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filterPrivacy="1" hidePivotFieldList="1"/>
  <xr:revisionPtr revIDLastSave="0" documentId="8_{0E61DDA1-2FD3-4F1F-BEF6-0A3108C2173D}" xr6:coauthVersionLast="47" xr6:coauthVersionMax="47" xr10:uidLastSave="{00000000-0000-0000-0000-000000000000}"/>
  <bookViews>
    <workbookView xWindow="-120" yWindow="-120" windowWidth="29040" windowHeight="15720" xr2:uid="{00000000-000D-0000-FFFF-FFFF00000000}"/>
  </bookViews>
  <sheets>
    <sheet name="Customer Name" sheetId="9" r:id="rId1"/>
    <sheet name="Medical Examination" sheetId="10" r:id="rId2"/>
    <sheet name="Hospitalisation" sheetId="11" r:id="rId3"/>
    <sheet name="Health Care" sheetId="8" r:id="rId4"/>
    <sheet name="Healthcare Analysis Using AI" sheetId="40" r:id="rId5"/>
    <sheet name="Insight And Analysis" sheetId="25" r:id="rId6"/>
    <sheet name="Pivot Table" sheetId="13" r:id="rId7"/>
    <sheet name="Dashboard" sheetId="12" r:id="rId8"/>
  </sheets>
  <definedNames>
    <definedName name="_xlnm._FilterDatabase" localSheetId="2" hidden="1">Hospitalisation!$A$1:$H$2344</definedName>
    <definedName name="Slicer_Age_Group">#N/A</definedName>
    <definedName name="Slicer_HBA1C_Result">#N/A</definedName>
    <definedName name="Slicer_Weight_status">#N/A</definedName>
  </definedNames>
  <calcPr calcId="191028"/>
  <pivotCaches>
    <pivotCache cacheId="2154" r:id="rId9"/>
    <pivotCache cacheId="215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0" l="1"/>
  <c r="B2" i="40"/>
  <c r="M2330" i="8" l="1"/>
  <c r="T27" i="8"/>
  <c r="T174" i="8"/>
  <c r="T176" i="8"/>
  <c r="T282" i="8"/>
  <c r="T356" i="8"/>
  <c r="T466" i="8"/>
  <c r="T546" i="8"/>
  <c r="T585" i="8"/>
  <c r="T750" i="8"/>
  <c r="T807" i="8"/>
  <c r="T813" i="8"/>
  <c r="T824" i="8"/>
  <c r="T878" i="8"/>
  <c r="T884" i="8"/>
  <c r="T921" i="8"/>
  <c r="T926" i="8"/>
  <c r="T981" i="8"/>
  <c r="T987" i="8"/>
  <c r="T996" i="8"/>
  <c r="T1021" i="8"/>
  <c r="T1026" i="8"/>
  <c r="T1027" i="8"/>
  <c r="T1081" i="8"/>
  <c r="T1086" i="8"/>
  <c r="T1088" i="8"/>
  <c r="T1117" i="8"/>
  <c r="T1125" i="8"/>
  <c r="T1175" i="8"/>
  <c r="T1214" i="8"/>
  <c r="T1215" i="8"/>
  <c r="T1218" i="8"/>
  <c r="T1273" i="8"/>
  <c r="T1275" i="8"/>
  <c r="T1281" i="8"/>
  <c r="T1284" i="8"/>
  <c r="T1314" i="8"/>
  <c r="T1315" i="8"/>
  <c r="T1334" i="8"/>
  <c r="T1358" i="8"/>
  <c r="T1371" i="8"/>
  <c r="T1392" i="8"/>
  <c r="T1400" i="8"/>
  <c r="T1430" i="8"/>
  <c r="T1445" i="8"/>
  <c r="T1447" i="8"/>
  <c r="T1478" i="8"/>
  <c r="T1481" i="8"/>
  <c r="T1689" i="8"/>
  <c r="T1698" i="8"/>
  <c r="T1802" i="8"/>
  <c r="T1977" i="8"/>
  <c r="T2021" i="8"/>
  <c r="T2022" i="8"/>
  <c r="T2023" i="8"/>
  <c r="T2185" i="8"/>
  <c r="T2213" i="8"/>
  <c r="T2249" i="8"/>
  <c r="S856" i="8"/>
  <c r="Q122" i="8"/>
  <c r="O2331" i="8"/>
  <c r="O2330" i="8"/>
  <c r="O2317" i="8"/>
  <c r="O2313" i="8"/>
  <c r="O2308" i="8"/>
  <c r="O2299" i="8"/>
  <c r="O2289" i="8"/>
  <c r="O2288" i="8"/>
  <c r="O2287" i="8"/>
  <c r="O2280" i="8"/>
  <c r="O2265" i="8"/>
  <c r="O2261" i="8"/>
  <c r="O2253" i="8"/>
  <c r="O2252" i="8"/>
  <c r="O2251" i="8"/>
  <c r="O2242" i="8"/>
  <c r="O2241" i="8"/>
  <c r="O2235" i="8"/>
  <c r="O2233" i="8"/>
  <c r="O2227" i="8"/>
  <c r="O2226" i="8"/>
  <c r="O2220" i="8"/>
  <c r="O2219" i="8"/>
  <c r="O2203" i="8"/>
  <c r="O2202" i="8"/>
  <c r="O2200" i="8"/>
  <c r="O2193" i="8"/>
  <c r="O2191" i="8"/>
  <c r="O2184" i="8"/>
  <c r="O2183" i="8"/>
  <c r="O2176" i="8"/>
  <c r="O2169" i="8"/>
  <c r="O2168" i="8"/>
  <c r="O2167" i="8"/>
  <c r="O2160" i="8"/>
  <c r="O2149" i="8"/>
  <c r="O2144" i="8"/>
  <c r="O2141" i="8"/>
  <c r="O2133" i="8"/>
  <c r="O2131" i="8"/>
  <c r="O2119" i="8"/>
  <c r="O2117" i="8"/>
  <c r="O2098" i="8"/>
  <c r="O2090" i="8"/>
  <c r="O2074" i="8"/>
  <c r="O2071" i="8"/>
  <c r="O2070" i="8"/>
  <c r="O2062" i="8"/>
  <c r="O2059" i="8"/>
  <c r="O2057" i="8"/>
  <c r="O2051" i="8"/>
  <c r="O2050" i="8"/>
  <c r="O2049" i="8"/>
  <c r="O2043" i="8"/>
  <c r="O2035" i="8"/>
  <c r="O2034" i="8"/>
  <c r="O2026" i="8"/>
  <c r="O2025" i="8"/>
  <c r="O2023" i="8"/>
  <c r="O2017" i="8"/>
  <c r="O2000" i="8"/>
  <c r="O1999" i="8"/>
  <c r="O1991" i="8"/>
  <c r="O1990" i="8"/>
  <c r="O1977" i="8"/>
  <c r="O1975" i="8"/>
  <c r="O1974" i="8"/>
  <c r="O1967" i="8"/>
  <c r="O1964" i="8"/>
  <c r="O1951" i="8"/>
  <c r="O1942" i="8"/>
  <c r="O1939" i="8"/>
  <c r="O1938" i="8"/>
  <c r="O1931" i="8"/>
  <c r="O1930" i="8"/>
  <c r="O1915" i="8"/>
  <c r="O1914" i="8"/>
  <c r="O1900" i="8"/>
  <c r="O1895" i="8"/>
  <c r="O1890" i="8"/>
  <c r="O1882" i="8"/>
  <c r="O1881" i="8"/>
  <c r="O1869" i="8"/>
  <c r="O1868" i="8"/>
  <c r="O1867" i="8"/>
  <c r="O1860" i="8"/>
  <c r="O1857" i="8"/>
  <c r="O1844" i="8"/>
  <c r="O1843" i="8"/>
  <c r="O1834" i="8"/>
  <c r="O1826" i="8"/>
  <c r="O1820" i="8"/>
  <c r="O1819" i="8"/>
  <c r="O1818" i="8"/>
  <c r="O1811" i="8"/>
  <c r="O1810" i="8"/>
  <c r="O1805" i="8"/>
  <c r="O1798" i="8"/>
  <c r="O1780" i="8"/>
  <c r="O1773" i="8"/>
  <c r="O1762" i="8"/>
  <c r="O1761" i="8"/>
  <c r="O1754" i="8"/>
  <c r="O1750" i="8"/>
  <c r="O1748" i="8"/>
  <c r="O1738" i="8"/>
  <c r="O1736" i="8"/>
  <c r="O1735" i="8"/>
  <c r="O1728" i="8"/>
  <c r="O1727" i="8"/>
  <c r="O1720" i="8"/>
  <c r="O1714" i="8"/>
  <c r="O1713" i="8"/>
  <c r="O1712" i="8"/>
  <c r="O1699" i="8"/>
  <c r="O1698" i="8"/>
  <c r="O1696" i="8"/>
  <c r="O1690" i="8"/>
  <c r="O1689" i="8"/>
  <c r="O1688" i="8"/>
  <c r="O1686" i="8"/>
  <c r="O1683" i="8"/>
  <c r="O1682" i="8"/>
  <c r="O1679" i="8"/>
  <c r="O1672" i="8"/>
  <c r="O1670" i="8"/>
  <c r="O1662" i="8"/>
  <c r="O1661" i="8"/>
  <c r="O1660" i="8"/>
  <c r="O1658" i="8"/>
  <c r="O1654" i="8"/>
  <c r="O1648" i="8"/>
  <c r="O1647" i="8"/>
  <c r="O1640" i="8"/>
  <c r="O1637" i="8"/>
  <c r="O1636" i="8"/>
  <c r="O1634" i="8"/>
  <c r="O1633" i="8"/>
  <c r="O1630" i="8"/>
  <c r="O1629" i="8"/>
  <c r="O1624" i="8"/>
  <c r="O1623" i="8"/>
  <c r="O1622" i="8"/>
  <c r="O1620" i="8"/>
  <c r="O1616" i="8"/>
  <c r="O1614" i="8"/>
  <c r="O1613" i="8"/>
  <c r="O1612" i="8"/>
  <c r="O1611" i="8"/>
  <c r="O1607" i="8"/>
  <c r="O1604" i="8"/>
  <c r="O1600" i="8"/>
  <c r="O1599" i="8"/>
  <c r="O1598" i="8"/>
  <c r="O1597" i="8"/>
  <c r="O1596" i="8"/>
  <c r="O1590" i="8"/>
  <c r="O1589" i="8"/>
  <c r="O1587" i="8"/>
  <c r="O1586" i="8"/>
  <c r="O1585" i="8"/>
  <c r="O1584" i="8"/>
  <c r="O1583" i="8"/>
  <c r="O1578" i="8"/>
  <c r="O1577" i="8"/>
  <c r="O1576" i="8"/>
  <c r="O1571" i="8"/>
  <c r="O1570" i="8"/>
  <c r="O1564" i="8"/>
  <c r="O1563" i="8"/>
  <c r="O1562" i="8"/>
  <c r="O1558" i="8"/>
  <c r="O1557" i="8"/>
  <c r="O1556" i="8"/>
  <c r="O1555" i="8"/>
  <c r="O1551" i="8"/>
  <c r="O1550" i="8"/>
  <c r="O1548" i="8"/>
  <c r="O1545" i="8"/>
  <c r="O1542" i="8"/>
  <c r="O1541" i="8"/>
  <c r="O1540" i="8"/>
  <c r="O1539" i="8"/>
  <c r="O1538" i="8"/>
  <c r="O1533" i="8"/>
  <c r="O1532" i="8"/>
  <c r="O1530" i="8"/>
  <c r="O1529" i="8"/>
  <c r="O1526" i="8"/>
  <c r="O1524" i="8"/>
  <c r="O1519" i="8"/>
  <c r="O1517" i="8"/>
  <c r="O1515" i="8"/>
  <c r="O1514" i="8"/>
  <c r="O1511" i="8"/>
  <c r="O1503" i="8"/>
  <c r="O1502" i="8"/>
  <c r="O1501" i="8"/>
  <c r="O1497" i="8"/>
  <c r="O1496" i="8"/>
  <c r="O1495" i="8"/>
  <c r="O1490" i="8"/>
  <c r="O1489" i="8"/>
  <c r="O1488" i="8"/>
  <c r="O1482" i="8"/>
  <c r="O1481" i="8"/>
  <c r="O1476" i="8"/>
  <c r="O1473" i="8"/>
  <c r="O1468" i="8"/>
  <c r="O1466" i="8"/>
  <c r="O1464" i="8"/>
  <c r="O1457" i="8"/>
  <c r="O1444" i="8"/>
  <c r="O1442" i="8"/>
  <c r="O1441" i="8"/>
  <c r="O1433" i="8"/>
  <c r="O1429" i="8"/>
  <c r="O1428" i="8"/>
  <c r="O1425" i="8"/>
  <c r="O1418" i="8"/>
  <c r="O1417" i="8"/>
  <c r="O1416" i="8"/>
  <c r="O1411" i="8"/>
  <c r="O1410" i="8"/>
  <c r="O1409" i="8"/>
  <c r="O1405" i="8"/>
  <c r="O1404" i="8"/>
  <c r="O1397" i="8"/>
  <c r="O1396" i="8"/>
  <c r="O1392" i="8"/>
  <c r="O1389" i="8"/>
  <c r="O1388" i="8"/>
  <c r="O1383" i="8"/>
  <c r="O1382" i="8"/>
  <c r="O1381" i="8"/>
  <c r="O1372" i="8"/>
  <c r="O1358" i="8"/>
  <c r="O1357" i="8"/>
  <c r="O1356" i="8"/>
  <c r="O1345" i="8"/>
  <c r="O1344" i="8"/>
  <c r="O1333" i="8"/>
  <c r="O1332" i="8"/>
  <c r="O1326" i="8"/>
  <c r="O1320" i="8"/>
  <c r="O1319" i="8"/>
  <c r="O1313" i="8"/>
  <c r="O1312" i="8"/>
  <c r="O1310" i="8"/>
  <c r="O1306" i="8"/>
  <c r="O1304" i="8"/>
  <c r="O1303" i="8"/>
  <c r="O1298" i="8"/>
  <c r="O1297" i="8"/>
  <c r="O1296" i="8"/>
  <c r="O1285" i="8"/>
  <c r="O1274" i="8"/>
  <c r="O1273" i="8"/>
  <c r="O1267" i="8"/>
  <c r="O1262" i="8"/>
  <c r="O1261" i="8"/>
  <c r="O1260" i="8"/>
  <c r="O1256" i="8"/>
  <c r="O1255" i="8"/>
  <c r="O1254" i="8"/>
  <c r="O1249" i="8"/>
  <c r="O1238" i="8"/>
  <c r="O1237" i="8"/>
  <c r="O1232" i="8"/>
  <c r="O1231" i="8"/>
  <c r="O1226" i="8"/>
  <c r="O1225" i="8"/>
  <c r="O1224" i="8"/>
  <c r="O1219" i="8"/>
  <c r="O1213" i="8"/>
  <c r="O1203" i="8"/>
  <c r="O1202" i="8"/>
  <c r="O1201" i="8"/>
  <c r="O1190" i="8"/>
  <c r="O1189" i="8"/>
  <c r="O1188" i="8"/>
  <c r="O1177" i="8"/>
  <c r="O1171" i="8"/>
  <c r="O1166" i="8"/>
  <c r="O1165" i="8"/>
  <c r="O1159" i="8"/>
  <c r="O1154" i="8"/>
  <c r="O1153" i="8"/>
  <c r="O1152" i="8"/>
  <c r="O1148" i="8"/>
  <c r="O1147" i="8"/>
  <c r="O1146" i="8"/>
  <c r="O1141" i="8"/>
  <c r="O1132" i="8"/>
  <c r="O1131" i="8"/>
  <c r="O1130" i="8"/>
  <c r="O1129" i="8"/>
  <c r="O1125" i="8"/>
  <c r="O1123" i="8"/>
  <c r="O1118" i="8"/>
  <c r="O1117" i="8"/>
  <c r="O1116" i="8"/>
  <c r="O1112" i="8"/>
  <c r="O1111" i="8"/>
  <c r="O1110" i="8"/>
  <c r="O1105" i="8"/>
  <c r="O1094" i="8"/>
  <c r="O1093" i="8"/>
  <c r="O1087" i="8"/>
  <c r="O1082" i="8"/>
  <c r="O1081" i="8"/>
  <c r="O1080" i="8"/>
  <c r="O1072" i="8"/>
  <c r="O1069" i="8"/>
  <c r="O1061" i="8"/>
  <c r="O1059" i="8"/>
  <c r="O1052" i="8"/>
  <c r="O1047" i="8"/>
  <c r="O1046" i="8"/>
  <c r="O1036" i="8"/>
  <c r="O1034" i="8"/>
  <c r="O1033" i="8"/>
  <c r="O1030" i="8"/>
  <c r="O1029" i="8"/>
  <c r="O1028" i="8"/>
  <c r="O1023" i="8"/>
  <c r="O1022" i="8"/>
  <c r="O1021" i="8"/>
  <c r="O1017" i="8"/>
  <c r="O1016" i="8"/>
  <c r="O1010" i="8"/>
  <c r="O1009" i="8"/>
  <c r="O1008" i="8"/>
  <c r="O1003" i="8"/>
  <c r="O1002" i="8"/>
  <c r="O1001" i="8"/>
  <c r="O1000" i="8"/>
  <c r="O997" i="8"/>
  <c r="O994" i="8"/>
  <c r="O993" i="8"/>
  <c r="O988" i="8"/>
  <c r="O987" i="8"/>
  <c r="O976" i="8"/>
  <c r="O975" i="8"/>
  <c r="O974" i="8"/>
  <c r="O968" i="8"/>
  <c r="O963" i="8"/>
  <c r="O962" i="8"/>
  <c r="O961" i="8"/>
  <c r="O951" i="8"/>
  <c r="O950" i="8"/>
  <c r="O949" i="8"/>
  <c r="O944" i="8"/>
  <c r="O938" i="8"/>
  <c r="O937" i="8"/>
  <c r="O936" i="8"/>
  <c r="O932" i="8"/>
  <c r="O925" i="8"/>
  <c r="O922" i="8"/>
  <c r="O917" i="8"/>
  <c r="O915" i="8"/>
  <c r="O909" i="8"/>
  <c r="O908" i="8"/>
  <c r="O907" i="8"/>
  <c r="O902" i="8"/>
  <c r="O892" i="8"/>
  <c r="O890" i="8"/>
  <c r="O889" i="8"/>
  <c r="O885" i="8"/>
  <c r="O880" i="8"/>
  <c r="O878" i="8"/>
  <c r="O877" i="8"/>
  <c r="O872" i="8"/>
  <c r="O871" i="8"/>
  <c r="O866" i="8"/>
  <c r="O865" i="8"/>
  <c r="O864" i="8"/>
  <c r="O856" i="8"/>
  <c r="O853" i="8"/>
  <c r="O851" i="8"/>
  <c r="O850" i="8"/>
  <c r="O849" i="8"/>
  <c r="O838" i="8"/>
  <c r="O831" i="8"/>
  <c r="O830" i="8"/>
  <c r="O828" i="8"/>
  <c r="O824" i="8"/>
  <c r="O823" i="8"/>
  <c r="O820" i="8"/>
  <c r="O817" i="8"/>
  <c r="O814" i="8"/>
  <c r="O813" i="8"/>
  <c r="O806" i="8"/>
  <c r="O805" i="8"/>
  <c r="O799" i="8"/>
  <c r="O798" i="8"/>
  <c r="O794" i="8"/>
  <c r="O793" i="8"/>
  <c r="O792" i="8"/>
  <c r="O784" i="8"/>
  <c r="O780" i="8"/>
  <c r="O772" i="8"/>
  <c r="O771" i="8"/>
  <c r="O769" i="8"/>
  <c r="O768" i="8"/>
  <c r="O765" i="8"/>
  <c r="O760" i="8"/>
  <c r="O758" i="8"/>
  <c r="O754" i="8"/>
  <c r="O747" i="8"/>
  <c r="O746" i="8"/>
  <c r="O745" i="8"/>
  <c r="O741" i="8"/>
  <c r="O740" i="8"/>
  <c r="O739" i="8"/>
  <c r="O734" i="8"/>
  <c r="O733" i="8"/>
  <c r="O732" i="8"/>
  <c r="O726" i="8"/>
  <c r="O725" i="8"/>
  <c r="O722" i="8"/>
  <c r="O721" i="8"/>
  <c r="O720" i="8"/>
  <c r="O715" i="8"/>
  <c r="O714" i="8"/>
  <c r="O708" i="8"/>
  <c r="O707" i="8"/>
  <c r="O699" i="8"/>
  <c r="O697" i="8"/>
  <c r="O696" i="8"/>
  <c r="O690" i="8"/>
  <c r="O689" i="8"/>
  <c r="O688" i="8"/>
  <c r="O687" i="8"/>
  <c r="O686" i="8"/>
  <c r="O684" i="8"/>
  <c r="O682" i="8"/>
  <c r="O681" i="8"/>
  <c r="O680" i="8"/>
  <c r="O676" i="8"/>
  <c r="O674" i="8"/>
  <c r="O673" i="8"/>
  <c r="O670" i="8"/>
  <c r="O669" i="8"/>
  <c r="O662" i="8"/>
  <c r="O661" i="8"/>
  <c r="O655" i="8"/>
  <c r="O654" i="8"/>
  <c r="O650" i="8"/>
  <c r="O649" i="8"/>
  <c r="O648" i="8"/>
  <c r="O640" i="8"/>
  <c r="O637" i="8"/>
  <c r="O636" i="8"/>
  <c r="O634" i="8"/>
  <c r="O630" i="8"/>
  <c r="O627" i="8"/>
  <c r="O622" i="8"/>
  <c r="O614" i="8"/>
  <c r="O612" i="8"/>
  <c r="O604" i="8"/>
  <c r="O603" i="8"/>
  <c r="O602" i="8"/>
  <c r="O601" i="8"/>
  <c r="O598" i="8"/>
  <c r="O597" i="8"/>
  <c r="O595" i="8"/>
  <c r="O594" i="8"/>
  <c r="O590" i="8"/>
  <c r="O588" i="8"/>
  <c r="O584" i="8"/>
  <c r="O578" i="8"/>
  <c r="O577" i="8"/>
  <c r="O576" i="8"/>
  <c r="O572" i="8"/>
  <c r="O571" i="8"/>
  <c r="O570" i="8"/>
  <c r="O566" i="8"/>
  <c r="O565" i="8"/>
  <c r="O564" i="8"/>
  <c r="O563" i="8"/>
  <c r="O562" i="8"/>
  <c r="O556" i="8"/>
  <c r="O555" i="8"/>
  <c r="O552" i="8"/>
  <c r="O549" i="8"/>
  <c r="O542" i="8"/>
  <c r="O538" i="8"/>
  <c r="O537" i="8"/>
  <c r="O536" i="8"/>
  <c r="O531" i="8"/>
  <c r="O530" i="8"/>
  <c r="O529" i="8"/>
  <c r="O526" i="8"/>
  <c r="O517" i="8"/>
  <c r="O516" i="8"/>
  <c r="O513" i="8"/>
  <c r="O512" i="8"/>
  <c r="O506" i="8"/>
  <c r="O505" i="8"/>
  <c r="O499" i="8"/>
  <c r="O498" i="8"/>
  <c r="O496" i="8"/>
  <c r="O493" i="8"/>
  <c r="O492" i="8"/>
  <c r="O487" i="8"/>
  <c r="O484" i="8"/>
  <c r="O480" i="8"/>
  <c r="O477" i="8"/>
  <c r="O474" i="8"/>
  <c r="O471" i="8"/>
  <c r="O470" i="8"/>
  <c r="O466" i="8"/>
  <c r="O464" i="8"/>
  <c r="O458" i="8"/>
  <c r="O457" i="8"/>
  <c r="O453" i="8"/>
  <c r="O446" i="8"/>
  <c r="O445" i="8"/>
  <c r="O444" i="8"/>
  <c r="O439" i="8"/>
  <c r="O438" i="8"/>
  <c r="O434" i="8"/>
  <c r="O432" i="8"/>
  <c r="O429" i="8"/>
  <c r="O428" i="8"/>
  <c r="O424" i="8"/>
  <c r="O422" i="8"/>
  <c r="O421" i="8"/>
  <c r="O420" i="8"/>
  <c r="O414" i="8"/>
  <c r="O413" i="8"/>
  <c r="O412" i="8"/>
  <c r="O408" i="8"/>
  <c r="O407" i="8"/>
  <c r="O399" i="8"/>
  <c r="O398" i="8"/>
  <c r="O396" i="8"/>
  <c r="O395" i="8"/>
  <c r="O393" i="8"/>
  <c r="O388" i="8"/>
  <c r="O387" i="8"/>
  <c r="O386" i="8"/>
  <c r="O385" i="8"/>
  <c r="O382" i="8"/>
  <c r="O381" i="8"/>
  <c r="O380" i="8"/>
  <c r="O379" i="8"/>
  <c r="O374" i="8"/>
  <c r="O373" i="8"/>
  <c r="O372" i="8"/>
  <c r="O366" i="8"/>
  <c r="O365" i="8"/>
  <c r="O361" i="8"/>
  <c r="O360" i="8"/>
  <c r="O357" i="8"/>
  <c r="O354" i="8"/>
  <c r="O350" i="8"/>
  <c r="O349" i="8"/>
  <c r="O343" i="8"/>
  <c r="O340" i="8"/>
  <c r="O339" i="8"/>
  <c r="O337" i="8"/>
  <c r="O336" i="8"/>
  <c r="O329" i="8"/>
  <c r="O328" i="8"/>
  <c r="O326" i="8"/>
  <c r="O322" i="8"/>
  <c r="O321" i="8"/>
  <c r="O315" i="8"/>
  <c r="O314" i="8"/>
  <c r="O313" i="8"/>
  <c r="O307" i="8"/>
  <c r="O303" i="8"/>
  <c r="O302" i="8"/>
  <c r="O301" i="8"/>
  <c r="O300" i="8"/>
  <c r="O296" i="8"/>
  <c r="O295" i="8"/>
  <c r="O290" i="8"/>
  <c r="O289" i="8"/>
  <c r="O288" i="8"/>
  <c r="O286" i="8"/>
  <c r="O280" i="8"/>
  <c r="O276" i="8"/>
  <c r="O271" i="8"/>
  <c r="O265" i="8"/>
  <c r="O264" i="8"/>
  <c r="O262" i="8"/>
  <c r="O257" i="8"/>
  <c r="O254" i="8"/>
  <c r="O252" i="8"/>
  <c r="O250" i="8"/>
  <c r="O244" i="8"/>
  <c r="O243" i="8"/>
  <c r="O242" i="8"/>
  <c r="O241" i="8"/>
  <c r="O238" i="8"/>
  <c r="O237" i="8"/>
  <c r="O236" i="8"/>
  <c r="O230" i="8"/>
  <c r="O229" i="8"/>
  <c r="O223" i="8"/>
  <c r="O222" i="8"/>
  <c r="O218" i="8"/>
  <c r="O217" i="8"/>
  <c r="O216" i="8"/>
  <c r="O212" i="8"/>
  <c r="O211" i="8"/>
  <c r="O205" i="8"/>
  <c r="O204" i="8"/>
  <c r="O196" i="8"/>
  <c r="O195" i="8"/>
  <c r="O187" i="8"/>
  <c r="O186" i="8"/>
  <c r="O182" i="8"/>
  <c r="O180" i="8"/>
  <c r="O179" i="8"/>
  <c r="O178" i="8"/>
  <c r="O177" i="8"/>
  <c r="O172" i="8"/>
  <c r="O170" i="8"/>
  <c r="O169" i="8"/>
  <c r="O163" i="8"/>
  <c r="O159" i="8"/>
  <c r="O158" i="8"/>
  <c r="O156" i="8"/>
  <c r="O153" i="8"/>
  <c r="O152" i="8"/>
  <c r="O151" i="8"/>
  <c r="O146" i="8"/>
  <c r="O145" i="8"/>
  <c r="O144" i="8"/>
  <c r="O139" i="8"/>
  <c r="O138" i="8"/>
  <c r="O137" i="8"/>
  <c r="O136" i="8"/>
  <c r="O134" i="8"/>
  <c r="O133" i="8"/>
  <c r="O132" i="8"/>
  <c r="O131" i="8"/>
  <c r="O127" i="8"/>
  <c r="O123" i="8"/>
  <c r="O120" i="8"/>
  <c r="O119" i="8"/>
  <c r="O117" i="8"/>
  <c r="O112" i="8"/>
  <c r="O111" i="8"/>
  <c r="O110" i="8"/>
  <c r="O106" i="8"/>
  <c r="O105" i="8"/>
  <c r="O101" i="8"/>
  <c r="O98" i="8"/>
  <c r="O97" i="8"/>
  <c r="O94" i="8"/>
  <c r="O92" i="8"/>
  <c r="O85" i="8"/>
  <c r="O84" i="8"/>
  <c r="O80" i="8"/>
  <c r="O78" i="8"/>
  <c r="O77" i="8"/>
  <c r="O74" i="8"/>
  <c r="O73" i="8"/>
  <c r="O67" i="8"/>
  <c r="O64" i="8"/>
  <c r="O61" i="8"/>
  <c r="O60" i="8"/>
  <c r="O54" i="8"/>
  <c r="O53" i="8"/>
  <c r="O50" i="8"/>
  <c r="O49" i="8"/>
  <c r="O48" i="8"/>
  <c r="O47" i="8"/>
  <c r="O46" i="8"/>
  <c r="O41" i="8"/>
  <c r="O40" i="8"/>
  <c r="O37" i="8"/>
  <c r="O36" i="8"/>
  <c r="O34" i="8"/>
  <c r="O29" i="8"/>
  <c r="O28" i="8"/>
  <c r="O24" i="8"/>
  <c r="O23" i="8"/>
  <c r="O22" i="8"/>
  <c r="O14" i="8"/>
  <c r="O13" i="8"/>
  <c r="O8" i="8"/>
  <c r="O7" i="8"/>
  <c r="O6" i="8"/>
  <c r="O5" i="8"/>
  <c r="O2" i="8"/>
  <c r="N2" i="8"/>
  <c r="L22" i="8"/>
  <c r="Q1695" i="8"/>
  <c r="Q1796" i="8"/>
  <c r="Q1836" i="8"/>
  <c r="Q1884" i="8"/>
  <c r="Q2106" i="8"/>
  <c r="Q706" i="8"/>
  <c r="Q736" i="8"/>
  <c r="Q753" i="8"/>
  <c r="Q802" i="8"/>
  <c r="Q805" i="8"/>
  <c r="Q1202" i="8"/>
  <c r="Q1234" i="8"/>
  <c r="Q1358" i="8"/>
  <c r="Q1360" i="8"/>
  <c r="Q1376"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T1502" i="8"/>
  <c r="T1783" i="8"/>
  <c r="T1790" i="8"/>
  <c r="T2020" i="8"/>
  <c r="T2154" i="8"/>
  <c r="T2215" i="8"/>
  <c r="T21" i="8"/>
  <c r="T23" i="8"/>
  <c r="T28" i="8"/>
  <c r="T55" i="8"/>
  <c r="T139" i="8"/>
  <c r="T140" i="8"/>
  <c r="T189" i="8"/>
  <c r="T261" i="8"/>
  <c r="T263" i="8"/>
  <c r="T266" i="8"/>
  <c r="T267" i="8"/>
  <c r="T354" i="8"/>
  <c r="T375" i="8"/>
  <c r="T379" i="8"/>
  <c r="T392" i="8"/>
  <c r="T464" i="8"/>
  <c r="T467" i="8"/>
  <c r="T474" i="8"/>
  <c r="T482" i="8"/>
  <c r="T550" i="8"/>
  <c r="T574" i="8"/>
  <c r="T582" i="8"/>
  <c r="T644" i="8"/>
  <c r="T658" i="8"/>
  <c r="T659" i="8"/>
  <c r="T662" i="8"/>
  <c r="T663" i="8"/>
  <c r="T726" i="8"/>
  <c r="T738" i="8"/>
  <c r="T752" i="8"/>
  <c r="T767" i="8"/>
  <c r="T810" i="8"/>
  <c r="T811" i="8"/>
  <c r="T838" i="8"/>
  <c r="T859" i="8"/>
  <c r="T860" i="8"/>
  <c r="T875" i="8"/>
  <c r="T887" i="8"/>
  <c r="T923" i="8"/>
  <c r="T924" i="8"/>
  <c r="T932" i="8"/>
  <c r="T950" i="8"/>
  <c r="T969" i="8"/>
  <c r="T971" i="8"/>
  <c r="T983" i="8"/>
  <c r="T1023" i="8"/>
  <c r="T1031" i="8"/>
  <c r="T1043" i="8"/>
  <c r="T1065" i="8"/>
  <c r="T1067" i="8"/>
  <c r="T1083" i="8"/>
  <c r="T1126" i="8"/>
  <c r="T1127" i="8"/>
  <c r="T1128" i="8"/>
  <c r="T1143" i="8"/>
  <c r="T1161" i="8"/>
  <c r="T1167" i="8"/>
  <c r="T1173" i="8"/>
  <c r="T1185" i="8"/>
  <c r="T1188" i="8"/>
  <c r="T1219" i="8"/>
  <c r="T1227" i="8"/>
  <c r="T1239" i="8"/>
  <c r="T1258" i="8"/>
  <c r="T1259" i="8"/>
  <c r="T1312" i="8"/>
  <c r="T1316" i="8"/>
  <c r="T1320" i="8"/>
  <c r="T1348" i="8"/>
  <c r="T1350" i="8"/>
  <c r="T1360" i="8"/>
  <c r="T1364" i="8"/>
  <c r="T1394" i="8"/>
  <c r="T1395" i="8"/>
  <c r="T1396" i="8"/>
  <c r="T1410" i="8"/>
  <c r="T1428" i="8"/>
  <c r="T1442" i="8"/>
  <c r="T1444" i="8"/>
  <c r="T1472" i="8"/>
  <c r="T1479" i="8"/>
  <c r="T1480" i="8"/>
  <c r="T1494" i="8"/>
  <c r="S1508" i="8"/>
  <c r="S1514" i="8"/>
  <c r="S1518" i="8"/>
  <c r="S1520" i="8"/>
  <c r="S1528" i="8"/>
  <c r="S1531" i="8"/>
  <c r="S1553" i="8"/>
  <c r="S1554" i="8"/>
  <c r="S1555" i="8"/>
  <c r="S1556" i="8"/>
  <c r="S1564" i="8"/>
  <c r="S1574" i="8"/>
  <c r="S1587" i="8"/>
  <c r="S1589" i="8"/>
  <c r="S1590" i="8"/>
  <c r="S1602" i="8"/>
  <c r="S1604" i="8"/>
  <c r="S1608" i="8"/>
  <c r="S1611" i="8"/>
  <c r="S1626" i="8"/>
  <c r="S1636" i="8"/>
  <c r="S1638" i="8"/>
  <c r="S1639" i="8"/>
  <c r="S1640" i="8"/>
  <c r="S1644" i="8"/>
  <c r="S1658" i="8"/>
  <c r="S1663" i="8"/>
  <c r="S1672" i="8"/>
  <c r="S1674" i="8"/>
  <c r="S1682" i="8"/>
  <c r="S1684" i="8"/>
  <c r="S1688" i="8"/>
  <c r="S1695" i="8"/>
  <c r="S1710" i="8"/>
  <c r="S1716" i="8"/>
  <c r="S1718" i="8"/>
  <c r="S1719" i="8"/>
  <c r="S1720" i="8"/>
  <c r="S1724" i="8"/>
  <c r="S1734" i="8"/>
  <c r="S1747" i="8"/>
  <c r="S1752" i="8"/>
  <c r="S1754" i="8"/>
  <c r="S1766" i="8"/>
  <c r="S1768" i="8"/>
  <c r="S1769" i="8"/>
  <c r="S1771" i="8"/>
  <c r="S1790" i="8"/>
  <c r="S1796" i="8"/>
  <c r="S1802" i="8"/>
  <c r="S1803" i="8"/>
  <c r="S1804" i="8"/>
  <c r="S1805" i="8"/>
  <c r="S1818" i="8"/>
  <c r="S1827" i="8"/>
  <c r="S1832" i="8"/>
  <c r="S1838" i="8"/>
  <c r="S1842" i="8"/>
  <c r="S1844" i="8"/>
  <c r="S1852" i="8"/>
  <c r="S1855" i="8"/>
  <c r="S1874" i="8"/>
  <c r="S1877" i="8"/>
  <c r="S1878" i="8"/>
  <c r="S1879" i="8"/>
  <c r="S1880" i="8"/>
  <c r="S1888" i="8"/>
  <c r="S1898" i="8"/>
  <c r="S1911" i="8"/>
  <c r="S1913" i="8"/>
  <c r="S1914" i="8"/>
  <c r="S1926" i="8"/>
  <c r="S1928" i="8"/>
  <c r="S1932" i="8"/>
  <c r="S1935" i="8"/>
  <c r="S1950" i="8"/>
  <c r="S1960" i="8"/>
  <c r="S1962" i="8"/>
  <c r="S1963" i="8"/>
  <c r="S1964" i="8"/>
  <c r="S1968" i="8"/>
  <c r="S1982" i="8"/>
  <c r="S1987" i="8"/>
  <c r="S1996" i="8"/>
  <c r="S1998" i="8"/>
  <c r="S2006" i="8"/>
  <c r="S2008" i="8"/>
  <c r="S2012" i="8"/>
  <c r="S2019" i="8"/>
  <c r="S2034" i="8"/>
  <c r="S2040" i="8"/>
  <c r="S2042" i="8"/>
  <c r="S2043" i="8"/>
  <c r="S2044" i="8"/>
  <c r="S2048" i="8"/>
  <c r="S2058" i="8"/>
  <c r="S2071" i="8"/>
  <c r="S2076" i="8"/>
  <c r="S2078" i="8"/>
  <c r="S2090" i="8"/>
  <c r="S2092" i="8"/>
  <c r="S2093" i="8"/>
  <c r="S2095" i="8"/>
  <c r="S2114" i="8"/>
  <c r="S2120" i="8"/>
  <c r="S2126" i="8"/>
  <c r="S2127" i="8"/>
  <c r="S2128" i="8"/>
  <c r="S2129" i="8"/>
  <c r="S2142" i="8"/>
  <c r="S2151" i="8"/>
  <c r="S2156" i="8"/>
  <c r="S2162" i="8"/>
  <c r="S2166" i="8"/>
  <c r="S2168" i="8"/>
  <c r="S2176" i="8"/>
  <c r="S2179" i="8"/>
  <c r="S2198" i="8"/>
  <c r="S2201" i="8"/>
  <c r="S2202" i="8"/>
  <c r="S2203" i="8"/>
  <c r="S2204" i="8"/>
  <c r="S2212" i="8"/>
  <c r="S2222" i="8"/>
  <c r="S2235" i="8"/>
  <c r="S2237" i="8"/>
  <c r="S2238" i="8"/>
  <c r="S2250" i="8"/>
  <c r="S2252" i="8"/>
  <c r="S2256" i="8"/>
  <c r="S2259" i="8"/>
  <c r="S2274" i="8"/>
  <c r="S2284" i="8"/>
  <c r="S2286" i="8"/>
  <c r="S2287" i="8"/>
  <c r="S2288" i="8"/>
  <c r="S2292" i="8"/>
  <c r="S2304" i="8"/>
  <c r="S2310" i="8"/>
  <c r="S2318" i="8"/>
  <c r="S2320" i="8"/>
  <c r="S2324" i="8"/>
  <c r="S2328" i="8"/>
  <c r="S2333" i="8"/>
  <c r="S2336" i="8"/>
  <c r="S13" i="8"/>
  <c r="S16" i="8"/>
  <c r="S17" i="8"/>
  <c r="S19" i="8"/>
  <c r="S20" i="8"/>
  <c r="S24" i="8"/>
  <c r="S31" i="8"/>
  <c r="S40" i="8"/>
  <c r="S43" i="8"/>
  <c r="S44" i="8"/>
  <c r="S52" i="8"/>
  <c r="S55" i="8"/>
  <c r="S56" i="8"/>
  <c r="S58" i="8"/>
  <c r="S70" i="8"/>
  <c r="S76" i="8"/>
  <c r="S79" i="8"/>
  <c r="S80" i="8"/>
  <c r="S81" i="8"/>
  <c r="S82" i="8"/>
  <c r="S92" i="8"/>
  <c r="S97" i="8"/>
  <c r="S103" i="8"/>
  <c r="S105" i="8"/>
  <c r="S109" i="8"/>
  <c r="S111" i="8"/>
  <c r="S116" i="8"/>
  <c r="S119" i="8"/>
  <c r="S131" i="8"/>
  <c r="S134" i="8"/>
  <c r="S135" i="8"/>
  <c r="S136" i="8"/>
  <c r="S137" i="8"/>
  <c r="S142" i="8"/>
  <c r="S148" i="8"/>
  <c r="S158" i="8"/>
  <c r="S160" i="8"/>
  <c r="S161" i="8"/>
  <c r="S170" i="8"/>
  <c r="S172" i="8"/>
  <c r="S173" i="8"/>
  <c r="S176" i="8"/>
  <c r="S188" i="8"/>
  <c r="S194" i="8"/>
  <c r="S196" i="8"/>
  <c r="S197" i="8"/>
  <c r="S199" i="8"/>
  <c r="S200" i="8"/>
  <c r="S209" i="8"/>
  <c r="S215" i="8"/>
  <c r="S220" i="8"/>
  <c r="S223" i="8"/>
  <c r="S227" i="8"/>
  <c r="S229" i="8"/>
  <c r="S233" i="8"/>
  <c r="S237" i="8"/>
  <c r="S249" i="8"/>
  <c r="S252" i="8"/>
  <c r="S253" i="8"/>
  <c r="S254" i="8"/>
  <c r="S255" i="8"/>
  <c r="S260" i="8"/>
  <c r="S266" i="8"/>
  <c r="S276" i="8"/>
  <c r="S278" i="8"/>
  <c r="S279" i="8"/>
  <c r="S288" i="8"/>
  <c r="S290" i="8"/>
  <c r="S291" i="8"/>
  <c r="S293" i="8"/>
  <c r="S305" i="8"/>
  <c r="S312" i="8"/>
  <c r="S314" i="8"/>
  <c r="S315" i="8"/>
  <c r="S316" i="8"/>
  <c r="S317" i="8"/>
  <c r="S327" i="8"/>
  <c r="S333" i="8"/>
  <c r="S338" i="8"/>
  <c r="S340" i="8"/>
  <c r="S345" i="8"/>
  <c r="S347" i="8"/>
  <c r="S351" i="8"/>
  <c r="S355" i="8"/>
  <c r="S367" i="8"/>
  <c r="S370" i="8"/>
  <c r="S371" i="8"/>
  <c r="S372" i="8"/>
  <c r="S373" i="8"/>
  <c r="S377" i="8"/>
  <c r="S384" i="8"/>
  <c r="S393" i="8"/>
  <c r="S395" i="8"/>
  <c r="S396" i="8"/>
  <c r="S404" i="8"/>
  <c r="S406" i="8"/>
  <c r="S407" i="8"/>
  <c r="S409" i="8"/>
  <c r="S420" i="8"/>
  <c r="S426" i="8"/>
  <c r="S428" i="8"/>
  <c r="S429" i="8"/>
  <c r="S430" i="8"/>
  <c r="S431" i="8"/>
  <c r="S440" i="8"/>
  <c r="S445" i="8"/>
  <c r="S450" i="8"/>
  <c r="S452" i="8"/>
  <c r="S456" i="8"/>
  <c r="S458" i="8"/>
  <c r="S462" i="8"/>
  <c r="S465" i="8"/>
  <c r="S476" i="8"/>
  <c r="S479" i="8"/>
  <c r="S480" i="8"/>
  <c r="S481" i="8"/>
  <c r="S482" i="8"/>
  <c r="S486" i="8"/>
  <c r="S492" i="8"/>
  <c r="S501" i="8"/>
  <c r="S503" i="8"/>
  <c r="S504" i="8"/>
  <c r="S512" i="8"/>
  <c r="S514" i="8"/>
  <c r="S515" i="8"/>
  <c r="S517" i="8"/>
  <c r="S528" i="8"/>
  <c r="S534" i="8"/>
  <c r="S536" i="8"/>
  <c r="S537" i="8"/>
  <c r="S538" i="8"/>
  <c r="S539" i="8"/>
  <c r="S548" i="8"/>
  <c r="S553" i="8"/>
  <c r="S558" i="8"/>
  <c r="S560" i="8"/>
  <c r="S564" i="8"/>
  <c r="S566" i="8"/>
  <c r="S570" i="8"/>
  <c r="S573" i="8"/>
  <c r="S584" i="8"/>
  <c r="S587" i="8"/>
  <c r="S588" i="8"/>
  <c r="S589" i="8"/>
  <c r="S590" i="8"/>
  <c r="S594" i="8"/>
  <c r="S600" i="8"/>
  <c r="S609" i="8"/>
  <c r="S611" i="8"/>
  <c r="S612" i="8"/>
  <c r="S620" i="8"/>
  <c r="S622" i="8"/>
  <c r="S623" i="8"/>
  <c r="S625" i="8"/>
  <c r="S636" i="8"/>
  <c r="S642" i="8"/>
  <c r="S644" i="8"/>
  <c r="S645" i="8"/>
  <c r="S646" i="8"/>
  <c r="S647" i="8"/>
  <c r="S656" i="8"/>
  <c r="S661" i="8"/>
  <c r="S666" i="8"/>
  <c r="S668" i="8"/>
  <c r="S672" i="8"/>
  <c r="S674" i="8"/>
  <c r="S678" i="8"/>
  <c r="S681" i="8"/>
  <c r="S692" i="8"/>
  <c r="S695" i="8"/>
  <c r="S696" i="8"/>
  <c r="S697" i="8"/>
  <c r="S698" i="8"/>
  <c r="S702" i="8"/>
  <c r="S708" i="8"/>
  <c r="S717" i="8"/>
  <c r="S719" i="8"/>
  <c r="S720" i="8"/>
  <c r="S725" i="8"/>
  <c r="S728" i="8"/>
  <c r="S729" i="8"/>
  <c r="S731" i="8"/>
  <c r="S740" i="8"/>
  <c r="S743" i="8"/>
  <c r="S744" i="8"/>
  <c r="S745" i="8"/>
  <c r="S746" i="8"/>
  <c r="S748" i="8"/>
  <c r="S754" i="8"/>
  <c r="S760" i="8"/>
  <c r="S762" i="8"/>
  <c r="S764" i="8"/>
  <c r="S768" i="8"/>
  <c r="S770" i="8"/>
  <c r="S772" i="8"/>
  <c r="S774" i="8"/>
  <c r="S782" i="8"/>
  <c r="S786" i="8"/>
  <c r="S788" i="8"/>
  <c r="S789" i="8"/>
  <c r="S790" i="8"/>
  <c r="S791" i="8"/>
  <c r="S797" i="8"/>
  <c r="S803" i="8"/>
  <c r="S805" i="8"/>
  <c r="S806" i="8"/>
  <c r="S812" i="8"/>
  <c r="S814" i="8"/>
  <c r="S815" i="8"/>
  <c r="S817" i="8"/>
  <c r="S826" i="8"/>
  <c r="S829" i="8"/>
  <c r="S830" i="8"/>
  <c r="S831" i="8"/>
  <c r="S832" i="8"/>
  <c r="S833" i="8"/>
  <c r="S839" i="8"/>
  <c r="S844" i="8"/>
  <c r="S846" i="8"/>
  <c r="S848" i="8"/>
  <c r="S852" i="8"/>
  <c r="S854" i="8"/>
  <c r="S855" i="8"/>
  <c r="S857" i="8"/>
  <c r="S865" i="8"/>
  <c r="S868" i="8"/>
  <c r="S869" i="8"/>
  <c r="S870" i="8"/>
  <c r="S872" i="8"/>
  <c r="S873" i="8"/>
  <c r="S878" i="8"/>
  <c r="S884" i="8"/>
  <c r="S886" i="8"/>
  <c r="S887" i="8"/>
  <c r="S891" i="8"/>
  <c r="S893" i="8"/>
  <c r="S894" i="8"/>
  <c r="S896" i="8"/>
  <c r="S903" i="8"/>
  <c r="S906" i="8"/>
  <c r="S907" i="8"/>
  <c r="S908" i="8"/>
  <c r="S909" i="8"/>
  <c r="S910" i="8"/>
  <c r="S915" i="8"/>
  <c r="S920" i="8"/>
  <c r="S922" i="8"/>
  <c r="S923" i="8"/>
  <c r="S927" i="8"/>
  <c r="S929" i="8"/>
  <c r="S930" i="8"/>
  <c r="S932" i="8"/>
  <c r="S939" i="8"/>
  <c r="S942" i="8"/>
  <c r="S943" i="8"/>
  <c r="S944" i="8"/>
  <c r="S945" i="8"/>
  <c r="S946" i="8"/>
  <c r="S951" i="8"/>
  <c r="S956" i="8"/>
  <c r="S958" i="8"/>
  <c r="S959" i="8"/>
  <c r="S963" i="8"/>
  <c r="S965" i="8"/>
  <c r="S966" i="8"/>
  <c r="S968" i="8"/>
  <c r="S975" i="8"/>
  <c r="S978" i="8"/>
  <c r="S979" i="8"/>
  <c r="S980" i="8"/>
  <c r="S981" i="8"/>
  <c r="S982" i="8"/>
  <c r="S987" i="8"/>
  <c r="S992" i="8"/>
  <c r="S994" i="8"/>
  <c r="S995" i="8"/>
  <c r="S999" i="8"/>
  <c r="S1001" i="8"/>
  <c r="S1002" i="8"/>
  <c r="S1004" i="8"/>
  <c r="S1011" i="8"/>
  <c r="S1014" i="8"/>
  <c r="S1015" i="8"/>
  <c r="S1016" i="8"/>
  <c r="S1017" i="8"/>
  <c r="S1018" i="8"/>
  <c r="S1023" i="8"/>
  <c r="S1028" i="8"/>
  <c r="S1030" i="8"/>
  <c r="S1031" i="8"/>
  <c r="S1035" i="8"/>
  <c r="S1037" i="8"/>
  <c r="S1038" i="8"/>
  <c r="S1040" i="8"/>
  <c r="S1047" i="8"/>
  <c r="S1050" i="8"/>
  <c r="S1051" i="8"/>
  <c r="S1052" i="8"/>
  <c r="S1053" i="8"/>
  <c r="S1054" i="8"/>
  <c r="S1059" i="8"/>
  <c r="S1064" i="8"/>
  <c r="S1066" i="8"/>
  <c r="S1067" i="8"/>
  <c r="S1071" i="8"/>
  <c r="S1073" i="8"/>
  <c r="S1074" i="8"/>
  <c r="S1076" i="8"/>
  <c r="S1083" i="8"/>
  <c r="S1086" i="8"/>
  <c r="S1087" i="8"/>
  <c r="S1088" i="8"/>
  <c r="S1089" i="8"/>
  <c r="S1090" i="8"/>
  <c r="S1095" i="8"/>
  <c r="S1100" i="8"/>
  <c r="S1102" i="8"/>
  <c r="S1103" i="8"/>
  <c r="S1107" i="8"/>
  <c r="S1109" i="8"/>
  <c r="S1110" i="8"/>
  <c r="S1112" i="8"/>
  <c r="S1119" i="8"/>
  <c r="S1122" i="8"/>
  <c r="S1123" i="8"/>
  <c r="S1124" i="8"/>
  <c r="S1125" i="8"/>
  <c r="S1126" i="8"/>
  <c r="S1131" i="8"/>
  <c r="S1136" i="8"/>
  <c r="S1138" i="8"/>
  <c r="S1139" i="8"/>
  <c r="S1143" i="8"/>
  <c r="S1145" i="8"/>
  <c r="S1146" i="8"/>
  <c r="S1147" i="8"/>
  <c r="S1148" i="8"/>
  <c r="S1155" i="8"/>
  <c r="S1158" i="8"/>
  <c r="S1159" i="8"/>
  <c r="S1160" i="8"/>
  <c r="S1161" i="8"/>
  <c r="S1162" i="8"/>
  <c r="S1163" i="8"/>
  <c r="S1167" i="8"/>
  <c r="S1172" i="8"/>
  <c r="S1174" i="8"/>
  <c r="S1175" i="8"/>
  <c r="S1179" i="8"/>
  <c r="S1181" i="8"/>
  <c r="S1182" i="8"/>
  <c r="S1183" i="8"/>
  <c r="S1184" i="8"/>
  <c r="S1189" i="8"/>
  <c r="S1193" i="8"/>
  <c r="S1194" i="8"/>
  <c r="S1195" i="8"/>
  <c r="S1196" i="8"/>
  <c r="S1197" i="8"/>
  <c r="S1198" i="8"/>
  <c r="S1199" i="8"/>
  <c r="S1206" i="8"/>
  <c r="S1208" i="8"/>
  <c r="S1209" i="8"/>
  <c r="S1210" i="8"/>
  <c r="S1211" i="8"/>
  <c r="S1213" i="8"/>
  <c r="S1215" i="8"/>
  <c r="S1217" i="8"/>
  <c r="S1221" i="8"/>
  <c r="S1223" i="8"/>
  <c r="S1225" i="8"/>
  <c r="S1227" i="8"/>
  <c r="S1229" i="8"/>
  <c r="S1230" i="8"/>
  <c r="S1231" i="8"/>
  <c r="S1232" i="8"/>
  <c r="S1237" i="8"/>
  <c r="S1241" i="8"/>
  <c r="S1242" i="8"/>
  <c r="S1243" i="8"/>
  <c r="S1244" i="8"/>
  <c r="S1245" i="8"/>
  <c r="S1246" i="8"/>
  <c r="S1247" i="8"/>
  <c r="S1254" i="8"/>
  <c r="S1256" i="8"/>
  <c r="S1257" i="8"/>
  <c r="S1258" i="8"/>
  <c r="S1259" i="8"/>
  <c r="S1260" i="8"/>
  <c r="S1261" i="8"/>
  <c r="S1263" i="8"/>
  <c r="S1268" i="8"/>
  <c r="S1270" i="8"/>
  <c r="S1271" i="8"/>
  <c r="S1272" i="8"/>
  <c r="S1273" i="8"/>
  <c r="S1275" i="8"/>
  <c r="S1277" i="8"/>
  <c r="S1278" i="8"/>
  <c r="S1282" i="8"/>
  <c r="S1284" i="8"/>
  <c r="S1285" i="8"/>
  <c r="S1287" i="8"/>
  <c r="S1289" i="8"/>
  <c r="S1290" i="8"/>
  <c r="S1291" i="8"/>
  <c r="S1292" i="8"/>
  <c r="S1296" i="8"/>
  <c r="S1299" i="8"/>
  <c r="S1301" i="8"/>
  <c r="S1302" i="8"/>
  <c r="S1303" i="8"/>
  <c r="S1304" i="8"/>
  <c r="S1305" i="8"/>
  <c r="S1306" i="8"/>
  <c r="S1311" i="8"/>
  <c r="S1314" i="8"/>
  <c r="S1315" i="8"/>
  <c r="S1316" i="8"/>
  <c r="S1317" i="8"/>
  <c r="S1318" i="8"/>
  <c r="S1319" i="8"/>
  <c r="S1320" i="8"/>
  <c r="S1326" i="8"/>
  <c r="S1328" i="8"/>
  <c r="S1329" i="8"/>
  <c r="S1330" i="8"/>
  <c r="S1331" i="8"/>
  <c r="S1332" i="8"/>
  <c r="S1333" i="8"/>
  <c r="S1335" i="8"/>
  <c r="S1340" i="8"/>
  <c r="S1342" i="8"/>
  <c r="S1343" i="8"/>
  <c r="S1344" i="8"/>
  <c r="S1345" i="8"/>
  <c r="S1347" i="8"/>
  <c r="S1349" i="8"/>
  <c r="S1350" i="8"/>
  <c r="S1354" i="8"/>
  <c r="S1356" i="8"/>
  <c r="S1357" i="8"/>
  <c r="S1359" i="8"/>
  <c r="S1361" i="8"/>
  <c r="S1362" i="8"/>
  <c r="S1363" i="8"/>
  <c r="S1364" i="8"/>
  <c r="S1368" i="8"/>
  <c r="S1371" i="8"/>
  <c r="S1373" i="8"/>
  <c r="S1374" i="8"/>
  <c r="S1375" i="8"/>
  <c r="S1376" i="8"/>
  <c r="S1377" i="8"/>
  <c r="S1378" i="8"/>
  <c r="S1383" i="8"/>
  <c r="S1386" i="8"/>
  <c r="S1387" i="8"/>
  <c r="S1388" i="8"/>
  <c r="S1389" i="8"/>
  <c r="S1390" i="8"/>
  <c r="S1391" i="8"/>
  <c r="S1392" i="8"/>
  <c r="S1398" i="8"/>
  <c r="S1400" i="8"/>
  <c r="S1401" i="8"/>
  <c r="S1402" i="8"/>
  <c r="S1403" i="8"/>
  <c r="S1404" i="8"/>
  <c r="S1405" i="8"/>
  <c r="S1407" i="8"/>
  <c r="S1412" i="8"/>
  <c r="S1414" i="8"/>
  <c r="S1415" i="8"/>
  <c r="S1416" i="8"/>
  <c r="S1417" i="8"/>
  <c r="S1418" i="8"/>
  <c r="S1419" i="8"/>
  <c r="S1421" i="8"/>
  <c r="S1425" i="8"/>
  <c r="S1427" i="8"/>
  <c r="S1428" i="8"/>
  <c r="S1429" i="8"/>
  <c r="S1430" i="8"/>
  <c r="S1431" i="8"/>
  <c r="S1433" i="8"/>
  <c r="S1434" i="8"/>
  <c r="S1438" i="8"/>
  <c r="S1440" i="8"/>
  <c r="S1441" i="8"/>
  <c r="S1442" i="8"/>
  <c r="S1443" i="8"/>
  <c r="S1445" i="8"/>
  <c r="S1446" i="8"/>
  <c r="S1447" i="8"/>
  <c r="S1451" i="8"/>
  <c r="S1453" i="8"/>
  <c r="S1454" i="8"/>
  <c r="S1455" i="8"/>
  <c r="S1457" i="8"/>
  <c r="S1458" i="8"/>
  <c r="S1459" i="8"/>
  <c r="S1460" i="8"/>
  <c r="S1464" i="8"/>
  <c r="S1466" i="8"/>
  <c r="S1467" i="8"/>
  <c r="S1469" i="8"/>
  <c r="S1470" i="8"/>
  <c r="S1471" i="8"/>
  <c r="S1472" i="8"/>
  <c r="S1473" i="8"/>
  <c r="S1477" i="8"/>
  <c r="S1479" i="8"/>
  <c r="S1481" i="8"/>
  <c r="S1482" i="8"/>
  <c r="S1483" i="8"/>
  <c r="S1484" i="8"/>
  <c r="S1485" i="8"/>
  <c r="S1486" i="8"/>
  <c r="S1490" i="8"/>
  <c r="S1493" i="8"/>
  <c r="S1494" i="8"/>
  <c r="S1495" i="8"/>
  <c r="S1496" i="8"/>
  <c r="S1497" i="8"/>
  <c r="S1498" i="8"/>
  <c r="S1499" i="8"/>
  <c r="R1503" i="8"/>
  <c r="R1506" i="8"/>
  <c r="R1507" i="8"/>
  <c r="R1508" i="8"/>
  <c r="R1509" i="8"/>
  <c r="R1510" i="8"/>
  <c r="R1511" i="8"/>
  <c r="R1512" i="8"/>
  <c r="R1517" i="8"/>
  <c r="R1519" i="8"/>
  <c r="R1520" i="8"/>
  <c r="R1521" i="8"/>
  <c r="R1522" i="8"/>
  <c r="R1523" i="8"/>
  <c r="R1524" i="8"/>
  <c r="R1525" i="8"/>
  <c r="R1530" i="8"/>
  <c r="R1532" i="8"/>
  <c r="R1533" i="8"/>
  <c r="R1534" i="8"/>
  <c r="R1535" i="8"/>
  <c r="R1536" i="8"/>
  <c r="R1537" i="8"/>
  <c r="R1538" i="8"/>
  <c r="R1543" i="8"/>
  <c r="R1545" i="8"/>
  <c r="R1546" i="8"/>
  <c r="R1547" i="8"/>
  <c r="R1548" i="8"/>
  <c r="R1549" i="8"/>
  <c r="R1550" i="8"/>
  <c r="R1551" i="8"/>
  <c r="R1556" i="8"/>
  <c r="R1558" i="8"/>
  <c r="R1559" i="8"/>
  <c r="R1560" i="8"/>
  <c r="R1561" i="8"/>
  <c r="R1562" i="8"/>
  <c r="R1563" i="8"/>
  <c r="R1565" i="8"/>
  <c r="R1569" i="8"/>
  <c r="R1571" i="8"/>
  <c r="R1572" i="8"/>
  <c r="R1573" i="8"/>
  <c r="R1574" i="8"/>
  <c r="R1575" i="8"/>
  <c r="R1577" i="8"/>
  <c r="R1578" i="8"/>
  <c r="R1582" i="8"/>
  <c r="R1584" i="8"/>
  <c r="R1585" i="8"/>
  <c r="R1586" i="8"/>
  <c r="R1587" i="8"/>
  <c r="R1589" i="8"/>
  <c r="R1590" i="8"/>
  <c r="R1591" i="8"/>
  <c r="R1595" i="8"/>
  <c r="R1597" i="8"/>
  <c r="R1598" i="8"/>
  <c r="R1599" i="8"/>
  <c r="R1601" i="8"/>
  <c r="R1602" i="8"/>
  <c r="R1603" i="8"/>
  <c r="R1604" i="8"/>
  <c r="R1608" i="8"/>
  <c r="R1610" i="8"/>
  <c r="R1611" i="8"/>
  <c r="R1613" i="8"/>
  <c r="R1614" i="8"/>
  <c r="R1615" i="8"/>
  <c r="R1616" i="8"/>
  <c r="R1617" i="8"/>
  <c r="R1621" i="8"/>
  <c r="R1623" i="8"/>
  <c r="R1625" i="8"/>
  <c r="R1626" i="8"/>
  <c r="R1627" i="8"/>
  <c r="R1628" i="8"/>
  <c r="R1629" i="8"/>
  <c r="R1630" i="8"/>
  <c r="R1634" i="8"/>
  <c r="R1637" i="8"/>
  <c r="R1638" i="8"/>
  <c r="R1639" i="8"/>
  <c r="R1640" i="8"/>
  <c r="R1641" i="8"/>
  <c r="R1642" i="8"/>
  <c r="R1643" i="8"/>
  <c r="R1647" i="8"/>
  <c r="R1650" i="8"/>
  <c r="R1651" i="8"/>
  <c r="R1652" i="8"/>
  <c r="R1653" i="8"/>
  <c r="R1654" i="8"/>
  <c r="R1655" i="8"/>
  <c r="R1656" i="8"/>
  <c r="R1661" i="8"/>
  <c r="R1663" i="8"/>
  <c r="R1664" i="8"/>
  <c r="R1665" i="8"/>
  <c r="R1666" i="8"/>
  <c r="R1667" i="8"/>
  <c r="R1668" i="8"/>
  <c r="R1669" i="8"/>
  <c r="R1674" i="8"/>
  <c r="R1676" i="8"/>
  <c r="R1677" i="8"/>
  <c r="R1678" i="8"/>
  <c r="R1679" i="8"/>
  <c r="R1680" i="8"/>
  <c r="R1681" i="8"/>
  <c r="R1682" i="8"/>
  <c r="R1687" i="8"/>
  <c r="R1689" i="8"/>
  <c r="R1690" i="8"/>
  <c r="R1691" i="8"/>
  <c r="R1692" i="8"/>
  <c r="R1693" i="8"/>
  <c r="R1694" i="8"/>
  <c r="R1695" i="8"/>
  <c r="R1700" i="8"/>
  <c r="R1702" i="8"/>
  <c r="R1703" i="8"/>
  <c r="R1704" i="8"/>
  <c r="R1705" i="8"/>
  <c r="R1706" i="8"/>
  <c r="R1707" i="8"/>
  <c r="R1709" i="8"/>
  <c r="R1713" i="8"/>
  <c r="R1715" i="8"/>
  <c r="R1716" i="8"/>
  <c r="R1717" i="8"/>
  <c r="R1718" i="8"/>
  <c r="R1719" i="8"/>
  <c r="R1721" i="8"/>
  <c r="R1722" i="8"/>
  <c r="R1726" i="8"/>
  <c r="R1728" i="8"/>
  <c r="R1729" i="8"/>
  <c r="R1730" i="8"/>
  <c r="R1731" i="8"/>
  <c r="R1733" i="8"/>
  <c r="R1734" i="8"/>
  <c r="R1735" i="8"/>
  <c r="R1739" i="8"/>
  <c r="R1741" i="8"/>
  <c r="R1742" i="8"/>
  <c r="R1743" i="8"/>
  <c r="R1745" i="8"/>
  <c r="R1746" i="8"/>
  <c r="R1747" i="8"/>
  <c r="R1748" i="8"/>
  <c r="R1752" i="8"/>
  <c r="R1754" i="8"/>
  <c r="R1755" i="8"/>
  <c r="R1757" i="8"/>
  <c r="R1758" i="8"/>
  <c r="R1759" i="8"/>
  <c r="R1760" i="8"/>
  <c r="R1761" i="8"/>
  <c r="R1765" i="8"/>
  <c r="R1767" i="8"/>
  <c r="R1769" i="8"/>
  <c r="R1770" i="8"/>
  <c r="R1771" i="8"/>
  <c r="R1772" i="8"/>
  <c r="R1773" i="8"/>
  <c r="R1774" i="8"/>
  <c r="R1778" i="8"/>
  <c r="R1781" i="8"/>
  <c r="R1782" i="8"/>
  <c r="R1783" i="8"/>
  <c r="R1784" i="8"/>
  <c r="R1785" i="8"/>
  <c r="R1786" i="8"/>
  <c r="R1787" i="8"/>
  <c r="R1791" i="8"/>
  <c r="R1794" i="8"/>
  <c r="R1795" i="8"/>
  <c r="R1796" i="8"/>
  <c r="R1797" i="8"/>
  <c r="R1798" i="8"/>
  <c r="R1799" i="8"/>
  <c r="R1800" i="8"/>
  <c r="R1805" i="8"/>
  <c r="R1807" i="8"/>
  <c r="R1808" i="8"/>
  <c r="R1809" i="8"/>
  <c r="R1810" i="8"/>
  <c r="R1811" i="8"/>
  <c r="R1812" i="8"/>
  <c r="R1813" i="8"/>
  <c r="R1818" i="8"/>
  <c r="R1820" i="8"/>
  <c r="R1821" i="8"/>
  <c r="R1822" i="8"/>
  <c r="R1823" i="8"/>
  <c r="R1824" i="8"/>
  <c r="R1825" i="8"/>
  <c r="R1826" i="8"/>
  <c r="R1831" i="8"/>
  <c r="R1833" i="8"/>
  <c r="R1834" i="8"/>
  <c r="R1835" i="8"/>
  <c r="R1836" i="8"/>
  <c r="R1837" i="8"/>
  <c r="R1838" i="8"/>
  <c r="R1839" i="8"/>
  <c r="R1844" i="8"/>
  <c r="R1846" i="8"/>
  <c r="R1847" i="8"/>
  <c r="R1848" i="8"/>
  <c r="R1849" i="8"/>
  <c r="R1850" i="8"/>
  <c r="R1851" i="8"/>
  <c r="R1853" i="8"/>
  <c r="R1857" i="8"/>
  <c r="R1859" i="8"/>
  <c r="R1860" i="8"/>
  <c r="R1861" i="8"/>
  <c r="R1862" i="8"/>
  <c r="R1863" i="8"/>
  <c r="R1865" i="8"/>
  <c r="R1866" i="8"/>
  <c r="R1870" i="8"/>
  <c r="R1872" i="8"/>
  <c r="R1873" i="8"/>
  <c r="R1874" i="8"/>
  <c r="R1875" i="8"/>
  <c r="R1877" i="8"/>
  <c r="R1878" i="8"/>
  <c r="R1879" i="8"/>
  <c r="R1883" i="8"/>
  <c r="R1885" i="8"/>
  <c r="R1886" i="8"/>
  <c r="R1887" i="8"/>
  <c r="R1889" i="8"/>
  <c r="R1890" i="8"/>
  <c r="R1891" i="8"/>
  <c r="R1892" i="8"/>
  <c r="R1896" i="8"/>
  <c r="R1898" i="8"/>
  <c r="R1899" i="8"/>
  <c r="R1901" i="8"/>
  <c r="R1902" i="8"/>
  <c r="R1903" i="8"/>
  <c r="R1904" i="8"/>
  <c r="R1905" i="8"/>
  <c r="R1909" i="8"/>
  <c r="R1911" i="8"/>
  <c r="R1913" i="8"/>
  <c r="R1914" i="8"/>
  <c r="R1915" i="8"/>
  <c r="R1916" i="8"/>
  <c r="R1917" i="8"/>
  <c r="R1918" i="8"/>
  <c r="R1922" i="8"/>
  <c r="R1925" i="8"/>
  <c r="R1926" i="8"/>
  <c r="R1927" i="8"/>
  <c r="R1928" i="8"/>
  <c r="R1929" i="8"/>
  <c r="R1930" i="8"/>
  <c r="R1931" i="8"/>
  <c r="R1935" i="8"/>
  <c r="R1938" i="8"/>
  <c r="R1939" i="8"/>
  <c r="R1940" i="8"/>
  <c r="R1941" i="8"/>
  <c r="R1942" i="8"/>
  <c r="R1943" i="8"/>
  <c r="R1944" i="8"/>
  <c r="R1949" i="8"/>
  <c r="R1951" i="8"/>
  <c r="R1952" i="8"/>
  <c r="R1953" i="8"/>
  <c r="R1954" i="8"/>
  <c r="R1955" i="8"/>
  <c r="R1956" i="8"/>
  <c r="R1957" i="8"/>
  <c r="R1962" i="8"/>
  <c r="R1964" i="8"/>
  <c r="R1965" i="8"/>
  <c r="R1966" i="8"/>
  <c r="R1967" i="8"/>
  <c r="R1968" i="8"/>
  <c r="R1969" i="8"/>
  <c r="R1970" i="8"/>
  <c r="R1975" i="8"/>
  <c r="R1977" i="8"/>
  <c r="R1978" i="8"/>
  <c r="R1979" i="8"/>
  <c r="R1980" i="8"/>
  <c r="R1981" i="8"/>
  <c r="R1982" i="8"/>
  <c r="R1983" i="8"/>
  <c r="R1988" i="8"/>
  <c r="R1990" i="8"/>
  <c r="R1991" i="8"/>
  <c r="R1992" i="8"/>
  <c r="R1993" i="8"/>
  <c r="R1994" i="8"/>
  <c r="R1995" i="8"/>
  <c r="R1997" i="8"/>
  <c r="R2001" i="8"/>
  <c r="R2003" i="8"/>
  <c r="R2004" i="8"/>
  <c r="R2005" i="8"/>
  <c r="R2006" i="8"/>
  <c r="R2007" i="8"/>
  <c r="R2008" i="8"/>
  <c r="R2009" i="8"/>
  <c r="R2013" i="8"/>
  <c r="R2015" i="8"/>
  <c r="R2016" i="8"/>
  <c r="R2017" i="8"/>
  <c r="R2018" i="8"/>
  <c r="R2019" i="8"/>
  <c r="R2020" i="8"/>
  <c r="R2021" i="8"/>
  <c r="R2025" i="8"/>
  <c r="R2027" i="8"/>
  <c r="R2028" i="8"/>
  <c r="R2029" i="8"/>
  <c r="R2030" i="8"/>
  <c r="R2031" i="8"/>
  <c r="R2032" i="8"/>
  <c r="R2033" i="8"/>
  <c r="R2037" i="8"/>
  <c r="R2039" i="8"/>
  <c r="R2040" i="8"/>
  <c r="R2041" i="8"/>
  <c r="R2042" i="8"/>
  <c r="R2043" i="8"/>
  <c r="R2044" i="8"/>
  <c r="R2045" i="8"/>
  <c r="R2049" i="8"/>
  <c r="R2051" i="8"/>
  <c r="R2052" i="8"/>
  <c r="R2053" i="8"/>
  <c r="R2054" i="8"/>
  <c r="R2055" i="8"/>
  <c r="R2056" i="8"/>
  <c r="R2057" i="8"/>
  <c r="R2061" i="8"/>
  <c r="R2063" i="8"/>
  <c r="R2064" i="8"/>
  <c r="R2065" i="8"/>
  <c r="R2066" i="8"/>
  <c r="R2067" i="8"/>
  <c r="R2068" i="8"/>
  <c r="R2069" i="8"/>
  <c r="R2073" i="8"/>
  <c r="R2075" i="8"/>
  <c r="R2076" i="8"/>
  <c r="R2077" i="8"/>
  <c r="R2078" i="8"/>
  <c r="R2079" i="8"/>
  <c r="R2080" i="8"/>
  <c r="R2081" i="8"/>
  <c r="R2085" i="8"/>
  <c r="R2087" i="8"/>
  <c r="R2088" i="8"/>
  <c r="R2089" i="8"/>
  <c r="R2090" i="8"/>
  <c r="R2091" i="8"/>
  <c r="R2092" i="8"/>
  <c r="R2093" i="8"/>
  <c r="R2097" i="8"/>
  <c r="R2099" i="8"/>
  <c r="R2100" i="8"/>
  <c r="R2101" i="8"/>
  <c r="R2102" i="8"/>
  <c r="R2103" i="8"/>
  <c r="R2104" i="8"/>
  <c r="R2105" i="8"/>
  <c r="R2109" i="8"/>
  <c r="R2111" i="8"/>
  <c r="R2112" i="8"/>
  <c r="R2113" i="8"/>
  <c r="R2114" i="8"/>
  <c r="R2115" i="8"/>
  <c r="R2116" i="8"/>
  <c r="R2117" i="8"/>
  <c r="R2121" i="8"/>
  <c r="R2123" i="8"/>
  <c r="R2124" i="8"/>
  <c r="R2125" i="8"/>
  <c r="R2126" i="8"/>
  <c r="R2127" i="8"/>
  <c r="R2128" i="8"/>
  <c r="R2129" i="8"/>
  <c r="R2133" i="8"/>
  <c r="R2135" i="8"/>
  <c r="R2136" i="8"/>
  <c r="R2137" i="8"/>
  <c r="R2138" i="8"/>
  <c r="R2139" i="8"/>
  <c r="R2140" i="8"/>
  <c r="R2141" i="8"/>
  <c r="R2145" i="8"/>
  <c r="R2147" i="8"/>
  <c r="R2148" i="8"/>
  <c r="R2149" i="8"/>
  <c r="R2150" i="8"/>
  <c r="R2151" i="8"/>
  <c r="R2152" i="8"/>
  <c r="R2153" i="8"/>
  <c r="R2157" i="8"/>
  <c r="R2159" i="8"/>
  <c r="R2160" i="8"/>
  <c r="R2161" i="8"/>
  <c r="R2162" i="8"/>
  <c r="R2163" i="8"/>
  <c r="R2164" i="8"/>
  <c r="R2165" i="8"/>
  <c r="R2169" i="8"/>
  <c r="R2171" i="8"/>
  <c r="R2172" i="8"/>
  <c r="R2173" i="8"/>
  <c r="R2174" i="8"/>
  <c r="R2175" i="8"/>
  <c r="R2176" i="8"/>
  <c r="R2177" i="8"/>
  <c r="R2181" i="8"/>
  <c r="R2183" i="8"/>
  <c r="R2184" i="8"/>
  <c r="R2185" i="8"/>
  <c r="R2186" i="8"/>
  <c r="R2187" i="8"/>
  <c r="R2188" i="8"/>
  <c r="R2189" i="8"/>
  <c r="R2193" i="8"/>
  <c r="R2195" i="8"/>
  <c r="R2196" i="8"/>
  <c r="R2197" i="8"/>
  <c r="R2198" i="8"/>
  <c r="R2199" i="8"/>
  <c r="R2200" i="8"/>
  <c r="R2201" i="8"/>
  <c r="R2205" i="8"/>
  <c r="R2207" i="8"/>
  <c r="R2208" i="8"/>
  <c r="R2209" i="8"/>
  <c r="R2210" i="8"/>
  <c r="R2211" i="8"/>
  <c r="R2212" i="8"/>
  <c r="R2213" i="8"/>
  <c r="R2217" i="8"/>
  <c r="R2219" i="8"/>
  <c r="R2220" i="8"/>
  <c r="R2221" i="8"/>
  <c r="R2222" i="8"/>
  <c r="R2223" i="8"/>
  <c r="R2224" i="8"/>
  <c r="R2225" i="8"/>
  <c r="R2229" i="8"/>
  <c r="R2231" i="8"/>
  <c r="R2232" i="8"/>
  <c r="R2233" i="8"/>
  <c r="R2234" i="8"/>
  <c r="R2235" i="8"/>
  <c r="R2236" i="8"/>
  <c r="R2237" i="8"/>
  <c r="R2241" i="8"/>
  <c r="R2243" i="8"/>
  <c r="R2244" i="8"/>
  <c r="R2245" i="8"/>
  <c r="R2246" i="8"/>
  <c r="R2247" i="8"/>
  <c r="R2248" i="8"/>
  <c r="R2249" i="8"/>
  <c r="R2253" i="8"/>
  <c r="R2255" i="8"/>
  <c r="R2256" i="8"/>
  <c r="R2257" i="8"/>
  <c r="R2258" i="8"/>
  <c r="R2259" i="8"/>
  <c r="R2260" i="8"/>
  <c r="R2261" i="8"/>
  <c r="R2265" i="8"/>
  <c r="R2267" i="8"/>
  <c r="R2268" i="8"/>
  <c r="R2269" i="8"/>
  <c r="R2270" i="8"/>
  <c r="R2271" i="8"/>
  <c r="R2272" i="8"/>
  <c r="R2273" i="8"/>
  <c r="R2277" i="8"/>
  <c r="R2279" i="8"/>
  <c r="R2280" i="8"/>
  <c r="R2281" i="8"/>
  <c r="R2282" i="8"/>
  <c r="R2283" i="8"/>
  <c r="R2284" i="8"/>
  <c r="R2285" i="8"/>
  <c r="R2289" i="8"/>
  <c r="R2291" i="8"/>
  <c r="R2292" i="8"/>
  <c r="R2293" i="8"/>
  <c r="R2294" i="8"/>
  <c r="R2295" i="8"/>
  <c r="R2296" i="8"/>
  <c r="R2297" i="8"/>
  <c r="R2301" i="8"/>
  <c r="R2303" i="8"/>
  <c r="R2304" i="8"/>
  <c r="R2305" i="8"/>
  <c r="R2306" i="8"/>
  <c r="R2307" i="8"/>
  <c r="R2308" i="8"/>
  <c r="R2309" i="8"/>
  <c r="R2313" i="8"/>
  <c r="R2315" i="8"/>
  <c r="R2316" i="8"/>
  <c r="R2317" i="8"/>
  <c r="R2318" i="8"/>
  <c r="R2319" i="8"/>
  <c r="R2320" i="8"/>
  <c r="R2321" i="8"/>
  <c r="R2325" i="8"/>
  <c r="R2327" i="8"/>
  <c r="R2328" i="8"/>
  <c r="R2329" i="8"/>
  <c r="R2330" i="8"/>
  <c r="R2331" i="8"/>
  <c r="R2332" i="8"/>
  <c r="R2333" i="8"/>
  <c r="R2" i="8"/>
  <c r="R4" i="8"/>
  <c r="R5" i="8"/>
  <c r="R6" i="8"/>
  <c r="R7" i="8"/>
  <c r="R8" i="8"/>
  <c r="R9" i="8"/>
  <c r="R10" i="8"/>
  <c r="R14" i="8"/>
  <c r="R16" i="8"/>
  <c r="R17" i="8"/>
  <c r="R18" i="8"/>
  <c r="R19" i="8"/>
  <c r="R20" i="8"/>
  <c r="R21" i="8"/>
  <c r="R22" i="8"/>
  <c r="R26" i="8"/>
  <c r="R28" i="8"/>
  <c r="R29" i="8"/>
  <c r="R30" i="8"/>
  <c r="R31" i="8"/>
  <c r="R32" i="8"/>
  <c r="R33" i="8"/>
  <c r="R34" i="8"/>
  <c r="R38" i="8"/>
  <c r="R40" i="8"/>
  <c r="R41" i="8"/>
  <c r="R42" i="8"/>
  <c r="R43" i="8"/>
  <c r="R44" i="8"/>
  <c r="R45" i="8"/>
  <c r="R46" i="8"/>
  <c r="R50" i="8"/>
  <c r="R52" i="8"/>
  <c r="R53" i="8"/>
  <c r="R54" i="8"/>
  <c r="R55" i="8"/>
  <c r="R56" i="8"/>
  <c r="R57" i="8"/>
  <c r="R58" i="8"/>
  <c r="R62" i="8"/>
  <c r="R64" i="8"/>
  <c r="R65" i="8"/>
  <c r="R66" i="8"/>
  <c r="R67" i="8"/>
  <c r="R68" i="8"/>
  <c r="R69" i="8"/>
  <c r="R70" i="8"/>
  <c r="R74" i="8"/>
  <c r="R76" i="8"/>
  <c r="R77" i="8"/>
  <c r="R78" i="8"/>
  <c r="R79" i="8"/>
  <c r="R80" i="8"/>
  <c r="R81" i="8"/>
  <c r="R82" i="8"/>
  <c r="R86" i="8"/>
  <c r="R88" i="8"/>
  <c r="R89" i="8"/>
  <c r="R90" i="8"/>
  <c r="R91" i="8"/>
  <c r="R92" i="8"/>
  <c r="R93" i="8"/>
  <c r="R94" i="8"/>
  <c r="R98" i="8"/>
  <c r="R100" i="8"/>
  <c r="R101" i="8"/>
  <c r="R102" i="8"/>
  <c r="R103" i="8"/>
  <c r="R104" i="8"/>
  <c r="R105" i="8"/>
  <c r="R106" i="8"/>
  <c r="R110" i="8"/>
  <c r="R112" i="8"/>
  <c r="R113" i="8"/>
  <c r="R114" i="8"/>
  <c r="R115" i="8"/>
  <c r="R116" i="8"/>
  <c r="R117" i="8"/>
  <c r="R118" i="8"/>
  <c r="R122" i="8"/>
  <c r="R124" i="8"/>
  <c r="R125" i="8"/>
  <c r="R126" i="8"/>
  <c r="R127" i="8"/>
  <c r="R128" i="8"/>
  <c r="R129" i="8"/>
  <c r="R130" i="8"/>
  <c r="R134" i="8"/>
  <c r="R136" i="8"/>
  <c r="R137" i="8"/>
  <c r="R138" i="8"/>
  <c r="R139" i="8"/>
  <c r="R140" i="8"/>
  <c r="R141" i="8"/>
  <c r="R142" i="8"/>
  <c r="R146" i="8"/>
  <c r="R148" i="8"/>
  <c r="R149" i="8"/>
  <c r="R150" i="8"/>
  <c r="R151" i="8"/>
  <c r="R152" i="8"/>
  <c r="R153" i="8"/>
  <c r="R154" i="8"/>
  <c r="R158" i="8"/>
  <c r="R160" i="8"/>
  <c r="R161" i="8"/>
  <c r="R162" i="8"/>
  <c r="R163" i="8"/>
  <c r="R164" i="8"/>
  <c r="R165" i="8"/>
  <c r="R166" i="8"/>
  <c r="R170" i="8"/>
  <c r="R172" i="8"/>
  <c r="R173" i="8"/>
  <c r="R174" i="8"/>
  <c r="R175" i="8"/>
  <c r="R176" i="8"/>
  <c r="R177" i="8"/>
  <c r="R178" i="8"/>
  <c r="R182" i="8"/>
  <c r="R184" i="8"/>
  <c r="R185" i="8"/>
  <c r="R186" i="8"/>
  <c r="R187" i="8"/>
  <c r="R188" i="8"/>
  <c r="R189" i="8"/>
  <c r="R190" i="8"/>
  <c r="R194" i="8"/>
  <c r="R196" i="8"/>
  <c r="R197" i="8"/>
  <c r="R198" i="8"/>
  <c r="R199" i="8"/>
  <c r="R200" i="8"/>
  <c r="R201" i="8"/>
  <c r="R202" i="8"/>
  <c r="R206" i="8"/>
  <c r="R208" i="8"/>
  <c r="R209" i="8"/>
  <c r="R210" i="8"/>
  <c r="R211" i="8"/>
  <c r="R212" i="8"/>
  <c r="R213" i="8"/>
  <c r="R214" i="8"/>
  <c r="R218" i="8"/>
  <c r="R220" i="8"/>
  <c r="R221" i="8"/>
  <c r="R222" i="8"/>
  <c r="R223" i="8"/>
  <c r="R224" i="8"/>
  <c r="R225" i="8"/>
  <c r="R226" i="8"/>
  <c r="R230" i="8"/>
  <c r="R232" i="8"/>
  <c r="R233" i="8"/>
  <c r="R234" i="8"/>
  <c r="R235" i="8"/>
  <c r="R236" i="8"/>
  <c r="R237" i="8"/>
  <c r="R238" i="8"/>
  <c r="R242" i="8"/>
  <c r="R244" i="8"/>
  <c r="R245" i="8"/>
  <c r="R246" i="8"/>
  <c r="R247" i="8"/>
  <c r="R248" i="8"/>
  <c r="R249" i="8"/>
  <c r="R250" i="8"/>
  <c r="R254" i="8"/>
  <c r="R256" i="8"/>
  <c r="R257" i="8"/>
  <c r="R258" i="8"/>
  <c r="R259" i="8"/>
  <c r="R260" i="8"/>
  <c r="R261" i="8"/>
  <c r="R262" i="8"/>
  <c r="R266" i="8"/>
  <c r="R268" i="8"/>
  <c r="R269" i="8"/>
  <c r="R270" i="8"/>
  <c r="R271" i="8"/>
  <c r="R272" i="8"/>
  <c r="R273" i="8"/>
  <c r="R274" i="8"/>
  <c r="R278" i="8"/>
  <c r="R280" i="8"/>
  <c r="R281" i="8"/>
  <c r="R282" i="8"/>
  <c r="R283" i="8"/>
  <c r="R284" i="8"/>
  <c r="R285" i="8"/>
  <c r="R286" i="8"/>
  <c r="R290" i="8"/>
  <c r="R292" i="8"/>
  <c r="R293" i="8"/>
  <c r="R294" i="8"/>
  <c r="R295" i="8"/>
  <c r="R296" i="8"/>
  <c r="R297" i="8"/>
  <c r="R298" i="8"/>
  <c r="R302" i="8"/>
  <c r="R304" i="8"/>
  <c r="R305" i="8"/>
  <c r="R306" i="8"/>
  <c r="R307" i="8"/>
  <c r="R308" i="8"/>
  <c r="R309" i="8"/>
  <c r="R310" i="8"/>
  <c r="R314" i="8"/>
  <c r="R316" i="8"/>
  <c r="R317" i="8"/>
  <c r="R318" i="8"/>
  <c r="R319" i="8"/>
  <c r="R320" i="8"/>
  <c r="R321" i="8"/>
  <c r="R322" i="8"/>
  <c r="R326" i="8"/>
  <c r="R328" i="8"/>
  <c r="R329" i="8"/>
  <c r="R330" i="8"/>
  <c r="R331" i="8"/>
  <c r="R332" i="8"/>
  <c r="R333" i="8"/>
  <c r="R334" i="8"/>
  <c r="R338" i="8"/>
  <c r="R340" i="8"/>
  <c r="R341" i="8"/>
  <c r="R342" i="8"/>
  <c r="R343" i="8"/>
  <c r="R344" i="8"/>
  <c r="R345" i="8"/>
  <c r="R346" i="8"/>
  <c r="R350" i="8"/>
  <c r="R352" i="8"/>
  <c r="R353" i="8"/>
  <c r="R354" i="8"/>
  <c r="R355" i="8"/>
  <c r="R356" i="8"/>
  <c r="R357" i="8"/>
  <c r="R358" i="8"/>
  <c r="R362" i="8"/>
  <c r="R364" i="8"/>
  <c r="R365" i="8"/>
  <c r="R366" i="8"/>
  <c r="R367" i="8"/>
  <c r="R368" i="8"/>
  <c r="R369" i="8"/>
  <c r="R370" i="8"/>
  <c r="R374" i="8"/>
  <c r="R376" i="8"/>
  <c r="R377" i="8"/>
  <c r="R378" i="8"/>
  <c r="R379" i="8"/>
  <c r="R380" i="8"/>
  <c r="R381" i="8"/>
  <c r="R382" i="8"/>
  <c r="R386" i="8"/>
  <c r="R388" i="8"/>
  <c r="R389" i="8"/>
  <c r="R390" i="8"/>
  <c r="R391" i="8"/>
  <c r="R392" i="8"/>
  <c r="R393" i="8"/>
  <c r="R394" i="8"/>
  <c r="R398" i="8"/>
  <c r="R400" i="8"/>
  <c r="R401" i="8"/>
  <c r="R402" i="8"/>
  <c r="R403" i="8"/>
  <c r="R404" i="8"/>
  <c r="R405" i="8"/>
  <c r="R406" i="8"/>
  <c r="R410" i="8"/>
  <c r="R412" i="8"/>
  <c r="R413" i="8"/>
  <c r="R414" i="8"/>
  <c r="R415" i="8"/>
  <c r="R416" i="8"/>
  <c r="R417" i="8"/>
  <c r="R418" i="8"/>
  <c r="R422" i="8"/>
  <c r="R424" i="8"/>
  <c r="R425" i="8"/>
  <c r="R426" i="8"/>
  <c r="R427" i="8"/>
  <c r="R428" i="8"/>
  <c r="R429" i="8"/>
  <c r="R430" i="8"/>
  <c r="R434" i="8"/>
  <c r="R436" i="8"/>
  <c r="R437" i="8"/>
  <c r="R438" i="8"/>
  <c r="R439" i="8"/>
  <c r="R440" i="8"/>
  <c r="R441" i="8"/>
  <c r="R442" i="8"/>
  <c r="R446" i="8"/>
  <c r="R448" i="8"/>
  <c r="R449" i="8"/>
  <c r="R450" i="8"/>
  <c r="R451" i="8"/>
  <c r="R452" i="8"/>
  <c r="R453" i="8"/>
  <c r="R454" i="8"/>
  <c r="R458" i="8"/>
  <c r="R460" i="8"/>
  <c r="R461" i="8"/>
  <c r="R462" i="8"/>
  <c r="R463" i="8"/>
  <c r="R464" i="8"/>
  <c r="R465" i="8"/>
  <c r="R466" i="8"/>
  <c r="R470" i="8"/>
  <c r="R472" i="8"/>
  <c r="R473" i="8"/>
  <c r="R474" i="8"/>
  <c r="R475" i="8"/>
  <c r="R476" i="8"/>
  <c r="R477" i="8"/>
  <c r="R478" i="8"/>
  <c r="R482" i="8"/>
  <c r="R484" i="8"/>
  <c r="R485" i="8"/>
  <c r="R486" i="8"/>
  <c r="R487" i="8"/>
  <c r="R488" i="8"/>
  <c r="R489" i="8"/>
  <c r="R490" i="8"/>
  <c r="R494" i="8"/>
  <c r="R496" i="8"/>
  <c r="R497" i="8"/>
  <c r="R498" i="8"/>
  <c r="R499" i="8"/>
  <c r="R500" i="8"/>
  <c r="R501" i="8"/>
  <c r="R502" i="8"/>
  <c r="R506" i="8"/>
  <c r="R508" i="8"/>
  <c r="R509" i="8"/>
  <c r="R510" i="8"/>
  <c r="R511" i="8"/>
  <c r="R512" i="8"/>
  <c r="R513" i="8"/>
  <c r="R514" i="8"/>
  <c r="R518" i="8"/>
  <c r="R520" i="8"/>
  <c r="R521" i="8"/>
  <c r="R522" i="8"/>
  <c r="R523" i="8"/>
  <c r="R524" i="8"/>
  <c r="R525" i="8"/>
  <c r="R526" i="8"/>
  <c r="R530" i="8"/>
  <c r="R532" i="8"/>
  <c r="R533" i="8"/>
  <c r="R534" i="8"/>
  <c r="R535" i="8"/>
  <c r="R536" i="8"/>
  <c r="R537" i="8"/>
  <c r="R538" i="8"/>
  <c r="R542" i="8"/>
  <c r="R544" i="8"/>
  <c r="R545" i="8"/>
  <c r="R546" i="8"/>
  <c r="R547" i="8"/>
  <c r="R548" i="8"/>
  <c r="R549" i="8"/>
  <c r="R550" i="8"/>
  <c r="R554" i="8"/>
  <c r="R556" i="8"/>
  <c r="R557" i="8"/>
  <c r="R558" i="8"/>
  <c r="R559" i="8"/>
  <c r="R560" i="8"/>
  <c r="R561" i="8"/>
  <c r="R562" i="8"/>
  <c r="R566" i="8"/>
  <c r="R568" i="8"/>
  <c r="R569" i="8"/>
  <c r="R570" i="8"/>
  <c r="R571" i="8"/>
  <c r="R572" i="8"/>
  <c r="R573" i="8"/>
  <c r="R574" i="8"/>
  <c r="R578" i="8"/>
  <c r="R580" i="8"/>
  <c r="R581" i="8"/>
  <c r="R582" i="8"/>
  <c r="R583" i="8"/>
  <c r="R584" i="8"/>
  <c r="R585" i="8"/>
  <c r="R586" i="8"/>
  <c r="R590" i="8"/>
  <c r="R592" i="8"/>
  <c r="R593" i="8"/>
  <c r="R594" i="8"/>
  <c r="R595" i="8"/>
  <c r="R596" i="8"/>
  <c r="R597" i="8"/>
  <c r="R598" i="8"/>
  <c r="R602" i="8"/>
  <c r="R604" i="8"/>
  <c r="R605" i="8"/>
  <c r="R606" i="8"/>
  <c r="R607" i="8"/>
  <c r="R608" i="8"/>
  <c r="R609" i="8"/>
  <c r="R610" i="8"/>
  <c r="R614" i="8"/>
  <c r="R616" i="8"/>
  <c r="R617" i="8"/>
  <c r="R618" i="8"/>
  <c r="R619" i="8"/>
  <c r="R620" i="8"/>
  <c r="R621" i="8"/>
  <c r="R622" i="8"/>
  <c r="R626" i="8"/>
  <c r="R628" i="8"/>
  <c r="R629" i="8"/>
  <c r="R630" i="8"/>
  <c r="R631" i="8"/>
  <c r="R632" i="8"/>
  <c r="R633" i="8"/>
  <c r="R634" i="8"/>
  <c r="R638" i="8"/>
  <c r="R640" i="8"/>
  <c r="R641" i="8"/>
  <c r="R642" i="8"/>
  <c r="R643" i="8"/>
  <c r="R644" i="8"/>
  <c r="R645" i="8"/>
  <c r="R646" i="8"/>
  <c r="R650" i="8"/>
  <c r="R652" i="8"/>
  <c r="R653" i="8"/>
  <c r="R654" i="8"/>
  <c r="R655" i="8"/>
  <c r="R656" i="8"/>
  <c r="R657" i="8"/>
  <c r="R658" i="8"/>
  <c r="R662" i="8"/>
  <c r="R664" i="8"/>
  <c r="R665" i="8"/>
  <c r="R666" i="8"/>
  <c r="R667" i="8"/>
  <c r="R668" i="8"/>
  <c r="R669" i="8"/>
  <c r="R670" i="8"/>
  <c r="R674" i="8"/>
  <c r="R676" i="8"/>
  <c r="R677" i="8"/>
  <c r="R678" i="8"/>
  <c r="R679" i="8"/>
  <c r="R680" i="8"/>
  <c r="R681" i="8"/>
  <c r="R682" i="8"/>
  <c r="R686" i="8"/>
  <c r="R688" i="8"/>
  <c r="R689" i="8"/>
  <c r="R690" i="8"/>
  <c r="R691" i="8"/>
  <c r="R692" i="8"/>
  <c r="R693" i="8"/>
  <c r="R694" i="8"/>
  <c r="R698" i="8"/>
  <c r="R700" i="8"/>
  <c r="R701" i="8"/>
  <c r="R702" i="8"/>
  <c r="R703" i="8"/>
  <c r="R704" i="8"/>
  <c r="R705" i="8"/>
  <c r="R706" i="8"/>
  <c r="R710" i="8"/>
  <c r="R712" i="8"/>
  <c r="R713" i="8"/>
  <c r="R714" i="8"/>
  <c r="R715" i="8"/>
  <c r="R716" i="8"/>
  <c r="R717" i="8"/>
  <c r="R718" i="8"/>
  <c r="R722" i="8"/>
  <c r="R724" i="8"/>
  <c r="R725" i="8"/>
  <c r="R726" i="8"/>
  <c r="R727" i="8"/>
  <c r="R728" i="8"/>
  <c r="R729" i="8"/>
  <c r="R730" i="8"/>
  <c r="R734" i="8"/>
  <c r="R736" i="8"/>
  <c r="R737" i="8"/>
  <c r="R738" i="8"/>
  <c r="R739" i="8"/>
  <c r="R740" i="8"/>
  <c r="R741" i="8"/>
  <c r="R742" i="8"/>
  <c r="R746" i="8"/>
  <c r="R748" i="8"/>
  <c r="R749" i="8"/>
  <c r="R750" i="8"/>
  <c r="R751" i="8"/>
  <c r="R752" i="8"/>
  <c r="R753" i="8"/>
  <c r="R754" i="8"/>
  <c r="R758" i="8"/>
  <c r="R760" i="8"/>
  <c r="R761" i="8"/>
  <c r="R762" i="8"/>
  <c r="R763" i="8"/>
  <c r="R764" i="8"/>
  <c r="R765" i="8"/>
  <c r="R766" i="8"/>
  <c r="R770" i="8"/>
  <c r="R772" i="8"/>
  <c r="R773" i="8"/>
  <c r="R774" i="8"/>
  <c r="R775" i="8"/>
  <c r="R776" i="8"/>
  <c r="R777" i="8"/>
  <c r="R778" i="8"/>
  <c r="R782" i="8"/>
  <c r="R784" i="8"/>
  <c r="R785" i="8"/>
  <c r="R786" i="8"/>
  <c r="R787" i="8"/>
  <c r="R788" i="8"/>
  <c r="R789" i="8"/>
  <c r="R790" i="8"/>
  <c r="R794" i="8"/>
  <c r="R796" i="8"/>
  <c r="R797" i="8"/>
  <c r="R798" i="8"/>
  <c r="R799" i="8"/>
  <c r="R800" i="8"/>
  <c r="R801" i="8"/>
  <c r="R802" i="8"/>
  <c r="R806" i="8"/>
  <c r="R808" i="8"/>
  <c r="R809" i="8"/>
  <c r="R810" i="8"/>
  <c r="R811" i="8"/>
  <c r="R812" i="8"/>
  <c r="R813" i="8"/>
  <c r="R814" i="8"/>
  <c r="R818" i="8"/>
  <c r="R820" i="8"/>
  <c r="R821" i="8"/>
  <c r="R822" i="8"/>
  <c r="R823" i="8"/>
  <c r="R824" i="8"/>
  <c r="R825" i="8"/>
  <c r="R826" i="8"/>
  <c r="R830" i="8"/>
  <c r="R832" i="8"/>
  <c r="R833" i="8"/>
  <c r="R834" i="8"/>
  <c r="R835" i="8"/>
  <c r="R836" i="8"/>
  <c r="R837" i="8"/>
  <c r="R838" i="8"/>
  <c r="R842" i="8"/>
  <c r="R844" i="8"/>
  <c r="R845" i="8"/>
  <c r="R846" i="8"/>
  <c r="R847" i="8"/>
  <c r="R848" i="8"/>
  <c r="R849" i="8"/>
  <c r="R850" i="8"/>
  <c r="R854" i="8"/>
  <c r="R856" i="8"/>
  <c r="R857" i="8"/>
  <c r="R858" i="8"/>
  <c r="R859" i="8"/>
  <c r="R860" i="8"/>
  <c r="R861" i="8"/>
  <c r="R862" i="8"/>
  <c r="R866" i="8"/>
  <c r="R868" i="8"/>
  <c r="R869" i="8"/>
  <c r="R870" i="8"/>
  <c r="R871" i="8"/>
  <c r="R872" i="8"/>
  <c r="R873" i="8"/>
  <c r="R874" i="8"/>
  <c r="R878" i="8"/>
  <c r="R880" i="8"/>
  <c r="R881" i="8"/>
  <c r="R882" i="8"/>
  <c r="R883" i="8"/>
  <c r="R884" i="8"/>
  <c r="R885" i="8"/>
  <c r="R886" i="8"/>
  <c r="R890" i="8"/>
  <c r="R892" i="8"/>
  <c r="R893" i="8"/>
  <c r="R894" i="8"/>
  <c r="R895" i="8"/>
  <c r="R896" i="8"/>
  <c r="R897" i="8"/>
  <c r="R898" i="8"/>
  <c r="R902" i="8"/>
  <c r="R904" i="8"/>
  <c r="R905" i="8"/>
  <c r="R906" i="8"/>
  <c r="R907" i="8"/>
  <c r="R908" i="8"/>
  <c r="R909" i="8"/>
  <c r="R910" i="8"/>
  <c r="R914" i="8"/>
  <c r="R916" i="8"/>
  <c r="R917" i="8"/>
  <c r="R918" i="8"/>
  <c r="R919" i="8"/>
  <c r="R920" i="8"/>
  <c r="R921" i="8"/>
  <c r="R922" i="8"/>
  <c r="R926" i="8"/>
  <c r="R928" i="8"/>
  <c r="R929" i="8"/>
  <c r="R930" i="8"/>
  <c r="R931" i="8"/>
  <c r="R932" i="8"/>
  <c r="R933" i="8"/>
  <c r="R934" i="8"/>
  <c r="R938" i="8"/>
  <c r="R940" i="8"/>
  <c r="R941" i="8"/>
  <c r="R942" i="8"/>
  <c r="R943" i="8"/>
  <c r="R944" i="8"/>
  <c r="R945" i="8"/>
  <c r="R946" i="8"/>
  <c r="R950" i="8"/>
  <c r="R952" i="8"/>
  <c r="R953" i="8"/>
  <c r="R954" i="8"/>
  <c r="R955" i="8"/>
  <c r="R956" i="8"/>
  <c r="R957" i="8"/>
  <c r="R958" i="8"/>
  <c r="R962" i="8"/>
  <c r="R964" i="8"/>
  <c r="R965" i="8"/>
  <c r="R966" i="8"/>
  <c r="R967" i="8"/>
  <c r="R968" i="8"/>
  <c r="R969" i="8"/>
  <c r="R970" i="8"/>
  <c r="R974" i="8"/>
  <c r="R976" i="8"/>
  <c r="R977" i="8"/>
  <c r="R978" i="8"/>
  <c r="R979" i="8"/>
  <c r="R980" i="8"/>
  <c r="R981" i="8"/>
  <c r="R982" i="8"/>
  <c r="R986" i="8"/>
  <c r="R988" i="8"/>
  <c r="R989" i="8"/>
  <c r="R990" i="8"/>
  <c r="R991" i="8"/>
  <c r="R992" i="8"/>
  <c r="R993" i="8"/>
  <c r="R994" i="8"/>
  <c r="R998" i="8"/>
  <c r="R1000" i="8"/>
  <c r="R1001" i="8"/>
  <c r="R1002" i="8"/>
  <c r="R1003" i="8"/>
  <c r="R1004" i="8"/>
  <c r="R1005" i="8"/>
  <c r="R1006" i="8"/>
  <c r="R1010" i="8"/>
  <c r="R1012" i="8"/>
  <c r="R1013" i="8"/>
  <c r="R1014" i="8"/>
  <c r="R1015" i="8"/>
  <c r="R1016" i="8"/>
  <c r="R1017" i="8"/>
  <c r="R1018" i="8"/>
  <c r="R1022" i="8"/>
  <c r="R1024" i="8"/>
  <c r="R1025" i="8"/>
  <c r="R1026" i="8"/>
  <c r="R1027" i="8"/>
  <c r="R1028" i="8"/>
  <c r="R1029" i="8"/>
  <c r="R1030" i="8"/>
  <c r="R1034" i="8"/>
  <c r="R1036" i="8"/>
  <c r="R1037" i="8"/>
  <c r="R1038" i="8"/>
  <c r="R1039" i="8"/>
  <c r="R1040" i="8"/>
  <c r="R1041" i="8"/>
  <c r="R1042" i="8"/>
  <c r="R1046" i="8"/>
  <c r="R1048" i="8"/>
  <c r="R1049" i="8"/>
  <c r="R1050" i="8"/>
  <c r="R1051" i="8"/>
  <c r="R1052" i="8"/>
  <c r="R1053" i="8"/>
  <c r="R1054" i="8"/>
  <c r="R1058" i="8"/>
  <c r="R1060" i="8"/>
  <c r="R1061" i="8"/>
  <c r="R1062" i="8"/>
  <c r="R1063" i="8"/>
  <c r="R1064" i="8"/>
  <c r="R1065" i="8"/>
  <c r="R1066" i="8"/>
  <c r="R1070" i="8"/>
  <c r="R1072" i="8"/>
  <c r="R1073" i="8"/>
  <c r="R1074" i="8"/>
  <c r="R1075" i="8"/>
  <c r="R1076" i="8"/>
  <c r="R1077" i="8"/>
  <c r="R1078" i="8"/>
  <c r="R1082" i="8"/>
  <c r="R1084" i="8"/>
  <c r="R1085" i="8"/>
  <c r="R1086" i="8"/>
  <c r="R1087" i="8"/>
  <c r="R1088" i="8"/>
  <c r="R1089" i="8"/>
  <c r="R1090" i="8"/>
  <c r="R1094" i="8"/>
  <c r="R1096" i="8"/>
  <c r="R1097" i="8"/>
  <c r="R1098" i="8"/>
  <c r="R1099" i="8"/>
  <c r="R1100" i="8"/>
  <c r="R1101" i="8"/>
  <c r="R1102" i="8"/>
  <c r="R1106" i="8"/>
  <c r="R1108" i="8"/>
  <c r="R1109" i="8"/>
  <c r="R1110" i="8"/>
  <c r="R1111" i="8"/>
  <c r="R1112" i="8"/>
  <c r="R1113" i="8"/>
  <c r="R1114" i="8"/>
  <c r="R1118" i="8"/>
  <c r="R1120" i="8"/>
  <c r="R1121" i="8"/>
  <c r="R1122" i="8"/>
  <c r="R1123" i="8"/>
  <c r="R1124" i="8"/>
  <c r="R1125" i="8"/>
  <c r="R1126" i="8"/>
  <c r="R1130" i="8"/>
  <c r="R1132" i="8"/>
  <c r="R1133" i="8"/>
  <c r="R1134" i="8"/>
  <c r="R1135" i="8"/>
  <c r="R1136" i="8"/>
  <c r="R1137" i="8"/>
  <c r="R1138" i="8"/>
  <c r="R1142" i="8"/>
  <c r="R1144" i="8"/>
  <c r="R1145" i="8"/>
  <c r="R1146" i="8"/>
  <c r="R1147" i="8"/>
  <c r="R1148" i="8"/>
  <c r="R1149" i="8"/>
  <c r="R1150" i="8"/>
  <c r="R1154" i="8"/>
  <c r="R1156" i="8"/>
  <c r="R1157" i="8"/>
  <c r="R1158" i="8"/>
  <c r="R1159" i="8"/>
  <c r="R1160" i="8"/>
  <c r="R1161" i="8"/>
  <c r="R1162" i="8"/>
  <c r="R1166" i="8"/>
  <c r="R1168" i="8"/>
  <c r="R1169" i="8"/>
  <c r="R1170" i="8"/>
  <c r="R1171" i="8"/>
  <c r="R1172" i="8"/>
  <c r="R1173" i="8"/>
  <c r="R1174" i="8"/>
  <c r="R1178" i="8"/>
  <c r="R1180" i="8"/>
  <c r="R1181" i="8"/>
  <c r="R1182" i="8"/>
  <c r="R1183" i="8"/>
  <c r="R1184" i="8"/>
  <c r="R1185" i="8"/>
  <c r="R1186" i="8"/>
  <c r="R1190" i="8"/>
  <c r="R1192" i="8"/>
  <c r="R1193" i="8"/>
  <c r="R1194" i="8"/>
  <c r="R1195" i="8"/>
  <c r="R1196" i="8"/>
  <c r="R1197" i="8"/>
  <c r="R1198" i="8"/>
  <c r="R1202" i="8"/>
  <c r="R1204" i="8"/>
  <c r="R1205" i="8"/>
  <c r="R1206" i="8"/>
  <c r="R1207" i="8"/>
  <c r="R1208" i="8"/>
  <c r="R1209" i="8"/>
  <c r="R1210" i="8"/>
  <c r="R1214" i="8"/>
  <c r="R1216" i="8"/>
  <c r="R1217" i="8"/>
  <c r="R1218" i="8"/>
  <c r="R1219" i="8"/>
  <c r="R1220" i="8"/>
  <c r="R1221" i="8"/>
  <c r="R1222" i="8"/>
  <c r="R1226" i="8"/>
  <c r="R1228" i="8"/>
  <c r="R1229" i="8"/>
  <c r="R1230" i="8"/>
  <c r="R1231" i="8"/>
  <c r="R1232" i="8"/>
  <c r="R1233" i="8"/>
  <c r="R1234" i="8"/>
  <c r="R1238" i="8"/>
  <c r="R1240" i="8"/>
  <c r="R1241" i="8"/>
  <c r="R1242" i="8"/>
  <c r="R1243" i="8"/>
  <c r="R1244" i="8"/>
  <c r="R1245" i="8"/>
  <c r="R1246" i="8"/>
  <c r="R1250" i="8"/>
  <c r="R1252" i="8"/>
  <c r="R1253" i="8"/>
  <c r="R1254" i="8"/>
  <c r="R1255" i="8"/>
  <c r="R1256" i="8"/>
  <c r="R1257" i="8"/>
  <c r="R1258" i="8"/>
  <c r="R1262" i="8"/>
  <c r="R1264" i="8"/>
  <c r="R1265" i="8"/>
  <c r="R1266" i="8"/>
  <c r="R1267" i="8"/>
  <c r="R1268" i="8"/>
  <c r="R1269" i="8"/>
  <c r="R1270" i="8"/>
  <c r="R1274" i="8"/>
  <c r="R1276" i="8"/>
  <c r="R1277" i="8"/>
  <c r="R1278" i="8"/>
  <c r="R1279" i="8"/>
  <c r="R1280" i="8"/>
  <c r="R1281" i="8"/>
  <c r="R1282" i="8"/>
  <c r="R1286" i="8"/>
  <c r="R1288" i="8"/>
  <c r="R1289" i="8"/>
  <c r="R1290" i="8"/>
  <c r="R1291" i="8"/>
  <c r="R1292" i="8"/>
  <c r="R1293" i="8"/>
  <c r="R1294" i="8"/>
  <c r="R1298" i="8"/>
  <c r="R1300" i="8"/>
  <c r="R1301" i="8"/>
  <c r="R1302" i="8"/>
  <c r="R1303" i="8"/>
  <c r="R1304" i="8"/>
  <c r="R1305" i="8"/>
  <c r="R1306" i="8"/>
  <c r="R1310" i="8"/>
  <c r="R1312" i="8"/>
  <c r="R1313" i="8"/>
  <c r="R1314" i="8"/>
  <c r="R1315" i="8"/>
  <c r="R1316" i="8"/>
  <c r="R1317" i="8"/>
  <c r="R1318" i="8"/>
  <c r="R1322" i="8"/>
  <c r="R1324" i="8"/>
  <c r="R1325" i="8"/>
  <c r="R1326" i="8"/>
  <c r="R1327" i="8"/>
  <c r="R1328" i="8"/>
  <c r="R1329" i="8"/>
  <c r="R1330" i="8"/>
  <c r="R1334" i="8"/>
  <c r="R1336" i="8"/>
  <c r="R1337" i="8"/>
  <c r="R1338" i="8"/>
  <c r="R1339" i="8"/>
  <c r="R1340" i="8"/>
  <c r="R1341" i="8"/>
  <c r="R1342" i="8"/>
  <c r="R1346" i="8"/>
  <c r="R1348" i="8"/>
  <c r="R1349" i="8"/>
  <c r="R1350" i="8"/>
  <c r="R1351" i="8"/>
  <c r="R1352" i="8"/>
  <c r="R1353" i="8"/>
  <c r="R1354" i="8"/>
  <c r="R1358" i="8"/>
  <c r="R1360" i="8"/>
  <c r="R1361" i="8"/>
  <c r="R1362" i="8"/>
  <c r="R1363" i="8"/>
  <c r="R1364" i="8"/>
  <c r="R1365" i="8"/>
  <c r="R1366" i="8"/>
  <c r="R1370" i="8"/>
  <c r="R1372" i="8"/>
  <c r="R1373" i="8"/>
  <c r="R1374" i="8"/>
  <c r="R1375" i="8"/>
  <c r="R1376" i="8"/>
  <c r="R1377" i="8"/>
  <c r="R1378" i="8"/>
  <c r="R1382" i="8"/>
  <c r="R1384" i="8"/>
  <c r="R1385" i="8"/>
  <c r="R1386" i="8"/>
  <c r="R1387" i="8"/>
  <c r="R1388" i="8"/>
  <c r="R1389" i="8"/>
  <c r="R1390" i="8"/>
  <c r="R1394" i="8"/>
  <c r="R1396" i="8"/>
  <c r="R1397" i="8"/>
  <c r="R1398" i="8"/>
  <c r="R1399" i="8"/>
  <c r="R1400" i="8"/>
  <c r="R1401" i="8"/>
  <c r="R1402" i="8"/>
  <c r="R1406" i="8"/>
  <c r="R1408" i="8"/>
  <c r="R1409" i="8"/>
  <c r="R1410" i="8"/>
  <c r="R1411" i="8"/>
  <c r="R1412" i="8"/>
  <c r="R1413" i="8"/>
  <c r="R1414" i="8"/>
  <c r="R1418" i="8"/>
  <c r="R1420" i="8"/>
  <c r="R1421" i="8"/>
  <c r="R1422" i="8"/>
  <c r="R1423" i="8"/>
  <c r="R1424" i="8"/>
  <c r="R1425" i="8"/>
  <c r="R1426" i="8"/>
  <c r="R1430" i="8"/>
  <c r="R1432" i="8"/>
  <c r="R1433" i="8"/>
  <c r="R1434" i="8"/>
  <c r="R1435" i="8"/>
  <c r="R1436" i="8"/>
  <c r="R1437" i="8"/>
  <c r="R1438" i="8"/>
  <c r="R1442" i="8"/>
  <c r="R1444" i="8"/>
  <c r="R1445" i="8"/>
  <c r="R1446" i="8"/>
  <c r="R1447" i="8"/>
  <c r="R1448" i="8"/>
  <c r="R1449" i="8"/>
  <c r="R1450" i="8"/>
  <c r="R1451" i="8"/>
  <c r="R1452" i="8"/>
  <c r="R1454" i="8"/>
  <c r="R1456" i="8"/>
  <c r="R1457" i="8"/>
  <c r="R1458" i="8"/>
  <c r="R1459" i="8"/>
  <c r="R1460" i="8"/>
  <c r="R1461" i="8"/>
  <c r="R1462" i="8"/>
  <c r="R1463" i="8"/>
  <c r="R1464" i="8"/>
  <c r="R1466" i="8"/>
  <c r="R1468" i="8"/>
  <c r="R1469" i="8"/>
  <c r="R1470" i="8"/>
  <c r="R1471" i="8"/>
  <c r="R1472" i="8"/>
  <c r="R1473" i="8"/>
  <c r="R1474" i="8"/>
  <c r="R1475" i="8"/>
  <c r="R1476" i="8"/>
  <c r="R1478" i="8"/>
  <c r="R1480" i="8"/>
  <c r="R1481" i="8"/>
  <c r="R1482" i="8"/>
  <c r="R1483" i="8"/>
  <c r="R1484" i="8"/>
  <c r="R1485" i="8"/>
  <c r="R1486" i="8"/>
  <c r="R1487" i="8"/>
  <c r="R1488" i="8"/>
  <c r="R1490" i="8"/>
  <c r="R1492" i="8"/>
  <c r="R1493" i="8"/>
  <c r="R1494" i="8"/>
  <c r="R1495" i="8"/>
  <c r="R1496" i="8"/>
  <c r="R1497" i="8"/>
  <c r="R1498" i="8"/>
  <c r="R1499" i="8"/>
  <c r="R1500"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O1504" i="8"/>
  <c r="O1505" i="8"/>
  <c r="O1506" i="8"/>
  <c r="O1507" i="8"/>
  <c r="O1508" i="8"/>
  <c r="O1509" i="8"/>
  <c r="O1510" i="8"/>
  <c r="O1512" i="8"/>
  <c r="O1513" i="8"/>
  <c r="O1516" i="8"/>
  <c r="O1518" i="8"/>
  <c r="O1520" i="8"/>
  <c r="O1521" i="8"/>
  <c r="O1522" i="8"/>
  <c r="O1523" i="8"/>
  <c r="O1525" i="8"/>
  <c r="O1527" i="8"/>
  <c r="O1528" i="8"/>
  <c r="O1531" i="8"/>
  <c r="O1534" i="8"/>
  <c r="O1535" i="8"/>
  <c r="O1536" i="8"/>
  <c r="O1537" i="8"/>
  <c r="O1543" i="8"/>
  <c r="O1544" i="8"/>
  <c r="O1546" i="8"/>
  <c r="O1547" i="8"/>
  <c r="O1549" i="8"/>
  <c r="O1552" i="8"/>
  <c r="O1553" i="8"/>
  <c r="O1554" i="8"/>
  <c r="O1559" i="8"/>
  <c r="O1560" i="8"/>
  <c r="O1561" i="8"/>
  <c r="O1565" i="8"/>
  <c r="O1566" i="8"/>
  <c r="O1567" i="8"/>
  <c r="O1568" i="8"/>
  <c r="O1569" i="8"/>
  <c r="O1572" i="8"/>
  <c r="O1573" i="8"/>
  <c r="O1574" i="8"/>
  <c r="O1575" i="8"/>
  <c r="O1579" i="8"/>
  <c r="O1580" i="8"/>
  <c r="O1581" i="8"/>
  <c r="O1582" i="8"/>
  <c r="O1588" i="8"/>
  <c r="O1591" i="8"/>
  <c r="O1592" i="8"/>
  <c r="O1593" i="8"/>
  <c r="O1594" i="8"/>
  <c r="O1595" i="8"/>
  <c r="O1601" i="8"/>
  <c r="O1602" i="8"/>
  <c r="O1603" i="8"/>
  <c r="O1605" i="8"/>
  <c r="O1606" i="8"/>
  <c r="O1608" i="8"/>
  <c r="O1609" i="8"/>
  <c r="O1610" i="8"/>
  <c r="O1615" i="8"/>
  <c r="O1617" i="8"/>
  <c r="O1618" i="8"/>
  <c r="O1619" i="8"/>
  <c r="O1621" i="8"/>
  <c r="O1625" i="8"/>
  <c r="O1626" i="8"/>
  <c r="O1627" i="8"/>
  <c r="O1628" i="8"/>
  <c r="O1631" i="8"/>
  <c r="O1632" i="8"/>
  <c r="O1635" i="8"/>
  <c r="O1638" i="8"/>
  <c r="O1639" i="8"/>
  <c r="O1641" i="8"/>
  <c r="O1642" i="8"/>
  <c r="O1643" i="8"/>
  <c r="O1644" i="8"/>
  <c r="O1645" i="8"/>
  <c r="O1646" i="8"/>
  <c r="O1649" i="8"/>
  <c r="O1650" i="8"/>
  <c r="O1651" i="8"/>
  <c r="O1652" i="8"/>
  <c r="O1653" i="8"/>
  <c r="O1655" i="8"/>
  <c r="O1656" i="8"/>
  <c r="O1657" i="8"/>
  <c r="O1659" i="8"/>
  <c r="O1663" i="8"/>
  <c r="O1664" i="8"/>
  <c r="O1665" i="8"/>
  <c r="O1666" i="8"/>
  <c r="O1667" i="8"/>
  <c r="O1668" i="8"/>
  <c r="O1669" i="8"/>
  <c r="O1671" i="8"/>
  <c r="O1673" i="8"/>
  <c r="O1674" i="8"/>
  <c r="O1675" i="8"/>
  <c r="O1676" i="8"/>
  <c r="O1677" i="8"/>
  <c r="O1678" i="8"/>
  <c r="O1680" i="8"/>
  <c r="O1681" i="8"/>
  <c r="O1684" i="8"/>
  <c r="O1685" i="8"/>
  <c r="O1687" i="8"/>
  <c r="O1691" i="8"/>
  <c r="O1692" i="8"/>
  <c r="O1693" i="8"/>
  <c r="O1694" i="8"/>
  <c r="O1695" i="8"/>
  <c r="O1697" i="8"/>
  <c r="O1700" i="8"/>
  <c r="O1701" i="8"/>
  <c r="O1702" i="8"/>
  <c r="O1703" i="8"/>
  <c r="O1704" i="8"/>
  <c r="O1705" i="8"/>
  <c r="O1706" i="8"/>
  <c r="O1707" i="8"/>
  <c r="O1708" i="8"/>
  <c r="O1709" i="8"/>
  <c r="O1710" i="8"/>
  <c r="O1711" i="8"/>
  <c r="O1715" i="8"/>
  <c r="O1716" i="8"/>
  <c r="O1717" i="8"/>
  <c r="O1718" i="8"/>
  <c r="O1719" i="8"/>
  <c r="O1721" i="8"/>
  <c r="O1722" i="8"/>
  <c r="O1723" i="8"/>
  <c r="O1724" i="8"/>
  <c r="O1725" i="8"/>
  <c r="O1726" i="8"/>
  <c r="O1729" i="8"/>
  <c r="O1730" i="8"/>
  <c r="O1731" i="8"/>
  <c r="O1732" i="8"/>
  <c r="O1733" i="8"/>
  <c r="O1734" i="8"/>
  <c r="O1737" i="8"/>
  <c r="O1739" i="8"/>
  <c r="O1740" i="8"/>
  <c r="O1741" i="8"/>
  <c r="O1742" i="8"/>
  <c r="O1743" i="8"/>
  <c r="O1744" i="8"/>
  <c r="O1745" i="8"/>
  <c r="O1746" i="8"/>
  <c r="O1747" i="8"/>
  <c r="O1749" i="8"/>
  <c r="O1751" i="8"/>
  <c r="O1752" i="8"/>
  <c r="O1753" i="8"/>
  <c r="O1755" i="8"/>
  <c r="O1756" i="8"/>
  <c r="O1757" i="8"/>
  <c r="O1758" i="8"/>
  <c r="O1759" i="8"/>
  <c r="O1760" i="8"/>
  <c r="O1763" i="8"/>
  <c r="O1764" i="8"/>
  <c r="O1765" i="8"/>
  <c r="O1766" i="8"/>
  <c r="O1767" i="8"/>
  <c r="O1768" i="8"/>
  <c r="O1769" i="8"/>
  <c r="O1770" i="8"/>
  <c r="O1771" i="8"/>
  <c r="O1772" i="8"/>
  <c r="O1774" i="8"/>
  <c r="O1775" i="8"/>
  <c r="O1776" i="8"/>
  <c r="O1777" i="8"/>
  <c r="O1778" i="8"/>
  <c r="O1779" i="8"/>
  <c r="O1781" i="8"/>
  <c r="O1782" i="8"/>
  <c r="O1783" i="8"/>
  <c r="O1784" i="8"/>
  <c r="O1785" i="8"/>
  <c r="O1786" i="8"/>
  <c r="O1787" i="8"/>
  <c r="O1788" i="8"/>
  <c r="O1789" i="8"/>
  <c r="O1790" i="8"/>
  <c r="O1791" i="8"/>
  <c r="O1792" i="8"/>
  <c r="O1793" i="8"/>
  <c r="O1794" i="8"/>
  <c r="O1795" i="8"/>
  <c r="O1796" i="8"/>
  <c r="O1797" i="8"/>
  <c r="O1799" i="8"/>
  <c r="O1800" i="8"/>
  <c r="O1801" i="8"/>
  <c r="O1802" i="8"/>
  <c r="O1803" i="8"/>
  <c r="O1804" i="8"/>
  <c r="O1806" i="8"/>
  <c r="O1807" i="8"/>
  <c r="O1808" i="8"/>
  <c r="O1809" i="8"/>
  <c r="O1812" i="8"/>
  <c r="O1813" i="8"/>
  <c r="O1814" i="8"/>
  <c r="O1815" i="8"/>
  <c r="O1816" i="8"/>
  <c r="O1817" i="8"/>
  <c r="O1821" i="8"/>
  <c r="O1822" i="8"/>
  <c r="O1823" i="8"/>
  <c r="O1824" i="8"/>
  <c r="O1825" i="8"/>
  <c r="O1827" i="8"/>
  <c r="O1828" i="8"/>
  <c r="O1829" i="8"/>
  <c r="O1830" i="8"/>
  <c r="O1831" i="8"/>
  <c r="O1832" i="8"/>
  <c r="O1833" i="8"/>
  <c r="O1835" i="8"/>
  <c r="O1836" i="8"/>
  <c r="O1837" i="8"/>
  <c r="O1838" i="8"/>
  <c r="O1839" i="8"/>
  <c r="O1840" i="8"/>
  <c r="O1841" i="8"/>
  <c r="O1842" i="8"/>
  <c r="O1845" i="8"/>
  <c r="O1846" i="8"/>
  <c r="O1847" i="8"/>
  <c r="O1848" i="8"/>
  <c r="O1849" i="8"/>
  <c r="O1850" i="8"/>
  <c r="O1851" i="8"/>
  <c r="O1852" i="8"/>
  <c r="O1853" i="8"/>
  <c r="O1854" i="8"/>
  <c r="O1855" i="8"/>
  <c r="O1856" i="8"/>
  <c r="O1858" i="8"/>
  <c r="O1859" i="8"/>
  <c r="O1861" i="8"/>
  <c r="O1862" i="8"/>
  <c r="O1863" i="8"/>
  <c r="O1864" i="8"/>
  <c r="O1865" i="8"/>
  <c r="O1866" i="8"/>
  <c r="O1870" i="8"/>
  <c r="O1871" i="8"/>
  <c r="O1872" i="8"/>
  <c r="O1873" i="8"/>
  <c r="O1874" i="8"/>
  <c r="O1875" i="8"/>
  <c r="O1876" i="8"/>
  <c r="O1877" i="8"/>
  <c r="O1878" i="8"/>
  <c r="O1879" i="8"/>
  <c r="O1880" i="8"/>
  <c r="O1883" i="8"/>
  <c r="O1884" i="8"/>
  <c r="O1885" i="8"/>
  <c r="O1886" i="8"/>
  <c r="O1887" i="8"/>
  <c r="O1888" i="8"/>
  <c r="O1889" i="8"/>
  <c r="O1891" i="8"/>
  <c r="O1892" i="8"/>
  <c r="O1893" i="8"/>
  <c r="O1894" i="8"/>
  <c r="O1896" i="8"/>
  <c r="O1897" i="8"/>
  <c r="O1898" i="8"/>
  <c r="O1899" i="8"/>
  <c r="O1901" i="8"/>
  <c r="O1902" i="8"/>
  <c r="O1903" i="8"/>
  <c r="O1904" i="8"/>
  <c r="O1905" i="8"/>
  <c r="O1906" i="8"/>
  <c r="O1907" i="8"/>
  <c r="O1908" i="8"/>
  <c r="O1909" i="8"/>
  <c r="O1910" i="8"/>
  <c r="O1911" i="8"/>
  <c r="O1912" i="8"/>
  <c r="O1913" i="8"/>
  <c r="O1916" i="8"/>
  <c r="O1917" i="8"/>
  <c r="O1918" i="8"/>
  <c r="O1919" i="8"/>
  <c r="O1920" i="8"/>
  <c r="O1921" i="8"/>
  <c r="O1922" i="8"/>
  <c r="O1923" i="8"/>
  <c r="O1924" i="8"/>
  <c r="O1925" i="8"/>
  <c r="O1926" i="8"/>
  <c r="O1927" i="8"/>
  <c r="O1928" i="8"/>
  <c r="O1929" i="8"/>
  <c r="O1932" i="8"/>
  <c r="O1933" i="8"/>
  <c r="O1934" i="8"/>
  <c r="O1935" i="8"/>
  <c r="O1936" i="8"/>
  <c r="O1937" i="8"/>
  <c r="O1940" i="8"/>
  <c r="O1941" i="8"/>
  <c r="O1943" i="8"/>
  <c r="O1944" i="8"/>
  <c r="O1945" i="8"/>
  <c r="O1946" i="8"/>
  <c r="O1947" i="8"/>
  <c r="O1948" i="8"/>
  <c r="O1949" i="8"/>
  <c r="O1950" i="8"/>
  <c r="O1952" i="8"/>
  <c r="O1953" i="8"/>
  <c r="O1954" i="8"/>
  <c r="O1955" i="8"/>
  <c r="O1956" i="8"/>
  <c r="O1957" i="8"/>
  <c r="O1958" i="8"/>
  <c r="O1959" i="8"/>
  <c r="O1960" i="8"/>
  <c r="O1961" i="8"/>
  <c r="O1962" i="8"/>
  <c r="O1963" i="8"/>
  <c r="O1965" i="8"/>
  <c r="O1966" i="8"/>
  <c r="O1968" i="8"/>
  <c r="O1969" i="8"/>
  <c r="O1970" i="8"/>
  <c r="O1971" i="8"/>
  <c r="O1972" i="8"/>
  <c r="O1973" i="8"/>
  <c r="O1976" i="8"/>
  <c r="O1978" i="8"/>
  <c r="O1979" i="8"/>
  <c r="O1980" i="8"/>
  <c r="O1981" i="8"/>
  <c r="O1982" i="8"/>
  <c r="O1983" i="8"/>
  <c r="O1984" i="8"/>
  <c r="O1985" i="8"/>
  <c r="O1986" i="8"/>
  <c r="O1987" i="8"/>
  <c r="O1988" i="8"/>
  <c r="O1989" i="8"/>
  <c r="O1992" i="8"/>
  <c r="O1993" i="8"/>
  <c r="O1994" i="8"/>
  <c r="O1995" i="8"/>
  <c r="O1996" i="8"/>
  <c r="O1997" i="8"/>
  <c r="O1998" i="8"/>
  <c r="O2001" i="8"/>
  <c r="O2002" i="8"/>
  <c r="O2003" i="8"/>
  <c r="O2004" i="8"/>
  <c r="O2005" i="8"/>
  <c r="O2006" i="8"/>
  <c r="O2007" i="8"/>
  <c r="O2008" i="8"/>
  <c r="O2009" i="8"/>
  <c r="O2010" i="8"/>
  <c r="O2011" i="8"/>
  <c r="O2012" i="8"/>
  <c r="O2013" i="8"/>
  <c r="O2014" i="8"/>
  <c r="O2015" i="8"/>
  <c r="O2016" i="8"/>
  <c r="O2018" i="8"/>
  <c r="O2019" i="8"/>
  <c r="O2020" i="8"/>
  <c r="O2021" i="8"/>
  <c r="O2022" i="8"/>
  <c r="O2024" i="8"/>
  <c r="O2027" i="8"/>
  <c r="O2028" i="8"/>
  <c r="O2029" i="8"/>
  <c r="O2030" i="8"/>
  <c r="O2031" i="8"/>
  <c r="O2032" i="8"/>
  <c r="O2033" i="8"/>
  <c r="O2036" i="8"/>
  <c r="O2037" i="8"/>
  <c r="O2038" i="8"/>
  <c r="O2039" i="8"/>
  <c r="O2040" i="8"/>
  <c r="O2041" i="8"/>
  <c r="O2042" i="8"/>
  <c r="O2044" i="8"/>
  <c r="O2045" i="8"/>
  <c r="O2046" i="8"/>
  <c r="O2047" i="8"/>
  <c r="O2048" i="8"/>
  <c r="O2052" i="8"/>
  <c r="O2053" i="8"/>
  <c r="O2054" i="8"/>
  <c r="O2055" i="8"/>
  <c r="O2056" i="8"/>
  <c r="O2058" i="8"/>
  <c r="O2060" i="8"/>
  <c r="O2061" i="8"/>
  <c r="O2063" i="8"/>
  <c r="O2064" i="8"/>
  <c r="O2065" i="8"/>
  <c r="O2066" i="8"/>
  <c r="O2067" i="8"/>
  <c r="O2068" i="8"/>
  <c r="O2069" i="8"/>
  <c r="O2072" i="8"/>
  <c r="O2073" i="8"/>
  <c r="O2075" i="8"/>
  <c r="O2076" i="8"/>
  <c r="O2077" i="8"/>
  <c r="O2078" i="8"/>
  <c r="O2079" i="8"/>
  <c r="O2080" i="8"/>
  <c r="O2081" i="8"/>
  <c r="O2082" i="8"/>
  <c r="O2083" i="8"/>
  <c r="O2084" i="8"/>
  <c r="O2085" i="8"/>
  <c r="O2086" i="8"/>
  <c r="O2087" i="8"/>
  <c r="O2088" i="8"/>
  <c r="O2089" i="8"/>
  <c r="O2091" i="8"/>
  <c r="O2092" i="8"/>
  <c r="O2093" i="8"/>
  <c r="O2094" i="8"/>
  <c r="O2095" i="8"/>
  <c r="O2096" i="8"/>
  <c r="O2097" i="8"/>
  <c r="O2099" i="8"/>
  <c r="O2100" i="8"/>
  <c r="O2101" i="8"/>
  <c r="O2102" i="8"/>
  <c r="O2103" i="8"/>
  <c r="O2104" i="8"/>
  <c r="O2105" i="8"/>
  <c r="O2106" i="8"/>
  <c r="O2107" i="8"/>
  <c r="O2108" i="8"/>
  <c r="O2109" i="8"/>
  <c r="O2110" i="8"/>
  <c r="O2111" i="8"/>
  <c r="O2112" i="8"/>
  <c r="O2113" i="8"/>
  <c r="O2114" i="8"/>
  <c r="O2115" i="8"/>
  <c r="O2116" i="8"/>
  <c r="O2118" i="8"/>
  <c r="O2120" i="8"/>
  <c r="O2121" i="8"/>
  <c r="O2122" i="8"/>
  <c r="O2123" i="8"/>
  <c r="O2124" i="8"/>
  <c r="O2125" i="8"/>
  <c r="O2126" i="8"/>
  <c r="O2127" i="8"/>
  <c r="O2128" i="8"/>
  <c r="O2129" i="8"/>
  <c r="O2130" i="8"/>
  <c r="O2132" i="8"/>
  <c r="O2134" i="8"/>
  <c r="O2135" i="8"/>
  <c r="O2136" i="8"/>
  <c r="O2137" i="8"/>
  <c r="O2138" i="8"/>
  <c r="O2139" i="8"/>
  <c r="O2140" i="8"/>
  <c r="O2142" i="8"/>
  <c r="O2143" i="8"/>
  <c r="O2145" i="8"/>
  <c r="O2146" i="8"/>
  <c r="O2147" i="8"/>
  <c r="O2148" i="8"/>
  <c r="O2150" i="8"/>
  <c r="O2151" i="8"/>
  <c r="O2152" i="8"/>
  <c r="O2153" i="8"/>
  <c r="O2154" i="8"/>
  <c r="O2155" i="8"/>
  <c r="O2156" i="8"/>
  <c r="O2157" i="8"/>
  <c r="O2158" i="8"/>
  <c r="O2159" i="8"/>
  <c r="O2161" i="8"/>
  <c r="O2162" i="8"/>
  <c r="O2163" i="8"/>
  <c r="O2164" i="8"/>
  <c r="O2165" i="8"/>
  <c r="O2166" i="8"/>
  <c r="O2170" i="8"/>
  <c r="O2171" i="8"/>
  <c r="O2172" i="8"/>
  <c r="O2173" i="8"/>
  <c r="O2174" i="8"/>
  <c r="O2175" i="8"/>
  <c r="O2177" i="8"/>
  <c r="O2178" i="8"/>
  <c r="O2179" i="8"/>
  <c r="O2180" i="8"/>
  <c r="O2181" i="8"/>
  <c r="O2182" i="8"/>
  <c r="O2185" i="8"/>
  <c r="O2186" i="8"/>
  <c r="O2187" i="8"/>
  <c r="O2188" i="8"/>
  <c r="O2189" i="8"/>
  <c r="O2190" i="8"/>
  <c r="O2192" i="8"/>
  <c r="O2194" i="8"/>
  <c r="O2195" i="8"/>
  <c r="O2196" i="8"/>
  <c r="O2197" i="8"/>
  <c r="O2198" i="8"/>
  <c r="O2199" i="8"/>
  <c r="O2201" i="8"/>
  <c r="O2204" i="8"/>
  <c r="O2205" i="8"/>
  <c r="O2206" i="8"/>
  <c r="O2207" i="8"/>
  <c r="O2208" i="8"/>
  <c r="O2209" i="8"/>
  <c r="O2210" i="8"/>
  <c r="O2211" i="8"/>
  <c r="O2212" i="8"/>
  <c r="O2213" i="8"/>
  <c r="O2214" i="8"/>
  <c r="O2215" i="8"/>
  <c r="O2216" i="8"/>
  <c r="O2217" i="8"/>
  <c r="O2218" i="8"/>
  <c r="O2221" i="8"/>
  <c r="O2222" i="8"/>
  <c r="O2223" i="8"/>
  <c r="O2224" i="8"/>
  <c r="O2225" i="8"/>
  <c r="O2228" i="8"/>
  <c r="O2229" i="8"/>
  <c r="O2230" i="8"/>
  <c r="O2231" i="8"/>
  <c r="O2232" i="8"/>
  <c r="O2234" i="8"/>
  <c r="O2236" i="8"/>
  <c r="O2237" i="8"/>
  <c r="O2238" i="8"/>
  <c r="O2239" i="8"/>
  <c r="O2240" i="8"/>
  <c r="O2243" i="8"/>
  <c r="O2244" i="8"/>
  <c r="O2245" i="8"/>
  <c r="O2246" i="8"/>
  <c r="O2247" i="8"/>
  <c r="O2248" i="8"/>
  <c r="O2249" i="8"/>
  <c r="O2250" i="8"/>
  <c r="O2254" i="8"/>
  <c r="O2255" i="8"/>
  <c r="O2256" i="8"/>
  <c r="O2257" i="8"/>
  <c r="O2258" i="8"/>
  <c r="O2259" i="8"/>
  <c r="O2260" i="8"/>
  <c r="O2262" i="8"/>
  <c r="O2263" i="8"/>
  <c r="O2264" i="8"/>
  <c r="O2266" i="8"/>
  <c r="O2267" i="8"/>
  <c r="O2268" i="8"/>
  <c r="O2269" i="8"/>
  <c r="O2270" i="8"/>
  <c r="O2271" i="8"/>
  <c r="O2272" i="8"/>
  <c r="O2273" i="8"/>
  <c r="O2274" i="8"/>
  <c r="O2275" i="8"/>
  <c r="O2276" i="8"/>
  <c r="O2277" i="8"/>
  <c r="O2278" i="8"/>
  <c r="O2279" i="8"/>
  <c r="O2281" i="8"/>
  <c r="O2282" i="8"/>
  <c r="O2283" i="8"/>
  <c r="O2284" i="8"/>
  <c r="O2285" i="8"/>
  <c r="O2286" i="8"/>
  <c r="O2290" i="8"/>
  <c r="O2291" i="8"/>
  <c r="O2292" i="8"/>
  <c r="O2293" i="8"/>
  <c r="O2294" i="8"/>
  <c r="O2295" i="8"/>
  <c r="O2296" i="8"/>
  <c r="O2297" i="8"/>
  <c r="O2298" i="8"/>
  <c r="O2300" i="8"/>
  <c r="O2301" i="8"/>
  <c r="O2302" i="8"/>
  <c r="O2303" i="8"/>
  <c r="O2304" i="8"/>
  <c r="O2305" i="8"/>
  <c r="O2306" i="8"/>
  <c r="O2307" i="8"/>
  <c r="O2309" i="8"/>
  <c r="O2310" i="8"/>
  <c r="O2311" i="8"/>
  <c r="O2312" i="8"/>
  <c r="O2314" i="8"/>
  <c r="O2315" i="8"/>
  <c r="O2316" i="8"/>
  <c r="O2318" i="8"/>
  <c r="O2319" i="8"/>
  <c r="O2320" i="8"/>
  <c r="O2321" i="8"/>
  <c r="O2322" i="8"/>
  <c r="O2323" i="8"/>
  <c r="O2324" i="8"/>
  <c r="O2325" i="8"/>
  <c r="O2326" i="8"/>
  <c r="O2327" i="8"/>
  <c r="O2328" i="8"/>
  <c r="O2329" i="8"/>
  <c r="O2332" i="8"/>
  <c r="O2333" i="8"/>
  <c r="O2334" i="8"/>
  <c r="O2335" i="8"/>
  <c r="O2336" i="8"/>
  <c r="O3" i="8"/>
  <c r="O4" i="8"/>
  <c r="O9" i="8"/>
  <c r="O10" i="8"/>
  <c r="O11" i="8"/>
  <c r="O12" i="8"/>
  <c r="O15" i="8"/>
  <c r="O16" i="8"/>
  <c r="O17" i="8"/>
  <c r="O18" i="8"/>
  <c r="O19" i="8"/>
  <c r="O20" i="8"/>
  <c r="O21" i="8"/>
  <c r="O25" i="8"/>
  <c r="O26" i="8"/>
  <c r="O27" i="8"/>
  <c r="O30" i="8"/>
  <c r="O31" i="8"/>
  <c r="O32" i="8"/>
  <c r="O33" i="8"/>
  <c r="O35" i="8"/>
  <c r="O38" i="8"/>
  <c r="O39" i="8"/>
  <c r="O42" i="8"/>
  <c r="O43" i="8"/>
  <c r="O44" i="8"/>
  <c r="O45" i="8"/>
  <c r="O51" i="8"/>
  <c r="O52" i="8"/>
  <c r="O55" i="8"/>
  <c r="O56" i="8"/>
  <c r="O57" i="8"/>
  <c r="O58" i="8"/>
  <c r="O59" i="8"/>
  <c r="O62" i="8"/>
  <c r="O63" i="8"/>
  <c r="O65" i="8"/>
  <c r="O66" i="8"/>
  <c r="O68" i="8"/>
  <c r="O69" i="8"/>
  <c r="O70" i="8"/>
  <c r="O71" i="8"/>
  <c r="O72" i="8"/>
  <c r="O75" i="8"/>
  <c r="O76" i="8"/>
  <c r="O79" i="8"/>
  <c r="O81" i="8"/>
  <c r="O82" i="8"/>
  <c r="O83" i="8"/>
  <c r="O86" i="8"/>
  <c r="O87" i="8"/>
  <c r="O88" i="8"/>
  <c r="O89" i="8"/>
  <c r="O90" i="8"/>
  <c r="O91" i="8"/>
  <c r="O93" i="8"/>
  <c r="O95" i="8"/>
  <c r="O96" i="8"/>
  <c r="O99" i="8"/>
  <c r="O100" i="8"/>
  <c r="O102" i="8"/>
  <c r="O103" i="8"/>
  <c r="O104" i="8"/>
  <c r="O107" i="8"/>
  <c r="O108" i="8"/>
  <c r="O109" i="8"/>
  <c r="O113" i="8"/>
  <c r="O114" i="8"/>
  <c r="O115" i="8"/>
  <c r="O116" i="8"/>
  <c r="O118" i="8"/>
  <c r="O121" i="8"/>
  <c r="O122" i="8"/>
  <c r="O124" i="8"/>
  <c r="O125" i="8"/>
  <c r="O126" i="8"/>
  <c r="O128" i="8"/>
  <c r="O129" i="8"/>
  <c r="O130" i="8"/>
  <c r="O135" i="8"/>
  <c r="O140" i="8"/>
  <c r="O141" i="8"/>
  <c r="O142" i="8"/>
  <c r="O143" i="8"/>
  <c r="O147" i="8"/>
  <c r="O148" i="8"/>
  <c r="O149" i="8"/>
  <c r="O150" i="8"/>
  <c r="O154" i="8"/>
  <c r="O155" i="8"/>
  <c r="O157" i="8"/>
  <c r="O160" i="8"/>
  <c r="O161" i="8"/>
  <c r="O162" i="8"/>
  <c r="O164" i="8"/>
  <c r="O165" i="8"/>
  <c r="O166" i="8"/>
  <c r="O167" i="8"/>
  <c r="O168" i="8"/>
  <c r="O171" i="8"/>
  <c r="O173" i="8"/>
  <c r="O174" i="8"/>
  <c r="O175" i="8"/>
  <c r="O176" i="8"/>
  <c r="O181" i="8"/>
  <c r="O183" i="8"/>
  <c r="O184" i="8"/>
  <c r="O185" i="8"/>
  <c r="O188" i="8"/>
  <c r="O189" i="8"/>
  <c r="O190" i="8"/>
  <c r="O191" i="8"/>
  <c r="O192" i="8"/>
  <c r="O193" i="8"/>
  <c r="O194" i="8"/>
  <c r="O197" i="8"/>
  <c r="O198" i="8"/>
  <c r="O199" i="8"/>
  <c r="O200" i="8"/>
  <c r="O201" i="8"/>
  <c r="O202" i="8"/>
  <c r="O203" i="8"/>
  <c r="O206" i="8"/>
  <c r="O207" i="8"/>
  <c r="O208" i="8"/>
  <c r="O209" i="8"/>
  <c r="O210" i="8"/>
  <c r="O213" i="8"/>
  <c r="O214" i="8"/>
  <c r="O215" i="8"/>
  <c r="O219" i="8"/>
  <c r="O220" i="8"/>
  <c r="O221" i="8"/>
  <c r="O224" i="8"/>
  <c r="O225" i="8"/>
  <c r="O226" i="8"/>
  <c r="O227" i="8"/>
  <c r="O228" i="8"/>
  <c r="O231" i="8"/>
  <c r="O232" i="8"/>
  <c r="O233" i="8"/>
  <c r="O234" i="8"/>
  <c r="O235" i="8"/>
  <c r="O239" i="8"/>
  <c r="O240" i="8"/>
  <c r="O245" i="8"/>
  <c r="O246" i="8"/>
  <c r="O247" i="8"/>
  <c r="O248" i="8"/>
  <c r="O249" i="8"/>
  <c r="O251" i="8"/>
  <c r="O253" i="8"/>
  <c r="O255" i="8"/>
  <c r="O256" i="8"/>
  <c r="O258" i="8"/>
  <c r="O259" i="8"/>
  <c r="O260" i="8"/>
  <c r="O261" i="8"/>
  <c r="O263" i="8"/>
  <c r="O266" i="8"/>
  <c r="O267" i="8"/>
  <c r="O268" i="8"/>
  <c r="O269" i="8"/>
  <c r="O270" i="8"/>
  <c r="O272" i="8"/>
  <c r="O273" i="8"/>
  <c r="O274" i="8"/>
  <c r="O275" i="8"/>
  <c r="O277" i="8"/>
  <c r="O278" i="8"/>
  <c r="O279" i="8"/>
  <c r="O281" i="8"/>
  <c r="O282" i="8"/>
  <c r="O283" i="8"/>
  <c r="O284" i="8"/>
  <c r="O285" i="8"/>
  <c r="O287" i="8"/>
  <c r="O291" i="8"/>
  <c r="O292" i="8"/>
  <c r="O293" i="8"/>
  <c r="O294" i="8"/>
  <c r="O297" i="8"/>
  <c r="O298" i="8"/>
  <c r="O299" i="8"/>
  <c r="O304" i="8"/>
  <c r="O305" i="8"/>
  <c r="O306" i="8"/>
  <c r="O308" i="8"/>
  <c r="O309" i="8"/>
  <c r="O310" i="8"/>
  <c r="O311" i="8"/>
  <c r="O312" i="8"/>
  <c r="O316" i="8"/>
  <c r="O317" i="8"/>
  <c r="O318" i="8"/>
  <c r="O319" i="8"/>
  <c r="O320" i="8"/>
  <c r="O323" i="8"/>
  <c r="O324" i="8"/>
  <c r="O325" i="8"/>
  <c r="O327" i="8"/>
  <c r="O330" i="8"/>
  <c r="O331" i="8"/>
  <c r="O332" i="8"/>
  <c r="O333" i="8"/>
  <c r="O334" i="8"/>
  <c r="O335" i="8"/>
  <c r="O338" i="8"/>
  <c r="O341" i="8"/>
  <c r="O342" i="8"/>
  <c r="O344" i="8"/>
  <c r="O345" i="8"/>
  <c r="O346" i="8"/>
  <c r="O347" i="8"/>
  <c r="O348" i="8"/>
  <c r="O351" i="8"/>
  <c r="O352" i="8"/>
  <c r="O353" i="8"/>
  <c r="O355" i="8"/>
  <c r="O356" i="8"/>
  <c r="O358" i="8"/>
  <c r="O359" i="8"/>
  <c r="O362" i="8"/>
  <c r="O363" i="8"/>
  <c r="O364" i="8"/>
  <c r="O367" i="8"/>
  <c r="O368" i="8"/>
  <c r="O369" i="8"/>
  <c r="O370" i="8"/>
  <c r="O371" i="8"/>
  <c r="O375" i="8"/>
  <c r="O376" i="8"/>
  <c r="O377" i="8"/>
  <c r="O378" i="8"/>
  <c r="O383" i="8"/>
  <c r="O384" i="8"/>
  <c r="O389" i="8"/>
  <c r="O390" i="8"/>
  <c r="O391" i="8"/>
  <c r="O392" i="8"/>
  <c r="O394" i="8"/>
  <c r="O397" i="8"/>
  <c r="O400" i="8"/>
  <c r="O401" i="8"/>
  <c r="O402" i="8"/>
  <c r="O403" i="8"/>
  <c r="O404" i="8"/>
  <c r="O405" i="8"/>
  <c r="O406" i="8"/>
  <c r="O409" i="8"/>
  <c r="O410" i="8"/>
  <c r="O411" i="8"/>
  <c r="O415" i="8"/>
  <c r="O416" i="8"/>
  <c r="O417" i="8"/>
  <c r="O418" i="8"/>
  <c r="O419" i="8"/>
  <c r="O423" i="8"/>
  <c r="O425" i="8"/>
  <c r="O426" i="8"/>
  <c r="O427" i="8"/>
  <c r="O430" i="8"/>
  <c r="O431" i="8"/>
  <c r="O433" i="8"/>
  <c r="O435" i="8"/>
  <c r="O436" i="8"/>
  <c r="O437" i="8"/>
  <c r="O440" i="8"/>
  <c r="O441" i="8"/>
  <c r="O442" i="8"/>
  <c r="O443" i="8"/>
  <c r="O447" i="8"/>
  <c r="O448" i="8"/>
  <c r="O449" i="8"/>
  <c r="O450" i="8"/>
  <c r="O451" i="8"/>
  <c r="O452" i="8"/>
  <c r="O454" i="8"/>
  <c r="O455" i="8"/>
  <c r="O456" i="8"/>
  <c r="O459" i="8"/>
  <c r="O460" i="8"/>
  <c r="O461" i="8"/>
  <c r="O462" i="8"/>
  <c r="O463" i="8"/>
  <c r="O465" i="8"/>
  <c r="O467" i="8"/>
  <c r="O468" i="8"/>
  <c r="O469" i="8"/>
  <c r="O472" i="8"/>
  <c r="O473" i="8"/>
  <c r="O475" i="8"/>
  <c r="O476" i="8"/>
  <c r="O478" i="8"/>
  <c r="O479" i="8"/>
  <c r="O481" i="8"/>
  <c r="O482" i="8"/>
  <c r="O483" i="8"/>
  <c r="O485" i="8"/>
  <c r="O486" i="8"/>
  <c r="O488" i="8"/>
  <c r="O489" i="8"/>
  <c r="O490" i="8"/>
  <c r="O491" i="8"/>
  <c r="O494" i="8"/>
  <c r="O495" i="8"/>
  <c r="O497" i="8"/>
  <c r="O500" i="8"/>
  <c r="O501" i="8"/>
  <c r="O502" i="8"/>
  <c r="O503" i="8"/>
  <c r="O504" i="8"/>
  <c r="O507" i="8"/>
  <c r="O508" i="8"/>
  <c r="O509" i="8"/>
  <c r="O510" i="8"/>
  <c r="O511" i="8"/>
  <c r="O514" i="8"/>
  <c r="O515" i="8"/>
  <c r="O518" i="8"/>
  <c r="O519" i="8"/>
  <c r="O520" i="8"/>
  <c r="O521" i="8"/>
  <c r="O522" i="8"/>
  <c r="O523" i="8"/>
  <c r="O524" i="8"/>
  <c r="O525" i="8"/>
  <c r="O527" i="8"/>
  <c r="O528" i="8"/>
  <c r="O532" i="8"/>
  <c r="O533" i="8"/>
  <c r="O534" i="8"/>
  <c r="O535" i="8"/>
  <c r="O539" i="8"/>
  <c r="O540" i="8"/>
  <c r="O541" i="8"/>
  <c r="O543" i="8"/>
  <c r="O544" i="8"/>
  <c r="O545" i="8"/>
  <c r="O546" i="8"/>
  <c r="O547" i="8"/>
  <c r="O548" i="8"/>
  <c r="O550" i="8"/>
  <c r="O551" i="8"/>
  <c r="O553" i="8"/>
  <c r="O554" i="8"/>
  <c r="O557" i="8"/>
  <c r="O558" i="8"/>
  <c r="O559" i="8"/>
  <c r="O560" i="8"/>
  <c r="O561" i="8"/>
  <c r="O567" i="8"/>
  <c r="O568" i="8"/>
  <c r="O569" i="8"/>
  <c r="O573" i="8"/>
  <c r="O574" i="8"/>
  <c r="O575" i="8"/>
  <c r="O579" i="8"/>
  <c r="O580" i="8"/>
  <c r="O581" i="8"/>
  <c r="O582" i="8"/>
  <c r="O583" i="8"/>
  <c r="O585" i="8"/>
  <c r="O586" i="8"/>
  <c r="O587" i="8"/>
  <c r="O589" i="8"/>
  <c r="O591" i="8"/>
  <c r="O592" i="8"/>
  <c r="O593" i="8"/>
  <c r="O596" i="8"/>
  <c r="O599" i="8"/>
  <c r="O600" i="8"/>
  <c r="O605" i="8"/>
  <c r="O606" i="8"/>
  <c r="O607" i="8"/>
  <c r="O608" i="8"/>
  <c r="O609" i="8"/>
  <c r="O610" i="8"/>
  <c r="O611" i="8"/>
  <c r="O613" i="8"/>
  <c r="O615" i="8"/>
  <c r="O616" i="8"/>
  <c r="O617" i="8"/>
  <c r="O618" i="8"/>
  <c r="O619" i="8"/>
  <c r="O620" i="8"/>
  <c r="O621" i="8"/>
  <c r="O623" i="8"/>
  <c r="O624" i="8"/>
  <c r="O625" i="8"/>
  <c r="O626" i="8"/>
  <c r="O628" i="8"/>
  <c r="O629" i="8"/>
  <c r="O631" i="8"/>
  <c r="O632" i="8"/>
  <c r="O633" i="8"/>
  <c r="O635" i="8"/>
  <c r="O638" i="8"/>
  <c r="O639" i="8"/>
  <c r="O641" i="8"/>
  <c r="O642" i="8"/>
  <c r="O643" i="8"/>
  <c r="O644" i="8"/>
  <c r="O645" i="8"/>
  <c r="O646" i="8"/>
  <c r="O647" i="8"/>
  <c r="O651" i="8"/>
  <c r="O652" i="8"/>
  <c r="O653" i="8"/>
  <c r="O656" i="8"/>
  <c r="O657" i="8"/>
  <c r="O658" i="8"/>
  <c r="O659" i="8"/>
  <c r="O660" i="8"/>
  <c r="O663" i="8"/>
  <c r="O664" i="8"/>
  <c r="O665" i="8"/>
  <c r="O666" i="8"/>
  <c r="O667" i="8"/>
  <c r="O668" i="8"/>
  <c r="O671" i="8"/>
  <c r="O672" i="8"/>
  <c r="O675" i="8"/>
  <c r="O677" i="8"/>
  <c r="O678" i="8"/>
  <c r="O679" i="8"/>
  <c r="O683" i="8"/>
  <c r="O685" i="8"/>
  <c r="O691" i="8"/>
  <c r="O692" i="8"/>
  <c r="O693" i="8"/>
  <c r="O694" i="8"/>
  <c r="O695" i="8"/>
  <c r="O698" i="8"/>
  <c r="O700" i="8"/>
  <c r="O701" i="8"/>
  <c r="O702" i="8"/>
  <c r="O703" i="8"/>
  <c r="O704" i="8"/>
  <c r="O705" i="8"/>
  <c r="O706" i="8"/>
  <c r="O709" i="8"/>
  <c r="O710" i="8"/>
  <c r="O711" i="8"/>
  <c r="O712" i="8"/>
  <c r="O713" i="8"/>
  <c r="O716" i="8"/>
  <c r="O717" i="8"/>
  <c r="O718" i="8"/>
  <c r="O719" i="8"/>
  <c r="O723" i="8"/>
  <c r="O724" i="8"/>
  <c r="O727" i="8"/>
  <c r="O728" i="8"/>
  <c r="O729" i="8"/>
  <c r="O730" i="8"/>
  <c r="O731" i="8"/>
  <c r="O735" i="8"/>
  <c r="O736" i="8"/>
  <c r="O737" i="8"/>
  <c r="O738" i="8"/>
  <c r="O742" i="8"/>
  <c r="O743" i="8"/>
  <c r="O744" i="8"/>
  <c r="O748" i="8"/>
  <c r="O749" i="8"/>
  <c r="O750" i="8"/>
  <c r="O751" i="8"/>
  <c r="O752" i="8"/>
  <c r="O753" i="8"/>
  <c r="O755" i="8"/>
  <c r="O756" i="8"/>
  <c r="O757" i="8"/>
  <c r="O759" i="8"/>
  <c r="O761" i="8"/>
  <c r="O762" i="8"/>
  <c r="O763" i="8"/>
  <c r="O764" i="8"/>
  <c r="O766" i="8"/>
  <c r="O767" i="8"/>
  <c r="O770" i="8"/>
  <c r="O773" i="8"/>
  <c r="O774" i="8"/>
  <c r="O775" i="8"/>
  <c r="O776" i="8"/>
  <c r="O777" i="8"/>
  <c r="O778" i="8"/>
  <c r="O779" i="8"/>
  <c r="O781" i="8"/>
  <c r="O782" i="8"/>
  <c r="O783" i="8"/>
  <c r="O785" i="8"/>
  <c r="O786" i="8"/>
  <c r="O787" i="8"/>
  <c r="O788" i="8"/>
  <c r="O789" i="8"/>
  <c r="O790" i="8"/>
  <c r="O791" i="8"/>
  <c r="O795" i="8"/>
  <c r="O796" i="8"/>
  <c r="O797" i="8"/>
  <c r="O800" i="8"/>
  <c r="O801" i="8"/>
  <c r="O802" i="8"/>
  <c r="O803" i="8"/>
  <c r="O804" i="8"/>
  <c r="O807" i="8"/>
  <c r="O808" i="8"/>
  <c r="O809" i="8"/>
  <c r="O810" i="8"/>
  <c r="O811" i="8"/>
  <c r="O812" i="8"/>
  <c r="O815" i="8"/>
  <c r="O816" i="8"/>
  <c r="O818" i="8"/>
  <c r="O819" i="8"/>
  <c r="O821" i="8"/>
  <c r="O822" i="8"/>
  <c r="O825" i="8"/>
  <c r="O826" i="8"/>
  <c r="O827" i="8"/>
  <c r="O829" i="8"/>
  <c r="O832" i="8"/>
  <c r="O833" i="8"/>
  <c r="O834" i="8"/>
  <c r="O835" i="8"/>
  <c r="O836" i="8"/>
  <c r="O837" i="8"/>
  <c r="O839" i="8"/>
  <c r="O840" i="8"/>
  <c r="O841" i="8"/>
  <c r="O842" i="8"/>
  <c r="O843" i="8"/>
  <c r="O844" i="8"/>
  <c r="O845" i="8"/>
  <c r="O846" i="8"/>
  <c r="O847" i="8"/>
  <c r="O848" i="8"/>
  <c r="O852" i="8"/>
  <c r="O854" i="8"/>
  <c r="O855" i="8"/>
  <c r="O857" i="8"/>
  <c r="O858" i="8"/>
  <c r="O859" i="8"/>
  <c r="O860" i="8"/>
  <c r="O861" i="8"/>
  <c r="O862" i="8"/>
  <c r="O863" i="8"/>
  <c r="O867" i="8"/>
  <c r="O868" i="8"/>
  <c r="O869" i="8"/>
  <c r="O870" i="8"/>
  <c r="O873" i="8"/>
  <c r="O874" i="8"/>
  <c r="O875" i="8"/>
  <c r="O876" i="8"/>
  <c r="O879" i="8"/>
  <c r="O881" i="8"/>
  <c r="O882" i="8"/>
  <c r="O883" i="8"/>
  <c r="O884" i="8"/>
  <c r="O886" i="8"/>
  <c r="O887" i="8"/>
  <c r="O888" i="8"/>
  <c r="O891" i="8"/>
  <c r="O893" i="8"/>
  <c r="O894" i="8"/>
  <c r="O895" i="8"/>
  <c r="O896" i="8"/>
  <c r="O897" i="8"/>
  <c r="O898" i="8"/>
  <c r="O899" i="8"/>
  <c r="O900" i="8"/>
  <c r="O901" i="8"/>
  <c r="O903" i="8"/>
  <c r="O904" i="8"/>
  <c r="O905" i="8"/>
  <c r="O906" i="8"/>
  <c r="O910" i="8"/>
  <c r="O911" i="8"/>
  <c r="O912" i="8"/>
  <c r="O913" i="8"/>
  <c r="O914" i="8"/>
  <c r="O916" i="8"/>
  <c r="O918" i="8"/>
  <c r="O919" i="8"/>
  <c r="O920" i="8"/>
  <c r="O921" i="8"/>
  <c r="O923" i="8"/>
  <c r="O924" i="8"/>
  <c r="O926" i="8"/>
  <c r="O927" i="8"/>
  <c r="O928" i="8"/>
  <c r="O929" i="8"/>
  <c r="O930" i="8"/>
  <c r="O931" i="8"/>
  <c r="O933" i="8"/>
  <c r="O934" i="8"/>
  <c r="O935" i="8"/>
  <c r="O939" i="8"/>
  <c r="O940" i="8"/>
  <c r="O941" i="8"/>
  <c r="O942" i="8"/>
  <c r="O943" i="8"/>
  <c r="O945" i="8"/>
  <c r="O946" i="8"/>
  <c r="O947" i="8"/>
  <c r="O948" i="8"/>
  <c r="O952" i="8"/>
  <c r="O953" i="8"/>
  <c r="O954" i="8"/>
  <c r="O955" i="8"/>
  <c r="O956" i="8"/>
  <c r="O957" i="8"/>
  <c r="O958" i="8"/>
  <c r="O959" i="8"/>
  <c r="O960" i="8"/>
  <c r="O964" i="8"/>
  <c r="O965" i="8"/>
  <c r="O966" i="8"/>
  <c r="O967" i="8"/>
  <c r="O969" i="8"/>
  <c r="O970" i="8"/>
  <c r="O971" i="8"/>
  <c r="O972" i="8"/>
  <c r="O973" i="8"/>
  <c r="O977" i="8"/>
  <c r="O978" i="8"/>
  <c r="O979" i="8"/>
  <c r="O980" i="8"/>
  <c r="O981" i="8"/>
  <c r="O982" i="8"/>
  <c r="O983" i="8"/>
  <c r="O984" i="8"/>
  <c r="O985" i="8"/>
  <c r="O986" i="8"/>
  <c r="O989" i="8"/>
  <c r="O990" i="8"/>
  <c r="O991" i="8"/>
  <c r="O992" i="8"/>
  <c r="O995" i="8"/>
  <c r="O996" i="8"/>
  <c r="O998" i="8"/>
  <c r="O999" i="8"/>
  <c r="O1004" i="8"/>
  <c r="O1005" i="8"/>
  <c r="O1006" i="8"/>
  <c r="O1007" i="8"/>
  <c r="O1011" i="8"/>
  <c r="O1012" i="8"/>
  <c r="O1013" i="8"/>
  <c r="O1014" i="8"/>
  <c r="O1015" i="8"/>
  <c r="O1018" i="8"/>
  <c r="O1019" i="8"/>
  <c r="O1020" i="8"/>
  <c r="O1024" i="8"/>
  <c r="O1025" i="8"/>
  <c r="O1026" i="8"/>
  <c r="O1027" i="8"/>
  <c r="O1031" i="8"/>
  <c r="O1032" i="8"/>
  <c r="O1035" i="8"/>
  <c r="O1037" i="8"/>
  <c r="O1038" i="8"/>
  <c r="O1039" i="8"/>
  <c r="O1040" i="8"/>
  <c r="O1041" i="8"/>
  <c r="O1042" i="8"/>
  <c r="O1043" i="8"/>
  <c r="O1044" i="8"/>
  <c r="O1045" i="8"/>
  <c r="O1048" i="8"/>
  <c r="O1049" i="8"/>
  <c r="O1050" i="8"/>
  <c r="O1051" i="8"/>
  <c r="O1053" i="8"/>
  <c r="O1054" i="8"/>
  <c r="O1055" i="8"/>
  <c r="O1056" i="8"/>
  <c r="O1057" i="8"/>
  <c r="O1058" i="8"/>
  <c r="O1060" i="8"/>
  <c r="O1062" i="8"/>
  <c r="O1063" i="8"/>
  <c r="O1064" i="8"/>
  <c r="O1065" i="8"/>
  <c r="O1066" i="8"/>
  <c r="O1067" i="8"/>
  <c r="O1068" i="8"/>
  <c r="O1070" i="8"/>
  <c r="O1071" i="8"/>
  <c r="O1073" i="8"/>
  <c r="O1074" i="8"/>
  <c r="O1075" i="8"/>
  <c r="O1076" i="8"/>
  <c r="O1077" i="8"/>
  <c r="O1078" i="8"/>
  <c r="O1079" i="8"/>
  <c r="O1083" i="8"/>
  <c r="O1084" i="8"/>
  <c r="O1085" i="8"/>
  <c r="O1086" i="8"/>
  <c r="O1088" i="8"/>
  <c r="O1089" i="8"/>
  <c r="O1090" i="8"/>
  <c r="O1091" i="8"/>
  <c r="O1092" i="8"/>
  <c r="O1095" i="8"/>
  <c r="O1096" i="8"/>
  <c r="O1097" i="8"/>
  <c r="O1098" i="8"/>
  <c r="O1099" i="8"/>
  <c r="O1100" i="8"/>
  <c r="O1101" i="8"/>
  <c r="O1102" i="8"/>
  <c r="O1103" i="8"/>
  <c r="O1104" i="8"/>
  <c r="O1106" i="8"/>
  <c r="O1107" i="8"/>
  <c r="O1108" i="8"/>
  <c r="O1109" i="8"/>
  <c r="O1113" i="8"/>
  <c r="O1114" i="8"/>
  <c r="O1115" i="8"/>
  <c r="O1119" i="8"/>
  <c r="O1120" i="8"/>
  <c r="O1121" i="8"/>
  <c r="O1122" i="8"/>
  <c r="O1124" i="8"/>
  <c r="O1126" i="8"/>
  <c r="O1127" i="8"/>
  <c r="O1128" i="8"/>
  <c r="O1133" i="8"/>
  <c r="O1134" i="8"/>
  <c r="O1135" i="8"/>
  <c r="O1136" i="8"/>
  <c r="O1137" i="8"/>
  <c r="O1138" i="8"/>
  <c r="O1139" i="8"/>
  <c r="O1140" i="8"/>
  <c r="O1142" i="8"/>
  <c r="O1143" i="8"/>
  <c r="O1144" i="8"/>
  <c r="O1145" i="8"/>
  <c r="O1149" i="8"/>
  <c r="O1150" i="8"/>
  <c r="O1151" i="8"/>
  <c r="O1155" i="8"/>
  <c r="O1156" i="8"/>
  <c r="O1157" i="8"/>
  <c r="O1158" i="8"/>
  <c r="O1160" i="8"/>
  <c r="O1161" i="8"/>
  <c r="O1162" i="8"/>
  <c r="O1163" i="8"/>
  <c r="O1164" i="8"/>
  <c r="O1167" i="8"/>
  <c r="O1168" i="8"/>
  <c r="O1169" i="8"/>
  <c r="O1170" i="8"/>
  <c r="O1172" i="8"/>
  <c r="O1173" i="8"/>
  <c r="O1174" i="8"/>
  <c r="O1175" i="8"/>
  <c r="O1176" i="8"/>
  <c r="O1178" i="8"/>
  <c r="O1179" i="8"/>
  <c r="O1180" i="8"/>
  <c r="O1181" i="8"/>
  <c r="O1182" i="8"/>
  <c r="O1183" i="8"/>
  <c r="O1184" i="8"/>
  <c r="O1185" i="8"/>
  <c r="O1186" i="8"/>
  <c r="O1187" i="8"/>
  <c r="O1191" i="8"/>
  <c r="O1192" i="8"/>
  <c r="O1193" i="8"/>
  <c r="O1194" i="8"/>
  <c r="O1195" i="8"/>
  <c r="O1196" i="8"/>
  <c r="O1197" i="8"/>
  <c r="O1198" i="8"/>
  <c r="O1199" i="8"/>
  <c r="O1200" i="8"/>
  <c r="O1204" i="8"/>
  <c r="O1205" i="8"/>
  <c r="O1206" i="8"/>
  <c r="O1207" i="8"/>
  <c r="O1208" i="8"/>
  <c r="O1209" i="8"/>
  <c r="O1210" i="8"/>
  <c r="O1211" i="8"/>
  <c r="O1212" i="8"/>
  <c r="O1214" i="8"/>
  <c r="O1215" i="8"/>
  <c r="O1216" i="8"/>
  <c r="O1217" i="8"/>
  <c r="O1218" i="8"/>
  <c r="O1220" i="8"/>
  <c r="O1221" i="8"/>
  <c r="O1222" i="8"/>
  <c r="O1223" i="8"/>
  <c r="O1227" i="8"/>
  <c r="O1228" i="8"/>
  <c r="O1229" i="8"/>
  <c r="O1230" i="8"/>
  <c r="O1233" i="8"/>
  <c r="O1234" i="8"/>
  <c r="O1235" i="8"/>
  <c r="O1236" i="8"/>
  <c r="O1239" i="8"/>
  <c r="O1240" i="8"/>
  <c r="O1241" i="8"/>
  <c r="O1242" i="8"/>
  <c r="O1243" i="8"/>
  <c r="O1244" i="8"/>
  <c r="O1245" i="8"/>
  <c r="O1246" i="8"/>
  <c r="O1247" i="8"/>
  <c r="O1248" i="8"/>
  <c r="O1250" i="8"/>
  <c r="O1251" i="8"/>
  <c r="O1252" i="8"/>
  <c r="O1253" i="8"/>
  <c r="O1257" i="8"/>
  <c r="O1258" i="8"/>
  <c r="O1259" i="8"/>
  <c r="O1263" i="8"/>
  <c r="O1264" i="8"/>
  <c r="O1265" i="8"/>
  <c r="O1266" i="8"/>
  <c r="O1268" i="8"/>
  <c r="O1269" i="8"/>
  <c r="O1270" i="8"/>
  <c r="O1271" i="8"/>
  <c r="O1272" i="8"/>
  <c r="O1275" i="8"/>
  <c r="O1276" i="8"/>
  <c r="O1277" i="8"/>
  <c r="O1278" i="8"/>
  <c r="O1279" i="8"/>
  <c r="O1280" i="8"/>
  <c r="O1281" i="8"/>
  <c r="O1282" i="8"/>
  <c r="O1283" i="8"/>
  <c r="O1284" i="8"/>
  <c r="O1286" i="8"/>
  <c r="O1287" i="8"/>
  <c r="O1288" i="8"/>
  <c r="O1289" i="8"/>
  <c r="O1290" i="8"/>
  <c r="O1291" i="8"/>
  <c r="O1292" i="8"/>
  <c r="O1293" i="8"/>
  <c r="O1294" i="8"/>
  <c r="O1295" i="8"/>
  <c r="O1299" i="8"/>
  <c r="O1300" i="8"/>
  <c r="O1301" i="8"/>
  <c r="O1302" i="8"/>
  <c r="O1305" i="8"/>
  <c r="O1307" i="8"/>
  <c r="O1308" i="8"/>
  <c r="O1309" i="8"/>
  <c r="O1311" i="8"/>
  <c r="O1314" i="8"/>
  <c r="O1315" i="8"/>
  <c r="O1316" i="8"/>
  <c r="O1317" i="8"/>
  <c r="O1318" i="8"/>
  <c r="O1321" i="8"/>
  <c r="O1322" i="8"/>
  <c r="O1323" i="8"/>
  <c r="O1324" i="8"/>
  <c r="O1325" i="8"/>
  <c r="O1327" i="8"/>
  <c r="O1328" i="8"/>
  <c r="O1329" i="8"/>
  <c r="O1330" i="8"/>
  <c r="O1331" i="8"/>
  <c r="O1334" i="8"/>
  <c r="O1335" i="8"/>
  <c r="O1336" i="8"/>
  <c r="O1337" i="8"/>
  <c r="O1338" i="8"/>
  <c r="O1339" i="8"/>
  <c r="O1340" i="8"/>
  <c r="O1341" i="8"/>
  <c r="O1342" i="8"/>
  <c r="O1343" i="8"/>
  <c r="O1346" i="8"/>
  <c r="O1347" i="8"/>
  <c r="O1348" i="8"/>
  <c r="O1349" i="8"/>
  <c r="O1350" i="8"/>
  <c r="O1351" i="8"/>
  <c r="O1352" i="8"/>
  <c r="O1353" i="8"/>
  <c r="O1354" i="8"/>
  <c r="O1355" i="8"/>
  <c r="O1359" i="8"/>
  <c r="O1360" i="8"/>
  <c r="O1361" i="8"/>
  <c r="O1362" i="8"/>
  <c r="O1363" i="8"/>
  <c r="O1364" i="8"/>
  <c r="O1365" i="8"/>
  <c r="O1366" i="8"/>
  <c r="O1367" i="8"/>
  <c r="O1368" i="8"/>
  <c r="O1369" i="8"/>
  <c r="O1370" i="8"/>
  <c r="O1371" i="8"/>
  <c r="O1373" i="8"/>
  <c r="O1374" i="8"/>
  <c r="O1375" i="8"/>
  <c r="O1376" i="8"/>
  <c r="O1377" i="8"/>
  <c r="O1378" i="8"/>
  <c r="O1379" i="8"/>
  <c r="O1380" i="8"/>
  <c r="O1384" i="8"/>
  <c r="O1385" i="8"/>
  <c r="O1386" i="8"/>
  <c r="O1387" i="8"/>
  <c r="O1390" i="8"/>
  <c r="O1391" i="8"/>
  <c r="O1393" i="8"/>
  <c r="O1394" i="8"/>
  <c r="O1395" i="8"/>
  <c r="O1398" i="8"/>
  <c r="O1399" i="8"/>
  <c r="O1400" i="8"/>
  <c r="O1401" i="8"/>
  <c r="O1402" i="8"/>
  <c r="O1403" i="8"/>
  <c r="O1406" i="8"/>
  <c r="O1407" i="8"/>
  <c r="O1408" i="8"/>
  <c r="O1412" i="8"/>
  <c r="O1413" i="8"/>
  <c r="O1414" i="8"/>
  <c r="O1415" i="8"/>
  <c r="O1419" i="8"/>
  <c r="O1420" i="8"/>
  <c r="O1421" i="8"/>
  <c r="O1422" i="8"/>
  <c r="O1423" i="8"/>
  <c r="O1424" i="8"/>
  <c r="O1426" i="8"/>
  <c r="O1427" i="8"/>
  <c r="O1430" i="8"/>
  <c r="O1431" i="8"/>
  <c r="O1432" i="8"/>
  <c r="O1434" i="8"/>
  <c r="O1435" i="8"/>
  <c r="O1436" i="8"/>
  <c r="O1437" i="8"/>
  <c r="O1438" i="8"/>
  <c r="O1439" i="8"/>
  <c r="O1440" i="8"/>
  <c r="O1443" i="8"/>
  <c r="O1445" i="8"/>
  <c r="O1446" i="8"/>
  <c r="O1447" i="8"/>
  <c r="O1448" i="8"/>
  <c r="O1449" i="8"/>
  <c r="O1450" i="8"/>
  <c r="O1451" i="8"/>
  <c r="O1452" i="8"/>
  <c r="O1453" i="8"/>
  <c r="O1454" i="8"/>
  <c r="O1455" i="8"/>
  <c r="O1456" i="8"/>
  <c r="O1458" i="8"/>
  <c r="O1459" i="8"/>
  <c r="O1460" i="8"/>
  <c r="O1461" i="8"/>
  <c r="O1462" i="8"/>
  <c r="O1463" i="8"/>
  <c r="O1465" i="8"/>
  <c r="O1467" i="8"/>
  <c r="O1469" i="8"/>
  <c r="O1470" i="8"/>
  <c r="O1471" i="8"/>
  <c r="O1472" i="8"/>
  <c r="O1474" i="8"/>
  <c r="O1475" i="8"/>
  <c r="O1477" i="8"/>
  <c r="O1478" i="8"/>
  <c r="O1479" i="8"/>
  <c r="O1480" i="8"/>
  <c r="O1483" i="8"/>
  <c r="O1484" i="8"/>
  <c r="O1485" i="8"/>
  <c r="O1486" i="8"/>
  <c r="O1487" i="8"/>
  <c r="O1491" i="8"/>
  <c r="O1492" i="8"/>
  <c r="O1493" i="8"/>
  <c r="O1494" i="8"/>
  <c r="O1498" i="8"/>
  <c r="O1499" i="8"/>
  <c r="O1500"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1" i="8"/>
  <c r="M2332" i="8"/>
  <c r="M2333" i="8"/>
  <c r="M2334" i="8"/>
  <c r="M2335" i="8"/>
  <c r="M2336"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 i="8"/>
  <c r="L3" i="8"/>
  <c r="L4" i="8"/>
  <c r="L5" i="8"/>
  <c r="L6" i="8"/>
  <c r="L7" i="8"/>
  <c r="L8" i="8"/>
  <c r="L9" i="8"/>
  <c r="L10" i="8"/>
  <c r="L11" i="8"/>
  <c r="L12" i="8"/>
  <c r="L13" i="8"/>
  <c r="L14" i="8"/>
  <c r="L15" i="8"/>
  <c r="L16" i="8"/>
  <c r="L17" i="8"/>
  <c r="L18" i="8"/>
  <c r="L19" i="8"/>
  <c r="L20" i="8"/>
  <c r="L21"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I2" i="8" a="1"/>
  <c r="I2" i="8" s="1"/>
  <c r="I3" i="8" a="1"/>
  <c r="I3" i="8" s="1"/>
  <c r="I4" i="8" a="1"/>
  <c r="I4" i="8" s="1"/>
  <c r="I5" i="8" a="1"/>
  <c r="I5" i="8" s="1"/>
  <c r="I6" i="8" a="1"/>
  <c r="I6" i="8" s="1"/>
  <c r="I7" i="8" a="1"/>
  <c r="I7" i="8" s="1"/>
  <c r="I8" i="8" a="1"/>
  <c r="I8" i="8" s="1"/>
  <c r="I9" i="8" a="1"/>
  <c r="I9" i="8" s="1"/>
  <c r="I10" i="8" a="1"/>
  <c r="I10" i="8" s="1"/>
  <c r="I11" i="8" a="1"/>
  <c r="I11" i="8" s="1"/>
  <c r="I12" i="8" a="1"/>
  <c r="I12" i="8" s="1"/>
  <c r="I13" i="8" a="1"/>
  <c r="I13" i="8" s="1"/>
  <c r="I14" i="8" a="1"/>
  <c r="I14" i="8" s="1"/>
  <c r="I15" i="8" a="1"/>
  <c r="I15" i="8" s="1"/>
  <c r="I16" i="8" a="1"/>
  <c r="I16" i="8" s="1"/>
  <c r="I17" i="8" a="1"/>
  <c r="I17" i="8" s="1"/>
  <c r="I18" i="8" a="1"/>
  <c r="I18" i="8" s="1"/>
  <c r="I19" i="8" a="1"/>
  <c r="I19" i="8" s="1"/>
  <c r="I20" i="8" a="1"/>
  <c r="I20" i="8" s="1"/>
  <c r="I21" i="8" a="1"/>
  <c r="I21" i="8" s="1"/>
  <c r="I22" i="8" a="1"/>
  <c r="I22" i="8" s="1"/>
  <c r="I23" i="8" a="1"/>
  <c r="I23" i="8" s="1"/>
  <c r="I24" i="8" a="1"/>
  <c r="I24" i="8" s="1"/>
  <c r="I25" i="8" a="1"/>
  <c r="I25" i="8" s="1"/>
  <c r="I26" i="8" a="1"/>
  <c r="I26" i="8" s="1"/>
  <c r="I27" i="8" a="1"/>
  <c r="I27" i="8" s="1"/>
  <c r="I28" i="8" a="1"/>
  <c r="I28" i="8" s="1"/>
  <c r="I29" i="8" a="1"/>
  <c r="I29" i="8" s="1"/>
  <c r="I30" i="8" a="1"/>
  <c r="I30" i="8" s="1"/>
  <c r="I31" i="8" a="1"/>
  <c r="I31" i="8" s="1"/>
  <c r="I32" i="8" a="1"/>
  <c r="I32" i="8" s="1"/>
  <c r="I33" i="8" a="1"/>
  <c r="I33" i="8" s="1"/>
  <c r="I34" i="8" a="1"/>
  <c r="I34" i="8" s="1"/>
  <c r="I35" i="8" a="1"/>
  <c r="I35" i="8" s="1"/>
  <c r="I36" i="8" a="1"/>
  <c r="I36" i="8" s="1"/>
  <c r="I37" i="8" a="1"/>
  <c r="I37" i="8" s="1"/>
  <c r="I38" i="8" a="1"/>
  <c r="I38" i="8" s="1"/>
  <c r="I39" i="8" a="1"/>
  <c r="I39" i="8" s="1"/>
  <c r="I40" i="8" a="1"/>
  <c r="I40" i="8" s="1"/>
  <c r="I41" i="8" a="1"/>
  <c r="I41" i="8" s="1"/>
  <c r="I42" i="8" a="1"/>
  <c r="I42" i="8" s="1"/>
  <c r="I43" i="8" a="1"/>
  <c r="I43" i="8" s="1"/>
  <c r="I44" i="8" a="1"/>
  <c r="I44" i="8" s="1"/>
  <c r="I45" i="8" a="1"/>
  <c r="I45" i="8" s="1"/>
  <c r="I46" i="8" a="1"/>
  <c r="I46" i="8" s="1"/>
  <c r="I47" i="8" a="1"/>
  <c r="I47" i="8" s="1"/>
  <c r="I48" i="8" a="1"/>
  <c r="I48" i="8" s="1"/>
  <c r="I49" i="8" a="1"/>
  <c r="I49" i="8" s="1"/>
  <c r="I50" i="8" a="1"/>
  <c r="I50" i="8" s="1"/>
  <c r="I51" i="8" a="1"/>
  <c r="I51" i="8" s="1"/>
  <c r="I52" i="8" a="1"/>
  <c r="I52" i="8" s="1"/>
  <c r="I53" i="8" a="1"/>
  <c r="I53" i="8" s="1"/>
  <c r="I54" i="8" a="1"/>
  <c r="I54" i="8" s="1"/>
  <c r="I55" i="8" a="1"/>
  <c r="I55" i="8" s="1"/>
  <c r="I56" i="8" a="1"/>
  <c r="I56" i="8" s="1"/>
  <c r="I57" i="8" a="1"/>
  <c r="I57" i="8" s="1"/>
  <c r="I58" i="8" a="1"/>
  <c r="I58" i="8" s="1"/>
  <c r="I59" i="8" a="1"/>
  <c r="I59" i="8" s="1"/>
  <c r="I60" i="8" a="1"/>
  <c r="I60" i="8" s="1"/>
  <c r="I61" i="8" a="1"/>
  <c r="I61" i="8" s="1"/>
  <c r="I62" i="8" a="1"/>
  <c r="I62" i="8" s="1"/>
  <c r="I63" i="8" a="1"/>
  <c r="I63" i="8" s="1"/>
  <c r="I64" i="8" a="1"/>
  <c r="I64" i="8" s="1"/>
  <c r="I65" i="8" a="1"/>
  <c r="I65" i="8" s="1"/>
  <c r="I66" i="8" a="1"/>
  <c r="I66" i="8" s="1"/>
  <c r="I67" i="8" a="1"/>
  <c r="I67" i="8" s="1"/>
  <c r="I68" i="8" a="1"/>
  <c r="I68" i="8" s="1"/>
  <c r="I69" i="8" a="1"/>
  <c r="I69" i="8" s="1"/>
  <c r="I70" i="8" a="1"/>
  <c r="I70" i="8" s="1"/>
  <c r="I71" i="8" a="1"/>
  <c r="I71" i="8" s="1"/>
  <c r="I72" i="8" a="1"/>
  <c r="I72" i="8" s="1"/>
  <c r="I73" i="8" a="1"/>
  <c r="I73" i="8" s="1"/>
  <c r="I74" i="8" a="1"/>
  <c r="I74" i="8" s="1"/>
  <c r="I75" i="8" a="1"/>
  <c r="I75" i="8" s="1"/>
  <c r="I76" i="8" a="1"/>
  <c r="I76" i="8" s="1"/>
  <c r="I77" i="8" a="1"/>
  <c r="I77" i="8" s="1"/>
  <c r="I78" i="8" a="1"/>
  <c r="I78" i="8" s="1"/>
  <c r="I79" i="8" a="1"/>
  <c r="I79" i="8" s="1"/>
  <c r="I80" i="8" a="1"/>
  <c r="I80" i="8" s="1"/>
  <c r="I81" i="8" a="1"/>
  <c r="I81" i="8" s="1"/>
  <c r="I82" i="8" a="1"/>
  <c r="I82" i="8" s="1"/>
  <c r="I83" i="8" a="1"/>
  <c r="I83" i="8" s="1"/>
  <c r="I84" i="8" a="1"/>
  <c r="I84" i="8" s="1"/>
  <c r="I85" i="8" a="1"/>
  <c r="I85" i="8" s="1"/>
  <c r="I86" i="8" a="1"/>
  <c r="I86" i="8" s="1"/>
  <c r="I87" i="8" a="1"/>
  <c r="I87" i="8" s="1"/>
  <c r="I88" i="8" a="1"/>
  <c r="I88" i="8" s="1"/>
  <c r="I89" i="8" a="1"/>
  <c r="I89" i="8" s="1"/>
  <c r="I90" i="8" a="1"/>
  <c r="I90" i="8" s="1"/>
  <c r="I91" i="8" a="1"/>
  <c r="I91" i="8" s="1"/>
  <c r="I92" i="8" a="1"/>
  <c r="I92" i="8" s="1"/>
  <c r="I93" i="8" a="1"/>
  <c r="I93" i="8" s="1"/>
  <c r="I94" i="8" a="1"/>
  <c r="I94" i="8" s="1"/>
  <c r="I95" i="8" a="1"/>
  <c r="I95" i="8" s="1"/>
  <c r="I96" i="8" a="1"/>
  <c r="I96" i="8" s="1"/>
  <c r="I97" i="8" a="1"/>
  <c r="I97" i="8" s="1"/>
  <c r="I98" i="8" a="1"/>
  <c r="I98" i="8" s="1"/>
  <c r="I99" i="8" a="1"/>
  <c r="I99" i="8" s="1"/>
  <c r="I100" i="8" a="1"/>
  <c r="I100" i="8" s="1"/>
  <c r="I101" i="8" a="1"/>
  <c r="I101" i="8" s="1"/>
  <c r="I102" i="8" a="1"/>
  <c r="I102" i="8" s="1"/>
  <c r="I103" i="8" a="1"/>
  <c r="I103" i="8" s="1"/>
  <c r="I104" i="8" a="1"/>
  <c r="I104" i="8" s="1"/>
  <c r="I105" i="8" a="1"/>
  <c r="I105" i="8" s="1"/>
  <c r="I106" i="8" a="1"/>
  <c r="I106" i="8" s="1"/>
  <c r="I107" i="8" a="1"/>
  <c r="I107" i="8" s="1"/>
  <c r="I108" i="8" a="1"/>
  <c r="I108" i="8" s="1"/>
  <c r="I109" i="8" a="1"/>
  <c r="I109" i="8" s="1"/>
  <c r="I110" i="8" a="1"/>
  <c r="I110" i="8" s="1"/>
  <c r="I111" i="8" a="1"/>
  <c r="I111" i="8" s="1"/>
  <c r="I112" i="8" a="1"/>
  <c r="I112" i="8" s="1"/>
  <c r="I113" i="8" a="1"/>
  <c r="I113" i="8" s="1"/>
  <c r="I114" i="8" a="1"/>
  <c r="I114" i="8" s="1"/>
  <c r="I115" i="8" a="1"/>
  <c r="I115" i="8" s="1"/>
  <c r="I116" i="8" a="1"/>
  <c r="I116" i="8" s="1"/>
  <c r="I117" i="8" a="1"/>
  <c r="I117" i="8" s="1"/>
  <c r="I118" i="8" a="1"/>
  <c r="I118" i="8" s="1"/>
  <c r="I119" i="8" a="1"/>
  <c r="I119" i="8" s="1"/>
  <c r="I120" i="8" a="1"/>
  <c r="I120" i="8" s="1"/>
  <c r="I121" i="8" a="1"/>
  <c r="I121" i="8" s="1"/>
  <c r="I122" i="8" a="1"/>
  <c r="I122" i="8" s="1"/>
  <c r="I123" i="8" a="1"/>
  <c r="I123" i="8" s="1"/>
  <c r="I124" i="8" a="1"/>
  <c r="I124" i="8" s="1"/>
  <c r="I125" i="8" a="1"/>
  <c r="I125" i="8" s="1"/>
  <c r="I126" i="8" a="1"/>
  <c r="I126" i="8" s="1"/>
  <c r="I127" i="8" a="1"/>
  <c r="I127" i="8" s="1"/>
  <c r="I128" i="8" a="1"/>
  <c r="I128" i="8" s="1"/>
  <c r="I129" i="8" a="1"/>
  <c r="I129" i="8" s="1"/>
  <c r="I130" i="8" a="1"/>
  <c r="I130" i="8" s="1"/>
  <c r="I131" i="8" a="1"/>
  <c r="I131" i="8" s="1"/>
  <c r="I132" i="8" a="1"/>
  <c r="I132" i="8" s="1"/>
  <c r="I133" i="8" a="1"/>
  <c r="I133" i="8" s="1"/>
  <c r="I134" i="8" a="1"/>
  <c r="I134" i="8" s="1"/>
  <c r="I135" i="8" a="1"/>
  <c r="I135" i="8" s="1"/>
  <c r="I136" i="8" a="1"/>
  <c r="I136" i="8" s="1"/>
  <c r="I137" i="8" a="1"/>
  <c r="I137" i="8" s="1"/>
  <c r="I138" i="8" a="1"/>
  <c r="I138" i="8" s="1"/>
  <c r="I139" i="8" a="1"/>
  <c r="I139" i="8" s="1"/>
  <c r="I140" i="8" a="1"/>
  <c r="I140" i="8" s="1"/>
  <c r="I141" i="8" a="1"/>
  <c r="I141" i="8" s="1"/>
  <c r="I142" i="8" a="1"/>
  <c r="I142" i="8" s="1"/>
  <c r="I143" i="8" a="1"/>
  <c r="I143" i="8" s="1"/>
  <c r="I144" i="8" a="1"/>
  <c r="I144" i="8" s="1"/>
  <c r="I145" i="8" a="1"/>
  <c r="I145" i="8" s="1"/>
  <c r="I146" i="8" a="1"/>
  <c r="I146" i="8" s="1"/>
  <c r="I147" i="8" a="1"/>
  <c r="I147" i="8" s="1"/>
  <c r="I148" i="8" a="1"/>
  <c r="I148" i="8" s="1"/>
  <c r="I149" i="8" a="1"/>
  <c r="I149" i="8" s="1"/>
  <c r="I150" i="8" a="1"/>
  <c r="I150" i="8" s="1"/>
  <c r="I151" i="8" a="1"/>
  <c r="I151" i="8" s="1"/>
  <c r="I152" i="8" a="1"/>
  <c r="I152" i="8" s="1"/>
  <c r="I153" i="8" a="1"/>
  <c r="I153" i="8" s="1"/>
  <c r="I154" i="8" a="1"/>
  <c r="I154" i="8" s="1"/>
  <c r="I155" i="8" a="1"/>
  <c r="I155" i="8" s="1"/>
  <c r="I156" i="8" a="1"/>
  <c r="I156" i="8" s="1"/>
  <c r="I157" i="8" a="1"/>
  <c r="I157" i="8" s="1"/>
  <c r="I158" i="8" a="1"/>
  <c r="I158" i="8" s="1"/>
  <c r="I159" i="8" a="1"/>
  <c r="I159" i="8" s="1"/>
  <c r="I160" i="8" a="1"/>
  <c r="I160" i="8" s="1"/>
  <c r="I161" i="8" a="1"/>
  <c r="I161" i="8" s="1"/>
  <c r="I162" i="8" a="1"/>
  <c r="I162" i="8" s="1"/>
  <c r="I163" i="8" a="1"/>
  <c r="I163" i="8" s="1"/>
  <c r="I164" i="8" a="1"/>
  <c r="I164" i="8" s="1"/>
  <c r="I165" i="8" a="1"/>
  <c r="I165" i="8" s="1"/>
  <c r="I166" i="8" a="1"/>
  <c r="I166" i="8" s="1"/>
  <c r="I167" i="8" a="1"/>
  <c r="I167" i="8" s="1"/>
  <c r="I168" i="8" a="1"/>
  <c r="I168" i="8" s="1"/>
  <c r="I169" i="8" a="1"/>
  <c r="I169" i="8" s="1"/>
  <c r="I170" i="8" a="1"/>
  <c r="I170" i="8" s="1"/>
  <c r="I171" i="8" a="1"/>
  <c r="I171" i="8" s="1"/>
  <c r="I172" i="8" a="1"/>
  <c r="I172" i="8" s="1"/>
  <c r="I173" i="8" a="1"/>
  <c r="I173" i="8" s="1"/>
  <c r="I174" i="8" a="1"/>
  <c r="I174" i="8" s="1"/>
  <c r="I175" i="8" a="1"/>
  <c r="I175" i="8" s="1"/>
  <c r="I176" i="8" a="1"/>
  <c r="I176" i="8" s="1"/>
  <c r="I177" i="8" a="1"/>
  <c r="I177" i="8" s="1"/>
  <c r="I178" i="8" a="1"/>
  <c r="I178" i="8" s="1"/>
  <c r="I179" i="8" a="1"/>
  <c r="I179" i="8" s="1"/>
  <c r="I180" i="8" a="1"/>
  <c r="I180" i="8" s="1"/>
  <c r="I181" i="8" a="1"/>
  <c r="I181" i="8" s="1"/>
  <c r="I182" i="8" a="1"/>
  <c r="I182" i="8" s="1"/>
  <c r="I183" i="8" a="1"/>
  <c r="I183" i="8" s="1"/>
  <c r="I184" i="8" a="1"/>
  <c r="I184" i="8" s="1"/>
  <c r="I185" i="8" a="1"/>
  <c r="I185" i="8" s="1"/>
  <c r="I186" i="8" a="1"/>
  <c r="I186" i="8" s="1"/>
  <c r="I187" i="8" a="1"/>
  <c r="I187" i="8" s="1"/>
  <c r="I188" i="8" a="1"/>
  <c r="I188" i="8" s="1"/>
  <c r="I189" i="8" a="1"/>
  <c r="I189" i="8" s="1"/>
  <c r="I190" i="8" a="1"/>
  <c r="I190" i="8" s="1"/>
  <c r="I191" i="8" a="1"/>
  <c r="I191" i="8" s="1"/>
  <c r="I192" i="8" a="1"/>
  <c r="I192" i="8" s="1"/>
  <c r="I193" i="8" a="1"/>
  <c r="I193" i="8" s="1"/>
  <c r="I194" i="8" a="1"/>
  <c r="I194" i="8" s="1"/>
  <c r="I195" i="8" a="1"/>
  <c r="I195" i="8" s="1"/>
  <c r="I196" i="8" a="1"/>
  <c r="I196" i="8" s="1"/>
  <c r="I197" i="8" a="1"/>
  <c r="I197" i="8" s="1"/>
  <c r="I198" i="8" a="1"/>
  <c r="I198" i="8" s="1"/>
  <c r="I199" i="8" a="1"/>
  <c r="I199" i="8" s="1"/>
  <c r="I200" i="8" a="1"/>
  <c r="I200" i="8" s="1"/>
  <c r="I201" i="8" a="1"/>
  <c r="I201" i="8" s="1"/>
  <c r="I202" i="8" a="1"/>
  <c r="I202" i="8" s="1"/>
  <c r="I203" i="8" a="1"/>
  <c r="I203" i="8" s="1"/>
  <c r="I204" i="8" a="1"/>
  <c r="I204" i="8" s="1"/>
  <c r="I205" i="8" a="1"/>
  <c r="I205" i="8" s="1"/>
  <c r="I206" i="8" a="1"/>
  <c r="I206" i="8" s="1"/>
  <c r="I207" i="8" a="1"/>
  <c r="I207" i="8" s="1"/>
  <c r="I208" i="8" a="1"/>
  <c r="I208" i="8" s="1"/>
  <c r="I209" i="8" a="1"/>
  <c r="I209" i="8" s="1"/>
  <c r="I210" i="8" a="1"/>
  <c r="I210" i="8" s="1"/>
  <c r="I211" i="8" a="1"/>
  <c r="I211" i="8" s="1"/>
  <c r="I212" i="8" a="1"/>
  <c r="I212" i="8" s="1"/>
  <c r="I213" i="8" a="1"/>
  <c r="I213" i="8" s="1"/>
  <c r="I214" i="8" a="1"/>
  <c r="I214" i="8" s="1"/>
  <c r="I215" i="8" a="1"/>
  <c r="I215" i="8" s="1"/>
  <c r="I216" i="8" a="1"/>
  <c r="I216" i="8" s="1"/>
  <c r="I217" i="8" a="1"/>
  <c r="I217" i="8" s="1"/>
  <c r="I218" i="8" a="1"/>
  <c r="I218" i="8" s="1"/>
  <c r="I219" i="8" a="1"/>
  <c r="I219" i="8" s="1"/>
  <c r="I220" i="8" a="1"/>
  <c r="I220" i="8" s="1"/>
  <c r="I221" i="8" a="1"/>
  <c r="I221" i="8" s="1"/>
  <c r="I222" i="8" a="1"/>
  <c r="I222" i="8" s="1"/>
  <c r="I223" i="8" a="1"/>
  <c r="I223" i="8" s="1"/>
  <c r="I224" i="8" a="1"/>
  <c r="I224" i="8" s="1"/>
  <c r="I225" i="8" a="1"/>
  <c r="I225" i="8" s="1"/>
  <c r="I226" i="8" a="1"/>
  <c r="I226" i="8" s="1"/>
  <c r="I227" i="8" a="1"/>
  <c r="I227" i="8" s="1"/>
  <c r="I228" i="8" a="1"/>
  <c r="I228" i="8" s="1"/>
  <c r="I229" i="8" a="1"/>
  <c r="I229" i="8" s="1"/>
  <c r="I230" i="8" a="1"/>
  <c r="I230" i="8" s="1"/>
  <c r="I231" i="8" a="1"/>
  <c r="I231" i="8" s="1"/>
  <c r="I232" i="8" a="1"/>
  <c r="I232" i="8" s="1"/>
  <c r="I233" i="8" a="1"/>
  <c r="I233" i="8" s="1"/>
  <c r="I234" i="8" a="1"/>
  <c r="I234" i="8" s="1"/>
  <c r="I235" i="8" a="1"/>
  <c r="I235" i="8" s="1"/>
  <c r="I236" i="8" a="1"/>
  <c r="I236" i="8" s="1"/>
  <c r="I237" i="8" a="1"/>
  <c r="I237" i="8" s="1"/>
  <c r="I238" i="8" a="1"/>
  <c r="I238" i="8" s="1"/>
  <c r="I239" i="8" a="1"/>
  <c r="I239" i="8" s="1"/>
  <c r="I240" i="8" a="1"/>
  <c r="I240" i="8" s="1"/>
  <c r="I241" i="8" a="1"/>
  <c r="I241" i="8" s="1"/>
  <c r="I242" i="8" a="1"/>
  <c r="I242" i="8" s="1"/>
  <c r="I243" i="8" a="1"/>
  <c r="I243" i="8" s="1"/>
  <c r="I244" i="8" a="1"/>
  <c r="I244" i="8" s="1"/>
  <c r="I245" i="8" a="1"/>
  <c r="I245" i="8" s="1"/>
  <c r="I246" i="8" a="1"/>
  <c r="I246" i="8" s="1"/>
  <c r="I247" i="8" a="1"/>
  <c r="I247" i="8" s="1"/>
  <c r="I248" i="8" a="1"/>
  <c r="I248" i="8" s="1"/>
  <c r="I249" i="8" a="1"/>
  <c r="I249" i="8" s="1"/>
  <c r="I250" i="8" a="1"/>
  <c r="I250" i="8" s="1"/>
  <c r="I251" i="8" a="1"/>
  <c r="I251" i="8" s="1"/>
  <c r="I252" i="8" a="1"/>
  <c r="I252" i="8" s="1"/>
  <c r="I253" i="8" a="1"/>
  <c r="I253" i="8" s="1"/>
  <c r="I254" i="8" a="1"/>
  <c r="I254" i="8" s="1"/>
  <c r="I255" i="8" a="1"/>
  <c r="I255" i="8" s="1"/>
  <c r="I256" i="8" a="1"/>
  <c r="I256" i="8" s="1"/>
  <c r="I257" i="8" a="1"/>
  <c r="I257" i="8" s="1"/>
  <c r="I258" i="8" a="1"/>
  <c r="I258" i="8" s="1"/>
  <c r="I259" i="8" a="1"/>
  <c r="I259" i="8" s="1"/>
  <c r="I260" i="8" a="1"/>
  <c r="I260" i="8" s="1"/>
  <c r="I261" i="8" a="1"/>
  <c r="I261" i="8" s="1"/>
  <c r="I262" i="8" a="1"/>
  <c r="I262" i="8" s="1"/>
  <c r="I263" i="8" a="1"/>
  <c r="I263" i="8" s="1"/>
  <c r="I264" i="8" a="1"/>
  <c r="I264" i="8" s="1"/>
  <c r="I265" i="8" a="1"/>
  <c r="I265" i="8" s="1"/>
  <c r="I266" i="8" a="1"/>
  <c r="I266" i="8" s="1"/>
  <c r="I267" i="8" a="1"/>
  <c r="I267" i="8" s="1"/>
  <c r="I268" i="8" a="1"/>
  <c r="I268" i="8" s="1"/>
  <c r="I269" i="8" a="1"/>
  <c r="I269" i="8" s="1"/>
  <c r="I270" i="8" a="1"/>
  <c r="I270" i="8" s="1"/>
  <c r="I271" i="8" a="1"/>
  <c r="I271" i="8" s="1"/>
  <c r="I272" i="8" a="1"/>
  <c r="I272" i="8" s="1"/>
  <c r="I273" i="8" a="1"/>
  <c r="I273" i="8" s="1"/>
  <c r="I274" i="8" a="1"/>
  <c r="I274" i="8" s="1"/>
  <c r="I275" i="8" a="1"/>
  <c r="I275" i="8" s="1"/>
  <c r="I276" i="8" a="1"/>
  <c r="I276" i="8" s="1"/>
  <c r="I277" i="8" a="1"/>
  <c r="I277" i="8" s="1"/>
  <c r="I278" i="8" a="1"/>
  <c r="I278" i="8" s="1"/>
  <c r="I279" i="8" a="1"/>
  <c r="I279" i="8" s="1"/>
  <c r="I280" i="8" a="1"/>
  <c r="I280" i="8" s="1"/>
  <c r="I281" i="8" a="1"/>
  <c r="I281" i="8" s="1"/>
  <c r="I282" i="8" a="1"/>
  <c r="I282" i="8" s="1"/>
  <c r="I283" i="8" a="1"/>
  <c r="I283" i="8" s="1"/>
  <c r="I284" i="8" a="1"/>
  <c r="I284" i="8" s="1"/>
  <c r="I285" i="8" a="1"/>
  <c r="I285" i="8" s="1"/>
  <c r="I286" i="8" a="1"/>
  <c r="I286" i="8" s="1"/>
  <c r="I287" i="8" a="1"/>
  <c r="I287" i="8" s="1"/>
  <c r="I288" i="8" a="1"/>
  <c r="I288" i="8" s="1"/>
  <c r="I289" i="8" a="1"/>
  <c r="I289" i="8" s="1"/>
  <c r="I290" i="8" a="1"/>
  <c r="I290" i="8" s="1"/>
  <c r="I291" i="8" a="1"/>
  <c r="I291" i="8" s="1"/>
  <c r="I292" i="8" a="1"/>
  <c r="I292" i="8" s="1"/>
  <c r="I293" i="8" a="1"/>
  <c r="I293" i="8" s="1"/>
  <c r="I294" i="8" a="1"/>
  <c r="I294" i="8" s="1"/>
  <c r="I295" i="8" a="1"/>
  <c r="I295" i="8" s="1"/>
  <c r="I296" i="8" a="1"/>
  <c r="I296" i="8" s="1"/>
  <c r="I297" i="8" a="1"/>
  <c r="I297" i="8" s="1"/>
  <c r="I298" i="8" a="1"/>
  <c r="I298" i="8" s="1"/>
  <c r="I299" i="8" a="1"/>
  <c r="I299" i="8" s="1"/>
  <c r="I300" i="8" a="1"/>
  <c r="I300" i="8" s="1"/>
  <c r="I301" i="8" a="1"/>
  <c r="I301" i="8" s="1"/>
  <c r="I302" i="8" a="1"/>
  <c r="I302" i="8" s="1"/>
  <c r="I303" i="8" a="1"/>
  <c r="I303" i="8" s="1"/>
  <c r="I304" i="8" a="1"/>
  <c r="I304" i="8" s="1"/>
  <c r="I305" i="8" a="1"/>
  <c r="I305" i="8" s="1"/>
  <c r="I306" i="8" a="1"/>
  <c r="I306" i="8" s="1"/>
  <c r="I307" i="8" a="1"/>
  <c r="I307" i="8" s="1"/>
  <c r="I308" i="8" a="1"/>
  <c r="I308" i="8" s="1"/>
  <c r="I309" i="8" a="1"/>
  <c r="I309" i="8" s="1"/>
  <c r="I310" i="8" a="1"/>
  <c r="I310" i="8" s="1"/>
  <c r="I311" i="8" a="1"/>
  <c r="I311" i="8" s="1"/>
  <c r="I312" i="8" a="1"/>
  <c r="I312" i="8" s="1"/>
  <c r="I313" i="8" a="1"/>
  <c r="I313" i="8" s="1"/>
  <c r="I314" i="8" a="1"/>
  <c r="I314" i="8" s="1"/>
  <c r="I315" i="8" a="1"/>
  <c r="I315" i="8" s="1"/>
  <c r="I316" i="8" a="1"/>
  <c r="I316" i="8" s="1"/>
  <c r="I317" i="8" a="1"/>
  <c r="I317" i="8" s="1"/>
  <c r="I318" i="8" a="1"/>
  <c r="I318" i="8" s="1"/>
  <c r="I319" i="8" a="1"/>
  <c r="I319" i="8" s="1"/>
  <c r="I320" i="8" a="1"/>
  <c r="I320" i="8" s="1"/>
  <c r="I321" i="8" a="1"/>
  <c r="I321" i="8" s="1"/>
  <c r="I322" i="8" a="1"/>
  <c r="I322" i="8" s="1"/>
  <c r="I323" i="8" a="1"/>
  <c r="I323" i="8" s="1"/>
  <c r="I324" i="8" a="1"/>
  <c r="I324" i="8" s="1"/>
  <c r="I325" i="8" a="1"/>
  <c r="I325" i="8" s="1"/>
  <c r="I326" i="8" a="1"/>
  <c r="I326" i="8" s="1"/>
  <c r="I327" i="8" a="1"/>
  <c r="I327" i="8" s="1"/>
  <c r="I328" i="8" a="1"/>
  <c r="I328" i="8" s="1"/>
  <c r="I329" i="8" a="1"/>
  <c r="I329" i="8" s="1"/>
  <c r="I330" i="8" a="1"/>
  <c r="I330" i="8" s="1"/>
  <c r="I331" i="8" a="1"/>
  <c r="I331" i="8" s="1"/>
  <c r="I332" i="8" a="1"/>
  <c r="I332" i="8" s="1"/>
  <c r="I333" i="8" a="1"/>
  <c r="I333" i="8" s="1"/>
  <c r="I334" i="8" a="1"/>
  <c r="I334" i="8" s="1"/>
  <c r="I335" i="8" a="1"/>
  <c r="I335" i="8" s="1"/>
  <c r="I336" i="8" a="1"/>
  <c r="I336" i="8" s="1"/>
  <c r="I337" i="8" a="1"/>
  <c r="I337" i="8" s="1"/>
  <c r="I338" i="8" a="1"/>
  <c r="I338" i="8" s="1"/>
  <c r="I339" i="8" a="1"/>
  <c r="I339" i="8" s="1"/>
  <c r="I340" i="8" a="1"/>
  <c r="I340" i="8" s="1"/>
  <c r="I341" i="8" a="1"/>
  <c r="I341" i="8" s="1"/>
  <c r="I342" i="8" a="1"/>
  <c r="I342" i="8" s="1"/>
  <c r="I343" i="8" a="1"/>
  <c r="I343" i="8" s="1"/>
  <c r="I344" i="8" a="1"/>
  <c r="I344" i="8" s="1"/>
  <c r="I345" i="8" a="1"/>
  <c r="I345" i="8" s="1"/>
  <c r="I346" i="8" a="1"/>
  <c r="I346" i="8" s="1"/>
  <c r="I347" i="8" a="1"/>
  <c r="I347" i="8" s="1"/>
  <c r="I348" i="8" a="1"/>
  <c r="I348" i="8" s="1"/>
  <c r="I349" i="8" a="1"/>
  <c r="I349" i="8" s="1"/>
  <c r="I350" i="8" a="1"/>
  <c r="I350" i="8" s="1"/>
  <c r="I351" i="8" a="1"/>
  <c r="I351" i="8" s="1"/>
  <c r="I352" i="8" a="1"/>
  <c r="I352" i="8" s="1"/>
  <c r="I353" i="8" a="1"/>
  <c r="I353" i="8" s="1"/>
  <c r="I354" i="8" a="1"/>
  <c r="I354" i="8" s="1"/>
  <c r="I355" i="8" a="1"/>
  <c r="I355" i="8" s="1"/>
  <c r="I356" i="8" a="1"/>
  <c r="I356" i="8" s="1"/>
  <c r="I357" i="8" a="1"/>
  <c r="I357" i="8" s="1"/>
  <c r="I358" i="8" a="1"/>
  <c r="I358" i="8" s="1"/>
  <c r="I359" i="8" a="1"/>
  <c r="I359" i="8" s="1"/>
  <c r="I360" i="8" a="1"/>
  <c r="I360" i="8" s="1"/>
  <c r="I361" i="8" a="1"/>
  <c r="I361" i="8" s="1"/>
  <c r="I362" i="8" a="1"/>
  <c r="I362" i="8" s="1"/>
  <c r="I363" i="8" a="1"/>
  <c r="I363" i="8" s="1"/>
  <c r="I364" i="8" a="1"/>
  <c r="I364" i="8" s="1"/>
  <c r="I365" i="8" a="1"/>
  <c r="I365" i="8" s="1"/>
  <c r="I366" i="8" a="1"/>
  <c r="I366" i="8" s="1"/>
  <c r="I367" i="8" a="1"/>
  <c r="I367" i="8" s="1"/>
  <c r="I368" i="8" a="1"/>
  <c r="I368" i="8" s="1"/>
  <c r="I369" i="8" a="1"/>
  <c r="I369" i="8" s="1"/>
  <c r="I370" i="8" a="1"/>
  <c r="I370" i="8" s="1"/>
  <c r="I371" i="8" a="1"/>
  <c r="I371" i="8" s="1"/>
  <c r="I372" i="8" a="1"/>
  <c r="I372" i="8" s="1"/>
  <c r="I373" i="8" a="1"/>
  <c r="I373" i="8" s="1"/>
  <c r="I374" i="8" a="1"/>
  <c r="I374" i="8" s="1"/>
  <c r="I375" i="8" a="1"/>
  <c r="I375" i="8" s="1"/>
  <c r="I376" i="8" a="1"/>
  <c r="I376" i="8" s="1"/>
  <c r="I377" i="8" a="1"/>
  <c r="I377" i="8" s="1"/>
  <c r="I378" i="8" a="1"/>
  <c r="I378" i="8" s="1"/>
  <c r="I379" i="8" a="1"/>
  <c r="I379" i="8" s="1"/>
  <c r="I380" i="8" a="1"/>
  <c r="I380" i="8" s="1"/>
  <c r="I381" i="8" a="1"/>
  <c r="I381" i="8" s="1"/>
  <c r="I382" i="8" a="1"/>
  <c r="I382" i="8" s="1"/>
  <c r="I383" i="8" a="1"/>
  <c r="I383" i="8" s="1"/>
  <c r="I384" i="8" a="1"/>
  <c r="I384" i="8" s="1"/>
  <c r="I385" i="8" a="1"/>
  <c r="I385" i="8" s="1"/>
  <c r="I386" i="8" a="1"/>
  <c r="I386" i="8" s="1"/>
  <c r="I387" i="8" a="1"/>
  <c r="I387" i="8" s="1"/>
  <c r="I388" i="8" a="1"/>
  <c r="I388" i="8" s="1"/>
  <c r="I389" i="8" a="1"/>
  <c r="I389" i="8" s="1"/>
  <c r="I390" i="8" a="1"/>
  <c r="I390" i="8" s="1"/>
  <c r="I391" i="8" a="1"/>
  <c r="I391" i="8" s="1"/>
  <c r="I392" i="8" a="1"/>
  <c r="I392" i="8" s="1"/>
  <c r="I393" i="8" a="1"/>
  <c r="I393" i="8" s="1"/>
  <c r="I394" i="8" a="1"/>
  <c r="I394" i="8" s="1"/>
  <c r="I395" i="8" a="1"/>
  <c r="I395" i="8" s="1"/>
  <c r="I396" i="8" a="1"/>
  <c r="I396" i="8" s="1"/>
  <c r="I397" i="8" a="1"/>
  <c r="I397" i="8" s="1"/>
  <c r="I398" i="8" a="1"/>
  <c r="I398" i="8" s="1"/>
  <c r="I399" i="8" a="1"/>
  <c r="I399" i="8" s="1"/>
  <c r="I400" i="8" a="1"/>
  <c r="I400" i="8" s="1"/>
  <c r="I401" i="8" a="1"/>
  <c r="I401" i="8" s="1"/>
  <c r="I402" i="8" a="1"/>
  <c r="I402" i="8" s="1"/>
  <c r="I403" i="8" a="1"/>
  <c r="I403" i="8" s="1"/>
  <c r="I404" i="8" a="1"/>
  <c r="I404" i="8" s="1"/>
  <c r="I405" i="8" a="1"/>
  <c r="I405" i="8" s="1"/>
  <c r="I406" i="8" a="1"/>
  <c r="I406" i="8" s="1"/>
  <c r="I407" i="8" a="1"/>
  <c r="I407" i="8" s="1"/>
  <c r="I408" i="8" a="1"/>
  <c r="I408" i="8" s="1"/>
  <c r="I409" i="8" a="1"/>
  <c r="I409" i="8" s="1"/>
  <c r="I410" i="8" a="1"/>
  <c r="I410" i="8" s="1"/>
  <c r="I411" i="8" a="1"/>
  <c r="I411" i="8" s="1"/>
  <c r="I412" i="8" a="1"/>
  <c r="I412" i="8" s="1"/>
  <c r="I413" i="8" a="1"/>
  <c r="I413" i="8" s="1"/>
  <c r="I414" i="8" a="1"/>
  <c r="I414" i="8" s="1"/>
  <c r="I415" i="8" a="1"/>
  <c r="I415" i="8" s="1"/>
  <c r="I416" i="8" a="1"/>
  <c r="I416" i="8" s="1"/>
  <c r="I417" i="8" a="1"/>
  <c r="I417" i="8" s="1"/>
  <c r="I418" i="8" a="1"/>
  <c r="I418" i="8" s="1"/>
  <c r="I419" i="8" a="1"/>
  <c r="I419" i="8" s="1"/>
  <c r="I420" i="8" a="1"/>
  <c r="I420" i="8" s="1"/>
  <c r="I421" i="8" a="1"/>
  <c r="I421" i="8" s="1"/>
  <c r="I422" i="8" a="1"/>
  <c r="I422" i="8" s="1"/>
  <c r="I423" i="8" a="1"/>
  <c r="I423" i="8" s="1"/>
  <c r="I424" i="8" a="1"/>
  <c r="I424" i="8" s="1"/>
  <c r="I425" i="8" a="1"/>
  <c r="I425" i="8" s="1"/>
  <c r="I426" i="8" a="1"/>
  <c r="I426" i="8" s="1"/>
  <c r="I427" i="8" a="1"/>
  <c r="I427" i="8" s="1"/>
  <c r="I428" i="8" a="1"/>
  <c r="I428" i="8" s="1"/>
  <c r="I429" i="8" a="1"/>
  <c r="I429" i="8" s="1"/>
  <c r="I430" i="8" a="1"/>
  <c r="I430" i="8" s="1"/>
  <c r="I431" i="8" a="1"/>
  <c r="I431" i="8" s="1"/>
  <c r="I432" i="8" a="1"/>
  <c r="I432" i="8" s="1"/>
  <c r="I433" i="8" a="1"/>
  <c r="I433" i="8" s="1"/>
  <c r="I434" i="8" a="1"/>
  <c r="I434" i="8" s="1"/>
  <c r="I435" i="8" a="1"/>
  <c r="I435" i="8" s="1"/>
  <c r="I436" i="8" a="1"/>
  <c r="I436" i="8" s="1"/>
  <c r="I437" i="8" a="1"/>
  <c r="I437" i="8" s="1"/>
  <c r="I438" i="8" a="1"/>
  <c r="I438" i="8" s="1"/>
  <c r="I439" i="8" a="1"/>
  <c r="I439" i="8" s="1"/>
  <c r="I440" i="8" a="1"/>
  <c r="I440" i="8" s="1"/>
  <c r="I441" i="8" a="1"/>
  <c r="I441" i="8" s="1"/>
  <c r="I442" i="8" a="1"/>
  <c r="I442" i="8" s="1"/>
  <c r="I443" i="8" a="1"/>
  <c r="I443" i="8" s="1"/>
  <c r="I444" i="8" a="1"/>
  <c r="I444" i="8" s="1"/>
  <c r="I445" i="8" a="1"/>
  <c r="I445" i="8" s="1"/>
  <c r="I446" i="8" a="1"/>
  <c r="I446" i="8" s="1"/>
  <c r="I447" i="8" a="1"/>
  <c r="I447" i="8" s="1"/>
  <c r="I448" i="8" a="1"/>
  <c r="I448" i="8" s="1"/>
  <c r="I449" i="8" a="1"/>
  <c r="I449" i="8" s="1"/>
  <c r="I450" i="8" a="1"/>
  <c r="I450" i="8" s="1"/>
  <c r="I451" i="8" a="1"/>
  <c r="I451" i="8" s="1"/>
  <c r="I452" i="8" a="1"/>
  <c r="I452" i="8" s="1"/>
  <c r="I453" i="8" a="1"/>
  <c r="I453" i="8" s="1"/>
  <c r="I454" i="8" a="1"/>
  <c r="I454" i="8" s="1"/>
  <c r="I455" i="8" a="1"/>
  <c r="I455" i="8" s="1"/>
  <c r="I456" i="8" a="1"/>
  <c r="I456" i="8" s="1"/>
  <c r="I457" i="8" a="1"/>
  <c r="I457" i="8" s="1"/>
  <c r="I458" i="8" a="1"/>
  <c r="I458" i="8" s="1"/>
  <c r="I459" i="8" a="1"/>
  <c r="I459" i="8" s="1"/>
  <c r="I460" i="8" a="1"/>
  <c r="I460" i="8" s="1"/>
  <c r="I461" i="8" a="1"/>
  <c r="I461" i="8" s="1"/>
  <c r="I462" i="8" a="1"/>
  <c r="I462" i="8" s="1"/>
  <c r="I463" i="8" a="1"/>
  <c r="I463" i="8" s="1"/>
  <c r="I464" i="8" a="1"/>
  <c r="I464" i="8" s="1"/>
  <c r="I465" i="8" a="1"/>
  <c r="I465" i="8" s="1"/>
  <c r="I466" i="8" a="1"/>
  <c r="I466" i="8" s="1"/>
  <c r="I467" i="8" a="1"/>
  <c r="I467" i="8" s="1"/>
  <c r="I468" i="8" a="1"/>
  <c r="I468" i="8" s="1"/>
  <c r="I469" i="8" a="1"/>
  <c r="I469" i="8" s="1"/>
  <c r="I470" i="8" a="1"/>
  <c r="I470" i="8" s="1"/>
  <c r="I471" i="8" a="1"/>
  <c r="I471" i="8" s="1"/>
  <c r="I472" i="8" a="1"/>
  <c r="I472" i="8" s="1"/>
  <c r="I473" i="8" a="1"/>
  <c r="I473" i="8" s="1"/>
  <c r="I474" i="8" a="1"/>
  <c r="I474" i="8" s="1"/>
  <c r="I475" i="8" a="1"/>
  <c r="I475" i="8" s="1"/>
  <c r="I476" i="8" a="1"/>
  <c r="I476" i="8" s="1"/>
  <c r="I477" i="8" a="1"/>
  <c r="I477" i="8" s="1"/>
  <c r="I478" i="8" a="1"/>
  <c r="I478" i="8" s="1"/>
  <c r="I479" i="8" a="1"/>
  <c r="I479" i="8" s="1"/>
  <c r="I480" i="8" a="1"/>
  <c r="I480" i="8" s="1"/>
  <c r="I481" i="8" a="1"/>
  <c r="I481" i="8" s="1"/>
  <c r="I482" i="8" a="1"/>
  <c r="I482" i="8" s="1"/>
  <c r="I483" i="8" a="1"/>
  <c r="I483" i="8" s="1"/>
  <c r="I484" i="8" a="1"/>
  <c r="I484" i="8" s="1"/>
  <c r="I485" i="8" a="1"/>
  <c r="I485" i="8" s="1"/>
  <c r="I486" i="8" a="1"/>
  <c r="I486" i="8" s="1"/>
  <c r="I487" i="8" a="1"/>
  <c r="I487" i="8" s="1"/>
  <c r="I488" i="8" a="1"/>
  <c r="I488" i="8" s="1"/>
  <c r="I489" i="8" a="1"/>
  <c r="I489" i="8" s="1"/>
  <c r="I490" i="8" a="1"/>
  <c r="I490" i="8" s="1"/>
  <c r="I491" i="8" a="1"/>
  <c r="I491" i="8" s="1"/>
  <c r="I492" i="8" a="1"/>
  <c r="I492" i="8" s="1"/>
  <c r="I493" i="8" a="1"/>
  <c r="I493" i="8" s="1"/>
  <c r="I494" i="8" a="1"/>
  <c r="I494" i="8" s="1"/>
  <c r="I495" i="8" a="1"/>
  <c r="I495" i="8" s="1"/>
  <c r="I496" i="8" a="1"/>
  <c r="I496" i="8" s="1"/>
  <c r="I497" i="8" a="1"/>
  <c r="I497" i="8" s="1"/>
  <c r="I498" i="8" a="1"/>
  <c r="I498" i="8" s="1"/>
  <c r="I499" i="8" a="1"/>
  <c r="I499" i="8" s="1"/>
  <c r="I500" i="8" a="1"/>
  <c r="I500" i="8" s="1"/>
  <c r="I501" i="8" a="1"/>
  <c r="I501" i="8" s="1"/>
  <c r="I502" i="8" a="1"/>
  <c r="I502" i="8" s="1"/>
  <c r="I503" i="8" a="1"/>
  <c r="I503" i="8" s="1"/>
  <c r="I504" i="8" a="1"/>
  <c r="I504" i="8" s="1"/>
  <c r="I505" i="8" a="1"/>
  <c r="I505" i="8" s="1"/>
  <c r="I506" i="8" a="1"/>
  <c r="I506" i="8" s="1"/>
  <c r="I507" i="8" a="1"/>
  <c r="I507" i="8" s="1"/>
  <c r="I508" i="8" a="1"/>
  <c r="I508" i="8" s="1"/>
  <c r="I509" i="8" a="1"/>
  <c r="I509" i="8" s="1"/>
  <c r="I510" i="8" a="1"/>
  <c r="I510" i="8" s="1"/>
  <c r="I511" i="8" a="1"/>
  <c r="I511" i="8" s="1"/>
  <c r="I512" i="8" a="1"/>
  <c r="I512" i="8" s="1"/>
  <c r="I513" i="8" a="1"/>
  <c r="I513" i="8" s="1"/>
  <c r="I514" i="8" a="1"/>
  <c r="I514" i="8" s="1"/>
  <c r="I515" i="8" a="1"/>
  <c r="I515" i="8" s="1"/>
  <c r="I516" i="8" a="1"/>
  <c r="I516" i="8" s="1"/>
  <c r="I517" i="8" a="1"/>
  <c r="I517" i="8" s="1"/>
  <c r="I518" i="8" a="1"/>
  <c r="I518" i="8" s="1"/>
  <c r="I519" i="8" a="1"/>
  <c r="I519" i="8" s="1"/>
  <c r="I520" i="8" a="1"/>
  <c r="I520" i="8" s="1"/>
  <c r="I521" i="8" a="1"/>
  <c r="I521" i="8" s="1"/>
  <c r="I522" i="8" a="1"/>
  <c r="I522" i="8" s="1"/>
  <c r="I523" i="8" a="1"/>
  <c r="I523" i="8" s="1"/>
  <c r="I524" i="8" a="1"/>
  <c r="I524" i="8" s="1"/>
  <c r="I525" i="8" a="1"/>
  <c r="I525" i="8" s="1"/>
  <c r="I526" i="8" a="1"/>
  <c r="I526" i="8" s="1"/>
  <c r="I527" i="8" a="1"/>
  <c r="I527" i="8" s="1"/>
  <c r="I528" i="8" a="1"/>
  <c r="I528" i="8" s="1"/>
  <c r="I529" i="8" a="1"/>
  <c r="I529" i="8" s="1"/>
  <c r="I530" i="8" a="1"/>
  <c r="I530" i="8" s="1"/>
  <c r="I531" i="8" a="1"/>
  <c r="I531" i="8" s="1"/>
  <c r="I532" i="8" a="1"/>
  <c r="I532" i="8" s="1"/>
  <c r="I533" i="8" a="1"/>
  <c r="I533" i="8" s="1"/>
  <c r="I534" i="8" a="1"/>
  <c r="I534" i="8" s="1"/>
  <c r="I535" i="8" a="1"/>
  <c r="I535" i="8" s="1"/>
  <c r="I536" i="8" a="1"/>
  <c r="I536" i="8" s="1"/>
  <c r="I537" i="8" a="1"/>
  <c r="I537" i="8" s="1"/>
  <c r="I538" i="8" a="1"/>
  <c r="I538" i="8" s="1"/>
  <c r="I539" i="8" a="1"/>
  <c r="I539" i="8" s="1"/>
  <c r="I540" i="8" a="1"/>
  <c r="I540" i="8" s="1"/>
  <c r="I541" i="8" a="1"/>
  <c r="I541" i="8" s="1"/>
  <c r="I542" i="8" a="1"/>
  <c r="I542" i="8" s="1"/>
  <c r="I543" i="8" a="1"/>
  <c r="I543" i="8" s="1"/>
  <c r="I544" i="8" a="1"/>
  <c r="I544" i="8" s="1"/>
  <c r="I545" i="8" a="1"/>
  <c r="I545" i="8" s="1"/>
  <c r="I546" i="8" a="1"/>
  <c r="I546" i="8" s="1"/>
  <c r="I547" i="8" a="1"/>
  <c r="I547" i="8" s="1"/>
  <c r="I548" i="8" a="1"/>
  <c r="I548" i="8" s="1"/>
  <c r="I549" i="8" a="1"/>
  <c r="I549" i="8" s="1"/>
  <c r="I550" i="8" a="1"/>
  <c r="I550" i="8" s="1"/>
  <c r="I551" i="8" a="1"/>
  <c r="I551" i="8" s="1"/>
  <c r="I552" i="8" a="1"/>
  <c r="I552" i="8" s="1"/>
  <c r="I553" i="8" a="1"/>
  <c r="I553" i="8" s="1"/>
  <c r="I554" i="8" a="1"/>
  <c r="I554" i="8" s="1"/>
  <c r="I555" i="8" a="1"/>
  <c r="I555" i="8" s="1"/>
  <c r="I556" i="8" a="1"/>
  <c r="I556" i="8" s="1"/>
  <c r="I557" i="8" a="1"/>
  <c r="I557" i="8" s="1"/>
  <c r="I558" i="8" a="1"/>
  <c r="I558" i="8" s="1"/>
  <c r="I559" i="8" a="1"/>
  <c r="I559" i="8" s="1"/>
  <c r="I560" i="8" a="1"/>
  <c r="I560" i="8" s="1"/>
  <c r="I561" i="8" a="1"/>
  <c r="I561" i="8" s="1"/>
  <c r="I562" i="8" a="1"/>
  <c r="I562" i="8" s="1"/>
  <c r="I563" i="8" a="1"/>
  <c r="I563" i="8" s="1"/>
  <c r="I564" i="8" a="1"/>
  <c r="I564" i="8" s="1"/>
  <c r="I565" i="8" a="1"/>
  <c r="I565" i="8" s="1"/>
  <c r="I566" i="8" a="1"/>
  <c r="I566" i="8" s="1"/>
  <c r="I567" i="8" a="1"/>
  <c r="I567" i="8" s="1"/>
  <c r="I568" i="8" a="1"/>
  <c r="I568" i="8" s="1"/>
  <c r="I569" i="8" a="1"/>
  <c r="I569" i="8" s="1"/>
  <c r="I570" i="8" a="1"/>
  <c r="I570" i="8" s="1"/>
  <c r="I571" i="8" a="1"/>
  <c r="I571" i="8" s="1"/>
  <c r="I572" i="8" a="1"/>
  <c r="I572" i="8" s="1"/>
  <c r="I573" i="8" a="1"/>
  <c r="I573" i="8" s="1"/>
  <c r="I574" i="8" a="1"/>
  <c r="I574" i="8" s="1"/>
  <c r="I575" i="8" a="1"/>
  <c r="I575" i="8" s="1"/>
  <c r="I576" i="8" a="1"/>
  <c r="I576" i="8" s="1"/>
  <c r="I577" i="8" a="1"/>
  <c r="I577" i="8" s="1"/>
  <c r="I578" i="8" a="1"/>
  <c r="I578" i="8" s="1"/>
  <c r="I579" i="8" a="1"/>
  <c r="I579" i="8" s="1"/>
  <c r="I580" i="8" a="1"/>
  <c r="I580" i="8" s="1"/>
  <c r="I581" i="8" a="1"/>
  <c r="I581" i="8" s="1"/>
  <c r="I582" i="8" a="1"/>
  <c r="I582" i="8" s="1"/>
  <c r="I583" i="8" a="1"/>
  <c r="I583" i="8" s="1"/>
  <c r="I584" i="8" a="1"/>
  <c r="I584" i="8" s="1"/>
  <c r="I585" i="8" a="1"/>
  <c r="I585" i="8" s="1"/>
  <c r="I586" i="8" a="1"/>
  <c r="I586" i="8" s="1"/>
  <c r="I587" i="8" a="1"/>
  <c r="I587" i="8" s="1"/>
  <c r="I588" i="8" a="1"/>
  <c r="I588" i="8" s="1"/>
  <c r="I589" i="8" a="1"/>
  <c r="I589" i="8" s="1"/>
  <c r="I590" i="8" a="1"/>
  <c r="I590" i="8" s="1"/>
  <c r="I591" i="8" a="1"/>
  <c r="I591" i="8" s="1"/>
  <c r="I592" i="8" a="1"/>
  <c r="I592" i="8" s="1"/>
  <c r="I593" i="8" a="1"/>
  <c r="I593" i="8" s="1"/>
  <c r="I594" i="8" a="1"/>
  <c r="I594" i="8" s="1"/>
  <c r="I595" i="8" a="1"/>
  <c r="I595" i="8" s="1"/>
  <c r="I596" i="8" a="1"/>
  <c r="I596" i="8" s="1"/>
  <c r="I597" i="8" a="1"/>
  <c r="I597" i="8" s="1"/>
  <c r="I598" i="8" a="1"/>
  <c r="I598" i="8" s="1"/>
  <c r="I599" i="8" a="1"/>
  <c r="I599" i="8" s="1"/>
  <c r="I600" i="8" a="1"/>
  <c r="I600" i="8" s="1"/>
  <c r="I601" i="8" a="1"/>
  <c r="I601" i="8" s="1"/>
  <c r="I602" i="8" a="1"/>
  <c r="I602" i="8" s="1"/>
  <c r="I603" i="8" a="1"/>
  <c r="I603" i="8" s="1"/>
  <c r="I604" i="8" a="1"/>
  <c r="I604" i="8" s="1"/>
  <c r="I605" i="8" a="1"/>
  <c r="I605" i="8" s="1"/>
  <c r="I606" i="8" a="1"/>
  <c r="I606" i="8" s="1"/>
  <c r="I607" i="8" a="1"/>
  <c r="I607" i="8" s="1"/>
  <c r="I608" i="8" a="1"/>
  <c r="I608" i="8" s="1"/>
  <c r="I609" i="8" a="1"/>
  <c r="I609" i="8" s="1"/>
  <c r="I610" i="8" a="1"/>
  <c r="I610" i="8" s="1"/>
  <c r="I611" i="8" a="1"/>
  <c r="I611" i="8" s="1"/>
  <c r="I612" i="8" a="1"/>
  <c r="I612" i="8" s="1"/>
  <c r="I613" i="8" a="1"/>
  <c r="I613" i="8" s="1"/>
  <c r="I614" i="8" a="1"/>
  <c r="I614" i="8" s="1"/>
  <c r="I615" i="8" a="1"/>
  <c r="I615" i="8" s="1"/>
  <c r="I616" i="8" a="1"/>
  <c r="I616" i="8" s="1"/>
  <c r="I617" i="8" a="1"/>
  <c r="I617" i="8" s="1"/>
  <c r="I618" i="8" a="1"/>
  <c r="I618" i="8" s="1"/>
  <c r="I619" i="8" a="1"/>
  <c r="I619" i="8" s="1"/>
  <c r="I620" i="8" a="1"/>
  <c r="I620" i="8" s="1"/>
  <c r="I621" i="8" a="1"/>
  <c r="I621" i="8" s="1"/>
  <c r="I622" i="8" a="1"/>
  <c r="I622" i="8" s="1"/>
  <c r="I623" i="8" a="1"/>
  <c r="I623" i="8" s="1"/>
  <c r="I624" i="8" a="1"/>
  <c r="I624" i="8" s="1"/>
  <c r="I625" i="8" a="1"/>
  <c r="I625" i="8" s="1"/>
  <c r="I626" i="8" a="1"/>
  <c r="I626" i="8" s="1"/>
  <c r="I627" i="8" a="1"/>
  <c r="I627" i="8" s="1"/>
  <c r="I628" i="8" a="1"/>
  <c r="I628" i="8" s="1"/>
  <c r="I629" i="8" a="1"/>
  <c r="I629" i="8" s="1"/>
  <c r="I630" i="8" a="1"/>
  <c r="I630" i="8" s="1"/>
  <c r="I631" i="8" a="1"/>
  <c r="I631" i="8" s="1"/>
  <c r="I632" i="8" a="1"/>
  <c r="I632" i="8" s="1"/>
  <c r="I633" i="8" a="1"/>
  <c r="I633" i="8" s="1"/>
  <c r="I634" i="8" a="1"/>
  <c r="I634" i="8" s="1"/>
  <c r="I635" i="8" a="1"/>
  <c r="I635" i="8" s="1"/>
  <c r="I636" i="8" a="1"/>
  <c r="I636" i="8" s="1"/>
  <c r="I637" i="8" a="1"/>
  <c r="I637" i="8" s="1"/>
  <c r="I638" i="8" a="1"/>
  <c r="I638" i="8" s="1"/>
  <c r="I639" i="8" a="1"/>
  <c r="I639" i="8" s="1"/>
  <c r="I640" i="8" a="1"/>
  <c r="I640" i="8" s="1"/>
  <c r="I641" i="8" a="1"/>
  <c r="I641" i="8" s="1"/>
  <c r="I642" i="8" a="1"/>
  <c r="I642" i="8" s="1"/>
  <c r="I643" i="8" a="1"/>
  <c r="I643" i="8" s="1"/>
  <c r="I644" i="8" a="1"/>
  <c r="I644" i="8" s="1"/>
  <c r="I645" i="8" a="1"/>
  <c r="I645" i="8" s="1"/>
  <c r="I646" i="8" a="1"/>
  <c r="I646" i="8" s="1"/>
  <c r="I647" i="8" a="1"/>
  <c r="I647" i="8" s="1"/>
  <c r="I648" i="8" a="1"/>
  <c r="I648" i="8" s="1"/>
  <c r="I649" i="8" a="1"/>
  <c r="I649" i="8" s="1"/>
  <c r="I650" i="8" a="1"/>
  <c r="I650" i="8" s="1"/>
  <c r="I651" i="8" a="1"/>
  <c r="I651" i="8" s="1"/>
  <c r="I652" i="8" a="1"/>
  <c r="I652" i="8" s="1"/>
  <c r="I653" i="8" a="1"/>
  <c r="I653" i="8" s="1"/>
  <c r="I654" i="8" a="1"/>
  <c r="I654" i="8" s="1"/>
  <c r="I655" i="8" a="1"/>
  <c r="I655" i="8" s="1"/>
  <c r="I656" i="8" a="1"/>
  <c r="I656" i="8" s="1"/>
  <c r="I657" i="8" a="1"/>
  <c r="I657" i="8" s="1"/>
  <c r="I658" i="8" a="1"/>
  <c r="I658" i="8" s="1"/>
  <c r="I659" i="8" a="1"/>
  <c r="I659" i="8" s="1"/>
  <c r="I660" i="8" a="1"/>
  <c r="I660" i="8" s="1"/>
  <c r="I661" i="8" a="1"/>
  <c r="I661" i="8" s="1"/>
  <c r="I662" i="8" a="1"/>
  <c r="I662" i="8" s="1"/>
  <c r="I663" i="8" a="1"/>
  <c r="I663" i="8" s="1"/>
  <c r="I664" i="8" a="1"/>
  <c r="I664" i="8" s="1"/>
  <c r="I665" i="8" a="1"/>
  <c r="I665" i="8" s="1"/>
  <c r="I666" i="8" a="1"/>
  <c r="I666" i="8" s="1"/>
  <c r="I667" i="8" a="1"/>
  <c r="I667" i="8" s="1"/>
  <c r="I668" i="8" a="1"/>
  <c r="I668" i="8" s="1"/>
  <c r="I669" i="8" a="1"/>
  <c r="I669" i="8" s="1"/>
  <c r="I670" i="8" a="1"/>
  <c r="I670" i="8" s="1"/>
  <c r="I671" i="8" a="1"/>
  <c r="I671" i="8" s="1"/>
  <c r="I672" i="8" a="1"/>
  <c r="I672" i="8" s="1"/>
  <c r="I673" i="8" a="1"/>
  <c r="I673" i="8" s="1"/>
  <c r="I674" i="8" a="1"/>
  <c r="I674" i="8" s="1"/>
  <c r="I675" i="8" a="1"/>
  <c r="I675" i="8" s="1"/>
  <c r="I676" i="8" a="1"/>
  <c r="I676" i="8" s="1"/>
  <c r="I677" i="8" a="1"/>
  <c r="I677" i="8" s="1"/>
  <c r="I678" i="8" a="1"/>
  <c r="I678" i="8" s="1"/>
  <c r="I679" i="8" a="1"/>
  <c r="I679" i="8" s="1"/>
  <c r="I680" i="8" a="1"/>
  <c r="I680" i="8" s="1"/>
  <c r="I681" i="8" a="1"/>
  <c r="I681" i="8" s="1"/>
  <c r="I682" i="8" a="1"/>
  <c r="I682" i="8" s="1"/>
  <c r="I683" i="8" a="1"/>
  <c r="I683" i="8" s="1"/>
  <c r="I684" i="8" a="1"/>
  <c r="I684" i="8" s="1"/>
  <c r="I685" i="8" a="1"/>
  <c r="I685" i="8" s="1"/>
  <c r="I686" i="8" a="1"/>
  <c r="I686" i="8" s="1"/>
  <c r="I687" i="8" a="1"/>
  <c r="I687" i="8" s="1"/>
  <c r="I688" i="8" a="1"/>
  <c r="I688" i="8" s="1"/>
  <c r="I689" i="8" a="1"/>
  <c r="I689" i="8" s="1"/>
  <c r="I690" i="8" a="1"/>
  <c r="I690" i="8" s="1"/>
  <c r="I691" i="8" a="1"/>
  <c r="I691" i="8" s="1"/>
  <c r="I692" i="8" a="1"/>
  <c r="I692" i="8" s="1"/>
  <c r="I693" i="8" a="1"/>
  <c r="I693" i="8" s="1"/>
  <c r="I694" i="8" a="1"/>
  <c r="I694" i="8" s="1"/>
  <c r="I695" i="8" a="1"/>
  <c r="I695" i="8" s="1"/>
  <c r="I696" i="8" a="1"/>
  <c r="I696" i="8" s="1"/>
  <c r="I697" i="8" a="1"/>
  <c r="I697" i="8" s="1"/>
  <c r="I698" i="8" a="1"/>
  <c r="I698" i="8" s="1"/>
  <c r="I699" i="8" a="1"/>
  <c r="I699" i="8" s="1"/>
  <c r="I700" i="8" a="1"/>
  <c r="I700" i="8" s="1"/>
  <c r="I701" i="8" a="1"/>
  <c r="I701" i="8" s="1"/>
  <c r="I702" i="8" a="1"/>
  <c r="I702" i="8" s="1"/>
  <c r="I703" i="8" a="1"/>
  <c r="I703" i="8" s="1"/>
  <c r="I704" i="8" a="1"/>
  <c r="I704" i="8" s="1"/>
  <c r="I705" i="8" a="1"/>
  <c r="I705" i="8" s="1"/>
  <c r="I706" i="8" a="1"/>
  <c r="I706" i="8" s="1"/>
  <c r="I707" i="8" a="1"/>
  <c r="I707" i="8" s="1"/>
  <c r="I708" i="8" a="1"/>
  <c r="I708" i="8" s="1"/>
  <c r="I709" i="8" a="1"/>
  <c r="I709" i="8" s="1"/>
  <c r="I710" i="8" a="1"/>
  <c r="I710" i="8" s="1"/>
  <c r="I711" i="8" a="1"/>
  <c r="I711" i="8" s="1"/>
  <c r="I712" i="8" a="1"/>
  <c r="I712" i="8" s="1"/>
  <c r="I713" i="8" a="1"/>
  <c r="I713" i="8" s="1"/>
  <c r="I714" i="8" a="1"/>
  <c r="I714" i="8" s="1"/>
  <c r="I715" i="8" a="1"/>
  <c r="I715" i="8" s="1"/>
  <c r="I716" i="8" a="1"/>
  <c r="I716" i="8" s="1"/>
  <c r="I717" i="8" a="1"/>
  <c r="I717" i="8" s="1"/>
  <c r="I718" i="8" a="1"/>
  <c r="I718" i="8" s="1"/>
  <c r="I719" i="8" a="1"/>
  <c r="I719" i="8" s="1"/>
  <c r="I720" i="8" a="1"/>
  <c r="I720" i="8" s="1"/>
  <c r="I721" i="8" a="1"/>
  <c r="I721" i="8" s="1"/>
  <c r="I722" i="8" a="1"/>
  <c r="I722" i="8" s="1"/>
  <c r="I723" i="8" a="1"/>
  <c r="I723" i="8" s="1"/>
  <c r="I724" i="8" a="1"/>
  <c r="I724" i="8" s="1"/>
  <c r="I725" i="8" a="1"/>
  <c r="I725" i="8" s="1"/>
  <c r="I726" i="8" a="1"/>
  <c r="I726" i="8" s="1"/>
  <c r="I727" i="8" a="1"/>
  <c r="I727" i="8" s="1"/>
  <c r="I728" i="8" a="1"/>
  <c r="I728" i="8" s="1"/>
  <c r="I729" i="8" a="1"/>
  <c r="I729" i="8" s="1"/>
  <c r="I730" i="8" a="1"/>
  <c r="I730" i="8" s="1"/>
  <c r="I731" i="8" a="1"/>
  <c r="I731" i="8" s="1"/>
  <c r="I732" i="8" a="1"/>
  <c r="I732" i="8" s="1"/>
  <c r="I733" i="8" a="1"/>
  <c r="I733" i="8" s="1"/>
  <c r="I734" i="8" a="1"/>
  <c r="I734" i="8" s="1"/>
  <c r="I735" i="8" a="1"/>
  <c r="I735" i="8" s="1"/>
  <c r="I736" i="8" a="1"/>
  <c r="I736" i="8" s="1"/>
  <c r="I737" i="8" a="1"/>
  <c r="I737" i="8" s="1"/>
  <c r="I738" i="8" a="1"/>
  <c r="I738" i="8" s="1"/>
  <c r="I739" i="8" a="1"/>
  <c r="I739" i="8" s="1"/>
  <c r="I740" i="8" a="1"/>
  <c r="I740" i="8" s="1"/>
  <c r="I741" i="8" a="1"/>
  <c r="I741" i="8" s="1"/>
  <c r="I742" i="8" a="1"/>
  <c r="I742" i="8" s="1"/>
  <c r="I743" i="8" a="1"/>
  <c r="I743" i="8" s="1"/>
  <c r="I744" i="8" a="1"/>
  <c r="I744" i="8" s="1"/>
  <c r="I745" i="8" a="1"/>
  <c r="I745" i="8" s="1"/>
  <c r="I746" i="8" a="1"/>
  <c r="I746" i="8" s="1"/>
  <c r="I747" i="8" a="1"/>
  <c r="I747" i="8" s="1"/>
  <c r="I748" i="8" a="1"/>
  <c r="I748" i="8" s="1"/>
  <c r="I749" i="8" a="1"/>
  <c r="I749" i="8" s="1"/>
  <c r="I750" i="8" a="1"/>
  <c r="I750" i="8" s="1"/>
  <c r="I751" i="8" a="1"/>
  <c r="I751" i="8" s="1"/>
  <c r="I752" i="8" a="1"/>
  <c r="I752" i="8" s="1"/>
  <c r="I753" i="8" a="1"/>
  <c r="I753" i="8" s="1"/>
  <c r="I754" i="8" a="1"/>
  <c r="I754" i="8" s="1"/>
  <c r="I755" i="8" a="1"/>
  <c r="I755" i="8" s="1"/>
  <c r="I756" i="8" a="1"/>
  <c r="I756" i="8" s="1"/>
  <c r="I757" i="8" a="1"/>
  <c r="I757" i="8" s="1"/>
  <c r="I758" i="8" a="1"/>
  <c r="I758" i="8" s="1"/>
  <c r="I759" i="8" a="1"/>
  <c r="I759" i="8" s="1"/>
  <c r="I760" i="8" a="1"/>
  <c r="I760" i="8" s="1"/>
  <c r="I761" i="8" a="1"/>
  <c r="I761" i="8" s="1"/>
  <c r="I762" i="8" a="1"/>
  <c r="I762" i="8" s="1"/>
  <c r="I763" i="8" a="1"/>
  <c r="I763" i="8" s="1"/>
  <c r="I764" i="8" a="1"/>
  <c r="I764" i="8" s="1"/>
  <c r="I765" i="8" a="1"/>
  <c r="I765" i="8" s="1"/>
  <c r="I766" i="8" a="1"/>
  <c r="I766" i="8" s="1"/>
  <c r="I767" i="8" a="1"/>
  <c r="I767" i="8" s="1"/>
  <c r="I768" i="8" a="1"/>
  <c r="I768" i="8" s="1"/>
  <c r="I769" i="8" a="1"/>
  <c r="I769" i="8" s="1"/>
  <c r="I770" i="8" a="1"/>
  <c r="I770" i="8" s="1"/>
  <c r="I771" i="8" a="1"/>
  <c r="I771" i="8" s="1"/>
  <c r="I772" i="8" a="1"/>
  <c r="I772" i="8" s="1"/>
  <c r="I773" i="8" a="1"/>
  <c r="I773" i="8" s="1"/>
  <c r="I774" i="8" a="1"/>
  <c r="I774" i="8" s="1"/>
  <c r="I775" i="8" a="1"/>
  <c r="I775" i="8" s="1"/>
  <c r="I776" i="8" a="1"/>
  <c r="I776" i="8" s="1"/>
  <c r="I777" i="8" a="1"/>
  <c r="I777" i="8" s="1"/>
  <c r="I778" i="8" a="1"/>
  <c r="I778" i="8" s="1"/>
  <c r="I779" i="8" a="1"/>
  <c r="I779" i="8" s="1"/>
  <c r="I780" i="8" a="1"/>
  <c r="I780" i="8" s="1"/>
  <c r="I781" i="8" a="1"/>
  <c r="I781" i="8" s="1"/>
  <c r="I782" i="8" a="1"/>
  <c r="I782" i="8" s="1"/>
  <c r="I783" i="8" a="1"/>
  <c r="I783" i="8" s="1"/>
  <c r="I784" i="8" a="1"/>
  <c r="I784" i="8" s="1"/>
  <c r="I785" i="8" a="1"/>
  <c r="I785" i="8" s="1"/>
  <c r="I786" i="8" a="1"/>
  <c r="I786" i="8" s="1"/>
  <c r="I787" i="8" a="1"/>
  <c r="I787" i="8" s="1"/>
  <c r="I788" i="8" a="1"/>
  <c r="I788" i="8" s="1"/>
  <c r="I789" i="8" a="1"/>
  <c r="I789" i="8" s="1"/>
  <c r="I790" i="8" a="1"/>
  <c r="I790" i="8" s="1"/>
  <c r="I791" i="8" a="1"/>
  <c r="I791" i="8" s="1"/>
  <c r="I792" i="8" a="1"/>
  <c r="I792" i="8" s="1"/>
  <c r="I793" i="8" a="1"/>
  <c r="I793" i="8" s="1"/>
  <c r="I794" i="8" a="1"/>
  <c r="I794" i="8" s="1"/>
  <c r="I795" i="8" a="1"/>
  <c r="I795" i="8" s="1"/>
  <c r="I796" i="8" a="1"/>
  <c r="I796" i="8" s="1"/>
  <c r="I797" i="8" a="1"/>
  <c r="I797" i="8" s="1"/>
  <c r="I798" i="8" a="1"/>
  <c r="I798" i="8" s="1"/>
  <c r="I799" i="8" a="1"/>
  <c r="I799" i="8" s="1"/>
  <c r="I800" i="8" a="1"/>
  <c r="I800" i="8" s="1"/>
  <c r="I801" i="8" a="1"/>
  <c r="I801" i="8" s="1"/>
  <c r="I802" i="8" a="1"/>
  <c r="I802" i="8" s="1"/>
  <c r="I803" i="8" a="1"/>
  <c r="I803" i="8" s="1"/>
  <c r="I804" i="8" a="1"/>
  <c r="I804" i="8" s="1"/>
  <c r="I805" i="8" a="1"/>
  <c r="I805" i="8" s="1"/>
  <c r="I806" i="8" a="1"/>
  <c r="I806" i="8" s="1"/>
  <c r="I807" i="8" a="1"/>
  <c r="I807" i="8" s="1"/>
  <c r="I808" i="8" a="1"/>
  <c r="I808" i="8" s="1"/>
  <c r="I809" i="8" a="1"/>
  <c r="I809" i="8" s="1"/>
  <c r="I810" i="8" a="1"/>
  <c r="I810" i="8" s="1"/>
  <c r="I811" i="8" a="1"/>
  <c r="I811" i="8" s="1"/>
  <c r="I812" i="8" a="1"/>
  <c r="I812" i="8" s="1"/>
  <c r="I813" i="8" a="1"/>
  <c r="I813" i="8" s="1"/>
  <c r="I814" i="8" a="1"/>
  <c r="I814" i="8" s="1"/>
  <c r="I815" i="8" a="1"/>
  <c r="I815" i="8" s="1"/>
  <c r="I816" i="8" a="1"/>
  <c r="I816" i="8" s="1"/>
  <c r="I817" i="8" a="1"/>
  <c r="I817" i="8" s="1"/>
  <c r="I818" i="8" a="1"/>
  <c r="I818" i="8" s="1"/>
  <c r="I819" i="8" a="1"/>
  <c r="I819" i="8" s="1"/>
  <c r="I820" i="8" a="1"/>
  <c r="I820" i="8" s="1"/>
  <c r="I821" i="8" a="1"/>
  <c r="I821" i="8" s="1"/>
  <c r="I822" i="8" a="1"/>
  <c r="I822" i="8" s="1"/>
  <c r="I823" i="8" a="1"/>
  <c r="I823" i="8" s="1"/>
  <c r="I824" i="8" a="1"/>
  <c r="I824" i="8" s="1"/>
  <c r="I825" i="8" a="1"/>
  <c r="I825" i="8" s="1"/>
  <c r="I826" i="8" a="1"/>
  <c r="I826" i="8" s="1"/>
  <c r="I827" i="8" a="1"/>
  <c r="I827" i="8" s="1"/>
  <c r="I828" i="8" a="1"/>
  <c r="I828" i="8" s="1"/>
  <c r="I829" i="8" a="1"/>
  <c r="I829" i="8" s="1"/>
  <c r="I830" i="8" a="1"/>
  <c r="I830" i="8" s="1"/>
  <c r="I831" i="8" a="1"/>
  <c r="I831" i="8" s="1"/>
  <c r="I832" i="8" a="1"/>
  <c r="I832" i="8" s="1"/>
  <c r="I833" i="8" a="1"/>
  <c r="I833" i="8" s="1"/>
  <c r="I834" i="8" a="1"/>
  <c r="I834" i="8" s="1"/>
  <c r="I835" i="8" a="1"/>
  <c r="I835" i="8" s="1"/>
  <c r="I836" i="8" a="1"/>
  <c r="I836" i="8" s="1"/>
  <c r="I837" i="8" a="1"/>
  <c r="I837" i="8" s="1"/>
  <c r="I838" i="8" a="1"/>
  <c r="I838" i="8" s="1"/>
  <c r="I839" i="8" a="1"/>
  <c r="I839" i="8" s="1"/>
  <c r="I840" i="8" a="1"/>
  <c r="I840" i="8" s="1"/>
  <c r="I841" i="8" a="1"/>
  <c r="I841" i="8" s="1"/>
  <c r="I842" i="8" a="1"/>
  <c r="I842" i="8" s="1"/>
  <c r="I843" i="8" a="1"/>
  <c r="I843" i="8" s="1"/>
  <c r="I844" i="8" a="1"/>
  <c r="I844" i="8" s="1"/>
  <c r="I845" i="8" a="1"/>
  <c r="I845" i="8" s="1"/>
  <c r="I846" i="8" a="1"/>
  <c r="I846" i="8" s="1"/>
  <c r="I847" i="8" a="1"/>
  <c r="I847" i="8" s="1"/>
  <c r="I848" i="8" a="1"/>
  <c r="I848" i="8" s="1"/>
  <c r="I849" i="8" a="1"/>
  <c r="I849" i="8" s="1"/>
  <c r="I850" i="8" a="1"/>
  <c r="I850" i="8" s="1"/>
  <c r="I851" i="8" a="1"/>
  <c r="I851" i="8" s="1"/>
  <c r="I852" i="8" a="1"/>
  <c r="I852" i="8" s="1"/>
  <c r="I853" i="8" a="1"/>
  <c r="I853" i="8" s="1"/>
  <c r="I854" i="8" a="1"/>
  <c r="I854" i="8" s="1"/>
  <c r="I855" i="8" a="1"/>
  <c r="I855" i="8" s="1"/>
  <c r="I856" i="8" a="1"/>
  <c r="I856" i="8" s="1"/>
  <c r="I857" i="8" a="1"/>
  <c r="I857" i="8" s="1"/>
  <c r="I858" i="8" a="1"/>
  <c r="I858" i="8" s="1"/>
  <c r="I859" i="8" a="1"/>
  <c r="I859" i="8" s="1"/>
  <c r="I860" i="8" a="1"/>
  <c r="I860" i="8" s="1"/>
  <c r="I861" i="8" a="1"/>
  <c r="I861" i="8" s="1"/>
  <c r="I862" i="8" a="1"/>
  <c r="I862" i="8" s="1"/>
  <c r="I863" i="8" a="1"/>
  <c r="I863" i="8" s="1"/>
  <c r="I864" i="8" a="1"/>
  <c r="I864" i="8" s="1"/>
  <c r="I865" i="8" a="1"/>
  <c r="I865" i="8" s="1"/>
  <c r="I866" i="8" a="1"/>
  <c r="I866" i="8" s="1"/>
  <c r="I867" i="8" a="1"/>
  <c r="I867" i="8" s="1"/>
  <c r="I868" i="8" a="1"/>
  <c r="I868" i="8" s="1"/>
  <c r="I869" i="8" a="1"/>
  <c r="I869" i="8" s="1"/>
  <c r="I870" i="8" a="1"/>
  <c r="I870" i="8" s="1"/>
  <c r="I871" i="8" a="1"/>
  <c r="I871" i="8" s="1"/>
  <c r="I872" i="8" a="1"/>
  <c r="I872" i="8" s="1"/>
  <c r="I873" i="8" a="1"/>
  <c r="I873" i="8" s="1"/>
  <c r="I874" i="8" a="1"/>
  <c r="I874" i="8" s="1"/>
  <c r="I875" i="8" a="1"/>
  <c r="I875" i="8" s="1"/>
  <c r="I876" i="8" a="1"/>
  <c r="I876" i="8" s="1"/>
  <c r="I877" i="8" a="1"/>
  <c r="I877" i="8" s="1"/>
  <c r="I878" i="8" a="1"/>
  <c r="I878" i="8" s="1"/>
  <c r="I879" i="8" a="1"/>
  <c r="I879" i="8" s="1"/>
  <c r="I880" i="8" a="1"/>
  <c r="I880" i="8" s="1"/>
  <c r="I881" i="8" a="1"/>
  <c r="I881" i="8" s="1"/>
  <c r="I882" i="8" a="1"/>
  <c r="I882" i="8" s="1"/>
  <c r="I883" i="8" a="1"/>
  <c r="I883" i="8" s="1"/>
  <c r="I884" i="8" a="1"/>
  <c r="I884" i="8" s="1"/>
  <c r="I885" i="8" a="1"/>
  <c r="I885" i="8" s="1"/>
  <c r="I886" i="8" a="1"/>
  <c r="I886" i="8" s="1"/>
  <c r="I887" i="8" a="1"/>
  <c r="I887" i="8" s="1"/>
  <c r="I888" i="8" a="1"/>
  <c r="I888" i="8" s="1"/>
  <c r="I889" i="8" a="1"/>
  <c r="I889" i="8" s="1"/>
  <c r="I890" i="8" a="1"/>
  <c r="I890" i="8" s="1"/>
  <c r="I891" i="8" a="1"/>
  <c r="I891" i="8" s="1"/>
  <c r="I892" i="8" a="1"/>
  <c r="I892" i="8" s="1"/>
  <c r="I893" i="8" a="1"/>
  <c r="I893" i="8" s="1"/>
  <c r="I894" i="8" a="1"/>
  <c r="I894" i="8" s="1"/>
  <c r="I895" i="8" a="1"/>
  <c r="I895" i="8" s="1"/>
  <c r="I896" i="8" a="1"/>
  <c r="I896" i="8" s="1"/>
  <c r="I897" i="8" a="1"/>
  <c r="I897" i="8" s="1"/>
  <c r="I898" i="8" a="1"/>
  <c r="I898" i="8" s="1"/>
  <c r="I899" i="8" a="1"/>
  <c r="I899" i="8" s="1"/>
  <c r="I900" i="8" a="1"/>
  <c r="I900" i="8" s="1"/>
  <c r="I901" i="8" a="1"/>
  <c r="I901" i="8" s="1"/>
  <c r="I902" i="8" a="1"/>
  <c r="I902" i="8" s="1"/>
  <c r="I903" i="8" a="1"/>
  <c r="I903" i="8" s="1"/>
  <c r="I904" i="8" a="1"/>
  <c r="I904" i="8" s="1"/>
  <c r="I905" i="8" a="1"/>
  <c r="I905" i="8" s="1"/>
  <c r="I906" i="8" a="1"/>
  <c r="I906" i="8" s="1"/>
  <c r="I907" i="8" a="1"/>
  <c r="I907" i="8" s="1"/>
  <c r="I908" i="8" a="1"/>
  <c r="I908" i="8" s="1"/>
  <c r="I909" i="8" a="1"/>
  <c r="I909" i="8" s="1"/>
  <c r="I910" i="8" a="1"/>
  <c r="I910" i="8" s="1"/>
  <c r="I911" i="8" a="1"/>
  <c r="I911" i="8" s="1"/>
  <c r="I912" i="8" a="1"/>
  <c r="I912" i="8" s="1"/>
  <c r="I913" i="8" a="1"/>
  <c r="I913" i="8" s="1"/>
  <c r="I914" i="8" a="1"/>
  <c r="I914" i="8" s="1"/>
  <c r="I915" i="8" a="1"/>
  <c r="I915" i="8" s="1"/>
  <c r="I916" i="8" a="1"/>
  <c r="I916" i="8" s="1"/>
  <c r="I917" i="8" a="1"/>
  <c r="I917" i="8" s="1"/>
  <c r="I918" i="8" a="1"/>
  <c r="I918" i="8" s="1"/>
  <c r="I919" i="8" a="1"/>
  <c r="I919" i="8" s="1"/>
  <c r="I920" i="8" a="1"/>
  <c r="I920" i="8" s="1"/>
  <c r="I921" i="8" a="1"/>
  <c r="I921" i="8" s="1"/>
  <c r="I922" i="8" a="1"/>
  <c r="I922" i="8" s="1"/>
  <c r="I923" i="8" a="1"/>
  <c r="I923" i="8" s="1"/>
  <c r="I924" i="8" a="1"/>
  <c r="I924" i="8" s="1"/>
  <c r="I925" i="8" a="1"/>
  <c r="I925" i="8" s="1"/>
  <c r="I926" i="8" a="1"/>
  <c r="I926" i="8" s="1"/>
  <c r="I927" i="8" a="1"/>
  <c r="I927" i="8" s="1"/>
  <c r="I928" i="8" a="1"/>
  <c r="I928" i="8" s="1"/>
  <c r="I929" i="8" a="1"/>
  <c r="I929" i="8" s="1"/>
  <c r="I930" i="8" a="1"/>
  <c r="I930" i="8" s="1"/>
  <c r="I931" i="8" a="1"/>
  <c r="I931" i="8" s="1"/>
  <c r="I932" i="8" a="1"/>
  <c r="I932" i="8" s="1"/>
  <c r="I933" i="8" a="1"/>
  <c r="I933" i="8" s="1"/>
  <c r="I934" i="8" a="1"/>
  <c r="I934" i="8" s="1"/>
  <c r="I935" i="8" a="1"/>
  <c r="I935" i="8" s="1"/>
  <c r="I936" i="8" a="1"/>
  <c r="I936" i="8" s="1"/>
  <c r="I937" i="8" a="1"/>
  <c r="I937" i="8" s="1"/>
  <c r="I938" i="8" a="1"/>
  <c r="I938" i="8" s="1"/>
  <c r="I939" i="8" a="1"/>
  <c r="I939" i="8" s="1"/>
  <c r="I940" i="8" a="1"/>
  <c r="I940" i="8" s="1"/>
  <c r="I941" i="8" a="1"/>
  <c r="I941" i="8" s="1"/>
  <c r="I942" i="8" a="1"/>
  <c r="I942" i="8" s="1"/>
  <c r="I943" i="8" a="1"/>
  <c r="I943" i="8" s="1"/>
  <c r="I944" i="8" a="1"/>
  <c r="I944" i="8" s="1"/>
  <c r="I945" i="8" a="1"/>
  <c r="I945" i="8" s="1"/>
  <c r="I946" i="8" a="1"/>
  <c r="I946" i="8" s="1"/>
  <c r="I947" i="8" a="1"/>
  <c r="I947" i="8" s="1"/>
  <c r="I948" i="8" a="1"/>
  <c r="I948" i="8" s="1"/>
  <c r="I949" i="8" a="1"/>
  <c r="I949" i="8" s="1"/>
  <c r="I950" i="8" a="1"/>
  <c r="I950" i="8" s="1"/>
  <c r="I951" i="8" a="1"/>
  <c r="I951" i="8" s="1"/>
  <c r="I952" i="8" a="1"/>
  <c r="I952" i="8" s="1"/>
  <c r="I953" i="8" a="1"/>
  <c r="I953" i="8" s="1"/>
  <c r="I954" i="8" a="1"/>
  <c r="I954" i="8" s="1"/>
  <c r="I955" i="8" a="1"/>
  <c r="I955" i="8" s="1"/>
  <c r="I956" i="8" a="1"/>
  <c r="I956" i="8" s="1"/>
  <c r="I957" i="8" a="1"/>
  <c r="I957" i="8" s="1"/>
  <c r="I958" i="8" a="1"/>
  <c r="I958" i="8" s="1"/>
  <c r="I959" i="8" a="1"/>
  <c r="I959" i="8" s="1"/>
  <c r="I960" i="8" a="1"/>
  <c r="I960" i="8" s="1"/>
  <c r="I961" i="8" a="1"/>
  <c r="I961" i="8" s="1"/>
  <c r="I962" i="8" a="1"/>
  <c r="I962" i="8" s="1"/>
  <c r="I963" i="8" a="1"/>
  <c r="I963" i="8" s="1"/>
  <c r="I964" i="8" a="1"/>
  <c r="I964" i="8" s="1"/>
  <c r="I965" i="8" a="1"/>
  <c r="I965" i="8" s="1"/>
  <c r="I966" i="8" a="1"/>
  <c r="I966" i="8" s="1"/>
  <c r="I967" i="8" a="1"/>
  <c r="I967" i="8" s="1"/>
  <c r="I968" i="8" a="1"/>
  <c r="I968" i="8" s="1"/>
  <c r="I969" i="8" a="1"/>
  <c r="I969" i="8" s="1"/>
  <c r="I970" i="8" a="1"/>
  <c r="I970" i="8" s="1"/>
  <c r="I971" i="8" a="1"/>
  <c r="I971" i="8" s="1"/>
  <c r="I972" i="8" a="1"/>
  <c r="I972" i="8" s="1"/>
  <c r="I973" i="8" a="1"/>
  <c r="I973" i="8" s="1"/>
  <c r="I974" i="8" a="1"/>
  <c r="I974" i="8" s="1"/>
  <c r="I975" i="8" a="1"/>
  <c r="I975" i="8" s="1"/>
  <c r="I976" i="8" a="1"/>
  <c r="I976" i="8" s="1"/>
  <c r="I977" i="8" a="1"/>
  <c r="I977" i="8" s="1"/>
  <c r="I978" i="8" a="1"/>
  <c r="I978" i="8" s="1"/>
  <c r="I979" i="8" a="1"/>
  <c r="I979" i="8" s="1"/>
  <c r="I980" i="8" a="1"/>
  <c r="I980" i="8" s="1"/>
  <c r="I981" i="8" a="1"/>
  <c r="I981" i="8" s="1"/>
  <c r="I982" i="8" a="1"/>
  <c r="I982" i="8" s="1"/>
  <c r="I983" i="8" a="1"/>
  <c r="I983" i="8" s="1"/>
  <c r="I984" i="8" a="1"/>
  <c r="I984" i="8" s="1"/>
  <c r="I985" i="8" a="1"/>
  <c r="I985" i="8" s="1"/>
  <c r="I986" i="8" a="1"/>
  <c r="I986" i="8" s="1"/>
  <c r="I987" i="8" a="1"/>
  <c r="I987" i="8" s="1"/>
  <c r="I988" i="8" a="1"/>
  <c r="I988" i="8" s="1"/>
  <c r="I989" i="8" a="1"/>
  <c r="I989" i="8" s="1"/>
  <c r="I990" i="8" a="1"/>
  <c r="I990" i="8" s="1"/>
  <c r="I991" i="8" a="1"/>
  <c r="I991" i="8" s="1"/>
  <c r="I992" i="8" a="1"/>
  <c r="I992" i="8" s="1"/>
  <c r="I993" i="8" a="1"/>
  <c r="I993" i="8" s="1"/>
  <c r="I994" i="8" a="1"/>
  <c r="I994" i="8" s="1"/>
  <c r="I995" i="8" a="1"/>
  <c r="I995" i="8" s="1"/>
  <c r="I996" i="8" a="1"/>
  <c r="I996" i="8" s="1"/>
  <c r="I997" i="8" a="1"/>
  <c r="I997" i="8" s="1"/>
  <c r="I998" i="8" a="1"/>
  <c r="I998" i="8" s="1"/>
  <c r="I999" i="8" a="1"/>
  <c r="I999" i="8" s="1"/>
  <c r="I1000" i="8" a="1"/>
  <c r="I1000" i="8" s="1"/>
  <c r="I1001" i="8" a="1"/>
  <c r="I1001" i="8" s="1"/>
  <c r="I1002" i="8" a="1"/>
  <c r="I1002" i="8" s="1"/>
  <c r="I1003" i="8" a="1"/>
  <c r="I1003" i="8" s="1"/>
  <c r="I1004" i="8" a="1"/>
  <c r="I1004" i="8" s="1"/>
  <c r="I1005" i="8" a="1"/>
  <c r="I1005" i="8" s="1"/>
  <c r="I1006" i="8" a="1"/>
  <c r="I1006" i="8" s="1"/>
  <c r="I1007" i="8" a="1"/>
  <c r="I1007" i="8" s="1"/>
  <c r="I1008" i="8" a="1"/>
  <c r="I1008" i="8" s="1"/>
  <c r="I1009" i="8" a="1"/>
  <c r="I1009" i="8" s="1"/>
  <c r="I1010" i="8" a="1"/>
  <c r="I1010" i="8" s="1"/>
  <c r="I1011" i="8" a="1"/>
  <c r="I1011" i="8" s="1"/>
  <c r="I1012" i="8" a="1"/>
  <c r="I1012" i="8" s="1"/>
  <c r="I1013" i="8" a="1"/>
  <c r="I1013" i="8" s="1"/>
  <c r="I1014" i="8" a="1"/>
  <c r="I1014" i="8" s="1"/>
  <c r="I1015" i="8" a="1"/>
  <c r="I1015" i="8" s="1"/>
  <c r="I1016" i="8" a="1"/>
  <c r="I1016" i="8" s="1"/>
  <c r="I1017" i="8" a="1"/>
  <c r="I1017" i="8" s="1"/>
  <c r="I1018" i="8" a="1"/>
  <c r="I1018" i="8" s="1"/>
  <c r="I1019" i="8" a="1"/>
  <c r="I1019" i="8" s="1"/>
  <c r="I1020" i="8" a="1"/>
  <c r="I1020" i="8" s="1"/>
  <c r="I1021" i="8" a="1"/>
  <c r="I1021" i="8" s="1"/>
  <c r="I1022" i="8" a="1"/>
  <c r="I1022" i="8" s="1"/>
  <c r="I1023" i="8" a="1"/>
  <c r="I1023" i="8" s="1"/>
  <c r="I1024" i="8" a="1"/>
  <c r="I1024" i="8" s="1"/>
  <c r="I1025" i="8" a="1"/>
  <c r="I1025" i="8" s="1"/>
  <c r="I1026" i="8" a="1"/>
  <c r="I1026" i="8" s="1"/>
  <c r="I1027" i="8" a="1"/>
  <c r="I1027" i="8" s="1"/>
  <c r="I1028" i="8" a="1"/>
  <c r="I1028" i="8" s="1"/>
  <c r="I1029" i="8" a="1"/>
  <c r="I1029" i="8" s="1"/>
  <c r="I1030" i="8" a="1"/>
  <c r="I1030" i="8" s="1"/>
  <c r="I1031" i="8" a="1"/>
  <c r="I1031" i="8" s="1"/>
  <c r="I1032" i="8" a="1"/>
  <c r="I1032" i="8" s="1"/>
  <c r="I1033" i="8" a="1"/>
  <c r="I1033" i="8" s="1"/>
  <c r="I1034" i="8" a="1"/>
  <c r="I1034" i="8" s="1"/>
  <c r="I1035" i="8" a="1"/>
  <c r="I1035" i="8" s="1"/>
  <c r="I1036" i="8" a="1"/>
  <c r="I1036" i="8" s="1"/>
  <c r="I1037" i="8" a="1"/>
  <c r="I1037" i="8" s="1"/>
  <c r="I1038" i="8" a="1"/>
  <c r="I1038" i="8" s="1"/>
  <c r="I1039" i="8" a="1"/>
  <c r="I1039" i="8" s="1"/>
  <c r="I1040" i="8" a="1"/>
  <c r="I1040" i="8" s="1"/>
  <c r="I1041" i="8" a="1"/>
  <c r="I1041" i="8" s="1"/>
  <c r="I1042" i="8" a="1"/>
  <c r="I1042" i="8" s="1"/>
  <c r="I1043" i="8" a="1"/>
  <c r="I1043" i="8" s="1"/>
  <c r="I1044" i="8" a="1"/>
  <c r="I1044" i="8" s="1"/>
  <c r="I1045" i="8" a="1"/>
  <c r="I1045" i="8" s="1"/>
  <c r="I1046" i="8" a="1"/>
  <c r="I1046" i="8" s="1"/>
  <c r="I1047" i="8" a="1"/>
  <c r="I1047" i="8" s="1"/>
  <c r="I1048" i="8" a="1"/>
  <c r="I1048" i="8" s="1"/>
  <c r="I1049" i="8" a="1"/>
  <c r="I1049" i="8" s="1"/>
  <c r="I1050" i="8" a="1"/>
  <c r="I1050" i="8" s="1"/>
  <c r="I1051" i="8" a="1"/>
  <c r="I1051" i="8" s="1"/>
  <c r="I1052" i="8" a="1"/>
  <c r="I1052" i="8" s="1"/>
  <c r="I1053" i="8" a="1"/>
  <c r="I1053" i="8" s="1"/>
  <c r="I1054" i="8" a="1"/>
  <c r="I1054" i="8" s="1"/>
  <c r="I1055" i="8" a="1"/>
  <c r="I1055" i="8" s="1"/>
  <c r="I1056" i="8" a="1"/>
  <c r="I1056" i="8" s="1"/>
  <c r="I1057" i="8" a="1"/>
  <c r="I1057" i="8" s="1"/>
  <c r="I1058" i="8" a="1"/>
  <c r="I1058" i="8" s="1"/>
  <c r="I1059" i="8" a="1"/>
  <c r="I1059" i="8" s="1"/>
  <c r="I1060" i="8" a="1"/>
  <c r="I1060" i="8" s="1"/>
  <c r="I1061" i="8" a="1"/>
  <c r="I1061" i="8" s="1"/>
  <c r="I1062" i="8" a="1"/>
  <c r="I1062" i="8" s="1"/>
  <c r="I1063" i="8" a="1"/>
  <c r="I1063" i="8" s="1"/>
  <c r="I1064" i="8" a="1"/>
  <c r="I1064" i="8" s="1"/>
  <c r="I1065" i="8" a="1"/>
  <c r="I1065" i="8" s="1"/>
  <c r="I1066" i="8" a="1"/>
  <c r="I1066" i="8" s="1"/>
  <c r="I1067" i="8" a="1"/>
  <c r="I1067" i="8" s="1"/>
  <c r="I1068" i="8" a="1"/>
  <c r="I1068" i="8" s="1"/>
  <c r="I1069" i="8" a="1"/>
  <c r="I1069" i="8" s="1"/>
  <c r="I1070" i="8" a="1"/>
  <c r="I1070" i="8" s="1"/>
  <c r="I1071" i="8" a="1"/>
  <c r="I1071" i="8" s="1"/>
  <c r="I1072" i="8" a="1"/>
  <c r="I1072" i="8" s="1"/>
  <c r="I1073" i="8" a="1"/>
  <c r="I1073" i="8" s="1"/>
  <c r="I1074" i="8" a="1"/>
  <c r="I1074" i="8" s="1"/>
  <c r="I1075" i="8" a="1"/>
  <c r="I1075" i="8" s="1"/>
  <c r="I1076" i="8" a="1"/>
  <c r="I1076" i="8" s="1"/>
  <c r="I1077" i="8" a="1"/>
  <c r="I1077" i="8" s="1"/>
  <c r="I1078" i="8" a="1"/>
  <c r="I1078" i="8" s="1"/>
  <c r="I1079" i="8" a="1"/>
  <c r="I1079" i="8" s="1"/>
  <c r="I1080" i="8" a="1"/>
  <c r="I1080" i="8" s="1"/>
  <c r="I1081" i="8" a="1"/>
  <c r="I1081" i="8" s="1"/>
  <c r="I1082" i="8" a="1"/>
  <c r="I1082" i="8" s="1"/>
  <c r="I1083" i="8" a="1"/>
  <c r="I1083" i="8" s="1"/>
  <c r="I1084" i="8" a="1"/>
  <c r="I1084" i="8" s="1"/>
  <c r="I1085" i="8" a="1"/>
  <c r="I1085" i="8" s="1"/>
  <c r="I1086" i="8" a="1"/>
  <c r="I1086" i="8" s="1"/>
  <c r="I1087" i="8" a="1"/>
  <c r="I1087" i="8" s="1"/>
  <c r="I1088" i="8" a="1"/>
  <c r="I1088" i="8" s="1"/>
  <c r="I1089" i="8" a="1"/>
  <c r="I1089" i="8" s="1"/>
  <c r="I1090" i="8" a="1"/>
  <c r="I1090" i="8" s="1"/>
  <c r="I1091" i="8" a="1"/>
  <c r="I1091" i="8" s="1"/>
  <c r="I1092" i="8" a="1"/>
  <c r="I1092" i="8" s="1"/>
  <c r="I1093" i="8" a="1"/>
  <c r="I1093" i="8" s="1"/>
  <c r="I1094" i="8" a="1"/>
  <c r="I1094" i="8" s="1"/>
  <c r="I1095" i="8" a="1"/>
  <c r="I1095" i="8" s="1"/>
  <c r="I1096" i="8" a="1"/>
  <c r="I1096" i="8" s="1"/>
  <c r="I1097" i="8" a="1"/>
  <c r="I1097" i="8" s="1"/>
  <c r="I1098" i="8" a="1"/>
  <c r="I1098" i="8" s="1"/>
  <c r="I1099" i="8" a="1"/>
  <c r="I1099" i="8" s="1"/>
  <c r="I1100" i="8" a="1"/>
  <c r="I1100" i="8" s="1"/>
  <c r="I1101" i="8" a="1"/>
  <c r="I1101" i="8" s="1"/>
  <c r="I1102" i="8" a="1"/>
  <c r="I1102" i="8" s="1"/>
  <c r="I1103" i="8" a="1"/>
  <c r="I1103" i="8" s="1"/>
  <c r="I1104" i="8" a="1"/>
  <c r="I1104" i="8" s="1"/>
  <c r="I1105" i="8" a="1"/>
  <c r="I1105" i="8" s="1"/>
  <c r="I1106" i="8" a="1"/>
  <c r="I1106" i="8" s="1"/>
  <c r="I1107" i="8" a="1"/>
  <c r="I1107" i="8" s="1"/>
  <c r="I1108" i="8" a="1"/>
  <c r="I1108" i="8" s="1"/>
  <c r="I1109" i="8" a="1"/>
  <c r="I1109" i="8" s="1"/>
  <c r="I1110" i="8" a="1"/>
  <c r="I1110" i="8" s="1"/>
  <c r="I1111" i="8" a="1"/>
  <c r="I1111" i="8" s="1"/>
  <c r="I1112" i="8" a="1"/>
  <c r="I1112" i="8" s="1"/>
  <c r="I1113" i="8" a="1"/>
  <c r="I1113" i="8" s="1"/>
  <c r="I1114" i="8" a="1"/>
  <c r="I1114" i="8" s="1"/>
  <c r="I1115" i="8" a="1"/>
  <c r="I1115" i="8" s="1"/>
  <c r="I1116" i="8" a="1"/>
  <c r="I1116" i="8" s="1"/>
  <c r="I1117" i="8" a="1"/>
  <c r="I1117" i="8" s="1"/>
  <c r="I1118" i="8" a="1"/>
  <c r="I1118" i="8" s="1"/>
  <c r="I1119" i="8" a="1"/>
  <c r="I1119" i="8" s="1"/>
  <c r="I1120" i="8" a="1"/>
  <c r="I1120" i="8" s="1"/>
  <c r="I1121" i="8" a="1"/>
  <c r="I1121" i="8" s="1"/>
  <c r="I1122" i="8" a="1"/>
  <c r="I1122" i="8" s="1"/>
  <c r="I1123" i="8" a="1"/>
  <c r="I1123" i="8" s="1"/>
  <c r="I1124" i="8" a="1"/>
  <c r="I1124" i="8" s="1"/>
  <c r="I1125" i="8" a="1"/>
  <c r="I1125" i="8" s="1"/>
  <c r="I1126" i="8" a="1"/>
  <c r="I1126" i="8" s="1"/>
  <c r="I1127" i="8" a="1"/>
  <c r="I1127" i="8" s="1"/>
  <c r="I1128" i="8" a="1"/>
  <c r="I1128" i="8" s="1"/>
  <c r="I1129" i="8" a="1"/>
  <c r="I1129" i="8" s="1"/>
  <c r="I1130" i="8" a="1"/>
  <c r="I1130" i="8" s="1"/>
  <c r="I1131" i="8" a="1"/>
  <c r="I1131" i="8" s="1"/>
  <c r="I1132" i="8" a="1"/>
  <c r="I1132" i="8" s="1"/>
  <c r="I1133" i="8" a="1"/>
  <c r="I1133" i="8" s="1"/>
  <c r="I1134" i="8" a="1"/>
  <c r="I1134" i="8" s="1"/>
  <c r="I1135" i="8" a="1"/>
  <c r="I1135" i="8" s="1"/>
  <c r="I1136" i="8" a="1"/>
  <c r="I1136" i="8" s="1"/>
  <c r="I1137" i="8" a="1"/>
  <c r="I1137" i="8" s="1"/>
  <c r="I1138" i="8" a="1"/>
  <c r="I1138" i="8" s="1"/>
  <c r="I1139" i="8" a="1"/>
  <c r="I1139" i="8" s="1"/>
  <c r="I1140" i="8" a="1"/>
  <c r="I1140" i="8" s="1"/>
  <c r="I1141" i="8" a="1"/>
  <c r="I1141" i="8" s="1"/>
  <c r="I1142" i="8" a="1"/>
  <c r="I1142" i="8" s="1"/>
  <c r="I1143" i="8" a="1"/>
  <c r="I1143" i="8" s="1"/>
  <c r="I1144" i="8" a="1"/>
  <c r="I1144" i="8" s="1"/>
  <c r="I1145" i="8" a="1"/>
  <c r="I1145" i="8" s="1"/>
  <c r="I1146" i="8" a="1"/>
  <c r="I1146" i="8" s="1"/>
  <c r="I1147" i="8" a="1"/>
  <c r="I1147" i="8" s="1"/>
  <c r="I1148" i="8" a="1"/>
  <c r="I1148" i="8" s="1"/>
  <c r="I1149" i="8" a="1"/>
  <c r="I1149" i="8" s="1"/>
  <c r="I1150" i="8" a="1"/>
  <c r="I1150" i="8" s="1"/>
  <c r="I1151" i="8" a="1"/>
  <c r="I1151" i="8" s="1"/>
  <c r="I1152" i="8" a="1"/>
  <c r="I1152" i="8" s="1"/>
  <c r="I1153" i="8" a="1"/>
  <c r="I1153" i="8" s="1"/>
  <c r="I1154" i="8" a="1"/>
  <c r="I1154" i="8" s="1"/>
  <c r="I1155" i="8" a="1"/>
  <c r="I1155" i="8" s="1"/>
  <c r="I1156" i="8" a="1"/>
  <c r="I1156" i="8" s="1"/>
  <c r="I1157" i="8" a="1"/>
  <c r="I1157" i="8" s="1"/>
  <c r="I1158" i="8" a="1"/>
  <c r="I1158" i="8" s="1"/>
  <c r="I1159" i="8" a="1"/>
  <c r="I1159" i="8" s="1"/>
  <c r="I1160" i="8" a="1"/>
  <c r="I1160" i="8" s="1"/>
  <c r="I1161" i="8" a="1"/>
  <c r="I1161" i="8" s="1"/>
  <c r="I1162" i="8" a="1"/>
  <c r="I1162" i="8" s="1"/>
  <c r="I1163" i="8" a="1"/>
  <c r="I1163" i="8" s="1"/>
  <c r="I1164" i="8" a="1"/>
  <c r="I1164" i="8" s="1"/>
  <c r="I1165" i="8" a="1"/>
  <c r="I1165" i="8" s="1"/>
  <c r="I1166" i="8" a="1"/>
  <c r="I1166" i="8" s="1"/>
  <c r="I1167" i="8" a="1"/>
  <c r="I1167" i="8" s="1"/>
  <c r="I1168" i="8" a="1"/>
  <c r="I1168" i="8" s="1"/>
  <c r="I1169" i="8" a="1"/>
  <c r="I1169" i="8" s="1"/>
  <c r="I1170" i="8" a="1"/>
  <c r="I1170" i="8" s="1"/>
  <c r="I1171" i="8" a="1"/>
  <c r="I1171" i="8" s="1"/>
  <c r="I1172" i="8" a="1"/>
  <c r="I1172" i="8" s="1"/>
  <c r="I1173" i="8" a="1"/>
  <c r="I1173" i="8" s="1"/>
  <c r="I1174" i="8" a="1"/>
  <c r="I1174" i="8" s="1"/>
  <c r="I1175" i="8" a="1"/>
  <c r="I1175" i="8" s="1"/>
  <c r="I1176" i="8" a="1"/>
  <c r="I1176" i="8" s="1"/>
  <c r="I1177" i="8" a="1"/>
  <c r="I1177" i="8" s="1"/>
  <c r="I1178" i="8" a="1"/>
  <c r="I1178" i="8" s="1"/>
  <c r="I1179" i="8" a="1"/>
  <c r="I1179" i="8" s="1"/>
  <c r="I1180" i="8" a="1"/>
  <c r="I1180" i="8" s="1"/>
  <c r="I1181" i="8" a="1"/>
  <c r="I1181" i="8" s="1"/>
  <c r="I1182" i="8" a="1"/>
  <c r="I1182" i="8" s="1"/>
  <c r="I1183" i="8" a="1"/>
  <c r="I1183" i="8" s="1"/>
  <c r="I1184" i="8" a="1"/>
  <c r="I1184" i="8" s="1"/>
  <c r="I1185" i="8" a="1"/>
  <c r="I1185" i="8" s="1"/>
  <c r="I1186" i="8" a="1"/>
  <c r="I1186" i="8" s="1"/>
  <c r="I1187" i="8" a="1"/>
  <c r="I1187" i="8" s="1"/>
  <c r="I1188" i="8" a="1"/>
  <c r="I1188" i="8" s="1"/>
  <c r="I1189" i="8" a="1"/>
  <c r="I1189" i="8" s="1"/>
  <c r="I1190" i="8" a="1"/>
  <c r="I1190" i="8" s="1"/>
  <c r="I1191" i="8" a="1"/>
  <c r="I1191" i="8" s="1"/>
  <c r="I1192" i="8" a="1"/>
  <c r="I1192" i="8" s="1"/>
  <c r="I1193" i="8" a="1"/>
  <c r="I1193" i="8" s="1"/>
  <c r="I1194" i="8" a="1"/>
  <c r="I1194" i="8" s="1"/>
  <c r="I1195" i="8" a="1"/>
  <c r="I1195" i="8" s="1"/>
  <c r="I1196" i="8" a="1"/>
  <c r="I1196" i="8" s="1"/>
  <c r="I1197" i="8" a="1"/>
  <c r="I1197" i="8" s="1"/>
  <c r="I1198" i="8" a="1"/>
  <c r="I1198" i="8" s="1"/>
  <c r="I1199" i="8" a="1"/>
  <c r="I1199" i="8" s="1"/>
  <c r="I1200" i="8" a="1"/>
  <c r="I1200" i="8" s="1"/>
  <c r="I1201" i="8" a="1"/>
  <c r="I1201" i="8" s="1"/>
  <c r="I1202" i="8" a="1"/>
  <c r="I1202" i="8" s="1"/>
  <c r="I1203" i="8" a="1"/>
  <c r="I1203" i="8" s="1"/>
  <c r="I1204" i="8" a="1"/>
  <c r="I1204" i="8" s="1"/>
  <c r="I1205" i="8" a="1"/>
  <c r="I1205" i="8" s="1"/>
  <c r="I1206" i="8" a="1"/>
  <c r="I1206" i="8" s="1"/>
  <c r="I1207" i="8" a="1"/>
  <c r="I1207" i="8" s="1"/>
  <c r="I1208" i="8" a="1"/>
  <c r="I1208" i="8" s="1"/>
  <c r="I1209" i="8" a="1"/>
  <c r="I1209" i="8" s="1"/>
  <c r="I1210" i="8" a="1"/>
  <c r="I1210" i="8" s="1"/>
  <c r="I1211" i="8" a="1"/>
  <c r="I1211" i="8" s="1"/>
  <c r="I1212" i="8" a="1"/>
  <c r="I1212" i="8" s="1"/>
  <c r="I1213" i="8" a="1"/>
  <c r="I1213" i="8" s="1"/>
  <c r="I1214" i="8" a="1"/>
  <c r="I1214" i="8" s="1"/>
  <c r="I1215" i="8" a="1"/>
  <c r="I1215" i="8" s="1"/>
  <c r="I1216" i="8" a="1"/>
  <c r="I1216" i="8" s="1"/>
  <c r="I1217" i="8" a="1"/>
  <c r="I1217" i="8" s="1"/>
  <c r="I1218" i="8" a="1"/>
  <c r="I1218" i="8" s="1"/>
  <c r="I1219" i="8" a="1"/>
  <c r="I1219" i="8" s="1"/>
  <c r="I1220" i="8" a="1"/>
  <c r="I1220" i="8" s="1"/>
  <c r="I1221" i="8" a="1"/>
  <c r="I1221" i="8" s="1"/>
  <c r="I1222" i="8" a="1"/>
  <c r="I1222" i="8" s="1"/>
  <c r="I1223" i="8" a="1"/>
  <c r="I1223" i="8" s="1"/>
  <c r="I1224" i="8" a="1"/>
  <c r="I1224" i="8" s="1"/>
  <c r="I1225" i="8" a="1"/>
  <c r="I1225" i="8" s="1"/>
  <c r="I1226" i="8" a="1"/>
  <c r="I1226" i="8" s="1"/>
  <c r="I1227" i="8" a="1"/>
  <c r="I1227" i="8" s="1"/>
  <c r="I1228" i="8" a="1"/>
  <c r="I1228" i="8" s="1"/>
  <c r="I1229" i="8" a="1"/>
  <c r="I1229" i="8" s="1"/>
  <c r="I1230" i="8" a="1"/>
  <c r="I1230" i="8" s="1"/>
  <c r="I1231" i="8" a="1"/>
  <c r="I1231" i="8" s="1"/>
  <c r="I1232" i="8" a="1"/>
  <c r="I1232" i="8" s="1"/>
  <c r="I1233" i="8" a="1"/>
  <c r="I1233" i="8" s="1"/>
  <c r="I1234" i="8" a="1"/>
  <c r="I1234" i="8" s="1"/>
  <c r="I1235" i="8" a="1"/>
  <c r="I1235" i="8" s="1"/>
  <c r="I1236" i="8" a="1"/>
  <c r="I1236" i="8" s="1"/>
  <c r="I1237" i="8" a="1"/>
  <c r="I1237" i="8" s="1"/>
  <c r="I1238" i="8" a="1"/>
  <c r="I1238" i="8" s="1"/>
  <c r="I1239" i="8" a="1"/>
  <c r="I1239" i="8" s="1"/>
  <c r="I1240" i="8" a="1"/>
  <c r="I1240" i="8" s="1"/>
  <c r="I1241" i="8" a="1"/>
  <c r="I1241" i="8" s="1"/>
  <c r="I1242" i="8" a="1"/>
  <c r="I1242" i="8" s="1"/>
  <c r="I1243" i="8" a="1"/>
  <c r="I1243" i="8" s="1"/>
  <c r="I1244" i="8" a="1"/>
  <c r="I1244" i="8" s="1"/>
  <c r="I1245" i="8" a="1"/>
  <c r="I1245" i="8" s="1"/>
  <c r="I1246" i="8" a="1"/>
  <c r="I1246" i="8" s="1"/>
  <c r="I1247" i="8" a="1"/>
  <c r="I1247" i="8" s="1"/>
  <c r="I1248" i="8" a="1"/>
  <c r="I1248" i="8" s="1"/>
  <c r="I1249" i="8" a="1"/>
  <c r="I1249" i="8" s="1"/>
  <c r="I1250" i="8" a="1"/>
  <c r="I1250" i="8" s="1"/>
  <c r="I1251" i="8" a="1"/>
  <c r="I1251" i="8" s="1"/>
  <c r="I1252" i="8" a="1"/>
  <c r="I1252" i="8" s="1"/>
  <c r="I1253" i="8" a="1"/>
  <c r="I1253" i="8" s="1"/>
  <c r="I1254" i="8" a="1"/>
  <c r="I1254" i="8" s="1"/>
  <c r="I1255" i="8" a="1"/>
  <c r="I1255" i="8" s="1"/>
  <c r="I1256" i="8" a="1"/>
  <c r="I1256" i="8" s="1"/>
  <c r="I1257" i="8" a="1"/>
  <c r="I1257" i="8" s="1"/>
  <c r="I1258" i="8" a="1"/>
  <c r="I1258" i="8" s="1"/>
  <c r="I1259" i="8" a="1"/>
  <c r="I1259" i="8" s="1"/>
  <c r="I1260" i="8" a="1"/>
  <c r="I1260" i="8" s="1"/>
  <c r="I1261" i="8" a="1"/>
  <c r="I1261" i="8" s="1"/>
  <c r="I1262" i="8" a="1"/>
  <c r="I1262" i="8" s="1"/>
  <c r="I1263" i="8" a="1"/>
  <c r="I1263" i="8" s="1"/>
  <c r="I1264" i="8" a="1"/>
  <c r="I1264" i="8" s="1"/>
  <c r="I1265" i="8" a="1"/>
  <c r="I1265" i="8" s="1"/>
  <c r="I1266" i="8" a="1"/>
  <c r="I1266" i="8" s="1"/>
  <c r="I1267" i="8" a="1"/>
  <c r="I1267" i="8" s="1"/>
  <c r="I1268" i="8" a="1"/>
  <c r="I1268" i="8" s="1"/>
  <c r="I1269" i="8" a="1"/>
  <c r="I1269" i="8" s="1"/>
  <c r="I1270" i="8" a="1"/>
  <c r="I1270" i="8" s="1"/>
  <c r="I1271" i="8" a="1"/>
  <c r="I1271" i="8" s="1"/>
  <c r="I1272" i="8" a="1"/>
  <c r="I1272" i="8" s="1"/>
  <c r="I1273" i="8" a="1"/>
  <c r="I1273" i="8" s="1"/>
  <c r="I1274" i="8" a="1"/>
  <c r="I1274" i="8" s="1"/>
  <c r="I1275" i="8" a="1"/>
  <c r="I1275" i="8" s="1"/>
  <c r="I1276" i="8" a="1"/>
  <c r="I1276" i="8" s="1"/>
  <c r="I1277" i="8" a="1"/>
  <c r="I1277" i="8" s="1"/>
  <c r="I1278" i="8" a="1"/>
  <c r="I1278" i="8" s="1"/>
  <c r="I1279" i="8" a="1"/>
  <c r="I1279" i="8" s="1"/>
  <c r="I1280" i="8" a="1"/>
  <c r="I1280" i="8" s="1"/>
  <c r="I1281" i="8" a="1"/>
  <c r="I1281" i="8" s="1"/>
  <c r="I1282" i="8" a="1"/>
  <c r="I1282" i="8" s="1"/>
  <c r="I1283" i="8" a="1"/>
  <c r="I1283" i="8" s="1"/>
  <c r="I1284" i="8" a="1"/>
  <c r="I1284" i="8" s="1"/>
  <c r="I1285" i="8" a="1"/>
  <c r="I1285" i="8" s="1"/>
  <c r="I1286" i="8" a="1"/>
  <c r="I1286" i="8" s="1"/>
  <c r="I1287" i="8" a="1"/>
  <c r="I1287" i="8" s="1"/>
  <c r="I1288" i="8" a="1"/>
  <c r="I1288" i="8" s="1"/>
  <c r="I1289" i="8" a="1"/>
  <c r="I1289" i="8" s="1"/>
  <c r="I1290" i="8" a="1"/>
  <c r="I1290" i="8" s="1"/>
  <c r="I1291" i="8" a="1"/>
  <c r="I1291" i="8" s="1"/>
  <c r="I1292" i="8" a="1"/>
  <c r="I1292" i="8" s="1"/>
  <c r="I1293" i="8" a="1"/>
  <c r="I1293" i="8" s="1"/>
  <c r="I1294" i="8" a="1"/>
  <c r="I1294" i="8" s="1"/>
  <c r="I1295" i="8" a="1"/>
  <c r="I1295" i="8" s="1"/>
  <c r="I1296" i="8" a="1"/>
  <c r="I1296" i="8" s="1"/>
  <c r="I1297" i="8" a="1"/>
  <c r="I1297" i="8" s="1"/>
  <c r="I1298" i="8" a="1"/>
  <c r="I1298" i="8" s="1"/>
  <c r="I1299" i="8" a="1"/>
  <c r="I1299" i="8" s="1"/>
  <c r="I1300" i="8" a="1"/>
  <c r="I1300" i="8" s="1"/>
  <c r="I1301" i="8" a="1"/>
  <c r="I1301" i="8" s="1"/>
  <c r="I1302" i="8" a="1"/>
  <c r="I1302" i="8" s="1"/>
  <c r="I1303" i="8" a="1"/>
  <c r="I1303" i="8" s="1"/>
  <c r="I1304" i="8" a="1"/>
  <c r="I1304" i="8" s="1"/>
  <c r="I1305" i="8" a="1"/>
  <c r="I1305" i="8" s="1"/>
  <c r="I1306" i="8" a="1"/>
  <c r="I1306" i="8" s="1"/>
  <c r="I1307" i="8" a="1"/>
  <c r="I1307" i="8" s="1"/>
  <c r="I1308" i="8" a="1"/>
  <c r="I1308" i="8" s="1"/>
  <c r="I1309" i="8" a="1"/>
  <c r="I1309" i="8" s="1"/>
  <c r="I1310" i="8" a="1"/>
  <c r="I1310" i="8" s="1"/>
  <c r="I1311" i="8" a="1"/>
  <c r="I1311" i="8" s="1"/>
  <c r="I1312" i="8" a="1"/>
  <c r="I1312" i="8" s="1"/>
  <c r="I1313" i="8" a="1"/>
  <c r="I1313" i="8" s="1"/>
  <c r="I1314" i="8" a="1"/>
  <c r="I1314" i="8" s="1"/>
  <c r="I1315" i="8" a="1"/>
  <c r="I1315" i="8" s="1"/>
  <c r="I1316" i="8" a="1"/>
  <c r="I1316" i="8" s="1"/>
  <c r="I1317" i="8" a="1"/>
  <c r="I1317" i="8" s="1"/>
  <c r="I1318" i="8" a="1"/>
  <c r="I1318" i="8" s="1"/>
  <c r="I1319" i="8" a="1"/>
  <c r="I1319" i="8" s="1"/>
  <c r="I1320" i="8" a="1"/>
  <c r="I1320" i="8" s="1"/>
  <c r="I1321" i="8" a="1"/>
  <c r="I1321" i="8" s="1"/>
  <c r="I1322" i="8" a="1"/>
  <c r="I1322" i="8" s="1"/>
  <c r="I1323" i="8" a="1"/>
  <c r="I1323" i="8" s="1"/>
  <c r="I1324" i="8" a="1"/>
  <c r="I1324" i="8" s="1"/>
  <c r="I1325" i="8" a="1"/>
  <c r="I1325" i="8" s="1"/>
  <c r="I1326" i="8" a="1"/>
  <c r="I1326" i="8" s="1"/>
  <c r="I1327" i="8" a="1"/>
  <c r="I1327" i="8" s="1"/>
  <c r="I1328" i="8" a="1"/>
  <c r="I1328" i="8" s="1"/>
  <c r="I1329" i="8" a="1"/>
  <c r="I1329" i="8" s="1"/>
  <c r="I1330" i="8" a="1"/>
  <c r="I1330" i="8" s="1"/>
  <c r="I1331" i="8" a="1"/>
  <c r="I1331" i="8" s="1"/>
  <c r="I1332" i="8" a="1"/>
  <c r="I1332" i="8" s="1"/>
  <c r="I1333" i="8" a="1"/>
  <c r="I1333" i="8" s="1"/>
  <c r="I1334" i="8" a="1"/>
  <c r="I1334" i="8" s="1"/>
  <c r="I1335" i="8" a="1"/>
  <c r="I1335" i="8" s="1"/>
  <c r="I1336" i="8" a="1"/>
  <c r="I1336" i="8" s="1"/>
  <c r="I1337" i="8" a="1"/>
  <c r="I1337" i="8" s="1"/>
  <c r="I1338" i="8" a="1"/>
  <c r="I1338" i="8" s="1"/>
  <c r="I1339" i="8" a="1"/>
  <c r="I1339" i="8" s="1"/>
  <c r="I1340" i="8" a="1"/>
  <c r="I1340" i="8" s="1"/>
  <c r="I1341" i="8" a="1"/>
  <c r="I1341" i="8" s="1"/>
  <c r="I1342" i="8" a="1"/>
  <c r="I1342" i="8" s="1"/>
  <c r="I1343" i="8" a="1"/>
  <c r="I1343" i="8" s="1"/>
  <c r="I1344" i="8" a="1"/>
  <c r="I1344" i="8" s="1"/>
  <c r="I1345" i="8" a="1"/>
  <c r="I1345" i="8" s="1"/>
  <c r="I1346" i="8" a="1"/>
  <c r="I1346" i="8" s="1"/>
  <c r="I1347" i="8" a="1"/>
  <c r="I1347" i="8" s="1"/>
  <c r="I1348" i="8" a="1"/>
  <c r="I1348" i="8" s="1"/>
  <c r="I1349" i="8" a="1"/>
  <c r="I1349" i="8" s="1"/>
  <c r="I1350" i="8" a="1"/>
  <c r="I1350" i="8" s="1"/>
  <c r="I1351" i="8" a="1"/>
  <c r="I1351" i="8" s="1"/>
  <c r="I1352" i="8" a="1"/>
  <c r="I1352" i="8" s="1"/>
  <c r="I1353" i="8" a="1"/>
  <c r="I1353" i="8" s="1"/>
  <c r="I1354" i="8" a="1"/>
  <c r="I1354" i="8" s="1"/>
  <c r="I1355" i="8" a="1"/>
  <c r="I1355" i="8" s="1"/>
  <c r="I1356" i="8" a="1"/>
  <c r="I1356" i="8" s="1"/>
  <c r="I1357" i="8" a="1"/>
  <c r="I1357" i="8" s="1"/>
  <c r="I1358" i="8" a="1"/>
  <c r="I1358" i="8" s="1"/>
  <c r="I1359" i="8" a="1"/>
  <c r="I1359" i="8" s="1"/>
  <c r="I1360" i="8" a="1"/>
  <c r="I1360" i="8" s="1"/>
  <c r="I1361" i="8" a="1"/>
  <c r="I1361" i="8" s="1"/>
  <c r="I1362" i="8" a="1"/>
  <c r="I1362" i="8" s="1"/>
  <c r="I1363" i="8" a="1"/>
  <c r="I1363" i="8" s="1"/>
  <c r="I1364" i="8" a="1"/>
  <c r="I1364" i="8" s="1"/>
  <c r="I1365" i="8" a="1"/>
  <c r="I1365" i="8" s="1"/>
  <c r="I1366" i="8" a="1"/>
  <c r="I1366" i="8" s="1"/>
  <c r="I1367" i="8" a="1"/>
  <c r="I1367" i="8" s="1"/>
  <c r="I1368" i="8" a="1"/>
  <c r="I1368" i="8" s="1"/>
  <c r="I1369" i="8" a="1"/>
  <c r="I1369" i="8" s="1"/>
  <c r="I1370" i="8" a="1"/>
  <c r="I1370" i="8" s="1"/>
  <c r="I1371" i="8" a="1"/>
  <c r="I1371" i="8" s="1"/>
  <c r="I1372" i="8" a="1"/>
  <c r="I1372" i="8" s="1"/>
  <c r="I1373" i="8" a="1"/>
  <c r="I1373" i="8" s="1"/>
  <c r="I1374" i="8" a="1"/>
  <c r="I1374" i="8" s="1"/>
  <c r="I1375" i="8" a="1"/>
  <c r="I1375" i="8" s="1"/>
  <c r="I1376" i="8" a="1"/>
  <c r="I1376" i="8" s="1"/>
  <c r="I1377" i="8" a="1"/>
  <c r="I1377" i="8" s="1"/>
  <c r="I1378" i="8" a="1"/>
  <c r="I1378" i="8" s="1"/>
  <c r="I1379" i="8" a="1"/>
  <c r="I1379" i="8" s="1"/>
  <c r="I1380" i="8" a="1"/>
  <c r="I1380" i="8" s="1"/>
  <c r="I1381" i="8" a="1"/>
  <c r="I1381" i="8" s="1"/>
  <c r="I1382" i="8" a="1"/>
  <c r="I1382" i="8" s="1"/>
  <c r="I1383" i="8" a="1"/>
  <c r="I1383" i="8" s="1"/>
  <c r="I1384" i="8" a="1"/>
  <c r="I1384" i="8" s="1"/>
  <c r="I1385" i="8" a="1"/>
  <c r="I1385" i="8" s="1"/>
  <c r="I1386" i="8" a="1"/>
  <c r="I1386" i="8" s="1"/>
  <c r="I1387" i="8" a="1"/>
  <c r="I1387" i="8" s="1"/>
  <c r="I1388" i="8" a="1"/>
  <c r="I1388" i="8" s="1"/>
  <c r="I1389" i="8" a="1"/>
  <c r="I1389" i="8" s="1"/>
  <c r="I1390" i="8" a="1"/>
  <c r="I1390" i="8" s="1"/>
  <c r="I1391" i="8" a="1"/>
  <c r="I1391" i="8" s="1"/>
  <c r="I1392" i="8" a="1"/>
  <c r="I1392" i="8" s="1"/>
  <c r="I1393" i="8" a="1"/>
  <c r="I1393" i="8" s="1"/>
  <c r="I1394" i="8" a="1"/>
  <c r="I1394" i="8" s="1"/>
  <c r="I1395" i="8" a="1"/>
  <c r="I1395" i="8" s="1"/>
  <c r="I1396" i="8" a="1"/>
  <c r="I1396" i="8" s="1"/>
  <c r="I1397" i="8" a="1"/>
  <c r="I1397" i="8" s="1"/>
  <c r="I1398" i="8" a="1"/>
  <c r="I1398" i="8" s="1"/>
  <c r="I1399" i="8" a="1"/>
  <c r="I1399" i="8" s="1"/>
  <c r="I1400" i="8" a="1"/>
  <c r="I1400" i="8" s="1"/>
  <c r="I1401" i="8" a="1"/>
  <c r="I1401" i="8" s="1"/>
  <c r="I1402" i="8" a="1"/>
  <c r="I1402" i="8" s="1"/>
  <c r="I1403" i="8" a="1"/>
  <c r="I1403" i="8" s="1"/>
  <c r="I1404" i="8" a="1"/>
  <c r="I1404" i="8" s="1"/>
  <c r="I1405" i="8" a="1"/>
  <c r="I1405" i="8" s="1"/>
  <c r="I1406" i="8" a="1"/>
  <c r="I1406" i="8" s="1"/>
  <c r="I1407" i="8" a="1"/>
  <c r="I1407" i="8" s="1"/>
  <c r="I1408" i="8" a="1"/>
  <c r="I1408" i="8" s="1"/>
  <c r="I1409" i="8" a="1"/>
  <c r="I1409" i="8" s="1"/>
  <c r="I1410" i="8" a="1"/>
  <c r="I1410" i="8" s="1"/>
  <c r="I1411" i="8" a="1"/>
  <c r="I1411" i="8" s="1"/>
  <c r="I1412" i="8" a="1"/>
  <c r="I1412" i="8" s="1"/>
  <c r="I1413" i="8" a="1"/>
  <c r="I1413" i="8" s="1"/>
  <c r="I1414" i="8" a="1"/>
  <c r="I1414" i="8" s="1"/>
  <c r="I1415" i="8" a="1"/>
  <c r="I1415" i="8" s="1"/>
  <c r="I1416" i="8" a="1"/>
  <c r="I1416" i="8" s="1"/>
  <c r="I1417" i="8" a="1"/>
  <c r="I1417" i="8" s="1"/>
  <c r="I1418" i="8" a="1"/>
  <c r="I1418" i="8" s="1"/>
  <c r="I1419" i="8" a="1"/>
  <c r="I1419" i="8" s="1"/>
  <c r="I1420" i="8" a="1"/>
  <c r="I1420" i="8" s="1"/>
  <c r="I1421" i="8" a="1"/>
  <c r="I1421" i="8" s="1"/>
  <c r="I1422" i="8" a="1"/>
  <c r="I1422" i="8" s="1"/>
  <c r="I1423" i="8" a="1"/>
  <c r="I1423" i="8" s="1"/>
  <c r="I1424" i="8" a="1"/>
  <c r="I1424" i="8" s="1"/>
  <c r="I1425" i="8" a="1"/>
  <c r="I1425" i="8" s="1"/>
  <c r="I1426" i="8" a="1"/>
  <c r="I1426" i="8" s="1"/>
  <c r="I1427" i="8" a="1"/>
  <c r="I1427" i="8" s="1"/>
  <c r="I1428" i="8" a="1"/>
  <c r="I1428" i="8" s="1"/>
  <c r="I1429" i="8" a="1"/>
  <c r="I1429" i="8" s="1"/>
  <c r="I1430" i="8" a="1"/>
  <c r="I1430" i="8" s="1"/>
  <c r="I1431" i="8" a="1"/>
  <c r="I1431" i="8" s="1"/>
  <c r="I1432" i="8" a="1"/>
  <c r="I1432" i="8" s="1"/>
  <c r="I1433" i="8" a="1"/>
  <c r="I1433" i="8" s="1"/>
  <c r="I1434" i="8" a="1"/>
  <c r="I1434" i="8" s="1"/>
  <c r="I1435" i="8" a="1"/>
  <c r="I1435" i="8" s="1"/>
  <c r="I1436" i="8" a="1"/>
  <c r="I1436" i="8" s="1"/>
  <c r="I1437" i="8" a="1"/>
  <c r="I1437" i="8" s="1"/>
  <c r="I1438" i="8" a="1"/>
  <c r="I1438" i="8" s="1"/>
  <c r="I1439" i="8" a="1"/>
  <c r="I1439" i="8" s="1"/>
  <c r="I1440" i="8" a="1"/>
  <c r="I1440" i="8" s="1"/>
  <c r="I1441" i="8" a="1"/>
  <c r="I1441" i="8" s="1"/>
  <c r="I1442" i="8" a="1"/>
  <c r="I1442" i="8" s="1"/>
  <c r="I1443" i="8" a="1"/>
  <c r="I1443" i="8" s="1"/>
  <c r="I1444" i="8" a="1"/>
  <c r="I1444" i="8" s="1"/>
  <c r="I1445" i="8" a="1"/>
  <c r="I1445" i="8" s="1"/>
  <c r="I1446" i="8" a="1"/>
  <c r="I1446" i="8" s="1"/>
  <c r="I1447" i="8" a="1"/>
  <c r="I1447" i="8" s="1"/>
  <c r="I1448" i="8" a="1"/>
  <c r="I1448" i="8" s="1"/>
  <c r="I1449" i="8" a="1"/>
  <c r="I1449" i="8" s="1"/>
  <c r="I1450" i="8" a="1"/>
  <c r="I1450" i="8" s="1"/>
  <c r="I1451" i="8" a="1"/>
  <c r="I1451" i="8" s="1"/>
  <c r="I1452" i="8" a="1"/>
  <c r="I1452" i="8" s="1"/>
  <c r="I1453" i="8" a="1"/>
  <c r="I1453" i="8" s="1"/>
  <c r="I1454" i="8" a="1"/>
  <c r="I1454" i="8" s="1"/>
  <c r="I1455" i="8" a="1"/>
  <c r="I1455" i="8" s="1"/>
  <c r="I1456" i="8" a="1"/>
  <c r="I1456" i="8" s="1"/>
  <c r="I1457" i="8" a="1"/>
  <c r="I1457" i="8" s="1"/>
  <c r="I1458" i="8" a="1"/>
  <c r="I1458" i="8" s="1"/>
  <c r="I1459" i="8" a="1"/>
  <c r="I1459" i="8" s="1"/>
  <c r="I1460" i="8" a="1"/>
  <c r="I1460" i="8" s="1"/>
  <c r="I1461" i="8" a="1"/>
  <c r="I1461" i="8" s="1"/>
  <c r="I1462" i="8" a="1"/>
  <c r="I1462" i="8" s="1"/>
  <c r="I1463" i="8" a="1"/>
  <c r="I1463" i="8" s="1"/>
  <c r="I1464" i="8" a="1"/>
  <c r="I1464" i="8" s="1"/>
  <c r="I1465" i="8" a="1"/>
  <c r="I1465" i="8" s="1"/>
  <c r="I1466" i="8" a="1"/>
  <c r="I1466" i="8" s="1"/>
  <c r="I1467" i="8" a="1"/>
  <c r="I1467" i="8" s="1"/>
  <c r="I1468" i="8" a="1"/>
  <c r="I1468" i="8" s="1"/>
  <c r="I1469" i="8" a="1"/>
  <c r="I1469" i="8" s="1"/>
  <c r="I1470" i="8" a="1"/>
  <c r="I1470" i="8" s="1"/>
  <c r="I1471" i="8" a="1"/>
  <c r="I1471" i="8" s="1"/>
  <c r="I1472" i="8" a="1"/>
  <c r="I1472" i="8" s="1"/>
  <c r="I1473" i="8" a="1"/>
  <c r="I1473" i="8" s="1"/>
  <c r="I1474" i="8" a="1"/>
  <c r="I1474" i="8" s="1"/>
  <c r="I1475" i="8" a="1"/>
  <c r="I1475" i="8" s="1"/>
  <c r="I1476" i="8" a="1"/>
  <c r="I1476" i="8" s="1"/>
  <c r="I1477" i="8" a="1"/>
  <c r="I1477" i="8" s="1"/>
  <c r="I1478" i="8" a="1"/>
  <c r="I1478" i="8" s="1"/>
  <c r="I1479" i="8" a="1"/>
  <c r="I1479" i="8" s="1"/>
  <c r="I1480" i="8" a="1"/>
  <c r="I1480" i="8" s="1"/>
  <c r="I1481" i="8" a="1"/>
  <c r="I1481" i="8" s="1"/>
  <c r="I1482" i="8" a="1"/>
  <c r="I1482" i="8" s="1"/>
  <c r="I1483" i="8" a="1"/>
  <c r="I1483" i="8" s="1"/>
  <c r="I1484" i="8" a="1"/>
  <c r="I1484" i="8" s="1"/>
  <c r="I1485" i="8" a="1"/>
  <c r="I1485" i="8" s="1"/>
  <c r="I1486" i="8" a="1"/>
  <c r="I1486" i="8" s="1"/>
  <c r="I1487" i="8" a="1"/>
  <c r="I1487" i="8" s="1"/>
  <c r="I1488" i="8" a="1"/>
  <c r="I1488" i="8" s="1"/>
  <c r="I1489" i="8" a="1"/>
  <c r="I1489" i="8" s="1"/>
  <c r="I1490" i="8" a="1"/>
  <c r="I1490" i="8" s="1"/>
  <c r="I1491" i="8" a="1"/>
  <c r="I1491" i="8" s="1"/>
  <c r="I1492" i="8" a="1"/>
  <c r="I1492" i="8" s="1"/>
  <c r="I1493" i="8" a="1"/>
  <c r="I1493" i="8" s="1"/>
  <c r="I1494" i="8" a="1"/>
  <c r="I1494" i="8" s="1"/>
  <c r="I1495" i="8" a="1"/>
  <c r="I1495" i="8" s="1"/>
  <c r="I1496" i="8" a="1"/>
  <c r="I1496" i="8" s="1"/>
  <c r="I1497" i="8" a="1"/>
  <c r="I1497" i="8" s="1"/>
  <c r="I1498" i="8" a="1"/>
  <c r="I1498" i="8" s="1"/>
  <c r="I1499" i="8" a="1"/>
  <c r="I1499" i="8" s="1"/>
  <c r="I1500" i="8" a="1"/>
  <c r="I1500" i="8" s="1"/>
  <c r="I1501" i="8" a="1"/>
  <c r="I1501" i="8" s="1"/>
  <c r="I1502" i="8" a="1"/>
  <c r="I1502" i="8" s="1"/>
  <c r="I1503" i="8" a="1"/>
  <c r="I1503" i="8" s="1"/>
  <c r="I1504" i="8" a="1"/>
  <c r="I1504" i="8" s="1"/>
  <c r="I1505" i="8" a="1"/>
  <c r="I1505" i="8" s="1"/>
  <c r="I1506" i="8" a="1"/>
  <c r="I1506" i="8" s="1"/>
  <c r="I1507" i="8" a="1"/>
  <c r="I1507" i="8" s="1"/>
  <c r="I1508" i="8" a="1"/>
  <c r="I1508" i="8" s="1"/>
  <c r="I1509" i="8" a="1"/>
  <c r="I1509" i="8" s="1"/>
  <c r="I1510" i="8" a="1"/>
  <c r="I1510" i="8" s="1"/>
  <c r="I1511" i="8" a="1"/>
  <c r="I1511" i="8" s="1"/>
  <c r="I1512" i="8" a="1"/>
  <c r="I1512" i="8" s="1"/>
  <c r="I1513" i="8" a="1"/>
  <c r="I1513" i="8" s="1"/>
  <c r="I1514" i="8" a="1"/>
  <c r="I1514" i="8" s="1"/>
  <c r="I1515" i="8" a="1"/>
  <c r="I1515" i="8" s="1"/>
  <c r="I1516" i="8" a="1"/>
  <c r="I1516" i="8" s="1"/>
  <c r="I1517" i="8" a="1"/>
  <c r="I1517" i="8" s="1"/>
  <c r="I1518" i="8" a="1"/>
  <c r="I1518" i="8" s="1"/>
  <c r="I1519" i="8" a="1"/>
  <c r="I1519" i="8" s="1"/>
  <c r="I1520" i="8" a="1"/>
  <c r="I1520" i="8" s="1"/>
  <c r="I1521" i="8" a="1"/>
  <c r="I1521" i="8" s="1"/>
  <c r="I1522" i="8" a="1"/>
  <c r="I1522" i="8" s="1"/>
  <c r="I1523" i="8" a="1"/>
  <c r="I1523" i="8" s="1"/>
  <c r="I1524" i="8" a="1"/>
  <c r="I1524" i="8" s="1"/>
  <c r="I1525" i="8" a="1"/>
  <c r="I1525" i="8" s="1"/>
  <c r="I1526" i="8" a="1"/>
  <c r="I1526" i="8" s="1"/>
  <c r="I1527" i="8" a="1"/>
  <c r="I1527" i="8" s="1"/>
  <c r="I1528" i="8" a="1"/>
  <c r="I1528" i="8" s="1"/>
  <c r="I1529" i="8" a="1"/>
  <c r="I1529" i="8" s="1"/>
  <c r="I1530" i="8" a="1"/>
  <c r="I1530" i="8" s="1"/>
  <c r="I1531" i="8" a="1"/>
  <c r="I1531" i="8" s="1"/>
  <c r="I1532" i="8" a="1"/>
  <c r="I1532" i="8" s="1"/>
  <c r="I1533" i="8" a="1"/>
  <c r="I1533" i="8" s="1"/>
  <c r="I1534" i="8" a="1"/>
  <c r="I1534" i="8" s="1"/>
  <c r="I1535" i="8" a="1"/>
  <c r="I1535" i="8" s="1"/>
  <c r="I1536" i="8" a="1"/>
  <c r="I1536" i="8" s="1"/>
  <c r="I1537" i="8" a="1"/>
  <c r="I1537" i="8" s="1"/>
  <c r="I1538" i="8" a="1"/>
  <c r="I1538" i="8" s="1"/>
  <c r="I1539" i="8" a="1"/>
  <c r="I1539" i="8" s="1"/>
  <c r="I1540" i="8" a="1"/>
  <c r="I1540" i="8" s="1"/>
  <c r="I1541" i="8" a="1"/>
  <c r="I1541" i="8" s="1"/>
  <c r="I1542" i="8" a="1"/>
  <c r="I1542" i="8" s="1"/>
  <c r="I1543" i="8" a="1"/>
  <c r="I1543" i="8" s="1"/>
  <c r="I1544" i="8" a="1"/>
  <c r="I1544" i="8" s="1"/>
  <c r="I1545" i="8" a="1"/>
  <c r="I1545" i="8" s="1"/>
  <c r="I1546" i="8" a="1"/>
  <c r="I1546" i="8" s="1"/>
  <c r="I1547" i="8" a="1"/>
  <c r="I1547" i="8" s="1"/>
  <c r="I1548" i="8" a="1"/>
  <c r="I1548" i="8" s="1"/>
  <c r="I1549" i="8" a="1"/>
  <c r="I1549" i="8" s="1"/>
  <c r="I1550" i="8" a="1"/>
  <c r="I1550" i="8" s="1"/>
  <c r="I1551" i="8" a="1"/>
  <c r="I1551" i="8" s="1"/>
  <c r="I1552" i="8" a="1"/>
  <c r="I1552" i="8" s="1"/>
  <c r="I1553" i="8" a="1"/>
  <c r="I1553" i="8" s="1"/>
  <c r="I1554" i="8" a="1"/>
  <c r="I1554" i="8" s="1"/>
  <c r="I1555" i="8" a="1"/>
  <c r="I1555" i="8" s="1"/>
  <c r="I1556" i="8" a="1"/>
  <c r="I1556" i="8" s="1"/>
  <c r="I1557" i="8" a="1"/>
  <c r="I1557" i="8" s="1"/>
  <c r="I1558" i="8" a="1"/>
  <c r="I1558" i="8" s="1"/>
  <c r="I1559" i="8" a="1"/>
  <c r="I1559" i="8" s="1"/>
  <c r="I1560" i="8" a="1"/>
  <c r="I1560" i="8" s="1"/>
  <c r="I1561" i="8" a="1"/>
  <c r="I1561" i="8" s="1"/>
  <c r="I1562" i="8" a="1"/>
  <c r="I1562" i="8" s="1"/>
  <c r="I1563" i="8" a="1"/>
  <c r="I1563" i="8" s="1"/>
  <c r="I1564" i="8" a="1"/>
  <c r="I1564" i="8" s="1"/>
  <c r="I1565" i="8" a="1"/>
  <c r="I1565" i="8" s="1"/>
  <c r="I1566" i="8" a="1"/>
  <c r="I1566" i="8" s="1"/>
  <c r="I1567" i="8" a="1"/>
  <c r="I1567" i="8" s="1"/>
  <c r="I1568" i="8" a="1"/>
  <c r="I1568" i="8" s="1"/>
  <c r="I1569" i="8" a="1"/>
  <c r="I1569" i="8" s="1"/>
  <c r="I1570" i="8" a="1"/>
  <c r="I1570" i="8" s="1"/>
  <c r="I1571" i="8" a="1"/>
  <c r="I1571" i="8" s="1"/>
  <c r="I1572" i="8" a="1"/>
  <c r="I1572" i="8" s="1"/>
  <c r="I1573" i="8" a="1"/>
  <c r="I1573" i="8" s="1"/>
  <c r="I1574" i="8" a="1"/>
  <c r="I1574" i="8" s="1"/>
  <c r="I1575" i="8" a="1"/>
  <c r="I1575" i="8" s="1"/>
  <c r="I1576" i="8" a="1"/>
  <c r="I1576" i="8" s="1"/>
  <c r="I1577" i="8" a="1"/>
  <c r="I1577" i="8" s="1"/>
  <c r="I1578" i="8" a="1"/>
  <c r="I1578" i="8" s="1"/>
  <c r="I1579" i="8" a="1"/>
  <c r="I1579" i="8" s="1"/>
  <c r="I1580" i="8" a="1"/>
  <c r="I1580" i="8" s="1"/>
  <c r="I1581" i="8" a="1"/>
  <c r="I1581" i="8" s="1"/>
  <c r="I1582" i="8" a="1"/>
  <c r="I1582" i="8" s="1"/>
  <c r="I1583" i="8" a="1"/>
  <c r="I1583" i="8" s="1"/>
  <c r="I1584" i="8" a="1"/>
  <c r="I1584" i="8" s="1"/>
  <c r="I1585" i="8" a="1"/>
  <c r="I1585" i="8" s="1"/>
  <c r="I1586" i="8" a="1"/>
  <c r="I1586" i="8" s="1"/>
  <c r="I1587" i="8" a="1"/>
  <c r="I1587" i="8" s="1"/>
  <c r="I1588" i="8" a="1"/>
  <c r="I1588" i="8" s="1"/>
  <c r="I1589" i="8" a="1"/>
  <c r="I1589" i="8" s="1"/>
  <c r="I1590" i="8" a="1"/>
  <c r="I1590" i="8" s="1"/>
  <c r="I1591" i="8" a="1"/>
  <c r="I1591" i="8" s="1"/>
  <c r="I1592" i="8" a="1"/>
  <c r="I1592" i="8" s="1"/>
  <c r="I1593" i="8" a="1"/>
  <c r="I1593" i="8" s="1"/>
  <c r="I1594" i="8" a="1"/>
  <c r="I1594" i="8" s="1"/>
  <c r="I1595" i="8" a="1"/>
  <c r="I1595" i="8" s="1"/>
  <c r="I1596" i="8" a="1"/>
  <c r="I1596" i="8" s="1"/>
  <c r="I1597" i="8" a="1"/>
  <c r="I1597" i="8" s="1"/>
  <c r="I1598" i="8" a="1"/>
  <c r="I1598" i="8" s="1"/>
  <c r="I1599" i="8" a="1"/>
  <c r="I1599" i="8" s="1"/>
  <c r="I1600" i="8" a="1"/>
  <c r="I1600" i="8" s="1"/>
  <c r="I1601" i="8" a="1"/>
  <c r="I1601" i="8" s="1"/>
  <c r="I1602" i="8" a="1"/>
  <c r="I1602" i="8" s="1"/>
  <c r="I1603" i="8" a="1"/>
  <c r="I1603" i="8" s="1"/>
  <c r="I1604" i="8" a="1"/>
  <c r="I1604" i="8" s="1"/>
  <c r="I1605" i="8" a="1"/>
  <c r="I1605" i="8" s="1"/>
  <c r="I1606" i="8" a="1"/>
  <c r="I1606" i="8" s="1"/>
  <c r="I1607" i="8" a="1"/>
  <c r="I1607" i="8" s="1"/>
  <c r="I1608" i="8" a="1"/>
  <c r="I1608" i="8" s="1"/>
  <c r="I1609" i="8" a="1"/>
  <c r="I1609" i="8" s="1"/>
  <c r="I1610" i="8" a="1"/>
  <c r="I1610" i="8" s="1"/>
  <c r="I1611" i="8" a="1"/>
  <c r="I1611" i="8" s="1"/>
  <c r="I1612" i="8" a="1"/>
  <c r="I1612" i="8" s="1"/>
  <c r="I1613" i="8" a="1"/>
  <c r="I1613" i="8" s="1"/>
  <c r="I1614" i="8" a="1"/>
  <c r="I1614" i="8" s="1"/>
  <c r="I1615" i="8" a="1"/>
  <c r="I1615" i="8" s="1"/>
  <c r="I1616" i="8" a="1"/>
  <c r="I1616" i="8" s="1"/>
  <c r="I1617" i="8" a="1"/>
  <c r="I1617" i="8" s="1"/>
  <c r="I1618" i="8" a="1"/>
  <c r="I1618" i="8" s="1"/>
  <c r="I1619" i="8" a="1"/>
  <c r="I1619" i="8" s="1"/>
  <c r="I1620" i="8" a="1"/>
  <c r="I1620" i="8" s="1"/>
  <c r="I1621" i="8" a="1"/>
  <c r="I1621" i="8" s="1"/>
  <c r="I1622" i="8" a="1"/>
  <c r="I1622" i="8" s="1"/>
  <c r="I1623" i="8" a="1"/>
  <c r="I1623" i="8" s="1"/>
  <c r="I1624" i="8" a="1"/>
  <c r="I1624" i="8" s="1"/>
  <c r="I1625" i="8" a="1"/>
  <c r="I1625" i="8" s="1"/>
  <c r="I1626" i="8" a="1"/>
  <c r="I1626" i="8" s="1"/>
  <c r="I1627" i="8" a="1"/>
  <c r="I1627" i="8" s="1"/>
  <c r="I1628" i="8" a="1"/>
  <c r="I1628" i="8" s="1"/>
  <c r="I1629" i="8" a="1"/>
  <c r="I1629" i="8" s="1"/>
  <c r="I1630" i="8" a="1"/>
  <c r="I1630" i="8" s="1"/>
  <c r="I1631" i="8" a="1"/>
  <c r="I1631" i="8" s="1"/>
  <c r="I1632" i="8" a="1"/>
  <c r="I1632" i="8" s="1"/>
  <c r="I1633" i="8" a="1"/>
  <c r="I1633" i="8" s="1"/>
  <c r="I1634" i="8" a="1"/>
  <c r="I1634" i="8" s="1"/>
  <c r="I1635" i="8" a="1"/>
  <c r="I1635" i="8" s="1"/>
  <c r="I1636" i="8" a="1"/>
  <c r="I1636" i="8" s="1"/>
  <c r="I1637" i="8" a="1"/>
  <c r="I1637" i="8" s="1"/>
  <c r="I1638" i="8" a="1"/>
  <c r="I1638" i="8" s="1"/>
  <c r="I1639" i="8" a="1"/>
  <c r="I1639" i="8" s="1"/>
  <c r="I1640" i="8" a="1"/>
  <c r="I1640" i="8" s="1"/>
  <c r="I1641" i="8" a="1"/>
  <c r="I1641" i="8" s="1"/>
  <c r="I1642" i="8" a="1"/>
  <c r="I1642" i="8" s="1"/>
  <c r="I1643" i="8" a="1"/>
  <c r="I1643" i="8" s="1"/>
  <c r="I1644" i="8" a="1"/>
  <c r="I1644" i="8" s="1"/>
  <c r="I1645" i="8" a="1"/>
  <c r="I1645" i="8" s="1"/>
  <c r="I1646" i="8" a="1"/>
  <c r="I1646" i="8" s="1"/>
  <c r="I1647" i="8" a="1"/>
  <c r="I1647" i="8" s="1"/>
  <c r="I1648" i="8" a="1"/>
  <c r="I1648" i="8" s="1"/>
  <c r="I1649" i="8" a="1"/>
  <c r="I1649" i="8" s="1"/>
  <c r="I1650" i="8" a="1"/>
  <c r="I1650" i="8" s="1"/>
  <c r="I1651" i="8" a="1"/>
  <c r="I1651" i="8" s="1"/>
  <c r="I1652" i="8" a="1"/>
  <c r="I1652" i="8" s="1"/>
  <c r="I1653" i="8" a="1"/>
  <c r="I1653" i="8" s="1"/>
  <c r="I1654" i="8" a="1"/>
  <c r="I1654" i="8" s="1"/>
  <c r="I1655" i="8" a="1"/>
  <c r="I1655" i="8" s="1"/>
  <c r="I1656" i="8" a="1"/>
  <c r="I1656" i="8" s="1"/>
  <c r="I1657" i="8" a="1"/>
  <c r="I1657" i="8" s="1"/>
  <c r="I1658" i="8" a="1"/>
  <c r="I1658" i="8" s="1"/>
  <c r="I1659" i="8" a="1"/>
  <c r="I1659" i="8" s="1"/>
  <c r="I1660" i="8" a="1"/>
  <c r="I1660" i="8" s="1"/>
  <c r="I1661" i="8" a="1"/>
  <c r="I1661" i="8" s="1"/>
  <c r="I1662" i="8" a="1"/>
  <c r="I1662" i="8" s="1"/>
  <c r="I1663" i="8" a="1"/>
  <c r="I1663" i="8" s="1"/>
  <c r="I1664" i="8" a="1"/>
  <c r="I1664" i="8" s="1"/>
  <c r="I1665" i="8" a="1"/>
  <c r="I1665" i="8" s="1"/>
  <c r="I1666" i="8" a="1"/>
  <c r="I1666" i="8" s="1"/>
  <c r="I1667" i="8" a="1"/>
  <c r="I1667" i="8" s="1"/>
  <c r="I1668" i="8" a="1"/>
  <c r="I1668" i="8" s="1"/>
  <c r="I1669" i="8" a="1"/>
  <c r="I1669" i="8" s="1"/>
  <c r="I1670" i="8" a="1"/>
  <c r="I1670" i="8" s="1"/>
  <c r="I1671" i="8" a="1"/>
  <c r="I1671" i="8" s="1"/>
  <c r="I1672" i="8" a="1"/>
  <c r="I1672" i="8" s="1"/>
  <c r="I1673" i="8" a="1"/>
  <c r="I1673" i="8" s="1"/>
  <c r="I1674" i="8" a="1"/>
  <c r="I1674" i="8" s="1"/>
  <c r="I1675" i="8" a="1"/>
  <c r="I1675" i="8" s="1"/>
  <c r="I1676" i="8" a="1"/>
  <c r="I1676" i="8" s="1"/>
  <c r="I1677" i="8" a="1"/>
  <c r="I1677" i="8" s="1"/>
  <c r="I1678" i="8" a="1"/>
  <c r="I1678" i="8" s="1"/>
  <c r="I1679" i="8" a="1"/>
  <c r="I1679" i="8" s="1"/>
  <c r="I1680" i="8" a="1"/>
  <c r="I1680" i="8" s="1"/>
  <c r="I1681" i="8" a="1"/>
  <c r="I1681" i="8" s="1"/>
  <c r="I1682" i="8" a="1"/>
  <c r="I1682" i="8" s="1"/>
  <c r="I1683" i="8" a="1"/>
  <c r="I1683" i="8" s="1"/>
  <c r="I1684" i="8" a="1"/>
  <c r="I1684" i="8" s="1"/>
  <c r="I1685" i="8" a="1"/>
  <c r="I1685" i="8" s="1"/>
  <c r="I1686" i="8" a="1"/>
  <c r="I1686" i="8" s="1"/>
  <c r="I1687" i="8" a="1"/>
  <c r="I1687" i="8" s="1"/>
  <c r="I1688" i="8" a="1"/>
  <c r="I1688" i="8" s="1"/>
  <c r="I1689" i="8" a="1"/>
  <c r="I1689" i="8" s="1"/>
  <c r="I1690" i="8" a="1"/>
  <c r="I1690" i="8" s="1"/>
  <c r="I1691" i="8" a="1"/>
  <c r="I1691" i="8" s="1"/>
  <c r="I1692" i="8" a="1"/>
  <c r="I1692" i="8" s="1"/>
  <c r="I1693" i="8" a="1"/>
  <c r="I1693" i="8" s="1"/>
  <c r="I1694" i="8" a="1"/>
  <c r="I1694" i="8" s="1"/>
  <c r="I1695" i="8" a="1"/>
  <c r="I1695" i="8" s="1"/>
  <c r="I1696" i="8" a="1"/>
  <c r="I1696" i="8" s="1"/>
  <c r="I1697" i="8" a="1"/>
  <c r="I1697" i="8" s="1"/>
  <c r="I1698" i="8" a="1"/>
  <c r="I1698" i="8" s="1"/>
  <c r="I1699" i="8" a="1"/>
  <c r="I1699" i="8" s="1"/>
  <c r="I1700" i="8" a="1"/>
  <c r="I1700" i="8" s="1"/>
  <c r="I1701" i="8" a="1"/>
  <c r="I1701" i="8" s="1"/>
  <c r="I1702" i="8" a="1"/>
  <c r="I1702" i="8" s="1"/>
  <c r="I1703" i="8" a="1"/>
  <c r="I1703" i="8" s="1"/>
  <c r="I1704" i="8" a="1"/>
  <c r="I1704" i="8" s="1"/>
  <c r="I1705" i="8" a="1"/>
  <c r="I1705" i="8" s="1"/>
  <c r="I1706" i="8" a="1"/>
  <c r="I1706" i="8" s="1"/>
  <c r="I1707" i="8" a="1"/>
  <c r="I1707" i="8" s="1"/>
  <c r="I1708" i="8" a="1"/>
  <c r="I1708" i="8" s="1"/>
  <c r="I1709" i="8" a="1"/>
  <c r="I1709" i="8" s="1"/>
  <c r="I1710" i="8" a="1"/>
  <c r="I1710" i="8" s="1"/>
  <c r="I1711" i="8" a="1"/>
  <c r="I1711" i="8" s="1"/>
  <c r="I1712" i="8" a="1"/>
  <c r="I1712" i="8" s="1"/>
  <c r="I1713" i="8" a="1"/>
  <c r="I1713" i="8" s="1"/>
  <c r="I1714" i="8" a="1"/>
  <c r="I1714" i="8" s="1"/>
  <c r="I1715" i="8" a="1"/>
  <c r="I1715" i="8" s="1"/>
  <c r="I1716" i="8" a="1"/>
  <c r="I1716" i="8" s="1"/>
  <c r="I1717" i="8" a="1"/>
  <c r="I1717" i="8" s="1"/>
  <c r="I1718" i="8" a="1"/>
  <c r="I1718" i="8" s="1"/>
  <c r="I1719" i="8" a="1"/>
  <c r="I1719" i="8" s="1"/>
  <c r="I1720" i="8" a="1"/>
  <c r="I1720" i="8" s="1"/>
  <c r="I1721" i="8" a="1"/>
  <c r="I1721" i="8" s="1"/>
  <c r="I1722" i="8" a="1"/>
  <c r="I1722" i="8" s="1"/>
  <c r="I1723" i="8" a="1"/>
  <c r="I1723" i="8" s="1"/>
  <c r="I1724" i="8" a="1"/>
  <c r="I1724" i="8" s="1"/>
  <c r="I1725" i="8" a="1"/>
  <c r="I1725" i="8" s="1"/>
  <c r="I1726" i="8" a="1"/>
  <c r="I1726" i="8" s="1"/>
  <c r="I1727" i="8" a="1"/>
  <c r="I1727" i="8" s="1"/>
  <c r="I1728" i="8" a="1"/>
  <c r="I1728" i="8" s="1"/>
  <c r="I1729" i="8" a="1"/>
  <c r="I1729" i="8" s="1"/>
  <c r="I1730" i="8" a="1"/>
  <c r="I1730" i="8" s="1"/>
  <c r="I1731" i="8" a="1"/>
  <c r="I1731" i="8" s="1"/>
  <c r="I1732" i="8" a="1"/>
  <c r="I1732" i="8" s="1"/>
  <c r="I1733" i="8" a="1"/>
  <c r="I1733" i="8" s="1"/>
  <c r="I1734" i="8" a="1"/>
  <c r="I1734" i="8" s="1"/>
  <c r="I1735" i="8" a="1"/>
  <c r="I1735" i="8" s="1"/>
  <c r="I1736" i="8" a="1"/>
  <c r="I1736" i="8" s="1"/>
  <c r="I1737" i="8" a="1"/>
  <c r="I1737" i="8" s="1"/>
  <c r="I1738" i="8" a="1"/>
  <c r="I1738" i="8" s="1"/>
  <c r="I1739" i="8" a="1"/>
  <c r="I1739" i="8" s="1"/>
  <c r="I1740" i="8" a="1"/>
  <c r="I1740" i="8" s="1"/>
  <c r="I1741" i="8" a="1"/>
  <c r="I1741" i="8" s="1"/>
  <c r="I1742" i="8" a="1"/>
  <c r="I1742" i="8" s="1"/>
  <c r="I1743" i="8" a="1"/>
  <c r="I1743" i="8" s="1"/>
  <c r="I1744" i="8" a="1"/>
  <c r="I1744" i="8" s="1"/>
  <c r="I1745" i="8" a="1"/>
  <c r="I1745" i="8" s="1"/>
  <c r="I1746" i="8" a="1"/>
  <c r="I1746" i="8" s="1"/>
  <c r="I1747" i="8" a="1"/>
  <c r="I1747" i="8" s="1"/>
  <c r="I1748" i="8" a="1"/>
  <c r="I1748" i="8" s="1"/>
  <c r="I1749" i="8" a="1"/>
  <c r="I1749" i="8" s="1"/>
  <c r="I1750" i="8" a="1"/>
  <c r="I1750" i="8" s="1"/>
  <c r="I1751" i="8" a="1"/>
  <c r="I1751" i="8" s="1"/>
  <c r="I1752" i="8" a="1"/>
  <c r="I1752" i="8" s="1"/>
  <c r="I1753" i="8" a="1"/>
  <c r="I1753" i="8" s="1"/>
  <c r="I1754" i="8" a="1"/>
  <c r="I1754" i="8" s="1"/>
  <c r="I1755" i="8" a="1"/>
  <c r="I1755" i="8" s="1"/>
  <c r="I1756" i="8" a="1"/>
  <c r="I1756" i="8" s="1"/>
  <c r="I1757" i="8" a="1"/>
  <c r="I1757" i="8" s="1"/>
  <c r="I1758" i="8" a="1"/>
  <c r="I1758" i="8" s="1"/>
  <c r="I1759" i="8" a="1"/>
  <c r="I1759" i="8" s="1"/>
  <c r="I1760" i="8" a="1"/>
  <c r="I1760" i="8" s="1"/>
  <c r="I1761" i="8" a="1"/>
  <c r="I1761" i="8" s="1"/>
  <c r="I1762" i="8" a="1"/>
  <c r="I1762" i="8" s="1"/>
  <c r="I1763" i="8" a="1"/>
  <c r="I1763" i="8" s="1"/>
  <c r="I1764" i="8" a="1"/>
  <c r="I1764" i="8" s="1"/>
  <c r="I1765" i="8" a="1"/>
  <c r="I1765" i="8" s="1"/>
  <c r="I1766" i="8" a="1"/>
  <c r="I1766" i="8" s="1"/>
  <c r="I1767" i="8" a="1"/>
  <c r="I1767" i="8" s="1"/>
  <c r="I1768" i="8" a="1"/>
  <c r="I1768" i="8" s="1"/>
  <c r="I1769" i="8" a="1"/>
  <c r="I1769" i="8" s="1"/>
  <c r="I1770" i="8" a="1"/>
  <c r="I1770" i="8" s="1"/>
  <c r="I1771" i="8" a="1"/>
  <c r="I1771" i="8" s="1"/>
  <c r="I1772" i="8" a="1"/>
  <c r="I1772" i="8" s="1"/>
  <c r="I1773" i="8" a="1"/>
  <c r="I1773" i="8" s="1"/>
  <c r="I1774" i="8" a="1"/>
  <c r="I1774" i="8" s="1"/>
  <c r="I1775" i="8" a="1"/>
  <c r="I1775" i="8" s="1"/>
  <c r="I1776" i="8" a="1"/>
  <c r="I1776" i="8" s="1"/>
  <c r="I1777" i="8" a="1"/>
  <c r="I1777" i="8" s="1"/>
  <c r="I1778" i="8" a="1"/>
  <c r="I1778" i="8" s="1"/>
  <c r="I1779" i="8" a="1"/>
  <c r="I1779" i="8" s="1"/>
  <c r="I1780" i="8" a="1"/>
  <c r="I1780" i="8" s="1"/>
  <c r="I1781" i="8" a="1"/>
  <c r="I1781" i="8" s="1"/>
  <c r="I1782" i="8" a="1"/>
  <c r="I1782" i="8" s="1"/>
  <c r="I1783" i="8" a="1"/>
  <c r="I1783" i="8" s="1"/>
  <c r="I1784" i="8" a="1"/>
  <c r="I1784" i="8" s="1"/>
  <c r="I1785" i="8" a="1"/>
  <c r="I1785" i="8" s="1"/>
  <c r="I1786" i="8" a="1"/>
  <c r="I1786" i="8" s="1"/>
  <c r="I1787" i="8" a="1"/>
  <c r="I1787" i="8" s="1"/>
  <c r="I1788" i="8" a="1"/>
  <c r="I1788" i="8" s="1"/>
  <c r="I1789" i="8" a="1"/>
  <c r="I1789" i="8" s="1"/>
  <c r="I1790" i="8" a="1"/>
  <c r="I1790" i="8" s="1"/>
  <c r="I1791" i="8" a="1"/>
  <c r="I1791" i="8" s="1"/>
  <c r="I1792" i="8" a="1"/>
  <c r="I1792" i="8" s="1"/>
  <c r="I1793" i="8" a="1"/>
  <c r="I1793" i="8" s="1"/>
  <c r="I1794" i="8" a="1"/>
  <c r="I1794" i="8" s="1"/>
  <c r="I1795" i="8" a="1"/>
  <c r="I1795" i="8" s="1"/>
  <c r="I1796" i="8" a="1"/>
  <c r="I1796" i="8" s="1"/>
  <c r="I1797" i="8" a="1"/>
  <c r="I1797" i="8" s="1"/>
  <c r="I1798" i="8" a="1"/>
  <c r="I1798" i="8" s="1"/>
  <c r="I1799" i="8" a="1"/>
  <c r="I1799" i="8" s="1"/>
  <c r="I1800" i="8" a="1"/>
  <c r="I1800" i="8" s="1"/>
  <c r="I1801" i="8" a="1"/>
  <c r="I1801" i="8" s="1"/>
  <c r="I1802" i="8" a="1"/>
  <c r="I1802" i="8" s="1"/>
  <c r="I1803" i="8" a="1"/>
  <c r="I1803" i="8" s="1"/>
  <c r="I1804" i="8" a="1"/>
  <c r="I1804" i="8" s="1"/>
  <c r="I1805" i="8" a="1"/>
  <c r="I1805" i="8" s="1"/>
  <c r="I1806" i="8" a="1"/>
  <c r="I1806" i="8" s="1"/>
  <c r="I1807" i="8" a="1"/>
  <c r="I1807" i="8" s="1"/>
  <c r="I1808" i="8" a="1"/>
  <c r="I1808" i="8" s="1"/>
  <c r="I1809" i="8" a="1"/>
  <c r="I1809" i="8" s="1"/>
  <c r="I1810" i="8" a="1"/>
  <c r="I1810" i="8" s="1"/>
  <c r="I1811" i="8" a="1"/>
  <c r="I1811" i="8" s="1"/>
  <c r="I1812" i="8" a="1"/>
  <c r="I1812" i="8" s="1"/>
  <c r="I1813" i="8" a="1"/>
  <c r="I1813" i="8" s="1"/>
  <c r="I1814" i="8" a="1"/>
  <c r="I1814" i="8" s="1"/>
  <c r="I1815" i="8" a="1"/>
  <c r="I1815" i="8" s="1"/>
  <c r="I1816" i="8" a="1"/>
  <c r="I1816" i="8" s="1"/>
  <c r="I1817" i="8" a="1"/>
  <c r="I1817" i="8" s="1"/>
  <c r="I1818" i="8" a="1"/>
  <c r="I1818" i="8" s="1"/>
  <c r="I1819" i="8" a="1"/>
  <c r="I1819" i="8" s="1"/>
  <c r="I1820" i="8" a="1"/>
  <c r="I1820" i="8" s="1"/>
  <c r="I1821" i="8" a="1"/>
  <c r="I1821" i="8" s="1"/>
  <c r="I1822" i="8" a="1"/>
  <c r="I1822" i="8" s="1"/>
  <c r="I1823" i="8" a="1"/>
  <c r="I1823" i="8" s="1"/>
  <c r="I1824" i="8" a="1"/>
  <c r="I1824" i="8" s="1"/>
  <c r="I1825" i="8" a="1"/>
  <c r="I1825" i="8" s="1"/>
  <c r="I1826" i="8" a="1"/>
  <c r="I1826" i="8" s="1"/>
  <c r="I1827" i="8" a="1"/>
  <c r="I1827" i="8" s="1"/>
  <c r="I1828" i="8" a="1"/>
  <c r="I1828" i="8" s="1"/>
  <c r="I1829" i="8" a="1"/>
  <c r="I1829" i="8" s="1"/>
  <c r="I1830" i="8" a="1"/>
  <c r="I1830" i="8" s="1"/>
  <c r="I1831" i="8" a="1"/>
  <c r="I1831" i="8" s="1"/>
  <c r="I1832" i="8" a="1"/>
  <c r="I1832" i="8" s="1"/>
  <c r="I1833" i="8" a="1"/>
  <c r="I1833" i="8" s="1"/>
  <c r="I1834" i="8" a="1"/>
  <c r="I1834" i="8" s="1"/>
  <c r="I1835" i="8" a="1"/>
  <c r="I1835" i="8" s="1"/>
  <c r="I1836" i="8" a="1"/>
  <c r="I1836" i="8" s="1"/>
  <c r="I1837" i="8" a="1"/>
  <c r="I1837" i="8" s="1"/>
  <c r="I1838" i="8" a="1"/>
  <c r="I1838" i="8" s="1"/>
  <c r="I1839" i="8" a="1"/>
  <c r="I1839" i="8" s="1"/>
  <c r="I1840" i="8" a="1"/>
  <c r="I1840" i="8" s="1"/>
  <c r="I1841" i="8" a="1"/>
  <c r="I1841" i="8" s="1"/>
  <c r="I1842" i="8" a="1"/>
  <c r="I1842" i="8" s="1"/>
  <c r="I1843" i="8" a="1"/>
  <c r="I1843" i="8" s="1"/>
  <c r="I1844" i="8" a="1"/>
  <c r="I1844" i="8" s="1"/>
  <c r="I1845" i="8" a="1"/>
  <c r="I1845" i="8" s="1"/>
  <c r="I1846" i="8" a="1"/>
  <c r="I1846" i="8" s="1"/>
  <c r="I1847" i="8" a="1"/>
  <c r="I1847" i="8" s="1"/>
  <c r="I1848" i="8" a="1"/>
  <c r="I1848" i="8" s="1"/>
  <c r="I1849" i="8" a="1"/>
  <c r="I1849" i="8" s="1"/>
  <c r="I1850" i="8" a="1"/>
  <c r="I1850" i="8" s="1"/>
  <c r="I1851" i="8" a="1"/>
  <c r="I1851" i="8" s="1"/>
  <c r="I1852" i="8" a="1"/>
  <c r="I1852" i="8" s="1"/>
  <c r="I1853" i="8" a="1"/>
  <c r="I1853" i="8" s="1"/>
  <c r="I1854" i="8" a="1"/>
  <c r="I1854" i="8" s="1"/>
  <c r="I1855" i="8" a="1"/>
  <c r="I1855" i="8" s="1"/>
  <c r="I1856" i="8" a="1"/>
  <c r="I1856" i="8" s="1"/>
  <c r="I1857" i="8" a="1"/>
  <c r="I1857" i="8" s="1"/>
  <c r="I1858" i="8" a="1"/>
  <c r="I1858" i="8" s="1"/>
  <c r="I1859" i="8" a="1"/>
  <c r="I1859" i="8" s="1"/>
  <c r="I1860" i="8" a="1"/>
  <c r="I1860" i="8" s="1"/>
  <c r="I1861" i="8" a="1"/>
  <c r="I1861" i="8" s="1"/>
  <c r="I1862" i="8" a="1"/>
  <c r="I1862" i="8" s="1"/>
  <c r="I1863" i="8" a="1"/>
  <c r="I1863" i="8" s="1"/>
  <c r="I1864" i="8" a="1"/>
  <c r="I1864" i="8" s="1"/>
  <c r="I1865" i="8" a="1"/>
  <c r="I1865" i="8" s="1"/>
  <c r="I1866" i="8" a="1"/>
  <c r="I1866" i="8" s="1"/>
  <c r="I1867" i="8" a="1"/>
  <c r="I1867" i="8" s="1"/>
  <c r="I1868" i="8" a="1"/>
  <c r="I1868" i="8" s="1"/>
  <c r="I1869" i="8" a="1"/>
  <c r="I1869" i="8" s="1"/>
  <c r="I1870" i="8" a="1"/>
  <c r="I1870" i="8" s="1"/>
  <c r="I1871" i="8" a="1"/>
  <c r="I1871" i="8" s="1"/>
  <c r="I1872" i="8" a="1"/>
  <c r="I1872" i="8" s="1"/>
  <c r="I1873" i="8" a="1"/>
  <c r="I1873" i="8" s="1"/>
  <c r="I1874" i="8" a="1"/>
  <c r="I1874" i="8" s="1"/>
  <c r="I1875" i="8" a="1"/>
  <c r="I1875" i="8" s="1"/>
  <c r="I1876" i="8" a="1"/>
  <c r="I1876" i="8" s="1"/>
  <c r="I1877" i="8" a="1"/>
  <c r="I1877" i="8" s="1"/>
  <c r="I1878" i="8" a="1"/>
  <c r="I1878" i="8" s="1"/>
  <c r="I1879" i="8" a="1"/>
  <c r="I1879" i="8" s="1"/>
  <c r="I1880" i="8" a="1"/>
  <c r="I1880" i="8" s="1"/>
  <c r="I1881" i="8" a="1"/>
  <c r="I1881" i="8" s="1"/>
  <c r="I1882" i="8" a="1"/>
  <c r="I1882" i="8" s="1"/>
  <c r="I1883" i="8" a="1"/>
  <c r="I1883" i="8" s="1"/>
  <c r="I1884" i="8" a="1"/>
  <c r="I1884" i="8" s="1"/>
  <c r="I1885" i="8" a="1"/>
  <c r="I1885" i="8" s="1"/>
  <c r="I1886" i="8" a="1"/>
  <c r="I1886" i="8" s="1"/>
  <c r="I1887" i="8" a="1"/>
  <c r="I1887" i="8" s="1"/>
  <c r="I1888" i="8" a="1"/>
  <c r="I1888" i="8" s="1"/>
  <c r="I1889" i="8" a="1"/>
  <c r="I1889" i="8" s="1"/>
  <c r="I1890" i="8" a="1"/>
  <c r="I1890" i="8" s="1"/>
  <c r="I1891" i="8" a="1"/>
  <c r="I1891" i="8" s="1"/>
  <c r="I1892" i="8" a="1"/>
  <c r="I1892" i="8" s="1"/>
  <c r="I1893" i="8" a="1"/>
  <c r="I1893" i="8" s="1"/>
  <c r="I1894" i="8" a="1"/>
  <c r="I1894" i="8" s="1"/>
  <c r="I1895" i="8" a="1"/>
  <c r="I1895" i="8" s="1"/>
  <c r="I1896" i="8" a="1"/>
  <c r="I1896" i="8" s="1"/>
  <c r="I1897" i="8" a="1"/>
  <c r="I1897" i="8" s="1"/>
  <c r="I1898" i="8" a="1"/>
  <c r="I1898" i="8" s="1"/>
  <c r="I1899" i="8" a="1"/>
  <c r="I1899" i="8" s="1"/>
  <c r="I1900" i="8" a="1"/>
  <c r="I1900" i="8" s="1"/>
  <c r="I1901" i="8" a="1"/>
  <c r="I1901" i="8" s="1"/>
  <c r="I1902" i="8" a="1"/>
  <c r="I1902" i="8" s="1"/>
  <c r="I1903" i="8" a="1"/>
  <c r="I1903" i="8" s="1"/>
  <c r="I1904" i="8" a="1"/>
  <c r="I1904" i="8" s="1"/>
  <c r="I1905" i="8" a="1"/>
  <c r="I1905" i="8" s="1"/>
  <c r="I1906" i="8" a="1"/>
  <c r="I1906" i="8" s="1"/>
  <c r="I1907" i="8" a="1"/>
  <c r="I1907" i="8" s="1"/>
  <c r="I1908" i="8" a="1"/>
  <c r="I1908" i="8" s="1"/>
  <c r="I1909" i="8" a="1"/>
  <c r="I1909" i="8" s="1"/>
  <c r="I1910" i="8" a="1"/>
  <c r="I1910" i="8" s="1"/>
  <c r="I1911" i="8" a="1"/>
  <c r="I1911" i="8" s="1"/>
  <c r="I1912" i="8" a="1"/>
  <c r="I1912" i="8" s="1"/>
  <c r="I1913" i="8" a="1"/>
  <c r="I1913" i="8" s="1"/>
  <c r="I1914" i="8" a="1"/>
  <c r="I1914" i="8" s="1"/>
  <c r="I1915" i="8" a="1"/>
  <c r="I1915" i="8" s="1"/>
  <c r="I1916" i="8" a="1"/>
  <c r="I1916" i="8" s="1"/>
  <c r="I1917" i="8" a="1"/>
  <c r="I1917" i="8" s="1"/>
  <c r="I1918" i="8" a="1"/>
  <c r="I1918" i="8" s="1"/>
  <c r="I1919" i="8" a="1"/>
  <c r="I1919" i="8" s="1"/>
  <c r="I1920" i="8" a="1"/>
  <c r="I1920" i="8" s="1"/>
  <c r="I1921" i="8" a="1"/>
  <c r="I1921" i="8" s="1"/>
  <c r="I1922" i="8" a="1"/>
  <c r="I1922" i="8" s="1"/>
  <c r="I1923" i="8" a="1"/>
  <c r="I1923" i="8" s="1"/>
  <c r="I1924" i="8" a="1"/>
  <c r="I1924" i="8" s="1"/>
  <c r="I1925" i="8" a="1"/>
  <c r="I1925" i="8" s="1"/>
  <c r="I1926" i="8" a="1"/>
  <c r="I1926" i="8" s="1"/>
  <c r="I1927" i="8" a="1"/>
  <c r="I1927" i="8" s="1"/>
  <c r="I1928" i="8" a="1"/>
  <c r="I1928" i="8" s="1"/>
  <c r="I1929" i="8" a="1"/>
  <c r="I1929" i="8" s="1"/>
  <c r="I1930" i="8" a="1"/>
  <c r="I1930" i="8" s="1"/>
  <c r="I1931" i="8" a="1"/>
  <c r="I1931" i="8" s="1"/>
  <c r="I1932" i="8" a="1"/>
  <c r="I1932" i="8" s="1"/>
  <c r="I1933" i="8" a="1"/>
  <c r="I1933" i="8" s="1"/>
  <c r="I1934" i="8" a="1"/>
  <c r="I1934" i="8" s="1"/>
  <c r="I1935" i="8" a="1"/>
  <c r="I1935" i="8" s="1"/>
  <c r="I1936" i="8" a="1"/>
  <c r="I1936" i="8" s="1"/>
  <c r="I1937" i="8" a="1"/>
  <c r="I1937" i="8" s="1"/>
  <c r="I1938" i="8" a="1"/>
  <c r="I1938" i="8" s="1"/>
  <c r="I1939" i="8" a="1"/>
  <c r="I1939" i="8" s="1"/>
  <c r="I1940" i="8" a="1"/>
  <c r="I1940" i="8" s="1"/>
  <c r="I1941" i="8" a="1"/>
  <c r="I1941" i="8" s="1"/>
  <c r="I1942" i="8" a="1"/>
  <c r="I1942" i="8" s="1"/>
  <c r="I1943" i="8" a="1"/>
  <c r="I1943" i="8" s="1"/>
  <c r="I1944" i="8" a="1"/>
  <c r="I1944" i="8" s="1"/>
  <c r="I1945" i="8" a="1"/>
  <c r="I1945" i="8" s="1"/>
  <c r="I1946" i="8" a="1"/>
  <c r="I1946" i="8" s="1"/>
  <c r="I1947" i="8" a="1"/>
  <c r="I1947" i="8" s="1"/>
  <c r="I1948" i="8" a="1"/>
  <c r="I1948" i="8" s="1"/>
  <c r="I1949" i="8" a="1"/>
  <c r="I1949" i="8" s="1"/>
  <c r="I1950" i="8" a="1"/>
  <c r="I1950" i="8" s="1"/>
  <c r="I1951" i="8" a="1"/>
  <c r="I1951" i="8" s="1"/>
  <c r="I1952" i="8" a="1"/>
  <c r="I1952" i="8" s="1"/>
  <c r="I1953" i="8" a="1"/>
  <c r="I1953" i="8" s="1"/>
  <c r="I1954" i="8" a="1"/>
  <c r="I1954" i="8" s="1"/>
  <c r="I1955" i="8" a="1"/>
  <c r="I1955" i="8" s="1"/>
  <c r="I1956" i="8" a="1"/>
  <c r="I1956" i="8" s="1"/>
  <c r="I1957" i="8" a="1"/>
  <c r="I1957" i="8" s="1"/>
  <c r="I1958" i="8" a="1"/>
  <c r="I1958" i="8" s="1"/>
  <c r="I1959" i="8" a="1"/>
  <c r="I1959" i="8" s="1"/>
  <c r="I1960" i="8" a="1"/>
  <c r="I1960" i="8" s="1"/>
  <c r="I1961" i="8" a="1"/>
  <c r="I1961" i="8" s="1"/>
  <c r="I1962" i="8" a="1"/>
  <c r="I1962" i="8" s="1"/>
  <c r="I1963" i="8" a="1"/>
  <c r="I1963" i="8" s="1"/>
  <c r="I1964" i="8" a="1"/>
  <c r="I1964" i="8" s="1"/>
  <c r="I1965" i="8" a="1"/>
  <c r="I1965" i="8" s="1"/>
  <c r="I1966" i="8" a="1"/>
  <c r="I1966" i="8" s="1"/>
  <c r="I1967" i="8" a="1"/>
  <c r="I1967" i="8" s="1"/>
  <c r="I1968" i="8" a="1"/>
  <c r="I1968" i="8" s="1"/>
  <c r="I1969" i="8" a="1"/>
  <c r="I1969" i="8" s="1"/>
  <c r="I1970" i="8" a="1"/>
  <c r="I1970" i="8" s="1"/>
  <c r="I1971" i="8" a="1"/>
  <c r="I1971" i="8" s="1"/>
  <c r="I1972" i="8" a="1"/>
  <c r="I1972" i="8" s="1"/>
  <c r="I1973" i="8" a="1"/>
  <c r="I1973" i="8" s="1"/>
  <c r="I1974" i="8" a="1"/>
  <c r="I1974" i="8" s="1"/>
  <c r="I1975" i="8" a="1"/>
  <c r="I1975" i="8" s="1"/>
  <c r="I1976" i="8" a="1"/>
  <c r="I1976" i="8" s="1"/>
  <c r="I1977" i="8" a="1"/>
  <c r="I1977" i="8" s="1"/>
  <c r="I1978" i="8" a="1"/>
  <c r="I1978" i="8" s="1"/>
  <c r="I1979" i="8" a="1"/>
  <c r="I1979" i="8" s="1"/>
  <c r="I1980" i="8" a="1"/>
  <c r="I1980" i="8" s="1"/>
  <c r="I1981" i="8" a="1"/>
  <c r="I1981" i="8" s="1"/>
  <c r="I1982" i="8" a="1"/>
  <c r="I1982" i="8" s="1"/>
  <c r="I1983" i="8" a="1"/>
  <c r="I1983" i="8" s="1"/>
  <c r="I1984" i="8" a="1"/>
  <c r="I1984" i="8" s="1"/>
  <c r="I1985" i="8" a="1"/>
  <c r="I1985" i="8" s="1"/>
  <c r="I1986" i="8" a="1"/>
  <c r="I1986" i="8" s="1"/>
  <c r="I1987" i="8" a="1"/>
  <c r="I1987" i="8" s="1"/>
  <c r="I1988" i="8" a="1"/>
  <c r="I1988" i="8" s="1"/>
  <c r="I1989" i="8" a="1"/>
  <c r="I1989" i="8" s="1"/>
  <c r="I1990" i="8" a="1"/>
  <c r="I1990" i="8" s="1"/>
  <c r="I1991" i="8" a="1"/>
  <c r="I1991" i="8" s="1"/>
  <c r="I1992" i="8" a="1"/>
  <c r="I1992" i="8" s="1"/>
  <c r="I1993" i="8" a="1"/>
  <c r="I1993" i="8" s="1"/>
  <c r="I1994" i="8" a="1"/>
  <c r="I1994" i="8" s="1"/>
  <c r="I1995" i="8" a="1"/>
  <c r="I1995" i="8" s="1"/>
  <c r="I1996" i="8" a="1"/>
  <c r="I1996" i="8" s="1"/>
  <c r="I1997" i="8" a="1"/>
  <c r="I1997" i="8" s="1"/>
  <c r="I1998" i="8" a="1"/>
  <c r="I1998" i="8" s="1"/>
  <c r="I1999" i="8" a="1"/>
  <c r="I1999" i="8" s="1"/>
  <c r="I2000" i="8" a="1"/>
  <c r="I2000" i="8" s="1"/>
  <c r="I2001" i="8" a="1"/>
  <c r="I2001" i="8" s="1"/>
  <c r="I2002" i="8" a="1"/>
  <c r="I2002" i="8" s="1"/>
  <c r="I2003" i="8" a="1"/>
  <c r="I2003" i="8" s="1"/>
  <c r="I2004" i="8" a="1"/>
  <c r="I2004" i="8" s="1"/>
  <c r="I2005" i="8" a="1"/>
  <c r="I2005" i="8" s="1"/>
  <c r="I2006" i="8" a="1"/>
  <c r="I2006" i="8" s="1"/>
  <c r="I2007" i="8" a="1"/>
  <c r="I2007" i="8" s="1"/>
  <c r="I2008" i="8" a="1"/>
  <c r="I2008" i="8" s="1"/>
  <c r="I2009" i="8" a="1"/>
  <c r="I2009" i="8" s="1"/>
  <c r="I2010" i="8" a="1"/>
  <c r="I2010" i="8" s="1"/>
  <c r="I2011" i="8" a="1"/>
  <c r="I2011" i="8" s="1"/>
  <c r="I2012" i="8" a="1"/>
  <c r="I2012" i="8" s="1"/>
  <c r="I2013" i="8" a="1"/>
  <c r="I2013" i="8" s="1"/>
  <c r="I2014" i="8" a="1"/>
  <c r="I2014" i="8" s="1"/>
  <c r="I2015" i="8" a="1"/>
  <c r="I2015" i="8" s="1"/>
  <c r="I2016" i="8" a="1"/>
  <c r="I2016" i="8" s="1"/>
  <c r="I2017" i="8" a="1"/>
  <c r="I2017" i="8" s="1"/>
  <c r="I2018" i="8" a="1"/>
  <c r="I2018" i="8" s="1"/>
  <c r="I2019" i="8" a="1"/>
  <c r="I2019" i="8" s="1"/>
  <c r="I2020" i="8" a="1"/>
  <c r="I2020" i="8" s="1"/>
  <c r="I2021" i="8" a="1"/>
  <c r="I2021" i="8" s="1"/>
  <c r="I2022" i="8" a="1"/>
  <c r="I2022" i="8" s="1"/>
  <c r="I2023" i="8" a="1"/>
  <c r="I2023" i="8" s="1"/>
  <c r="I2024" i="8" a="1"/>
  <c r="I2024" i="8" s="1"/>
  <c r="I2025" i="8" a="1"/>
  <c r="I2025" i="8" s="1"/>
  <c r="I2026" i="8" a="1"/>
  <c r="I2026" i="8" s="1"/>
  <c r="I2027" i="8" a="1"/>
  <c r="I2027" i="8" s="1"/>
  <c r="I2028" i="8" a="1"/>
  <c r="I2028" i="8" s="1"/>
  <c r="I2029" i="8" a="1"/>
  <c r="I2029" i="8" s="1"/>
  <c r="I2030" i="8" a="1"/>
  <c r="I2030" i="8" s="1"/>
  <c r="I2031" i="8" a="1"/>
  <c r="I2031" i="8" s="1"/>
  <c r="I2032" i="8" a="1"/>
  <c r="I2032" i="8" s="1"/>
  <c r="I2033" i="8" a="1"/>
  <c r="I2033" i="8" s="1"/>
  <c r="I2034" i="8" a="1"/>
  <c r="I2034" i="8" s="1"/>
  <c r="I2035" i="8" a="1"/>
  <c r="I2035" i="8" s="1"/>
  <c r="I2036" i="8" a="1"/>
  <c r="I2036" i="8" s="1"/>
  <c r="I2037" i="8" a="1"/>
  <c r="I2037" i="8" s="1"/>
  <c r="I2038" i="8" a="1"/>
  <c r="I2038" i="8" s="1"/>
  <c r="I2039" i="8" a="1"/>
  <c r="I2039" i="8" s="1"/>
  <c r="I2040" i="8" a="1"/>
  <c r="I2040" i="8" s="1"/>
  <c r="I2041" i="8" a="1"/>
  <c r="I2041" i="8" s="1"/>
  <c r="I2042" i="8" a="1"/>
  <c r="I2042" i="8" s="1"/>
  <c r="I2043" i="8" a="1"/>
  <c r="I2043" i="8" s="1"/>
  <c r="I2044" i="8" a="1"/>
  <c r="I2044" i="8" s="1"/>
  <c r="I2045" i="8" a="1"/>
  <c r="I2045" i="8" s="1"/>
  <c r="I2046" i="8" a="1"/>
  <c r="I2046" i="8" s="1"/>
  <c r="I2047" i="8" a="1"/>
  <c r="I2047" i="8" s="1"/>
  <c r="I2048" i="8" a="1"/>
  <c r="I2048" i="8" s="1"/>
  <c r="I2049" i="8" a="1"/>
  <c r="I2049" i="8" s="1"/>
  <c r="I2050" i="8" a="1"/>
  <c r="I2050" i="8" s="1"/>
  <c r="I2051" i="8" a="1"/>
  <c r="I2051" i="8" s="1"/>
  <c r="I2052" i="8" a="1"/>
  <c r="I2052" i="8" s="1"/>
  <c r="I2053" i="8" a="1"/>
  <c r="I2053" i="8" s="1"/>
  <c r="I2054" i="8" a="1"/>
  <c r="I2054" i="8" s="1"/>
  <c r="I2055" i="8" a="1"/>
  <c r="I2055" i="8" s="1"/>
  <c r="I2056" i="8" a="1"/>
  <c r="I2056" i="8" s="1"/>
  <c r="I2057" i="8" a="1"/>
  <c r="I2057" i="8" s="1"/>
  <c r="I2058" i="8" a="1"/>
  <c r="I2058" i="8" s="1"/>
  <c r="I2059" i="8" a="1"/>
  <c r="I2059" i="8" s="1"/>
  <c r="I2060" i="8" a="1"/>
  <c r="I2060" i="8" s="1"/>
  <c r="I2061" i="8" a="1"/>
  <c r="I2061" i="8" s="1"/>
  <c r="I2062" i="8" a="1"/>
  <c r="I2062" i="8" s="1"/>
  <c r="I2063" i="8" a="1"/>
  <c r="I2063" i="8" s="1"/>
  <c r="I2064" i="8" a="1"/>
  <c r="I2064" i="8" s="1"/>
  <c r="I2065" i="8" a="1"/>
  <c r="I2065" i="8" s="1"/>
  <c r="I2066" i="8" a="1"/>
  <c r="I2066" i="8" s="1"/>
  <c r="I2067" i="8" a="1"/>
  <c r="I2067" i="8" s="1"/>
  <c r="I2068" i="8" a="1"/>
  <c r="I2068" i="8" s="1"/>
  <c r="I2069" i="8" a="1"/>
  <c r="I2069" i="8" s="1"/>
  <c r="I2070" i="8" a="1"/>
  <c r="I2070" i="8" s="1"/>
  <c r="I2071" i="8" a="1"/>
  <c r="I2071" i="8" s="1"/>
  <c r="I2072" i="8" a="1"/>
  <c r="I2072" i="8" s="1"/>
  <c r="I2073" i="8" a="1"/>
  <c r="I2073" i="8" s="1"/>
  <c r="I2074" i="8" a="1"/>
  <c r="I2074" i="8" s="1"/>
  <c r="I2075" i="8" a="1"/>
  <c r="I2075" i="8" s="1"/>
  <c r="I2076" i="8" a="1"/>
  <c r="I2076" i="8" s="1"/>
  <c r="I2077" i="8" a="1"/>
  <c r="I2077" i="8" s="1"/>
  <c r="I2078" i="8" a="1"/>
  <c r="I2078" i="8" s="1"/>
  <c r="I2079" i="8" a="1"/>
  <c r="I2079" i="8" s="1"/>
  <c r="I2080" i="8" a="1"/>
  <c r="I2080" i="8" s="1"/>
  <c r="I2081" i="8" a="1"/>
  <c r="I2081" i="8" s="1"/>
  <c r="I2082" i="8" a="1"/>
  <c r="I2082" i="8" s="1"/>
  <c r="I2083" i="8" a="1"/>
  <c r="I2083" i="8" s="1"/>
  <c r="I2084" i="8" a="1"/>
  <c r="I2084" i="8" s="1"/>
  <c r="I2085" i="8" a="1"/>
  <c r="I2085" i="8" s="1"/>
  <c r="I2086" i="8" a="1"/>
  <c r="I2086" i="8" s="1"/>
  <c r="I2087" i="8" a="1"/>
  <c r="I2087" i="8" s="1"/>
  <c r="I2088" i="8" a="1"/>
  <c r="I2088" i="8" s="1"/>
  <c r="I2089" i="8" a="1"/>
  <c r="I2089" i="8" s="1"/>
  <c r="I2090" i="8" a="1"/>
  <c r="I2090" i="8" s="1"/>
  <c r="I2091" i="8" a="1"/>
  <c r="I2091" i="8" s="1"/>
  <c r="I2092" i="8" a="1"/>
  <c r="I2092" i="8" s="1"/>
  <c r="I2093" i="8" a="1"/>
  <c r="I2093" i="8" s="1"/>
  <c r="I2094" i="8" a="1"/>
  <c r="I2094" i="8" s="1"/>
  <c r="I2095" i="8" a="1"/>
  <c r="I2095" i="8" s="1"/>
  <c r="I2096" i="8" a="1"/>
  <c r="I2096" i="8" s="1"/>
  <c r="I2097" i="8" a="1"/>
  <c r="I2097" i="8" s="1"/>
  <c r="I2098" i="8" a="1"/>
  <c r="I2098" i="8" s="1"/>
  <c r="I2099" i="8" a="1"/>
  <c r="I2099" i="8" s="1"/>
  <c r="I2100" i="8" a="1"/>
  <c r="I2100" i="8" s="1"/>
  <c r="I2101" i="8" a="1"/>
  <c r="I2101" i="8" s="1"/>
  <c r="I2102" i="8" a="1"/>
  <c r="I2102" i="8" s="1"/>
  <c r="I2103" i="8" a="1"/>
  <c r="I2103" i="8" s="1"/>
  <c r="I2104" i="8" a="1"/>
  <c r="I2104" i="8" s="1"/>
  <c r="I2105" i="8" a="1"/>
  <c r="I2105" i="8" s="1"/>
  <c r="I2106" i="8" a="1"/>
  <c r="I2106" i="8" s="1"/>
  <c r="I2107" i="8" a="1"/>
  <c r="I2107" i="8" s="1"/>
  <c r="I2108" i="8" a="1"/>
  <c r="I2108" i="8" s="1"/>
  <c r="I2109" i="8" a="1"/>
  <c r="I2109" i="8" s="1"/>
  <c r="I2110" i="8" a="1"/>
  <c r="I2110" i="8" s="1"/>
  <c r="I2111" i="8" a="1"/>
  <c r="I2111" i="8" s="1"/>
  <c r="I2112" i="8" a="1"/>
  <c r="I2112" i="8" s="1"/>
  <c r="I2113" i="8" a="1"/>
  <c r="I2113" i="8" s="1"/>
  <c r="I2114" i="8" a="1"/>
  <c r="I2114" i="8" s="1"/>
  <c r="I2115" i="8" a="1"/>
  <c r="I2115" i="8" s="1"/>
  <c r="I2116" i="8" a="1"/>
  <c r="I2116" i="8" s="1"/>
  <c r="I2117" i="8" a="1"/>
  <c r="I2117" i="8" s="1"/>
  <c r="I2118" i="8" a="1"/>
  <c r="I2118" i="8" s="1"/>
  <c r="I2119" i="8" a="1"/>
  <c r="I2119" i="8" s="1"/>
  <c r="I2120" i="8" a="1"/>
  <c r="I2120" i="8" s="1"/>
  <c r="I2121" i="8" a="1"/>
  <c r="I2121" i="8" s="1"/>
  <c r="I2122" i="8" a="1"/>
  <c r="I2122" i="8" s="1"/>
  <c r="I2123" i="8" a="1"/>
  <c r="I2123" i="8" s="1"/>
  <c r="I2124" i="8" a="1"/>
  <c r="I2124" i="8" s="1"/>
  <c r="I2125" i="8" a="1"/>
  <c r="I2125" i="8" s="1"/>
  <c r="I2126" i="8" a="1"/>
  <c r="I2126" i="8" s="1"/>
  <c r="I2127" i="8" a="1"/>
  <c r="I2127" i="8" s="1"/>
  <c r="I2128" i="8" a="1"/>
  <c r="I2128" i="8" s="1"/>
  <c r="I2129" i="8" a="1"/>
  <c r="I2129" i="8" s="1"/>
  <c r="I2130" i="8" a="1"/>
  <c r="I2130" i="8" s="1"/>
  <c r="I2131" i="8" a="1"/>
  <c r="I2131" i="8" s="1"/>
  <c r="I2132" i="8" a="1"/>
  <c r="I2132" i="8" s="1"/>
  <c r="I2133" i="8" a="1"/>
  <c r="I2133" i="8" s="1"/>
  <c r="I2134" i="8" a="1"/>
  <c r="I2134" i="8" s="1"/>
  <c r="I2135" i="8" a="1"/>
  <c r="I2135" i="8" s="1"/>
  <c r="I2136" i="8" a="1"/>
  <c r="I2136" i="8" s="1"/>
  <c r="I2137" i="8" a="1"/>
  <c r="I2137" i="8" s="1"/>
  <c r="I2138" i="8" a="1"/>
  <c r="I2138" i="8" s="1"/>
  <c r="I2139" i="8" a="1"/>
  <c r="I2139" i="8" s="1"/>
  <c r="I2140" i="8" a="1"/>
  <c r="I2140" i="8" s="1"/>
  <c r="I2141" i="8" a="1"/>
  <c r="I2141" i="8" s="1"/>
  <c r="I2142" i="8" a="1"/>
  <c r="I2142" i="8" s="1"/>
  <c r="I2143" i="8" a="1"/>
  <c r="I2143" i="8" s="1"/>
  <c r="I2144" i="8" a="1"/>
  <c r="I2144" i="8" s="1"/>
  <c r="I2145" i="8" a="1"/>
  <c r="I2145" i="8" s="1"/>
  <c r="I2146" i="8" a="1"/>
  <c r="I2146" i="8" s="1"/>
  <c r="I2147" i="8" a="1"/>
  <c r="I2147" i="8" s="1"/>
  <c r="I2148" i="8" a="1"/>
  <c r="I2148" i="8" s="1"/>
  <c r="I2149" i="8" a="1"/>
  <c r="I2149" i="8" s="1"/>
  <c r="I2150" i="8" a="1"/>
  <c r="I2150" i="8" s="1"/>
  <c r="I2151" i="8" a="1"/>
  <c r="I2151" i="8" s="1"/>
  <c r="I2152" i="8" a="1"/>
  <c r="I2152" i="8" s="1"/>
  <c r="I2153" i="8" a="1"/>
  <c r="I2153" i="8" s="1"/>
  <c r="I2154" i="8" a="1"/>
  <c r="I2154" i="8" s="1"/>
  <c r="I2155" i="8" a="1"/>
  <c r="I2155" i="8" s="1"/>
  <c r="I2156" i="8" a="1"/>
  <c r="I2156" i="8" s="1"/>
  <c r="I2157" i="8" a="1"/>
  <c r="I2157" i="8" s="1"/>
  <c r="I2158" i="8" a="1"/>
  <c r="I2158" i="8" s="1"/>
  <c r="I2159" i="8" a="1"/>
  <c r="I2159" i="8" s="1"/>
  <c r="I2160" i="8" a="1"/>
  <c r="I2160" i="8" s="1"/>
  <c r="I2161" i="8" a="1"/>
  <c r="I2161" i="8" s="1"/>
  <c r="I2162" i="8" a="1"/>
  <c r="I2162" i="8" s="1"/>
  <c r="I2163" i="8" a="1"/>
  <c r="I2163" i="8" s="1"/>
  <c r="I2164" i="8" a="1"/>
  <c r="I2164" i="8" s="1"/>
  <c r="I2165" i="8" a="1"/>
  <c r="I2165" i="8" s="1"/>
  <c r="I2166" i="8" a="1"/>
  <c r="I2166" i="8" s="1"/>
  <c r="I2167" i="8" a="1"/>
  <c r="I2167" i="8" s="1"/>
  <c r="I2168" i="8" a="1"/>
  <c r="I2168" i="8" s="1"/>
  <c r="I2169" i="8" a="1"/>
  <c r="I2169" i="8" s="1"/>
  <c r="I2170" i="8" a="1"/>
  <c r="I2170" i="8" s="1"/>
  <c r="I2171" i="8" a="1"/>
  <c r="I2171" i="8" s="1"/>
  <c r="I2172" i="8" a="1"/>
  <c r="I2172" i="8" s="1"/>
  <c r="I2173" i="8" a="1"/>
  <c r="I2173" i="8" s="1"/>
  <c r="I2174" i="8" a="1"/>
  <c r="I2174" i="8" s="1"/>
  <c r="I2175" i="8" a="1"/>
  <c r="I2175" i="8" s="1"/>
  <c r="I2176" i="8" a="1"/>
  <c r="I2176" i="8" s="1"/>
  <c r="I2177" i="8" a="1"/>
  <c r="I2177" i="8" s="1"/>
  <c r="I2178" i="8" a="1"/>
  <c r="I2178" i="8" s="1"/>
  <c r="I2179" i="8" a="1"/>
  <c r="I2179" i="8" s="1"/>
  <c r="I2180" i="8" a="1"/>
  <c r="I2180" i="8" s="1"/>
  <c r="I2181" i="8" a="1"/>
  <c r="I2181" i="8" s="1"/>
  <c r="I2182" i="8" a="1"/>
  <c r="I2182" i="8" s="1"/>
  <c r="I2183" i="8" a="1"/>
  <c r="I2183" i="8" s="1"/>
  <c r="I2184" i="8" a="1"/>
  <c r="I2184" i="8" s="1"/>
  <c r="I2185" i="8" a="1"/>
  <c r="I2185" i="8" s="1"/>
  <c r="I2186" i="8" a="1"/>
  <c r="I2186" i="8" s="1"/>
  <c r="I2187" i="8" a="1"/>
  <c r="I2187" i="8" s="1"/>
  <c r="I2188" i="8" a="1"/>
  <c r="I2188" i="8" s="1"/>
  <c r="I2189" i="8" a="1"/>
  <c r="I2189" i="8" s="1"/>
  <c r="I2190" i="8" a="1"/>
  <c r="I2190" i="8" s="1"/>
  <c r="I2191" i="8" a="1"/>
  <c r="I2191" i="8" s="1"/>
  <c r="I2192" i="8" a="1"/>
  <c r="I2192" i="8" s="1"/>
  <c r="I2193" i="8" a="1"/>
  <c r="I2193" i="8" s="1"/>
  <c r="I2194" i="8" a="1"/>
  <c r="I2194" i="8" s="1"/>
  <c r="I2195" i="8" a="1"/>
  <c r="I2195" i="8" s="1"/>
  <c r="I2196" i="8" a="1"/>
  <c r="I2196" i="8" s="1"/>
  <c r="I2197" i="8" a="1"/>
  <c r="I2197" i="8" s="1"/>
  <c r="I2198" i="8" a="1"/>
  <c r="I2198" i="8" s="1"/>
  <c r="I2199" i="8" a="1"/>
  <c r="I2199" i="8" s="1"/>
  <c r="I2200" i="8" a="1"/>
  <c r="I2200" i="8" s="1"/>
  <c r="I2201" i="8" a="1"/>
  <c r="I2201" i="8" s="1"/>
  <c r="I2202" i="8" a="1"/>
  <c r="I2202" i="8" s="1"/>
  <c r="I2203" i="8" a="1"/>
  <c r="I2203" i="8" s="1"/>
  <c r="I2204" i="8" a="1"/>
  <c r="I2204" i="8" s="1"/>
  <c r="I2205" i="8" a="1"/>
  <c r="I2205" i="8" s="1"/>
  <c r="I2206" i="8" a="1"/>
  <c r="I2206" i="8" s="1"/>
  <c r="I2207" i="8" a="1"/>
  <c r="I2207" i="8" s="1"/>
  <c r="I2208" i="8" a="1"/>
  <c r="I2208" i="8" s="1"/>
  <c r="I2209" i="8" a="1"/>
  <c r="I2209" i="8" s="1"/>
  <c r="I2210" i="8" a="1"/>
  <c r="I2210" i="8" s="1"/>
  <c r="I2211" i="8" a="1"/>
  <c r="I2211" i="8" s="1"/>
  <c r="I2212" i="8" a="1"/>
  <c r="I2212" i="8" s="1"/>
  <c r="I2213" i="8" a="1"/>
  <c r="I2213" i="8" s="1"/>
  <c r="I2214" i="8" a="1"/>
  <c r="I2214" i="8" s="1"/>
  <c r="I2215" i="8" a="1"/>
  <c r="I2215" i="8" s="1"/>
  <c r="I2216" i="8" a="1"/>
  <c r="I2216" i="8" s="1"/>
  <c r="I2217" i="8" a="1"/>
  <c r="I2217" i="8" s="1"/>
  <c r="I2218" i="8" a="1"/>
  <c r="I2218" i="8" s="1"/>
  <c r="I2219" i="8" a="1"/>
  <c r="I2219" i="8" s="1"/>
  <c r="I2220" i="8" a="1"/>
  <c r="I2220" i="8" s="1"/>
  <c r="I2221" i="8" a="1"/>
  <c r="I2221" i="8" s="1"/>
  <c r="I2222" i="8" a="1"/>
  <c r="I2222" i="8" s="1"/>
  <c r="I2223" i="8" a="1"/>
  <c r="I2223" i="8" s="1"/>
  <c r="I2224" i="8" a="1"/>
  <c r="I2224" i="8" s="1"/>
  <c r="I2225" i="8" a="1"/>
  <c r="I2225" i="8" s="1"/>
  <c r="I2226" i="8" a="1"/>
  <c r="I2226" i="8" s="1"/>
  <c r="I2227" i="8" a="1"/>
  <c r="I2227" i="8" s="1"/>
  <c r="I2228" i="8" a="1"/>
  <c r="I2228" i="8" s="1"/>
  <c r="I2229" i="8" a="1"/>
  <c r="I2229" i="8" s="1"/>
  <c r="I2230" i="8" a="1"/>
  <c r="I2230" i="8" s="1"/>
  <c r="I2231" i="8" a="1"/>
  <c r="I2231" i="8" s="1"/>
  <c r="I2232" i="8" a="1"/>
  <c r="I2232" i="8" s="1"/>
  <c r="I2233" i="8" a="1"/>
  <c r="I2233" i="8" s="1"/>
  <c r="I2234" i="8" a="1"/>
  <c r="I2234" i="8" s="1"/>
  <c r="I2235" i="8" a="1"/>
  <c r="I2235" i="8" s="1"/>
  <c r="I2236" i="8" a="1"/>
  <c r="I2236" i="8" s="1"/>
  <c r="I2237" i="8" a="1"/>
  <c r="I2237" i="8" s="1"/>
  <c r="I2238" i="8" a="1"/>
  <c r="I2238" i="8" s="1"/>
  <c r="I2239" i="8" a="1"/>
  <c r="I2239" i="8" s="1"/>
  <c r="I2240" i="8" a="1"/>
  <c r="I2240" i="8" s="1"/>
  <c r="I2241" i="8" a="1"/>
  <c r="I2241" i="8" s="1"/>
  <c r="I2242" i="8" a="1"/>
  <c r="I2242" i="8" s="1"/>
  <c r="I2243" i="8" a="1"/>
  <c r="I2243" i="8" s="1"/>
  <c r="I2244" i="8" a="1"/>
  <c r="I2244" i="8" s="1"/>
  <c r="I2245" i="8" a="1"/>
  <c r="I2245" i="8" s="1"/>
  <c r="I2246" i="8" a="1"/>
  <c r="I2246" i="8" s="1"/>
  <c r="I2247" i="8" a="1"/>
  <c r="I2247" i="8" s="1"/>
  <c r="I2248" i="8" a="1"/>
  <c r="I2248" i="8" s="1"/>
  <c r="I2249" i="8" a="1"/>
  <c r="I2249" i="8" s="1"/>
  <c r="I2250" i="8" a="1"/>
  <c r="I2250" i="8" s="1"/>
  <c r="I2251" i="8" a="1"/>
  <c r="I2251" i="8" s="1"/>
  <c r="I2252" i="8" a="1"/>
  <c r="I2252" i="8" s="1"/>
  <c r="I2253" i="8" a="1"/>
  <c r="I2253" i="8" s="1"/>
  <c r="I2254" i="8" a="1"/>
  <c r="I2254" i="8" s="1"/>
  <c r="I2255" i="8" a="1"/>
  <c r="I2255" i="8" s="1"/>
  <c r="I2256" i="8" a="1"/>
  <c r="I2256" i="8" s="1"/>
  <c r="I2257" i="8" a="1"/>
  <c r="I2257" i="8" s="1"/>
  <c r="I2258" i="8" a="1"/>
  <c r="I2258" i="8" s="1"/>
  <c r="I2259" i="8" a="1"/>
  <c r="I2259" i="8" s="1"/>
  <c r="I2260" i="8" a="1"/>
  <c r="I2260" i="8" s="1"/>
  <c r="I2261" i="8" a="1"/>
  <c r="I2261" i="8" s="1"/>
  <c r="I2262" i="8" a="1"/>
  <c r="I2262" i="8" s="1"/>
  <c r="I2263" i="8" a="1"/>
  <c r="I2263" i="8" s="1"/>
  <c r="I2264" i="8" a="1"/>
  <c r="I2264" i="8" s="1"/>
  <c r="I2265" i="8" a="1"/>
  <c r="I2265" i="8" s="1"/>
  <c r="I2266" i="8" a="1"/>
  <c r="I2266" i="8" s="1"/>
  <c r="I2267" i="8" a="1"/>
  <c r="I2267" i="8" s="1"/>
  <c r="I2268" i="8" a="1"/>
  <c r="I2268" i="8" s="1"/>
  <c r="I2269" i="8" a="1"/>
  <c r="I2269" i="8" s="1"/>
  <c r="I2270" i="8" a="1"/>
  <c r="I2270" i="8" s="1"/>
  <c r="I2271" i="8" a="1"/>
  <c r="I2271" i="8" s="1"/>
  <c r="I2272" i="8" a="1"/>
  <c r="I2272" i="8" s="1"/>
  <c r="I2273" i="8" a="1"/>
  <c r="I2273" i="8" s="1"/>
  <c r="I2274" i="8" a="1"/>
  <c r="I2274" i="8" s="1"/>
  <c r="I2275" i="8" a="1"/>
  <c r="I2275" i="8" s="1"/>
  <c r="I2276" i="8" a="1"/>
  <c r="I2276" i="8" s="1"/>
  <c r="I2277" i="8" a="1"/>
  <c r="I2277" i="8" s="1"/>
  <c r="I2278" i="8" a="1"/>
  <c r="I2278" i="8" s="1"/>
  <c r="I2279" i="8" a="1"/>
  <c r="I2279" i="8" s="1"/>
  <c r="I2280" i="8" a="1"/>
  <c r="I2280" i="8" s="1"/>
  <c r="I2281" i="8" a="1"/>
  <c r="I2281" i="8" s="1"/>
  <c r="I2282" i="8" a="1"/>
  <c r="I2282" i="8" s="1"/>
  <c r="I2283" i="8" a="1"/>
  <c r="I2283" i="8" s="1"/>
  <c r="I2284" i="8" a="1"/>
  <c r="I2284" i="8" s="1"/>
  <c r="I2285" i="8" a="1"/>
  <c r="I2285" i="8" s="1"/>
  <c r="I2286" i="8" a="1"/>
  <c r="I2286" i="8" s="1"/>
  <c r="I2287" i="8" a="1"/>
  <c r="I2287" i="8" s="1"/>
  <c r="I2288" i="8" a="1"/>
  <c r="I2288" i="8" s="1"/>
  <c r="I2289" i="8" a="1"/>
  <c r="I2289" i="8" s="1"/>
  <c r="I2290" i="8" a="1"/>
  <c r="I2290" i="8" s="1"/>
  <c r="I2291" i="8" a="1"/>
  <c r="I2291" i="8" s="1"/>
  <c r="I2292" i="8" a="1"/>
  <c r="I2292" i="8" s="1"/>
  <c r="I2293" i="8" a="1"/>
  <c r="I2293" i="8" s="1"/>
  <c r="I2294" i="8" a="1"/>
  <c r="I2294" i="8" s="1"/>
  <c r="I2295" i="8" a="1"/>
  <c r="I2295" i="8" s="1"/>
  <c r="I2296" i="8" a="1"/>
  <c r="I2296" i="8" s="1"/>
  <c r="I2297" i="8" a="1"/>
  <c r="I2297" i="8" s="1"/>
  <c r="I2298" i="8" a="1"/>
  <c r="I2298" i="8" s="1"/>
  <c r="I2299" i="8" a="1"/>
  <c r="I2299" i="8" s="1"/>
  <c r="I2300" i="8" a="1"/>
  <c r="I2300" i="8" s="1"/>
  <c r="I2301" i="8" a="1"/>
  <c r="I2301" i="8" s="1"/>
  <c r="I2302" i="8" a="1"/>
  <c r="I2302" i="8" s="1"/>
  <c r="I2303" i="8" a="1"/>
  <c r="I2303" i="8" s="1"/>
  <c r="I2304" i="8" a="1"/>
  <c r="I2304" i="8" s="1"/>
  <c r="I2305" i="8" a="1"/>
  <c r="I2305" i="8" s="1"/>
  <c r="I2306" i="8" a="1"/>
  <c r="I2306" i="8" s="1"/>
  <c r="I2307" i="8" a="1"/>
  <c r="I2307" i="8" s="1"/>
  <c r="I2308" i="8" a="1"/>
  <c r="I2308" i="8" s="1"/>
  <c r="I2309" i="8" a="1"/>
  <c r="I2309" i="8" s="1"/>
  <c r="I2310" i="8" a="1"/>
  <c r="I2310" i="8" s="1"/>
  <c r="I2311" i="8" a="1"/>
  <c r="I2311" i="8" s="1"/>
  <c r="I2312" i="8" a="1"/>
  <c r="I2312" i="8" s="1"/>
  <c r="I2313" i="8" a="1"/>
  <c r="I2313" i="8" s="1"/>
  <c r="I2314" i="8" a="1"/>
  <c r="I2314" i="8" s="1"/>
  <c r="I2315" i="8" a="1"/>
  <c r="I2315" i="8" s="1"/>
  <c r="I2316" i="8" a="1"/>
  <c r="I2316" i="8" s="1"/>
  <c r="I2317" i="8" a="1"/>
  <c r="I2317" i="8" s="1"/>
  <c r="I2318" i="8" a="1"/>
  <c r="I2318" i="8" s="1"/>
  <c r="I2319" i="8" a="1"/>
  <c r="I2319" i="8" s="1"/>
  <c r="I2320" i="8" a="1"/>
  <c r="I2320" i="8" s="1"/>
  <c r="I2321" i="8" a="1"/>
  <c r="I2321" i="8" s="1"/>
  <c r="I2322" i="8" a="1"/>
  <c r="I2322" i="8" s="1"/>
  <c r="I2323" i="8" a="1"/>
  <c r="I2323" i="8" s="1"/>
  <c r="I2324" i="8" a="1"/>
  <c r="I2324" i="8" s="1"/>
  <c r="I2325" i="8" a="1"/>
  <c r="I2325" i="8" s="1"/>
  <c r="I2326" i="8" a="1"/>
  <c r="I2326" i="8" s="1"/>
  <c r="I2327" i="8" a="1"/>
  <c r="I2327" i="8" s="1"/>
  <c r="I2328" i="8" a="1"/>
  <c r="I2328" i="8" s="1"/>
  <c r="I2329" i="8" a="1"/>
  <c r="I2329" i="8" s="1"/>
  <c r="I2330" i="8" a="1"/>
  <c r="I2330" i="8" s="1"/>
  <c r="I2331" i="8" a="1"/>
  <c r="I2331" i="8" s="1"/>
  <c r="I2332" i="8" a="1"/>
  <c r="I2332" i="8" s="1"/>
  <c r="I2333" i="8" a="1"/>
  <c r="I2333" i="8" s="1"/>
  <c r="I2334" i="8" a="1"/>
  <c r="I2334" i="8" s="1"/>
  <c r="I2335" i="8" a="1"/>
  <c r="I2335" i="8" s="1"/>
  <c r="I2336" i="8" a="1"/>
  <c r="I2336" i="8" s="1"/>
  <c r="H2" i="8" a="1"/>
  <c r="H2" i="8" s="1"/>
  <c r="H3" i="8" a="1"/>
  <c r="H3" i="8" s="1"/>
  <c r="H4" i="8" a="1"/>
  <c r="H4" i="8" s="1"/>
  <c r="H5" i="8" a="1"/>
  <c r="H5" i="8" s="1"/>
  <c r="H6" i="8" a="1"/>
  <c r="H6" i="8" s="1"/>
  <c r="H7" i="8" a="1"/>
  <c r="H7" i="8" s="1"/>
  <c r="H8" i="8" a="1"/>
  <c r="H8" i="8" s="1"/>
  <c r="H9" i="8" a="1"/>
  <c r="H9" i="8" s="1"/>
  <c r="H10" i="8" a="1"/>
  <c r="H10" i="8" s="1"/>
  <c r="H11" i="8" a="1"/>
  <c r="H11" i="8" s="1"/>
  <c r="H12" i="8" a="1"/>
  <c r="H12" i="8" s="1"/>
  <c r="H13" i="8" a="1"/>
  <c r="H13" i="8" s="1"/>
  <c r="H14" i="8" a="1"/>
  <c r="H14" i="8" s="1"/>
  <c r="H15" i="8" a="1"/>
  <c r="H15" i="8" s="1"/>
  <c r="H16" i="8" a="1"/>
  <c r="H16" i="8" s="1"/>
  <c r="H17" i="8" a="1"/>
  <c r="H17" i="8" s="1"/>
  <c r="H18" i="8" a="1"/>
  <c r="H18" i="8" s="1"/>
  <c r="H19" i="8" a="1"/>
  <c r="H19" i="8" s="1"/>
  <c r="H20" i="8" a="1"/>
  <c r="H20" i="8" s="1"/>
  <c r="H21" i="8" a="1"/>
  <c r="H21" i="8" s="1"/>
  <c r="H22" i="8" a="1"/>
  <c r="H22" i="8" s="1"/>
  <c r="H23" i="8" a="1"/>
  <c r="H23" i="8" s="1"/>
  <c r="H24" i="8" a="1"/>
  <c r="H24" i="8" s="1"/>
  <c r="H25" i="8" a="1"/>
  <c r="H25" i="8" s="1"/>
  <c r="H26" i="8" a="1"/>
  <c r="H26" i="8" s="1"/>
  <c r="H27" i="8" a="1"/>
  <c r="H27" i="8" s="1"/>
  <c r="H28" i="8" a="1"/>
  <c r="H28" i="8" s="1"/>
  <c r="H29" i="8" a="1"/>
  <c r="H29" i="8" s="1"/>
  <c r="H30" i="8" a="1"/>
  <c r="H30" i="8" s="1"/>
  <c r="H31" i="8" a="1"/>
  <c r="H31" i="8" s="1"/>
  <c r="H32" i="8" a="1"/>
  <c r="H32" i="8" s="1"/>
  <c r="H33" i="8" a="1"/>
  <c r="H33" i="8" s="1"/>
  <c r="H34" i="8" a="1"/>
  <c r="H34" i="8" s="1"/>
  <c r="H35" i="8" a="1"/>
  <c r="H35" i="8" s="1"/>
  <c r="H36" i="8" a="1"/>
  <c r="H36" i="8" s="1"/>
  <c r="H37" i="8" a="1"/>
  <c r="H37" i="8" s="1"/>
  <c r="H38" i="8" a="1"/>
  <c r="H38" i="8" s="1"/>
  <c r="H39" i="8" a="1"/>
  <c r="H39" i="8" s="1"/>
  <c r="H40" i="8" a="1"/>
  <c r="H40" i="8" s="1"/>
  <c r="H41" i="8" a="1"/>
  <c r="H41" i="8" s="1"/>
  <c r="H42" i="8" a="1"/>
  <c r="H42" i="8" s="1"/>
  <c r="H43" i="8" a="1"/>
  <c r="H43" i="8" s="1"/>
  <c r="H44" i="8" a="1"/>
  <c r="H44" i="8" s="1"/>
  <c r="H45" i="8" a="1"/>
  <c r="H45" i="8" s="1"/>
  <c r="H46" i="8" a="1"/>
  <c r="H46" i="8" s="1"/>
  <c r="H47" i="8" a="1"/>
  <c r="H47" i="8" s="1"/>
  <c r="H48" i="8" a="1"/>
  <c r="H48" i="8" s="1"/>
  <c r="H49" i="8" a="1"/>
  <c r="H49" i="8" s="1"/>
  <c r="H50" i="8" a="1"/>
  <c r="H50" i="8" s="1"/>
  <c r="H51" i="8" a="1"/>
  <c r="H51" i="8" s="1"/>
  <c r="H52" i="8" a="1"/>
  <c r="H52" i="8" s="1"/>
  <c r="H53" i="8" a="1"/>
  <c r="H53" i="8" s="1"/>
  <c r="H54" i="8" a="1"/>
  <c r="H54" i="8" s="1"/>
  <c r="H55" i="8" a="1"/>
  <c r="H55" i="8" s="1"/>
  <c r="H56" i="8" a="1"/>
  <c r="H56" i="8" s="1"/>
  <c r="H57" i="8" a="1"/>
  <c r="H57" i="8" s="1"/>
  <c r="H58" i="8" a="1"/>
  <c r="H58" i="8" s="1"/>
  <c r="H59" i="8" a="1"/>
  <c r="H59" i="8" s="1"/>
  <c r="H60" i="8" a="1"/>
  <c r="H60" i="8" s="1"/>
  <c r="H61" i="8" a="1"/>
  <c r="H61" i="8" s="1"/>
  <c r="H62" i="8" a="1"/>
  <c r="H62" i="8" s="1"/>
  <c r="H63" i="8" a="1"/>
  <c r="H63" i="8" s="1"/>
  <c r="H64" i="8" a="1"/>
  <c r="H64" i="8" s="1"/>
  <c r="H65" i="8" a="1"/>
  <c r="H65" i="8" s="1"/>
  <c r="H66" i="8" a="1"/>
  <c r="H66" i="8" s="1"/>
  <c r="H67" i="8" a="1"/>
  <c r="H67" i="8" s="1"/>
  <c r="H68" i="8" a="1"/>
  <c r="H68" i="8" s="1"/>
  <c r="H69" i="8" a="1"/>
  <c r="H69" i="8" s="1"/>
  <c r="H70" i="8" a="1"/>
  <c r="H70" i="8" s="1"/>
  <c r="H71" i="8" a="1"/>
  <c r="H71" i="8" s="1"/>
  <c r="H72" i="8" a="1"/>
  <c r="H72" i="8" s="1"/>
  <c r="H73" i="8" a="1"/>
  <c r="H73" i="8" s="1"/>
  <c r="H74" i="8" a="1"/>
  <c r="H74" i="8" s="1"/>
  <c r="H75" i="8" a="1"/>
  <c r="H75" i="8" s="1"/>
  <c r="H76" i="8" a="1"/>
  <c r="H76" i="8" s="1"/>
  <c r="H77" i="8" a="1"/>
  <c r="H77" i="8" s="1"/>
  <c r="H78" i="8" a="1"/>
  <c r="H78" i="8" s="1"/>
  <c r="H79" i="8" a="1"/>
  <c r="H79" i="8" s="1"/>
  <c r="H80" i="8" a="1"/>
  <c r="H80" i="8" s="1"/>
  <c r="H81" i="8" a="1"/>
  <c r="H81" i="8" s="1"/>
  <c r="H82" i="8" a="1"/>
  <c r="H82" i="8" s="1"/>
  <c r="H83" i="8" a="1"/>
  <c r="H83" i="8" s="1"/>
  <c r="H84" i="8" a="1"/>
  <c r="H84" i="8" s="1"/>
  <c r="H85" i="8" a="1"/>
  <c r="H85" i="8" s="1"/>
  <c r="H86" i="8" a="1"/>
  <c r="H86" i="8" s="1"/>
  <c r="H87" i="8" a="1"/>
  <c r="H87" i="8" s="1"/>
  <c r="H88" i="8" a="1"/>
  <c r="H88" i="8" s="1"/>
  <c r="H89" i="8" a="1"/>
  <c r="H89" i="8" s="1"/>
  <c r="H90" i="8" a="1"/>
  <c r="H90" i="8" s="1"/>
  <c r="H91" i="8" a="1"/>
  <c r="H91" i="8" s="1"/>
  <c r="H92" i="8" a="1"/>
  <c r="H92" i="8" s="1"/>
  <c r="H93" i="8" a="1"/>
  <c r="H93" i="8" s="1"/>
  <c r="H94" i="8" a="1"/>
  <c r="H94" i="8" s="1"/>
  <c r="H95" i="8" a="1"/>
  <c r="H95" i="8" s="1"/>
  <c r="H96" i="8" a="1"/>
  <c r="H96" i="8" s="1"/>
  <c r="H97" i="8" a="1"/>
  <c r="H97" i="8" s="1"/>
  <c r="H98" i="8" a="1"/>
  <c r="H98" i="8" s="1"/>
  <c r="H99" i="8" a="1"/>
  <c r="H99" i="8" s="1"/>
  <c r="H100" i="8" a="1"/>
  <c r="H100" i="8" s="1"/>
  <c r="H101" i="8" a="1"/>
  <c r="H101" i="8" s="1"/>
  <c r="H102" i="8" a="1"/>
  <c r="H102" i="8" s="1"/>
  <c r="H103" i="8" a="1"/>
  <c r="H103" i="8" s="1"/>
  <c r="H104" i="8" a="1"/>
  <c r="H104" i="8" s="1"/>
  <c r="H105" i="8" a="1"/>
  <c r="H105" i="8" s="1"/>
  <c r="H106" i="8" a="1"/>
  <c r="H106" i="8" s="1"/>
  <c r="H107" i="8" a="1"/>
  <c r="H107" i="8" s="1"/>
  <c r="H108" i="8" a="1"/>
  <c r="H108" i="8" s="1"/>
  <c r="H109" i="8" a="1"/>
  <c r="H109" i="8" s="1"/>
  <c r="H110" i="8" a="1"/>
  <c r="H110" i="8" s="1"/>
  <c r="H111" i="8" a="1"/>
  <c r="H111" i="8" s="1"/>
  <c r="H112" i="8" a="1"/>
  <c r="H112" i="8" s="1"/>
  <c r="H113" i="8" a="1"/>
  <c r="H113" i="8" s="1"/>
  <c r="H114" i="8" a="1"/>
  <c r="H114" i="8" s="1"/>
  <c r="H115" i="8" a="1"/>
  <c r="H115" i="8" s="1"/>
  <c r="H116" i="8" a="1"/>
  <c r="H116" i="8" s="1"/>
  <c r="H117" i="8" a="1"/>
  <c r="H117" i="8" s="1"/>
  <c r="H118" i="8" a="1"/>
  <c r="H118" i="8" s="1"/>
  <c r="H119" i="8" a="1"/>
  <c r="H119" i="8" s="1"/>
  <c r="H120" i="8" a="1"/>
  <c r="H120" i="8" s="1"/>
  <c r="H121" i="8" a="1"/>
  <c r="H121" i="8" s="1"/>
  <c r="H122" i="8" a="1"/>
  <c r="H122" i="8" s="1"/>
  <c r="H123" i="8" a="1"/>
  <c r="H123" i="8" s="1"/>
  <c r="H124" i="8" a="1"/>
  <c r="H124" i="8" s="1"/>
  <c r="H125" i="8" a="1"/>
  <c r="H125" i="8" s="1"/>
  <c r="H126" i="8" a="1"/>
  <c r="H126" i="8" s="1"/>
  <c r="H127" i="8" a="1"/>
  <c r="H127" i="8" s="1"/>
  <c r="H128" i="8" a="1"/>
  <c r="H128" i="8" s="1"/>
  <c r="H129" i="8" a="1"/>
  <c r="H129" i="8" s="1"/>
  <c r="H130" i="8" a="1"/>
  <c r="H130" i="8" s="1"/>
  <c r="H131" i="8" a="1"/>
  <c r="H131" i="8" s="1"/>
  <c r="H132" i="8" a="1"/>
  <c r="H132" i="8" s="1"/>
  <c r="H133" i="8" a="1"/>
  <c r="H133" i="8" s="1"/>
  <c r="H134" i="8" a="1"/>
  <c r="H134" i="8" s="1"/>
  <c r="H135" i="8" a="1"/>
  <c r="H135" i="8" s="1"/>
  <c r="H136" i="8" a="1"/>
  <c r="H136" i="8" s="1"/>
  <c r="H137" i="8" a="1"/>
  <c r="H137" i="8" s="1"/>
  <c r="H138" i="8" a="1"/>
  <c r="H138" i="8" s="1"/>
  <c r="H139" i="8" a="1"/>
  <c r="H139" i="8" s="1"/>
  <c r="H140" i="8" a="1"/>
  <c r="H140" i="8" s="1"/>
  <c r="H141" i="8" a="1"/>
  <c r="H141" i="8" s="1"/>
  <c r="H142" i="8" a="1"/>
  <c r="H142" i="8" s="1"/>
  <c r="H143" i="8" a="1"/>
  <c r="H143" i="8" s="1"/>
  <c r="H144" i="8" a="1"/>
  <c r="H144" i="8" s="1"/>
  <c r="H145" i="8" a="1"/>
  <c r="H145" i="8" s="1"/>
  <c r="H146" i="8" a="1"/>
  <c r="H146" i="8" s="1"/>
  <c r="H147" i="8" a="1"/>
  <c r="H147" i="8" s="1"/>
  <c r="H148" i="8" a="1"/>
  <c r="H148" i="8" s="1"/>
  <c r="H149" i="8" a="1"/>
  <c r="H149" i="8" s="1"/>
  <c r="H150" i="8" a="1"/>
  <c r="H150" i="8" s="1"/>
  <c r="H151" i="8" a="1"/>
  <c r="H151" i="8" s="1"/>
  <c r="H152" i="8" a="1"/>
  <c r="H152" i="8" s="1"/>
  <c r="H153" i="8" a="1"/>
  <c r="H153" i="8" s="1"/>
  <c r="H154" i="8" a="1"/>
  <c r="H154" i="8" s="1"/>
  <c r="H155" i="8" a="1"/>
  <c r="H155" i="8" s="1"/>
  <c r="H156" i="8" a="1"/>
  <c r="H156" i="8" s="1"/>
  <c r="H157" i="8" a="1"/>
  <c r="H157" i="8" s="1"/>
  <c r="H158" i="8" a="1"/>
  <c r="H158" i="8" s="1"/>
  <c r="H159" i="8" a="1"/>
  <c r="H159" i="8" s="1"/>
  <c r="H160" i="8" a="1"/>
  <c r="H160" i="8" s="1"/>
  <c r="H161" i="8" a="1"/>
  <c r="H161" i="8" s="1"/>
  <c r="H162" i="8" a="1"/>
  <c r="H162" i="8" s="1"/>
  <c r="H163" i="8" a="1"/>
  <c r="H163" i="8" s="1"/>
  <c r="H164" i="8" a="1"/>
  <c r="H164" i="8" s="1"/>
  <c r="H165" i="8" a="1"/>
  <c r="H165" i="8" s="1"/>
  <c r="H166" i="8" a="1"/>
  <c r="H166" i="8" s="1"/>
  <c r="H167" i="8" a="1"/>
  <c r="H167" i="8" s="1"/>
  <c r="H168" i="8" a="1"/>
  <c r="H168" i="8" s="1"/>
  <c r="H169" i="8" a="1"/>
  <c r="H169" i="8" s="1"/>
  <c r="H170" i="8" a="1"/>
  <c r="H170" i="8" s="1"/>
  <c r="H171" i="8" a="1"/>
  <c r="H171" i="8" s="1"/>
  <c r="H172" i="8" a="1"/>
  <c r="H172" i="8" s="1"/>
  <c r="H173" i="8" a="1"/>
  <c r="H173" i="8" s="1"/>
  <c r="H174" i="8" a="1"/>
  <c r="H174" i="8" s="1"/>
  <c r="H175" i="8" a="1"/>
  <c r="H175" i="8" s="1"/>
  <c r="H176" i="8" a="1"/>
  <c r="H176" i="8" s="1"/>
  <c r="H177" i="8" a="1"/>
  <c r="H177" i="8" s="1"/>
  <c r="H178" i="8" a="1"/>
  <c r="H178" i="8" s="1"/>
  <c r="H179" i="8" a="1"/>
  <c r="H179" i="8" s="1"/>
  <c r="H180" i="8" a="1"/>
  <c r="H180" i="8" s="1"/>
  <c r="H181" i="8" a="1"/>
  <c r="H181" i="8" s="1"/>
  <c r="H182" i="8" a="1"/>
  <c r="H182" i="8" s="1"/>
  <c r="H183" i="8" a="1"/>
  <c r="H183" i="8" s="1"/>
  <c r="H184" i="8" a="1"/>
  <c r="H184" i="8" s="1"/>
  <c r="H185" i="8" a="1"/>
  <c r="H185" i="8" s="1"/>
  <c r="H186" i="8" a="1"/>
  <c r="H186" i="8" s="1"/>
  <c r="H187" i="8" a="1"/>
  <c r="H187" i="8" s="1"/>
  <c r="H188" i="8" a="1"/>
  <c r="H188" i="8" s="1"/>
  <c r="H189" i="8" a="1"/>
  <c r="H189" i="8" s="1"/>
  <c r="H190" i="8" a="1"/>
  <c r="H190" i="8" s="1"/>
  <c r="H191" i="8" a="1"/>
  <c r="H191" i="8" s="1"/>
  <c r="H192" i="8" a="1"/>
  <c r="H192" i="8" s="1"/>
  <c r="H193" i="8" a="1"/>
  <c r="H193" i="8" s="1"/>
  <c r="H194" i="8" a="1"/>
  <c r="H194" i="8" s="1"/>
  <c r="H195" i="8" a="1"/>
  <c r="H195" i="8" s="1"/>
  <c r="H196" i="8" a="1"/>
  <c r="H196" i="8" s="1"/>
  <c r="H197" i="8" a="1"/>
  <c r="H197" i="8" s="1"/>
  <c r="H198" i="8" a="1"/>
  <c r="H198" i="8" s="1"/>
  <c r="H199" i="8" a="1"/>
  <c r="H199" i="8" s="1"/>
  <c r="H200" i="8" a="1"/>
  <c r="H200" i="8" s="1"/>
  <c r="H201" i="8" a="1"/>
  <c r="H201" i="8" s="1"/>
  <c r="H202" i="8" a="1"/>
  <c r="H202" i="8" s="1"/>
  <c r="H203" i="8" a="1"/>
  <c r="H203" i="8" s="1"/>
  <c r="H204" i="8" a="1"/>
  <c r="H204" i="8" s="1"/>
  <c r="H205" i="8" a="1"/>
  <c r="H205" i="8" s="1"/>
  <c r="H206" i="8" a="1"/>
  <c r="H206" i="8" s="1"/>
  <c r="H207" i="8" a="1"/>
  <c r="H207" i="8" s="1"/>
  <c r="H208" i="8" a="1"/>
  <c r="H208" i="8" s="1"/>
  <c r="H209" i="8" a="1"/>
  <c r="H209" i="8" s="1"/>
  <c r="H210" i="8" a="1"/>
  <c r="H210" i="8" s="1"/>
  <c r="H211" i="8" a="1"/>
  <c r="H211" i="8" s="1"/>
  <c r="H212" i="8" a="1"/>
  <c r="H212" i="8" s="1"/>
  <c r="H213" i="8" a="1"/>
  <c r="H213" i="8" s="1"/>
  <c r="H214" i="8" a="1"/>
  <c r="H214" i="8" s="1"/>
  <c r="H215" i="8" a="1"/>
  <c r="H215" i="8" s="1"/>
  <c r="H216" i="8" a="1"/>
  <c r="H216" i="8" s="1"/>
  <c r="H217" i="8" a="1"/>
  <c r="H217" i="8" s="1"/>
  <c r="H218" i="8" a="1"/>
  <c r="H218" i="8" s="1"/>
  <c r="H219" i="8" a="1"/>
  <c r="H219" i="8" s="1"/>
  <c r="H220" i="8" a="1"/>
  <c r="H220" i="8" s="1"/>
  <c r="H221" i="8" a="1"/>
  <c r="H221" i="8" s="1"/>
  <c r="H222" i="8" a="1"/>
  <c r="H222" i="8" s="1"/>
  <c r="H223" i="8" a="1"/>
  <c r="H223" i="8" s="1"/>
  <c r="H224" i="8" a="1"/>
  <c r="H224" i="8" s="1"/>
  <c r="H225" i="8" a="1"/>
  <c r="H225" i="8" s="1"/>
  <c r="H226" i="8" a="1"/>
  <c r="H226" i="8" s="1"/>
  <c r="H227" i="8" a="1"/>
  <c r="H227" i="8" s="1"/>
  <c r="H228" i="8" a="1"/>
  <c r="H228" i="8" s="1"/>
  <c r="H229" i="8" a="1"/>
  <c r="H229" i="8" s="1"/>
  <c r="H230" i="8" a="1"/>
  <c r="H230" i="8" s="1"/>
  <c r="H231" i="8" a="1"/>
  <c r="H231" i="8" s="1"/>
  <c r="H232" i="8" a="1"/>
  <c r="H232" i="8" s="1"/>
  <c r="H233" i="8" a="1"/>
  <c r="H233" i="8" s="1"/>
  <c r="H234" i="8" a="1"/>
  <c r="H234" i="8" s="1"/>
  <c r="H235" i="8" a="1"/>
  <c r="H235" i="8" s="1"/>
  <c r="H236" i="8" a="1"/>
  <c r="H236" i="8" s="1"/>
  <c r="H237" i="8" a="1"/>
  <c r="H237" i="8" s="1"/>
  <c r="H238" i="8" a="1"/>
  <c r="H238" i="8" s="1"/>
  <c r="H239" i="8" a="1"/>
  <c r="H239" i="8" s="1"/>
  <c r="H240" i="8" a="1"/>
  <c r="H240" i="8" s="1"/>
  <c r="H241" i="8" a="1"/>
  <c r="H241" i="8" s="1"/>
  <c r="H242" i="8" a="1"/>
  <c r="H242" i="8" s="1"/>
  <c r="H243" i="8" a="1"/>
  <c r="H243" i="8" s="1"/>
  <c r="H244" i="8" a="1"/>
  <c r="H244" i="8" s="1"/>
  <c r="H245" i="8" a="1"/>
  <c r="H245" i="8" s="1"/>
  <c r="H246" i="8" a="1"/>
  <c r="H246" i="8" s="1"/>
  <c r="H247" i="8" a="1"/>
  <c r="H247" i="8" s="1"/>
  <c r="H248" i="8" a="1"/>
  <c r="H248" i="8" s="1"/>
  <c r="H249" i="8" a="1"/>
  <c r="H249" i="8" s="1"/>
  <c r="H250" i="8" a="1"/>
  <c r="H250" i="8" s="1"/>
  <c r="H251" i="8" a="1"/>
  <c r="H251" i="8" s="1"/>
  <c r="H252" i="8" a="1"/>
  <c r="H252" i="8" s="1"/>
  <c r="H253" i="8" a="1"/>
  <c r="H253" i="8" s="1"/>
  <c r="H254" i="8" a="1"/>
  <c r="H254" i="8" s="1"/>
  <c r="H255" i="8" a="1"/>
  <c r="H255" i="8" s="1"/>
  <c r="H256" i="8" a="1"/>
  <c r="H256" i="8" s="1"/>
  <c r="H257" i="8" a="1"/>
  <c r="H257" i="8" s="1"/>
  <c r="H258" i="8" a="1"/>
  <c r="H258" i="8" s="1"/>
  <c r="H259" i="8" a="1"/>
  <c r="H259" i="8" s="1"/>
  <c r="H260" i="8" a="1"/>
  <c r="H260" i="8" s="1"/>
  <c r="H261" i="8" a="1"/>
  <c r="H261" i="8" s="1"/>
  <c r="H262" i="8" a="1"/>
  <c r="H262" i="8" s="1"/>
  <c r="H263" i="8" a="1"/>
  <c r="H263" i="8" s="1"/>
  <c r="H264" i="8" a="1"/>
  <c r="H264" i="8" s="1"/>
  <c r="H265" i="8" a="1"/>
  <c r="H265" i="8" s="1"/>
  <c r="H266" i="8" a="1"/>
  <c r="H266" i="8" s="1"/>
  <c r="H267" i="8" a="1"/>
  <c r="H267" i="8" s="1"/>
  <c r="H268" i="8" a="1"/>
  <c r="H268" i="8" s="1"/>
  <c r="H269" i="8" a="1"/>
  <c r="H269" i="8" s="1"/>
  <c r="H270" i="8" a="1"/>
  <c r="H270" i="8" s="1"/>
  <c r="H271" i="8" a="1"/>
  <c r="H271" i="8" s="1"/>
  <c r="H272" i="8" a="1"/>
  <c r="H272" i="8" s="1"/>
  <c r="H273" i="8" a="1"/>
  <c r="H273" i="8" s="1"/>
  <c r="H274" i="8" a="1"/>
  <c r="H274" i="8" s="1"/>
  <c r="H275" i="8" a="1"/>
  <c r="H275" i="8" s="1"/>
  <c r="H276" i="8" a="1"/>
  <c r="H276" i="8" s="1"/>
  <c r="H277" i="8" a="1"/>
  <c r="H277" i="8" s="1"/>
  <c r="H278" i="8" a="1"/>
  <c r="H278" i="8" s="1"/>
  <c r="H279" i="8" a="1"/>
  <c r="H279" i="8" s="1"/>
  <c r="H280" i="8" a="1"/>
  <c r="H280" i="8" s="1"/>
  <c r="H281" i="8" a="1"/>
  <c r="H281" i="8" s="1"/>
  <c r="H282" i="8" a="1"/>
  <c r="H282" i="8" s="1"/>
  <c r="H283" i="8" a="1"/>
  <c r="H283" i="8" s="1"/>
  <c r="H284" i="8" a="1"/>
  <c r="H284" i="8" s="1"/>
  <c r="H285" i="8" a="1"/>
  <c r="H285" i="8" s="1"/>
  <c r="H286" i="8" a="1"/>
  <c r="H286" i="8" s="1"/>
  <c r="H287" i="8" a="1"/>
  <c r="H287" i="8" s="1"/>
  <c r="H288" i="8" a="1"/>
  <c r="H288" i="8" s="1"/>
  <c r="H289" i="8" a="1"/>
  <c r="H289" i="8" s="1"/>
  <c r="H290" i="8" a="1"/>
  <c r="H290" i="8" s="1"/>
  <c r="H291" i="8" a="1"/>
  <c r="H291" i="8" s="1"/>
  <c r="H292" i="8" a="1"/>
  <c r="H292" i="8" s="1"/>
  <c r="H293" i="8" a="1"/>
  <c r="H293" i="8" s="1"/>
  <c r="H294" i="8" a="1"/>
  <c r="H294" i="8" s="1"/>
  <c r="H295" i="8" a="1"/>
  <c r="H295" i="8" s="1"/>
  <c r="H296" i="8" a="1"/>
  <c r="H296" i="8" s="1"/>
  <c r="H297" i="8" a="1"/>
  <c r="H297" i="8" s="1"/>
  <c r="H298" i="8" a="1"/>
  <c r="H298" i="8" s="1"/>
  <c r="H299" i="8" a="1"/>
  <c r="H299" i="8" s="1"/>
  <c r="H300" i="8" a="1"/>
  <c r="H300" i="8" s="1"/>
  <c r="H301" i="8" a="1"/>
  <c r="H301" i="8" s="1"/>
  <c r="H302" i="8" a="1"/>
  <c r="H302" i="8" s="1"/>
  <c r="H303" i="8" a="1"/>
  <c r="H303" i="8" s="1"/>
  <c r="H304" i="8" a="1"/>
  <c r="H304" i="8" s="1"/>
  <c r="H305" i="8" a="1"/>
  <c r="H305" i="8" s="1"/>
  <c r="H306" i="8" a="1"/>
  <c r="H306" i="8" s="1"/>
  <c r="H307" i="8" a="1"/>
  <c r="H307" i="8" s="1"/>
  <c r="H308" i="8" a="1"/>
  <c r="H308" i="8" s="1"/>
  <c r="H309" i="8" a="1"/>
  <c r="H309" i="8" s="1"/>
  <c r="H310" i="8" a="1"/>
  <c r="H310" i="8" s="1"/>
  <c r="H311" i="8" a="1"/>
  <c r="H311" i="8" s="1"/>
  <c r="H312" i="8" a="1"/>
  <c r="H312" i="8" s="1"/>
  <c r="H313" i="8" a="1"/>
  <c r="H313" i="8" s="1"/>
  <c r="H314" i="8" a="1"/>
  <c r="H314" i="8" s="1"/>
  <c r="H315" i="8" a="1"/>
  <c r="H315" i="8" s="1"/>
  <c r="H316" i="8" a="1"/>
  <c r="H316" i="8" s="1"/>
  <c r="H317" i="8" a="1"/>
  <c r="H317" i="8" s="1"/>
  <c r="H318" i="8" a="1"/>
  <c r="H318" i="8" s="1"/>
  <c r="H319" i="8" a="1"/>
  <c r="H319" i="8" s="1"/>
  <c r="H320" i="8" a="1"/>
  <c r="H320" i="8" s="1"/>
  <c r="H321" i="8" a="1"/>
  <c r="H321" i="8" s="1"/>
  <c r="H322" i="8" a="1"/>
  <c r="H322" i="8" s="1"/>
  <c r="H323" i="8" a="1"/>
  <c r="H323" i="8" s="1"/>
  <c r="H324" i="8" a="1"/>
  <c r="H324" i="8" s="1"/>
  <c r="H325" i="8" a="1"/>
  <c r="H325" i="8" s="1"/>
  <c r="H326" i="8" a="1"/>
  <c r="H326" i="8" s="1"/>
  <c r="H327" i="8" a="1"/>
  <c r="H327" i="8" s="1"/>
  <c r="H328" i="8" a="1"/>
  <c r="H328" i="8" s="1"/>
  <c r="H329" i="8" a="1"/>
  <c r="H329" i="8" s="1"/>
  <c r="H330" i="8" a="1"/>
  <c r="H330" i="8" s="1"/>
  <c r="H331" i="8" a="1"/>
  <c r="H331" i="8" s="1"/>
  <c r="H332" i="8" a="1"/>
  <c r="H332" i="8" s="1"/>
  <c r="H333" i="8" a="1"/>
  <c r="H333" i="8" s="1"/>
  <c r="H334" i="8" a="1"/>
  <c r="H334" i="8" s="1"/>
  <c r="H335" i="8" a="1"/>
  <c r="H335" i="8" s="1"/>
  <c r="H336" i="8" a="1"/>
  <c r="H336" i="8" s="1"/>
  <c r="H337" i="8" a="1"/>
  <c r="H337" i="8" s="1"/>
  <c r="H338" i="8" a="1"/>
  <c r="H338" i="8" s="1"/>
  <c r="H339" i="8" a="1"/>
  <c r="H339" i="8" s="1"/>
  <c r="H340" i="8" a="1"/>
  <c r="H340" i="8" s="1"/>
  <c r="H341" i="8" a="1"/>
  <c r="H341" i="8" s="1"/>
  <c r="H342" i="8" a="1"/>
  <c r="H342" i="8" s="1"/>
  <c r="H343" i="8" a="1"/>
  <c r="H343" i="8" s="1"/>
  <c r="H344" i="8" a="1"/>
  <c r="H344" i="8" s="1"/>
  <c r="H345" i="8" a="1"/>
  <c r="H345" i="8" s="1"/>
  <c r="H346" i="8" a="1"/>
  <c r="H346" i="8" s="1"/>
  <c r="H347" i="8" a="1"/>
  <c r="H347" i="8" s="1"/>
  <c r="H348" i="8" a="1"/>
  <c r="H348" i="8" s="1"/>
  <c r="H349" i="8" a="1"/>
  <c r="H349" i="8" s="1"/>
  <c r="H350" i="8" a="1"/>
  <c r="H350" i="8" s="1"/>
  <c r="H351" i="8" a="1"/>
  <c r="H351" i="8" s="1"/>
  <c r="H352" i="8" a="1"/>
  <c r="H352" i="8" s="1"/>
  <c r="H353" i="8" a="1"/>
  <c r="H353" i="8" s="1"/>
  <c r="H354" i="8" a="1"/>
  <c r="H354" i="8" s="1"/>
  <c r="H355" i="8" a="1"/>
  <c r="H355" i="8" s="1"/>
  <c r="H356" i="8" a="1"/>
  <c r="H356" i="8" s="1"/>
  <c r="H357" i="8" a="1"/>
  <c r="H357" i="8" s="1"/>
  <c r="H358" i="8" a="1"/>
  <c r="H358" i="8" s="1"/>
  <c r="H359" i="8" a="1"/>
  <c r="H359" i="8" s="1"/>
  <c r="H360" i="8" a="1"/>
  <c r="H360" i="8" s="1"/>
  <c r="H361" i="8" a="1"/>
  <c r="H361" i="8" s="1"/>
  <c r="H362" i="8" a="1"/>
  <c r="H362" i="8" s="1"/>
  <c r="H363" i="8" a="1"/>
  <c r="H363" i="8" s="1"/>
  <c r="H364" i="8" a="1"/>
  <c r="H364" i="8" s="1"/>
  <c r="H365" i="8" a="1"/>
  <c r="H365" i="8" s="1"/>
  <c r="H366" i="8" a="1"/>
  <c r="H366" i="8" s="1"/>
  <c r="H367" i="8" a="1"/>
  <c r="H367" i="8" s="1"/>
  <c r="H368" i="8" a="1"/>
  <c r="H368" i="8" s="1"/>
  <c r="H369" i="8" a="1"/>
  <c r="H369" i="8" s="1"/>
  <c r="H370" i="8" a="1"/>
  <c r="H370" i="8" s="1"/>
  <c r="H371" i="8" a="1"/>
  <c r="H371" i="8" s="1"/>
  <c r="H372" i="8" a="1"/>
  <c r="H372" i="8" s="1"/>
  <c r="H373" i="8" a="1"/>
  <c r="H373" i="8" s="1"/>
  <c r="H374" i="8" a="1"/>
  <c r="H374" i="8" s="1"/>
  <c r="H375" i="8" a="1"/>
  <c r="H375" i="8" s="1"/>
  <c r="H376" i="8" a="1"/>
  <c r="H376" i="8" s="1"/>
  <c r="H377" i="8" a="1"/>
  <c r="H377" i="8" s="1"/>
  <c r="H378" i="8" a="1"/>
  <c r="H378" i="8" s="1"/>
  <c r="H379" i="8" a="1"/>
  <c r="H379" i="8" s="1"/>
  <c r="H380" i="8" a="1"/>
  <c r="H380" i="8" s="1"/>
  <c r="H381" i="8" a="1"/>
  <c r="H381" i="8" s="1"/>
  <c r="H382" i="8" a="1"/>
  <c r="H382" i="8" s="1"/>
  <c r="H383" i="8" a="1"/>
  <c r="H383" i="8" s="1"/>
  <c r="H384" i="8" a="1"/>
  <c r="H384" i="8" s="1"/>
  <c r="H385" i="8" a="1"/>
  <c r="H385" i="8" s="1"/>
  <c r="H386" i="8" a="1"/>
  <c r="H386" i="8" s="1"/>
  <c r="H387" i="8" a="1"/>
  <c r="H387" i="8" s="1"/>
  <c r="H388" i="8" a="1"/>
  <c r="H388" i="8" s="1"/>
  <c r="H389" i="8" a="1"/>
  <c r="H389" i="8" s="1"/>
  <c r="H390" i="8" a="1"/>
  <c r="H390" i="8" s="1"/>
  <c r="H391" i="8" a="1"/>
  <c r="H391" i="8" s="1"/>
  <c r="H392" i="8" a="1"/>
  <c r="H392" i="8" s="1"/>
  <c r="H393" i="8" a="1"/>
  <c r="H393" i="8" s="1"/>
  <c r="H394" i="8" a="1"/>
  <c r="H394" i="8" s="1"/>
  <c r="H395" i="8" a="1"/>
  <c r="H395" i="8" s="1"/>
  <c r="H396" i="8" a="1"/>
  <c r="H396" i="8" s="1"/>
  <c r="H397" i="8" a="1"/>
  <c r="H397" i="8" s="1"/>
  <c r="H398" i="8" a="1"/>
  <c r="H398" i="8" s="1"/>
  <c r="H399" i="8" a="1"/>
  <c r="H399" i="8" s="1"/>
  <c r="H400" i="8" a="1"/>
  <c r="H400" i="8" s="1"/>
  <c r="H401" i="8" a="1"/>
  <c r="H401" i="8" s="1"/>
  <c r="H402" i="8" a="1"/>
  <c r="H402" i="8" s="1"/>
  <c r="H403" i="8" a="1"/>
  <c r="H403" i="8" s="1"/>
  <c r="H404" i="8" a="1"/>
  <c r="H404" i="8" s="1"/>
  <c r="H405" i="8" a="1"/>
  <c r="H405" i="8" s="1"/>
  <c r="H406" i="8" a="1"/>
  <c r="H406" i="8" s="1"/>
  <c r="H407" i="8" a="1"/>
  <c r="H407" i="8" s="1"/>
  <c r="H408" i="8" a="1"/>
  <c r="H408" i="8" s="1"/>
  <c r="H409" i="8" a="1"/>
  <c r="H409" i="8" s="1"/>
  <c r="H410" i="8" a="1"/>
  <c r="H410" i="8" s="1"/>
  <c r="H411" i="8" a="1"/>
  <c r="H411" i="8" s="1"/>
  <c r="H412" i="8" a="1"/>
  <c r="H412" i="8" s="1"/>
  <c r="H413" i="8" a="1"/>
  <c r="H413" i="8" s="1"/>
  <c r="H414" i="8" a="1"/>
  <c r="H414" i="8" s="1"/>
  <c r="H415" i="8" a="1"/>
  <c r="H415" i="8" s="1"/>
  <c r="H416" i="8" a="1"/>
  <c r="H416" i="8" s="1"/>
  <c r="H417" i="8" a="1"/>
  <c r="H417" i="8" s="1"/>
  <c r="H418" i="8" a="1"/>
  <c r="H418" i="8" s="1"/>
  <c r="H419" i="8" a="1"/>
  <c r="H419" i="8" s="1"/>
  <c r="H420" i="8" a="1"/>
  <c r="H420" i="8" s="1"/>
  <c r="H421" i="8" a="1"/>
  <c r="H421" i="8" s="1"/>
  <c r="H422" i="8" a="1"/>
  <c r="H422" i="8" s="1"/>
  <c r="H423" i="8" a="1"/>
  <c r="H423" i="8" s="1"/>
  <c r="H424" i="8" a="1"/>
  <c r="H424" i="8" s="1"/>
  <c r="H425" i="8" a="1"/>
  <c r="H425" i="8" s="1"/>
  <c r="H426" i="8" a="1"/>
  <c r="H426" i="8" s="1"/>
  <c r="H427" i="8" a="1"/>
  <c r="H427" i="8" s="1"/>
  <c r="H428" i="8" a="1"/>
  <c r="H428" i="8" s="1"/>
  <c r="H429" i="8" a="1"/>
  <c r="H429" i="8" s="1"/>
  <c r="H430" i="8" a="1"/>
  <c r="H430" i="8" s="1"/>
  <c r="H431" i="8" a="1"/>
  <c r="H431" i="8" s="1"/>
  <c r="H432" i="8" a="1"/>
  <c r="H432" i="8" s="1"/>
  <c r="H433" i="8" a="1"/>
  <c r="H433" i="8" s="1"/>
  <c r="H434" i="8" a="1"/>
  <c r="H434" i="8" s="1"/>
  <c r="H435" i="8" a="1"/>
  <c r="H435" i="8" s="1"/>
  <c r="H436" i="8" a="1"/>
  <c r="H436" i="8" s="1"/>
  <c r="H437" i="8" a="1"/>
  <c r="H437" i="8" s="1"/>
  <c r="H438" i="8" a="1"/>
  <c r="H438" i="8" s="1"/>
  <c r="H439" i="8" a="1"/>
  <c r="H439" i="8" s="1"/>
  <c r="H440" i="8" a="1"/>
  <c r="H440" i="8" s="1"/>
  <c r="H441" i="8" a="1"/>
  <c r="H441" i="8" s="1"/>
  <c r="H442" i="8" a="1"/>
  <c r="H442" i="8" s="1"/>
  <c r="H443" i="8" a="1"/>
  <c r="H443" i="8" s="1"/>
  <c r="H444" i="8" a="1"/>
  <c r="H444" i="8" s="1"/>
  <c r="H445" i="8" a="1"/>
  <c r="H445" i="8" s="1"/>
  <c r="H446" i="8" a="1"/>
  <c r="H446" i="8" s="1"/>
  <c r="H447" i="8" a="1"/>
  <c r="H447" i="8" s="1"/>
  <c r="H448" i="8" a="1"/>
  <c r="H448" i="8" s="1"/>
  <c r="H449" i="8" a="1"/>
  <c r="H449" i="8" s="1"/>
  <c r="H450" i="8" a="1"/>
  <c r="H450" i="8" s="1"/>
  <c r="H451" i="8" a="1"/>
  <c r="H451" i="8" s="1"/>
  <c r="H452" i="8" a="1"/>
  <c r="H452" i="8" s="1"/>
  <c r="H453" i="8" a="1"/>
  <c r="H453" i="8" s="1"/>
  <c r="H454" i="8" a="1"/>
  <c r="H454" i="8" s="1"/>
  <c r="H455" i="8" a="1"/>
  <c r="H455" i="8" s="1"/>
  <c r="H456" i="8" a="1"/>
  <c r="H456" i="8" s="1"/>
  <c r="H457" i="8" a="1"/>
  <c r="H457" i="8" s="1"/>
  <c r="H458" i="8" a="1"/>
  <c r="H458" i="8" s="1"/>
  <c r="H459" i="8" a="1"/>
  <c r="H459" i="8" s="1"/>
  <c r="H460" i="8" a="1"/>
  <c r="H460" i="8" s="1"/>
  <c r="H461" i="8" a="1"/>
  <c r="H461" i="8" s="1"/>
  <c r="H462" i="8" a="1"/>
  <c r="H462" i="8" s="1"/>
  <c r="H463" i="8" a="1"/>
  <c r="H463" i="8" s="1"/>
  <c r="H464" i="8" a="1"/>
  <c r="H464" i="8" s="1"/>
  <c r="H465" i="8" a="1"/>
  <c r="H465" i="8" s="1"/>
  <c r="H466" i="8" a="1"/>
  <c r="H466" i="8" s="1"/>
  <c r="H467" i="8" a="1"/>
  <c r="H467" i="8" s="1"/>
  <c r="H468" i="8" a="1"/>
  <c r="H468" i="8" s="1"/>
  <c r="H469" i="8" a="1"/>
  <c r="H469" i="8" s="1"/>
  <c r="H470" i="8" a="1"/>
  <c r="H470" i="8" s="1"/>
  <c r="H471" i="8" a="1"/>
  <c r="H471" i="8" s="1"/>
  <c r="H472" i="8" a="1"/>
  <c r="H472" i="8" s="1"/>
  <c r="H473" i="8" a="1"/>
  <c r="H473" i="8" s="1"/>
  <c r="H474" i="8" a="1"/>
  <c r="H474" i="8" s="1"/>
  <c r="H475" i="8" a="1"/>
  <c r="H475" i="8" s="1"/>
  <c r="H476" i="8" a="1"/>
  <c r="H476" i="8" s="1"/>
  <c r="H477" i="8" a="1"/>
  <c r="H477" i="8" s="1"/>
  <c r="H478" i="8" a="1"/>
  <c r="H478" i="8" s="1"/>
  <c r="H479" i="8" a="1"/>
  <c r="H479" i="8" s="1"/>
  <c r="H480" i="8" a="1"/>
  <c r="H480" i="8" s="1"/>
  <c r="H481" i="8" a="1"/>
  <c r="H481" i="8" s="1"/>
  <c r="H482" i="8" a="1"/>
  <c r="H482" i="8" s="1"/>
  <c r="H483" i="8" a="1"/>
  <c r="H483" i="8" s="1"/>
  <c r="H484" i="8" a="1"/>
  <c r="H484" i="8" s="1"/>
  <c r="H485" i="8" a="1"/>
  <c r="H485" i="8" s="1"/>
  <c r="H486" i="8" a="1"/>
  <c r="H486" i="8" s="1"/>
  <c r="H487" i="8" a="1"/>
  <c r="H487" i="8" s="1"/>
  <c r="H488" i="8" a="1"/>
  <c r="H488" i="8" s="1"/>
  <c r="H489" i="8" a="1"/>
  <c r="H489" i="8" s="1"/>
  <c r="H490" i="8" a="1"/>
  <c r="H490" i="8" s="1"/>
  <c r="H491" i="8" a="1"/>
  <c r="H491" i="8" s="1"/>
  <c r="H492" i="8" a="1"/>
  <c r="H492" i="8" s="1"/>
  <c r="H493" i="8" a="1"/>
  <c r="H493" i="8" s="1"/>
  <c r="H494" i="8" a="1"/>
  <c r="H494" i="8" s="1"/>
  <c r="H495" i="8" a="1"/>
  <c r="H495" i="8" s="1"/>
  <c r="H496" i="8" a="1"/>
  <c r="H496" i="8" s="1"/>
  <c r="H497" i="8" a="1"/>
  <c r="H497" i="8" s="1"/>
  <c r="H498" i="8" a="1"/>
  <c r="H498" i="8" s="1"/>
  <c r="H499" i="8" a="1"/>
  <c r="H499" i="8" s="1"/>
  <c r="H500" i="8" a="1"/>
  <c r="H500" i="8" s="1"/>
  <c r="H501" i="8" a="1"/>
  <c r="H501" i="8" s="1"/>
  <c r="H502" i="8" a="1"/>
  <c r="H502" i="8" s="1"/>
  <c r="H503" i="8" a="1"/>
  <c r="H503" i="8" s="1"/>
  <c r="H504" i="8" a="1"/>
  <c r="H504" i="8" s="1"/>
  <c r="H505" i="8" a="1"/>
  <c r="H505" i="8" s="1"/>
  <c r="H506" i="8" a="1"/>
  <c r="H506" i="8" s="1"/>
  <c r="H507" i="8" a="1"/>
  <c r="H507" i="8" s="1"/>
  <c r="H508" i="8" a="1"/>
  <c r="H508" i="8" s="1"/>
  <c r="H509" i="8" a="1"/>
  <c r="H509" i="8" s="1"/>
  <c r="H510" i="8" a="1"/>
  <c r="H510" i="8" s="1"/>
  <c r="H511" i="8" a="1"/>
  <c r="H511" i="8" s="1"/>
  <c r="H512" i="8" a="1"/>
  <c r="H512" i="8" s="1"/>
  <c r="H513" i="8" a="1"/>
  <c r="H513" i="8" s="1"/>
  <c r="H514" i="8" a="1"/>
  <c r="H514" i="8" s="1"/>
  <c r="H515" i="8" a="1"/>
  <c r="H515" i="8" s="1"/>
  <c r="H516" i="8" a="1"/>
  <c r="H516" i="8" s="1"/>
  <c r="H517" i="8" a="1"/>
  <c r="H517" i="8" s="1"/>
  <c r="H518" i="8" a="1"/>
  <c r="H518" i="8" s="1"/>
  <c r="H519" i="8" a="1"/>
  <c r="H519" i="8" s="1"/>
  <c r="H520" i="8" a="1"/>
  <c r="H520" i="8" s="1"/>
  <c r="H521" i="8" a="1"/>
  <c r="H521" i="8" s="1"/>
  <c r="H522" i="8" a="1"/>
  <c r="H522" i="8" s="1"/>
  <c r="H523" i="8" a="1"/>
  <c r="H523" i="8" s="1"/>
  <c r="H524" i="8" a="1"/>
  <c r="H524" i="8" s="1"/>
  <c r="H525" i="8" a="1"/>
  <c r="H525" i="8" s="1"/>
  <c r="H526" i="8" a="1"/>
  <c r="H526" i="8" s="1"/>
  <c r="H527" i="8" a="1"/>
  <c r="H527" i="8" s="1"/>
  <c r="H528" i="8" a="1"/>
  <c r="H528" i="8" s="1"/>
  <c r="H529" i="8" a="1"/>
  <c r="H529" i="8" s="1"/>
  <c r="H530" i="8" a="1"/>
  <c r="H530" i="8" s="1"/>
  <c r="H531" i="8" a="1"/>
  <c r="H531" i="8" s="1"/>
  <c r="H532" i="8" a="1"/>
  <c r="H532" i="8" s="1"/>
  <c r="H533" i="8" a="1"/>
  <c r="H533" i="8" s="1"/>
  <c r="H534" i="8" a="1"/>
  <c r="H534" i="8" s="1"/>
  <c r="H535" i="8" a="1"/>
  <c r="H535" i="8" s="1"/>
  <c r="H536" i="8" a="1"/>
  <c r="H536" i="8" s="1"/>
  <c r="H537" i="8" a="1"/>
  <c r="H537" i="8" s="1"/>
  <c r="H538" i="8" a="1"/>
  <c r="H538" i="8" s="1"/>
  <c r="H539" i="8" a="1"/>
  <c r="H539" i="8" s="1"/>
  <c r="H540" i="8" a="1"/>
  <c r="H540" i="8" s="1"/>
  <c r="H541" i="8" a="1"/>
  <c r="H541" i="8" s="1"/>
  <c r="H542" i="8" a="1"/>
  <c r="H542" i="8" s="1"/>
  <c r="H543" i="8" a="1"/>
  <c r="H543" i="8" s="1"/>
  <c r="H544" i="8" a="1"/>
  <c r="H544" i="8" s="1"/>
  <c r="H545" i="8" a="1"/>
  <c r="H545" i="8" s="1"/>
  <c r="H546" i="8" a="1"/>
  <c r="H546" i="8" s="1"/>
  <c r="H547" i="8" a="1"/>
  <c r="H547" i="8" s="1"/>
  <c r="H548" i="8" a="1"/>
  <c r="H548" i="8" s="1"/>
  <c r="H549" i="8" a="1"/>
  <c r="H549" i="8" s="1"/>
  <c r="H550" i="8" a="1"/>
  <c r="H550" i="8" s="1"/>
  <c r="H551" i="8" a="1"/>
  <c r="H551" i="8" s="1"/>
  <c r="H552" i="8" a="1"/>
  <c r="H552" i="8" s="1"/>
  <c r="H553" i="8" a="1"/>
  <c r="H553" i="8" s="1"/>
  <c r="H554" i="8" a="1"/>
  <c r="H554" i="8" s="1"/>
  <c r="H555" i="8" a="1"/>
  <c r="H555" i="8" s="1"/>
  <c r="H556" i="8" a="1"/>
  <c r="H556" i="8" s="1"/>
  <c r="H557" i="8" a="1"/>
  <c r="H557" i="8" s="1"/>
  <c r="H558" i="8" a="1"/>
  <c r="H558" i="8" s="1"/>
  <c r="H559" i="8" a="1"/>
  <c r="H559" i="8" s="1"/>
  <c r="H560" i="8" a="1"/>
  <c r="H560" i="8" s="1"/>
  <c r="H561" i="8" a="1"/>
  <c r="H561" i="8" s="1"/>
  <c r="H562" i="8" a="1"/>
  <c r="H562" i="8" s="1"/>
  <c r="H563" i="8" a="1"/>
  <c r="H563" i="8" s="1"/>
  <c r="H564" i="8" a="1"/>
  <c r="H564" i="8" s="1"/>
  <c r="H565" i="8" a="1"/>
  <c r="H565" i="8" s="1"/>
  <c r="H566" i="8" a="1"/>
  <c r="H566" i="8" s="1"/>
  <c r="H567" i="8" a="1"/>
  <c r="H567" i="8" s="1"/>
  <c r="H568" i="8" a="1"/>
  <c r="H568" i="8" s="1"/>
  <c r="H569" i="8" a="1"/>
  <c r="H569" i="8" s="1"/>
  <c r="H570" i="8" a="1"/>
  <c r="H570" i="8" s="1"/>
  <c r="H571" i="8" a="1"/>
  <c r="H571" i="8" s="1"/>
  <c r="H572" i="8" a="1"/>
  <c r="H572" i="8" s="1"/>
  <c r="H573" i="8" a="1"/>
  <c r="H573" i="8" s="1"/>
  <c r="H574" i="8" a="1"/>
  <c r="H574" i="8" s="1"/>
  <c r="H575" i="8" a="1"/>
  <c r="H575" i="8" s="1"/>
  <c r="H576" i="8" a="1"/>
  <c r="H576" i="8" s="1"/>
  <c r="H577" i="8" a="1"/>
  <c r="H577" i="8" s="1"/>
  <c r="H578" i="8" a="1"/>
  <c r="H578" i="8" s="1"/>
  <c r="H579" i="8" a="1"/>
  <c r="H579" i="8" s="1"/>
  <c r="H580" i="8" a="1"/>
  <c r="H580" i="8" s="1"/>
  <c r="H581" i="8" a="1"/>
  <c r="H581" i="8" s="1"/>
  <c r="H582" i="8" a="1"/>
  <c r="H582" i="8" s="1"/>
  <c r="H583" i="8" a="1"/>
  <c r="H583" i="8" s="1"/>
  <c r="H584" i="8" a="1"/>
  <c r="H584" i="8" s="1"/>
  <c r="H585" i="8" a="1"/>
  <c r="H585" i="8" s="1"/>
  <c r="H586" i="8" a="1"/>
  <c r="H586" i="8" s="1"/>
  <c r="H587" i="8" a="1"/>
  <c r="H587" i="8" s="1"/>
  <c r="H588" i="8" a="1"/>
  <c r="H588" i="8" s="1"/>
  <c r="H589" i="8" a="1"/>
  <c r="H589" i="8" s="1"/>
  <c r="H590" i="8" a="1"/>
  <c r="H590" i="8" s="1"/>
  <c r="H591" i="8" a="1"/>
  <c r="H591" i="8" s="1"/>
  <c r="H592" i="8" a="1"/>
  <c r="H592" i="8" s="1"/>
  <c r="H593" i="8" a="1"/>
  <c r="H593" i="8" s="1"/>
  <c r="H594" i="8" a="1"/>
  <c r="H594" i="8" s="1"/>
  <c r="H595" i="8" a="1"/>
  <c r="H595" i="8" s="1"/>
  <c r="H596" i="8" a="1"/>
  <c r="H596" i="8" s="1"/>
  <c r="H597" i="8" a="1"/>
  <c r="H597" i="8" s="1"/>
  <c r="H598" i="8" a="1"/>
  <c r="H598" i="8" s="1"/>
  <c r="H599" i="8" a="1"/>
  <c r="H599" i="8" s="1"/>
  <c r="H600" i="8" a="1"/>
  <c r="H600" i="8" s="1"/>
  <c r="H601" i="8" a="1"/>
  <c r="H601" i="8" s="1"/>
  <c r="H602" i="8" a="1"/>
  <c r="H602" i="8" s="1"/>
  <c r="H603" i="8" a="1"/>
  <c r="H603" i="8" s="1"/>
  <c r="H604" i="8" a="1"/>
  <c r="H604" i="8" s="1"/>
  <c r="H605" i="8" a="1"/>
  <c r="H605" i="8" s="1"/>
  <c r="H606" i="8" a="1"/>
  <c r="H606" i="8" s="1"/>
  <c r="H607" i="8" a="1"/>
  <c r="H607" i="8" s="1"/>
  <c r="H608" i="8" a="1"/>
  <c r="H608" i="8" s="1"/>
  <c r="H609" i="8" a="1"/>
  <c r="H609" i="8" s="1"/>
  <c r="H610" i="8" a="1"/>
  <c r="H610" i="8" s="1"/>
  <c r="H611" i="8" a="1"/>
  <c r="H611" i="8" s="1"/>
  <c r="H612" i="8" a="1"/>
  <c r="H612" i="8" s="1"/>
  <c r="H613" i="8" a="1"/>
  <c r="H613" i="8" s="1"/>
  <c r="H614" i="8" a="1"/>
  <c r="H614" i="8" s="1"/>
  <c r="H615" i="8" a="1"/>
  <c r="H615" i="8" s="1"/>
  <c r="H616" i="8" a="1"/>
  <c r="H616" i="8" s="1"/>
  <c r="H617" i="8" a="1"/>
  <c r="H617" i="8" s="1"/>
  <c r="H618" i="8" a="1"/>
  <c r="H618" i="8" s="1"/>
  <c r="H619" i="8" a="1"/>
  <c r="H619" i="8" s="1"/>
  <c r="H620" i="8" a="1"/>
  <c r="H620" i="8" s="1"/>
  <c r="H621" i="8" a="1"/>
  <c r="H621" i="8" s="1"/>
  <c r="H622" i="8" a="1"/>
  <c r="H622" i="8" s="1"/>
  <c r="H623" i="8" a="1"/>
  <c r="H623" i="8" s="1"/>
  <c r="H624" i="8" a="1"/>
  <c r="H624" i="8" s="1"/>
  <c r="H625" i="8" a="1"/>
  <c r="H625" i="8" s="1"/>
  <c r="H626" i="8" a="1"/>
  <c r="H626" i="8" s="1"/>
  <c r="H627" i="8" a="1"/>
  <c r="H627" i="8" s="1"/>
  <c r="H628" i="8" a="1"/>
  <c r="H628" i="8" s="1"/>
  <c r="H629" i="8" a="1"/>
  <c r="H629" i="8" s="1"/>
  <c r="H630" i="8" a="1"/>
  <c r="H630" i="8" s="1"/>
  <c r="H631" i="8" a="1"/>
  <c r="H631" i="8" s="1"/>
  <c r="H632" i="8" a="1"/>
  <c r="H632" i="8" s="1"/>
  <c r="H633" i="8" a="1"/>
  <c r="H633" i="8" s="1"/>
  <c r="H634" i="8" a="1"/>
  <c r="H634" i="8" s="1"/>
  <c r="H635" i="8" a="1"/>
  <c r="H635" i="8" s="1"/>
  <c r="H636" i="8" a="1"/>
  <c r="H636" i="8" s="1"/>
  <c r="H637" i="8" a="1"/>
  <c r="H637" i="8" s="1"/>
  <c r="H638" i="8" a="1"/>
  <c r="H638" i="8" s="1"/>
  <c r="H639" i="8" a="1"/>
  <c r="H639" i="8" s="1"/>
  <c r="H640" i="8" a="1"/>
  <c r="H640" i="8" s="1"/>
  <c r="H641" i="8" a="1"/>
  <c r="H641" i="8" s="1"/>
  <c r="H642" i="8" a="1"/>
  <c r="H642" i="8" s="1"/>
  <c r="H643" i="8" a="1"/>
  <c r="H643" i="8" s="1"/>
  <c r="H644" i="8" a="1"/>
  <c r="H644" i="8" s="1"/>
  <c r="H645" i="8" a="1"/>
  <c r="H645" i="8" s="1"/>
  <c r="H646" i="8" a="1"/>
  <c r="H646" i="8" s="1"/>
  <c r="H647" i="8" a="1"/>
  <c r="H647" i="8" s="1"/>
  <c r="H648" i="8" a="1"/>
  <c r="H648" i="8" s="1"/>
  <c r="H649" i="8" a="1"/>
  <c r="H649" i="8" s="1"/>
  <c r="H650" i="8" a="1"/>
  <c r="H650" i="8" s="1"/>
  <c r="H651" i="8" a="1"/>
  <c r="H651" i="8" s="1"/>
  <c r="H652" i="8" a="1"/>
  <c r="H652" i="8" s="1"/>
  <c r="H653" i="8" a="1"/>
  <c r="H653" i="8" s="1"/>
  <c r="H654" i="8" a="1"/>
  <c r="H654" i="8" s="1"/>
  <c r="H655" i="8" a="1"/>
  <c r="H655" i="8" s="1"/>
  <c r="H656" i="8" a="1"/>
  <c r="H656" i="8" s="1"/>
  <c r="H657" i="8" a="1"/>
  <c r="H657" i="8" s="1"/>
  <c r="H658" i="8" a="1"/>
  <c r="H658" i="8" s="1"/>
  <c r="H659" i="8" a="1"/>
  <c r="H659" i="8" s="1"/>
  <c r="H660" i="8" a="1"/>
  <c r="H660" i="8" s="1"/>
  <c r="H661" i="8" a="1"/>
  <c r="H661" i="8" s="1"/>
  <c r="H662" i="8" a="1"/>
  <c r="H662" i="8" s="1"/>
  <c r="H663" i="8" a="1"/>
  <c r="H663" i="8" s="1"/>
  <c r="H664" i="8" a="1"/>
  <c r="H664" i="8" s="1"/>
  <c r="H665" i="8" a="1"/>
  <c r="H665" i="8" s="1"/>
  <c r="H666" i="8" a="1"/>
  <c r="H666" i="8" s="1"/>
  <c r="H667" i="8" a="1"/>
  <c r="H667" i="8" s="1"/>
  <c r="H668" i="8" a="1"/>
  <c r="H668" i="8" s="1"/>
  <c r="H669" i="8" a="1"/>
  <c r="H669" i="8" s="1"/>
  <c r="H670" i="8" a="1"/>
  <c r="H670" i="8" s="1"/>
  <c r="H671" i="8" a="1"/>
  <c r="H671" i="8" s="1"/>
  <c r="H672" i="8" a="1"/>
  <c r="H672" i="8" s="1"/>
  <c r="H673" i="8" a="1"/>
  <c r="H673" i="8" s="1"/>
  <c r="H674" i="8" a="1"/>
  <c r="H674" i="8" s="1"/>
  <c r="H675" i="8" a="1"/>
  <c r="H675" i="8" s="1"/>
  <c r="H676" i="8" a="1"/>
  <c r="H676" i="8" s="1"/>
  <c r="H677" i="8" a="1"/>
  <c r="H677" i="8" s="1"/>
  <c r="H678" i="8" a="1"/>
  <c r="H678" i="8" s="1"/>
  <c r="H679" i="8" a="1"/>
  <c r="H679" i="8" s="1"/>
  <c r="H680" i="8" a="1"/>
  <c r="H680" i="8" s="1"/>
  <c r="H681" i="8" a="1"/>
  <c r="H681" i="8" s="1"/>
  <c r="H682" i="8" a="1"/>
  <c r="H682" i="8" s="1"/>
  <c r="H683" i="8" a="1"/>
  <c r="H683" i="8" s="1"/>
  <c r="H684" i="8" a="1"/>
  <c r="H684" i="8" s="1"/>
  <c r="H685" i="8" a="1"/>
  <c r="H685" i="8" s="1"/>
  <c r="H686" i="8" a="1"/>
  <c r="H686" i="8" s="1"/>
  <c r="H687" i="8" a="1"/>
  <c r="H687" i="8" s="1"/>
  <c r="H688" i="8" a="1"/>
  <c r="H688" i="8" s="1"/>
  <c r="H689" i="8" a="1"/>
  <c r="H689" i="8" s="1"/>
  <c r="H690" i="8" a="1"/>
  <c r="H690" i="8" s="1"/>
  <c r="H691" i="8" a="1"/>
  <c r="H691" i="8" s="1"/>
  <c r="H692" i="8" a="1"/>
  <c r="H692" i="8" s="1"/>
  <c r="H693" i="8" a="1"/>
  <c r="H693" i="8" s="1"/>
  <c r="H694" i="8" a="1"/>
  <c r="H694" i="8" s="1"/>
  <c r="H695" i="8" a="1"/>
  <c r="H695" i="8" s="1"/>
  <c r="H696" i="8" a="1"/>
  <c r="H696" i="8" s="1"/>
  <c r="H697" i="8" a="1"/>
  <c r="H697" i="8" s="1"/>
  <c r="H698" i="8" a="1"/>
  <c r="H698" i="8" s="1"/>
  <c r="H699" i="8" a="1"/>
  <c r="H699" i="8" s="1"/>
  <c r="H700" i="8" a="1"/>
  <c r="H700" i="8" s="1"/>
  <c r="H701" i="8" a="1"/>
  <c r="H701" i="8" s="1"/>
  <c r="H702" i="8" a="1"/>
  <c r="H702" i="8" s="1"/>
  <c r="H703" i="8" a="1"/>
  <c r="H703" i="8" s="1"/>
  <c r="H704" i="8" a="1"/>
  <c r="H704" i="8" s="1"/>
  <c r="H705" i="8" a="1"/>
  <c r="H705" i="8" s="1"/>
  <c r="H706" i="8" a="1"/>
  <c r="H706" i="8" s="1"/>
  <c r="H707" i="8" a="1"/>
  <c r="H707" i="8" s="1"/>
  <c r="H708" i="8" a="1"/>
  <c r="H708" i="8" s="1"/>
  <c r="H709" i="8" a="1"/>
  <c r="H709" i="8" s="1"/>
  <c r="H710" i="8" a="1"/>
  <c r="H710" i="8" s="1"/>
  <c r="H711" i="8" a="1"/>
  <c r="H711" i="8" s="1"/>
  <c r="H712" i="8" a="1"/>
  <c r="H712" i="8" s="1"/>
  <c r="H713" i="8" a="1"/>
  <c r="H713" i="8" s="1"/>
  <c r="H714" i="8" a="1"/>
  <c r="H714" i="8" s="1"/>
  <c r="H715" i="8" a="1"/>
  <c r="H715" i="8" s="1"/>
  <c r="H716" i="8" a="1"/>
  <c r="H716" i="8" s="1"/>
  <c r="H717" i="8" a="1"/>
  <c r="H717" i="8" s="1"/>
  <c r="H718" i="8" a="1"/>
  <c r="H718" i="8" s="1"/>
  <c r="H719" i="8" a="1"/>
  <c r="H719" i="8" s="1"/>
  <c r="H720" i="8" a="1"/>
  <c r="H720" i="8" s="1"/>
  <c r="H721" i="8" a="1"/>
  <c r="H721" i="8" s="1"/>
  <c r="H722" i="8" a="1"/>
  <c r="H722" i="8" s="1"/>
  <c r="H723" i="8" a="1"/>
  <c r="H723" i="8" s="1"/>
  <c r="H724" i="8" a="1"/>
  <c r="H724" i="8" s="1"/>
  <c r="H725" i="8" a="1"/>
  <c r="H725" i="8" s="1"/>
  <c r="H726" i="8" a="1"/>
  <c r="H726" i="8" s="1"/>
  <c r="H727" i="8" a="1"/>
  <c r="H727" i="8" s="1"/>
  <c r="H728" i="8" a="1"/>
  <c r="H728" i="8" s="1"/>
  <c r="H729" i="8" a="1"/>
  <c r="H729" i="8" s="1"/>
  <c r="H730" i="8" a="1"/>
  <c r="H730" i="8" s="1"/>
  <c r="H731" i="8" a="1"/>
  <c r="H731" i="8" s="1"/>
  <c r="H732" i="8" a="1"/>
  <c r="H732" i="8" s="1"/>
  <c r="H733" i="8" a="1"/>
  <c r="H733" i="8" s="1"/>
  <c r="H734" i="8" a="1"/>
  <c r="H734" i="8" s="1"/>
  <c r="H735" i="8" a="1"/>
  <c r="H735" i="8" s="1"/>
  <c r="H736" i="8" a="1"/>
  <c r="H736" i="8" s="1"/>
  <c r="H737" i="8" a="1"/>
  <c r="H737" i="8" s="1"/>
  <c r="H738" i="8" a="1"/>
  <c r="H738" i="8" s="1"/>
  <c r="H739" i="8" a="1"/>
  <c r="H739" i="8" s="1"/>
  <c r="H740" i="8" a="1"/>
  <c r="H740" i="8" s="1"/>
  <c r="H741" i="8" a="1"/>
  <c r="H741" i="8" s="1"/>
  <c r="H742" i="8" a="1"/>
  <c r="H742" i="8" s="1"/>
  <c r="H743" i="8" a="1"/>
  <c r="H743" i="8" s="1"/>
  <c r="H744" i="8" a="1"/>
  <c r="H744" i="8" s="1"/>
  <c r="H745" i="8" a="1"/>
  <c r="H745" i="8" s="1"/>
  <c r="H746" i="8" a="1"/>
  <c r="H746" i="8" s="1"/>
  <c r="H747" i="8" a="1"/>
  <c r="H747" i="8" s="1"/>
  <c r="H748" i="8" a="1"/>
  <c r="H748" i="8" s="1"/>
  <c r="H749" i="8" a="1"/>
  <c r="H749" i="8" s="1"/>
  <c r="H750" i="8" a="1"/>
  <c r="H750" i="8" s="1"/>
  <c r="H751" i="8" a="1"/>
  <c r="H751" i="8" s="1"/>
  <c r="H752" i="8" a="1"/>
  <c r="H752" i="8" s="1"/>
  <c r="H753" i="8" a="1"/>
  <c r="H753" i="8" s="1"/>
  <c r="H754" i="8" a="1"/>
  <c r="H754" i="8" s="1"/>
  <c r="H755" i="8" a="1"/>
  <c r="H755" i="8" s="1"/>
  <c r="H756" i="8" a="1"/>
  <c r="H756" i="8" s="1"/>
  <c r="H757" i="8" a="1"/>
  <c r="H757" i="8" s="1"/>
  <c r="H758" i="8" a="1"/>
  <c r="H758" i="8" s="1"/>
  <c r="H759" i="8" a="1"/>
  <c r="H759" i="8" s="1"/>
  <c r="H760" i="8" a="1"/>
  <c r="H760" i="8" s="1"/>
  <c r="H761" i="8" a="1"/>
  <c r="H761" i="8" s="1"/>
  <c r="H762" i="8" a="1"/>
  <c r="H762" i="8" s="1"/>
  <c r="H763" i="8" a="1"/>
  <c r="H763" i="8" s="1"/>
  <c r="H764" i="8" a="1"/>
  <c r="H764" i="8" s="1"/>
  <c r="H765" i="8" a="1"/>
  <c r="H765" i="8" s="1"/>
  <c r="H766" i="8" a="1"/>
  <c r="H766" i="8" s="1"/>
  <c r="H767" i="8" a="1"/>
  <c r="H767" i="8" s="1"/>
  <c r="H768" i="8" a="1"/>
  <c r="H768" i="8" s="1"/>
  <c r="H769" i="8" a="1"/>
  <c r="H769" i="8" s="1"/>
  <c r="H770" i="8" a="1"/>
  <c r="H770" i="8" s="1"/>
  <c r="H771" i="8" a="1"/>
  <c r="H771" i="8" s="1"/>
  <c r="H772" i="8" a="1"/>
  <c r="H772" i="8" s="1"/>
  <c r="H773" i="8" a="1"/>
  <c r="H773" i="8" s="1"/>
  <c r="H774" i="8" a="1"/>
  <c r="H774" i="8" s="1"/>
  <c r="H775" i="8" a="1"/>
  <c r="H775" i="8" s="1"/>
  <c r="H776" i="8" a="1"/>
  <c r="H776" i="8" s="1"/>
  <c r="H777" i="8" a="1"/>
  <c r="H777" i="8" s="1"/>
  <c r="H778" i="8" a="1"/>
  <c r="H778" i="8" s="1"/>
  <c r="H779" i="8" a="1"/>
  <c r="H779" i="8" s="1"/>
  <c r="H780" i="8" a="1"/>
  <c r="H780" i="8" s="1"/>
  <c r="H781" i="8" a="1"/>
  <c r="H781" i="8" s="1"/>
  <c r="H782" i="8" a="1"/>
  <c r="H782" i="8" s="1"/>
  <c r="H783" i="8" a="1"/>
  <c r="H783" i="8" s="1"/>
  <c r="H784" i="8" a="1"/>
  <c r="H784" i="8" s="1"/>
  <c r="H785" i="8" a="1"/>
  <c r="H785" i="8" s="1"/>
  <c r="H786" i="8" a="1"/>
  <c r="H786" i="8" s="1"/>
  <c r="H787" i="8" a="1"/>
  <c r="H787" i="8" s="1"/>
  <c r="H788" i="8" a="1"/>
  <c r="H788" i="8" s="1"/>
  <c r="H789" i="8" a="1"/>
  <c r="H789" i="8" s="1"/>
  <c r="H790" i="8" a="1"/>
  <c r="H790" i="8" s="1"/>
  <c r="H791" i="8" a="1"/>
  <c r="H791" i="8" s="1"/>
  <c r="H792" i="8" a="1"/>
  <c r="H792" i="8" s="1"/>
  <c r="H793" i="8" a="1"/>
  <c r="H793" i="8" s="1"/>
  <c r="H794" i="8" a="1"/>
  <c r="H794" i="8" s="1"/>
  <c r="H795" i="8" a="1"/>
  <c r="H795" i="8" s="1"/>
  <c r="H796" i="8" a="1"/>
  <c r="H796" i="8" s="1"/>
  <c r="H797" i="8" a="1"/>
  <c r="H797" i="8" s="1"/>
  <c r="H798" i="8" a="1"/>
  <c r="H798" i="8" s="1"/>
  <c r="H799" i="8" a="1"/>
  <c r="H799" i="8" s="1"/>
  <c r="H800" i="8" a="1"/>
  <c r="H800" i="8" s="1"/>
  <c r="H801" i="8" a="1"/>
  <c r="H801" i="8" s="1"/>
  <c r="H802" i="8" a="1"/>
  <c r="H802" i="8" s="1"/>
  <c r="H803" i="8" a="1"/>
  <c r="H803" i="8" s="1"/>
  <c r="H804" i="8" a="1"/>
  <c r="H804" i="8" s="1"/>
  <c r="H805" i="8" a="1"/>
  <c r="H805" i="8" s="1"/>
  <c r="H806" i="8" a="1"/>
  <c r="H806" i="8" s="1"/>
  <c r="H807" i="8" a="1"/>
  <c r="H807" i="8" s="1"/>
  <c r="H808" i="8" a="1"/>
  <c r="H808" i="8" s="1"/>
  <c r="H809" i="8" a="1"/>
  <c r="H809" i="8" s="1"/>
  <c r="H810" i="8" a="1"/>
  <c r="H810" i="8" s="1"/>
  <c r="H811" i="8" a="1"/>
  <c r="H811" i="8" s="1"/>
  <c r="H812" i="8" a="1"/>
  <c r="H812" i="8" s="1"/>
  <c r="H813" i="8" a="1"/>
  <c r="H813" i="8" s="1"/>
  <c r="H814" i="8" a="1"/>
  <c r="H814" i="8" s="1"/>
  <c r="H815" i="8" a="1"/>
  <c r="H815" i="8" s="1"/>
  <c r="H816" i="8" a="1"/>
  <c r="H816" i="8" s="1"/>
  <c r="H817" i="8" a="1"/>
  <c r="H817" i="8" s="1"/>
  <c r="H818" i="8" a="1"/>
  <c r="H818" i="8" s="1"/>
  <c r="H819" i="8" a="1"/>
  <c r="H819" i="8" s="1"/>
  <c r="H820" i="8" a="1"/>
  <c r="H820" i="8" s="1"/>
  <c r="H821" i="8" a="1"/>
  <c r="H821" i="8" s="1"/>
  <c r="H822" i="8" a="1"/>
  <c r="H822" i="8" s="1"/>
  <c r="H823" i="8" a="1"/>
  <c r="H823" i="8" s="1"/>
  <c r="H824" i="8" a="1"/>
  <c r="H824" i="8" s="1"/>
  <c r="H825" i="8" a="1"/>
  <c r="H825" i="8" s="1"/>
  <c r="H826" i="8" a="1"/>
  <c r="H826" i="8" s="1"/>
  <c r="H827" i="8" a="1"/>
  <c r="H827" i="8" s="1"/>
  <c r="H828" i="8" a="1"/>
  <c r="H828" i="8" s="1"/>
  <c r="H829" i="8" a="1"/>
  <c r="H829" i="8" s="1"/>
  <c r="H830" i="8" a="1"/>
  <c r="H830" i="8" s="1"/>
  <c r="H831" i="8" a="1"/>
  <c r="H831" i="8" s="1"/>
  <c r="H832" i="8" a="1"/>
  <c r="H832" i="8" s="1"/>
  <c r="H833" i="8" a="1"/>
  <c r="H833" i="8" s="1"/>
  <c r="H834" i="8" a="1"/>
  <c r="H834" i="8" s="1"/>
  <c r="H835" i="8" a="1"/>
  <c r="H835" i="8" s="1"/>
  <c r="H836" i="8" a="1"/>
  <c r="H836" i="8" s="1"/>
  <c r="H837" i="8" a="1"/>
  <c r="H837" i="8" s="1"/>
  <c r="H838" i="8" a="1"/>
  <c r="H838" i="8" s="1"/>
  <c r="H839" i="8" a="1"/>
  <c r="H839" i="8" s="1"/>
  <c r="H840" i="8" a="1"/>
  <c r="H840" i="8" s="1"/>
  <c r="H841" i="8" a="1"/>
  <c r="H841" i="8" s="1"/>
  <c r="H842" i="8" a="1"/>
  <c r="H842" i="8" s="1"/>
  <c r="H843" i="8" a="1"/>
  <c r="H843" i="8" s="1"/>
  <c r="H844" i="8" a="1"/>
  <c r="H844" i="8" s="1"/>
  <c r="H845" i="8" a="1"/>
  <c r="H845" i="8" s="1"/>
  <c r="H846" i="8" a="1"/>
  <c r="H846" i="8" s="1"/>
  <c r="H847" i="8" a="1"/>
  <c r="H847" i="8" s="1"/>
  <c r="H848" i="8" a="1"/>
  <c r="H848" i="8" s="1"/>
  <c r="H849" i="8" a="1"/>
  <c r="H849" i="8" s="1"/>
  <c r="H850" i="8" a="1"/>
  <c r="H850" i="8" s="1"/>
  <c r="H851" i="8" a="1"/>
  <c r="H851" i="8" s="1"/>
  <c r="H852" i="8" a="1"/>
  <c r="H852" i="8" s="1"/>
  <c r="H853" i="8" a="1"/>
  <c r="H853" i="8" s="1"/>
  <c r="H854" i="8" a="1"/>
  <c r="H854" i="8" s="1"/>
  <c r="H855" i="8" a="1"/>
  <c r="H855" i="8" s="1"/>
  <c r="H856" i="8" a="1"/>
  <c r="H856" i="8" s="1"/>
  <c r="H857" i="8" a="1"/>
  <c r="H857" i="8" s="1"/>
  <c r="H858" i="8" a="1"/>
  <c r="H858" i="8" s="1"/>
  <c r="H859" i="8" a="1"/>
  <c r="H859" i="8" s="1"/>
  <c r="H860" i="8" a="1"/>
  <c r="H860" i="8" s="1"/>
  <c r="H861" i="8" a="1"/>
  <c r="H861" i="8" s="1"/>
  <c r="H862" i="8" a="1"/>
  <c r="H862" i="8" s="1"/>
  <c r="H863" i="8" a="1"/>
  <c r="H863" i="8" s="1"/>
  <c r="H864" i="8" a="1"/>
  <c r="H864" i="8" s="1"/>
  <c r="H865" i="8" a="1"/>
  <c r="H865" i="8" s="1"/>
  <c r="H866" i="8" a="1"/>
  <c r="H866" i="8" s="1"/>
  <c r="H867" i="8" a="1"/>
  <c r="H867" i="8" s="1"/>
  <c r="H868" i="8" a="1"/>
  <c r="H868" i="8" s="1"/>
  <c r="H869" i="8" a="1"/>
  <c r="H869" i="8" s="1"/>
  <c r="H870" i="8" a="1"/>
  <c r="H870" i="8" s="1"/>
  <c r="H871" i="8" a="1"/>
  <c r="H871" i="8" s="1"/>
  <c r="H872" i="8" a="1"/>
  <c r="H872" i="8" s="1"/>
  <c r="H873" i="8" a="1"/>
  <c r="H873" i="8" s="1"/>
  <c r="H874" i="8" a="1"/>
  <c r="H874" i="8" s="1"/>
  <c r="H875" i="8" a="1"/>
  <c r="H875" i="8" s="1"/>
  <c r="H876" i="8" a="1"/>
  <c r="H876" i="8" s="1"/>
  <c r="H877" i="8" a="1"/>
  <c r="H877" i="8" s="1"/>
  <c r="H878" i="8" a="1"/>
  <c r="H878" i="8" s="1"/>
  <c r="H879" i="8" a="1"/>
  <c r="H879" i="8" s="1"/>
  <c r="H880" i="8" a="1"/>
  <c r="H880" i="8" s="1"/>
  <c r="H881" i="8" a="1"/>
  <c r="H881" i="8" s="1"/>
  <c r="H882" i="8" a="1"/>
  <c r="H882" i="8" s="1"/>
  <c r="H883" i="8" a="1"/>
  <c r="H883" i="8" s="1"/>
  <c r="H884" i="8" a="1"/>
  <c r="H884" i="8" s="1"/>
  <c r="H885" i="8" a="1"/>
  <c r="H885" i="8" s="1"/>
  <c r="H886" i="8" a="1"/>
  <c r="H886" i="8" s="1"/>
  <c r="H887" i="8" a="1"/>
  <c r="H887" i="8" s="1"/>
  <c r="H888" i="8" a="1"/>
  <c r="H888" i="8" s="1"/>
  <c r="H889" i="8" a="1"/>
  <c r="H889" i="8" s="1"/>
  <c r="H890" i="8" a="1"/>
  <c r="H890" i="8" s="1"/>
  <c r="H891" i="8" a="1"/>
  <c r="H891" i="8" s="1"/>
  <c r="H892" i="8" a="1"/>
  <c r="H892" i="8" s="1"/>
  <c r="H893" i="8" a="1"/>
  <c r="H893" i="8" s="1"/>
  <c r="H894" i="8" a="1"/>
  <c r="H894" i="8" s="1"/>
  <c r="H895" i="8" a="1"/>
  <c r="H895" i="8" s="1"/>
  <c r="H896" i="8" a="1"/>
  <c r="H896" i="8" s="1"/>
  <c r="H897" i="8" a="1"/>
  <c r="H897" i="8" s="1"/>
  <c r="H898" i="8" a="1"/>
  <c r="H898" i="8" s="1"/>
  <c r="H899" i="8" a="1"/>
  <c r="H899" i="8" s="1"/>
  <c r="H900" i="8" a="1"/>
  <c r="H900" i="8" s="1"/>
  <c r="H901" i="8" a="1"/>
  <c r="H901" i="8" s="1"/>
  <c r="H902" i="8" a="1"/>
  <c r="H902" i="8" s="1"/>
  <c r="H903" i="8" a="1"/>
  <c r="H903" i="8" s="1"/>
  <c r="H904" i="8" a="1"/>
  <c r="H904" i="8" s="1"/>
  <c r="H905" i="8" a="1"/>
  <c r="H905" i="8" s="1"/>
  <c r="H906" i="8" a="1"/>
  <c r="H906" i="8" s="1"/>
  <c r="H907" i="8" a="1"/>
  <c r="H907" i="8" s="1"/>
  <c r="H908" i="8" a="1"/>
  <c r="H908" i="8" s="1"/>
  <c r="H909" i="8" a="1"/>
  <c r="H909" i="8" s="1"/>
  <c r="H910" i="8" a="1"/>
  <c r="H910" i="8" s="1"/>
  <c r="H911" i="8" a="1"/>
  <c r="H911" i="8" s="1"/>
  <c r="H912" i="8" a="1"/>
  <c r="H912" i="8" s="1"/>
  <c r="H913" i="8" a="1"/>
  <c r="H913" i="8" s="1"/>
  <c r="H914" i="8" a="1"/>
  <c r="H914" i="8" s="1"/>
  <c r="H915" i="8" a="1"/>
  <c r="H915" i="8" s="1"/>
  <c r="H916" i="8" a="1"/>
  <c r="H916" i="8" s="1"/>
  <c r="H917" i="8" a="1"/>
  <c r="H917" i="8" s="1"/>
  <c r="H918" i="8" a="1"/>
  <c r="H918" i="8" s="1"/>
  <c r="H919" i="8" a="1"/>
  <c r="H919" i="8" s="1"/>
  <c r="H920" i="8" a="1"/>
  <c r="H920" i="8" s="1"/>
  <c r="H921" i="8" a="1"/>
  <c r="H921" i="8" s="1"/>
  <c r="H922" i="8" a="1"/>
  <c r="H922" i="8" s="1"/>
  <c r="H923" i="8" a="1"/>
  <c r="H923" i="8" s="1"/>
  <c r="H924" i="8" a="1"/>
  <c r="H924" i="8" s="1"/>
  <c r="H925" i="8" a="1"/>
  <c r="H925" i="8" s="1"/>
  <c r="H926" i="8" a="1"/>
  <c r="H926" i="8" s="1"/>
  <c r="H927" i="8" a="1"/>
  <c r="H927" i="8" s="1"/>
  <c r="H928" i="8" a="1"/>
  <c r="H928" i="8" s="1"/>
  <c r="H929" i="8" a="1"/>
  <c r="H929" i="8" s="1"/>
  <c r="H930" i="8" a="1"/>
  <c r="H930" i="8" s="1"/>
  <c r="H931" i="8" a="1"/>
  <c r="H931" i="8" s="1"/>
  <c r="H932" i="8" a="1"/>
  <c r="H932" i="8" s="1"/>
  <c r="H933" i="8" a="1"/>
  <c r="H933" i="8" s="1"/>
  <c r="H934" i="8" a="1"/>
  <c r="H934" i="8" s="1"/>
  <c r="H935" i="8" a="1"/>
  <c r="H935" i="8" s="1"/>
  <c r="H936" i="8" a="1"/>
  <c r="H936" i="8" s="1"/>
  <c r="H937" i="8" a="1"/>
  <c r="H937" i="8" s="1"/>
  <c r="H938" i="8" a="1"/>
  <c r="H938" i="8" s="1"/>
  <c r="H939" i="8" a="1"/>
  <c r="H939" i="8" s="1"/>
  <c r="H940" i="8" a="1"/>
  <c r="H940" i="8" s="1"/>
  <c r="H941" i="8" a="1"/>
  <c r="H941" i="8" s="1"/>
  <c r="H942" i="8" a="1"/>
  <c r="H942" i="8" s="1"/>
  <c r="H943" i="8" a="1"/>
  <c r="H943" i="8" s="1"/>
  <c r="H944" i="8" a="1"/>
  <c r="H944" i="8" s="1"/>
  <c r="H945" i="8" a="1"/>
  <c r="H945" i="8" s="1"/>
  <c r="H946" i="8" a="1"/>
  <c r="H946" i="8" s="1"/>
  <c r="H947" i="8" a="1"/>
  <c r="H947" i="8" s="1"/>
  <c r="H948" i="8" a="1"/>
  <c r="H948" i="8" s="1"/>
  <c r="H949" i="8" a="1"/>
  <c r="H949" i="8" s="1"/>
  <c r="H950" i="8" a="1"/>
  <c r="H950" i="8" s="1"/>
  <c r="H951" i="8" a="1"/>
  <c r="H951" i="8" s="1"/>
  <c r="H952" i="8" a="1"/>
  <c r="H952" i="8" s="1"/>
  <c r="H953" i="8" a="1"/>
  <c r="H953" i="8" s="1"/>
  <c r="H954" i="8" a="1"/>
  <c r="H954" i="8" s="1"/>
  <c r="H955" i="8" a="1"/>
  <c r="H955" i="8" s="1"/>
  <c r="H956" i="8" a="1"/>
  <c r="H956" i="8" s="1"/>
  <c r="H957" i="8" a="1"/>
  <c r="H957" i="8" s="1"/>
  <c r="H958" i="8" a="1"/>
  <c r="H958" i="8" s="1"/>
  <c r="H959" i="8" a="1"/>
  <c r="H959" i="8" s="1"/>
  <c r="H960" i="8" a="1"/>
  <c r="H960" i="8" s="1"/>
  <c r="H961" i="8" a="1"/>
  <c r="H961" i="8" s="1"/>
  <c r="H962" i="8" a="1"/>
  <c r="H962" i="8" s="1"/>
  <c r="H963" i="8" a="1"/>
  <c r="H963" i="8" s="1"/>
  <c r="H964" i="8" a="1"/>
  <c r="H964" i="8" s="1"/>
  <c r="H965" i="8" a="1"/>
  <c r="H965" i="8" s="1"/>
  <c r="H966" i="8" a="1"/>
  <c r="H966" i="8" s="1"/>
  <c r="H967" i="8" a="1"/>
  <c r="H967" i="8" s="1"/>
  <c r="H968" i="8" a="1"/>
  <c r="H968" i="8" s="1"/>
  <c r="H969" i="8" a="1"/>
  <c r="H969" i="8" s="1"/>
  <c r="H970" i="8" a="1"/>
  <c r="H970" i="8" s="1"/>
  <c r="H971" i="8" a="1"/>
  <c r="H971" i="8" s="1"/>
  <c r="H972" i="8" a="1"/>
  <c r="H972" i="8" s="1"/>
  <c r="H973" i="8" a="1"/>
  <c r="H973" i="8" s="1"/>
  <c r="H974" i="8" a="1"/>
  <c r="H974" i="8" s="1"/>
  <c r="H975" i="8" a="1"/>
  <c r="H975" i="8" s="1"/>
  <c r="H976" i="8" a="1"/>
  <c r="H976" i="8" s="1"/>
  <c r="H977" i="8" a="1"/>
  <c r="H977" i="8" s="1"/>
  <c r="H978" i="8" a="1"/>
  <c r="H978" i="8" s="1"/>
  <c r="H979" i="8" a="1"/>
  <c r="H979" i="8" s="1"/>
  <c r="H980" i="8" a="1"/>
  <c r="H980" i="8" s="1"/>
  <c r="H981" i="8" a="1"/>
  <c r="H981" i="8" s="1"/>
  <c r="H982" i="8" a="1"/>
  <c r="H982" i="8" s="1"/>
  <c r="H983" i="8" a="1"/>
  <c r="H983" i="8" s="1"/>
  <c r="H984" i="8" a="1"/>
  <c r="H984" i="8" s="1"/>
  <c r="H985" i="8" a="1"/>
  <c r="H985" i="8" s="1"/>
  <c r="H986" i="8" a="1"/>
  <c r="H986" i="8" s="1"/>
  <c r="H987" i="8" a="1"/>
  <c r="H987" i="8" s="1"/>
  <c r="H988" i="8" a="1"/>
  <c r="H988" i="8" s="1"/>
  <c r="H989" i="8" a="1"/>
  <c r="H989" i="8" s="1"/>
  <c r="H990" i="8" a="1"/>
  <c r="H990" i="8" s="1"/>
  <c r="H991" i="8" a="1"/>
  <c r="H991" i="8" s="1"/>
  <c r="H992" i="8" a="1"/>
  <c r="H992" i="8" s="1"/>
  <c r="H993" i="8" a="1"/>
  <c r="H993" i="8" s="1"/>
  <c r="H994" i="8" a="1"/>
  <c r="H994" i="8" s="1"/>
  <c r="H995" i="8" a="1"/>
  <c r="H995" i="8" s="1"/>
  <c r="H996" i="8" a="1"/>
  <c r="H996" i="8" s="1"/>
  <c r="H997" i="8" a="1"/>
  <c r="H997" i="8" s="1"/>
  <c r="H998" i="8" a="1"/>
  <c r="H998" i="8" s="1"/>
  <c r="H999" i="8" a="1"/>
  <c r="H999" i="8" s="1"/>
  <c r="H1000" i="8" a="1"/>
  <c r="H1000" i="8" s="1"/>
  <c r="H1001" i="8" a="1"/>
  <c r="H1001" i="8" s="1"/>
  <c r="H1002" i="8" a="1"/>
  <c r="H1002" i="8" s="1"/>
  <c r="H1003" i="8" a="1"/>
  <c r="H1003" i="8" s="1"/>
  <c r="H1004" i="8" a="1"/>
  <c r="H1004" i="8" s="1"/>
  <c r="H1005" i="8" a="1"/>
  <c r="H1005" i="8" s="1"/>
  <c r="H1006" i="8" a="1"/>
  <c r="H1006" i="8" s="1"/>
  <c r="H1007" i="8" a="1"/>
  <c r="H1007" i="8" s="1"/>
  <c r="H1008" i="8" a="1"/>
  <c r="H1008" i="8" s="1"/>
  <c r="H1009" i="8" a="1"/>
  <c r="H1009" i="8" s="1"/>
  <c r="H1010" i="8" a="1"/>
  <c r="H1010" i="8" s="1"/>
  <c r="H1011" i="8" a="1"/>
  <c r="H1011" i="8" s="1"/>
  <c r="H1012" i="8" a="1"/>
  <c r="H1012" i="8" s="1"/>
  <c r="H1013" i="8" a="1"/>
  <c r="H1013" i="8" s="1"/>
  <c r="H1014" i="8" a="1"/>
  <c r="H1014" i="8" s="1"/>
  <c r="H1015" i="8" a="1"/>
  <c r="H1015" i="8" s="1"/>
  <c r="H1016" i="8" a="1"/>
  <c r="H1016" i="8" s="1"/>
  <c r="H1017" i="8" a="1"/>
  <c r="H1017" i="8" s="1"/>
  <c r="H1018" i="8" a="1"/>
  <c r="H1018" i="8" s="1"/>
  <c r="H1019" i="8" a="1"/>
  <c r="H1019" i="8" s="1"/>
  <c r="H1020" i="8" a="1"/>
  <c r="H1020" i="8" s="1"/>
  <c r="H1021" i="8" a="1"/>
  <c r="H1021" i="8" s="1"/>
  <c r="H1022" i="8" a="1"/>
  <c r="H1022" i="8" s="1"/>
  <c r="H1023" i="8" a="1"/>
  <c r="H1023" i="8" s="1"/>
  <c r="H1024" i="8" a="1"/>
  <c r="H1024" i="8" s="1"/>
  <c r="H1025" i="8" a="1"/>
  <c r="H1025" i="8" s="1"/>
  <c r="H1026" i="8" a="1"/>
  <c r="H1026" i="8" s="1"/>
  <c r="H1027" i="8" a="1"/>
  <c r="H1027" i="8" s="1"/>
  <c r="H1028" i="8" a="1"/>
  <c r="H1028" i="8" s="1"/>
  <c r="H1029" i="8" a="1"/>
  <c r="H1029" i="8" s="1"/>
  <c r="H1030" i="8" a="1"/>
  <c r="H1030" i="8" s="1"/>
  <c r="H1031" i="8" a="1"/>
  <c r="H1031" i="8" s="1"/>
  <c r="H1032" i="8" a="1"/>
  <c r="H1032" i="8" s="1"/>
  <c r="H1033" i="8" a="1"/>
  <c r="H1033" i="8" s="1"/>
  <c r="H1034" i="8" a="1"/>
  <c r="H1034" i="8" s="1"/>
  <c r="H1035" i="8" a="1"/>
  <c r="H1035" i="8" s="1"/>
  <c r="H1036" i="8" a="1"/>
  <c r="H1036" i="8" s="1"/>
  <c r="H1037" i="8" a="1"/>
  <c r="H1037" i="8" s="1"/>
  <c r="H1038" i="8" a="1"/>
  <c r="H1038" i="8" s="1"/>
  <c r="H1039" i="8" a="1"/>
  <c r="H1039" i="8" s="1"/>
  <c r="H1040" i="8" a="1"/>
  <c r="H1040" i="8" s="1"/>
  <c r="H1041" i="8" a="1"/>
  <c r="H1041" i="8" s="1"/>
  <c r="H1042" i="8" a="1"/>
  <c r="H1042" i="8" s="1"/>
  <c r="H1043" i="8" a="1"/>
  <c r="H1043" i="8" s="1"/>
  <c r="H1044" i="8" a="1"/>
  <c r="H1044" i="8" s="1"/>
  <c r="H1045" i="8" a="1"/>
  <c r="H1045" i="8" s="1"/>
  <c r="H1046" i="8" a="1"/>
  <c r="H1046" i="8" s="1"/>
  <c r="H1047" i="8" a="1"/>
  <c r="H1047" i="8" s="1"/>
  <c r="H1048" i="8" a="1"/>
  <c r="H1048" i="8" s="1"/>
  <c r="H1049" i="8" a="1"/>
  <c r="H1049" i="8" s="1"/>
  <c r="H1050" i="8" a="1"/>
  <c r="H1050" i="8" s="1"/>
  <c r="H1051" i="8" a="1"/>
  <c r="H1051" i="8" s="1"/>
  <c r="H1052" i="8" a="1"/>
  <c r="H1052" i="8" s="1"/>
  <c r="H1053" i="8" a="1"/>
  <c r="H1053" i="8" s="1"/>
  <c r="H1054" i="8" a="1"/>
  <c r="H1054" i="8" s="1"/>
  <c r="H1055" i="8" a="1"/>
  <c r="H1055" i="8" s="1"/>
  <c r="H1056" i="8" a="1"/>
  <c r="H1056" i="8" s="1"/>
  <c r="H1057" i="8" a="1"/>
  <c r="H1057" i="8" s="1"/>
  <c r="H1058" i="8" a="1"/>
  <c r="H1058" i="8" s="1"/>
  <c r="H1059" i="8" a="1"/>
  <c r="H1059" i="8" s="1"/>
  <c r="H1060" i="8" a="1"/>
  <c r="H1060" i="8" s="1"/>
  <c r="H1061" i="8" a="1"/>
  <c r="H1061" i="8" s="1"/>
  <c r="H1062" i="8" a="1"/>
  <c r="H1062" i="8" s="1"/>
  <c r="H1063" i="8" a="1"/>
  <c r="H1063" i="8" s="1"/>
  <c r="H1064" i="8" a="1"/>
  <c r="H1064" i="8" s="1"/>
  <c r="H1065" i="8" a="1"/>
  <c r="H1065" i="8" s="1"/>
  <c r="H1066" i="8" a="1"/>
  <c r="H1066" i="8" s="1"/>
  <c r="H1067" i="8" a="1"/>
  <c r="H1067" i="8" s="1"/>
  <c r="H1068" i="8" a="1"/>
  <c r="H1068" i="8" s="1"/>
  <c r="H1069" i="8" a="1"/>
  <c r="H1069" i="8" s="1"/>
  <c r="H1070" i="8" a="1"/>
  <c r="H1070" i="8" s="1"/>
  <c r="H1071" i="8" a="1"/>
  <c r="H1071" i="8" s="1"/>
  <c r="H1072" i="8" a="1"/>
  <c r="H1072" i="8" s="1"/>
  <c r="H1073" i="8" a="1"/>
  <c r="H1073" i="8" s="1"/>
  <c r="H1074" i="8" a="1"/>
  <c r="H1074" i="8" s="1"/>
  <c r="H1075" i="8" a="1"/>
  <c r="H1075" i="8" s="1"/>
  <c r="H1076" i="8" a="1"/>
  <c r="H1076" i="8" s="1"/>
  <c r="H1077" i="8" a="1"/>
  <c r="H1077" i="8" s="1"/>
  <c r="H1078" i="8" a="1"/>
  <c r="H1078" i="8" s="1"/>
  <c r="H1079" i="8" a="1"/>
  <c r="H1079" i="8" s="1"/>
  <c r="H1080" i="8" a="1"/>
  <c r="H1080" i="8" s="1"/>
  <c r="H1081" i="8" a="1"/>
  <c r="H1081" i="8" s="1"/>
  <c r="H1082" i="8" a="1"/>
  <c r="H1082" i="8" s="1"/>
  <c r="H1083" i="8" a="1"/>
  <c r="H1083" i="8" s="1"/>
  <c r="H1084" i="8" a="1"/>
  <c r="H1084" i="8" s="1"/>
  <c r="H1085" i="8" a="1"/>
  <c r="H1085" i="8" s="1"/>
  <c r="H1086" i="8" a="1"/>
  <c r="H1086" i="8" s="1"/>
  <c r="H1087" i="8" a="1"/>
  <c r="H1087" i="8" s="1"/>
  <c r="H1088" i="8" a="1"/>
  <c r="H1088" i="8" s="1"/>
  <c r="H1089" i="8" a="1"/>
  <c r="H1089" i="8" s="1"/>
  <c r="H1090" i="8" a="1"/>
  <c r="H1090" i="8" s="1"/>
  <c r="H1091" i="8" a="1"/>
  <c r="H1091" i="8" s="1"/>
  <c r="H1092" i="8" a="1"/>
  <c r="H1092" i="8" s="1"/>
  <c r="H1093" i="8" a="1"/>
  <c r="H1093" i="8" s="1"/>
  <c r="H1094" i="8" a="1"/>
  <c r="H1094" i="8" s="1"/>
  <c r="H1095" i="8" a="1"/>
  <c r="H1095" i="8" s="1"/>
  <c r="H1096" i="8" a="1"/>
  <c r="H1096" i="8" s="1"/>
  <c r="H1097" i="8" a="1"/>
  <c r="H1097" i="8" s="1"/>
  <c r="H1098" i="8" a="1"/>
  <c r="H1098" i="8" s="1"/>
  <c r="H1099" i="8" a="1"/>
  <c r="H1099" i="8" s="1"/>
  <c r="H1100" i="8" a="1"/>
  <c r="H1100" i="8" s="1"/>
  <c r="H1101" i="8" a="1"/>
  <c r="H1101" i="8" s="1"/>
  <c r="H1102" i="8" a="1"/>
  <c r="H1102" i="8" s="1"/>
  <c r="H1103" i="8" a="1"/>
  <c r="H1103" i="8" s="1"/>
  <c r="H1104" i="8" a="1"/>
  <c r="H1104" i="8" s="1"/>
  <c r="H1105" i="8" a="1"/>
  <c r="H1105" i="8" s="1"/>
  <c r="H1106" i="8" a="1"/>
  <c r="H1106" i="8" s="1"/>
  <c r="H1107" i="8" a="1"/>
  <c r="H1107" i="8" s="1"/>
  <c r="H1108" i="8" a="1"/>
  <c r="H1108" i="8" s="1"/>
  <c r="H1109" i="8" a="1"/>
  <c r="H1109" i="8" s="1"/>
  <c r="H1110" i="8" a="1"/>
  <c r="H1110" i="8" s="1"/>
  <c r="H1111" i="8" a="1"/>
  <c r="H1111" i="8" s="1"/>
  <c r="H1112" i="8" a="1"/>
  <c r="H1112" i="8" s="1"/>
  <c r="H1113" i="8" a="1"/>
  <c r="H1113" i="8" s="1"/>
  <c r="H1114" i="8" a="1"/>
  <c r="H1114" i="8" s="1"/>
  <c r="H1115" i="8" a="1"/>
  <c r="H1115" i="8" s="1"/>
  <c r="H1116" i="8" a="1"/>
  <c r="H1116" i="8" s="1"/>
  <c r="H1117" i="8" a="1"/>
  <c r="H1117" i="8" s="1"/>
  <c r="H1118" i="8" a="1"/>
  <c r="H1118" i="8" s="1"/>
  <c r="H1119" i="8" a="1"/>
  <c r="H1119" i="8" s="1"/>
  <c r="H1120" i="8" a="1"/>
  <c r="H1120" i="8" s="1"/>
  <c r="H1121" i="8" a="1"/>
  <c r="H1121" i="8" s="1"/>
  <c r="H1122" i="8" a="1"/>
  <c r="H1122" i="8" s="1"/>
  <c r="H1123" i="8" a="1"/>
  <c r="H1123" i="8" s="1"/>
  <c r="H1124" i="8" a="1"/>
  <c r="H1124" i="8" s="1"/>
  <c r="H1125" i="8" a="1"/>
  <c r="H1125" i="8" s="1"/>
  <c r="H1126" i="8" a="1"/>
  <c r="H1126" i="8" s="1"/>
  <c r="H1127" i="8" a="1"/>
  <c r="H1127" i="8" s="1"/>
  <c r="H1128" i="8" a="1"/>
  <c r="H1128" i="8" s="1"/>
  <c r="H1129" i="8" a="1"/>
  <c r="H1129" i="8" s="1"/>
  <c r="H1130" i="8" a="1"/>
  <c r="H1130" i="8" s="1"/>
  <c r="H1131" i="8" a="1"/>
  <c r="H1131" i="8" s="1"/>
  <c r="H1132" i="8" a="1"/>
  <c r="H1132" i="8" s="1"/>
  <c r="H1133" i="8" a="1"/>
  <c r="H1133" i="8" s="1"/>
  <c r="H1134" i="8" a="1"/>
  <c r="H1134" i="8" s="1"/>
  <c r="H1135" i="8" a="1"/>
  <c r="H1135" i="8" s="1"/>
  <c r="H1136" i="8" a="1"/>
  <c r="H1136" i="8" s="1"/>
  <c r="H1137" i="8" a="1"/>
  <c r="H1137" i="8" s="1"/>
  <c r="H1138" i="8" a="1"/>
  <c r="H1138" i="8" s="1"/>
  <c r="H1139" i="8" a="1"/>
  <c r="H1139" i="8" s="1"/>
  <c r="H1140" i="8" a="1"/>
  <c r="H1140" i="8" s="1"/>
  <c r="H1141" i="8" a="1"/>
  <c r="H1141" i="8" s="1"/>
  <c r="H1142" i="8" a="1"/>
  <c r="H1142" i="8" s="1"/>
  <c r="H1143" i="8" a="1"/>
  <c r="H1143" i="8" s="1"/>
  <c r="H1144" i="8" a="1"/>
  <c r="H1144" i="8" s="1"/>
  <c r="H1145" i="8" a="1"/>
  <c r="H1145" i="8" s="1"/>
  <c r="H1146" i="8" a="1"/>
  <c r="H1146" i="8" s="1"/>
  <c r="H1147" i="8" a="1"/>
  <c r="H1147" i="8" s="1"/>
  <c r="H1148" i="8" a="1"/>
  <c r="H1148" i="8" s="1"/>
  <c r="H1149" i="8" a="1"/>
  <c r="H1149" i="8" s="1"/>
  <c r="H1150" i="8" a="1"/>
  <c r="H1150" i="8" s="1"/>
  <c r="H1151" i="8" a="1"/>
  <c r="H1151" i="8" s="1"/>
  <c r="H1152" i="8" a="1"/>
  <c r="H1152" i="8" s="1"/>
  <c r="H1153" i="8" a="1"/>
  <c r="H1153" i="8" s="1"/>
  <c r="H1154" i="8" a="1"/>
  <c r="H1154" i="8" s="1"/>
  <c r="H1155" i="8" a="1"/>
  <c r="H1155" i="8" s="1"/>
  <c r="H1156" i="8" a="1"/>
  <c r="H1156" i="8" s="1"/>
  <c r="H1157" i="8" a="1"/>
  <c r="H1157" i="8" s="1"/>
  <c r="H1158" i="8" a="1"/>
  <c r="H1158" i="8" s="1"/>
  <c r="H1159" i="8" a="1"/>
  <c r="H1159" i="8" s="1"/>
  <c r="H1160" i="8" a="1"/>
  <c r="H1160" i="8" s="1"/>
  <c r="H1161" i="8" a="1"/>
  <c r="H1161" i="8" s="1"/>
  <c r="H1162" i="8" a="1"/>
  <c r="H1162" i="8" s="1"/>
  <c r="H1163" i="8" a="1"/>
  <c r="H1163" i="8" s="1"/>
  <c r="H1164" i="8" a="1"/>
  <c r="H1164" i="8" s="1"/>
  <c r="H1165" i="8" a="1"/>
  <c r="H1165" i="8" s="1"/>
  <c r="H1166" i="8" a="1"/>
  <c r="H1166" i="8" s="1"/>
  <c r="H1167" i="8" a="1"/>
  <c r="H1167" i="8" s="1"/>
  <c r="H1168" i="8" a="1"/>
  <c r="H1168" i="8" s="1"/>
  <c r="H1169" i="8" a="1"/>
  <c r="H1169" i="8" s="1"/>
  <c r="H1170" i="8" a="1"/>
  <c r="H1170" i="8" s="1"/>
  <c r="H1171" i="8" a="1"/>
  <c r="H1171" i="8" s="1"/>
  <c r="H1172" i="8" a="1"/>
  <c r="H1172" i="8" s="1"/>
  <c r="H1173" i="8" a="1"/>
  <c r="H1173" i="8" s="1"/>
  <c r="H1174" i="8" a="1"/>
  <c r="H1174" i="8" s="1"/>
  <c r="H1175" i="8" a="1"/>
  <c r="H1175" i="8" s="1"/>
  <c r="H1176" i="8" a="1"/>
  <c r="H1176" i="8" s="1"/>
  <c r="H1177" i="8" a="1"/>
  <c r="H1177" i="8" s="1"/>
  <c r="H1178" i="8" a="1"/>
  <c r="H1178" i="8" s="1"/>
  <c r="H1179" i="8" a="1"/>
  <c r="H1179" i="8" s="1"/>
  <c r="H1180" i="8" a="1"/>
  <c r="H1180" i="8" s="1"/>
  <c r="H1181" i="8" a="1"/>
  <c r="H1181" i="8" s="1"/>
  <c r="H1182" i="8" a="1"/>
  <c r="H1182" i="8" s="1"/>
  <c r="H1183" i="8" a="1"/>
  <c r="H1183" i="8" s="1"/>
  <c r="H1184" i="8" a="1"/>
  <c r="H1184" i="8" s="1"/>
  <c r="H1185" i="8" a="1"/>
  <c r="H1185" i="8" s="1"/>
  <c r="H1186" i="8" a="1"/>
  <c r="H1186" i="8" s="1"/>
  <c r="H1187" i="8" a="1"/>
  <c r="H1187" i="8" s="1"/>
  <c r="H1188" i="8" a="1"/>
  <c r="H1188" i="8" s="1"/>
  <c r="H1189" i="8" a="1"/>
  <c r="H1189" i="8" s="1"/>
  <c r="H1190" i="8" a="1"/>
  <c r="H1190" i="8" s="1"/>
  <c r="H1191" i="8" a="1"/>
  <c r="H1191" i="8" s="1"/>
  <c r="H1192" i="8" a="1"/>
  <c r="H1192" i="8" s="1"/>
  <c r="H1193" i="8" a="1"/>
  <c r="H1193" i="8" s="1"/>
  <c r="H1194" i="8" a="1"/>
  <c r="H1194" i="8" s="1"/>
  <c r="H1195" i="8" a="1"/>
  <c r="H1195" i="8" s="1"/>
  <c r="H1196" i="8" a="1"/>
  <c r="H1196" i="8" s="1"/>
  <c r="H1197" i="8" a="1"/>
  <c r="H1197" i="8" s="1"/>
  <c r="H1198" i="8" a="1"/>
  <c r="H1198" i="8" s="1"/>
  <c r="H1199" i="8" a="1"/>
  <c r="H1199" i="8" s="1"/>
  <c r="H1200" i="8" a="1"/>
  <c r="H1200" i="8" s="1"/>
  <c r="H1201" i="8" a="1"/>
  <c r="H1201" i="8" s="1"/>
  <c r="H1202" i="8" a="1"/>
  <c r="H1202" i="8" s="1"/>
  <c r="H1203" i="8" a="1"/>
  <c r="H1203" i="8" s="1"/>
  <c r="H1204" i="8" a="1"/>
  <c r="H1204" i="8" s="1"/>
  <c r="H1205" i="8" a="1"/>
  <c r="H1205" i="8" s="1"/>
  <c r="H1206" i="8" a="1"/>
  <c r="H1206" i="8" s="1"/>
  <c r="H1207" i="8" a="1"/>
  <c r="H1207" i="8" s="1"/>
  <c r="H1208" i="8" a="1"/>
  <c r="H1208" i="8" s="1"/>
  <c r="H1209" i="8" a="1"/>
  <c r="H1209" i="8" s="1"/>
  <c r="H1210" i="8" a="1"/>
  <c r="H1210" i="8" s="1"/>
  <c r="H1211" i="8" a="1"/>
  <c r="H1211" i="8" s="1"/>
  <c r="H1212" i="8" a="1"/>
  <c r="H1212" i="8" s="1"/>
  <c r="H1213" i="8" a="1"/>
  <c r="H1213" i="8" s="1"/>
  <c r="H1214" i="8" a="1"/>
  <c r="H1214" i="8" s="1"/>
  <c r="H1215" i="8" a="1"/>
  <c r="H1215" i="8" s="1"/>
  <c r="H1216" i="8" a="1"/>
  <c r="H1216" i="8" s="1"/>
  <c r="H1217" i="8" a="1"/>
  <c r="H1217" i="8" s="1"/>
  <c r="H1218" i="8" a="1"/>
  <c r="H1218" i="8" s="1"/>
  <c r="H1219" i="8" a="1"/>
  <c r="H1219" i="8" s="1"/>
  <c r="H1220" i="8" a="1"/>
  <c r="H1220" i="8" s="1"/>
  <c r="H1221" i="8" a="1"/>
  <c r="H1221" i="8" s="1"/>
  <c r="H1222" i="8" a="1"/>
  <c r="H1222" i="8" s="1"/>
  <c r="H1223" i="8" a="1"/>
  <c r="H1223" i="8" s="1"/>
  <c r="H1224" i="8" a="1"/>
  <c r="H1224" i="8" s="1"/>
  <c r="H1225" i="8" a="1"/>
  <c r="H1225" i="8" s="1"/>
  <c r="H1226" i="8" a="1"/>
  <c r="H1226" i="8" s="1"/>
  <c r="H1227" i="8" a="1"/>
  <c r="H1227" i="8" s="1"/>
  <c r="H1228" i="8" a="1"/>
  <c r="H1228" i="8" s="1"/>
  <c r="H1229" i="8" a="1"/>
  <c r="H1229" i="8" s="1"/>
  <c r="H1230" i="8" a="1"/>
  <c r="H1230" i="8" s="1"/>
  <c r="H1231" i="8" a="1"/>
  <c r="H1231" i="8" s="1"/>
  <c r="H1232" i="8" a="1"/>
  <c r="H1232" i="8" s="1"/>
  <c r="H1233" i="8" a="1"/>
  <c r="H1233" i="8" s="1"/>
  <c r="H1234" i="8" a="1"/>
  <c r="H1234" i="8" s="1"/>
  <c r="H1235" i="8" a="1"/>
  <c r="H1235" i="8" s="1"/>
  <c r="H1236" i="8" a="1"/>
  <c r="H1236" i="8" s="1"/>
  <c r="H1237" i="8" a="1"/>
  <c r="H1237" i="8" s="1"/>
  <c r="H1238" i="8" a="1"/>
  <c r="H1238" i="8" s="1"/>
  <c r="H1239" i="8" a="1"/>
  <c r="H1239" i="8" s="1"/>
  <c r="H1240" i="8" a="1"/>
  <c r="H1240" i="8" s="1"/>
  <c r="H1241" i="8" a="1"/>
  <c r="H1241" i="8" s="1"/>
  <c r="H1242" i="8" a="1"/>
  <c r="H1242" i="8" s="1"/>
  <c r="H1243" i="8" a="1"/>
  <c r="H1243" i="8" s="1"/>
  <c r="H1244" i="8" a="1"/>
  <c r="H1244" i="8" s="1"/>
  <c r="H1245" i="8" a="1"/>
  <c r="H1245" i="8" s="1"/>
  <c r="H1246" i="8" a="1"/>
  <c r="H1246" i="8" s="1"/>
  <c r="H1247" i="8" a="1"/>
  <c r="H1247" i="8" s="1"/>
  <c r="H1248" i="8" a="1"/>
  <c r="H1248" i="8" s="1"/>
  <c r="H1249" i="8" a="1"/>
  <c r="H1249" i="8" s="1"/>
  <c r="H1250" i="8" a="1"/>
  <c r="H1250" i="8" s="1"/>
  <c r="H1251" i="8" a="1"/>
  <c r="H1251" i="8" s="1"/>
  <c r="H1252" i="8" a="1"/>
  <c r="H1252" i="8" s="1"/>
  <c r="H1253" i="8" a="1"/>
  <c r="H1253" i="8" s="1"/>
  <c r="H1254" i="8" a="1"/>
  <c r="H1254" i="8" s="1"/>
  <c r="H1255" i="8" a="1"/>
  <c r="H1255" i="8" s="1"/>
  <c r="H1256" i="8" a="1"/>
  <c r="H1256" i="8" s="1"/>
  <c r="H1257" i="8" a="1"/>
  <c r="H1257" i="8" s="1"/>
  <c r="H1258" i="8" a="1"/>
  <c r="H1258" i="8" s="1"/>
  <c r="H1259" i="8" a="1"/>
  <c r="H1259" i="8" s="1"/>
  <c r="H1260" i="8" a="1"/>
  <c r="H1260" i="8" s="1"/>
  <c r="H1261" i="8" a="1"/>
  <c r="H1261" i="8" s="1"/>
  <c r="H1262" i="8" a="1"/>
  <c r="H1262" i="8" s="1"/>
  <c r="H1263" i="8" a="1"/>
  <c r="H1263" i="8" s="1"/>
  <c r="H1264" i="8" a="1"/>
  <c r="H1264" i="8" s="1"/>
  <c r="H1265" i="8" a="1"/>
  <c r="H1265" i="8" s="1"/>
  <c r="H1266" i="8" a="1"/>
  <c r="H1266" i="8" s="1"/>
  <c r="H1267" i="8" a="1"/>
  <c r="H1267" i="8" s="1"/>
  <c r="H1268" i="8" a="1"/>
  <c r="H1268" i="8" s="1"/>
  <c r="H1269" i="8" a="1"/>
  <c r="H1269" i="8" s="1"/>
  <c r="H1270" i="8" a="1"/>
  <c r="H1270" i="8" s="1"/>
  <c r="H1271" i="8" a="1"/>
  <c r="H1271" i="8" s="1"/>
  <c r="H1272" i="8" a="1"/>
  <c r="H1272" i="8" s="1"/>
  <c r="H1273" i="8" a="1"/>
  <c r="H1273" i="8" s="1"/>
  <c r="H1274" i="8" a="1"/>
  <c r="H1274" i="8" s="1"/>
  <c r="H1275" i="8" a="1"/>
  <c r="H1275" i="8" s="1"/>
  <c r="H1276" i="8" a="1"/>
  <c r="H1276" i="8" s="1"/>
  <c r="H1277" i="8" a="1"/>
  <c r="H1277" i="8" s="1"/>
  <c r="H1278" i="8" a="1"/>
  <c r="H1278" i="8" s="1"/>
  <c r="H1279" i="8" a="1"/>
  <c r="H1279" i="8" s="1"/>
  <c r="H1280" i="8" a="1"/>
  <c r="H1280" i="8" s="1"/>
  <c r="H1281" i="8" a="1"/>
  <c r="H1281" i="8" s="1"/>
  <c r="H1282" i="8" a="1"/>
  <c r="H1282" i="8" s="1"/>
  <c r="H1283" i="8" a="1"/>
  <c r="H1283" i="8" s="1"/>
  <c r="H1284" i="8" a="1"/>
  <c r="H1284" i="8" s="1"/>
  <c r="H1285" i="8" a="1"/>
  <c r="H1285" i="8" s="1"/>
  <c r="H1286" i="8" a="1"/>
  <c r="H1286" i="8" s="1"/>
  <c r="H1287" i="8" a="1"/>
  <c r="H1287" i="8" s="1"/>
  <c r="H1288" i="8" a="1"/>
  <c r="H1288" i="8" s="1"/>
  <c r="H1289" i="8" a="1"/>
  <c r="H1289" i="8" s="1"/>
  <c r="H1290" i="8" a="1"/>
  <c r="H1290" i="8" s="1"/>
  <c r="H1291" i="8" a="1"/>
  <c r="H1291" i="8" s="1"/>
  <c r="H1292" i="8" a="1"/>
  <c r="H1292" i="8" s="1"/>
  <c r="H1293" i="8" a="1"/>
  <c r="H1293" i="8" s="1"/>
  <c r="H1294" i="8" a="1"/>
  <c r="H1294" i="8" s="1"/>
  <c r="H1295" i="8" a="1"/>
  <c r="H1295" i="8" s="1"/>
  <c r="H1296" i="8" a="1"/>
  <c r="H1296" i="8" s="1"/>
  <c r="H1297" i="8" a="1"/>
  <c r="H1297" i="8" s="1"/>
  <c r="H1298" i="8" a="1"/>
  <c r="H1298" i="8" s="1"/>
  <c r="H1299" i="8" a="1"/>
  <c r="H1299" i="8" s="1"/>
  <c r="H1300" i="8" a="1"/>
  <c r="H1300" i="8" s="1"/>
  <c r="H1301" i="8" a="1"/>
  <c r="H1301" i="8" s="1"/>
  <c r="H1302" i="8" a="1"/>
  <c r="H1302" i="8" s="1"/>
  <c r="H1303" i="8" a="1"/>
  <c r="H1303" i="8" s="1"/>
  <c r="H1304" i="8" a="1"/>
  <c r="H1304" i="8" s="1"/>
  <c r="H1305" i="8" a="1"/>
  <c r="H1305" i="8" s="1"/>
  <c r="H1306" i="8" a="1"/>
  <c r="H1306" i="8" s="1"/>
  <c r="H1307" i="8" a="1"/>
  <c r="H1307" i="8" s="1"/>
  <c r="H1308" i="8" a="1"/>
  <c r="H1308" i="8" s="1"/>
  <c r="H1309" i="8" a="1"/>
  <c r="H1309" i="8" s="1"/>
  <c r="H1310" i="8" a="1"/>
  <c r="H1310" i="8" s="1"/>
  <c r="H1311" i="8" a="1"/>
  <c r="H1311" i="8" s="1"/>
  <c r="H1312" i="8" a="1"/>
  <c r="H1312" i="8" s="1"/>
  <c r="H1313" i="8" a="1"/>
  <c r="H1313" i="8" s="1"/>
  <c r="H1314" i="8" a="1"/>
  <c r="H1314" i="8" s="1"/>
  <c r="H1315" i="8" a="1"/>
  <c r="H1315" i="8" s="1"/>
  <c r="H1316" i="8" a="1"/>
  <c r="H1316" i="8" s="1"/>
  <c r="H1317" i="8" a="1"/>
  <c r="H1317" i="8" s="1"/>
  <c r="H1318" i="8" a="1"/>
  <c r="H1318" i="8" s="1"/>
  <c r="H1319" i="8" a="1"/>
  <c r="H1319" i="8" s="1"/>
  <c r="H1320" i="8" a="1"/>
  <c r="H1320" i="8" s="1"/>
  <c r="H1321" i="8" a="1"/>
  <c r="H1321" i="8" s="1"/>
  <c r="H1322" i="8" a="1"/>
  <c r="H1322" i="8" s="1"/>
  <c r="H1323" i="8" a="1"/>
  <c r="H1323" i="8" s="1"/>
  <c r="H1324" i="8" a="1"/>
  <c r="H1324" i="8" s="1"/>
  <c r="H1325" i="8" a="1"/>
  <c r="H1325" i="8" s="1"/>
  <c r="H1326" i="8" a="1"/>
  <c r="H1326" i="8" s="1"/>
  <c r="H1327" i="8" a="1"/>
  <c r="H1327" i="8" s="1"/>
  <c r="H1328" i="8" a="1"/>
  <c r="H1328" i="8" s="1"/>
  <c r="H1329" i="8" a="1"/>
  <c r="H1329" i="8" s="1"/>
  <c r="H1330" i="8" a="1"/>
  <c r="H1330" i="8" s="1"/>
  <c r="H1331" i="8" a="1"/>
  <c r="H1331" i="8" s="1"/>
  <c r="H1332" i="8" a="1"/>
  <c r="H1332" i="8" s="1"/>
  <c r="H1333" i="8" a="1"/>
  <c r="H1333" i="8" s="1"/>
  <c r="H1334" i="8" a="1"/>
  <c r="H1334" i="8" s="1"/>
  <c r="H1335" i="8" a="1"/>
  <c r="H1335" i="8" s="1"/>
  <c r="H1336" i="8" a="1"/>
  <c r="H1336" i="8" s="1"/>
  <c r="H1337" i="8" a="1"/>
  <c r="H1337" i="8" s="1"/>
  <c r="H1338" i="8" a="1"/>
  <c r="H1338" i="8" s="1"/>
  <c r="H1339" i="8" a="1"/>
  <c r="H1339" i="8" s="1"/>
  <c r="H1340" i="8" a="1"/>
  <c r="H1340" i="8" s="1"/>
  <c r="H1341" i="8" a="1"/>
  <c r="H1341" i="8" s="1"/>
  <c r="H1342" i="8" a="1"/>
  <c r="H1342" i="8" s="1"/>
  <c r="H1343" i="8" a="1"/>
  <c r="H1343" i="8" s="1"/>
  <c r="H1344" i="8" a="1"/>
  <c r="H1344" i="8" s="1"/>
  <c r="H1345" i="8" a="1"/>
  <c r="H1345" i="8" s="1"/>
  <c r="H1346" i="8" a="1"/>
  <c r="H1346" i="8" s="1"/>
  <c r="H1347" i="8" a="1"/>
  <c r="H1347" i="8" s="1"/>
  <c r="H1348" i="8" a="1"/>
  <c r="H1348" i="8" s="1"/>
  <c r="H1349" i="8" a="1"/>
  <c r="H1349" i="8" s="1"/>
  <c r="H1350" i="8" a="1"/>
  <c r="H1350" i="8" s="1"/>
  <c r="H1351" i="8" a="1"/>
  <c r="H1351" i="8" s="1"/>
  <c r="H1352" i="8" a="1"/>
  <c r="H1352" i="8" s="1"/>
  <c r="H1353" i="8" a="1"/>
  <c r="H1353" i="8" s="1"/>
  <c r="H1354" i="8" a="1"/>
  <c r="H1354" i="8" s="1"/>
  <c r="H1355" i="8" a="1"/>
  <c r="H1355" i="8" s="1"/>
  <c r="H1356" i="8" a="1"/>
  <c r="H1356" i="8" s="1"/>
  <c r="H1357" i="8" a="1"/>
  <c r="H1357" i="8" s="1"/>
  <c r="H1358" i="8" a="1"/>
  <c r="H1358" i="8" s="1"/>
  <c r="H1359" i="8" a="1"/>
  <c r="H1359" i="8" s="1"/>
  <c r="H1360" i="8" a="1"/>
  <c r="H1360" i="8" s="1"/>
  <c r="H1361" i="8" a="1"/>
  <c r="H1361" i="8" s="1"/>
  <c r="H1362" i="8" a="1"/>
  <c r="H1362" i="8" s="1"/>
  <c r="H1363" i="8" a="1"/>
  <c r="H1363" i="8" s="1"/>
  <c r="H1364" i="8" a="1"/>
  <c r="H1364" i="8" s="1"/>
  <c r="H1365" i="8" a="1"/>
  <c r="H1365" i="8" s="1"/>
  <c r="H1366" i="8" a="1"/>
  <c r="H1366" i="8" s="1"/>
  <c r="H1367" i="8" a="1"/>
  <c r="H1367" i="8" s="1"/>
  <c r="H1368" i="8" a="1"/>
  <c r="H1368" i="8" s="1"/>
  <c r="H1369" i="8" a="1"/>
  <c r="H1369" i="8" s="1"/>
  <c r="H1370" i="8" a="1"/>
  <c r="H1370" i="8" s="1"/>
  <c r="H1371" i="8" a="1"/>
  <c r="H1371" i="8" s="1"/>
  <c r="H1372" i="8" a="1"/>
  <c r="H1372" i="8" s="1"/>
  <c r="H1373" i="8" a="1"/>
  <c r="H1373" i="8" s="1"/>
  <c r="H1374" i="8" a="1"/>
  <c r="H1374" i="8" s="1"/>
  <c r="H1375" i="8" a="1"/>
  <c r="H1375" i="8" s="1"/>
  <c r="H1376" i="8" a="1"/>
  <c r="H1376" i="8" s="1"/>
  <c r="H1377" i="8" a="1"/>
  <c r="H1377" i="8" s="1"/>
  <c r="H1378" i="8" a="1"/>
  <c r="H1378" i="8" s="1"/>
  <c r="H1379" i="8" a="1"/>
  <c r="H1379" i="8" s="1"/>
  <c r="H1380" i="8" a="1"/>
  <c r="H1380" i="8" s="1"/>
  <c r="H1381" i="8" a="1"/>
  <c r="H1381" i="8" s="1"/>
  <c r="H1382" i="8" a="1"/>
  <c r="H1382" i="8" s="1"/>
  <c r="H1383" i="8" a="1"/>
  <c r="H1383" i="8" s="1"/>
  <c r="H1384" i="8" a="1"/>
  <c r="H1384" i="8" s="1"/>
  <c r="H1385" i="8" a="1"/>
  <c r="H1385" i="8" s="1"/>
  <c r="H1386" i="8" a="1"/>
  <c r="H1386" i="8" s="1"/>
  <c r="H1387" i="8" a="1"/>
  <c r="H1387" i="8" s="1"/>
  <c r="H1388" i="8" a="1"/>
  <c r="H1388" i="8" s="1"/>
  <c r="H1389" i="8" a="1"/>
  <c r="H1389" i="8" s="1"/>
  <c r="H1390" i="8" a="1"/>
  <c r="H1390" i="8" s="1"/>
  <c r="H1391" i="8" a="1"/>
  <c r="H1391" i="8" s="1"/>
  <c r="H1392" i="8" a="1"/>
  <c r="H1392" i="8" s="1"/>
  <c r="H1393" i="8" a="1"/>
  <c r="H1393" i="8" s="1"/>
  <c r="H1394" i="8" a="1"/>
  <c r="H1394" i="8" s="1"/>
  <c r="H1395" i="8" a="1"/>
  <c r="H1395" i="8" s="1"/>
  <c r="H1396" i="8" a="1"/>
  <c r="H1396" i="8" s="1"/>
  <c r="H1397" i="8" a="1"/>
  <c r="H1397" i="8" s="1"/>
  <c r="H1398" i="8" a="1"/>
  <c r="H1398" i="8" s="1"/>
  <c r="H1399" i="8" a="1"/>
  <c r="H1399" i="8" s="1"/>
  <c r="H1400" i="8" a="1"/>
  <c r="H1400" i="8" s="1"/>
  <c r="H1401" i="8" a="1"/>
  <c r="H1401" i="8" s="1"/>
  <c r="H1402" i="8" a="1"/>
  <c r="H1402" i="8" s="1"/>
  <c r="H1403" i="8" a="1"/>
  <c r="H1403" i="8" s="1"/>
  <c r="H1404" i="8" a="1"/>
  <c r="H1404" i="8" s="1"/>
  <c r="H1405" i="8" a="1"/>
  <c r="H1405" i="8" s="1"/>
  <c r="H1406" i="8" a="1"/>
  <c r="H1406" i="8" s="1"/>
  <c r="H1407" i="8" a="1"/>
  <c r="H1407" i="8" s="1"/>
  <c r="H1408" i="8" a="1"/>
  <c r="H1408" i="8" s="1"/>
  <c r="H1409" i="8" a="1"/>
  <c r="H1409" i="8" s="1"/>
  <c r="H1410" i="8" a="1"/>
  <c r="H1410" i="8" s="1"/>
  <c r="H1411" i="8" a="1"/>
  <c r="H1411" i="8" s="1"/>
  <c r="H1412" i="8" a="1"/>
  <c r="H1412" i="8" s="1"/>
  <c r="H1413" i="8" a="1"/>
  <c r="H1413" i="8" s="1"/>
  <c r="H1414" i="8" a="1"/>
  <c r="H1414" i="8" s="1"/>
  <c r="H1415" i="8" a="1"/>
  <c r="H1415" i="8" s="1"/>
  <c r="H1416" i="8" a="1"/>
  <c r="H1416" i="8" s="1"/>
  <c r="H1417" i="8" a="1"/>
  <c r="H1417" i="8" s="1"/>
  <c r="H1418" i="8" a="1"/>
  <c r="H1418" i="8" s="1"/>
  <c r="H1419" i="8" a="1"/>
  <c r="H1419" i="8" s="1"/>
  <c r="H1420" i="8" a="1"/>
  <c r="H1420" i="8" s="1"/>
  <c r="H1421" i="8" a="1"/>
  <c r="H1421" i="8" s="1"/>
  <c r="H1422" i="8" a="1"/>
  <c r="H1422" i="8" s="1"/>
  <c r="H1423" i="8" a="1"/>
  <c r="H1423" i="8" s="1"/>
  <c r="H1424" i="8" a="1"/>
  <c r="H1424" i="8" s="1"/>
  <c r="H1425" i="8" a="1"/>
  <c r="H1425" i="8" s="1"/>
  <c r="H1426" i="8" a="1"/>
  <c r="H1426" i="8" s="1"/>
  <c r="H1427" i="8" a="1"/>
  <c r="H1427" i="8" s="1"/>
  <c r="H1428" i="8" a="1"/>
  <c r="H1428" i="8" s="1"/>
  <c r="H1429" i="8" a="1"/>
  <c r="H1429" i="8" s="1"/>
  <c r="H1430" i="8" a="1"/>
  <c r="H1430" i="8" s="1"/>
  <c r="H1431" i="8" a="1"/>
  <c r="H1431" i="8" s="1"/>
  <c r="H1432" i="8" a="1"/>
  <c r="H1432" i="8" s="1"/>
  <c r="H1433" i="8" a="1"/>
  <c r="H1433" i="8" s="1"/>
  <c r="H1434" i="8" a="1"/>
  <c r="H1434" i="8" s="1"/>
  <c r="H1435" i="8" a="1"/>
  <c r="H1435" i="8" s="1"/>
  <c r="H1436" i="8" a="1"/>
  <c r="H1436" i="8" s="1"/>
  <c r="H1437" i="8" a="1"/>
  <c r="H1437" i="8" s="1"/>
  <c r="H1438" i="8" a="1"/>
  <c r="H1438" i="8" s="1"/>
  <c r="H1439" i="8" a="1"/>
  <c r="H1439" i="8" s="1"/>
  <c r="H1440" i="8" a="1"/>
  <c r="H1440" i="8" s="1"/>
  <c r="H1441" i="8" a="1"/>
  <c r="H1441" i="8" s="1"/>
  <c r="H1442" i="8" a="1"/>
  <c r="H1442" i="8" s="1"/>
  <c r="H1443" i="8" a="1"/>
  <c r="H1443" i="8" s="1"/>
  <c r="H1444" i="8" a="1"/>
  <c r="H1444" i="8" s="1"/>
  <c r="H1445" i="8" a="1"/>
  <c r="H1445" i="8" s="1"/>
  <c r="H1446" i="8" a="1"/>
  <c r="H1446" i="8" s="1"/>
  <c r="H1447" i="8" a="1"/>
  <c r="H1447" i="8" s="1"/>
  <c r="H1448" i="8" a="1"/>
  <c r="H1448" i="8" s="1"/>
  <c r="H1449" i="8" a="1"/>
  <c r="H1449" i="8" s="1"/>
  <c r="H1450" i="8" a="1"/>
  <c r="H1450" i="8" s="1"/>
  <c r="H1451" i="8" a="1"/>
  <c r="H1451" i="8" s="1"/>
  <c r="H1452" i="8" a="1"/>
  <c r="H1452" i="8" s="1"/>
  <c r="H1453" i="8" a="1"/>
  <c r="H1453" i="8" s="1"/>
  <c r="H1454" i="8" a="1"/>
  <c r="H1454" i="8" s="1"/>
  <c r="H1455" i="8" a="1"/>
  <c r="H1455" i="8" s="1"/>
  <c r="H1456" i="8" a="1"/>
  <c r="H1456" i="8" s="1"/>
  <c r="H1457" i="8" a="1"/>
  <c r="H1457" i="8" s="1"/>
  <c r="H1458" i="8" a="1"/>
  <c r="H1458" i="8" s="1"/>
  <c r="H1459" i="8" a="1"/>
  <c r="H1459" i="8" s="1"/>
  <c r="H1460" i="8" a="1"/>
  <c r="H1460" i="8" s="1"/>
  <c r="H1461" i="8" a="1"/>
  <c r="H1461" i="8" s="1"/>
  <c r="H1462" i="8" a="1"/>
  <c r="H1462" i="8" s="1"/>
  <c r="H1463" i="8" a="1"/>
  <c r="H1463" i="8" s="1"/>
  <c r="H1464" i="8" a="1"/>
  <c r="H1464" i="8" s="1"/>
  <c r="H1465" i="8" a="1"/>
  <c r="H1465" i="8" s="1"/>
  <c r="H1466" i="8" a="1"/>
  <c r="H1466" i="8" s="1"/>
  <c r="H1467" i="8" a="1"/>
  <c r="H1467" i="8" s="1"/>
  <c r="H1468" i="8" a="1"/>
  <c r="H1468" i="8" s="1"/>
  <c r="H1469" i="8" a="1"/>
  <c r="H1469" i="8" s="1"/>
  <c r="H1470" i="8" a="1"/>
  <c r="H1470" i="8" s="1"/>
  <c r="H1471" i="8" a="1"/>
  <c r="H1471" i="8" s="1"/>
  <c r="H1472" i="8" a="1"/>
  <c r="H1472" i="8" s="1"/>
  <c r="H1473" i="8" a="1"/>
  <c r="H1473" i="8" s="1"/>
  <c r="H1474" i="8" a="1"/>
  <c r="H1474" i="8" s="1"/>
  <c r="H1475" i="8" a="1"/>
  <c r="H1475" i="8" s="1"/>
  <c r="H1476" i="8" a="1"/>
  <c r="H1476" i="8" s="1"/>
  <c r="H1477" i="8" a="1"/>
  <c r="H1477" i="8" s="1"/>
  <c r="H1478" i="8" a="1"/>
  <c r="H1478" i="8" s="1"/>
  <c r="H1479" i="8" a="1"/>
  <c r="H1479" i="8" s="1"/>
  <c r="H1480" i="8" a="1"/>
  <c r="H1480" i="8" s="1"/>
  <c r="H1481" i="8" a="1"/>
  <c r="H1481" i="8" s="1"/>
  <c r="H1482" i="8" a="1"/>
  <c r="H1482" i="8" s="1"/>
  <c r="H1483" i="8" a="1"/>
  <c r="H1483" i="8" s="1"/>
  <c r="H1484" i="8" a="1"/>
  <c r="H1484" i="8" s="1"/>
  <c r="H1485" i="8" a="1"/>
  <c r="H1485" i="8" s="1"/>
  <c r="H1486" i="8" a="1"/>
  <c r="H1486" i="8" s="1"/>
  <c r="H1487" i="8" a="1"/>
  <c r="H1487" i="8" s="1"/>
  <c r="H1488" i="8" a="1"/>
  <c r="H1488" i="8" s="1"/>
  <c r="H1489" i="8" a="1"/>
  <c r="H1489" i="8" s="1"/>
  <c r="H1490" i="8" a="1"/>
  <c r="H1490" i="8" s="1"/>
  <c r="H1491" i="8" a="1"/>
  <c r="H1491" i="8" s="1"/>
  <c r="H1492" i="8" a="1"/>
  <c r="H1492" i="8" s="1"/>
  <c r="H1493" i="8" a="1"/>
  <c r="H1493" i="8" s="1"/>
  <c r="H1494" i="8" a="1"/>
  <c r="H1494" i="8" s="1"/>
  <c r="H1495" i="8" a="1"/>
  <c r="H1495" i="8" s="1"/>
  <c r="H1496" i="8" a="1"/>
  <c r="H1496" i="8" s="1"/>
  <c r="H1497" i="8" a="1"/>
  <c r="H1497" i="8" s="1"/>
  <c r="H1498" i="8" a="1"/>
  <c r="H1498" i="8" s="1"/>
  <c r="H1499" i="8" a="1"/>
  <c r="H1499" i="8" s="1"/>
  <c r="H1500" i="8" a="1"/>
  <c r="H1500" i="8" s="1"/>
  <c r="H1501" i="8" a="1"/>
  <c r="H1501" i="8" s="1"/>
  <c r="H1502" i="8" a="1"/>
  <c r="H1502" i="8" s="1"/>
  <c r="H1503" i="8" a="1"/>
  <c r="H1503" i="8" s="1"/>
  <c r="H1504" i="8" a="1"/>
  <c r="H1504" i="8" s="1"/>
  <c r="H1505" i="8" a="1"/>
  <c r="H1505" i="8" s="1"/>
  <c r="H1506" i="8" a="1"/>
  <c r="H1506" i="8" s="1"/>
  <c r="H1507" i="8" a="1"/>
  <c r="H1507" i="8" s="1"/>
  <c r="H1508" i="8" a="1"/>
  <c r="H1508" i="8" s="1"/>
  <c r="H1509" i="8" a="1"/>
  <c r="H1509" i="8" s="1"/>
  <c r="H1510" i="8" a="1"/>
  <c r="H1510" i="8" s="1"/>
  <c r="H1511" i="8" a="1"/>
  <c r="H1511" i="8" s="1"/>
  <c r="H1512" i="8" a="1"/>
  <c r="H1512" i="8" s="1"/>
  <c r="H1513" i="8" a="1"/>
  <c r="H1513" i="8" s="1"/>
  <c r="H1514" i="8" a="1"/>
  <c r="H1514" i="8" s="1"/>
  <c r="H1515" i="8" a="1"/>
  <c r="H1515" i="8" s="1"/>
  <c r="H1516" i="8" a="1"/>
  <c r="H1516" i="8" s="1"/>
  <c r="H1517" i="8" a="1"/>
  <c r="H1517" i="8" s="1"/>
  <c r="H1518" i="8" a="1"/>
  <c r="H1518" i="8" s="1"/>
  <c r="H1519" i="8" a="1"/>
  <c r="H1519" i="8" s="1"/>
  <c r="H1520" i="8" a="1"/>
  <c r="H1520" i="8" s="1"/>
  <c r="H1521" i="8" a="1"/>
  <c r="H1521" i="8" s="1"/>
  <c r="H1522" i="8" a="1"/>
  <c r="H1522" i="8" s="1"/>
  <c r="H1523" i="8" a="1"/>
  <c r="H1523" i="8" s="1"/>
  <c r="H1524" i="8" a="1"/>
  <c r="H1524" i="8" s="1"/>
  <c r="H1525" i="8" a="1"/>
  <c r="H1525" i="8" s="1"/>
  <c r="H1526" i="8" a="1"/>
  <c r="H1526" i="8" s="1"/>
  <c r="H1527" i="8" a="1"/>
  <c r="H1527" i="8" s="1"/>
  <c r="H1528" i="8" a="1"/>
  <c r="H1528" i="8" s="1"/>
  <c r="H1529" i="8" a="1"/>
  <c r="H1529" i="8" s="1"/>
  <c r="H1530" i="8" a="1"/>
  <c r="H1530" i="8" s="1"/>
  <c r="H1531" i="8" a="1"/>
  <c r="H1531" i="8" s="1"/>
  <c r="H1532" i="8" a="1"/>
  <c r="H1532" i="8" s="1"/>
  <c r="H1533" i="8" a="1"/>
  <c r="H1533" i="8" s="1"/>
  <c r="H1534" i="8" a="1"/>
  <c r="H1534" i="8" s="1"/>
  <c r="H1535" i="8" a="1"/>
  <c r="H1535" i="8" s="1"/>
  <c r="H1536" i="8" a="1"/>
  <c r="H1536" i="8" s="1"/>
  <c r="H1537" i="8" a="1"/>
  <c r="H1537" i="8" s="1"/>
  <c r="H1538" i="8" a="1"/>
  <c r="H1538" i="8" s="1"/>
  <c r="H1539" i="8" a="1"/>
  <c r="H1539" i="8" s="1"/>
  <c r="H1540" i="8" a="1"/>
  <c r="H1540" i="8" s="1"/>
  <c r="H1541" i="8" a="1"/>
  <c r="H1541" i="8" s="1"/>
  <c r="H1542" i="8" a="1"/>
  <c r="H1542" i="8" s="1"/>
  <c r="H1543" i="8" a="1"/>
  <c r="H1543" i="8" s="1"/>
  <c r="H1544" i="8" a="1"/>
  <c r="H1544" i="8" s="1"/>
  <c r="H1545" i="8" a="1"/>
  <c r="H1545" i="8" s="1"/>
  <c r="H1546" i="8" a="1"/>
  <c r="H1546" i="8" s="1"/>
  <c r="H1547" i="8" a="1"/>
  <c r="H1547" i="8" s="1"/>
  <c r="H1548" i="8" a="1"/>
  <c r="H1548" i="8" s="1"/>
  <c r="H1549" i="8" a="1"/>
  <c r="H1549" i="8" s="1"/>
  <c r="H1550" i="8" a="1"/>
  <c r="H1550" i="8" s="1"/>
  <c r="H1551" i="8" a="1"/>
  <c r="H1551" i="8" s="1"/>
  <c r="H1552" i="8" a="1"/>
  <c r="H1552" i="8" s="1"/>
  <c r="H1553" i="8" a="1"/>
  <c r="H1553" i="8" s="1"/>
  <c r="H1554" i="8" a="1"/>
  <c r="H1554" i="8" s="1"/>
  <c r="H1555" i="8" a="1"/>
  <c r="H1555" i="8" s="1"/>
  <c r="H1556" i="8" a="1"/>
  <c r="H1556" i="8" s="1"/>
  <c r="H1557" i="8" a="1"/>
  <c r="H1557" i="8" s="1"/>
  <c r="H1558" i="8" a="1"/>
  <c r="H1558" i="8" s="1"/>
  <c r="H1559" i="8" a="1"/>
  <c r="H1559" i="8" s="1"/>
  <c r="H1560" i="8" a="1"/>
  <c r="H1560" i="8" s="1"/>
  <c r="H1561" i="8" a="1"/>
  <c r="H1561" i="8" s="1"/>
  <c r="H1562" i="8" a="1"/>
  <c r="H1562" i="8" s="1"/>
  <c r="H1563" i="8" a="1"/>
  <c r="H1563" i="8" s="1"/>
  <c r="H1564" i="8" a="1"/>
  <c r="H1564" i="8" s="1"/>
  <c r="H1565" i="8" a="1"/>
  <c r="H1565" i="8" s="1"/>
  <c r="H1566" i="8" a="1"/>
  <c r="H1566" i="8" s="1"/>
  <c r="H1567" i="8" a="1"/>
  <c r="H1567" i="8" s="1"/>
  <c r="H1568" i="8" a="1"/>
  <c r="H1568" i="8" s="1"/>
  <c r="H1569" i="8" a="1"/>
  <c r="H1569" i="8" s="1"/>
  <c r="H1570" i="8" a="1"/>
  <c r="H1570" i="8" s="1"/>
  <c r="H1571" i="8" a="1"/>
  <c r="H1571" i="8" s="1"/>
  <c r="H1572" i="8" a="1"/>
  <c r="H1572" i="8" s="1"/>
  <c r="H1573" i="8" a="1"/>
  <c r="H1573" i="8" s="1"/>
  <c r="H1574" i="8" a="1"/>
  <c r="H1574" i="8" s="1"/>
  <c r="H1575" i="8" a="1"/>
  <c r="H1575" i="8" s="1"/>
  <c r="H1576" i="8" a="1"/>
  <c r="H1576" i="8" s="1"/>
  <c r="H1577" i="8" a="1"/>
  <c r="H1577" i="8" s="1"/>
  <c r="H1578" i="8" a="1"/>
  <c r="H1578" i="8" s="1"/>
  <c r="H1579" i="8" a="1"/>
  <c r="H1579" i="8" s="1"/>
  <c r="H1580" i="8" a="1"/>
  <c r="H1580" i="8" s="1"/>
  <c r="H1581" i="8" a="1"/>
  <c r="H1581" i="8" s="1"/>
  <c r="H1582" i="8" a="1"/>
  <c r="H1582" i="8" s="1"/>
  <c r="H1583" i="8" a="1"/>
  <c r="H1583" i="8" s="1"/>
  <c r="H1584" i="8" a="1"/>
  <c r="H1584" i="8" s="1"/>
  <c r="H1585" i="8" a="1"/>
  <c r="H1585" i="8" s="1"/>
  <c r="H1586" i="8" a="1"/>
  <c r="H1586" i="8" s="1"/>
  <c r="H1587" i="8" a="1"/>
  <c r="H1587" i="8" s="1"/>
  <c r="H1588" i="8" a="1"/>
  <c r="H1588" i="8" s="1"/>
  <c r="H1589" i="8" a="1"/>
  <c r="H1589" i="8" s="1"/>
  <c r="H1590" i="8" a="1"/>
  <c r="H1590" i="8" s="1"/>
  <c r="H1591" i="8" a="1"/>
  <c r="H1591" i="8" s="1"/>
  <c r="H1592" i="8" a="1"/>
  <c r="H1592" i="8" s="1"/>
  <c r="H1593" i="8" a="1"/>
  <c r="H1593" i="8" s="1"/>
  <c r="H1594" i="8" a="1"/>
  <c r="H1594" i="8" s="1"/>
  <c r="H1595" i="8" a="1"/>
  <c r="H1595" i="8" s="1"/>
  <c r="H1596" i="8" a="1"/>
  <c r="H1596" i="8" s="1"/>
  <c r="H1597" i="8" a="1"/>
  <c r="H1597" i="8" s="1"/>
  <c r="H1598" i="8" a="1"/>
  <c r="H1598" i="8" s="1"/>
  <c r="H1599" i="8" a="1"/>
  <c r="H1599" i="8" s="1"/>
  <c r="H1600" i="8" a="1"/>
  <c r="H1600" i="8" s="1"/>
  <c r="H1601" i="8" a="1"/>
  <c r="H1601" i="8" s="1"/>
  <c r="H1602" i="8" a="1"/>
  <c r="H1602" i="8" s="1"/>
  <c r="H1603" i="8" a="1"/>
  <c r="H1603" i="8" s="1"/>
  <c r="H1604" i="8" a="1"/>
  <c r="H1604" i="8" s="1"/>
  <c r="H1605" i="8" a="1"/>
  <c r="H1605" i="8" s="1"/>
  <c r="H1606" i="8" a="1"/>
  <c r="H1606" i="8" s="1"/>
  <c r="H1607" i="8" a="1"/>
  <c r="H1607" i="8" s="1"/>
  <c r="H1608" i="8" a="1"/>
  <c r="H1608" i="8" s="1"/>
  <c r="H1609" i="8" a="1"/>
  <c r="H1609" i="8" s="1"/>
  <c r="H1610" i="8" a="1"/>
  <c r="H1610" i="8" s="1"/>
  <c r="H1611" i="8" a="1"/>
  <c r="H1611" i="8" s="1"/>
  <c r="H1612" i="8" a="1"/>
  <c r="H1612" i="8" s="1"/>
  <c r="H1613" i="8" a="1"/>
  <c r="H1613" i="8" s="1"/>
  <c r="H1614" i="8" a="1"/>
  <c r="H1614" i="8" s="1"/>
  <c r="H1615" i="8" a="1"/>
  <c r="H1615" i="8" s="1"/>
  <c r="H1616" i="8" a="1"/>
  <c r="H1616" i="8" s="1"/>
  <c r="H1617" i="8" a="1"/>
  <c r="H1617" i="8" s="1"/>
  <c r="H1618" i="8" a="1"/>
  <c r="H1618" i="8" s="1"/>
  <c r="H1619" i="8" a="1"/>
  <c r="H1619" i="8" s="1"/>
  <c r="H1620" i="8" a="1"/>
  <c r="H1620" i="8" s="1"/>
  <c r="H1621" i="8" a="1"/>
  <c r="H1621" i="8" s="1"/>
  <c r="H1622" i="8" a="1"/>
  <c r="H1622" i="8" s="1"/>
  <c r="H1623" i="8" a="1"/>
  <c r="H1623" i="8" s="1"/>
  <c r="H1624" i="8" a="1"/>
  <c r="H1624" i="8" s="1"/>
  <c r="H1625" i="8" a="1"/>
  <c r="H1625" i="8" s="1"/>
  <c r="H1626" i="8" a="1"/>
  <c r="H1626" i="8" s="1"/>
  <c r="H1627" i="8" a="1"/>
  <c r="H1627" i="8" s="1"/>
  <c r="H1628" i="8" a="1"/>
  <c r="H1628" i="8" s="1"/>
  <c r="H1629" i="8" a="1"/>
  <c r="H1629" i="8" s="1"/>
  <c r="H1630" i="8" a="1"/>
  <c r="H1630" i="8" s="1"/>
  <c r="H1631" i="8" a="1"/>
  <c r="H1631" i="8" s="1"/>
  <c r="H1632" i="8" a="1"/>
  <c r="H1632" i="8" s="1"/>
  <c r="H1633" i="8" a="1"/>
  <c r="H1633" i="8" s="1"/>
  <c r="H1634" i="8" a="1"/>
  <c r="H1634" i="8" s="1"/>
  <c r="H1635" i="8" a="1"/>
  <c r="H1635" i="8" s="1"/>
  <c r="H1636" i="8" a="1"/>
  <c r="H1636" i="8" s="1"/>
  <c r="H1637" i="8" a="1"/>
  <c r="H1637" i="8" s="1"/>
  <c r="H1638" i="8" a="1"/>
  <c r="H1638" i="8" s="1"/>
  <c r="H1639" i="8" a="1"/>
  <c r="H1639" i="8" s="1"/>
  <c r="H1640" i="8" a="1"/>
  <c r="H1640" i="8" s="1"/>
  <c r="H1641" i="8" a="1"/>
  <c r="H1641" i="8" s="1"/>
  <c r="H1642" i="8" a="1"/>
  <c r="H1642" i="8" s="1"/>
  <c r="H1643" i="8" a="1"/>
  <c r="H1643" i="8" s="1"/>
  <c r="H1644" i="8" a="1"/>
  <c r="H1644" i="8" s="1"/>
  <c r="H1645" i="8" a="1"/>
  <c r="H1645" i="8" s="1"/>
  <c r="H1646" i="8" a="1"/>
  <c r="H1646" i="8" s="1"/>
  <c r="H1647" i="8" a="1"/>
  <c r="H1647" i="8" s="1"/>
  <c r="H1648" i="8" a="1"/>
  <c r="H1648" i="8" s="1"/>
  <c r="H1649" i="8" a="1"/>
  <c r="H1649" i="8" s="1"/>
  <c r="H1650" i="8" a="1"/>
  <c r="H1650" i="8" s="1"/>
  <c r="H1651" i="8" a="1"/>
  <c r="H1651" i="8" s="1"/>
  <c r="H1652" i="8" a="1"/>
  <c r="H1652" i="8" s="1"/>
  <c r="H1653" i="8" a="1"/>
  <c r="H1653" i="8" s="1"/>
  <c r="H1654" i="8" a="1"/>
  <c r="H1654" i="8" s="1"/>
  <c r="H1655" i="8" a="1"/>
  <c r="H1655" i="8" s="1"/>
  <c r="H1656" i="8" a="1"/>
  <c r="H1656" i="8" s="1"/>
  <c r="H1657" i="8" a="1"/>
  <c r="H1657" i="8" s="1"/>
  <c r="H1658" i="8" a="1"/>
  <c r="H1658" i="8" s="1"/>
  <c r="H1659" i="8" a="1"/>
  <c r="H1659" i="8" s="1"/>
  <c r="H1660" i="8" a="1"/>
  <c r="H1660" i="8" s="1"/>
  <c r="H1661" i="8" a="1"/>
  <c r="H1661" i="8" s="1"/>
  <c r="H1662" i="8" a="1"/>
  <c r="H1662" i="8" s="1"/>
  <c r="H1663" i="8" a="1"/>
  <c r="H1663" i="8" s="1"/>
  <c r="H1664" i="8" a="1"/>
  <c r="H1664" i="8" s="1"/>
  <c r="H1665" i="8" a="1"/>
  <c r="H1665" i="8" s="1"/>
  <c r="H1666" i="8" a="1"/>
  <c r="H1666" i="8" s="1"/>
  <c r="H1667" i="8" a="1"/>
  <c r="H1667" i="8" s="1"/>
  <c r="H1668" i="8" a="1"/>
  <c r="H1668" i="8" s="1"/>
  <c r="H1669" i="8" a="1"/>
  <c r="H1669" i="8" s="1"/>
  <c r="H1670" i="8" a="1"/>
  <c r="H1670" i="8" s="1"/>
  <c r="H1671" i="8" a="1"/>
  <c r="H1671" i="8" s="1"/>
  <c r="H1672" i="8" a="1"/>
  <c r="H1672" i="8" s="1"/>
  <c r="H1673" i="8" a="1"/>
  <c r="H1673" i="8" s="1"/>
  <c r="H1674" i="8" a="1"/>
  <c r="H1674" i="8" s="1"/>
  <c r="H1675" i="8" a="1"/>
  <c r="H1675" i="8" s="1"/>
  <c r="H1676" i="8" a="1"/>
  <c r="H1676" i="8" s="1"/>
  <c r="H1677" i="8" a="1"/>
  <c r="H1677" i="8" s="1"/>
  <c r="H1678" i="8" a="1"/>
  <c r="H1678" i="8" s="1"/>
  <c r="H1679" i="8" a="1"/>
  <c r="H1679" i="8" s="1"/>
  <c r="H1680" i="8" a="1"/>
  <c r="H1680" i="8" s="1"/>
  <c r="H1681" i="8" a="1"/>
  <c r="H1681" i="8" s="1"/>
  <c r="H1682" i="8" a="1"/>
  <c r="H1682" i="8" s="1"/>
  <c r="H1683" i="8" a="1"/>
  <c r="H1683" i="8" s="1"/>
  <c r="H1684" i="8" a="1"/>
  <c r="H1684" i="8" s="1"/>
  <c r="H1685" i="8" a="1"/>
  <c r="H1685" i="8" s="1"/>
  <c r="H1686" i="8" a="1"/>
  <c r="H1686" i="8" s="1"/>
  <c r="H1687" i="8" a="1"/>
  <c r="H1687" i="8" s="1"/>
  <c r="H1688" i="8" a="1"/>
  <c r="H1688" i="8" s="1"/>
  <c r="H1689" i="8" a="1"/>
  <c r="H1689" i="8" s="1"/>
  <c r="H1690" i="8" a="1"/>
  <c r="H1690" i="8" s="1"/>
  <c r="H1691" i="8" a="1"/>
  <c r="H1691" i="8" s="1"/>
  <c r="H1692" i="8" a="1"/>
  <c r="H1692" i="8" s="1"/>
  <c r="H1693" i="8" a="1"/>
  <c r="H1693" i="8" s="1"/>
  <c r="H1694" i="8" a="1"/>
  <c r="H1694" i="8" s="1"/>
  <c r="H1695" i="8" a="1"/>
  <c r="H1695" i="8" s="1"/>
  <c r="H1696" i="8" a="1"/>
  <c r="H1696" i="8" s="1"/>
  <c r="H1697" i="8" a="1"/>
  <c r="H1697" i="8" s="1"/>
  <c r="H1698" i="8" a="1"/>
  <c r="H1698" i="8" s="1"/>
  <c r="H1699" i="8" a="1"/>
  <c r="H1699" i="8" s="1"/>
  <c r="H1700" i="8" a="1"/>
  <c r="H1700" i="8" s="1"/>
  <c r="H1701" i="8" a="1"/>
  <c r="H1701" i="8" s="1"/>
  <c r="H1702" i="8" a="1"/>
  <c r="H1702" i="8" s="1"/>
  <c r="H1703" i="8" a="1"/>
  <c r="H1703" i="8" s="1"/>
  <c r="H1704" i="8" a="1"/>
  <c r="H1704" i="8" s="1"/>
  <c r="H1705" i="8" a="1"/>
  <c r="H1705" i="8" s="1"/>
  <c r="H1706" i="8" a="1"/>
  <c r="H1706" i="8" s="1"/>
  <c r="H1707" i="8" a="1"/>
  <c r="H1707" i="8" s="1"/>
  <c r="H1708" i="8" a="1"/>
  <c r="H1708" i="8" s="1"/>
  <c r="H1709" i="8" a="1"/>
  <c r="H1709" i="8" s="1"/>
  <c r="H1710" i="8" a="1"/>
  <c r="H1710" i="8" s="1"/>
  <c r="H1711" i="8" a="1"/>
  <c r="H1711" i="8" s="1"/>
  <c r="H1712" i="8" a="1"/>
  <c r="H1712" i="8" s="1"/>
  <c r="H1713" i="8" a="1"/>
  <c r="H1713" i="8" s="1"/>
  <c r="H1714" i="8" a="1"/>
  <c r="H1714" i="8" s="1"/>
  <c r="H1715" i="8" a="1"/>
  <c r="H1715" i="8" s="1"/>
  <c r="H1716" i="8" a="1"/>
  <c r="H1716" i="8" s="1"/>
  <c r="H1717" i="8" a="1"/>
  <c r="H1717" i="8" s="1"/>
  <c r="H1718" i="8" a="1"/>
  <c r="H1718" i="8" s="1"/>
  <c r="H1719" i="8" a="1"/>
  <c r="H1719" i="8" s="1"/>
  <c r="H1720" i="8" a="1"/>
  <c r="H1720" i="8" s="1"/>
  <c r="H1721" i="8" a="1"/>
  <c r="H1721" i="8" s="1"/>
  <c r="H1722" i="8" a="1"/>
  <c r="H1722" i="8" s="1"/>
  <c r="H1723" i="8" a="1"/>
  <c r="H1723" i="8" s="1"/>
  <c r="H1724" i="8" a="1"/>
  <c r="H1724" i="8" s="1"/>
  <c r="H1725" i="8" a="1"/>
  <c r="H1725" i="8" s="1"/>
  <c r="H1726" i="8" a="1"/>
  <c r="H1726" i="8" s="1"/>
  <c r="H1727" i="8" a="1"/>
  <c r="H1727" i="8" s="1"/>
  <c r="H1728" i="8" a="1"/>
  <c r="H1728" i="8" s="1"/>
  <c r="H1729" i="8" a="1"/>
  <c r="H1729" i="8" s="1"/>
  <c r="H1730" i="8" a="1"/>
  <c r="H1730" i="8" s="1"/>
  <c r="H1731" i="8" a="1"/>
  <c r="H1731" i="8" s="1"/>
  <c r="H1732" i="8" a="1"/>
  <c r="H1732" i="8" s="1"/>
  <c r="H1733" i="8" a="1"/>
  <c r="H1733" i="8" s="1"/>
  <c r="H1734" i="8" a="1"/>
  <c r="H1734" i="8" s="1"/>
  <c r="H1735" i="8" a="1"/>
  <c r="H1735" i="8" s="1"/>
  <c r="H1736" i="8" a="1"/>
  <c r="H1736" i="8" s="1"/>
  <c r="H1737" i="8" a="1"/>
  <c r="H1737" i="8" s="1"/>
  <c r="H1738" i="8" a="1"/>
  <c r="H1738" i="8" s="1"/>
  <c r="H1739" i="8" a="1"/>
  <c r="H1739" i="8" s="1"/>
  <c r="H1740" i="8" a="1"/>
  <c r="H1740" i="8" s="1"/>
  <c r="H1741" i="8" a="1"/>
  <c r="H1741" i="8" s="1"/>
  <c r="H1742" i="8" a="1"/>
  <c r="H1742" i="8" s="1"/>
  <c r="H1743" i="8" a="1"/>
  <c r="H1743" i="8" s="1"/>
  <c r="H1744" i="8" a="1"/>
  <c r="H1744" i="8" s="1"/>
  <c r="H1745" i="8" a="1"/>
  <c r="H1745" i="8" s="1"/>
  <c r="H1746" i="8" a="1"/>
  <c r="H1746" i="8" s="1"/>
  <c r="H1747" i="8" a="1"/>
  <c r="H1747" i="8" s="1"/>
  <c r="H1748" i="8" a="1"/>
  <c r="H1748" i="8" s="1"/>
  <c r="H1749" i="8" a="1"/>
  <c r="H1749" i="8" s="1"/>
  <c r="H1750" i="8" a="1"/>
  <c r="H1750" i="8" s="1"/>
  <c r="H1751" i="8" a="1"/>
  <c r="H1751" i="8" s="1"/>
  <c r="H1752" i="8" a="1"/>
  <c r="H1752" i="8" s="1"/>
  <c r="H1753" i="8" a="1"/>
  <c r="H1753" i="8" s="1"/>
  <c r="H1754" i="8" a="1"/>
  <c r="H1754" i="8" s="1"/>
  <c r="H1755" i="8" a="1"/>
  <c r="H1755" i="8" s="1"/>
  <c r="H1756" i="8" a="1"/>
  <c r="H1756" i="8" s="1"/>
  <c r="H1757" i="8" a="1"/>
  <c r="H1757" i="8" s="1"/>
  <c r="H1758" i="8" a="1"/>
  <c r="H1758" i="8" s="1"/>
  <c r="H1759" i="8" a="1"/>
  <c r="H1759" i="8" s="1"/>
  <c r="H1760" i="8" a="1"/>
  <c r="H1760" i="8" s="1"/>
  <c r="H1761" i="8" a="1"/>
  <c r="H1761" i="8" s="1"/>
  <c r="H1762" i="8" a="1"/>
  <c r="H1762" i="8" s="1"/>
  <c r="H1763" i="8" a="1"/>
  <c r="H1763" i="8" s="1"/>
  <c r="H1764" i="8" a="1"/>
  <c r="H1764" i="8" s="1"/>
  <c r="H1765" i="8" a="1"/>
  <c r="H1765" i="8" s="1"/>
  <c r="H1766" i="8" a="1"/>
  <c r="H1766" i="8" s="1"/>
  <c r="H1767" i="8" a="1"/>
  <c r="H1767" i="8" s="1"/>
  <c r="H1768" i="8" a="1"/>
  <c r="H1768" i="8" s="1"/>
  <c r="H1769" i="8" a="1"/>
  <c r="H1769" i="8" s="1"/>
  <c r="H1770" i="8" a="1"/>
  <c r="H1770" i="8" s="1"/>
  <c r="H1771" i="8" a="1"/>
  <c r="H1771" i="8" s="1"/>
  <c r="H1772" i="8" a="1"/>
  <c r="H1772" i="8" s="1"/>
  <c r="H1773" i="8" a="1"/>
  <c r="H1773" i="8" s="1"/>
  <c r="H1774" i="8" a="1"/>
  <c r="H1774" i="8" s="1"/>
  <c r="H1775" i="8" a="1"/>
  <c r="H1775" i="8" s="1"/>
  <c r="H1776" i="8" a="1"/>
  <c r="H1776" i="8" s="1"/>
  <c r="H1777" i="8" a="1"/>
  <c r="H1777" i="8" s="1"/>
  <c r="H1778" i="8" a="1"/>
  <c r="H1778" i="8" s="1"/>
  <c r="H1779" i="8" a="1"/>
  <c r="H1779" i="8" s="1"/>
  <c r="H1780" i="8" a="1"/>
  <c r="H1780" i="8" s="1"/>
  <c r="H1781" i="8" a="1"/>
  <c r="H1781" i="8" s="1"/>
  <c r="H1782" i="8" a="1"/>
  <c r="H1782" i="8" s="1"/>
  <c r="H1783" i="8" a="1"/>
  <c r="H1783" i="8" s="1"/>
  <c r="H1784" i="8" a="1"/>
  <c r="H1784" i="8" s="1"/>
  <c r="H1785" i="8" a="1"/>
  <c r="H1785" i="8" s="1"/>
  <c r="H1786" i="8" a="1"/>
  <c r="H1786" i="8" s="1"/>
  <c r="H1787" i="8" a="1"/>
  <c r="H1787" i="8" s="1"/>
  <c r="H1788" i="8" a="1"/>
  <c r="H1788" i="8" s="1"/>
  <c r="H1789" i="8" a="1"/>
  <c r="H1789" i="8" s="1"/>
  <c r="H1790" i="8" a="1"/>
  <c r="H1790" i="8" s="1"/>
  <c r="H1791" i="8" a="1"/>
  <c r="H1791" i="8" s="1"/>
  <c r="H1792" i="8" a="1"/>
  <c r="H1792" i="8" s="1"/>
  <c r="H1793" i="8" a="1"/>
  <c r="H1793" i="8" s="1"/>
  <c r="H1794" i="8" a="1"/>
  <c r="H1794" i="8" s="1"/>
  <c r="H1795" i="8" a="1"/>
  <c r="H1795" i="8" s="1"/>
  <c r="H1796" i="8" a="1"/>
  <c r="H1796" i="8" s="1"/>
  <c r="H1797" i="8" a="1"/>
  <c r="H1797" i="8" s="1"/>
  <c r="H1798" i="8" a="1"/>
  <c r="H1798" i="8" s="1"/>
  <c r="H1799" i="8" a="1"/>
  <c r="H1799" i="8" s="1"/>
  <c r="H1800" i="8" a="1"/>
  <c r="H1800" i="8" s="1"/>
  <c r="H1801" i="8" a="1"/>
  <c r="H1801" i="8" s="1"/>
  <c r="H1802" i="8" a="1"/>
  <c r="H1802" i="8" s="1"/>
  <c r="H1803" i="8" a="1"/>
  <c r="H1803" i="8" s="1"/>
  <c r="H1804" i="8" a="1"/>
  <c r="H1804" i="8" s="1"/>
  <c r="H1805" i="8" a="1"/>
  <c r="H1805" i="8" s="1"/>
  <c r="H1806" i="8" a="1"/>
  <c r="H1806" i="8" s="1"/>
  <c r="H1807" i="8" a="1"/>
  <c r="H1807" i="8" s="1"/>
  <c r="H1808" i="8" a="1"/>
  <c r="H1808" i="8" s="1"/>
  <c r="H1809" i="8" a="1"/>
  <c r="H1809" i="8" s="1"/>
  <c r="H1810" i="8" a="1"/>
  <c r="H1810" i="8" s="1"/>
  <c r="H1811" i="8" a="1"/>
  <c r="H1811" i="8" s="1"/>
  <c r="H1812" i="8" a="1"/>
  <c r="H1812" i="8" s="1"/>
  <c r="H1813" i="8" a="1"/>
  <c r="H1813" i="8" s="1"/>
  <c r="H1814" i="8" a="1"/>
  <c r="H1814" i="8" s="1"/>
  <c r="H1815" i="8" a="1"/>
  <c r="H1815" i="8" s="1"/>
  <c r="H1816" i="8" a="1"/>
  <c r="H1816" i="8" s="1"/>
  <c r="H1817" i="8" a="1"/>
  <c r="H1817" i="8" s="1"/>
  <c r="H1818" i="8" a="1"/>
  <c r="H1818" i="8" s="1"/>
  <c r="H1819" i="8" a="1"/>
  <c r="H1819" i="8" s="1"/>
  <c r="H1820" i="8" a="1"/>
  <c r="H1820" i="8" s="1"/>
  <c r="H1821" i="8" a="1"/>
  <c r="H1821" i="8" s="1"/>
  <c r="H1822" i="8" a="1"/>
  <c r="H1822" i="8" s="1"/>
  <c r="H1823" i="8" a="1"/>
  <c r="H1823" i="8" s="1"/>
  <c r="H1824" i="8" a="1"/>
  <c r="H1824" i="8" s="1"/>
  <c r="H1825" i="8" a="1"/>
  <c r="H1825" i="8" s="1"/>
  <c r="H1826" i="8" a="1"/>
  <c r="H1826" i="8" s="1"/>
  <c r="H1827" i="8" a="1"/>
  <c r="H1827" i="8" s="1"/>
  <c r="H1828" i="8" a="1"/>
  <c r="H1828" i="8" s="1"/>
  <c r="H1829" i="8" a="1"/>
  <c r="H1829" i="8" s="1"/>
  <c r="H1830" i="8" a="1"/>
  <c r="H1830" i="8" s="1"/>
  <c r="H1831" i="8" a="1"/>
  <c r="H1831" i="8" s="1"/>
  <c r="H1832" i="8" a="1"/>
  <c r="H1832" i="8" s="1"/>
  <c r="H1833" i="8" a="1"/>
  <c r="H1833" i="8" s="1"/>
  <c r="H1834" i="8" a="1"/>
  <c r="H1834" i="8" s="1"/>
  <c r="H1835" i="8" a="1"/>
  <c r="H1835" i="8" s="1"/>
  <c r="H1836" i="8" a="1"/>
  <c r="H1836" i="8" s="1"/>
  <c r="H1837" i="8" a="1"/>
  <c r="H1837" i="8" s="1"/>
  <c r="H1838" i="8" a="1"/>
  <c r="H1838" i="8" s="1"/>
  <c r="H1839" i="8" a="1"/>
  <c r="H1839" i="8" s="1"/>
  <c r="H1840" i="8" a="1"/>
  <c r="H1840" i="8" s="1"/>
  <c r="H1841" i="8" a="1"/>
  <c r="H1841" i="8" s="1"/>
  <c r="H1842" i="8" a="1"/>
  <c r="H1842" i="8" s="1"/>
  <c r="H1843" i="8" a="1"/>
  <c r="H1843" i="8" s="1"/>
  <c r="H1844" i="8" a="1"/>
  <c r="H1844" i="8" s="1"/>
  <c r="H1845" i="8" a="1"/>
  <c r="H1845" i="8" s="1"/>
  <c r="H1846" i="8" a="1"/>
  <c r="H1846" i="8" s="1"/>
  <c r="H1847" i="8" a="1"/>
  <c r="H1847" i="8" s="1"/>
  <c r="H1848" i="8" a="1"/>
  <c r="H1848" i="8" s="1"/>
  <c r="H1849" i="8" a="1"/>
  <c r="H1849" i="8" s="1"/>
  <c r="H1850" i="8" a="1"/>
  <c r="H1850" i="8" s="1"/>
  <c r="H1851" i="8" a="1"/>
  <c r="H1851" i="8" s="1"/>
  <c r="H1852" i="8" a="1"/>
  <c r="H1852" i="8" s="1"/>
  <c r="H1853" i="8" a="1"/>
  <c r="H1853" i="8" s="1"/>
  <c r="H1854" i="8" a="1"/>
  <c r="H1854" i="8" s="1"/>
  <c r="H1855" i="8" a="1"/>
  <c r="H1855" i="8" s="1"/>
  <c r="H1856" i="8" a="1"/>
  <c r="H1856" i="8" s="1"/>
  <c r="H1857" i="8" a="1"/>
  <c r="H1857" i="8" s="1"/>
  <c r="H1858" i="8" a="1"/>
  <c r="H1858" i="8" s="1"/>
  <c r="H1859" i="8" a="1"/>
  <c r="H1859" i="8" s="1"/>
  <c r="H1860" i="8" a="1"/>
  <c r="H1860" i="8" s="1"/>
  <c r="H1861" i="8" a="1"/>
  <c r="H1861" i="8" s="1"/>
  <c r="H1862" i="8" a="1"/>
  <c r="H1862" i="8" s="1"/>
  <c r="H1863" i="8" a="1"/>
  <c r="H1863" i="8" s="1"/>
  <c r="H1864" i="8" a="1"/>
  <c r="H1864" i="8" s="1"/>
  <c r="H1865" i="8" a="1"/>
  <c r="H1865" i="8" s="1"/>
  <c r="H1866" i="8" a="1"/>
  <c r="H1866" i="8" s="1"/>
  <c r="H1867" i="8" a="1"/>
  <c r="H1867" i="8" s="1"/>
  <c r="H1868" i="8" a="1"/>
  <c r="H1868" i="8" s="1"/>
  <c r="H1869" i="8" a="1"/>
  <c r="H1869" i="8" s="1"/>
  <c r="H1870" i="8" a="1"/>
  <c r="H1870" i="8" s="1"/>
  <c r="H1871" i="8" a="1"/>
  <c r="H1871" i="8" s="1"/>
  <c r="H1872" i="8" a="1"/>
  <c r="H1872" i="8" s="1"/>
  <c r="H1873" i="8" a="1"/>
  <c r="H1873" i="8" s="1"/>
  <c r="H1874" i="8" a="1"/>
  <c r="H1874" i="8" s="1"/>
  <c r="H1875" i="8" a="1"/>
  <c r="H1875" i="8" s="1"/>
  <c r="H1876" i="8" a="1"/>
  <c r="H1876" i="8" s="1"/>
  <c r="H1877" i="8" a="1"/>
  <c r="H1877" i="8" s="1"/>
  <c r="H1878" i="8" a="1"/>
  <c r="H1878" i="8" s="1"/>
  <c r="H1879" i="8" a="1"/>
  <c r="H1879" i="8" s="1"/>
  <c r="H1880" i="8" a="1"/>
  <c r="H1880" i="8" s="1"/>
  <c r="H1881" i="8" a="1"/>
  <c r="H1881" i="8" s="1"/>
  <c r="H1882" i="8" a="1"/>
  <c r="H1882" i="8" s="1"/>
  <c r="H1883" i="8" a="1"/>
  <c r="H1883" i="8" s="1"/>
  <c r="H1884" i="8" a="1"/>
  <c r="H1884" i="8" s="1"/>
  <c r="H1885" i="8" a="1"/>
  <c r="H1885" i="8" s="1"/>
  <c r="H1886" i="8" a="1"/>
  <c r="H1886" i="8" s="1"/>
  <c r="H1887" i="8" a="1"/>
  <c r="H1887" i="8" s="1"/>
  <c r="H1888" i="8" a="1"/>
  <c r="H1888" i="8" s="1"/>
  <c r="H1889" i="8" a="1"/>
  <c r="H1889" i="8" s="1"/>
  <c r="H1890" i="8" a="1"/>
  <c r="H1890" i="8" s="1"/>
  <c r="H1891" i="8" a="1"/>
  <c r="H1891" i="8" s="1"/>
  <c r="H1892" i="8" a="1"/>
  <c r="H1892" i="8" s="1"/>
  <c r="H1893" i="8" a="1"/>
  <c r="H1893" i="8" s="1"/>
  <c r="H1894" i="8" a="1"/>
  <c r="H1894" i="8" s="1"/>
  <c r="H1895" i="8" a="1"/>
  <c r="H1895" i="8" s="1"/>
  <c r="H1896" i="8" a="1"/>
  <c r="H1896" i="8" s="1"/>
  <c r="H1897" i="8" a="1"/>
  <c r="H1897" i="8" s="1"/>
  <c r="H1898" i="8" a="1"/>
  <c r="H1898" i="8" s="1"/>
  <c r="H1899" i="8" a="1"/>
  <c r="H1899" i="8" s="1"/>
  <c r="H1900" i="8" a="1"/>
  <c r="H1900" i="8" s="1"/>
  <c r="H1901" i="8" a="1"/>
  <c r="H1901" i="8" s="1"/>
  <c r="H1902" i="8" a="1"/>
  <c r="H1902" i="8" s="1"/>
  <c r="H1903" i="8" a="1"/>
  <c r="H1903" i="8" s="1"/>
  <c r="H1904" i="8" a="1"/>
  <c r="H1904" i="8" s="1"/>
  <c r="H1905" i="8" a="1"/>
  <c r="H1905" i="8" s="1"/>
  <c r="H1906" i="8" a="1"/>
  <c r="H1906" i="8" s="1"/>
  <c r="H1907" i="8" a="1"/>
  <c r="H1907" i="8" s="1"/>
  <c r="H1908" i="8" a="1"/>
  <c r="H1908" i="8" s="1"/>
  <c r="H1909" i="8" a="1"/>
  <c r="H1909" i="8" s="1"/>
  <c r="H1910" i="8" a="1"/>
  <c r="H1910" i="8" s="1"/>
  <c r="H1911" i="8" a="1"/>
  <c r="H1911" i="8" s="1"/>
  <c r="H1912" i="8" a="1"/>
  <c r="H1912" i="8" s="1"/>
  <c r="H1913" i="8" a="1"/>
  <c r="H1913" i="8" s="1"/>
  <c r="H1914" i="8" a="1"/>
  <c r="H1914" i="8" s="1"/>
  <c r="H1915" i="8" a="1"/>
  <c r="H1915" i="8" s="1"/>
  <c r="H1916" i="8" a="1"/>
  <c r="H1916" i="8" s="1"/>
  <c r="H1917" i="8" a="1"/>
  <c r="H1917" i="8" s="1"/>
  <c r="H1918" i="8" a="1"/>
  <c r="H1918" i="8" s="1"/>
  <c r="H1919" i="8" a="1"/>
  <c r="H1919" i="8" s="1"/>
  <c r="H1920" i="8" a="1"/>
  <c r="H1920" i="8" s="1"/>
  <c r="H1921" i="8" a="1"/>
  <c r="H1921" i="8" s="1"/>
  <c r="H1922" i="8" a="1"/>
  <c r="H1922" i="8" s="1"/>
  <c r="H1923" i="8" a="1"/>
  <c r="H1923" i="8" s="1"/>
  <c r="H1924" i="8" a="1"/>
  <c r="H1924" i="8" s="1"/>
  <c r="H1925" i="8" a="1"/>
  <c r="H1925" i="8" s="1"/>
  <c r="H1926" i="8" a="1"/>
  <c r="H1926" i="8" s="1"/>
  <c r="H1927" i="8" a="1"/>
  <c r="H1927" i="8" s="1"/>
  <c r="H1928" i="8" a="1"/>
  <c r="H1928" i="8" s="1"/>
  <c r="H1929" i="8" a="1"/>
  <c r="H1929" i="8" s="1"/>
  <c r="H1930" i="8" a="1"/>
  <c r="H1930" i="8" s="1"/>
  <c r="H1931" i="8" a="1"/>
  <c r="H1931" i="8" s="1"/>
  <c r="H1932" i="8" a="1"/>
  <c r="H1932" i="8" s="1"/>
  <c r="H1933" i="8" a="1"/>
  <c r="H1933" i="8" s="1"/>
  <c r="H1934" i="8" a="1"/>
  <c r="H1934" i="8" s="1"/>
  <c r="H1935" i="8" a="1"/>
  <c r="H1935" i="8" s="1"/>
  <c r="H1936" i="8" a="1"/>
  <c r="H1936" i="8" s="1"/>
  <c r="H1937" i="8" a="1"/>
  <c r="H1937" i="8" s="1"/>
  <c r="H1938" i="8" a="1"/>
  <c r="H1938" i="8" s="1"/>
  <c r="H1939" i="8" a="1"/>
  <c r="H1939" i="8" s="1"/>
  <c r="H1940" i="8" a="1"/>
  <c r="H1940" i="8" s="1"/>
  <c r="H1941" i="8" a="1"/>
  <c r="H1941" i="8" s="1"/>
  <c r="H1942" i="8" a="1"/>
  <c r="H1942" i="8" s="1"/>
  <c r="H1943" i="8" a="1"/>
  <c r="H1943" i="8" s="1"/>
  <c r="H1944" i="8" a="1"/>
  <c r="H1944" i="8" s="1"/>
  <c r="H1945" i="8" a="1"/>
  <c r="H1945" i="8" s="1"/>
  <c r="H1946" i="8" a="1"/>
  <c r="H1946" i="8" s="1"/>
  <c r="H1947" i="8" a="1"/>
  <c r="H1947" i="8" s="1"/>
  <c r="H1948" i="8" a="1"/>
  <c r="H1948" i="8" s="1"/>
  <c r="H1949" i="8" a="1"/>
  <c r="H1949" i="8" s="1"/>
  <c r="H1950" i="8" a="1"/>
  <c r="H1950" i="8" s="1"/>
  <c r="H1951" i="8" a="1"/>
  <c r="H1951" i="8" s="1"/>
  <c r="H1952" i="8" a="1"/>
  <c r="H1952" i="8" s="1"/>
  <c r="H1953" i="8" a="1"/>
  <c r="H1953" i="8" s="1"/>
  <c r="H1954" i="8" a="1"/>
  <c r="H1954" i="8" s="1"/>
  <c r="H1955" i="8" a="1"/>
  <c r="H1955" i="8" s="1"/>
  <c r="H1956" i="8" a="1"/>
  <c r="H1956" i="8" s="1"/>
  <c r="H1957" i="8" a="1"/>
  <c r="H1957" i="8" s="1"/>
  <c r="H1958" i="8" a="1"/>
  <c r="H1958" i="8" s="1"/>
  <c r="H1959" i="8" a="1"/>
  <c r="H1959" i="8" s="1"/>
  <c r="H1960" i="8" a="1"/>
  <c r="H1960" i="8" s="1"/>
  <c r="H1961" i="8" a="1"/>
  <c r="H1961" i="8" s="1"/>
  <c r="H1962" i="8" a="1"/>
  <c r="H1962" i="8" s="1"/>
  <c r="H1963" i="8" a="1"/>
  <c r="H1963" i="8" s="1"/>
  <c r="H1964" i="8" a="1"/>
  <c r="H1964" i="8" s="1"/>
  <c r="H1965" i="8" a="1"/>
  <c r="H1965" i="8" s="1"/>
  <c r="H1966" i="8" a="1"/>
  <c r="H1966" i="8" s="1"/>
  <c r="H1967" i="8" a="1"/>
  <c r="H1967" i="8" s="1"/>
  <c r="H1968" i="8" a="1"/>
  <c r="H1968" i="8" s="1"/>
  <c r="H1969" i="8" a="1"/>
  <c r="H1969" i="8" s="1"/>
  <c r="H1970" i="8" a="1"/>
  <c r="H1970" i="8" s="1"/>
  <c r="H1971" i="8" a="1"/>
  <c r="H1971" i="8" s="1"/>
  <c r="H1972" i="8" a="1"/>
  <c r="H1972" i="8" s="1"/>
  <c r="H1973" i="8" a="1"/>
  <c r="H1973" i="8" s="1"/>
  <c r="H1974" i="8" a="1"/>
  <c r="H1974" i="8" s="1"/>
  <c r="H1975" i="8" a="1"/>
  <c r="H1975" i="8" s="1"/>
  <c r="H1976" i="8" a="1"/>
  <c r="H1976" i="8" s="1"/>
  <c r="H1977" i="8" a="1"/>
  <c r="H1977" i="8" s="1"/>
  <c r="H1978" i="8" a="1"/>
  <c r="H1978" i="8" s="1"/>
  <c r="H1979" i="8" a="1"/>
  <c r="H1979" i="8" s="1"/>
  <c r="H1980" i="8" a="1"/>
  <c r="H1980" i="8" s="1"/>
  <c r="H1981" i="8" a="1"/>
  <c r="H1981" i="8" s="1"/>
  <c r="H1982" i="8" a="1"/>
  <c r="H1982" i="8" s="1"/>
  <c r="H1983" i="8" a="1"/>
  <c r="H1983" i="8" s="1"/>
  <c r="H1984" i="8" a="1"/>
  <c r="H1984" i="8" s="1"/>
  <c r="H1985" i="8" a="1"/>
  <c r="H1985" i="8" s="1"/>
  <c r="H1986" i="8" a="1"/>
  <c r="H1986" i="8" s="1"/>
  <c r="H1987" i="8" a="1"/>
  <c r="H1987" i="8" s="1"/>
  <c r="H1988" i="8" a="1"/>
  <c r="H1988" i="8" s="1"/>
  <c r="H1989" i="8" a="1"/>
  <c r="H1989" i="8" s="1"/>
  <c r="H1990" i="8" a="1"/>
  <c r="H1990" i="8" s="1"/>
  <c r="H1991" i="8" a="1"/>
  <c r="H1991" i="8" s="1"/>
  <c r="H1992" i="8" a="1"/>
  <c r="H1992" i="8" s="1"/>
  <c r="H1993" i="8" a="1"/>
  <c r="H1993" i="8" s="1"/>
  <c r="H1994" i="8" a="1"/>
  <c r="H1994" i="8" s="1"/>
  <c r="H1995" i="8" a="1"/>
  <c r="H1995" i="8" s="1"/>
  <c r="H1996" i="8" a="1"/>
  <c r="H1996" i="8" s="1"/>
  <c r="H1997" i="8" a="1"/>
  <c r="H1997" i="8" s="1"/>
  <c r="H1998" i="8" a="1"/>
  <c r="H1998" i="8" s="1"/>
  <c r="H1999" i="8" a="1"/>
  <c r="H1999" i="8" s="1"/>
  <c r="H2000" i="8" a="1"/>
  <c r="H2000" i="8" s="1"/>
  <c r="H2001" i="8" a="1"/>
  <c r="H2001" i="8" s="1"/>
  <c r="H2002" i="8" a="1"/>
  <c r="H2002" i="8" s="1"/>
  <c r="H2003" i="8" a="1"/>
  <c r="H2003" i="8" s="1"/>
  <c r="H2004" i="8" a="1"/>
  <c r="H2004" i="8" s="1"/>
  <c r="H2005" i="8" a="1"/>
  <c r="H2005" i="8" s="1"/>
  <c r="H2006" i="8" a="1"/>
  <c r="H2006" i="8" s="1"/>
  <c r="H2007" i="8" a="1"/>
  <c r="H2007" i="8" s="1"/>
  <c r="H2008" i="8" a="1"/>
  <c r="H2008" i="8" s="1"/>
  <c r="H2009" i="8" a="1"/>
  <c r="H2009" i="8" s="1"/>
  <c r="H2010" i="8" a="1"/>
  <c r="H2010" i="8" s="1"/>
  <c r="H2011" i="8" a="1"/>
  <c r="H2011" i="8" s="1"/>
  <c r="H2012" i="8" a="1"/>
  <c r="H2012" i="8" s="1"/>
  <c r="H2013" i="8" a="1"/>
  <c r="H2013" i="8" s="1"/>
  <c r="H2014" i="8" a="1"/>
  <c r="H2014" i="8" s="1"/>
  <c r="H2015" i="8" a="1"/>
  <c r="H2015" i="8" s="1"/>
  <c r="H2016" i="8" a="1"/>
  <c r="H2016" i="8" s="1"/>
  <c r="H2017" i="8" a="1"/>
  <c r="H2017" i="8" s="1"/>
  <c r="H2018" i="8" a="1"/>
  <c r="H2018" i="8" s="1"/>
  <c r="H2019" i="8" a="1"/>
  <c r="H2019" i="8" s="1"/>
  <c r="H2020" i="8" a="1"/>
  <c r="H2020" i="8" s="1"/>
  <c r="H2021" i="8" a="1"/>
  <c r="H2021" i="8" s="1"/>
  <c r="H2022" i="8" a="1"/>
  <c r="H2022" i="8" s="1"/>
  <c r="H2023" i="8" a="1"/>
  <c r="H2023" i="8" s="1"/>
  <c r="H2024" i="8" a="1"/>
  <c r="H2024" i="8" s="1"/>
  <c r="H2025" i="8" a="1"/>
  <c r="H2025" i="8" s="1"/>
  <c r="H2026" i="8" a="1"/>
  <c r="H2026" i="8" s="1"/>
  <c r="H2027" i="8" a="1"/>
  <c r="H2027" i="8" s="1"/>
  <c r="H2028" i="8" a="1"/>
  <c r="H2028" i="8" s="1"/>
  <c r="H2029" i="8" a="1"/>
  <c r="H2029" i="8" s="1"/>
  <c r="H2030" i="8" a="1"/>
  <c r="H2030" i="8" s="1"/>
  <c r="H2031" i="8" a="1"/>
  <c r="H2031" i="8" s="1"/>
  <c r="H2032" i="8" a="1"/>
  <c r="H2032" i="8" s="1"/>
  <c r="H2033" i="8" a="1"/>
  <c r="H2033" i="8" s="1"/>
  <c r="H2034" i="8" a="1"/>
  <c r="H2034" i="8" s="1"/>
  <c r="H2035" i="8" a="1"/>
  <c r="H2035" i="8" s="1"/>
  <c r="H2036" i="8" a="1"/>
  <c r="H2036" i="8" s="1"/>
  <c r="H2037" i="8" a="1"/>
  <c r="H2037" i="8" s="1"/>
  <c r="H2038" i="8" a="1"/>
  <c r="H2038" i="8" s="1"/>
  <c r="H2039" i="8" a="1"/>
  <c r="H2039" i="8" s="1"/>
  <c r="H2040" i="8" a="1"/>
  <c r="H2040" i="8" s="1"/>
  <c r="H2041" i="8" a="1"/>
  <c r="H2041" i="8" s="1"/>
  <c r="H2042" i="8" a="1"/>
  <c r="H2042" i="8" s="1"/>
  <c r="H2043" i="8" a="1"/>
  <c r="H2043" i="8" s="1"/>
  <c r="H2044" i="8" a="1"/>
  <c r="H2044" i="8" s="1"/>
  <c r="H2045" i="8" a="1"/>
  <c r="H2045" i="8" s="1"/>
  <c r="H2046" i="8" a="1"/>
  <c r="H2046" i="8" s="1"/>
  <c r="H2047" i="8" a="1"/>
  <c r="H2047" i="8" s="1"/>
  <c r="H2048" i="8" a="1"/>
  <c r="H2048" i="8" s="1"/>
  <c r="H2049" i="8" a="1"/>
  <c r="H2049" i="8" s="1"/>
  <c r="H2050" i="8" a="1"/>
  <c r="H2050" i="8" s="1"/>
  <c r="H2051" i="8" a="1"/>
  <c r="H2051" i="8" s="1"/>
  <c r="H2052" i="8" a="1"/>
  <c r="H2052" i="8" s="1"/>
  <c r="H2053" i="8" a="1"/>
  <c r="H2053" i="8" s="1"/>
  <c r="H2054" i="8" a="1"/>
  <c r="H2054" i="8" s="1"/>
  <c r="H2055" i="8" a="1"/>
  <c r="H2055" i="8" s="1"/>
  <c r="H2056" i="8" a="1"/>
  <c r="H2056" i="8" s="1"/>
  <c r="H2057" i="8" a="1"/>
  <c r="H2057" i="8" s="1"/>
  <c r="H2058" i="8" a="1"/>
  <c r="H2058" i="8" s="1"/>
  <c r="H2059" i="8" a="1"/>
  <c r="H2059" i="8" s="1"/>
  <c r="H2060" i="8" a="1"/>
  <c r="H2060" i="8" s="1"/>
  <c r="H2061" i="8" a="1"/>
  <c r="H2061" i="8" s="1"/>
  <c r="H2062" i="8" a="1"/>
  <c r="H2062" i="8" s="1"/>
  <c r="H2063" i="8" a="1"/>
  <c r="H2063" i="8" s="1"/>
  <c r="H2064" i="8" a="1"/>
  <c r="H2064" i="8" s="1"/>
  <c r="H2065" i="8" a="1"/>
  <c r="H2065" i="8" s="1"/>
  <c r="H2066" i="8" a="1"/>
  <c r="H2066" i="8" s="1"/>
  <c r="H2067" i="8" a="1"/>
  <c r="H2067" i="8" s="1"/>
  <c r="H2068" i="8" a="1"/>
  <c r="H2068" i="8" s="1"/>
  <c r="H2069" i="8" a="1"/>
  <c r="H2069" i="8" s="1"/>
  <c r="H2070" i="8" a="1"/>
  <c r="H2070" i="8" s="1"/>
  <c r="H2071" i="8" a="1"/>
  <c r="H2071" i="8" s="1"/>
  <c r="H2072" i="8" a="1"/>
  <c r="H2072" i="8" s="1"/>
  <c r="H2073" i="8" a="1"/>
  <c r="H2073" i="8" s="1"/>
  <c r="H2074" i="8" a="1"/>
  <c r="H2074" i="8" s="1"/>
  <c r="H2075" i="8" a="1"/>
  <c r="H2075" i="8" s="1"/>
  <c r="H2076" i="8" a="1"/>
  <c r="H2076" i="8" s="1"/>
  <c r="H2077" i="8" a="1"/>
  <c r="H2077" i="8" s="1"/>
  <c r="H2078" i="8" a="1"/>
  <c r="H2078" i="8" s="1"/>
  <c r="H2079" i="8" a="1"/>
  <c r="H2079" i="8" s="1"/>
  <c r="H2080" i="8" a="1"/>
  <c r="H2080" i="8" s="1"/>
  <c r="H2081" i="8" a="1"/>
  <c r="H2081" i="8" s="1"/>
  <c r="H2082" i="8" a="1"/>
  <c r="H2082" i="8" s="1"/>
  <c r="H2083" i="8" a="1"/>
  <c r="H2083" i="8" s="1"/>
  <c r="H2084" i="8" a="1"/>
  <c r="H2084" i="8" s="1"/>
  <c r="H2085" i="8" a="1"/>
  <c r="H2085" i="8" s="1"/>
  <c r="H2086" i="8" a="1"/>
  <c r="H2086" i="8" s="1"/>
  <c r="H2087" i="8" a="1"/>
  <c r="H2087" i="8" s="1"/>
  <c r="H2088" i="8" a="1"/>
  <c r="H2088" i="8" s="1"/>
  <c r="H2089" i="8" a="1"/>
  <c r="H2089" i="8" s="1"/>
  <c r="H2090" i="8" a="1"/>
  <c r="H2090" i="8" s="1"/>
  <c r="H2091" i="8" a="1"/>
  <c r="H2091" i="8" s="1"/>
  <c r="H2092" i="8" a="1"/>
  <c r="H2092" i="8" s="1"/>
  <c r="H2093" i="8" a="1"/>
  <c r="H2093" i="8" s="1"/>
  <c r="H2094" i="8" a="1"/>
  <c r="H2094" i="8" s="1"/>
  <c r="H2095" i="8" a="1"/>
  <c r="H2095" i="8" s="1"/>
  <c r="H2096" i="8" a="1"/>
  <c r="H2096" i="8" s="1"/>
  <c r="H2097" i="8" a="1"/>
  <c r="H2097" i="8" s="1"/>
  <c r="H2098" i="8" a="1"/>
  <c r="H2098" i="8" s="1"/>
  <c r="H2099" i="8" a="1"/>
  <c r="H2099" i="8" s="1"/>
  <c r="H2100" i="8" a="1"/>
  <c r="H2100" i="8" s="1"/>
  <c r="H2101" i="8" a="1"/>
  <c r="H2101" i="8" s="1"/>
  <c r="H2102" i="8" a="1"/>
  <c r="H2102" i="8" s="1"/>
  <c r="H2103" i="8" a="1"/>
  <c r="H2103" i="8" s="1"/>
  <c r="H2104" i="8" a="1"/>
  <c r="H2104" i="8" s="1"/>
  <c r="H2105" i="8" a="1"/>
  <c r="H2105" i="8" s="1"/>
  <c r="H2106" i="8" a="1"/>
  <c r="H2106" i="8" s="1"/>
  <c r="H2107" i="8" a="1"/>
  <c r="H2107" i="8" s="1"/>
  <c r="H2108" i="8" a="1"/>
  <c r="H2108" i="8" s="1"/>
  <c r="H2109" i="8" a="1"/>
  <c r="H2109" i="8" s="1"/>
  <c r="H2110" i="8" a="1"/>
  <c r="H2110" i="8" s="1"/>
  <c r="H2111" i="8" a="1"/>
  <c r="H2111" i="8" s="1"/>
  <c r="H2112" i="8" a="1"/>
  <c r="H2112" i="8" s="1"/>
  <c r="H2113" i="8" a="1"/>
  <c r="H2113" i="8" s="1"/>
  <c r="H2114" i="8" a="1"/>
  <c r="H2114" i="8" s="1"/>
  <c r="H2115" i="8" a="1"/>
  <c r="H2115" i="8" s="1"/>
  <c r="H2116" i="8" a="1"/>
  <c r="H2116" i="8" s="1"/>
  <c r="H2117" i="8" a="1"/>
  <c r="H2117" i="8" s="1"/>
  <c r="H2118" i="8" a="1"/>
  <c r="H2118" i="8" s="1"/>
  <c r="H2119" i="8" a="1"/>
  <c r="H2119" i="8" s="1"/>
  <c r="H2120" i="8" a="1"/>
  <c r="H2120" i="8" s="1"/>
  <c r="H2121" i="8" a="1"/>
  <c r="H2121" i="8" s="1"/>
  <c r="H2122" i="8" a="1"/>
  <c r="H2122" i="8" s="1"/>
  <c r="H2123" i="8" a="1"/>
  <c r="H2123" i="8" s="1"/>
  <c r="H2124" i="8" a="1"/>
  <c r="H2124" i="8" s="1"/>
  <c r="H2125" i="8" a="1"/>
  <c r="H2125" i="8" s="1"/>
  <c r="H2126" i="8" a="1"/>
  <c r="H2126" i="8" s="1"/>
  <c r="H2127" i="8" a="1"/>
  <c r="H2127" i="8" s="1"/>
  <c r="H2128" i="8" a="1"/>
  <c r="H2128" i="8" s="1"/>
  <c r="H2129" i="8" a="1"/>
  <c r="H2129" i="8" s="1"/>
  <c r="H2130" i="8" a="1"/>
  <c r="H2130" i="8" s="1"/>
  <c r="H2131" i="8" a="1"/>
  <c r="H2131" i="8" s="1"/>
  <c r="H2132" i="8" a="1"/>
  <c r="H2132" i="8" s="1"/>
  <c r="H2133" i="8" a="1"/>
  <c r="H2133" i="8" s="1"/>
  <c r="H2134" i="8" a="1"/>
  <c r="H2134" i="8" s="1"/>
  <c r="H2135" i="8" a="1"/>
  <c r="H2135" i="8" s="1"/>
  <c r="H2136" i="8" a="1"/>
  <c r="H2136" i="8" s="1"/>
  <c r="H2137" i="8" a="1"/>
  <c r="H2137" i="8" s="1"/>
  <c r="H2138" i="8" a="1"/>
  <c r="H2138" i="8" s="1"/>
  <c r="H2139" i="8" a="1"/>
  <c r="H2139" i="8" s="1"/>
  <c r="H2140" i="8" a="1"/>
  <c r="H2140" i="8" s="1"/>
  <c r="H2141" i="8" a="1"/>
  <c r="H2141" i="8" s="1"/>
  <c r="H2142" i="8" a="1"/>
  <c r="H2142" i="8" s="1"/>
  <c r="H2143" i="8" a="1"/>
  <c r="H2143" i="8" s="1"/>
  <c r="H2144" i="8" a="1"/>
  <c r="H2144" i="8" s="1"/>
  <c r="H2145" i="8" a="1"/>
  <c r="H2145" i="8" s="1"/>
  <c r="H2146" i="8" a="1"/>
  <c r="H2146" i="8" s="1"/>
  <c r="H2147" i="8" a="1"/>
  <c r="H2147" i="8" s="1"/>
  <c r="H2148" i="8" a="1"/>
  <c r="H2148" i="8" s="1"/>
  <c r="H2149" i="8" a="1"/>
  <c r="H2149" i="8" s="1"/>
  <c r="H2150" i="8" a="1"/>
  <c r="H2150" i="8" s="1"/>
  <c r="H2151" i="8" a="1"/>
  <c r="H2151" i="8" s="1"/>
  <c r="H2152" i="8" a="1"/>
  <c r="H2152" i="8" s="1"/>
  <c r="H2153" i="8" a="1"/>
  <c r="H2153" i="8" s="1"/>
  <c r="H2154" i="8" a="1"/>
  <c r="H2154" i="8" s="1"/>
  <c r="H2155" i="8" a="1"/>
  <c r="H2155" i="8" s="1"/>
  <c r="H2156" i="8" a="1"/>
  <c r="H2156" i="8" s="1"/>
  <c r="H2157" i="8" a="1"/>
  <c r="H2157" i="8" s="1"/>
  <c r="H2158" i="8" a="1"/>
  <c r="H2158" i="8" s="1"/>
  <c r="H2159" i="8" a="1"/>
  <c r="H2159" i="8" s="1"/>
  <c r="H2160" i="8" a="1"/>
  <c r="H2160" i="8" s="1"/>
  <c r="H2161" i="8" a="1"/>
  <c r="H2161" i="8" s="1"/>
  <c r="H2162" i="8" a="1"/>
  <c r="H2162" i="8" s="1"/>
  <c r="H2163" i="8" a="1"/>
  <c r="H2163" i="8" s="1"/>
  <c r="H2164" i="8" a="1"/>
  <c r="H2164" i="8" s="1"/>
  <c r="H2165" i="8" a="1"/>
  <c r="H2165" i="8" s="1"/>
  <c r="H2166" i="8" a="1"/>
  <c r="H2166" i="8" s="1"/>
  <c r="H2167" i="8" a="1"/>
  <c r="H2167" i="8" s="1"/>
  <c r="H2168" i="8" a="1"/>
  <c r="H2168" i="8" s="1"/>
  <c r="H2169" i="8" a="1"/>
  <c r="H2169" i="8" s="1"/>
  <c r="H2170" i="8" a="1"/>
  <c r="H2170" i="8" s="1"/>
  <c r="H2171" i="8" a="1"/>
  <c r="H2171" i="8" s="1"/>
  <c r="H2172" i="8" a="1"/>
  <c r="H2172" i="8" s="1"/>
  <c r="H2173" i="8" a="1"/>
  <c r="H2173" i="8" s="1"/>
  <c r="H2174" i="8" a="1"/>
  <c r="H2174" i="8" s="1"/>
  <c r="H2175" i="8" a="1"/>
  <c r="H2175" i="8" s="1"/>
  <c r="H2176" i="8" a="1"/>
  <c r="H2176" i="8" s="1"/>
  <c r="H2177" i="8" a="1"/>
  <c r="H2177" i="8" s="1"/>
  <c r="H2178" i="8" a="1"/>
  <c r="H2178" i="8" s="1"/>
  <c r="H2179" i="8" a="1"/>
  <c r="H2179" i="8" s="1"/>
  <c r="H2180" i="8" a="1"/>
  <c r="H2180" i="8" s="1"/>
  <c r="H2181" i="8" a="1"/>
  <c r="H2181" i="8" s="1"/>
  <c r="H2182" i="8" a="1"/>
  <c r="H2182" i="8" s="1"/>
  <c r="H2183" i="8" a="1"/>
  <c r="H2183" i="8" s="1"/>
  <c r="H2184" i="8" a="1"/>
  <c r="H2184" i="8" s="1"/>
  <c r="H2185" i="8" a="1"/>
  <c r="H2185" i="8" s="1"/>
  <c r="H2186" i="8" a="1"/>
  <c r="H2186" i="8" s="1"/>
  <c r="H2187" i="8" a="1"/>
  <c r="H2187" i="8" s="1"/>
  <c r="H2188" i="8" a="1"/>
  <c r="H2188" i="8" s="1"/>
  <c r="H2189" i="8" a="1"/>
  <c r="H2189" i="8" s="1"/>
  <c r="H2190" i="8" a="1"/>
  <c r="H2190" i="8" s="1"/>
  <c r="H2191" i="8" a="1"/>
  <c r="H2191" i="8" s="1"/>
  <c r="H2192" i="8" a="1"/>
  <c r="H2192" i="8" s="1"/>
  <c r="H2193" i="8" a="1"/>
  <c r="H2193" i="8" s="1"/>
  <c r="H2194" i="8" a="1"/>
  <c r="H2194" i="8" s="1"/>
  <c r="H2195" i="8" a="1"/>
  <c r="H2195" i="8" s="1"/>
  <c r="H2196" i="8" a="1"/>
  <c r="H2196" i="8" s="1"/>
  <c r="H2197" i="8" a="1"/>
  <c r="H2197" i="8" s="1"/>
  <c r="H2198" i="8" a="1"/>
  <c r="H2198" i="8" s="1"/>
  <c r="H2199" i="8" a="1"/>
  <c r="H2199" i="8" s="1"/>
  <c r="H2200" i="8" a="1"/>
  <c r="H2200" i="8" s="1"/>
  <c r="H2201" i="8" a="1"/>
  <c r="H2201" i="8" s="1"/>
  <c r="H2202" i="8" a="1"/>
  <c r="H2202" i="8" s="1"/>
  <c r="H2203" i="8" a="1"/>
  <c r="H2203" i="8" s="1"/>
  <c r="H2204" i="8" a="1"/>
  <c r="H2204" i="8" s="1"/>
  <c r="H2205" i="8" a="1"/>
  <c r="H2205" i="8" s="1"/>
  <c r="H2206" i="8" a="1"/>
  <c r="H2206" i="8" s="1"/>
  <c r="H2207" i="8" a="1"/>
  <c r="H2207" i="8" s="1"/>
  <c r="H2208" i="8" a="1"/>
  <c r="H2208" i="8" s="1"/>
  <c r="H2209" i="8" a="1"/>
  <c r="H2209" i="8" s="1"/>
  <c r="H2210" i="8" a="1"/>
  <c r="H2210" i="8" s="1"/>
  <c r="H2211" i="8" a="1"/>
  <c r="H2211" i="8" s="1"/>
  <c r="H2212" i="8" a="1"/>
  <c r="H2212" i="8" s="1"/>
  <c r="H2213" i="8" a="1"/>
  <c r="H2213" i="8" s="1"/>
  <c r="H2214" i="8" a="1"/>
  <c r="H2214" i="8" s="1"/>
  <c r="H2215" i="8" a="1"/>
  <c r="H2215" i="8" s="1"/>
  <c r="H2216" i="8" a="1"/>
  <c r="H2216" i="8" s="1"/>
  <c r="H2217" i="8" a="1"/>
  <c r="H2217" i="8" s="1"/>
  <c r="H2218" i="8" a="1"/>
  <c r="H2218" i="8" s="1"/>
  <c r="H2219" i="8" a="1"/>
  <c r="H2219" i="8" s="1"/>
  <c r="H2220" i="8" a="1"/>
  <c r="H2220" i="8" s="1"/>
  <c r="H2221" i="8" a="1"/>
  <c r="H2221" i="8" s="1"/>
  <c r="H2222" i="8" a="1"/>
  <c r="H2222" i="8" s="1"/>
  <c r="H2223" i="8" a="1"/>
  <c r="H2223" i="8" s="1"/>
  <c r="H2224" i="8" a="1"/>
  <c r="H2224" i="8" s="1"/>
  <c r="H2225" i="8" a="1"/>
  <c r="H2225" i="8" s="1"/>
  <c r="H2226" i="8" a="1"/>
  <c r="H2226" i="8" s="1"/>
  <c r="H2227" i="8" a="1"/>
  <c r="H2227" i="8" s="1"/>
  <c r="H2228" i="8" a="1"/>
  <c r="H2228" i="8" s="1"/>
  <c r="H2229" i="8" a="1"/>
  <c r="H2229" i="8" s="1"/>
  <c r="H2230" i="8" a="1"/>
  <c r="H2230" i="8" s="1"/>
  <c r="H2231" i="8" a="1"/>
  <c r="H2231" i="8" s="1"/>
  <c r="H2232" i="8" a="1"/>
  <c r="H2232" i="8" s="1"/>
  <c r="H2233" i="8" a="1"/>
  <c r="H2233" i="8" s="1"/>
  <c r="H2234" i="8" a="1"/>
  <c r="H2234" i="8" s="1"/>
  <c r="H2235" i="8" a="1"/>
  <c r="H2235" i="8" s="1"/>
  <c r="H2236" i="8" a="1"/>
  <c r="H2236" i="8" s="1"/>
  <c r="H2237" i="8" a="1"/>
  <c r="H2237" i="8" s="1"/>
  <c r="H2238" i="8" a="1"/>
  <c r="H2238" i="8" s="1"/>
  <c r="H2239" i="8" a="1"/>
  <c r="H2239" i="8" s="1"/>
  <c r="H2240" i="8" a="1"/>
  <c r="H2240" i="8" s="1"/>
  <c r="H2241" i="8" a="1"/>
  <c r="H2241" i="8" s="1"/>
  <c r="H2242" i="8" a="1"/>
  <c r="H2242" i="8" s="1"/>
  <c r="H2243" i="8" a="1"/>
  <c r="H2243" i="8" s="1"/>
  <c r="H2244" i="8" a="1"/>
  <c r="H2244" i="8" s="1"/>
  <c r="H2245" i="8" a="1"/>
  <c r="H2245" i="8" s="1"/>
  <c r="H2246" i="8" a="1"/>
  <c r="H2246" i="8" s="1"/>
  <c r="H2247" i="8" a="1"/>
  <c r="H2247" i="8" s="1"/>
  <c r="H2248" i="8" a="1"/>
  <c r="H2248" i="8" s="1"/>
  <c r="H2249" i="8" a="1"/>
  <c r="H2249" i="8" s="1"/>
  <c r="H2250" i="8" a="1"/>
  <c r="H2250" i="8" s="1"/>
  <c r="H2251" i="8" a="1"/>
  <c r="H2251" i="8" s="1"/>
  <c r="H2252" i="8" a="1"/>
  <c r="H2252" i="8" s="1"/>
  <c r="H2253" i="8" a="1"/>
  <c r="H2253" i="8" s="1"/>
  <c r="H2254" i="8" a="1"/>
  <c r="H2254" i="8" s="1"/>
  <c r="H2255" i="8" a="1"/>
  <c r="H2255" i="8" s="1"/>
  <c r="H2256" i="8" a="1"/>
  <c r="H2256" i="8" s="1"/>
  <c r="H2257" i="8" a="1"/>
  <c r="H2257" i="8" s="1"/>
  <c r="H2258" i="8" a="1"/>
  <c r="H2258" i="8" s="1"/>
  <c r="H2259" i="8" a="1"/>
  <c r="H2259" i="8" s="1"/>
  <c r="H2260" i="8" a="1"/>
  <c r="H2260" i="8" s="1"/>
  <c r="H2261" i="8" a="1"/>
  <c r="H2261" i="8" s="1"/>
  <c r="H2262" i="8" a="1"/>
  <c r="H2262" i="8" s="1"/>
  <c r="H2263" i="8" a="1"/>
  <c r="H2263" i="8" s="1"/>
  <c r="H2264" i="8" a="1"/>
  <c r="H2264" i="8" s="1"/>
  <c r="H2265" i="8" a="1"/>
  <c r="H2265" i="8" s="1"/>
  <c r="H2266" i="8" a="1"/>
  <c r="H2266" i="8" s="1"/>
  <c r="H2267" i="8" a="1"/>
  <c r="H2267" i="8" s="1"/>
  <c r="H2268" i="8" a="1"/>
  <c r="H2268" i="8" s="1"/>
  <c r="H2269" i="8" a="1"/>
  <c r="H2269" i="8" s="1"/>
  <c r="H2270" i="8" a="1"/>
  <c r="H2270" i="8" s="1"/>
  <c r="H2271" i="8" a="1"/>
  <c r="H2271" i="8" s="1"/>
  <c r="H2272" i="8" a="1"/>
  <c r="H2272" i="8" s="1"/>
  <c r="H2273" i="8" a="1"/>
  <c r="H2273" i="8" s="1"/>
  <c r="H2274" i="8" a="1"/>
  <c r="H2274" i="8" s="1"/>
  <c r="H2275" i="8" a="1"/>
  <c r="H2275" i="8" s="1"/>
  <c r="H2276" i="8" a="1"/>
  <c r="H2276" i="8" s="1"/>
  <c r="H2277" i="8" a="1"/>
  <c r="H2277" i="8" s="1"/>
  <c r="H2278" i="8" a="1"/>
  <c r="H2278" i="8" s="1"/>
  <c r="H2279" i="8" a="1"/>
  <c r="H2279" i="8" s="1"/>
  <c r="H2280" i="8" a="1"/>
  <c r="H2280" i="8" s="1"/>
  <c r="H2281" i="8" a="1"/>
  <c r="H2281" i="8" s="1"/>
  <c r="H2282" i="8" a="1"/>
  <c r="H2282" i="8" s="1"/>
  <c r="H2283" i="8" a="1"/>
  <c r="H2283" i="8" s="1"/>
  <c r="H2284" i="8" a="1"/>
  <c r="H2284" i="8" s="1"/>
  <c r="H2285" i="8" a="1"/>
  <c r="H2285" i="8" s="1"/>
  <c r="H2286" i="8" a="1"/>
  <c r="H2286" i="8" s="1"/>
  <c r="H2287" i="8" a="1"/>
  <c r="H2287" i="8" s="1"/>
  <c r="H2288" i="8" a="1"/>
  <c r="H2288" i="8" s="1"/>
  <c r="H2289" i="8" a="1"/>
  <c r="H2289" i="8" s="1"/>
  <c r="H2290" i="8" a="1"/>
  <c r="H2290" i="8" s="1"/>
  <c r="H2291" i="8" a="1"/>
  <c r="H2291" i="8" s="1"/>
  <c r="H2292" i="8" a="1"/>
  <c r="H2292" i="8" s="1"/>
  <c r="H2293" i="8" a="1"/>
  <c r="H2293" i="8" s="1"/>
  <c r="H2294" i="8" a="1"/>
  <c r="H2294" i="8" s="1"/>
  <c r="H2295" i="8" a="1"/>
  <c r="H2295" i="8" s="1"/>
  <c r="H2296" i="8" a="1"/>
  <c r="H2296" i="8" s="1"/>
  <c r="H2297" i="8" a="1"/>
  <c r="H2297" i="8" s="1"/>
  <c r="H2298" i="8" a="1"/>
  <c r="H2298" i="8" s="1"/>
  <c r="H2299" i="8" a="1"/>
  <c r="H2299" i="8" s="1"/>
  <c r="H2300" i="8" a="1"/>
  <c r="H2300" i="8" s="1"/>
  <c r="H2301" i="8" a="1"/>
  <c r="H2301" i="8" s="1"/>
  <c r="H2302" i="8" a="1"/>
  <c r="H2302" i="8" s="1"/>
  <c r="H2303" i="8" a="1"/>
  <c r="H2303" i="8" s="1"/>
  <c r="H2304" i="8" a="1"/>
  <c r="H2304" i="8" s="1"/>
  <c r="H2305" i="8" a="1"/>
  <c r="H2305" i="8" s="1"/>
  <c r="H2306" i="8" a="1"/>
  <c r="H2306" i="8" s="1"/>
  <c r="H2307" i="8" a="1"/>
  <c r="H2307" i="8" s="1"/>
  <c r="H2308" i="8" a="1"/>
  <c r="H2308" i="8" s="1"/>
  <c r="H2309" i="8" a="1"/>
  <c r="H2309" i="8" s="1"/>
  <c r="H2310" i="8" a="1"/>
  <c r="H2310" i="8" s="1"/>
  <c r="H2311" i="8" a="1"/>
  <c r="H2311" i="8" s="1"/>
  <c r="H2312" i="8" a="1"/>
  <c r="H2312" i="8" s="1"/>
  <c r="H2313" i="8" a="1"/>
  <c r="H2313" i="8" s="1"/>
  <c r="H2314" i="8" a="1"/>
  <c r="H2314" i="8" s="1"/>
  <c r="H2315" i="8" a="1"/>
  <c r="H2315" i="8" s="1"/>
  <c r="H2316" i="8" a="1"/>
  <c r="H2316" i="8" s="1"/>
  <c r="H2317" i="8" a="1"/>
  <c r="H2317" i="8" s="1"/>
  <c r="H2318" i="8" a="1"/>
  <c r="H2318" i="8" s="1"/>
  <c r="H2319" i="8" a="1"/>
  <c r="H2319" i="8" s="1"/>
  <c r="H2320" i="8" a="1"/>
  <c r="H2320" i="8" s="1"/>
  <c r="H2321" i="8" a="1"/>
  <c r="H2321" i="8" s="1"/>
  <c r="H2322" i="8" a="1"/>
  <c r="H2322" i="8" s="1"/>
  <c r="H2323" i="8" a="1"/>
  <c r="H2323" i="8" s="1"/>
  <c r="H2324" i="8" a="1"/>
  <c r="H2324" i="8" s="1"/>
  <c r="H2325" i="8" a="1"/>
  <c r="H2325" i="8" s="1"/>
  <c r="H2326" i="8" a="1"/>
  <c r="H2326" i="8" s="1"/>
  <c r="H2327" i="8" a="1"/>
  <c r="H2327" i="8" s="1"/>
  <c r="H2328" i="8" a="1"/>
  <c r="H2328" i="8" s="1"/>
  <c r="H2329" i="8" a="1"/>
  <c r="H2329" i="8" s="1"/>
  <c r="H2330" i="8" a="1"/>
  <c r="H2330" i="8" s="1"/>
  <c r="H2331" i="8" a="1"/>
  <c r="H2331" i="8" s="1"/>
  <c r="H2332" i="8" a="1"/>
  <c r="H2332" i="8" s="1"/>
  <c r="H2333" i="8" a="1"/>
  <c r="H2333" i="8" s="1"/>
  <c r="H2334" i="8" a="1"/>
  <c r="H2334" i="8" s="1"/>
  <c r="H2335" i="8" a="1"/>
  <c r="H2335" i="8" s="1"/>
  <c r="H2336" i="8" a="1"/>
  <c r="H2336" i="8" s="1"/>
  <c r="G2" i="8" a="1"/>
  <c r="G2" i="8" s="1"/>
  <c r="G3" i="8" a="1"/>
  <c r="G3" i="8" s="1"/>
  <c r="G4" i="8" a="1"/>
  <c r="G4" i="8" s="1"/>
  <c r="G5" i="8" a="1"/>
  <c r="G5" i="8" s="1"/>
  <c r="G6" i="8" a="1"/>
  <c r="G6" i="8" s="1"/>
  <c r="G7" i="8" a="1"/>
  <c r="G7" i="8" s="1"/>
  <c r="G8" i="8" a="1"/>
  <c r="G8" i="8" s="1"/>
  <c r="G9" i="8" a="1"/>
  <c r="G9" i="8" s="1"/>
  <c r="G10" i="8" a="1"/>
  <c r="G10" i="8" s="1"/>
  <c r="G11" i="8" a="1"/>
  <c r="G11" i="8" s="1"/>
  <c r="G12" i="8" a="1"/>
  <c r="G12" i="8" s="1"/>
  <c r="G13" i="8" a="1"/>
  <c r="G13" i="8" s="1"/>
  <c r="G14" i="8" a="1"/>
  <c r="G14" i="8" s="1"/>
  <c r="G15" i="8" a="1"/>
  <c r="G15" i="8" s="1"/>
  <c r="G16" i="8" a="1"/>
  <c r="G16" i="8" s="1"/>
  <c r="G17" i="8" a="1"/>
  <c r="G17" i="8" s="1"/>
  <c r="G18" i="8" a="1"/>
  <c r="G18" i="8" s="1"/>
  <c r="G19" i="8" a="1"/>
  <c r="G19" i="8" s="1"/>
  <c r="G20" i="8" a="1"/>
  <c r="G20" i="8" s="1"/>
  <c r="G21" i="8" a="1"/>
  <c r="G21" i="8" s="1"/>
  <c r="G22" i="8" a="1"/>
  <c r="G22" i="8" s="1"/>
  <c r="G23" i="8" a="1"/>
  <c r="G23" i="8" s="1"/>
  <c r="G24" i="8" a="1"/>
  <c r="G24" i="8" s="1"/>
  <c r="G25" i="8" a="1"/>
  <c r="G25" i="8" s="1"/>
  <c r="G26" i="8" a="1"/>
  <c r="G26" i="8" s="1"/>
  <c r="G27" i="8" a="1"/>
  <c r="G27" i="8" s="1"/>
  <c r="G28" i="8" a="1"/>
  <c r="G28" i="8" s="1"/>
  <c r="G29" i="8" a="1"/>
  <c r="G29" i="8" s="1"/>
  <c r="G30" i="8" a="1"/>
  <c r="G30" i="8" s="1"/>
  <c r="G31" i="8" a="1"/>
  <c r="G31" i="8" s="1"/>
  <c r="G32" i="8" a="1"/>
  <c r="G32" i="8" s="1"/>
  <c r="G33" i="8" a="1"/>
  <c r="G33" i="8" s="1"/>
  <c r="G34" i="8" a="1"/>
  <c r="G34" i="8" s="1"/>
  <c r="G35" i="8" a="1"/>
  <c r="G35" i="8" s="1"/>
  <c r="G36" i="8" a="1"/>
  <c r="G36" i="8" s="1"/>
  <c r="G37" i="8" a="1"/>
  <c r="G37" i="8" s="1"/>
  <c r="G38" i="8" a="1"/>
  <c r="G38" i="8" s="1"/>
  <c r="G39" i="8" a="1"/>
  <c r="G39" i="8" s="1"/>
  <c r="G40" i="8" a="1"/>
  <c r="G40" i="8" s="1"/>
  <c r="G41" i="8" a="1"/>
  <c r="G41" i="8" s="1"/>
  <c r="G42" i="8" a="1"/>
  <c r="G42" i="8" s="1"/>
  <c r="G43" i="8" a="1"/>
  <c r="G43" i="8" s="1"/>
  <c r="G44" i="8" a="1"/>
  <c r="G44" i="8" s="1"/>
  <c r="G45" i="8" a="1"/>
  <c r="G45" i="8" s="1"/>
  <c r="G46" i="8" a="1"/>
  <c r="G46" i="8" s="1"/>
  <c r="G47" i="8" a="1"/>
  <c r="G47" i="8" s="1"/>
  <c r="G48" i="8" a="1"/>
  <c r="G48" i="8" s="1"/>
  <c r="G49" i="8" a="1"/>
  <c r="G49" i="8" s="1"/>
  <c r="G50" i="8" a="1"/>
  <c r="G50" i="8" s="1"/>
  <c r="G51" i="8" a="1"/>
  <c r="G51" i="8" s="1"/>
  <c r="G52" i="8" a="1"/>
  <c r="G52" i="8" s="1"/>
  <c r="G53" i="8" a="1"/>
  <c r="G53" i="8" s="1"/>
  <c r="G54" i="8" a="1"/>
  <c r="G54" i="8" s="1"/>
  <c r="G55" i="8" a="1"/>
  <c r="G55" i="8" s="1"/>
  <c r="G56" i="8" a="1"/>
  <c r="G56" i="8" s="1"/>
  <c r="G57" i="8" a="1"/>
  <c r="G57" i="8" s="1"/>
  <c r="G58" i="8" a="1"/>
  <c r="G58" i="8" s="1"/>
  <c r="G59" i="8" a="1"/>
  <c r="G59" i="8" s="1"/>
  <c r="G60" i="8" a="1"/>
  <c r="G60" i="8" s="1"/>
  <c r="G61" i="8" a="1"/>
  <c r="G61" i="8" s="1"/>
  <c r="G62" i="8" a="1"/>
  <c r="G62" i="8" s="1"/>
  <c r="G63" i="8" a="1"/>
  <c r="G63" i="8" s="1"/>
  <c r="G64" i="8" a="1"/>
  <c r="G64" i="8" s="1"/>
  <c r="G65" i="8" a="1"/>
  <c r="G65" i="8" s="1"/>
  <c r="G66" i="8" a="1"/>
  <c r="G66" i="8" s="1"/>
  <c r="G67" i="8" a="1"/>
  <c r="G67" i="8" s="1"/>
  <c r="G68" i="8" a="1"/>
  <c r="G68" i="8" s="1"/>
  <c r="G69" i="8" a="1"/>
  <c r="G69" i="8" s="1"/>
  <c r="G70" i="8" a="1"/>
  <c r="G70" i="8" s="1"/>
  <c r="G71" i="8" a="1"/>
  <c r="G71" i="8" s="1"/>
  <c r="G72" i="8" a="1"/>
  <c r="G72" i="8" s="1"/>
  <c r="G73" i="8" a="1"/>
  <c r="G73" i="8" s="1"/>
  <c r="G74" i="8" a="1"/>
  <c r="G74" i="8" s="1"/>
  <c r="G75" i="8" a="1"/>
  <c r="G75" i="8" s="1"/>
  <c r="G76" i="8" a="1"/>
  <c r="G76" i="8" s="1"/>
  <c r="G77" i="8" a="1"/>
  <c r="G77" i="8" s="1"/>
  <c r="G78" i="8" a="1"/>
  <c r="G78" i="8" s="1"/>
  <c r="G79" i="8" a="1"/>
  <c r="G79" i="8" s="1"/>
  <c r="G80" i="8" a="1"/>
  <c r="G80" i="8" s="1"/>
  <c r="G81" i="8" a="1"/>
  <c r="G81" i="8" s="1"/>
  <c r="G82" i="8" a="1"/>
  <c r="G82" i="8" s="1"/>
  <c r="G83" i="8" a="1"/>
  <c r="G83" i="8" s="1"/>
  <c r="G84" i="8" a="1"/>
  <c r="G84" i="8" s="1"/>
  <c r="G85" i="8" a="1"/>
  <c r="G85" i="8" s="1"/>
  <c r="G86" i="8" a="1"/>
  <c r="G86" i="8" s="1"/>
  <c r="G87" i="8" a="1"/>
  <c r="G87" i="8" s="1"/>
  <c r="G88" i="8" a="1"/>
  <c r="G88" i="8" s="1"/>
  <c r="G89" i="8" a="1"/>
  <c r="G89" i="8" s="1"/>
  <c r="G90" i="8" a="1"/>
  <c r="G90" i="8" s="1"/>
  <c r="G91" i="8" a="1"/>
  <c r="G91" i="8" s="1"/>
  <c r="G92" i="8" a="1"/>
  <c r="G92" i="8" s="1"/>
  <c r="G93" i="8" a="1"/>
  <c r="G93" i="8" s="1"/>
  <c r="G94" i="8" a="1"/>
  <c r="G94" i="8" s="1"/>
  <c r="G95" i="8" a="1"/>
  <c r="G95" i="8" s="1"/>
  <c r="G96" i="8" a="1"/>
  <c r="G96" i="8" s="1"/>
  <c r="G97" i="8" a="1"/>
  <c r="G97" i="8" s="1"/>
  <c r="G98" i="8" a="1"/>
  <c r="G98" i="8" s="1"/>
  <c r="G99" i="8" a="1"/>
  <c r="G99" i="8" s="1"/>
  <c r="G100" i="8" a="1"/>
  <c r="G100" i="8" s="1"/>
  <c r="G101" i="8" a="1"/>
  <c r="G101" i="8" s="1"/>
  <c r="G102" i="8" a="1"/>
  <c r="G102" i="8" s="1"/>
  <c r="G103" i="8" a="1"/>
  <c r="G103" i="8" s="1"/>
  <c r="G104" i="8" a="1"/>
  <c r="G104" i="8" s="1"/>
  <c r="G105" i="8" a="1"/>
  <c r="G105" i="8" s="1"/>
  <c r="G106" i="8" a="1"/>
  <c r="G106" i="8" s="1"/>
  <c r="G107" i="8" a="1"/>
  <c r="G107" i="8" s="1"/>
  <c r="G108" i="8" a="1"/>
  <c r="G108" i="8" s="1"/>
  <c r="G109" i="8" a="1"/>
  <c r="G109" i="8" s="1"/>
  <c r="G110" i="8" a="1"/>
  <c r="G110" i="8" s="1"/>
  <c r="G111" i="8" a="1"/>
  <c r="G111" i="8" s="1"/>
  <c r="G112" i="8" a="1"/>
  <c r="G112" i="8" s="1"/>
  <c r="G113" i="8" a="1"/>
  <c r="G113" i="8" s="1"/>
  <c r="G114" i="8" a="1"/>
  <c r="G114" i="8" s="1"/>
  <c r="G115" i="8" a="1"/>
  <c r="G115" i="8" s="1"/>
  <c r="G116" i="8" a="1"/>
  <c r="G116" i="8" s="1"/>
  <c r="G117" i="8" a="1"/>
  <c r="G117" i="8" s="1"/>
  <c r="G118" i="8" a="1"/>
  <c r="G118" i="8" s="1"/>
  <c r="G119" i="8" a="1"/>
  <c r="G119" i="8" s="1"/>
  <c r="G120" i="8" a="1"/>
  <c r="G120" i="8" s="1"/>
  <c r="G121" i="8" a="1"/>
  <c r="G121" i="8" s="1"/>
  <c r="G122" i="8" a="1"/>
  <c r="G122" i="8" s="1"/>
  <c r="G123" i="8" a="1"/>
  <c r="G123" i="8" s="1"/>
  <c r="G124" i="8" a="1"/>
  <c r="G124" i="8" s="1"/>
  <c r="G125" i="8" a="1"/>
  <c r="G125" i="8" s="1"/>
  <c r="G126" i="8" a="1"/>
  <c r="G126" i="8" s="1"/>
  <c r="G127" i="8" a="1"/>
  <c r="G127" i="8" s="1"/>
  <c r="G128" i="8" a="1"/>
  <c r="G128" i="8" s="1"/>
  <c r="G129" i="8" a="1"/>
  <c r="G129" i="8" s="1"/>
  <c r="G130" i="8" a="1"/>
  <c r="G130" i="8" s="1"/>
  <c r="G131" i="8" a="1"/>
  <c r="G131" i="8" s="1"/>
  <c r="G132" i="8" a="1"/>
  <c r="G132" i="8" s="1"/>
  <c r="G133" i="8" a="1"/>
  <c r="G133" i="8" s="1"/>
  <c r="G134" i="8" a="1"/>
  <c r="G134" i="8" s="1"/>
  <c r="G135" i="8" a="1"/>
  <c r="G135" i="8" s="1"/>
  <c r="G136" i="8" a="1"/>
  <c r="G136" i="8" s="1"/>
  <c r="G137" i="8" a="1"/>
  <c r="G137" i="8" s="1"/>
  <c r="G138" i="8" a="1"/>
  <c r="G138" i="8" s="1"/>
  <c r="G139" i="8" a="1"/>
  <c r="G139" i="8" s="1"/>
  <c r="G140" i="8" a="1"/>
  <c r="G140" i="8" s="1"/>
  <c r="G141" i="8" a="1"/>
  <c r="G141" i="8" s="1"/>
  <c r="G142" i="8" a="1"/>
  <c r="G142" i="8" s="1"/>
  <c r="G143" i="8" a="1"/>
  <c r="G143" i="8" s="1"/>
  <c r="G144" i="8" a="1"/>
  <c r="G144" i="8" s="1"/>
  <c r="G145" i="8" a="1"/>
  <c r="G145" i="8" s="1"/>
  <c r="G146" i="8" a="1"/>
  <c r="G146" i="8" s="1"/>
  <c r="G147" i="8" a="1"/>
  <c r="G147" i="8" s="1"/>
  <c r="G148" i="8" a="1"/>
  <c r="G148" i="8" s="1"/>
  <c r="G149" i="8" a="1"/>
  <c r="G149" i="8" s="1"/>
  <c r="G150" i="8" a="1"/>
  <c r="G150" i="8" s="1"/>
  <c r="G151" i="8" a="1"/>
  <c r="G151" i="8" s="1"/>
  <c r="G152" i="8" a="1"/>
  <c r="G152" i="8" s="1"/>
  <c r="G153" i="8" a="1"/>
  <c r="G153" i="8" s="1"/>
  <c r="G154" i="8" a="1"/>
  <c r="G154" i="8" s="1"/>
  <c r="G155" i="8" a="1"/>
  <c r="G155" i="8" s="1"/>
  <c r="G156" i="8" a="1"/>
  <c r="G156" i="8" s="1"/>
  <c r="G157" i="8" a="1"/>
  <c r="G157" i="8" s="1"/>
  <c r="G158" i="8" a="1"/>
  <c r="G158" i="8" s="1"/>
  <c r="G159" i="8" a="1"/>
  <c r="G159" i="8" s="1"/>
  <c r="G160" i="8" a="1"/>
  <c r="G160" i="8" s="1"/>
  <c r="G161" i="8" a="1"/>
  <c r="G161" i="8" s="1"/>
  <c r="G162" i="8" a="1"/>
  <c r="G162" i="8" s="1"/>
  <c r="G163" i="8" a="1"/>
  <c r="G163" i="8" s="1"/>
  <c r="G164" i="8" a="1"/>
  <c r="G164" i="8" s="1"/>
  <c r="G165" i="8" a="1"/>
  <c r="G165" i="8" s="1"/>
  <c r="G166" i="8" a="1"/>
  <c r="G166" i="8" s="1"/>
  <c r="G167" i="8" a="1"/>
  <c r="G167" i="8" s="1"/>
  <c r="G168" i="8" a="1"/>
  <c r="G168" i="8" s="1"/>
  <c r="G169" i="8" a="1"/>
  <c r="G169" i="8" s="1"/>
  <c r="G170" i="8" a="1"/>
  <c r="G170" i="8" s="1"/>
  <c r="G171" i="8" a="1"/>
  <c r="G171" i="8" s="1"/>
  <c r="G172" i="8" a="1"/>
  <c r="G172" i="8" s="1"/>
  <c r="G173" i="8" a="1"/>
  <c r="G173" i="8" s="1"/>
  <c r="G174" i="8" a="1"/>
  <c r="G174" i="8" s="1"/>
  <c r="G175" i="8" a="1"/>
  <c r="G175" i="8" s="1"/>
  <c r="G176" i="8" a="1"/>
  <c r="G176" i="8" s="1"/>
  <c r="G177" i="8" a="1"/>
  <c r="G177" i="8" s="1"/>
  <c r="G178" i="8" a="1"/>
  <c r="G178" i="8" s="1"/>
  <c r="G179" i="8" a="1"/>
  <c r="G179" i="8" s="1"/>
  <c r="G180" i="8" a="1"/>
  <c r="G180" i="8" s="1"/>
  <c r="G181" i="8" a="1"/>
  <c r="G181" i="8" s="1"/>
  <c r="G182" i="8" a="1"/>
  <c r="G182" i="8" s="1"/>
  <c r="G183" i="8" a="1"/>
  <c r="G183" i="8" s="1"/>
  <c r="G184" i="8" a="1"/>
  <c r="G184" i="8" s="1"/>
  <c r="G185" i="8" a="1"/>
  <c r="G185" i="8" s="1"/>
  <c r="G186" i="8" a="1"/>
  <c r="G186" i="8" s="1"/>
  <c r="G187" i="8" a="1"/>
  <c r="G187" i="8" s="1"/>
  <c r="G188" i="8" a="1"/>
  <c r="G188" i="8" s="1"/>
  <c r="G189" i="8" a="1"/>
  <c r="G189" i="8" s="1"/>
  <c r="G190" i="8" a="1"/>
  <c r="G190" i="8" s="1"/>
  <c r="G191" i="8" a="1"/>
  <c r="G191" i="8" s="1"/>
  <c r="G192" i="8" a="1"/>
  <c r="G192" i="8" s="1"/>
  <c r="G193" i="8" a="1"/>
  <c r="G193" i="8" s="1"/>
  <c r="G194" i="8" a="1"/>
  <c r="G194" i="8" s="1"/>
  <c r="G195" i="8" a="1"/>
  <c r="G195" i="8" s="1"/>
  <c r="G196" i="8" a="1"/>
  <c r="G196" i="8" s="1"/>
  <c r="G197" i="8" a="1"/>
  <c r="G197" i="8" s="1"/>
  <c r="G198" i="8" a="1"/>
  <c r="G198" i="8" s="1"/>
  <c r="G199" i="8" a="1"/>
  <c r="G199" i="8" s="1"/>
  <c r="G200" i="8" a="1"/>
  <c r="G200" i="8" s="1"/>
  <c r="G201" i="8" a="1"/>
  <c r="G201" i="8" s="1"/>
  <c r="G202" i="8" a="1"/>
  <c r="G202" i="8" s="1"/>
  <c r="G203" i="8" a="1"/>
  <c r="G203" i="8" s="1"/>
  <c r="G204" i="8" a="1"/>
  <c r="G204" i="8" s="1"/>
  <c r="G205" i="8" a="1"/>
  <c r="G205" i="8" s="1"/>
  <c r="G206" i="8" a="1"/>
  <c r="G206" i="8" s="1"/>
  <c r="G207" i="8" a="1"/>
  <c r="G207" i="8" s="1"/>
  <c r="G208" i="8" a="1"/>
  <c r="G208" i="8" s="1"/>
  <c r="G209" i="8" a="1"/>
  <c r="G209" i="8" s="1"/>
  <c r="G210" i="8" a="1"/>
  <c r="G210" i="8" s="1"/>
  <c r="G211" i="8" a="1"/>
  <c r="G211" i="8" s="1"/>
  <c r="G212" i="8" a="1"/>
  <c r="G212" i="8" s="1"/>
  <c r="G213" i="8" a="1"/>
  <c r="G213" i="8" s="1"/>
  <c r="G214" i="8" a="1"/>
  <c r="G214" i="8" s="1"/>
  <c r="G215" i="8" a="1"/>
  <c r="G215" i="8" s="1"/>
  <c r="G216" i="8" a="1"/>
  <c r="G216" i="8" s="1"/>
  <c r="G217" i="8" a="1"/>
  <c r="G217" i="8" s="1"/>
  <c r="G218" i="8" a="1"/>
  <c r="G218" i="8" s="1"/>
  <c r="G219" i="8" a="1"/>
  <c r="G219" i="8" s="1"/>
  <c r="G220" i="8" a="1"/>
  <c r="G220" i="8" s="1"/>
  <c r="G221" i="8" a="1"/>
  <c r="G221" i="8" s="1"/>
  <c r="G222" i="8" a="1"/>
  <c r="G222" i="8" s="1"/>
  <c r="G223" i="8" a="1"/>
  <c r="G223" i="8" s="1"/>
  <c r="G224" i="8" a="1"/>
  <c r="G224" i="8" s="1"/>
  <c r="G225" i="8" a="1"/>
  <c r="G225" i="8" s="1"/>
  <c r="G226" i="8" a="1"/>
  <c r="G226" i="8" s="1"/>
  <c r="G227" i="8" a="1"/>
  <c r="G227" i="8" s="1"/>
  <c r="G228" i="8" a="1"/>
  <c r="G228" i="8" s="1"/>
  <c r="G229" i="8" a="1"/>
  <c r="G229" i="8" s="1"/>
  <c r="G230" i="8" a="1"/>
  <c r="G230" i="8" s="1"/>
  <c r="G231" i="8" a="1"/>
  <c r="G231" i="8" s="1"/>
  <c r="G232" i="8" a="1"/>
  <c r="G232" i="8" s="1"/>
  <c r="G233" i="8" a="1"/>
  <c r="G233" i="8" s="1"/>
  <c r="G234" i="8" a="1"/>
  <c r="G234" i="8" s="1"/>
  <c r="G235" i="8" a="1"/>
  <c r="G235" i="8" s="1"/>
  <c r="G236" i="8" a="1"/>
  <c r="G236" i="8" s="1"/>
  <c r="G237" i="8" a="1"/>
  <c r="G237" i="8" s="1"/>
  <c r="G238" i="8" a="1"/>
  <c r="G238" i="8" s="1"/>
  <c r="G239" i="8" a="1"/>
  <c r="G239" i="8" s="1"/>
  <c r="G240" i="8" a="1"/>
  <c r="G240" i="8" s="1"/>
  <c r="G241" i="8" a="1"/>
  <c r="G241" i="8" s="1"/>
  <c r="G242" i="8" a="1"/>
  <c r="G242" i="8" s="1"/>
  <c r="G243" i="8" a="1"/>
  <c r="G243" i="8" s="1"/>
  <c r="G244" i="8" a="1"/>
  <c r="G244" i="8" s="1"/>
  <c r="G245" i="8" a="1"/>
  <c r="G245" i="8" s="1"/>
  <c r="G246" i="8" a="1"/>
  <c r="G246" i="8" s="1"/>
  <c r="G247" i="8" a="1"/>
  <c r="G247" i="8" s="1"/>
  <c r="G248" i="8" a="1"/>
  <c r="G248" i="8" s="1"/>
  <c r="G249" i="8" a="1"/>
  <c r="G249" i="8" s="1"/>
  <c r="G250" i="8" a="1"/>
  <c r="G250" i="8" s="1"/>
  <c r="G251" i="8" a="1"/>
  <c r="G251" i="8" s="1"/>
  <c r="G252" i="8" a="1"/>
  <c r="G252" i="8" s="1"/>
  <c r="G253" i="8" a="1"/>
  <c r="G253" i="8" s="1"/>
  <c r="G254" i="8" a="1"/>
  <c r="G254" i="8" s="1"/>
  <c r="G255" i="8" a="1"/>
  <c r="G255" i="8" s="1"/>
  <c r="G256" i="8" a="1"/>
  <c r="G256" i="8" s="1"/>
  <c r="G257" i="8" a="1"/>
  <c r="G257" i="8" s="1"/>
  <c r="G258" i="8" a="1"/>
  <c r="G258" i="8" s="1"/>
  <c r="G259" i="8" a="1"/>
  <c r="G259" i="8" s="1"/>
  <c r="G260" i="8" a="1"/>
  <c r="G260" i="8" s="1"/>
  <c r="G261" i="8" a="1"/>
  <c r="G261" i="8" s="1"/>
  <c r="G262" i="8" a="1"/>
  <c r="G262" i="8" s="1"/>
  <c r="G263" i="8" a="1"/>
  <c r="G263" i="8" s="1"/>
  <c r="G264" i="8" a="1"/>
  <c r="G264" i="8" s="1"/>
  <c r="G265" i="8" a="1"/>
  <c r="G265" i="8" s="1"/>
  <c r="G266" i="8" a="1"/>
  <c r="G266" i="8" s="1"/>
  <c r="G267" i="8" a="1"/>
  <c r="G267" i="8" s="1"/>
  <c r="G268" i="8" a="1"/>
  <c r="G268" i="8" s="1"/>
  <c r="G269" i="8" a="1"/>
  <c r="G269" i="8" s="1"/>
  <c r="G270" i="8" a="1"/>
  <c r="G270" i="8" s="1"/>
  <c r="G271" i="8" a="1"/>
  <c r="G271" i="8" s="1"/>
  <c r="G272" i="8" a="1"/>
  <c r="G272" i="8" s="1"/>
  <c r="G273" i="8" a="1"/>
  <c r="G273" i="8" s="1"/>
  <c r="G274" i="8" a="1"/>
  <c r="G274" i="8" s="1"/>
  <c r="G275" i="8" a="1"/>
  <c r="G275" i="8" s="1"/>
  <c r="G276" i="8" a="1"/>
  <c r="G276" i="8" s="1"/>
  <c r="G277" i="8" a="1"/>
  <c r="G277" i="8" s="1"/>
  <c r="G278" i="8" a="1"/>
  <c r="G278" i="8" s="1"/>
  <c r="G279" i="8" a="1"/>
  <c r="G279" i="8" s="1"/>
  <c r="G280" i="8" a="1"/>
  <c r="G280" i="8" s="1"/>
  <c r="G281" i="8" a="1"/>
  <c r="G281" i="8" s="1"/>
  <c r="G282" i="8" a="1"/>
  <c r="G282" i="8" s="1"/>
  <c r="G283" i="8" a="1"/>
  <c r="G283" i="8" s="1"/>
  <c r="G284" i="8" a="1"/>
  <c r="G284" i="8" s="1"/>
  <c r="G285" i="8" a="1"/>
  <c r="G285" i="8" s="1"/>
  <c r="G286" i="8" a="1"/>
  <c r="G286" i="8" s="1"/>
  <c r="G287" i="8" a="1"/>
  <c r="G287" i="8" s="1"/>
  <c r="G288" i="8" a="1"/>
  <c r="G288" i="8" s="1"/>
  <c r="G289" i="8" a="1"/>
  <c r="G289" i="8" s="1"/>
  <c r="G290" i="8" a="1"/>
  <c r="G290" i="8" s="1"/>
  <c r="G291" i="8" a="1"/>
  <c r="G291" i="8" s="1"/>
  <c r="G292" i="8" a="1"/>
  <c r="G292" i="8" s="1"/>
  <c r="G293" i="8" a="1"/>
  <c r="G293" i="8" s="1"/>
  <c r="G294" i="8" a="1"/>
  <c r="G294" i="8" s="1"/>
  <c r="G295" i="8" a="1"/>
  <c r="G295" i="8" s="1"/>
  <c r="G296" i="8" a="1"/>
  <c r="G296" i="8" s="1"/>
  <c r="G297" i="8" a="1"/>
  <c r="G297" i="8" s="1"/>
  <c r="G298" i="8" a="1"/>
  <c r="G298" i="8" s="1"/>
  <c r="G299" i="8" a="1"/>
  <c r="G299" i="8" s="1"/>
  <c r="G300" i="8" a="1"/>
  <c r="G300" i="8" s="1"/>
  <c r="G301" i="8" a="1"/>
  <c r="G301" i="8" s="1"/>
  <c r="G302" i="8" a="1"/>
  <c r="G302" i="8" s="1"/>
  <c r="G303" i="8" a="1"/>
  <c r="G303" i="8" s="1"/>
  <c r="G304" i="8" a="1"/>
  <c r="G304" i="8" s="1"/>
  <c r="G305" i="8" a="1"/>
  <c r="G305" i="8" s="1"/>
  <c r="G306" i="8" a="1"/>
  <c r="G306" i="8" s="1"/>
  <c r="G307" i="8" a="1"/>
  <c r="G307" i="8" s="1"/>
  <c r="G308" i="8" a="1"/>
  <c r="G308" i="8" s="1"/>
  <c r="G309" i="8" a="1"/>
  <c r="G309" i="8" s="1"/>
  <c r="G310" i="8" a="1"/>
  <c r="G310" i="8" s="1"/>
  <c r="G311" i="8" a="1"/>
  <c r="G311" i="8" s="1"/>
  <c r="G312" i="8" a="1"/>
  <c r="G312" i="8" s="1"/>
  <c r="G313" i="8" a="1"/>
  <c r="G313" i="8" s="1"/>
  <c r="G314" i="8" a="1"/>
  <c r="G314" i="8" s="1"/>
  <c r="G315" i="8" a="1"/>
  <c r="G315" i="8" s="1"/>
  <c r="G316" i="8" a="1"/>
  <c r="G316" i="8" s="1"/>
  <c r="G317" i="8" a="1"/>
  <c r="G317" i="8" s="1"/>
  <c r="G318" i="8" a="1"/>
  <c r="G318" i="8" s="1"/>
  <c r="G319" i="8" a="1"/>
  <c r="G319" i="8" s="1"/>
  <c r="G320" i="8" a="1"/>
  <c r="G320" i="8" s="1"/>
  <c r="G321" i="8" a="1"/>
  <c r="G321" i="8" s="1"/>
  <c r="G322" i="8" a="1"/>
  <c r="G322" i="8" s="1"/>
  <c r="G323" i="8" a="1"/>
  <c r="G323" i="8" s="1"/>
  <c r="G324" i="8" a="1"/>
  <c r="G324" i="8" s="1"/>
  <c r="G325" i="8" a="1"/>
  <c r="G325" i="8" s="1"/>
  <c r="G326" i="8" a="1"/>
  <c r="G326" i="8" s="1"/>
  <c r="G327" i="8" a="1"/>
  <c r="G327" i="8" s="1"/>
  <c r="G328" i="8" a="1"/>
  <c r="G328" i="8" s="1"/>
  <c r="G329" i="8" a="1"/>
  <c r="G329" i="8" s="1"/>
  <c r="G330" i="8" a="1"/>
  <c r="G330" i="8" s="1"/>
  <c r="G331" i="8" a="1"/>
  <c r="G331" i="8" s="1"/>
  <c r="G332" i="8" a="1"/>
  <c r="G332" i="8" s="1"/>
  <c r="G333" i="8" a="1"/>
  <c r="G333" i="8" s="1"/>
  <c r="G334" i="8" a="1"/>
  <c r="G334" i="8" s="1"/>
  <c r="G335" i="8" a="1"/>
  <c r="G335" i="8" s="1"/>
  <c r="G336" i="8" a="1"/>
  <c r="G336" i="8" s="1"/>
  <c r="G337" i="8" a="1"/>
  <c r="G337" i="8" s="1"/>
  <c r="G338" i="8" a="1"/>
  <c r="G338" i="8" s="1"/>
  <c r="G339" i="8" a="1"/>
  <c r="G339" i="8" s="1"/>
  <c r="G340" i="8" a="1"/>
  <c r="G340" i="8" s="1"/>
  <c r="G341" i="8" a="1"/>
  <c r="G341" i="8" s="1"/>
  <c r="G342" i="8" a="1"/>
  <c r="G342" i="8" s="1"/>
  <c r="G343" i="8" a="1"/>
  <c r="G343" i="8" s="1"/>
  <c r="G344" i="8" a="1"/>
  <c r="G344" i="8" s="1"/>
  <c r="G345" i="8" a="1"/>
  <c r="G345" i="8" s="1"/>
  <c r="G346" i="8" a="1"/>
  <c r="G346" i="8" s="1"/>
  <c r="G347" i="8" a="1"/>
  <c r="G347" i="8" s="1"/>
  <c r="G348" i="8" a="1"/>
  <c r="G348" i="8" s="1"/>
  <c r="G349" i="8" a="1"/>
  <c r="G349" i="8" s="1"/>
  <c r="G350" i="8" a="1"/>
  <c r="G350" i="8" s="1"/>
  <c r="G351" i="8" a="1"/>
  <c r="G351" i="8" s="1"/>
  <c r="G352" i="8" a="1"/>
  <c r="G352" i="8" s="1"/>
  <c r="G353" i="8" a="1"/>
  <c r="G353" i="8" s="1"/>
  <c r="G354" i="8" a="1"/>
  <c r="G354" i="8" s="1"/>
  <c r="G355" i="8" a="1"/>
  <c r="G355" i="8" s="1"/>
  <c r="G356" i="8" a="1"/>
  <c r="G356" i="8" s="1"/>
  <c r="G357" i="8" a="1"/>
  <c r="G357" i="8" s="1"/>
  <c r="G358" i="8" a="1"/>
  <c r="G358" i="8" s="1"/>
  <c r="G359" i="8" a="1"/>
  <c r="G359" i="8" s="1"/>
  <c r="G360" i="8" a="1"/>
  <c r="G360" i="8" s="1"/>
  <c r="G361" i="8" a="1"/>
  <c r="G361" i="8" s="1"/>
  <c r="G362" i="8" a="1"/>
  <c r="G362" i="8" s="1"/>
  <c r="G363" i="8" a="1"/>
  <c r="G363" i="8" s="1"/>
  <c r="G364" i="8" a="1"/>
  <c r="G364" i="8" s="1"/>
  <c r="G365" i="8" a="1"/>
  <c r="G365" i="8" s="1"/>
  <c r="G366" i="8" a="1"/>
  <c r="G366" i="8" s="1"/>
  <c r="G367" i="8" a="1"/>
  <c r="G367" i="8" s="1"/>
  <c r="G368" i="8" a="1"/>
  <c r="G368" i="8" s="1"/>
  <c r="G369" i="8" a="1"/>
  <c r="G369" i="8" s="1"/>
  <c r="G370" i="8" a="1"/>
  <c r="G370" i="8" s="1"/>
  <c r="G371" i="8" a="1"/>
  <c r="G371" i="8" s="1"/>
  <c r="G372" i="8" a="1"/>
  <c r="G372" i="8" s="1"/>
  <c r="G373" i="8" a="1"/>
  <c r="G373" i="8" s="1"/>
  <c r="G374" i="8" a="1"/>
  <c r="G374" i="8" s="1"/>
  <c r="G375" i="8" a="1"/>
  <c r="G375" i="8" s="1"/>
  <c r="G376" i="8" a="1"/>
  <c r="G376" i="8" s="1"/>
  <c r="G377" i="8" a="1"/>
  <c r="G377" i="8" s="1"/>
  <c r="G378" i="8" a="1"/>
  <c r="G378" i="8" s="1"/>
  <c r="G379" i="8" a="1"/>
  <c r="G379" i="8" s="1"/>
  <c r="G380" i="8" a="1"/>
  <c r="G380" i="8" s="1"/>
  <c r="G381" i="8" a="1"/>
  <c r="G381" i="8" s="1"/>
  <c r="G382" i="8" a="1"/>
  <c r="G382" i="8" s="1"/>
  <c r="G383" i="8" a="1"/>
  <c r="G383" i="8" s="1"/>
  <c r="G384" i="8" a="1"/>
  <c r="G384" i="8" s="1"/>
  <c r="G385" i="8" a="1"/>
  <c r="G385" i="8" s="1"/>
  <c r="G386" i="8" a="1"/>
  <c r="G386" i="8" s="1"/>
  <c r="G387" i="8" a="1"/>
  <c r="G387" i="8" s="1"/>
  <c r="G388" i="8" a="1"/>
  <c r="G388" i="8" s="1"/>
  <c r="G389" i="8" a="1"/>
  <c r="G389" i="8" s="1"/>
  <c r="G390" i="8" a="1"/>
  <c r="G390" i="8" s="1"/>
  <c r="G391" i="8" a="1"/>
  <c r="G391" i="8" s="1"/>
  <c r="G392" i="8" a="1"/>
  <c r="G392" i="8" s="1"/>
  <c r="G393" i="8" a="1"/>
  <c r="G393" i="8" s="1"/>
  <c r="G394" i="8" a="1"/>
  <c r="G394" i="8" s="1"/>
  <c r="G395" i="8" a="1"/>
  <c r="G395" i="8" s="1"/>
  <c r="G396" i="8" a="1"/>
  <c r="G396" i="8" s="1"/>
  <c r="G397" i="8" a="1"/>
  <c r="G397" i="8" s="1"/>
  <c r="G398" i="8" a="1"/>
  <c r="G398" i="8" s="1"/>
  <c r="G399" i="8" a="1"/>
  <c r="G399" i="8" s="1"/>
  <c r="G400" i="8" a="1"/>
  <c r="G400" i="8" s="1"/>
  <c r="G401" i="8" a="1"/>
  <c r="G401" i="8" s="1"/>
  <c r="G402" i="8" a="1"/>
  <c r="G402" i="8" s="1"/>
  <c r="G403" i="8" a="1"/>
  <c r="G403" i="8" s="1"/>
  <c r="G404" i="8" a="1"/>
  <c r="G404" i="8" s="1"/>
  <c r="G405" i="8" a="1"/>
  <c r="G405" i="8" s="1"/>
  <c r="G406" i="8" a="1"/>
  <c r="G406" i="8" s="1"/>
  <c r="G407" i="8" a="1"/>
  <c r="G407" i="8" s="1"/>
  <c r="G408" i="8" a="1"/>
  <c r="G408" i="8" s="1"/>
  <c r="G409" i="8" a="1"/>
  <c r="G409" i="8" s="1"/>
  <c r="G410" i="8" a="1"/>
  <c r="G410" i="8" s="1"/>
  <c r="G411" i="8" a="1"/>
  <c r="G411" i="8" s="1"/>
  <c r="G412" i="8" a="1"/>
  <c r="G412" i="8" s="1"/>
  <c r="G413" i="8" a="1"/>
  <c r="G413" i="8" s="1"/>
  <c r="G414" i="8" a="1"/>
  <c r="G414" i="8" s="1"/>
  <c r="G415" i="8" a="1"/>
  <c r="G415" i="8" s="1"/>
  <c r="G416" i="8" a="1"/>
  <c r="G416" i="8" s="1"/>
  <c r="G417" i="8" a="1"/>
  <c r="G417" i="8" s="1"/>
  <c r="G418" i="8" a="1"/>
  <c r="G418" i="8" s="1"/>
  <c r="G419" i="8" a="1"/>
  <c r="G419" i="8" s="1"/>
  <c r="G420" i="8" a="1"/>
  <c r="G420" i="8" s="1"/>
  <c r="G421" i="8" a="1"/>
  <c r="G421" i="8" s="1"/>
  <c r="G422" i="8" a="1"/>
  <c r="G422" i="8" s="1"/>
  <c r="G423" i="8" a="1"/>
  <c r="G423" i="8" s="1"/>
  <c r="G424" i="8" a="1"/>
  <c r="G424" i="8" s="1"/>
  <c r="G425" i="8" a="1"/>
  <c r="G425" i="8" s="1"/>
  <c r="G426" i="8" a="1"/>
  <c r="G426" i="8" s="1"/>
  <c r="G427" i="8" a="1"/>
  <c r="G427" i="8" s="1"/>
  <c r="G428" i="8" a="1"/>
  <c r="G428" i="8" s="1"/>
  <c r="G429" i="8" a="1"/>
  <c r="G429" i="8" s="1"/>
  <c r="G430" i="8" a="1"/>
  <c r="G430" i="8" s="1"/>
  <c r="G431" i="8" a="1"/>
  <c r="G431" i="8" s="1"/>
  <c r="G432" i="8" a="1"/>
  <c r="G432" i="8" s="1"/>
  <c r="G433" i="8" a="1"/>
  <c r="G433" i="8" s="1"/>
  <c r="G434" i="8" a="1"/>
  <c r="G434" i="8" s="1"/>
  <c r="G435" i="8" a="1"/>
  <c r="G435" i="8" s="1"/>
  <c r="G436" i="8" a="1"/>
  <c r="G436" i="8" s="1"/>
  <c r="G437" i="8" a="1"/>
  <c r="G437" i="8" s="1"/>
  <c r="G438" i="8" a="1"/>
  <c r="G438" i="8" s="1"/>
  <c r="G439" i="8" a="1"/>
  <c r="G439" i="8" s="1"/>
  <c r="G440" i="8" a="1"/>
  <c r="G440" i="8" s="1"/>
  <c r="G441" i="8" a="1"/>
  <c r="G441" i="8" s="1"/>
  <c r="G442" i="8" a="1"/>
  <c r="G442" i="8" s="1"/>
  <c r="G443" i="8" a="1"/>
  <c r="G443" i="8" s="1"/>
  <c r="G444" i="8" a="1"/>
  <c r="G444" i="8" s="1"/>
  <c r="G445" i="8" a="1"/>
  <c r="G445" i="8" s="1"/>
  <c r="G446" i="8" a="1"/>
  <c r="G446" i="8" s="1"/>
  <c r="G447" i="8" a="1"/>
  <c r="G447" i="8" s="1"/>
  <c r="G448" i="8" a="1"/>
  <c r="G448" i="8" s="1"/>
  <c r="G449" i="8" a="1"/>
  <c r="G449" i="8" s="1"/>
  <c r="G450" i="8" a="1"/>
  <c r="G450" i="8" s="1"/>
  <c r="G451" i="8" a="1"/>
  <c r="G451" i="8" s="1"/>
  <c r="G452" i="8" a="1"/>
  <c r="G452" i="8" s="1"/>
  <c r="G453" i="8" a="1"/>
  <c r="G453" i="8" s="1"/>
  <c r="G454" i="8" a="1"/>
  <c r="G454" i="8" s="1"/>
  <c r="G455" i="8" a="1"/>
  <c r="G455" i="8" s="1"/>
  <c r="G456" i="8" a="1"/>
  <c r="G456" i="8" s="1"/>
  <c r="G457" i="8" a="1"/>
  <c r="G457" i="8" s="1"/>
  <c r="G458" i="8" a="1"/>
  <c r="G458" i="8" s="1"/>
  <c r="G459" i="8" a="1"/>
  <c r="G459" i="8" s="1"/>
  <c r="G460" i="8" a="1"/>
  <c r="G460" i="8" s="1"/>
  <c r="G461" i="8" a="1"/>
  <c r="G461" i="8" s="1"/>
  <c r="G462" i="8" a="1"/>
  <c r="G462" i="8" s="1"/>
  <c r="G463" i="8" a="1"/>
  <c r="G463" i="8" s="1"/>
  <c r="G464" i="8" a="1"/>
  <c r="G464" i="8" s="1"/>
  <c r="G465" i="8" a="1"/>
  <c r="G465" i="8" s="1"/>
  <c r="G466" i="8" a="1"/>
  <c r="G466" i="8" s="1"/>
  <c r="G467" i="8" a="1"/>
  <c r="G467" i="8" s="1"/>
  <c r="G468" i="8" a="1"/>
  <c r="G468" i="8" s="1"/>
  <c r="G469" i="8" a="1"/>
  <c r="G469" i="8" s="1"/>
  <c r="G470" i="8" a="1"/>
  <c r="G470" i="8" s="1"/>
  <c r="G471" i="8" a="1"/>
  <c r="G471" i="8" s="1"/>
  <c r="G472" i="8" a="1"/>
  <c r="G472" i="8" s="1"/>
  <c r="G473" i="8" a="1"/>
  <c r="G473" i="8" s="1"/>
  <c r="G474" i="8" a="1"/>
  <c r="G474" i="8" s="1"/>
  <c r="G475" i="8" a="1"/>
  <c r="G475" i="8" s="1"/>
  <c r="G476" i="8" a="1"/>
  <c r="G476" i="8" s="1"/>
  <c r="G477" i="8" a="1"/>
  <c r="G477" i="8" s="1"/>
  <c r="G478" i="8" a="1"/>
  <c r="G478" i="8" s="1"/>
  <c r="G479" i="8" a="1"/>
  <c r="G479" i="8" s="1"/>
  <c r="G480" i="8" a="1"/>
  <c r="G480" i="8" s="1"/>
  <c r="G481" i="8" a="1"/>
  <c r="G481" i="8" s="1"/>
  <c r="G482" i="8" a="1"/>
  <c r="G482" i="8" s="1"/>
  <c r="G483" i="8" a="1"/>
  <c r="G483" i="8" s="1"/>
  <c r="G484" i="8" a="1"/>
  <c r="G484" i="8" s="1"/>
  <c r="G485" i="8" a="1"/>
  <c r="G485" i="8" s="1"/>
  <c r="G486" i="8" a="1"/>
  <c r="G486" i="8" s="1"/>
  <c r="G487" i="8" a="1"/>
  <c r="G487" i="8" s="1"/>
  <c r="G488" i="8" a="1"/>
  <c r="G488" i="8" s="1"/>
  <c r="G489" i="8" a="1"/>
  <c r="G489" i="8" s="1"/>
  <c r="G490" i="8" a="1"/>
  <c r="G490" i="8" s="1"/>
  <c r="G491" i="8" a="1"/>
  <c r="G491" i="8" s="1"/>
  <c r="G492" i="8" a="1"/>
  <c r="G492" i="8" s="1"/>
  <c r="G493" i="8" a="1"/>
  <c r="G493" i="8" s="1"/>
  <c r="G494" i="8" a="1"/>
  <c r="G494" i="8" s="1"/>
  <c r="G495" i="8" a="1"/>
  <c r="G495" i="8" s="1"/>
  <c r="G496" i="8" a="1"/>
  <c r="G496" i="8" s="1"/>
  <c r="G497" i="8" a="1"/>
  <c r="G497" i="8" s="1"/>
  <c r="G498" i="8" a="1"/>
  <c r="G498" i="8" s="1"/>
  <c r="G499" i="8" a="1"/>
  <c r="G499" i="8" s="1"/>
  <c r="G500" i="8" a="1"/>
  <c r="G500" i="8" s="1"/>
  <c r="G501" i="8" a="1"/>
  <c r="G501" i="8" s="1"/>
  <c r="G502" i="8" a="1"/>
  <c r="G502" i="8" s="1"/>
  <c r="G503" i="8" a="1"/>
  <c r="G503" i="8" s="1"/>
  <c r="G504" i="8" a="1"/>
  <c r="G504" i="8" s="1"/>
  <c r="G505" i="8" a="1"/>
  <c r="G505" i="8" s="1"/>
  <c r="G506" i="8" a="1"/>
  <c r="G506" i="8" s="1"/>
  <c r="G507" i="8" a="1"/>
  <c r="G507" i="8" s="1"/>
  <c r="G508" i="8" a="1"/>
  <c r="G508" i="8" s="1"/>
  <c r="G509" i="8" a="1"/>
  <c r="G509" i="8" s="1"/>
  <c r="G510" i="8" a="1"/>
  <c r="G510" i="8" s="1"/>
  <c r="G511" i="8" a="1"/>
  <c r="G511" i="8" s="1"/>
  <c r="G512" i="8" a="1"/>
  <c r="G512" i="8" s="1"/>
  <c r="G513" i="8" a="1"/>
  <c r="G513" i="8" s="1"/>
  <c r="G514" i="8" a="1"/>
  <c r="G514" i="8" s="1"/>
  <c r="G515" i="8" a="1"/>
  <c r="G515" i="8" s="1"/>
  <c r="G516" i="8" a="1"/>
  <c r="G516" i="8" s="1"/>
  <c r="G517" i="8" a="1"/>
  <c r="G517" i="8" s="1"/>
  <c r="G518" i="8" a="1"/>
  <c r="G518" i="8" s="1"/>
  <c r="G519" i="8" a="1"/>
  <c r="G519" i="8" s="1"/>
  <c r="G520" i="8" a="1"/>
  <c r="G520" i="8" s="1"/>
  <c r="G521" i="8" a="1"/>
  <c r="G521" i="8" s="1"/>
  <c r="G522" i="8" a="1"/>
  <c r="G522" i="8" s="1"/>
  <c r="G523" i="8" a="1"/>
  <c r="G523" i="8" s="1"/>
  <c r="G524" i="8" a="1"/>
  <c r="G524" i="8" s="1"/>
  <c r="G525" i="8" a="1"/>
  <c r="G525" i="8" s="1"/>
  <c r="G526" i="8" a="1"/>
  <c r="G526" i="8" s="1"/>
  <c r="G527" i="8" a="1"/>
  <c r="G527" i="8" s="1"/>
  <c r="G528" i="8" a="1"/>
  <c r="G528" i="8" s="1"/>
  <c r="G529" i="8" a="1"/>
  <c r="G529" i="8" s="1"/>
  <c r="G530" i="8" a="1"/>
  <c r="G530" i="8" s="1"/>
  <c r="G531" i="8" a="1"/>
  <c r="G531" i="8" s="1"/>
  <c r="G532" i="8" a="1"/>
  <c r="G532" i="8" s="1"/>
  <c r="G533" i="8" a="1"/>
  <c r="G533" i="8" s="1"/>
  <c r="G534" i="8" a="1"/>
  <c r="G534" i="8" s="1"/>
  <c r="G535" i="8" a="1"/>
  <c r="G535" i="8" s="1"/>
  <c r="G536" i="8" a="1"/>
  <c r="G536" i="8" s="1"/>
  <c r="G537" i="8" a="1"/>
  <c r="G537" i="8" s="1"/>
  <c r="G538" i="8" a="1"/>
  <c r="G538" i="8" s="1"/>
  <c r="G539" i="8" a="1"/>
  <c r="G539" i="8" s="1"/>
  <c r="G540" i="8" a="1"/>
  <c r="G540" i="8" s="1"/>
  <c r="G541" i="8" a="1"/>
  <c r="G541" i="8" s="1"/>
  <c r="G542" i="8" a="1"/>
  <c r="G542" i="8" s="1"/>
  <c r="G543" i="8" a="1"/>
  <c r="G543" i="8" s="1"/>
  <c r="G544" i="8" a="1"/>
  <c r="G544" i="8" s="1"/>
  <c r="G545" i="8" a="1"/>
  <c r="G545" i="8" s="1"/>
  <c r="G546" i="8" a="1"/>
  <c r="G546" i="8" s="1"/>
  <c r="G547" i="8" a="1"/>
  <c r="G547" i="8" s="1"/>
  <c r="G548" i="8" a="1"/>
  <c r="G548" i="8" s="1"/>
  <c r="G549" i="8" a="1"/>
  <c r="G549" i="8" s="1"/>
  <c r="G550" i="8" a="1"/>
  <c r="G550" i="8" s="1"/>
  <c r="G551" i="8" a="1"/>
  <c r="G551" i="8" s="1"/>
  <c r="G552" i="8" a="1"/>
  <c r="G552" i="8" s="1"/>
  <c r="G553" i="8" a="1"/>
  <c r="G553" i="8" s="1"/>
  <c r="G554" i="8" a="1"/>
  <c r="G554" i="8" s="1"/>
  <c r="G555" i="8" a="1"/>
  <c r="G555" i="8" s="1"/>
  <c r="G556" i="8" a="1"/>
  <c r="G556" i="8" s="1"/>
  <c r="G557" i="8" a="1"/>
  <c r="G557" i="8" s="1"/>
  <c r="G558" i="8" a="1"/>
  <c r="G558" i="8" s="1"/>
  <c r="G559" i="8" a="1"/>
  <c r="G559" i="8" s="1"/>
  <c r="G560" i="8" a="1"/>
  <c r="G560" i="8" s="1"/>
  <c r="G561" i="8" a="1"/>
  <c r="G561" i="8" s="1"/>
  <c r="G562" i="8" a="1"/>
  <c r="G562" i="8" s="1"/>
  <c r="G563" i="8" a="1"/>
  <c r="G563" i="8" s="1"/>
  <c r="G564" i="8" a="1"/>
  <c r="G564" i="8" s="1"/>
  <c r="G565" i="8" a="1"/>
  <c r="G565" i="8" s="1"/>
  <c r="G566" i="8" a="1"/>
  <c r="G566" i="8" s="1"/>
  <c r="G567" i="8" a="1"/>
  <c r="G567" i="8" s="1"/>
  <c r="G568" i="8" a="1"/>
  <c r="G568" i="8" s="1"/>
  <c r="G569" i="8" a="1"/>
  <c r="G569" i="8" s="1"/>
  <c r="G570" i="8" a="1"/>
  <c r="G570" i="8" s="1"/>
  <c r="G571" i="8" a="1"/>
  <c r="G571" i="8" s="1"/>
  <c r="G572" i="8" a="1"/>
  <c r="G572" i="8" s="1"/>
  <c r="G573" i="8" a="1"/>
  <c r="G573" i="8" s="1"/>
  <c r="G574" i="8" a="1"/>
  <c r="G574" i="8" s="1"/>
  <c r="G575" i="8" a="1"/>
  <c r="G575" i="8" s="1"/>
  <c r="G576" i="8" a="1"/>
  <c r="G576" i="8" s="1"/>
  <c r="G577" i="8" a="1"/>
  <c r="G577" i="8" s="1"/>
  <c r="G578" i="8" a="1"/>
  <c r="G578" i="8" s="1"/>
  <c r="G579" i="8" a="1"/>
  <c r="G579" i="8" s="1"/>
  <c r="G580" i="8" a="1"/>
  <c r="G580" i="8" s="1"/>
  <c r="G581" i="8" a="1"/>
  <c r="G581" i="8" s="1"/>
  <c r="G582" i="8" a="1"/>
  <c r="G582" i="8" s="1"/>
  <c r="G583" i="8" a="1"/>
  <c r="G583" i="8" s="1"/>
  <c r="G584" i="8" a="1"/>
  <c r="G584" i="8" s="1"/>
  <c r="G585" i="8" a="1"/>
  <c r="G585" i="8" s="1"/>
  <c r="G586" i="8" a="1"/>
  <c r="G586" i="8" s="1"/>
  <c r="G587" i="8" a="1"/>
  <c r="G587" i="8" s="1"/>
  <c r="G588" i="8" a="1"/>
  <c r="G588" i="8" s="1"/>
  <c r="G589" i="8" a="1"/>
  <c r="G589" i="8" s="1"/>
  <c r="G590" i="8" a="1"/>
  <c r="G590" i="8" s="1"/>
  <c r="G591" i="8" a="1"/>
  <c r="G591" i="8" s="1"/>
  <c r="G592" i="8" a="1"/>
  <c r="G592" i="8" s="1"/>
  <c r="G593" i="8" a="1"/>
  <c r="G593" i="8" s="1"/>
  <c r="G594" i="8" a="1"/>
  <c r="G594" i="8" s="1"/>
  <c r="G595" i="8" a="1"/>
  <c r="G595" i="8" s="1"/>
  <c r="G596" i="8" a="1"/>
  <c r="G596" i="8" s="1"/>
  <c r="G597" i="8" a="1"/>
  <c r="G597" i="8" s="1"/>
  <c r="G598" i="8" a="1"/>
  <c r="G598" i="8" s="1"/>
  <c r="G599" i="8" a="1"/>
  <c r="G599" i="8" s="1"/>
  <c r="G600" i="8" a="1"/>
  <c r="G600" i="8" s="1"/>
  <c r="G601" i="8" a="1"/>
  <c r="G601" i="8" s="1"/>
  <c r="G602" i="8" a="1"/>
  <c r="G602" i="8" s="1"/>
  <c r="G603" i="8" a="1"/>
  <c r="G603" i="8" s="1"/>
  <c r="G604" i="8" a="1"/>
  <c r="G604" i="8" s="1"/>
  <c r="G605" i="8" a="1"/>
  <c r="G605" i="8" s="1"/>
  <c r="G606" i="8" a="1"/>
  <c r="G606" i="8" s="1"/>
  <c r="G607" i="8" a="1"/>
  <c r="G607" i="8" s="1"/>
  <c r="G608" i="8" a="1"/>
  <c r="G608" i="8" s="1"/>
  <c r="G609" i="8" a="1"/>
  <c r="G609" i="8" s="1"/>
  <c r="G610" i="8" a="1"/>
  <c r="G610" i="8" s="1"/>
  <c r="G611" i="8" a="1"/>
  <c r="G611" i="8" s="1"/>
  <c r="G612" i="8" a="1"/>
  <c r="G612" i="8" s="1"/>
  <c r="G613" i="8" a="1"/>
  <c r="G613" i="8" s="1"/>
  <c r="G614" i="8" a="1"/>
  <c r="G614" i="8" s="1"/>
  <c r="G615" i="8" a="1"/>
  <c r="G615" i="8" s="1"/>
  <c r="G616" i="8" a="1"/>
  <c r="G616" i="8" s="1"/>
  <c r="G617" i="8" a="1"/>
  <c r="G617" i="8" s="1"/>
  <c r="G618" i="8" a="1"/>
  <c r="G618" i="8" s="1"/>
  <c r="G619" i="8" a="1"/>
  <c r="G619" i="8" s="1"/>
  <c r="G620" i="8" a="1"/>
  <c r="G620" i="8" s="1"/>
  <c r="G621" i="8" a="1"/>
  <c r="G621" i="8" s="1"/>
  <c r="G622" i="8" a="1"/>
  <c r="G622" i="8" s="1"/>
  <c r="G623" i="8" a="1"/>
  <c r="G623" i="8" s="1"/>
  <c r="G624" i="8" a="1"/>
  <c r="G624" i="8" s="1"/>
  <c r="G625" i="8" a="1"/>
  <c r="G625" i="8" s="1"/>
  <c r="G626" i="8" a="1"/>
  <c r="G626" i="8" s="1"/>
  <c r="G627" i="8" a="1"/>
  <c r="G627" i="8" s="1"/>
  <c r="G628" i="8" a="1"/>
  <c r="G628" i="8" s="1"/>
  <c r="G629" i="8" a="1"/>
  <c r="G629" i="8" s="1"/>
  <c r="G630" i="8" a="1"/>
  <c r="G630" i="8" s="1"/>
  <c r="G631" i="8" a="1"/>
  <c r="G631" i="8" s="1"/>
  <c r="G632" i="8" a="1"/>
  <c r="G632" i="8" s="1"/>
  <c r="G633" i="8" a="1"/>
  <c r="G633" i="8" s="1"/>
  <c r="G634" i="8" a="1"/>
  <c r="G634" i="8" s="1"/>
  <c r="G635" i="8" a="1"/>
  <c r="G635" i="8" s="1"/>
  <c r="G636" i="8" a="1"/>
  <c r="G636" i="8" s="1"/>
  <c r="G637" i="8" a="1"/>
  <c r="G637" i="8" s="1"/>
  <c r="G638" i="8" a="1"/>
  <c r="G638" i="8" s="1"/>
  <c r="G639" i="8" a="1"/>
  <c r="G639" i="8" s="1"/>
  <c r="G640" i="8" a="1"/>
  <c r="G640" i="8" s="1"/>
  <c r="G641" i="8" a="1"/>
  <c r="G641" i="8" s="1"/>
  <c r="G642" i="8" a="1"/>
  <c r="G642" i="8" s="1"/>
  <c r="G643" i="8" a="1"/>
  <c r="G643" i="8" s="1"/>
  <c r="G644" i="8" a="1"/>
  <c r="G644" i="8" s="1"/>
  <c r="G645" i="8" a="1"/>
  <c r="G645" i="8" s="1"/>
  <c r="G646" i="8" a="1"/>
  <c r="G646" i="8" s="1"/>
  <c r="G647" i="8" a="1"/>
  <c r="G647" i="8" s="1"/>
  <c r="G648" i="8" a="1"/>
  <c r="G648" i="8" s="1"/>
  <c r="G649" i="8" a="1"/>
  <c r="G649" i="8" s="1"/>
  <c r="G650" i="8" a="1"/>
  <c r="G650" i="8" s="1"/>
  <c r="G651" i="8" a="1"/>
  <c r="G651" i="8" s="1"/>
  <c r="G652" i="8" a="1"/>
  <c r="G652" i="8" s="1"/>
  <c r="G653" i="8" a="1"/>
  <c r="G653" i="8" s="1"/>
  <c r="G654" i="8" a="1"/>
  <c r="G654" i="8" s="1"/>
  <c r="G655" i="8" a="1"/>
  <c r="G655" i="8" s="1"/>
  <c r="G656" i="8" a="1"/>
  <c r="G656" i="8" s="1"/>
  <c r="G657" i="8" a="1"/>
  <c r="G657" i="8" s="1"/>
  <c r="G658" i="8" a="1"/>
  <c r="G658" i="8" s="1"/>
  <c r="G659" i="8" a="1"/>
  <c r="G659" i="8" s="1"/>
  <c r="G660" i="8" a="1"/>
  <c r="G660" i="8" s="1"/>
  <c r="G661" i="8" a="1"/>
  <c r="G661" i="8" s="1"/>
  <c r="G662" i="8" a="1"/>
  <c r="G662" i="8" s="1"/>
  <c r="G663" i="8" a="1"/>
  <c r="G663" i="8" s="1"/>
  <c r="G664" i="8" a="1"/>
  <c r="G664" i="8" s="1"/>
  <c r="G665" i="8" a="1"/>
  <c r="G665" i="8" s="1"/>
  <c r="G666" i="8" a="1"/>
  <c r="G666" i="8" s="1"/>
  <c r="G667" i="8" a="1"/>
  <c r="G667" i="8" s="1"/>
  <c r="G668" i="8" a="1"/>
  <c r="G668" i="8" s="1"/>
  <c r="G669" i="8" a="1"/>
  <c r="G669" i="8" s="1"/>
  <c r="G670" i="8" a="1"/>
  <c r="G670" i="8" s="1"/>
  <c r="G671" i="8" a="1"/>
  <c r="G671" i="8" s="1"/>
  <c r="G672" i="8" a="1"/>
  <c r="G672" i="8" s="1"/>
  <c r="G673" i="8" a="1"/>
  <c r="G673" i="8" s="1"/>
  <c r="G674" i="8" a="1"/>
  <c r="G674" i="8" s="1"/>
  <c r="G675" i="8" a="1"/>
  <c r="G675" i="8" s="1"/>
  <c r="G676" i="8" a="1"/>
  <c r="G676" i="8" s="1"/>
  <c r="G677" i="8" a="1"/>
  <c r="G677" i="8" s="1"/>
  <c r="G678" i="8" a="1"/>
  <c r="G678" i="8" s="1"/>
  <c r="G679" i="8" a="1"/>
  <c r="G679" i="8" s="1"/>
  <c r="G680" i="8" a="1"/>
  <c r="G680" i="8" s="1"/>
  <c r="G681" i="8" a="1"/>
  <c r="G681" i="8" s="1"/>
  <c r="G682" i="8" a="1"/>
  <c r="G682" i="8" s="1"/>
  <c r="G683" i="8" a="1"/>
  <c r="G683" i="8" s="1"/>
  <c r="G684" i="8" a="1"/>
  <c r="G684" i="8" s="1"/>
  <c r="G685" i="8" a="1"/>
  <c r="G685" i="8" s="1"/>
  <c r="G686" i="8" a="1"/>
  <c r="G686" i="8" s="1"/>
  <c r="G687" i="8" a="1"/>
  <c r="G687" i="8" s="1"/>
  <c r="G688" i="8" a="1"/>
  <c r="G688" i="8" s="1"/>
  <c r="G689" i="8" a="1"/>
  <c r="G689" i="8" s="1"/>
  <c r="G690" i="8" a="1"/>
  <c r="G690" i="8" s="1"/>
  <c r="G691" i="8" a="1"/>
  <c r="G691" i="8" s="1"/>
  <c r="G692" i="8" a="1"/>
  <c r="G692" i="8" s="1"/>
  <c r="G693" i="8" a="1"/>
  <c r="G693" i="8" s="1"/>
  <c r="G694" i="8" a="1"/>
  <c r="G694" i="8" s="1"/>
  <c r="G695" i="8" a="1"/>
  <c r="G695" i="8" s="1"/>
  <c r="G696" i="8" a="1"/>
  <c r="G696" i="8" s="1"/>
  <c r="G697" i="8" a="1"/>
  <c r="G697" i="8" s="1"/>
  <c r="G698" i="8" a="1"/>
  <c r="G698" i="8" s="1"/>
  <c r="G699" i="8" a="1"/>
  <c r="G699" i="8" s="1"/>
  <c r="G700" i="8" a="1"/>
  <c r="G700" i="8" s="1"/>
  <c r="G701" i="8" a="1"/>
  <c r="G701" i="8" s="1"/>
  <c r="G702" i="8" a="1"/>
  <c r="G702" i="8" s="1"/>
  <c r="G703" i="8" a="1"/>
  <c r="G703" i="8" s="1"/>
  <c r="G704" i="8" a="1"/>
  <c r="G704" i="8" s="1"/>
  <c r="G705" i="8" a="1"/>
  <c r="G705" i="8" s="1"/>
  <c r="G706" i="8" a="1"/>
  <c r="G706" i="8" s="1"/>
  <c r="G707" i="8" a="1"/>
  <c r="G707" i="8" s="1"/>
  <c r="G708" i="8" a="1"/>
  <c r="G708" i="8" s="1"/>
  <c r="G709" i="8" a="1"/>
  <c r="G709" i="8" s="1"/>
  <c r="G710" i="8" a="1"/>
  <c r="G710" i="8" s="1"/>
  <c r="G711" i="8" a="1"/>
  <c r="G711" i="8" s="1"/>
  <c r="G712" i="8" a="1"/>
  <c r="G712" i="8" s="1"/>
  <c r="G713" i="8" a="1"/>
  <c r="G713" i="8" s="1"/>
  <c r="G714" i="8" a="1"/>
  <c r="G714" i="8" s="1"/>
  <c r="G715" i="8" a="1"/>
  <c r="G715" i="8" s="1"/>
  <c r="G716" i="8" a="1"/>
  <c r="G716" i="8" s="1"/>
  <c r="G717" i="8" a="1"/>
  <c r="G717" i="8" s="1"/>
  <c r="G718" i="8" a="1"/>
  <c r="G718" i="8" s="1"/>
  <c r="G719" i="8" a="1"/>
  <c r="G719" i="8" s="1"/>
  <c r="G720" i="8" a="1"/>
  <c r="G720" i="8" s="1"/>
  <c r="G721" i="8" a="1"/>
  <c r="G721" i="8" s="1"/>
  <c r="G722" i="8" a="1"/>
  <c r="G722" i="8" s="1"/>
  <c r="G723" i="8" a="1"/>
  <c r="G723" i="8" s="1"/>
  <c r="G724" i="8" a="1"/>
  <c r="G724" i="8" s="1"/>
  <c r="G725" i="8" a="1"/>
  <c r="G725" i="8" s="1"/>
  <c r="G726" i="8" a="1"/>
  <c r="G726" i="8" s="1"/>
  <c r="G727" i="8" a="1"/>
  <c r="G727" i="8" s="1"/>
  <c r="G728" i="8" a="1"/>
  <c r="G728" i="8" s="1"/>
  <c r="G729" i="8" a="1"/>
  <c r="G729" i="8" s="1"/>
  <c r="G730" i="8" a="1"/>
  <c r="G730" i="8" s="1"/>
  <c r="G731" i="8" a="1"/>
  <c r="G731" i="8" s="1"/>
  <c r="G732" i="8" a="1"/>
  <c r="G732" i="8" s="1"/>
  <c r="G733" i="8" a="1"/>
  <c r="G733" i="8" s="1"/>
  <c r="G734" i="8" a="1"/>
  <c r="G734" i="8" s="1"/>
  <c r="G735" i="8" a="1"/>
  <c r="G735" i="8" s="1"/>
  <c r="G736" i="8" a="1"/>
  <c r="G736" i="8" s="1"/>
  <c r="G737" i="8" a="1"/>
  <c r="G737" i="8" s="1"/>
  <c r="G738" i="8" a="1"/>
  <c r="G738" i="8" s="1"/>
  <c r="G739" i="8" a="1"/>
  <c r="G739" i="8" s="1"/>
  <c r="G740" i="8" a="1"/>
  <c r="G740" i="8" s="1"/>
  <c r="G741" i="8" a="1"/>
  <c r="G741" i="8" s="1"/>
  <c r="G742" i="8" a="1"/>
  <c r="G742" i="8" s="1"/>
  <c r="G743" i="8" a="1"/>
  <c r="G743" i="8" s="1"/>
  <c r="G744" i="8" a="1"/>
  <c r="G744" i="8" s="1"/>
  <c r="G745" i="8" a="1"/>
  <c r="G745" i="8" s="1"/>
  <c r="G746" i="8" a="1"/>
  <c r="G746" i="8" s="1"/>
  <c r="G747" i="8" a="1"/>
  <c r="G747" i="8" s="1"/>
  <c r="G748" i="8" a="1"/>
  <c r="G748" i="8" s="1"/>
  <c r="G749" i="8" a="1"/>
  <c r="G749" i="8" s="1"/>
  <c r="G750" i="8" a="1"/>
  <c r="G750" i="8" s="1"/>
  <c r="G751" i="8" a="1"/>
  <c r="G751" i="8" s="1"/>
  <c r="G752" i="8" a="1"/>
  <c r="G752" i="8" s="1"/>
  <c r="G753" i="8" a="1"/>
  <c r="G753" i="8" s="1"/>
  <c r="G754" i="8" a="1"/>
  <c r="G754" i="8" s="1"/>
  <c r="G755" i="8" a="1"/>
  <c r="G755" i="8" s="1"/>
  <c r="G756" i="8" a="1"/>
  <c r="G756" i="8" s="1"/>
  <c r="G757" i="8" a="1"/>
  <c r="G757" i="8" s="1"/>
  <c r="G758" i="8" a="1"/>
  <c r="G758" i="8" s="1"/>
  <c r="G759" i="8" a="1"/>
  <c r="G759" i="8" s="1"/>
  <c r="G760" i="8" a="1"/>
  <c r="G760" i="8" s="1"/>
  <c r="G761" i="8" a="1"/>
  <c r="G761" i="8" s="1"/>
  <c r="G762" i="8" a="1"/>
  <c r="G762" i="8" s="1"/>
  <c r="G763" i="8" a="1"/>
  <c r="G763" i="8" s="1"/>
  <c r="G764" i="8" a="1"/>
  <c r="G764" i="8" s="1"/>
  <c r="G765" i="8" a="1"/>
  <c r="G765" i="8" s="1"/>
  <c r="G766" i="8" a="1"/>
  <c r="G766" i="8" s="1"/>
  <c r="G767" i="8" a="1"/>
  <c r="G767" i="8" s="1"/>
  <c r="G768" i="8" a="1"/>
  <c r="G768" i="8" s="1"/>
  <c r="G769" i="8" a="1"/>
  <c r="G769" i="8" s="1"/>
  <c r="G770" i="8" a="1"/>
  <c r="G770" i="8" s="1"/>
  <c r="G771" i="8" a="1"/>
  <c r="G771" i="8" s="1"/>
  <c r="G772" i="8" a="1"/>
  <c r="G772" i="8" s="1"/>
  <c r="G773" i="8" a="1"/>
  <c r="G773" i="8" s="1"/>
  <c r="G774" i="8" a="1"/>
  <c r="G774" i="8" s="1"/>
  <c r="G775" i="8" a="1"/>
  <c r="G775" i="8" s="1"/>
  <c r="G776" i="8" a="1"/>
  <c r="G776" i="8" s="1"/>
  <c r="G777" i="8" a="1"/>
  <c r="G777" i="8" s="1"/>
  <c r="G778" i="8" a="1"/>
  <c r="G778" i="8" s="1"/>
  <c r="G779" i="8" a="1"/>
  <c r="G779" i="8" s="1"/>
  <c r="G780" i="8" a="1"/>
  <c r="G780" i="8" s="1"/>
  <c r="G781" i="8" a="1"/>
  <c r="G781" i="8" s="1"/>
  <c r="G782" i="8" a="1"/>
  <c r="G782" i="8" s="1"/>
  <c r="G783" i="8" a="1"/>
  <c r="G783" i="8" s="1"/>
  <c r="G784" i="8" a="1"/>
  <c r="G784" i="8" s="1"/>
  <c r="G785" i="8" a="1"/>
  <c r="G785" i="8" s="1"/>
  <c r="G786" i="8" a="1"/>
  <c r="G786" i="8" s="1"/>
  <c r="G787" i="8" a="1"/>
  <c r="G787" i="8" s="1"/>
  <c r="G788" i="8" a="1"/>
  <c r="G788" i="8" s="1"/>
  <c r="G789" i="8" a="1"/>
  <c r="G789" i="8" s="1"/>
  <c r="G790" i="8" a="1"/>
  <c r="G790" i="8" s="1"/>
  <c r="G791" i="8" a="1"/>
  <c r="G791" i="8" s="1"/>
  <c r="G792" i="8" a="1"/>
  <c r="G792" i="8" s="1"/>
  <c r="G793" i="8" a="1"/>
  <c r="G793" i="8" s="1"/>
  <c r="G794" i="8" a="1"/>
  <c r="G794" i="8" s="1"/>
  <c r="G795" i="8" a="1"/>
  <c r="G795" i="8" s="1"/>
  <c r="G796" i="8" a="1"/>
  <c r="G796" i="8" s="1"/>
  <c r="G797" i="8" a="1"/>
  <c r="G797" i="8" s="1"/>
  <c r="G798" i="8" a="1"/>
  <c r="G798" i="8" s="1"/>
  <c r="G799" i="8" a="1"/>
  <c r="G799" i="8" s="1"/>
  <c r="G800" i="8" a="1"/>
  <c r="G800" i="8" s="1"/>
  <c r="G801" i="8" a="1"/>
  <c r="G801" i="8" s="1"/>
  <c r="G802" i="8" a="1"/>
  <c r="G802" i="8" s="1"/>
  <c r="G803" i="8" a="1"/>
  <c r="G803" i="8" s="1"/>
  <c r="G804" i="8" a="1"/>
  <c r="G804" i="8" s="1"/>
  <c r="G805" i="8" a="1"/>
  <c r="G805" i="8" s="1"/>
  <c r="G806" i="8" a="1"/>
  <c r="G806" i="8" s="1"/>
  <c r="G807" i="8" a="1"/>
  <c r="G807" i="8" s="1"/>
  <c r="G808" i="8" a="1"/>
  <c r="G808" i="8" s="1"/>
  <c r="G809" i="8" a="1"/>
  <c r="G809" i="8" s="1"/>
  <c r="G810" i="8" a="1"/>
  <c r="G810" i="8" s="1"/>
  <c r="G811" i="8" a="1"/>
  <c r="G811" i="8" s="1"/>
  <c r="G812" i="8" a="1"/>
  <c r="G812" i="8" s="1"/>
  <c r="G813" i="8" a="1"/>
  <c r="G813" i="8" s="1"/>
  <c r="G814" i="8" a="1"/>
  <c r="G814" i="8" s="1"/>
  <c r="G815" i="8" a="1"/>
  <c r="G815" i="8" s="1"/>
  <c r="G816" i="8" a="1"/>
  <c r="G816" i="8" s="1"/>
  <c r="G817" i="8" a="1"/>
  <c r="G817" i="8" s="1"/>
  <c r="G818" i="8" a="1"/>
  <c r="G818" i="8" s="1"/>
  <c r="G819" i="8" a="1"/>
  <c r="G819" i="8" s="1"/>
  <c r="G820" i="8" a="1"/>
  <c r="G820" i="8" s="1"/>
  <c r="G821" i="8" a="1"/>
  <c r="G821" i="8" s="1"/>
  <c r="G822" i="8" a="1"/>
  <c r="G822" i="8" s="1"/>
  <c r="G823" i="8" a="1"/>
  <c r="G823" i="8" s="1"/>
  <c r="G824" i="8" a="1"/>
  <c r="G824" i="8" s="1"/>
  <c r="G825" i="8" a="1"/>
  <c r="G825" i="8" s="1"/>
  <c r="G826" i="8" a="1"/>
  <c r="G826" i="8" s="1"/>
  <c r="G827" i="8" a="1"/>
  <c r="G827" i="8" s="1"/>
  <c r="G828" i="8" a="1"/>
  <c r="G828" i="8" s="1"/>
  <c r="G829" i="8" a="1"/>
  <c r="G829" i="8" s="1"/>
  <c r="G830" i="8" a="1"/>
  <c r="G830" i="8" s="1"/>
  <c r="G831" i="8" a="1"/>
  <c r="G831" i="8" s="1"/>
  <c r="G832" i="8" a="1"/>
  <c r="G832" i="8" s="1"/>
  <c r="G833" i="8" a="1"/>
  <c r="G833" i="8" s="1"/>
  <c r="G834" i="8" a="1"/>
  <c r="G834" i="8" s="1"/>
  <c r="G835" i="8" a="1"/>
  <c r="G835" i="8" s="1"/>
  <c r="G836" i="8" a="1"/>
  <c r="G836" i="8" s="1"/>
  <c r="G837" i="8" a="1"/>
  <c r="G837" i="8" s="1"/>
  <c r="G838" i="8" a="1"/>
  <c r="G838" i="8" s="1"/>
  <c r="G839" i="8" a="1"/>
  <c r="G839" i="8" s="1"/>
  <c r="G840" i="8" a="1"/>
  <c r="G840" i="8" s="1"/>
  <c r="G841" i="8" a="1"/>
  <c r="G841" i="8" s="1"/>
  <c r="G842" i="8" a="1"/>
  <c r="G842" i="8" s="1"/>
  <c r="G843" i="8" a="1"/>
  <c r="G843" i="8" s="1"/>
  <c r="G844" i="8" a="1"/>
  <c r="G844" i="8" s="1"/>
  <c r="G845" i="8" a="1"/>
  <c r="G845" i="8" s="1"/>
  <c r="G846" i="8" a="1"/>
  <c r="G846" i="8" s="1"/>
  <c r="G847" i="8" a="1"/>
  <c r="G847" i="8" s="1"/>
  <c r="G848" i="8" a="1"/>
  <c r="G848" i="8" s="1"/>
  <c r="G849" i="8" a="1"/>
  <c r="G849" i="8" s="1"/>
  <c r="G850" i="8" a="1"/>
  <c r="G850" i="8" s="1"/>
  <c r="G851" i="8" a="1"/>
  <c r="G851" i="8" s="1"/>
  <c r="G852" i="8" a="1"/>
  <c r="G852" i="8" s="1"/>
  <c r="G853" i="8" a="1"/>
  <c r="G853" i="8" s="1"/>
  <c r="G854" i="8" a="1"/>
  <c r="G854" i="8" s="1"/>
  <c r="G855" i="8" a="1"/>
  <c r="G855" i="8" s="1"/>
  <c r="G856" i="8" a="1"/>
  <c r="G856" i="8" s="1"/>
  <c r="G857" i="8" a="1"/>
  <c r="G857" i="8" s="1"/>
  <c r="G858" i="8" a="1"/>
  <c r="G858" i="8" s="1"/>
  <c r="G859" i="8" a="1"/>
  <c r="G859" i="8" s="1"/>
  <c r="G860" i="8" a="1"/>
  <c r="G860" i="8" s="1"/>
  <c r="G861" i="8" a="1"/>
  <c r="G861" i="8" s="1"/>
  <c r="G862" i="8" a="1"/>
  <c r="G862" i="8" s="1"/>
  <c r="G863" i="8" a="1"/>
  <c r="G863" i="8" s="1"/>
  <c r="G864" i="8" a="1"/>
  <c r="G864" i="8" s="1"/>
  <c r="G865" i="8" a="1"/>
  <c r="G865" i="8" s="1"/>
  <c r="G866" i="8" a="1"/>
  <c r="G866" i="8" s="1"/>
  <c r="G867" i="8" a="1"/>
  <c r="G867" i="8" s="1"/>
  <c r="G868" i="8" a="1"/>
  <c r="G868" i="8" s="1"/>
  <c r="G869" i="8" a="1"/>
  <c r="G869" i="8" s="1"/>
  <c r="G870" i="8" a="1"/>
  <c r="G870" i="8" s="1"/>
  <c r="G871" i="8" a="1"/>
  <c r="G871" i="8" s="1"/>
  <c r="G872" i="8" a="1"/>
  <c r="G872" i="8" s="1"/>
  <c r="G873" i="8" a="1"/>
  <c r="G873" i="8" s="1"/>
  <c r="G874" i="8" a="1"/>
  <c r="G874" i="8" s="1"/>
  <c r="G875" i="8" a="1"/>
  <c r="G875" i="8" s="1"/>
  <c r="G876" i="8" a="1"/>
  <c r="G876" i="8" s="1"/>
  <c r="G877" i="8" a="1"/>
  <c r="G877" i="8" s="1"/>
  <c r="G878" i="8" a="1"/>
  <c r="G878" i="8" s="1"/>
  <c r="G879" i="8" a="1"/>
  <c r="G879" i="8" s="1"/>
  <c r="G880" i="8" a="1"/>
  <c r="G880" i="8" s="1"/>
  <c r="G881" i="8" a="1"/>
  <c r="G881" i="8" s="1"/>
  <c r="G882" i="8" a="1"/>
  <c r="G882" i="8" s="1"/>
  <c r="G883" i="8" a="1"/>
  <c r="G883" i="8" s="1"/>
  <c r="G884" i="8" a="1"/>
  <c r="G884" i="8" s="1"/>
  <c r="G885" i="8" a="1"/>
  <c r="G885" i="8" s="1"/>
  <c r="G886" i="8" a="1"/>
  <c r="G886" i="8" s="1"/>
  <c r="G887" i="8" a="1"/>
  <c r="G887" i="8" s="1"/>
  <c r="G888" i="8" a="1"/>
  <c r="G888" i="8" s="1"/>
  <c r="G889" i="8" a="1"/>
  <c r="G889" i="8" s="1"/>
  <c r="G890" i="8" a="1"/>
  <c r="G890" i="8" s="1"/>
  <c r="G891" i="8" a="1"/>
  <c r="G891" i="8" s="1"/>
  <c r="G892" i="8" a="1"/>
  <c r="G892" i="8" s="1"/>
  <c r="G893" i="8" a="1"/>
  <c r="G893" i="8" s="1"/>
  <c r="G894" i="8" a="1"/>
  <c r="G894" i="8" s="1"/>
  <c r="G895" i="8" a="1"/>
  <c r="G895" i="8" s="1"/>
  <c r="G896" i="8" a="1"/>
  <c r="G896" i="8" s="1"/>
  <c r="G897" i="8" a="1"/>
  <c r="G897" i="8" s="1"/>
  <c r="G898" i="8" a="1"/>
  <c r="G898" i="8" s="1"/>
  <c r="G899" i="8" a="1"/>
  <c r="G899" i="8" s="1"/>
  <c r="G900" i="8" a="1"/>
  <c r="G900" i="8" s="1"/>
  <c r="G901" i="8" a="1"/>
  <c r="G901" i="8" s="1"/>
  <c r="G902" i="8" a="1"/>
  <c r="G902" i="8" s="1"/>
  <c r="G903" i="8" a="1"/>
  <c r="G903" i="8" s="1"/>
  <c r="G904" i="8" a="1"/>
  <c r="G904" i="8" s="1"/>
  <c r="G905" i="8" a="1"/>
  <c r="G905" i="8" s="1"/>
  <c r="G906" i="8" a="1"/>
  <c r="G906" i="8" s="1"/>
  <c r="G907" i="8" a="1"/>
  <c r="G907" i="8" s="1"/>
  <c r="G908" i="8" a="1"/>
  <c r="G908" i="8" s="1"/>
  <c r="G909" i="8" a="1"/>
  <c r="G909" i="8" s="1"/>
  <c r="G910" i="8" a="1"/>
  <c r="G910" i="8" s="1"/>
  <c r="G911" i="8" a="1"/>
  <c r="G911" i="8" s="1"/>
  <c r="G912" i="8" a="1"/>
  <c r="G912" i="8" s="1"/>
  <c r="G913" i="8" a="1"/>
  <c r="G913" i="8" s="1"/>
  <c r="G914" i="8" a="1"/>
  <c r="G914" i="8" s="1"/>
  <c r="G915" i="8" a="1"/>
  <c r="G915" i="8" s="1"/>
  <c r="G916" i="8" a="1"/>
  <c r="G916" i="8" s="1"/>
  <c r="G917" i="8" a="1"/>
  <c r="G917" i="8" s="1"/>
  <c r="G918" i="8" a="1"/>
  <c r="G918" i="8" s="1"/>
  <c r="G919" i="8" a="1"/>
  <c r="G919" i="8" s="1"/>
  <c r="G920" i="8" a="1"/>
  <c r="G920" i="8" s="1"/>
  <c r="G921" i="8" a="1"/>
  <c r="G921" i="8" s="1"/>
  <c r="G922" i="8" a="1"/>
  <c r="G922" i="8" s="1"/>
  <c r="G923" i="8" a="1"/>
  <c r="G923" i="8" s="1"/>
  <c r="G924" i="8" a="1"/>
  <c r="G924" i="8" s="1"/>
  <c r="G925" i="8" a="1"/>
  <c r="G925" i="8" s="1"/>
  <c r="G926" i="8" a="1"/>
  <c r="G926" i="8" s="1"/>
  <c r="G927" i="8" a="1"/>
  <c r="G927" i="8" s="1"/>
  <c r="G928" i="8" a="1"/>
  <c r="G928" i="8" s="1"/>
  <c r="G929" i="8" a="1"/>
  <c r="G929" i="8" s="1"/>
  <c r="G930" i="8" a="1"/>
  <c r="G930" i="8" s="1"/>
  <c r="G931" i="8" a="1"/>
  <c r="G931" i="8" s="1"/>
  <c r="G932" i="8" a="1"/>
  <c r="G932" i="8" s="1"/>
  <c r="G933" i="8" a="1"/>
  <c r="G933" i="8" s="1"/>
  <c r="G934" i="8" a="1"/>
  <c r="G934" i="8" s="1"/>
  <c r="G935" i="8" a="1"/>
  <c r="G935" i="8" s="1"/>
  <c r="G936" i="8" a="1"/>
  <c r="G936" i="8" s="1"/>
  <c r="G937" i="8" a="1"/>
  <c r="G937" i="8" s="1"/>
  <c r="G938" i="8" a="1"/>
  <c r="G938" i="8" s="1"/>
  <c r="G939" i="8" a="1"/>
  <c r="G939" i="8" s="1"/>
  <c r="G940" i="8" a="1"/>
  <c r="G940" i="8" s="1"/>
  <c r="G941" i="8" a="1"/>
  <c r="G941" i="8" s="1"/>
  <c r="G942" i="8" a="1"/>
  <c r="G942" i="8" s="1"/>
  <c r="G943" i="8" a="1"/>
  <c r="G943" i="8" s="1"/>
  <c r="G944" i="8" a="1"/>
  <c r="G944" i="8" s="1"/>
  <c r="G945" i="8" a="1"/>
  <c r="G945" i="8" s="1"/>
  <c r="G946" i="8" a="1"/>
  <c r="G946" i="8" s="1"/>
  <c r="G947" i="8" a="1"/>
  <c r="G947" i="8" s="1"/>
  <c r="G948" i="8" a="1"/>
  <c r="G948" i="8" s="1"/>
  <c r="G949" i="8" a="1"/>
  <c r="G949" i="8" s="1"/>
  <c r="G950" i="8" a="1"/>
  <c r="G950" i="8" s="1"/>
  <c r="G951" i="8" a="1"/>
  <c r="G951" i="8" s="1"/>
  <c r="G952" i="8" a="1"/>
  <c r="G952" i="8" s="1"/>
  <c r="G953" i="8" a="1"/>
  <c r="G953" i="8" s="1"/>
  <c r="G954" i="8" a="1"/>
  <c r="G954" i="8" s="1"/>
  <c r="G955" i="8" a="1"/>
  <c r="G955" i="8" s="1"/>
  <c r="G956" i="8" a="1"/>
  <c r="G956" i="8" s="1"/>
  <c r="G957" i="8" a="1"/>
  <c r="G957" i="8" s="1"/>
  <c r="G958" i="8" a="1"/>
  <c r="G958" i="8" s="1"/>
  <c r="G959" i="8" a="1"/>
  <c r="G959" i="8" s="1"/>
  <c r="G960" i="8" a="1"/>
  <c r="G960" i="8" s="1"/>
  <c r="G961" i="8" a="1"/>
  <c r="G961" i="8" s="1"/>
  <c r="G962" i="8" a="1"/>
  <c r="G962" i="8" s="1"/>
  <c r="G963" i="8" a="1"/>
  <c r="G963" i="8" s="1"/>
  <c r="G964" i="8" a="1"/>
  <c r="G964" i="8" s="1"/>
  <c r="G965" i="8" a="1"/>
  <c r="G965" i="8" s="1"/>
  <c r="G966" i="8" a="1"/>
  <c r="G966" i="8" s="1"/>
  <c r="G967" i="8" a="1"/>
  <c r="G967" i="8" s="1"/>
  <c r="G968" i="8" a="1"/>
  <c r="G968" i="8" s="1"/>
  <c r="G969" i="8" a="1"/>
  <c r="G969" i="8" s="1"/>
  <c r="G970" i="8" a="1"/>
  <c r="G970" i="8" s="1"/>
  <c r="G971" i="8" a="1"/>
  <c r="G971" i="8" s="1"/>
  <c r="G972" i="8" a="1"/>
  <c r="G972" i="8" s="1"/>
  <c r="G973" i="8" a="1"/>
  <c r="G973" i="8" s="1"/>
  <c r="G974" i="8" a="1"/>
  <c r="G974" i="8" s="1"/>
  <c r="G975" i="8" a="1"/>
  <c r="G975" i="8" s="1"/>
  <c r="G976" i="8" a="1"/>
  <c r="G976" i="8" s="1"/>
  <c r="G977" i="8" a="1"/>
  <c r="G977" i="8" s="1"/>
  <c r="G978" i="8" a="1"/>
  <c r="G978" i="8" s="1"/>
  <c r="G979" i="8" a="1"/>
  <c r="G979" i="8" s="1"/>
  <c r="G980" i="8" a="1"/>
  <c r="G980" i="8" s="1"/>
  <c r="G981" i="8" a="1"/>
  <c r="G981" i="8" s="1"/>
  <c r="G982" i="8" a="1"/>
  <c r="G982" i="8" s="1"/>
  <c r="G983" i="8" a="1"/>
  <c r="G983" i="8" s="1"/>
  <c r="G984" i="8" a="1"/>
  <c r="G984" i="8" s="1"/>
  <c r="G985" i="8" a="1"/>
  <c r="G985" i="8" s="1"/>
  <c r="G986" i="8" a="1"/>
  <c r="G986" i="8" s="1"/>
  <c r="G987" i="8" a="1"/>
  <c r="G987" i="8" s="1"/>
  <c r="G988" i="8" a="1"/>
  <c r="G988" i="8" s="1"/>
  <c r="G989" i="8" a="1"/>
  <c r="G989" i="8" s="1"/>
  <c r="G990" i="8" a="1"/>
  <c r="G990" i="8" s="1"/>
  <c r="G991" i="8" a="1"/>
  <c r="G991" i="8" s="1"/>
  <c r="G992" i="8" a="1"/>
  <c r="G992" i="8" s="1"/>
  <c r="G993" i="8" a="1"/>
  <c r="G993" i="8" s="1"/>
  <c r="G994" i="8" a="1"/>
  <c r="G994" i="8" s="1"/>
  <c r="G995" i="8" a="1"/>
  <c r="G995" i="8" s="1"/>
  <c r="G996" i="8" a="1"/>
  <c r="G996" i="8" s="1"/>
  <c r="G997" i="8" a="1"/>
  <c r="G997" i="8" s="1"/>
  <c r="G998" i="8" a="1"/>
  <c r="G998" i="8" s="1"/>
  <c r="G999" i="8" a="1"/>
  <c r="G999" i="8" s="1"/>
  <c r="G1000" i="8" a="1"/>
  <c r="G1000" i="8" s="1"/>
  <c r="G1001" i="8" a="1"/>
  <c r="G1001" i="8" s="1"/>
  <c r="G1002" i="8" a="1"/>
  <c r="G1002" i="8" s="1"/>
  <c r="G1003" i="8" a="1"/>
  <c r="G1003" i="8" s="1"/>
  <c r="G1004" i="8" a="1"/>
  <c r="G1004" i="8" s="1"/>
  <c r="G1005" i="8" a="1"/>
  <c r="G1005" i="8" s="1"/>
  <c r="G1006" i="8" a="1"/>
  <c r="G1006" i="8" s="1"/>
  <c r="G1007" i="8" a="1"/>
  <c r="G1007" i="8" s="1"/>
  <c r="G1008" i="8" a="1"/>
  <c r="G1008" i="8" s="1"/>
  <c r="G1009" i="8" a="1"/>
  <c r="G1009" i="8" s="1"/>
  <c r="G1010" i="8" a="1"/>
  <c r="G1010" i="8" s="1"/>
  <c r="G1011" i="8" a="1"/>
  <c r="G1011" i="8" s="1"/>
  <c r="G1012" i="8" a="1"/>
  <c r="G1012" i="8" s="1"/>
  <c r="G1013" i="8" a="1"/>
  <c r="G1013" i="8" s="1"/>
  <c r="G1014" i="8" a="1"/>
  <c r="G1014" i="8" s="1"/>
  <c r="G1015" i="8" a="1"/>
  <c r="G1015" i="8" s="1"/>
  <c r="G1016" i="8" a="1"/>
  <c r="G1016" i="8" s="1"/>
  <c r="G1017" i="8" a="1"/>
  <c r="G1017" i="8" s="1"/>
  <c r="G1018" i="8" a="1"/>
  <c r="G1018" i="8" s="1"/>
  <c r="G1019" i="8" a="1"/>
  <c r="G1019" i="8" s="1"/>
  <c r="G1020" i="8" a="1"/>
  <c r="G1020" i="8" s="1"/>
  <c r="G1021" i="8" a="1"/>
  <c r="G1021" i="8" s="1"/>
  <c r="G1022" i="8" a="1"/>
  <c r="G1022" i="8" s="1"/>
  <c r="G1023" i="8" a="1"/>
  <c r="G1023" i="8" s="1"/>
  <c r="G1024" i="8" a="1"/>
  <c r="G1024" i="8" s="1"/>
  <c r="G1025" i="8" a="1"/>
  <c r="G1025" i="8" s="1"/>
  <c r="G1026" i="8" a="1"/>
  <c r="G1026" i="8" s="1"/>
  <c r="G1027" i="8" a="1"/>
  <c r="G1027" i="8" s="1"/>
  <c r="G1028" i="8" a="1"/>
  <c r="G1028" i="8" s="1"/>
  <c r="G1029" i="8" a="1"/>
  <c r="G1029" i="8" s="1"/>
  <c r="G1030" i="8" a="1"/>
  <c r="G1030" i="8" s="1"/>
  <c r="G1031" i="8" a="1"/>
  <c r="G1031" i="8" s="1"/>
  <c r="G1032" i="8" a="1"/>
  <c r="G1032" i="8" s="1"/>
  <c r="G1033" i="8" a="1"/>
  <c r="G1033" i="8" s="1"/>
  <c r="G1034" i="8" a="1"/>
  <c r="G1034" i="8" s="1"/>
  <c r="G1035" i="8" a="1"/>
  <c r="G1035" i="8" s="1"/>
  <c r="G1036" i="8" a="1"/>
  <c r="G1036" i="8" s="1"/>
  <c r="G1037" i="8" a="1"/>
  <c r="G1037" i="8" s="1"/>
  <c r="G1038" i="8" a="1"/>
  <c r="G1038" i="8" s="1"/>
  <c r="G1039" i="8" a="1"/>
  <c r="G1039" i="8" s="1"/>
  <c r="G1040" i="8" a="1"/>
  <c r="G1040" i="8" s="1"/>
  <c r="G1041" i="8" a="1"/>
  <c r="G1041" i="8" s="1"/>
  <c r="G1042" i="8" a="1"/>
  <c r="G1042" i="8" s="1"/>
  <c r="G1043" i="8" a="1"/>
  <c r="G1043" i="8" s="1"/>
  <c r="G1044" i="8" a="1"/>
  <c r="G1044" i="8" s="1"/>
  <c r="G1045" i="8" a="1"/>
  <c r="G1045" i="8" s="1"/>
  <c r="G1046" i="8" a="1"/>
  <c r="G1046" i="8" s="1"/>
  <c r="G1047" i="8" a="1"/>
  <c r="G1047" i="8" s="1"/>
  <c r="G1048" i="8" a="1"/>
  <c r="G1048" i="8" s="1"/>
  <c r="G1049" i="8" a="1"/>
  <c r="G1049" i="8" s="1"/>
  <c r="G1050" i="8" a="1"/>
  <c r="G1050" i="8" s="1"/>
  <c r="G1051" i="8" a="1"/>
  <c r="G1051" i="8" s="1"/>
  <c r="G1052" i="8" a="1"/>
  <c r="G1052" i="8" s="1"/>
  <c r="G1053" i="8" a="1"/>
  <c r="G1053" i="8" s="1"/>
  <c r="G1054" i="8" a="1"/>
  <c r="G1054" i="8" s="1"/>
  <c r="G1055" i="8" a="1"/>
  <c r="G1055" i="8" s="1"/>
  <c r="G1056" i="8" a="1"/>
  <c r="G1056" i="8" s="1"/>
  <c r="G1057" i="8" a="1"/>
  <c r="G1057" i="8" s="1"/>
  <c r="G1058" i="8" a="1"/>
  <c r="G1058" i="8" s="1"/>
  <c r="G1059" i="8" a="1"/>
  <c r="G1059" i="8" s="1"/>
  <c r="G1060" i="8" a="1"/>
  <c r="G1060" i="8" s="1"/>
  <c r="G1061" i="8" a="1"/>
  <c r="G1061" i="8" s="1"/>
  <c r="G1062" i="8" a="1"/>
  <c r="G1062" i="8" s="1"/>
  <c r="G1063" i="8" a="1"/>
  <c r="G1063" i="8" s="1"/>
  <c r="G1064" i="8" a="1"/>
  <c r="G1064" i="8" s="1"/>
  <c r="G1065" i="8" a="1"/>
  <c r="G1065" i="8" s="1"/>
  <c r="G1066" i="8" a="1"/>
  <c r="G1066" i="8" s="1"/>
  <c r="G1067" i="8" a="1"/>
  <c r="G1067" i="8" s="1"/>
  <c r="G1068" i="8" a="1"/>
  <c r="G1068" i="8" s="1"/>
  <c r="G1069" i="8" a="1"/>
  <c r="G1069" i="8" s="1"/>
  <c r="G1070" i="8" a="1"/>
  <c r="G1070" i="8" s="1"/>
  <c r="G1071" i="8" a="1"/>
  <c r="G1071" i="8" s="1"/>
  <c r="G1072" i="8" a="1"/>
  <c r="G1072" i="8" s="1"/>
  <c r="G1073" i="8" a="1"/>
  <c r="G1073" i="8" s="1"/>
  <c r="G1074" i="8" a="1"/>
  <c r="G1074" i="8" s="1"/>
  <c r="G1075" i="8" a="1"/>
  <c r="G1075" i="8" s="1"/>
  <c r="G1076" i="8" a="1"/>
  <c r="G1076" i="8" s="1"/>
  <c r="G1077" i="8" a="1"/>
  <c r="G1077" i="8" s="1"/>
  <c r="G1078" i="8" a="1"/>
  <c r="G1078" i="8" s="1"/>
  <c r="G1079" i="8" a="1"/>
  <c r="G1079" i="8" s="1"/>
  <c r="G1080" i="8" a="1"/>
  <c r="G1080" i="8" s="1"/>
  <c r="G1081" i="8" a="1"/>
  <c r="G1081" i="8" s="1"/>
  <c r="G1082" i="8" a="1"/>
  <c r="G1082" i="8" s="1"/>
  <c r="G1083" i="8" a="1"/>
  <c r="G1083" i="8" s="1"/>
  <c r="G1084" i="8" a="1"/>
  <c r="G1084" i="8" s="1"/>
  <c r="G1085" i="8" a="1"/>
  <c r="G1085" i="8" s="1"/>
  <c r="G1086" i="8" a="1"/>
  <c r="G1086" i="8" s="1"/>
  <c r="G1087" i="8" a="1"/>
  <c r="G1087" i="8" s="1"/>
  <c r="G1088" i="8" a="1"/>
  <c r="G1088" i="8" s="1"/>
  <c r="G1089" i="8" a="1"/>
  <c r="G1089" i="8" s="1"/>
  <c r="G1090" i="8" a="1"/>
  <c r="G1090" i="8" s="1"/>
  <c r="G1091" i="8" a="1"/>
  <c r="G1091" i="8" s="1"/>
  <c r="G1092" i="8" a="1"/>
  <c r="G1092" i="8" s="1"/>
  <c r="G1093" i="8" a="1"/>
  <c r="G1093" i="8" s="1"/>
  <c r="G1094" i="8" a="1"/>
  <c r="G1094" i="8" s="1"/>
  <c r="G1095" i="8" a="1"/>
  <c r="G1095" i="8" s="1"/>
  <c r="G1096" i="8" a="1"/>
  <c r="G1096" i="8" s="1"/>
  <c r="G1097" i="8" a="1"/>
  <c r="G1097" i="8" s="1"/>
  <c r="G1098" i="8" a="1"/>
  <c r="G1098" i="8" s="1"/>
  <c r="G1099" i="8" a="1"/>
  <c r="G1099" i="8" s="1"/>
  <c r="G1100" i="8" a="1"/>
  <c r="G1100" i="8" s="1"/>
  <c r="G1101" i="8" a="1"/>
  <c r="G1101" i="8" s="1"/>
  <c r="G1102" i="8" a="1"/>
  <c r="G1102" i="8" s="1"/>
  <c r="G1103" i="8" a="1"/>
  <c r="G1103" i="8" s="1"/>
  <c r="G1104" i="8" a="1"/>
  <c r="G1104" i="8" s="1"/>
  <c r="G1105" i="8" a="1"/>
  <c r="G1105" i="8" s="1"/>
  <c r="G1106" i="8" a="1"/>
  <c r="G1106" i="8" s="1"/>
  <c r="G1107" i="8" a="1"/>
  <c r="G1107" i="8" s="1"/>
  <c r="G1108" i="8" a="1"/>
  <c r="G1108" i="8" s="1"/>
  <c r="G1109" i="8" a="1"/>
  <c r="G1109" i="8" s="1"/>
  <c r="G1110" i="8" a="1"/>
  <c r="G1110" i="8" s="1"/>
  <c r="G1111" i="8" a="1"/>
  <c r="G1111" i="8" s="1"/>
  <c r="G1112" i="8" a="1"/>
  <c r="G1112" i="8" s="1"/>
  <c r="G1113" i="8" a="1"/>
  <c r="G1113" i="8" s="1"/>
  <c r="G1114" i="8" a="1"/>
  <c r="G1114" i="8" s="1"/>
  <c r="G1115" i="8" a="1"/>
  <c r="G1115" i="8" s="1"/>
  <c r="G1116" i="8" a="1"/>
  <c r="G1116" i="8" s="1"/>
  <c r="G1117" i="8" a="1"/>
  <c r="G1117" i="8" s="1"/>
  <c r="G1118" i="8" a="1"/>
  <c r="G1118" i="8" s="1"/>
  <c r="G1119" i="8" a="1"/>
  <c r="G1119" i="8" s="1"/>
  <c r="G1120" i="8" a="1"/>
  <c r="G1120" i="8" s="1"/>
  <c r="G1121" i="8" a="1"/>
  <c r="G1121" i="8" s="1"/>
  <c r="G1122" i="8" a="1"/>
  <c r="G1122" i="8" s="1"/>
  <c r="G1123" i="8" a="1"/>
  <c r="G1123" i="8" s="1"/>
  <c r="G1124" i="8" a="1"/>
  <c r="G1124" i="8" s="1"/>
  <c r="G1125" i="8" a="1"/>
  <c r="G1125" i="8" s="1"/>
  <c r="G1126" i="8" a="1"/>
  <c r="G1126" i="8" s="1"/>
  <c r="G1127" i="8" a="1"/>
  <c r="G1127" i="8" s="1"/>
  <c r="G1128" i="8" a="1"/>
  <c r="G1128" i="8" s="1"/>
  <c r="G1129" i="8" a="1"/>
  <c r="G1129" i="8" s="1"/>
  <c r="G1130" i="8" a="1"/>
  <c r="G1130" i="8" s="1"/>
  <c r="G1131" i="8" a="1"/>
  <c r="G1131" i="8" s="1"/>
  <c r="G1132" i="8" a="1"/>
  <c r="G1132" i="8" s="1"/>
  <c r="G1133" i="8" a="1"/>
  <c r="G1133" i="8" s="1"/>
  <c r="G1134" i="8" a="1"/>
  <c r="G1134" i="8" s="1"/>
  <c r="G1135" i="8" a="1"/>
  <c r="G1135" i="8" s="1"/>
  <c r="G1136" i="8" a="1"/>
  <c r="G1136" i="8" s="1"/>
  <c r="G1137" i="8" a="1"/>
  <c r="G1137" i="8" s="1"/>
  <c r="G1138" i="8" a="1"/>
  <c r="G1138" i="8" s="1"/>
  <c r="G1139" i="8" a="1"/>
  <c r="G1139" i="8" s="1"/>
  <c r="G1140" i="8" a="1"/>
  <c r="G1140" i="8" s="1"/>
  <c r="G1141" i="8" a="1"/>
  <c r="G1141" i="8" s="1"/>
  <c r="G1142" i="8" a="1"/>
  <c r="G1142" i="8" s="1"/>
  <c r="G1143" i="8" a="1"/>
  <c r="G1143" i="8" s="1"/>
  <c r="G1144" i="8" a="1"/>
  <c r="G1144" i="8" s="1"/>
  <c r="G1145" i="8" a="1"/>
  <c r="G1145" i="8" s="1"/>
  <c r="G1146" i="8" a="1"/>
  <c r="G1146" i="8" s="1"/>
  <c r="G1147" i="8" a="1"/>
  <c r="G1147" i="8" s="1"/>
  <c r="G1148" i="8" a="1"/>
  <c r="G1148" i="8" s="1"/>
  <c r="G1149" i="8" a="1"/>
  <c r="G1149" i="8" s="1"/>
  <c r="G1150" i="8" a="1"/>
  <c r="G1150" i="8" s="1"/>
  <c r="G1151" i="8" a="1"/>
  <c r="G1151" i="8" s="1"/>
  <c r="G1152" i="8" a="1"/>
  <c r="G1152" i="8" s="1"/>
  <c r="G1153" i="8" a="1"/>
  <c r="G1153" i="8" s="1"/>
  <c r="G1154" i="8" a="1"/>
  <c r="G1154" i="8" s="1"/>
  <c r="G1155" i="8" a="1"/>
  <c r="G1155" i="8" s="1"/>
  <c r="G1156" i="8" a="1"/>
  <c r="G1156" i="8" s="1"/>
  <c r="G1157" i="8" a="1"/>
  <c r="G1157" i="8" s="1"/>
  <c r="G1158" i="8" a="1"/>
  <c r="G1158" i="8" s="1"/>
  <c r="G1159" i="8" a="1"/>
  <c r="G1159" i="8" s="1"/>
  <c r="G1160" i="8" a="1"/>
  <c r="G1160" i="8" s="1"/>
  <c r="G1161" i="8" a="1"/>
  <c r="G1161" i="8" s="1"/>
  <c r="G1162" i="8" a="1"/>
  <c r="G1162" i="8" s="1"/>
  <c r="G1163" i="8" a="1"/>
  <c r="G1163" i="8" s="1"/>
  <c r="G1164" i="8" a="1"/>
  <c r="G1164" i="8" s="1"/>
  <c r="G1165" i="8" a="1"/>
  <c r="G1165" i="8" s="1"/>
  <c r="G1166" i="8" a="1"/>
  <c r="G1166" i="8" s="1"/>
  <c r="G1167" i="8" a="1"/>
  <c r="G1167" i="8" s="1"/>
  <c r="G1168" i="8" a="1"/>
  <c r="G1168" i="8" s="1"/>
  <c r="G1169" i="8" a="1"/>
  <c r="G1169" i="8" s="1"/>
  <c r="G1170" i="8" a="1"/>
  <c r="G1170" i="8" s="1"/>
  <c r="G1171" i="8" a="1"/>
  <c r="G1171" i="8" s="1"/>
  <c r="G1172" i="8" a="1"/>
  <c r="G1172" i="8" s="1"/>
  <c r="G1173" i="8" a="1"/>
  <c r="G1173" i="8" s="1"/>
  <c r="G1174" i="8" a="1"/>
  <c r="G1174" i="8" s="1"/>
  <c r="G1175" i="8" a="1"/>
  <c r="G1175" i="8" s="1"/>
  <c r="G1176" i="8" a="1"/>
  <c r="G1176" i="8" s="1"/>
  <c r="G1177" i="8" a="1"/>
  <c r="G1177" i="8" s="1"/>
  <c r="G1178" i="8" a="1"/>
  <c r="G1178" i="8" s="1"/>
  <c r="G1179" i="8" a="1"/>
  <c r="G1179" i="8" s="1"/>
  <c r="G1180" i="8" a="1"/>
  <c r="G1180" i="8" s="1"/>
  <c r="G1181" i="8" a="1"/>
  <c r="G1181" i="8" s="1"/>
  <c r="G1182" i="8" a="1"/>
  <c r="G1182" i="8" s="1"/>
  <c r="G1183" i="8" a="1"/>
  <c r="G1183" i="8" s="1"/>
  <c r="G1184" i="8" a="1"/>
  <c r="G1184" i="8" s="1"/>
  <c r="G1185" i="8" a="1"/>
  <c r="G1185" i="8" s="1"/>
  <c r="G1186" i="8" a="1"/>
  <c r="G1186" i="8" s="1"/>
  <c r="G1187" i="8" a="1"/>
  <c r="G1187" i="8" s="1"/>
  <c r="G1188" i="8" a="1"/>
  <c r="G1188" i="8" s="1"/>
  <c r="G1189" i="8" a="1"/>
  <c r="G1189" i="8" s="1"/>
  <c r="G1190" i="8" a="1"/>
  <c r="G1190" i="8" s="1"/>
  <c r="G1191" i="8" a="1"/>
  <c r="G1191" i="8" s="1"/>
  <c r="G1192" i="8" a="1"/>
  <c r="G1192" i="8" s="1"/>
  <c r="G1193" i="8" a="1"/>
  <c r="G1193" i="8" s="1"/>
  <c r="G1194" i="8" a="1"/>
  <c r="G1194" i="8" s="1"/>
  <c r="G1195" i="8" a="1"/>
  <c r="G1195" i="8" s="1"/>
  <c r="G1196" i="8" a="1"/>
  <c r="G1196" i="8" s="1"/>
  <c r="G1197" i="8" a="1"/>
  <c r="G1197" i="8" s="1"/>
  <c r="G1198" i="8" a="1"/>
  <c r="G1198" i="8" s="1"/>
  <c r="G1199" i="8" a="1"/>
  <c r="G1199" i="8" s="1"/>
  <c r="G1200" i="8" a="1"/>
  <c r="G1200" i="8" s="1"/>
  <c r="G1201" i="8" a="1"/>
  <c r="G1201" i="8" s="1"/>
  <c r="G1202" i="8" a="1"/>
  <c r="G1202" i="8" s="1"/>
  <c r="G1203" i="8" a="1"/>
  <c r="G1203" i="8" s="1"/>
  <c r="G1204" i="8" a="1"/>
  <c r="G1204" i="8" s="1"/>
  <c r="G1205" i="8" a="1"/>
  <c r="G1205" i="8" s="1"/>
  <c r="G1206" i="8" a="1"/>
  <c r="G1206" i="8" s="1"/>
  <c r="G1207" i="8" a="1"/>
  <c r="G1207" i="8" s="1"/>
  <c r="G1208" i="8" a="1"/>
  <c r="G1208" i="8" s="1"/>
  <c r="G1209" i="8" a="1"/>
  <c r="G1209" i="8" s="1"/>
  <c r="G1210" i="8" a="1"/>
  <c r="G1210" i="8" s="1"/>
  <c r="G1211" i="8" a="1"/>
  <c r="G1211" i="8" s="1"/>
  <c r="G1212" i="8" a="1"/>
  <c r="G1212" i="8" s="1"/>
  <c r="G1213" i="8" a="1"/>
  <c r="G1213" i="8" s="1"/>
  <c r="G1214" i="8" a="1"/>
  <c r="G1214" i="8" s="1"/>
  <c r="G1215" i="8" a="1"/>
  <c r="G1215" i="8" s="1"/>
  <c r="G1216" i="8" a="1"/>
  <c r="G1216" i="8" s="1"/>
  <c r="G1217" i="8" a="1"/>
  <c r="G1217" i="8" s="1"/>
  <c r="G1218" i="8" a="1"/>
  <c r="G1218" i="8" s="1"/>
  <c r="G1219" i="8" a="1"/>
  <c r="G1219" i="8" s="1"/>
  <c r="G1220" i="8" a="1"/>
  <c r="G1220" i="8" s="1"/>
  <c r="G1221" i="8" a="1"/>
  <c r="G1221" i="8" s="1"/>
  <c r="G1222" i="8" a="1"/>
  <c r="G1222" i="8" s="1"/>
  <c r="G1223" i="8" a="1"/>
  <c r="G1223" i="8" s="1"/>
  <c r="G1224" i="8" a="1"/>
  <c r="G1224" i="8" s="1"/>
  <c r="G1225" i="8" a="1"/>
  <c r="G1225" i="8" s="1"/>
  <c r="G1226" i="8" a="1"/>
  <c r="G1226" i="8" s="1"/>
  <c r="G1227" i="8" a="1"/>
  <c r="G1227" i="8" s="1"/>
  <c r="G1228" i="8" a="1"/>
  <c r="G1228" i="8" s="1"/>
  <c r="G1229" i="8" a="1"/>
  <c r="G1229" i="8" s="1"/>
  <c r="G1230" i="8" a="1"/>
  <c r="G1230" i="8" s="1"/>
  <c r="G1231" i="8" a="1"/>
  <c r="G1231" i="8" s="1"/>
  <c r="G1232" i="8" a="1"/>
  <c r="G1232" i="8" s="1"/>
  <c r="G1233" i="8" a="1"/>
  <c r="G1233" i="8" s="1"/>
  <c r="G1234" i="8" a="1"/>
  <c r="G1234" i="8" s="1"/>
  <c r="G1235" i="8" a="1"/>
  <c r="G1235" i="8" s="1"/>
  <c r="G1236" i="8" a="1"/>
  <c r="G1236" i="8" s="1"/>
  <c r="G1237" i="8" a="1"/>
  <c r="G1237" i="8" s="1"/>
  <c r="G1238" i="8" a="1"/>
  <c r="G1238" i="8" s="1"/>
  <c r="G1239" i="8" a="1"/>
  <c r="G1239" i="8" s="1"/>
  <c r="G1240" i="8" a="1"/>
  <c r="G1240" i="8" s="1"/>
  <c r="G1241" i="8" a="1"/>
  <c r="G1241" i="8" s="1"/>
  <c r="G1242" i="8" a="1"/>
  <c r="G1242" i="8" s="1"/>
  <c r="G1243" i="8" a="1"/>
  <c r="G1243" i="8" s="1"/>
  <c r="G1244" i="8" a="1"/>
  <c r="G1244" i="8" s="1"/>
  <c r="G1245" i="8" a="1"/>
  <c r="G1245" i="8" s="1"/>
  <c r="G1246" i="8" a="1"/>
  <c r="G1246" i="8" s="1"/>
  <c r="G1247" i="8" a="1"/>
  <c r="G1247" i="8" s="1"/>
  <c r="G1248" i="8" a="1"/>
  <c r="G1248" i="8" s="1"/>
  <c r="G1249" i="8" a="1"/>
  <c r="G1249" i="8" s="1"/>
  <c r="G1250" i="8" a="1"/>
  <c r="G1250" i="8" s="1"/>
  <c r="G1251" i="8" a="1"/>
  <c r="G1251" i="8" s="1"/>
  <c r="G1252" i="8" a="1"/>
  <c r="G1252" i="8" s="1"/>
  <c r="G1253" i="8" a="1"/>
  <c r="G1253" i="8" s="1"/>
  <c r="G1254" i="8" a="1"/>
  <c r="G1254" i="8" s="1"/>
  <c r="G1255" i="8" a="1"/>
  <c r="G1255" i="8" s="1"/>
  <c r="G1256" i="8" a="1"/>
  <c r="G1256" i="8" s="1"/>
  <c r="G1257" i="8" a="1"/>
  <c r="G1257" i="8" s="1"/>
  <c r="G1258" i="8" a="1"/>
  <c r="G1258" i="8" s="1"/>
  <c r="G1259" i="8" a="1"/>
  <c r="G1259" i="8" s="1"/>
  <c r="G1260" i="8" a="1"/>
  <c r="G1260" i="8" s="1"/>
  <c r="G1261" i="8" a="1"/>
  <c r="G1261" i="8" s="1"/>
  <c r="G1262" i="8" a="1"/>
  <c r="G1262" i="8" s="1"/>
  <c r="G1263" i="8" a="1"/>
  <c r="G1263" i="8" s="1"/>
  <c r="G1264" i="8" a="1"/>
  <c r="G1264" i="8" s="1"/>
  <c r="G1265" i="8" a="1"/>
  <c r="G1265" i="8" s="1"/>
  <c r="G1266" i="8" a="1"/>
  <c r="G1266" i="8" s="1"/>
  <c r="G1267" i="8" a="1"/>
  <c r="G1267" i="8" s="1"/>
  <c r="G1268" i="8" a="1"/>
  <c r="G1268" i="8" s="1"/>
  <c r="G1269" i="8" a="1"/>
  <c r="G1269" i="8" s="1"/>
  <c r="G1270" i="8" a="1"/>
  <c r="G1270" i="8" s="1"/>
  <c r="G1271" i="8" a="1"/>
  <c r="G1271" i="8" s="1"/>
  <c r="G1272" i="8" a="1"/>
  <c r="G1272" i="8" s="1"/>
  <c r="G1273" i="8" a="1"/>
  <c r="G1273" i="8" s="1"/>
  <c r="G1274" i="8" a="1"/>
  <c r="G1274" i="8" s="1"/>
  <c r="G1275" i="8" a="1"/>
  <c r="G1275" i="8" s="1"/>
  <c r="G1276" i="8" a="1"/>
  <c r="G1276" i="8" s="1"/>
  <c r="G1277" i="8" a="1"/>
  <c r="G1277" i="8" s="1"/>
  <c r="G1278" i="8" a="1"/>
  <c r="G1278" i="8" s="1"/>
  <c r="G1279" i="8" a="1"/>
  <c r="G1279" i="8" s="1"/>
  <c r="G1280" i="8" a="1"/>
  <c r="G1280" i="8" s="1"/>
  <c r="G1281" i="8" a="1"/>
  <c r="G1281" i="8" s="1"/>
  <c r="G1282" i="8" a="1"/>
  <c r="G1282" i="8" s="1"/>
  <c r="G1283" i="8" a="1"/>
  <c r="G1283" i="8" s="1"/>
  <c r="G1284" i="8" a="1"/>
  <c r="G1284" i="8" s="1"/>
  <c r="G1285" i="8" a="1"/>
  <c r="G1285" i="8" s="1"/>
  <c r="G1286" i="8" a="1"/>
  <c r="G1286" i="8" s="1"/>
  <c r="G1287" i="8" a="1"/>
  <c r="G1287" i="8" s="1"/>
  <c r="G1288" i="8" a="1"/>
  <c r="G1288" i="8" s="1"/>
  <c r="G1289" i="8" a="1"/>
  <c r="G1289" i="8" s="1"/>
  <c r="G1290" i="8" a="1"/>
  <c r="G1290" i="8" s="1"/>
  <c r="G1291" i="8" a="1"/>
  <c r="G1291" i="8" s="1"/>
  <c r="G1292" i="8" a="1"/>
  <c r="G1292" i="8" s="1"/>
  <c r="G1293" i="8" a="1"/>
  <c r="G1293" i="8" s="1"/>
  <c r="G1294" i="8" a="1"/>
  <c r="G1294" i="8" s="1"/>
  <c r="G1295" i="8" a="1"/>
  <c r="G1295" i="8" s="1"/>
  <c r="G1296" i="8" a="1"/>
  <c r="G1296" i="8" s="1"/>
  <c r="G1297" i="8" a="1"/>
  <c r="G1297" i="8" s="1"/>
  <c r="G1298" i="8" a="1"/>
  <c r="G1298" i="8" s="1"/>
  <c r="G1299" i="8" a="1"/>
  <c r="G1299" i="8" s="1"/>
  <c r="G1300" i="8" a="1"/>
  <c r="G1300" i="8" s="1"/>
  <c r="G1301" i="8" a="1"/>
  <c r="G1301" i="8" s="1"/>
  <c r="G1302" i="8" a="1"/>
  <c r="G1302" i="8" s="1"/>
  <c r="G1303" i="8" a="1"/>
  <c r="G1303" i="8" s="1"/>
  <c r="G1304" i="8" a="1"/>
  <c r="G1304" i="8" s="1"/>
  <c r="G1305" i="8" a="1"/>
  <c r="G1305" i="8" s="1"/>
  <c r="G1306" i="8" a="1"/>
  <c r="G1306" i="8" s="1"/>
  <c r="G1307" i="8" a="1"/>
  <c r="G1307" i="8" s="1"/>
  <c r="G1308" i="8" a="1"/>
  <c r="G1308" i="8" s="1"/>
  <c r="G1309" i="8" a="1"/>
  <c r="G1309" i="8" s="1"/>
  <c r="G1310" i="8" a="1"/>
  <c r="G1310" i="8" s="1"/>
  <c r="G1311" i="8" a="1"/>
  <c r="G1311" i="8" s="1"/>
  <c r="G1312" i="8" a="1"/>
  <c r="G1312" i="8" s="1"/>
  <c r="G1313" i="8" a="1"/>
  <c r="G1313" i="8" s="1"/>
  <c r="G1314" i="8" a="1"/>
  <c r="G1314" i="8" s="1"/>
  <c r="G1315" i="8" a="1"/>
  <c r="G1315" i="8" s="1"/>
  <c r="G1316" i="8" a="1"/>
  <c r="G1316" i="8" s="1"/>
  <c r="G1317" i="8" a="1"/>
  <c r="G1317" i="8" s="1"/>
  <c r="G1318" i="8" a="1"/>
  <c r="G1318" i="8" s="1"/>
  <c r="G1319" i="8" a="1"/>
  <c r="G1319" i="8" s="1"/>
  <c r="G1320" i="8" a="1"/>
  <c r="G1320" i="8" s="1"/>
  <c r="G1321" i="8" a="1"/>
  <c r="G1321" i="8" s="1"/>
  <c r="G1322" i="8" a="1"/>
  <c r="G1322" i="8" s="1"/>
  <c r="G1323" i="8" a="1"/>
  <c r="G1323" i="8" s="1"/>
  <c r="G1324" i="8" a="1"/>
  <c r="G1324" i="8" s="1"/>
  <c r="G1325" i="8" a="1"/>
  <c r="G1325" i="8" s="1"/>
  <c r="G1326" i="8" a="1"/>
  <c r="G1326" i="8" s="1"/>
  <c r="G1327" i="8" a="1"/>
  <c r="G1327" i="8" s="1"/>
  <c r="G1328" i="8" a="1"/>
  <c r="G1328" i="8" s="1"/>
  <c r="G1329" i="8" a="1"/>
  <c r="G1329" i="8" s="1"/>
  <c r="G1330" i="8" a="1"/>
  <c r="G1330" i="8" s="1"/>
  <c r="G1331" i="8" a="1"/>
  <c r="G1331" i="8" s="1"/>
  <c r="G1332" i="8" a="1"/>
  <c r="G1332" i="8" s="1"/>
  <c r="G1333" i="8" a="1"/>
  <c r="G1333" i="8" s="1"/>
  <c r="G1334" i="8" a="1"/>
  <c r="G1334" i="8" s="1"/>
  <c r="G1335" i="8" a="1"/>
  <c r="G1335" i="8" s="1"/>
  <c r="G1336" i="8" a="1"/>
  <c r="G1336" i="8" s="1"/>
  <c r="G1337" i="8" a="1"/>
  <c r="G1337" i="8" s="1"/>
  <c r="G1338" i="8" a="1"/>
  <c r="G1338" i="8" s="1"/>
  <c r="G1339" i="8" a="1"/>
  <c r="G1339" i="8" s="1"/>
  <c r="G1340" i="8" a="1"/>
  <c r="G1340" i="8" s="1"/>
  <c r="G1341" i="8" a="1"/>
  <c r="G1341" i="8" s="1"/>
  <c r="G1342" i="8" a="1"/>
  <c r="G1342" i="8" s="1"/>
  <c r="G1343" i="8" a="1"/>
  <c r="G1343" i="8" s="1"/>
  <c r="G1344" i="8" a="1"/>
  <c r="G1344" i="8" s="1"/>
  <c r="G1345" i="8" a="1"/>
  <c r="G1345" i="8" s="1"/>
  <c r="G1346" i="8" a="1"/>
  <c r="G1346" i="8" s="1"/>
  <c r="G1347" i="8" a="1"/>
  <c r="G1347" i="8" s="1"/>
  <c r="G1348" i="8" a="1"/>
  <c r="G1348" i="8" s="1"/>
  <c r="G1349" i="8" a="1"/>
  <c r="G1349" i="8" s="1"/>
  <c r="G1350" i="8" a="1"/>
  <c r="G1350" i="8" s="1"/>
  <c r="G1351" i="8" a="1"/>
  <c r="G1351" i="8" s="1"/>
  <c r="G1352" i="8" a="1"/>
  <c r="G1352" i="8" s="1"/>
  <c r="G1353" i="8" a="1"/>
  <c r="G1353" i="8" s="1"/>
  <c r="G1354" i="8" a="1"/>
  <c r="G1354" i="8" s="1"/>
  <c r="G1355" i="8" a="1"/>
  <c r="G1355" i="8" s="1"/>
  <c r="G1356" i="8" a="1"/>
  <c r="G1356" i="8" s="1"/>
  <c r="G1357" i="8" a="1"/>
  <c r="G1357" i="8" s="1"/>
  <c r="G1358" i="8" a="1"/>
  <c r="G1358" i="8" s="1"/>
  <c r="G1359" i="8" a="1"/>
  <c r="G1359" i="8" s="1"/>
  <c r="G1360" i="8" a="1"/>
  <c r="G1360" i="8" s="1"/>
  <c r="G1361" i="8" a="1"/>
  <c r="G1361" i="8" s="1"/>
  <c r="G1362" i="8" a="1"/>
  <c r="G1362" i="8" s="1"/>
  <c r="G1363" i="8" a="1"/>
  <c r="G1363" i="8" s="1"/>
  <c r="G1364" i="8" a="1"/>
  <c r="G1364" i="8" s="1"/>
  <c r="G1365" i="8" a="1"/>
  <c r="G1365" i="8" s="1"/>
  <c r="G1366" i="8" a="1"/>
  <c r="G1366" i="8" s="1"/>
  <c r="G1367" i="8" a="1"/>
  <c r="G1367" i="8" s="1"/>
  <c r="G1368" i="8" a="1"/>
  <c r="G1368" i="8" s="1"/>
  <c r="G1369" i="8" a="1"/>
  <c r="G1369" i="8" s="1"/>
  <c r="G1370" i="8" a="1"/>
  <c r="G1370" i="8" s="1"/>
  <c r="G1371" i="8" a="1"/>
  <c r="G1371" i="8" s="1"/>
  <c r="G1372" i="8" a="1"/>
  <c r="G1372" i="8" s="1"/>
  <c r="G1373" i="8" a="1"/>
  <c r="G1373" i="8" s="1"/>
  <c r="G1374" i="8" a="1"/>
  <c r="G1374" i="8" s="1"/>
  <c r="G1375" i="8" a="1"/>
  <c r="G1375" i="8" s="1"/>
  <c r="G1376" i="8" a="1"/>
  <c r="G1376" i="8" s="1"/>
  <c r="G1377" i="8" a="1"/>
  <c r="G1377" i="8" s="1"/>
  <c r="G1378" i="8" a="1"/>
  <c r="G1378" i="8" s="1"/>
  <c r="G1379" i="8" a="1"/>
  <c r="G1379" i="8" s="1"/>
  <c r="G1380" i="8" a="1"/>
  <c r="G1380" i="8" s="1"/>
  <c r="G1381" i="8" a="1"/>
  <c r="G1381" i="8" s="1"/>
  <c r="G1382" i="8" a="1"/>
  <c r="G1382" i="8" s="1"/>
  <c r="G1383" i="8" a="1"/>
  <c r="G1383" i="8" s="1"/>
  <c r="G1384" i="8" a="1"/>
  <c r="G1384" i="8" s="1"/>
  <c r="G1385" i="8" a="1"/>
  <c r="G1385" i="8" s="1"/>
  <c r="G1386" i="8" a="1"/>
  <c r="G1386" i="8" s="1"/>
  <c r="G1387" i="8" a="1"/>
  <c r="G1387" i="8" s="1"/>
  <c r="G1388" i="8" a="1"/>
  <c r="G1388" i="8" s="1"/>
  <c r="G1389" i="8" a="1"/>
  <c r="G1389" i="8" s="1"/>
  <c r="G1390" i="8" a="1"/>
  <c r="G1390" i="8" s="1"/>
  <c r="G1391" i="8" a="1"/>
  <c r="G1391" i="8" s="1"/>
  <c r="G1392" i="8" a="1"/>
  <c r="G1392" i="8" s="1"/>
  <c r="G1393" i="8" a="1"/>
  <c r="G1393" i="8" s="1"/>
  <c r="G1394" i="8" a="1"/>
  <c r="G1394" i="8" s="1"/>
  <c r="G1395" i="8" a="1"/>
  <c r="G1395" i="8" s="1"/>
  <c r="G1396" i="8" a="1"/>
  <c r="G1396" i="8" s="1"/>
  <c r="G1397" i="8" a="1"/>
  <c r="G1397" i="8" s="1"/>
  <c r="G1398" i="8" a="1"/>
  <c r="G1398" i="8" s="1"/>
  <c r="G1399" i="8" a="1"/>
  <c r="G1399" i="8" s="1"/>
  <c r="G1400" i="8" a="1"/>
  <c r="G1400" i="8" s="1"/>
  <c r="G1401" i="8" a="1"/>
  <c r="G1401" i="8" s="1"/>
  <c r="G1402" i="8" a="1"/>
  <c r="G1402" i="8" s="1"/>
  <c r="G1403" i="8" a="1"/>
  <c r="G1403" i="8" s="1"/>
  <c r="G1404" i="8" a="1"/>
  <c r="G1404" i="8" s="1"/>
  <c r="G1405" i="8" a="1"/>
  <c r="G1405" i="8" s="1"/>
  <c r="G1406" i="8" a="1"/>
  <c r="G1406" i="8" s="1"/>
  <c r="G1407" i="8" a="1"/>
  <c r="G1407" i="8" s="1"/>
  <c r="G1408" i="8" a="1"/>
  <c r="G1408" i="8" s="1"/>
  <c r="G1409" i="8" a="1"/>
  <c r="G1409" i="8" s="1"/>
  <c r="G1410" i="8" a="1"/>
  <c r="G1410" i="8" s="1"/>
  <c r="G1411" i="8" a="1"/>
  <c r="G1411" i="8" s="1"/>
  <c r="G1412" i="8" a="1"/>
  <c r="G1412" i="8" s="1"/>
  <c r="G1413" i="8" a="1"/>
  <c r="G1413" i="8" s="1"/>
  <c r="G1414" i="8" a="1"/>
  <c r="G1414" i="8" s="1"/>
  <c r="G1415" i="8" a="1"/>
  <c r="G1415" i="8" s="1"/>
  <c r="G1416" i="8" a="1"/>
  <c r="G1416" i="8" s="1"/>
  <c r="G1417" i="8" a="1"/>
  <c r="G1417" i="8" s="1"/>
  <c r="G1418" i="8" a="1"/>
  <c r="G1418" i="8" s="1"/>
  <c r="G1419" i="8" a="1"/>
  <c r="G1419" i="8" s="1"/>
  <c r="G1420" i="8" a="1"/>
  <c r="G1420" i="8" s="1"/>
  <c r="G1421" i="8" a="1"/>
  <c r="G1421" i="8" s="1"/>
  <c r="G1422" i="8" a="1"/>
  <c r="G1422" i="8" s="1"/>
  <c r="G1423" i="8" a="1"/>
  <c r="G1423" i="8" s="1"/>
  <c r="G1424" i="8" a="1"/>
  <c r="G1424" i="8" s="1"/>
  <c r="G1425" i="8" a="1"/>
  <c r="G1425" i="8" s="1"/>
  <c r="G1426" i="8" a="1"/>
  <c r="G1426" i="8" s="1"/>
  <c r="G1427" i="8" a="1"/>
  <c r="G1427" i="8" s="1"/>
  <c r="G1428" i="8" a="1"/>
  <c r="G1428" i="8" s="1"/>
  <c r="G1429" i="8" a="1"/>
  <c r="G1429" i="8" s="1"/>
  <c r="G1430" i="8" a="1"/>
  <c r="G1430" i="8" s="1"/>
  <c r="G1431" i="8" a="1"/>
  <c r="G1431" i="8" s="1"/>
  <c r="G1432" i="8" a="1"/>
  <c r="G1432" i="8" s="1"/>
  <c r="G1433" i="8" a="1"/>
  <c r="G1433" i="8" s="1"/>
  <c r="G1434" i="8" a="1"/>
  <c r="G1434" i="8" s="1"/>
  <c r="G1435" i="8" a="1"/>
  <c r="G1435" i="8" s="1"/>
  <c r="G1436" i="8" a="1"/>
  <c r="G1436" i="8" s="1"/>
  <c r="G1437" i="8" a="1"/>
  <c r="G1437" i="8" s="1"/>
  <c r="G1438" i="8" a="1"/>
  <c r="G1438" i="8" s="1"/>
  <c r="G1439" i="8" a="1"/>
  <c r="G1439" i="8" s="1"/>
  <c r="G1440" i="8" a="1"/>
  <c r="G1440" i="8" s="1"/>
  <c r="G1441" i="8" a="1"/>
  <c r="G1441" i="8" s="1"/>
  <c r="G1442" i="8" a="1"/>
  <c r="G1442" i="8" s="1"/>
  <c r="G1443" i="8" a="1"/>
  <c r="G1443" i="8" s="1"/>
  <c r="G1444" i="8" a="1"/>
  <c r="G1444" i="8" s="1"/>
  <c r="G1445" i="8" a="1"/>
  <c r="G1445" i="8" s="1"/>
  <c r="G1446" i="8" a="1"/>
  <c r="G1446" i="8" s="1"/>
  <c r="G1447" i="8" a="1"/>
  <c r="G1447" i="8" s="1"/>
  <c r="G1448" i="8" a="1"/>
  <c r="G1448" i="8" s="1"/>
  <c r="G1449" i="8" a="1"/>
  <c r="G1449" i="8" s="1"/>
  <c r="G1450" i="8" a="1"/>
  <c r="G1450" i="8" s="1"/>
  <c r="G1451" i="8" a="1"/>
  <c r="G1451" i="8" s="1"/>
  <c r="G1452" i="8" a="1"/>
  <c r="G1452" i="8" s="1"/>
  <c r="G1453" i="8" a="1"/>
  <c r="G1453" i="8" s="1"/>
  <c r="G1454" i="8" a="1"/>
  <c r="G1454" i="8" s="1"/>
  <c r="G1455" i="8" a="1"/>
  <c r="G1455" i="8" s="1"/>
  <c r="G1456" i="8" a="1"/>
  <c r="G1456" i="8" s="1"/>
  <c r="G1457" i="8" a="1"/>
  <c r="G1457" i="8" s="1"/>
  <c r="G1458" i="8" a="1"/>
  <c r="G1458" i="8" s="1"/>
  <c r="G1459" i="8" a="1"/>
  <c r="G1459" i="8" s="1"/>
  <c r="G1460" i="8" a="1"/>
  <c r="G1460" i="8" s="1"/>
  <c r="G1461" i="8" a="1"/>
  <c r="G1461" i="8" s="1"/>
  <c r="G1462" i="8" a="1"/>
  <c r="G1462" i="8" s="1"/>
  <c r="G1463" i="8" a="1"/>
  <c r="G1463" i="8" s="1"/>
  <c r="G1464" i="8" a="1"/>
  <c r="G1464" i="8" s="1"/>
  <c r="G1465" i="8" a="1"/>
  <c r="G1465" i="8" s="1"/>
  <c r="G1466" i="8" a="1"/>
  <c r="G1466" i="8" s="1"/>
  <c r="G1467" i="8" a="1"/>
  <c r="G1467" i="8" s="1"/>
  <c r="G1468" i="8" a="1"/>
  <c r="G1468" i="8" s="1"/>
  <c r="G1469" i="8" a="1"/>
  <c r="G1469" i="8" s="1"/>
  <c r="G1470" i="8" a="1"/>
  <c r="G1470" i="8" s="1"/>
  <c r="G1471" i="8" a="1"/>
  <c r="G1471" i="8" s="1"/>
  <c r="G1472" i="8" a="1"/>
  <c r="G1472" i="8" s="1"/>
  <c r="G1473" i="8" a="1"/>
  <c r="G1473" i="8" s="1"/>
  <c r="G1474" i="8" a="1"/>
  <c r="G1474" i="8" s="1"/>
  <c r="G1475" i="8" a="1"/>
  <c r="G1475" i="8" s="1"/>
  <c r="G1476" i="8" a="1"/>
  <c r="G1476" i="8" s="1"/>
  <c r="G1477" i="8" a="1"/>
  <c r="G1477" i="8" s="1"/>
  <c r="G1478" i="8" a="1"/>
  <c r="G1478" i="8" s="1"/>
  <c r="G1479" i="8" a="1"/>
  <c r="G1479" i="8" s="1"/>
  <c r="G1480" i="8" a="1"/>
  <c r="G1480" i="8" s="1"/>
  <c r="G1481" i="8" a="1"/>
  <c r="G1481" i="8" s="1"/>
  <c r="G1482" i="8" a="1"/>
  <c r="G1482" i="8" s="1"/>
  <c r="G1483" i="8" a="1"/>
  <c r="G1483" i="8" s="1"/>
  <c r="G1484" i="8" a="1"/>
  <c r="G1484" i="8" s="1"/>
  <c r="G1485" i="8" a="1"/>
  <c r="G1485" i="8" s="1"/>
  <c r="G1486" i="8" a="1"/>
  <c r="G1486" i="8" s="1"/>
  <c r="G1487" i="8" a="1"/>
  <c r="G1487" i="8" s="1"/>
  <c r="G1488" i="8" a="1"/>
  <c r="G1488" i="8" s="1"/>
  <c r="G1489" i="8" a="1"/>
  <c r="G1489" i="8" s="1"/>
  <c r="G1490" i="8" a="1"/>
  <c r="G1490" i="8" s="1"/>
  <c r="G1491" i="8" a="1"/>
  <c r="G1491" i="8" s="1"/>
  <c r="G1492" i="8" a="1"/>
  <c r="G1492" i="8" s="1"/>
  <c r="G1493" i="8" a="1"/>
  <c r="G1493" i="8" s="1"/>
  <c r="G1494" i="8" a="1"/>
  <c r="G1494" i="8" s="1"/>
  <c r="G1495" i="8" a="1"/>
  <c r="G1495" i="8" s="1"/>
  <c r="G1496" i="8" a="1"/>
  <c r="G1496" i="8" s="1"/>
  <c r="G1497" i="8" a="1"/>
  <c r="G1497" i="8" s="1"/>
  <c r="G1498" i="8" a="1"/>
  <c r="G1498" i="8" s="1"/>
  <c r="G1499" i="8" a="1"/>
  <c r="G1499" i="8" s="1"/>
  <c r="G1500" i="8" a="1"/>
  <c r="G1500" i="8" s="1"/>
  <c r="G1501" i="8" a="1"/>
  <c r="G1501" i="8" s="1"/>
  <c r="G1502" i="8" a="1"/>
  <c r="G1502" i="8" s="1"/>
  <c r="G1503" i="8" a="1"/>
  <c r="G1503" i="8" s="1"/>
  <c r="G1504" i="8" a="1"/>
  <c r="G1504" i="8" s="1"/>
  <c r="G1505" i="8" a="1"/>
  <c r="G1505" i="8" s="1"/>
  <c r="G1506" i="8" a="1"/>
  <c r="G1506" i="8" s="1"/>
  <c r="G1507" i="8" a="1"/>
  <c r="G1507" i="8" s="1"/>
  <c r="G1508" i="8" a="1"/>
  <c r="G1508" i="8" s="1"/>
  <c r="G1509" i="8" a="1"/>
  <c r="G1509" i="8" s="1"/>
  <c r="G1510" i="8" a="1"/>
  <c r="G1510" i="8" s="1"/>
  <c r="G1511" i="8" a="1"/>
  <c r="G1511" i="8" s="1"/>
  <c r="G1512" i="8" a="1"/>
  <c r="G1512" i="8" s="1"/>
  <c r="G1513" i="8" a="1"/>
  <c r="G1513" i="8" s="1"/>
  <c r="G1514" i="8" a="1"/>
  <c r="G1514" i="8" s="1"/>
  <c r="G1515" i="8" a="1"/>
  <c r="G1515" i="8" s="1"/>
  <c r="G1516" i="8" a="1"/>
  <c r="G1516" i="8" s="1"/>
  <c r="G1517" i="8" a="1"/>
  <c r="G1517" i="8" s="1"/>
  <c r="G1518" i="8" a="1"/>
  <c r="G1518" i="8" s="1"/>
  <c r="G1519" i="8" a="1"/>
  <c r="G1519" i="8" s="1"/>
  <c r="G1520" i="8" a="1"/>
  <c r="G1520" i="8" s="1"/>
  <c r="G1521" i="8" a="1"/>
  <c r="G1521" i="8" s="1"/>
  <c r="G1522" i="8" a="1"/>
  <c r="G1522" i="8" s="1"/>
  <c r="G1523" i="8" a="1"/>
  <c r="G1523" i="8" s="1"/>
  <c r="G1524" i="8" a="1"/>
  <c r="G1524" i="8" s="1"/>
  <c r="G1525" i="8" a="1"/>
  <c r="G1525" i="8" s="1"/>
  <c r="G1526" i="8" a="1"/>
  <c r="G1526" i="8" s="1"/>
  <c r="G1527" i="8" a="1"/>
  <c r="G1527" i="8" s="1"/>
  <c r="G1528" i="8" a="1"/>
  <c r="G1528" i="8" s="1"/>
  <c r="G1529" i="8" a="1"/>
  <c r="G1529" i="8" s="1"/>
  <c r="G1530" i="8" a="1"/>
  <c r="G1530" i="8" s="1"/>
  <c r="G1531" i="8" a="1"/>
  <c r="G1531" i="8" s="1"/>
  <c r="G1532" i="8" a="1"/>
  <c r="G1532" i="8" s="1"/>
  <c r="G1533" i="8" a="1"/>
  <c r="G1533" i="8" s="1"/>
  <c r="G1534" i="8" a="1"/>
  <c r="G1534" i="8" s="1"/>
  <c r="G1535" i="8" a="1"/>
  <c r="G1535" i="8" s="1"/>
  <c r="G1536" i="8" a="1"/>
  <c r="G1536" i="8" s="1"/>
  <c r="G1537" i="8" a="1"/>
  <c r="G1537" i="8" s="1"/>
  <c r="G1538" i="8" a="1"/>
  <c r="G1538" i="8" s="1"/>
  <c r="G1539" i="8" a="1"/>
  <c r="G1539" i="8" s="1"/>
  <c r="G1540" i="8" a="1"/>
  <c r="G1540" i="8" s="1"/>
  <c r="G1541" i="8" a="1"/>
  <c r="G1541" i="8" s="1"/>
  <c r="G1542" i="8" a="1"/>
  <c r="G1542" i="8" s="1"/>
  <c r="G1543" i="8" a="1"/>
  <c r="G1543" i="8" s="1"/>
  <c r="G1544" i="8" a="1"/>
  <c r="G1544" i="8" s="1"/>
  <c r="G1545" i="8" a="1"/>
  <c r="G1545" i="8" s="1"/>
  <c r="G1546" i="8" a="1"/>
  <c r="G1546" i="8" s="1"/>
  <c r="G1547" i="8" a="1"/>
  <c r="G1547" i="8" s="1"/>
  <c r="G1548" i="8" a="1"/>
  <c r="G1548" i="8" s="1"/>
  <c r="G1549" i="8" a="1"/>
  <c r="G1549" i="8" s="1"/>
  <c r="G1550" i="8" a="1"/>
  <c r="G1550" i="8" s="1"/>
  <c r="G1551" i="8" a="1"/>
  <c r="G1551" i="8" s="1"/>
  <c r="G1552" i="8" a="1"/>
  <c r="G1552" i="8" s="1"/>
  <c r="G1553" i="8" a="1"/>
  <c r="G1553" i="8" s="1"/>
  <c r="G1554" i="8" a="1"/>
  <c r="G1554" i="8" s="1"/>
  <c r="G1555" i="8" a="1"/>
  <c r="G1555" i="8" s="1"/>
  <c r="G1556" i="8" a="1"/>
  <c r="G1556" i="8" s="1"/>
  <c r="G1557" i="8" a="1"/>
  <c r="G1557" i="8" s="1"/>
  <c r="G1558" i="8" a="1"/>
  <c r="G1558" i="8" s="1"/>
  <c r="G1559" i="8" a="1"/>
  <c r="G1559" i="8" s="1"/>
  <c r="G1560" i="8" a="1"/>
  <c r="G1560" i="8" s="1"/>
  <c r="G1561" i="8" a="1"/>
  <c r="G1561" i="8" s="1"/>
  <c r="G1562" i="8" a="1"/>
  <c r="G1562" i="8" s="1"/>
  <c r="G1563" i="8" a="1"/>
  <c r="G1563" i="8" s="1"/>
  <c r="G1564" i="8" a="1"/>
  <c r="G1564" i="8" s="1"/>
  <c r="G1565" i="8" a="1"/>
  <c r="G1565" i="8" s="1"/>
  <c r="G1566" i="8" a="1"/>
  <c r="G1566" i="8" s="1"/>
  <c r="G1567" i="8" a="1"/>
  <c r="G1567" i="8" s="1"/>
  <c r="G1568" i="8" a="1"/>
  <c r="G1568" i="8" s="1"/>
  <c r="G1569" i="8" a="1"/>
  <c r="G1569" i="8" s="1"/>
  <c r="G1570" i="8" a="1"/>
  <c r="G1570" i="8" s="1"/>
  <c r="G1571" i="8" a="1"/>
  <c r="G1571" i="8" s="1"/>
  <c r="G1572" i="8" a="1"/>
  <c r="G1572" i="8" s="1"/>
  <c r="G1573" i="8" a="1"/>
  <c r="G1573" i="8" s="1"/>
  <c r="G1574" i="8" a="1"/>
  <c r="G1574" i="8" s="1"/>
  <c r="G1575" i="8" a="1"/>
  <c r="G1575" i="8" s="1"/>
  <c r="G1576" i="8" a="1"/>
  <c r="G1576" i="8" s="1"/>
  <c r="G1577" i="8" a="1"/>
  <c r="G1577" i="8" s="1"/>
  <c r="G1578" i="8" a="1"/>
  <c r="G1578" i="8" s="1"/>
  <c r="G1579" i="8" a="1"/>
  <c r="G1579" i="8" s="1"/>
  <c r="G1580" i="8" a="1"/>
  <c r="G1580" i="8" s="1"/>
  <c r="G1581" i="8" a="1"/>
  <c r="G1581" i="8" s="1"/>
  <c r="G1582" i="8" a="1"/>
  <c r="G1582" i="8" s="1"/>
  <c r="G1583" i="8" a="1"/>
  <c r="G1583" i="8" s="1"/>
  <c r="G1584" i="8" a="1"/>
  <c r="G1584" i="8" s="1"/>
  <c r="G1585" i="8" a="1"/>
  <c r="G1585" i="8" s="1"/>
  <c r="G1586" i="8" a="1"/>
  <c r="G1586" i="8" s="1"/>
  <c r="G1587" i="8" a="1"/>
  <c r="G1587" i="8" s="1"/>
  <c r="G1588" i="8" a="1"/>
  <c r="G1588" i="8" s="1"/>
  <c r="G1589" i="8" a="1"/>
  <c r="G1589" i="8" s="1"/>
  <c r="G1590" i="8" a="1"/>
  <c r="G1590" i="8" s="1"/>
  <c r="G1591" i="8" a="1"/>
  <c r="G1591" i="8" s="1"/>
  <c r="G1592" i="8" a="1"/>
  <c r="G1592" i="8" s="1"/>
  <c r="G1593" i="8" a="1"/>
  <c r="G1593" i="8" s="1"/>
  <c r="G1594" i="8" a="1"/>
  <c r="G1594" i="8" s="1"/>
  <c r="G1595" i="8" a="1"/>
  <c r="G1595" i="8" s="1"/>
  <c r="G1596" i="8" a="1"/>
  <c r="G1596" i="8" s="1"/>
  <c r="G1597" i="8" a="1"/>
  <c r="G1597" i="8" s="1"/>
  <c r="G1598" i="8" a="1"/>
  <c r="G1598" i="8" s="1"/>
  <c r="G1599" i="8" a="1"/>
  <c r="G1599" i="8" s="1"/>
  <c r="G1600" i="8" a="1"/>
  <c r="G1600" i="8" s="1"/>
  <c r="G1601" i="8" a="1"/>
  <c r="G1601" i="8" s="1"/>
  <c r="G1602" i="8" a="1"/>
  <c r="G1602" i="8" s="1"/>
  <c r="G1603" i="8" a="1"/>
  <c r="G1603" i="8" s="1"/>
  <c r="G1604" i="8" a="1"/>
  <c r="G1604" i="8" s="1"/>
  <c r="G1605" i="8" a="1"/>
  <c r="G1605" i="8" s="1"/>
  <c r="G1606" i="8" a="1"/>
  <c r="G1606" i="8" s="1"/>
  <c r="G1607" i="8" a="1"/>
  <c r="G1607" i="8" s="1"/>
  <c r="G1608" i="8" a="1"/>
  <c r="G1608" i="8" s="1"/>
  <c r="G1609" i="8" a="1"/>
  <c r="G1609" i="8" s="1"/>
  <c r="G1610" i="8" a="1"/>
  <c r="G1610" i="8" s="1"/>
  <c r="G1611" i="8" a="1"/>
  <c r="G1611" i="8" s="1"/>
  <c r="G1612" i="8" a="1"/>
  <c r="G1612" i="8" s="1"/>
  <c r="G1613" i="8" a="1"/>
  <c r="G1613" i="8" s="1"/>
  <c r="G1614" i="8" a="1"/>
  <c r="G1614" i="8" s="1"/>
  <c r="G1615" i="8" a="1"/>
  <c r="G1615" i="8" s="1"/>
  <c r="G1616" i="8" a="1"/>
  <c r="G1616" i="8" s="1"/>
  <c r="G1617" i="8" a="1"/>
  <c r="G1617" i="8" s="1"/>
  <c r="G1618" i="8" a="1"/>
  <c r="G1618" i="8" s="1"/>
  <c r="G1619" i="8" a="1"/>
  <c r="G1619" i="8" s="1"/>
  <c r="G1620" i="8" a="1"/>
  <c r="G1620" i="8" s="1"/>
  <c r="G1621" i="8" a="1"/>
  <c r="G1621" i="8" s="1"/>
  <c r="G1622" i="8" a="1"/>
  <c r="G1622" i="8" s="1"/>
  <c r="G1623" i="8" a="1"/>
  <c r="G1623" i="8" s="1"/>
  <c r="G1624" i="8" a="1"/>
  <c r="G1624" i="8" s="1"/>
  <c r="G1625" i="8" a="1"/>
  <c r="G1625" i="8" s="1"/>
  <c r="G1626" i="8" a="1"/>
  <c r="G1626" i="8" s="1"/>
  <c r="G1627" i="8" a="1"/>
  <c r="G1627" i="8" s="1"/>
  <c r="G1628" i="8" a="1"/>
  <c r="G1628" i="8" s="1"/>
  <c r="G1629" i="8" a="1"/>
  <c r="G1629" i="8" s="1"/>
  <c r="G1630" i="8" a="1"/>
  <c r="G1630" i="8" s="1"/>
  <c r="G1631" i="8" a="1"/>
  <c r="G1631" i="8" s="1"/>
  <c r="G1632" i="8" a="1"/>
  <c r="G1632" i="8" s="1"/>
  <c r="G1633" i="8" a="1"/>
  <c r="G1633" i="8" s="1"/>
  <c r="G1634" i="8" a="1"/>
  <c r="G1634" i="8" s="1"/>
  <c r="G1635" i="8" a="1"/>
  <c r="G1635" i="8" s="1"/>
  <c r="G1636" i="8" a="1"/>
  <c r="G1636" i="8" s="1"/>
  <c r="G1637" i="8" a="1"/>
  <c r="G1637" i="8" s="1"/>
  <c r="G1638" i="8" a="1"/>
  <c r="G1638" i="8" s="1"/>
  <c r="G1639" i="8" a="1"/>
  <c r="G1639" i="8" s="1"/>
  <c r="G1640" i="8" a="1"/>
  <c r="G1640" i="8" s="1"/>
  <c r="G1641" i="8" a="1"/>
  <c r="G1641" i="8" s="1"/>
  <c r="G1642" i="8" a="1"/>
  <c r="G1642" i="8" s="1"/>
  <c r="G1643" i="8" a="1"/>
  <c r="G1643" i="8" s="1"/>
  <c r="G1644" i="8" a="1"/>
  <c r="G1644" i="8" s="1"/>
  <c r="G1645" i="8" a="1"/>
  <c r="G1645" i="8" s="1"/>
  <c r="G1646" i="8" a="1"/>
  <c r="G1646" i="8" s="1"/>
  <c r="G1647" i="8" a="1"/>
  <c r="G1647" i="8" s="1"/>
  <c r="G1648" i="8" a="1"/>
  <c r="G1648" i="8" s="1"/>
  <c r="G1649" i="8" a="1"/>
  <c r="G1649" i="8" s="1"/>
  <c r="G1650" i="8" a="1"/>
  <c r="G1650" i="8" s="1"/>
  <c r="G1651" i="8" a="1"/>
  <c r="G1651" i="8" s="1"/>
  <c r="G1652" i="8" a="1"/>
  <c r="G1652" i="8" s="1"/>
  <c r="G1653" i="8" a="1"/>
  <c r="G1653" i="8" s="1"/>
  <c r="G1654" i="8" a="1"/>
  <c r="G1654" i="8" s="1"/>
  <c r="G1655" i="8" a="1"/>
  <c r="G1655" i="8" s="1"/>
  <c r="G1656" i="8" a="1"/>
  <c r="G1656" i="8" s="1"/>
  <c r="G1657" i="8" a="1"/>
  <c r="G1657" i="8" s="1"/>
  <c r="G1658" i="8" a="1"/>
  <c r="G1658" i="8" s="1"/>
  <c r="G1659" i="8" a="1"/>
  <c r="G1659" i="8" s="1"/>
  <c r="G1660" i="8" a="1"/>
  <c r="G1660" i="8" s="1"/>
  <c r="G1661" i="8" a="1"/>
  <c r="G1661" i="8" s="1"/>
  <c r="G1662" i="8" a="1"/>
  <c r="G1662" i="8" s="1"/>
  <c r="G1663" i="8" a="1"/>
  <c r="G1663" i="8" s="1"/>
  <c r="G1664" i="8" a="1"/>
  <c r="G1664" i="8" s="1"/>
  <c r="G1665" i="8" a="1"/>
  <c r="G1665" i="8" s="1"/>
  <c r="G1666" i="8" a="1"/>
  <c r="G1666" i="8" s="1"/>
  <c r="G1667" i="8" a="1"/>
  <c r="G1667" i="8" s="1"/>
  <c r="G1668" i="8" a="1"/>
  <c r="G1668" i="8" s="1"/>
  <c r="G1669" i="8" a="1"/>
  <c r="G1669" i="8" s="1"/>
  <c r="G1670" i="8" a="1"/>
  <c r="G1670" i="8" s="1"/>
  <c r="G1671" i="8" a="1"/>
  <c r="G1671" i="8" s="1"/>
  <c r="G1672" i="8" a="1"/>
  <c r="G1672" i="8" s="1"/>
  <c r="G1673" i="8" a="1"/>
  <c r="G1673" i="8" s="1"/>
  <c r="G1674" i="8" a="1"/>
  <c r="G1674" i="8" s="1"/>
  <c r="G1675" i="8" a="1"/>
  <c r="G1675" i="8" s="1"/>
  <c r="G1676" i="8" a="1"/>
  <c r="G1676" i="8" s="1"/>
  <c r="G1677" i="8" a="1"/>
  <c r="G1677" i="8" s="1"/>
  <c r="G1678" i="8" a="1"/>
  <c r="G1678" i="8" s="1"/>
  <c r="G1679" i="8" a="1"/>
  <c r="G1679" i="8" s="1"/>
  <c r="G1680" i="8" a="1"/>
  <c r="G1680" i="8" s="1"/>
  <c r="G1681" i="8" a="1"/>
  <c r="G1681" i="8" s="1"/>
  <c r="G1682" i="8" a="1"/>
  <c r="G1682" i="8" s="1"/>
  <c r="G1683" i="8" a="1"/>
  <c r="G1683" i="8" s="1"/>
  <c r="G1684" i="8" a="1"/>
  <c r="G1684" i="8" s="1"/>
  <c r="G1685" i="8" a="1"/>
  <c r="G1685" i="8" s="1"/>
  <c r="G1686" i="8" a="1"/>
  <c r="G1686" i="8" s="1"/>
  <c r="G1687" i="8" a="1"/>
  <c r="G1687" i="8" s="1"/>
  <c r="G1688" i="8" a="1"/>
  <c r="G1688" i="8" s="1"/>
  <c r="G1689" i="8" a="1"/>
  <c r="G1689" i="8" s="1"/>
  <c r="G1690" i="8" a="1"/>
  <c r="G1690" i="8" s="1"/>
  <c r="G1691" i="8" a="1"/>
  <c r="G1691" i="8" s="1"/>
  <c r="G1692" i="8" a="1"/>
  <c r="G1692" i="8" s="1"/>
  <c r="G1693" i="8" a="1"/>
  <c r="G1693" i="8" s="1"/>
  <c r="G1694" i="8" a="1"/>
  <c r="G1694" i="8" s="1"/>
  <c r="G1695" i="8" a="1"/>
  <c r="G1695" i="8" s="1"/>
  <c r="G1696" i="8" a="1"/>
  <c r="G1696" i="8" s="1"/>
  <c r="G1697" i="8" a="1"/>
  <c r="G1697" i="8" s="1"/>
  <c r="G1698" i="8" a="1"/>
  <c r="G1698" i="8" s="1"/>
  <c r="G1699" i="8" a="1"/>
  <c r="G1699" i="8" s="1"/>
  <c r="G1700" i="8" a="1"/>
  <c r="G1700" i="8" s="1"/>
  <c r="G1701" i="8" a="1"/>
  <c r="G1701" i="8" s="1"/>
  <c r="G1702" i="8" a="1"/>
  <c r="G1702" i="8" s="1"/>
  <c r="G1703" i="8" a="1"/>
  <c r="G1703" i="8" s="1"/>
  <c r="G1704" i="8" a="1"/>
  <c r="G1704" i="8" s="1"/>
  <c r="G1705" i="8" a="1"/>
  <c r="G1705" i="8" s="1"/>
  <c r="G1706" i="8" a="1"/>
  <c r="G1706" i="8" s="1"/>
  <c r="G1707" i="8" a="1"/>
  <c r="G1707" i="8" s="1"/>
  <c r="G1708" i="8" a="1"/>
  <c r="G1708" i="8" s="1"/>
  <c r="G1709" i="8" a="1"/>
  <c r="G1709" i="8" s="1"/>
  <c r="G1710" i="8" a="1"/>
  <c r="G1710" i="8" s="1"/>
  <c r="G1711" i="8" a="1"/>
  <c r="G1711" i="8" s="1"/>
  <c r="G1712" i="8" a="1"/>
  <c r="G1712" i="8" s="1"/>
  <c r="G1713" i="8" a="1"/>
  <c r="G1713" i="8" s="1"/>
  <c r="G1714" i="8" a="1"/>
  <c r="G1714" i="8" s="1"/>
  <c r="G1715" i="8" a="1"/>
  <c r="G1715" i="8" s="1"/>
  <c r="G1716" i="8" a="1"/>
  <c r="G1716" i="8" s="1"/>
  <c r="G1717" i="8" a="1"/>
  <c r="G1717" i="8" s="1"/>
  <c r="G1718" i="8" a="1"/>
  <c r="G1718" i="8" s="1"/>
  <c r="G1719" i="8" a="1"/>
  <c r="G1719" i="8" s="1"/>
  <c r="G1720" i="8" a="1"/>
  <c r="G1720" i="8" s="1"/>
  <c r="G1721" i="8" a="1"/>
  <c r="G1721" i="8" s="1"/>
  <c r="G1722" i="8" a="1"/>
  <c r="G1722" i="8" s="1"/>
  <c r="G1723" i="8" a="1"/>
  <c r="G1723" i="8" s="1"/>
  <c r="G1724" i="8" a="1"/>
  <c r="G1724" i="8" s="1"/>
  <c r="G1725" i="8" a="1"/>
  <c r="G1725" i="8" s="1"/>
  <c r="G1726" i="8" a="1"/>
  <c r="G1726" i="8" s="1"/>
  <c r="G1727" i="8" a="1"/>
  <c r="G1727" i="8" s="1"/>
  <c r="G1728" i="8" a="1"/>
  <c r="G1728" i="8" s="1"/>
  <c r="G1729" i="8" a="1"/>
  <c r="G1729" i="8" s="1"/>
  <c r="G1730" i="8" a="1"/>
  <c r="G1730" i="8" s="1"/>
  <c r="G1731" i="8" a="1"/>
  <c r="G1731" i="8" s="1"/>
  <c r="G1732" i="8" a="1"/>
  <c r="G1732" i="8" s="1"/>
  <c r="G1733" i="8" a="1"/>
  <c r="G1733" i="8" s="1"/>
  <c r="G1734" i="8" a="1"/>
  <c r="G1734" i="8" s="1"/>
  <c r="G1735" i="8" a="1"/>
  <c r="G1735" i="8" s="1"/>
  <c r="G1736" i="8" a="1"/>
  <c r="G1736" i="8" s="1"/>
  <c r="G1737" i="8" a="1"/>
  <c r="G1737" i="8" s="1"/>
  <c r="G1738" i="8" a="1"/>
  <c r="G1738" i="8" s="1"/>
  <c r="G1739" i="8" a="1"/>
  <c r="G1739" i="8" s="1"/>
  <c r="G1740" i="8" a="1"/>
  <c r="G1740" i="8" s="1"/>
  <c r="G1741" i="8" a="1"/>
  <c r="G1741" i="8" s="1"/>
  <c r="G1742" i="8" a="1"/>
  <c r="G1742" i="8" s="1"/>
  <c r="G1743" i="8" a="1"/>
  <c r="G1743" i="8" s="1"/>
  <c r="G1744" i="8" a="1"/>
  <c r="G1744" i="8" s="1"/>
  <c r="G1745" i="8" a="1"/>
  <c r="G1745" i="8" s="1"/>
  <c r="G1746" i="8" a="1"/>
  <c r="G1746" i="8" s="1"/>
  <c r="G1747" i="8" a="1"/>
  <c r="G1747" i="8" s="1"/>
  <c r="G1748" i="8" a="1"/>
  <c r="G1748" i="8" s="1"/>
  <c r="G1749" i="8" a="1"/>
  <c r="G1749" i="8" s="1"/>
  <c r="G1750" i="8" a="1"/>
  <c r="G1750" i="8" s="1"/>
  <c r="G1751" i="8" a="1"/>
  <c r="G1751" i="8" s="1"/>
  <c r="G1752" i="8" a="1"/>
  <c r="G1752" i="8" s="1"/>
  <c r="G1753" i="8" a="1"/>
  <c r="G1753" i="8" s="1"/>
  <c r="G1754" i="8" a="1"/>
  <c r="G1754" i="8" s="1"/>
  <c r="G1755" i="8" a="1"/>
  <c r="G1755" i="8" s="1"/>
  <c r="G1756" i="8" a="1"/>
  <c r="G1756" i="8" s="1"/>
  <c r="G1757" i="8" a="1"/>
  <c r="G1757" i="8" s="1"/>
  <c r="G1758" i="8" a="1"/>
  <c r="G1758" i="8" s="1"/>
  <c r="G1759" i="8" a="1"/>
  <c r="G1759" i="8" s="1"/>
  <c r="G1760" i="8" a="1"/>
  <c r="G1760" i="8" s="1"/>
  <c r="G1761" i="8" a="1"/>
  <c r="G1761" i="8" s="1"/>
  <c r="G1762" i="8" a="1"/>
  <c r="G1762" i="8" s="1"/>
  <c r="G1763" i="8" a="1"/>
  <c r="G1763" i="8" s="1"/>
  <c r="G1764" i="8" a="1"/>
  <c r="G1764" i="8" s="1"/>
  <c r="G1765" i="8" a="1"/>
  <c r="G1765" i="8" s="1"/>
  <c r="G1766" i="8" a="1"/>
  <c r="G1766" i="8" s="1"/>
  <c r="G1767" i="8" a="1"/>
  <c r="G1767" i="8" s="1"/>
  <c r="G1768" i="8" a="1"/>
  <c r="G1768" i="8" s="1"/>
  <c r="G1769" i="8" a="1"/>
  <c r="G1769" i="8" s="1"/>
  <c r="G1770" i="8" a="1"/>
  <c r="G1770" i="8" s="1"/>
  <c r="G1771" i="8" a="1"/>
  <c r="G1771" i="8" s="1"/>
  <c r="G1772" i="8" a="1"/>
  <c r="G1772" i="8" s="1"/>
  <c r="G1773" i="8" a="1"/>
  <c r="G1773" i="8" s="1"/>
  <c r="G1774" i="8" a="1"/>
  <c r="G1774" i="8" s="1"/>
  <c r="G1775" i="8" a="1"/>
  <c r="G1775" i="8" s="1"/>
  <c r="G1776" i="8" a="1"/>
  <c r="G1776" i="8" s="1"/>
  <c r="G1777" i="8" a="1"/>
  <c r="G1777" i="8" s="1"/>
  <c r="G1778" i="8" a="1"/>
  <c r="G1778" i="8" s="1"/>
  <c r="G1779" i="8" a="1"/>
  <c r="G1779" i="8" s="1"/>
  <c r="G1780" i="8" a="1"/>
  <c r="G1780" i="8" s="1"/>
  <c r="G1781" i="8" a="1"/>
  <c r="G1781" i="8" s="1"/>
  <c r="G1782" i="8" a="1"/>
  <c r="G1782" i="8" s="1"/>
  <c r="G1783" i="8" a="1"/>
  <c r="G1783" i="8" s="1"/>
  <c r="G1784" i="8" a="1"/>
  <c r="G1784" i="8" s="1"/>
  <c r="G1785" i="8" a="1"/>
  <c r="G1785" i="8" s="1"/>
  <c r="G1786" i="8" a="1"/>
  <c r="G1786" i="8" s="1"/>
  <c r="G1787" i="8" a="1"/>
  <c r="G1787" i="8" s="1"/>
  <c r="G1788" i="8" a="1"/>
  <c r="G1788" i="8" s="1"/>
  <c r="G1789" i="8" a="1"/>
  <c r="G1789" i="8" s="1"/>
  <c r="G1790" i="8" a="1"/>
  <c r="G1790" i="8" s="1"/>
  <c r="G1791" i="8" a="1"/>
  <c r="G1791" i="8" s="1"/>
  <c r="G1792" i="8" a="1"/>
  <c r="G1792" i="8" s="1"/>
  <c r="G1793" i="8" a="1"/>
  <c r="G1793" i="8" s="1"/>
  <c r="G1794" i="8" a="1"/>
  <c r="G1794" i="8" s="1"/>
  <c r="G1795" i="8" a="1"/>
  <c r="G1795" i="8" s="1"/>
  <c r="G1796" i="8" a="1"/>
  <c r="G1796" i="8" s="1"/>
  <c r="G1797" i="8" a="1"/>
  <c r="G1797" i="8" s="1"/>
  <c r="G1798" i="8" a="1"/>
  <c r="G1798" i="8" s="1"/>
  <c r="G1799" i="8" a="1"/>
  <c r="G1799" i="8" s="1"/>
  <c r="G1800" i="8" a="1"/>
  <c r="G1800" i="8" s="1"/>
  <c r="G1801" i="8" a="1"/>
  <c r="G1801" i="8" s="1"/>
  <c r="G1802" i="8" a="1"/>
  <c r="G1802" i="8" s="1"/>
  <c r="G1803" i="8" a="1"/>
  <c r="G1803" i="8" s="1"/>
  <c r="G1804" i="8" a="1"/>
  <c r="G1804" i="8" s="1"/>
  <c r="G1805" i="8" a="1"/>
  <c r="G1805" i="8" s="1"/>
  <c r="G1806" i="8" a="1"/>
  <c r="G1806" i="8" s="1"/>
  <c r="G1807" i="8" a="1"/>
  <c r="G1807" i="8" s="1"/>
  <c r="G1808" i="8" a="1"/>
  <c r="G1808" i="8" s="1"/>
  <c r="G1809" i="8" a="1"/>
  <c r="G1809" i="8" s="1"/>
  <c r="G1810" i="8" a="1"/>
  <c r="G1810" i="8" s="1"/>
  <c r="G1811" i="8" a="1"/>
  <c r="G1811" i="8" s="1"/>
  <c r="G1812" i="8" a="1"/>
  <c r="G1812" i="8" s="1"/>
  <c r="G1813" i="8" a="1"/>
  <c r="G1813" i="8" s="1"/>
  <c r="G1814" i="8" a="1"/>
  <c r="G1814" i="8" s="1"/>
  <c r="G1815" i="8" a="1"/>
  <c r="G1815" i="8" s="1"/>
  <c r="G1816" i="8" a="1"/>
  <c r="G1816" i="8" s="1"/>
  <c r="G1817" i="8" a="1"/>
  <c r="G1817" i="8" s="1"/>
  <c r="G1818" i="8" a="1"/>
  <c r="G1818" i="8" s="1"/>
  <c r="G1819" i="8" a="1"/>
  <c r="G1819" i="8" s="1"/>
  <c r="G1820" i="8" a="1"/>
  <c r="G1820" i="8" s="1"/>
  <c r="G1821" i="8" a="1"/>
  <c r="G1821" i="8" s="1"/>
  <c r="G1822" i="8" a="1"/>
  <c r="G1822" i="8" s="1"/>
  <c r="G1823" i="8" a="1"/>
  <c r="G1823" i="8" s="1"/>
  <c r="G1824" i="8" a="1"/>
  <c r="G1824" i="8" s="1"/>
  <c r="G1825" i="8" a="1"/>
  <c r="G1825" i="8" s="1"/>
  <c r="G1826" i="8" a="1"/>
  <c r="G1826" i="8" s="1"/>
  <c r="G1827" i="8" a="1"/>
  <c r="G1827" i="8" s="1"/>
  <c r="G1828" i="8" a="1"/>
  <c r="G1828" i="8" s="1"/>
  <c r="G1829" i="8" a="1"/>
  <c r="G1829" i="8" s="1"/>
  <c r="G1830" i="8" a="1"/>
  <c r="G1830" i="8" s="1"/>
  <c r="G1831" i="8" a="1"/>
  <c r="G1831" i="8" s="1"/>
  <c r="G1832" i="8" a="1"/>
  <c r="G1832" i="8" s="1"/>
  <c r="G1833" i="8" a="1"/>
  <c r="G1833" i="8" s="1"/>
  <c r="G1834" i="8" a="1"/>
  <c r="G1834" i="8" s="1"/>
  <c r="G1835" i="8" a="1"/>
  <c r="G1835" i="8" s="1"/>
  <c r="G1836" i="8" a="1"/>
  <c r="G1836" i="8" s="1"/>
  <c r="G1837" i="8" a="1"/>
  <c r="G1837" i="8" s="1"/>
  <c r="G1838" i="8" a="1"/>
  <c r="G1838" i="8" s="1"/>
  <c r="G1839" i="8" a="1"/>
  <c r="G1839" i="8" s="1"/>
  <c r="G1840" i="8" a="1"/>
  <c r="G1840" i="8" s="1"/>
  <c r="G1841" i="8" a="1"/>
  <c r="G1841" i="8" s="1"/>
  <c r="G1842" i="8" a="1"/>
  <c r="G1842" i="8" s="1"/>
  <c r="G1843" i="8" a="1"/>
  <c r="G1843" i="8" s="1"/>
  <c r="G1844" i="8" a="1"/>
  <c r="G1844" i="8" s="1"/>
  <c r="G1845" i="8" a="1"/>
  <c r="G1845" i="8" s="1"/>
  <c r="G1846" i="8" a="1"/>
  <c r="G1846" i="8" s="1"/>
  <c r="G1847" i="8" a="1"/>
  <c r="G1847" i="8" s="1"/>
  <c r="G1848" i="8" a="1"/>
  <c r="G1848" i="8" s="1"/>
  <c r="G1849" i="8" a="1"/>
  <c r="G1849" i="8" s="1"/>
  <c r="G1850" i="8" a="1"/>
  <c r="G1850" i="8" s="1"/>
  <c r="G1851" i="8" a="1"/>
  <c r="G1851" i="8" s="1"/>
  <c r="G1852" i="8" a="1"/>
  <c r="G1852" i="8" s="1"/>
  <c r="G1853" i="8" a="1"/>
  <c r="G1853" i="8" s="1"/>
  <c r="G1854" i="8" a="1"/>
  <c r="G1854" i="8" s="1"/>
  <c r="G1855" i="8" a="1"/>
  <c r="G1855" i="8" s="1"/>
  <c r="G1856" i="8" a="1"/>
  <c r="G1856" i="8" s="1"/>
  <c r="G1857" i="8" a="1"/>
  <c r="G1857" i="8" s="1"/>
  <c r="G1858" i="8" a="1"/>
  <c r="G1858" i="8" s="1"/>
  <c r="G1859" i="8" a="1"/>
  <c r="G1859" i="8" s="1"/>
  <c r="G1860" i="8" a="1"/>
  <c r="G1860" i="8" s="1"/>
  <c r="G1861" i="8" a="1"/>
  <c r="G1861" i="8" s="1"/>
  <c r="G1862" i="8" a="1"/>
  <c r="G1862" i="8" s="1"/>
  <c r="G1863" i="8" a="1"/>
  <c r="G1863" i="8" s="1"/>
  <c r="G1864" i="8" a="1"/>
  <c r="G1864" i="8" s="1"/>
  <c r="G1865" i="8" a="1"/>
  <c r="G1865" i="8" s="1"/>
  <c r="G1866" i="8" a="1"/>
  <c r="G1866" i="8" s="1"/>
  <c r="G1867" i="8" a="1"/>
  <c r="G1867" i="8" s="1"/>
  <c r="G1868" i="8" a="1"/>
  <c r="G1868" i="8" s="1"/>
  <c r="G1869" i="8" a="1"/>
  <c r="G1869" i="8" s="1"/>
  <c r="G1870" i="8" a="1"/>
  <c r="G1870" i="8" s="1"/>
  <c r="G1871" i="8" a="1"/>
  <c r="G1871" i="8" s="1"/>
  <c r="G1872" i="8" a="1"/>
  <c r="G1872" i="8" s="1"/>
  <c r="G1873" i="8" a="1"/>
  <c r="G1873" i="8" s="1"/>
  <c r="G1874" i="8" a="1"/>
  <c r="G1874" i="8" s="1"/>
  <c r="G1875" i="8" a="1"/>
  <c r="G1875" i="8" s="1"/>
  <c r="G1876" i="8" a="1"/>
  <c r="G1876" i="8" s="1"/>
  <c r="G1877" i="8" a="1"/>
  <c r="G1877" i="8" s="1"/>
  <c r="G1878" i="8" a="1"/>
  <c r="G1878" i="8" s="1"/>
  <c r="G1879" i="8" a="1"/>
  <c r="G1879" i="8" s="1"/>
  <c r="G1880" i="8" a="1"/>
  <c r="G1880" i="8" s="1"/>
  <c r="G1881" i="8" a="1"/>
  <c r="G1881" i="8" s="1"/>
  <c r="G1882" i="8" a="1"/>
  <c r="G1882" i="8" s="1"/>
  <c r="G1883" i="8" a="1"/>
  <c r="G1883" i="8" s="1"/>
  <c r="G1884" i="8" a="1"/>
  <c r="G1884" i="8" s="1"/>
  <c r="G1885" i="8" a="1"/>
  <c r="G1885" i="8" s="1"/>
  <c r="G1886" i="8" a="1"/>
  <c r="G1886" i="8" s="1"/>
  <c r="G1887" i="8" a="1"/>
  <c r="G1887" i="8" s="1"/>
  <c r="G1888" i="8" a="1"/>
  <c r="G1888" i="8" s="1"/>
  <c r="G1889" i="8" a="1"/>
  <c r="G1889" i="8" s="1"/>
  <c r="G1890" i="8" a="1"/>
  <c r="G1890" i="8" s="1"/>
  <c r="G1891" i="8" a="1"/>
  <c r="G1891" i="8" s="1"/>
  <c r="G1892" i="8" a="1"/>
  <c r="G1892" i="8" s="1"/>
  <c r="G1893" i="8" a="1"/>
  <c r="G1893" i="8" s="1"/>
  <c r="G1894" i="8" a="1"/>
  <c r="G1894" i="8" s="1"/>
  <c r="G1895" i="8" a="1"/>
  <c r="G1895" i="8" s="1"/>
  <c r="G1896" i="8" a="1"/>
  <c r="G1896" i="8" s="1"/>
  <c r="G1897" i="8" a="1"/>
  <c r="G1897" i="8" s="1"/>
  <c r="G1898" i="8" a="1"/>
  <c r="G1898" i="8" s="1"/>
  <c r="G1899" i="8" a="1"/>
  <c r="G1899" i="8" s="1"/>
  <c r="G1900" i="8" a="1"/>
  <c r="G1900" i="8" s="1"/>
  <c r="G1901" i="8" a="1"/>
  <c r="G1901" i="8" s="1"/>
  <c r="G1902" i="8" a="1"/>
  <c r="G1902" i="8" s="1"/>
  <c r="G1903" i="8" a="1"/>
  <c r="G1903" i="8" s="1"/>
  <c r="G1904" i="8" a="1"/>
  <c r="G1904" i="8" s="1"/>
  <c r="G1905" i="8" a="1"/>
  <c r="G1905" i="8" s="1"/>
  <c r="G1906" i="8" a="1"/>
  <c r="G1906" i="8" s="1"/>
  <c r="G1907" i="8" a="1"/>
  <c r="G1907" i="8" s="1"/>
  <c r="G1908" i="8" a="1"/>
  <c r="G1908" i="8" s="1"/>
  <c r="G1909" i="8" a="1"/>
  <c r="G1909" i="8" s="1"/>
  <c r="G1910" i="8" a="1"/>
  <c r="G1910" i="8" s="1"/>
  <c r="G1911" i="8" a="1"/>
  <c r="G1911" i="8" s="1"/>
  <c r="G1912" i="8" a="1"/>
  <c r="G1912" i="8" s="1"/>
  <c r="G1913" i="8" a="1"/>
  <c r="G1913" i="8" s="1"/>
  <c r="G1914" i="8" a="1"/>
  <c r="G1914" i="8" s="1"/>
  <c r="G1915" i="8" a="1"/>
  <c r="G1915" i="8" s="1"/>
  <c r="G1916" i="8" a="1"/>
  <c r="G1916" i="8" s="1"/>
  <c r="G1917" i="8" a="1"/>
  <c r="G1917" i="8" s="1"/>
  <c r="G1918" i="8" a="1"/>
  <c r="G1918" i="8" s="1"/>
  <c r="G1919" i="8" a="1"/>
  <c r="G1919" i="8" s="1"/>
  <c r="G1920" i="8" a="1"/>
  <c r="G1920" i="8" s="1"/>
  <c r="G1921" i="8" a="1"/>
  <c r="G1921" i="8" s="1"/>
  <c r="G1922" i="8" a="1"/>
  <c r="G1922" i="8" s="1"/>
  <c r="G1923" i="8" a="1"/>
  <c r="G1923" i="8" s="1"/>
  <c r="G1924" i="8" a="1"/>
  <c r="G1924" i="8" s="1"/>
  <c r="G1925" i="8" a="1"/>
  <c r="G1925" i="8" s="1"/>
  <c r="G1926" i="8" a="1"/>
  <c r="G1926" i="8" s="1"/>
  <c r="G1927" i="8" a="1"/>
  <c r="G1927" i="8" s="1"/>
  <c r="G1928" i="8" a="1"/>
  <c r="G1928" i="8" s="1"/>
  <c r="G1929" i="8" a="1"/>
  <c r="G1929" i="8" s="1"/>
  <c r="G1930" i="8" a="1"/>
  <c r="G1930" i="8" s="1"/>
  <c r="G1931" i="8" a="1"/>
  <c r="G1931" i="8" s="1"/>
  <c r="G1932" i="8" a="1"/>
  <c r="G1932" i="8" s="1"/>
  <c r="G1933" i="8" a="1"/>
  <c r="G1933" i="8" s="1"/>
  <c r="G1934" i="8" a="1"/>
  <c r="G1934" i="8" s="1"/>
  <c r="G1935" i="8" a="1"/>
  <c r="G1935" i="8" s="1"/>
  <c r="G1936" i="8" a="1"/>
  <c r="G1936" i="8" s="1"/>
  <c r="G1937" i="8" a="1"/>
  <c r="G1937" i="8" s="1"/>
  <c r="G1938" i="8" a="1"/>
  <c r="G1938" i="8" s="1"/>
  <c r="G1939" i="8" a="1"/>
  <c r="G1939" i="8" s="1"/>
  <c r="G1940" i="8" a="1"/>
  <c r="G1940" i="8" s="1"/>
  <c r="G1941" i="8" a="1"/>
  <c r="G1941" i="8" s="1"/>
  <c r="G1942" i="8" a="1"/>
  <c r="G1942" i="8" s="1"/>
  <c r="G1943" i="8" a="1"/>
  <c r="G1943" i="8" s="1"/>
  <c r="G1944" i="8" a="1"/>
  <c r="G1944" i="8" s="1"/>
  <c r="G1945" i="8" a="1"/>
  <c r="G1945" i="8" s="1"/>
  <c r="G1946" i="8" a="1"/>
  <c r="G1946" i="8" s="1"/>
  <c r="G1947" i="8" a="1"/>
  <c r="G1947" i="8" s="1"/>
  <c r="G1948" i="8" a="1"/>
  <c r="G1948" i="8" s="1"/>
  <c r="G1949" i="8" a="1"/>
  <c r="G1949" i="8" s="1"/>
  <c r="G1950" i="8" a="1"/>
  <c r="G1950" i="8" s="1"/>
  <c r="G1951" i="8" a="1"/>
  <c r="G1951" i="8" s="1"/>
  <c r="G1952" i="8" a="1"/>
  <c r="G1952" i="8" s="1"/>
  <c r="G1953" i="8" a="1"/>
  <c r="G1953" i="8" s="1"/>
  <c r="G1954" i="8" a="1"/>
  <c r="G1954" i="8" s="1"/>
  <c r="G1955" i="8" a="1"/>
  <c r="G1955" i="8" s="1"/>
  <c r="G1956" i="8" a="1"/>
  <c r="G1956" i="8" s="1"/>
  <c r="G1957" i="8" a="1"/>
  <c r="G1957" i="8" s="1"/>
  <c r="G1958" i="8" a="1"/>
  <c r="G1958" i="8" s="1"/>
  <c r="G1959" i="8" a="1"/>
  <c r="G1959" i="8" s="1"/>
  <c r="G1960" i="8" a="1"/>
  <c r="G1960" i="8" s="1"/>
  <c r="G1961" i="8" a="1"/>
  <c r="G1961" i="8" s="1"/>
  <c r="G1962" i="8" a="1"/>
  <c r="G1962" i="8" s="1"/>
  <c r="G1963" i="8" a="1"/>
  <c r="G1963" i="8" s="1"/>
  <c r="G1964" i="8" a="1"/>
  <c r="G1964" i="8" s="1"/>
  <c r="G1965" i="8" a="1"/>
  <c r="G1965" i="8" s="1"/>
  <c r="G1966" i="8" a="1"/>
  <c r="G1966" i="8" s="1"/>
  <c r="G1967" i="8" a="1"/>
  <c r="G1967" i="8" s="1"/>
  <c r="G1968" i="8" a="1"/>
  <c r="G1968" i="8" s="1"/>
  <c r="G1969" i="8" a="1"/>
  <c r="G1969" i="8" s="1"/>
  <c r="G1970" i="8" a="1"/>
  <c r="G1970" i="8" s="1"/>
  <c r="G1971" i="8" a="1"/>
  <c r="G1971" i="8" s="1"/>
  <c r="G1972" i="8" a="1"/>
  <c r="G1972" i="8" s="1"/>
  <c r="G1973" i="8" a="1"/>
  <c r="G1973" i="8" s="1"/>
  <c r="G1974" i="8" a="1"/>
  <c r="G1974" i="8" s="1"/>
  <c r="G1975" i="8" a="1"/>
  <c r="G1975" i="8" s="1"/>
  <c r="G1976" i="8" a="1"/>
  <c r="G1976" i="8" s="1"/>
  <c r="G1977" i="8" a="1"/>
  <c r="G1977" i="8" s="1"/>
  <c r="G1978" i="8" a="1"/>
  <c r="G1978" i="8" s="1"/>
  <c r="G1979" i="8" a="1"/>
  <c r="G1979" i="8" s="1"/>
  <c r="G1980" i="8" a="1"/>
  <c r="G1980" i="8" s="1"/>
  <c r="G1981" i="8" a="1"/>
  <c r="G1981" i="8" s="1"/>
  <c r="G1982" i="8" a="1"/>
  <c r="G1982" i="8" s="1"/>
  <c r="G1983" i="8" a="1"/>
  <c r="G1983" i="8" s="1"/>
  <c r="G1984" i="8" a="1"/>
  <c r="G1984" i="8" s="1"/>
  <c r="G1985" i="8" a="1"/>
  <c r="G1985" i="8" s="1"/>
  <c r="G1986" i="8" a="1"/>
  <c r="G1986" i="8" s="1"/>
  <c r="G1987" i="8" a="1"/>
  <c r="G1987" i="8" s="1"/>
  <c r="G1988" i="8" a="1"/>
  <c r="G1988" i="8" s="1"/>
  <c r="G1989" i="8" a="1"/>
  <c r="G1989" i="8" s="1"/>
  <c r="G1990" i="8" a="1"/>
  <c r="G1990" i="8" s="1"/>
  <c r="G1991" i="8" a="1"/>
  <c r="G1991" i="8" s="1"/>
  <c r="G1992" i="8" a="1"/>
  <c r="G1992" i="8" s="1"/>
  <c r="G1993" i="8" a="1"/>
  <c r="G1993" i="8" s="1"/>
  <c r="G1994" i="8" a="1"/>
  <c r="G1994" i="8" s="1"/>
  <c r="G1995" i="8" a="1"/>
  <c r="G1995" i="8" s="1"/>
  <c r="G1996" i="8" a="1"/>
  <c r="G1996" i="8" s="1"/>
  <c r="G1997" i="8" a="1"/>
  <c r="G1997" i="8" s="1"/>
  <c r="G1998" i="8" a="1"/>
  <c r="G1998" i="8" s="1"/>
  <c r="G1999" i="8" a="1"/>
  <c r="G1999" i="8" s="1"/>
  <c r="G2000" i="8" a="1"/>
  <c r="G2000" i="8" s="1"/>
  <c r="G2001" i="8" a="1"/>
  <c r="G2001" i="8" s="1"/>
  <c r="G2002" i="8" a="1"/>
  <c r="G2002" i="8" s="1"/>
  <c r="G2003" i="8" a="1"/>
  <c r="G2003" i="8" s="1"/>
  <c r="G2004" i="8" a="1"/>
  <c r="G2004" i="8" s="1"/>
  <c r="G2005" i="8" a="1"/>
  <c r="G2005" i="8" s="1"/>
  <c r="G2006" i="8" a="1"/>
  <c r="G2006" i="8" s="1"/>
  <c r="G2007" i="8" a="1"/>
  <c r="G2007" i="8" s="1"/>
  <c r="G2008" i="8" a="1"/>
  <c r="G2008" i="8" s="1"/>
  <c r="G2009" i="8" a="1"/>
  <c r="G2009" i="8" s="1"/>
  <c r="G2010" i="8" a="1"/>
  <c r="G2010" i="8" s="1"/>
  <c r="G2011" i="8" a="1"/>
  <c r="G2011" i="8" s="1"/>
  <c r="G2012" i="8" a="1"/>
  <c r="G2012" i="8" s="1"/>
  <c r="G2013" i="8" a="1"/>
  <c r="G2013" i="8" s="1"/>
  <c r="G2014" i="8" a="1"/>
  <c r="G2014" i="8" s="1"/>
  <c r="G2015" i="8" a="1"/>
  <c r="G2015" i="8" s="1"/>
  <c r="G2016" i="8" a="1"/>
  <c r="G2016" i="8" s="1"/>
  <c r="G2017" i="8" a="1"/>
  <c r="G2017" i="8" s="1"/>
  <c r="G2018" i="8" a="1"/>
  <c r="G2018" i="8" s="1"/>
  <c r="G2019" i="8" a="1"/>
  <c r="G2019" i="8" s="1"/>
  <c r="G2020" i="8" a="1"/>
  <c r="G2020" i="8" s="1"/>
  <c r="G2021" i="8" a="1"/>
  <c r="G2021" i="8" s="1"/>
  <c r="G2022" i="8" a="1"/>
  <c r="G2022" i="8" s="1"/>
  <c r="G2023" i="8" a="1"/>
  <c r="G2023" i="8" s="1"/>
  <c r="G2024" i="8" a="1"/>
  <c r="G2024" i="8" s="1"/>
  <c r="G2025" i="8" a="1"/>
  <c r="G2025" i="8" s="1"/>
  <c r="G2026" i="8" a="1"/>
  <c r="G2026" i="8" s="1"/>
  <c r="G2027" i="8" a="1"/>
  <c r="G2027" i="8" s="1"/>
  <c r="G2028" i="8" a="1"/>
  <c r="G2028" i="8" s="1"/>
  <c r="G2029" i="8" a="1"/>
  <c r="G2029" i="8" s="1"/>
  <c r="G2030" i="8" a="1"/>
  <c r="G2030" i="8" s="1"/>
  <c r="G2031" i="8" a="1"/>
  <c r="G2031" i="8" s="1"/>
  <c r="G2032" i="8" a="1"/>
  <c r="G2032" i="8" s="1"/>
  <c r="G2033" i="8" a="1"/>
  <c r="G2033" i="8" s="1"/>
  <c r="G2034" i="8" a="1"/>
  <c r="G2034" i="8" s="1"/>
  <c r="G2035" i="8" a="1"/>
  <c r="G2035" i="8" s="1"/>
  <c r="G2036" i="8" a="1"/>
  <c r="G2036" i="8" s="1"/>
  <c r="G2037" i="8" a="1"/>
  <c r="G2037" i="8" s="1"/>
  <c r="G2038" i="8" a="1"/>
  <c r="G2038" i="8" s="1"/>
  <c r="G2039" i="8" a="1"/>
  <c r="G2039" i="8" s="1"/>
  <c r="G2040" i="8" a="1"/>
  <c r="G2040" i="8" s="1"/>
  <c r="G2041" i="8" a="1"/>
  <c r="G2041" i="8" s="1"/>
  <c r="G2042" i="8" a="1"/>
  <c r="G2042" i="8" s="1"/>
  <c r="G2043" i="8" a="1"/>
  <c r="G2043" i="8" s="1"/>
  <c r="G2044" i="8" a="1"/>
  <c r="G2044" i="8" s="1"/>
  <c r="G2045" i="8" a="1"/>
  <c r="G2045" i="8" s="1"/>
  <c r="G2046" i="8" a="1"/>
  <c r="G2046" i="8" s="1"/>
  <c r="G2047" i="8" a="1"/>
  <c r="G2047" i="8" s="1"/>
  <c r="G2048" i="8" a="1"/>
  <c r="G2048" i="8" s="1"/>
  <c r="G2049" i="8" a="1"/>
  <c r="G2049" i="8" s="1"/>
  <c r="G2050" i="8" a="1"/>
  <c r="G2050" i="8" s="1"/>
  <c r="G2051" i="8" a="1"/>
  <c r="G2051" i="8" s="1"/>
  <c r="G2052" i="8" a="1"/>
  <c r="G2052" i="8" s="1"/>
  <c r="G2053" i="8" a="1"/>
  <c r="G2053" i="8" s="1"/>
  <c r="G2054" i="8" a="1"/>
  <c r="G2054" i="8" s="1"/>
  <c r="G2055" i="8" a="1"/>
  <c r="G2055" i="8" s="1"/>
  <c r="G2056" i="8" a="1"/>
  <c r="G2056" i="8" s="1"/>
  <c r="G2057" i="8" a="1"/>
  <c r="G2057" i="8" s="1"/>
  <c r="G2058" i="8" a="1"/>
  <c r="G2058" i="8" s="1"/>
  <c r="G2059" i="8" a="1"/>
  <c r="G2059" i="8" s="1"/>
  <c r="G2060" i="8" a="1"/>
  <c r="G2060" i="8" s="1"/>
  <c r="G2061" i="8" a="1"/>
  <c r="G2061" i="8" s="1"/>
  <c r="G2062" i="8" a="1"/>
  <c r="G2062" i="8" s="1"/>
  <c r="G2063" i="8" a="1"/>
  <c r="G2063" i="8" s="1"/>
  <c r="G2064" i="8" a="1"/>
  <c r="G2064" i="8" s="1"/>
  <c r="G2065" i="8" a="1"/>
  <c r="G2065" i="8" s="1"/>
  <c r="G2066" i="8" a="1"/>
  <c r="G2066" i="8" s="1"/>
  <c r="G2067" i="8" a="1"/>
  <c r="G2067" i="8" s="1"/>
  <c r="G2068" i="8" a="1"/>
  <c r="G2068" i="8" s="1"/>
  <c r="G2069" i="8" a="1"/>
  <c r="G2069" i="8" s="1"/>
  <c r="G2070" i="8" a="1"/>
  <c r="G2070" i="8" s="1"/>
  <c r="G2071" i="8" a="1"/>
  <c r="G2071" i="8" s="1"/>
  <c r="G2072" i="8" a="1"/>
  <c r="G2072" i="8" s="1"/>
  <c r="G2073" i="8" a="1"/>
  <c r="G2073" i="8" s="1"/>
  <c r="G2074" i="8" a="1"/>
  <c r="G2074" i="8" s="1"/>
  <c r="G2075" i="8" a="1"/>
  <c r="G2075" i="8" s="1"/>
  <c r="G2076" i="8" a="1"/>
  <c r="G2076" i="8" s="1"/>
  <c r="G2077" i="8" a="1"/>
  <c r="G2077" i="8" s="1"/>
  <c r="G2078" i="8" a="1"/>
  <c r="G2078" i="8" s="1"/>
  <c r="G2079" i="8" a="1"/>
  <c r="G2079" i="8" s="1"/>
  <c r="G2080" i="8" a="1"/>
  <c r="G2080" i="8" s="1"/>
  <c r="G2081" i="8" a="1"/>
  <c r="G2081" i="8" s="1"/>
  <c r="G2082" i="8" a="1"/>
  <c r="G2082" i="8" s="1"/>
  <c r="G2083" i="8" a="1"/>
  <c r="G2083" i="8" s="1"/>
  <c r="G2084" i="8" a="1"/>
  <c r="G2084" i="8" s="1"/>
  <c r="G2085" i="8" a="1"/>
  <c r="G2085" i="8" s="1"/>
  <c r="G2086" i="8" a="1"/>
  <c r="G2086" i="8" s="1"/>
  <c r="G2087" i="8" a="1"/>
  <c r="G2087" i="8" s="1"/>
  <c r="G2088" i="8" a="1"/>
  <c r="G2088" i="8" s="1"/>
  <c r="G2089" i="8" a="1"/>
  <c r="G2089" i="8" s="1"/>
  <c r="G2090" i="8" a="1"/>
  <c r="G2090" i="8" s="1"/>
  <c r="G2091" i="8" a="1"/>
  <c r="G2091" i="8" s="1"/>
  <c r="G2092" i="8" a="1"/>
  <c r="G2092" i="8" s="1"/>
  <c r="G2093" i="8" a="1"/>
  <c r="G2093" i="8" s="1"/>
  <c r="G2094" i="8" a="1"/>
  <c r="G2094" i="8" s="1"/>
  <c r="G2095" i="8" a="1"/>
  <c r="G2095" i="8" s="1"/>
  <c r="G2096" i="8" a="1"/>
  <c r="G2096" i="8" s="1"/>
  <c r="G2097" i="8" a="1"/>
  <c r="G2097" i="8" s="1"/>
  <c r="G2098" i="8" a="1"/>
  <c r="G2098" i="8" s="1"/>
  <c r="G2099" i="8" a="1"/>
  <c r="G2099" i="8" s="1"/>
  <c r="G2100" i="8" a="1"/>
  <c r="G2100" i="8" s="1"/>
  <c r="G2101" i="8" a="1"/>
  <c r="G2101" i="8" s="1"/>
  <c r="G2102" i="8" a="1"/>
  <c r="G2102" i="8" s="1"/>
  <c r="G2103" i="8" a="1"/>
  <c r="G2103" i="8" s="1"/>
  <c r="G2104" i="8" a="1"/>
  <c r="G2104" i="8" s="1"/>
  <c r="G2105" i="8" a="1"/>
  <c r="G2105" i="8" s="1"/>
  <c r="G2106" i="8" a="1"/>
  <c r="G2106" i="8" s="1"/>
  <c r="G2107" i="8" a="1"/>
  <c r="G2107" i="8" s="1"/>
  <c r="G2108" i="8" a="1"/>
  <c r="G2108" i="8" s="1"/>
  <c r="G2109" i="8" a="1"/>
  <c r="G2109" i="8" s="1"/>
  <c r="G2110" i="8" a="1"/>
  <c r="G2110" i="8" s="1"/>
  <c r="G2111" i="8" a="1"/>
  <c r="G2111" i="8" s="1"/>
  <c r="G2112" i="8" a="1"/>
  <c r="G2112" i="8" s="1"/>
  <c r="G2113" i="8" a="1"/>
  <c r="G2113" i="8" s="1"/>
  <c r="G2114" i="8" a="1"/>
  <c r="G2114" i="8" s="1"/>
  <c r="G2115" i="8" a="1"/>
  <c r="G2115" i="8" s="1"/>
  <c r="G2116" i="8" a="1"/>
  <c r="G2116" i="8" s="1"/>
  <c r="G2117" i="8" a="1"/>
  <c r="G2117" i="8" s="1"/>
  <c r="G2118" i="8" a="1"/>
  <c r="G2118" i="8" s="1"/>
  <c r="G2119" i="8" a="1"/>
  <c r="G2119" i="8" s="1"/>
  <c r="G2120" i="8" a="1"/>
  <c r="G2120" i="8" s="1"/>
  <c r="G2121" i="8" a="1"/>
  <c r="G2121" i="8" s="1"/>
  <c r="G2122" i="8" a="1"/>
  <c r="G2122" i="8" s="1"/>
  <c r="G2123" i="8" a="1"/>
  <c r="G2123" i="8" s="1"/>
  <c r="G2124" i="8" a="1"/>
  <c r="G2124" i="8" s="1"/>
  <c r="G2125" i="8" a="1"/>
  <c r="G2125" i="8" s="1"/>
  <c r="G2126" i="8" a="1"/>
  <c r="G2126" i="8" s="1"/>
  <c r="G2127" i="8" a="1"/>
  <c r="G2127" i="8" s="1"/>
  <c r="G2128" i="8" a="1"/>
  <c r="G2128" i="8" s="1"/>
  <c r="G2129" i="8" a="1"/>
  <c r="G2129" i="8" s="1"/>
  <c r="G2130" i="8" a="1"/>
  <c r="G2130" i="8" s="1"/>
  <c r="G2131" i="8" a="1"/>
  <c r="G2131" i="8" s="1"/>
  <c r="G2132" i="8" a="1"/>
  <c r="G2132" i="8" s="1"/>
  <c r="G2133" i="8" a="1"/>
  <c r="G2133" i="8" s="1"/>
  <c r="G2134" i="8" a="1"/>
  <c r="G2134" i="8" s="1"/>
  <c r="G2135" i="8" a="1"/>
  <c r="G2135" i="8" s="1"/>
  <c r="G2136" i="8" a="1"/>
  <c r="G2136" i="8" s="1"/>
  <c r="G2137" i="8" a="1"/>
  <c r="G2137" i="8" s="1"/>
  <c r="G2138" i="8" a="1"/>
  <c r="G2138" i="8" s="1"/>
  <c r="G2139" i="8" a="1"/>
  <c r="G2139" i="8" s="1"/>
  <c r="G2140" i="8" a="1"/>
  <c r="G2140" i="8" s="1"/>
  <c r="G2141" i="8" a="1"/>
  <c r="G2141" i="8" s="1"/>
  <c r="G2142" i="8" a="1"/>
  <c r="G2142" i="8" s="1"/>
  <c r="G2143" i="8" a="1"/>
  <c r="G2143" i="8" s="1"/>
  <c r="G2144" i="8" a="1"/>
  <c r="G2144" i="8" s="1"/>
  <c r="G2145" i="8" a="1"/>
  <c r="G2145" i="8" s="1"/>
  <c r="G2146" i="8" a="1"/>
  <c r="G2146" i="8" s="1"/>
  <c r="G2147" i="8" a="1"/>
  <c r="G2147" i="8" s="1"/>
  <c r="G2148" i="8" a="1"/>
  <c r="G2148" i="8" s="1"/>
  <c r="G2149" i="8" a="1"/>
  <c r="G2149" i="8" s="1"/>
  <c r="G2150" i="8" a="1"/>
  <c r="G2150" i="8" s="1"/>
  <c r="G2151" i="8" a="1"/>
  <c r="G2151" i="8" s="1"/>
  <c r="G2152" i="8" a="1"/>
  <c r="G2152" i="8" s="1"/>
  <c r="G2153" i="8" a="1"/>
  <c r="G2153" i="8" s="1"/>
  <c r="G2154" i="8" a="1"/>
  <c r="G2154" i="8" s="1"/>
  <c r="G2155" i="8" a="1"/>
  <c r="G2155" i="8" s="1"/>
  <c r="G2156" i="8" a="1"/>
  <c r="G2156" i="8" s="1"/>
  <c r="G2157" i="8" a="1"/>
  <c r="G2157" i="8" s="1"/>
  <c r="G2158" i="8" a="1"/>
  <c r="G2158" i="8" s="1"/>
  <c r="G2159" i="8" a="1"/>
  <c r="G2159" i="8" s="1"/>
  <c r="G2160" i="8" a="1"/>
  <c r="G2160" i="8" s="1"/>
  <c r="G2161" i="8" a="1"/>
  <c r="G2161" i="8" s="1"/>
  <c r="G2162" i="8" a="1"/>
  <c r="G2162" i="8" s="1"/>
  <c r="G2163" i="8" a="1"/>
  <c r="G2163" i="8" s="1"/>
  <c r="G2164" i="8" a="1"/>
  <c r="G2164" i="8" s="1"/>
  <c r="G2165" i="8" a="1"/>
  <c r="G2165" i="8" s="1"/>
  <c r="G2166" i="8" a="1"/>
  <c r="G2166" i="8" s="1"/>
  <c r="G2167" i="8" a="1"/>
  <c r="G2167" i="8" s="1"/>
  <c r="G2168" i="8" a="1"/>
  <c r="G2168" i="8" s="1"/>
  <c r="G2169" i="8" a="1"/>
  <c r="G2169" i="8" s="1"/>
  <c r="G2170" i="8" a="1"/>
  <c r="G2170" i="8" s="1"/>
  <c r="G2171" i="8" a="1"/>
  <c r="G2171" i="8" s="1"/>
  <c r="G2172" i="8" a="1"/>
  <c r="G2172" i="8" s="1"/>
  <c r="G2173" i="8" a="1"/>
  <c r="G2173" i="8" s="1"/>
  <c r="G2174" i="8" a="1"/>
  <c r="G2174" i="8" s="1"/>
  <c r="G2175" i="8" a="1"/>
  <c r="G2175" i="8" s="1"/>
  <c r="G2176" i="8" a="1"/>
  <c r="G2176" i="8" s="1"/>
  <c r="G2177" i="8" a="1"/>
  <c r="G2177" i="8" s="1"/>
  <c r="G2178" i="8" a="1"/>
  <c r="G2178" i="8" s="1"/>
  <c r="G2179" i="8" a="1"/>
  <c r="G2179" i="8" s="1"/>
  <c r="G2180" i="8" a="1"/>
  <c r="G2180" i="8" s="1"/>
  <c r="G2181" i="8" a="1"/>
  <c r="G2181" i="8" s="1"/>
  <c r="G2182" i="8" a="1"/>
  <c r="G2182" i="8" s="1"/>
  <c r="G2183" i="8" a="1"/>
  <c r="G2183" i="8" s="1"/>
  <c r="G2184" i="8" a="1"/>
  <c r="G2184" i="8" s="1"/>
  <c r="G2185" i="8" a="1"/>
  <c r="G2185" i="8" s="1"/>
  <c r="G2186" i="8" a="1"/>
  <c r="G2186" i="8" s="1"/>
  <c r="G2187" i="8" a="1"/>
  <c r="G2187" i="8" s="1"/>
  <c r="G2188" i="8" a="1"/>
  <c r="G2188" i="8" s="1"/>
  <c r="G2189" i="8" a="1"/>
  <c r="G2189" i="8" s="1"/>
  <c r="G2190" i="8" a="1"/>
  <c r="G2190" i="8" s="1"/>
  <c r="G2191" i="8" a="1"/>
  <c r="G2191" i="8" s="1"/>
  <c r="G2192" i="8" a="1"/>
  <c r="G2192" i="8" s="1"/>
  <c r="G2193" i="8" a="1"/>
  <c r="G2193" i="8" s="1"/>
  <c r="G2194" i="8" a="1"/>
  <c r="G2194" i="8" s="1"/>
  <c r="G2195" i="8" a="1"/>
  <c r="G2195" i="8" s="1"/>
  <c r="G2196" i="8" a="1"/>
  <c r="G2196" i="8" s="1"/>
  <c r="G2197" i="8" a="1"/>
  <c r="G2197" i="8" s="1"/>
  <c r="G2198" i="8" a="1"/>
  <c r="G2198" i="8" s="1"/>
  <c r="G2199" i="8" a="1"/>
  <c r="G2199" i="8" s="1"/>
  <c r="G2200" i="8" a="1"/>
  <c r="G2200" i="8" s="1"/>
  <c r="G2201" i="8" a="1"/>
  <c r="G2201" i="8" s="1"/>
  <c r="G2202" i="8" a="1"/>
  <c r="G2202" i="8" s="1"/>
  <c r="G2203" i="8" a="1"/>
  <c r="G2203" i="8" s="1"/>
  <c r="G2204" i="8" a="1"/>
  <c r="G2204" i="8" s="1"/>
  <c r="G2205" i="8" a="1"/>
  <c r="G2205" i="8" s="1"/>
  <c r="G2206" i="8" a="1"/>
  <c r="G2206" i="8" s="1"/>
  <c r="G2207" i="8" a="1"/>
  <c r="G2207" i="8" s="1"/>
  <c r="G2208" i="8" a="1"/>
  <c r="G2208" i="8" s="1"/>
  <c r="G2209" i="8" a="1"/>
  <c r="G2209" i="8" s="1"/>
  <c r="G2210" i="8" a="1"/>
  <c r="G2210" i="8" s="1"/>
  <c r="G2211" i="8" a="1"/>
  <c r="G2211" i="8" s="1"/>
  <c r="G2212" i="8" a="1"/>
  <c r="G2212" i="8" s="1"/>
  <c r="G2213" i="8" a="1"/>
  <c r="G2213" i="8" s="1"/>
  <c r="G2214" i="8" a="1"/>
  <c r="G2214" i="8" s="1"/>
  <c r="G2215" i="8" a="1"/>
  <c r="G2215" i="8" s="1"/>
  <c r="G2216" i="8" a="1"/>
  <c r="G2216" i="8" s="1"/>
  <c r="G2217" i="8" a="1"/>
  <c r="G2217" i="8" s="1"/>
  <c r="G2218" i="8" a="1"/>
  <c r="G2218" i="8" s="1"/>
  <c r="G2219" i="8" a="1"/>
  <c r="G2219" i="8" s="1"/>
  <c r="G2220" i="8" a="1"/>
  <c r="G2220" i="8" s="1"/>
  <c r="G2221" i="8" a="1"/>
  <c r="G2221" i="8" s="1"/>
  <c r="G2222" i="8" a="1"/>
  <c r="G2222" i="8" s="1"/>
  <c r="G2223" i="8" a="1"/>
  <c r="G2223" i="8" s="1"/>
  <c r="G2224" i="8" a="1"/>
  <c r="G2224" i="8" s="1"/>
  <c r="G2225" i="8" a="1"/>
  <c r="G2225" i="8" s="1"/>
  <c r="G2226" i="8" a="1"/>
  <c r="G2226" i="8" s="1"/>
  <c r="G2227" i="8" a="1"/>
  <c r="G2227" i="8" s="1"/>
  <c r="G2228" i="8" a="1"/>
  <c r="G2228" i="8" s="1"/>
  <c r="G2229" i="8" a="1"/>
  <c r="G2229" i="8" s="1"/>
  <c r="G2230" i="8" a="1"/>
  <c r="G2230" i="8" s="1"/>
  <c r="G2231" i="8" a="1"/>
  <c r="G2231" i="8" s="1"/>
  <c r="G2232" i="8" a="1"/>
  <c r="G2232" i="8" s="1"/>
  <c r="G2233" i="8" a="1"/>
  <c r="G2233" i="8" s="1"/>
  <c r="G2234" i="8" a="1"/>
  <c r="G2234" i="8" s="1"/>
  <c r="G2235" i="8" a="1"/>
  <c r="G2235" i="8" s="1"/>
  <c r="G2236" i="8" a="1"/>
  <c r="G2236" i="8" s="1"/>
  <c r="G2237" i="8" a="1"/>
  <c r="G2237" i="8" s="1"/>
  <c r="G2238" i="8" a="1"/>
  <c r="G2238" i="8" s="1"/>
  <c r="G2239" i="8" a="1"/>
  <c r="G2239" i="8" s="1"/>
  <c r="G2240" i="8" a="1"/>
  <c r="G2240" i="8" s="1"/>
  <c r="G2241" i="8" a="1"/>
  <c r="G2241" i="8" s="1"/>
  <c r="G2242" i="8" a="1"/>
  <c r="G2242" i="8" s="1"/>
  <c r="G2243" i="8" a="1"/>
  <c r="G2243" i="8" s="1"/>
  <c r="G2244" i="8" a="1"/>
  <c r="G2244" i="8" s="1"/>
  <c r="G2245" i="8" a="1"/>
  <c r="G2245" i="8" s="1"/>
  <c r="G2246" i="8" a="1"/>
  <c r="G2246" i="8" s="1"/>
  <c r="G2247" i="8" a="1"/>
  <c r="G2247" i="8" s="1"/>
  <c r="G2248" i="8" a="1"/>
  <c r="G2248" i="8" s="1"/>
  <c r="G2249" i="8" a="1"/>
  <c r="G2249" i="8" s="1"/>
  <c r="G2250" i="8" a="1"/>
  <c r="G2250" i="8" s="1"/>
  <c r="G2251" i="8" a="1"/>
  <c r="G2251" i="8" s="1"/>
  <c r="G2252" i="8" a="1"/>
  <c r="G2252" i="8" s="1"/>
  <c r="G2253" i="8" a="1"/>
  <c r="G2253" i="8" s="1"/>
  <c r="G2254" i="8" a="1"/>
  <c r="G2254" i="8" s="1"/>
  <c r="G2255" i="8" a="1"/>
  <c r="G2255" i="8" s="1"/>
  <c r="G2256" i="8" a="1"/>
  <c r="G2256" i="8" s="1"/>
  <c r="G2257" i="8" a="1"/>
  <c r="G2257" i="8" s="1"/>
  <c r="G2258" i="8" a="1"/>
  <c r="G2258" i="8" s="1"/>
  <c r="G2259" i="8" a="1"/>
  <c r="G2259" i="8" s="1"/>
  <c r="G2260" i="8" a="1"/>
  <c r="G2260" i="8" s="1"/>
  <c r="G2261" i="8" a="1"/>
  <c r="G2261" i="8" s="1"/>
  <c r="G2262" i="8" a="1"/>
  <c r="G2262" i="8" s="1"/>
  <c r="G2263" i="8" a="1"/>
  <c r="G2263" i="8" s="1"/>
  <c r="G2264" i="8" a="1"/>
  <c r="G2264" i="8" s="1"/>
  <c r="G2265" i="8" a="1"/>
  <c r="G2265" i="8" s="1"/>
  <c r="G2266" i="8" a="1"/>
  <c r="G2266" i="8" s="1"/>
  <c r="G2267" i="8" a="1"/>
  <c r="G2267" i="8" s="1"/>
  <c r="G2268" i="8" a="1"/>
  <c r="G2268" i="8" s="1"/>
  <c r="G2269" i="8" a="1"/>
  <c r="G2269" i="8" s="1"/>
  <c r="G2270" i="8" a="1"/>
  <c r="G2270" i="8" s="1"/>
  <c r="G2271" i="8" a="1"/>
  <c r="G2271" i="8" s="1"/>
  <c r="G2272" i="8" a="1"/>
  <c r="G2272" i="8" s="1"/>
  <c r="G2273" i="8" a="1"/>
  <c r="G2273" i="8" s="1"/>
  <c r="G2274" i="8" a="1"/>
  <c r="G2274" i="8" s="1"/>
  <c r="G2275" i="8" a="1"/>
  <c r="G2275" i="8" s="1"/>
  <c r="G2276" i="8" a="1"/>
  <c r="G2276" i="8" s="1"/>
  <c r="G2277" i="8" a="1"/>
  <c r="G2277" i="8" s="1"/>
  <c r="G2278" i="8" a="1"/>
  <c r="G2278" i="8" s="1"/>
  <c r="G2279" i="8" a="1"/>
  <c r="G2279" i="8" s="1"/>
  <c r="G2280" i="8" a="1"/>
  <c r="G2280" i="8" s="1"/>
  <c r="G2281" i="8" a="1"/>
  <c r="G2281" i="8" s="1"/>
  <c r="G2282" i="8" a="1"/>
  <c r="G2282" i="8" s="1"/>
  <c r="G2283" i="8" a="1"/>
  <c r="G2283" i="8" s="1"/>
  <c r="G2284" i="8" a="1"/>
  <c r="G2284" i="8" s="1"/>
  <c r="G2285" i="8" a="1"/>
  <c r="G2285" i="8" s="1"/>
  <c r="G2286" i="8" a="1"/>
  <c r="G2286" i="8" s="1"/>
  <c r="G2287" i="8" a="1"/>
  <c r="G2287" i="8" s="1"/>
  <c r="G2288" i="8" a="1"/>
  <c r="G2288" i="8" s="1"/>
  <c r="G2289" i="8" a="1"/>
  <c r="G2289" i="8" s="1"/>
  <c r="G2290" i="8" a="1"/>
  <c r="G2290" i="8" s="1"/>
  <c r="G2291" i="8" a="1"/>
  <c r="G2291" i="8" s="1"/>
  <c r="G2292" i="8" a="1"/>
  <c r="G2292" i="8" s="1"/>
  <c r="G2293" i="8" a="1"/>
  <c r="G2293" i="8" s="1"/>
  <c r="G2294" i="8" a="1"/>
  <c r="G2294" i="8" s="1"/>
  <c r="G2295" i="8" a="1"/>
  <c r="G2295" i="8" s="1"/>
  <c r="G2296" i="8" a="1"/>
  <c r="G2296" i="8" s="1"/>
  <c r="G2297" i="8" a="1"/>
  <c r="G2297" i="8" s="1"/>
  <c r="G2298" i="8" a="1"/>
  <c r="G2298" i="8" s="1"/>
  <c r="G2299" i="8" a="1"/>
  <c r="G2299" i="8" s="1"/>
  <c r="G2300" i="8" a="1"/>
  <c r="G2300" i="8" s="1"/>
  <c r="G2301" i="8" a="1"/>
  <c r="G2301" i="8" s="1"/>
  <c r="G2302" i="8" a="1"/>
  <c r="G2302" i="8" s="1"/>
  <c r="G2303" i="8" a="1"/>
  <c r="G2303" i="8" s="1"/>
  <c r="G2304" i="8" a="1"/>
  <c r="G2304" i="8" s="1"/>
  <c r="G2305" i="8" a="1"/>
  <c r="G2305" i="8" s="1"/>
  <c r="G2306" i="8" a="1"/>
  <c r="G2306" i="8" s="1"/>
  <c r="G2307" i="8" a="1"/>
  <c r="G2307" i="8" s="1"/>
  <c r="G2308" i="8" a="1"/>
  <c r="G2308" i="8" s="1"/>
  <c r="G2309" i="8" a="1"/>
  <c r="G2309" i="8" s="1"/>
  <c r="G2310" i="8" a="1"/>
  <c r="G2310" i="8" s="1"/>
  <c r="G2311" i="8" a="1"/>
  <c r="G2311" i="8" s="1"/>
  <c r="G2312" i="8" a="1"/>
  <c r="G2312" i="8" s="1"/>
  <c r="G2313" i="8" a="1"/>
  <c r="G2313" i="8" s="1"/>
  <c r="G2314" i="8" a="1"/>
  <c r="G2314" i="8" s="1"/>
  <c r="G2315" i="8" a="1"/>
  <c r="G2315" i="8" s="1"/>
  <c r="G2316" i="8" a="1"/>
  <c r="G2316" i="8" s="1"/>
  <c r="G2317" i="8" a="1"/>
  <c r="G2317" i="8" s="1"/>
  <c r="G2318" i="8" a="1"/>
  <c r="G2318" i="8" s="1"/>
  <c r="G2319" i="8" a="1"/>
  <c r="G2319" i="8" s="1"/>
  <c r="G2320" i="8" a="1"/>
  <c r="G2320" i="8" s="1"/>
  <c r="G2321" i="8" a="1"/>
  <c r="G2321" i="8" s="1"/>
  <c r="G2322" i="8" a="1"/>
  <c r="G2322" i="8" s="1"/>
  <c r="G2323" i="8" a="1"/>
  <c r="G2323" i="8" s="1"/>
  <c r="G2324" i="8" a="1"/>
  <c r="G2324" i="8" s="1"/>
  <c r="G2325" i="8" a="1"/>
  <c r="G2325" i="8" s="1"/>
  <c r="G2326" i="8" a="1"/>
  <c r="G2326" i="8" s="1"/>
  <c r="G2327" i="8" a="1"/>
  <c r="G2327" i="8" s="1"/>
  <c r="G2328" i="8" a="1"/>
  <c r="G2328" i="8" s="1"/>
  <c r="G2329" i="8" a="1"/>
  <c r="G2329" i="8" s="1"/>
  <c r="G2330" i="8" a="1"/>
  <c r="G2330" i="8" s="1"/>
  <c r="G2331" i="8" a="1"/>
  <c r="G2331" i="8" s="1"/>
  <c r="G2332" i="8" a="1"/>
  <c r="G2332" i="8" s="1"/>
  <c r="G2333" i="8" a="1"/>
  <c r="G2333" i="8" s="1"/>
  <c r="G2334" i="8" a="1"/>
  <c r="G2334" i="8" s="1"/>
  <c r="G2335" i="8" a="1"/>
  <c r="G2335" i="8" s="1"/>
  <c r="G2336" i="8" a="1"/>
  <c r="G2336" i="8" s="1"/>
  <c r="F2" i="8" a="1"/>
  <c r="F2" i="8" s="1"/>
  <c r="F3" i="8" a="1"/>
  <c r="F3" i="8" s="1"/>
  <c r="U3" i="8" s="1" a="1"/>
  <c r="U3" i="8" s="1"/>
  <c r="F4" i="8" a="1"/>
  <c r="F4" i="8" s="1"/>
  <c r="U4" i="8" s="1" a="1"/>
  <c r="U4" i="8" s="1"/>
  <c r="F5" i="8" a="1"/>
  <c r="F5" i="8" s="1"/>
  <c r="U5" i="8" s="1" a="1"/>
  <c r="U5" i="8" s="1"/>
  <c r="F6" i="8" a="1"/>
  <c r="F6" i="8" s="1"/>
  <c r="U6" i="8" s="1" a="1"/>
  <c r="U6" i="8" s="1"/>
  <c r="F7" i="8" a="1"/>
  <c r="F7" i="8" s="1"/>
  <c r="U7" i="8" s="1" a="1"/>
  <c r="U7" i="8" s="1"/>
  <c r="F8" i="8" a="1"/>
  <c r="F8" i="8" s="1"/>
  <c r="U8" i="8" s="1" a="1"/>
  <c r="U8" i="8" s="1"/>
  <c r="F9" i="8" a="1"/>
  <c r="F9" i="8" s="1"/>
  <c r="U9" i="8" s="1" a="1"/>
  <c r="U9" i="8" s="1"/>
  <c r="F10" i="8" a="1"/>
  <c r="F10" i="8" s="1"/>
  <c r="U10" i="8" s="1" a="1"/>
  <c r="U10" i="8" s="1"/>
  <c r="F11" i="8" a="1"/>
  <c r="F11" i="8" s="1"/>
  <c r="U11" i="8" s="1" a="1"/>
  <c r="U11" i="8" s="1"/>
  <c r="F12" i="8" a="1"/>
  <c r="F12" i="8" s="1"/>
  <c r="U12" i="8" s="1" a="1"/>
  <c r="U12" i="8" s="1"/>
  <c r="F13" i="8" a="1"/>
  <c r="F13" i="8" s="1"/>
  <c r="U13" i="8" s="1" a="1"/>
  <c r="U13" i="8" s="1"/>
  <c r="F14" i="8" a="1"/>
  <c r="F14" i="8" s="1"/>
  <c r="U14" i="8" s="1" a="1"/>
  <c r="U14" i="8" s="1"/>
  <c r="F15" i="8" a="1"/>
  <c r="F15" i="8" s="1"/>
  <c r="U15" i="8" s="1" a="1"/>
  <c r="U15" i="8" s="1"/>
  <c r="F16" i="8" a="1"/>
  <c r="F16" i="8" s="1"/>
  <c r="U16" i="8" s="1" a="1"/>
  <c r="U16" i="8" s="1"/>
  <c r="F17" i="8" a="1"/>
  <c r="F17" i="8" s="1"/>
  <c r="U17" i="8" s="1" a="1"/>
  <c r="U17" i="8" s="1"/>
  <c r="F18" i="8" a="1"/>
  <c r="F18" i="8" s="1"/>
  <c r="U18" i="8" s="1" a="1"/>
  <c r="U18" i="8" s="1"/>
  <c r="F19" i="8" a="1"/>
  <c r="F19" i="8" s="1"/>
  <c r="U19" i="8" s="1" a="1"/>
  <c r="U19" i="8" s="1"/>
  <c r="F20" i="8" a="1"/>
  <c r="F20" i="8" s="1"/>
  <c r="U20" i="8" s="1" a="1"/>
  <c r="U20" i="8" s="1"/>
  <c r="F21" i="8" a="1"/>
  <c r="F21" i="8" s="1"/>
  <c r="U21" i="8" s="1" a="1"/>
  <c r="U21" i="8" s="1"/>
  <c r="F22" i="8" a="1"/>
  <c r="F22" i="8" s="1"/>
  <c r="U22" i="8" s="1" a="1"/>
  <c r="U22" i="8" s="1"/>
  <c r="F23" i="8" a="1"/>
  <c r="F23" i="8" s="1"/>
  <c r="U23" i="8" s="1" a="1"/>
  <c r="U23" i="8" s="1"/>
  <c r="F24" i="8" a="1"/>
  <c r="F24" i="8" s="1"/>
  <c r="U24" i="8" s="1" a="1"/>
  <c r="U24" i="8" s="1"/>
  <c r="F25" i="8" a="1"/>
  <c r="F25" i="8" s="1"/>
  <c r="U25" i="8" s="1" a="1"/>
  <c r="U25" i="8" s="1"/>
  <c r="F26" i="8" a="1"/>
  <c r="F26" i="8" s="1"/>
  <c r="U26" i="8" s="1" a="1"/>
  <c r="U26" i="8" s="1"/>
  <c r="F27" i="8" a="1"/>
  <c r="F27" i="8" s="1"/>
  <c r="U27" i="8" s="1" a="1"/>
  <c r="U27" i="8" s="1"/>
  <c r="F28" i="8" a="1"/>
  <c r="F28" i="8" s="1"/>
  <c r="U28" i="8" s="1" a="1"/>
  <c r="U28" i="8" s="1"/>
  <c r="F29" i="8" a="1"/>
  <c r="F29" i="8" s="1"/>
  <c r="U29" i="8" s="1" a="1"/>
  <c r="U29" i="8" s="1"/>
  <c r="F30" i="8" a="1"/>
  <c r="F30" i="8" s="1"/>
  <c r="U30" i="8" s="1" a="1"/>
  <c r="U30" i="8" s="1"/>
  <c r="F31" i="8" a="1"/>
  <c r="F31" i="8" s="1"/>
  <c r="U31" i="8" s="1" a="1"/>
  <c r="U31" i="8" s="1"/>
  <c r="F32" i="8" a="1"/>
  <c r="F32" i="8" s="1"/>
  <c r="U32" i="8" s="1" a="1"/>
  <c r="U32" i="8" s="1"/>
  <c r="F33" i="8" a="1"/>
  <c r="F33" i="8" s="1"/>
  <c r="U33" i="8" s="1" a="1"/>
  <c r="U33" i="8" s="1"/>
  <c r="F34" i="8" a="1"/>
  <c r="F34" i="8" s="1"/>
  <c r="U34" i="8" s="1" a="1"/>
  <c r="U34" i="8" s="1"/>
  <c r="F35" i="8" a="1"/>
  <c r="F35" i="8" s="1"/>
  <c r="U35" i="8" s="1" a="1"/>
  <c r="U35" i="8" s="1"/>
  <c r="F36" i="8" a="1"/>
  <c r="F36" i="8" s="1"/>
  <c r="U36" i="8" s="1" a="1"/>
  <c r="U36" i="8" s="1"/>
  <c r="F37" i="8" a="1"/>
  <c r="F37" i="8" s="1"/>
  <c r="U37" i="8" s="1" a="1"/>
  <c r="U37" i="8" s="1"/>
  <c r="F38" i="8" a="1"/>
  <c r="F38" i="8" s="1"/>
  <c r="U38" i="8" s="1" a="1"/>
  <c r="U38" i="8" s="1"/>
  <c r="F39" i="8" a="1"/>
  <c r="F39" i="8" s="1"/>
  <c r="U39" i="8" s="1" a="1"/>
  <c r="U39" i="8" s="1"/>
  <c r="F40" i="8" a="1"/>
  <c r="F40" i="8" s="1"/>
  <c r="U40" i="8" s="1" a="1"/>
  <c r="U40" i="8" s="1"/>
  <c r="F41" i="8" a="1"/>
  <c r="F41" i="8" s="1"/>
  <c r="U41" i="8" s="1" a="1"/>
  <c r="U41" i="8" s="1"/>
  <c r="F42" i="8" a="1"/>
  <c r="F42" i="8" s="1"/>
  <c r="U42" i="8" s="1" a="1"/>
  <c r="U42" i="8" s="1"/>
  <c r="F43" i="8" a="1"/>
  <c r="F43" i="8" s="1"/>
  <c r="U43" i="8" s="1" a="1"/>
  <c r="U43" i="8" s="1"/>
  <c r="F44" i="8" a="1"/>
  <c r="F44" i="8" s="1"/>
  <c r="U44" i="8" s="1" a="1"/>
  <c r="U44" i="8" s="1"/>
  <c r="F45" i="8" a="1"/>
  <c r="F45" i="8" s="1"/>
  <c r="U45" i="8" s="1" a="1"/>
  <c r="U45" i="8" s="1"/>
  <c r="F46" i="8" a="1"/>
  <c r="F46" i="8" s="1"/>
  <c r="U46" i="8" s="1" a="1"/>
  <c r="U46" i="8" s="1"/>
  <c r="F47" i="8" a="1"/>
  <c r="F47" i="8" s="1"/>
  <c r="U47" i="8" s="1" a="1"/>
  <c r="U47" i="8" s="1"/>
  <c r="F48" i="8" a="1"/>
  <c r="F48" i="8" s="1"/>
  <c r="U48" i="8" s="1" a="1"/>
  <c r="U48" i="8" s="1"/>
  <c r="F49" i="8" a="1"/>
  <c r="F49" i="8" s="1"/>
  <c r="U49" i="8" s="1" a="1"/>
  <c r="U49" i="8" s="1"/>
  <c r="F50" i="8" a="1"/>
  <c r="F50" i="8" s="1"/>
  <c r="U50" i="8" s="1" a="1"/>
  <c r="U50" i="8" s="1"/>
  <c r="F51" i="8" a="1"/>
  <c r="F51" i="8" s="1"/>
  <c r="U51" i="8" s="1" a="1"/>
  <c r="U51" i="8" s="1"/>
  <c r="F52" i="8" a="1"/>
  <c r="F52" i="8" s="1"/>
  <c r="U52" i="8" s="1" a="1"/>
  <c r="U52" i="8" s="1"/>
  <c r="F53" i="8" a="1"/>
  <c r="F53" i="8" s="1"/>
  <c r="U53" i="8" s="1" a="1"/>
  <c r="U53" i="8" s="1"/>
  <c r="F54" i="8" a="1"/>
  <c r="F54" i="8" s="1"/>
  <c r="U54" i="8" s="1" a="1"/>
  <c r="U54" i="8" s="1"/>
  <c r="F55" i="8" a="1"/>
  <c r="F55" i="8" s="1"/>
  <c r="U55" i="8" s="1" a="1"/>
  <c r="U55" i="8" s="1"/>
  <c r="F56" i="8" a="1"/>
  <c r="F56" i="8" s="1"/>
  <c r="U56" i="8" s="1" a="1"/>
  <c r="U56" i="8" s="1"/>
  <c r="F57" i="8" a="1"/>
  <c r="F57" i="8" s="1"/>
  <c r="U57" i="8" s="1" a="1"/>
  <c r="U57" i="8" s="1"/>
  <c r="F58" i="8" a="1"/>
  <c r="F58" i="8" s="1"/>
  <c r="U58" i="8" s="1" a="1"/>
  <c r="U58" i="8" s="1"/>
  <c r="F59" i="8" a="1"/>
  <c r="F59" i="8" s="1"/>
  <c r="U59" i="8" s="1" a="1"/>
  <c r="U59" i="8" s="1"/>
  <c r="F60" i="8" a="1"/>
  <c r="F60" i="8" s="1"/>
  <c r="U60" i="8" s="1" a="1"/>
  <c r="U60" i="8" s="1"/>
  <c r="F61" i="8" a="1"/>
  <c r="F61" i="8" s="1"/>
  <c r="U61" i="8" s="1" a="1"/>
  <c r="U61" i="8" s="1"/>
  <c r="F62" i="8" a="1"/>
  <c r="F62" i="8" s="1"/>
  <c r="U62" i="8" s="1" a="1"/>
  <c r="U62" i="8" s="1"/>
  <c r="F63" i="8" a="1"/>
  <c r="F63" i="8" s="1"/>
  <c r="U63" i="8" s="1" a="1"/>
  <c r="U63" i="8" s="1"/>
  <c r="F64" i="8" a="1"/>
  <c r="F64" i="8" s="1"/>
  <c r="U64" i="8" s="1" a="1"/>
  <c r="U64" i="8" s="1"/>
  <c r="F65" i="8" a="1"/>
  <c r="F65" i="8" s="1"/>
  <c r="U65" i="8" s="1" a="1"/>
  <c r="U65" i="8" s="1"/>
  <c r="F66" i="8" a="1"/>
  <c r="F66" i="8" s="1"/>
  <c r="U66" i="8" s="1" a="1"/>
  <c r="U66" i="8" s="1"/>
  <c r="F67" i="8" a="1"/>
  <c r="F67" i="8" s="1"/>
  <c r="U67" i="8" s="1" a="1"/>
  <c r="U67" i="8" s="1"/>
  <c r="F68" i="8" a="1"/>
  <c r="F68" i="8" s="1"/>
  <c r="U68" i="8" s="1" a="1"/>
  <c r="U68" i="8" s="1"/>
  <c r="F69" i="8" a="1"/>
  <c r="F69" i="8" s="1"/>
  <c r="U69" i="8" s="1" a="1"/>
  <c r="U69" i="8" s="1"/>
  <c r="F70" i="8" a="1"/>
  <c r="F70" i="8" s="1"/>
  <c r="U70" i="8" s="1" a="1"/>
  <c r="U70" i="8" s="1"/>
  <c r="F71" i="8" a="1"/>
  <c r="F71" i="8" s="1"/>
  <c r="U71" i="8" s="1" a="1"/>
  <c r="U71" i="8" s="1"/>
  <c r="F72" i="8" a="1"/>
  <c r="F72" i="8" s="1"/>
  <c r="U72" i="8" s="1" a="1"/>
  <c r="U72" i="8" s="1"/>
  <c r="F73" i="8" a="1"/>
  <c r="F73" i="8" s="1"/>
  <c r="U73" i="8" s="1" a="1"/>
  <c r="U73" i="8" s="1"/>
  <c r="F74" i="8" a="1"/>
  <c r="F74" i="8" s="1"/>
  <c r="U74" i="8" s="1" a="1"/>
  <c r="U74" i="8" s="1"/>
  <c r="F75" i="8" a="1"/>
  <c r="F75" i="8" s="1"/>
  <c r="U75" i="8" s="1" a="1"/>
  <c r="U75" i="8" s="1"/>
  <c r="F76" i="8" a="1"/>
  <c r="F76" i="8" s="1"/>
  <c r="U76" i="8" s="1" a="1"/>
  <c r="U76" i="8" s="1"/>
  <c r="F77" i="8" a="1"/>
  <c r="F77" i="8" s="1"/>
  <c r="U77" i="8" s="1" a="1"/>
  <c r="U77" i="8" s="1"/>
  <c r="F78" i="8" a="1"/>
  <c r="F78" i="8" s="1"/>
  <c r="U78" i="8" s="1" a="1"/>
  <c r="U78" i="8" s="1"/>
  <c r="F79" i="8" a="1"/>
  <c r="F79" i="8" s="1"/>
  <c r="U79" i="8" s="1" a="1"/>
  <c r="U79" i="8" s="1"/>
  <c r="F80" i="8" a="1"/>
  <c r="F80" i="8" s="1"/>
  <c r="U80" i="8" s="1" a="1"/>
  <c r="U80" i="8" s="1"/>
  <c r="F81" i="8" a="1"/>
  <c r="F81" i="8" s="1"/>
  <c r="U81" i="8" s="1" a="1"/>
  <c r="U81" i="8" s="1"/>
  <c r="F82" i="8" a="1"/>
  <c r="F82" i="8" s="1"/>
  <c r="U82" i="8" s="1" a="1"/>
  <c r="U82" i="8" s="1"/>
  <c r="F83" i="8" a="1"/>
  <c r="F83" i="8" s="1"/>
  <c r="U83" i="8" s="1" a="1"/>
  <c r="U83" i="8" s="1"/>
  <c r="F84" i="8" a="1"/>
  <c r="F84" i="8" s="1"/>
  <c r="U84" i="8" s="1" a="1"/>
  <c r="U84" i="8" s="1"/>
  <c r="F85" i="8" a="1"/>
  <c r="F85" i="8" s="1"/>
  <c r="U85" i="8" s="1" a="1"/>
  <c r="U85" i="8" s="1"/>
  <c r="F86" i="8" a="1"/>
  <c r="F86" i="8" s="1"/>
  <c r="U86" i="8" s="1" a="1"/>
  <c r="U86" i="8" s="1"/>
  <c r="F87" i="8" a="1"/>
  <c r="F87" i="8" s="1"/>
  <c r="U87" i="8" s="1" a="1"/>
  <c r="U87" i="8" s="1"/>
  <c r="F88" i="8" a="1"/>
  <c r="F88" i="8" s="1"/>
  <c r="U88" i="8" s="1" a="1"/>
  <c r="U88" i="8" s="1"/>
  <c r="F89" i="8" a="1"/>
  <c r="F89" i="8" s="1"/>
  <c r="U89" i="8" s="1" a="1"/>
  <c r="U89" i="8" s="1"/>
  <c r="F90" i="8" a="1"/>
  <c r="F90" i="8" s="1"/>
  <c r="U90" i="8" s="1" a="1"/>
  <c r="U90" i="8" s="1"/>
  <c r="F91" i="8" a="1"/>
  <c r="F91" i="8" s="1"/>
  <c r="U91" i="8" s="1" a="1"/>
  <c r="U91" i="8" s="1"/>
  <c r="F92" i="8" a="1"/>
  <c r="F92" i="8" s="1"/>
  <c r="U92" i="8" s="1" a="1"/>
  <c r="U92" i="8" s="1"/>
  <c r="F93" i="8" a="1"/>
  <c r="F93" i="8" s="1"/>
  <c r="U93" i="8" s="1" a="1"/>
  <c r="U93" i="8" s="1"/>
  <c r="F94" i="8" a="1"/>
  <c r="F94" i="8" s="1"/>
  <c r="U94" i="8" s="1" a="1"/>
  <c r="U94" i="8" s="1"/>
  <c r="F95" i="8" a="1"/>
  <c r="F95" i="8" s="1"/>
  <c r="U95" i="8" s="1" a="1"/>
  <c r="U95" i="8" s="1"/>
  <c r="F96" i="8" a="1"/>
  <c r="F96" i="8" s="1"/>
  <c r="U96" i="8" s="1" a="1"/>
  <c r="U96" i="8" s="1"/>
  <c r="F97" i="8" a="1"/>
  <c r="F97" i="8" s="1"/>
  <c r="U97" i="8" s="1" a="1"/>
  <c r="U97" i="8" s="1"/>
  <c r="F98" i="8" a="1"/>
  <c r="F98" i="8" s="1"/>
  <c r="U98" i="8" s="1" a="1"/>
  <c r="U98" i="8" s="1"/>
  <c r="F99" i="8" a="1"/>
  <c r="F99" i="8" s="1"/>
  <c r="U99" i="8" s="1" a="1"/>
  <c r="U99" i="8" s="1"/>
  <c r="F100" i="8" a="1"/>
  <c r="F100" i="8" s="1"/>
  <c r="U100" i="8" s="1" a="1"/>
  <c r="U100" i="8" s="1"/>
  <c r="F101" i="8" a="1"/>
  <c r="F101" i="8" s="1"/>
  <c r="U101" i="8" s="1" a="1"/>
  <c r="U101" i="8" s="1"/>
  <c r="F102" i="8" a="1"/>
  <c r="F102" i="8" s="1"/>
  <c r="U102" i="8" s="1" a="1"/>
  <c r="U102" i="8" s="1"/>
  <c r="F103" i="8" a="1"/>
  <c r="F103" i="8" s="1"/>
  <c r="U103" i="8" s="1" a="1"/>
  <c r="U103" i="8" s="1"/>
  <c r="F104" i="8" a="1"/>
  <c r="F104" i="8" s="1"/>
  <c r="U104" i="8" s="1" a="1"/>
  <c r="U104" i="8" s="1"/>
  <c r="F105" i="8" a="1"/>
  <c r="F105" i="8" s="1"/>
  <c r="U105" i="8" s="1" a="1"/>
  <c r="U105" i="8" s="1"/>
  <c r="F106" i="8" a="1"/>
  <c r="F106" i="8" s="1"/>
  <c r="U106" i="8" s="1" a="1"/>
  <c r="U106" i="8" s="1"/>
  <c r="F107" i="8" a="1"/>
  <c r="F107" i="8" s="1"/>
  <c r="U107" i="8" s="1" a="1"/>
  <c r="U107" i="8" s="1"/>
  <c r="F108" i="8" a="1"/>
  <c r="F108" i="8" s="1"/>
  <c r="U108" i="8" s="1" a="1"/>
  <c r="U108" i="8" s="1"/>
  <c r="F109" i="8" a="1"/>
  <c r="F109" i="8" s="1"/>
  <c r="U109" i="8" s="1" a="1"/>
  <c r="U109" i="8" s="1"/>
  <c r="F110" i="8" a="1"/>
  <c r="F110" i="8" s="1"/>
  <c r="U110" i="8" s="1" a="1"/>
  <c r="U110" i="8" s="1"/>
  <c r="F111" i="8" a="1"/>
  <c r="F111" i="8" s="1"/>
  <c r="U111" i="8" s="1" a="1"/>
  <c r="U111" i="8" s="1"/>
  <c r="F112" i="8" a="1"/>
  <c r="F112" i="8" s="1"/>
  <c r="U112" i="8" s="1" a="1"/>
  <c r="U112" i="8" s="1"/>
  <c r="F113" i="8" a="1"/>
  <c r="F113" i="8" s="1"/>
  <c r="U113" i="8" s="1" a="1"/>
  <c r="U113" i="8" s="1"/>
  <c r="F114" i="8" a="1"/>
  <c r="F114" i="8" s="1"/>
  <c r="U114" i="8" s="1" a="1"/>
  <c r="U114" i="8" s="1"/>
  <c r="F115" i="8" a="1"/>
  <c r="F115" i="8" s="1"/>
  <c r="U115" i="8" s="1" a="1"/>
  <c r="U115" i="8" s="1"/>
  <c r="F116" i="8" a="1"/>
  <c r="F116" i="8" s="1"/>
  <c r="U116" i="8" s="1" a="1"/>
  <c r="U116" i="8" s="1"/>
  <c r="F117" i="8" a="1"/>
  <c r="F117" i="8" s="1"/>
  <c r="U117" i="8" s="1" a="1"/>
  <c r="U117" i="8" s="1"/>
  <c r="F118" i="8" a="1"/>
  <c r="F118" i="8" s="1"/>
  <c r="U118" i="8" s="1" a="1"/>
  <c r="U118" i="8" s="1"/>
  <c r="F119" i="8" a="1"/>
  <c r="F119" i="8" s="1"/>
  <c r="U119" i="8" s="1" a="1"/>
  <c r="U119" i="8" s="1"/>
  <c r="F120" i="8" a="1"/>
  <c r="F120" i="8" s="1"/>
  <c r="U120" i="8" s="1" a="1"/>
  <c r="U120" i="8" s="1"/>
  <c r="F121" i="8" a="1"/>
  <c r="F121" i="8" s="1"/>
  <c r="U121" i="8" s="1" a="1"/>
  <c r="U121" i="8" s="1"/>
  <c r="F122" i="8" a="1"/>
  <c r="F122" i="8" s="1"/>
  <c r="U122" i="8" s="1" a="1"/>
  <c r="U122" i="8" s="1"/>
  <c r="F123" i="8" a="1"/>
  <c r="F123" i="8" s="1"/>
  <c r="U123" i="8" s="1" a="1"/>
  <c r="U123" i="8" s="1"/>
  <c r="F124" i="8" a="1"/>
  <c r="F124" i="8" s="1"/>
  <c r="U124" i="8" s="1" a="1"/>
  <c r="U124" i="8" s="1"/>
  <c r="F125" i="8" a="1"/>
  <c r="F125" i="8" s="1"/>
  <c r="U125" i="8" s="1" a="1"/>
  <c r="U125" i="8" s="1"/>
  <c r="F126" i="8" a="1"/>
  <c r="F126" i="8" s="1"/>
  <c r="U126" i="8" s="1" a="1"/>
  <c r="U126" i="8" s="1"/>
  <c r="F127" i="8" a="1"/>
  <c r="F127" i="8" s="1"/>
  <c r="U127" i="8" s="1" a="1"/>
  <c r="U127" i="8" s="1"/>
  <c r="F128" i="8" a="1"/>
  <c r="F128" i="8" s="1"/>
  <c r="U128" i="8" s="1" a="1"/>
  <c r="U128" i="8" s="1"/>
  <c r="F129" i="8" a="1"/>
  <c r="F129" i="8" s="1"/>
  <c r="U129" i="8" s="1" a="1"/>
  <c r="U129" i="8" s="1"/>
  <c r="F130" i="8" a="1"/>
  <c r="F130" i="8" s="1"/>
  <c r="U130" i="8" s="1" a="1"/>
  <c r="U130" i="8" s="1"/>
  <c r="F131" i="8" a="1"/>
  <c r="F131" i="8" s="1"/>
  <c r="U131" i="8" s="1" a="1"/>
  <c r="U131" i="8" s="1"/>
  <c r="F132" i="8" a="1"/>
  <c r="F132" i="8" s="1"/>
  <c r="U132" i="8" s="1" a="1"/>
  <c r="U132" i="8" s="1"/>
  <c r="F133" i="8" a="1"/>
  <c r="F133" i="8" s="1"/>
  <c r="U133" i="8" s="1" a="1"/>
  <c r="U133" i="8" s="1"/>
  <c r="F134" i="8" a="1"/>
  <c r="F134" i="8" s="1"/>
  <c r="U134" i="8" s="1" a="1"/>
  <c r="U134" i="8" s="1"/>
  <c r="F135" i="8" a="1"/>
  <c r="F135" i="8" s="1"/>
  <c r="U135" i="8" s="1" a="1"/>
  <c r="U135" i="8" s="1"/>
  <c r="F136" i="8" a="1"/>
  <c r="F136" i="8" s="1"/>
  <c r="U136" i="8" s="1" a="1"/>
  <c r="U136" i="8" s="1"/>
  <c r="F137" i="8" a="1"/>
  <c r="F137" i="8" s="1"/>
  <c r="U137" i="8" s="1" a="1"/>
  <c r="U137" i="8" s="1"/>
  <c r="F138" i="8" a="1"/>
  <c r="F138" i="8" s="1"/>
  <c r="U138" i="8" s="1" a="1"/>
  <c r="U138" i="8" s="1"/>
  <c r="F139" i="8" a="1"/>
  <c r="F139" i="8" s="1"/>
  <c r="U139" i="8" s="1" a="1"/>
  <c r="U139" i="8" s="1"/>
  <c r="F140" i="8" a="1"/>
  <c r="F140" i="8" s="1"/>
  <c r="U140" i="8" s="1" a="1"/>
  <c r="U140" i="8" s="1"/>
  <c r="F141" i="8" a="1"/>
  <c r="F141" i="8" s="1"/>
  <c r="U141" i="8" s="1" a="1"/>
  <c r="U141" i="8" s="1"/>
  <c r="F142" i="8" a="1"/>
  <c r="F142" i="8" s="1"/>
  <c r="U142" i="8" s="1" a="1"/>
  <c r="U142" i="8" s="1"/>
  <c r="F143" i="8" a="1"/>
  <c r="F143" i="8" s="1"/>
  <c r="U143" i="8" s="1" a="1"/>
  <c r="U143" i="8" s="1"/>
  <c r="F144" i="8" a="1"/>
  <c r="F144" i="8" s="1"/>
  <c r="U144" i="8" s="1" a="1"/>
  <c r="U144" i="8" s="1"/>
  <c r="F145" i="8" a="1"/>
  <c r="F145" i="8" s="1"/>
  <c r="U145" i="8" s="1" a="1"/>
  <c r="U145" i="8" s="1"/>
  <c r="F146" i="8" a="1"/>
  <c r="F146" i="8" s="1"/>
  <c r="U146" i="8" s="1" a="1"/>
  <c r="U146" i="8" s="1"/>
  <c r="F147" i="8" a="1"/>
  <c r="F147" i="8" s="1"/>
  <c r="U147" i="8" s="1" a="1"/>
  <c r="U147" i="8" s="1"/>
  <c r="F148" i="8" a="1"/>
  <c r="F148" i="8" s="1"/>
  <c r="U148" i="8" s="1" a="1"/>
  <c r="U148" i="8" s="1"/>
  <c r="F149" i="8" a="1"/>
  <c r="F149" i="8" s="1"/>
  <c r="U149" i="8" s="1" a="1"/>
  <c r="U149" i="8" s="1"/>
  <c r="F150" i="8" a="1"/>
  <c r="F150" i="8" s="1"/>
  <c r="U150" i="8" s="1" a="1"/>
  <c r="U150" i="8" s="1"/>
  <c r="F151" i="8" a="1"/>
  <c r="F151" i="8" s="1"/>
  <c r="U151" i="8" s="1" a="1"/>
  <c r="U151" i="8" s="1"/>
  <c r="F152" i="8" a="1"/>
  <c r="F152" i="8" s="1"/>
  <c r="U152" i="8" s="1" a="1"/>
  <c r="U152" i="8" s="1"/>
  <c r="F153" i="8" a="1"/>
  <c r="F153" i="8" s="1"/>
  <c r="U153" i="8" s="1" a="1"/>
  <c r="U153" i="8" s="1"/>
  <c r="F154" i="8" a="1"/>
  <c r="F154" i="8" s="1"/>
  <c r="U154" i="8" s="1" a="1"/>
  <c r="U154" i="8" s="1"/>
  <c r="F155" i="8" a="1"/>
  <c r="F155" i="8" s="1"/>
  <c r="U155" i="8" s="1" a="1"/>
  <c r="U155" i="8" s="1"/>
  <c r="F156" i="8" a="1"/>
  <c r="F156" i="8" s="1"/>
  <c r="U156" i="8" s="1" a="1"/>
  <c r="U156" i="8" s="1"/>
  <c r="F157" i="8" a="1"/>
  <c r="F157" i="8" s="1"/>
  <c r="U157" i="8" s="1" a="1"/>
  <c r="U157" i="8" s="1"/>
  <c r="F158" i="8" a="1"/>
  <c r="F158" i="8" s="1"/>
  <c r="U158" i="8" s="1" a="1"/>
  <c r="U158" i="8" s="1"/>
  <c r="F159" i="8" a="1"/>
  <c r="F159" i="8" s="1"/>
  <c r="U159" i="8" s="1" a="1"/>
  <c r="U159" i="8" s="1"/>
  <c r="F160" i="8" a="1"/>
  <c r="F160" i="8" s="1"/>
  <c r="U160" i="8" s="1" a="1"/>
  <c r="U160" i="8" s="1"/>
  <c r="F161" i="8" a="1"/>
  <c r="F161" i="8" s="1"/>
  <c r="U161" i="8" s="1" a="1"/>
  <c r="U161" i="8" s="1"/>
  <c r="F162" i="8" a="1"/>
  <c r="F162" i="8" s="1"/>
  <c r="U162" i="8" s="1" a="1"/>
  <c r="U162" i="8" s="1"/>
  <c r="F163" i="8" a="1"/>
  <c r="F163" i="8" s="1"/>
  <c r="U163" i="8" s="1" a="1"/>
  <c r="U163" i="8" s="1"/>
  <c r="F164" i="8" a="1"/>
  <c r="F164" i="8" s="1"/>
  <c r="U164" i="8" s="1" a="1"/>
  <c r="U164" i="8" s="1"/>
  <c r="F165" i="8" a="1"/>
  <c r="F165" i="8" s="1"/>
  <c r="U165" i="8" s="1" a="1"/>
  <c r="U165" i="8" s="1"/>
  <c r="F166" i="8" a="1"/>
  <c r="F166" i="8" s="1"/>
  <c r="U166" i="8" s="1" a="1"/>
  <c r="U166" i="8" s="1"/>
  <c r="F167" i="8" a="1"/>
  <c r="F167" i="8" s="1"/>
  <c r="U167" i="8" s="1" a="1"/>
  <c r="U167" i="8" s="1"/>
  <c r="F168" i="8" a="1"/>
  <c r="F168" i="8" s="1"/>
  <c r="U168" i="8" s="1" a="1"/>
  <c r="U168" i="8" s="1"/>
  <c r="F169" i="8" a="1"/>
  <c r="F169" i="8" s="1"/>
  <c r="U169" i="8" s="1" a="1"/>
  <c r="U169" i="8" s="1"/>
  <c r="F170" i="8" a="1"/>
  <c r="F170" i="8" s="1"/>
  <c r="U170" i="8" s="1" a="1"/>
  <c r="U170" i="8" s="1"/>
  <c r="F171" i="8" a="1"/>
  <c r="F171" i="8" s="1"/>
  <c r="U171" i="8" s="1" a="1"/>
  <c r="U171" i="8" s="1"/>
  <c r="F172" i="8" a="1"/>
  <c r="F172" i="8" s="1"/>
  <c r="U172" i="8" s="1" a="1"/>
  <c r="U172" i="8" s="1"/>
  <c r="F173" i="8" a="1"/>
  <c r="F173" i="8" s="1"/>
  <c r="U173" i="8" s="1" a="1"/>
  <c r="U173" i="8" s="1"/>
  <c r="F174" i="8" a="1"/>
  <c r="F174" i="8" s="1"/>
  <c r="U174" i="8" s="1" a="1"/>
  <c r="U174" i="8" s="1"/>
  <c r="F175" i="8" a="1"/>
  <c r="F175" i="8" s="1"/>
  <c r="U175" i="8" s="1" a="1"/>
  <c r="U175" i="8" s="1"/>
  <c r="F176" i="8" a="1"/>
  <c r="F176" i="8" s="1"/>
  <c r="U176" i="8" s="1" a="1"/>
  <c r="U176" i="8" s="1"/>
  <c r="F177" i="8" a="1"/>
  <c r="F177" i="8" s="1"/>
  <c r="U177" i="8" s="1" a="1"/>
  <c r="U177" i="8" s="1"/>
  <c r="F178" i="8" a="1"/>
  <c r="F178" i="8" s="1"/>
  <c r="U178" i="8" s="1" a="1"/>
  <c r="U178" i="8" s="1"/>
  <c r="F179" i="8" a="1"/>
  <c r="F179" i="8" s="1"/>
  <c r="U179" i="8" s="1" a="1"/>
  <c r="U179" i="8" s="1"/>
  <c r="F180" i="8" a="1"/>
  <c r="F180" i="8" s="1"/>
  <c r="U180" i="8" s="1" a="1"/>
  <c r="U180" i="8" s="1"/>
  <c r="F181" i="8" a="1"/>
  <c r="F181" i="8" s="1"/>
  <c r="U181" i="8" s="1" a="1"/>
  <c r="U181" i="8" s="1"/>
  <c r="F182" i="8" a="1"/>
  <c r="F182" i="8" s="1"/>
  <c r="U182" i="8" s="1" a="1"/>
  <c r="U182" i="8" s="1"/>
  <c r="F183" i="8" a="1"/>
  <c r="F183" i="8" s="1"/>
  <c r="U183" i="8" s="1" a="1"/>
  <c r="U183" i="8" s="1"/>
  <c r="F184" i="8" a="1"/>
  <c r="F184" i="8" s="1"/>
  <c r="U184" i="8" s="1" a="1"/>
  <c r="U184" i="8" s="1"/>
  <c r="F185" i="8" a="1"/>
  <c r="F185" i="8" s="1"/>
  <c r="U185" i="8" s="1" a="1"/>
  <c r="U185" i="8" s="1"/>
  <c r="F186" i="8" a="1"/>
  <c r="F186" i="8" s="1"/>
  <c r="U186" i="8" s="1" a="1"/>
  <c r="U186" i="8" s="1"/>
  <c r="F187" i="8" a="1"/>
  <c r="F187" i="8" s="1"/>
  <c r="U187" i="8" s="1" a="1"/>
  <c r="U187" i="8" s="1"/>
  <c r="F188" i="8" a="1"/>
  <c r="F188" i="8" s="1"/>
  <c r="U188" i="8" s="1" a="1"/>
  <c r="U188" i="8" s="1"/>
  <c r="F189" i="8" a="1"/>
  <c r="F189" i="8" s="1"/>
  <c r="U189" i="8" s="1" a="1"/>
  <c r="U189" i="8" s="1"/>
  <c r="F190" i="8" a="1"/>
  <c r="F190" i="8" s="1"/>
  <c r="U190" i="8" s="1" a="1"/>
  <c r="U190" i="8" s="1"/>
  <c r="F191" i="8" a="1"/>
  <c r="F191" i="8" s="1"/>
  <c r="U191" i="8" s="1" a="1"/>
  <c r="U191" i="8" s="1"/>
  <c r="F192" i="8" a="1"/>
  <c r="F192" i="8" s="1"/>
  <c r="U192" i="8" s="1" a="1"/>
  <c r="U192" i="8" s="1"/>
  <c r="F193" i="8" a="1"/>
  <c r="F193" i="8" s="1"/>
  <c r="U193" i="8" s="1" a="1"/>
  <c r="U193" i="8" s="1"/>
  <c r="F194" i="8" a="1"/>
  <c r="F194" i="8" s="1"/>
  <c r="U194" i="8" s="1" a="1"/>
  <c r="U194" i="8" s="1"/>
  <c r="F195" i="8" a="1"/>
  <c r="F195" i="8" s="1"/>
  <c r="U195" i="8" s="1" a="1"/>
  <c r="U195" i="8" s="1"/>
  <c r="F196" i="8" a="1"/>
  <c r="F196" i="8" s="1"/>
  <c r="U196" i="8" s="1" a="1"/>
  <c r="U196" i="8" s="1"/>
  <c r="F197" i="8" a="1"/>
  <c r="F197" i="8" s="1"/>
  <c r="U197" i="8" s="1" a="1"/>
  <c r="U197" i="8" s="1"/>
  <c r="F198" i="8" a="1"/>
  <c r="F198" i="8" s="1"/>
  <c r="U198" i="8" s="1" a="1"/>
  <c r="U198" i="8" s="1"/>
  <c r="F199" i="8" a="1"/>
  <c r="F199" i="8" s="1"/>
  <c r="U199" i="8" s="1" a="1"/>
  <c r="U199" i="8" s="1"/>
  <c r="F200" i="8" a="1"/>
  <c r="F200" i="8" s="1"/>
  <c r="U200" i="8" s="1" a="1"/>
  <c r="U200" i="8" s="1"/>
  <c r="F201" i="8" a="1"/>
  <c r="F201" i="8" s="1"/>
  <c r="U201" i="8" s="1" a="1"/>
  <c r="U201" i="8" s="1"/>
  <c r="F202" i="8" a="1"/>
  <c r="F202" i="8" s="1"/>
  <c r="U202" i="8" s="1" a="1"/>
  <c r="U202" i="8" s="1"/>
  <c r="F203" i="8" a="1"/>
  <c r="F203" i="8" s="1"/>
  <c r="U203" i="8" s="1" a="1"/>
  <c r="U203" i="8" s="1"/>
  <c r="F204" i="8" a="1"/>
  <c r="F204" i="8" s="1"/>
  <c r="U204" i="8" s="1" a="1"/>
  <c r="U204" i="8" s="1"/>
  <c r="F205" i="8" a="1"/>
  <c r="F205" i="8" s="1"/>
  <c r="U205" i="8" s="1" a="1"/>
  <c r="U205" i="8" s="1"/>
  <c r="F206" i="8" a="1"/>
  <c r="F206" i="8" s="1"/>
  <c r="U206" i="8" s="1" a="1"/>
  <c r="U206" i="8" s="1"/>
  <c r="F207" i="8" a="1"/>
  <c r="F207" i="8" s="1"/>
  <c r="U207" i="8" s="1" a="1"/>
  <c r="U207" i="8" s="1"/>
  <c r="F208" i="8" a="1"/>
  <c r="F208" i="8" s="1"/>
  <c r="U208" i="8" s="1" a="1"/>
  <c r="U208" i="8" s="1"/>
  <c r="F209" i="8" a="1"/>
  <c r="F209" i="8" s="1"/>
  <c r="U209" i="8" s="1" a="1"/>
  <c r="U209" i="8" s="1"/>
  <c r="F210" i="8" a="1"/>
  <c r="F210" i="8" s="1"/>
  <c r="U210" i="8" s="1" a="1"/>
  <c r="U210" i="8" s="1"/>
  <c r="F211" i="8" a="1"/>
  <c r="F211" i="8" s="1"/>
  <c r="U211" i="8" s="1" a="1"/>
  <c r="U211" i="8" s="1"/>
  <c r="F212" i="8" a="1"/>
  <c r="F212" i="8" s="1"/>
  <c r="U212" i="8" s="1" a="1"/>
  <c r="U212" i="8" s="1"/>
  <c r="F213" i="8" a="1"/>
  <c r="F213" i="8" s="1"/>
  <c r="U213" i="8" s="1" a="1"/>
  <c r="U213" i="8" s="1"/>
  <c r="F214" i="8" a="1"/>
  <c r="F214" i="8" s="1"/>
  <c r="U214" i="8" s="1" a="1"/>
  <c r="U214" i="8" s="1"/>
  <c r="F215" i="8" a="1"/>
  <c r="F215" i="8" s="1"/>
  <c r="U215" i="8" s="1" a="1"/>
  <c r="U215" i="8" s="1"/>
  <c r="F216" i="8" a="1"/>
  <c r="F216" i="8" s="1"/>
  <c r="U216" i="8" s="1" a="1"/>
  <c r="U216" i="8" s="1"/>
  <c r="F217" i="8" a="1"/>
  <c r="F217" i="8" s="1"/>
  <c r="U217" i="8" s="1" a="1"/>
  <c r="U217" i="8" s="1"/>
  <c r="F218" i="8" a="1"/>
  <c r="F218" i="8" s="1"/>
  <c r="U218" i="8" s="1" a="1"/>
  <c r="U218" i="8" s="1"/>
  <c r="F219" i="8" a="1"/>
  <c r="F219" i="8" s="1"/>
  <c r="U219" i="8" s="1" a="1"/>
  <c r="U219" i="8" s="1"/>
  <c r="F220" i="8" a="1"/>
  <c r="F220" i="8" s="1"/>
  <c r="U220" i="8" s="1" a="1"/>
  <c r="U220" i="8" s="1"/>
  <c r="F221" i="8" a="1"/>
  <c r="F221" i="8" s="1"/>
  <c r="U221" i="8" s="1" a="1"/>
  <c r="U221" i="8" s="1"/>
  <c r="F222" i="8" a="1"/>
  <c r="F222" i="8" s="1"/>
  <c r="U222" i="8" s="1" a="1"/>
  <c r="U222" i="8" s="1"/>
  <c r="F223" i="8" a="1"/>
  <c r="F223" i="8" s="1"/>
  <c r="U223" i="8" s="1" a="1"/>
  <c r="U223" i="8" s="1"/>
  <c r="F224" i="8" a="1"/>
  <c r="F224" i="8" s="1"/>
  <c r="U224" i="8" s="1" a="1"/>
  <c r="U224" i="8" s="1"/>
  <c r="F225" i="8" a="1"/>
  <c r="F225" i="8" s="1"/>
  <c r="U225" i="8" s="1" a="1"/>
  <c r="U225" i="8" s="1"/>
  <c r="F226" i="8" a="1"/>
  <c r="F226" i="8" s="1"/>
  <c r="U226" i="8" s="1" a="1"/>
  <c r="U226" i="8" s="1"/>
  <c r="F227" i="8" a="1"/>
  <c r="F227" i="8" s="1"/>
  <c r="U227" i="8" s="1" a="1"/>
  <c r="U227" i="8" s="1"/>
  <c r="F228" i="8" a="1"/>
  <c r="F228" i="8" s="1"/>
  <c r="U228" i="8" s="1" a="1"/>
  <c r="U228" i="8" s="1"/>
  <c r="F229" i="8" a="1"/>
  <c r="F229" i="8" s="1"/>
  <c r="U229" i="8" s="1" a="1"/>
  <c r="U229" i="8" s="1"/>
  <c r="F230" i="8" a="1"/>
  <c r="F230" i="8" s="1"/>
  <c r="U230" i="8" s="1" a="1"/>
  <c r="U230" i="8" s="1"/>
  <c r="F231" i="8" a="1"/>
  <c r="F231" i="8" s="1"/>
  <c r="U231" i="8" s="1" a="1"/>
  <c r="U231" i="8" s="1"/>
  <c r="F232" i="8" a="1"/>
  <c r="F232" i="8" s="1"/>
  <c r="U232" i="8" s="1" a="1"/>
  <c r="U232" i="8" s="1"/>
  <c r="F233" i="8" a="1"/>
  <c r="F233" i="8" s="1"/>
  <c r="U233" i="8" s="1" a="1"/>
  <c r="U233" i="8" s="1"/>
  <c r="F234" i="8" a="1"/>
  <c r="F234" i="8" s="1"/>
  <c r="U234" i="8" s="1" a="1"/>
  <c r="U234" i="8" s="1"/>
  <c r="F235" i="8" a="1"/>
  <c r="F235" i="8" s="1"/>
  <c r="U235" i="8" s="1" a="1"/>
  <c r="U235" i="8" s="1"/>
  <c r="F236" i="8" a="1"/>
  <c r="F236" i="8" s="1"/>
  <c r="U236" i="8" s="1" a="1"/>
  <c r="U236" i="8" s="1"/>
  <c r="F237" i="8" a="1"/>
  <c r="F237" i="8" s="1"/>
  <c r="U237" i="8" s="1" a="1"/>
  <c r="U237" i="8" s="1"/>
  <c r="F238" i="8" a="1"/>
  <c r="F238" i="8" s="1"/>
  <c r="U238" i="8" s="1" a="1"/>
  <c r="U238" i="8" s="1"/>
  <c r="F239" i="8" a="1"/>
  <c r="F239" i="8" s="1"/>
  <c r="U239" i="8" s="1" a="1"/>
  <c r="U239" i="8" s="1"/>
  <c r="F240" i="8" a="1"/>
  <c r="F240" i="8" s="1"/>
  <c r="U240" i="8" s="1" a="1"/>
  <c r="U240" i="8" s="1"/>
  <c r="F241" i="8" a="1"/>
  <c r="F241" i="8" s="1"/>
  <c r="U241" i="8" s="1" a="1"/>
  <c r="U241" i="8" s="1"/>
  <c r="F242" i="8" a="1"/>
  <c r="F242" i="8" s="1"/>
  <c r="U242" i="8" s="1" a="1"/>
  <c r="U242" i="8" s="1"/>
  <c r="F243" i="8" a="1"/>
  <c r="F243" i="8" s="1"/>
  <c r="U243" i="8" s="1" a="1"/>
  <c r="U243" i="8" s="1"/>
  <c r="F244" i="8" a="1"/>
  <c r="F244" i="8" s="1"/>
  <c r="U244" i="8" s="1" a="1"/>
  <c r="U244" i="8" s="1"/>
  <c r="F245" i="8" a="1"/>
  <c r="F245" i="8" s="1"/>
  <c r="U245" i="8" s="1" a="1"/>
  <c r="U245" i="8" s="1"/>
  <c r="F246" i="8" a="1"/>
  <c r="F246" i="8" s="1"/>
  <c r="U246" i="8" s="1" a="1"/>
  <c r="U246" i="8" s="1"/>
  <c r="F247" i="8" a="1"/>
  <c r="F247" i="8" s="1"/>
  <c r="U247" i="8" s="1" a="1"/>
  <c r="U247" i="8" s="1"/>
  <c r="F248" i="8" a="1"/>
  <c r="F248" i="8" s="1"/>
  <c r="U248" i="8" s="1" a="1"/>
  <c r="U248" i="8" s="1"/>
  <c r="F249" i="8" a="1"/>
  <c r="F249" i="8" s="1"/>
  <c r="U249" i="8" s="1" a="1"/>
  <c r="U249" i="8" s="1"/>
  <c r="F250" i="8" a="1"/>
  <c r="F250" i="8" s="1"/>
  <c r="U250" i="8" s="1" a="1"/>
  <c r="U250" i="8" s="1"/>
  <c r="F251" i="8" a="1"/>
  <c r="F251" i="8" s="1"/>
  <c r="U251" i="8" s="1" a="1"/>
  <c r="U251" i="8" s="1"/>
  <c r="F252" i="8" a="1"/>
  <c r="F252" i="8" s="1"/>
  <c r="U252" i="8" s="1" a="1"/>
  <c r="U252" i="8" s="1"/>
  <c r="F253" i="8" a="1"/>
  <c r="F253" i="8" s="1"/>
  <c r="U253" i="8" s="1" a="1"/>
  <c r="U253" i="8" s="1"/>
  <c r="F254" i="8" a="1"/>
  <c r="F254" i="8" s="1"/>
  <c r="U254" i="8" s="1" a="1"/>
  <c r="U254" i="8" s="1"/>
  <c r="F255" i="8" a="1"/>
  <c r="F255" i="8" s="1"/>
  <c r="U255" i="8" s="1" a="1"/>
  <c r="U255" i="8" s="1"/>
  <c r="F256" i="8" a="1"/>
  <c r="F256" i="8" s="1"/>
  <c r="U256" i="8" s="1" a="1"/>
  <c r="U256" i="8" s="1"/>
  <c r="F257" i="8" a="1"/>
  <c r="F257" i="8" s="1"/>
  <c r="U257" i="8" s="1" a="1"/>
  <c r="U257" i="8" s="1"/>
  <c r="F258" i="8" a="1"/>
  <c r="F258" i="8" s="1"/>
  <c r="U258" i="8" s="1" a="1"/>
  <c r="U258" i="8" s="1"/>
  <c r="F259" i="8" a="1"/>
  <c r="F259" i="8" s="1"/>
  <c r="U259" i="8" s="1" a="1"/>
  <c r="U259" i="8" s="1"/>
  <c r="F260" i="8" a="1"/>
  <c r="F260" i="8" s="1"/>
  <c r="U260" i="8" s="1" a="1"/>
  <c r="U260" i="8" s="1"/>
  <c r="F261" i="8" a="1"/>
  <c r="F261" i="8" s="1"/>
  <c r="U261" i="8" s="1" a="1"/>
  <c r="U261" i="8" s="1"/>
  <c r="F262" i="8" a="1"/>
  <c r="F262" i="8" s="1"/>
  <c r="U262" i="8" s="1" a="1"/>
  <c r="U262" i="8" s="1"/>
  <c r="F263" i="8" a="1"/>
  <c r="F263" i="8" s="1"/>
  <c r="U263" i="8" s="1" a="1"/>
  <c r="U263" i="8" s="1"/>
  <c r="F264" i="8" a="1"/>
  <c r="F264" i="8" s="1"/>
  <c r="U264" i="8" s="1" a="1"/>
  <c r="U264" i="8" s="1"/>
  <c r="F265" i="8" a="1"/>
  <c r="F265" i="8" s="1"/>
  <c r="U265" i="8" s="1" a="1"/>
  <c r="U265" i="8" s="1"/>
  <c r="F266" i="8" a="1"/>
  <c r="F266" i="8" s="1"/>
  <c r="U266" i="8" s="1" a="1"/>
  <c r="U266" i="8" s="1"/>
  <c r="F267" i="8" a="1"/>
  <c r="F267" i="8" s="1"/>
  <c r="U267" i="8" s="1" a="1"/>
  <c r="U267" i="8" s="1"/>
  <c r="F268" i="8" a="1"/>
  <c r="F268" i="8" s="1"/>
  <c r="U268" i="8" s="1" a="1"/>
  <c r="U268" i="8" s="1"/>
  <c r="F269" i="8" a="1"/>
  <c r="F269" i="8" s="1"/>
  <c r="U269" i="8" s="1" a="1"/>
  <c r="U269" i="8" s="1"/>
  <c r="F270" i="8" a="1"/>
  <c r="F270" i="8" s="1"/>
  <c r="U270" i="8" s="1" a="1"/>
  <c r="U270" i="8" s="1"/>
  <c r="F271" i="8" a="1"/>
  <c r="F271" i="8" s="1"/>
  <c r="U271" i="8" s="1" a="1"/>
  <c r="U271" i="8" s="1"/>
  <c r="F272" i="8" a="1"/>
  <c r="F272" i="8" s="1"/>
  <c r="U272" i="8" s="1" a="1"/>
  <c r="U272" i="8" s="1"/>
  <c r="F273" i="8" a="1"/>
  <c r="F273" i="8" s="1"/>
  <c r="U273" i="8" s="1" a="1"/>
  <c r="U273" i="8" s="1"/>
  <c r="F274" i="8" a="1"/>
  <c r="F274" i="8" s="1"/>
  <c r="U274" i="8" s="1" a="1"/>
  <c r="U274" i="8" s="1"/>
  <c r="F275" i="8" a="1"/>
  <c r="F275" i="8" s="1"/>
  <c r="U275" i="8" s="1" a="1"/>
  <c r="U275" i="8" s="1"/>
  <c r="F276" i="8" a="1"/>
  <c r="F276" i="8" s="1"/>
  <c r="U276" i="8" s="1" a="1"/>
  <c r="U276" i="8" s="1"/>
  <c r="F277" i="8" a="1"/>
  <c r="F277" i="8" s="1"/>
  <c r="U277" i="8" s="1" a="1"/>
  <c r="U277" i="8" s="1"/>
  <c r="F278" i="8" a="1"/>
  <c r="F278" i="8" s="1"/>
  <c r="U278" i="8" s="1" a="1"/>
  <c r="U278" i="8" s="1"/>
  <c r="F279" i="8" a="1"/>
  <c r="F279" i="8" s="1"/>
  <c r="U279" i="8" s="1" a="1"/>
  <c r="U279" i="8" s="1"/>
  <c r="F280" i="8" a="1"/>
  <c r="F280" i="8" s="1"/>
  <c r="U280" i="8" s="1" a="1"/>
  <c r="U280" i="8" s="1"/>
  <c r="F281" i="8" a="1"/>
  <c r="F281" i="8" s="1"/>
  <c r="U281" i="8" s="1" a="1"/>
  <c r="U281" i="8" s="1"/>
  <c r="F282" i="8" a="1"/>
  <c r="F282" i="8" s="1"/>
  <c r="U282" i="8" s="1" a="1"/>
  <c r="U282" i="8" s="1"/>
  <c r="F283" i="8" a="1"/>
  <c r="F283" i="8" s="1"/>
  <c r="U283" i="8" s="1" a="1"/>
  <c r="U283" i="8" s="1"/>
  <c r="F284" i="8" a="1"/>
  <c r="F284" i="8" s="1"/>
  <c r="U284" i="8" s="1" a="1"/>
  <c r="U284" i="8" s="1"/>
  <c r="F285" i="8" a="1"/>
  <c r="F285" i="8" s="1"/>
  <c r="U285" i="8" s="1" a="1"/>
  <c r="U285" i="8" s="1"/>
  <c r="F286" i="8" a="1"/>
  <c r="F286" i="8" s="1"/>
  <c r="U286" i="8" s="1" a="1"/>
  <c r="U286" i="8" s="1"/>
  <c r="F287" i="8" a="1"/>
  <c r="F287" i="8" s="1"/>
  <c r="U287" i="8" s="1" a="1"/>
  <c r="U287" i="8" s="1"/>
  <c r="F288" i="8" a="1"/>
  <c r="F288" i="8" s="1"/>
  <c r="U288" i="8" s="1" a="1"/>
  <c r="U288" i="8" s="1"/>
  <c r="F289" i="8" a="1"/>
  <c r="F289" i="8" s="1"/>
  <c r="U289" i="8" s="1" a="1"/>
  <c r="U289" i="8" s="1"/>
  <c r="F290" i="8" a="1"/>
  <c r="F290" i="8" s="1"/>
  <c r="U290" i="8" s="1" a="1"/>
  <c r="U290" i="8" s="1"/>
  <c r="F291" i="8" a="1"/>
  <c r="F291" i="8" s="1"/>
  <c r="U291" i="8" s="1" a="1"/>
  <c r="U291" i="8" s="1"/>
  <c r="F292" i="8" a="1"/>
  <c r="F292" i="8" s="1"/>
  <c r="U292" i="8" s="1" a="1"/>
  <c r="U292" i="8" s="1"/>
  <c r="F293" i="8" a="1"/>
  <c r="F293" i="8" s="1"/>
  <c r="U293" i="8" s="1" a="1"/>
  <c r="U293" i="8" s="1"/>
  <c r="F294" i="8" a="1"/>
  <c r="F294" i="8" s="1"/>
  <c r="U294" i="8" s="1" a="1"/>
  <c r="U294" i="8" s="1"/>
  <c r="F295" i="8" a="1"/>
  <c r="F295" i="8" s="1"/>
  <c r="U295" i="8" s="1" a="1"/>
  <c r="U295" i="8" s="1"/>
  <c r="F296" i="8" a="1"/>
  <c r="F296" i="8" s="1"/>
  <c r="U296" i="8" s="1" a="1"/>
  <c r="U296" i="8" s="1"/>
  <c r="F297" i="8" a="1"/>
  <c r="F297" i="8" s="1"/>
  <c r="U297" i="8" s="1" a="1"/>
  <c r="U297" i="8" s="1"/>
  <c r="F298" i="8" a="1"/>
  <c r="F298" i="8" s="1"/>
  <c r="U298" i="8" s="1" a="1"/>
  <c r="U298" i="8" s="1"/>
  <c r="F299" i="8" a="1"/>
  <c r="F299" i="8" s="1"/>
  <c r="U299" i="8" s="1" a="1"/>
  <c r="U299" i="8" s="1"/>
  <c r="F300" i="8" a="1"/>
  <c r="F300" i="8" s="1"/>
  <c r="U300" i="8" s="1" a="1"/>
  <c r="U300" i="8" s="1"/>
  <c r="F301" i="8" a="1"/>
  <c r="F301" i="8" s="1"/>
  <c r="U301" i="8" s="1" a="1"/>
  <c r="U301" i="8" s="1"/>
  <c r="F302" i="8" a="1"/>
  <c r="F302" i="8" s="1"/>
  <c r="U302" i="8" s="1" a="1"/>
  <c r="U302" i="8" s="1"/>
  <c r="F303" i="8" a="1"/>
  <c r="F303" i="8" s="1"/>
  <c r="U303" i="8" s="1" a="1"/>
  <c r="U303" i="8" s="1"/>
  <c r="F304" i="8" a="1"/>
  <c r="F304" i="8" s="1"/>
  <c r="U304" i="8" s="1" a="1"/>
  <c r="U304" i="8" s="1"/>
  <c r="F305" i="8" a="1"/>
  <c r="F305" i="8" s="1"/>
  <c r="U305" i="8" s="1" a="1"/>
  <c r="U305" i="8" s="1"/>
  <c r="F306" i="8" a="1"/>
  <c r="F306" i="8" s="1"/>
  <c r="U306" i="8" s="1" a="1"/>
  <c r="U306" i="8" s="1"/>
  <c r="F307" i="8" a="1"/>
  <c r="F307" i="8" s="1"/>
  <c r="U307" i="8" s="1" a="1"/>
  <c r="U307" i="8" s="1"/>
  <c r="F308" i="8" a="1"/>
  <c r="F308" i="8" s="1"/>
  <c r="U308" i="8" s="1" a="1"/>
  <c r="U308" i="8" s="1"/>
  <c r="F309" i="8" a="1"/>
  <c r="F309" i="8" s="1"/>
  <c r="U309" i="8" s="1" a="1"/>
  <c r="U309" i="8" s="1"/>
  <c r="F310" i="8" a="1"/>
  <c r="F310" i="8" s="1"/>
  <c r="U310" i="8" s="1" a="1"/>
  <c r="U310" i="8" s="1"/>
  <c r="F311" i="8" a="1"/>
  <c r="F311" i="8" s="1"/>
  <c r="U311" i="8" s="1" a="1"/>
  <c r="U311" i="8" s="1"/>
  <c r="F312" i="8" a="1"/>
  <c r="F312" i="8" s="1"/>
  <c r="U312" i="8" s="1" a="1"/>
  <c r="U312" i="8" s="1"/>
  <c r="F313" i="8" a="1"/>
  <c r="F313" i="8" s="1"/>
  <c r="U313" i="8" s="1" a="1"/>
  <c r="U313" i="8" s="1"/>
  <c r="F314" i="8" a="1"/>
  <c r="F314" i="8" s="1"/>
  <c r="U314" i="8" s="1" a="1"/>
  <c r="U314" i="8" s="1"/>
  <c r="F315" i="8" a="1"/>
  <c r="F315" i="8" s="1"/>
  <c r="U315" i="8" s="1" a="1"/>
  <c r="U315" i="8" s="1"/>
  <c r="F316" i="8" a="1"/>
  <c r="F316" i="8" s="1"/>
  <c r="U316" i="8" s="1" a="1"/>
  <c r="U316" i="8" s="1"/>
  <c r="F317" i="8" a="1"/>
  <c r="F317" i="8" s="1"/>
  <c r="U317" i="8" s="1" a="1"/>
  <c r="U317" i="8" s="1"/>
  <c r="F318" i="8" a="1"/>
  <c r="F318" i="8" s="1"/>
  <c r="U318" i="8" s="1" a="1"/>
  <c r="U318" i="8" s="1"/>
  <c r="F319" i="8" a="1"/>
  <c r="F319" i="8" s="1"/>
  <c r="U319" i="8" s="1" a="1"/>
  <c r="U319" i="8" s="1"/>
  <c r="F320" i="8" a="1"/>
  <c r="F320" i="8" s="1"/>
  <c r="U320" i="8" s="1" a="1"/>
  <c r="U320" i="8" s="1"/>
  <c r="F321" i="8" a="1"/>
  <c r="F321" i="8" s="1"/>
  <c r="U321" i="8" s="1" a="1"/>
  <c r="U321" i="8" s="1"/>
  <c r="F322" i="8" a="1"/>
  <c r="F322" i="8" s="1"/>
  <c r="U322" i="8" s="1" a="1"/>
  <c r="U322" i="8" s="1"/>
  <c r="F323" i="8" a="1"/>
  <c r="F323" i="8" s="1"/>
  <c r="U323" i="8" s="1" a="1"/>
  <c r="U323" i="8" s="1"/>
  <c r="F324" i="8" a="1"/>
  <c r="F324" i="8" s="1"/>
  <c r="U324" i="8" s="1" a="1"/>
  <c r="U324" i="8" s="1"/>
  <c r="F325" i="8" a="1"/>
  <c r="F325" i="8" s="1"/>
  <c r="U325" i="8" s="1" a="1"/>
  <c r="U325" i="8" s="1"/>
  <c r="F326" i="8" a="1"/>
  <c r="F326" i="8" s="1"/>
  <c r="U326" i="8" s="1" a="1"/>
  <c r="U326" i="8" s="1"/>
  <c r="F327" i="8" a="1"/>
  <c r="F327" i="8" s="1"/>
  <c r="U327" i="8" s="1" a="1"/>
  <c r="U327" i="8" s="1"/>
  <c r="F328" i="8" a="1"/>
  <c r="F328" i="8" s="1"/>
  <c r="U328" i="8" s="1" a="1"/>
  <c r="U328" i="8" s="1"/>
  <c r="F329" i="8" a="1"/>
  <c r="F329" i="8" s="1"/>
  <c r="U329" i="8" s="1" a="1"/>
  <c r="U329" i="8" s="1"/>
  <c r="F330" i="8" a="1"/>
  <c r="F330" i="8" s="1"/>
  <c r="U330" i="8" s="1" a="1"/>
  <c r="U330" i="8" s="1"/>
  <c r="F331" i="8" a="1"/>
  <c r="F331" i="8" s="1"/>
  <c r="U331" i="8" s="1" a="1"/>
  <c r="U331" i="8" s="1"/>
  <c r="F332" i="8" a="1"/>
  <c r="F332" i="8" s="1"/>
  <c r="U332" i="8" s="1" a="1"/>
  <c r="U332" i="8" s="1"/>
  <c r="F333" i="8" a="1"/>
  <c r="F333" i="8" s="1"/>
  <c r="U333" i="8" s="1" a="1"/>
  <c r="U333" i="8" s="1"/>
  <c r="F334" i="8" a="1"/>
  <c r="F334" i="8" s="1"/>
  <c r="U334" i="8" s="1" a="1"/>
  <c r="U334" i="8" s="1"/>
  <c r="F335" i="8" a="1"/>
  <c r="F335" i="8" s="1"/>
  <c r="U335" i="8" s="1" a="1"/>
  <c r="U335" i="8" s="1"/>
  <c r="F336" i="8" a="1"/>
  <c r="F336" i="8" s="1"/>
  <c r="U336" i="8" s="1" a="1"/>
  <c r="U336" i="8" s="1"/>
  <c r="F337" i="8" a="1"/>
  <c r="F337" i="8" s="1"/>
  <c r="U337" i="8" s="1" a="1"/>
  <c r="U337" i="8" s="1"/>
  <c r="F338" i="8" a="1"/>
  <c r="F338" i="8" s="1"/>
  <c r="U338" i="8" s="1" a="1"/>
  <c r="U338" i="8" s="1"/>
  <c r="F339" i="8" a="1"/>
  <c r="F339" i="8" s="1"/>
  <c r="U339" i="8" s="1" a="1"/>
  <c r="U339" i="8" s="1"/>
  <c r="F340" i="8" a="1"/>
  <c r="F340" i="8" s="1"/>
  <c r="U340" i="8" s="1" a="1"/>
  <c r="U340" i="8" s="1"/>
  <c r="F341" i="8" a="1"/>
  <c r="F341" i="8" s="1"/>
  <c r="U341" i="8" s="1" a="1"/>
  <c r="U341" i="8" s="1"/>
  <c r="F342" i="8" a="1"/>
  <c r="F342" i="8" s="1"/>
  <c r="U342" i="8" s="1" a="1"/>
  <c r="U342" i="8" s="1"/>
  <c r="F343" i="8" a="1"/>
  <c r="F343" i="8" s="1"/>
  <c r="U343" i="8" s="1" a="1"/>
  <c r="U343" i="8" s="1"/>
  <c r="F344" i="8" a="1"/>
  <c r="F344" i="8" s="1"/>
  <c r="U344" i="8" s="1" a="1"/>
  <c r="U344" i="8" s="1"/>
  <c r="F345" i="8" a="1"/>
  <c r="F345" i="8" s="1"/>
  <c r="U345" i="8" s="1" a="1"/>
  <c r="U345" i="8" s="1"/>
  <c r="F346" i="8" a="1"/>
  <c r="F346" i="8" s="1"/>
  <c r="U346" i="8" s="1" a="1"/>
  <c r="U346" i="8" s="1"/>
  <c r="F347" i="8" a="1"/>
  <c r="F347" i="8" s="1"/>
  <c r="U347" i="8" s="1" a="1"/>
  <c r="U347" i="8" s="1"/>
  <c r="F348" i="8" a="1"/>
  <c r="F348" i="8" s="1"/>
  <c r="U348" i="8" s="1" a="1"/>
  <c r="U348" i="8" s="1"/>
  <c r="F349" i="8" a="1"/>
  <c r="F349" i="8" s="1"/>
  <c r="U349" i="8" s="1" a="1"/>
  <c r="U349" i="8" s="1"/>
  <c r="F350" i="8" a="1"/>
  <c r="F350" i="8" s="1"/>
  <c r="U350" i="8" s="1" a="1"/>
  <c r="U350" i="8" s="1"/>
  <c r="F351" i="8" a="1"/>
  <c r="F351" i="8" s="1"/>
  <c r="U351" i="8" s="1" a="1"/>
  <c r="U351" i="8" s="1"/>
  <c r="F352" i="8" a="1"/>
  <c r="F352" i="8" s="1"/>
  <c r="U352" i="8" s="1" a="1"/>
  <c r="U352" i="8" s="1"/>
  <c r="F353" i="8" a="1"/>
  <c r="F353" i="8" s="1"/>
  <c r="U353" i="8" s="1" a="1"/>
  <c r="U353" i="8" s="1"/>
  <c r="F354" i="8" a="1"/>
  <c r="F354" i="8" s="1"/>
  <c r="U354" i="8" s="1" a="1"/>
  <c r="U354" i="8" s="1"/>
  <c r="F355" i="8" a="1"/>
  <c r="F355" i="8" s="1"/>
  <c r="U355" i="8" s="1" a="1"/>
  <c r="U355" i="8" s="1"/>
  <c r="F356" i="8" a="1"/>
  <c r="F356" i="8" s="1"/>
  <c r="U356" i="8" s="1" a="1"/>
  <c r="U356" i="8" s="1"/>
  <c r="F357" i="8" a="1"/>
  <c r="F357" i="8" s="1"/>
  <c r="U357" i="8" s="1" a="1"/>
  <c r="U357" i="8" s="1"/>
  <c r="F358" i="8" a="1"/>
  <c r="F358" i="8" s="1"/>
  <c r="U358" i="8" s="1" a="1"/>
  <c r="U358" i="8" s="1"/>
  <c r="F359" i="8" a="1"/>
  <c r="F359" i="8" s="1"/>
  <c r="U359" i="8" s="1" a="1"/>
  <c r="U359" i="8" s="1"/>
  <c r="F360" i="8" a="1"/>
  <c r="F360" i="8" s="1"/>
  <c r="U360" i="8" s="1" a="1"/>
  <c r="U360" i="8" s="1"/>
  <c r="F361" i="8" a="1"/>
  <c r="F361" i="8" s="1"/>
  <c r="U361" i="8" s="1" a="1"/>
  <c r="U361" i="8" s="1"/>
  <c r="F362" i="8" a="1"/>
  <c r="F362" i="8" s="1"/>
  <c r="U362" i="8" s="1" a="1"/>
  <c r="U362" i="8" s="1"/>
  <c r="F363" i="8" a="1"/>
  <c r="F363" i="8" s="1"/>
  <c r="U363" i="8" s="1" a="1"/>
  <c r="U363" i="8" s="1"/>
  <c r="F364" i="8" a="1"/>
  <c r="F364" i="8" s="1"/>
  <c r="U364" i="8" s="1" a="1"/>
  <c r="U364" i="8" s="1"/>
  <c r="F365" i="8" a="1"/>
  <c r="F365" i="8" s="1"/>
  <c r="U365" i="8" s="1" a="1"/>
  <c r="U365" i="8" s="1"/>
  <c r="F366" i="8" a="1"/>
  <c r="F366" i="8" s="1"/>
  <c r="U366" i="8" s="1" a="1"/>
  <c r="U366" i="8" s="1"/>
  <c r="F367" i="8" a="1"/>
  <c r="F367" i="8" s="1"/>
  <c r="U367" i="8" s="1" a="1"/>
  <c r="U367" i="8" s="1"/>
  <c r="F368" i="8" a="1"/>
  <c r="F368" i="8" s="1"/>
  <c r="U368" i="8" s="1" a="1"/>
  <c r="U368" i="8" s="1"/>
  <c r="F369" i="8" a="1"/>
  <c r="F369" i="8" s="1"/>
  <c r="U369" i="8" s="1" a="1"/>
  <c r="U369" i="8" s="1"/>
  <c r="F370" i="8" a="1"/>
  <c r="F370" i="8" s="1"/>
  <c r="U370" i="8" s="1" a="1"/>
  <c r="U370" i="8" s="1"/>
  <c r="F371" i="8" a="1"/>
  <c r="F371" i="8" s="1"/>
  <c r="U371" i="8" s="1" a="1"/>
  <c r="U371" i="8" s="1"/>
  <c r="F372" i="8" a="1"/>
  <c r="F372" i="8" s="1"/>
  <c r="U372" i="8" s="1" a="1"/>
  <c r="U372" i="8" s="1"/>
  <c r="F373" i="8" a="1"/>
  <c r="F373" i="8" s="1"/>
  <c r="U373" i="8" s="1" a="1"/>
  <c r="U373" i="8" s="1"/>
  <c r="F374" i="8" a="1"/>
  <c r="F374" i="8" s="1"/>
  <c r="U374" i="8" s="1" a="1"/>
  <c r="U374" i="8" s="1"/>
  <c r="F375" i="8" a="1"/>
  <c r="F375" i="8" s="1"/>
  <c r="U375" i="8" s="1" a="1"/>
  <c r="U375" i="8" s="1"/>
  <c r="F376" i="8" a="1"/>
  <c r="F376" i="8" s="1"/>
  <c r="U376" i="8" s="1" a="1"/>
  <c r="U376" i="8" s="1"/>
  <c r="F377" i="8" a="1"/>
  <c r="F377" i="8" s="1"/>
  <c r="U377" i="8" s="1" a="1"/>
  <c r="U377" i="8" s="1"/>
  <c r="F378" i="8" a="1"/>
  <c r="F378" i="8" s="1"/>
  <c r="U378" i="8" s="1" a="1"/>
  <c r="U378" i="8" s="1"/>
  <c r="F379" i="8" a="1"/>
  <c r="F379" i="8" s="1"/>
  <c r="U379" i="8" s="1" a="1"/>
  <c r="U379" i="8" s="1"/>
  <c r="F380" i="8" a="1"/>
  <c r="F380" i="8" s="1"/>
  <c r="U380" i="8" s="1" a="1"/>
  <c r="U380" i="8" s="1"/>
  <c r="F381" i="8" a="1"/>
  <c r="F381" i="8" s="1"/>
  <c r="U381" i="8" s="1" a="1"/>
  <c r="U381" i="8" s="1"/>
  <c r="F382" i="8" a="1"/>
  <c r="F382" i="8" s="1"/>
  <c r="U382" i="8" s="1" a="1"/>
  <c r="U382" i="8" s="1"/>
  <c r="F383" i="8" a="1"/>
  <c r="F383" i="8" s="1"/>
  <c r="U383" i="8" s="1" a="1"/>
  <c r="U383" i="8" s="1"/>
  <c r="F384" i="8" a="1"/>
  <c r="F384" i="8" s="1"/>
  <c r="U384" i="8" s="1" a="1"/>
  <c r="U384" i="8" s="1"/>
  <c r="F385" i="8" a="1"/>
  <c r="F385" i="8" s="1"/>
  <c r="U385" i="8" s="1" a="1"/>
  <c r="U385" i="8" s="1"/>
  <c r="F386" i="8" a="1"/>
  <c r="F386" i="8" s="1"/>
  <c r="U386" i="8" s="1" a="1"/>
  <c r="U386" i="8" s="1"/>
  <c r="F387" i="8" a="1"/>
  <c r="F387" i="8" s="1"/>
  <c r="U387" i="8" s="1" a="1"/>
  <c r="U387" i="8" s="1"/>
  <c r="F388" i="8" a="1"/>
  <c r="F388" i="8" s="1"/>
  <c r="U388" i="8" s="1" a="1"/>
  <c r="U388" i="8" s="1"/>
  <c r="F389" i="8" a="1"/>
  <c r="F389" i="8" s="1"/>
  <c r="U389" i="8" s="1" a="1"/>
  <c r="U389" i="8" s="1"/>
  <c r="F390" i="8" a="1"/>
  <c r="F390" i="8" s="1"/>
  <c r="U390" i="8" s="1" a="1"/>
  <c r="U390" i="8" s="1"/>
  <c r="F391" i="8" a="1"/>
  <c r="F391" i="8" s="1"/>
  <c r="U391" i="8" s="1" a="1"/>
  <c r="U391" i="8" s="1"/>
  <c r="F392" i="8" a="1"/>
  <c r="F392" i="8" s="1"/>
  <c r="U392" i="8" s="1" a="1"/>
  <c r="U392" i="8" s="1"/>
  <c r="F393" i="8" a="1"/>
  <c r="F393" i="8" s="1"/>
  <c r="U393" i="8" s="1" a="1"/>
  <c r="U393" i="8" s="1"/>
  <c r="F394" i="8" a="1"/>
  <c r="F394" i="8" s="1"/>
  <c r="U394" i="8" s="1" a="1"/>
  <c r="U394" i="8" s="1"/>
  <c r="F395" i="8" a="1"/>
  <c r="F395" i="8" s="1"/>
  <c r="U395" i="8" s="1" a="1"/>
  <c r="U395" i="8" s="1"/>
  <c r="F396" i="8" a="1"/>
  <c r="F396" i="8" s="1"/>
  <c r="U396" i="8" s="1" a="1"/>
  <c r="U396" i="8" s="1"/>
  <c r="F397" i="8" a="1"/>
  <c r="F397" i="8" s="1"/>
  <c r="U397" i="8" s="1" a="1"/>
  <c r="U397" i="8" s="1"/>
  <c r="F398" i="8" a="1"/>
  <c r="F398" i="8" s="1"/>
  <c r="U398" i="8" s="1" a="1"/>
  <c r="U398" i="8" s="1"/>
  <c r="F399" i="8" a="1"/>
  <c r="F399" i="8" s="1"/>
  <c r="U399" i="8" s="1" a="1"/>
  <c r="U399" i="8" s="1"/>
  <c r="F400" i="8" a="1"/>
  <c r="F400" i="8" s="1"/>
  <c r="U400" i="8" s="1" a="1"/>
  <c r="U400" i="8" s="1"/>
  <c r="F401" i="8" a="1"/>
  <c r="F401" i="8" s="1"/>
  <c r="U401" i="8" s="1" a="1"/>
  <c r="U401" i="8" s="1"/>
  <c r="F402" i="8" a="1"/>
  <c r="F402" i="8" s="1"/>
  <c r="U402" i="8" s="1" a="1"/>
  <c r="U402" i="8" s="1"/>
  <c r="F403" i="8" a="1"/>
  <c r="F403" i="8" s="1"/>
  <c r="U403" i="8" s="1" a="1"/>
  <c r="U403" i="8" s="1"/>
  <c r="F404" i="8" a="1"/>
  <c r="F404" i="8" s="1"/>
  <c r="U404" i="8" s="1" a="1"/>
  <c r="U404" i="8" s="1"/>
  <c r="F405" i="8" a="1"/>
  <c r="F405" i="8" s="1"/>
  <c r="U405" i="8" s="1" a="1"/>
  <c r="U405" i="8" s="1"/>
  <c r="F406" i="8" a="1"/>
  <c r="F406" i="8" s="1"/>
  <c r="U406" i="8" s="1" a="1"/>
  <c r="U406" i="8" s="1"/>
  <c r="F407" i="8" a="1"/>
  <c r="F407" i="8" s="1"/>
  <c r="U407" i="8" s="1" a="1"/>
  <c r="U407" i="8" s="1"/>
  <c r="F408" i="8" a="1"/>
  <c r="F408" i="8" s="1"/>
  <c r="U408" i="8" s="1" a="1"/>
  <c r="U408" i="8" s="1"/>
  <c r="F409" i="8" a="1"/>
  <c r="F409" i="8" s="1"/>
  <c r="U409" i="8" s="1" a="1"/>
  <c r="U409" i="8" s="1"/>
  <c r="F410" i="8" a="1"/>
  <c r="F410" i="8" s="1"/>
  <c r="U410" i="8" s="1" a="1"/>
  <c r="U410" i="8" s="1"/>
  <c r="F411" i="8" a="1"/>
  <c r="F411" i="8" s="1"/>
  <c r="U411" i="8" s="1" a="1"/>
  <c r="U411" i="8" s="1"/>
  <c r="F412" i="8" a="1"/>
  <c r="F412" i="8" s="1"/>
  <c r="U412" i="8" s="1" a="1"/>
  <c r="U412" i="8" s="1"/>
  <c r="F413" i="8" a="1"/>
  <c r="F413" i="8" s="1"/>
  <c r="U413" i="8" s="1" a="1"/>
  <c r="U413" i="8" s="1"/>
  <c r="F414" i="8" a="1"/>
  <c r="F414" i="8" s="1"/>
  <c r="U414" i="8" s="1" a="1"/>
  <c r="U414" i="8" s="1"/>
  <c r="F415" i="8" a="1"/>
  <c r="F415" i="8" s="1"/>
  <c r="U415" i="8" s="1" a="1"/>
  <c r="U415" i="8" s="1"/>
  <c r="F416" i="8" a="1"/>
  <c r="F416" i="8" s="1"/>
  <c r="U416" i="8" s="1" a="1"/>
  <c r="U416" i="8" s="1"/>
  <c r="F417" i="8" a="1"/>
  <c r="F417" i="8" s="1"/>
  <c r="U417" i="8" s="1" a="1"/>
  <c r="U417" i="8" s="1"/>
  <c r="F418" i="8" a="1"/>
  <c r="F418" i="8" s="1"/>
  <c r="U418" i="8" s="1" a="1"/>
  <c r="U418" i="8" s="1"/>
  <c r="F419" i="8" a="1"/>
  <c r="F419" i="8" s="1"/>
  <c r="U419" i="8" s="1" a="1"/>
  <c r="U419" i="8" s="1"/>
  <c r="F420" i="8" a="1"/>
  <c r="F420" i="8" s="1"/>
  <c r="U420" i="8" s="1" a="1"/>
  <c r="U420" i="8" s="1"/>
  <c r="F421" i="8" a="1"/>
  <c r="F421" i="8" s="1"/>
  <c r="U421" i="8" s="1" a="1"/>
  <c r="U421" i="8" s="1"/>
  <c r="F422" i="8" a="1"/>
  <c r="F422" i="8" s="1"/>
  <c r="U422" i="8" s="1" a="1"/>
  <c r="U422" i="8" s="1"/>
  <c r="F423" i="8" a="1"/>
  <c r="F423" i="8" s="1"/>
  <c r="U423" i="8" s="1" a="1"/>
  <c r="U423" i="8" s="1"/>
  <c r="F424" i="8" a="1"/>
  <c r="F424" i="8" s="1"/>
  <c r="U424" i="8" s="1" a="1"/>
  <c r="U424" i="8" s="1"/>
  <c r="F425" i="8" a="1"/>
  <c r="F425" i="8" s="1"/>
  <c r="U425" i="8" s="1" a="1"/>
  <c r="U425" i="8" s="1"/>
  <c r="F426" i="8" a="1"/>
  <c r="F426" i="8" s="1"/>
  <c r="U426" i="8" s="1" a="1"/>
  <c r="U426" i="8" s="1"/>
  <c r="F427" i="8" a="1"/>
  <c r="F427" i="8" s="1"/>
  <c r="U427" i="8" s="1" a="1"/>
  <c r="U427" i="8" s="1"/>
  <c r="F428" i="8" a="1"/>
  <c r="F428" i="8" s="1"/>
  <c r="U428" i="8" s="1" a="1"/>
  <c r="U428" i="8" s="1"/>
  <c r="F429" i="8" a="1"/>
  <c r="F429" i="8" s="1"/>
  <c r="U429" i="8" s="1" a="1"/>
  <c r="U429" i="8" s="1"/>
  <c r="F430" i="8" a="1"/>
  <c r="F430" i="8" s="1"/>
  <c r="U430" i="8" s="1" a="1"/>
  <c r="U430" i="8" s="1"/>
  <c r="F431" i="8" a="1"/>
  <c r="F431" i="8" s="1"/>
  <c r="U431" i="8" s="1" a="1"/>
  <c r="U431" i="8" s="1"/>
  <c r="F432" i="8" a="1"/>
  <c r="F432" i="8" s="1"/>
  <c r="U432" i="8" s="1" a="1"/>
  <c r="U432" i="8" s="1"/>
  <c r="F433" i="8" a="1"/>
  <c r="F433" i="8" s="1"/>
  <c r="U433" i="8" s="1" a="1"/>
  <c r="U433" i="8" s="1"/>
  <c r="F434" i="8" a="1"/>
  <c r="F434" i="8" s="1"/>
  <c r="U434" i="8" s="1" a="1"/>
  <c r="U434" i="8" s="1"/>
  <c r="F435" i="8" a="1"/>
  <c r="F435" i="8" s="1"/>
  <c r="U435" i="8" s="1" a="1"/>
  <c r="U435" i="8" s="1"/>
  <c r="F436" i="8" a="1"/>
  <c r="F436" i="8" s="1"/>
  <c r="U436" i="8" s="1" a="1"/>
  <c r="U436" i="8" s="1"/>
  <c r="F437" i="8" a="1"/>
  <c r="F437" i="8" s="1"/>
  <c r="U437" i="8" s="1" a="1"/>
  <c r="U437" i="8" s="1"/>
  <c r="F438" i="8" a="1"/>
  <c r="F438" i="8" s="1"/>
  <c r="U438" i="8" s="1" a="1"/>
  <c r="U438" i="8" s="1"/>
  <c r="F439" i="8" a="1"/>
  <c r="F439" i="8" s="1"/>
  <c r="U439" i="8" s="1" a="1"/>
  <c r="U439" i="8" s="1"/>
  <c r="F440" i="8" a="1"/>
  <c r="F440" i="8" s="1"/>
  <c r="U440" i="8" s="1" a="1"/>
  <c r="U440" i="8" s="1"/>
  <c r="F441" i="8" a="1"/>
  <c r="F441" i="8" s="1"/>
  <c r="U441" i="8" s="1" a="1"/>
  <c r="U441" i="8" s="1"/>
  <c r="F442" i="8" a="1"/>
  <c r="F442" i="8" s="1"/>
  <c r="U442" i="8" s="1" a="1"/>
  <c r="U442" i="8" s="1"/>
  <c r="F443" i="8" a="1"/>
  <c r="F443" i="8" s="1"/>
  <c r="U443" i="8" s="1" a="1"/>
  <c r="U443" i="8" s="1"/>
  <c r="F444" i="8" a="1"/>
  <c r="F444" i="8" s="1"/>
  <c r="U444" i="8" s="1" a="1"/>
  <c r="U444" i="8" s="1"/>
  <c r="F445" i="8" a="1"/>
  <c r="F445" i="8" s="1"/>
  <c r="U445" i="8" s="1" a="1"/>
  <c r="U445" i="8" s="1"/>
  <c r="F446" i="8" a="1"/>
  <c r="F446" i="8" s="1"/>
  <c r="U446" i="8" s="1" a="1"/>
  <c r="U446" i="8" s="1"/>
  <c r="F447" i="8" a="1"/>
  <c r="F447" i="8" s="1"/>
  <c r="U447" i="8" s="1" a="1"/>
  <c r="U447" i="8" s="1"/>
  <c r="F448" i="8" a="1"/>
  <c r="F448" i="8" s="1"/>
  <c r="U448" i="8" s="1" a="1"/>
  <c r="U448" i="8" s="1"/>
  <c r="F449" i="8" a="1"/>
  <c r="F449" i="8" s="1"/>
  <c r="U449" i="8" s="1" a="1"/>
  <c r="U449" i="8" s="1"/>
  <c r="F450" i="8" a="1"/>
  <c r="F450" i="8" s="1"/>
  <c r="U450" i="8" s="1" a="1"/>
  <c r="U450" i="8" s="1"/>
  <c r="F451" i="8" a="1"/>
  <c r="F451" i="8" s="1"/>
  <c r="U451" i="8" s="1" a="1"/>
  <c r="U451" i="8" s="1"/>
  <c r="F452" i="8" a="1"/>
  <c r="F452" i="8" s="1"/>
  <c r="U452" i="8" s="1" a="1"/>
  <c r="U452" i="8" s="1"/>
  <c r="F453" i="8" a="1"/>
  <c r="F453" i="8" s="1"/>
  <c r="U453" i="8" s="1" a="1"/>
  <c r="U453" i="8" s="1"/>
  <c r="F454" i="8" a="1"/>
  <c r="F454" i="8" s="1"/>
  <c r="U454" i="8" s="1" a="1"/>
  <c r="U454" i="8" s="1"/>
  <c r="F455" i="8" a="1"/>
  <c r="F455" i="8" s="1"/>
  <c r="U455" i="8" s="1" a="1"/>
  <c r="U455" i="8" s="1"/>
  <c r="F456" i="8" a="1"/>
  <c r="F456" i="8" s="1"/>
  <c r="U456" i="8" s="1" a="1"/>
  <c r="U456" i="8" s="1"/>
  <c r="F457" i="8" a="1"/>
  <c r="F457" i="8" s="1"/>
  <c r="U457" i="8" s="1" a="1"/>
  <c r="U457" i="8" s="1"/>
  <c r="F458" i="8" a="1"/>
  <c r="F458" i="8" s="1"/>
  <c r="U458" i="8" s="1" a="1"/>
  <c r="U458" i="8" s="1"/>
  <c r="F459" i="8" a="1"/>
  <c r="F459" i="8" s="1"/>
  <c r="U459" i="8" s="1" a="1"/>
  <c r="U459" i="8" s="1"/>
  <c r="F460" i="8" a="1"/>
  <c r="F460" i="8" s="1"/>
  <c r="U460" i="8" s="1" a="1"/>
  <c r="U460" i="8" s="1"/>
  <c r="F461" i="8" a="1"/>
  <c r="F461" i="8" s="1"/>
  <c r="U461" i="8" s="1" a="1"/>
  <c r="U461" i="8" s="1"/>
  <c r="F462" i="8" a="1"/>
  <c r="F462" i="8" s="1"/>
  <c r="U462" i="8" s="1" a="1"/>
  <c r="U462" i="8" s="1"/>
  <c r="F463" i="8" a="1"/>
  <c r="F463" i="8" s="1"/>
  <c r="U463" i="8" s="1" a="1"/>
  <c r="U463" i="8" s="1"/>
  <c r="F464" i="8" a="1"/>
  <c r="F464" i="8" s="1"/>
  <c r="U464" i="8" s="1" a="1"/>
  <c r="U464" i="8" s="1"/>
  <c r="F465" i="8" a="1"/>
  <c r="F465" i="8" s="1"/>
  <c r="U465" i="8" s="1" a="1"/>
  <c r="U465" i="8" s="1"/>
  <c r="F466" i="8" a="1"/>
  <c r="F466" i="8" s="1"/>
  <c r="U466" i="8" s="1" a="1"/>
  <c r="U466" i="8" s="1"/>
  <c r="F467" i="8" a="1"/>
  <c r="F467" i="8" s="1"/>
  <c r="U467" i="8" s="1" a="1"/>
  <c r="U467" i="8" s="1"/>
  <c r="F468" i="8" a="1"/>
  <c r="F468" i="8" s="1"/>
  <c r="U468" i="8" s="1" a="1"/>
  <c r="U468" i="8" s="1"/>
  <c r="F469" i="8" a="1"/>
  <c r="F469" i="8" s="1"/>
  <c r="U469" i="8" s="1" a="1"/>
  <c r="U469" i="8" s="1"/>
  <c r="F470" i="8" a="1"/>
  <c r="F470" i="8" s="1"/>
  <c r="U470" i="8" s="1" a="1"/>
  <c r="U470" i="8" s="1"/>
  <c r="F471" i="8" a="1"/>
  <c r="F471" i="8" s="1"/>
  <c r="U471" i="8" s="1" a="1"/>
  <c r="U471" i="8" s="1"/>
  <c r="F472" i="8" a="1"/>
  <c r="F472" i="8" s="1"/>
  <c r="U472" i="8" s="1" a="1"/>
  <c r="U472" i="8" s="1"/>
  <c r="F473" i="8" a="1"/>
  <c r="F473" i="8" s="1"/>
  <c r="U473" i="8" s="1" a="1"/>
  <c r="U473" i="8" s="1"/>
  <c r="F474" i="8" a="1"/>
  <c r="F474" i="8" s="1"/>
  <c r="U474" i="8" s="1" a="1"/>
  <c r="U474" i="8" s="1"/>
  <c r="F475" i="8" a="1"/>
  <c r="F475" i="8" s="1"/>
  <c r="U475" i="8" s="1" a="1"/>
  <c r="U475" i="8" s="1"/>
  <c r="F476" i="8" a="1"/>
  <c r="F476" i="8" s="1"/>
  <c r="U476" i="8" s="1" a="1"/>
  <c r="U476" i="8" s="1"/>
  <c r="F477" i="8" a="1"/>
  <c r="F477" i="8" s="1"/>
  <c r="U477" i="8" s="1" a="1"/>
  <c r="U477" i="8" s="1"/>
  <c r="F478" i="8" a="1"/>
  <c r="F478" i="8" s="1"/>
  <c r="U478" i="8" s="1" a="1"/>
  <c r="U478" i="8" s="1"/>
  <c r="F479" i="8" a="1"/>
  <c r="F479" i="8" s="1"/>
  <c r="U479" i="8" s="1" a="1"/>
  <c r="U479" i="8" s="1"/>
  <c r="F480" i="8" a="1"/>
  <c r="F480" i="8" s="1"/>
  <c r="U480" i="8" s="1" a="1"/>
  <c r="U480" i="8" s="1"/>
  <c r="F481" i="8" a="1"/>
  <c r="F481" i="8" s="1"/>
  <c r="U481" i="8" s="1" a="1"/>
  <c r="U481" i="8" s="1"/>
  <c r="F482" i="8" a="1"/>
  <c r="F482" i="8" s="1"/>
  <c r="U482" i="8" s="1" a="1"/>
  <c r="U482" i="8" s="1"/>
  <c r="F483" i="8" a="1"/>
  <c r="F483" i="8" s="1"/>
  <c r="U483" i="8" s="1" a="1"/>
  <c r="U483" i="8" s="1"/>
  <c r="F484" i="8" a="1"/>
  <c r="F484" i="8" s="1"/>
  <c r="U484" i="8" s="1" a="1"/>
  <c r="U484" i="8" s="1"/>
  <c r="F485" i="8" a="1"/>
  <c r="F485" i="8" s="1"/>
  <c r="U485" i="8" s="1" a="1"/>
  <c r="U485" i="8" s="1"/>
  <c r="F486" i="8" a="1"/>
  <c r="F486" i="8" s="1"/>
  <c r="U486" i="8" s="1" a="1"/>
  <c r="U486" i="8" s="1"/>
  <c r="F487" i="8" a="1"/>
  <c r="F487" i="8" s="1"/>
  <c r="U487" i="8" s="1" a="1"/>
  <c r="U487" i="8" s="1"/>
  <c r="F488" i="8" a="1"/>
  <c r="F488" i="8" s="1"/>
  <c r="U488" i="8" s="1" a="1"/>
  <c r="U488" i="8" s="1"/>
  <c r="F489" i="8" a="1"/>
  <c r="F489" i="8" s="1"/>
  <c r="U489" i="8" s="1" a="1"/>
  <c r="U489" i="8" s="1"/>
  <c r="F490" i="8" a="1"/>
  <c r="F490" i="8" s="1"/>
  <c r="U490" i="8" s="1" a="1"/>
  <c r="U490" i="8" s="1"/>
  <c r="F491" i="8" a="1"/>
  <c r="F491" i="8" s="1"/>
  <c r="U491" i="8" s="1" a="1"/>
  <c r="U491" i="8" s="1"/>
  <c r="F492" i="8" a="1"/>
  <c r="F492" i="8" s="1"/>
  <c r="U492" i="8" s="1" a="1"/>
  <c r="U492" i="8" s="1"/>
  <c r="F493" i="8" a="1"/>
  <c r="F493" i="8" s="1"/>
  <c r="U493" i="8" s="1" a="1"/>
  <c r="U493" i="8" s="1"/>
  <c r="F494" i="8" a="1"/>
  <c r="F494" i="8" s="1"/>
  <c r="U494" i="8" s="1" a="1"/>
  <c r="U494" i="8" s="1"/>
  <c r="F495" i="8" a="1"/>
  <c r="F495" i="8" s="1"/>
  <c r="U495" i="8" s="1" a="1"/>
  <c r="U495" i="8" s="1"/>
  <c r="F496" i="8" a="1"/>
  <c r="F496" i="8" s="1"/>
  <c r="U496" i="8" s="1" a="1"/>
  <c r="U496" i="8" s="1"/>
  <c r="F497" i="8" a="1"/>
  <c r="F497" i="8" s="1"/>
  <c r="U497" i="8" s="1" a="1"/>
  <c r="U497" i="8" s="1"/>
  <c r="F498" i="8" a="1"/>
  <c r="F498" i="8" s="1"/>
  <c r="U498" i="8" s="1" a="1"/>
  <c r="U498" i="8" s="1"/>
  <c r="F499" i="8" a="1"/>
  <c r="F499" i="8" s="1"/>
  <c r="U499" i="8" s="1" a="1"/>
  <c r="U499" i="8" s="1"/>
  <c r="F500" i="8" a="1"/>
  <c r="F500" i="8" s="1"/>
  <c r="U500" i="8" s="1" a="1"/>
  <c r="U500" i="8" s="1"/>
  <c r="F501" i="8" a="1"/>
  <c r="F501" i="8" s="1"/>
  <c r="U501" i="8" s="1" a="1"/>
  <c r="U501" i="8" s="1"/>
  <c r="F502" i="8" a="1"/>
  <c r="F502" i="8" s="1"/>
  <c r="U502" i="8" s="1" a="1"/>
  <c r="U502" i="8" s="1"/>
  <c r="F503" i="8" a="1"/>
  <c r="F503" i="8" s="1"/>
  <c r="U503" i="8" s="1" a="1"/>
  <c r="U503" i="8" s="1"/>
  <c r="F504" i="8" a="1"/>
  <c r="F504" i="8" s="1"/>
  <c r="U504" i="8" s="1" a="1"/>
  <c r="U504" i="8" s="1"/>
  <c r="F505" i="8" a="1"/>
  <c r="F505" i="8" s="1"/>
  <c r="U505" i="8" s="1" a="1"/>
  <c r="U505" i="8" s="1"/>
  <c r="F506" i="8" a="1"/>
  <c r="F506" i="8" s="1"/>
  <c r="U506" i="8" s="1" a="1"/>
  <c r="U506" i="8" s="1"/>
  <c r="F507" i="8" a="1"/>
  <c r="F507" i="8" s="1"/>
  <c r="U507" i="8" s="1" a="1"/>
  <c r="U507" i="8" s="1"/>
  <c r="F508" i="8" a="1"/>
  <c r="F508" i="8" s="1"/>
  <c r="U508" i="8" s="1" a="1"/>
  <c r="U508" i="8" s="1"/>
  <c r="F509" i="8" a="1"/>
  <c r="F509" i="8" s="1"/>
  <c r="U509" i="8" s="1" a="1"/>
  <c r="U509" i="8" s="1"/>
  <c r="F510" i="8" a="1"/>
  <c r="F510" i="8" s="1"/>
  <c r="U510" i="8" s="1" a="1"/>
  <c r="U510" i="8" s="1"/>
  <c r="F511" i="8" a="1"/>
  <c r="F511" i="8" s="1"/>
  <c r="U511" i="8" s="1" a="1"/>
  <c r="U511" i="8" s="1"/>
  <c r="F512" i="8" a="1"/>
  <c r="F512" i="8" s="1"/>
  <c r="U512" i="8" s="1" a="1"/>
  <c r="U512" i="8" s="1"/>
  <c r="F513" i="8" a="1"/>
  <c r="F513" i="8" s="1"/>
  <c r="U513" i="8" s="1" a="1"/>
  <c r="U513" i="8" s="1"/>
  <c r="F514" i="8" a="1"/>
  <c r="F514" i="8" s="1"/>
  <c r="U514" i="8" s="1" a="1"/>
  <c r="U514" i="8" s="1"/>
  <c r="F515" i="8" a="1"/>
  <c r="F515" i="8" s="1"/>
  <c r="U515" i="8" s="1" a="1"/>
  <c r="U515" i="8" s="1"/>
  <c r="F516" i="8" a="1"/>
  <c r="F516" i="8" s="1"/>
  <c r="U516" i="8" s="1" a="1"/>
  <c r="U516" i="8" s="1"/>
  <c r="F517" i="8" a="1"/>
  <c r="F517" i="8" s="1"/>
  <c r="U517" i="8" s="1" a="1"/>
  <c r="U517" i="8" s="1"/>
  <c r="F518" i="8" a="1"/>
  <c r="F518" i="8" s="1"/>
  <c r="U518" i="8" s="1" a="1"/>
  <c r="U518" i="8" s="1"/>
  <c r="F519" i="8" a="1"/>
  <c r="F519" i="8" s="1"/>
  <c r="U519" i="8" s="1" a="1"/>
  <c r="U519" i="8" s="1"/>
  <c r="F520" i="8" a="1"/>
  <c r="F520" i="8" s="1"/>
  <c r="U520" i="8" s="1" a="1"/>
  <c r="U520" i="8" s="1"/>
  <c r="F521" i="8" a="1"/>
  <c r="F521" i="8" s="1"/>
  <c r="U521" i="8" s="1" a="1"/>
  <c r="U521" i="8" s="1"/>
  <c r="F522" i="8" a="1"/>
  <c r="F522" i="8" s="1"/>
  <c r="U522" i="8" s="1" a="1"/>
  <c r="U522" i="8" s="1"/>
  <c r="F523" i="8" a="1"/>
  <c r="F523" i="8" s="1"/>
  <c r="U523" i="8" s="1" a="1"/>
  <c r="U523" i="8" s="1"/>
  <c r="F524" i="8" a="1"/>
  <c r="F524" i="8" s="1"/>
  <c r="U524" i="8" s="1" a="1"/>
  <c r="U524" i="8" s="1"/>
  <c r="F525" i="8" a="1"/>
  <c r="F525" i="8" s="1"/>
  <c r="U525" i="8" s="1" a="1"/>
  <c r="U525" i="8" s="1"/>
  <c r="F526" i="8" a="1"/>
  <c r="F526" i="8" s="1"/>
  <c r="U526" i="8" s="1" a="1"/>
  <c r="U526" i="8" s="1"/>
  <c r="F527" i="8" a="1"/>
  <c r="F527" i="8" s="1"/>
  <c r="U527" i="8" s="1" a="1"/>
  <c r="U527" i="8" s="1"/>
  <c r="F528" i="8" a="1"/>
  <c r="F528" i="8" s="1"/>
  <c r="U528" i="8" s="1" a="1"/>
  <c r="U528" i="8" s="1"/>
  <c r="F529" i="8" a="1"/>
  <c r="F529" i="8" s="1"/>
  <c r="U529" i="8" s="1" a="1"/>
  <c r="U529" i="8" s="1"/>
  <c r="F530" i="8" a="1"/>
  <c r="F530" i="8" s="1"/>
  <c r="U530" i="8" s="1" a="1"/>
  <c r="U530" i="8" s="1"/>
  <c r="F531" i="8" a="1"/>
  <c r="F531" i="8" s="1"/>
  <c r="U531" i="8" s="1" a="1"/>
  <c r="U531" i="8" s="1"/>
  <c r="F532" i="8" a="1"/>
  <c r="F532" i="8" s="1"/>
  <c r="U532" i="8" s="1" a="1"/>
  <c r="U532" i="8" s="1"/>
  <c r="F533" i="8" a="1"/>
  <c r="F533" i="8" s="1"/>
  <c r="U533" i="8" s="1" a="1"/>
  <c r="U533" i="8" s="1"/>
  <c r="F534" i="8" a="1"/>
  <c r="F534" i="8" s="1"/>
  <c r="U534" i="8" s="1" a="1"/>
  <c r="U534" i="8" s="1"/>
  <c r="F535" i="8" a="1"/>
  <c r="F535" i="8" s="1"/>
  <c r="U535" i="8" s="1" a="1"/>
  <c r="U535" i="8" s="1"/>
  <c r="F536" i="8" a="1"/>
  <c r="F536" i="8" s="1"/>
  <c r="U536" i="8" s="1" a="1"/>
  <c r="U536" i="8" s="1"/>
  <c r="F537" i="8" a="1"/>
  <c r="F537" i="8" s="1"/>
  <c r="U537" i="8" s="1" a="1"/>
  <c r="U537" i="8" s="1"/>
  <c r="F538" i="8" a="1"/>
  <c r="F538" i="8" s="1"/>
  <c r="U538" i="8" s="1" a="1"/>
  <c r="U538" i="8" s="1"/>
  <c r="F539" i="8" a="1"/>
  <c r="F539" i="8" s="1"/>
  <c r="U539" i="8" s="1" a="1"/>
  <c r="U539" i="8" s="1"/>
  <c r="F540" i="8" a="1"/>
  <c r="F540" i="8" s="1"/>
  <c r="U540" i="8" s="1" a="1"/>
  <c r="U540" i="8" s="1"/>
  <c r="F541" i="8" a="1"/>
  <c r="F541" i="8" s="1"/>
  <c r="U541" i="8" s="1" a="1"/>
  <c r="U541" i="8" s="1"/>
  <c r="F542" i="8" a="1"/>
  <c r="F542" i="8" s="1"/>
  <c r="U542" i="8" s="1" a="1"/>
  <c r="U542" i="8" s="1"/>
  <c r="F543" i="8" a="1"/>
  <c r="F543" i="8" s="1"/>
  <c r="U543" i="8" s="1" a="1"/>
  <c r="U543" i="8" s="1"/>
  <c r="F544" i="8" a="1"/>
  <c r="F544" i="8" s="1"/>
  <c r="U544" i="8" s="1" a="1"/>
  <c r="U544" i="8" s="1"/>
  <c r="F545" i="8" a="1"/>
  <c r="F545" i="8" s="1"/>
  <c r="U545" i="8" s="1" a="1"/>
  <c r="U545" i="8" s="1"/>
  <c r="F546" i="8" a="1"/>
  <c r="F546" i="8" s="1"/>
  <c r="U546" i="8" s="1" a="1"/>
  <c r="U546" i="8" s="1"/>
  <c r="F547" i="8" a="1"/>
  <c r="F547" i="8" s="1"/>
  <c r="U547" i="8" s="1" a="1"/>
  <c r="U547" i="8" s="1"/>
  <c r="F548" i="8" a="1"/>
  <c r="F548" i="8" s="1"/>
  <c r="U548" i="8" s="1" a="1"/>
  <c r="U548" i="8" s="1"/>
  <c r="F549" i="8" a="1"/>
  <c r="F549" i="8" s="1"/>
  <c r="U549" i="8" s="1" a="1"/>
  <c r="U549" i="8" s="1"/>
  <c r="F550" i="8" a="1"/>
  <c r="F550" i="8" s="1"/>
  <c r="U550" i="8" s="1" a="1"/>
  <c r="U550" i="8" s="1"/>
  <c r="F551" i="8" a="1"/>
  <c r="F551" i="8" s="1"/>
  <c r="U551" i="8" s="1" a="1"/>
  <c r="U551" i="8" s="1"/>
  <c r="F552" i="8" a="1"/>
  <c r="F552" i="8" s="1"/>
  <c r="U552" i="8" s="1" a="1"/>
  <c r="U552" i="8" s="1"/>
  <c r="F553" i="8" a="1"/>
  <c r="F553" i="8" s="1"/>
  <c r="U553" i="8" s="1" a="1"/>
  <c r="U553" i="8" s="1"/>
  <c r="F554" i="8" a="1"/>
  <c r="F554" i="8" s="1"/>
  <c r="U554" i="8" s="1" a="1"/>
  <c r="U554" i="8" s="1"/>
  <c r="F555" i="8" a="1"/>
  <c r="F555" i="8" s="1"/>
  <c r="U555" i="8" s="1" a="1"/>
  <c r="U555" i="8" s="1"/>
  <c r="F556" i="8" a="1"/>
  <c r="F556" i="8" s="1"/>
  <c r="U556" i="8" s="1" a="1"/>
  <c r="U556" i="8" s="1"/>
  <c r="F557" i="8" a="1"/>
  <c r="F557" i="8" s="1"/>
  <c r="U557" i="8" s="1" a="1"/>
  <c r="U557" i="8" s="1"/>
  <c r="F558" i="8" a="1"/>
  <c r="F558" i="8" s="1"/>
  <c r="U558" i="8" s="1" a="1"/>
  <c r="U558" i="8" s="1"/>
  <c r="F559" i="8" a="1"/>
  <c r="F559" i="8" s="1"/>
  <c r="U559" i="8" s="1" a="1"/>
  <c r="U559" i="8" s="1"/>
  <c r="F560" i="8" a="1"/>
  <c r="F560" i="8" s="1"/>
  <c r="U560" i="8" s="1" a="1"/>
  <c r="U560" i="8" s="1"/>
  <c r="F561" i="8" a="1"/>
  <c r="F561" i="8" s="1"/>
  <c r="U561" i="8" s="1" a="1"/>
  <c r="U561" i="8" s="1"/>
  <c r="F562" i="8" a="1"/>
  <c r="F562" i="8" s="1"/>
  <c r="U562" i="8" s="1" a="1"/>
  <c r="U562" i="8" s="1"/>
  <c r="F563" i="8" a="1"/>
  <c r="F563" i="8" s="1"/>
  <c r="U563" i="8" s="1" a="1"/>
  <c r="U563" i="8" s="1"/>
  <c r="F564" i="8" a="1"/>
  <c r="F564" i="8" s="1"/>
  <c r="U564" i="8" s="1" a="1"/>
  <c r="U564" i="8" s="1"/>
  <c r="F565" i="8" a="1"/>
  <c r="F565" i="8" s="1"/>
  <c r="U565" i="8" s="1" a="1"/>
  <c r="U565" i="8" s="1"/>
  <c r="F566" i="8" a="1"/>
  <c r="F566" i="8" s="1"/>
  <c r="U566" i="8" s="1" a="1"/>
  <c r="U566" i="8" s="1"/>
  <c r="F567" i="8" a="1"/>
  <c r="F567" i="8" s="1"/>
  <c r="U567" i="8" s="1" a="1"/>
  <c r="U567" i="8" s="1"/>
  <c r="F568" i="8" a="1"/>
  <c r="F568" i="8" s="1"/>
  <c r="U568" i="8" s="1" a="1"/>
  <c r="U568" i="8" s="1"/>
  <c r="F569" i="8" a="1"/>
  <c r="F569" i="8" s="1"/>
  <c r="U569" i="8" s="1" a="1"/>
  <c r="U569" i="8" s="1"/>
  <c r="F570" i="8" a="1"/>
  <c r="F570" i="8" s="1"/>
  <c r="U570" i="8" s="1" a="1"/>
  <c r="U570" i="8" s="1"/>
  <c r="F571" i="8" a="1"/>
  <c r="F571" i="8" s="1"/>
  <c r="U571" i="8" s="1" a="1"/>
  <c r="U571" i="8" s="1"/>
  <c r="F572" i="8" a="1"/>
  <c r="F572" i="8" s="1"/>
  <c r="U572" i="8" s="1" a="1"/>
  <c r="U572" i="8" s="1"/>
  <c r="F573" i="8" a="1"/>
  <c r="F573" i="8" s="1"/>
  <c r="U573" i="8" s="1" a="1"/>
  <c r="U573" i="8" s="1"/>
  <c r="F574" i="8" a="1"/>
  <c r="F574" i="8" s="1"/>
  <c r="U574" i="8" s="1" a="1"/>
  <c r="U574" i="8" s="1"/>
  <c r="F575" i="8" a="1"/>
  <c r="F575" i="8" s="1"/>
  <c r="U575" i="8" s="1" a="1"/>
  <c r="U575" i="8" s="1"/>
  <c r="F576" i="8" a="1"/>
  <c r="F576" i="8" s="1"/>
  <c r="U576" i="8" s="1" a="1"/>
  <c r="U576" i="8" s="1"/>
  <c r="F577" i="8" a="1"/>
  <c r="F577" i="8" s="1"/>
  <c r="U577" i="8" s="1" a="1"/>
  <c r="U577" i="8" s="1"/>
  <c r="F578" i="8" a="1"/>
  <c r="F578" i="8" s="1"/>
  <c r="U578" i="8" s="1" a="1"/>
  <c r="U578" i="8" s="1"/>
  <c r="F579" i="8" a="1"/>
  <c r="F579" i="8" s="1"/>
  <c r="U579" i="8" s="1" a="1"/>
  <c r="U579" i="8" s="1"/>
  <c r="F580" i="8" a="1"/>
  <c r="F580" i="8" s="1"/>
  <c r="U580" i="8" s="1" a="1"/>
  <c r="U580" i="8" s="1"/>
  <c r="F581" i="8" a="1"/>
  <c r="F581" i="8" s="1"/>
  <c r="U581" i="8" s="1" a="1"/>
  <c r="U581" i="8" s="1"/>
  <c r="F582" i="8" a="1"/>
  <c r="F582" i="8" s="1"/>
  <c r="U582" i="8" s="1" a="1"/>
  <c r="U582" i="8" s="1"/>
  <c r="F583" i="8" a="1"/>
  <c r="F583" i="8" s="1"/>
  <c r="U583" i="8" s="1" a="1"/>
  <c r="U583" i="8" s="1"/>
  <c r="F584" i="8" a="1"/>
  <c r="F584" i="8" s="1"/>
  <c r="U584" i="8" s="1" a="1"/>
  <c r="U584" i="8" s="1"/>
  <c r="F585" i="8" a="1"/>
  <c r="F585" i="8" s="1"/>
  <c r="U585" i="8" s="1" a="1"/>
  <c r="U585" i="8" s="1"/>
  <c r="F586" i="8" a="1"/>
  <c r="F586" i="8" s="1"/>
  <c r="U586" i="8" s="1" a="1"/>
  <c r="U586" i="8" s="1"/>
  <c r="F587" i="8" a="1"/>
  <c r="F587" i="8" s="1"/>
  <c r="U587" i="8" s="1" a="1"/>
  <c r="U587" i="8" s="1"/>
  <c r="F588" i="8" a="1"/>
  <c r="F588" i="8" s="1"/>
  <c r="U588" i="8" s="1" a="1"/>
  <c r="U588" i="8" s="1"/>
  <c r="F589" i="8" a="1"/>
  <c r="F589" i="8" s="1"/>
  <c r="U589" i="8" s="1" a="1"/>
  <c r="U589" i="8" s="1"/>
  <c r="F590" i="8" a="1"/>
  <c r="F590" i="8" s="1"/>
  <c r="U590" i="8" s="1" a="1"/>
  <c r="U590" i="8" s="1"/>
  <c r="F591" i="8" a="1"/>
  <c r="F591" i="8" s="1"/>
  <c r="U591" i="8" s="1" a="1"/>
  <c r="U591" i="8" s="1"/>
  <c r="F592" i="8" a="1"/>
  <c r="F592" i="8" s="1"/>
  <c r="U592" i="8" s="1" a="1"/>
  <c r="U592" i="8" s="1"/>
  <c r="F593" i="8" a="1"/>
  <c r="F593" i="8" s="1"/>
  <c r="U593" i="8" s="1" a="1"/>
  <c r="U593" i="8" s="1"/>
  <c r="F594" i="8" a="1"/>
  <c r="F594" i="8" s="1"/>
  <c r="U594" i="8" s="1" a="1"/>
  <c r="U594" i="8" s="1"/>
  <c r="F595" i="8" a="1"/>
  <c r="F595" i="8" s="1"/>
  <c r="U595" i="8" s="1" a="1"/>
  <c r="U595" i="8" s="1"/>
  <c r="F596" i="8" a="1"/>
  <c r="F596" i="8" s="1"/>
  <c r="U596" i="8" s="1" a="1"/>
  <c r="U596" i="8" s="1"/>
  <c r="F597" i="8" a="1"/>
  <c r="F597" i="8" s="1"/>
  <c r="U597" i="8" s="1" a="1"/>
  <c r="U597" i="8" s="1"/>
  <c r="F598" i="8" a="1"/>
  <c r="F598" i="8" s="1"/>
  <c r="U598" i="8" s="1" a="1"/>
  <c r="U598" i="8" s="1"/>
  <c r="F599" i="8" a="1"/>
  <c r="F599" i="8" s="1"/>
  <c r="U599" i="8" s="1" a="1"/>
  <c r="U599" i="8" s="1"/>
  <c r="F600" i="8" a="1"/>
  <c r="F600" i="8" s="1"/>
  <c r="U600" i="8" s="1" a="1"/>
  <c r="U600" i="8" s="1"/>
  <c r="F601" i="8" a="1"/>
  <c r="F601" i="8" s="1"/>
  <c r="U601" i="8" s="1" a="1"/>
  <c r="U601" i="8" s="1"/>
  <c r="F602" i="8" a="1"/>
  <c r="F602" i="8" s="1"/>
  <c r="U602" i="8" s="1" a="1"/>
  <c r="U602" i="8" s="1"/>
  <c r="F603" i="8" a="1"/>
  <c r="F603" i="8" s="1"/>
  <c r="U603" i="8" s="1" a="1"/>
  <c r="U603" i="8" s="1"/>
  <c r="F604" i="8" a="1"/>
  <c r="F604" i="8" s="1"/>
  <c r="U604" i="8" s="1" a="1"/>
  <c r="U604" i="8" s="1"/>
  <c r="F605" i="8" a="1"/>
  <c r="F605" i="8" s="1"/>
  <c r="U605" i="8" s="1" a="1"/>
  <c r="U605" i="8" s="1"/>
  <c r="F606" i="8" a="1"/>
  <c r="F606" i="8" s="1"/>
  <c r="U606" i="8" s="1" a="1"/>
  <c r="U606" i="8" s="1"/>
  <c r="F607" i="8" a="1"/>
  <c r="F607" i="8" s="1"/>
  <c r="U607" i="8" s="1" a="1"/>
  <c r="U607" i="8" s="1"/>
  <c r="F608" i="8" a="1"/>
  <c r="F608" i="8" s="1"/>
  <c r="U608" i="8" s="1" a="1"/>
  <c r="U608" i="8" s="1"/>
  <c r="F609" i="8" a="1"/>
  <c r="F609" i="8" s="1"/>
  <c r="U609" i="8" s="1" a="1"/>
  <c r="U609" i="8" s="1"/>
  <c r="F610" i="8" a="1"/>
  <c r="F610" i="8" s="1"/>
  <c r="U610" i="8" s="1" a="1"/>
  <c r="U610" i="8" s="1"/>
  <c r="F611" i="8" a="1"/>
  <c r="F611" i="8" s="1"/>
  <c r="U611" i="8" s="1" a="1"/>
  <c r="U611" i="8" s="1"/>
  <c r="F612" i="8" a="1"/>
  <c r="F612" i="8" s="1"/>
  <c r="U612" i="8" s="1" a="1"/>
  <c r="U612" i="8" s="1"/>
  <c r="F613" i="8" a="1"/>
  <c r="F613" i="8" s="1"/>
  <c r="U613" i="8" s="1" a="1"/>
  <c r="U613" i="8" s="1"/>
  <c r="F614" i="8" a="1"/>
  <c r="F614" i="8" s="1"/>
  <c r="U614" i="8" s="1" a="1"/>
  <c r="U614" i="8" s="1"/>
  <c r="F615" i="8" a="1"/>
  <c r="F615" i="8" s="1"/>
  <c r="U615" i="8" s="1" a="1"/>
  <c r="U615" i="8" s="1"/>
  <c r="F616" i="8" a="1"/>
  <c r="F616" i="8" s="1"/>
  <c r="U616" i="8" s="1" a="1"/>
  <c r="U616" i="8" s="1"/>
  <c r="F617" i="8" a="1"/>
  <c r="F617" i="8" s="1"/>
  <c r="U617" i="8" s="1" a="1"/>
  <c r="U617" i="8" s="1"/>
  <c r="F618" i="8" a="1"/>
  <c r="F618" i="8" s="1"/>
  <c r="U618" i="8" s="1" a="1"/>
  <c r="U618" i="8" s="1"/>
  <c r="F619" i="8" a="1"/>
  <c r="F619" i="8" s="1"/>
  <c r="U619" i="8" s="1" a="1"/>
  <c r="U619" i="8" s="1"/>
  <c r="F620" i="8" a="1"/>
  <c r="F620" i="8" s="1"/>
  <c r="U620" i="8" s="1" a="1"/>
  <c r="U620" i="8" s="1"/>
  <c r="F621" i="8" a="1"/>
  <c r="F621" i="8" s="1"/>
  <c r="U621" i="8" s="1" a="1"/>
  <c r="U621" i="8" s="1"/>
  <c r="F622" i="8" a="1"/>
  <c r="F622" i="8" s="1"/>
  <c r="U622" i="8" s="1" a="1"/>
  <c r="U622" i="8" s="1"/>
  <c r="F623" i="8" a="1"/>
  <c r="F623" i="8" s="1"/>
  <c r="U623" i="8" s="1" a="1"/>
  <c r="U623" i="8" s="1"/>
  <c r="F624" i="8" a="1"/>
  <c r="F624" i="8" s="1"/>
  <c r="U624" i="8" s="1" a="1"/>
  <c r="U624" i="8" s="1"/>
  <c r="F625" i="8" a="1"/>
  <c r="F625" i="8" s="1"/>
  <c r="U625" i="8" s="1" a="1"/>
  <c r="U625" i="8" s="1"/>
  <c r="F626" i="8" a="1"/>
  <c r="F626" i="8" s="1"/>
  <c r="U626" i="8" s="1" a="1"/>
  <c r="U626" i="8" s="1"/>
  <c r="F627" i="8" a="1"/>
  <c r="F627" i="8" s="1"/>
  <c r="U627" i="8" s="1" a="1"/>
  <c r="U627" i="8" s="1"/>
  <c r="F628" i="8" a="1"/>
  <c r="F628" i="8" s="1"/>
  <c r="U628" i="8" s="1" a="1"/>
  <c r="U628" i="8" s="1"/>
  <c r="F629" i="8" a="1"/>
  <c r="F629" i="8" s="1"/>
  <c r="U629" i="8" s="1" a="1"/>
  <c r="U629" i="8" s="1"/>
  <c r="F630" i="8" a="1"/>
  <c r="F630" i="8" s="1"/>
  <c r="U630" i="8" s="1" a="1"/>
  <c r="U630" i="8" s="1"/>
  <c r="F631" i="8" a="1"/>
  <c r="F631" i="8" s="1"/>
  <c r="U631" i="8" s="1" a="1"/>
  <c r="U631" i="8" s="1"/>
  <c r="F632" i="8" a="1"/>
  <c r="F632" i="8" s="1"/>
  <c r="U632" i="8" s="1" a="1"/>
  <c r="U632" i="8" s="1"/>
  <c r="F633" i="8" a="1"/>
  <c r="F633" i="8" s="1"/>
  <c r="U633" i="8" s="1" a="1"/>
  <c r="U633" i="8" s="1"/>
  <c r="F634" i="8" a="1"/>
  <c r="F634" i="8" s="1"/>
  <c r="U634" i="8" s="1" a="1"/>
  <c r="U634" i="8" s="1"/>
  <c r="F635" i="8" a="1"/>
  <c r="F635" i="8" s="1"/>
  <c r="U635" i="8" s="1" a="1"/>
  <c r="U635" i="8" s="1"/>
  <c r="F636" i="8" a="1"/>
  <c r="F636" i="8" s="1"/>
  <c r="U636" i="8" s="1" a="1"/>
  <c r="U636" i="8" s="1"/>
  <c r="F637" i="8" a="1"/>
  <c r="F637" i="8" s="1"/>
  <c r="U637" i="8" s="1" a="1"/>
  <c r="U637" i="8" s="1"/>
  <c r="F638" i="8" a="1"/>
  <c r="F638" i="8" s="1"/>
  <c r="U638" i="8" s="1" a="1"/>
  <c r="U638" i="8" s="1"/>
  <c r="F639" i="8" a="1"/>
  <c r="F639" i="8" s="1"/>
  <c r="U639" i="8" s="1" a="1"/>
  <c r="U639" i="8" s="1"/>
  <c r="F640" i="8" a="1"/>
  <c r="F640" i="8" s="1"/>
  <c r="U640" i="8" s="1" a="1"/>
  <c r="U640" i="8" s="1"/>
  <c r="F641" i="8" a="1"/>
  <c r="F641" i="8" s="1"/>
  <c r="U641" i="8" s="1" a="1"/>
  <c r="U641" i="8" s="1"/>
  <c r="F642" i="8" a="1"/>
  <c r="F642" i="8" s="1"/>
  <c r="U642" i="8" s="1" a="1"/>
  <c r="U642" i="8" s="1"/>
  <c r="F643" i="8" a="1"/>
  <c r="F643" i="8" s="1"/>
  <c r="U643" i="8" s="1" a="1"/>
  <c r="U643" i="8" s="1"/>
  <c r="F644" i="8" a="1"/>
  <c r="F644" i="8" s="1"/>
  <c r="U644" i="8" s="1" a="1"/>
  <c r="U644" i="8" s="1"/>
  <c r="F645" i="8" a="1"/>
  <c r="F645" i="8" s="1"/>
  <c r="U645" i="8" s="1" a="1"/>
  <c r="U645" i="8" s="1"/>
  <c r="F646" i="8" a="1"/>
  <c r="F646" i="8" s="1"/>
  <c r="U646" i="8" s="1" a="1"/>
  <c r="U646" i="8" s="1"/>
  <c r="F647" i="8" a="1"/>
  <c r="F647" i="8" s="1"/>
  <c r="U647" i="8" s="1" a="1"/>
  <c r="U647" i="8" s="1"/>
  <c r="F648" i="8" a="1"/>
  <c r="F648" i="8" s="1"/>
  <c r="U648" i="8" s="1" a="1"/>
  <c r="U648" i="8" s="1"/>
  <c r="F649" i="8" a="1"/>
  <c r="F649" i="8" s="1"/>
  <c r="U649" i="8" s="1" a="1"/>
  <c r="U649" i="8" s="1"/>
  <c r="F650" i="8" a="1"/>
  <c r="F650" i="8" s="1"/>
  <c r="U650" i="8" s="1" a="1"/>
  <c r="U650" i="8" s="1"/>
  <c r="F651" i="8" a="1"/>
  <c r="F651" i="8" s="1"/>
  <c r="U651" i="8" s="1" a="1"/>
  <c r="U651" i="8" s="1"/>
  <c r="F652" i="8" a="1"/>
  <c r="F652" i="8" s="1"/>
  <c r="U652" i="8" s="1" a="1"/>
  <c r="U652" i="8" s="1"/>
  <c r="F653" i="8" a="1"/>
  <c r="F653" i="8" s="1"/>
  <c r="U653" i="8" s="1" a="1"/>
  <c r="U653" i="8" s="1"/>
  <c r="F654" i="8" a="1"/>
  <c r="F654" i="8" s="1"/>
  <c r="U654" i="8" s="1" a="1"/>
  <c r="U654" i="8" s="1"/>
  <c r="F655" i="8" a="1"/>
  <c r="F655" i="8" s="1"/>
  <c r="U655" i="8" s="1" a="1"/>
  <c r="U655" i="8" s="1"/>
  <c r="F656" i="8" a="1"/>
  <c r="F656" i="8" s="1"/>
  <c r="U656" i="8" s="1" a="1"/>
  <c r="U656" i="8" s="1"/>
  <c r="F657" i="8" a="1"/>
  <c r="F657" i="8" s="1"/>
  <c r="U657" i="8" s="1" a="1"/>
  <c r="U657" i="8" s="1"/>
  <c r="F658" i="8" a="1"/>
  <c r="F658" i="8" s="1"/>
  <c r="U658" i="8" s="1" a="1"/>
  <c r="U658" i="8" s="1"/>
  <c r="F659" i="8" a="1"/>
  <c r="F659" i="8" s="1"/>
  <c r="U659" i="8" s="1" a="1"/>
  <c r="U659" i="8" s="1"/>
  <c r="F660" i="8" a="1"/>
  <c r="F660" i="8" s="1"/>
  <c r="U660" i="8" s="1" a="1"/>
  <c r="U660" i="8" s="1"/>
  <c r="F661" i="8" a="1"/>
  <c r="F661" i="8" s="1"/>
  <c r="U661" i="8" s="1" a="1"/>
  <c r="U661" i="8" s="1"/>
  <c r="F662" i="8" a="1"/>
  <c r="F662" i="8" s="1"/>
  <c r="U662" i="8" s="1" a="1"/>
  <c r="U662" i="8" s="1"/>
  <c r="F663" i="8" a="1"/>
  <c r="F663" i="8" s="1"/>
  <c r="U663" i="8" s="1" a="1"/>
  <c r="U663" i="8" s="1"/>
  <c r="F664" i="8" a="1"/>
  <c r="F664" i="8" s="1"/>
  <c r="U664" i="8" s="1" a="1"/>
  <c r="U664" i="8" s="1"/>
  <c r="F665" i="8" a="1"/>
  <c r="F665" i="8" s="1"/>
  <c r="U665" i="8" s="1" a="1"/>
  <c r="U665" i="8" s="1"/>
  <c r="F666" i="8" a="1"/>
  <c r="F666" i="8" s="1"/>
  <c r="U666" i="8" s="1" a="1"/>
  <c r="U666" i="8" s="1"/>
  <c r="F667" i="8" a="1"/>
  <c r="F667" i="8" s="1"/>
  <c r="U667" i="8" s="1" a="1"/>
  <c r="U667" i="8" s="1"/>
  <c r="F668" i="8" a="1"/>
  <c r="F668" i="8" s="1"/>
  <c r="U668" i="8" s="1" a="1"/>
  <c r="U668" i="8" s="1"/>
  <c r="F669" i="8" a="1"/>
  <c r="F669" i="8" s="1"/>
  <c r="U669" i="8" s="1" a="1"/>
  <c r="U669" i="8" s="1"/>
  <c r="F670" i="8" a="1"/>
  <c r="F670" i="8" s="1"/>
  <c r="U670" i="8" s="1" a="1"/>
  <c r="U670" i="8" s="1"/>
  <c r="F671" i="8" a="1"/>
  <c r="F671" i="8" s="1"/>
  <c r="U671" i="8" s="1" a="1"/>
  <c r="U671" i="8" s="1"/>
  <c r="F672" i="8" a="1"/>
  <c r="F672" i="8" s="1"/>
  <c r="U672" i="8" s="1" a="1"/>
  <c r="U672" i="8" s="1"/>
  <c r="F673" i="8" a="1"/>
  <c r="F673" i="8" s="1"/>
  <c r="U673" i="8" s="1" a="1"/>
  <c r="U673" i="8" s="1"/>
  <c r="F674" i="8" a="1"/>
  <c r="F674" i="8" s="1"/>
  <c r="U674" i="8" s="1" a="1"/>
  <c r="U674" i="8" s="1"/>
  <c r="F675" i="8" a="1"/>
  <c r="F675" i="8" s="1"/>
  <c r="U675" i="8" s="1" a="1"/>
  <c r="U675" i="8" s="1"/>
  <c r="F676" i="8" a="1"/>
  <c r="F676" i="8" s="1"/>
  <c r="U676" i="8" s="1" a="1"/>
  <c r="U676" i="8" s="1"/>
  <c r="F677" i="8" a="1"/>
  <c r="F677" i="8" s="1"/>
  <c r="U677" i="8" s="1" a="1"/>
  <c r="U677" i="8" s="1"/>
  <c r="F678" i="8" a="1"/>
  <c r="F678" i="8" s="1"/>
  <c r="U678" i="8" s="1" a="1"/>
  <c r="U678" i="8" s="1"/>
  <c r="F679" i="8" a="1"/>
  <c r="F679" i="8" s="1"/>
  <c r="U679" i="8" s="1" a="1"/>
  <c r="U679" i="8" s="1"/>
  <c r="F680" i="8" a="1"/>
  <c r="F680" i="8" s="1"/>
  <c r="U680" i="8" s="1" a="1"/>
  <c r="U680" i="8" s="1"/>
  <c r="F681" i="8" a="1"/>
  <c r="F681" i="8" s="1"/>
  <c r="U681" i="8" s="1" a="1"/>
  <c r="U681" i="8" s="1"/>
  <c r="F682" i="8" a="1"/>
  <c r="F682" i="8" s="1"/>
  <c r="U682" i="8" s="1" a="1"/>
  <c r="U682" i="8" s="1"/>
  <c r="F683" i="8" a="1"/>
  <c r="F683" i="8" s="1"/>
  <c r="U683" i="8" s="1" a="1"/>
  <c r="U683" i="8" s="1"/>
  <c r="F684" i="8" a="1"/>
  <c r="F684" i="8" s="1"/>
  <c r="U684" i="8" s="1" a="1"/>
  <c r="U684" i="8" s="1"/>
  <c r="F685" i="8" a="1"/>
  <c r="F685" i="8" s="1"/>
  <c r="U685" i="8" s="1" a="1"/>
  <c r="U685" i="8" s="1"/>
  <c r="F686" i="8" a="1"/>
  <c r="F686" i="8" s="1"/>
  <c r="U686" i="8" s="1" a="1"/>
  <c r="U686" i="8" s="1"/>
  <c r="F687" i="8" a="1"/>
  <c r="F687" i="8" s="1"/>
  <c r="U687" i="8" s="1" a="1"/>
  <c r="U687" i="8" s="1"/>
  <c r="F688" i="8" a="1"/>
  <c r="F688" i="8" s="1"/>
  <c r="U688" i="8" s="1" a="1"/>
  <c r="U688" i="8" s="1"/>
  <c r="F689" i="8" a="1"/>
  <c r="F689" i="8" s="1"/>
  <c r="U689" i="8" s="1" a="1"/>
  <c r="U689" i="8" s="1"/>
  <c r="F690" i="8" a="1"/>
  <c r="F690" i="8" s="1"/>
  <c r="U690" i="8" s="1" a="1"/>
  <c r="U690" i="8" s="1"/>
  <c r="F691" i="8" a="1"/>
  <c r="F691" i="8" s="1"/>
  <c r="U691" i="8" s="1" a="1"/>
  <c r="U691" i="8" s="1"/>
  <c r="F692" i="8" a="1"/>
  <c r="F692" i="8" s="1"/>
  <c r="U692" i="8" s="1" a="1"/>
  <c r="U692" i="8" s="1"/>
  <c r="F693" i="8" a="1"/>
  <c r="F693" i="8" s="1"/>
  <c r="U693" i="8" s="1" a="1"/>
  <c r="U693" i="8" s="1"/>
  <c r="F694" i="8" a="1"/>
  <c r="F694" i="8" s="1"/>
  <c r="U694" i="8" s="1" a="1"/>
  <c r="U694" i="8" s="1"/>
  <c r="F695" i="8" a="1"/>
  <c r="F695" i="8" s="1"/>
  <c r="U695" i="8" s="1" a="1"/>
  <c r="U695" i="8" s="1"/>
  <c r="F696" i="8" a="1"/>
  <c r="F696" i="8" s="1"/>
  <c r="U696" i="8" s="1" a="1"/>
  <c r="U696" i="8" s="1"/>
  <c r="F697" i="8" a="1"/>
  <c r="F697" i="8" s="1"/>
  <c r="U697" i="8" s="1" a="1"/>
  <c r="U697" i="8" s="1"/>
  <c r="F698" i="8" a="1"/>
  <c r="F698" i="8" s="1"/>
  <c r="U698" i="8" s="1" a="1"/>
  <c r="U698" i="8" s="1"/>
  <c r="F699" i="8" a="1"/>
  <c r="F699" i="8" s="1"/>
  <c r="U699" i="8" s="1" a="1"/>
  <c r="U699" i="8" s="1"/>
  <c r="F700" i="8" a="1"/>
  <c r="F700" i="8" s="1"/>
  <c r="U700" i="8" s="1" a="1"/>
  <c r="U700" i="8" s="1"/>
  <c r="F701" i="8" a="1"/>
  <c r="F701" i="8" s="1"/>
  <c r="U701" i="8" s="1" a="1"/>
  <c r="U701" i="8" s="1"/>
  <c r="F702" i="8" a="1"/>
  <c r="F702" i="8" s="1"/>
  <c r="U702" i="8" s="1" a="1"/>
  <c r="U702" i="8" s="1"/>
  <c r="F703" i="8" a="1"/>
  <c r="F703" i="8" s="1"/>
  <c r="U703" i="8" s="1" a="1"/>
  <c r="U703" i="8" s="1"/>
  <c r="F704" i="8" a="1"/>
  <c r="F704" i="8" s="1"/>
  <c r="U704" i="8" s="1" a="1"/>
  <c r="U704" i="8" s="1"/>
  <c r="F705" i="8" a="1"/>
  <c r="F705" i="8" s="1"/>
  <c r="U705" i="8" s="1" a="1"/>
  <c r="U705" i="8" s="1"/>
  <c r="F706" i="8" a="1"/>
  <c r="F706" i="8" s="1"/>
  <c r="U706" i="8" s="1" a="1"/>
  <c r="U706" i="8" s="1"/>
  <c r="F707" i="8" a="1"/>
  <c r="F707" i="8" s="1"/>
  <c r="U707" i="8" s="1" a="1"/>
  <c r="U707" i="8" s="1"/>
  <c r="F708" i="8" a="1"/>
  <c r="F708" i="8" s="1"/>
  <c r="U708" i="8" s="1" a="1"/>
  <c r="U708" i="8" s="1"/>
  <c r="F709" i="8" a="1"/>
  <c r="F709" i="8" s="1"/>
  <c r="U709" i="8" s="1" a="1"/>
  <c r="U709" i="8" s="1"/>
  <c r="F710" i="8" a="1"/>
  <c r="F710" i="8" s="1"/>
  <c r="U710" i="8" s="1" a="1"/>
  <c r="U710" i="8" s="1"/>
  <c r="F711" i="8" a="1"/>
  <c r="F711" i="8" s="1"/>
  <c r="U711" i="8" s="1" a="1"/>
  <c r="U711" i="8" s="1"/>
  <c r="F712" i="8" a="1"/>
  <c r="F712" i="8" s="1"/>
  <c r="U712" i="8" s="1" a="1"/>
  <c r="U712" i="8" s="1"/>
  <c r="F713" i="8" a="1"/>
  <c r="F713" i="8" s="1"/>
  <c r="U713" i="8" s="1" a="1"/>
  <c r="U713" i="8" s="1"/>
  <c r="F714" i="8" a="1"/>
  <c r="F714" i="8" s="1"/>
  <c r="U714" i="8" s="1" a="1"/>
  <c r="U714" i="8" s="1"/>
  <c r="F715" i="8" a="1"/>
  <c r="F715" i="8" s="1"/>
  <c r="U715" i="8" s="1" a="1"/>
  <c r="U715" i="8" s="1"/>
  <c r="F716" i="8" a="1"/>
  <c r="F716" i="8" s="1"/>
  <c r="U716" i="8" s="1" a="1"/>
  <c r="U716" i="8" s="1"/>
  <c r="F717" i="8" a="1"/>
  <c r="F717" i="8" s="1"/>
  <c r="U717" i="8" s="1" a="1"/>
  <c r="U717" i="8" s="1"/>
  <c r="F718" i="8" a="1"/>
  <c r="F718" i="8" s="1"/>
  <c r="U718" i="8" s="1" a="1"/>
  <c r="U718" i="8" s="1"/>
  <c r="F719" i="8" a="1"/>
  <c r="F719" i="8" s="1"/>
  <c r="U719" i="8" s="1" a="1"/>
  <c r="U719" i="8" s="1"/>
  <c r="F720" i="8" a="1"/>
  <c r="F720" i="8" s="1"/>
  <c r="U720" i="8" s="1" a="1"/>
  <c r="U720" i="8" s="1"/>
  <c r="F721" i="8" a="1"/>
  <c r="F721" i="8" s="1"/>
  <c r="U721" i="8" s="1" a="1"/>
  <c r="U721" i="8" s="1"/>
  <c r="F722" i="8" a="1"/>
  <c r="F722" i="8" s="1"/>
  <c r="U722" i="8" s="1" a="1"/>
  <c r="U722" i="8" s="1"/>
  <c r="F723" i="8" a="1"/>
  <c r="F723" i="8" s="1"/>
  <c r="U723" i="8" s="1" a="1"/>
  <c r="U723" i="8" s="1"/>
  <c r="F724" i="8" a="1"/>
  <c r="F724" i="8" s="1"/>
  <c r="U724" i="8" s="1" a="1"/>
  <c r="U724" i="8" s="1"/>
  <c r="F725" i="8" a="1"/>
  <c r="F725" i="8" s="1"/>
  <c r="U725" i="8" s="1" a="1"/>
  <c r="U725" i="8" s="1"/>
  <c r="F726" i="8" a="1"/>
  <c r="F726" i="8" s="1"/>
  <c r="U726" i="8" s="1" a="1"/>
  <c r="U726" i="8" s="1"/>
  <c r="F727" i="8" a="1"/>
  <c r="F727" i="8" s="1"/>
  <c r="U727" i="8" s="1" a="1"/>
  <c r="U727" i="8" s="1"/>
  <c r="F728" i="8" a="1"/>
  <c r="F728" i="8" s="1"/>
  <c r="U728" i="8" s="1" a="1"/>
  <c r="U728" i="8" s="1"/>
  <c r="F729" i="8" a="1"/>
  <c r="F729" i="8" s="1"/>
  <c r="U729" i="8" s="1" a="1"/>
  <c r="U729" i="8" s="1"/>
  <c r="F730" i="8" a="1"/>
  <c r="F730" i="8" s="1"/>
  <c r="U730" i="8" s="1" a="1"/>
  <c r="U730" i="8" s="1"/>
  <c r="F731" i="8" a="1"/>
  <c r="F731" i="8" s="1"/>
  <c r="U731" i="8" s="1" a="1"/>
  <c r="U731" i="8" s="1"/>
  <c r="F732" i="8" a="1"/>
  <c r="F732" i="8" s="1"/>
  <c r="U732" i="8" s="1" a="1"/>
  <c r="U732" i="8" s="1"/>
  <c r="F733" i="8" a="1"/>
  <c r="F733" i="8" s="1"/>
  <c r="U733" i="8" s="1" a="1"/>
  <c r="U733" i="8" s="1"/>
  <c r="F734" i="8" a="1"/>
  <c r="F734" i="8" s="1"/>
  <c r="U734" i="8" s="1" a="1"/>
  <c r="U734" i="8" s="1"/>
  <c r="F735" i="8" a="1"/>
  <c r="F735" i="8" s="1"/>
  <c r="U735" i="8" s="1" a="1"/>
  <c r="U735" i="8" s="1"/>
  <c r="F736" i="8" a="1"/>
  <c r="F736" i="8" s="1"/>
  <c r="U736" i="8" s="1" a="1"/>
  <c r="U736" i="8" s="1"/>
  <c r="F737" i="8" a="1"/>
  <c r="F737" i="8" s="1"/>
  <c r="U737" i="8" s="1" a="1"/>
  <c r="U737" i="8" s="1"/>
  <c r="F738" i="8" a="1"/>
  <c r="F738" i="8" s="1"/>
  <c r="U738" i="8" s="1" a="1"/>
  <c r="U738" i="8" s="1"/>
  <c r="F739" i="8" a="1"/>
  <c r="F739" i="8" s="1"/>
  <c r="U739" i="8" s="1" a="1"/>
  <c r="U739" i="8" s="1"/>
  <c r="F740" i="8" a="1"/>
  <c r="F740" i="8" s="1"/>
  <c r="U740" i="8" s="1" a="1"/>
  <c r="U740" i="8" s="1"/>
  <c r="F741" i="8" a="1"/>
  <c r="F741" i="8" s="1"/>
  <c r="U741" i="8" s="1" a="1"/>
  <c r="U741" i="8" s="1"/>
  <c r="F742" i="8" a="1"/>
  <c r="F742" i="8" s="1"/>
  <c r="U742" i="8" s="1" a="1"/>
  <c r="U742" i="8" s="1"/>
  <c r="F743" i="8" a="1"/>
  <c r="F743" i="8" s="1"/>
  <c r="U743" i="8" s="1" a="1"/>
  <c r="U743" i="8" s="1"/>
  <c r="F744" i="8" a="1"/>
  <c r="F744" i="8" s="1"/>
  <c r="U744" i="8" s="1" a="1"/>
  <c r="U744" i="8" s="1"/>
  <c r="F745" i="8" a="1"/>
  <c r="F745" i="8" s="1"/>
  <c r="U745" i="8" s="1" a="1"/>
  <c r="U745" i="8" s="1"/>
  <c r="F746" i="8" a="1"/>
  <c r="F746" i="8" s="1"/>
  <c r="U746" i="8" s="1" a="1"/>
  <c r="U746" i="8" s="1"/>
  <c r="F747" i="8" a="1"/>
  <c r="F747" i="8" s="1"/>
  <c r="U747" i="8" s="1" a="1"/>
  <c r="U747" i="8" s="1"/>
  <c r="F748" i="8" a="1"/>
  <c r="F748" i="8" s="1"/>
  <c r="U748" i="8" s="1" a="1"/>
  <c r="U748" i="8" s="1"/>
  <c r="F749" i="8" a="1"/>
  <c r="F749" i="8" s="1"/>
  <c r="U749" i="8" s="1" a="1"/>
  <c r="U749" i="8" s="1"/>
  <c r="F750" i="8" a="1"/>
  <c r="F750" i="8" s="1"/>
  <c r="U750" i="8" s="1" a="1"/>
  <c r="U750" i="8" s="1"/>
  <c r="F751" i="8" a="1"/>
  <c r="F751" i="8" s="1"/>
  <c r="U751" i="8" s="1" a="1"/>
  <c r="U751" i="8" s="1"/>
  <c r="F752" i="8" a="1"/>
  <c r="F752" i="8" s="1"/>
  <c r="U752" i="8" s="1" a="1"/>
  <c r="U752" i="8" s="1"/>
  <c r="F753" i="8" a="1"/>
  <c r="F753" i="8" s="1"/>
  <c r="U753" i="8" s="1" a="1"/>
  <c r="U753" i="8" s="1"/>
  <c r="F754" i="8" a="1"/>
  <c r="F754" i="8" s="1"/>
  <c r="U754" i="8" s="1" a="1"/>
  <c r="U754" i="8" s="1"/>
  <c r="F755" i="8" a="1"/>
  <c r="F755" i="8" s="1"/>
  <c r="U755" i="8" s="1" a="1"/>
  <c r="U755" i="8" s="1"/>
  <c r="F756" i="8" a="1"/>
  <c r="F756" i="8" s="1"/>
  <c r="U756" i="8" s="1" a="1"/>
  <c r="U756" i="8" s="1"/>
  <c r="F757" i="8" a="1"/>
  <c r="F757" i="8" s="1"/>
  <c r="U757" i="8" s="1" a="1"/>
  <c r="U757" i="8" s="1"/>
  <c r="F758" i="8" a="1"/>
  <c r="F758" i="8" s="1"/>
  <c r="U758" i="8" s="1" a="1"/>
  <c r="U758" i="8" s="1"/>
  <c r="F759" i="8" a="1"/>
  <c r="F759" i="8" s="1"/>
  <c r="U759" i="8" s="1" a="1"/>
  <c r="U759" i="8" s="1"/>
  <c r="F760" i="8" a="1"/>
  <c r="F760" i="8" s="1"/>
  <c r="U760" i="8" s="1" a="1"/>
  <c r="U760" i="8" s="1"/>
  <c r="F761" i="8" a="1"/>
  <c r="F761" i="8" s="1"/>
  <c r="U761" i="8" s="1" a="1"/>
  <c r="U761" i="8" s="1"/>
  <c r="F762" i="8" a="1"/>
  <c r="F762" i="8" s="1"/>
  <c r="U762" i="8" s="1" a="1"/>
  <c r="U762" i="8" s="1"/>
  <c r="F763" i="8" a="1"/>
  <c r="F763" i="8" s="1"/>
  <c r="U763" i="8" s="1" a="1"/>
  <c r="U763" i="8" s="1"/>
  <c r="F764" i="8" a="1"/>
  <c r="F764" i="8" s="1"/>
  <c r="U764" i="8" s="1" a="1"/>
  <c r="U764" i="8" s="1"/>
  <c r="F765" i="8" a="1"/>
  <c r="F765" i="8" s="1"/>
  <c r="U765" i="8" s="1" a="1"/>
  <c r="U765" i="8" s="1"/>
  <c r="F766" i="8" a="1"/>
  <c r="F766" i="8" s="1"/>
  <c r="U766" i="8" s="1" a="1"/>
  <c r="U766" i="8" s="1"/>
  <c r="F767" i="8" a="1"/>
  <c r="F767" i="8" s="1"/>
  <c r="U767" i="8" s="1" a="1"/>
  <c r="U767" i="8" s="1"/>
  <c r="F768" i="8" a="1"/>
  <c r="F768" i="8" s="1"/>
  <c r="U768" i="8" s="1" a="1"/>
  <c r="U768" i="8" s="1"/>
  <c r="F769" i="8" a="1"/>
  <c r="F769" i="8" s="1"/>
  <c r="U769" i="8" s="1" a="1"/>
  <c r="U769" i="8" s="1"/>
  <c r="F770" i="8" a="1"/>
  <c r="F770" i="8" s="1"/>
  <c r="U770" i="8" s="1" a="1"/>
  <c r="U770" i="8" s="1"/>
  <c r="F771" i="8" a="1"/>
  <c r="F771" i="8" s="1"/>
  <c r="U771" i="8" s="1" a="1"/>
  <c r="U771" i="8" s="1"/>
  <c r="F772" i="8" a="1"/>
  <c r="F772" i="8" s="1"/>
  <c r="U772" i="8" s="1" a="1"/>
  <c r="U772" i="8" s="1"/>
  <c r="F773" i="8" a="1"/>
  <c r="F773" i="8" s="1"/>
  <c r="U773" i="8" s="1" a="1"/>
  <c r="U773" i="8" s="1"/>
  <c r="F774" i="8" a="1"/>
  <c r="F774" i="8" s="1"/>
  <c r="U774" i="8" s="1" a="1"/>
  <c r="U774" i="8" s="1"/>
  <c r="F775" i="8" a="1"/>
  <c r="F775" i="8" s="1"/>
  <c r="U775" i="8" s="1" a="1"/>
  <c r="U775" i="8" s="1"/>
  <c r="F776" i="8" a="1"/>
  <c r="F776" i="8" s="1"/>
  <c r="U776" i="8" s="1" a="1"/>
  <c r="U776" i="8" s="1"/>
  <c r="F777" i="8" a="1"/>
  <c r="F777" i="8" s="1"/>
  <c r="U777" i="8" s="1" a="1"/>
  <c r="U777" i="8" s="1"/>
  <c r="F778" i="8" a="1"/>
  <c r="F778" i="8" s="1"/>
  <c r="U778" i="8" s="1" a="1"/>
  <c r="U778" i="8" s="1"/>
  <c r="F779" i="8" a="1"/>
  <c r="F779" i="8" s="1"/>
  <c r="U779" i="8" s="1" a="1"/>
  <c r="U779" i="8" s="1"/>
  <c r="F780" i="8" a="1"/>
  <c r="F780" i="8" s="1"/>
  <c r="U780" i="8" s="1" a="1"/>
  <c r="U780" i="8" s="1"/>
  <c r="F781" i="8" a="1"/>
  <c r="F781" i="8" s="1"/>
  <c r="U781" i="8" s="1" a="1"/>
  <c r="U781" i="8" s="1"/>
  <c r="F782" i="8" a="1"/>
  <c r="F782" i="8" s="1"/>
  <c r="U782" i="8" s="1" a="1"/>
  <c r="U782" i="8" s="1"/>
  <c r="F783" i="8" a="1"/>
  <c r="F783" i="8" s="1"/>
  <c r="U783" i="8" s="1" a="1"/>
  <c r="U783" i="8" s="1"/>
  <c r="F784" i="8" a="1"/>
  <c r="F784" i="8" s="1"/>
  <c r="U784" i="8" s="1" a="1"/>
  <c r="U784" i="8" s="1"/>
  <c r="F785" i="8" a="1"/>
  <c r="F785" i="8" s="1"/>
  <c r="U785" i="8" s="1" a="1"/>
  <c r="U785" i="8" s="1"/>
  <c r="F786" i="8" a="1"/>
  <c r="F786" i="8" s="1"/>
  <c r="U786" i="8" s="1" a="1"/>
  <c r="U786" i="8" s="1"/>
  <c r="F787" i="8" a="1"/>
  <c r="F787" i="8" s="1"/>
  <c r="U787" i="8" s="1" a="1"/>
  <c r="U787" i="8" s="1"/>
  <c r="F788" i="8" a="1"/>
  <c r="F788" i="8" s="1"/>
  <c r="U788" i="8" s="1" a="1"/>
  <c r="U788" i="8" s="1"/>
  <c r="F789" i="8" a="1"/>
  <c r="F789" i="8" s="1"/>
  <c r="U789" i="8" s="1" a="1"/>
  <c r="U789" i="8" s="1"/>
  <c r="F790" i="8" a="1"/>
  <c r="F790" i="8" s="1"/>
  <c r="U790" i="8" s="1" a="1"/>
  <c r="U790" i="8" s="1"/>
  <c r="F791" i="8" a="1"/>
  <c r="F791" i="8" s="1"/>
  <c r="U791" i="8" s="1" a="1"/>
  <c r="U791" i="8" s="1"/>
  <c r="F792" i="8" a="1"/>
  <c r="F792" i="8" s="1"/>
  <c r="U792" i="8" s="1" a="1"/>
  <c r="U792" i="8" s="1"/>
  <c r="F793" i="8" a="1"/>
  <c r="F793" i="8" s="1"/>
  <c r="U793" i="8" s="1" a="1"/>
  <c r="U793" i="8" s="1"/>
  <c r="F794" i="8" a="1"/>
  <c r="F794" i="8" s="1"/>
  <c r="U794" i="8" s="1" a="1"/>
  <c r="U794" i="8" s="1"/>
  <c r="F795" i="8" a="1"/>
  <c r="F795" i="8" s="1"/>
  <c r="U795" i="8" s="1" a="1"/>
  <c r="U795" i="8" s="1"/>
  <c r="F796" i="8" a="1"/>
  <c r="F796" i="8" s="1"/>
  <c r="U796" i="8" s="1" a="1"/>
  <c r="U796" i="8" s="1"/>
  <c r="F797" i="8" a="1"/>
  <c r="F797" i="8" s="1"/>
  <c r="U797" i="8" s="1" a="1"/>
  <c r="U797" i="8" s="1"/>
  <c r="F798" i="8" a="1"/>
  <c r="F798" i="8" s="1"/>
  <c r="U798" i="8" s="1" a="1"/>
  <c r="U798" i="8" s="1"/>
  <c r="F799" i="8" a="1"/>
  <c r="F799" i="8" s="1"/>
  <c r="U799" i="8" s="1" a="1"/>
  <c r="U799" i="8" s="1"/>
  <c r="F800" i="8" a="1"/>
  <c r="F800" i="8" s="1"/>
  <c r="U800" i="8" s="1" a="1"/>
  <c r="U800" i="8" s="1"/>
  <c r="F801" i="8" a="1"/>
  <c r="F801" i="8" s="1"/>
  <c r="U801" i="8" s="1" a="1"/>
  <c r="U801" i="8" s="1"/>
  <c r="F802" i="8" a="1"/>
  <c r="F802" i="8" s="1"/>
  <c r="U802" i="8" s="1" a="1"/>
  <c r="U802" i="8" s="1"/>
  <c r="F803" i="8" a="1"/>
  <c r="F803" i="8" s="1"/>
  <c r="U803" i="8" s="1" a="1"/>
  <c r="U803" i="8" s="1"/>
  <c r="F804" i="8" a="1"/>
  <c r="F804" i="8" s="1"/>
  <c r="U804" i="8" s="1" a="1"/>
  <c r="U804" i="8" s="1"/>
  <c r="F805" i="8" a="1"/>
  <c r="F805" i="8" s="1"/>
  <c r="U805" i="8" s="1" a="1"/>
  <c r="U805" i="8" s="1"/>
  <c r="F806" i="8" a="1"/>
  <c r="F806" i="8" s="1"/>
  <c r="U806" i="8" s="1" a="1"/>
  <c r="U806" i="8" s="1"/>
  <c r="F807" i="8" a="1"/>
  <c r="F807" i="8" s="1"/>
  <c r="U807" i="8" s="1" a="1"/>
  <c r="U807" i="8" s="1"/>
  <c r="F808" i="8" a="1"/>
  <c r="F808" i="8" s="1"/>
  <c r="U808" i="8" s="1" a="1"/>
  <c r="U808" i="8" s="1"/>
  <c r="F809" i="8" a="1"/>
  <c r="F809" i="8" s="1"/>
  <c r="U809" i="8" s="1" a="1"/>
  <c r="U809" i="8" s="1"/>
  <c r="F810" i="8" a="1"/>
  <c r="F810" i="8" s="1"/>
  <c r="U810" i="8" s="1" a="1"/>
  <c r="U810" i="8" s="1"/>
  <c r="F811" i="8" a="1"/>
  <c r="F811" i="8" s="1"/>
  <c r="U811" i="8" s="1" a="1"/>
  <c r="U811" i="8" s="1"/>
  <c r="F812" i="8" a="1"/>
  <c r="F812" i="8" s="1"/>
  <c r="U812" i="8" s="1" a="1"/>
  <c r="U812" i="8" s="1"/>
  <c r="F813" i="8" a="1"/>
  <c r="F813" i="8" s="1"/>
  <c r="U813" i="8" s="1" a="1"/>
  <c r="U813" i="8" s="1"/>
  <c r="F814" i="8" a="1"/>
  <c r="F814" i="8" s="1"/>
  <c r="U814" i="8" s="1" a="1"/>
  <c r="U814" i="8" s="1"/>
  <c r="F815" i="8" a="1"/>
  <c r="F815" i="8" s="1"/>
  <c r="U815" i="8" s="1" a="1"/>
  <c r="U815" i="8" s="1"/>
  <c r="F816" i="8" a="1"/>
  <c r="F816" i="8" s="1"/>
  <c r="U816" i="8" s="1" a="1"/>
  <c r="U816" i="8" s="1"/>
  <c r="F817" i="8" a="1"/>
  <c r="F817" i="8" s="1"/>
  <c r="U817" i="8" s="1" a="1"/>
  <c r="U817" i="8" s="1"/>
  <c r="F818" i="8" a="1"/>
  <c r="F818" i="8" s="1"/>
  <c r="U818" i="8" s="1" a="1"/>
  <c r="U818" i="8" s="1"/>
  <c r="F819" i="8" a="1"/>
  <c r="F819" i="8" s="1"/>
  <c r="U819" i="8" s="1" a="1"/>
  <c r="U819" i="8" s="1"/>
  <c r="F820" i="8" a="1"/>
  <c r="F820" i="8" s="1"/>
  <c r="U820" i="8" s="1" a="1"/>
  <c r="U820" i="8" s="1"/>
  <c r="F821" i="8" a="1"/>
  <c r="F821" i="8" s="1"/>
  <c r="U821" i="8" s="1" a="1"/>
  <c r="U821" i="8" s="1"/>
  <c r="F822" i="8" a="1"/>
  <c r="F822" i="8" s="1"/>
  <c r="U822" i="8" s="1" a="1"/>
  <c r="U822" i="8" s="1"/>
  <c r="F823" i="8" a="1"/>
  <c r="F823" i="8" s="1"/>
  <c r="U823" i="8" s="1" a="1"/>
  <c r="U823" i="8" s="1"/>
  <c r="F824" i="8" a="1"/>
  <c r="F824" i="8" s="1"/>
  <c r="U824" i="8" s="1" a="1"/>
  <c r="U824" i="8" s="1"/>
  <c r="F825" i="8" a="1"/>
  <c r="F825" i="8" s="1"/>
  <c r="U825" i="8" s="1" a="1"/>
  <c r="U825" i="8" s="1"/>
  <c r="F826" i="8" a="1"/>
  <c r="F826" i="8" s="1"/>
  <c r="U826" i="8" s="1" a="1"/>
  <c r="U826" i="8" s="1"/>
  <c r="F827" i="8" a="1"/>
  <c r="F827" i="8" s="1"/>
  <c r="U827" i="8" s="1" a="1"/>
  <c r="U827" i="8" s="1"/>
  <c r="F828" i="8" a="1"/>
  <c r="F828" i="8" s="1"/>
  <c r="U828" i="8" s="1" a="1"/>
  <c r="U828" i="8" s="1"/>
  <c r="F829" i="8" a="1"/>
  <c r="F829" i="8" s="1"/>
  <c r="U829" i="8" s="1" a="1"/>
  <c r="U829" i="8" s="1"/>
  <c r="F830" i="8" a="1"/>
  <c r="F830" i="8" s="1"/>
  <c r="U830" i="8" s="1" a="1"/>
  <c r="U830" i="8" s="1"/>
  <c r="F831" i="8" a="1"/>
  <c r="F831" i="8" s="1"/>
  <c r="U831" i="8" s="1" a="1"/>
  <c r="U831" i="8" s="1"/>
  <c r="F832" i="8" a="1"/>
  <c r="F832" i="8" s="1"/>
  <c r="U832" i="8" s="1" a="1"/>
  <c r="U832" i="8" s="1"/>
  <c r="F833" i="8" a="1"/>
  <c r="F833" i="8" s="1"/>
  <c r="U833" i="8" s="1" a="1"/>
  <c r="U833" i="8" s="1"/>
  <c r="F834" i="8" a="1"/>
  <c r="F834" i="8" s="1"/>
  <c r="U834" i="8" s="1" a="1"/>
  <c r="U834" i="8" s="1"/>
  <c r="F835" i="8" a="1"/>
  <c r="F835" i="8" s="1"/>
  <c r="U835" i="8" s="1" a="1"/>
  <c r="U835" i="8" s="1"/>
  <c r="F836" i="8" a="1"/>
  <c r="F836" i="8" s="1"/>
  <c r="U836" i="8" s="1" a="1"/>
  <c r="U836" i="8" s="1"/>
  <c r="F837" i="8" a="1"/>
  <c r="F837" i="8" s="1"/>
  <c r="U837" i="8" s="1" a="1"/>
  <c r="U837" i="8" s="1"/>
  <c r="F838" i="8" a="1"/>
  <c r="F838" i="8" s="1"/>
  <c r="U838" i="8" s="1" a="1"/>
  <c r="U838" i="8" s="1"/>
  <c r="F839" i="8" a="1"/>
  <c r="F839" i="8" s="1"/>
  <c r="U839" i="8" s="1" a="1"/>
  <c r="U839" i="8" s="1"/>
  <c r="F840" i="8" a="1"/>
  <c r="F840" i="8" s="1"/>
  <c r="U840" i="8" s="1" a="1"/>
  <c r="U840" i="8" s="1"/>
  <c r="F841" i="8" a="1"/>
  <c r="F841" i="8" s="1"/>
  <c r="U841" i="8" s="1" a="1"/>
  <c r="U841" i="8" s="1"/>
  <c r="F842" i="8" a="1"/>
  <c r="F842" i="8" s="1"/>
  <c r="U842" i="8" s="1" a="1"/>
  <c r="U842" i="8" s="1"/>
  <c r="F843" i="8" a="1"/>
  <c r="F843" i="8" s="1"/>
  <c r="U843" i="8" s="1" a="1"/>
  <c r="U843" i="8" s="1"/>
  <c r="F844" i="8" a="1"/>
  <c r="F844" i="8" s="1"/>
  <c r="U844" i="8" s="1" a="1"/>
  <c r="U844" i="8" s="1"/>
  <c r="F845" i="8" a="1"/>
  <c r="F845" i="8" s="1"/>
  <c r="U845" i="8" s="1" a="1"/>
  <c r="U845" i="8" s="1"/>
  <c r="F846" i="8" a="1"/>
  <c r="F846" i="8" s="1"/>
  <c r="U846" i="8" s="1" a="1"/>
  <c r="U846" i="8" s="1"/>
  <c r="F847" i="8" a="1"/>
  <c r="F847" i="8" s="1"/>
  <c r="U847" i="8" s="1" a="1"/>
  <c r="U847" i="8" s="1"/>
  <c r="F848" i="8" a="1"/>
  <c r="F848" i="8" s="1"/>
  <c r="U848" i="8" s="1" a="1"/>
  <c r="U848" i="8" s="1"/>
  <c r="F849" i="8" a="1"/>
  <c r="F849" i="8" s="1"/>
  <c r="U849" i="8" s="1" a="1"/>
  <c r="U849" i="8" s="1"/>
  <c r="F850" i="8" a="1"/>
  <c r="F850" i="8" s="1"/>
  <c r="U850" i="8" s="1" a="1"/>
  <c r="U850" i="8" s="1"/>
  <c r="F851" i="8" a="1"/>
  <c r="F851" i="8" s="1"/>
  <c r="U851" i="8" s="1" a="1"/>
  <c r="U851" i="8" s="1"/>
  <c r="F852" i="8" a="1"/>
  <c r="F852" i="8" s="1"/>
  <c r="U852" i="8" s="1" a="1"/>
  <c r="U852" i="8" s="1"/>
  <c r="F853" i="8" a="1"/>
  <c r="F853" i="8" s="1"/>
  <c r="U853" i="8" s="1" a="1"/>
  <c r="U853" i="8" s="1"/>
  <c r="F854" i="8" a="1"/>
  <c r="F854" i="8" s="1"/>
  <c r="U854" i="8" s="1" a="1"/>
  <c r="U854" i="8" s="1"/>
  <c r="F855" i="8" a="1"/>
  <c r="F855" i="8" s="1"/>
  <c r="U855" i="8" s="1" a="1"/>
  <c r="U855" i="8" s="1"/>
  <c r="F856" i="8" a="1"/>
  <c r="F856" i="8" s="1"/>
  <c r="U856" i="8" s="1" a="1"/>
  <c r="U856" i="8" s="1"/>
  <c r="F857" i="8" a="1"/>
  <c r="F857" i="8" s="1"/>
  <c r="U857" i="8" s="1" a="1"/>
  <c r="U857" i="8" s="1"/>
  <c r="F858" i="8" a="1"/>
  <c r="F858" i="8" s="1"/>
  <c r="U858" i="8" s="1" a="1"/>
  <c r="U858" i="8" s="1"/>
  <c r="F859" i="8" a="1"/>
  <c r="F859" i="8" s="1"/>
  <c r="U859" i="8" s="1" a="1"/>
  <c r="U859" i="8" s="1"/>
  <c r="F860" i="8" a="1"/>
  <c r="F860" i="8" s="1"/>
  <c r="U860" i="8" s="1" a="1"/>
  <c r="U860" i="8" s="1"/>
  <c r="F861" i="8" a="1"/>
  <c r="F861" i="8" s="1"/>
  <c r="U861" i="8" s="1" a="1"/>
  <c r="U861" i="8" s="1"/>
  <c r="F862" i="8" a="1"/>
  <c r="F862" i="8" s="1"/>
  <c r="U862" i="8" s="1" a="1"/>
  <c r="U862" i="8" s="1"/>
  <c r="F863" i="8" a="1"/>
  <c r="F863" i="8" s="1"/>
  <c r="U863" i="8" s="1" a="1"/>
  <c r="U863" i="8" s="1"/>
  <c r="F864" i="8" a="1"/>
  <c r="F864" i="8" s="1"/>
  <c r="U864" i="8" s="1" a="1"/>
  <c r="U864" i="8" s="1"/>
  <c r="F865" i="8" a="1"/>
  <c r="F865" i="8" s="1"/>
  <c r="U865" i="8" s="1" a="1"/>
  <c r="U865" i="8" s="1"/>
  <c r="F866" i="8" a="1"/>
  <c r="F866" i="8" s="1"/>
  <c r="U866" i="8" s="1" a="1"/>
  <c r="U866" i="8" s="1"/>
  <c r="F867" i="8" a="1"/>
  <c r="F867" i="8" s="1"/>
  <c r="U867" i="8" s="1" a="1"/>
  <c r="U867" i="8" s="1"/>
  <c r="F868" i="8" a="1"/>
  <c r="F868" i="8" s="1"/>
  <c r="U868" i="8" s="1" a="1"/>
  <c r="U868" i="8" s="1"/>
  <c r="F869" i="8" a="1"/>
  <c r="F869" i="8" s="1"/>
  <c r="U869" i="8" s="1" a="1"/>
  <c r="U869" i="8" s="1"/>
  <c r="F870" i="8" a="1"/>
  <c r="F870" i="8" s="1"/>
  <c r="U870" i="8" s="1" a="1"/>
  <c r="U870" i="8" s="1"/>
  <c r="F871" i="8" a="1"/>
  <c r="F871" i="8" s="1"/>
  <c r="U871" i="8" s="1" a="1"/>
  <c r="U871" i="8" s="1"/>
  <c r="F872" i="8" a="1"/>
  <c r="F872" i="8" s="1"/>
  <c r="U872" i="8" s="1" a="1"/>
  <c r="U872" i="8" s="1"/>
  <c r="F873" i="8" a="1"/>
  <c r="F873" i="8" s="1"/>
  <c r="U873" i="8" s="1" a="1"/>
  <c r="U873" i="8" s="1"/>
  <c r="F874" i="8" a="1"/>
  <c r="F874" i="8" s="1"/>
  <c r="U874" i="8" s="1" a="1"/>
  <c r="U874" i="8" s="1"/>
  <c r="F875" i="8" a="1"/>
  <c r="F875" i="8" s="1"/>
  <c r="U875" i="8" s="1" a="1"/>
  <c r="U875" i="8" s="1"/>
  <c r="F876" i="8" a="1"/>
  <c r="F876" i="8" s="1"/>
  <c r="U876" i="8" s="1" a="1"/>
  <c r="U876" i="8" s="1"/>
  <c r="F877" i="8" a="1"/>
  <c r="F877" i="8" s="1"/>
  <c r="U877" i="8" s="1" a="1"/>
  <c r="U877" i="8" s="1"/>
  <c r="F878" i="8" a="1"/>
  <c r="F878" i="8" s="1"/>
  <c r="U878" i="8" s="1" a="1"/>
  <c r="U878" i="8" s="1"/>
  <c r="F879" i="8" a="1"/>
  <c r="F879" i="8" s="1"/>
  <c r="U879" i="8" s="1" a="1"/>
  <c r="U879" i="8" s="1"/>
  <c r="F880" i="8" a="1"/>
  <c r="F880" i="8" s="1"/>
  <c r="U880" i="8" s="1" a="1"/>
  <c r="U880" i="8" s="1"/>
  <c r="F881" i="8" a="1"/>
  <c r="F881" i="8" s="1"/>
  <c r="U881" i="8" s="1" a="1"/>
  <c r="U881" i="8" s="1"/>
  <c r="F882" i="8" a="1"/>
  <c r="F882" i="8" s="1"/>
  <c r="U882" i="8" s="1" a="1"/>
  <c r="U882" i="8" s="1"/>
  <c r="F883" i="8" a="1"/>
  <c r="F883" i="8" s="1"/>
  <c r="U883" i="8" s="1" a="1"/>
  <c r="U883" i="8" s="1"/>
  <c r="F884" i="8" a="1"/>
  <c r="F884" i="8" s="1"/>
  <c r="U884" i="8" s="1" a="1"/>
  <c r="U884" i="8" s="1"/>
  <c r="F885" i="8" a="1"/>
  <c r="F885" i="8" s="1"/>
  <c r="U885" i="8" s="1" a="1"/>
  <c r="U885" i="8" s="1"/>
  <c r="F886" i="8" a="1"/>
  <c r="F886" i="8" s="1"/>
  <c r="U886" i="8" s="1" a="1"/>
  <c r="U886" i="8" s="1"/>
  <c r="F887" i="8" a="1"/>
  <c r="F887" i="8" s="1"/>
  <c r="U887" i="8" s="1" a="1"/>
  <c r="U887" i="8" s="1"/>
  <c r="F888" i="8" a="1"/>
  <c r="F888" i="8" s="1"/>
  <c r="U888" i="8" s="1" a="1"/>
  <c r="U888" i="8" s="1"/>
  <c r="F889" i="8" a="1"/>
  <c r="F889" i="8" s="1"/>
  <c r="U889" i="8" s="1" a="1"/>
  <c r="U889" i="8" s="1"/>
  <c r="F890" i="8" a="1"/>
  <c r="F890" i="8" s="1"/>
  <c r="U890" i="8" s="1" a="1"/>
  <c r="U890" i="8" s="1"/>
  <c r="F891" i="8" a="1"/>
  <c r="F891" i="8" s="1"/>
  <c r="U891" i="8" s="1" a="1"/>
  <c r="U891" i="8" s="1"/>
  <c r="F892" i="8" a="1"/>
  <c r="F892" i="8" s="1"/>
  <c r="U892" i="8" s="1" a="1"/>
  <c r="U892" i="8" s="1"/>
  <c r="F893" i="8" a="1"/>
  <c r="F893" i="8" s="1"/>
  <c r="U893" i="8" s="1" a="1"/>
  <c r="U893" i="8" s="1"/>
  <c r="F894" i="8" a="1"/>
  <c r="F894" i="8" s="1"/>
  <c r="U894" i="8" s="1" a="1"/>
  <c r="U894" i="8" s="1"/>
  <c r="F895" i="8" a="1"/>
  <c r="F895" i="8" s="1"/>
  <c r="U895" i="8" s="1" a="1"/>
  <c r="U895" i="8" s="1"/>
  <c r="F896" i="8" a="1"/>
  <c r="F896" i="8" s="1"/>
  <c r="U896" i="8" s="1" a="1"/>
  <c r="U896" i="8" s="1"/>
  <c r="F897" i="8" a="1"/>
  <c r="F897" i="8" s="1"/>
  <c r="U897" i="8" s="1" a="1"/>
  <c r="U897" i="8" s="1"/>
  <c r="F898" i="8" a="1"/>
  <c r="F898" i="8" s="1"/>
  <c r="U898" i="8" s="1" a="1"/>
  <c r="U898" i="8" s="1"/>
  <c r="F899" i="8" a="1"/>
  <c r="F899" i="8" s="1"/>
  <c r="U899" i="8" s="1" a="1"/>
  <c r="U899" i="8" s="1"/>
  <c r="F900" i="8" a="1"/>
  <c r="F900" i="8" s="1"/>
  <c r="U900" i="8" s="1" a="1"/>
  <c r="U900" i="8" s="1"/>
  <c r="F901" i="8" a="1"/>
  <c r="F901" i="8" s="1"/>
  <c r="U901" i="8" s="1" a="1"/>
  <c r="U901" i="8" s="1"/>
  <c r="F902" i="8" a="1"/>
  <c r="F902" i="8" s="1"/>
  <c r="U902" i="8" s="1" a="1"/>
  <c r="U902" i="8" s="1"/>
  <c r="F903" i="8" a="1"/>
  <c r="F903" i="8" s="1"/>
  <c r="U903" i="8" s="1" a="1"/>
  <c r="U903" i="8" s="1"/>
  <c r="F904" i="8" a="1"/>
  <c r="F904" i="8" s="1"/>
  <c r="U904" i="8" s="1" a="1"/>
  <c r="U904" i="8" s="1"/>
  <c r="F905" i="8" a="1"/>
  <c r="F905" i="8" s="1"/>
  <c r="U905" i="8" s="1" a="1"/>
  <c r="U905" i="8" s="1"/>
  <c r="F906" i="8" a="1"/>
  <c r="F906" i="8" s="1"/>
  <c r="U906" i="8" s="1" a="1"/>
  <c r="U906" i="8" s="1"/>
  <c r="F907" i="8" a="1"/>
  <c r="F907" i="8" s="1"/>
  <c r="U907" i="8" s="1" a="1"/>
  <c r="U907" i="8" s="1"/>
  <c r="F908" i="8" a="1"/>
  <c r="F908" i="8" s="1"/>
  <c r="U908" i="8" s="1" a="1"/>
  <c r="U908" i="8" s="1"/>
  <c r="F909" i="8" a="1"/>
  <c r="F909" i="8" s="1"/>
  <c r="U909" i="8" s="1" a="1"/>
  <c r="U909" i="8" s="1"/>
  <c r="F910" i="8" a="1"/>
  <c r="F910" i="8" s="1"/>
  <c r="U910" i="8" s="1" a="1"/>
  <c r="U910" i="8" s="1"/>
  <c r="F911" i="8" a="1"/>
  <c r="F911" i="8" s="1"/>
  <c r="U911" i="8" s="1" a="1"/>
  <c r="U911" i="8" s="1"/>
  <c r="F912" i="8" a="1"/>
  <c r="F912" i="8" s="1"/>
  <c r="U912" i="8" s="1" a="1"/>
  <c r="U912" i="8" s="1"/>
  <c r="F913" i="8" a="1"/>
  <c r="F913" i="8" s="1"/>
  <c r="U913" i="8" s="1" a="1"/>
  <c r="U913" i="8" s="1"/>
  <c r="F914" i="8" a="1"/>
  <c r="F914" i="8" s="1"/>
  <c r="U914" i="8" s="1" a="1"/>
  <c r="U914" i="8" s="1"/>
  <c r="F915" i="8" a="1"/>
  <c r="F915" i="8" s="1"/>
  <c r="U915" i="8" s="1" a="1"/>
  <c r="U915" i="8" s="1"/>
  <c r="F916" i="8" a="1"/>
  <c r="F916" i="8" s="1"/>
  <c r="U916" i="8" s="1" a="1"/>
  <c r="U916" i="8" s="1"/>
  <c r="F917" i="8" a="1"/>
  <c r="F917" i="8" s="1"/>
  <c r="U917" i="8" s="1" a="1"/>
  <c r="U917" i="8" s="1"/>
  <c r="F918" i="8" a="1"/>
  <c r="F918" i="8" s="1"/>
  <c r="U918" i="8" s="1" a="1"/>
  <c r="U918" i="8" s="1"/>
  <c r="F919" i="8" a="1"/>
  <c r="F919" i="8" s="1"/>
  <c r="U919" i="8" s="1" a="1"/>
  <c r="U919" i="8" s="1"/>
  <c r="F920" i="8" a="1"/>
  <c r="F920" i="8" s="1"/>
  <c r="U920" i="8" s="1" a="1"/>
  <c r="U920" i="8" s="1"/>
  <c r="F921" i="8" a="1"/>
  <c r="F921" i="8" s="1"/>
  <c r="U921" i="8" s="1" a="1"/>
  <c r="U921" i="8" s="1"/>
  <c r="F922" i="8" a="1"/>
  <c r="F922" i="8" s="1"/>
  <c r="U922" i="8" s="1" a="1"/>
  <c r="U922" i="8" s="1"/>
  <c r="F923" i="8" a="1"/>
  <c r="F923" i="8" s="1"/>
  <c r="U923" i="8" s="1" a="1"/>
  <c r="U923" i="8" s="1"/>
  <c r="F924" i="8" a="1"/>
  <c r="F924" i="8" s="1"/>
  <c r="U924" i="8" s="1" a="1"/>
  <c r="U924" i="8" s="1"/>
  <c r="F925" i="8" a="1"/>
  <c r="F925" i="8" s="1"/>
  <c r="U925" i="8" s="1" a="1"/>
  <c r="U925" i="8" s="1"/>
  <c r="F926" i="8" a="1"/>
  <c r="F926" i="8" s="1"/>
  <c r="U926" i="8" s="1" a="1"/>
  <c r="U926" i="8" s="1"/>
  <c r="F927" i="8" a="1"/>
  <c r="F927" i="8" s="1"/>
  <c r="U927" i="8" s="1" a="1"/>
  <c r="U927" i="8" s="1"/>
  <c r="F928" i="8" a="1"/>
  <c r="F928" i="8" s="1"/>
  <c r="U928" i="8" s="1" a="1"/>
  <c r="U928" i="8" s="1"/>
  <c r="F929" i="8" a="1"/>
  <c r="F929" i="8" s="1"/>
  <c r="U929" i="8" s="1" a="1"/>
  <c r="U929" i="8" s="1"/>
  <c r="F930" i="8" a="1"/>
  <c r="F930" i="8" s="1"/>
  <c r="U930" i="8" s="1" a="1"/>
  <c r="U930" i="8" s="1"/>
  <c r="F931" i="8" a="1"/>
  <c r="F931" i="8" s="1"/>
  <c r="U931" i="8" s="1" a="1"/>
  <c r="U931" i="8" s="1"/>
  <c r="F932" i="8" a="1"/>
  <c r="F932" i="8" s="1"/>
  <c r="U932" i="8" s="1" a="1"/>
  <c r="U932" i="8" s="1"/>
  <c r="F933" i="8" a="1"/>
  <c r="F933" i="8" s="1"/>
  <c r="U933" i="8" s="1" a="1"/>
  <c r="U933" i="8" s="1"/>
  <c r="F934" i="8" a="1"/>
  <c r="F934" i="8" s="1"/>
  <c r="U934" i="8" s="1" a="1"/>
  <c r="U934" i="8" s="1"/>
  <c r="F935" i="8" a="1"/>
  <c r="F935" i="8" s="1"/>
  <c r="U935" i="8" s="1" a="1"/>
  <c r="U935" i="8" s="1"/>
  <c r="F936" i="8" a="1"/>
  <c r="F936" i="8" s="1"/>
  <c r="U936" i="8" s="1" a="1"/>
  <c r="U936" i="8" s="1"/>
  <c r="F937" i="8" a="1"/>
  <c r="F937" i="8" s="1"/>
  <c r="U937" i="8" s="1" a="1"/>
  <c r="U937" i="8" s="1"/>
  <c r="F938" i="8" a="1"/>
  <c r="F938" i="8" s="1"/>
  <c r="U938" i="8" s="1" a="1"/>
  <c r="U938" i="8" s="1"/>
  <c r="F939" i="8" a="1"/>
  <c r="F939" i="8" s="1"/>
  <c r="U939" i="8" s="1" a="1"/>
  <c r="U939" i="8" s="1"/>
  <c r="F940" i="8" a="1"/>
  <c r="F940" i="8" s="1"/>
  <c r="U940" i="8" s="1" a="1"/>
  <c r="U940" i="8" s="1"/>
  <c r="F941" i="8" a="1"/>
  <c r="F941" i="8" s="1"/>
  <c r="U941" i="8" s="1" a="1"/>
  <c r="U941" i="8" s="1"/>
  <c r="F942" i="8" a="1"/>
  <c r="F942" i="8" s="1"/>
  <c r="U942" i="8" s="1" a="1"/>
  <c r="U942" i="8" s="1"/>
  <c r="F943" i="8" a="1"/>
  <c r="F943" i="8" s="1"/>
  <c r="U943" i="8" s="1" a="1"/>
  <c r="U943" i="8" s="1"/>
  <c r="F944" i="8" a="1"/>
  <c r="F944" i="8" s="1"/>
  <c r="U944" i="8" s="1" a="1"/>
  <c r="U944" i="8" s="1"/>
  <c r="F945" i="8" a="1"/>
  <c r="F945" i="8" s="1"/>
  <c r="U945" i="8" s="1" a="1"/>
  <c r="U945" i="8" s="1"/>
  <c r="F946" i="8" a="1"/>
  <c r="F946" i="8" s="1"/>
  <c r="U946" i="8" s="1" a="1"/>
  <c r="U946" i="8" s="1"/>
  <c r="F947" i="8" a="1"/>
  <c r="F947" i="8" s="1"/>
  <c r="U947" i="8" s="1" a="1"/>
  <c r="U947" i="8" s="1"/>
  <c r="F948" i="8" a="1"/>
  <c r="F948" i="8" s="1"/>
  <c r="U948" i="8" s="1" a="1"/>
  <c r="U948" i="8" s="1"/>
  <c r="F949" i="8" a="1"/>
  <c r="F949" i="8" s="1"/>
  <c r="U949" i="8" s="1" a="1"/>
  <c r="U949" i="8" s="1"/>
  <c r="F950" i="8" a="1"/>
  <c r="F950" i="8" s="1"/>
  <c r="U950" i="8" s="1" a="1"/>
  <c r="U950" i="8" s="1"/>
  <c r="F951" i="8" a="1"/>
  <c r="F951" i="8" s="1"/>
  <c r="U951" i="8" s="1" a="1"/>
  <c r="U951" i="8" s="1"/>
  <c r="F952" i="8" a="1"/>
  <c r="F952" i="8" s="1"/>
  <c r="U952" i="8" s="1" a="1"/>
  <c r="U952" i="8" s="1"/>
  <c r="F953" i="8" a="1"/>
  <c r="F953" i="8" s="1"/>
  <c r="U953" i="8" s="1" a="1"/>
  <c r="U953" i="8" s="1"/>
  <c r="F954" i="8" a="1"/>
  <c r="F954" i="8" s="1"/>
  <c r="U954" i="8" s="1" a="1"/>
  <c r="U954" i="8" s="1"/>
  <c r="F955" i="8" a="1"/>
  <c r="F955" i="8" s="1"/>
  <c r="U955" i="8" s="1" a="1"/>
  <c r="U955" i="8" s="1"/>
  <c r="F956" i="8" a="1"/>
  <c r="F956" i="8" s="1"/>
  <c r="U956" i="8" s="1" a="1"/>
  <c r="U956" i="8" s="1"/>
  <c r="F957" i="8" a="1"/>
  <c r="F957" i="8" s="1"/>
  <c r="U957" i="8" s="1" a="1"/>
  <c r="U957" i="8" s="1"/>
  <c r="F958" i="8" a="1"/>
  <c r="F958" i="8" s="1"/>
  <c r="U958" i="8" s="1" a="1"/>
  <c r="U958" i="8" s="1"/>
  <c r="F959" i="8" a="1"/>
  <c r="F959" i="8" s="1"/>
  <c r="U959" i="8" s="1" a="1"/>
  <c r="U959" i="8" s="1"/>
  <c r="F960" i="8" a="1"/>
  <c r="F960" i="8" s="1"/>
  <c r="U960" i="8" s="1" a="1"/>
  <c r="U960" i="8" s="1"/>
  <c r="F961" i="8" a="1"/>
  <c r="F961" i="8" s="1"/>
  <c r="U961" i="8" s="1" a="1"/>
  <c r="U961" i="8" s="1"/>
  <c r="F962" i="8" a="1"/>
  <c r="F962" i="8" s="1"/>
  <c r="U962" i="8" s="1" a="1"/>
  <c r="U962" i="8" s="1"/>
  <c r="F963" i="8" a="1"/>
  <c r="F963" i="8" s="1"/>
  <c r="U963" i="8" s="1" a="1"/>
  <c r="U963" i="8" s="1"/>
  <c r="F964" i="8" a="1"/>
  <c r="F964" i="8" s="1"/>
  <c r="U964" i="8" s="1" a="1"/>
  <c r="U964" i="8" s="1"/>
  <c r="F965" i="8" a="1"/>
  <c r="F965" i="8" s="1"/>
  <c r="U965" i="8" s="1" a="1"/>
  <c r="U965" i="8" s="1"/>
  <c r="F966" i="8" a="1"/>
  <c r="F966" i="8" s="1"/>
  <c r="U966" i="8" s="1" a="1"/>
  <c r="U966" i="8" s="1"/>
  <c r="F967" i="8" a="1"/>
  <c r="F967" i="8" s="1"/>
  <c r="U967" i="8" s="1" a="1"/>
  <c r="U967" i="8" s="1"/>
  <c r="F968" i="8" a="1"/>
  <c r="F968" i="8" s="1"/>
  <c r="U968" i="8" s="1" a="1"/>
  <c r="U968" i="8" s="1"/>
  <c r="F969" i="8" a="1"/>
  <c r="F969" i="8" s="1"/>
  <c r="U969" i="8" s="1" a="1"/>
  <c r="U969" i="8" s="1"/>
  <c r="F970" i="8" a="1"/>
  <c r="F970" i="8" s="1"/>
  <c r="U970" i="8" s="1" a="1"/>
  <c r="U970" i="8" s="1"/>
  <c r="F971" i="8" a="1"/>
  <c r="F971" i="8" s="1"/>
  <c r="U971" i="8" s="1" a="1"/>
  <c r="U971" i="8" s="1"/>
  <c r="F972" i="8" a="1"/>
  <c r="F972" i="8" s="1"/>
  <c r="U972" i="8" s="1" a="1"/>
  <c r="U972" i="8" s="1"/>
  <c r="F973" i="8" a="1"/>
  <c r="F973" i="8" s="1"/>
  <c r="U973" i="8" s="1" a="1"/>
  <c r="U973" i="8" s="1"/>
  <c r="F974" i="8" a="1"/>
  <c r="F974" i="8" s="1"/>
  <c r="U974" i="8" s="1" a="1"/>
  <c r="U974" i="8" s="1"/>
  <c r="F975" i="8" a="1"/>
  <c r="F975" i="8" s="1"/>
  <c r="U975" i="8" s="1" a="1"/>
  <c r="U975" i="8" s="1"/>
  <c r="F976" i="8" a="1"/>
  <c r="F976" i="8" s="1"/>
  <c r="U976" i="8" s="1" a="1"/>
  <c r="U976" i="8" s="1"/>
  <c r="F977" i="8" a="1"/>
  <c r="F977" i="8" s="1"/>
  <c r="U977" i="8" s="1" a="1"/>
  <c r="U977" i="8" s="1"/>
  <c r="F978" i="8" a="1"/>
  <c r="F978" i="8" s="1"/>
  <c r="U978" i="8" s="1" a="1"/>
  <c r="U978" i="8" s="1"/>
  <c r="F979" i="8" a="1"/>
  <c r="F979" i="8" s="1"/>
  <c r="U979" i="8" s="1" a="1"/>
  <c r="U979" i="8" s="1"/>
  <c r="F980" i="8" a="1"/>
  <c r="F980" i="8" s="1"/>
  <c r="U980" i="8" s="1" a="1"/>
  <c r="U980" i="8" s="1"/>
  <c r="F981" i="8" a="1"/>
  <c r="F981" i="8" s="1"/>
  <c r="U981" i="8" s="1" a="1"/>
  <c r="U981" i="8" s="1"/>
  <c r="F982" i="8" a="1"/>
  <c r="F982" i="8" s="1"/>
  <c r="U982" i="8" s="1" a="1"/>
  <c r="U982" i="8" s="1"/>
  <c r="F983" i="8" a="1"/>
  <c r="F983" i="8" s="1"/>
  <c r="U983" i="8" s="1" a="1"/>
  <c r="U983" i="8" s="1"/>
  <c r="F984" i="8" a="1"/>
  <c r="F984" i="8" s="1"/>
  <c r="U984" i="8" s="1" a="1"/>
  <c r="U984" i="8" s="1"/>
  <c r="F985" i="8" a="1"/>
  <c r="F985" i="8" s="1"/>
  <c r="U985" i="8" s="1" a="1"/>
  <c r="U985" i="8" s="1"/>
  <c r="F986" i="8" a="1"/>
  <c r="F986" i="8" s="1"/>
  <c r="U986" i="8" s="1" a="1"/>
  <c r="U986" i="8" s="1"/>
  <c r="F987" i="8" a="1"/>
  <c r="F987" i="8" s="1"/>
  <c r="U987" i="8" s="1" a="1"/>
  <c r="U987" i="8" s="1"/>
  <c r="F988" i="8" a="1"/>
  <c r="F988" i="8" s="1"/>
  <c r="U988" i="8" s="1" a="1"/>
  <c r="U988" i="8" s="1"/>
  <c r="F989" i="8" a="1"/>
  <c r="F989" i="8" s="1"/>
  <c r="U989" i="8" s="1" a="1"/>
  <c r="U989" i="8" s="1"/>
  <c r="F990" i="8" a="1"/>
  <c r="F990" i="8" s="1"/>
  <c r="U990" i="8" s="1" a="1"/>
  <c r="U990" i="8" s="1"/>
  <c r="F991" i="8" a="1"/>
  <c r="F991" i="8" s="1"/>
  <c r="U991" i="8" s="1" a="1"/>
  <c r="U991" i="8" s="1"/>
  <c r="F992" i="8" a="1"/>
  <c r="F992" i="8" s="1"/>
  <c r="U992" i="8" s="1" a="1"/>
  <c r="U992" i="8" s="1"/>
  <c r="F993" i="8" a="1"/>
  <c r="F993" i="8" s="1"/>
  <c r="U993" i="8" s="1" a="1"/>
  <c r="U993" i="8" s="1"/>
  <c r="F994" i="8" a="1"/>
  <c r="F994" i="8" s="1"/>
  <c r="U994" i="8" s="1" a="1"/>
  <c r="U994" i="8" s="1"/>
  <c r="F995" i="8" a="1"/>
  <c r="F995" i="8" s="1"/>
  <c r="U995" i="8" s="1" a="1"/>
  <c r="U995" i="8" s="1"/>
  <c r="F996" i="8" a="1"/>
  <c r="F996" i="8" s="1"/>
  <c r="U996" i="8" s="1" a="1"/>
  <c r="U996" i="8" s="1"/>
  <c r="F997" i="8" a="1"/>
  <c r="F997" i="8" s="1"/>
  <c r="U997" i="8" s="1" a="1"/>
  <c r="U997" i="8" s="1"/>
  <c r="F998" i="8" a="1"/>
  <c r="F998" i="8" s="1"/>
  <c r="U998" i="8" s="1" a="1"/>
  <c r="U998" i="8" s="1"/>
  <c r="F999" i="8" a="1"/>
  <c r="F999" i="8" s="1"/>
  <c r="U999" i="8" s="1" a="1"/>
  <c r="U999" i="8" s="1"/>
  <c r="F1000" i="8" a="1"/>
  <c r="F1000" i="8" s="1"/>
  <c r="U1000" i="8" s="1" a="1"/>
  <c r="U1000" i="8" s="1"/>
  <c r="F1001" i="8" a="1"/>
  <c r="F1001" i="8" s="1"/>
  <c r="U1001" i="8" s="1" a="1"/>
  <c r="U1001" i="8" s="1"/>
  <c r="F1002" i="8" a="1"/>
  <c r="F1002" i="8" s="1"/>
  <c r="U1002" i="8" s="1" a="1"/>
  <c r="U1002" i="8" s="1"/>
  <c r="F1003" i="8" a="1"/>
  <c r="F1003" i="8" s="1"/>
  <c r="U1003" i="8" s="1" a="1"/>
  <c r="U1003" i="8" s="1"/>
  <c r="F1004" i="8" a="1"/>
  <c r="F1004" i="8" s="1"/>
  <c r="U1004" i="8" s="1" a="1"/>
  <c r="U1004" i="8" s="1"/>
  <c r="F1005" i="8" a="1"/>
  <c r="F1005" i="8" s="1"/>
  <c r="U1005" i="8" s="1" a="1"/>
  <c r="U1005" i="8" s="1"/>
  <c r="F1006" i="8" a="1"/>
  <c r="F1006" i="8" s="1"/>
  <c r="U1006" i="8" s="1" a="1"/>
  <c r="U1006" i="8" s="1"/>
  <c r="F1007" i="8" a="1"/>
  <c r="F1007" i="8" s="1"/>
  <c r="U1007" i="8" s="1" a="1"/>
  <c r="U1007" i="8" s="1"/>
  <c r="F1008" i="8" a="1"/>
  <c r="F1008" i="8" s="1"/>
  <c r="U1008" i="8" s="1" a="1"/>
  <c r="U1008" i="8" s="1"/>
  <c r="F1009" i="8" a="1"/>
  <c r="F1009" i="8" s="1"/>
  <c r="U1009" i="8" s="1" a="1"/>
  <c r="U1009" i="8" s="1"/>
  <c r="F1010" i="8" a="1"/>
  <c r="F1010" i="8" s="1"/>
  <c r="U1010" i="8" s="1" a="1"/>
  <c r="U1010" i="8" s="1"/>
  <c r="F1011" i="8" a="1"/>
  <c r="F1011" i="8" s="1"/>
  <c r="U1011" i="8" s="1" a="1"/>
  <c r="U1011" i="8" s="1"/>
  <c r="F1012" i="8" a="1"/>
  <c r="F1012" i="8" s="1"/>
  <c r="U1012" i="8" s="1" a="1"/>
  <c r="U1012" i="8" s="1"/>
  <c r="F1013" i="8" a="1"/>
  <c r="F1013" i="8" s="1"/>
  <c r="U1013" i="8" s="1" a="1"/>
  <c r="U1013" i="8" s="1"/>
  <c r="F1014" i="8" a="1"/>
  <c r="F1014" i="8" s="1"/>
  <c r="U1014" i="8" s="1" a="1"/>
  <c r="U1014" i="8" s="1"/>
  <c r="F1015" i="8" a="1"/>
  <c r="F1015" i="8" s="1"/>
  <c r="U1015" i="8" s="1" a="1"/>
  <c r="U1015" i="8" s="1"/>
  <c r="F1016" i="8" a="1"/>
  <c r="F1016" i="8" s="1"/>
  <c r="U1016" i="8" s="1" a="1"/>
  <c r="U1016" i="8" s="1"/>
  <c r="F1017" i="8" a="1"/>
  <c r="F1017" i="8" s="1"/>
  <c r="U1017" i="8" s="1" a="1"/>
  <c r="U1017" i="8" s="1"/>
  <c r="F1018" i="8" a="1"/>
  <c r="F1018" i="8" s="1"/>
  <c r="U1018" i="8" s="1" a="1"/>
  <c r="U1018" i="8" s="1"/>
  <c r="F1019" i="8" a="1"/>
  <c r="F1019" i="8" s="1"/>
  <c r="U1019" i="8" s="1" a="1"/>
  <c r="U1019" i="8" s="1"/>
  <c r="F1020" i="8" a="1"/>
  <c r="F1020" i="8" s="1"/>
  <c r="U1020" i="8" s="1" a="1"/>
  <c r="U1020" i="8" s="1"/>
  <c r="F1021" i="8" a="1"/>
  <c r="F1021" i="8" s="1"/>
  <c r="U1021" i="8" s="1" a="1"/>
  <c r="U1021" i="8" s="1"/>
  <c r="F1022" i="8" a="1"/>
  <c r="F1022" i="8" s="1"/>
  <c r="U1022" i="8" s="1" a="1"/>
  <c r="U1022" i="8" s="1"/>
  <c r="F1023" i="8" a="1"/>
  <c r="F1023" i="8" s="1"/>
  <c r="U1023" i="8" s="1" a="1"/>
  <c r="U1023" i="8" s="1"/>
  <c r="F1024" i="8" a="1"/>
  <c r="F1024" i="8" s="1"/>
  <c r="U1024" i="8" s="1" a="1"/>
  <c r="U1024" i="8" s="1"/>
  <c r="F1025" i="8" a="1"/>
  <c r="F1025" i="8" s="1"/>
  <c r="U1025" i="8" s="1" a="1"/>
  <c r="U1025" i="8" s="1"/>
  <c r="F1026" i="8" a="1"/>
  <c r="F1026" i="8" s="1"/>
  <c r="U1026" i="8" s="1" a="1"/>
  <c r="U1026" i="8" s="1"/>
  <c r="F1027" i="8" a="1"/>
  <c r="F1027" i="8" s="1"/>
  <c r="U1027" i="8" s="1" a="1"/>
  <c r="U1027" i="8" s="1"/>
  <c r="F1028" i="8" a="1"/>
  <c r="F1028" i="8" s="1"/>
  <c r="U1028" i="8" s="1" a="1"/>
  <c r="U1028" i="8" s="1"/>
  <c r="F1029" i="8" a="1"/>
  <c r="F1029" i="8" s="1"/>
  <c r="U1029" i="8" s="1" a="1"/>
  <c r="U1029" i="8" s="1"/>
  <c r="F1030" i="8" a="1"/>
  <c r="F1030" i="8" s="1"/>
  <c r="U1030" i="8" s="1" a="1"/>
  <c r="U1030" i="8" s="1"/>
  <c r="F1031" i="8" a="1"/>
  <c r="F1031" i="8" s="1"/>
  <c r="U1031" i="8" s="1" a="1"/>
  <c r="U1031" i="8" s="1"/>
  <c r="F1032" i="8" a="1"/>
  <c r="F1032" i="8" s="1"/>
  <c r="U1032" i="8" s="1" a="1"/>
  <c r="U1032" i="8" s="1"/>
  <c r="F1033" i="8" a="1"/>
  <c r="F1033" i="8" s="1"/>
  <c r="U1033" i="8" s="1" a="1"/>
  <c r="U1033" i="8" s="1"/>
  <c r="F1034" i="8" a="1"/>
  <c r="F1034" i="8" s="1"/>
  <c r="U1034" i="8" s="1" a="1"/>
  <c r="U1034" i="8" s="1"/>
  <c r="F1035" i="8" a="1"/>
  <c r="F1035" i="8" s="1"/>
  <c r="U1035" i="8" s="1" a="1"/>
  <c r="U1035" i="8" s="1"/>
  <c r="F1036" i="8" a="1"/>
  <c r="F1036" i="8" s="1"/>
  <c r="U1036" i="8" s="1" a="1"/>
  <c r="U1036" i="8" s="1"/>
  <c r="F1037" i="8" a="1"/>
  <c r="F1037" i="8" s="1"/>
  <c r="U1037" i="8" s="1" a="1"/>
  <c r="U1037" i="8" s="1"/>
  <c r="F1038" i="8" a="1"/>
  <c r="F1038" i="8" s="1"/>
  <c r="U1038" i="8" s="1" a="1"/>
  <c r="U1038" i="8" s="1"/>
  <c r="F1039" i="8" a="1"/>
  <c r="F1039" i="8" s="1"/>
  <c r="U1039" i="8" s="1" a="1"/>
  <c r="U1039" i="8" s="1"/>
  <c r="F1040" i="8" a="1"/>
  <c r="F1040" i="8" s="1"/>
  <c r="U1040" i="8" s="1" a="1"/>
  <c r="U1040" i="8" s="1"/>
  <c r="F1041" i="8" a="1"/>
  <c r="F1041" i="8" s="1"/>
  <c r="U1041" i="8" s="1" a="1"/>
  <c r="U1041" i="8" s="1"/>
  <c r="F1042" i="8" a="1"/>
  <c r="F1042" i="8" s="1"/>
  <c r="U1042" i="8" s="1" a="1"/>
  <c r="U1042" i="8" s="1"/>
  <c r="F1043" i="8" a="1"/>
  <c r="F1043" i="8" s="1"/>
  <c r="U1043" i="8" s="1" a="1"/>
  <c r="U1043" i="8" s="1"/>
  <c r="F1044" i="8" a="1"/>
  <c r="F1044" i="8" s="1"/>
  <c r="U1044" i="8" s="1" a="1"/>
  <c r="U1044" i="8" s="1"/>
  <c r="F1045" i="8" a="1"/>
  <c r="F1045" i="8" s="1"/>
  <c r="U1045" i="8" s="1" a="1"/>
  <c r="U1045" i="8" s="1"/>
  <c r="F1046" i="8" a="1"/>
  <c r="F1046" i="8" s="1"/>
  <c r="U1046" i="8" s="1" a="1"/>
  <c r="U1046" i="8" s="1"/>
  <c r="F1047" i="8" a="1"/>
  <c r="F1047" i="8" s="1"/>
  <c r="U1047" i="8" s="1" a="1"/>
  <c r="U1047" i="8" s="1"/>
  <c r="F1048" i="8" a="1"/>
  <c r="F1048" i="8" s="1"/>
  <c r="U1048" i="8" s="1" a="1"/>
  <c r="U1048" i="8" s="1"/>
  <c r="F1049" i="8" a="1"/>
  <c r="F1049" i="8" s="1"/>
  <c r="U1049" i="8" s="1" a="1"/>
  <c r="U1049" i="8" s="1"/>
  <c r="F1050" i="8" a="1"/>
  <c r="F1050" i="8" s="1"/>
  <c r="U1050" i="8" s="1" a="1"/>
  <c r="U1050" i="8" s="1"/>
  <c r="F1051" i="8" a="1"/>
  <c r="F1051" i="8" s="1"/>
  <c r="U1051" i="8" s="1" a="1"/>
  <c r="U1051" i="8" s="1"/>
  <c r="F1052" i="8" a="1"/>
  <c r="F1052" i="8" s="1"/>
  <c r="U1052" i="8" s="1" a="1"/>
  <c r="U1052" i="8" s="1"/>
  <c r="F1053" i="8" a="1"/>
  <c r="F1053" i="8" s="1"/>
  <c r="U1053" i="8" s="1" a="1"/>
  <c r="U1053" i="8" s="1"/>
  <c r="F1054" i="8" a="1"/>
  <c r="F1054" i="8" s="1"/>
  <c r="U1054" i="8" s="1" a="1"/>
  <c r="U1054" i="8" s="1"/>
  <c r="F1055" i="8" a="1"/>
  <c r="F1055" i="8" s="1"/>
  <c r="U1055" i="8" s="1" a="1"/>
  <c r="U1055" i="8" s="1"/>
  <c r="F1056" i="8" a="1"/>
  <c r="F1056" i="8" s="1"/>
  <c r="U1056" i="8" s="1" a="1"/>
  <c r="U1056" i="8" s="1"/>
  <c r="F1057" i="8" a="1"/>
  <c r="F1057" i="8" s="1"/>
  <c r="U1057" i="8" s="1" a="1"/>
  <c r="U1057" i="8" s="1"/>
  <c r="F1058" i="8" a="1"/>
  <c r="F1058" i="8" s="1"/>
  <c r="U1058" i="8" s="1" a="1"/>
  <c r="U1058" i="8" s="1"/>
  <c r="F1059" i="8" a="1"/>
  <c r="F1059" i="8" s="1"/>
  <c r="U1059" i="8" s="1" a="1"/>
  <c r="U1059" i="8" s="1"/>
  <c r="F1060" i="8" a="1"/>
  <c r="F1060" i="8" s="1"/>
  <c r="U1060" i="8" s="1" a="1"/>
  <c r="U1060" i="8" s="1"/>
  <c r="F1061" i="8" a="1"/>
  <c r="F1061" i="8" s="1"/>
  <c r="U1061" i="8" s="1" a="1"/>
  <c r="U1061" i="8" s="1"/>
  <c r="F1062" i="8" a="1"/>
  <c r="F1062" i="8" s="1"/>
  <c r="U1062" i="8" s="1" a="1"/>
  <c r="U1062" i="8" s="1"/>
  <c r="F1063" i="8" a="1"/>
  <c r="F1063" i="8" s="1"/>
  <c r="U1063" i="8" s="1" a="1"/>
  <c r="U1063" i="8" s="1"/>
  <c r="F1064" i="8" a="1"/>
  <c r="F1064" i="8" s="1"/>
  <c r="U1064" i="8" s="1" a="1"/>
  <c r="U1064" i="8" s="1"/>
  <c r="F1065" i="8" a="1"/>
  <c r="F1065" i="8" s="1"/>
  <c r="U1065" i="8" s="1" a="1"/>
  <c r="U1065" i="8" s="1"/>
  <c r="F1066" i="8" a="1"/>
  <c r="F1066" i="8" s="1"/>
  <c r="U1066" i="8" s="1" a="1"/>
  <c r="U1066" i="8" s="1"/>
  <c r="F1067" i="8" a="1"/>
  <c r="F1067" i="8" s="1"/>
  <c r="U1067" i="8" s="1" a="1"/>
  <c r="U1067" i="8" s="1"/>
  <c r="F1068" i="8" a="1"/>
  <c r="F1068" i="8" s="1"/>
  <c r="U1068" i="8" s="1" a="1"/>
  <c r="U1068" i="8" s="1"/>
  <c r="F1069" i="8" a="1"/>
  <c r="F1069" i="8" s="1"/>
  <c r="U1069" i="8" s="1" a="1"/>
  <c r="U1069" i="8" s="1"/>
  <c r="F1070" i="8" a="1"/>
  <c r="F1070" i="8" s="1"/>
  <c r="U1070" i="8" s="1" a="1"/>
  <c r="U1070" i="8" s="1"/>
  <c r="F1071" i="8" a="1"/>
  <c r="F1071" i="8" s="1"/>
  <c r="U1071" i="8" s="1" a="1"/>
  <c r="U1071" i="8" s="1"/>
  <c r="F1072" i="8" a="1"/>
  <c r="F1072" i="8" s="1"/>
  <c r="U1072" i="8" s="1" a="1"/>
  <c r="U1072" i="8" s="1"/>
  <c r="F1073" i="8" a="1"/>
  <c r="F1073" i="8" s="1"/>
  <c r="U1073" i="8" s="1" a="1"/>
  <c r="U1073" i="8" s="1"/>
  <c r="F1074" i="8" a="1"/>
  <c r="F1074" i="8" s="1"/>
  <c r="U1074" i="8" s="1" a="1"/>
  <c r="U1074" i="8" s="1"/>
  <c r="F1075" i="8" a="1"/>
  <c r="F1075" i="8" s="1"/>
  <c r="U1075" i="8" s="1" a="1"/>
  <c r="U1075" i="8" s="1"/>
  <c r="F1076" i="8" a="1"/>
  <c r="F1076" i="8" s="1"/>
  <c r="U1076" i="8" s="1" a="1"/>
  <c r="U1076" i="8" s="1"/>
  <c r="F1077" i="8" a="1"/>
  <c r="F1077" i="8" s="1"/>
  <c r="U1077" i="8" s="1" a="1"/>
  <c r="U1077" i="8" s="1"/>
  <c r="F1078" i="8" a="1"/>
  <c r="F1078" i="8" s="1"/>
  <c r="U1078" i="8" s="1" a="1"/>
  <c r="U1078" i="8" s="1"/>
  <c r="F1079" i="8" a="1"/>
  <c r="F1079" i="8" s="1"/>
  <c r="U1079" i="8" s="1" a="1"/>
  <c r="U1079" i="8" s="1"/>
  <c r="F1080" i="8" a="1"/>
  <c r="F1080" i="8" s="1"/>
  <c r="U1080" i="8" s="1" a="1"/>
  <c r="U1080" i="8" s="1"/>
  <c r="F1081" i="8" a="1"/>
  <c r="F1081" i="8" s="1"/>
  <c r="U1081" i="8" s="1" a="1"/>
  <c r="U1081" i="8" s="1"/>
  <c r="F1082" i="8" a="1"/>
  <c r="F1082" i="8" s="1"/>
  <c r="U1082" i="8" s="1" a="1"/>
  <c r="U1082" i="8" s="1"/>
  <c r="F1083" i="8" a="1"/>
  <c r="F1083" i="8" s="1"/>
  <c r="U1083" i="8" s="1" a="1"/>
  <c r="U1083" i="8" s="1"/>
  <c r="F1084" i="8" a="1"/>
  <c r="F1084" i="8" s="1"/>
  <c r="U1084" i="8" s="1" a="1"/>
  <c r="U1084" i="8" s="1"/>
  <c r="F1085" i="8" a="1"/>
  <c r="F1085" i="8" s="1"/>
  <c r="U1085" i="8" s="1" a="1"/>
  <c r="U1085" i="8" s="1"/>
  <c r="F1086" i="8" a="1"/>
  <c r="F1086" i="8" s="1"/>
  <c r="U1086" i="8" s="1" a="1"/>
  <c r="U1086" i="8" s="1"/>
  <c r="F1087" i="8" a="1"/>
  <c r="F1087" i="8" s="1"/>
  <c r="U1087" i="8" s="1" a="1"/>
  <c r="U1087" i="8" s="1"/>
  <c r="F1088" i="8" a="1"/>
  <c r="F1088" i="8" s="1"/>
  <c r="U1088" i="8" s="1" a="1"/>
  <c r="U1088" i="8" s="1"/>
  <c r="F1089" i="8" a="1"/>
  <c r="F1089" i="8" s="1"/>
  <c r="U1089" i="8" s="1" a="1"/>
  <c r="U1089" i="8" s="1"/>
  <c r="F1090" i="8" a="1"/>
  <c r="F1090" i="8" s="1"/>
  <c r="U1090" i="8" s="1" a="1"/>
  <c r="U1090" i="8" s="1"/>
  <c r="F1091" i="8" a="1"/>
  <c r="F1091" i="8" s="1"/>
  <c r="U1091" i="8" s="1" a="1"/>
  <c r="U1091" i="8" s="1"/>
  <c r="F1092" i="8" a="1"/>
  <c r="F1092" i="8" s="1"/>
  <c r="U1092" i="8" s="1" a="1"/>
  <c r="U1092" i="8" s="1"/>
  <c r="F1093" i="8" a="1"/>
  <c r="F1093" i="8" s="1"/>
  <c r="U1093" i="8" s="1" a="1"/>
  <c r="U1093" i="8" s="1"/>
  <c r="F1094" i="8" a="1"/>
  <c r="F1094" i="8" s="1"/>
  <c r="U1094" i="8" s="1" a="1"/>
  <c r="U1094" i="8" s="1"/>
  <c r="F1095" i="8" a="1"/>
  <c r="F1095" i="8" s="1"/>
  <c r="U1095" i="8" s="1" a="1"/>
  <c r="U1095" i="8" s="1"/>
  <c r="F1096" i="8" a="1"/>
  <c r="F1096" i="8" s="1"/>
  <c r="U1096" i="8" s="1" a="1"/>
  <c r="U1096" i="8" s="1"/>
  <c r="F1097" i="8" a="1"/>
  <c r="F1097" i="8" s="1"/>
  <c r="U1097" i="8" s="1" a="1"/>
  <c r="U1097" i="8" s="1"/>
  <c r="F1098" i="8" a="1"/>
  <c r="F1098" i="8" s="1"/>
  <c r="U1098" i="8" s="1" a="1"/>
  <c r="U1098" i="8" s="1"/>
  <c r="F1099" i="8" a="1"/>
  <c r="F1099" i="8" s="1"/>
  <c r="U1099" i="8" s="1" a="1"/>
  <c r="U1099" i="8" s="1"/>
  <c r="F1100" i="8" a="1"/>
  <c r="F1100" i="8" s="1"/>
  <c r="U1100" i="8" s="1" a="1"/>
  <c r="U1100" i="8" s="1"/>
  <c r="F1101" i="8" a="1"/>
  <c r="F1101" i="8" s="1"/>
  <c r="U1101" i="8" s="1" a="1"/>
  <c r="U1101" i="8" s="1"/>
  <c r="F1102" i="8" a="1"/>
  <c r="F1102" i="8" s="1"/>
  <c r="U1102" i="8" s="1" a="1"/>
  <c r="U1102" i="8" s="1"/>
  <c r="F1103" i="8" a="1"/>
  <c r="F1103" i="8" s="1"/>
  <c r="U1103" i="8" s="1" a="1"/>
  <c r="U1103" i="8" s="1"/>
  <c r="F1104" i="8" a="1"/>
  <c r="F1104" i="8" s="1"/>
  <c r="U1104" i="8" s="1" a="1"/>
  <c r="U1104" i="8" s="1"/>
  <c r="F1105" i="8" a="1"/>
  <c r="F1105" i="8" s="1"/>
  <c r="U1105" i="8" s="1" a="1"/>
  <c r="U1105" i="8" s="1"/>
  <c r="F1106" i="8" a="1"/>
  <c r="F1106" i="8" s="1"/>
  <c r="U1106" i="8" s="1" a="1"/>
  <c r="U1106" i="8" s="1"/>
  <c r="F1107" i="8" a="1"/>
  <c r="F1107" i="8" s="1"/>
  <c r="U1107" i="8" s="1" a="1"/>
  <c r="U1107" i="8" s="1"/>
  <c r="F1108" i="8" a="1"/>
  <c r="F1108" i="8" s="1"/>
  <c r="U1108" i="8" s="1" a="1"/>
  <c r="U1108" i="8" s="1"/>
  <c r="F1109" i="8" a="1"/>
  <c r="F1109" i="8" s="1"/>
  <c r="U1109" i="8" s="1" a="1"/>
  <c r="U1109" i="8" s="1"/>
  <c r="F1110" i="8" a="1"/>
  <c r="F1110" i="8" s="1"/>
  <c r="U1110" i="8" s="1" a="1"/>
  <c r="U1110" i="8" s="1"/>
  <c r="F1111" i="8" a="1"/>
  <c r="F1111" i="8" s="1"/>
  <c r="U1111" i="8" s="1" a="1"/>
  <c r="U1111" i="8" s="1"/>
  <c r="F1112" i="8" a="1"/>
  <c r="F1112" i="8" s="1"/>
  <c r="U1112" i="8" s="1" a="1"/>
  <c r="U1112" i="8" s="1"/>
  <c r="F1113" i="8" a="1"/>
  <c r="F1113" i="8" s="1"/>
  <c r="U1113" i="8" s="1" a="1"/>
  <c r="U1113" i="8" s="1"/>
  <c r="F1114" i="8" a="1"/>
  <c r="F1114" i="8" s="1"/>
  <c r="U1114" i="8" s="1" a="1"/>
  <c r="U1114" i="8" s="1"/>
  <c r="F1115" i="8" a="1"/>
  <c r="F1115" i="8" s="1"/>
  <c r="U1115" i="8" s="1" a="1"/>
  <c r="U1115" i="8" s="1"/>
  <c r="F1116" i="8" a="1"/>
  <c r="F1116" i="8" s="1"/>
  <c r="U1116" i="8" s="1" a="1"/>
  <c r="U1116" i="8" s="1"/>
  <c r="F1117" i="8" a="1"/>
  <c r="F1117" i="8" s="1"/>
  <c r="U1117" i="8" s="1" a="1"/>
  <c r="U1117" i="8" s="1"/>
  <c r="F1118" i="8" a="1"/>
  <c r="F1118" i="8" s="1"/>
  <c r="U1118" i="8" s="1" a="1"/>
  <c r="U1118" i="8" s="1"/>
  <c r="F1119" i="8" a="1"/>
  <c r="F1119" i="8" s="1"/>
  <c r="U1119" i="8" s="1" a="1"/>
  <c r="U1119" i="8" s="1"/>
  <c r="F1120" i="8" a="1"/>
  <c r="F1120" i="8" s="1"/>
  <c r="U1120" i="8" s="1" a="1"/>
  <c r="U1120" i="8" s="1"/>
  <c r="F1121" i="8" a="1"/>
  <c r="F1121" i="8" s="1"/>
  <c r="U1121" i="8" s="1" a="1"/>
  <c r="U1121" i="8" s="1"/>
  <c r="F1122" i="8" a="1"/>
  <c r="F1122" i="8" s="1"/>
  <c r="U1122" i="8" s="1" a="1"/>
  <c r="U1122" i="8" s="1"/>
  <c r="F1123" i="8" a="1"/>
  <c r="F1123" i="8" s="1"/>
  <c r="U1123" i="8" s="1" a="1"/>
  <c r="U1123" i="8" s="1"/>
  <c r="F1124" i="8" a="1"/>
  <c r="F1124" i="8" s="1"/>
  <c r="U1124" i="8" s="1" a="1"/>
  <c r="U1124" i="8" s="1"/>
  <c r="F1125" i="8" a="1"/>
  <c r="F1125" i="8" s="1"/>
  <c r="U1125" i="8" s="1" a="1"/>
  <c r="U1125" i="8" s="1"/>
  <c r="F1126" i="8" a="1"/>
  <c r="F1126" i="8" s="1"/>
  <c r="U1126" i="8" s="1" a="1"/>
  <c r="U1126" i="8" s="1"/>
  <c r="F1127" i="8" a="1"/>
  <c r="F1127" i="8" s="1"/>
  <c r="U1127" i="8" s="1" a="1"/>
  <c r="U1127" i="8" s="1"/>
  <c r="F1128" i="8" a="1"/>
  <c r="F1128" i="8" s="1"/>
  <c r="U1128" i="8" s="1" a="1"/>
  <c r="U1128" i="8" s="1"/>
  <c r="F1129" i="8" a="1"/>
  <c r="F1129" i="8" s="1"/>
  <c r="U1129" i="8" s="1" a="1"/>
  <c r="U1129" i="8" s="1"/>
  <c r="F1130" i="8" a="1"/>
  <c r="F1130" i="8" s="1"/>
  <c r="U1130" i="8" s="1" a="1"/>
  <c r="U1130" i="8" s="1"/>
  <c r="F1131" i="8" a="1"/>
  <c r="F1131" i="8" s="1"/>
  <c r="U1131" i="8" s="1" a="1"/>
  <c r="U1131" i="8" s="1"/>
  <c r="F1132" i="8" a="1"/>
  <c r="F1132" i="8" s="1"/>
  <c r="U1132" i="8" s="1" a="1"/>
  <c r="U1132" i="8" s="1"/>
  <c r="F1133" i="8" a="1"/>
  <c r="F1133" i="8" s="1"/>
  <c r="U1133" i="8" s="1" a="1"/>
  <c r="U1133" i="8" s="1"/>
  <c r="F1134" i="8" a="1"/>
  <c r="F1134" i="8" s="1"/>
  <c r="U1134" i="8" s="1" a="1"/>
  <c r="U1134" i="8" s="1"/>
  <c r="F1135" i="8" a="1"/>
  <c r="F1135" i="8" s="1"/>
  <c r="U1135" i="8" s="1" a="1"/>
  <c r="U1135" i="8" s="1"/>
  <c r="F1136" i="8" a="1"/>
  <c r="F1136" i="8" s="1"/>
  <c r="U1136" i="8" s="1" a="1"/>
  <c r="U1136" i="8" s="1"/>
  <c r="F1137" i="8" a="1"/>
  <c r="F1137" i="8" s="1"/>
  <c r="U1137" i="8" s="1" a="1"/>
  <c r="U1137" i="8" s="1"/>
  <c r="F1138" i="8" a="1"/>
  <c r="F1138" i="8" s="1"/>
  <c r="U1138" i="8" s="1" a="1"/>
  <c r="U1138" i="8" s="1"/>
  <c r="F1139" i="8" a="1"/>
  <c r="F1139" i="8" s="1"/>
  <c r="U1139" i="8" s="1" a="1"/>
  <c r="U1139" i="8" s="1"/>
  <c r="F1140" i="8" a="1"/>
  <c r="F1140" i="8" s="1"/>
  <c r="U1140" i="8" s="1" a="1"/>
  <c r="U1140" i="8" s="1"/>
  <c r="F1141" i="8" a="1"/>
  <c r="F1141" i="8" s="1"/>
  <c r="U1141" i="8" s="1" a="1"/>
  <c r="U1141" i="8" s="1"/>
  <c r="F1142" i="8" a="1"/>
  <c r="F1142" i="8" s="1"/>
  <c r="U1142" i="8" s="1" a="1"/>
  <c r="U1142" i="8" s="1"/>
  <c r="F1143" i="8" a="1"/>
  <c r="F1143" i="8" s="1"/>
  <c r="U1143" i="8" s="1" a="1"/>
  <c r="U1143" i="8" s="1"/>
  <c r="F1144" i="8" a="1"/>
  <c r="F1144" i="8" s="1"/>
  <c r="U1144" i="8" s="1" a="1"/>
  <c r="U1144" i="8" s="1"/>
  <c r="F1145" i="8" a="1"/>
  <c r="F1145" i="8" s="1"/>
  <c r="U1145" i="8" s="1" a="1"/>
  <c r="U1145" i="8" s="1"/>
  <c r="F1146" i="8" a="1"/>
  <c r="F1146" i="8" s="1"/>
  <c r="U1146" i="8" s="1" a="1"/>
  <c r="U1146" i="8" s="1"/>
  <c r="F1147" i="8" a="1"/>
  <c r="F1147" i="8" s="1"/>
  <c r="U1147" i="8" s="1" a="1"/>
  <c r="U1147" i="8" s="1"/>
  <c r="F1148" i="8" a="1"/>
  <c r="F1148" i="8" s="1"/>
  <c r="U1148" i="8" s="1" a="1"/>
  <c r="U1148" i="8" s="1"/>
  <c r="F1149" i="8" a="1"/>
  <c r="F1149" i="8" s="1"/>
  <c r="U1149" i="8" s="1" a="1"/>
  <c r="U1149" i="8" s="1"/>
  <c r="F1150" i="8" a="1"/>
  <c r="F1150" i="8" s="1"/>
  <c r="U1150" i="8" s="1" a="1"/>
  <c r="U1150" i="8" s="1"/>
  <c r="F1151" i="8" a="1"/>
  <c r="F1151" i="8" s="1"/>
  <c r="U1151" i="8" s="1" a="1"/>
  <c r="U1151" i="8" s="1"/>
  <c r="F1152" i="8" a="1"/>
  <c r="F1152" i="8" s="1"/>
  <c r="U1152" i="8" s="1" a="1"/>
  <c r="U1152" i="8" s="1"/>
  <c r="F1153" i="8" a="1"/>
  <c r="F1153" i="8" s="1"/>
  <c r="U1153" i="8" s="1" a="1"/>
  <c r="U1153" i="8" s="1"/>
  <c r="F1154" i="8" a="1"/>
  <c r="F1154" i="8" s="1"/>
  <c r="U1154" i="8" s="1" a="1"/>
  <c r="U1154" i="8" s="1"/>
  <c r="F1155" i="8" a="1"/>
  <c r="F1155" i="8" s="1"/>
  <c r="U1155" i="8" s="1" a="1"/>
  <c r="U1155" i="8" s="1"/>
  <c r="F1156" i="8" a="1"/>
  <c r="F1156" i="8" s="1"/>
  <c r="U1156" i="8" s="1" a="1"/>
  <c r="U1156" i="8" s="1"/>
  <c r="F1157" i="8" a="1"/>
  <c r="F1157" i="8" s="1"/>
  <c r="U1157" i="8" s="1" a="1"/>
  <c r="U1157" i="8" s="1"/>
  <c r="F1158" i="8" a="1"/>
  <c r="F1158" i="8" s="1"/>
  <c r="U1158" i="8" s="1" a="1"/>
  <c r="U1158" i="8" s="1"/>
  <c r="F1159" i="8" a="1"/>
  <c r="F1159" i="8" s="1"/>
  <c r="U1159" i="8" s="1" a="1"/>
  <c r="U1159" i="8" s="1"/>
  <c r="F1160" i="8" a="1"/>
  <c r="F1160" i="8" s="1"/>
  <c r="U1160" i="8" s="1" a="1"/>
  <c r="U1160" i="8" s="1"/>
  <c r="F1161" i="8" a="1"/>
  <c r="F1161" i="8" s="1"/>
  <c r="U1161" i="8" s="1" a="1"/>
  <c r="U1161" i="8" s="1"/>
  <c r="F1162" i="8" a="1"/>
  <c r="F1162" i="8" s="1"/>
  <c r="U1162" i="8" s="1" a="1"/>
  <c r="U1162" i="8" s="1"/>
  <c r="F1163" i="8" a="1"/>
  <c r="F1163" i="8" s="1"/>
  <c r="U1163" i="8" s="1" a="1"/>
  <c r="U1163" i="8" s="1"/>
  <c r="F1164" i="8" a="1"/>
  <c r="F1164" i="8" s="1"/>
  <c r="U1164" i="8" s="1" a="1"/>
  <c r="U1164" i="8" s="1"/>
  <c r="F1165" i="8" a="1"/>
  <c r="F1165" i="8" s="1"/>
  <c r="U1165" i="8" s="1" a="1"/>
  <c r="U1165" i="8" s="1"/>
  <c r="F1166" i="8" a="1"/>
  <c r="F1166" i="8" s="1"/>
  <c r="U1166" i="8" s="1" a="1"/>
  <c r="U1166" i="8" s="1"/>
  <c r="F1167" i="8" a="1"/>
  <c r="F1167" i="8" s="1"/>
  <c r="U1167" i="8" s="1" a="1"/>
  <c r="U1167" i="8" s="1"/>
  <c r="F1168" i="8" a="1"/>
  <c r="F1168" i="8" s="1"/>
  <c r="U1168" i="8" s="1" a="1"/>
  <c r="U1168" i="8" s="1"/>
  <c r="F1169" i="8" a="1"/>
  <c r="F1169" i="8" s="1"/>
  <c r="U1169" i="8" s="1" a="1"/>
  <c r="U1169" i="8" s="1"/>
  <c r="F1170" i="8" a="1"/>
  <c r="F1170" i="8" s="1"/>
  <c r="U1170" i="8" s="1" a="1"/>
  <c r="U1170" i="8" s="1"/>
  <c r="F1171" i="8" a="1"/>
  <c r="F1171" i="8" s="1"/>
  <c r="U1171" i="8" s="1" a="1"/>
  <c r="U1171" i="8" s="1"/>
  <c r="F1172" i="8" a="1"/>
  <c r="F1172" i="8" s="1"/>
  <c r="U1172" i="8" s="1" a="1"/>
  <c r="U1172" i="8" s="1"/>
  <c r="F1173" i="8" a="1"/>
  <c r="F1173" i="8" s="1"/>
  <c r="U1173" i="8" s="1" a="1"/>
  <c r="U1173" i="8" s="1"/>
  <c r="F1174" i="8" a="1"/>
  <c r="F1174" i="8" s="1"/>
  <c r="U1174" i="8" s="1" a="1"/>
  <c r="U1174" i="8" s="1"/>
  <c r="F1175" i="8" a="1"/>
  <c r="F1175" i="8" s="1"/>
  <c r="U1175" i="8" s="1" a="1"/>
  <c r="U1175" i="8" s="1"/>
  <c r="F1176" i="8" a="1"/>
  <c r="F1176" i="8" s="1"/>
  <c r="U1176" i="8" s="1" a="1"/>
  <c r="U1176" i="8" s="1"/>
  <c r="F1177" i="8" a="1"/>
  <c r="F1177" i="8" s="1"/>
  <c r="U1177" i="8" s="1" a="1"/>
  <c r="U1177" i="8" s="1"/>
  <c r="F1178" i="8" a="1"/>
  <c r="F1178" i="8" s="1"/>
  <c r="U1178" i="8" s="1" a="1"/>
  <c r="U1178" i="8" s="1"/>
  <c r="F1179" i="8" a="1"/>
  <c r="F1179" i="8" s="1"/>
  <c r="U1179" i="8" s="1" a="1"/>
  <c r="U1179" i="8" s="1"/>
  <c r="F1180" i="8" a="1"/>
  <c r="F1180" i="8" s="1"/>
  <c r="U1180" i="8" s="1" a="1"/>
  <c r="U1180" i="8" s="1"/>
  <c r="F1181" i="8" a="1"/>
  <c r="F1181" i="8" s="1"/>
  <c r="U1181" i="8" s="1" a="1"/>
  <c r="U1181" i="8" s="1"/>
  <c r="F1182" i="8" a="1"/>
  <c r="F1182" i="8" s="1"/>
  <c r="U1182" i="8" s="1" a="1"/>
  <c r="U1182" i="8" s="1"/>
  <c r="F1183" i="8" a="1"/>
  <c r="F1183" i="8" s="1"/>
  <c r="U1183" i="8" s="1" a="1"/>
  <c r="U1183" i="8" s="1"/>
  <c r="F1184" i="8" a="1"/>
  <c r="F1184" i="8" s="1"/>
  <c r="U1184" i="8" s="1" a="1"/>
  <c r="U1184" i="8" s="1"/>
  <c r="F1185" i="8" a="1"/>
  <c r="F1185" i="8" s="1"/>
  <c r="U1185" i="8" s="1" a="1"/>
  <c r="U1185" i="8" s="1"/>
  <c r="F1186" i="8" a="1"/>
  <c r="F1186" i="8" s="1"/>
  <c r="U1186" i="8" s="1" a="1"/>
  <c r="U1186" i="8" s="1"/>
  <c r="F1187" i="8" a="1"/>
  <c r="F1187" i="8" s="1"/>
  <c r="U1187" i="8" s="1" a="1"/>
  <c r="U1187" i="8" s="1"/>
  <c r="F1188" i="8" a="1"/>
  <c r="F1188" i="8" s="1"/>
  <c r="U1188" i="8" s="1" a="1"/>
  <c r="U1188" i="8" s="1"/>
  <c r="F1189" i="8" a="1"/>
  <c r="F1189" i="8" s="1"/>
  <c r="U1189" i="8" s="1" a="1"/>
  <c r="U1189" i="8" s="1"/>
  <c r="F1190" i="8" a="1"/>
  <c r="F1190" i="8" s="1"/>
  <c r="U1190" i="8" s="1" a="1"/>
  <c r="U1190" i="8" s="1"/>
  <c r="F1191" i="8" a="1"/>
  <c r="F1191" i="8" s="1"/>
  <c r="U1191" i="8" s="1" a="1"/>
  <c r="U1191" i="8" s="1"/>
  <c r="F1192" i="8" a="1"/>
  <c r="F1192" i="8" s="1"/>
  <c r="U1192" i="8" s="1" a="1"/>
  <c r="U1192" i="8" s="1"/>
  <c r="F1193" i="8" a="1"/>
  <c r="F1193" i="8" s="1"/>
  <c r="U1193" i="8" s="1" a="1"/>
  <c r="U1193" i="8" s="1"/>
  <c r="F1194" i="8" a="1"/>
  <c r="F1194" i="8" s="1"/>
  <c r="U1194" i="8" s="1" a="1"/>
  <c r="U1194" i="8" s="1"/>
  <c r="F1195" i="8" a="1"/>
  <c r="F1195" i="8" s="1"/>
  <c r="U1195" i="8" s="1" a="1"/>
  <c r="U1195" i="8" s="1"/>
  <c r="F1196" i="8" a="1"/>
  <c r="F1196" i="8" s="1"/>
  <c r="U1196" i="8" s="1" a="1"/>
  <c r="U1196" i="8" s="1"/>
  <c r="F1197" i="8" a="1"/>
  <c r="F1197" i="8" s="1"/>
  <c r="U1197" i="8" s="1" a="1"/>
  <c r="U1197" i="8" s="1"/>
  <c r="F1198" i="8" a="1"/>
  <c r="F1198" i="8" s="1"/>
  <c r="U1198" i="8" s="1" a="1"/>
  <c r="U1198" i="8" s="1"/>
  <c r="F1199" i="8" a="1"/>
  <c r="F1199" i="8" s="1"/>
  <c r="U1199" i="8" s="1" a="1"/>
  <c r="U1199" i="8" s="1"/>
  <c r="F1200" i="8" a="1"/>
  <c r="F1200" i="8" s="1"/>
  <c r="U1200" i="8" s="1" a="1"/>
  <c r="U1200" i="8" s="1"/>
  <c r="F1201" i="8" a="1"/>
  <c r="F1201" i="8" s="1"/>
  <c r="U1201" i="8" s="1" a="1"/>
  <c r="U1201" i="8" s="1"/>
  <c r="F1202" i="8" a="1"/>
  <c r="F1202" i="8" s="1"/>
  <c r="U1202" i="8" s="1" a="1"/>
  <c r="U1202" i="8" s="1"/>
  <c r="F1203" i="8" a="1"/>
  <c r="F1203" i="8" s="1"/>
  <c r="U1203" i="8" s="1" a="1"/>
  <c r="U1203" i="8" s="1"/>
  <c r="F1204" i="8" a="1"/>
  <c r="F1204" i="8" s="1"/>
  <c r="U1204" i="8" s="1" a="1"/>
  <c r="U1204" i="8" s="1"/>
  <c r="F1205" i="8" a="1"/>
  <c r="F1205" i="8" s="1"/>
  <c r="U1205" i="8" s="1" a="1"/>
  <c r="U1205" i="8" s="1"/>
  <c r="F1206" i="8" a="1"/>
  <c r="F1206" i="8" s="1"/>
  <c r="U1206" i="8" s="1" a="1"/>
  <c r="U1206" i="8" s="1"/>
  <c r="F1207" i="8" a="1"/>
  <c r="F1207" i="8" s="1"/>
  <c r="U1207" i="8" s="1" a="1"/>
  <c r="U1207" i="8" s="1"/>
  <c r="F1208" i="8" a="1"/>
  <c r="F1208" i="8" s="1"/>
  <c r="U1208" i="8" s="1" a="1"/>
  <c r="U1208" i="8" s="1"/>
  <c r="F1209" i="8" a="1"/>
  <c r="F1209" i="8" s="1"/>
  <c r="U1209" i="8" s="1" a="1"/>
  <c r="U1209" i="8" s="1"/>
  <c r="F1210" i="8" a="1"/>
  <c r="F1210" i="8" s="1"/>
  <c r="U1210" i="8" s="1" a="1"/>
  <c r="U1210" i="8" s="1"/>
  <c r="F1211" i="8" a="1"/>
  <c r="F1211" i="8" s="1"/>
  <c r="U1211" i="8" s="1" a="1"/>
  <c r="U1211" i="8" s="1"/>
  <c r="F1212" i="8" a="1"/>
  <c r="F1212" i="8" s="1"/>
  <c r="U1212" i="8" s="1" a="1"/>
  <c r="U1212" i="8" s="1"/>
  <c r="F1213" i="8" a="1"/>
  <c r="F1213" i="8" s="1"/>
  <c r="U1213" i="8" s="1" a="1"/>
  <c r="U1213" i="8" s="1"/>
  <c r="F1214" i="8" a="1"/>
  <c r="F1214" i="8" s="1"/>
  <c r="U1214" i="8" s="1" a="1"/>
  <c r="U1214" i="8" s="1"/>
  <c r="F1215" i="8" a="1"/>
  <c r="F1215" i="8" s="1"/>
  <c r="U1215" i="8" s="1" a="1"/>
  <c r="U1215" i="8" s="1"/>
  <c r="F1216" i="8" a="1"/>
  <c r="F1216" i="8" s="1"/>
  <c r="U1216" i="8" s="1" a="1"/>
  <c r="U1216" i="8" s="1"/>
  <c r="F1217" i="8" a="1"/>
  <c r="F1217" i="8" s="1"/>
  <c r="U1217" i="8" s="1" a="1"/>
  <c r="U1217" i="8" s="1"/>
  <c r="F1218" i="8" a="1"/>
  <c r="F1218" i="8" s="1"/>
  <c r="U1218" i="8" s="1" a="1"/>
  <c r="U1218" i="8" s="1"/>
  <c r="F1219" i="8" a="1"/>
  <c r="F1219" i="8" s="1"/>
  <c r="U1219" i="8" s="1" a="1"/>
  <c r="U1219" i="8" s="1"/>
  <c r="F1220" i="8" a="1"/>
  <c r="F1220" i="8" s="1"/>
  <c r="U1220" i="8" s="1" a="1"/>
  <c r="U1220" i="8" s="1"/>
  <c r="F1221" i="8" a="1"/>
  <c r="F1221" i="8" s="1"/>
  <c r="U1221" i="8" s="1" a="1"/>
  <c r="U1221" i="8" s="1"/>
  <c r="F1222" i="8" a="1"/>
  <c r="F1222" i="8" s="1"/>
  <c r="U1222" i="8" s="1" a="1"/>
  <c r="U1222" i="8" s="1"/>
  <c r="F1223" i="8" a="1"/>
  <c r="F1223" i="8" s="1"/>
  <c r="U1223" i="8" s="1" a="1"/>
  <c r="U1223" i="8" s="1"/>
  <c r="F1224" i="8" a="1"/>
  <c r="F1224" i="8" s="1"/>
  <c r="U1224" i="8" s="1" a="1"/>
  <c r="U1224" i="8" s="1"/>
  <c r="F1225" i="8" a="1"/>
  <c r="F1225" i="8" s="1"/>
  <c r="U1225" i="8" s="1" a="1"/>
  <c r="U1225" i="8" s="1"/>
  <c r="F1226" i="8" a="1"/>
  <c r="F1226" i="8" s="1"/>
  <c r="U1226" i="8" s="1" a="1"/>
  <c r="U1226" i="8" s="1"/>
  <c r="F1227" i="8" a="1"/>
  <c r="F1227" i="8" s="1"/>
  <c r="U1227" i="8" s="1" a="1"/>
  <c r="U1227" i="8" s="1"/>
  <c r="F1228" i="8" a="1"/>
  <c r="F1228" i="8" s="1"/>
  <c r="U1228" i="8" s="1" a="1"/>
  <c r="U1228" i="8" s="1"/>
  <c r="F1229" i="8" a="1"/>
  <c r="F1229" i="8" s="1"/>
  <c r="U1229" i="8" s="1" a="1"/>
  <c r="U1229" i="8" s="1"/>
  <c r="F1230" i="8" a="1"/>
  <c r="F1230" i="8" s="1"/>
  <c r="U1230" i="8" s="1" a="1"/>
  <c r="U1230" i="8" s="1"/>
  <c r="F1231" i="8" a="1"/>
  <c r="F1231" i="8" s="1"/>
  <c r="U1231" i="8" s="1" a="1"/>
  <c r="U1231" i="8" s="1"/>
  <c r="F1232" i="8" a="1"/>
  <c r="F1232" i="8" s="1"/>
  <c r="U1232" i="8" s="1" a="1"/>
  <c r="U1232" i="8" s="1"/>
  <c r="F1233" i="8" a="1"/>
  <c r="F1233" i="8" s="1"/>
  <c r="U1233" i="8" s="1" a="1"/>
  <c r="U1233" i="8" s="1"/>
  <c r="F1234" i="8" a="1"/>
  <c r="F1234" i="8" s="1"/>
  <c r="U1234" i="8" s="1" a="1"/>
  <c r="U1234" i="8" s="1"/>
  <c r="F1235" i="8" a="1"/>
  <c r="F1235" i="8" s="1"/>
  <c r="U1235" i="8" s="1" a="1"/>
  <c r="U1235" i="8" s="1"/>
  <c r="F1236" i="8" a="1"/>
  <c r="F1236" i="8" s="1"/>
  <c r="U1236" i="8" s="1" a="1"/>
  <c r="U1236" i="8" s="1"/>
  <c r="F1237" i="8" a="1"/>
  <c r="F1237" i="8" s="1"/>
  <c r="U1237" i="8" s="1" a="1"/>
  <c r="U1237" i="8" s="1"/>
  <c r="F1238" i="8" a="1"/>
  <c r="F1238" i="8" s="1"/>
  <c r="U1238" i="8" s="1" a="1"/>
  <c r="U1238" i="8" s="1"/>
  <c r="F1239" i="8" a="1"/>
  <c r="F1239" i="8" s="1"/>
  <c r="U1239" i="8" s="1" a="1"/>
  <c r="U1239" i="8" s="1"/>
  <c r="F1240" i="8" a="1"/>
  <c r="F1240" i="8" s="1"/>
  <c r="U1240" i="8" s="1" a="1"/>
  <c r="U1240" i="8" s="1"/>
  <c r="F1241" i="8" a="1"/>
  <c r="F1241" i="8" s="1"/>
  <c r="U1241" i="8" s="1" a="1"/>
  <c r="U1241" i="8" s="1"/>
  <c r="F1242" i="8" a="1"/>
  <c r="F1242" i="8" s="1"/>
  <c r="U1242" i="8" s="1" a="1"/>
  <c r="U1242" i="8" s="1"/>
  <c r="F1243" i="8" a="1"/>
  <c r="F1243" i="8" s="1"/>
  <c r="U1243" i="8" s="1" a="1"/>
  <c r="U1243" i="8" s="1"/>
  <c r="F1244" i="8" a="1"/>
  <c r="F1244" i="8" s="1"/>
  <c r="U1244" i="8" s="1" a="1"/>
  <c r="U1244" i="8" s="1"/>
  <c r="F1245" i="8" a="1"/>
  <c r="F1245" i="8" s="1"/>
  <c r="U1245" i="8" s="1" a="1"/>
  <c r="U1245" i="8" s="1"/>
  <c r="F1246" i="8" a="1"/>
  <c r="F1246" i="8" s="1"/>
  <c r="U1246" i="8" s="1" a="1"/>
  <c r="U1246" i="8" s="1"/>
  <c r="F1247" i="8" a="1"/>
  <c r="F1247" i="8" s="1"/>
  <c r="U1247" i="8" s="1" a="1"/>
  <c r="U1247" i="8" s="1"/>
  <c r="F1248" i="8" a="1"/>
  <c r="F1248" i="8" s="1"/>
  <c r="U1248" i="8" s="1" a="1"/>
  <c r="U1248" i="8" s="1"/>
  <c r="F1249" i="8" a="1"/>
  <c r="F1249" i="8" s="1"/>
  <c r="U1249" i="8" s="1" a="1"/>
  <c r="U1249" i="8" s="1"/>
  <c r="F1250" i="8" a="1"/>
  <c r="F1250" i="8" s="1"/>
  <c r="U1250" i="8" s="1" a="1"/>
  <c r="U1250" i="8" s="1"/>
  <c r="F1251" i="8" a="1"/>
  <c r="F1251" i="8" s="1"/>
  <c r="U1251" i="8" s="1" a="1"/>
  <c r="U1251" i="8" s="1"/>
  <c r="F1252" i="8" a="1"/>
  <c r="F1252" i="8" s="1"/>
  <c r="U1252" i="8" s="1" a="1"/>
  <c r="U1252" i="8" s="1"/>
  <c r="F1253" i="8" a="1"/>
  <c r="F1253" i="8" s="1"/>
  <c r="U1253" i="8" s="1" a="1"/>
  <c r="U1253" i="8" s="1"/>
  <c r="F1254" i="8" a="1"/>
  <c r="F1254" i="8" s="1"/>
  <c r="U1254" i="8" s="1" a="1"/>
  <c r="U1254" i="8" s="1"/>
  <c r="F1255" i="8" a="1"/>
  <c r="F1255" i="8" s="1"/>
  <c r="U1255" i="8" s="1" a="1"/>
  <c r="U1255" i="8" s="1"/>
  <c r="F1256" i="8" a="1"/>
  <c r="F1256" i="8" s="1"/>
  <c r="U1256" i="8" s="1" a="1"/>
  <c r="U1256" i="8" s="1"/>
  <c r="F1257" i="8" a="1"/>
  <c r="F1257" i="8" s="1"/>
  <c r="U1257" i="8" s="1" a="1"/>
  <c r="U1257" i="8" s="1"/>
  <c r="F1258" i="8" a="1"/>
  <c r="F1258" i="8" s="1"/>
  <c r="U1258" i="8" s="1" a="1"/>
  <c r="U1258" i="8" s="1"/>
  <c r="F1259" i="8" a="1"/>
  <c r="F1259" i="8" s="1"/>
  <c r="U1259" i="8" s="1" a="1"/>
  <c r="U1259" i="8" s="1"/>
  <c r="F1260" i="8" a="1"/>
  <c r="F1260" i="8" s="1"/>
  <c r="U1260" i="8" s="1" a="1"/>
  <c r="U1260" i="8" s="1"/>
  <c r="F1261" i="8" a="1"/>
  <c r="F1261" i="8" s="1"/>
  <c r="U1261" i="8" s="1" a="1"/>
  <c r="U1261" i="8" s="1"/>
  <c r="F1262" i="8" a="1"/>
  <c r="F1262" i="8" s="1"/>
  <c r="U1262" i="8" s="1" a="1"/>
  <c r="U1262" i="8" s="1"/>
  <c r="F1263" i="8" a="1"/>
  <c r="F1263" i="8" s="1"/>
  <c r="U1263" i="8" s="1" a="1"/>
  <c r="U1263" i="8" s="1"/>
  <c r="F1264" i="8" a="1"/>
  <c r="F1264" i="8" s="1"/>
  <c r="U1264" i="8" s="1" a="1"/>
  <c r="U1264" i="8" s="1"/>
  <c r="F1265" i="8" a="1"/>
  <c r="F1265" i="8" s="1"/>
  <c r="U1265" i="8" s="1" a="1"/>
  <c r="U1265" i="8" s="1"/>
  <c r="F1266" i="8" a="1"/>
  <c r="F1266" i="8" s="1"/>
  <c r="U1266" i="8" s="1" a="1"/>
  <c r="U1266" i="8" s="1"/>
  <c r="F1267" i="8" a="1"/>
  <c r="F1267" i="8" s="1"/>
  <c r="U1267" i="8" s="1" a="1"/>
  <c r="U1267" i="8" s="1"/>
  <c r="F1268" i="8" a="1"/>
  <c r="F1268" i="8" s="1"/>
  <c r="U1268" i="8" s="1" a="1"/>
  <c r="U1268" i="8" s="1"/>
  <c r="F1269" i="8" a="1"/>
  <c r="F1269" i="8" s="1"/>
  <c r="U1269" i="8" s="1" a="1"/>
  <c r="U1269" i="8" s="1"/>
  <c r="F1270" i="8" a="1"/>
  <c r="F1270" i="8" s="1"/>
  <c r="U1270" i="8" s="1" a="1"/>
  <c r="U1270" i="8" s="1"/>
  <c r="F1271" i="8" a="1"/>
  <c r="F1271" i="8" s="1"/>
  <c r="U1271" i="8" s="1" a="1"/>
  <c r="U1271" i="8" s="1"/>
  <c r="F1272" i="8" a="1"/>
  <c r="F1272" i="8" s="1"/>
  <c r="U1272" i="8" s="1" a="1"/>
  <c r="U1272" i="8" s="1"/>
  <c r="F1273" i="8" a="1"/>
  <c r="F1273" i="8" s="1"/>
  <c r="U1273" i="8" s="1" a="1"/>
  <c r="U1273" i="8" s="1"/>
  <c r="F1274" i="8" a="1"/>
  <c r="F1274" i="8" s="1"/>
  <c r="U1274" i="8" s="1" a="1"/>
  <c r="U1274" i="8" s="1"/>
  <c r="F1275" i="8" a="1"/>
  <c r="F1275" i="8" s="1"/>
  <c r="U1275" i="8" s="1" a="1"/>
  <c r="U1275" i="8" s="1"/>
  <c r="F1276" i="8" a="1"/>
  <c r="F1276" i="8" s="1"/>
  <c r="U1276" i="8" s="1" a="1"/>
  <c r="U1276" i="8" s="1"/>
  <c r="F1277" i="8" a="1"/>
  <c r="F1277" i="8" s="1"/>
  <c r="U1277" i="8" s="1" a="1"/>
  <c r="U1277" i="8" s="1"/>
  <c r="F1278" i="8" a="1"/>
  <c r="F1278" i="8" s="1"/>
  <c r="U1278" i="8" s="1" a="1"/>
  <c r="U1278" i="8" s="1"/>
  <c r="F1279" i="8" a="1"/>
  <c r="F1279" i="8" s="1"/>
  <c r="U1279" i="8" s="1" a="1"/>
  <c r="U1279" i="8" s="1"/>
  <c r="F1280" i="8" a="1"/>
  <c r="F1280" i="8" s="1"/>
  <c r="U1280" i="8" s="1" a="1"/>
  <c r="U1280" i="8" s="1"/>
  <c r="F1281" i="8" a="1"/>
  <c r="F1281" i="8" s="1"/>
  <c r="U1281" i="8" s="1" a="1"/>
  <c r="U1281" i="8" s="1"/>
  <c r="F1282" i="8" a="1"/>
  <c r="F1282" i="8" s="1"/>
  <c r="U1282" i="8" s="1" a="1"/>
  <c r="U1282" i="8" s="1"/>
  <c r="F1283" i="8" a="1"/>
  <c r="F1283" i="8" s="1"/>
  <c r="U1283" i="8" s="1" a="1"/>
  <c r="U1283" i="8" s="1"/>
  <c r="F1284" i="8" a="1"/>
  <c r="F1284" i="8" s="1"/>
  <c r="U1284" i="8" s="1" a="1"/>
  <c r="U1284" i="8" s="1"/>
  <c r="F1285" i="8" a="1"/>
  <c r="F1285" i="8" s="1"/>
  <c r="U1285" i="8" s="1" a="1"/>
  <c r="U1285" i="8" s="1"/>
  <c r="F1286" i="8" a="1"/>
  <c r="F1286" i="8" s="1"/>
  <c r="U1286" i="8" s="1" a="1"/>
  <c r="U1286" i="8" s="1"/>
  <c r="F1287" i="8" a="1"/>
  <c r="F1287" i="8" s="1"/>
  <c r="U1287" i="8" s="1" a="1"/>
  <c r="U1287" i="8" s="1"/>
  <c r="F1288" i="8" a="1"/>
  <c r="F1288" i="8" s="1"/>
  <c r="U1288" i="8" s="1" a="1"/>
  <c r="U1288" i="8" s="1"/>
  <c r="F1289" i="8" a="1"/>
  <c r="F1289" i="8" s="1"/>
  <c r="U1289" i="8" s="1" a="1"/>
  <c r="U1289" i="8" s="1"/>
  <c r="F1290" i="8" a="1"/>
  <c r="F1290" i="8" s="1"/>
  <c r="U1290" i="8" s="1" a="1"/>
  <c r="U1290" i="8" s="1"/>
  <c r="F1291" i="8" a="1"/>
  <c r="F1291" i="8" s="1"/>
  <c r="U1291" i="8" s="1" a="1"/>
  <c r="U1291" i="8" s="1"/>
  <c r="F1292" i="8" a="1"/>
  <c r="F1292" i="8" s="1"/>
  <c r="U1292" i="8" s="1" a="1"/>
  <c r="U1292" i="8" s="1"/>
  <c r="F1293" i="8" a="1"/>
  <c r="F1293" i="8" s="1"/>
  <c r="U1293" i="8" s="1" a="1"/>
  <c r="U1293" i="8" s="1"/>
  <c r="F1294" i="8" a="1"/>
  <c r="F1294" i="8" s="1"/>
  <c r="U1294" i="8" s="1" a="1"/>
  <c r="U1294" i="8" s="1"/>
  <c r="F1295" i="8" a="1"/>
  <c r="F1295" i="8" s="1"/>
  <c r="U1295" i="8" s="1" a="1"/>
  <c r="U1295" i="8" s="1"/>
  <c r="F1296" i="8" a="1"/>
  <c r="F1296" i="8" s="1"/>
  <c r="U1296" i="8" s="1" a="1"/>
  <c r="U1296" i="8" s="1"/>
  <c r="F1297" i="8" a="1"/>
  <c r="F1297" i="8" s="1"/>
  <c r="U1297" i="8" s="1" a="1"/>
  <c r="U1297" i="8" s="1"/>
  <c r="F1298" i="8" a="1"/>
  <c r="F1298" i="8" s="1"/>
  <c r="U1298" i="8" s="1" a="1"/>
  <c r="U1298" i="8" s="1"/>
  <c r="F1299" i="8" a="1"/>
  <c r="F1299" i="8" s="1"/>
  <c r="U1299" i="8" s="1" a="1"/>
  <c r="U1299" i="8" s="1"/>
  <c r="F1300" i="8" a="1"/>
  <c r="F1300" i="8" s="1"/>
  <c r="U1300" i="8" s="1" a="1"/>
  <c r="U1300" i="8" s="1"/>
  <c r="F1301" i="8" a="1"/>
  <c r="F1301" i="8" s="1"/>
  <c r="U1301" i="8" s="1" a="1"/>
  <c r="U1301" i="8" s="1"/>
  <c r="F1302" i="8" a="1"/>
  <c r="F1302" i="8" s="1"/>
  <c r="U1302" i="8" s="1" a="1"/>
  <c r="U1302" i="8" s="1"/>
  <c r="F1303" i="8" a="1"/>
  <c r="F1303" i="8" s="1"/>
  <c r="U1303" i="8" s="1" a="1"/>
  <c r="U1303" i="8" s="1"/>
  <c r="F1304" i="8" a="1"/>
  <c r="F1304" i="8" s="1"/>
  <c r="U1304" i="8" s="1" a="1"/>
  <c r="U1304" i="8" s="1"/>
  <c r="F1305" i="8" a="1"/>
  <c r="F1305" i="8" s="1"/>
  <c r="U1305" i="8" s="1" a="1"/>
  <c r="U1305" i="8" s="1"/>
  <c r="F1306" i="8" a="1"/>
  <c r="F1306" i="8" s="1"/>
  <c r="U1306" i="8" s="1" a="1"/>
  <c r="U1306" i="8" s="1"/>
  <c r="F1307" i="8" a="1"/>
  <c r="F1307" i="8" s="1"/>
  <c r="U1307" i="8" s="1" a="1"/>
  <c r="U1307" i="8" s="1"/>
  <c r="F1308" i="8" a="1"/>
  <c r="F1308" i="8" s="1"/>
  <c r="U1308" i="8" s="1" a="1"/>
  <c r="U1308" i="8" s="1"/>
  <c r="F1309" i="8" a="1"/>
  <c r="F1309" i="8" s="1"/>
  <c r="U1309" i="8" s="1" a="1"/>
  <c r="U1309" i="8" s="1"/>
  <c r="F1310" i="8" a="1"/>
  <c r="F1310" i="8" s="1"/>
  <c r="U1310" i="8" s="1" a="1"/>
  <c r="U1310" i="8" s="1"/>
  <c r="F1311" i="8" a="1"/>
  <c r="F1311" i="8" s="1"/>
  <c r="U1311" i="8" s="1" a="1"/>
  <c r="U1311" i="8" s="1"/>
  <c r="F1312" i="8" a="1"/>
  <c r="F1312" i="8" s="1"/>
  <c r="U1312" i="8" s="1" a="1"/>
  <c r="U1312" i="8" s="1"/>
  <c r="F1313" i="8" a="1"/>
  <c r="F1313" i="8" s="1"/>
  <c r="U1313" i="8" s="1" a="1"/>
  <c r="U1313" i="8" s="1"/>
  <c r="F1314" i="8" a="1"/>
  <c r="F1314" i="8" s="1"/>
  <c r="U1314" i="8" s="1" a="1"/>
  <c r="U1314" i="8" s="1"/>
  <c r="F1315" i="8" a="1"/>
  <c r="F1315" i="8" s="1"/>
  <c r="U1315" i="8" s="1" a="1"/>
  <c r="U1315" i="8" s="1"/>
  <c r="F1316" i="8" a="1"/>
  <c r="F1316" i="8" s="1"/>
  <c r="U1316" i="8" s="1" a="1"/>
  <c r="U1316" i="8" s="1"/>
  <c r="F1317" i="8" a="1"/>
  <c r="F1317" i="8" s="1"/>
  <c r="U1317" i="8" s="1" a="1"/>
  <c r="U1317" i="8" s="1"/>
  <c r="F1318" i="8" a="1"/>
  <c r="F1318" i="8" s="1"/>
  <c r="U1318" i="8" s="1" a="1"/>
  <c r="U1318" i="8" s="1"/>
  <c r="F1319" i="8" a="1"/>
  <c r="F1319" i="8" s="1"/>
  <c r="U1319" i="8" s="1" a="1"/>
  <c r="U1319" i="8" s="1"/>
  <c r="F1320" i="8" a="1"/>
  <c r="F1320" i="8" s="1"/>
  <c r="U1320" i="8" s="1" a="1"/>
  <c r="U1320" i="8" s="1"/>
  <c r="F1321" i="8" a="1"/>
  <c r="F1321" i="8" s="1"/>
  <c r="U1321" i="8" s="1" a="1"/>
  <c r="U1321" i="8" s="1"/>
  <c r="F1322" i="8" a="1"/>
  <c r="F1322" i="8" s="1"/>
  <c r="U1322" i="8" s="1" a="1"/>
  <c r="U1322" i="8" s="1"/>
  <c r="F1323" i="8" a="1"/>
  <c r="F1323" i="8" s="1"/>
  <c r="U1323" i="8" s="1" a="1"/>
  <c r="U1323" i="8" s="1"/>
  <c r="F1324" i="8" a="1"/>
  <c r="F1324" i="8" s="1"/>
  <c r="U1324" i="8" s="1" a="1"/>
  <c r="U1324" i="8" s="1"/>
  <c r="F1325" i="8" a="1"/>
  <c r="F1325" i="8" s="1"/>
  <c r="U1325" i="8" s="1" a="1"/>
  <c r="U1325" i="8" s="1"/>
  <c r="F1326" i="8" a="1"/>
  <c r="F1326" i="8" s="1"/>
  <c r="U1326" i="8" s="1" a="1"/>
  <c r="U1326" i="8" s="1"/>
  <c r="F1327" i="8" a="1"/>
  <c r="F1327" i="8" s="1"/>
  <c r="U1327" i="8" s="1" a="1"/>
  <c r="U1327" i="8" s="1"/>
  <c r="F1328" i="8" a="1"/>
  <c r="F1328" i="8" s="1"/>
  <c r="U1328" i="8" s="1" a="1"/>
  <c r="U1328" i="8" s="1"/>
  <c r="F1329" i="8" a="1"/>
  <c r="F1329" i="8" s="1"/>
  <c r="U1329" i="8" s="1" a="1"/>
  <c r="U1329" i="8" s="1"/>
  <c r="F1330" i="8" a="1"/>
  <c r="F1330" i="8" s="1"/>
  <c r="U1330" i="8" s="1" a="1"/>
  <c r="U1330" i="8" s="1"/>
  <c r="F1331" i="8" a="1"/>
  <c r="F1331" i="8" s="1"/>
  <c r="U1331" i="8" s="1" a="1"/>
  <c r="U1331" i="8" s="1"/>
  <c r="F1332" i="8" a="1"/>
  <c r="F1332" i="8" s="1"/>
  <c r="U1332" i="8" s="1" a="1"/>
  <c r="U1332" i="8" s="1"/>
  <c r="F1333" i="8" a="1"/>
  <c r="F1333" i="8" s="1"/>
  <c r="U1333" i="8" s="1" a="1"/>
  <c r="U1333" i="8" s="1"/>
  <c r="F1334" i="8" a="1"/>
  <c r="F1334" i="8" s="1"/>
  <c r="U1334" i="8" s="1" a="1"/>
  <c r="U1334" i="8" s="1"/>
  <c r="F1335" i="8" a="1"/>
  <c r="F1335" i="8" s="1"/>
  <c r="U1335" i="8" s="1" a="1"/>
  <c r="U1335" i="8" s="1"/>
  <c r="F1336" i="8" a="1"/>
  <c r="F1336" i="8" s="1"/>
  <c r="U1336" i="8" s="1" a="1"/>
  <c r="U1336" i="8" s="1"/>
  <c r="F1337" i="8" a="1"/>
  <c r="F1337" i="8" s="1"/>
  <c r="U1337" i="8" s="1" a="1"/>
  <c r="U1337" i="8" s="1"/>
  <c r="F1338" i="8" a="1"/>
  <c r="F1338" i="8" s="1"/>
  <c r="U1338" i="8" s="1" a="1"/>
  <c r="U1338" i="8" s="1"/>
  <c r="F1339" i="8" a="1"/>
  <c r="F1339" i="8" s="1"/>
  <c r="U1339" i="8" s="1" a="1"/>
  <c r="U1339" i="8" s="1"/>
  <c r="F1340" i="8" a="1"/>
  <c r="F1340" i="8" s="1"/>
  <c r="U1340" i="8" s="1" a="1"/>
  <c r="U1340" i="8" s="1"/>
  <c r="F1341" i="8" a="1"/>
  <c r="F1341" i="8" s="1"/>
  <c r="U1341" i="8" s="1" a="1"/>
  <c r="U1341" i="8" s="1"/>
  <c r="F1342" i="8" a="1"/>
  <c r="F1342" i="8" s="1"/>
  <c r="U1342" i="8" s="1" a="1"/>
  <c r="U1342" i="8" s="1"/>
  <c r="F1343" i="8" a="1"/>
  <c r="F1343" i="8" s="1"/>
  <c r="U1343" i="8" s="1" a="1"/>
  <c r="U1343" i="8" s="1"/>
  <c r="F1344" i="8" a="1"/>
  <c r="F1344" i="8" s="1"/>
  <c r="U1344" i="8" s="1" a="1"/>
  <c r="U1344" i="8" s="1"/>
  <c r="F1345" i="8" a="1"/>
  <c r="F1345" i="8" s="1"/>
  <c r="U1345" i="8" s="1" a="1"/>
  <c r="U1345" i="8" s="1"/>
  <c r="F1346" i="8" a="1"/>
  <c r="F1346" i="8" s="1"/>
  <c r="U1346" i="8" s="1" a="1"/>
  <c r="U1346" i="8" s="1"/>
  <c r="F1347" i="8" a="1"/>
  <c r="F1347" i="8" s="1"/>
  <c r="U1347" i="8" s="1" a="1"/>
  <c r="U1347" i="8" s="1"/>
  <c r="F1348" i="8" a="1"/>
  <c r="F1348" i="8" s="1"/>
  <c r="U1348" i="8" s="1" a="1"/>
  <c r="U1348" i="8" s="1"/>
  <c r="F1349" i="8" a="1"/>
  <c r="F1349" i="8" s="1"/>
  <c r="U1349" i="8" s="1" a="1"/>
  <c r="U1349" i="8" s="1"/>
  <c r="F1350" i="8" a="1"/>
  <c r="F1350" i="8" s="1"/>
  <c r="U1350" i="8" s="1" a="1"/>
  <c r="U1350" i="8" s="1"/>
  <c r="F1351" i="8" a="1"/>
  <c r="F1351" i="8" s="1"/>
  <c r="U1351" i="8" s="1" a="1"/>
  <c r="U1351" i="8" s="1"/>
  <c r="F1352" i="8" a="1"/>
  <c r="F1352" i="8" s="1"/>
  <c r="U1352" i="8" s="1" a="1"/>
  <c r="U1352" i="8" s="1"/>
  <c r="F1353" i="8" a="1"/>
  <c r="F1353" i="8" s="1"/>
  <c r="U1353" i="8" s="1" a="1"/>
  <c r="U1353" i="8" s="1"/>
  <c r="F1354" i="8" a="1"/>
  <c r="F1354" i="8" s="1"/>
  <c r="U1354" i="8" s="1" a="1"/>
  <c r="U1354" i="8" s="1"/>
  <c r="F1355" i="8" a="1"/>
  <c r="F1355" i="8" s="1"/>
  <c r="U1355" i="8" s="1" a="1"/>
  <c r="U1355" i="8" s="1"/>
  <c r="F1356" i="8" a="1"/>
  <c r="F1356" i="8" s="1"/>
  <c r="U1356" i="8" s="1" a="1"/>
  <c r="U1356" i="8" s="1"/>
  <c r="F1357" i="8" a="1"/>
  <c r="F1357" i="8" s="1"/>
  <c r="U1357" i="8" s="1" a="1"/>
  <c r="U1357" i="8" s="1"/>
  <c r="F1358" i="8" a="1"/>
  <c r="F1358" i="8" s="1"/>
  <c r="U1358" i="8" s="1" a="1"/>
  <c r="U1358" i="8" s="1"/>
  <c r="F1359" i="8" a="1"/>
  <c r="F1359" i="8" s="1"/>
  <c r="U1359" i="8" s="1" a="1"/>
  <c r="U1359" i="8" s="1"/>
  <c r="F1360" i="8" a="1"/>
  <c r="F1360" i="8" s="1"/>
  <c r="U1360" i="8" s="1" a="1"/>
  <c r="U1360" i="8" s="1"/>
  <c r="F1361" i="8" a="1"/>
  <c r="F1361" i="8" s="1"/>
  <c r="U1361" i="8" s="1" a="1"/>
  <c r="U1361" i="8" s="1"/>
  <c r="F1362" i="8" a="1"/>
  <c r="F1362" i="8" s="1"/>
  <c r="U1362" i="8" s="1" a="1"/>
  <c r="U1362" i="8" s="1"/>
  <c r="F1363" i="8" a="1"/>
  <c r="F1363" i="8" s="1"/>
  <c r="U1363" i="8" s="1" a="1"/>
  <c r="U1363" i="8" s="1"/>
  <c r="F1364" i="8" a="1"/>
  <c r="F1364" i="8" s="1"/>
  <c r="U1364" i="8" s="1" a="1"/>
  <c r="U1364" i="8" s="1"/>
  <c r="F1365" i="8" a="1"/>
  <c r="F1365" i="8" s="1"/>
  <c r="U1365" i="8" s="1" a="1"/>
  <c r="U1365" i="8" s="1"/>
  <c r="F1366" i="8" a="1"/>
  <c r="F1366" i="8" s="1"/>
  <c r="U1366" i="8" s="1" a="1"/>
  <c r="U1366" i="8" s="1"/>
  <c r="F1367" i="8" a="1"/>
  <c r="F1367" i="8" s="1"/>
  <c r="U1367" i="8" s="1" a="1"/>
  <c r="U1367" i="8" s="1"/>
  <c r="F1368" i="8" a="1"/>
  <c r="F1368" i="8" s="1"/>
  <c r="U1368" i="8" s="1" a="1"/>
  <c r="U1368" i="8" s="1"/>
  <c r="F1369" i="8" a="1"/>
  <c r="F1369" i="8" s="1"/>
  <c r="U1369" i="8" s="1" a="1"/>
  <c r="U1369" i="8" s="1"/>
  <c r="F1370" i="8" a="1"/>
  <c r="F1370" i="8" s="1"/>
  <c r="U1370" i="8" s="1" a="1"/>
  <c r="U1370" i="8" s="1"/>
  <c r="F1371" i="8" a="1"/>
  <c r="F1371" i="8" s="1"/>
  <c r="U1371" i="8" s="1" a="1"/>
  <c r="U1371" i="8" s="1"/>
  <c r="F1372" i="8" a="1"/>
  <c r="F1372" i="8" s="1"/>
  <c r="U1372" i="8" s="1" a="1"/>
  <c r="U1372" i="8" s="1"/>
  <c r="F1373" i="8" a="1"/>
  <c r="F1373" i="8" s="1"/>
  <c r="U1373" i="8" s="1" a="1"/>
  <c r="U1373" i="8" s="1"/>
  <c r="F1374" i="8" a="1"/>
  <c r="F1374" i="8" s="1"/>
  <c r="U1374" i="8" s="1" a="1"/>
  <c r="U1374" i="8" s="1"/>
  <c r="F1375" i="8" a="1"/>
  <c r="F1375" i="8" s="1"/>
  <c r="U1375" i="8" s="1" a="1"/>
  <c r="U1375" i="8" s="1"/>
  <c r="F1376" i="8" a="1"/>
  <c r="F1376" i="8" s="1"/>
  <c r="U1376" i="8" s="1" a="1"/>
  <c r="U1376" i="8" s="1"/>
  <c r="F1377" i="8" a="1"/>
  <c r="F1377" i="8" s="1"/>
  <c r="U1377" i="8" s="1" a="1"/>
  <c r="U1377" i="8" s="1"/>
  <c r="F1378" i="8" a="1"/>
  <c r="F1378" i="8" s="1"/>
  <c r="U1378" i="8" s="1" a="1"/>
  <c r="U1378" i="8" s="1"/>
  <c r="F1379" i="8" a="1"/>
  <c r="F1379" i="8" s="1"/>
  <c r="U1379" i="8" s="1" a="1"/>
  <c r="U1379" i="8" s="1"/>
  <c r="F1380" i="8" a="1"/>
  <c r="F1380" i="8" s="1"/>
  <c r="U1380" i="8" s="1" a="1"/>
  <c r="U1380" i="8" s="1"/>
  <c r="F1381" i="8" a="1"/>
  <c r="F1381" i="8" s="1"/>
  <c r="U1381" i="8" s="1" a="1"/>
  <c r="U1381" i="8" s="1"/>
  <c r="F1382" i="8" a="1"/>
  <c r="F1382" i="8" s="1"/>
  <c r="U1382" i="8" s="1" a="1"/>
  <c r="U1382" i="8" s="1"/>
  <c r="F1383" i="8" a="1"/>
  <c r="F1383" i="8" s="1"/>
  <c r="U1383" i="8" s="1" a="1"/>
  <c r="U1383" i="8" s="1"/>
  <c r="F1384" i="8" a="1"/>
  <c r="F1384" i="8" s="1"/>
  <c r="U1384" i="8" s="1" a="1"/>
  <c r="U1384" i="8" s="1"/>
  <c r="F1385" i="8" a="1"/>
  <c r="F1385" i="8" s="1"/>
  <c r="U1385" i="8" s="1" a="1"/>
  <c r="U1385" i="8" s="1"/>
  <c r="F1386" i="8" a="1"/>
  <c r="F1386" i="8" s="1"/>
  <c r="U1386" i="8" s="1" a="1"/>
  <c r="U1386" i="8" s="1"/>
  <c r="F1387" i="8" a="1"/>
  <c r="F1387" i="8" s="1"/>
  <c r="U1387" i="8" s="1" a="1"/>
  <c r="U1387" i="8" s="1"/>
  <c r="F1388" i="8" a="1"/>
  <c r="F1388" i="8" s="1"/>
  <c r="U1388" i="8" s="1" a="1"/>
  <c r="U1388" i="8" s="1"/>
  <c r="F1389" i="8" a="1"/>
  <c r="F1389" i="8" s="1"/>
  <c r="U1389" i="8" s="1" a="1"/>
  <c r="U1389" i="8" s="1"/>
  <c r="F1390" i="8" a="1"/>
  <c r="F1390" i="8" s="1"/>
  <c r="U1390" i="8" s="1" a="1"/>
  <c r="U1390" i="8" s="1"/>
  <c r="F1391" i="8" a="1"/>
  <c r="F1391" i="8" s="1"/>
  <c r="U1391" i="8" s="1" a="1"/>
  <c r="U1391" i="8" s="1"/>
  <c r="F1392" i="8" a="1"/>
  <c r="F1392" i="8" s="1"/>
  <c r="U1392" i="8" s="1" a="1"/>
  <c r="U1392" i="8" s="1"/>
  <c r="F1393" i="8" a="1"/>
  <c r="F1393" i="8" s="1"/>
  <c r="U1393" i="8" s="1" a="1"/>
  <c r="U1393" i="8" s="1"/>
  <c r="F1394" i="8" a="1"/>
  <c r="F1394" i="8" s="1"/>
  <c r="U1394" i="8" s="1" a="1"/>
  <c r="U1394" i="8" s="1"/>
  <c r="F1395" i="8" a="1"/>
  <c r="F1395" i="8" s="1"/>
  <c r="U1395" i="8" s="1" a="1"/>
  <c r="U1395" i="8" s="1"/>
  <c r="F1396" i="8" a="1"/>
  <c r="F1396" i="8" s="1"/>
  <c r="U1396" i="8" s="1" a="1"/>
  <c r="U1396" i="8" s="1"/>
  <c r="F1397" i="8" a="1"/>
  <c r="F1397" i="8" s="1"/>
  <c r="U1397" i="8" s="1" a="1"/>
  <c r="U1397" i="8" s="1"/>
  <c r="F1398" i="8" a="1"/>
  <c r="F1398" i="8" s="1"/>
  <c r="U1398" i="8" s="1" a="1"/>
  <c r="U1398" i="8" s="1"/>
  <c r="F1399" i="8" a="1"/>
  <c r="F1399" i="8" s="1"/>
  <c r="U1399" i="8" s="1" a="1"/>
  <c r="U1399" i="8" s="1"/>
  <c r="F1400" i="8" a="1"/>
  <c r="F1400" i="8" s="1"/>
  <c r="U1400" i="8" s="1" a="1"/>
  <c r="U1400" i="8" s="1"/>
  <c r="F1401" i="8" a="1"/>
  <c r="F1401" i="8" s="1"/>
  <c r="U1401" i="8" s="1" a="1"/>
  <c r="U1401" i="8" s="1"/>
  <c r="F1402" i="8" a="1"/>
  <c r="F1402" i="8" s="1"/>
  <c r="U1402" i="8" s="1" a="1"/>
  <c r="U1402" i="8" s="1"/>
  <c r="F1403" i="8" a="1"/>
  <c r="F1403" i="8" s="1"/>
  <c r="U1403" i="8" s="1" a="1"/>
  <c r="U1403" i="8" s="1"/>
  <c r="F1404" i="8" a="1"/>
  <c r="F1404" i="8" s="1"/>
  <c r="U1404" i="8" s="1" a="1"/>
  <c r="U1404" i="8" s="1"/>
  <c r="F1405" i="8" a="1"/>
  <c r="F1405" i="8" s="1"/>
  <c r="U1405" i="8" s="1" a="1"/>
  <c r="U1405" i="8" s="1"/>
  <c r="F1406" i="8" a="1"/>
  <c r="F1406" i="8" s="1"/>
  <c r="U1406" i="8" s="1" a="1"/>
  <c r="U1406" i="8" s="1"/>
  <c r="F1407" i="8" a="1"/>
  <c r="F1407" i="8" s="1"/>
  <c r="U1407" i="8" s="1" a="1"/>
  <c r="U1407" i="8" s="1"/>
  <c r="F1408" i="8" a="1"/>
  <c r="F1408" i="8" s="1"/>
  <c r="U1408" i="8" s="1" a="1"/>
  <c r="U1408" i="8" s="1"/>
  <c r="F1409" i="8" a="1"/>
  <c r="F1409" i="8" s="1"/>
  <c r="U1409" i="8" s="1" a="1"/>
  <c r="U1409" i="8" s="1"/>
  <c r="F1410" i="8" a="1"/>
  <c r="F1410" i="8" s="1"/>
  <c r="U1410" i="8" s="1" a="1"/>
  <c r="U1410" i="8" s="1"/>
  <c r="F1411" i="8" a="1"/>
  <c r="F1411" i="8" s="1"/>
  <c r="U1411" i="8" s="1" a="1"/>
  <c r="U1411" i="8" s="1"/>
  <c r="F1412" i="8" a="1"/>
  <c r="F1412" i="8" s="1"/>
  <c r="U1412" i="8" s="1" a="1"/>
  <c r="U1412" i="8" s="1"/>
  <c r="F1413" i="8" a="1"/>
  <c r="F1413" i="8" s="1"/>
  <c r="U1413" i="8" s="1" a="1"/>
  <c r="U1413" i="8" s="1"/>
  <c r="F1414" i="8" a="1"/>
  <c r="F1414" i="8" s="1"/>
  <c r="U1414" i="8" s="1" a="1"/>
  <c r="U1414" i="8" s="1"/>
  <c r="F1415" i="8" a="1"/>
  <c r="F1415" i="8" s="1"/>
  <c r="U1415" i="8" s="1" a="1"/>
  <c r="U1415" i="8" s="1"/>
  <c r="F1416" i="8" a="1"/>
  <c r="F1416" i="8" s="1"/>
  <c r="U1416" i="8" s="1" a="1"/>
  <c r="U1416" i="8" s="1"/>
  <c r="F1417" i="8" a="1"/>
  <c r="F1417" i="8" s="1"/>
  <c r="U1417" i="8" s="1" a="1"/>
  <c r="U1417" i="8" s="1"/>
  <c r="F1418" i="8" a="1"/>
  <c r="F1418" i="8" s="1"/>
  <c r="U1418" i="8" s="1" a="1"/>
  <c r="U1418" i="8" s="1"/>
  <c r="F1419" i="8" a="1"/>
  <c r="F1419" i="8" s="1"/>
  <c r="U1419" i="8" s="1" a="1"/>
  <c r="U1419" i="8" s="1"/>
  <c r="F1420" i="8" a="1"/>
  <c r="F1420" i="8" s="1"/>
  <c r="U1420" i="8" s="1" a="1"/>
  <c r="U1420" i="8" s="1"/>
  <c r="F1421" i="8" a="1"/>
  <c r="F1421" i="8" s="1"/>
  <c r="U1421" i="8" s="1" a="1"/>
  <c r="U1421" i="8" s="1"/>
  <c r="F1422" i="8" a="1"/>
  <c r="F1422" i="8" s="1"/>
  <c r="U1422" i="8" s="1" a="1"/>
  <c r="U1422" i="8" s="1"/>
  <c r="F1423" i="8" a="1"/>
  <c r="F1423" i="8" s="1"/>
  <c r="U1423" i="8" s="1" a="1"/>
  <c r="U1423" i="8" s="1"/>
  <c r="F1424" i="8" a="1"/>
  <c r="F1424" i="8" s="1"/>
  <c r="U1424" i="8" s="1" a="1"/>
  <c r="U1424" i="8" s="1"/>
  <c r="F1425" i="8" a="1"/>
  <c r="F1425" i="8" s="1"/>
  <c r="U1425" i="8" s="1" a="1"/>
  <c r="U1425" i="8" s="1"/>
  <c r="F1426" i="8" a="1"/>
  <c r="F1426" i="8" s="1"/>
  <c r="U1426" i="8" s="1" a="1"/>
  <c r="U1426" i="8" s="1"/>
  <c r="F1427" i="8" a="1"/>
  <c r="F1427" i="8" s="1"/>
  <c r="U1427" i="8" s="1" a="1"/>
  <c r="U1427" i="8" s="1"/>
  <c r="F1428" i="8" a="1"/>
  <c r="F1428" i="8" s="1"/>
  <c r="U1428" i="8" s="1" a="1"/>
  <c r="U1428" i="8" s="1"/>
  <c r="F1429" i="8" a="1"/>
  <c r="F1429" i="8" s="1"/>
  <c r="U1429" i="8" s="1" a="1"/>
  <c r="U1429" i="8" s="1"/>
  <c r="F1430" i="8" a="1"/>
  <c r="F1430" i="8" s="1"/>
  <c r="U1430" i="8" s="1" a="1"/>
  <c r="U1430" i="8" s="1"/>
  <c r="F1431" i="8" a="1"/>
  <c r="F1431" i="8" s="1"/>
  <c r="U1431" i="8" s="1" a="1"/>
  <c r="U1431" i="8" s="1"/>
  <c r="F1432" i="8" a="1"/>
  <c r="F1432" i="8" s="1"/>
  <c r="U1432" i="8" s="1" a="1"/>
  <c r="U1432" i="8" s="1"/>
  <c r="F1433" i="8" a="1"/>
  <c r="F1433" i="8" s="1"/>
  <c r="U1433" i="8" s="1" a="1"/>
  <c r="U1433" i="8" s="1"/>
  <c r="F1434" i="8" a="1"/>
  <c r="F1434" i="8" s="1"/>
  <c r="U1434" i="8" s="1" a="1"/>
  <c r="U1434" i="8" s="1"/>
  <c r="F1435" i="8" a="1"/>
  <c r="F1435" i="8" s="1"/>
  <c r="U1435" i="8" s="1" a="1"/>
  <c r="U1435" i="8" s="1"/>
  <c r="F1436" i="8" a="1"/>
  <c r="F1436" i="8" s="1"/>
  <c r="U1436" i="8" s="1" a="1"/>
  <c r="U1436" i="8" s="1"/>
  <c r="F1437" i="8" a="1"/>
  <c r="F1437" i="8" s="1"/>
  <c r="U1437" i="8" s="1" a="1"/>
  <c r="U1437" i="8" s="1"/>
  <c r="F1438" i="8" a="1"/>
  <c r="F1438" i="8" s="1"/>
  <c r="U1438" i="8" s="1" a="1"/>
  <c r="U1438" i="8" s="1"/>
  <c r="F1439" i="8" a="1"/>
  <c r="F1439" i="8" s="1"/>
  <c r="U1439" i="8" s="1" a="1"/>
  <c r="U1439" i="8" s="1"/>
  <c r="F1440" i="8" a="1"/>
  <c r="F1440" i="8" s="1"/>
  <c r="U1440" i="8" s="1" a="1"/>
  <c r="U1440" i="8" s="1"/>
  <c r="F1441" i="8" a="1"/>
  <c r="F1441" i="8" s="1"/>
  <c r="U1441" i="8" s="1" a="1"/>
  <c r="U1441" i="8" s="1"/>
  <c r="F1442" i="8" a="1"/>
  <c r="F1442" i="8" s="1"/>
  <c r="U1442" i="8" s="1" a="1"/>
  <c r="U1442" i="8" s="1"/>
  <c r="F1443" i="8" a="1"/>
  <c r="F1443" i="8" s="1"/>
  <c r="U1443" i="8" s="1" a="1"/>
  <c r="U1443" i="8" s="1"/>
  <c r="F1444" i="8" a="1"/>
  <c r="F1444" i="8" s="1"/>
  <c r="U1444" i="8" s="1" a="1"/>
  <c r="U1444" i="8" s="1"/>
  <c r="F1445" i="8" a="1"/>
  <c r="F1445" i="8" s="1"/>
  <c r="U1445" i="8" s="1" a="1"/>
  <c r="U1445" i="8" s="1"/>
  <c r="F1446" i="8" a="1"/>
  <c r="F1446" i="8" s="1"/>
  <c r="U1446" i="8" s="1" a="1"/>
  <c r="U1446" i="8" s="1"/>
  <c r="F1447" i="8" a="1"/>
  <c r="F1447" i="8" s="1"/>
  <c r="U1447" i="8" s="1" a="1"/>
  <c r="U1447" i="8" s="1"/>
  <c r="F1448" i="8" a="1"/>
  <c r="F1448" i="8" s="1"/>
  <c r="U1448" i="8" s="1" a="1"/>
  <c r="U1448" i="8" s="1"/>
  <c r="F1449" i="8" a="1"/>
  <c r="F1449" i="8" s="1"/>
  <c r="U1449" i="8" s="1" a="1"/>
  <c r="U1449" i="8" s="1"/>
  <c r="F1450" i="8" a="1"/>
  <c r="F1450" i="8" s="1"/>
  <c r="U1450" i="8" s="1" a="1"/>
  <c r="U1450" i="8" s="1"/>
  <c r="F1451" i="8" a="1"/>
  <c r="F1451" i="8" s="1"/>
  <c r="U1451" i="8" s="1" a="1"/>
  <c r="U1451" i="8" s="1"/>
  <c r="F1452" i="8" a="1"/>
  <c r="F1452" i="8" s="1"/>
  <c r="U1452" i="8" s="1" a="1"/>
  <c r="U1452" i="8" s="1"/>
  <c r="F1453" i="8" a="1"/>
  <c r="F1453" i="8" s="1"/>
  <c r="U1453" i="8" s="1" a="1"/>
  <c r="U1453" i="8" s="1"/>
  <c r="F1454" i="8" a="1"/>
  <c r="F1454" i="8" s="1"/>
  <c r="U1454" i="8" s="1" a="1"/>
  <c r="U1454" i="8" s="1"/>
  <c r="F1455" i="8" a="1"/>
  <c r="F1455" i="8" s="1"/>
  <c r="U1455" i="8" s="1" a="1"/>
  <c r="U1455" i="8" s="1"/>
  <c r="F1456" i="8" a="1"/>
  <c r="F1456" i="8" s="1"/>
  <c r="U1456" i="8" s="1" a="1"/>
  <c r="U1456" i="8" s="1"/>
  <c r="F1457" i="8" a="1"/>
  <c r="F1457" i="8" s="1"/>
  <c r="U1457" i="8" s="1" a="1"/>
  <c r="U1457" i="8" s="1"/>
  <c r="F1458" i="8" a="1"/>
  <c r="F1458" i="8" s="1"/>
  <c r="U1458" i="8" s="1" a="1"/>
  <c r="U1458" i="8" s="1"/>
  <c r="F1459" i="8" a="1"/>
  <c r="F1459" i="8" s="1"/>
  <c r="U1459" i="8" s="1" a="1"/>
  <c r="U1459" i="8" s="1"/>
  <c r="F1460" i="8" a="1"/>
  <c r="F1460" i="8" s="1"/>
  <c r="U1460" i="8" s="1" a="1"/>
  <c r="U1460" i="8" s="1"/>
  <c r="F1461" i="8" a="1"/>
  <c r="F1461" i="8" s="1"/>
  <c r="U1461" i="8" s="1" a="1"/>
  <c r="U1461" i="8" s="1"/>
  <c r="F1462" i="8" a="1"/>
  <c r="F1462" i="8" s="1"/>
  <c r="U1462" i="8" s="1" a="1"/>
  <c r="U1462" i="8" s="1"/>
  <c r="F1463" i="8" a="1"/>
  <c r="F1463" i="8" s="1"/>
  <c r="U1463" i="8" s="1" a="1"/>
  <c r="U1463" i="8" s="1"/>
  <c r="F1464" i="8" a="1"/>
  <c r="F1464" i="8" s="1"/>
  <c r="U1464" i="8" s="1" a="1"/>
  <c r="U1464" i="8" s="1"/>
  <c r="F1465" i="8" a="1"/>
  <c r="F1465" i="8" s="1"/>
  <c r="U1465" i="8" s="1" a="1"/>
  <c r="U1465" i="8" s="1"/>
  <c r="F1466" i="8" a="1"/>
  <c r="F1466" i="8" s="1"/>
  <c r="U1466" i="8" s="1" a="1"/>
  <c r="U1466" i="8" s="1"/>
  <c r="F1467" i="8" a="1"/>
  <c r="F1467" i="8" s="1"/>
  <c r="U1467" i="8" s="1" a="1"/>
  <c r="U1467" i="8" s="1"/>
  <c r="F1468" i="8" a="1"/>
  <c r="F1468" i="8" s="1"/>
  <c r="U1468" i="8" s="1" a="1"/>
  <c r="U1468" i="8" s="1"/>
  <c r="F1469" i="8" a="1"/>
  <c r="F1469" i="8" s="1"/>
  <c r="U1469" i="8" s="1" a="1"/>
  <c r="U1469" i="8" s="1"/>
  <c r="F1470" i="8" a="1"/>
  <c r="F1470" i="8" s="1"/>
  <c r="U1470" i="8" s="1" a="1"/>
  <c r="U1470" i="8" s="1"/>
  <c r="F1471" i="8" a="1"/>
  <c r="F1471" i="8" s="1"/>
  <c r="U1471" i="8" s="1" a="1"/>
  <c r="U1471" i="8" s="1"/>
  <c r="F1472" i="8" a="1"/>
  <c r="F1472" i="8" s="1"/>
  <c r="U1472" i="8" s="1" a="1"/>
  <c r="U1472" i="8" s="1"/>
  <c r="F1473" i="8" a="1"/>
  <c r="F1473" i="8" s="1"/>
  <c r="U1473" i="8" s="1" a="1"/>
  <c r="U1473" i="8" s="1"/>
  <c r="F1474" i="8" a="1"/>
  <c r="F1474" i="8" s="1"/>
  <c r="U1474" i="8" s="1" a="1"/>
  <c r="U1474" i="8" s="1"/>
  <c r="F1475" i="8" a="1"/>
  <c r="F1475" i="8" s="1"/>
  <c r="U1475" i="8" s="1" a="1"/>
  <c r="U1475" i="8" s="1"/>
  <c r="F1476" i="8" a="1"/>
  <c r="F1476" i="8" s="1"/>
  <c r="U1476" i="8" s="1" a="1"/>
  <c r="U1476" i="8" s="1"/>
  <c r="F1477" i="8" a="1"/>
  <c r="F1477" i="8" s="1"/>
  <c r="U1477" i="8" s="1" a="1"/>
  <c r="U1477" i="8" s="1"/>
  <c r="F1478" i="8" a="1"/>
  <c r="F1478" i="8" s="1"/>
  <c r="U1478" i="8" s="1" a="1"/>
  <c r="U1478" i="8" s="1"/>
  <c r="F1479" i="8" a="1"/>
  <c r="F1479" i="8" s="1"/>
  <c r="U1479" i="8" s="1" a="1"/>
  <c r="U1479" i="8" s="1"/>
  <c r="F1480" i="8" a="1"/>
  <c r="F1480" i="8" s="1"/>
  <c r="U1480" i="8" s="1" a="1"/>
  <c r="U1480" i="8" s="1"/>
  <c r="F1481" i="8" a="1"/>
  <c r="F1481" i="8" s="1"/>
  <c r="U1481" i="8" s="1" a="1"/>
  <c r="U1481" i="8" s="1"/>
  <c r="F1482" i="8" a="1"/>
  <c r="F1482" i="8" s="1"/>
  <c r="U1482" i="8" s="1" a="1"/>
  <c r="U1482" i="8" s="1"/>
  <c r="F1483" i="8" a="1"/>
  <c r="F1483" i="8" s="1"/>
  <c r="U1483" i="8" s="1" a="1"/>
  <c r="U1483" i="8" s="1"/>
  <c r="F1484" i="8" a="1"/>
  <c r="F1484" i="8" s="1"/>
  <c r="U1484" i="8" s="1" a="1"/>
  <c r="U1484" i="8" s="1"/>
  <c r="F1485" i="8" a="1"/>
  <c r="F1485" i="8" s="1"/>
  <c r="U1485" i="8" s="1" a="1"/>
  <c r="U1485" i="8" s="1"/>
  <c r="F1486" i="8" a="1"/>
  <c r="F1486" i="8" s="1"/>
  <c r="U1486" i="8" s="1" a="1"/>
  <c r="U1486" i="8" s="1"/>
  <c r="F1487" i="8" a="1"/>
  <c r="F1487" i="8" s="1"/>
  <c r="U1487" i="8" s="1" a="1"/>
  <c r="U1487" i="8" s="1"/>
  <c r="F1488" i="8" a="1"/>
  <c r="F1488" i="8" s="1"/>
  <c r="U1488" i="8" s="1" a="1"/>
  <c r="U1488" i="8" s="1"/>
  <c r="F1489" i="8" a="1"/>
  <c r="F1489" i="8" s="1"/>
  <c r="U1489" i="8" s="1" a="1"/>
  <c r="U1489" i="8" s="1"/>
  <c r="F1490" i="8" a="1"/>
  <c r="F1490" i="8" s="1"/>
  <c r="U1490" i="8" s="1" a="1"/>
  <c r="U1490" i="8" s="1"/>
  <c r="F1491" i="8" a="1"/>
  <c r="F1491" i="8" s="1"/>
  <c r="U1491" i="8" s="1" a="1"/>
  <c r="U1491" i="8" s="1"/>
  <c r="F1492" i="8" a="1"/>
  <c r="F1492" i="8" s="1"/>
  <c r="U1492" i="8" s="1" a="1"/>
  <c r="U1492" i="8" s="1"/>
  <c r="F1493" i="8" a="1"/>
  <c r="F1493" i="8" s="1"/>
  <c r="U1493" i="8" s="1" a="1"/>
  <c r="U1493" i="8" s="1"/>
  <c r="F1494" i="8" a="1"/>
  <c r="F1494" i="8" s="1"/>
  <c r="U1494" i="8" s="1" a="1"/>
  <c r="U1494" i="8" s="1"/>
  <c r="F1495" i="8" a="1"/>
  <c r="F1495" i="8" s="1"/>
  <c r="U1495" i="8" s="1" a="1"/>
  <c r="U1495" i="8" s="1"/>
  <c r="F1496" i="8" a="1"/>
  <c r="F1496" i="8" s="1"/>
  <c r="U1496" i="8" s="1" a="1"/>
  <c r="U1496" i="8" s="1"/>
  <c r="F1497" i="8" a="1"/>
  <c r="F1497" i="8" s="1"/>
  <c r="U1497" i="8" s="1" a="1"/>
  <c r="U1497" i="8" s="1"/>
  <c r="F1498" i="8" a="1"/>
  <c r="F1498" i="8" s="1"/>
  <c r="U1498" i="8" s="1" a="1"/>
  <c r="U1498" i="8" s="1"/>
  <c r="F1499" i="8" a="1"/>
  <c r="F1499" i="8" s="1"/>
  <c r="U1499" i="8" s="1" a="1"/>
  <c r="U1499" i="8" s="1"/>
  <c r="F1500" i="8" a="1"/>
  <c r="F1500" i="8" s="1"/>
  <c r="U1500" i="8" s="1" a="1"/>
  <c r="U1500" i="8" s="1"/>
  <c r="F1501" i="8" a="1"/>
  <c r="F1501" i="8" s="1"/>
  <c r="U1501" i="8" s="1" a="1"/>
  <c r="U1501" i="8" s="1"/>
  <c r="F1502" i="8" a="1"/>
  <c r="F1502" i="8" s="1"/>
  <c r="U1502" i="8" s="1" a="1"/>
  <c r="U1502" i="8" s="1"/>
  <c r="F1503" i="8" a="1"/>
  <c r="F1503" i="8" s="1"/>
  <c r="U1503" i="8" s="1" a="1"/>
  <c r="U1503" i="8" s="1"/>
  <c r="F1504" i="8" a="1"/>
  <c r="F1504" i="8" s="1"/>
  <c r="U1504" i="8" s="1" a="1"/>
  <c r="U1504" i="8" s="1"/>
  <c r="F1505" i="8" a="1"/>
  <c r="F1505" i="8" s="1"/>
  <c r="U1505" i="8" s="1" a="1"/>
  <c r="U1505" i="8" s="1"/>
  <c r="F1506" i="8" a="1"/>
  <c r="F1506" i="8" s="1"/>
  <c r="U1506" i="8" s="1" a="1"/>
  <c r="U1506" i="8" s="1"/>
  <c r="F1507" i="8" a="1"/>
  <c r="F1507" i="8" s="1"/>
  <c r="U1507" i="8" s="1" a="1"/>
  <c r="U1507" i="8" s="1"/>
  <c r="F1508" i="8" a="1"/>
  <c r="F1508" i="8" s="1"/>
  <c r="U1508" i="8" s="1" a="1"/>
  <c r="U1508" i="8" s="1"/>
  <c r="F1509" i="8" a="1"/>
  <c r="F1509" i="8" s="1"/>
  <c r="U1509" i="8" s="1" a="1"/>
  <c r="U1509" i="8" s="1"/>
  <c r="F1510" i="8" a="1"/>
  <c r="F1510" i="8" s="1"/>
  <c r="U1510" i="8" s="1" a="1"/>
  <c r="U1510" i="8" s="1"/>
  <c r="F1511" i="8" a="1"/>
  <c r="F1511" i="8" s="1"/>
  <c r="U1511" i="8" s="1" a="1"/>
  <c r="U1511" i="8" s="1"/>
  <c r="F1512" i="8" a="1"/>
  <c r="F1512" i="8" s="1"/>
  <c r="U1512" i="8" s="1" a="1"/>
  <c r="U1512" i="8" s="1"/>
  <c r="F1513" i="8" a="1"/>
  <c r="F1513" i="8" s="1"/>
  <c r="U1513" i="8" s="1" a="1"/>
  <c r="U1513" i="8" s="1"/>
  <c r="F1514" i="8" a="1"/>
  <c r="F1514" i="8" s="1"/>
  <c r="U1514" i="8" s="1" a="1"/>
  <c r="U1514" i="8" s="1"/>
  <c r="F1515" i="8" a="1"/>
  <c r="F1515" i="8" s="1"/>
  <c r="U1515" i="8" s="1" a="1"/>
  <c r="U1515" i="8" s="1"/>
  <c r="F1516" i="8" a="1"/>
  <c r="F1516" i="8" s="1"/>
  <c r="U1516" i="8" s="1" a="1"/>
  <c r="U1516" i="8" s="1"/>
  <c r="F1517" i="8" a="1"/>
  <c r="F1517" i="8" s="1"/>
  <c r="U1517" i="8" s="1" a="1"/>
  <c r="U1517" i="8" s="1"/>
  <c r="F1518" i="8" a="1"/>
  <c r="F1518" i="8" s="1"/>
  <c r="U1518" i="8" s="1" a="1"/>
  <c r="U1518" i="8" s="1"/>
  <c r="F1519" i="8" a="1"/>
  <c r="F1519" i="8" s="1"/>
  <c r="U1519" i="8" s="1" a="1"/>
  <c r="U1519" i="8" s="1"/>
  <c r="F1520" i="8" a="1"/>
  <c r="F1520" i="8" s="1"/>
  <c r="U1520" i="8" s="1" a="1"/>
  <c r="U1520" i="8" s="1"/>
  <c r="F1521" i="8" a="1"/>
  <c r="F1521" i="8" s="1"/>
  <c r="U1521" i="8" s="1" a="1"/>
  <c r="U1521" i="8" s="1"/>
  <c r="F1522" i="8" a="1"/>
  <c r="F1522" i="8" s="1"/>
  <c r="U1522" i="8" s="1" a="1"/>
  <c r="U1522" i="8" s="1"/>
  <c r="F1523" i="8" a="1"/>
  <c r="F1523" i="8" s="1"/>
  <c r="U1523" i="8" s="1" a="1"/>
  <c r="U1523" i="8" s="1"/>
  <c r="F1524" i="8" a="1"/>
  <c r="F1524" i="8" s="1"/>
  <c r="U1524" i="8" s="1" a="1"/>
  <c r="U1524" i="8" s="1"/>
  <c r="F1525" i="8" a="1"/>
  <c r="F1525" i="8" s="1"/>
  <c r="U1525" i="8" s="1" a="1"/>
  <c r="U1525" i="8" s="1"/>
  <c r="F1526" i="8" a="1"/>
  <c r="F1526" i="8" s="1"/>
  <c r="U1526" i="8" s="1" a="1"/>
  <c r="U1526" i="8" s="1"/>
  <c r="F1527" i="8" a="1"/>
  <c r="F1527" i="8" s="1"/>
  <c r="U1527" i="8" s="1" a="1"/>
  <c r="U1527" i="8" s="1"/>
  <c r="F1528" i="8" a="1"/>
  <c r="F1528" i="8" s="1"/>
  <c r="U1528" i="8" s="1" a="1"/>
  <c r="U1528" i="8" s="1"/>
  <c r="F1529" i="8" a="1"/>
  <c r="F1529" i="8" s="1"/>
  <c r="U1529" i="8" s="1" a="1"/>
  <c r="U1529" i="8" s="1"/>
  <c r="F1530" i="8" a="1"/>
  <c r="F1530" i="8" s="1"/>
  <c r="U1530" i="8" s="1" a="1"/>
  <c r="U1530" i="8" s="1"/>
  <c r="F1531" i="8" a="1"/>
  <c r="F1531" i="8" s="1"/>
  <c r="U1531" i="8" s="1" a="1"/>
  <c r="U1531" i="8" s="1"/>
  <c r="F1532" i="8" a="1"/>
  <c r="F1532" i="8" s="1"/>
  <c r="U1532" i="8" s="1" a="1"/>
  <c r="U1532" i="8" s="1"/>
  <c r="F1533" i="8" a="1"/>
  <c r="F1533" i="8" s="1"/>
  <c r="U1533" i="8" s="1" a="1"/>
  <c r="U1533" i="8" s="1"/>
  <c r="F1534" i="8" a="1"/>
  <c r="F1534" i="8" s="1"/>
  <c r="U1534" i="8" s="1" a="1"/>
  <c r="U1534" i="8" s="1"/>
  <c r="F1535" i="8" a="1"/>
  <c r="F1535" i="8" s="1"/>
  <c r="U1535" i="8" s="1" a="1"/>
  <c r="U1535" i="8" s="1"/>
  <c r="F1536" i="8" a="1"/>
  <c r="F1536" i="8" s="1"/>
  <c r="U1536" i="8" s="1" a="1"/>
  <c r="U1536" i="8" s="1"/>
  <c r="F1537" i="8" a="1"/>
  <c r="F1537" i="8" s="1"/>
  <c r="U1537" i="8" s="1" a="1"/>
  <c r="U1537" i="8" s="1"/>
  <c r="F1538" i="8" a="1"/>
  <c r="F1538" i="8" s="1"/>
  <c r="U1538" i="8" s="1" a="1"/>
  <c r="U1538" i="8" s="1"/>
  <c r="F1539" i="8" a="1"/>
  <c r="F1539" i="8" s="1"/>
  <c r="U1539" i="8" s="1" a="1"/>
  <c r="U1539" i="8" s="1"/>
  <c r="F1540" i="8" a="1"/>
  <c r="F1540" i="8" s="1"/>
  <c r="U1540" i="8" s="1" a="1"/>
  <c r="U1540" i="8" s="1"/>
  <c r="F1541" i="8" a="1"/>
  <c r="F1541" i="8" s="1"/>
  <c r="U1541" i="8" s="1" a="1"/>
  <c r="U1541" i="8" s="1"/>
  <c r="F1542" i="8" a="1"/>
  <c r="F1542" i="8" s="1"/>
  <c r="U1542" i="8" s="1" a="1"/>
  <c r="U1542" i="8" s="1"/>
  <c r="F1543" i="8" a="1"/>
  <c r="F1543" i="8" s="1"/>
  <c r="U1543" i="8" s="1" a="1"/>
  <c r="U1543" i="8" s="1"/>
  <c r="F1544" i="8" a="1"/>
  <c r="F1544" i="8" s="1"/>
  <c r="U1544" i="8" s="1" a="1"/>
  <c r="U1544" i="8" s="1"/>
  <c r="F1545" i="8" a="1"/>
  <c r="F1545" i="8" s="1"/>
  <c r="U1545" i="8" s="1" a="1"/>
  <c r="U1545" i="8" s="1"/>
  <c r="F1546" i="8" a="1"/>
  <c r="F1546" i="8" s="1"/>
  <c r="U1546" i="8" s="1" a="1"/>
  <c r="U1546" i="8" s="1"/>
  <c r="F1547" i="8" a="1"/>
  <c r="F1547" i="8" s="1"/>
  <c r="U1547" i="8" s="1" a="1"/>
  <c r="U1547" i="8" s="1"/>
  <c r="F1548" i="8" a="1"/>
  <c r="F1548" i="8" s="1"/>
  <c r="U1548" i="8" s="1" a="1"/>
  <c r="U1548" i="8" s="1"/>
  <c r="F1549" i="8" a="1"/>
  <c r="F1549" i="8" s="1"/>
  <c r="U1549" i="8" s="1" a="1"/>
  <c r="U1549" i="8" s="1"/>
  <c r="F1550" i="8" a="1"/>
  <c r="F1550" i="8" s="1"/>
  <c r="U1550" i="8" s="1" a="1"/>
  <c r="U1550" i="8" s="1"/>
  <c r="F1551" i="8" a="1"/>
  <c r="F1551" i="8" s="1"/>
  <c r="U1551" i="8" s="1" a="1"/>
  <c r="U1551" i="8" s="1"/>
  <c r="F1552" i="8" a="1"/>
  <c r="F1552" i="8" s="1"/>
  <c r="U1552" i="8" s="1" a="1"/>
  <c r="U1552" i="8" s="1"/>
  <c r="F1553" i="8" a="1"/>
  <c r="F1553" i="8" s="1"/>
  <c r="U1553" i="8" s="1" a="1"/>
  <c r="U1553" i="8" s="1"/>
  <c r="F1554" i="8" a="1"/>
  <c r="F1554" i="8" s="1"/>
  <c r="U1554" i="8" s="1" a="1"/>
  <c r="U1554" i="8" s="1"/>
  <c r="F1555" i="8" a="1"/>
  <c r="F1555" i="8" s="1"/>
  <c r="U1555" i="8" s="1" a="1"/>
  <c r="U1555" i="8" s="1"/>
  <c r="F1556" i="8" a="1"/>
  <c r="F1556" i="8" s="1"/>
  <c r="U1556" i="8" s="1" a="1"/>
  <c r="U1556" i="8" s="1"/>
  <c r="F1557" i="8" a="1"/>
  <c r="F1557" i="8" s="1"/>
  <c r="U1557" i="8" s="1" a="1"/>
  <c r="U1557" i="8" s="1"/>
  <c r="F1558" i="8" a="1"/>
  <c r="F1558" i="8" s="1"/>
  <c r="U1558" i="8" s="1" a="1"/>
  <c r="U1558" i="8" s="1"/>
  <c r="F1559" i="8" a="1"/>
  <c r="F1559" i="8" s="1"/>
  <c r="U1559" i="8" s="1" a="1"/>
  <c r="U1559" i="8" s="1"/>
  <c r="F1560" i="8" a="1"/>
  <c r="F1560" i="8" s="1"/>
  <c r="U1560" i="8" s="1" a="1"/>
  <c r="U1560" i="8" s="1"/>
  <c r="F1561" i="8" a="1"/>
  <c r="F1561" i="8" s="1"/>
  <c r="U1561" i="8" s="1" a="1"/>
  <c r="U1561" i="8" s="1"/>
  <c r="F1562" i="8" a="1"/>
  <c r="F1562" i="8" s="1"/>
  <c r="U1562" i="8" s="1" a="1"/>
  <c r="U1562" i="8" s="1"/>
  <c r="F1563" i="8" a="1"/>
  <c r="F1563" i="8" s="1"/>
  <c r="U1563" i="8" s="1" a="1"/>
  <c r="U1563" i="8" s="1"/>
  <c r="F1564" i="8" a="1"/>
  <c r="F1564" i="8" s="1"/>
  <c r="U1564" i="8" s="1" a="1"/>
  <c r="U1564" i="8" s="1"/>
  <c r="F1565" i="8" a="1"/>
  <c r="F1565" i="8" s="1"/>
  <c r="U1565" i="8" s="1" a="1"/>
  <c r="U1565" i="8" s="1"/>
  <c r="F1566" i="8" a="1"/>
  <c r="F1566" i="8" s="1"/>
  <c r="U1566" i="8" s="1" a="1"/>
  <c r="U1566" i="8" s="1"/>
  <c r="F1567" i="8" a="1"/>
  <c r="F1567" i="8" s="1"/>
  <c r="U1567" i="8" s="1" a="1"/>
  <c r="U1567" i="8" s="1"/>
  <c r="F1568" i="8" a="1"/>
  <c r="F1568" i="8" s="1"/>
  <c r="U1568" i="8" s="1" a="1"/>
  <c r="U1568" i="8" s="1"/>
  <c r="F1569" i="8" a="1"/>
  <c r="F1569" i="8" s="1"/>
  <c r="U1569" i="8" s="1" a="1"/>
  <c r="U1569" i="8" s="1"/>
  <c r="F1570" i="8" a="1"/>
  <c r="F1570" i="8" s="1"/>
  <c r="U1570" i="8" s="1" a="1"/>
  <c r="U1570" i="8" s="1"/>
  <c r="F1571" i="8" a="1"/>
  <c r="F1571" i="8" s="1"/>
  <c r="U1571" i="8" s="1" a="1"/>
  <c r="U1571" i="8" s="1"/>
  <c r="F1572" i="8" a="1"/>
  <c r="F1572" i="8" s="1"/>
  <c r="U1572" i="8" s="1" a="1"/>
  <c r="U1572" i="8" s="1"/>
  <c r="F1573" i="8" a="1"/>
  <c r="F1573" i="8" s="1"/>
  <c r="U1573" i="8" s="1" a="1"/>
  <c r="U1573" i="8" s="1"/>
  <c r="F1574" i="8" a="1"/>
  <c r="F1574" i="8" s="1"/>
  <c r="U1574" i="8" s="1" a="1"/>
  <c r="U1574" i="8" s="1"/>
  <c r="F1575" i="8" a="1"/>
  <c r="F1575" i="8" s="1"/>
  <c r="U1575" i="8" s="1" a="1"/>
  <c r="U1575" i="8" s="1"/>
  <c r="F1576" i="8" a="1"/>
  <c r="F1576" i="8" s="1"/>
  <c r="U1576" i="8" s="1" a="1"/>
  <c r="U1576" i="8" s="1"/>
  <c r="F1577" i="8" a="1"/>
  <c r="F1577" i="8" s="1"/>
  <c r="U1577" i="8" s="1" a="1"/>
  <c r="U1577" i="8" s="1"/>
  <c r="F1578" i="8" a="1"/>
  <c r="F1578" i="8" s="1"/>
  <c r="U1578" i="8" s="1" a="1"/>
  <c r="U1578" i="8" s="1"/>
  <c r="F1579" i="8" a="1"/>
  <c r="F1579" i="8" s="1"/>
  <c r="U1579" i="8" s="1" a="1"/>
  <c r="U1579" i="8" s="1"/>
  <c r="F1580" i="8" a="1"/>
  <c r="F1580" i="8" s="1"/>
  <c r="U1580" i="8" s="1" a="1"/>
  <c r="U1580" i="8" s="1"/>
  <c r="F1581" i="8" a="1"/>
  <c r="F1581" i="8" s="1"/>
  <c r="U1581" i="8" s="1" a="1"/>
  <c r="U1581" i="8" s="1"/>
  <c r="F1582" i="8" a="1"/>
  <c r="F1582" i="8" s="1"/>
  <c r="U1582" i="8" s="1" a="1"/>
  <c r="U1582" i="8" s="1"/>
  <c r="F1583" i="8" a="1"/>
  <c r="F1583" i="8" s="1"/>
  <c r="U1583" i="8" s="1" a="1"/>
  <c r="U1583" i="8" s="1"/>
  <c r="F1584" i="8" a="1"/>
  <c r="F1584" i="8" s="1"/>
  <c r="U1584" i="8" s="1" a="1"/>
  <c r="U1584" i="8" s="1"/>
  <c r="F1585" i="8" a="1"/>
  <c r="F1585" i="8" s="1"/>
  <c r="U1585" i="8" s="1" a="1"/>
  <c r="U1585" i="8" s="1"/>
  <c r="F1586" i="8" a="1"/>
  <c r="F1586" i="8" s="1"/>
  <c r="U1586" i="8" s="1" a="1"/>
  <c r="U1586" i="8" s="1"/>
  <c r="F1587" i="8" a="1"/>
  <c r="F1587" i="8" s="1"/>
  <c r="U1587" i="8" s="1" a="1"/>
  <c r="U1587" i="8" s="1"/>
  <c r="F1588" i="8" a="1"/>
  <c r="F1588" i="8" s="1"/>
  <c r="U1588" i="8" s="1" a="1"/>
  <c r="U1588" i="8" s="1"/>
  <c r="F1589" i="8" a="1"/>
  <c r="F1589" i="8" s="1"/>
  <c r="U1589" i="8" s="1" a="1"/>
  <c r="U1589" i="8" s="1"/>
  <c r="F1590" i="8" a="1"/>
  <c r="F1590" i="8" s="1"/>
  <c r="U1590" i="8" s="1" a="1"/>
  <c r="U1590" i="8" s="1"/>
  <c r="F1591" i="8" a="1"/>
  <c r="F1591" i="8" s="1"/>
  <c r="U1591" i="8" s="1" a="1"/>
  <c r="U1591" i="8" s="1"/>
  <c r="F1592" i="8" a="1"/>
  <c r="F1592" i="8" s="1"/>
  <c r="U1592" i="8" s="1" a="1"/>
  <c r="U1592" i="8" s="1"/>
  <c r="F1593" i="8" a="1"/>
  <c r="F1593" i="8" s="1"/>
  <c r="U1593" i="8" s="1" a="1"/>
  <c r="U1593" i="8" s="1"/>
  <c r="F1594" i="8" a="1"/>
  <c r="F1594" i="8" s="1"/>
  <c r="U1594" i="8" s="1" a="1"/>
  <c r="U1594" i="8" s="1"/>
  <c r="F1595" i="8" a="1"/>
  <c r="F1595" i="8" s="1"/>
  <c r="U1595" i="8" s="1" a="1"/>
  <c r="U1595" i="8" s="1"/>
  <c r="F1596" i="8" a="1"/>
  <c r="F1596" i="8" s="1"/>
  <c r="U1596" i="8" s="1" a="1"/>
  <c r="U1596" i="8" s="1"/>
  <c r="F1597" i="8" a="1"/>
  <c r="F1597" i="8" s="1"/>
  <c r="U1597" i="8" s="1" a="1"/>
  <c r="U1597" i="8" s="1"/>
  <c r="F1598" i="8" a="1"/>
  <c r="F1598" i="8" s="1"/>
  <c r="U1598" i="8" s="1" a="1"/>
  <c r="U1598" i="8" s="1"/>
  <c r="F1599" i="8" a="1"/>
  <c r="F1599" i="8" s="1"/>
  <c r="U1599" i="8" s="1" a="1"/>
  <c r="U1599" i="8" s="1"/>
  <c r="F1600" i="8" a="1"/>
  <c r="F1600" i="8" s="1"/>
  <c r="U1600" i="8" s="1" a="1"/>
  <c r="U1600" i="8" s="1"/>
  <c r="F1601" i="8" a="1"/>
  <c r="F1601" i="8" s="1"/>
  <c r="U1601" i="8" s="1" a="1"/>
  <c r="U1601" i="8" s="1"/>
  <c r="F1602" i="8" a="1"/>
  <c r="F1602" i="8" s="1"/>
  <c r="U1602" i="8" s="1" a="1"/>
  <c r="U1602" i="8" s="1"/>
  <c r="F1603" i="8" a="1"/>
  <c r="F1603" i="8" s="1"/>
  <c r="U1603" i="8" s="1" a="1"/>
  <c r="U1603" i="8" s="1"/>
  <c r="F1604" i="8" a="1"/>
  <c r="F1604" i="8" s="1"/>
  <c r="U1604" i="8" s="1" a="1"/>
  <c r="U1604" i="8" s="1"/>
  <c r="F1605" i="8" a="1"/>
  <c r="F1605" i="8" s="1"/>
  <c r="U1605" i="8" s="1" a="1"/>
  <c r="U1605" i="8" s="1"/>
  <c r="F1606" i="8" a="1"/>
  <c r="F1606" i="8" s="1"/>
  <c r="U1606" i="8" s="1" a="1"/>
  <c r="U1606" i="8" s="1"/>
  <c r="F1607" i="8" a="1"/>
  <c r="F1607" i="8" s="1"/>
  <c r="U1607" i="8" s="1" a="1"/>
  <c r="U1607" i="8" s="1"/>
  <c r="F1608" i="8" a="1"/>
  <c r="F1608" i="8" s="1"/>
  <c r="U1608" i="8" s="1" a="1"/>
  <c r="U1608" i="8" s="1"/>
  <c r="F1609" i="8" a="1"/>
  <c r="F1609" i="8" s="1"/>
  <c r="U1609" i="8" s="1" a="1"/>
  <c r="U1609" i="8" s="1"/>
  <c r="F1610" i="8" a="1"/>
  <c r="F1610" i="8" s="1"/>
  <c r="U1610" i="8" s="1" a="1"/>
  <c r="U1610" i="8" s="1"/>
  <c r="F1611" i="8" a="1"/>
  <c r="F1611" i="8" s="1"/>
  <c r="U1611" i="8" s="1" a="1"/>
  <c r="U1611" i="8" s="1"/>
  <c r="F1612" i="8" a="1"/>
  <c r="F1612" i="8" s="1"/>
  <c r="U1612" i="8" s="1" a="1"/>
  <c r="U1612" i="8" s="1"/>
  <c r="F1613" i="8" a="1"/>
  <c r="F1613" i="8" s="1"/>
  <c r="U1613" i="8" s="1" a="1"/>
  <c r="U1613" i="8" s="1"/>
  <c r="F1614" i="8" a="1"/>
  <c r="F1614" i="8" s="1"/>
  <c r="U1614" i="8" s="1" a="1"/>
  <c r="U1614" i="8" s="1"/>
  <c r="F1615" i="8" a="1"/>
  <c r="F1615" i="8" s="1"/>
  <c r="U1615" i="8" s="1" a="1"/>
  <c r="U1615" i="8" s="1"/>
  <c r="F1616" i="8" a="1"/>
  <c r="F1616" i="8" s="1"/>
  <c r="U1616" i="8" s="1" a="1"/>
  <c r="U1616" i="8" s="1"/>
  <c r="F1617" i="8" a="1"/>
  <c r="F1617" i="8" s="1"/>
  <c r="U1617" i="8" s="1" a="1"/>
  <c r="U1617" i="8" s="1"/>
  <c r="F1618" i="8" a="1"/>
  <c r="F1618" i="8" s="1"/>
  <c r="U1618" i="8" s="1" a="1"/>
  <c r="U1618" i="8" s="1"/>
  <c r="F1619" i="8" a="1"/>
  <c r="F1619" i="8" s="1"/>
  <c r="U1619" i="8" s="1" a="1"/>
  <c r="U1619" i="8" s="1"/>
  <c r="F1620" i="8" a="1"/>
  <c r="F1620" i="8" s="1"/>
  <c r="U1620" i="8" s="1" a="1"/>
  <c r="U1620" i="8" s="1"/>
  <c r="F1621" i="8" a="1"/>
  <c r="F1621" i="8" s="1"/>
  <c r="U1621" i="8" s="1" a="1"/>
  <c r="U1621" i="8" s="1"/>
  <c r="F1622" i="8" a="1"/>
  <c r="F1622" i="8" s="1"/>
  <c r="U1622" i="8" s="1" a="1"/>
  <c r="U1622" i="8" s="1"/>
  <c r="F1623" i="8" a="1"/>
  <c r="F1623" i="8" s="1"/>
  <c r="U1623" i="8" s="1" a="1"/>
  <c r="U1623" i="8" s="1"/>
  <c r="F1624" i="8" a="1"/>
  <c r="F1624" i="8" s="1"/>
  <c r="U1624" i="8" s="1" a="1"/>
  <c r="U1624" i="8" s="1"/>
  <c r="F1625" i="8" a="1"/>
  <c r="F1625" i="8" s="1"/>
  <c r="U1625" i="8" s="1" a="1"/>
  <c r="U1625" i="8" s="1"/>
  <c r="F1626" i="8" a="1"/>
  <c r="F1626" i="8" s="1"/>
  <c r="U1626" i="8" s="1" a="1"/>
  <c r="U1626" i="8" s="1"/>
  <c r="F1627" i="8" a="1"/>
  <c r="F1627" i="8" s="1"/>
  <c r="U1627" i="8" s="1" a="1"/>
  <c r="U1627" i="8" s="1"/>
  <c r="F1628" i="8" a="1"/>
  <c r="F1628" i="8" s="1"/>
  <c r="U1628" i="8" s="1" a="1"/>
  <c r="U1628" i="8" s="1"/>
  <c r="F1629" i="8" a="1"/>
  <c r="F1629" i="8" s="1"/>
  <c r="U1629" i="8" s="1" a="1"/>
  <c r="U1629" i="8" s="1"/>
  <c r="F1630" i="8" a="1"/>
  <c r="F1630" i="8" s="1"/>
  <c r="U1630" i="8" s="1" a="1"/>
  <c r="U1630" i="8" s="1"/>
  <c r="F1631" i="8" a="1"/>
  <c r="F1631" i="8" s="1"/>
  <c r="U1631" i="8" s="1" a="1"/>
  <c r="U1631" i="8" s="1"/>
  <c r="F1632" i="8" a="1"/>
  <c r="F1632" i="8" s="1"/>
  <c r="U1632" i="8" s="1" a="1"/>
  <c r="U1632" i="8" s="1"/>
  <c r="F1633" i="8" a="1"/>
  <c r="F1633" i="8" s="1"/>
  <c r="U1633" i="8" s="1" a="1"/>
  <c r="U1633" i="8" s="1"/>
  <c r="F1634" i="8" a="1"/>
  <c r="F1634" i="8" s="1"/>
  <c r="U1634" i="8" s="1" a="1"/>
  <c r="U1634" i="8" s="1"/>
  <c r="F1635" i="8" a="1"/>
  <c r="F1635" i="8" s="1"/>
  <c r="U1635" i="8" s="1" a="1"/>
  <c r="U1635" i="8" s="1"/>
  <c r="F1636" i="8" a="1"/>
  <c r="F1636" i="8" s="1"/>
  <c r="U1636" i="8" s="1" a="1"/>
  <c r="U1636" i="8" s="1"/>
  <c r="F1637" i="8" a="1"/>
  <c r="F1637" i="8" s="1"/>
  <c r="U1637" i="8" s="1" a="1"/>
  <c r="U1637" i="8" s="1"/>
  <c r="F1638" i="8" a="1"/>
  <c r="F1638" i="8" s="1"/>
  <c r="U1638" i="8" s="1" a="1"/>
  <c r="U1638" i="8" s="1"/>
  <c r="F1639" i="8" a="1"/>
  <c r="F1639" i="8" s="1"/>
  <c r="U1639" i="8" s="1" a="1"/>
  <c r="U1639" i="8" s="1"/>
  <c r="F1640" i="8" a="1"/>
  <c r="F1640" i="8" s="1"/>
  <c r="U1640" i="8" s="1" a="1"/>
  <c r="U1640" i="8" s="1"/>
  <c r="F1641" i="8" a="1"/>
  <c r="F1641" i="8" s="1"/>
  <c r="U1641" i="8" s="1" a="1"/>
  <c r="U1641" i="8" s="1"/>
  <c r="F1642" i="8" a="1"/>
  <c r="F1642" i="8" s="1"/>
  <c r="U1642" i="8" s="1" a="1"/>
  <c r="U1642" i="8" s="1"/>
  <c r="F1643" i="8" a="1"/>
  <c r="F1643" i="8" s="1"/>
  <c r="U1643" i="8" s="1" a="1"/>
  <c r="U1643" i="8" s="1"/>
  <c r="F1644" i="8" a="1"/>
  <c r="F1644" i="8" s="1"/>
  <c r="U1644" i="8" s="1" a="1"/>
  <c r="U1644" i="8" s="1"/>
  <c r="F1645" i="8" a="1"/>
  <c r="F1645" i="8" s="1"/>
  <c r="U1645" i="8" s="1" a="1"/>
  <c r="U1645" i="8" s="1"/>
  <c r="F1646" i="8" a="1"/>
  <c r="F1646" i="8" s="1"/>
  <c r="U1646" i="8" s="1" a="1"/>
  <c r="U1646" i="8" s="1"/>
  <c r="F1647" i="8" a="1"/>
  <c r="F1647" i="8" s="1"/>
  <c r="U1647" i="8" s="1" a="1"/>
  <c r="U1647" i="8" s="1"/>
  <c r="F1648" i="8" a="1"/>
  <c r="F1648" i="8" s="1"/>
  <c r="U1648" i="8" s="1" a="1"/>
  <c r="U1648" i="8" s="1"/>
  <c r="F1649" i="8" a="1"/>
  <c r="F1649" i="8" s="1"/>
  <c r="U1649" i="8" s="1" a="1"/>
  <c r="U1649" i="8" s="1"/>
  <c r="F1650" i="8" a="1"/>
  <c r="F1650" i="8" s="1"/>
  <c r="U1650" i="8" s="1" a="1"/>
  <c r="U1650" i="8" s="1"/>
  <c r="F1651" i="8" a="1"/>
  <c r="F1651" i="8" s="1"/>
  <c r="U1651" i="8" s="1" a="1"/>
  <c r="U1651" i="8" s="1"/>
  <c r="F1652" i="8" a="1"/>
  <c r="F1652" i="8" s="1"/>
  <c r="U1652" i="8" s="1" a="1"/>
  <c r="U1652" i="8" s="1"/>
  <c r="F1653" i="8" a="1"/>
  <c r="F1653" i="8" s="1"/>
  <c r="U1653" i="8" s="1" a="1"/>
  <c r="U1653" i="8" s="1"/>
  <c r="F1654" i="8" a="1"/>
  <c r="F1654" i="8" s="1"/>
  <c r="U1654" i="8" s="1" a="1"/>
  <c r="U1654" i="8" s="1"/>
  <c r="F1655" i="8" a="1"/>
  <c r="F1655" i="8" s="1"/>
  <c r="U1655" i="8" s="1" a="1"/>
  <c r="U1655" i="8" s="1"/>
  <c r="F1656" i="8" a="1"/>
  <c r="F1656" i="8" s="1"/>
  <c r="U1656" i="8" s="1" a="1"/>
  <c r="U1656" i="8" s="1"/>
  <c r="F1657" i="8" a="1"/>
  <c r="F1657" i="8" s="1"/>
  <c r="U1657" i="8" s="1" a="1"/>
  <c r="U1657" i="8" s="1"/>
  <c r="F1658" i="8" a="1"/>
  <c r="F1658" i="8" s="1"/>
  <c r="U1658" i="8" s="1" a="1"/>
  <c r="U1658" i="8" s="1"/>
  <c r="F1659" i="8" a="1"/>
  <c r="F1659" i="8" s="1"/>
  <c r="U1659" i="8" s="1" a="1"/>
  <c r="U1659" i="8" s="1"/>
  <c r="F1660" i="8" a="1"/>
  <c r="F1660" i="8" s="1"/>
  <c r="U1660" i="8" s="1" a="1"/>
  <c r="U1660" i="8" s="1"/>
  <c r="F1661" i="8" a="1"/>
  <c r="F1661" i="8" s="1"/>
  <c r="U1661" i="8" s="1" a="1"/>
  <c r="U1661" i="8" s="1"/>
  <c r="F1662" i="8" a="1"/>
  <c r="F1662" i="8" s="1"/>
  <c r="U1662" i="8" s="1" a="1"/>
  <c r="U1662" i="8" s="1"/>
  <c r="F1663" i="8" a="1"/>
  <c r="F1663" i="8" s="1"/>
  <c r="U1663" i="8" s="1" a="1"/>
  <c r="U1663" i="8" s="1"/>
  <c r="F1664" i="8" a="1"/>
  <c r="F1664" i="8" s="1"/>
  <c r="U1664" i="8" s="1" a="1"/>
  <c r="U1664" i="8" s="1"/>
  <c r="F1665" i="8" a="1"/>
  <c r="F1665" i="8" s="1"/>
  <c r="U1665" i="8" s="1" a="1"/>
  <c r="U1665" i="8" s="1"/>
  <c r="F1666" i="8" a="1"/>
  <c r="F1666" i="8" s="1"/>
  <c r="U1666" i="8" s="1" a="1"/>
  <c r="U1666" i="8" s="1"/>
  <c r="F1667" i="8" a="1"/>
  <c r="F1667" i="8" s="1"/>
  <c r="U1667" i="8" s="1" a="1"/>
  <c r="U1667" i="8" s="1"/>
  <c r="F1668" i="8" a="1"/>
  <c r="F1668" i="8" s="1"/>
  <c r="U1668" i="8" s="1" a="1"/>
  <c r="U1668" i="8" s="1"/>
  <c r="F1669" i="8" a="1"/>
  <c r="F1669" i="8" s="1"/>
  <c r="U1669" i="8" s="1" a="1"/>
  <c r="U1669" i="8" s="1"/>
  <c r="F1670" i="8" a="1"/>
  <c r="F1670" i="8" s="1"/>
  <c r="U1670" i="8" s="1" a="1"/>
  <c r="U1670" i="8" s="1"/>
  <c r="F1671" i="8" a="1"/>
  <c r="F1671" i="8" s="1"/>
  <c r="U1671" i="8" s="1" a="1"/>
  <c r="U1671" i="8" s="1"/>
  <c r="F1672" i="8" a="1"/>
  <c r="F1672" i="8" s="1"/>
  <c r="U1672" i="8" s="1" a="1"/>
  <c r="U1672" i="8" s="1"/>
  <c r="F1673" i="8" a="1"/>
  <c r="F1673" i="8" s="1"/>
  <c r="U1673" i="8" s="1" a="1"/>
  <c r="U1673" i="8" s="1"/>
  <c r="F1674" i="8" a="1"/>
  <c r="F1674" i="8" s="1"/>
  <c r="U1674" i="8" s="1" a="1"/>
  <c r="U1674" i="8" s="1"/>
  <c r="F1675" i="8" a="1"/>
  <c r="F1675" i="8" s="1"/>
  <c r="U1675" i="8" s="1" a="1"/>
  <c r="U1675" i="8" s="1"/>
  <c r="F1676" i="8" a="1"/>
  <c r="F1676" i="8" s="1"/>
  <c r="U1676" i="8" s="1" a="1"/>
  <c r="U1676" i="8" s="1"/>
  <c r="F1677" i="8" a="1"/>
  <c r="F1677" i="8" s="1"/>
  <c r="U1677" i="8" s="1" a="1"/>
  <c r="U1677" i="8" s="1"/>
  <c r="F1678" i="8" a="1"/>
  <c r="F1678" i="8" s="1"/>
  <c r="U1678" i="8" s="1" a="1"/>
  <c r="U1678" i="8" s="1"/>
  <c r="F1679" i="8" a="1"/>
  <c r="F1679" i="8" s="1"/>
  <c r="U1679" i="8" s="1" a="1"/>
  <c r="U1679" i="8" s="1"/>
  <c r="F1680" i="8" a="1"/>
  <c r="F1680" i="8" s="1"/>
  <c r="U1680" i="8" s="1" a="1"/>
  <c r="U1680" i="8" s="1"/>
  <c r="F1681" i="8" a="1"/>
  <c r="F1681" i="8" s="1"/>
  <c r="U1681" i="8" s="1" a="1"/>
  <c r="U1681" i="8" s="1"/>
  <c r="F1682" i="8" a="1"/>
  <c r="F1682" i="8" s="1"/>
  <c r="U1682" i="8" s="1" a="1"/>
  <c r="U1682" i="8" s="1"/>
  <c r="F1683" i="8" a="1"/>
  <c r="F1683" i="8" s="1"/>
  <c r="U1683" i="8" s="1" a="1"/>
  <c r="U1683" i="8" s="1"/>
  <c r="F1684" i="8" a="1"/>
  <c r="F1684" i="8" s="1"/>
  <c r="U1684" i="8" s="1" a="1"/>
  <c r="U1684" i="8" s="1"/>
  <c r="F1685" i="8" a="1"/>
  <c r="F1685" i="8" s="1"/>
  <c r="U1685" i="8" s="1" a="1"/>
  <c r="U1685" i="8" s="1"/>
  <c r="F1686" i="8" a="1"/>
  <c r="F1686" i="8" s="1"/>
  <c r="U1686" i="8" s="1" a="1"/>
  <c r="U1686" i="8" s="1"/>
  <c r="F1687" i="8" a="1"/>
  <c r="F1687" i="8" s="1"/>
  <c r="U1687" i="8" s="1" a="1"/>
  <c r="U1687" i="8" s="1"/>
  <c r="F1688" i="8" a="1"/>
  <c r="F1688" i="8" s="1"/>
  <c r="U1688" i="8" s="1" a="1"/>
  <c r="U1688" i="8" s="1"/>
  <c r="F1689" i="8" a="1"/>
  <c r="F1689" i="8" s="1"/>
  <c r="U1689" i="8" s="1" a="1"/>
  <c r="U1689" i="8" s="1"/>
  <c r="F1690" i="8" a="1"/>
  <c r="F1690" i="8" s="1"/>
  <c r="U1690" i="8" s="1" a="1"/>
  <c r="U1690" i="8" s="1"/>
  <c r="F1691" i="8" a="1"/>
  <c r="F1691" i="8" s="1"/>
  <c r="U1691" i="8" s="1" a="1"/>
  <c r="U1691" i="8" s="1"/>
  <c r="F1692" i="8" a="1"/>
  <c r="F1692" i="8" s="1"/>
  <c r="U1692" i="8" s="1" a="1"/>
  <c r="U1692" i="8" s="1"/>
  <c r="F1693" i="8" a="1"/>
  <c r="F1693" i="8" s="1"/>
  <c r="U1693" i="8" s="1" a="1"/>
  <c r="U1693" i="8" s="1"/>
  <c r="F1694" i="8" a="1"/>
  <c r="F1694" i="8" s="1"/>
  <c r="U1694" i="8" s="1" a="1"/>
  <c r="U1694" i="8" s="1"/>
  <c r="F1695" i="8" a="1"/>
  <c r="F1695" i="8" s="1"/>
  <c r="U1695" i="8" s="1" a="1"/>
  <c r="U1695" i="8" s="1"/>
  <c r="F1696" i="8" a="1"/>
  <c r="F1696" i="8" s="1"/>
  <c r="U1696" i="8" s="1" a="1"/>
  <c r="U1696" i="8" s="1"/>
  <c r="F1697" i="8" a="1"/>
  <c r="F1697" i="8" s="1"/>
  <c r="U1697" i="8" s="1" a="1"/>
  <c r="U1697" i="8" s="1"/>
  <c r="F1698" i="8" a="1"/>
  <c r="F1698" i="8" s="1"/>
  <c r="U1698" i="8" s="1" a="1"/>
  <c r="U1698" i="8" s="1"/>
  <c r="F1699" i="8" a="1"/>
  <c r="F1699" i="8" s="1"/>
  <c r="U1699" i="8" s="1" a="1"/>
  <c r="U1699" i="8" s="1"/>
  <c r="F1700" i="8" a="1"/>
  <c r="F1700" i="8" s="1"/>
  <c r="U1700" i="8" s="1" a="1"/>
  <c r="U1700" i="8" s="1"/>
  <c r="F1701" i="8" a="1"/>
  <c r="F1701" i="8" s="1"/>
  <c r="U1701" i="8" s="1" a="1"/>
  <c r="U1701" i="8" s="1"/>
  <c r="F1702" i="8" a="1"/>
  <c r="F1702" i="8" s="1"/>
  <c r="U1702" i="8" s="1" a="1"/>
  <c r="U1702" i="8" s="1"/>
  <c r="F1703" i="8" a="1"/>
  <c r="F1703" i="8" s="1"/>
  <c r="U1703" i="8" s="1" a="1"/>
  <c r="U1703" i="8" s="1"/>
  <c r="F1704" i="8" a="1"/>
  <c r="F1704" i="8" s="1"/>
  <c r="U1704" i="8" s="1" a="1"/>
  <c r="U1704" i="8" s="1"/>
  <c r="F1705" i="8" a="1"/>
  <c r="F1705" i="8" s="1"/>
  <c r="U1705" i="8" s="1" a="1"/>
  <c r="U1705" i="8" s="1"/>
  <c r="F1706" i="8" a="1"/>
  <c r="F1706" i="8" s="1"/>
  <c r="U1706" i="8" s="1" a="1"/>
  <c r="U1706" i="8" s="1"/>
  <c r="F1707" i="8" a="1"/>
  <c r="F1707" i="8" s="1"/>
  <c r="U1707" i="8" s="1" a="1"/>
  <c r="U1707" i="8" s="1"/>
  <c r="F1708" i="8" a="1"/>
  <c r="F1708" i="8" s="1"/>
  <c r="U1708" i="8" s="1" a="1"/>
  <c r="U1708" i="8" s="1"/>
  <c r="F1709" i="8" a="1"/>
  <c r="F1709" i="8" s="1"/>
  <c r="U1709" i="8" s="1" a="1"/>
  <c r="U1709" i="8" s="1"/>
  <c r="F1710" i="8" a="1"/>
  <c r="F1710" i="8" s="1"/>
  <c r="U1710" i="8" s="1" a="1"/>
  <c r="U1710" i="8" s="1"/>
  <c r="F1711" i="8" a="1"/>
  <c r="F1711" i="8" s="1"/>
  <c r="U1711" i="8" s="1" a="1"/>
  <c r="U1711" i="8" s="1"/>
  <c r="F1712" i="8" a="1"/>
  <c r="F1712" i="8" s="1"/>
  <c r="U1712" i="8" s="1" a="1"/>
  <c r="U1712" i="8" s="1"/>
  <c r="F1713" i="8" a="1"/>
  <c r="F1713" i="8" s="1"/>
  <c r="U1713" i="8" s="1" a="1"/>
  <c r="U1713" i="8" s="1"/>
  <c r="F1714" i="8" a="1"/>
  <c r="F1714" i="8" s="1"/>
  <c r="U1714" i="8" s="1" a="1"/>
  <c r="U1714" i="8" s="1"/>
  <c r="F1715" i="8" a="1"/>
  <c r="F1715" i="8" s="1"/>
  <c r="U1715" i="8" s="1" a="1"/>
  <c r="U1715" i="8" s="1"/>
  <c r="F1716" i="8" a="1"/>
  <c r="F1716" i="8" s="1"/>
  <c r="U1716" i="8" s="1" a="1"/>
  <c r="U1716" i="8" s="1"/>
  <c r="F1717" i="8" a="1"/>
  <c r="F1717" i="8" s="1"/>
  <c r="U1717" i="8" s="1" a="1"/>
  <c r="U1717" i="8" s="1"/>
  <c r="F1718" i="8" a="1"/>
  <c r="F1718" i="8" s="1"/>
  <c r="U1718" i="8" s="1" a="1"/>
  <c r="U1718" i="8" s="1"/>
  <c r="F1719" i="8" a="1"/>
  <c r="F1719" i="8" s="1"/>
  <c r="U1719" i="8" s="1" a="1"/>
  <c r="U1719" i="8" s="1"/>
  <c r="F1720" i="8" a="1"/>
  <c r="F1720" i="8" s="1"/>
  <c r="U1720" i="8" s="1" a="1"/>
  <c r="U1720" i="8" s="1"/>
  <c r="F1721" i="8" a="1"/>
  <c r="F1721" i="8" s="1"/>
  <c r="U1721" i="8" s="1" a="1"/>
  <c r="U1721" i="8" s="1"/>
  <c r="F1722" i="8" a="1"/>
  <c r="F1722" i="8" s="1"/>
  <c r="U1722" i="8" s="1" a="1"/>
  <c r="U1722" i="8" s="1"/>
  <c r="F1723" i="8" a="1"/>
  <c r="F1723" i="8" s="1"/>
  <c r="U1723" i="8" s="1" a="1"/>
  <c r="U1723" i="8" s="1"/>
  <c r="F1724" i="8" a="1"/>
  <c r="F1724" i="8" s="1"/>
  <c r="U1724" i="8" s="1" a="1"/>
  <c r="U1724" i="8" s="1"/>
  <c r="F1725" i="8" a="1"/>
  <c r="F1725" i="8" s="1"/>
  <c r="U1725" i="8" s="1" a="1"/>
  <c r="U1725" i="8" s="1"/>
  <c r="F1726" i="8" a="1"/>
  <c r="F1726" i="8" s="1"/>
  <c r="U1726" i="8" s="1" a="1"/>
  <c r="U1726" i="8" s="1"/>
  <c r="F1727" i="8" a="1"/>
  <c r="F1727" i="8" s="1"/>
  <c r="U1727" i="8" s="1" a="1"/>
  <c r="U1727" i="8" s="1"/>
  <c r="F1728" i="8" a="1"/>
  <c r="F1728" i="8" s="1"/>
  <c r="U1728" i="8" s="1" a="1"/>
  <c r="U1728" i="8" s="1"/>
  <c r="F1729" i="8" a="1"/>
  <c r="F1729" i="8" s="1"/>
  <c r="U1729" i="8" s="1" a="1"/>
  <c r="U1729" i="8" s="1"/>
  <c r="F1730" i="8" a="1"/>
  <c r="F1730" i="8" s="1"/>
  <c r="U1730" i="8" s="1" a="1"/>
  <c r="U1730" i="8" s="1"/>
  <c r="F1731" i="8" a="1"/>
  <c r="F1731" i="8" s="1"/>
  <c r="U1731" i="8" s="1" a="1"/>
  <c r="U1731" i="8" s="1"/>
  <c r="F1732" i="8" a="1"/>
  <c r="F1732" i="8" s="1"/>
  <c r="U1732" i="8" s="1" a="1"/>
  <c r="U1732" i="8" s="1"/>
  <c r="F1733" i="8" a="1"/>
  <c r="F1733" i="8" s="1"/>
  <c r="U1733" i="8" s="1" a="1"/>
  <c r="U1733" i="8" s="1"/>
  <c r="F1734" i="8" a="1"/>
  <c r="F1734" i="8" s="1"/>
  <c r="U1734" i="8" s="1" a="1"/>
  <c r="U1734" i="8" s="1"/>
  <c r="F1735" i="8" a="1"/>
  <c r="F1735" i="8" s="1"/>
  <c r="U1735" i="8" s="1" a="1"/>
  <c r="U1735" i="8" s="1"/>
  <c r="F1736" i="8" a="1"/>
  <c r="F1736" i="8" s="1"/>
  <c r="U1736" i="8" s="1" a="1"/>
  <c r="U1736" i="8" s="1"/>
  <c r="F1737" i="8" a="1"/>
  <c r="F1737" i="8" s="1"/>
  <c r="U1737" i="8" s="1" a="1"/>
  <c r="U1737" i="8" s="1"/>
  <c r="F1738" i="8" a="1"/>
  <c r="F1738" i="8" s="1"/>
  <c r="U1738" i="8" s="1" a="1"/>
  <c r="U1738" i="8" s="1"/>
  <c r="F1739" i="8" a="1"/>
  <c r="F1739" i="8" s="1"/>
  <c r="U1739" i="8" s="1" a="1"/>
  <c r="U1739" i="8" s="1"/>
  <c r="F1740" i="8" a="1"/>
  <c r="F1740" i="8" s="1"/>
  <c r="U1740" i="8" s="1" a="1"/>
  <c r="U1740" i="8" s="1"/>
  <c r="F1741" i="8" a="1"/>
  <c r="F1741" i="8" s="1"/>
  <c r="U1741" i="8" s="1" a="1"/>
  <c r="U1741" i="8" s="1"/>
  <c r="F1742" i="8" a="1"/>
  <c r="F1742" i="8" s="1"/>
  <c r="U1742" i="8" s="1" a="1"/>
  <c r="U1742" i="8" s="1"/>
  <c r="F1743" i="8" a="1"/>
  <c r="F1743" i="8" s="1"/>
  <c r="U1743" i="8" s="1" a="1"/>
  <c r="U1743" i="8" s="1"/>
  <c r="F1744" i="8" a="1"/>
  <c r="F1744" i="8" s="1"/>
  <c r="U1744" i="8" s="1" a="1"/>
  <c r="U1744" i="8" s="1"/>
  <c r="F1745" i="8" a="1"/>
  <c r="F1745" i="8" s="1"/>
  <c r="U1745" i="8" s="1" a="1"/>
  <c r="U1745" i="8" s="1"/>
  <c r="F1746" i="8" a="1"/>
  <c r="F1746" i="8" s="1"/>
  <c r="U1746" i="8" s="1" a="1"/>
  <c r="U1746" i="8" s="1"/>
  <c r="F1747" i="8" a="1"/>
  <c r="F1747" i="8" s="1"/>
  <c r="U1747" i="8" s="1" a="1"/>
  <c r="U1747" i="8" s="1"/>
  <c r="F1748" i="8" a="1"/>
  <c r="F1748" i="8" s="1"/>
  <c r="U1748" i="8" s="1" a="1"/>
  <c r="U1748" i="8" s="1"/>
  <c r="F1749" i="8" a="1"/>
  <c r="F1749" i="8" s="1"/>
  <c r="U1749" i="8" s="1" a="1"/>
  <c r="U1749" i="8" s="1"/>
  <c r="F1750" i="8" a="1"/>
  <c r="F1750" i="8" s="1"/>
  <c r="U1750" i="8" s="1" a="1"/>
  <c r="U1750" i="8" s="1"/>
  <c r="F1751" i="8" a="1"/>
  <c r="F1751" i="8" s="1"/>
  <c r="U1751" i="8" s="1" a="1"/>
  <c r="U1751" i="8" s="1"/>
  <c r="F1752" i="8" a="1"/>
  <c r="F1752" i="8" s="1"/>
  <c r="U1752" i="8" s="1" a="1"/>
  <c r="U1752" i="8" s="1"/>
  <c r="F1753" i="8" a="1"/>
  <c r="F1753" i="8" s="1"/>
  <c r="U1753" i="8" s="1" a="1"/>
  <c r="U1753" i="8" s="1"/>
  <c r="F1754" i="8" a="1"/>
  <c r="F1754" i="8" s="1"/>
  <c r="U1754" i="8" s="1" a="1"/>
  <c r="U1754" i="8" s="1"/>
  <c r="F1755" i="8" a="1"/>
  <c r="F1755" i="8" s="1"/>
  <c r="U1755" i="8" s="1" a="1"/>
  <c r="U1755" i="8" s="1"/>
  <c r="F1756" i="8" a="1"/>
  <c r="F1756" i="8" s="1"/>
  <c r="U1756" i="8" s="1" a="1"/>
  <c r="U1756" i="8" s="1"/>
  <c r="F1757" i="8" a="1"/>
  <c r="F1757" i="8" s="1"/>
  <c r="U1757" i="8" s="1" a="1"/>
  <c r="U1757" i="8" s="1"/>
  <c r="F1758" i="8" a="1"/>
  <c r="F1758" i="8" s="1"/>
  <c r="U1758" i="8" s="1" a="1"/>
  <c r="U1758" i="8" s="1"/>
  <c r="F1759" i="8" a="1"/>
  <c r="F1759" i="8" s="1"/>
  <c r="U1759" i="8" s="1" a="1"/>
  <c r="U1759" i="8" s="1"/>
  <c r="F1760" i="8" a="1"/>
  <c r="F1760" i="8" s="1"/>
  <c r="U1760" i="8" s="1" a="1"/>
  <c r="U1760" i="8" s="1"/>
  <c r="F1761" i="8" a="1"/>
  <c r="F1761" i="8" s="1"/>
  <c r="U1761" i="8" s="1" a="1"/>
  <c r="U1761" i="8" s="1"/>
  <c r="F1762" i="8" a="1"/>
  <c r="F1762" i="8" s="1"/>
  <c r="U1762" i="8" s="1" a="1"/>
  <c r="U1762" i="8" s="1"/>
  <c r="F1763" i="8" a="1"/>
  <c r="F1763" i="8" s="1"/>
  <c r="U1763" i="8" s="1" a="1"/>
  <c r="U1763" i="8" s="1"/>
  <c r="F1764" i="8" a="1"/>
  <c r="F1764" i="8" s="1"/>
  <c r="U1764" i="8" s="1" a="1"/>
  <c r="U1764" i="8" s="1"/>
  <c r="F1765" i="8" a="1"/>
  <c r="F1765" i="8" s="1"/>
  <c r="U1765" i="8" s="1" a="1"/>
  <c r="U1765" i="8" s="1"/>
  <c r="F1766" i="8" a="1"/>
  <c r="F1766" i="8" s="1"/>
  <c r="U1766" i="8" s="1" a="1"/>
  <c r="U1766" i="8" s="1"/>
  <c r="F1767" i="8" a="1"/>
  <c r="F1767" i="8" s="1"/>
  <c r="U1767" i="8" s="1" a="1"/>
  <c r="U1767" i="8" s="1"/>
  <c r="F1768" i="8" a="1"/>
  <c r="F1768" i="8" s="1"/>
  <c r="U1768" i="8" s="1" a="1"/>
  <c r="U1768" i="8" s="1"/>
  <c r="F1769" i="8" a="1"/>
  <c r="F1769" i="8" s="1"/>
  <c r="U1769" i="8" s="1" a="1"/>
  <c r="U1769" i="8" s="1"/>
  <c r="F1770" i="8" a="1"/>
  <c r="F1770" i="8" s="1"/>
  <c r="U1770" i="8" s="1" a="1"/>
  <c r="U1770" i="8" s="1"/>
  <c r="F1771" i="8" a="1"/>
  <c r="F1771" i="8" s="1"/>
  <c r="U1771" i="8" s="1" a="1"/>
  <c r="U1771" i="8" s="1"/>
  <c r="F1772" i="8" a="1"/>
  <c r="F1772" i="8" s="1"/>
  <c r="U1772" i="8" s="1" a="1"/>
  <c r="U1772" i="8" s="1"/>
  <c r="F1773" i="8" a="1"/>
  <c r="F1773" i="8" s="1"/>
  <c r="U1773" i="8" s="1" a="1"/>
  <c r="U1773" i="8" s="1"/>
  <c r="F1774" i="8" a="1"/>
  <c r="F1774" i="8" s="1"/>
  <c r="U1774" i="8" s="1" a="1"/>
  <c r="U1774" i="8" s="1"/>
  <c r="F1775" i="8" a="1"/>
  <c r="F1775" i="8" s="1"/>
  <c r="U1775" i="8" s="1" a="1"/>
  <c r="U1775" i="8" s="1"/>
  <c r="F1776" i="8" a="1"/>
  <c r="F1776" i="8" s="1"/>
  <c r="U1776" i="8" s="1" a="1"/>
  <c r="U1776" i="8" s="1"/>
  <c r="F1777" i="8" a="1"/>
  <c r="F1777" i="8" s="1"/>
  <c r="U1777" i="8" s="1" a="1"/>
  <c r="U1777" i="8" s="1"/>
  <c r="F1778" i="8" a="1"/>
  <c r="F1778" i="8" s="1"/>
  <c r="U1778" i="8" s="1" a="1"/>
  <c r="U1778" i="8" s="1"/>
  <c r="F1779" i="8" a="1"/>
  <c r="F1779" i="8" s="1"/>
  <c r="U1779" i="8" s="1" a="1"/>
  <c r="U1779" i="8" s="1"/>
  <c r="F1780" i="8" a="1"/>
  <c r="F1780" i="8" s="1"/>
  <c r="U1780" i="8" s="1" a="1"/>
  <c r="U1780" i="8" s="1"/>
  <c r="F1781" i="8" a="1"/>
  <c r="F1781" i="8" s="1"/>
  <c r="U1781" i="8" s="1" a="1"/>
  <c r="U1781" i="8" s="1"/>
  <c r="F1782" i="8" a="1"/>
  <c r="F1782" i="8" s="1"/>
  <c r="U1782" i="8" s="1" a="1"/>
  <c r="U1782" i="8" s="1"/>
  <c r="F1783" i="8" a="1"/>
  <c r="F1783" i="8" s="1"/>
  <c r="U1783" i="8" s="1" a="1"/>
  <c r="U1783" i="8" s="1"/>
  <c r="F1784" i="8" a="1"/>
  <c r="F1784" i="8" s="1"/>
  <c r="U1784" i="8" s="1" a="1"/>
  <c r="U1784" i="8" s="1"/>
  <c r="F1785" i="8" a="1"/>
  <c r="F1785" i="8" s="1"/>
  <c r="U1785" i="8" s="1" a="1"/>
  <c r="U1785" i="8" s="1"/>
  <c r="F1786" i="8" a="1"/>
  <c r="F1786" i="8" s="1"/>
  <c r="U1786" i="8" s="1" a="1"/>
  <c r="U1786" i="8" s="1"/>
  <c r="F1787" i="8" a="1"/>
  <c r="F1787" i="8" s="1"/>
  <c r="U1787" i="8" s="1" a="1"/>
  <c r="U1787" i="8" s="1"/>
  <c r="F1788" i="8" a="1"/>
  <c r="F1788" i="8" s="1"/>
  <c r="U1788" i="8" s="1" a="1"/>
  <c r="U1788" i="8" s="1"/>
  <c r="F1789" i="8" a="1"/>
  <c r="F1789" i="8" s="1"/>
  <c r="U1789" i="8" s="1" a="1"/>
  <c r="U1789" i="8" s="1"/>
  <c r="F1790" i="8" a="1"/>
  <c r="F1790" i="8" s="1"/>
  <c r="U1790" i="8" s="1" a="1"/>
  <c r="U1790" i="8" s="1"/>
  <c r="F1791" i="8" a="1"/>
  <c r="F1791" i="8" s="1"/>
  <c r="U1791" i="8" s="1" a="1"/>
  <c r="U1791" i="8" s="1"/>
  <c r="F1792" i="8" a="1"/>
  <c r="F1792" i="8" s="1"/>
  <c r="U1792" i="8" s="1" a="1"/>
  <c r="U1792" i="8" s="1"/>
  <c r="F1793" i="8" a="1"/>
  <c r="F1793" i="8" s="1"/>
  <c r="U1793" i="8" s="1" a="1"/>
  <c r="U1793" i="8" s="1"/>
  <c r="F1794" i="8" a="1"/>
  <c r="F1794" i="8" s="1"/>
  <c r="U1794" i="8" s="1" a="1"/>
  <c r="U1794" i="8" s="1"/>
  <c r="F1795" i="8" a="1"/>
  <c r="F1795" i="8" s="1"/>
  <c r="U1795" i="8" s="1" a="1"/>
  <c r="U1795" i="8" s="1"/>
  <c r="F1796" i="8" a="1"/>
  <c r="F1796" i="8" s="1"/>
  <c r="U1796" i="8" s="1" a="1"/>
  <c r="U1796" i="8" s="1"/>
  <c r="F1797" i="8" a="1"/>
  <c r="F1797" i="8" s="1"/>
  <c r="U1797" i="8" s="1" a="1"/>
  <c r="U1797" i="8" s="1"/>
  <c r="F1798" i="8" a="1"/>
  <c r="F1798" i="8" s="1"/>
  <c r="U1798" i="8" s="1" a="1"/>
  <c r="U1798" i="8" s="1"/>
  <c r="F1799" i="8" a="1"/>
  <c r="F1799" i="8" s="1"/>
  <c r="U1799" i="8" s="1" a="1"/>
  <c r="U1799" i="8" s="1"/>
  <c r="F1800" i="8" a="1"/>
  <c r="F1800" i="8" s="1"/>
  <c r="U1800" i="8" s="1" a="1"/>
  <c r="U1800" i="8" s="1"/>
  <c r="F1801" i="8" a="1"/>
  <c r="F1801" i="8" s="1"/>
  <c r="U1801" i="8" s="1" a="1"/>
  <c r="U1801" i="8" s="1"/>
  <c r="F1802" i="8" a="1"/>
  <c r="F1802" i="8" s="1"/>
  <c r="U1802" i="8" s="1" a="1"/>
  <c r="U1802" i="8" s="1"/>
  <c r="F1803" i="8" a="1"/>
  <c r="F1803" i="8" s="1"/>
  <c r="U1803" i="8" s="1" a="1"/>
  <c r="U1803" i="8" s="1"/>
  <c r="F1804" i="8" a="1"/>
  <c r="F1804" i="8" s="1"/>
  <c r="U1804" i="8" s="1" a="1"/>
  <c r="U1804" i="8" s="1"/>
  <c r="F1805" i="8" a="1"/>
  <c r="F1805" i="8" s="1"/>
  <c r="U1805" i="8" s="1" a="1"/>
  <c r="U1805" i="8" s="1"/>
  <c r="F1806" i="8" a="1"/>
  <c r="F1806" i="8" s="1"/>
  <c r="U1806" i="8" s="1" a="1"/>
  <c r="U1806" i="8" s="1"/>
  <c r="F1807" i="8" a="1"/>
  <c r="F1807" i="8" s="1"/>
  <c r="U1807" i="8" s="1" a="1"/>
  <c r="U1807" i="8" s="1"/>
  <c r="F1808" i="8" a="1"/>
  <c r="F1808" i="8" s="1"/>
  <c r="U1808" i="8" s="1" a="1"/>
  <c r="U1808" i="8" s="1"/>
  <c r="F1809" i="8" a="1"/>
  <c r="F1809" i="8" s="1"/>
  <c r="U1809" i="8" s="1" a="1"/>
  <c r="U1809" i="8" s="1"/>
  <c r="F1810" i="8" a="1"/>
  <c r="F1810" i="8" s="1"/>
  <c r="U1810" i="8" s="1" a="1"/>
  <c r="U1810" i="8" s="1"/>
  <c r="F1811" i="8" a="1"/>
  <c r="F1811" i="8" s="1"/>
  <c r="U1811" i="8" s="1" a="1"/>
  <c r="U1811" i="8" s="1"/>
  <c r="F1812" i="8" a="1"/>
  <c r="F1812" i="8" s="1"/>
  <c r="U1812" i="8" s="1" a="1"/>
  <c r="U1812" i="8" s="1"/>
  <c r="F1813" i="8" a="1"/>
  <c r="F1813" i="8" s="1"/>
  <c r="U1813" i="8" s="1" a="1"/>
  <c r="U1813" i="8" s="1"/>
  <c r="F1814" i="8" a="1"/>
  <c r="F1814" i="8" s="1"/>
  <c r="U1814" i="8" s="1" a="1"/>
  <c r="U1814" i="8" s="1"/>
  <c r="F1815" i="8" a="1"/>
  <c r="F1815" i="8" s="1"/>
  <c r="U1815" i="8" s="1" a="1"/>
  <c r="U1815" i="8" s="1"/>
  <c r="F1816" i="8" a="1"/>
  <c r="F1816" i="8" s="1"/>
  <c r="U1816" i="8" s="1" a="1"/>
  <c r="U1816" i="8" s="1"/>
  <c r="F1817" i="8" a="1"/>
  <c r="F1817" i="8" s="1"/>
  <c r="U1817" i="8" s="1" a="1"/>
  <c r="U1817" i="8" s="1"/>
  <c r="F1818" i="8" a="1"/>
  <c r="F1818" i="8" s="1"/>
  <c r="U1818" i="8" s="1" a="1"/>
  <c r="U1818" i="8" s="1"/>
  <c r="F1819" i="8" a="1"/>
  <c r="F1819" i="8" s="1"/>
  <c r="U1819" i="8" s="1" a="1"/>
  <c r="U1819" i="8" s="1"/>
  <c r="F1820" i="8" a="1"/>
  <c r="F1820" i="8" s="1"/>
  <c r="U1820" i="8" s="1" a="1"/>
  <c r="U1820" i="8" s="1"/>
  <c r="F1821" i="8" a="1"/>
  <c r="F1821" i="8" s="1"/>
  <c r="U1821" i="8" s="1" a="1"/>
  <c r="U1821" i="8" s="1"/>
  <c r="F1822" i="8" a="1"/>
  <c r="F1822" i="8" s="1"/>
  <c r="U1822" i="8" s="1" a="1"/>
  <c r="U1822" i="8" s="1"/>
  <c r="F1823" i="8" a="1"/>
  <c r="F1823" i="8" s="1"/>
  <c r="U1823" i="8" s="1" a="1"/>
  <c r="U1823" i="8" s="1"/>
  <c r="F1824" i="8" a="1"/>
  <c r="F1824" i="8" s="1"/>
  <c r="U1824" i="8" s="1" a="1"/>
  <c r="U1824" i="8" s="1"/>
  <c r="F1825" i="8" a="1"/>
  <c r="F1825" i="8" s="1"/>
  <c r="U1825" i="8" s="1" a="1"/>
  <c r="U1825" i="8" s="1"/>
  <c r="F1826" i="8" a="1"/>
  <c r="F1826" i="8" s="1"/>
  <c r="U1826" i="8" s="1" a="1"/>
  <c r="U1826" i="8" s="1"/>
  <c r="F1827" i="8" a="1"/>
  <c r="F1827" i="8" s="1"/>
  <c r="U1827" i="8" s="1" a="1"/>
  <c r="U1827" i="8" s="1"/>
  <c r="F1828" i="8" a="1"/>
  <c r="F1828" i="8" s="1"/>
  <c r="U1828" i="8" s="1" a="1"/>
  <c r="U1828" i="8" s="1"/>
  <c r="F1829" i="8" a="1"/>
  <c r="F1829" i="8" s="1"/>
  <c r="U1829" i="8" s="1" a="1"/>
  <c r="U1829" i="8" s="1"/>
  <c r="F1830" i="8" a="1"/>
  <c r="F1830" i="8" s="1"/>
  <c r="U1830" i="8" s="1" a="1"/>
  <c r="U1830" i="8" s="1"/>
  <c r="F1831" i="8" a="1"/>
  <c r="F1831" i="8" s="1"/>
  <c r="U1831" i="8" s="1" a="1"/>
  <c r="U1831" i="8" s="1"/>
  <c r="F1832" i="8" a="1"/>
  <c r="F1832" i="8" s="1"/>
  <c r="U1832" i="8" s="1" a="1"/>
  <c r="U1832" i="8" s="1"/>
  <c r="F1833" i="8" a="1"/>
  <c r="F1833" i="8" s="1"/>
  <c r="U1833" i="8" s="1" a="1"/>
  <c r="U1833" i="8" s="1"/>
  <c r="F1834" i="8" a="1"/>
  <c r="F1834" i="8" s="1"/>
  <c r="U1834" i="8" s="1" a="1"/>
  <c r="U1834" i="8" s="1"/>
  <c r="F1835" i="8" a="1"/>
  <c r="F1835" i="8" s="1"/>
  <c r="U1835" i="8" s="1" a="1"/>
  <c r="U1835" i="8" s="1"/>
  <c r="F1836" i="8" a="1"/>
  <c r="F1836" i="8" s="1"/>
  <c r="U1836" i="8" s="1" a="1"/>
  <c r="U1836" i="8" s="1"/>
  <c r="F1837" i="8" a="1"/>
  <c r="F1837" i="8" s="1"/>
  <c r="U1837" i="8" s="1" a="1"/>
  <c r="U1837" i="8" s="1"/>
  <c r="F1838" i="8" a="1"/>
  <c r="F1838" i="8" s="1"/>
  <c r="U1838" i="8" s="1" a="1"/>
  <c r="U1838" i="8" s="1"/>
  <c r="F1839" i="8" a="1"/>
  <c r="F1839" i="8" s="1"/>
  <c r="U1839" i="8" s="1" a="1"/>
  <c r="U1839" i="8" s="1"/>
  <c r="F1840" i="8" a="1"/>
  <c r="F1840" i="8" s="1"/>
  <c r="U1840" i="8" s="1" a="1"/>
  <c r="U1840" i="8" s="1"/>
  <c r="F1841" i="8" a="1"/>
  <c r="F1841" i="8" s="1"/>
  <c r="U1841" i="8" s="1" a="1"/>
  <c r="U1841" i="8" s="1"/>
  <c r="F1842" i="8" a="1"/>
  <c r="F1842" i="8" s="1"/>
  <c r="U1842" i="8" s="1" a="1"/>
  <c r="U1842" i="8" s="1"/>
  <c r="F1843" i="8" a="1"/>
  <c r="F1843" i="8" s="1"/>
  <c r="U1843" i="8" s="1" a="1"/>
  <c r="U1843" i="8" s="1"/>
  <c r="F1844" i="8" a="1"/>
  <c r="F1844" i="8" s="1"/>
  <c r="U1844" i="8" s="1" a="1"/>
  <c r="U1844" i="8" s="1"/>
  <c r="F1845" i="8" a="1"/>
  <c r="F1845" i="8" s="1"/>
  <c r="U1845" i="8" s="1" a="1"/>
  <c r="U1845" i="8" s="1"/>
  <c r="F1846" i="8" a="1"/>
  <c r="F1846" i="8" s="1"/>
  <c r="U1846" i="8" s="1" a="1"/>
  <c r="U1846" i="8" s="1"/>
  <c r="F1847" i="8" a="1"/>
  <c r="F1847" i="8" s="1"/>
  <c r="U1847" i="8" s="1" a="1"/>
  <c r="U1847" i="8" s="1"/>
  <c r="F1848" i="8" a="1"/>
  <c r="F1848" i="8" s="1"/>
  <c r="U1848" i="8" s="1" a="1"/>
  <c r="U1848" i="8" s="1"/>
  <c r="F1849" i="8" a="1"/>
  <c r="F1849" i="8" s="1"/>
  <c r="U1849" i="8" s="1" a="1"/>
  <c r="U1849" i="8" s="1"/>
  <c r="F1850" i="8" a="1"/>
  <c r="F1850" i="8" s="1"/>
  <c r="U1850" i="8" s="1" a="1"/>
  <c r="U1850" i="8" s="1"/>
  <c r="F1851" i="8" a="1"/>
  <c r="F1851" i="8" s="1"/>
  <c r="U1851" i="8" s="1" a="1"/>
  <c r="U1851" i="8" s="1"/>
  <c r="F1852" i="8" a="1"/>
  <c r="F1852" i="8" s="1"/>
  <c r="U1852" i="8" s="1" a="1"/>
  <c r="U1852" i="8" s="1"/>
  <c r="F1853" i="8" a="1"/>
  <c r="F1853" i="8" s="1"/>
  <c r="U1853" i="8" s="1" a="1"/>
  <c r="U1853" i="8" s="1"/>
  <c r="F1854" i="8" a="1"/>
  <c r="F1854" i="8" s="1"/>
  <c r="U1854" i="8" s="1" a="1"/>
  <c r="U1854" i="8" s="1"/>
  <c r="F1855" i="8" a="1"/>
  <c r="F1855" i="8" s="1"/>
  <c r="U1855" i="8" s="1" a="1"/>
  <c r="U1855" i="8" s="1"/>
  <c r="F1856" i="8" a="1"/>
  <c r="F1856" i="8" s="1"/>
  <c r="U1856" i="8" s="1" a="1"/>
  <c r="U1856" i="8" s="1"/>
  <c r="F1857" i="8" a="1"/>
  <c r="F1857" i="8" s="1"/>
  <c r="U1857" i="8" s="1" a="1"/>
  <c r="U1857" i="8" s="1"/>
  <c r="F1858" i="8" a="1"/>
  <c r="F1858" i="8" s="1"/>
  <c r="U1858" i="8" s="1" a="1"/>
  <c r="U1858" i="8" s="1"/>
  <c r="F1859" i="8" a="1"/>
  <c r="F1859" i="8" s="1"/>
  <c r="U1859" i="8" s="1" a="1"/>
  <c r="U1859" i="8" s="1"/>
  <c r="F1860" i="8" a="1"/>
  <c r="F1860" i="8" s="1"/>
  <c r="U1860" i="8" s="1" a="1"/>
  <c r="U1860" i="8" s="1"/>
  <c r="F1861" i="8" a="1"/>
  <c r="F1861" i="8" s="1"/>
  <c r="U1861" i="8" s="1" a="1"/>
  <c r="U1861" i="8" s="1"/>
  <c r="F1862" i="8" a="1"/>
  <c r="F1862" i="8" s="1"/>
  <c r="U1862" i="8" s="1" a="1"/>
  <c r="U1862" i="8" s="1"/>
  <c r="F1863" i="8" a="1"/>
  <c r="F1863" i="8" s="1"/>
  <c r="U1863" i="8" s="1" a="1"/>
  <c r="U1863" i="8" s="1"/>
  <c r="F1864" i="8" a="1"/>
  <c r="F1864" i="8" s="1"/>
  <c r="U1864" i="8" s="1" a="1"/>
  <c r="U1864" i="8" s="1"/>
  <c r="F1865" i="8" a="1"/>
  <c r="F1865" i="8" s="1"/>
  <c r="U1865" i="8" s="1" a="1"/>
  <c r="U1865" i="8" s="1"/>
  <c r="F1866" i="8" a="1"/>
  <c r="F1866" i="8" s="1"/>
  <c r="U1866" i="8" s="1" a="1"/>
  <c r="U1866" i="8" s="1"/>
  <c r="F1867" i="8" a="1"/>
  <c r="F1867" i="8" s="1"/>
  <c r="U1867" i="8" s="1" a="1"/>
  <c r="U1867" i="8" s="1"/>
  <c r="F1868" i="8" a="1"/>
  <c r="F1868" i="8" s="1"/>
  <c r="U1868" i="8" s="1" a="1"/>
  <c r="U1868" i="8" s="1"/>
  <c r="F1869" i="8" a="1"/>
  <c r="F1869" i="8" s="1"/>
  <c r="U1869" i="8" s="1" a="1"/>
  <c r="U1869" i="8" s="1"/>
  <c r="F1870" i="8" a="1"/>
  <c r="F1870" i="8" s="1"/>
  <c r="U1870" i="8" s="1" a="1"/>
  <c r="U1870" i="8" s="1"/>
  <c r="F1871" i="8" a="1"/>
  <c r="F1871" i="8" s="1"/>
  <c r="U1871" i="8" s="1" a="1"/>
  <c r="U1871" i="8" s="1"/>
  <c r="F1872" i="8" a="1"/>
  <c r="F1872" i="8" s="1"/>
  <c r="U1872" i="8" s="1" a="1"/>
  <c r="U1872" i="8" s="1"/>
  <c r="F1873" i="8" a="1"/>
  <c r="F1873" i="8" s="1"/>
  <c r="U1873" i="8" s="1" a="1"/>
  <c r="U1873" i="8" s="1"/>
  <c r="F1874" i="8" a="1"/>
  <c r="F1874" i="8" s="1"/>
  <c r="U1874" i="8" s="1" a="1"/>
  <c r="U1874" i="8" s="1"/>
  <c r="F1875" i="8" a="1"/>
  <c r="F1875" i="8" s="1"/>
  <c r="U1875" i="8" s="1" a="1"/>
  <c r="U1875" i="8" s="1"/>
  <c r="F1876" i="8" a="1"/>
  <c r="F1876" i="8" s="1"/>
  <c r="U1876" i="8" s="1" a="1"/>
  <c r="U1876" i="8" s="1"/>
  <c r="F1877" i="8" a="1"/>
  <c r="F1877" i="8" s="1"/>
  <c r="U1877" i="8" s="1" a="1"/>
  <c r="U1877" i="8" s="1"/>
  <c r="F1878" i="8" a="1"/>
  <c r="F1878" i="8" s="1"/>
  <c r="U1878" i="8" s="1" a="1"/>
  <c r="U1878" i="8" s="1"/>
  <c r="F1879" i="8" a="1"/>
  <c r="F1879" i="8" s="1"/>
  <c r="U1879" i="8" s="1" a="1"/>
  <c r="U1879" i="8" s="1"/>
  <c r="F1880" i="8" a="1"/>
  <c r="F1880" i="8" s="1"/>
  <c r="U1880" i="8" s="1" a="1"/>
  <c r="U1880" i="8" s="1"/>
  <c r="F1881" i="8" a="1"/>
  <c r="F1881" i="8" s="1"/>
  <c r="U1881" i="8" s="1" a="1"/>
  <c r="U1881" i="8" s="1"/>
  <c r="F1882" i="8" a="1"/>
  <c r="F1882" i="8" s="1"/>
  <c r="U1882" i="8" s="1" a="1"/>
  <c r="U1882" i="8" s="1"/>
  <c r="F1883" i="8" a="1"/>
  <c r="F1883" i="8" s="1"/>
  <c r="U1883" i="8" s="1" a="1"/>
  <c r="U1883" i="8" s="1"/>
  <c r="F1884" i="8" a="1"/>
  <c r="F1884" i="8" s="1"/>
  <c r="U1884" i="8" s="1" a="1"/>
  <c r="U1884" i="8" s="1"/>
  <c r="F1885" i="8" a="1"/>
  <c r="F1885" i="8" s="1"/>
  <c r="U1885" i="8" s="1" a="1"/>
  <c r="U1885" i="8" s="1"/>
  <c r="F1886" i="8" a="1"/>
  <c r="F1886" i="8" s="1"/>
  <c r="U1886" i="8" s="1" a="1"/>
  <c r="U1886" i="8" s="1"/>
  <c r="F1887" i="8" a="1"/>
  <c r="F1887" i="8" s="1"/>
  <c r="U1887" i="8" s="1" a="1"/>
  <c r="U1887" i="8" s="1"/>
  <c r="F1888" i="8" a="1"/>
  <c r="F1888" i="8" s="1"/>
  <c r="U1888" i="8" s="1" a="1"/>
  <c r="U1888" i="8" s="1"/>
  <c r="F1889" i="8" a="1"/>
  <c r="F1889" i="8" s="1"/>
  <c r="U1889" i="8" s="1" a="1"/>
  <c r="U1889" i="8" s="1"/>
  <c r="F1890" i="8" a="1"/>
  <c r="F1890" i="8" s="1"/>
  <c r="U1890" i="8" s="1" a="1"/>
  <c r="U1890" i="8" s="1"/>
  <c r="F1891" i="8" a="1"/>
  <c r="F1891" i="8" s="1"/>
  <c r="U1891" i="8" s="1" a="1"/>
  <c r="U1891" i="8" s="1"/>
  <c r="F1892" i="8" a="1"/>
  <c r="F1892" i="8" s="1"/>
  <c r="U1892" i="8" s="1" a="1"/>
  <c r="U1892" i="8" s="1"/>
  <c r="F1893" i="8" a="1"/>
  <c r="F1893" i="8" s="1"/>
  <c r="U1893" i="8" s="1" a="1"/>
  <c r="U1893" i="8" s="1"/>
  <c r="F1894" i="8" a="1"/>
  <c r="F1894" i="8" s="1"/>
  <c r="U1894" i="8" s="1" a="1"/>
  <c r="U1894" i="8" s="1"/>
  <c r="F1895" i="8" a="1"/>
  <c r="F1895" i="8" s="1"/>
  <c r="U1895" i="8" s="1" a="1"/>
  <c r="U1895" i="8" s="1"/>
  <c r="F1896" i="8" a="1"/>
  <c r="F1896" i="8" s="1"/>
  <c r="U1896" i="8" s="1" a="1"/>
  <c r="U1896" i="8" s="1"/>
  <c r="F1897" i="8" a="1"/>
  <c r="F1897" i="8" s="1"/>
  <c r="U1897" i="8" s="1" a="1"/>
  <c r="U1897" i="8" s="1"/>
  <c r="F1898" i="8" a="1"/>
  <c r="F1898" i="8" s="1"/>
  <c r="U1898" i="8" s="1" a="1"/>
  <c r="U1898" i="8" s="1"/>
  <c r="F1899" i="8" a="1"/>
  <c r="F1899" i="8" s="1"/>
  <c r="U1899" i="8" s="1" a="1"/>
  <c r="U1899" i="8" s="1"/>
  <c r="F1900" i="8" a="1"/>
  <c r="F1900" i="8" s="1"/>
  <c r="U1900" i="8" s="1" a="1"/>
  <c r="U1900" i="8" s="1"/>
  <c r="F1901" i="8" a="1"/>
  <c r="F1901" i="8" s="1"/>
  <c r="U1901" i="8" s="1" a="1"/>
  <c r="U1901" i="8" s="1"/>
  <c r="F1902" i="8" a="1"/>
  <c r="F1902" i="8" s="1"/>
  <c r="U1902" i="8" s="1" a="1"/>
  <c r="U1902" i="8" s="1"/>
  <c r="F1903" i="8" a="1"/>
  <c r="F1903" i="8" s="1"/>
  <c r="U1903" i="8" s="1" a="1"/>
  <c r="U1903" i="8" s="1"/>
  <c r="F1904" i="8" a="1"/>
  <c r="F1904" i="8" s="1"/>
  <c r="U1904" i="8" s="1" a="1"/>
  <c r="U1904" i="8" s="1"/>
  <c r="F1905" i="8" a="1"/>
  <c r="F1905" i="8" s="1"/>
  <c r="U1905" i="8" s="1" a="1"/>
  <c r="U1905" i="8" s="1"/>
  <c r="F1906" i="8" a="1"/>
  <c r="F1906" i="8" s="1"/>
  <c r="U1906" i="8" s="1" a="1"/>
  <c r="U1906" i="8" s="1"/>
  <c r="F1907" i="8" a="1"/>
  <c r="F1907" i="8" s="1"/>
  <c r="U1907" i="8" s="1" a="1"/>
  <c r="U1907" i="8" s="1"/>
  <c r="F1908" i="8" a="1"/>
  <c r="F1908" i="8" s="1"/>
  <c r="U1908" i="8" s="1" a="1"/>
  <c r="U1908" i="8" s="1"/>
  <c r="F1909" i="8" a="1"/>
  <c r="F1909" i="8" s="1"/>
  <c r="U1909" i="8" s="1" a="1"/>
  <c r="U1909" i="8" s="1"/>
  <c r="F1910" i="8" a="1"/>
  <c r="F1910" i="8" s="1"/>
  <c r="U1910" i="8" s="1" a="1"/>
  <c r="U1910" i="8" s="1"/>
  <c r="F1911" i="8" a="1"/>
  <c r="F1911" i="8" s="1"/>
  <c r="U1911" i="8" s="1" a="1"/>
  <c r="U1911" i="8" s="1"/>
  <c r="F1912" i="8" a="1"/>
  <c r="F1912" i="8" s="1"/>
  <c r="U1912" i="8" s="1" a="1"/>
  <c r="U1912" i="8" s="1"/>
  <c r="F1913" i="8" a="1"/>
  <c r="F1913" i="8" s="1"/>
  <c r="U1913" i="8" s="1" a="1"/>
  <c r="U1913" i="8" s="1"/>
  <c r="F1914" i="8" a="1"/>
  <c r="F1914" i="8" s="1"/>
  <c r="U1914" i="8" s="1" a="1"/>
  <c r="U1914" i="8" s="1"/>
  <c r="F1915" i="8" a="1"/>
  <c r="F1915" i="8" s="1"/>
  <c r="U1915" i="8" s="1" a="1"/>
  <c r="U1915" i="8" s="1"/>
  <c r="F1916" i="8" a="1"/>
  <c r="F1916" i="8" s="1"/>
  <c r="U1916" i="8" s="1" a="1"/>
  <c r="U1916" i="8" s="1"/>
  <c r="F1917" i="8" a="1"/>
  <c r="F1917" i="8" s="1"/>
  <c r="U1917" i="8" s="1" a="1"/>
  <c r="U1917" i="8" s="1"/>
  <c r="F1918" i="8" a="1"/>
  <c r="F1918" i="8" s="1"/>
  <c r="U1918" i="8" s="1" a="1"/>
  <c r="U1918" i="8" s="1"/>
  <c r="F1919" i="8" a="1"/>
  <c r="F1919" i="8" s="1"/>
  <c r="U1919" i="8" s="1" a="1"/>
  <c r="U1919" i="8" s="1"/>
  <c r="F1920" i="8" a="1"/>
  <c r="F1920" i="8" s="1"/>
  <c r="U1920" i="8" s="1" a="1"/>
  <c r="U1920" i="8" s="1"/>
  <c r="F1921" i="8" a="1"/>
  <c r="F1921" i="8" s="1"/>
  <c r="U1921" i="8" s="1" a="1"/>
  <c r="U1921" i="8" s="1"/>
  <c r="F1922" i="8" a="1"/>
  <c r="F1922" i="8" s="1"/>
  <c r="U1922" i="8" s="1" a="1"/>
  <c r="U1922" i="8" s="1"/>
  <c r="F1923" i="8" a="1"/>
  <c r="F1923" i="8" s="1"/>
  <c r="U1923" i="8" s="1" a="1"/>
  <c r="U1923" i="8" s="1"/>
  <c r="F1924" i="8" a="1"/>
  <c r="F1924" i="8" s="1"/>
  <c r="U1924" i="8" s="1" a="1"/>
  <c r="U1924" i="8" s="1"/>
  <c r="F1925" i="8" a="1"/>
  <c r="F1925" i="8" s="1"/>
  <c r="U1925" i="8" s="1" a="1"/>
  <c r="U1925" i="8" s="1"/>
  <c r="F1926" i="8" a="1"/>
  <c r="F1926" i="8" s="1"/>
  <c r="U1926" i="8" s="1" a="1"/>
  <c r="U1926" i="8" s="1"/>
  <c r="F1927" i="8" a="1"/>
  <c r="F1927" i="8" s="1"/>
  <c r="U1927" i="8" s="1" a="1"/>
  <c r="U1927" i="8" s="1"/>
  <c r="F1928" i="8" a="1"/>
  <c r="F1928" i="8" s="1"/>
  <c r="U1928" i="8" s="1" a="1"/>
  <c r="U1928" i="8" s="1"/>
  <c r="F1929" i="8" a="1"/>
  <c r="F1929" i="8" s="1"/>
  <c r="U1929" i="8" s="1" a="1"/>
  <c r="U1929" i="8" s="1"/>
  <c r="F1930" i="8" a="1"/>
  <c r="F1930" i="8" s="1"/>
  <c r="U1930" i="8" s="1" a="1"/>
  <c r="U1930" i="8" s="1"/>
  <c r="F1931" i="8" a="1"/>
  <c r="F1931" i="8" s="1"/>
  <c r="U1931" i="8" s="1" a="1"/>
  <c r="U1931" i="8" s="1"/>
  <c r="F1932" i="8" a="1"/>
  <c r="F1932" i="8" s="1"/>
  <c r="U1932" i="8" s="1" a="1"/>
  <c r="U1932" i="8" s="1"/>
  <c r="F1933" i="8" a="1"/>
  <c r="F1933" i="8" s="1"/>
  <c r="U1933" i="8" s="1" a="1"/>
  <c r="U1933" i="8" s="1"/>
  <c r="F1934" i="8" a="1"/>
  <c r="F1934" i="8" s="1"/>
  <c r="U1934" i="8" s="1" a="1"/>
  <c r="U1934" i="8" s="1"/>
  <c r="F1935" i="8" a="1"/>
  <c r="F1935" i="8" s="1"/>
  <c r="U1935" i="8" s="1" a="1"/>
  <c r="U1935" i="8" s="1"/>
  <c r="F1936" i="8" a="1"/>
  <c r="F1936" i="8" s="1"/>
  <c r="U1936" i="8" s="1" a="1"/>
  <c r="U1936" i="8" s="1"/>
  <c r="F1937" i="8" a="1"/>
  <c r="F1937" i="8" s="1"/>
  <c r="U1937" i="8" s="1" a="1"/>
  <c r="U1937" i="8" s="1"/>
  <c r="F1938" i="8" a="1"/>
  <c r="F1938" i="8" s="1"/>
  <c r="U1938" i="8" s="1" a="1"/>
  <c r="U1938" i="8" s="1"/>
  <c r="F1939" i="8" a="1"/>
  <c r="F1939" i="8" s="1"/>
  <c r="U1939" i="8" s="1" a="1"/>
  <c r="U1939" i="8" s="1"/>
  <c r="F1940" i="8" a="1"/>
  <c r="F1940" i="8" s="1"/>
  <c r="U1940" i="8" s="1" a="1"/>
  <c r="U1940" i="8" s="1"/>
  <c r="F1941" i="8" a="1"/>
  <c r="F1941" i="8" s="1"/>
  <c r="U1941" i="8" s="1" a="1"/>
  <c r="U1941" i="8" s="1"/>
  <c r="F1942" i="8" a="1"/>
  <c r="F1942" i="8" s="1"/>
  <c r="U1942" i="8" s="1" a="1"/>
  <c r="U1942" i="8" s="1"/>
  <c r="F1943" i="8" a="1"/>
  <c r="F1943" i="8" s="1"/>
  <c r="U1943" i="8" s="1" a="1"/>
  <c r="U1943" i="8" s="1"/>
  <c r="F1944" i="8" a="1"/>
  <c r="F1944" i="8" s="1"/>
  <c r="U1944" i="8" s="1" a="1"/>
  <c r="U1944" i="8" s="1"/>
  <c r="F1945" i="8" a="1"/>
  <c r="F1945" i="8" s="1"/>
  <c r="U1945" i="8" s="1" a="1"/>
  <c r="U1945" i="8" s="1"/>
  <c r="F1946" i="8" a="1"/>
  <c r="F1946" i="8" s="1"/>
  <c r="U1946" i="8" s="1" a="1"/>
  <c r="U1946" i="8" s="1"/>
  <c r="F1947" i="8" a="1"/>
  <c r="F1947" i="8" s="1"/>
  <c r="U1947" i="8" s="1" a="1"/>
  <c r="U1947" i="8" s="1"/>
  <c r="F1948" i="8" a="1"/>
  <c r="F1948" i="8" s="1"/>
  <c r="U1948" i="8" s="1" a="1"/>
  <c r="U1948" i="8" s="1"/>
  <c r="F1949" i="8" a="1"/>
  <c r="F1949" i="8" s="1"/>
  <c r="U1949" i="8" s="1" a="1"/>
  <c r="U1949" i="8" s="1"/>
  <c r="F1950" i="8" a="1"/>
  <c r="F1950" i="8" s="1"/>
  <c r="U1950" i="8" s="1" a="1"/>
  <c r="U1950" i="8" s="1"/>
  <c r="F1951" i="8" a="1"/>
  <c r="F1951" i="8" s="1"/>
  <c r="U1951" i="8" s="1" a="1"/>
  <c r="U1951" i="8" s="1"/>
  <c r="F1952" i="8" a="1"/>
  <c r="F1952" i="8" s="1"/>
  <c r="U1952" i="8" s="1" a="1"/>
  <c r="U1952" i="8" s="1"/>
  <c r="F1953" i="8" a="1"/>
  <c r="F1953" i="8" s="1"/>
  <c r="U1953" i="8" s="1" a="1"/>
  <c r="U1953" i="8" s="1"/>
  <c r="F1954" i="8" a="1"/>
  <c r="F1954" i="8" s="1"/>
  <c r="U1954" i="8" s="1" a="1"/>
  <c r="U1954" i="8" s="1"/>
  <c r="F1955" i="8" a="1"/>
  <c r="F1955" i="8" s="1"/>
  <c r="U1955" i="8" s="1" a="1"/>
  <c r="U1955" i="8" s="1"/>
  <c r="F1956" i="8" a="1"/>
  <c r="F1956" i="8" s="1"/>
  <c r="U1956" i="8" s="1" a="1"/>
  <c r="U1956" i="8" s="1"/>
  <c r="F1957" i="8" a="1"/>
  <c r="F1957" i="8" s="1"/>
  <c r="U1957" i="8" s="1" a="1"/>
  <c r="U1957" i="8" s="1"/>
  <c r="F1958" i="8" a="1"/>
  <c r="F1958" i="8" s="1"/>
  <c r="U1958" i="8" s="1" a="1"/>
  <c r="U1958" i="8" s="1"/>
  <c r="F1959" i="8" a="1"/>
  <c r="F1959" i="8" s="1"/>
  <c r="U1959" i="8" s="1" a="1"/>
  <c r="U1959" i="8" s="1"/>
  <c r="F1960" i="8" a="1"/>
  <c r="F1960" i="8" s="1"/>
  <c r="U1960" i="8" s="1" a="1"/>
  <c r="U1960" i="8" s="1"/>
  <c r="F1961" i="8" a="1"/>
  <c r="F1961" i="8" s="1"/>
  <c r="U1961" i="8" s="1" a="1"/>
  <c r="U1961" i="8" s="1"/>
  <c r="F1962" i="8" a="1"/>
  <c r="F1962" i="8" s="1"/>
  <c r="U1962" i="8" s="1" a="1"/>
  <c r="U1962" i="8" s="1"/>
  <c r="F1963" i="8" a="1"/>
  <c r="F1963" i="8" s="1"/>
  <c r="U1963" i="8" s="1" a="1"/>
  <c r="U1963" i="8" s="1"/>
  <c r="F1964" i="8" a="1"/>
  <c r="F1964" i="8" s="1"/>
  <c r="U1964" i="8" s="1" a="1"/>
  <c r="U1964" i="8" s="1"/>
  <c r="F1965" i="8" a="1"/>
  <c r="F1965" i="8" s="1"/>
  <c r="U1965" i="8" s="1" a="1"/>
  <c r="U1965" i="8" s="1"/>
  <c r="F1966" i="8" a="1"/>
  <c r="F1966" i="8" s="1"/>
  <c r="U1966" i="8" s="1" a="1"/>
  <c r="U1966" i="8" s="1"/>
  <c r="F1967" i="8" a="1"/>
  <c r="F1967" i="8" s="1"/>
  <c r="U1967" i="8" s="1" a="1"/>
  <c r="U1967" i="8" s="1"/>
  <c r="F1968" i="8" a="1"/>
  <c r="F1968" i="8" s="1"/>
  <c r="U1968" i="8" s="1" a="1"/>
  <c r="U1968" i="8" s="1"/>
  <c r="F1969" i="8" a="1"/>
  <c r="F1969" i="8" s="1"/>
  <c r="U1969" i="8" s="1" a="1"/>
  <c r="U1969" i="8" s="1"/>
  <c r="F1970" i="8" a="1"/>
  <c r="F1970" i="8" s="1"/>
  <c r="U1970" i="8" s="1" a="1"/>
  <c r="U1970" i="8" s="1"/>
  <c r="F1971" i="8" a="1"/>
  <c r="F1971" i="8" s="1"/>
  <c r="U1971" i="8" s="1" a="1"/>
  <c r="U1971" i="8" s="1"/>
  <c r="F1972" i="8" a="1"/>
  <c r="F1972" i="8" s="1"/>
  <c r="U1972" i="8" s="1" a="1"/>
  <c r="U1972" i="8" s="1"/>
  <c r="F1973" i="8" a="1"/>
  <c r="F1973" i="8" s="1"/>
  <c r="U1973" i="8" s="1" a="1"/>
  <c r="U1973" i="8" s="1"/>
  <c r="F1974" i="8" a="1"/>
  <c r="F1974" i="8" s="1"/>
  <c r="U1974" i="8" s="1" a="1"/>
  <c r="U1974" i="8" s="1"/>
  <c r="F1975" i="8" a="1"/>
  <c r="F1975" i="8" s="1"/>
  <c r="U1975" i="8" s="1" a="1"/>
  <c r="U1975" i="8" s="1"/>
  <c r="F1976" i="8" a="1"/>
  <c r="F1976" i="8" s="1"/>
  <c r="U1976" i="8" s="1" a="1"/>
  <c r="U1976" i="8" s="1"/>
  <c r="F1977" i="8" a="1"/>
  <c r="F1977" i="8" s="1"/>
  <c r="U1977" i="8" s="1" a="1"/>
  <c r="U1977" i="8" s="1"/>
  <c r="F1978" i="8" a="1"/>
  <c r="F1978" i="8" s="1"/>
  <c r="U1978" i="8" s="1" a="1"/>
  <c r="U1978" i="8" s="1"/>
  <c r="F1979" i="8" a="1"/>
  <c r="F1979" i="8" s="1"/>
  <c r="U1979" i="8" s="1" a="1"/>
  <c r="U1979" i="8" s="1"/>
  <c r="F1980" i="8" a="1"/>
  <c r="F1980" i="8" s="1"/>
  <c r="U1980" i="8" s="1" a="1"/>
  <c r="U1980" i="8" s="1"/>
  <c r="F1981" i="8" a="1"/>
  <c r="F1981" i="8" s="1"/>
  <c r="U1981" i="8" s="1" a="1"/>
  <c r="U1981" i="8" s="1"/>
  <c r="F1982" i="8" a="1"/>
  <c r="F1982" i="8" s="1"/>
  <c r="U1982" i="8" s="1" a="1"/>
  <c r="U1982" i="8" s="1"/>
  <c r="F1983" i="8" a="1"/>
  <c r="F1983" i="8" s="1"/>
  <c r="U1983" i="8" s="1" a="1"/>
  <c r="U1983" i="8" s="1"/>
  <c r="F1984" i="8" a="1"/>
  <c r="F1984" i="8" s="1"/>
  <c r="U1984" i="8" s="1" a="1"/>
  <c r="U1984" i="8" s="1"/>
  <c r="F1985" i="8" a="1"/>
  <c r="F1985" i="8" s="1"/>
  <c r="U1985" i="8" s="1" a="1"/>
  <c r="U1985" i="8" s="1"/>
  <c r="F1986" i="8" a="1"/>
  <c r="F1986" i="8" s="1"/>
  <c r="U1986" i="8" s="1" a="1"/>
  <c r="U1986" i="8" s="1"/>
  <c r="F1987" i="8" a="1"/>
  <c r="F1987" i="8" s="1"/>
  <c r="U1987" i="8" s="1" a="1"/>
  <c r="U1987" i="8" s="1"/>
  <c r="F1988" i="8" a="1"/>
  <c r="F1988" i="8" s="1"/>
  <c r="U1988" i="8" s="1" a="1"/>
  <c r="U1988" i="8" s="1"/>
  <c r="F1989" i="8" a="1"/>
  <c r="F1989" i="8" s="1"/>
  <c r="U1989" i="8" s="1" a="1"/>
  <c r="U1989" i="8" s="1"/>
  <c r="F1990" i="8" a="1"/>
  <c r="F1990" i="8" s="1"/>
  <c r="U1990" i="8" s="1" a="1"/>
  <c r="U1990" i="8" s="1"/>
  <c r="F1991" i="8" a="1"/>
  <c r="F1991" i="8" s="1"/>
  <c r="U1991" i="8" s="1" a="1"/>
  <c r="U1991" i="8" s="1"/>
  <c r="F1992" i="8" a="1"/>
  <c r="F1992" i="8" s="1"/>
  <c r="U1992" i="8" s="1" a="1"/>
  <c r="U1992" i="8" s="1"/>
  <c r="F1993" i="8" a="1"/>
  <c r="F1993" i="8" s="1"/>
  <c r="U1993" i="8" s="1" a="1"/>
  <c r="U1993" i="8" s="1"/>
  <c r="F1994" i="8" a="1"/>
  <c r="F1994" i="8" s="1"/>
  <c r="U1994" i="8" s="1" a="1"/>
  <c r="U1994" i="8" s="1"/>
  <c r="F1995" i="8" a="1"/>
  <c r="F1995" i="8" s="1"/>
  <c r="U1995" i="8" s="1" a="1"/>
  <c r="U1995" i="8" s="1"/>
  <c r="F1996" i="8" a="1"/>
  <c r="F1996" i="8" s="1"/>
  <c r="U1996" i="8" s="1" a="1"/>
  <c r="U1996" i="8" s="1"/>
  <c r="F1997" i="8" a="1"/>
  <c r="F1997" i="8" s="1"/>
  <c r="U1997" i="8" s="1" a="1"/>
  <c r="U1997" i="8" s="1"/>
  <c r="F1998" i="8" a="1"/>
  <c r="F1998" i="8" s="1"/>
  <c r="U1998" i="8" s="1" a="1"/>
  <c r="U1998" i="8" s="1"/>
  <c r="F1999" i="8" a="1"/>
  <c r="F1999" i="8" s="1"/>
  <c r="U1999" i="8" s="1" a="1"/>
  <c r="U1999" i="8" s="1"/>
  <c r="F2000" i="8" a="1"/>
  <c r="F2000" i="8" s="1"/>
  <c r="U2000" i="8" s="1" a="1"/>
  <c r="U2000" i="8" s="1"/>
  <c r="F2001" i="8" a="1"/>
  <c r="F2001" i="8" s="1"/>
  <c r="U2001" i="8" s="1" a="1"/>
  <c r="U2001" i="8" s="1"/>
  <c r="F2002" i="8" a="1"/>
  <c r="F2002" i="8" s="1"/>
  <c r="U2002" i="8" s="1" a="1"/>
  <c r="U2002" i="8" s="1"/>
  <c r="F2003" i="8" a="1"/>
  <c r="F2003" i="8" s="1"/>
  <c r="U2003" i="8" s="1" a="1"/>
  <c r="U2003" i="8" s="1"/>
  <c r="F2004" i="8" a="1"/>
  <c r="F2004" i="8" s="1"/>
  <c r="U2004" i="8" s="1" a="1"/>
  <c r="U2004" i="8" s="1"/>
  <c r="F2005" i="8" a="1"/>
  <c r="F2005" i="8" s="1"/>
  <c r="U2005" i="8" s="1" a="1"/>
  <c r="U2005" i="8" s="1"/>
  <c r="F2006" i="8" a="1"/>
  <c r="F2006" i="8" s="1"/>
  <c r="U2006" i="8" s="1" a="1"/>
  <c r="U2006" i="8" s="1"/>
  <c r="F2007" i="8" a="1"/>
  <c r="F2007" i="8" s="1"/>
  <c r="U2007" i="8" s="1" a="1"/>
  <c r="U2007" i="8" s="1"/>
  <c r="F2008" i="8" a="1"/>
  <c r="F2008" i="8" s="1"/>
  <c r="U2008" i="8" s="1" a="1"/>
  <c r="U2008" i="8" s="1"/>
  <c r="F2009" i="8" a="1"/>
  <c r="F2009" i="8" s="1"/>
  <c r="U2009" i="8" s="1" a="1"/>
  <c r="U2009" i="8" s="1"/>
  <c r="F2010" i="8" a="1"/>
  <c r="F2010" i="8" s="1"/>
  <c r="U2010" i="8" s="1" a="1"/>
  <c r="U2010" i="8" s="1"/>
  <c r="F2011" i="8" a="1"/>
  <c r="F2011" i="8" s="1"/>
  <c r="U2011" i="8" s="1" a="1"/>
  <c r="U2011" i="8" s="1"/>
  <c r="F2012" i="8" a="1"/>
  <c r="F2012" i="8" s="1"/>
  <c r="U2012" i="8" s="1" a="1"/>
  <c r="U2012" i="8" s="1"/>
  <c r="F2013" i="8" a="1"/>
  <c r="F2013" i="8" s="1"/>
  <c r="U2013" i="8" s="1" a="1"/>
  <c r="U2013" i="8" s="1"/>
  <c r="F2014" i="8" a="1"/>
  <c r="F2014" i="8" s="1"/>
  <c r="U2014" i="8" s="1" a="1"/>
  <c r="U2014" i="8" s="1"/>
  <c r="F2015" i="8" a="1"/>
  <c r="F2015" i="8" s="1"/>
  <c r="U2015" i="8" s="1" a="1"/>
  <c r="U2015" i="8" s="1"/>
  <c r="F2016" i="8" a="1"/>
  <c r="F2016" i="8" s="1"/>
  <c r="U2016" i="8" s="1" a="1"/>
  <c r="U2016" i="8" s="1"/>
  <c r="F2017" i="8" a="1"/>
  <c r="F2017" i="8" s="1"/>
  <c r="U2017" i="8" s="1" a="1"/>
  <c r="U2017" i="8" s="1"/>
  <c r="F2018" i="8" a="1"/>
  <c r="F2018" i="8" s="1"/>
  <c r="U2018" i="8" s="1" a="1"/>
  <c r="U2018" i="8" s="1"/>
  <c r="F2019" i="8" a="1"/>
  <c r="F2019" i="8" s="1"/>
  <c r="U2019" i="8" s="1" a="1"/>
  <c r="U2019" i="8" s="1"/>
  <c r="F2020" i="8" a="1"/>
  <c r="F2020" i="8" s="1"/>
  <c r="U2020" i="8" s="1" a="1"/>
  <c r="U2020" i="8" s="1"/>
  <c r="F2021" i="8" a="1"/>
  <c r="F2021" i="8" s="1"/>
  <c r="U2021" i="8" s="1" a="1"/>
  <c r="U2021" i="8" s="1"/>
  <c r="F2022" i="8" a="1"/>
  <c r="F2022" i="8" s="1"/>
  <c r="U2022" i="8" s="1" a="1"/>
  <c r="U2022" i="8" s="1"/>
  <c r="F2023" i="8" a="1"/>
  <c r="F2023" i="8" s="1"/>
  <c r="U2023" i="8" s="1" a="1"/>
  <c r="U2023" i="8" s="1"/>
  <c r="F2024" i="8" a="1"/>
  <c r="F2024" i="8" s="1"/>
  <c r="U2024" i="8" s="1" a="1"/>
  <c r="U2024" i="8" s="1"/>
  <c r="F2025" i="8" a="1"/>
  <c r="F2025" i="8" s="1"/>
  <c r="U2025" i="8" s="1" a="1"/>
  <c r="U2025" i="8" s="1"/>
  <c r="F2026" i="8" a="1"/>
  <c r="F2026" i="8" s="1"/>
  <c r="U2026" i="8" s="1" a="1"/>
  <c r="U2026" i="8" s="1"/>
  <c r="F2027" i="8" a="1"/>
  <c r="F2027" i="8" s="1"/>
  <c r="U2027" i="8" s="1" a="1"/>
  <c r="U2027" i="8" s="1"/>
  <c r="F2028" i="8" a="1"/>
  <c r="F2028" i="8" s="1"/>
  <c r="U2028" i="8" s="1" a="1"/>
  <c r="U2028" i="8" s="1"/>
  <c r="F2029" i="8" a="1"/>
  <c r="F2029" i="8" s="1"/>
  <c r="U2029" i="8" s="1" a="1"/>
  <c r="U2029" i="8" s="1"/>
  <c r="F2030" i="8" a="1"/>
  <c r="F2030" i="8" s="1"/>
  <c r="U2030" i="8" s="1" a="1"/>
  <c r="U2030" i="8" s="1"/>
  <c r="F2031" i="8" a="1"/>
  <c r="F2031" i="8" s="1"/>
  <c r="U2031" i="8" s="1" a="1"/>
  <c r="U2031" i="8" s="1"/>
  <c r="F2032" i="8" a="1"/>
  <c r="F2032" i="8" s="1"/>
  <c r="U2032" i="8" s="1" a="1"/>
  <c r="U2032" i="8" s="1"/>
  <c r="F2033" i="8" a="1"/>
  <c r="F2033" i="8" s="1"/>
  <c r="U2033" i="8" s="1" a="1"/>
  <c r="U2033" i="8" s="1"/>
  <c r="F2034" i="8" a="1"/>
  <c r="F2034" i="8" s="1"/>
  <c r="U2034" i="8" s="1" a="1"/>
  <c r="U2034" i="8" s="1"/>
  <c r="F2035" i="8" a="1"/>
  <c r="F2035" i="8" s="1"/>
  <c r="U2035" i="8" s="1" a="1"/>
  <c r="U2035" i="8" s="1"/>
  <c r="F2036" i="8" a="1"/>
  <c r="F2036" i="8" s="1"/>
  <c r="U2036" i="8" s="1" a="1"/>
  <c r="U2036" i="8" s="1"/>
  <c r="F2037" i="8" a="1"/>
  <c r="F2037" i="8" s="1"/>
  <c r="U2037" i="8" s="1" a="1"/>
  <c r="U2037" i="8" s="1"/>
  <c r="F2038" i="8" a="1"/>
  <c r="F2038" i="8" s="1"/>
  <c r="U2038" i="8" s="1" a="1"/>
  <c r="U2038" i="8" s="1"/>
  <c r="F2039" i="8" a="1"/>
  <c r="F2039" i="8" s="1"/>
  <c r="U2039" i="8" s="1" a="1"/>
  <c r="U2039" i="8" s="1"/>
  <c r="F2040" i="8" a="1"/>
  <c r="F2040" i="8" s="1"/>
  <c r="U2040" i="8" s="1" a="1"/>
  <c r="U2040" i="8" s="1"/>
  <c r="F2041" i="8" a="1"/>
  <c r="F2041" i="8" s="1"/>
  <c r="U2041" i="8" s="1" a="1"/>
  <c r="U2041" i="8" s="1"/>
  <c r="F2042" i="8" a="1"/>
  <c r="F2042" i="8" s="1"/>
  <c r="U2042" i="8" s="1" a="1"/>
  <c r="U2042" i="8" s="1"/>
  <c r="F2043" i="8" a="1"/>
  <c r="F2043" i="8" s="1"/>
  <c r="U2043" i="8" s="1" a="1"/>
  <c r="U2043" i="8" s="1"/>
  <c r="F2044" i="8" a="1"/>
  <c r="F2044" i="8" s="1"/>
  <c r="U2044" i="8" s="1" a="1"/>
  <c r="U2044" i="8" s="1"/>
  <c r="F2045" i="8" a="1"/>
  <c r="F2045" i="8" s="1"/>
  <c r="U2045" i="8" s="1" a="1"/>
  <c r="U2045" i="8" s="1"/>
  <c r="F2046" i="8" a="1"/>
  <c r="F2046" i="8" s="1"/>
  <c r="U2046" i="8" s="1" a="1"/>
  <c r="U2046" i="8" s="1"/>
  <c r="F2047" i="8" a="1"/>
  <c r="F2047" i="8" s="1"/>
  <c r="U2047" i="8" s="1" a="1"/>
  <c r="U2047" i="8" s="1"/>
  <c r="F2048" i="8" a="1"/>
  <c r="F2048" i="8" s="1"/>
  <c r="U2048" i="8" s="1" a="1"/>
  <c r="U2048" i="8" s="1"/>
  <c r="F2049" i="8" a="1"/>
  <c r="F2049" i="8" s="1"/>
  <c r="U2049" i="8" s="1" a="1"/>
  <c r="U2049" i="8" s="1"/>
  <c r="F2050" i="8" a="1"/>
  <c r="F2050" i="8" s="1"/>
  <c r="U2050" i="8" s="1" a="1"/>
  <c r="U2050" i="8" s="1"/>
  <c r="F2051" i="8" a="1"/>
  <c r="F2051" i="8" s="1"/>
  <c r="U2051" i="8" s="1" a="1"/>
  <c r="U2051" i="8" s="1"/>
  <c r="F2052" i="8" a="1"/>
  <c r="F2052" i="8" s="1"/>
  <c r="U2052" i="8" s="1" a="1"/>
  <c r="U2052" i="8" s="1"/>
  <c r="F2053" i="8" a="1"/>
  <c r="F2053" i="8" s="1"/>
  <c r="U2053" i="8" s="1" a="1"/>
  <c r="U2053" i="8" s="1"/>
  <c r="F2054" i="8" a="1"/>
  <c r="F2054" i="8" s="1"/>
  <c r="U2054" i="8" s="1" a="1"/>
  <c r="U2054" i="8" s="1"/>
  <c r="F2055" i="8" a="1"/>
  <c r="F2055" i="8" s="1"/>
  <c r="U2055" i="8" s="1" a="1"/>
  <c r="U2055" i="8" s="1"/>
  <c r="F2056" i="8" a="1"/>
  <c r="F2056" i="8" s="1"/>
  <c r="U2056" i="8" s="1" a="1"/>
  <c r="U2056" i="8" s="1"/>
  <c r="F2057" i="8" a="1"/>
  <c r="F2057" i="8" s="1"/>
  <c r="U2057" i="8" s="1" a="1"/>
  <c r="U2057" i="8" s="1"/>
  <c r="F2058" i="8" a="1"/>
  <c r="F2058" i="8" s="1"/>
  <c r="U2058" i="8" s="1" a="1"/>
  <c r="U2058" i="8" s="1"/>
  <c r="F2059" i="8" a="1"/>
  <c r="F2059" i="8" s="1"/>
  <c r="U2059" i="8" s="1" a="1"/>
  <c r="U2059" i="8" s="1"/>
  <c r="F2060" i="8" a="1"/>
  <c r="F2060" i="8" s="1"/>
  <c r="U2060" i="8" s="1" a="1"/>
  <c r="U2060" i="8" s="1"/>
  <c r="F2061" i="8" a="1"/>
  <c r="F2061" i="8" s="1"/>
  <c r="U2061" i="8" s="1" a="1"/>
  <c r="U2061" i="8" s="1"/>
  <c r="F2062" i="8" a="1"/>
  <c r="F2062" i="8" s="1"/>
  <c r="U2062" i="8" s="1" a="1"/>
  <c r="U2062" i="8" s="1"/>
  <c r="F2063" i="8" a="1"/>
  <c r="F2063" i="8" s="1"/>
  <c r="U2063" i="8" s="1" a="1"/>
  <c r="U2063" i="8" s="1"/>
  <c r="F2064" i="8" a="1"/>
  <c r="F2064" i="8" s="1"/>
  <c r="U2064" i="8" s="1" a="1"/>
  <c r="U2064" i="8" s="1"/>
  <c r="F2065" i="8" a="1"/>
  <c r="F2065" i="8" s="1"/>
  <c r="U2065" i="8" s="1" a="1"/>
  <c r="U2065" i="8" s="1"/>
  <c r="F2066" i="8" a="1"/>
  <c r="F2066" i="8" s="1"/>
  <c r="U2066" i="8" s="1" a="1"/>
  <c r="U2066" i="8" s="1"/>
  <c r="F2067" i="8" a="1"/>
  <c r="F2067" i="8" s="1"/>
  <c r="U2067" i="8" s="1" a="1"/>
  <c r="U2067" i="8" s="1"/>
  <c r="F2068" i="8" a="1"/>
  <c r="F2068" i="8" s="1"/>
  <c r="U2068" i="8" s="1" a="1"/>
  <c r="U2068" i="8" s="1"/>
  <c r="F2069" i="8" a="1"/>
  <c r="F2069" i="8" s="1"/>
  <c r="U2069" i="8" s="1" a="1"/>
  <c r="U2069" i="8" s="1"/>
  <c r="F2070" i="8" a="1"/>
  <c r="F2070" i="8" s="1"/>
  <c r="U2070" i="8" s="1" a="1"/>
  <c r="U2070" i="8" s="1"/>
  <c r="F2071" i="8" a="1"/>
  <c r="F2071" i="8" s="1"/>
  <c r="U2071" i="8" s="1" a="1"/>
  <c r="U2071" i="8" s="1"/>
  <c r="F2072" i="8" a="1"/>
  <c r="F2072" i="8" s="1"/>
  <c r="U2072" i="8" s="1" a="1"/>
  <c r="U2072" i="8" s="1"/>
  <c r="F2073" i="8" a="1"/>
  <c r="F2073" i="8" s="1"/>
  <c r="U2073" i="8" s="1" a="1"/>
  <c r="U2073" i="8" s="1"/>
  <c r="F2074" i="8" a="1"/>
  <c r="F2074" i="8" s="1"/>
  <c r="U2074" i="8" s="1" a="1"/>
  <c r="U2074" i="8" s="1"/>
  <c r="F2075" i="8" a="1"/>
  <c r="F2075" i="8" s="1"/>
  <c r="U2075" i="8" s="1" a="1"/>
  <c r="U2075" i="8" s="1"/>
  <c r="F2076" i="8" a="1"/>
  <c r="F2076" i="8" s="1"/>
  <c r="U2076" i="8" s="1" a="1"/>
  <c r="U2076" i="8" s="1"/>
  <c r="F2077" i="8" a="1"/>
  <c r="F2077" i="8" s="1"/>
  <c r="U2077" i="8" s="1" a="1"/>
  <c r="U2077" i="8" s="1"/>
  <c r="F2078" i="8" a="1"/>
  <c r="F2078" i="8" s="1"/>
  <c r="U2078" i="8" s="1" a="1"/>
  <c r="U2078" i="8" s="1"/>
  <c r="F2079" i="8" a="1"/>
  <c r="F2079" i="8" s="1"/>
  <c r="U2079" i="8" s="1" a="1"/>
  <c r="U2079" i="8" s="1"/>
  <c r="F2080" i="8" a="1"/>
  <c r="F2080" i="8" s="1"/>
  <c r="U2080" i="8" s="1" a="1"/>
  <c r="U2080" i="8" s="1"/>
  <c r="F2081" i="8" a="1"/>
  <c r="F2081" i="8" s="1"/>
  <c r="U2081" i="8" s="1" a="1"/>
  <c r="U2081" i="8" s="1"/>
  <c r="F2082" i="8" a="1"/>
  <c r="F2082" i="8" s="1"/>
  <c r="U2082" i="8" s="1" a="1"/>
  <c r="U2082" i="8" s="1"/>
  <c r="F2083" i="8" a="1"/>
  <c r="F2083" i="8" s="1"/>
  <c r="U2083" i="8" s="1" a="1"/>
  <c r="U2083" i="8" s="1"/>
  <c r="F2084" i="8" a="1"/>
  <c r="F2084" i="8" s="1"/>
  <c r="U2084" i="8" s="1" a="1"/>
  <c r="U2084" i="8" s="1"/>
  <c r="F2085" i="8" a="1"/>
  <c r="F2085" i="8" s="1"/>
  <c r="U2085" i="8" s="1" a="1"/>
  <c r="U2085" i="8" s="1"/>
  <c r="F2086" i="8" a="1"/>
  <c r="F2086" i="8" s="1"/>
  <c r="U2086" i="8" s="1" a="1"/>
  <c r="U2086" i="8" s="1"/>
  <c r="F2087" i="8" a="1"/>
  <c r="F2087" i="8" s="1"/>
  <c r="U2087" i="8" s="1" a="1"/>
  <c r="U2087" i="8" s="1"/>
  <c r="F2088" i="8" a="1"/>
  <c r="F2088" i="8" s="1"/>
  <c r="U2088" i="8" s="1" a="1"/>
  <c r="U2088" i="8" s="1"/>
  <c r="F2089" i="8" a="1"/>
  <c r="F2089" i="8" s="1"/>
  <c r="U2089" i="8" s="1" a="1"/>
  <c r="U2089" i="8" s="1"/>
  <c r="F2090" i="8" a="1"/>
  <c r="F2090" i="8" s="1"/>
  <c r="U2090" i="8" s="1" a="1"/>
  <c r="U2090" i="8" s="1"/>
  <c r="F2091" i="8" a="1"/>
  <c r="F2091" i="8" s="1"/>
  <c r="U2091" i="8" s="1" a="1"/>
  <c r="U2091" i="8" s="1"/>
  <c r="F2092" i="8" a="1"/>
  <c r="F2092" i="8" s="1"/>
  <c r="U2092" i="8" s="1" a="1"/>
  <c r="U2092" i="8" s="1"/>
  <c r="F2093" i="8" a="1"/>
  <c r="F2093" i="8" s="1"/>
  <c r="U2093" i="8" s="1" a="1"/>
  <c r="U2093" i="8" s="1"/>
  <c r="F2094" i="8" a="1"/>
  <c r="F2094" i="8" s="1"/>
  <c r="U2094" i="8" s="1" a="1"/>
  <c r="U2094" i="8" s="1"/>
  <c r="F2095" i="8" a="1"/>
  <c r="F2095" i="8" s="1"/>
  <c r="U2095" i="8" s="1" a="1"/>
  <c r="U2095" i="8" s="1"/>
  <c r="F2096" i="8" a="1"/>
  <c r="F2096" i="8" s="1"/>
  <c r="U2096" i="8" s="1" a="1"/>
  <c r="U2096" i="8" s="1"/>
  <c r="F2097" i="8" a="1"/>
  <c r="F2097" i="8" s="1"/>
  <c r="U2097" i="8" s="1" a="1"/>
  <c r="U2097" i="8" s="1"/>
  <c r="F2098" i="8" a="1"/>
  <c r="F2098" i="8" s="1"/>
  <c r="U2098" i="8" s="1" a="1"/>
  <c r="U2098" i="8" s="1"/>
  <c r="F2099" i="8" a="1"/>
  <c r="F2099" i="8" s="1"/>
  <c r="U2099" i="8" s="1" a="1"/>
  <c r="U2099" i="8" s="1"/>
  <c r="F2100" i="8" a="1"/>
  <c r="F2100" i="8" s="1"/>
  <c r="U2100" i="8" s="1" a="1"/>
  <c r="U2100" i="8" s="1"/>
  <c r="F2101" i="8" a="1"/>
  <c r="F2101" i="8" s="1"/>
  <c r="U2101" i="8" s="1" a="1"/>
  <c r="U2101" i="8" s="1"/>
  <c r="F2102" i="8" a="1"/>
  <c r="F2102" i="8" s="1"/>
  <c r="U2102" i="8" s="1" a="1"/>
  <c r="U2102" i="8" s="1"/>
  <c r="F2103" i="8" a="1"/>
  <c r="F2103" i="8" s="1"/>
  <c r="U2103" i="8" s="1" a="1"/>
  <c r="U2103" i="8" s="1"/>
  <c r="F2104" i="8" a="1"/>
  <c r="F2104" i="8" s="1"/>
  <c r="U2104" i="8" s="1" a="1"/>
  <c r="U2104" i="8" s="1"/>
  <c r="F2105" i="8" a="1"/>
  <c r="F2105" i="8" s="1"/>
  <c r="U2105" i="8" s="1" a="1"/>
  <c r="U2105" i="8" s="1"/>
  <c r="F2106" i="8" a="1"/>
  <c r="F2106" i="8" s="1"/>
  <c r="U2106" i="8" s="1" a="1"/>
  <c r="U2106" i="8" s="1"/>
  <c r="F2107" i="8" a="1"/>
  <c r="F2107" i="8" s="1"/>
  <c r="U2107" i="8" s="1" a="1"/>
  <c r="U2107" i="8" s="1"/>
  <c r="F2108" i="8" a="1"/>
  <c r="F2108" i="8" s="1"/>
  <c r="U2108" i="8" s="1" a="1"/>
  <c r="U2108" i="8" s="1"/>
  <c r="F2109" i="8" a="1"/>
  <c r="F2109" i="8" s="1"/>
  <c r="U2109" i="8" s="1" a="1"/>
  <c r="U2109" i="8" s="1"/>
  <c r="F2110" i="8" a="1"/>
  <c r="F2110" i="8" s="1"/>
  <c r="U2110" i="8" s="1" a="1"/>
  <c r="U2110" i="8" s="1"/>
  <c r="F2111" i="8" a="1"/>
  <c r="F2111" i="8" s="1"/>
  <c r="U2111" i="8" s="1" a="1"/>
  <c r="U2111" i="8" s="1"/>
  <c r="F2112" i="8" a="1"/>
  <c r="F2112" i="8" s="1"/>
  <c r="U2112" i="8" s="1" a="1"/>
  <c r="U2112" i="8" s="1"/>
  <c r="F2113" i="8" a="1"/>
  <c r="F2113" i="8" s="1"/>
  <c r="U2113" i="8" s="1" a="1"/>
  <c r="U2113" i="8" s="1"/>
  <c r="F2114" i="8" a="1"/>
  <c r="F2114" i="8" s="1"/>
  <c r="U2114" i="8" s="1" a="1"/>
  <c r="U2114" i="8" s="1"/>
  <c r="F2115" i="8" a="1"/>
  <c r="F2115" i="8" s="1"/>
  <c r="U2115" i="8" s="1" a="1"/>
  <c r="U2115" i="8" s="1"/>
  <c r="F2116" i="8" a="1"/>
  <c r="F2116" i="8" s="1"/>
  <c r="U2116" i="8" s="1" a="1"/>
  <c r="U2116" i="8" s="1"/>
  <c r="F2117" i="8" a="1"/>
  <c r="F2117" i="8" s="1"/>
  <c r="U2117" i="8" s="1" a="1"/>
  <c r="U2117" i="8" s="1"/>
  <c r="F2118" i="8" a="1"/>
  <c r="F2118" i="8" s="1"/>
  <c r="U2118" i="8" s="1" a="1"/>
  <c r="U2118" i="8" s="1"/>
  <c r="F2119" i="8" a="1"/>
  <c r="F2119" i="8" s="1"/>
  <c r="U2119" i="8" s="1" a="1"/>
  <c r="U2119" i="8" s="1"/>
  <c r="F2120" i="8" a="1"/>
  <c r="F2120" i="8" s="1"/>
  <c r="U2120" i="8" s="1" a="1"/>
  <c r="U2120" i="8" s="1"/>
  <c r="F2121" i="8" a="1"/>
  <c r="F2121" i="8" s="1"/>
  <c r="U2121" i="8" s="1" a="1"/>
  <c r="U2121" i="8" s="1"/>
  <c r="F2122" i="8" a="1"/>
  <c r="F2122" i="8" s="1"/>
  <c r="U2122" i="8" s="1" a="1"/>
  <c r="U2122" i="8" s="1"/>
  <c r="F2123" i="8" a="1"/>
  <c r="F2123" i="8" s="1"/>
  <c r="U2123" i="8" s="1" a="1"/>
  <c r="U2123" i="8" s="1"/>
  <c r="F2124" i="8" a="1"/>
  <c r="F2124" i="8" s="1"/>
  <c r="U2124" i="8" s="1" a="1"/>
  <c r="U2124" i="8" s="1"/>
  <c r="F2125" i="8" a="1"/>
  <c r="F2125" i="8" s="1"/>
  <c r="U2125" i="8" s="1" a="1"/>
  <c r="U2125" i="8" s="1"/>
  <c r="F2126" i="8" a="1"/>
  <c r="F2126" i="8" s="1"/>
  <c r="U2126" i="8" s="1" a="1"/>
  <c r="U2126" i="8" s="1"/>
  <c r="F2127" i="8" a="1"/>
  <c r="F2127" i="8" s="1"/>
  <c r="U2127" i="8" s="1" a="1"/>
  <c r="U2127" i="8" s="1"/>
  <c r="F2128" i="8" a="1"/>
  <c r="F2128" i="8" s="1"/>
  <c r="U2128" i="8" s="1" a="1"/>
  <c r="U2128" i="8" s="1"/>
  <c r="F2129" i="8" a="1"/>
  <c r="F2129" i="8" s="1"/>
  <c r="U2129" i="8" s="1" a="1"/>
  <c r="U2129" i="8" s="1"/>
  <c r="F2130" i="8" a="1"/>
  <c r="F2130" i="8" s="1"/>
  <c r="U2130" i="8" s="1" a="1"/>
  <c r="U2130" i="8" s="1"/>
  <c r="F2131" i="8" a="1"/>
  <c r="F2131" i="8" s="1"/>
  <c r="U2131" i="8" s="1" a="1"/>
  <c r="U2131" i="8" s="1"/>
  <c r="F2132" i="8" a="1"/>
  <c r="F2132" i="8" s="1"/>
  <c r="U2132" i="8" s="1" a="1"/>
  <c r="U2132" i="8" s="1"/>
  <c r="F2133" i="8" a="1"/>
  <c r="F2133" i="8" s="1"/>
  <c r="U2133" i="8" s="1" a="1"/>
  <c r="U2133" i="8" s="1"/>
  <c r="F2134" i="8" a="1"/>
  <c r="F2134" i="8" s="1"/>
  <c r="U2134" i="8" s="1" a="1"/>
  <c r="U2134" i="8" s="1"/>
  <c r="F2135" i="8" a="1"/>
  <c r="F2135" i="8" s="1"/>
  <c r="U2135" i="8" s="1" a="1"/>
  <c r="U2135" i="8" s="1"/>
  <c r="F2136" i="8" a="1"/>
  <c r="F2136" i="8" s="1"/>
  <c r="U2136" i="8" s="1" a="1"/>
  <c r="U2136" i="8" s="1"/>
  <c r="F2137" i="8" a="1"/>
  <c r="F2137" i="8" s="1"/>
  <c r="U2137" i="8" s="1" a="1"/>
  <c r="U2137" i="8" s="1"/>
  <c r="F2138" i="8" a="1"/>
  <c r="F2138" i="8" s="1"/>
  <c r="U2138" i="8" s="1" a="1"/>
  <c r="U2138" i="8" s="1"/>
  <c r="F2139" i="8" a="1"/>
  <c r="F2139" i="8" s="1"/>
  <c r="U2139" i="8" s="1" a="1"/>
  <c r="U2139" i="8" s="1"/>
  <c r="F2140" i="8" a="1"/>
  <c r="F2140" i="8" s="1"/>
  <c r="U2140" i="8" s="1" a="1"/>
  <c r="U2140" i="8" s="1"/>
  <c r="F2141" i="8" a="1"/>
  <c r="F2141" i="8" s="1"/>
  <c r="U2141" i="8" s="1" a="1"/>
  <c r="U2141" i="8" s="1"/>
  <c r="F2142" i="8" a="1"/>
  <c r="F2142" i="8" s="1"/>
  <c r="U2142" i="8" s="1" a="1"/>
  <c r="U2142" i="8" s="1"/>
  <c r="F2143" i="8" a="1"/>
  <c r="F2143" i="8" s="1"/>
  <c r="U2143" i="8" s="1" a="1"/>
  <c r="U2143" i="8" s="1"/>
  <c r="F2144" i="8" a="1"/>
  <c r="F2144" i="8" s="1"/>
  <c r="U2144" i="8" s="1" a="1"/>
  <c r="U2144" i="8" s="1"/>
  <c r="F2145" i="8" a="1"/>
  <c r="F2145" i="8" s="1"/>
  <c r="U2145" i="8" s="1" a="1"/>
  <c r="U2145" i="8" s="1"/>
  <c r="F2146" i="8" a="1"/>
  <c r="F2146" i="8" s="1"/>
  <c r="U2146" i="8" s="1" a="1"/>
  <c r="U2146" i="8" s="1"/>
  <c r="F2147" i="8" a="1"/>
  <c r="F2147" i="8" s="1"/>
  <c r="U2147" i="8" s="1" a="1"/>
  <c r="U2147" i="8" s="1"/>
  <c r="F2148" i="8" a="1"/>
  <c r="F2148" i="8" s="1"/>
  <c r="U2148" i="8" s="1" a="1"/>
  <c r="U2148" i="8" s="1"/>
  <c r="F2149" i="8" a="1"/>
  <c r="F2149" i="8" s="1"/>
  <c r="U2149" i="8" s="1" a="1"/>
  <c r="U2149" i="8" s="1"/>
  <c r="F2150" i="8" a="1"/>
  <c r="F2150" i="8" s="1"/>
  <c r="U2150" i="8" s="1" a="1"/>
  <c r="U2150" i="8" s="1"/>
  <c r="F2151" i="8" a="1"/>
  <c r="F2151" i="8" s="1"/>
  <c r="U2151" i="8" s="1" a="1"/>
  <c r="U2151" i="8" s="1"/>
  <c r="F2152" i="8" a="1"/>
  <c r="F2152" i="8" s="1"/>
  <c r="U2152" i="8" s="1" a="1"/>
  <c r="U2152" i="8" s="1"/>
  <c r="F2153" i="8" a="1"/>
  <c r="F2153" i="8" s="1"/>
  <c r="U2153" i="8" s="1" a="1"/>
  <c r="U2153" i="8" s="1"/>
  <c r="F2154" i="8" a="1"/>
  <c r="F2154" i="8" s="1"/>
  <c r="U2154" i="8" s="1" a="1"/>
  <c r="U2154" i="8" s="1"/>
  <c r="F2155" i="8" a="1"/>
  <c r="F2155" i="8" s="1"/>
  <c r="U2155" i="8" s="1" a="1"/>
  <c r="U2155" i="8" s="1"/>
  <c r="F2156" i="8" a="1"/>
  <c r="F2156" i="8" s="1"/>
  <c r="U2156" i="8" s="1" a="1"/>
  <c r="U2156" i="8" s="1"/>
  <c r="F2157" i="8" a="1"/>
  <c r="F2157" i="8" s="1"/>
  <c r="U2157" i="8" s="1" a="1"/>
  <c r="U2157" i="8" s="1"/>
  <c r="F2158" i="8" a="1"/>
  <c r="F2158" i="8" s="1"/>
  <c r="U2158" i="8" s="1" a="1"/>
  <c r="U2158" i="8" s="1"/>
  <c r="F2159" i="8" a="1"/>
  <c r="F2159" i="8" s="1"/>
  <c r="U2159" i="8" s="1" a="1"/>
  <c r="U2159" i="8" s="1"/>
  <c r="F2160" i="8" a="1"/>
  <c r="F2160" i="8" s="1"/>
  <c r="U2160" i="8" s="1" a="1"/>
  <c r="U2160" i="8" s="1"/>
  <c r="F2161" i="8" a="1"/>
  <c r="F2161" i="8" s="1"/>
  <c r="U2161" i="8" s="1" a="1"/>
  <c r="U2161" i="8" s="1"/>
  <c r="F2162" i="8" a="1"/>
  <c r="F2162" i="8" s="1"/>
  <c r="U2162" i="8" s="1" a="1"/>
  <c r="U2162" i="8" s="1"/>
  <c r="F2163" i="8" a="1"/>
  <c r="F2163" i="8" s="1"/>
  <c r="U2163" i="8" s="1" a="1"/>
  <c r="U2163" i="8" s="1"/>
  <c r="F2164" i="8" a="1"/>
  <c r="F2164" i="8" s="1"/>
  <c r="U2164" i="8" s="1" a="1"/>
  <c r="U2164" i="8" s="1"/>
  <c r="F2165" i="8" a="1"/>
  <c r="F2165" i="8" s="1"/>
  <c r="U2165" i="8" s="1" a="1"/>
  <c r="U2165" i="8" s="1"/>
  <c r="F2166" i="8" a="1"/>
  <c r="F2166" i="8" s="1"/>
  <c r="U2166" i="8" s="1" a="1"/>
  <c r="U2166" i="8" s="1"/>
  <c r="F2167" i="8" a="1"/>
  <c r="F2167" i="8" s="1"/>
  <c r="U2167" i="8" s="1" a="1"/>
  <c r="U2167" i="8" s="1"/>
  <c r="F2168" i="8" a="1"/>
  <c r="F2168" i="8" s="1"/>
  <c r="U2168" i="8" s="1" a="1"/>
  <c r="U2168" i="8" s="1"/>
  <c r="F2169" i="8" a="1"/>
  <c r="F2169" i="8" s="1"/>
  <c r="U2169" i="8" s="1" a="1"/>
  <c r="U2169" i="8" s="1"/>
  <c r="F2170" i="8" a="1"/>
  <c r="F2170" i="8" s="1"/>
  <c r="U2170" i="8" s="1" a="1"/>
  <c r="U2170" i="8" s="1"/>
  <c r="F2171" i="8" a="1"/>
  <c r="F2171" i="8" s="1"/>
  <c r="U2171" i="8" s="1" a="1"/>
  <c r="U2171" i="8" s="1"/>
  <c r="F2172" i="8" a="1"/>
  <c r="F2172" i="8" s="1"/>
  <c r="U2172" i="8" s="1" a="1"/>
  <c r="U2172" i="8" s="1"/>
  <c r="F2173" i="8" a="1"/>
  <c r="F2173" i="8" s="1"/>
  <c r="U2173" i="8" s="1" a="1"/>
  <c r="U2173" i="8" s="1"/>
  <c r="F2174" i="8" a="1"/>
  <c r="F2174" i="8" s="1"/>
  <c r="U2174" i="8" s="1" a="1"/>
  <c r="U2174" i="8" s="1"/>
  <c r="F2175" i="8" a="1"/>
  <c r="F2175" i="8" s="1"/>
  <c r="U2175" i="8" s="1" a="1"/>
  <c r="U2175" i="8" s="1"/>
  <c r="F2176" i="8" a="1"/>
  <c r="F2176" i="8" s="1"/>
  <c r="U2176" i="8" s="1" a="1"/>
  <c r="U2176" i="8" s="1"/>
  <c r="F2177" i="8" a="1"/>
  <c r="F2177" i="8" s="1"/>
  <c r="U2177" i="8" s="1" a="1"/>
  <c r="U2177" i="8" s="1"/>
  <c r="F2178" i="8" a="1"/>
  <c r="F2178" i="8" s="1"/>
  <c r="U2178" i="8" s="1" a="1"/>
  <c r="U2178" i="8" s="1"/>
  <c r="F2179" i="8" a="1"/>
  <c r="F2179" i="8" s="1"/>
  <c r="U2179" i="8" s="1" a="1"/>
  <c r="U2179" i="8" s="1"/>
  <c r="F2180" i="8" a="1"/>
  <c r="F2180" i="8" s="1"/>
  <c r="U2180" i="8" s="1" a="1"/>
  <c r="U2180" i="8" s="1"/>
  <c r="F2181" i="8" a="1"/>
  <c r="F2181" i="8" s="1"/>
  <c r="U2181" i="8" s="1" a="1"/>
  <c r="U2181" i="8" s="1"/>
  <c r="F2182" i="8" a="1"/>
  <c r="F2182" i="8" s="1"/>
  <c r="U2182" i="8" s="1" a="1"/>
  <c r="U2182" i="8" s="1"/>
  <c r="F2183" i="8" a="1"/>
  <c r="F2183" i="8" s="1"/>
  <c r="U2183" i="8" s="1" a="1"/>
  <c r="U2183" i="8" s="1"/>
  <c r="F2184" i="8" a="1"/>
  <c r="F2184" i="8" s="1"/>
  <c r="U2184" i="8" s="1" a="1"/>
  <c r="U2184" i="8" s="1"/>
  <c r="F2185" i="8" a="1"/>
  <c r="F2185" i="8" s="1"/>
  <c r="U2185" i="8" s="1" a="1"/>
  <c r="U2185" i="8" s="1"/>
  <c r="F2186" i="8" a="1"/>
  <c r="F2186" i="8" s="1"/>
  <c r="U2186" i="8" s="1" a="1"/>
  <c r="U2186" i="8" s="1"/>
  <c r="F2187" i="8" a="1"/>
  <c r="F2187" i="8" s="1"/>
  <c r="U2187" i="8" s="1" a="1"/>
  <c r="U2187" i="8" s="1"/>
  <c r="F2188" i="8" a="1"/>
  <c r="F2188" i="8" s="1"/>
  <c r="U2188" i="8" s="1" a="1"/>
  <c r="U2188" i="8" s="1"/>
  <c r="F2189" i="8" a="1"/>
  <c r="F2189" i="8" s="1"/>
  <c r="U2189" i="8" s="1" a="1"/>
  <c r="U2189" i="8" s="1"/>
  <c r="F2190" i="8" a="1"/>
  <c r="F2190" i="8" s="1"/>
  <c r="U2190" i="8" s="1" a="1"/>
  <c r="U2190" i="8" s="1"/>
  <c r="F2191" i="8" a="1"/>
  <c r="F2191" i="8" s="1"/>
  <c r="U2191" i="8" s="1" a="1"/>
  <c r="U2191" i="8" s="1"/>
  <c r="F2192" i="8" a="1"/>
  <c r="F2192" i="8" s="1"/>
  <c r="U2192" i="8" s="1" a="1"/>
  <c r="U2192" i="8" s="1"/>
  <c r="F2193" i="8" a="1"/>
  <c r="F2193" i="8" s="1"/>
  <c r="U2193" i="8" s="1" a="1"/>
  <c r="U2193" i="8" s="1"/>
  <c r="F2194" i="8" a="1"/>
  <c r="F2194" i="8" s="1"/>
  <c r="U2194" i="8" s="1" a="1"/>
  <c r="U2194" i="8" s="1"/>
  <c r="F2195" i="8" a="1"/>
  <c r="F2195" i="8" s="1"/>
  <c r="U2195" i="8" s="1" a="1"/>
  <c r="U2195" i="8" s="1"/>
  <c r="F2196" i="8" a="1"/>
  <c r="F2196" i="8" s="1"/>
  <c r="U2196" i="8" s="1" a="1"/>
  <c r="U2196" i="8" s="1"/>
  <c r="F2197" i="8" a="1"/>
  <c r="F2197" i="8" s="1"/>
  <c r="U2197" i="8" s="1" a="1"/>
  <c r="U2197" i="8" s="1"/>
  <c r="F2198" i="8" a="1"/>
  <c r="F2198" i="8" s="1"/>
  <c r="U2198" i="8" s="1" a="1"/>
  <c r="U2198" i="8" s="1"/>
  <c r="F2199" i="8" a="1"/>
  <c r="F2199" i="8" s="1"/>
  <c r="U2199" i="8" s="1" a="1"/>
  <c r="U2199" i="8" s="1"/>
  <c r="F2200" i="8" a="1"/>
  <c r="F2200" i="8" s="1"/>
  <c r="U2200" i="8" s="1" a="1"/>
  <c r="U2200" i="8" s="1"/>
  <c r="F2201" i="8" a="1"/>
  <c r="F2201" i="8" s="1"/>
  <c r="U2201" i="8" s="1" a="1"/>
  <c r="U2201" i="8" s="1"/>
  <c r="F2202" i="8" a="1"/>
  <c r="F2202" i="8" s="1"/>
  <c r="U2202" i="8" s="1" a="1"/>
  <c r="U2202" i="8" s="1"/>
  <c r="F2203" i="8" a="1"/>
  <c r="F2203" i="8" s="1"/>
  <c r="U2203" i="8" s="1" a="1"/>
  <c r="U2203" i="8" s="1"/>
  <c r="F2204" i="8" a="1"/>
  <c r="F2204" i="8" s="1"/>
  <c r="U2204" i="8" s="1" a="1"/>
  <c r="U2204" i="8" s="1"/>
  <c r="F2205" i="8" a="1"/>
  <c r="F2205" i="8" s="1"/>
  <c r="U2205" i="8" s="1" a="1"/>
  <c r="U2205" i="8" s="1"/>
  <c r="F2206" i="8" a="1"/>
  <c r="F2206" i="8" s="1"/>
  <c r="U2206" i="8" s="1" a="1"/>
  <c r="U2206" i="8" s="1"/>
  <c r="F2207" i="8" a="1"/>
  <c r="F2207" i="8" s="1"/>
  <c r="U2207" i="8" s="1" a="1"/>
  <c r="U2207" i="8" s="1"/>
  <c r="F2208" i="8" a="1"/>
  <c r="F2208" i="8" s="1"/>
  <c r="U2208" i="8" s="1" a="1"/>
  <c r="U2208" i="8" s="1"/>
  <c r="F2209" i="8" a="1"/>
  <c r="F2209" i="8" s="1"/>
  <c r="U2209" i="8" s="1" a="1"/>
  <c r="U2209" i="8" s="1"/>
  <c r="F2210" i="8" a="1"/>
  <c r="F2210" i="8" s="1"/>
  <c r="U2210" i="8" s="1" a="1"/>
  <c r="U2210" i="8" s="1"/>
  <c r="F2211" i="8" a="1"/>
  <c r="F2211" i="8" s="1"/>
  <c r="U2211" i="8" s="1" a="1"/>
  <c r="U2211" i="8" s="1"/>
  <c r="F2212" i="8" a="1"/>
  <c r="F2212" i="8" s="1"/>
  <c r="U2212" i="8" s="1" a="1"/>
  <c r="U2212" i="8" s="1"/>
  <c r="F2213" i="8" a="1"/>
  <c r="F2213" i="8" s="1"/>
  <c r="U2213" i="8" s="1" a="1"/>
  <c r="U2213" i="8" s="1"/>
  <c r="F2214" i="8" a="1"/>
  <c r="F2214" i="8" s="1"/>
  <c r="U2214" i="8" s="1" a="1"/>
  <c r="U2214" i="8" s="1"/>
  <c r="F2215" i="8" a="1"/>
  <c r="F2215" i="8" s="1"/>
  <c r="U2215" i="8" s="1" a="1"/>
  <c r="U2215" i="8" s="1"/>
  <c r="F2216" i="8" a="1"/>
  <c r="F2216" i="8" s="1"/>
  <c r="U2216" i="8" s="1" a="1"/>
  <c r="U2216" i="8" s="1"/>
  <c r="F2217" i="8" a="1"/>
  <c r="F2217" i="8" s="1"/>
  <c r="U2217" i="8" s="1" a="1"/>
  <c r="U2217" i="8" s="1"/>
  <c r="F2218" i="8" a="1"/>
  <c r="F2218" i="8" s="1"/>
  <c r="U2218" i="8" s="1" a="1"/>
  <c r="U2218" i="8" s="1"/>
  <c r="F2219" i="8" a="1"/>
  <c r="F2219" i="8" s="1"/>
  <c r="U2219" i="8" s="1" a="1"/>
  <c r="U2219" i="8" s="1"/>
  <c r="F2220" i="8" a="1"/>
  <c r="F2220" i="8" s="1"/>
  <c r="U2220" i="8" s="1" a="1"/>
  <c r="U2220" i="8" s="1"/>
  <c r="F2221" i="8" a="1"/>
  <c r="F2221" i="8" s="1"/>
  <c r="U2221" i="8" s="1" a="1"/>
  <c r="U2221" i="8" s="1"/>
  <c r="F2222" i="8" a="1"/>
  <c r="F2222" i="8" s="1"/>
  <c r="U2222" i="8" s="1" a="1"/>
  <c r="U2222" i="8" s="1"/>
  <c r="F2223" i="8" a="1"/>
  <c r="F2223" i="8" s="1"/>
  <c r="U2223" i="8" s="1" a="1"/>
  <c r="U2223" i="8" s="1"/>
  <c r="F2224" i="8" a="1"/>
  <c r="F2224" i="8" s="1"/>
  <c r="U2224" i="8" s="1" a="1"/>
  <c r="U2224" i="8" s="1"/>
  <c r="F2225" i="8" a="1"/>
  <c r="F2225" i="8" s="1"/>
  <c r="U2225" i="8" s="1" a="1"/>
  <c r="U2225" i="8" s="1"/>
  <c r="F2226" i="8" a="1"/>
  <c r="F2226" i="8" s="1"/>
  <c r="U2226" i="8" s="1" a="1"/>
  <c r="U2226" i="8" s="1"/>
  <c r="F2227" i="8" a="1"/>
  <c r="F2227" i="8" s="1"/>
  <c r="U2227" i="8" s="1" a="1"/>
  <c r="U2227" i="8" s="1"/>
  <c r="F2228" i="8" a="1"/>
  <c r="F2228" i="8" s="1"/>
  <c r="U2228" i="8" s="1" a="1"/>
  <c r="U2228" i="8" s="1"/>
  <c r="F2229" i="8" a="1"/>
  <c r="F2229" i="8" s="1"/>
  <c r="U2229" i="8" s="1" a="1"/>
  <c r="U2229" i="8" s="1"/>
  <c r="F2230" i="8" a="1"/>
  <c r="F2230" i="8" s="1"/>
  <c r="U2230" i="8" s="1" a="1"/>
  <c r="U2230" i="8" s="1"/>
  <c r="F2231" i="8" a="1"/>
  <c r="F2231" i="8" s="1"/>
  <c r="U2231" i="8" s="1" a="1"/>
  <c r="U2231" i="8" s="1"/>
  <c r="F2232" i="8" a="1"/>
  <c r="F2232" i="8" s="1"/>
  <c r="U2232" i="8" s="1" a="1"/>
  <c r="U2232" i="8" s="1"/>
  <c r="F2233" i="8" a="1"/>
  <c r="F2233" i="8" s="1"/>
  <c r="U2233" i="8" s="1" a="1"/>
  <c r="U2233" i="8" s="1"/>
  <c r="F2234" i="8" a="1"/>
  <c r="F2234" i="8" s="1"/>
  <c r="U2234" i="8" s="1" a="1"/>
  <c r="U2234" i="8" s="1"/>
  <c r="F2235" i="8" a="1"/>
  <c r="F2235" i="8" s="1"/>
  <c r="U2235" i="8" s="1" a="1"/>
  <c r="U2235" i="8" s="1"/>
  <c r="F2236" i="8" a="1"/>
  <c r="F2236" i="8" s="1"/>
  <c r="U2236" i="8" s="1" a="1"/>
  <c r="U2236" i="8" s="1"/>
  <c r="F2237" i="8" a="1"/>
  <c r="F2237" i="8" s="1"/>
  <c r="U2237" i="8" s="1" a="1"/>
  <c r="U2237" i="8" s="1"/>
  <c r="F2238" i="8" a="1"/>
  <c r="F2238" i="8" s="1"/>
  <c r="U2238" i="8" s="1" a="1"/>
  <c r="U2238" i="8" s="1"/>
  <c r="F2239" i="8" a="1"/>
  <c r="F2239" i="8" s="1"/>
  <c r="U2239" i="8" s="1" a="1"/>
  <c r="U2239" i="8" s="1"/>
  <c r="F2240" i="8" a="1"/>
  <c r="F2240" i="8" s="1"/>
  <c r="U2240" i="8" s="1" a="1"/>
  <c r="U2240" i="8" s="1"/>
  <c r="F2241" i="8" a="1"/>
  <c r="F2241" i="8" s="1"/>
  <c r="U2241" i="8" s="1" a="1"/>
  <c r="U2241" i="8" s="1"/>
  <c r="F2242" i="8" a="1"/>
  <c r="F2242" i="8" s="1"/>
  <c r="U2242" i="8" s="1" a="1"/>
  <c r="U2242" i="8" s="1"/>
  <c r="F2243" i="8" a="1"/>
  <c r="F2243" i="8" s="1"/>
  <c r="U2243" i="8" s="1" a="1"/>
  <c r="U2243" i="8" s="1"/>
  <c r="F2244" i="8" a="1"/>
  <c r="F2244" i="8" s="1"/>
  <c r="U2244" i="8" s="1" a="1"/>
  <c r="U2244" i="8" s="1"/>
  <c r="F2245" i="8" a="1"/>
  <c r="F2245" i="8" s="1"/>
  <c r="U2245" i="8" s="1" a="1"/>
  <c r="U2245" i="8" s="1"/>
  <c r="F2246" i="8" a="1"/>
  <c r="F2246" i="8" s="1"/>
  <c r="U2246" i="8" s="1" a="1"/>
  <c r="U2246" i="8" s="1"/>
  <c r="F2247" i="8" a="1"/>
  <c r="F2247" i="8" s="1"/>
  <c r="U2247" i="8" s="1" a="1"/>
  <c r="U2247" i="8" s="1"/>
  <c r="F2248" i="8" a="1"/>
  <c r="F2248" i="8" s="1"/>
  <c r="U2248" i="8" s="1" a="1"/>
  <c r="U2248" i="8" s="1"/>
  <c r="F2249" i="8" a="1"/>
  <c r="F2249" i="8" s="1"/>
  <c r="U2249" i="8" s="1" a="1"/>
  <c r="U2249" i="8" s="1"/>
  <c r="F2250" i="8" a="1"/>
  <c r="F2250" i="8" s="1"/>
  <c r="U2250" i="8" s="1" a="1"/>
  <c r="U2250" i="8" s="1"/>
  <c r="F2251" i="8" a="1"/>
  <c r="F2251" i="8" s="1"/>
  <c r="U2251" i="8" s="1" a="1"/>
  <c r="U2251" i="8" s="1"/>
  <c r="F2252" i="8" a="1"/>
  <c r="F2252" i="8" s="1"/>
  <c r="U2252" i="8" s="1" a="1"/>
  <c r="U2252" i="8" s="1"/>
  <c r="F2253" i="8" a="1"/>
  <c r="F2253" i="8" s="1"/>
  <c r="U2253" i="8" s="1" a="1"/>
  <c r="U2253" i="8" s="1"/>
  <c r="F2254" i="8" a="1"/>
  <c r="F2254" i="8" s="1"/>
  <c r="U2254" i="8" s="1" a="1"/>
  <c r="U2254" i="8" s="1"/>
  <c r="F2255" i="8" a="1"/>
  <c r="F2255" i="8" s="1"/>
  <c r="U2255" i="8" s="1" a="1"/>
  <c r="U2255" i="8" s="1"/>
  <c r="F2256" i="8" a="1"/>
  <c r="F2256" i="8" s="1"/>
  <c r="U2256" i="8" s="1" a="1"/>
  <c r="U2256" i="8" s="1"/>
  <c r="F2257" i="8" a="1"/>
  <c r="F2257" i="8" s="1"/>
  <c r="U2257" i="8" s="1" a="1"/>
  <c r="U2257" i="8" s="1"/>
  <c r="F2258" i="8" a="1"/>
  <c r="F2258" i="8" s="1"/>
  <c r="U2258" i="8" s="1" a="1"/>
  <c r="U2258" i="8" s="1"/>
  <c r="F2259" i="8" a="1"/>
  <c r="F2259" i="8" s="1"/>
  <c r="U2259" i="8" s="1" a="1"/>
  <c r="U2259" i="8" s="1"/>
  <c r="F2260" i="8" a="1"/>
  <c r="F2260" i="8" s="1"/>
  <c r="U2260" i="8" s="1" a="1"/>
  <c r="U2260" i="8" s="1"/>
  <c r="F2261" i="8" a="1"/>
  <c r="F2261" i="8" s="1"/>
  <c r="U2261" i="8" s="1" a="1"/>
  <c r="U2261" i="8" s="1"/>
  <c r="F2262" i="8" a="1"/>
  <c r="F2262" i="8" s="1"/>
  <c r="U2262" i="8" s="1" a="1"/>
  <c r="U2262" i="8" s="1"/>
  <c r="F2263" i="8" a="1"/>
  <c r="F2263" i="8" s="1"/>
  <c r="U2263" i="8" s="1" a="1"/>
  <c r="U2263" i="8" s="1"/>
  <c r="F2264" i="8" a="1"/>
  <c r="F2264" i="8" s="1"/>
  <c r="U2264" i="8" s="1" a="1"/>
  <c r="U2264" i="8" s="1"/>
  <c r="F2265" i="8" a="1"/>
  <c r="F2265" i="8" s="1"/>
  <c r="U2265" i="8" s="1" a="1"/>
  <c r="U2265" i="8" s="1"/>
  <c r="F2266" i="8" a="1"/>
  <c r="F2266" i="8" s="1"/>
  <c r="U2266" i="8" s="1" a="1"/>
  <c r="U2266" i="8" s="1"/>
  <c r="F2267" i="8" a="1"/>
  <c r="F2267" i="8" s="1"/>
  <c r="U2267" i="8" s="1" a="1"/>
  <c r="U2267" i="8" s="1"/>
  <c r="F2268" i="8" a="1"/>
  <c r="F2268" i="8" s="1"/>
  <c r="U2268" i="8" s="1" a="1"/>
  <c r="U2268" i="8" s="1"/>
  <c r="F2269" i="8" a="1"/>
  <c r="F2269" i="8" s="1"/>
  <c r="U2269" i="8" s="1" a="1"/>
  <c r="U2269" i="8" s="1"/>
  <c r="F2270" i="8" a="1"/>
  <c r="F2270" i="8" s="1"/>
  <c r="U2270" i="8" s="1" a="1"/>
  <c r="U2270" i="8" s="1"/>
  <c r="F2271" i="8" a="1"/>
  <c r="F2271" i="8" s="1"/>
  <c r="U2271" i="8" s="1" a="1"/>
  <c r="U2271" i="8" s="1"/>
  <c r="F2272" i="8" a="1"/>
  <c r="F2272" i="8" s="1"/>
  <c r="U2272" i="8" s="1" a="1"/>
  <c r="U2272" i="8" s="1"/>
  <c r="F2273" i="8" a="1"/>
  <c r="F2273" i="8" s="1"/>
  <c r="U2273" i="8" s="1" a="1"/>
  <c r="U2273" i="8" s="1"/>
  <c r="F2274" i="8" a="1"/>
  <c r="F2274" i="8" s="1"/>
  <c r="U2274" i="8" s="1" a="1"/>
  <c r="U2274" i="8" s="1"/>
  <c r="F2275" i="8" a="1"/>
  <c r="F2275" i="8" s="1"/>
  <c r="U2275" i="8" s="1" a="1"/>
  <c r="U2275" i="8" s="1"/>
  <c r="F2276" i="8" a="1"/>
  <c r="F2276" i="8" s="1"/>
  <c r="U2276" i="8" s="1" a="1"/>
  <c r="U2276" i="8" s="1"/>
  <c r="F2277" i="8" a="1"/>
  <c r="F2277" i="8" s="1"/>
  <c r="U2277" i="8" s="1" a="1"/>
  <c r="U2277" i="8" s="1"/>
  <c r="F2278" i="8" a="1"/>
  <c r="F2278" i="8" s="1"/>
  <c r="U2278" i="8" s="1" a="1"/>
  <c r="U2278" i="8" s="1"/>
  <c r="F2279" i="8" a="1"/>
  <c r="F2279" i="8" s="1"/>
  <c r="U2279" i="8" s="1" a="1"/>
  <c r="U2279" i="8" s="1"/>
  <c r="F2280" i="8" a="1"/>
  <c r="F2280" i="8" s="1"/>
  <c r="U2280" i="8" s="1" a="1"/>
  <c r="U2280" i="8" s="1"/>
  <c r="F2281" i="8" a="1"/>
  <c r="F2281" i="8" s="1"/>
  <c r="U2281" i="8" s="1" a="1"/>
  <c r="U2281" i="8" s="1"/>
  <c r="F2282" i="8" a="1"/>
  <c r="F2282" i="8" s="1"/>
  <c r="U2282" i="8" s="1" a="1"/>
  <c r="U2282" i="8" s="1"/>
  <c r="F2283" i="8" a="1"/>
  <c r="F2283" i="8" s="1"/>
  <c r="U2283" i="8" s="1" a="1"/>
  <c r="U2283" i="8" s="1"/>
  <c r="F2284" i="8" a="1"/>
  <c r="F2284" i="8" s="1"/>
  <c r="U2284" i="8" s="1" a="1"/>
  <c r="U2284" i="8" s="1"/>
  <c r="F2285" i="8" a="1"/>
  <c r="F2285" i="8" s="1"/>
  <c r="U2285" i="8" s="1" a="1"/>
  <c r="U2285" i="8" s="1"/>
  <c r="F2286" i="8" a="1"/>
  <c r="F2286" i="8" s="1"/>
  <c r="U2286" i="8" s="1" a="1"/>
  <c r="U2286" i="8" s="1"/>
  <c r="F2287" i="8" a="1"/>
  <c r="F2287" i="8" s="1"/>
  <c r="U2287" i="8" s="1" a="1"/>
  <c r="U2287" i="8" s="1"/>
  <c r="F2288" i="8" a="1"/>
  <c r="F2288" i="8" s="1"/>
  <c r="U2288" i="8" s="1" a="1"/>
  <c r="U2288" i="8" s="1"/>
  <c r="F2289" i="8" a="1"/>
  <c r="F2289" i="8" s="1"/>
  <c r="U2289" i="8" s="1" a="1"/>
  <c r="U2289" i="8" s="1"/>
  <c r="F2290" i="8" a="1"/>
  <c r="F2290" i="8" s="1"/>
  <c r="U2290" i="8" s="1" a="1"/>
  <c r="U2290" i="8" s="1"/>
  <c r="F2291" i="8" a="1"/>
  <c r="F2291" i="8" s="1"/>
  <c r="U2291" i="8" s="1" a="1"/>
  <c r="U2291" i="8" s="1"/>
  <c r="F2292" i="8" a="1"/>
  <c r="F2292" i="8" s="1"/>
  <c r="U2292" i="8" s="1" a="1"/>
  <c r="U2292" i="8" s="1"/>
  <c r="F2293" i="8" a="1"/>
  <c r="F2293" i="8" s="1"/>
  <c r="U2293" i="8" s="1" a="1"/>
  <c r="U2293" i="8" s="1"/>
  <c r="F2294" i="8" a="1"/>
  <c r="F2294" i="8" s="1"/>
  <c r="U2294" i="8" s="1" a="1"/>
  <c r="U2294" i="8" s="1"/>
  <c r="F2295" i="8" a="1"/>
  <c r="F2295" i="8" s="1"/>
  <c r="U2295" i="8" s="1" a="1"/>
  <c r="U2295" i="8" s="1"/>
  <c r="F2296" i="8" a="1"/>
  <c r="F2296" i="8" s="1"/>
  <c r="U2296" i="8" s="1" a="1"/>
  <c r="U2296" i="8" s="1"/>
  <c r="F2297" i="8" a="1"/>
  <c r="F2297" i="8" s="1"/>
  <c r="U2297" i="8" s="1" a="1"/>
  <c r="U2297" i="8" s="1"/>
  <c r="F2298" i="8" a="1"/>
  <c r="F2298" i="8" s="1"/>
  <c r="U2298" i="8" s="1" a="1"/>
  <c r="U2298" i="8" s="1"/>
  <c r="F2299" i="8" a="1"/>
  <c r="F2299" i="8" s="1"/>
  <c r="U2299" i="8" s="1" a="1"/>
  <c r="U2299" i="8" s="1"/>
  <c r="F2300" i="8" a="1"/>
  <c r="F2300" i="8" s="1"/>
  <c r="U2300" i="8" s="1" a="1"/>
  <c r="U2300" i="8" s="1"/>
  <c r="F2301" i="8" a="1"/>
  <c r="F2301" i="8" s="1"/>
  <c r="U2301" i="8" s="1" a="1"/>
  <c r="U2301" i="8" s="1"/>
  <c r="F2302" i="8" a="1"/>
  <c r="F2302" i="8" s="1"/>
  <c r="U2302" i="8" s="1" a="1"/>
  <c r="U2302" i="8" s="1"/>
  <c r="F2303" i="8" a="1"/>
  <c r="F2303" i="8" s="1"/>
  <c r="U2303" i="8" s="1" a="1"/>
  <c r="U2303" i="8" s="1"/>
  <c r="F2304" i="8" a="1"/>
  <c r="F2304" i="8" s="1"/>
  <c r="U2304" i="8" s="1" a="1"/>
  <c r="U2304" i="8" s="1"/>
  <c r="F2305" i="8" a="1"/>
  <c r="F2305" i="8" s="1"/>
  <c r="U2305" i="8" s="1" a="1"/>
  <c r="U2305" i="8" s="1"/>
  <c r="F2306" i="8" a="1"/>
  <c r="F2306" i="8" s="1"/>
  <c r="U2306" i="8" s="1" a="1"/>
  <c r="U2306" i="8" s="1"/>
  <c r="F2307" i="8" a="1"/>
  <c r="F2307" i="8" s="1"/>
  <c r="U2307" i="8" s="1" a="1"/>
  <c r="U2307" i="8" s="1"/>
  <c r="F2308" i="8" a="1"/>
  <c r="F2308" i="8" s="1"/>
  <c r="U2308" i="8" s="1" a="1"/>
  <c r="U2308" i="8" s="1"/>
  <c r="F2309" i="8" a="1"/>
  <c r="F2309" i="8" s="1"/>
  <c r="U2309" i="8" s="1" a="1"/>
  <c r="U2309" i="8" s="1"/>
  <c r="F2310" i="8" a="1"/>
  <c r="F2310" i="8" s="1"/>
  <c r="U2310" i="8" s="1" a="1"/>
  <c r="U2310" i="8" s="1"/>
  <c r="F2311" i="8" a="1"/>
  <c r="F2311" i="8" s="1"/>
  <c r="U2311" i="8" s="1" a="1"/>
  <c r="U2311" i="8" s="1"/>
  <c r="F2312" i="8" a="1"/>
  <c r="F2312" i="8" s="1"/>
  <c r="U2312" i="8" s="1" a="1"/>
  <c r="U2312" i="8" s="1"/>
  <c r="F2313" i="8" a="1"/>
  <c r="F2313" i="8" s="1"/>
  <c r="U2313" i="8" s="1" a="1"/>
  <c r="U2313" i="8" s="1"/>
  <c r="F2314" i="8" a="1"/>
  <c r="F2314" i="8" s="1"/>
  <c r="U2314" i="8" s="1" a="1"/>
  <c r="U2314" i="8" s="1"/>
  <c r="F2315" i="8" a="1"/>
  <c r="F2315" i="8" s="1"/>
  <c r="U2315" i="8" s="1" a="1"/>
  <c r="U2315" i="8" s="1"/>
  <c r="F2316" i="8" a="1"/>
  <c r="F2316" i="8" s="1"/>
  <c r="U2316" i="8" s="1" a="1"/>
  <c r="U2316" i="8" s="1"/>
  <c r="F2317" i="8" a="1"/>
  <c r="F2317" i="8" s="1"/>
  <c r="U2317" i="8" s="1" a="1"/>
  <c r="U2317" i="8" s="1"/>
  <c r="F2318" i="8" a="1"/>
  <c r="F2318" i="8" s="1"/>
  <c r="U2318" i="8" s="1" a="1"/>
  <c r="U2318" i="8" s="1"/>
  <c r="F2319" i="8" a="1"/>
  <c r="F2319" i="8" s="1"/>
  <c r="U2319" i="8" s="1" a="1"/>
  <c r="U2319" i="8" s="1"/>
  <c r="F2320" i="8" a="1"/>
  <c r="F2320" i="8" s="1"/>
  <c r="U2320" i="8" s="1" a="1"/>
  <c r="U2320" i="8" s="1"/>
  <c r="F2321" i="8" a="1"/>
  <c r="F2321" i="8" s="1"/>
  <c r="U2321" i="8" s="1" a="1"/>
  <c r="U2321" i="8" s="1"/>
  <c r="F2322" i="8" a="1"/>
  <c r="F2322" i="8" s="1"/>
  <c r="U2322" i="8" s="1" a="1"/>
  <c r="U2322" i="8" s="1"/>
  <c r="F2323" i="8" a="1"/>
  <c r="F2323" i="8" s="1"/>
  <c r="U2323" i="8" s="1" a="1"/>
  <c r="U2323" i="8" s="1"/>
  <c r="F2324" i="8" a="1"/>
  <c r="F2324" i="8" s="1"/>
  <c r="U2324" i="8" s="1" a="1"/>
  <c r="U2324" i="8" s="1"/>
  <c r="F2325" i="8" a="1"/>
  <c r="F2325" i="8" s="1"/>
  <c r="U2325" i="8" s="1" a="1"/>
  <c r="U2325" i="8" s="1"/>
  <c r="F2326" i="8" a="1"/>
  <c r="F2326" i="8" s="1"/>
  <c r="U2326" i="8" s="1" a="1"/>
  <c r="U2326" i="8" s="1"/>
  <c r="F2327" i="8" a="1"/>
  <c r="F2327" i="8" s="1"/>
  <c r="U2327" i="8" s="1" a="1"/>
  <c r="U2327" i="8" s="1"/>
  <c r="F2328" i="8" a="1"/>
  <c r="F2328" i="8" s="1"/>
  <c r="U2328" i="8" s="1" a="1"/>
  <c r="U2328" i="8" s="1"/>
  <c r="F2329" i="8" a="1"/>
  <c r="F2329" i="8" s="1"/>
  <c r="U2329" i="8" s="1" a="1"/>
  <c r="U2329" i="8" s="1"/>
  <c r="F2330" i="8" a="1"/>
  <c r="F2330" i="8" s="1"/>
  <c r="U2330" i="8" s="1" a="1"/>
  <c r="U2330" i="8" s="1"/>
  <c r="F2331" i="8" a="1"/>
  <c r="F2331" i="8" s="1"/>
  <c r="U2331" i="8" s="1" a="1"/>
  <c r="U2331" i="8" s="1"/>
  <c r="F2332" i="8" a="1"/>
  <c r="F2332" i="8" s="1"/>
  <c r="U2332" i="8" s="1" a="1"/>
  <c r="U2332" i="8" s="1"/>
  <c r="F2333" i="8" a="1"/>
  <c r="F2333" i="8" s="1"/>
  <c r="U2333" i="8" s="1" a="1"/>
  <c r="U2333" i="8" s="1"/>
  <c r="F2334" i="8" a="1"/>
  <c r="F2334" i="8" s="1"/>
  <c r="U2334" i="8" s="1" a="1"/>
  <c r="U2334" i="8" s="1"/>
  <c r="F2335" i="8" a="1"/>
  <c r="F2335" i="8" s="1"/>
  <c r="U2335" i="8" s="1" a="1"/>
  <c r="U2335" i="8" s="1"/>
  <c r="F2336" i="8" a="1"/>
  <c r="F2336" i="8" s="1"/>
  <c r="U2336" i="8" s="1" a="1"/>
  <c r="U2336" i="8" s="1"/>
  <c r="E2" i="8" a="1"/>
  <c r="E2" i="8" s="1"/>
  <c r="E3" i="8" a="1"/>
  <c r="E3" i="8" s="1"/>
  <c r="E4" i="8" a="1"/>
  <c r="E4" i="8" s="1"/>
  <c r="E5" i="8" a="1"/>
  <c r="E5" i="8" s="1"/>
  <c r="E6" i="8" a="1"/>
  <c r="E6" i="8" s="1"/>
  <c r="E7" i="8" a="1"/>
  <c r="E7" i="8" s="1"/>
  <c r="E8" i="8" a="1"/>
  <c r="E8" i="8" s="1"/>
  <c r="E9" i="8" a="1"/>
  <c r="E9" i="8" s="1"/>
  <c r="E10" i="8" a="1"/>
  <c r="E10" i="8" s="1"/>
  <c r="E11" i="8" a="1"/>
  <c r="E11" i="8" s="1"/>
  <c r="E12" i="8" a="1"/>
  <c r="E12" i="8" s="1"/>
  <c r="E13" i="8" a="1"/>
  <c r="E13" i="8" s="1"/>
  <c r="E14" i="8" a="1"/>
  <c r="E14" i="8" s="1"/>
  <c r="E15" i="8" a="1"/>
  <c r="E15" i="8" s="1"/>
  <c r="E16" i="8" a="1"/>
  <c r="E16" i="8" s="1"/>
  <c r="E17" i="8" a="1"/>
  <c r="E17" i="8" s="1"/>
  <c r="E18" i="8" a="1"/>
  <c r="E18" i="8" s="1"/>
  <c r="E19" i="8" a="1"/>
  <c r="E19" i="8" s="1"/>
  <c r="E20" i="8" a="1"/>
  <c r="E20" i="8" s="1"/>
  <c r="E21" i="8" a="1"/>
  <c r="E21" i="8" s="1"/>
  <c r="E22" i="8" a="1"/>
  <c r="E22" i="8" s="1"/>
  <c r="E23" i="8" a="1"/>
  <c r="E23" i="8" s="1"/>
  <c r="E24" i="8" a="1"/>
  <c r="E24" i="8" s="1"/>
  <c r="E25" i="8" a="1"/>
  <c r="E25" i="8" s="1"/>
  <c r="E26" i="8" a="1"/>
  <c r="E26" i="8" s="1"/>
  <c r="E27" i="8" a="1"/>
  <c r="E27" i="8" s="1"/>
  <c r="E28" i="8" a="1"/>
  <c r="E28" i="8" s="1"/>
  <c r="E29" i="8" a="1"/>
  <c r="E29" i="8" s="1"/>
  <c r="E30" i="8" a="1"/>
  <c r="E30" i="8" s="1"/>
  <c r="E31" i="8" a="1"/>
  <c r="E31" i="8" s="1"/>
  <c r="E32" i="8" a="1"/>
  <c r="E32" i="8" s="1"/>
  <c r="E33" i="8" a="1"/>
  <c r="E33" i="8" s="1"/>
  <c r="E34" i="8" a="1"/>
  <c r="E34" i="8" s="1"/>
  <c r="E35" i="8" a="1"/>
  <c r="E35" i="8" s="1"/>
  <c r="E36" i="8" a="1"/>
  <c r="E36" i="8" s="1"/>
  <c r="E37" i="8" a="1"/>
  <c r="E37" i="8" s="1"/>
  <c r="E38" i="8" a="1"/>
  <c r="E38" i="8" s="1"/>
  <c r="E39" i="8" a="1"/>
  <c r="E39" i="8" s="1"/>
  <c r="E40" i="8" a="1"/>
  <c r="E40" i="8" s="1"/>
  <c r="E41" i="8" a="1"/>
  <c r="E41" i="8" s="1"/>
  <c r="E42" i="8" a="1"/>
  <c r="E42" i="8" s="1"/>
  <c r="E43" i="8" a="1"/>
  <c r="E43" i="8" s="1"/>
  <c r="E44" i="8" a="1"/>
  <c r="E44" i="8" s="1"/>
  <c r="E45" i="8" a="1"/>
  <c r="E45" i="8" s="1"/>
  <c r="E46" i="8" a="1"/>
  <c r="E46" i="8" s="1"/>
  <c r="E47" i="8" a="1"/>
  <c r="E47" i="8" s="1"/>
  <c r="E48" i="8" a="1"/>
  <c r="E48" i="8" s="1"/>
  <c r="E49" i="8" a="1"/>
  <c r="E49" i="8" s="1"/>
  <c r="E50" i="8" a="1"/>
  <c r="E50" i="8" s="1"/>
  <c r="E51" i="8" a="1"/>
  <c r="E51" i="8" s="1"/>
  <c r="E52" i="8" a="1"/>
  <c r="E52" i="8" s="1"/>
  <c r="E53" i="8" a="1"/>
  <c r="E53" i="8" s="1"/>
  <c r="E54" i="8" a="1"/>
  <c r="E54" i="8" s="1"/>
  <c r="E55" i="8" a="1"/>
  <c r="E55" i="8" s="1"/>
  <c r="E56" i="8" a="1"/>
  <c r="E56" i="8" s="1"/>
  <c r="E57" i="8" a="1"/>
  <c r="E57" i="8" s="1"/>
  <c r="E58" i="8" a="1"/>
  <c r="E58" i="8" s="1"/>
  <c r="E59" i="8" a="1"/>
  <c r="E59" i="8" s="1"/>
  <c r="E60" i="8" a="1"/>
  <c r="E60" i="8" s="1"/>
  <c r="E61" i="8" a="1"/>
  <c r="E61" i="8" s="1"/>
  <c r="E62" i="8" a="1"/>
  <c r="E62" i="8" s="1"/>
  <c r="E63" i="8" a="1"/>
  <c r="E63" i="8" s="1"/>
  <c r="E64" i="8" a="1"/>
  <c r="E64" i="8" s="1"/>
  <c r="E65" i="8" a="1"/>
  <c r="E65" i="8" s="1"/>
  <c r="E66" i="8" a="1"/>
  <c r="E66" i="8" s="1"/>
  <c r="E67" i="8" a="1"/>
  <c r="E67" i="8" s="1"/>
  <c r="E68" i="8" a="1"/>
  <c r="E68" i="8" s="1"/>
  <c r="E69" i="8" a="1"/>
  <c r="E69" i="8" s="1"/>
  <c r="E70" i="8" a="1"/>
  <c r="E70" i="8" s="1"/>
  <c r="E71" i="8" a="1"/>
  <c r="E71" i="8" s="1"/>
  <c r="E72" i="8" a="1"/>
  <c r="E72" i="8" s="1"/>
  <c r="E73" i="8" a="1"/>
  <c r="E73" i="8" s="1"/>
  <c r="E74" i="8" a="1"/>
  <c r="E74" i="8" s="1"/>
  <c r="E75" i="8" a="1"/>
  <c r="E75" i="8" s="1"/>
  <c r="E76" i="8" a="1"/>
  <c r="E76" i="8" s="1"/>
  <c r="E77" i="8" a="1"/>
  <c r="E77" i="8" s="1"/>
  <c r="E78" i="8" a="1"/>
  <c r="E78" i="8" s="1"/>
  <c r="E79" i="8" a="1"/>
  <c r="E79" i="8" s="1"/>
  <c r="E80" i="8" a="1"/>
  <c r="E80" i="8" s="1"/>
  <c r="E81" i="8" a="1"/>
  <c r="E81" i="8" s="1"/>
  <c r="E82" i="8" a="1"/>
  <c r="E82" i="8" s="1"/>
  <c r="E83" i="8" a="1"/>
  <c r="E83" i="8" s="1"/>
  <c r="E84" i="8" a="1"/>
  <c r="E84" i="8" s="1"/>
  <c r="E85" i="8" a="1"/>
  <c r="E85" i="8" s="1"/>
  <c r="E86" i="8" a="1"/>
  <c r="E86" i="8" s="1"/>
  <c r="E87" i="8" a="1"/>
  <c r="E87" i="8" s="1"/>
  <c r="E88" i="8" a="1"/>
  <c r="E88" i="8" s="1"/>
  <c r="E89" i="8" a="1"/>
  <c r="E89" i="8" s="1"/>
  <c r="E90" i="8" a="1"/>
  <c r="E90" i="8" s="1"/>
  <c r="E91" i="8" a="1"/>
  <c r="E91" i="8" s="1"/>
  <c r="E92" i="8" a="1"/>
  <c r="E92" i="8" s="1"/>
  <c r="E93" i="8" a="1"/>
  <c r="E93" i="8" s="1"/>
  <c r="E94" i="8" a="1"/>
  <c r="E94" i="8" s="1"/>
  <c r="E95" i="8" a="1"/>
  <c r="E95" i="8" s="1"/>
  <c r="E96" i="8" a="1"/>
  <c r="E96" i="8" s="1"/>
  <c r="E97" i="8" a="1"/>
  <c r="E97" i="8" s="1"/>
  <c r="E98" i="8" a="1"/>
  <c r="E98" i="8" s="1"/>
  <c r="E99" i="8" a="1"/>
  <c r="E99" i="8" s="1"/>
  <c r="E100" i="8" a="1"/>
  <c r="E100" i="8" s="1"/>
  <c r="E101" i="8" a="1"/>
  <c r="E101" i="8" s="1"/>
  <c r="E102" i="8" a="1"/>
  <c r="E102" i="8" s="1"/>
  <c r="E103" i="8" a="1"/>
  <c r="E103" i="8" s="1"/>
  <c r="E104" i="8" a="1"/>
  <c r="E104" i="8" s="1"/>
  <c r="E105" i="8" a="1"/>
  <c r="E105" i="8" s="1"/>
  <c r="E106" i="8" a="1"/>
  <c r="E106" i="8" s="1"/>
  <c r="E107" i="8" a="1"/>
  <c r="E107" i="8" s="1"/>
  <c r="E108" i="8" a="1"/>
  <c r="E108" i="8" s="1"/>
  <c r="E109" i="8" a="1"/>
  <c r="E109" i="8" s="1"/>
  <c r="E110" i="8" a="1"/>
  <c r="E110" i="8" s="1"/>
  <c r="E111" i="8" a="1"/>
  <c r="E111" i="8" s="1"/>
  <c r="E112" i="8" a="1"/>
  <c r="E112" i="8" s="1"/>
  <c r="E113" i="8" a="1"/>
  <c r="E113" i="8" s="1"/>
  <c r="E114" i="8" a="1"/>
  <c r="E114" i="8" s="1"/>
  <c r="E115" i="8" a="1"/>
  <c r="E115" i="8" s="1"/>
  <c r="E116" i="8" a="1"/>
  <c r="E116" i="8" s="1"/>
  <c r="E117" i="8" a="1"/>
  <c r="E117" i="8" s="1"/>
  <c r="E118" i="8" a="1"/>
  <c r="E118" i="8" s="1"/>
  <c r="E119" i="8" a="1"/>
  <c r="E119" i="8" s="1"/>
  <c r="E120" i="8" a="1"/>
  <c r="E120" i="8" s="1"/>
  <c r="E121" i="8" a="1"/>
  <c r="E121" i="8" s="1"/>
  <c r="E122" i="8" a="1"/>
  <c r="E122" i="8" s="1"/>
  <c r="E123" i="8" a="1"/>
  <c r="E123" i="8" s="1"/>
  <c r="E124" i="8" a="1"/>
  <c r="E124" i="8" s="1"/>
  <c r="E125" i="8" a="1"/>
  <c r="E125" i="8" s="1"/>
  <c r="E126" i="8" a="1"/>
  <c r="E126" i="8" s="1"/>
  <c r="E127" i="8" a="1"/>
  <c r="E127" i="8" s="1"/>
  <c r="E128" i="8" a="1"/>
  <c r="E128" i="8" s="1"/>
  <c r="E129" i="8" a="1"/>
  <c r="E129" i="8" s="1"/>
  <c r="E130" i="8" a="1"/>
  <c r="E130" i="8" s="1"/>
  <c r="E131" i="8" a="1"/>
  <c r="E131" i="8" s="1"/>
  <c r="E132" i="8" a="1"/>
  <c r="E132" i="8" s="1"/>
  <c r="E133" i="8" a="1"/>
  <c r="E133" i="8" s="1"/>
  <c r="E134" i="8" a="1"/>
  <c r="E134" i="8" s="1"/>
  <c r="E135" i="8" a="1"/>
  <c r="E135" i="8" s="1"/>
  <c r="E136" i="8" a="1"/>
  <c r="E136" i="8" s="1"/>
  <c r="E137" i="8" a="1"/>
  <c r="E137" i="8" s="1"/>
  <c r="E138" i="8" a="1"/>
  <c r="E138" i="8" s="1"/>
  <c r="E139" i="8" a="1"/>
  <c r="E139" i="8" s="1"/>
  <c r="E140" i="8" a="1"/>
  <c r="E140" i="8" s="1"/>
  <c r="E141" i="8" a="1"/>
  <c r="E141" i="8" s="1"/>
  <c r="E142" i="8" a="1"/>
  <c r="E142" i="8" s="1"/>
  <c r="E143" i="8" a="1"/>
  <c r="E143" i="8" s="1"/>
  <c r="E144" i="8" a="1"/>
  <c r="E144" i="8" s="1"/>
  <c r="E145" i="8" a="1"/>
  <c r="E145" i="8" s="1"/>
  <c r="E146" i="8" a="1"/>
  <c r="E146" i="8" s="1"/>
  <c r="E147" i="8" a="1"/>
  <c r="E147" i="8" s="1"/>
  <c r="E148" i="8" a="1"/>
  <c r="E148" i="8" s="1"/>
  <c r="E149" i="8" a="1"/>
  <c r="E149" i="8" s="1"/>
  <c r="E150" i="8" a="1"/>
  <c r="E150" i="8" s="1"/>
  <c r="E151" i="8" a="1"/>
  <c r="E151" i="8" s="1"/>
  <c r="E152" i="8" a="1"/>
  <c r="E152" i="8" s="1"/>
  <c r="E153" i="8" a="1"/>
  <c r="E153" i="8" s="1"/>
  <c r="E154" i="8" a="1"/>
  <c r="E154" i="8" s="1"/>
  <c r="E155" i="8" a="1"/>
  <c r="E155" i="8" s="1"/>
  <c r="E156" i="8" a="1"/>
  <c r="E156" i="8" s="1"/>
  <c r="E157" i="8" a="1"/>
  <c r="E157" i="8" s="1"/>
  <c r="E158" i="8" a="1"/>
  <c r="E158" i="8" s="1"/>
  <c r="E159" i="8" a="1"/>
  <c r="E159" i="8" s="1"/>
  <c r="E160" i="8" a="1"/>
  <c r="E160" i="8" s="1"/>
  <c r="E161" i="8" a="1"/>
  <c r="E161" i="8" s="1"/>
  <c r="E162" i="8" a="1"/>
  <c r="E162" i="8" s="1"/>
  <c r="E163" i="8" a="1"/>
  <c r="E163" i="8" s="1"/>
  <c r="E164" i="8" a="1"/>
  <c r="E164" i="8" s="1"/>
  <c r="E165" i="8" a="1"/>
  <c r="E165" i="8" s="1"/>
  <c r="E166" i="8" a="1"/>
  <c r="E166" i="8" s="1"/>
  <c r="E167" i="8" a="1"/>
  <c r="E167" i="8" s="1"/>
  <c r="E168" i="8" a="1"/>
  <c r="E168" i="8" s="1"/>
  <c r="E169" i="8" a="1"/>
  <c r="E169" i="8" s="1"/>
  <c r="E170" i="8" a="1"/>
  <c r="E170" i="8" s="1"/>
  <c r="E171" i="8" a="1"/>
  <c r="E171" i="8" s="1"/>
  <c r="E172" i="8" a="1"/>
  <c r="E172" i="8" s="1"/>
  <c r="E173" i="8" a="1"/>
  <c r="E173" i="8" s="1"/>
  <c r="E174" i="8" a="1"/>
  <c r="E174" i="8" s="1"/>
  <c r="E175" i="8" a="1"/>
  <c r="E175" i="8" s="1"/>
  <c r="E176" i="8" a="1"/>
  <c r="E176" i="8" s="1"/>
  <c r="E177" i="8" a="1"/>
  <c r="E177" i="8" s="1"/>
  <c r="E178" i="8" a="1"/>
  <c r="E178" i="8" s="1"/>
  <c r="E179" i="8" a="1"/>
  <c r="E179" i="8" s="1"/>
  <c r="E180" i="8" a="1"/>
  <c r="E180" i="8" s="1"/>
  <c r="E181" i="8" a="1"/>
  <c r="E181" i="8" s="1"/>
  <c r="E182" i="8" a="1"/>
  <c r="E182" i="8" s="1"/>
  <c r="E183" i="8" a="1"/>
  <c r="E183" i="8" s="1"/>
  <c r="E184" i="8" a="1"/>
  <c r="E184" i="8" s="1"/>
  <c r="E185" i="8" a="1"/>
  <c r="E185" i="8" s="1"/>
  <c r="E186" i="8" a="1"/>
  <c r="E186" i="8" s="1"/>
  <c r="E187" i="8" a="1"/>
  <c r="E187" i="8" s="1"/>
  <c r="E188" i="8" a="1"/>
  <c r="E188" i="8" s="1"/>
  <c r="E189" i="8" a="1"/>
  <c r="E189" i="8" s="1"/>
  <c r="E190" i="8" a="1"/>
  <c r="E190" i="8" s="1"/>
  <c r="E191" i="8" a="1"/>
  <c r="E191" i="8" s="1"/>
  <c r="E192" i="8" a="1"/>
  <c r="E192" i="8" s="1"/>
  <c r="E193" i="8" a="1"/>
  <c r="E193" i="8" s="1"/>
  <c r="E194" i="8" a="1"/>
  <c r="E194" i="8" s="1"/>
  <c r="E195" i="8" a="1"/>
  <c r="E195" i="8" s="1"/>
  <c r="E196" i="8" a="1"/>
  <c r="E196" i="8" s="1"/>
  <c r="E197" i="8" a="1"/>
  <c r="E197" i="8" s="1"/>
  <c r="E198" i="8" a="1"/>
  <c r="E198" i="8" s="1"/>
  <c r="E199" i="8" a="1"/>
  <c r="E199" i="8" s="1"/>
  <c r="E200" i="8" a="1"/>
  <c r="E200" i="8" s="1"/>
  <c r="E201" i="8" a="1"/>
  <c r="E201" i="8" s="1"/>
  <c r="E202" i="8" a="1"/>
  <c r="E202" i="8" s="1"/>
  <c r="E203" i="8" a="1"/>
  <c r="E203" i="8" s="1"/>
  <c r="E204" i="8" a="1"/>
  <c r="E204" i="8" s="1"/>
  <c r="E205" i="8" a="1"/>
  <c r="E205" i="8" s="1"/>
  <c r="E206" i="8" a="1"/>
  <c r="E206" i="8" s="1"/>
  <c r="E207" i="8" a="1"/>
  <c r="E207" i="8" s="1"/>
  <c r="E208" i="8" a="1"/>
  <c r="E208" i="8" s="1"/>
  <c r="E209" i="8" a="1"/>
  <c r="E209" i="8" s="1"/>
  <c r="E210" i="8" a="1"/>
  <c r="E210" i="8" s="1"/>
  <c r="E211" i="8" a="1"/>
  <c r="E211" i="8" s="1"/>
  <c r="E212" i="8" a="1"/>
  <c r="E212" i="8" s="1"/>
  <c r="E213" i="8" a="1"/>
  <c r="E213" i="8" s="1"/>
  <c r="E214" i="8" a="1"/>
  <c r="E214" i="8" s="1"/>
  <c r="E215" i="8" a="1"/>
  <c r="E215" i="8" s="1"/>
  <c r="E216" i="8" a="1"/>
  <c r="E216" i="8" s="1"/>
  <c r="E217" i="8" a="1"/>
  <c r="E217" i="8" s="1"/>
  <c r="E218" i="8" a="1"/>
  <c r="E218" i="8" s="1"/>
  <c r="E219" i="8" a="1"/>
  <c r="E219" i="8" s="1"/>
  <c r="E220" i="8" a="1"/>
  <c r="E220" i="8" s="1"/>
  <c r="E221" i="8" a="1"/>
  <c r="E221" i="8" s="1"/>
  <c r="E222" i="8" a="1"/>
  <c r="E222" i="8" s="1"/>
  <c r="E223" i="8" a="1"/>
  <c r="E223" i="8" s="1"/>
  <c r="E224" i="8" a="1"/>
  <c r="E224" i="8" s="1"/>
  <c r="E225" i="8" a="1"/>
  <c r="E225" i="8" s="1"/>
  <c r="E226" i="8" a="1"/>
  <c r="E226" i="8" s="1"/>
  <c r="E227" i="8" a="1"/>
  <c r="E227" i="8" s="1"/>
  <c r="E228" i="8" a="1"/>
  <c r="E228" i="8" s="1"/>
  <c r="E229" i="8" a="1"/>
  <c r="E229" i="8" s="1"/>
  <c r="E230" i="8" a="1"/>
  <c r="E230" i="8" s="1"/>
  <c r="E231" i="8" a="1"/>
  <c r="E231" i="8" s="1"/>
  <c r="E232" i="8" a="1"/>
  <c r="E232" i="8" s="1"/>
  <c r="E233" i="8" a="1"/>
  <c r="E233" i="8" s="1"/>
  <c r="E234" i="8" a="1"/>
  <c r="E234" i="8" s="1"/>
  <c r="E235" i="8" a="1"/>
  <c r="E235" i="8" s="1"/>
  <c r="E236" i="8" a="1"/>
  <c r="E236" i="8" s="1"/>
  <c r="E237" i="8" a="1"/>
  <c r="E237" i="8" s="1"/>
  <c r="E238" i="8" a="1"/>
  <c r="E238" i="8" s="1"/>
  <c r="E239" i="8" a="1"/>
  <c r="E239" i="8" s="1"/>
  <c r="E240" i="8" a="1"/>
  <c r="E240" i="8" s="1"/>
  <c r="E241" i="8" a="1"/>
  <c r="E241" i="8" s="1"/>
  <c r="E242" i="8" a="1"/>
  <c r="E242" i="8" s="1"/>
  <c r="E243" i="8" a="1"/>
  <c r="E243" i="8" s="1"/>
  <c r="E244" i="8" a="1"/>
  <c r="E244" i="8" s="1"/>
  <c r="E245" i="8" a="1"/>
  <c r="E245" i="8" s="1"/>
  <c r="E246" i="8" a="1"/>
  <c r="E246" i="8" s="1"/>
  <c r="E247" i="8" a="1"/>
  <c r="E247" i="8" s="1"/>
  <c r="E248" i="8" a="1"/>
  <c r="E248" i="8" s="1"/>
  <c r="E249" i="8" a="1"/>
  <c r="E249" i="8" s="1"/>
  <c r="E250" i="8" a="1"/>
  <c r="E250" i="8" s="1"/>
  <c r="E251" i="8" a="1"/>
  <c r="E251" i="8" s="1"/>
  <c r="E252" i="8" a="1"/>
  <c r="E252" i="8" s="1"/>
  <c r="E253" i="8" a="1"/>
  <c r="E253" i="8" s="1"/>
  <c r="E254" i="8" a="1"/>
  <c r="E254" i="8" s="1"/>
  <c r="E255" i="8" a="1"/>
  <c r="E255" i="8" s="1"/>
  <c r="E256" i="8" a="1"/>
  <c r="E256" i="8" s="1"/>
  <c r="E257" i="8" a="1"/>
  <c r="E257" i="8" s="1"/>
  <c r="E258" i="8" a="1"/>
  <c r="E258" i="8" s="1"/>
  <c r="E259" i="8" a="1"/>
  <c r="E259" i="8" s="1"/>
  <c r="E260" i="8" a="1"/>
  <c r="E260" i="8" s="1"/>
  <c r="E261" i="8" a="1"/>
  <c r="E261" i="8" s="1"/>
  <c r="E262" i="8" a="1"/>
  <c r="E262" i="8" s="1"/>
  <c r="E263" i="8" a="1"/>
  <c r="E263" i="8" s="1"/>
  <c r="E264" i="8" a="1"/>
  <c r="E264" i="8" s="1"/>
  <c r="E265" i="8" a="1"/>
  <c r="E265" i="8" s="1"/>
  <c r="E266" i="8" a="1"/>
  <c r="E266" i="8" s="1"/>
  <c r="E267" i="8" a="1"/>
  <c r="E267" i="8" s="1"/>
  <c r="E268" i="8" a="1"/>
  <c r="E268" i="8" s="1"/>
  <c r="E269" i="8" a="1"/>
  <c r="E269" i="8" s="1"/>
  <c r="E270" i="8" a="1"/>
  <c r="E270" i="8" s="1"/>
  <c r="E271" i="8" a="1"/>
  <c r="E271" i="8" s="1"/>
  <c r="E272" i="8" a="1"/>
  <c r="E272" i="8" s="1"/>
  <c r="E273" i="8" a="1"/>
  <c r="E273" i="8" s="1"/>
  <c r="E274" i="8" a="1"/>
  <c r="E274" i="8" s="1"/>
  <c r="E275" i="8" a="1"/>
  <c r="E275" i="8" s="1"/>
  <c r="E276" i="8" a="1"/>
  <c r="E276" i="8" s="1"/>
  <c r="E277" i="8" a="1"/>
  <c r="E277" i="8" s="1"/>
  <c r="E278" i="8" a="1"/>
  <c r="E278" i="8" s="1"/>
  <c r="E279" i="8" a="1"/>
  <c r="E279" i="8" s="1"/>
  <c r="E280" i="8" a="1"/>
  <c r="E280" i="8" s="1"/>
  <c r="E281" i="8" a="1"/>
  <c r="E281" i="8" s="1"/>
  <c r="E282" i="8" a="1"/>
  <c r="E282" i="8" s="1"/>
  <c r="E283" i="8" a="1"/>
  <c r="E283" i="8" s="1"/>
  <c r="E284" i="8" a="1"/>
  <c r="E284" i="8" s="1"/>
  <c r="E285" i="8" a="1"/>
  <c r="E285" i="8" s="1"/>
  <c r="E286" i="8" a="1"/>
  <c r="E286" i="8" s="1"/>
  <c r="E287" i="8" a="1"/>
  <c r="E287" i="8" s="1"/>
  <c r="E288" i="8" a="1"/>
  <c r="E288" i="8" s="1"/>
  <c r="E289" i="8" a="1"/>
  <c r="E289" i="8" s="1"/>
  <c r="E290" i="8" a="1"/>
  <c r="E290" i="8" s="1"/>
  <c r="E291" i="8" a="1"/>
  <c r="E291" i="8" s="1"/>
  <c r="E292" i="8" a="1"/>
  <c r="E292" i="8" s="1"/>
  <c r="E293" i="8" a="1"/>
  <c r="E293" i="8" s="1"/>
  <c r="E294" i="8" a="1"/>
  <c r="E294" i="8" s="1"/>
  <c r="E295" i="8" a="1"/>
  <c r="E295" i="8" s="1"/>
  <c r="E296" i="8" a="1"/>
  <c r="E296" i="8" s="1"/>
  <c r="E297" i="8" a="1"/>
  <c r="E297" i="8" s="1"/>
  <c r="E298" i="8" a="1"/>
  <c r="E298" i="8" s="1"/>
  <c r="E299" i="8" a="1"/>
  <c r="E299" i="8" s="1"/>
  <c r="E300" i="8" a="1"/>
  <c r="E300" i="8" s="1"/>
  <c r="E301" i="8" a="1"/>
  <c r="E301" i="8" s="1"/>
  <c r="E302" i="8" a="1"/>
  <c r="E302" i="8" s="1"/>
  <c r="E303" i="8" a="1"/>
  <c r="E303" i="8" s="1"/>
  <c r="E304" i="8" a="1"/>
  <c r="E304" i="8" s="1"/>
  <c r="E305" i="8" a="1"/>
  <c r="E305" i="8" s="1"/>
  <c r="E306" i="8" a="1"/>
  <c r="E306" i="8" s="1"/>
  <c r="E307" i="8" a="1"/>
  <c r="E307" i="8" s="1"/>
  <c r="E308" i="8" a="1"/>
  <c r="E308" i="8" s="1"/>
  <c r="E309" i="8" a="1"/>
  <c r="E309" i="8" s="1"/>
  <c r="E310" i="8" a="1"/>
  <c r="E310" i="8" s="1"/>
  <c r="E311" i="8" a="1"/>
  <c r="E311" i="8" s="1"/>
  <c r="E312" i="8" a="1"/>
  <c r="E312" i="8" s="1"/>
  <c r="E313" i="8" a="1"/>
  <c r="E313" i="8" s="1"/>
  <c r="E314" i="8" a="1"/>
  <c r="E314" i="8" s="1"/>
  <c r="E315" i="8" a="1"/>
  <c r="E315" i="8" s="1"/>
  <c r="E316" i="8" a="1"/>
  <c r="E316" i="8" s="1"/>
  <c r="E317" i="8" a="1"/>
  <c r="E317" i="8" s="1"/>
  <c r="E318" i="8" a="1"/>
  <c r="E318" i="8" s="1"/>
  <c r="E319" i="8" a="1"/>
  <c r="E319" i="8" s="1"/>
  <c r="E320" i="8" a="1"/>
  <c r="E320" i="8" s="1"/>
  <c r="E321" i="8" a="1"/>
  <c r="E321" i="8" s="1"/>
  <c r="E322" i="8" a="1"/>
  <c r="E322" i="8" s="1"/>
  <c r="E323" i="8" a="1"/>
  <c r="E323" i="8" s="1"/>
  <c r="E324" i="8" a="1"/>
  <c r="E324" i="8" s="1"/>
  <c r="E325" i="8" a="1"/>
  <c r="E325" i="8" s="1"/>
  <c r="E326" i="8" a="1"/>
  <c r="E326" i="8" s="1"/>
  <c r="E327" i="8" a="1"/>
  <c r="E327" i="8" s="1"/>
  <c r="E328" i="8" a="1"/>
  <c r="E328" i="8" s="1"/>
  <c r="E329" i="8" a="1"/>
  <c r="E329" i="8" s="1"/>
  <c r="E330" i="8" a="1"/>
  <c r="E330" i="8" s="1"/>
  <c r="E331" i="8" a="1"/>
  <c r="E331" i="8" s="1"/>
  <c r="E332" i="8" a="1"/>
  <c r="E332" i="8" s="1"/>
  <c r="E333" i="8" a="1"/>
  <c r="E333" i="8" s="1"/>
  <c r="E334" i="8" a="1"/>
  <c r="E334" i="8" s="1"/>
  <c r="E335" i="8" a="1"/>
  <c r="E335" i="8" s="1"/>
  <c r="E336" i="8" a="1"/>
  <c r="E336" i="8" s="1"/>
  <c r="E337" i="8" a="1"/>
  <c r="E337" i="8" s="1"/>
  <c r="E338" i="8" a="1"/>
  <c r="E338" i="8" s="1"/>
  <c r="E339" i="8" a="1"/>
  <c r="E339" i="8" s="1"/>
  <c r="E340" i="8" a="1"/>
  <c r="E340" i="8" s="1"/>
  <c r="E341" i="8" a="1"/>
  <c r="E341" i="8" s="1"/>
  <c r="E342" i="8" a="1"/>
  <c r="E342" i="8" s="1"/>
  <c r="E343" i="8" a="1"/>
  <c r="E343" i="8" s="1"/>
  <c r="E344" i="8" a="1"/>
  <c r="E344" i="8" s="1"/>
  <c r="E345" i="8" a="1"/>
  <c r="E345" i="8" s="1"/>
  <c r="E346" i="8" a="1"/>
  <c r="E346" i="8" s="1"/>
  <c r="E347" i="8" a="1"/>
  <c r="E347" i="8" s="1"/>
  <c r="E348" i="8" a="1"/>
  <c r="E348" i="8" s="1"/>
  <c r="E349" i="8" a="1"/>
  <c r="E349" i="8" s="1"/>
  <c r="E350" i="8" a="1"/>
  <c r="E350" i="8" s="1"/>
  <c r="E351" i="8" a="1"/>
  <c r="E351" i="8" s="1"/>
  <c r="E352" i="8" a="1"/>
  <c r="E352" i="8" s="1"/>
  <c r="E353" i="8" a="1"/>
  <c r="E353" i="8" s="1"/>
  <c r="E354" i="8" a="1"/>
  <c r="E354" i="8" s="1"/>
  <c r="E355" i="8" a="1"/>
  <c r="E355" i="8" s="1"/>
  <c r="E356" i="8" a="1"/>
  <c r="E356" i="8" s="1"/>
  <c r="E357" i="8" a="1"/>
  <c r="E357" i="8" s="1"/>
  <c r="E358" i="8" a="1"/>
  <c r="E358" i="8" s="1"/>
  <c r="E359" i="8" a="1"/>
  <c r="E359" i="8" s="1"/>
  <c r="E360" i="8" a="1"/>
  <c r="E360" i="8" s="1"/>
  <c r="E361" i="8" a="1"/>
  <c r="E361" i="8" s="1"/>
  <c r="E362" i="8" a="1"/>
  <c r="E362" i="8" s="1"/>
  <c r="E363" i="8" a="1"/>
  <c r="E363" i="8" s="1"/>
  <c r="E364" i="8" a="1"/>
  <c r="E364" i="8" s="1"/>
  <c r="E365" i="8" a="1"/>
  <c r="E365" i="8" s="1"/>
  <c r="E366" i="8" a="1"/>
  <c r="E366" i="8" s="1"/>
  <c r="E367" i="8" a="1"/>
  <c r="E367" i="8" s="1"/>
  <c r="E368" i="8" a="1"/>
  <c r="E368" i="8" s="1"/>
  <c r="E369" i="8" a="1"/>
  <c r="E369" i="8" s="1"/>
  <c r="E370" i="8" a="1"/>
  <c r="E370" i="8" s="1"/>
  <c r="E371" i="8" a="1"/>
  <c r="E371" i="8" s="1"/>
  <c r="E372" i="8" a="1"/>
  <c r="E372" i="8" s="1"/>
  <c r="E373" i="8" a="1"/>
  <c r="E373" i="8" s="1"/>
  <c r="E374" i="8" a="1"/>
  <c r="E374" i="8" s="1"/>
  <c r="E375" i="8" a="1"/>
  <c r="E375" i="8" s="1"/>
  <c r="E376" i="8" a="1"/>
  <c r="E376" i="8" s="1"/>
  <c r="E377" i="8" a="1"/>
  <c r="E377" i="8" s="1"/>
  <c r="E378" i="8" a="1"/>
  <c r="E378" i="8" s="1"/>
  <c r="E379" i="8" a="1"/>
  <c r="E379" i="8" s="1"/>
  <c r="E380" i="8" a="1"/>
  <c r="E380" i="8" s="1"/>
  <c r="E381" i="8" a="1"/>
  <c r="E381" i="8" s="1"/>
  <c r="E382" i="8" a="1"/>
  <c r="E382" i="8" s="1"/>
  <c r="E383" i="8" a="1"/>
  <c r="E383" i="8" s="1"/>
  <c r="E384" i="8" a="1"/>
  <c r="E384" i="8" s="1"/>
  <c r="E385" i="8" a="1"/>
  <c r="E385" i="8" s="1"/>
  <c r="E386" i="8" a="1"/>
  <c r="E386" i="8" s="1"/>
  <c r="E387" i="8" a="1"/>
  <c r="E387" i="8" s="1"/>
  <c r="E388" i="8" a="1"/>
  <c r="E388" i="8" s="1"/>
  <c r="E389" i="8" a="1"/>
  <c r="E389" i="8" s="1"/>
  <c r="E390" i="8" a="1"/>
  <c r="E390" i="8" s="1"/>
  <c r="E391" i="8" a="1"/>
  <c r="E391" i="8" s="1"/>
  <c r="E392" i="8" a="1"/>
  <c r="E392" i="8" s="1"/>
  <c r="E393" i="8" a="1"/>
  <c r="E393" i="8" s="1"/>
  <c r="E394" i="8" a="1"/>
  <c r="E394" i="8" s="1"/>
  <c r="E395" i="8" a="1"/>
  <c r="E395" i="8" s="1"/>
  <c r="E396" i="8" a="1"/>
  <c r="E396" i="8" s="1"/>
  <c r="E397" i="8" a="1"/>
  <c r="E397" i="8" s="1"/>
  <c r="E398" i="8" a="1"/>
  <c r="E398" i="8" s="1"/>
  <c r="E399" i="8" a="1"/>
  <c r="E399" i="8" s="1"/>
  <c r="E400" i="8" a="1"/>
  <c r="E400" i="8" s="1"/>
  <c r="E401" i="8" a="1"/>
  <c r="E401" i="8" s="1"/>
  <c r="E402" i="8" a="1"/>
  <c r="E402" i="8" s="1"/>
  <c r="E403" i="8" a="1"/>
  <c r="E403" i="8" s="1"/>
  <c r="E404" i="8" a="1"/>
  <c r="E404" i="8" s="1"/>
  <c r="E405" i="8" a="1"/>
  <c r="E405" i="8" s="1"/>
  <c r="E406" i="8" a="1"/>
  <c r="E406" i="8" s="1"/>
  <c r="E407" i="8" a="1"/>
  <c r="E407" i="8" s="1"/>
  <c r="E408" i="8" a="1"/>
  <c r="E408" i="8" s="1"/>
  <c r="E409" i="8" a="1"/>
  <c r="E409" i="8" s="1"/>
  <c r="E410" i="8" a="1"/>
  <c r="E410" i="8" s="1"/>
  <c r="E411" i="8" a="1"/>
  <c r="E411" i="8" s="1"/>
  <c r="E412" i="8" a="1"/>
  <c r="E412" i="8" s="1"/>
  <c r="E413" i="8" a="1"/>
  <c r="E413" i="8" s="1"/>
  <c r="E414" i="8" a="1"/>
  <c r="E414" i="8" s="1"/>
  <c r="E415" i="8" a="1"/>
  <c r="E415" i="8" s="1"/>
  <c r="E416" i="8" a="1"/>
  <c r="E416" i="8" s="1"/>
  <c r="E417" i="8" a="1"/>
  <c r="E417" i="8" s="1"/>
  <c r="E418" i="8" a="1"/>
  <c r="E418" i="8" s="1"/>
  <c r="E419" i="8" a="1"/>
  <c r="E419" i="8" s="1"/>
  <c r="E420" i="8" a="1"/>
  <c r="E420" i="8" s="1"/>
  <c r="E421" i="8" a="1"/>
  <c r="E421" i="8" s="1"/>
  <c r="E422" i="8" a="1"/>
  <c r="E422" i="8" s="1"/>
  <c r="E423" i="8" a="1"/>
  <c r="E423" i="8" s="1"/>
  <c r="E424" i="8" a="1"/>
  <c r="E424" i="8" s="1"/>
  <c r="E425" i="8" a="1"/>
  <c r="E425" i="8" s="1"/>
  <c r="E426" i="8" a="1"/>
  <c r="E426" i="8" s="1"/>
  <c r="E427" i="8" a="1"/>
  <c r="E427" i="8" s="1"/>
  <c r="E428" i="8" a="1"/>
  <c r="E428" i="8" s="1"/>
  <c r="E429" i="8" a="1"/>
  <c r="E429" i="8" s="1"/>
  <c r="E430" i="8" a="1"/>
  <c r="E430" i="8" s="1"/>
  <c r="E431" i="8" a="1"/>
  <c r="E431" i="8" s="1"/>
  <c r="E432" i="8" a="1"/>
  <c r="E432" i="8" s="1"/>
  <c r="E433" i="8" a="1"/>
  <c r="E433" i="8" s="1"/>
  <c r="E434" i="8" a="1"/>
  <c r="E434" i="8" s="1"/>
  <c r="E435" i="8" a="1"/>
  <c r="E435" i="8" s="1"/>
  <c r="E436" i="8" a="1"/>
  <c r="E436" i="8" s="1"/>
  <c r="E437" i="8" a="1"/>
  <c r="E437" i="8" s="1"/>
  <c r="E438" i="8" a="1"/>
  <c r="E438" i="8" s="1"/>
  <c r="E439" i="8" a="1"/>
  <c r="E439" i="8" s="1"/>
  <c r="E440" i="8" a="1"/>
  <c r="E440" i="8" s="1"/>
  <c r="E441" i="8" a="1"/>
  <c r="E441" i="8" s="1"/>
  <c r="E442" i="8" a="1"/>
  <c r="E442" i="8" s="1"/>
  <c r="E443" i="8" a="1"/>
  <c r="E443" i="8" s="1"/>
  <c r="E444" i="8" a="1"/>
  <c r="E444" i="8" s="1"/>
  <c r="E445" i="8" a="1"/>
  <c r="E445" i="8" s="1"/>
  <c r="E446" i="8" a="1"/>
  <c r="E446" i="8" s="1"/>
  <c r="E447" i="8" a="1"/>
  <c r="E447" i="8" s="1"/>
  <c r="E448" i="8" a="1"/>
  <c r="E448" i="8" s="1"/>
  <c r="E449" i="8" a="1"/>
  <c r="E449" i="8" s="1"/>
  <c r="E450" i="8" a="1"/>
  <c r="E450" i="8" s="1"/>
  <c r="E451" i="8" a="1"/>
  <c r="E451" i="8" s="1"/>
  <c r="E452" i="8" a="1"/>
  <c r="E452" i="8" s="1"/>
  <c r="E453" i="8" a="1"/>
  <c r="E453" i="8" s="1"/>
  <c r="E454" i="8" a="1"/>
  <c r="E454" i="8" s="1"/>
  <c r="E455" i="8" a="1"/>
  <c r="E455" i="8" s="1"/>
  <c r="E456" i="8" a="1"/>
  <c r="E456" i="8" s="1"/>
  <c r="E457" i="8" a="1"/>
  <c r="E457" i="8" s="1"/>
  <c r="E458" i="8" a="1"/>
  <c r="E458" i="8" s="1"/>
  <c r="E459" i="8" a="1"/>
  <c r="E459" i="8" s="1"/>
  <c r="E460" i="8" a="1"/>
  <c r="E460" i="8" s="1"/>
  <c r="E461" i="8" a="1"/>
  <c r="E461" i="8" s="1"/>
  <c r="E462" i="8" a="1"/>
  <c r="E462" i="8" s="1"/>
  <c r="E463" i="8" a="1"/>
  <c r="E463" i="8" s="1"/>
  <c r="E464" i="8" a="1"/>
  <c r="E464" i="8" s="1"/>
  <c r="E465" i="8" a="1"/>
  <c r="E465" i="8" s="1"/>
  <c r="E466" i="8" a="1"/>
  <c r="E466" i="8" s="1"/>
  <c r="E467" i="8" a="1"/>
  <c r="E467" i="8" s="1"/>
  <c r="E468" i="8" a="1"/>
  <c r="E468" i="8" s="1"/>
  <c r="E469" i="8" a="1"/>
  <c r="E469" i="8" s="1"/>
  <c r="E470" i="8" a="1"/>
  <c r="E470" i="8" s="1"/>
  <c r="E471" i="8" a="1"/>
  <c r="E471" i="8" s="1"/>
  <c r="E472" i="8" a="1"/>
  <c r="E472" i="8" s="1"/>
  <c r="E473" i="8" a="1"/>
  <c r="E473" i="8" s="1"/>
  <c r="E474" i="8" a="1"/>
  <c r="E474" i="8" s="1"/>
  <c r="E475" i="8" a="1"/>
  <c r="E475" i="8" s="1"/>
  <c r="E476" i="8" a="1"/>
  <c r="E476" i="8" s="1"/>
  <c r="E477" i="8" a="1"/>
  <c r="E477" i="8" s="1"/>
  <c r="E478" i="8" a="1"/>
  <c r="E478" i="8" s="1"/>
  <c r="E479" i="8" a="1"/>
  <c r="E479" i="8" s="1"/>
  <c r="E480" i="8" a="1"/>
  <c r="E480" i="8" s="1"/>
  <c r="E481" i="8" a="1"/>
  <c r="E481" i="8" s="1"/>
  <c r="E482" i="8" a="1"/>
  <c r="E482" i="8" s="1"/>
  <c r="E483" i="8" a="1"/>
  <c r="E483" i="8" s="1"/>
  <c r="E484" i="8" a="1"/>
  <c r="E484" i="8" s="1"/>
  <c r="E485" i="8" a="1"/>
  <c r="E485" i="8" s="1"/>
  <c r="E486" i="8" a="1"/>
  <c r="E486" i="8" s="1"/>
  <c r="E487" i="8" a="1"/>
  <c r="E487" i="8" s="1"/>
  <c r="E488" i="8" a="1"/>
  <c r="E488" i="8" s="1"/>
  <c r="E489" i="8" a="1"/>
  <c r="E489" i="8" s="1"/>
  <c r="E490" i="8" a="1"/>
  <c r="E490" i="8" s="1"/>
  <c r="E491" i="8" a="1"/>
  <c r="E491" i="8" s="1"/>
  <c r="E492" i="8" a="1"/>
  <c r="E492" i="8" s="1"/>
  <c r="E493" i="8" a="1"/>
  <c r="E493" i="8" s="1"/>
  <c r="E494" i="8" a="1"/>
  <c r="E494" i="8" s="1"/>
  <c r="E495" i="8" a="1"/>
  <c r="E495" i="8" s="1"/>
  <c r="E496" i="8" a="1"/>
  <c r="E496" i="8" s="1"/>
  <c r="E497" i="8" a="1"/>
  <c r="E497" i="8" s="1"/>
  <c r="E498" i="8" a="1"/>
  <c r="E498" i="8" s="1"/>
  <c r="E499" i="8" a="1"/>
  <c r="E499" i="8" s="1"/>
  <c r="E500" i="8" a="1"/>
  <c r="E500" i="8" s="1"/>
  <c r="E501" i="8" a="1"/>
  <c r="E501" i="8" s="1"/>
  <c r="E502" i="8" a="1"/>
  <c r="E502" i="8" s="1"/>
  <c r="E503" i="8" a="1"/>
  <c r="E503" i="8" s="1"/>
  <c r="E504" i="8" a="1"/>
  <c r="E504" i="8" s="1"/>
  <c r="E505" i="8" a="1"/>
  <c r="E505" i="8" s="1"/>
  <c r="E506" i="8" a="1"/>
  <c r="E506" i="8" s="1"/>
  <c r="E507" i="8" a="1"/>
  <c r="E507" i="8" s="1"/>
  <c r="E508" i="8" a="1"/>
  <c r="E508" i="8" s="1"/>
  <c r="E509" i="8" a="1"/>
  <c r="E509" i="8" s="1"/>
  <c r="E510" i="8" a="1"/>
  <c r="E510" i="8" s="1"/>
  <c r="E511" i="8" a="1"/>
  <c r="E511" i="8" s="1"/>
  <c r="E512" i="8" a="1"/>
  <c r="E512" i="8" s="1"/>
  <c r="E513" i="8" a="1"/>
  <c r="E513" i="8" s="1"/>
  <c r="E514" i="8" a="1"/>
  <c r="E514" i="8" s="1"/>
  <c r="E515" i="8" a="1"/>
  <c r="E515" i="8" s="1"/>
  <c r="E516" i="8" a="1"/>
  <c r="E516" i="8" s="1"/>
  <c r="E517" i="8" a="1"/>
  <c r="E517" i="8" s="1"/>
  <c r="E518" i="8" a="1"/>
  <c r="E518" i="8" s="1"/>
  <c r="E519" i="8" a="1"/>
  <c r="E519" i="8" s="1"/>
  <c r="E520" i="8" a="1"/>
  <c r="E520" i="8" s="1"/>
  <c r="E521" i="8" a="1"/>
  <c r="E521" i="8" s="1"/>
  <c r="E522" i="8" a="1"/>
  <c r="E522" i="8" s="1"/>
  <c r="E523" i="8" a="1"/>
  <c r="E523" i="8" s="1"/>
  <c r="E524" i="8" a="1"/>
  <c r="E524" i="8" s="1"/>
  <c r="E525" i="8" a="1"/>
  <c r="E525" i="8" s="1"/>
  <c r="E526" i="8" a="1"/>
  <c r="E526" i="8" s="1"/>
  <c r="E527" i="8" a="1"/>
  <c r="E527" i="8" s="1"/>
  <c r="E528" i="8" a="1"/>
  <c r="E528" i="8" s="1"/>
  <c r="E529" i="8" a="1"/>
  <c r="E529" i="8" s="1"/>
  <c r="E530" i="8" a="1"/>
  <c r="E530" i="8" s="1"/>
  <c r="E531" i="8" a="1"/>
  <c r="E531" i="8" s="1"/>
  <c r="E532" i="8" a="1"/>
  <c r="E532" i="8" s="1"/>
  <c r="E533" i="8" a="1"/>
  <c r="E533" i="8" s="1"/>
  <c r="E534" i="8" a="1"/>
  <c r="E534" i="8" s="1"/>
  <c r="E535" i="8" a="1"/>
  <c r="E535" i="8" s="1"/>
  <c r="E536" i="8" a="1"/>
  <c r="E536" i="8" s="1"/>
  <c r="E537" i="8" a="1"/>
  <c r="E537" i="8" s="1"/>
  <c r="E538" i="8" a="1"/>
  <c r="E538" i="8" s="1"/>
  <c r="E539" i="8" a="1"/>
  <c r="E539" i="8" s="1"/>
  <c r="E540" i="8" a="1"/>
  <c r="E540" i="8" s="1"/>
  <c r="E541" i="8" a="1"/>
  <c r="E541" i="8" s="1"/>
  <c r="E542" i="8" a="1"/>
  <c r="E542" i="8" s="1"/>
  <c r="E543" i="8" a="1"/>
  <c r="E543" i="8" s="1"/>
  <c r="E544" i="8" a="1"/>
  <c r="E544" i="8" s="1"/>
  <c r="E545" i="8" a="1"/>
  <c r="E545" i="8" s="1"/>
  <c r="E546" i="8" a="1"/>
  <c r="E546" i="8" s="1"/>
  <c r="E547" i="8" a="1"/>
  <c r="E547" i="8" s="1"/>
  <c r="E548" i="8" a="1"/>
  <c r="E548" i="8" s="1"/>
  <c r="E549" i="8" a="1"/>
  <c r="E549" i="8" s="1"/>
  <c r="E550" i="8" a="1"/>
  <c r="E550" i="8" s="1"/>
  <c r="E551" i="8" a="1"/>
  <c r="E551" i="8" s="1"/>
  <c r="E552" i="8" a="1"/>
  <c r="E552" i="8" s="1"/>
  <c r="E553" i="8" a="1"/>
  <c r="E553" i="8" s="1"/>
  <c r="E554" i="8" a="1"/>
  <c r="E554" i="8" s="1"/>
  <c r="E555" i="8" a="1"/>
  <c r="E555" i="8" s="1"/>
  <c r="E556" i="8" a="1"/>
  <c r="E556" i="8" s="1"/>
  <c r="E557" i="8" a="1"/>
  <c r="E557" i="8" s="1"/>
  <c r="E558" i="8" a="1"/>
  <c r="E558" i="8" s="1"/>
  <c r="E559" i="8" a="1"/>
  <c r="E559" i="8" s="1"/>
  <c r="E560" i="8" a="1"/>
  <c r="E560" i="8" s="1"/>
  <c r="E561" i="8" a="1"/>
  <c r="E561" i="8" s="1"/>
  <c r="E562" i="8" a="1"/>
  <c r="E562" i="8" s="1"/>
  <c r="E563" i="8" a="1"/>
  <c r="E563" i="8" s="1"/>
  <c r="E564" i="8" a="1"/>
  <c r="E564" i="8" s="1"/>
  <c r="E565" i="8" a="1"/>
  <c r="E565" i="8" s="1"/>
  <c r="E566" i="8" a="1"/>
  <c r="E566" i="8" s="1"/>
  <c r="E567" i="8" a="1"/>
  <c r="E567" i="8" s="1"/>
  <c r="E568" i="8" a="1"/>
  <c r="E568" i="8" s="1"/>
  <c r="E569" i="8" a="1"/>
  <c r="E569" i="8" s="1"/>
  <c r="E570" i="8" a="1"/>
  <c r="E570" i="8" s="1"/>
  <c r="E571" i="8" a="1"/>
  <c r="E571" i="8" s="1"/>
  <c r="E572" i="8" a="1"/>
  <c r="E572" i="8" s="1"/>
  <c r="E573" i="8" a="1"/>
  <c r="E573" i="8" s="1"/>
  <c r="E574" i="8" a="1"/>
  <c r="E574" i="8" s="1"/>
  <c r="E575" i="8" a="1"/>
  <c r="E575" i="8" s="1"/>
  <c r="E576" i="8" a="1"/>
  <c r="E576" i="8" s="1"/>
  <c r="E577" i="8" a="1"/>
  <c r="E577" i="8" s="1"/>
  <c r="E578" i="8" a="1"/>
  <c r="E578" i="8" s="1"/>
  <c r="E579" i="8" a="1"/>
  <c r="E579" i="8" s="1"/>
  <c r="E580" i="8" a="1"/>
  <c r="E580" i="8" s="1"/>
  <c r="E581" i="8" a="1"/>
  <c r="E581" i="8" s="1"/>
  <c r="E582" i="8" a="1"/>
  <c r="E582" i="8" s="1"/>
  <c r="E583" i="8" a="1"/>
  <c r="E583" i="8" s="1"/>
  <c r="E584" i="8" a="1"/>
  <c r="E584" i="8" s="1"/>
  <c r="E585" i="8" a="1"/>
  <c r="E585" i="8" s="1"/>
  <c r="E586" i="8" a="1"/>
  <c r="E586" i="8" s="1"/>
  <c r="E587" i="8" a="1"/>
  <c r="E587" i="8" s="1"/>
  <c r="E588" i="8" a="1"/>
  <c r="E588" i="8" s="1"/>
  <c r="E589" i="8" a="1"/>
  <c r="E589" i="8" s="1"/>
  <c r="E590" i="8" a="1"/>
  <c r="E590" i="8" s="1"/>
  <c r="E591" i="8" a="1"/>
  <c r="E591" i="8" s="1"/>
  <c r="E592" i="8" a="1"/>
  <c r="E592" i="8" s="1"/>
  <c r="E593" i="8" a="1"/>
  <c r="E593" i="8" s="1"/>
  <c r="E594" i="8" a="1"/>
  <c r="E594" i="8" s="1"/>
  <c r="E595" i="8" a="1"/>
  <c r="E595" i="8" s="1"/>
  <c r="E596" i="8" a="1"/>
  <c r="E596" i="8" s="1"/>
  <c r="E597" i="8" a="1"/>
  <c r="E597" i="8" s="1"/>
  <c r="E598" i="8" a="1"/>
  <c r="E598" i="8" s="1"/>
  <c r="E599" i="8" a="1"/>
  <c r="E599" i="8" s="1"/>
  <c r="E600" i="8" a="1"/>
  <c r="E600" i="8" s="1"/>
  <c r="E601" i="8" a="1"/>
  <c r="E601" i="8" s="1"/>
  <c r="E602" i="8" a="1"/>
  <c r="E602" i="8" s="1"/>
  <c r="E603" i="8" a="1"/>
  <c r="E603" i="8" s="1"/>
  <c r="E604" i="8" a="1"/>
  <c r="E604" i="8" s="1"/>
  <c r="E605" i="8" a="1"/>
  <c r="E605" i="8" s="1"/>
  <c r="E606" i="8" a="1"/>
  <c r="E606" i="8" s="1"/>
  <c r="E607" i="8" a="1"/>
  <c r="E607" i="8" s="1"/>
  <c r="E608" i="8" a="1"/>
  <c r="E608" i="8" s="1"/>
  <c r="E609" i="8" a="1"/>
  <c r="E609" i="8" s="1"/>
  <c r="E610" i="8" a="1"/>
  <c r="E610" i="8" s="1"/>
  <c r="E611" i="8" a="1"/>
  <c r="E611" i="8" s="1"/>
  <c r="E612" i="8" a="1"/>
  <c r="E612" i="8" s="1"/>
  <c r="E613" i="8" a="1"/>
  <c r="E613" i="8" s="1"/>
  <c r="E614" i="8" a="1"/>
  <c r="E614" i="8" s="1"/>
  <c r="E615" i="8" a="1"/>
  <c r="E615" i="8" s="1"/>
  <c r="E616" i="8" a="1"/>
  <c r="E616" i="8" s="1"/>
  <c r="E617" i="8" a="1"/>
  <c r="E617" i="8" s="1"/>
  <c r="E618" i="8" a="1"/>
  <c r="E618" i="8" s="1"/>
  <c r="E619" i="8" a="1"/>
  <c r="E619" i="8" s="1"/>
  <c r="E620" i="8" a="1"/>
  <c r="E620" i="8" s="1"/>
  <c r="E621" i="8" a="1"/>
  <c r="E621" i="8" s="1"/>
  <c r="E622" i="8" a="1"/>
  <c r="E622" i="8" s="1"/>
  <c r="E623" i="8" a="1"/>
  <c r="E623" i="8" s="1"/>
  <c r="E624" i="8" a="1"/>
  <c r="E624" i="8" s="1"/>
  <c r="E625" i="8" a="1"/>
  <c r="E625" i="8" s="1"/>
  <c r="E626" i="8" a="1"/>
  <c r="E626" i="8" s="1"/>
  <c r="E627" i="8" a="1"/>
  <c r="E627" i="8" s="1"/>
  <c r="E628" i="8" a="1"/>
  <c r="E628" i="8" s="1"/>
  <c r="E629" i="8" a="1"/>
  <c r="E629" i="8" s="1"/>
  <c r="E630" i="8" a="1"/>
  <c r="E630" i="8" s="1"/>
  <c r="E631" i="8" a="1"/>
  <c r="E631" i="8" s="1"/>
  <c r="E632" i="8" a="1"/>
  <c r="E632" i="8" s="1"/>
  <c r="E633" i="8" a="1"/>
  <c r="E633" i="8" s="1"/>
  <c r="E634" i="8" a="1"/>
  <c r="E634" i="8" s="1"/>
  <c r="E635" i="8" a="1"/>
  <c r="E635" i="8" s="1"/>
  <c r="E636" i="8" a="1"/>
  <c r="E636" i="8" s="1"/>
  <c r="E637" i="8" a="1"/>
  <c r="E637" i="8" s="1"/>
  <c r="E638" i="8" a="1"/>
  <c r="E638" i="8" s="1"/>
  <c r="E639" i="8" a="1"/>
  <c r="E639" i="8" s="1"/>
  <c r="E640" i="8" a="1"/>
  <c r="E640" i="8" s="1"/>
  <c r="E641" i="8" a="1"/>
  <c r="E641" i="8" s="1"/>
  <c r="E642" i="8" a="1"/>
  <c r="E642" i="8" s="1"/>
  <c r="E643" i="8" a="1"/>
  <c r="E643" i="8" s="1"/>
  <c r="E644" i="8" a="1"/>
  <c r="E644" i="8" s="1"/>
  <c r="E645" i="8" a="1"/>
  <c r="E645" i="8" s="1"/>
  <c r="E646" i="8" a="1"/>
  <c r="E646" i="8" s="1"/>
  <c r="E647" i="8" a="1"/>
  <c r="E647" i="8" s="1"/>
  <c r="E648" i="8" a="1"/>
  <c r="E648" i="8" s="1"/>
  <c r="E649" i="8" a="1"/>
  <c r="E649" i="8" s="1"/>
  <c r="E650" i="8" a="1"/>
  <c r="E650" i="8" s="1"/>
  <c r="E651" i="8" a="1"/>
  <c r="E651" i="8" s="1"/>
  <c r="E652" i="8" a="1"/>
  <c r="E652" i="8" s="1"/>
  <c r="E653" i="8" a="1"/>
  <c r="E653" i="8" s="1"/>
  <c r="E654" i="8" a="1"/>
  <c r="E654" i="8" s="1"/>
  <c r="E655" i="8" a="1"/>
  <c r="E655" i="8" s="1"/>
  <c r="E656" i="8" a="1"/>
  <c r="E656" i="8" s="1"/>
  <c r="E657" i="8" a="1"/>
  <c r="E657" i="8" s="1"/>
  <c r="E658" i="8" a="1"/>
  <c r="E658" i="8" s="1"/>
  <c r="E659" i="8" a="1"/>
  <c r="E659" i="8" s="1"/>
  <c r="E660" i="8" a="1"/>
  <c r="E660" i="8" s="1"/>
  <c r="E661" i="8" a="1"/>
  <c r="E661" i="8" s="1"/>
  <c r="E662" i="8" a="1"/>
  <c r="E662" i="8" s="1"/>
  <c r="E663" i="8" a="1"/>
  <c r="E663" i="8" s="1"/>
  <c r="E664" i="8" a="1"/>
  <c r="E664" i="8" s="1"/>
  <c r="E665" i="8" a="1"/>
  <c r="E665" i="8" s="1"/>
  <c r="E666" i="8" a="1"/>
  <c r="E666" i="8" s="1"/>
  <c r="E667" i="8" a="1"/>
  <c r="E667" i="8" s="1"/>
  <c r="E668" i="8" a="1"/>
  <c r="E668" i="8" s="1"/>
  <c r="E669" i="8" a="1"/>
  <c r="E669" i="8" s="1"/>
  <c r="E670" i="8" a="1"/>
  <c r="E670" i="8" s="1"/>
  <c r="E671" i="8" a="1"/>
  <c r="E671" i="8" s="1"/>
  <c r="E672" i="8" a="1"/>
  <c r="E672" i="8" s="1"/>
  <c r="E673" i="8" a="1"/>
  <c r="E673" i="8" s="1"/>
  <c r="E674" i="8" a="1"/>
  <c r="E674" i="8" s="1"/>
  <c r="E675" i="8" a="1"/>
  <c r="E675" i="8" s="1"/>
  <c r="E676" i="8" a="1"/>
  <c r="E676" i="8" s="1"/>
  <c r="E677" i="8" a="1"/>
  <c r="E677" i="8" s="1"/>
  <c r="E678" i="8" a="1"/>
  <c r="E678" i="8" s="1"/>
  <c r="E679" i="8" a="1"/>
  <c r="E679" i="8" s="1"/>
  <c r="E680" i="8" a="1"/>
  <c r="E680" i="8" s="1"/>
  <c r="E681" i="8" a="1"/>
  <c r="E681" i="8" s="1"/>
  <c r="E682" i="8" a="1"/>
  <c r="E682" i="8" s="1"/>
  <c r="E683" i="8" a="1"/>
  <c r="E683" i="8" s="1"/>
  <c r="E684" i="8" a="1"/>
  <c r="E684" i="8" s="1"/>
  <c r="E685" i="8" a="1"/>
  <c r="E685" i="8" s="1"/>
  <c r="E686" i="8" a="1"/>
  <c r="E686" i="8" s="1"/>
  <c r="E687" i="8" a="1"/>
  <c r="E687" i="8" s="1"/>
  <c r="E688" i="8" a="1"/>
  <c r="E688" i="8" s="1"/>
  <c r="E689" i="8" a="1"/>
  <c r="E689" i="8" s="1"/>
  <c r="E690" i="8" a="1"/>
  <c r="E690" i="8" s="1"/>
  <c r="E691" i="8" a="1"/>
  <c r="E691" i="8" s="1"/>
  <c r="E692" i="8" a="1"/>
  <c r="E692" i="8" s="1"/>
  <c r="E693" i="8" a="1"/>
  <c r="E693" i="8" s="1"/>
  <c r="E694" i="8" a="1"/>
  <c r="E694" i="8" s="1"/>
  <c r="E695" i="8" a="1"/>
  <c r="E695" i="8" s="1"/>
  <c r="E696" i="8" a="1"/>
  <c r="E696" i="8" s="1"/>
  <c r="E697" i="8" a="1"/>
  <c r="E697" i="8" s="1"/>
  <c r="E698" i="8" a="1"/>
  <c r="E698" i="8" s="1"/>
  <c r="E699" i="8" a="1"/>
  <c r="E699" i="8" s="1"/>
  <c r="E700" i="8" a="1"/>
  <c r="E700" i="8" s="1"/>
  <c r="E701" i="8" a="1"/>
  <c r="E701" i="8" s="1"/>
  <c r="E702" i="8" a="1"/>
  <c r="E702" i="8" s="1"/>
  <c r="E703" i="8" a="1"/>
  <c r="E703" i="8" s="1"/>
  <c r="E704" i="8" a="1"/>
  <c r="E704" i="8" s="1"/>
  <c r="E705" i="8" a="1"/>
  <c r="E705" i="8" s="1"/>
  <c r="E706" i="8" a="1"/>
  <c r="E706" i="8" s="1"/>
  <c r="E707" i="8" a="1"/>
  <c r="E707" i="8" s="1"/>
  <c r="E708" i="8" a="1"/>
  <c r="E708" i="8" s="1"/>
  <c r="E709" i="8" a="1"/>
  <c r="E709" i="8" s="1"/>
  <c r="E710" i="8" a="1"/>
  <c r="E710" i="8" s="1"/>
  <c r="E711" i="8" a="1"/>
  <c r="E711" i="8" s="1"/>
  <c r="E712" i="8" a="1"/>
  <c r="E712" i="8" s="1"/>
  <c r="E713" i="8" a="1"/>
  <c r="E713" i="8" s="1"/>
  <c r="E714" i="8" a="1"/>
  <c r="E714" i="8" s="1"/>
  <c r="E715" i="8" a="1"/>
  <c r="E715" i="8" s="1"/>
  <c r="E716" i="8" a="1"/>
  <c r="E716" i="8" s="1"/>
  <c r="E717" i="8" a="1"/>
  <c r="E717" i="8" s="1"/>
  <c r="E718" i="8" a="1"/>
  <c r="E718" i="8" s="1"/>
  <c r="E719" i="8" a="1"/>
  <c r="E719" i="8" s="1"/>
  <c r="E720" i="8" a="1"/>
  <c r="E720" i="8" s="1"/>
  <c r="E721" i="8" a="1"/>
  <c r="E721" i="8" s="1"/>
  <c r="E722" i="8" a="1"/>
  <c r="E722" i="8" s="1"/>
  <c r="E723" i="8" a="1"/>
  <c r="E723" i="8" s="1"/>
  <c r="E724" i="8" a="1"/>
  <c r="E724" i="8" s="1"/>
  <c r="E725" i="8" a="1"/>
  <c r="E725" i="8" s="1"/>
  <c r="E726" i="8" a="1"/>
  <c r="E726" i="8" s="1"/>
  <c r="E727" i="8" a="1"/>
  <c r="E727" i="8" s="1"/>
  <c r="E728" i="8" a="1"/>
  <c r="E728" i="8" s="1"/>
  <c r="E729" i="8" a="1"/>
  <c r="E729" i="8" s="1"/>
  <c r="E730" i="8" a="1"/>
  <c r="E730" i="8" s="1"/>
  <c r="E731" i="8" a="1"/>
  <c r="E731" i="8" s="1"/>
  <c r="E732" i="8" a="1"/>
  <c r="E732" i="8" s="1"/>
  <c r="E733" i="8" a="1"/>
  <c r="E733" i="8" s="1"/>
  <c r="E734" i="8" a="1"/>
  <c r="E734" i="8" s="1"/>
  <c r="E735" i="8" a="1"/>
  <c r="E735" i="8" s="1"/>
  <c r="E736" i="8" a="1"/>
  <c r="E736" i="8" s="1"/>
  <c r="E737" i="8" a="1"/>
  <c r="E737" i="8" s="1"/>
  <c r="E738" i="8" a="1"/>
  <c r="E738" i="8" s="1"/>
  <c r="E739" i="8" a="1"/>
  <c r="E739" i="8" s="1"/>
  <c r="E740" i="8" a="1"/>
  <c r="E740" i="8" s="1"/>
  <c r="E741" i="8" a="1"/>
  <c r="E741" i="8" s="1"/>
  <c r="E742" i="8" a="1"/>
  <c r="E742" i="8" s="1"/>
  <c r="E743" i="8" a="1"/>
  <c r="E743" i="8" s="1"/>
  <c r="E744" i="8" a="1"/>
  <c r="E744" i="8" s="1"/>
  <c r="E745" i="8" a="1"/>
  <c r="E745" i="8" s="1"/>
  <c r="E746" i="8" a="1"/>
  <c r="E746" i="8" s="1"/>
  <c r="E747" i="8" a="1"/>
  <c r="E747" i="8" s="1"/>
  <c r="E748" i="8" a="1"/>
  <c r="E748" i="8" s="1"/>
  <c r="E749" i="8" a="1"/>
  <c r="E749" i="8" s="1"/>
  <c r="E750" i="8" a="1"/>
  <c r="E750" i="8" s="1"/>
  <c r="E751" i="8" a="1"/>
  <c r="E751" i="8" s="1"/>
  <c r="E752" i="8" a="1"/>
  <c r="E752" i="8" s="1"/>
  <c r="E753" i="8" a="1"/>
  <c r="E753" i="8" s="1"/>
  <c r="E754" i="8" a="1"/>
  <c r="E754" i="8" s="1"/>
  <c r="E755" i="8" a="1"/>
  <c r="E755" i="8" s="1"/>
  <c r="E756" i="8" a="1"/>
  <c r="E756" i="8" s="1"/>
  <c r="E757" i="8" a="1"/>
  <c r="E757" i="8" s="1"/>
  <c r="E758" i="8" a="1"/>
  <c r="E758" i="8" s="1"/>
  <c r="E759" i="8" a="1"/>
  <c r="E759" i="8" s="1"/>
  <c r="E760" i="8" a="1"/>
  <c r="E760" i="8" s="1"/>
  <c r="E761" i="8" a="1"/>
  <c r="E761" i="8" s="1"/>
  <c r="E762" i="8" a="1"/>
  <c r="E762" i="8" s="1"/>
  <c r="E763" i="8" a="1"/>
  <c r="E763" i="8" s="1"/>
  <c r="E764" i="8" a="1"/>
  <c r="E764" i="8" s="1"/>
  <c r="E765" i="8" a="1"/>
  <c r="E765" i="8" s="1"/>
  <c r="E766" i="8" a="1"/>
  <c r="E766" i="8" s="1"/>
  <c r="E767" i="8" a="1"/>
  <c r="E767" i="8" s="1"/>
  <c r="E768" i="8" a="1"/>
  <c r="E768" i="8" s="1"/>
  <c r="E769" i="8" a="1"/>
  <c r="E769" i="8" s="1"/>
  <c r="E770" i="8" a="1"/>
  <c r="E770" i="8" s="1"/>
  <c r="E771" i="8" a="1"/>
  <c r="E771" i="8" s="1"/>
  <c r="E772" i="8" a="1"/>
  <c r="E772" i="8" s="1"/>
  <c r="E773" i="8" a="1"/>
  <c r="E773" i="8" s="1"/>
  <c r="E774" i="8" a="1"/>
  <c r="E774" i="8" s="1"/>
  <c r="E775" i="8" a="1"/>
  <c r="E775" i="8" s="1"/>
  <c r="E776" i="8" a="1"/>
  <c r="E776" i="8" s="1"/>
  <c r="E777" i="8" a="1"/>
  <c r="E777" i="8" s="1"/>
  <c r="E778" i="8" a="1"/>
  <c r="E778" i="8" s="1"/>
  <c r="E779" i="8" a="1"/>
  <c r="E779" i="8" s="1"/>
  <c r="E780" i="8" a="1"/>
  <c r="E780" i="8" s="1"/>
  <c r="E781" i="8" a="1"/>
  <c r="E781" i="8" s="1"/>
  <c r="E782" i="8" a="1"/>
  <c r="E782" i="8" s="1"/>
  <c r="E783" i="8" a="1"/>
  <c r="E783" i="8" s="1"/>
  <c r="E784" i="8" a="1"/>
  <c r="E784" i="8" s="1"/>
  <c r="E785" i="8" a="1"/>
  <c r="E785" i="8" s="1"/>
  <c r="E786" i="8" a="1"/>
  <c r="E786" i="8" s="1"/>
  <c r="E787" i="8" a="1"/>
  <c r="E787" i="8" s="1"/>
  <c r="E788" i="8" a="1"/>
  <c r="E788" i="8" s="1"/>
  <c r="E789" i="8" a="1"/>
  <c r="E789" i="8" s="1"/>
  <c r="E790" i="8" a="1"/>
  <c r="E790" i="8" s="1"/>
  <c r="E791" i="8" a="1"/>
  <c r="E791" i="8" s="1"/>
  <c r="E792" i="8" a="1"/>
  <c r="E792" i="8" s="1"/>
  <c r="E793" i="8" a="1"/>
  <c r="E793" i="8" s="1"/>
  <c r="E794" i="8" a="1"/>
  <c r="E794" i="8" s="1"/>
  <c r="E795" i="8" a="1"/>
  <c r="E795" i="8" s="1"/>
  <c r="E796" i="8" a="1"/>
  <c r="E796" i="8" s="1"/>
  <c r="E797" i="8" a="1"/>
  <c r="E797" i="8" s="1"/>
  <c r="E798" i="8" a="1"/>
  <c r="E798" i="8" s="1"/>
  <c r="E799" i="8" a="1"/>
  <c r="E799" i="8" s="1"/>
  <c r="E800" i="8" a="1"/>
  <c r="E800" i="8" s="1"/>
  <c r="E801" i="8" a="1"/>
  <c r="E801" i="8" s="1"/>
  <c r="E802" i="8" a="1"/>
  <c r="E802" i="8" s="1"/>
  <c r="E803" i="8" a="1"/>
  <c r="E803" i="8" s="1"/>
  <c r="E804" i="8" a="1"/>
  <c r="E804" i="8" s="1"/>
  <c r="E805" i="8" a="1"/>
  <c r="E805" i="8" s="1"/>
  <c r="E806" i="8" a="1"/>
  <c r="E806" i="8" s="1"/>
  <c r="E807" i="8" a="1"/>
  <c r="E807" i="8" s="1"/>
  <c r="E808" i="8" a="1"/>
  <c r="E808" i="8" s="1"/>
  <c r="E809" i="8" a="1"/>
  <c r="E809" i="8" s="1"/>
  <c r="E810" i="8" a="1"/>
  <c r="E810" i="8" s="1"/>
  <c r="E811" i="8" a="1"/>
  <c r="E811" i="8" s="1"/>
  <c r="E812" i="8" a="1"/>
  <c r="E812" i="8" s="1"/>
  <c r="E813" i="8" a="1"/>
  <c r="E813" i="8" s="1"/>
  <c r="E814" i="8" a="1"/>
  <c r="E814" i="8" s="1"/>
  <c r="E815" i="8" a="1"/>
  <c r="E815" i="8" s="1"/>
  <c r="E816" i="8" a="1"/>
  <c r="E816" i="8" s="1"/>
  <c r="E817" i="8" a="1"/>
  <c r="E817" i="8" s="1"/>
  <c r="E818" i="8" a="1"/>
  <c r="E818" i="8" s="1"/>
  <c r="E819" i="8" a="1"/>
  <c r="E819" i="8" s="1"/>
  <c r="E820" i="8" a="1"/>
  <c r="E820" i="8" s="1"/>
  <c r="E821" i="8" a="1"/>
  <c r="E821" i="8" s="1"/>
  <c r="E822" i="8" a="1"/>
  <c r="E822" i="8" s="1"/>
  <c r="E823" i="8" a="1"/>
  <c r="E823" i="8" s="1"/>
  <c r="E824" i="8" a="1"/>
  <c r="E824" i="8" s="1"/>
  <c r="E825" i="8" a="1"/>
  <c r="E825" i="8" s="1"/>
  <c r="E826" i="8" a="1"/>
  <c r="E826" i="8" s="1"/>
  <c r="E827" i="8" a="1"/>
  <c r="E827" i="8" s="1"/>
  <c r="E828" i="8" a="1"/>
  <c r="E828" i="8" s="1"/>
  <c r="E829" i="8" a="1"/>
  <c r="E829" i="8" s="1"/>
  <c r="E830" i="8" a="1"/>
  <c r="E830" i="8" s="1"/>
  <c r="E831" i="8" a="1"/>
  <c r="E831" i="8" s="1"/>
  <c r="E832" i="8" a="1"/>
  <c r="E832" i="8" s="1"/>
  <c r="E833" i="8" a="1"/>
  <c r="E833" i="8" s="1"/>
  <c r="E834" i="8" a="1"/>
  <c r="E834" i="8" s="1"/>
  <c r="E835" i="8" a="1"/>
  <c r="E835" i="8" s="1"/>
  <c r="E836" i="8" a="1"/>
  <c r="E836" i="8" s="1"/>
  <c r="E837" i="8" a="1"/>
  <c r="E837" i="8" s="1"/>
  <c r="E838" i="8" a="1"/>
  <c r="E838" i="8" s="1"/>
  <c r="E839" i="8" a="1"/>
  <c r="E839" i="8" s="1"/>
  <c r="E840" i="8" a="1"/>
  <c r="E840" i="8" s="1"/>
  <c r="E841" i="8" a="1"/>
  <c r="E841" i="8" s="1"/>
  <c r="E842" i="8" a="1"/>
  <c r="E842" i="8" s="1"/>
  <c r="E843" i="8" a="1"/>
  <c r="E843" i="8" s="1"/>
  <c r="E844" i="8" a="1"/>
  <c r="E844" i="8" s="1"/>
  <c r="E845" i="8" a="1"/>
  <c r="E845" i="8" s="1"/>
  <c r="E846" i="8" a="1"/>
  <c r="E846" i="8" s="1"/>
  <c r="E847" i="8" a="1"/>
  <c r="E847" i="8" s="1"/>
  <c r="E848" i="8" a="1"/>
  <c r="E848" i="8" s="1"/>
  <c r="E849" i="8" a="1"/>
  <c r="E849" i="8" s="1"/>
  <c r="E850" i="8" a="1"/>
  <c r="E850" i="8" s="1"/>
  <c r="E851" i="8" a="1"/>
  <c r="E851" i="8" s="1"/>
  <c r="E852" i="8" a="1"/>
  <c r="E852" i="8" s="1"/>
  <c r="E853" i="8" a="1"/>
  <c r="E853" i="8" s="1"/>
  <c r="E854" i="8" a="1"/>
  <c r="E854" i="8" s="1"/>
  <c r="E855" i="8" a="1"/>
  <c r="E855" i="8" s="1"/>
  <c r="E856" i="8" a="1"/>
  <c r="E856" i="8" s="1"/>
  <c r="E857" i="8" a="1"/>
  <c r="E857" i="8" s="1"/>
  <c r="E858" i="8" a="1"/>
  <c r="E858" i="8" s="1"/>
  <c r="E859" i="8" a="1"/>
  <c r="E859" i="8" s="1"/>
  <c r="E860" i="8" a="1"/>
  <c r="E860" i="8" s="1"/>
  <c r="E861" i="8" a="1"/>
  <c r="E861" i="8" s="1"/>
  <c r="E862" i="8" a="1"/>
  <c r="E862" i="8" s="1"/>
  <c r="E863" i="8" a="1"/>
  <c r="E863" i="8" s="1"/>
  <c r="E864" i="8" a="1"/>
  <c r="E864" i="8" s="1"/>
  <c r="E865" i="8" a="1"/>
  <c r="E865" i="8" s="1"/>
  <c r="E866" i="8" a="1"/>
  <c r="E866" i="8" s="1"/>
  <c r="E867" i="8" a="1"/>
  <c r="E867" i="8" s="1"/>
  <c r="E868" i="8" a="1"/>
  <c r="E868" i="8" s="1"/>
  <c r="E869" i="8" a="1"/>
  <c r="E869" i="8" s="1"/>
  <c r="E870" i="8" a="1"/>
  <c r="E870" i="8" s="1"/>
  <c r="E871" i="8" a="1"/>
  <c r="E871" i="8" s="1"/>
  <c r="E872" i="8" a="1"/>
  <c r="E872" i="8" s="1"/>
  <c r="E873" i="8" a="1"/>
  <c r="E873" i="8" s="1"/>
  <c r="E874" i="8" a="1"/>
  <c r="E874" i="8" s="1"/>
  <c r="E875" i="8" a="1"/>
  <c r="E875" i="8" s="1"/>
  <c r="E876" i="8" a="1"/>
  <c r="E876" i="8" s="1"/>
  <c r="E877" i="8" a="1"/>
  <c r="E877" i="8" s="1"/>
  <c r="E878" i="8" a="1"/>
  <c r="E878" i="8" s="1"/>
  <c r="E879" i="8" a="1"/>
  <c r="E879" i="8" s="1"/>
  <c r="E880" i="8" a="1"/>
  <c r="E880" i="8" s="1"/>
  <c r="E881" i="8" a="1"/>
  <c r="E881" i="8" s="1"/>
  <c r="E882" i="8" a="1"/>
  <c r="E882" i="8" s="1"/>
  <c r="E883" i="8" a="1"/>
  <c r="E883" i="8" s="1"/>
  <c r="E884" i="8" a="1"/>
  <c r="E884" i="8" s="1"/>
  <c r="E885" i="8" a="1"/>
  <c r="E885" i="8" s="1"/>
  <c r="E886" i="8" a="1"/>
  <c r="E886" i="8" s="1"/>
  <c r="E887" i="8" a="1"/>
  <c r="E887" i="8" s="1"/>
  <c r="E888" i="8" a="1"/>
  <c r="E888" i="8" s="1"/>
  <c r="E889" i="8" a="1"/>
  <c r="E889" i="8" s="1"/>
  <c r="E890" i="8" a="1"/>
  <c r="E890" i="8" s="1"/>
  <c r="E891" i="8" a="1"/>
  <c r="E891" i="8" s="1"/>
  <c r="E892" i="8" a="1"/>
  <c r="E892" i="8" s="1"/>
  <c r="E893" i="8" a="1"/>
  <c r="E893" i="8" s="1"/>
  <c r="E894" i="8" a="1"/>
  <c r="E894" i="8" s="1"/>
  <c r="E895" i="8" a="1"/>
  <c r="E895" i="8" s="1"/>
  <c r="E896" i="8" a="1"/>
  <c r="E896" i="8" s="1"/>
  <c r="E897" i="8" a="1"/>
  <c r="E897" i="8" s="1"/>
  <c r="E898" i="8" a="1"/>
  <c r="E898" i="8" s="1"/>
  <c r="E899" i="8" a="1"/>
  <c r="E899" i="8" s="1"/>
  <c r="E900" i="8" a="1"/>
  <c r="E900" i="8" s="1"/>
  <c r="E901" i="8" a="1"/>
  <c r="E901" i="8" s="1"/>
  <c r="E902" i="8" a="1"/>
  <c r="E902" i="8" s="1"/>
  <c r="E903" i="8" a="1"/>
  <c r="E903" i="8" s="1"/>
  <c r="E904" i="8" a="1"/>
  <c r="E904" i="8" s="1"/>
  <c r="E905" i="8" a="1"/>
  <c r="E905" i="8" s="1"/>
  <c r="E906" i="8" a="1"/>
  <c r="E906" i="8" s="1"/>
  <c r="E907" i="8" a="1"/>
  <c r="E907" i="8" s="1"/>
  <c r="E908" i="8" a="1"/>
  <c r="E908" i="8" s="1"/>
  <c r="E909" i="8" a="1"/>
  <c r="E909" i="8" s="1"/>
  <c r="E910" i="8" a="1"/>
  <c r="E910" i="8" s="1"/>
  <c r="E911" i="8" a="1"/>
  <c r="E911" i="8" s="1"/>
  <c r="E912" i="8" a="1"/>
  <c r="E912" i="8" s="1"/>
  <c r="E913" i="8" a="1"/>
  <c r="E913" i="8" s="1"/>
  <c r="E914" i="8" a="1"/>
  <c r="E914" i="8" s="1"/>
  <c r="E915" i="8" a="1"/>
  <c r="E915" i="8" s="1"/>
  <c r="E916" i="8" a="1"/>
  <c r="E916" i="8" s="1"/>
  <c r="E917" i="8" a="1"/>
  <c r="E917" i="8" s="1"/>
  <c r="E918" i="8" a="1"/>
  <c r="E918" i="8" s="1"/>
  <c r="E919" i="8" a="1"/>
  <c r="E919" i="8" s="1"/>
  <c r="E920" i="8" a="1"/>
  <c r="E920" i="8" s="1"/>
  <c r="E921" i="8" a="1"/>
  <c r="E921" i="8" s="1"/>
  <c r="E922" i="8" a="1"/>
  <c r="E922" i="8" s="1"/>
  <c r="E923" i="8" a="1"/>
  <c r="E923" i="8" s="1"/>
  <c r="E924" i="8" a="1"/>
  <c r="E924" i="8" s="1"/>
  <c r="E925" i="8" a="1"/>
  <c r="E925" i="8" s="1"/>
  <c r="E926" i="8" a="1"/>
  <c r="E926" i="8" s="1"/>
  <c r="E927" i="8" a="1"/>
  <c r="E927" i="8" s="1"/>
  <c r="E928" i="8" a="1"/>
  <c r="E928" i="8" s="1"/>
  <c r="E929" i="8" a="1"/>
  <c r="E929" i="8" s="1"/>
  <c r="E930" i="8" a="1"/>
  <c r="E930" i="8" s="1"/>
  <c r="E931" i="8" a="1"/>
  <c r="E931" i="8" s="1"/>
  <c r="E932" i="8" a="1"/>
  <c r="E932" i="8" s="1"/>
  <c r="E933" i="8" a="1"/>
  <c r="E933" i="8" s="1"/>
  <c r="E934" i="8" a="1"/>
  <c r="E934" i="8" s="1"/>
  <c r="E935" i="8" a="1"/>
  <c r="E935" i="8" s="1"/>
  <c r="E936" i="8" a="1"/>
  <c r="E936" i="8" s="1"/>
  <c r="E937" i="8" a="1"/>
  <c r="E937" i="8" s="1"/>
  <c r="E938" i="8" a="1"/>
  <c r="E938" i="8" s="1"/>
  <c r="E939" i="8" a="1"/>
  <c r="E939" i="8" s="1"/>
  <c r="E940" i="8" a="1"/>
  <c r="E940" i="8" s="1"/>
  <c r="E941" i="8" a="1"/>
  <c r="E941" i="8" s="1"/>
  <c r="E942" i="8" a="1"/>
  <c r="E942" i="8" s="1"/>
  <c r="E943" i="8" a="1"/>
  <c r="E943" i="8" s="1"/>
  <c r="E944" i="8" a="1"/>
  <c r="E944" i="8" s="1"/>
  <c r="E945" i="8" a="1"/>
  <c r="E945" i="8" s="1"/>
  <c r="E946" i="8" a="1"/>
  <c r="E946" i="8" s="1"/>
  <c r="E947" i="8" a="1"/>
  <c r="E947" i="8" s="1"/>
  <c r="E948" i="8" a="1"/>
  <c r="E948" i="8" s="1"/>
  <c r="E949" i="8" a="1"/>
  <c r="E949" i="8" s="1"/>
  <c r="E950" i="8" a="1"/>
  <c r="E950" i="8" s="1"/>
  <c r="E951" i="8" a="1"/>
  <c r="E951" i="8" s="1"/>
  <c r="E952" i="8" a="1"/>
  <c r="E952" i="8" s="1"/>
  <c r="E953" i="8" a="1"/>
  <c r="E953" i="8" s="1"/>
  <c r="E954" i="8" a="1"/>
  <c r="E954" i="8" s="1"/>
  <c r="E955" i="8" a="1"/>
  <c r="E955" i="8" s="1"/>
  <c r="E956" i="8" a="1"/>
  <c r="E956" i="8" s="1"/>
  <c r="E957" i="8" a="1"/>
  <c r="E957" i="8" s="1"/>
  <c r="E958" i="8" a="1"/>
  <c r="E958" i="8" s="1"/>
  <c r="E959" i="8" a="1"/>
  <c r="E959" i="8" s="1"/>
  <c r="E960" i="8" a="1"/>
  <c r="E960" i="8" s="1"/>
  <c r="E961" i="8" a="1"/>
  <c r="E961" i="8" s="1"/>
  <c r="E962" i="8" a="1"/>
  <c r="E962" i="8" s="1"/>
  <c r="E963" i="8" a="1"/>
  <c r="E963" i="8" s="1"/>
  <c r="E964" i="8" a="1"/>
  <c r="E964" i="8" s="1"/>
  <c r="E965" i="8" a="1"/>
  <c r="E965" i="8" s="1"/>
  <c r="E966" i="8" a="1"/>
  <c r="E966" i="8" s="1"/>
  <c r="E967" i="8" a="1"/>
  <c r="E967" i="8" s="1"/>
  <c r="E968" i="8" a="1"/>
  <c r="E968" i="8" s="1"/>
  <c r="E969" i="8" a="1"/>
  <c r="E969" i="8" s="1"/>
  <c r="E970" i="8" a="1"/>
  <c r="E970" i="8" s="1"/>
  <c r="E971" i="8" a="1"/>
  <c r="E971" i="8" s="1"/>
  <c r="E972" i="8" a="1"/>
  <c r="E972" i="8" s="1"/>
  <c r="E973" i="8" a="1"/>
  <c r="E973" i="8" s="1"/>
  <c r="E974" i="8" a="1"/>
  <c r="E974" i="8" s="1"/>
  <c r="E975" i="8" a="1"/>
  <c r="E975" i="8" s="1"/>
  <c r="E976" i="8" a="1"/>
  <c r="E976" i="8" s="1"/>
  <c r="E977" i="8" a="1"/>
  <c r="E977" i="8" s="1"/>
  <c r="E978" i="8" a="1"/>
  <c r="E978" i="8" s="1"/>
  <c r="E979" i="8" a="1"/>
  <c r="E979" i="8" s="1"/>
  <c r="E980" i="8" a="1"/>
  <c r="E980" i="8" s="1"/>
  <c r="E981" i="8" a="1"/>
  <c r="E981" i="8" s="1"/>
  <c r="E982" i="8" a="1"/>
  <c r="E982" i="8" s="1"/>
  <c r="E983" i="8" a="1"/>
  <c r="E983" i="8" s="1"/>
  <c r="E984" i="8" a="1"/>
  <c r="E984" i="8" s="1"/>
  <c r="E985" i="8" a="1"/>
  <c r="E985" i="8" s="1"/>
  <c r="E986" i="8" a="1"/>
  <c r="E986" i="8" s="1"/>
  <c r="E987" i="8" a="1"/>
  <c r="E987" i="8" s="1"/>
  <c r="E988" i="8" a="1"/>
  <c r="E988" i="8" s="1"/>
  <c r="E989" i="8" a="1"/>
  <c r="E989" i="8" s="1"/>
  <c r="E990" i="8" a="1"/>
  <c r="E990" i="8" s="1"/>
  <c r="E991" i="8" a="1"/>
  <c r="E991" i="8" s="1"/>
  <c r="E992" i="8" a="1"/>
  <c r="E992" i="8" s="1"/>
  <c r="E993" i="8" a="1"/>
  <c r="E993" i="8" s="1"/>
  <c r="E994" i="8" a="1"/>
  <c r="E994" i="8" s="1"/>
  <c r="E995" i="8" a="1"/>
  <c r="E995" i="8" s="1"/>
  <c r="E996" i="8" a="1"/>
  <c r="E996" i="8" s="1"/>
  <c r="E997" i="8" a="1"/>
  <c r="E997" i="8" s="1"/>
  <c r="E998" i="8" a="1"/>
  <c r="E998" i="8" s="1"/>
  <c r="E999" i="8" a="1"/>
  <c r="E999" i="8" s="1"/>
  <c r="E1000" i="8" a="1"/>
  <c r="E1000" i="8" s="1"/>
  <c r="E1001" i="8" a="1"/>
  <c r="E1001" i="8" s="1"/>
  <c r="E1002" i="8" a="1"/>
  <c r="E1002" i="8" s="1"/>
  <c r="E1003" i="8" a="1"/>
  <c r="E1003" i="8" s="1"/>
  <c r="E1004" i="8" a="1"/>
  <c r="E1004" i="8" s="1"/>
  <c r="E1005" i="8" a="1"/>
  <c r="E1005" i="8" s="1"/>
  <c r="E1006" i="8" a="1"/>
  <c r="E1006" i="8" s="1"/>
  <c r="E1007" i="8" a="1"/>
  <c r="E1007" i="8" s="1"/>
  <c r="E1008" i="8" a="1"/>
  <c r="E1008" i="8" s="1"/>
  <c r="E1009" i="8" a="1"/>
  <c r="E1009" i="8" s="1"/>
  <c r="E1010" i="8" a="1"/>
  <c r="E1010" i="8" s="1"/>
  <c r="E1011" i="8" a="1"/>
  <c r="E1011" i="8" s="1"/>
  <c r="E1012" i="8" a="1"/>
  <c r="E1012" i="8" s="1"/>
  <c r="E1013" i="8" a="1"/>
  <c r="E1013" i="8" s="1"/>
  <c r="E1014" i="8" a="1"/>
  <c r="E1014" i="8" s="1"/>
  <c r="E1015" i="8" a="1"/>
  <c r="E1015" i="8" s="1"/>
  <c r="E1016" i="8" a="1"/>
  <c r="E1016" i="8" s="1"/>
  <c r="E1017" i="8" a="1"/>
  <c r="E1017" i="8" s="1"/>
  <c r="E1018" i="8" a="1"/>
  <c r="E1018" i="8" s="1"/>
  <c r="E1019" i="8" a="1"/>
  <c r="E1019" i="8" s="1"/>
  <c r="E1020" i="8" a="1"/>
  <c r="E1020" i="8" s="1"/>
  <c r="E1021" i="8" a="1"/>
  <c r="E1021" i="8" s="1"/>
  <c r="E1022" i="8" a="1"/>
  <c r="E1022" i="8" s="1"/>
  <c r="E1023" i="8" a="1"/>
  <c r="E1023" i="8" s="1"/>
  <c r="E1024" i="8" a="1"/>
  <c r="E1024" i="8" s="1"/>
  <c r="E1025" i="8" a="1"/>
  <c r="E1025" i="8" s="1"/>
  <c r="E1026" i="8" a="1"/>
  <c r="E1026" i="8" s="1"/>
  <c r="E1027" i="8" a="1"/>
  <c r="E1027" i="8" s="1"/>
  <c r="E1028" i="8" a="1"/>
  <c r="E1028" i="8" s="1"/>
  <c r="E1029" i="8" a="1"/>
  <c r="E1029" i="8" s="1"/>
  <c r="E1030" i="8" a="1"/>
  <c r="E1030" i="8" s="1"/>
  <c r="E1031" i="8" a="1"/>
  <c r="E1031" i="8" s="1"/>
  <c r="E1032" i="8" a="1"/>
  <c r="E1032" i="8" s="1"/>
  <c r="E1033" i="8" a="1"/>
  <c r="E1033" i="8" s="1"/>
  <c r="E1034" i="8" a="1"/>
  <c r="E1034" i="8" s="1"/>
  <c r="E1035" i="8" a="1"/>
  <c r="E1035" i="8" s="1"/>
  <c r="E1036" i="8" a="1"/>
  <c r="E1036" i="8" s="1"/>
  <c r="E1037" i="8" a="1"/>
  <c r="E1037" i="8" s="1"/>
  <c r="E1038" i="8" a="1"/>
  <c r="E1038" i="8" s="1"/>
  <c r="E1039" i="8" a="1"/>
  <c r="E1039" i="8" s="1"/>
  <c r="E1040" i="8" a="1"/>
  <c r="E1040" i="8" s="1"/>
  <c r="E1041" i="8" a="1"/>
  <c r="E1041" i="8" s="1"/>
  <c r="E1042" i="8" a="1"/>
  <c r="E1042" i="8" s="1"/>
  <c r="E1043" i="8" a="1"/>
  <c r="E1043" i="8" s="1"/>
  <c r="E1044" i="8" a="1"/>
  <c r="E1044" i="8" s="1"/>
  <c r="E1045" i="8" a="1"/>
  <c r="E1045" i="8" s="1"/>
  <c r="E1046" i="8" a="1"/>
  <c r="E1046" i="8" s="1"/>
  <c r="E1047" i="8" a="1"/>
  <c r="E1047" i="8" s="1"/>
  <c r="E1048" i="8" a="1"/>
  <c r="E1048" i="8" s="1"/>
  <c r="E1049" i="8" a="1"/>
  <c r="E1049" i="8" s="1"/>
  <c r="E1050" i="8" a="1"/>
  <c r="E1050" i="8" s="1"/>
  <c r="E1051" i="8" a="1"/>
  <c r="E1051" i="8" s="1"/>
  <c r="E1052" i="8" a="1"/>
  <c r="E1052" i="8" s="1"/>
  <c r="E1053" i="8" a="1"/>
  <c r="E1053" i="8" s="1"/>
  <c r="E1054" i="8" a="1"/>
  <c r="E1054" i="8" s="1"/>
  <c r="E1055" i="8" a="1"/>
  <c r="E1055" i="8" s="1"/>
  <c r="E1056" i="8" a="1"/>
  <c r="E1056" i="8" s="1"/>
  <c r="E1057" i="8" a="1"/>
  <c r="E1057" i="8" s="1"/>
  <c r="E1058" i="8" a="1"/>
  <c r="E1058" i="8" s="1"/>
  <c r="E1059" i="8" a="1"/>
  <c r="E1059" i="8" s="1"/>
  <c r="E1060" i="8" a="1"/>
  <c r="E1060" i="8" s="1"/>
  <c r="E1061" i="8" a="1"/>
  <c r="E1061" i="8" s="1"/>
  <c r="E1062" i="8" a="1"/>
  <c r="E1062" i="8" s="1"/>
  <c r="E1063" i="8" a="1"/>
  <c r="E1063" i="8" s="1"/>
  <c r="E1064" i="8" a="1"/>
  <c r="E1064" i="8" s="1"/>
  <c r="E1065" i="8" a="1"/>
  <c r="E1065" i="8" s="1"/>
  <c r="E1066" i="8" a="1"/>
  <c r="E1066" i="8" s="1"/>
  <c r="E1067" i="8" a="1"/>
  <c r="E1067" i="8" s="1"/>
  <c r="E1068" i="8" a="1"/>
  <c r="E1068" i="8" s="1"/>
  <c r="E1069" i="8" a="1"/>
  <c r="E1069" i="8" s="1"/>
  <c r="E1070" i="8" a="1"/>
  <c r="E1070" i="8" s="1"/>
  <c r="E1071" i="8" a="1"/>
  <c r="E1071" i="8" s="1"/>
  <c r="E1072" i="8" a="1"/>
  <c r="E1072" i="8" s="1"/>
  <c r="E1073" i="8" a="1"/>
  <c r="E1073" i="8" s="1"/>
  <c r="E1074" i="8" a="1"/>
  <c r="E1074" i="8" s="1"/>
  <c r="E1075" i="8" a="1"/>
  <c r="E1075" i="8" s="1"/>
  <c r="E1076" i="8" a="1"/>
  <c r="E1076" i="8" s="1"/>
  <c r="E1077" i="8" a="1"/>
  <c r="E1077" i="8" s="1"/>
  <c r="E1078" i="8" a="1"/>
  <c r="E1078" i="8" s="1"/>
  <c r="E1079" i="8" a="1"/>
  <c r="E1079" i="8" s="1"/>
  <c r="E1080" i="8" a="1"/>
  <c r="E1080" i="8" s="1"/>
  <c r="E1081" i="8" a="1"/>
  <c r="E1081" i="8" s="1"/>
  <c r="E1082" i="8" a="1"/>
  <c r="E1082" i="8" s="1"/>
  <c r="E1083" i="8" a="1"/>
  <c r="E1083" i="8" s="1"/>
  <c r="E1084" i="8" a="1"/>
  <c r="E1084" i="8" s="1"/>
  <c r="E1085" i="8" a="1"/>
  <c r="E1085" i="8" s="1"/>
  <c r="E1086" i="8" a="1"/>
  <c r="E1086" i="8" s="1"/>
  <c r="E1087" i="8" a="1"/>
  <c r="E1087" i="8" s="1"/>
  <c r="E1088" i="8" a="1"/>
  <c r="E1088" i="8" s="1"/>
  <c r="E1089" i="8" a="1"/>
  <c r="E1089" i="8" s="1"/>
  <c r="E1090" i="8" a="1"/>
  <c r="E1090" i="8" s="1"/>
  <c r="E1091" i="8" a="1"/>
  <c r="E1091" i="8" s="1"/>
  <c r="E1092" i="8" a="1"/>
  <c r="E1092" i="8" s="1"/>
  <c r="E1093" i="8" a="1"/>
  <c r="E1093" i="8" s="1"/>
  <c r="E1094" i="8" a="1"/>
  <c r="E1094" i="8" s="1"/>
  <c r="E1095" i="8" a="1"/>
  <c r="E1095" i="8" s="1"/>
  <c r="E1096" i="8" a="1"/>
  <c r="E1096" i="8" s="1"/>
  <c r="E1097" i="8" a="1"/>
  <c r="E1097" i="8" s="1"/>
  <c r="E1098" i="8" a="1"/>
  <c r="E1098" i="8" s="1"/>
  <c r="E1099" i="8" a="1"/>
  <c r="E1099" i="8" s="1"/>
  <c r="E1100" i="8" a="1"/>
  <c r="E1100" i="8" s="1"/>
  <c r="E1101" i="8" a="1"/>
  <c r="E1101" i="8" s="1"/>
  <c r="E1102" i="8" a="1"/>
  <c r="E1102" i="8" s="1"/>
  <c r="E1103" i="8" a="1"/>
  <c r="E1103" i="8" s="1"/>
  <c r="E1104" i="8" a="1"/>
  <c r="E1104" i="8" s="1"/>
  <c r="E1105" i="8" a="1"/>
  <c r="E1105" i="8" s="1"/>
  <c r="E1106" i="8" a="1"/>
  <c r="E1106" i="8" s="1"/>
  <c r="E1107" i="8" a="1"/>
  <c r="E1107" i="8" s="1"/>
  <c r="E1108" i="8" a="1"/>
  <c r="E1108" i="8" s="1"/>
  <c r="E1109" i="8" a="1"/>
  <c r="E1109" i="8" s="1"/>
  <c r="E1110" i="8" a="1"/>
  <c r="E1110" i="8" s="1"/>
  <c r="E1111" i="8" a="1"/>
  <c r="E1111" i="8" s="1"/>
  <c r="E1112" i="8" a="1"/>
  <c r="E1112" i="8" s="1"/>
  <c r="E1113" i="8" a="1"/>
  <c r="E1113" i="8" s="1"/>
  <c r="E1114" i="8" a="1"/>
  <c r="E1114" i="8" s="1"/>
  <c r="E1115" i="8" a="1"/>
  <c r="E1115" i="8" s="1"/>
  <c r="E1116" i="8" a="1"/>
  <c r="E1116" i="8" s="1"/>
  <c r="E1117" i="8" a="1"/>
  <c r="E1117" i="8" s="1"/>
  <c r="E1118" i="8" a="1"/>
  <c r="E1118" i="8" s="1"/>
  <c r="E1119" i="8" a="1"/>
  <c r="E1119" i="8" s="1"/>
  <c r="E1120" i="8" a="1"/>
  <c r="E1120" i="8" s="1"/>
  <c r="E1121" i="8" a="1"/>
  <c r="E1121" i="8" s="1"/>
  <c r="E1122" i="8" a="1"/>
  <c r="E1122" i="8" s="1"/>
  <c r="E1123" i="8" a="1"/>
  <c r="E1123" i="8" s="1"/>
  <c r="E1124" i="8" a="1"/>
  <c r="E1124" i="8" s="1"/>
  <c r="E1125" i="8" a="1"/>
  <c r="E1125" i="8" s="1"/>
  <c r="E1126" i="8" a="1"/>
  <c r="E1126" i="8" s="1"/>
  <c r="E1127" i="8" a="1"/>
  <c r="E1127" i="8" s="1"/>
  <c r="E1128" i="8" a="1"/>
  <c r="E1128" i="8" s="1"/>
  <c r="E1129" i="8" a="1"/>
  <c r="E1129" i="8" s="1"/>
  <c r="E1130" i="8" a="1"/>
  <c r="E1130" i="8" s="1"/>
  <c r="E1131" i="8" a="1"/>
  <c r="E1131" i="8" s="1"/>
  <c r="E1132" i="8" a="1"/>
  <c r="E1132" i="8" s="1"/>
  <c r="E1133" i="8" a="1"/>
  <c r="E1133" i="8" s="1"/>
  <c r="E1134" i="8" a="1"/>
  <c r="E1134" i="8" s="1"/>
  <c r="E1135" i="8" a="1"/>
  <c r="E1135" i="8" s="1"/>
  <c r="E1136" i="8" a="1"/>
  <c r="E1136" i="8" s="1"/>
  <c r="E1137" i="8" a="1"/>
  <c r="E1137" i="8" s="1"/>
  <c r="E1138" i="8" a="1"/>
  <c r="E1138" i="8" s="1"/>
  <c r="E1139" i="8" a="1"/>
  <c r="E1139" i="8" s="1"/>
  <c r="E1140" i="8" a="1"/>
  <c r="E1140" i="8" s="1"/>
  <c r="E1141" i="8" a="1"/>
  <c r="E1141" i="8" s="1"/>
  <c r="E1142" i="8" a="1"/>
  <c r="E1142" i="8" s="1"/>
  <c r="E1143" i="8" a="1"/>
  <c r="E1143" i="8" s="1"/>
  <c r="E1144" i="8" a="1"/>
  <c r="E1144" i="8" s="1"/>
  <c r="E1145" i="8" a="1"/>
  <c r="E1145" i="8" s="1"/>
  <c r="E1146" i="8" a="1"/>
  <c r="E1146" i="8" s="1"/>
  <c r="E1147" i="8" a="1"/>
  <c r="E1147" i="8" s="1"/>
  <c r="E1148" i="8" a="1"/>
  <c r="E1148" i="8" s="1"/>
  <c r="E1149" i="8" a="1"/>
  <c r="E1149" i="8" s="1"/>
  <c r="E1150" i="8" a="1"/>
  <c r="E1150" i="8" s="1"/>
  <c r="E1151" i="8" a="1"/>
  <c r="E1151" i="8" s="1"/>
  <c r="E1152" i="8" a="1"/>
  <c r="E1152" i="8" s="1"/>
  <c r="E1153" i="8" a="1"/>
  <c r="E1153" i="8" s="1"/>
  <c r="E1154" i="8" a="1"/>
  <c r="E1154" i="8" s="1"/>
  <c r="E1155" i="8" a="1"/>
  <c r="E1155" i="8" s="1"/>
  <c r="E1156" i="8" a="1"/>
  <c r="E1156" i="8" s="1"/>
  <c r="E1157" i="8" a="1"/>
  <c r="E1157" i="8" s="1"/>
  <c r="E1158" i="8" a="1"/>
  <c r="E1158" i="8" s="1"/>
  <c r="E1159" i="8" a="1"/>
  <c r="E1159" i="8" s="1"/>
  <c r="E1160" i="8" a="1"/>
  <c r="E1160" i="8" s="1"/>
  <c r="E1161" i="8" a="1"/>
  <c r="E1161" i="8" s="1"/>
  <c r="E1162" i="8" a="1"/>
  <c r="E1162" i="8" s="1"/>
  <c r="E1163" i="8" a="1"/>
  <c r="E1163" i="8" s="1"/>
  <c r="E1164" i="8" a="1"/>
  <c r="E1164" i="8" s="1"/>
  <c r="E1165" i="8" a="1"/>
  <c r="E1165" i="8" s="1"/>
  <c r="E1166" i="8" a="1"/>
  <c r="E1166" i="8" s="1"/>
  <c r="E1167" i="8" a="1"/>
  <c r="E1167" i="8" s="1"/>
  <c r="E1168" i="8" a="1"/>
  <c r="E1168" i="8" s="1"/>
  <c r="E1169" i="8" a="1"/>
  <c r="E1169" i="8" s="1"/>
  <c r="E1170" i="8" a="1"/>
  <c r="E1170" i="8" s="1"/>
  <c r="E1171" i="8" a="1"/>
  <c r="E1171" i="8" s="1"/>
  <c r="E1172" i="8" a="1"/>
  <c r="E1172" i="8" s="1"/>
  <c r="E1173" i="8" a="1"/>
  <c r="E1173" i="8" s="1"/>
  <c r="E1174" i="8" a="1"/>
  <c r="E1174" i="8" s="1"/>
  <c r="E1175" i="8" a="1"/>
  <c r="E1175" i="8" s="1"/>
  <c r="E1176" i="8" a="1"/>
  <c r="E1176" i="8" s="1"/>
  <c r="E1177" i="8" a="1"/>
  <c r="E1177" i="8" s="1"/>
  <c r="E1178" i="8" a="1"/>
  <c r="E1178" i="8" s="1"/>
  <c r="E1179" i="8" a="1"/>
  <c r="E1179" i="8" s="1"/>
  <c r="E1180" i="8" a="1"/>
  <c r="E1180" i="8" s="1"/>
  <c r="E1181" i="8" a="1"/>
  <c r="E1181" i="8" s="1"/>
  <c r="E1182" i="8" a="1"/>
  <c r="E1182" i="8" s="1"/>
  <c r="E1183" i="8" a="1"/>
  <c r="E1183" i="8" s="1"/>
  <c r="E1184" i="8" a="1"/>
  <c r="E1184" i="8" s="1"/>
  <c r="E1185" i="8" a="1"/>
  <c r="E1185" i="8" s="1"/>
  <c r="E1186" i="8" a="1"/>
  <c r="E1186" i="8" s="1"/>
  <c r="E1187" i="8" a="1"/>
  <c r="E1187" i="8" s="1"/>
  <c r="E1188" i="8" a="1"/>
  <c r="E1188" i="8" s="1"/>
  <c r="E1189" i="8" a="1"/>
  <c r="E1189" i="8" s="1"/>
  <c r="E1190" i="8" a="1"/>
  <c r="E1190" i="8" s="1"/>
  <c r="E1191" i="8" a="1"/>
  <c r="E1191" i="8" s="1"/>
  <c r="E1192" i="8" a="1"/>
  <c r="E1192" i="8" s="1"/>
  <c r="E1193" i="8" a="1"/>
  <c r="E1193" i="8" s="1"/>
  <c r="E1194" i="8" a="1"/>
  <c r="E1194" i="8" s="1"/>
  <c r="E1195" i="8" a="1"/>
  <c r="E1195" i="8" s="1"/>
  <c r="E1196" i="8" a="1"/>
  <c r="E1196" i="8" s="1"/>
  <c r="E1197" i="8" a="1"/>
  <c r="E1197" i="8" s="1"/>
  <c r="E1198" i="8" a="1"/>
  <c r="E1198" i="8" s="1"/>
  <c r="E1199" i="8" a="1"/>
  <c r="E1199" i="8" s="1"/>
  <c r="E1200" i="8" a="1"/>
  <c r="E1200" i="8" s="1"/>
  <c r="E1201" i="8" a="1"/>
  <c r="E1201" i="8" s="1"/>
  <c r="E1202" i="8" a="1"/>
  <c r="E1202" i="8" s="1"/>
  <c r="E1203" i="8" a="1"/>
  <c r="E1203" i="8" s="1"/>
  <c r="E1204" i="8" a="1"/>
  <c r="E1204" i="8" s="1"/>
  <c r="E1205" i="8" a="1"/>
  <c r="E1205" i="8" s="1"/>
  <c r="E1206" i="8" a="1"/>
  <c r="E1206" i="8" s="1"/>
  <c r="E1207" i="8" a="1"/>
  <c r="E1207" i="8" s="1"/>
  <c r="E1208" i="8" a="1"/>
  <c r="E1208" i="8" s="1"/>
  <c r="E1209" i="8" a="1"/>
  <c r="E1209" i="8" s="1"/>
  <c r="E1210" i="8" a="1"/>
  <c r="E1210" i="8" s="1"/>
  <c r="E1211" i="8" a="1"/>
  <c r="E1211" i="8" s="1"/>
  <c r="E1212" i="8" a="1"/>
  <c r="E1212" i="8" s="1"/>
  <c r="E1213" i="8" a="1"/>
  <c r="E1213" i="8" s="1"/>
  <c r="E1214" i="8" a="1"/>
  <c r="E1214" i="8" s="1"/>
  <c r="E1215" i="8" a="1"/>
  <c r="E1215" i="8" s="1"/>
  <c r="E1216" i="8" a="1"/>
  <c r="E1216" i="8" s="1"/>
  <c r="E1217" i="8" a="1"/>
  <c r="E1217" i="8" s="1"/>
  <c r="E1218" i="8" a="1"/>
  <c r="E1218" i="8" s="1"/>
  <c r="E1219" i="8" a="1"/>
  <c r="E1219" i="8" s="1"/>
  <c r="E1220" i="8" a="1"/>
  <c r="E1220" i="8" s="1"/>
  <c r="E1221" i="8" a="1"/>
  <c r="E1221" i="8" s="1"/>
  <c r="E1222" i="8" a="1"/>
  <c r="E1222" i="8" s="1"/>
  <c r="E1223" i="8" a="1"/>
  <c r="E1223" i="8" s="1"/>
  <c r="E1224" i="8" a="1"/>
  <c r="E1224" i="8" s="1"/>
  <c r="E1225" i="8" a="1"/>
  <c r="E1225" i="8" s="1"/>
  <c r="E1226" i="8" a="1"/>
  <c r="E1226" i="8" s="1"/>
  <c r="E1227" i="8" a="1"/>
  <c r="E1227" i="8" s="1"/>
  <c r="E1228" i="8" a="1"/>
  <c r="E1228" i="8" s="1"/>
  <c r="E1229" i="8" a="1"/>
  <c r="E1229" i="8" s="1"/>
  <c r="E1230" i="8" a="1"/>
  <c r="E1230" i="8" s="1"/>
  <c r="E1231" i="8" a="1"/>
  <c r="E1231" i="8" s="1"/>
  <c r="E1232" i="8" a="1"/>
  <c r="E1232" i="8" s="1"/>
  <c r="E1233" i="8" a="1"/>
  <c r="E1233" i="8" s="1"/>
  <c r="E1234" i="8" a="1"/>
  <c r="E1234" i="8" s="1"/>
  <c r="E1235" i="8" a="1"/>
  <c r="E1235" i="8" s="1"/>
  <c r="E1236" i="8" a="1"/>
  <c r="E1236" i="8" s="1"/>
  <c r="E1237" i="8" a="1"/>
  <c r="E1237" i="8" s="1"/>
  <c r="E1238" i="8" a="1"/>
  <c r="E1238" i="8" s="1"/>
  <c r="E1239" i="8" a="1"/>
  <c r="E1239" i="8" s="1"/>
  <c r="E1240" i="8" a="1"/>
  <c r="E1240" i="8" s="1"/>
  <c r="E1241" i="8" a="1"/>
  <c r="E1241" i="8" s="1"/>
  <c r="E1242" i="8" a="1"/>
  <c r="E1242" i="8" s="1"/>
  <c r="E1243" i="8" a="1"/>
  <c r="E1243" i="8" s="1"/>
  <c r="E1244" i="8" a="1"/>
  <c r="E1244" i="8" s="1"/>
  <c r="E1245" i="8" a="1"/>
  <c r="E1245" i="8" s="1"/>
  <c r="E1246" i="8" a="1"/>
  <c r="E1246" i="8" s="1"/>
  <c r="E1247" i="8" a="1"/>
  <c r="E1247" i="8" s="1"/>
  <c r="E1248" i="8" a="1"/>
  <c r="E1248" i="8" s="1"/>
  <c r="E1249" i="8" a="1"/>
  <c r="E1249" i="8" s="1"/>
  <c r="E1250" i="8" a="1"/>
  <c r="E1250" i="8" s="1"/>
  <c r="E1251" i="8" a="1"/>
  <c r="E1251" i="8" s="1"/>
  <c r="E1252" i="8" a="1"/>
  <c r="E1252" i="8" s="1"/>
  <c r="E1253" i="8" a="1"/>
  <c r="E1253" i="8" s="1"/>
  <c r="E1254" i="8" a="1"/>
  <c r="E1254" i="8" s="1"/>
  <c r="E1255" i="8" a="1"/>
  <c r="E1255" i="8" s="1"/>
  <c r="E1256" i="8" a="1"/>
  <c r="E1256" i="8" s="1"/>
  <c r="E1257" i="8" a="1"/>
  <c r="E1257" i="8" s="1"/>
  <c r="E1258" i="8" a="1"/>
  <c r="E1258" i="8" s="1"/>
  <c r="E1259" i="8" a="1"/>
  <c r="E1259" i="8" s="1"/>
  <c r="E1260" i="8" a="1"/>
  <c r="E1260" i="8" s="1"/>
  <c r="E1261" i="8" a="1"/>
  <c r="E1261" i="8" s="1"/>
  <c r="E1262" i="8" a="1"/>
  <c r="E1262" i="8" s="1"/>
  <c r="E1263" i="8" a="1"/>
  <c r="E1263" i="8" s="1"/>
  <c r="E1264" i="8" a="1"/>
  <c r="E1264" i="8" s="1"/>
  <c r="E1265" i="8" a="1"/>
  <c r="E1265" i="8" s="1"/>
  <c r="E1266" i="8" a="1"/>
  <c r="E1266" i="8" s="1"/>
  <c r="E1267" i="8" a="1"/>
  <c r="E1267" i="8" s="1"/>
  <c r="E1268" i="8" a="1"/>
  <c r="E1268" i="8" s="1"/>
  <c r="E1269" i="8" a="1"/>
  <c r="E1269" i="8" s="1"/>
  <c r="E1270" i="8" a="1"/>
  <c r="E1270" i="8" s="1"/>
  <c r="E1271" i="8" a="1"/>
  <c r="E1271" i="8" s="1"/>
  <c r="E1272" i="8" a="1"/>
  <c r="E1272" i="8" s="1"/>
  <c r="E1273" i="8" a="1"/>
  <c r="E1273" i="8" s="1"/>
  <c r="E1274" i="8" a="1"/>
  <c r="E1274" i="8" s="1"/>
  <c r="E1275" i="8" a="1"/>
  <c r="E1275" i="8" s="1"/>
  <c r="E1276" i="8" a="1"/>
  <c r="E1276" i="8" s="1"/>
  <c r="E1277" i="8" a="1"/>
  <c r="E1277" i="8" s="1"/>
  <c r="E1278" i="8" a="1"/>
  <c r="E1278" i="8" s="1"/>
  <c r="E1279" i="8" a="1"/>
  <c r="E1279" i="8" s="1"/>
  <c r="E1280" i="8" a="1"/>
  <c r="E1280" i="8" s="1"/>
  <c r="E1281" i="8" a="1"/>
  <c r="E1281" i="8" s="1"/>
  <c r="E1282" i="8" a="1"/>
  <c r="E1282" i="8" s="1"/>
  <c r="E1283" i="8" a="1"/>
  <c r="E1283" i="8" s="1"/>
  <c r="E1284" i="8" a="1"/>
  <c r="E1284" i="8" s="1"/>
  <c r="E1285" i="8" a="1"/>
  <c r="E1285" i="8" s="1"/>
  <c r="E1286" i="8" a="1"/>
  <c r="E1286" i="8" s="1"/>
  <c r="E1287" i="8" a="1"/>
  <c r="E1287" i="8" s="1"/>
  <c r="E1288" i="8" a="1"/>
  <c r="E1288" i="8" s="1"/>
  <c r="E1289" i="8" a="1"/>
  <c r="E1289" i="8" s="1"/>
  <c r="E1290" i="8" a="1"/>
  <c r="E1290" i="8" s="1"/>
  <c r="E1291" i="8" a="1"/>
  <c r="E1291" i="8" s="1"/>
  <c r="E1292" i="8" a="1"/>
  <c r="E1292" i="8" s="1"/>
  <c r="E1293" i="8" a="1"/>
  <c r="E1293" i="8" s="1"/>
  <c r="E1294" i="8" a="1"/>
  <c r="E1294" i="8" s="1"/>
  <c r="E1295" i="8" a="1"/>
  <c r="E1295" i="8" s="1"/>
  <c r="E1296" i="8" a="1"/>
  <c r="E1296" i="8" s="1"/>
  <c r="E1297" i="8" a="1"/>
  <c r="E1297" i="8" s="1"/>
  <c r="E1298" i="8" a="1"/>
  <c r="E1298" i="8" s="1"/>
  <c r="E1299" i="8" a="1"/>
  <c r="E1299" i="8" s="1"/>
  <c r="E1300" i="8" a="1"/>
  <c r="E1300" i="8" s="1"/>
  <c r="E1301" i="8" a="1"/>
  <c r="E1301" i="8" s="1"/>
  <c r="E1302" i="8" a="1"/>
  <c r="E1302" i="8" s="1"/>
  <c r="E1303" i="8" a="1"/>
  <c r="E1303" i="8" s="1"/>
  <c r="E1304" i="8" a="1"/>
  <c r="E1304" i="8" s="1"/>
  <c r="E1305" i="8" a="1"/>
  <c r="E1305" i="8" s="1"/>
  <c r="E1306" i="8" a="1"/>
  <c r="E1306" i="8" s="1"/>
  <c r="E1307" i="8" a="1"/>
  <c r="E1307" i="8" s="1"/>
  <c r="E1308" i="8" a="1"/>
  <c r="E1308" i="8" s="1"/>
  <c r="E1309" i="8" a="1"/>
  <c r="E1309" i="8" s="1"/>
  <c r="E1310" i="8" a="1"/>
  <c r="E1310" i="8" s="1"/>
  <c r="E1311" i="8" a="1"/>
  <c r="E1311" i="8" s="1"/>
  <c r="E1312" i="8" a="1"/>
  <c r="E1312" i="8" s="1"/>
  <c r="E1313" i="8" a="1"/>
  <c r="E1313" i="8" s="1"/>
  <c r="E1314" i="8" a="1"/>
  <c r="E1314" i="8" s="1"/>
  <c r="E1315" i="8" a="1"/>
  <c r="E1315" i="8" s="1"/>
  <c r="E1316" i="8" a="1"/>
  <c r="E1316" i="8" s="1"/>
  <c r="E1317" i="8" a="1"/>
  <c r="E1317" i="8" s="1"/>
  <c r="E1318" i="8" a="1"/>
  <c r="E1318" i="8" s="1"/>
  <c r="E1319" i="8" a="1"/>
  <c r="E1319" i="8" s="1"/>
  <c r="E1320" i="8" a="1"/>
  <c r="E1320" i="8" s="1"/>
  <c r="E1321" i="8" a="1"/>
  <c r="E1321" i="8" s="1"/>
  <c r="E1322" i="8" a="1"/>
  <c r="E1322" i="8" s="1"/>
  <c r="E1323" i="8" a="1"/>
  <c r="E1323" i="8" s="1"/>
  <c r="E1324" i="8" a="1"/>
  <c r="E1324" i="8" s="1"/>
  <c r="E1325" i="8" a="1"/>
  <c r="E1325" i="8" s="1"/>
  <c r="E1326" i="8" a="1"/>
  <c r="E1326" i="8" s="1"/>
  <c r="E1327" i="8" a="1"/>
  <c r="E1327" i="8" s="1"/>
  <c r="E1328" i="8" a="1"/>
  <c r="E1328" i="8" s="1"/>
  <c r="E1329" i="8" a="1"/>
  <c r="E1329" i="8" s="1"/>
  <c r="E1330" i="8" a="1"/>
  <c r="E1330" i="8" s="1"/>
  <c r="E1331" i="8" a="1"/>
  <c r="E1331" i="8" s="1"/>
  <c r="E1332" i="8" a="1"/>
  <c r="E1332" i="8" s="1"/>
  <c r="E1333" i="8" a="1"/>
  <c r="E1333" i="8" s="1"/>
  <c r="E1334" i="8" a="1"/>
  <c r="E1334" i="8" s="1"/>
  <c r="E1335" i="8" a="1"/>
  <c r="E1335" i="8" s="1"/>
  <c r="E1336" i="8" a="1"/>
  <c r="E1336" i="8" s="1"/>
  <c r="E1337" i="8" a="1"/>
  <c r="E1337" i="8" s="1"/>
  <c r="E1338" i="8" a="1"/>
  <c r="E1338" i="8" s="1"/>
  <c r="E1339" i="8" a="1"/>
  <c r="E1339" i="8" s="1"/>
  <c r="E1340" i="8" a="1"/>
  <c r="E1340" i="8" s="1"/>
  <c r="E1341" i="8" a="1"/>
  <c r="E1341" i="8" s="1"/>
  <c r="E1342" i="8" a="1"/>
  <c r="E1342" i="8" s="1"/>
  <c r="E1343" i="8" a="1"/>
  <c r="E1343" i="8" s="1"/>
  <c r="E1344" i="8" a="1"/>
  <c r="E1344" i="8" s="1"/>
  <c r="E1345" i="8" a="1"/>
  <c r="E1345" i="8" s="1"/>
  <c r="E1346" i="8" a="1"/>
  <c r="E1346" i="8" s="1"/>
  <c r="E1347" i="8" a="1"/>
  <c r="E1347" i="8" s="1"/>
  <c r="E1348" i="8" a="1"/>
  <c r="E1348" i="8" s="1"/>
  <c r="E1349" i="8" a="1"/>
  <c r="E1349" i="8" s="1"/>
  <c r="E1350" i="8" a="1"/>
  <c r="E1350" i="8" s="1"/>
  <c r="E1351" i="8" a="1"/>
  <c r="E1351" i="8" s="1"/>
  <c r="E1352" i="8" a="1"/>
  <c r="E1352" i="8" s="1"/>
  <c r="E1353" i="8" a="1"/>
  <c r="E1353" i="8" s="1"/>
  <c r="E1354" i="8" a="1"/>
  <c r="E1354" i="8" s="1"/>
  <c r="E1355" i="8" a="1"/>
  <c r="E1355" i="8" s="1"/>
  <c r="E1356" i="8" a="1"/>
  <c r="E1356" i="8" s="1"/>
  <c r="E1357" i="8" a="1"/>
  <c r="E1357" i="8" s="1"/>
  <c r="E1358" i="8" a="1"/>
  <c r="E1358" i="8" s="1"/>
  <c r="E1359" i="8" a="1"/>
  <c r="E1359" i="8" s="1"/>
  <c r="E1360" i="8" a="1"/>
  <c r="E1360" i="8" s="1"/>
  <c r="E1361" i="8" a="1"/>
  <c r="E1361" i="8" s="1"/>
  <c r="E1362" i="8" a="1"/>
  <c r="E1362" i="8" s="1"/>
  <c r="E1363" i="8" a="1"/>
  <c r="E1363" i="8" s="1"/>
  <c r="E1364" i="8" a="1"/>
  <c r="E1364" i="8" s="1"/>
  <c r="E1365" i="8" a="1"/>
  <c r="E1365" i="8" s="1"/>
  <c r="E1366" i="8" a="1"/>
  <c r="E1366" i="8" s="1"/>
  <c r="E1367" i="8" a="1"/>
  <c r="E1367" i="8" s="1"/>
  <c r="E1368" i="8" a="1"/>
  <c r="E1368" i="8" s="1"/>
  <c r="E1369" i="8" a="1"/>
  <c r="E1369" i="8" s="1"/>
  <c r="E1370" i="8" a="1"/>
  <c r="E1370" i="8" s="1"/>
  <c r="E1371" i="8" a="1"/>
  <c r="E1371" i="8" s="1"/>
  <c r="E1372" i="8" a="1"/>
  <c r="E1372" i="8" s="1"/>
  <c r="E1373" i="8" a="1"/>
  <c r="E1373" i="8" s="1"/>
  <c r="E1374" i="8" a="1"/>
  <c r="E1374" i="8" s="1"/>
  <c r="E1375" i="8" a="1"/>
  <c r="E1375" i="8" s="1"/>
  <c r="E1376" i="8" a="1"/>
  <c r="E1376" i="8" s="1"/>
  <c r="E1377" i="8" a="1"/>
  <c r="E1377" i="8" s="1"/>
  <c r="E1378" i="8" a="1"/>
  <c r="E1378" i="8" s="1"/>
  <c r="E1379" i="8" a="1"/>
  <c r="E1379" i="8" s="1"/>
  <c r="E1380" i="8" a="1"/>
  <c r="E1380" i="8" s="1"/>
  <c r="E1381" i="8" a="1"/>
  <c r="E1381" i="8" s="1"/>
  <c r="E1382" i="8" a="1"/>
  <c r="E1382" i="8" s="1"/>
  <c r="E1383" i="8" a="1"/>
  <c r="E1383" i="8" s="1"/>
  <c r="E1384" i="8" a="1"/>
  <c r="E1384" i="8" s="1"/>
  <c r="E1385" i="8" a="1"/>
  <c r="E1385" i="8" s="1"/>
  <c r="E1386" i="8" a="1"/>
  <c r="E1386" i="8" s="1"/>
  <c r="E1387" i="8" a="1"/>
  <c r="E1387" i="8" s="1"/>
  <c r="E1388" i="8" a="1"/>
  <c r="E1388" i="8" s="1"/>
  <c r="E1389" i="8" a="1"/>
  <c r="E1389" i="8" s="1"/>
  <c r="E1390" i="8" a="1"/>
  <c r="E1390" i="8" s="1"/>
  <c r="E1391" i="8" a="1"/>
  <c r="E1391" i="8" s="1"/>
  <c r="E1392" i="8" a="1"/>
  <c r="E1392" i="8" s="1"/>
  <c r="E1393" i="8" a="1"/>
  <c r="E1393" i="8" s="1"/>
  <c r="E1394" i="8" a="1"/>
  <c r="E1394" i="8" s="1"/>
  <c r="E1395" i="8" a="1"/>
  <c r="E1395" i="8" s="1"/>
  <c r="E1396" i="8" a="1"/>
  <c r="E1396" i="8" s="1"/>
  <c r="E1397" i="8" a="1"/>
  <c r="E1397" i="8" s="1"/>
  <c r="E1398" i="8" a="1"/>
  <c r="E1398" i="8" s="1"/>
  <c r="E1399" i="8" a="1"/>
  <c r="E1399" i="8" s="1"/>
  <c r="E1400" i="8" a="1"/>
  <c r="E1400" i="8" s="1"/>
  <c r="E1401" i="8" a="1"/>
  <c r="E1401" i="8" s="1"/>
  <c r="E1402" i="8" a="1"/>
  <c r="E1402" i="8" s="1"/>
  <c r="E1403" i="8" a="1"/>
  <c r="E1403" i="8" s="1"/>
  <c r="E1404" i="8" a="1"/>
  <c r="E1404" i="8" s="1"/>
  <c r="E1405" i="8" a="1"/>
  <c r="E1405" i="8" s="1"/>
  <c r="E1406" i="8" a="1"/>
  <c r="E1406" i="8" s="1"/>
  <c r="E1407" i="8" a="1"/>
  <c r="E1407" i="8" s="1"/>
  <c r="E1408" i="8" a="1"/>
  <c r="E1408" i="8" s="1"/>
  <c r="E1409" i="8" a="1"/>
  <c r="E1409" i="8" s="1"/>
  <c r="E1410" i="8" a="1"/>
  <c r="E1410" i="8" s="1"/>
  <c r="E1411" i="8" a="1"/>
  <c r="E1411" i="8" s="1"/>
  <c r="E1412" i="8" a="1"/>
  <c r="E1412" i="8" s="1"/>
  <c r="E1413" i="8" a="1"/>
  <c r="E1413" i="8" s="1"/>
  <c r="E1414" i="8" a="1"/>
  <c r="E1414" i="8" s="1"/>
  <c r="E1415" i="8" a="1"/>
  <c r="E1415" i="8" s="1"/>
  <c r="E1416" i="8" a="1"/>
  <c r="E1416" i="8" s="1"/>
  <c r="E1417" i="8" a="1"/>
  <c r="E1417" i="8" s="1"/>
  <c r="E1418" i="8" a="1"/>
  <c r="E1418" i="8" s="1"/>
  <c r="E1419" i="8" a="1"/>
  <c r="E1419" i="8" s="1"/>
  <c r="E1420" i="8" a="1"/>
  <c r="E1420" i="8" s="1"/>
  <c r="E1421" i="8" a="1"/>
  <c r="E1421" i="8" s="1"/>
  <c r="E1422" i="8" a="1"/>
  <c r="E1422" i="8" s="1"/>
  <c r="E1423" i="8" a="1"/>
  <c r="E1423" i="8" s="1"/>
  <c r="E1424" i="8" a="1"/>
  <c r="E1424" i="8" s="1"/>
  <c r="E1425" i="8" a="1"/>
  <c r="E1425" i="8" s="1"/>
  <c r="E1426" i="8" a="1"/>
  <c r="E1426" i="8" s="1"/>
  <c r="E1427" i="8" a="1"/>
  <c r="E1427" i="8" s="1"/>
  <c r="E1428" i="8" a="1"/>
  <c r="E1428" i="8" s="1"/>
  <c r="E1429" i="8" a="1"/>
  <c r="E1429" i="8" s="1"/>
  <c r="E1430" i="8" a="1"/>
  <c r="E1430" i="8" s="1"/>
  <c r="E1431" i="8" a="1"/>
  <c r="E1431" i="8" s="1"/>
  <c r="E1432" i="8" a="1"/>
  <c r="E1432" i="8" s="1"/>
  <c r="E1433" i="8" a="1"/>
  <c r="E1433" i="8" s="1"/>
  <c r="E1434" i="8" a="1"/>
  <c r="E1434" i="8" s="1"/>
  <c r="E1435" i="8" a="1"/>
  <c r="E1435" i="8" s="1"/>
  <c r="E1436" i="8" a="1"/>
  <c r="E1436" i="8" s="1"/>
  <c r="E1437" i="8" a="1"/>
  <c r="E1437" i="8" s="1"/>
  <c r="E1438" i="8" a="1"/>
  <c r="E1438" i="8" s="1"/>
  <c r="E1439" i="8" a="1"/>
  <c r="E1439" i="8" s="1"/>
  <c r="E1440" i="8" a="1"/>
  <c r="E1440" i="8" s="1"/>
  <c r="E1441" i="8" a="1"/>
  <c r="E1441" i="8" s="1"/>
  <c r="E1442" i="8" a="1"/>
  <c r="E1442" i="8" s="1"/>
  <c r="E1443" i="8" a="1"/>
  <c r="E1443" i="8" s="1"/>
  <c r="E1444" i="8" a="1"/>
  <c r="E1444" i="8" s="1"/>
  <c r="E1445" i="8" a="1"/>
  <c r="E1445" i="8" s="1"/>
  <c r="E1446" i="8" a="1"/>
  <c r="E1446" i="8" s="1"/>
  <c r="E1447" i="8" a="1"/>
  <c r="E1447" i="8" s="1"/>
  <c r="E1448" i="8" a="1"/>
  <c r="E1448" i="8" s="1"/>
  <c r="E1449" i="8" a="1"/>
  <c r="E1449" i="8" s="1"/>
  <c r="E1450" i="8" a="1"/>
  <c r="E1450" i="8" s="1"/>
  <c r="E1451" i="8" a="1"/>
  <c r="E1451" i="8" s="1"/>
  <c r="E1452" i="8" a="1"/>
  <c r="E1452" i="8" s="1"/>
  <c r="E1453" i="8" a="1"/>
  <c r="E1453" i="8" s="1"/>
  <c r="E1454" i="8" a="1"/>
  <c r="E1454" i="8" s="1"/>
  <c r="E1455" i="8" a="1"/>
  <c r="E1455" i="8" s="1"/>
  <c r="E1456" i="8" a="1"/>
  <c r="E1456" i="8" s="1"/>
  <c r="E1457" i="8" a="1"/>
  <c r="E1457" i="8" s="1"/>
  <c r="E1458" i="8" a="1"/>
  <c r="E1458" i="8" s="1"/>
  <c r="E1459" i="8" a="1"/>
  <c r="E1459" i="8" s="1"/>
  <c r="E1460" i="8" a="1"/>
  <c r="E1460" i="8" s="1"/>
  <c r="E1461" i="8" a="1"/>
  <c r="E1461" i="8" s="1"/>
  <c r="E1462" i="8" a="1"/>
  <c r="E1462" i="8" s="1"/>
  <c r="E1463" i="8" a="1"/>
  <c r="E1463" i="8" s="1"/>
  <c r="E1464" i="8" a="1"/>
  <c r="E1464" i="8" s="1"/>
  <c r="E1465" i="8" a="1"/>
  <c r="E1465" i="8" s="1"/>
  <c r="E1466" i="8" a="1"/>
  <c r="E1466" i="8" s="1"/>
  <c r="E1467" i="8" a="1"/>
  <c r="E1467" i="8" s="1"/>
  <c r="E1468" i="8" a="1"/>
  <c r="E1468" i="8" s="1"/>
  <c r="E1469" i="8" a="1"/>
  <c r="E1469" i="8" s="1"/>
  <c r="E1470" i="8" a="1"/>
  <c r="E1470" i="8" s="1"/>
  <c r="E1471" i="8" a="1"/>
  <c r="E1471" i="8" s="1"/>
  <c r="E1472" i="8" a="1"/>
  <c r="E1472" i="8" s="1"/>
  <c r="E1473" i="8" a="1"/>
  <c r="E1473" i="8" s="1"/>
  <c r="E1474" i="8" a="1"/>
  <c r="E1474" i="8" s="1"/>
  <c r="E1475" i="8" a="1"/>
  <c r="E1475" i="8" s="1"/>
  <c r="E1476" i="8" a="1"/>
  <c r="E1476" i="8" s="1"/>
  <c r="E1477" i="8" a="1"/>
  <c r="E1477" i="8" s="1"/>
  <c r="E1478" i="8" a="1"/>
  <c r="E1478" i="8" s="1"/>
  <c r="E1479" i="8" a="1"/>
  <c r="E1479" i="8" s="1"/>
  <c r="E1480" i="8" a="1"/>
  <c r="E1480" i="8" s="1"/>
  <c r="E1481" i="8" a="1"/>
  <c r="E1481" i="8" s="1"/>
  <c r="E1482" i="8" a="1"/>
  <c r="E1482" i="8" s="1"/>
  <c r="E1483" i="8" a="1"/>
  <c r="E1483" i="8" s="1"/>
  <c r="E1484" i="8" a="1"/>
  <c r="E1484" i="8" s="1"/>
  <c r="E1485" i="8" a="1"/>
  <c r="E1485" i="8" s="1"/>
  <c r="E1486" i="8" a="1"/>
  <c r="E1486" i="8" s="1"/>
  <c r="E1487" i="8" a="1"/>
  <c r="E1487" i="8" s="1"/>
  <c r="E1488" i="8" a="1"/>
  <c r="E1488" i="8" s="1"/>
  <c r="E1489" i="8" a="1"/>
  <c r="E1489" i="8" s="1"/>
  <c r="E1490" i="8" a="1"/>
  <c r="E1490" i="8" s="1"/>
  <c r="E1491" i="8" a="1"/>
  <c r="E1491" i="8" s="1"/>
  <c r="E1492" i="8" a="1"/>
  <c r="E1492" i="8" s="1"/>
  <c r="E1493" i="8" a="1"/>
  <c r="E1493" i="8" s="1"/>
  <c r="E1494" i="8" a="1"/>
  <c r="E1494" i="8" s="1"/>
  <c r="E1495" i="8" a="1"/>
  <c r="E1495" i="8" s="1"/>
  <c r="E1496" i="8" a="1"/>
  <c r="E1496" i="8" s="1"/>
  <c r="E1497" i="8" a="1"/>
  <c r="E1497" i="8" s="1"/>
  <c r="E1498" i="8" a="1"/>
  <c r="E1498" i="8" s="1"/>
  <c r="E1499" i="8" a="1"/>
  <c r="E1499" i="8" s="1"/>
  <c r="E1500" i="8" a="1"/>
  <c r="E1500" i="8" s="1"/>
  <c r="E1501" i="8" a="1"/>
  <c r="E1501" i="8" s="1"/>
  <c r="E1502" i="8" a="1"/>
  <c r="E1502" i="8" s="1"/>
  <c r="E1503" i="8" a="1"/>
  <c r="E1503" i="8" s="1"/>
  <c r="E1504" i="8" a="1"/>
  <c r="E1504" i="8" s="1"/>
  <c r="E1505" i="8" a="1"/>
  <c r="E1505" i="8" s="1"/>
  <c r="E1506" i="8" a="1"/>
  <c r="E1506" i="8" s="1"/>
  <c r="E1507" i="8" a="1"/>
  <c r="E1507" i="8" s="1"/>
  <c r="E1508" i="8" a="1"/>
  <c r="E1508" i="8" s="1"/>
  <c r="E1509" i="8" a="1"/>
  <c r="E1509" i="8" s="1"/>
  <c r="E1510" i="8" a="1"/>
  <c r="E1510" i="8" s="1"/>
  <c r="E1511" i="8" a="1"/>
  <c r="E1511" i="8" s="1"/>
  <c r="E1512" i="8" a="1"/>
  <c r="E1512" i="8" s="1"/>
  <c r="E1513" i="8" a="1"/>
  <c r="E1513" i="8" s="1"/>
  <c r="E1514" i="8" a="1"/>
  <c r="E1514" i="8" s="1"/>
  <c r="E1515" i="8" a="1"/>
  <c r="E1515" i="8" s="1"/>
  <c r="E1516" i="8" a="1"/>
  <c r="E1516" i="8" s="1"/>
  <c r="E1517" i="8" a="1"/>
  <c r="E1517" i="8" s="1"/>
  <c r="E1518" i="8" a="1"/>
  <c r="E1518" i="8" s="1"/>
  <c r="E1519" i="8" a="1"/>
  <c r="E1519" i="8" s="1"/>
  <c r="E1520" i="8" a="1"/>
  <c r="E1520" i="8" s="1"/>
  <c r="E1521" i="8" a="1"/>
  <c r="E1521" i="8" s="1"/>
  <c r="E1522" i="8" a="1"/>
  <c r="E1522" i="8" s="1"/>
  <c r="E1523" i="8" a="1"/>
  <c r="E1523" i="8" s="1"/>
  <c r="E1524" i="8" a="1"/>
  <c r="E1524" i="8" s="1"/>
  <c r="E1525" i="8" a="1"/>
  <c r="E1525" i="8" s="1"/>
  <c r="E1526" i="8" a="1"/>
  <c r="E1526" i="8" s="1"/>
  <c r="E1527" i="8" a="1"/>
  <c r="E1527" i="8" s="1"/>
  <c r="E1528" i="8" a="1"/>
  <c r="E1528" i="8" s="1"/>
  <c r="E1529" i="8" a="1"/>
  <c r="E1529" i="8" s="1"/>
  <c r="E1530" i="8" a="1"/>
  <c r="E1530" i="8" s="1"/>
  <c r="E1531" i="8" a="1"/>
  <c r="E1531" i="8" s="1"/>
  <c r="E1532" i="8" a="1"/>
  <c r="E1532" i="8" s="1"/>
  <c r="E1533" i="8" a="1"/>
  <c r="E1533" i="8" s="1"/>
  <c r="E1534" i="8" a="1"/>
  <c r="E1534" i="8" s="1"/>
  <c r="E1535" i="8" a="1"/>
  <c r="E1535" i="8" s="1"/>
  <c r="E1536" i="8" a="1"/>
  <c r="E1536" i="8" s="1"/>
  <c r="E1537" i="8" a="1"/>
  <c r="E1537" i="8" s="1"/>
  <c r="E1538" i="8" a="1"/>
  <c r="E1538" i="8" s="1"/>
  <c r="E1539" i="8" a="1"/>
  <c r="E1539" i="8" s="1"/>
  <c r="E1540" i="8" a="1"/>
  <c r="E1540" i="8" s="1"/>
  <c r="E1541" i="8" a="1"/>
  <c r="E1541" i="8" s="1"/>
  <c r="E1542" i="8" a="1"/>
  <c r="E1542" i="8" s="1"/>
  <c r="E1543" i="8" a="1"/>
  <c r="E1543" i="8" s="1"/>
  <c r="E1544" i="8" a="1"/>
  <c r="E1544" i="8" s="1"/>
  <c r="E1545" i="8" a="1"/>
  <c r="E1545" i="8" s="1"/>
  <c r="E1546" i="8" a="1"/>
  <c r="E1546" i="8" s="1"/>
  <c r="E1547" i="8" a="1"/>
  <c r="E1547" i="8" s="1"/>
  <c r="E1548" i="8" a="1"/>
  <c r="E1548" i="8" s="1"/>
  <c r="E1549" i="8" a="1"/>
  <c r="E1549" i="8" s="1"/>
  <c r="E1550" i="8" a="1"/>
  <c r="E1550" i="8" s="1"/>
  <c r="E1551" i="8" a="1"/>
  <c r="E1551" i="8" s="1"/>
  <c r="E1552" i="8" a="1"/>
  <c r="E1552" i="8" s="1"/>
  <c r="E1553" i="8" a="1"/>
  <c r="E1553" i="8" s="1"/>
  <c r="E1554" i="8" a="1"/>
  <c r="E1554" i="8" s="1"/>
  <c r="E1555" i="8" a="1"/>
  <c r="E1555" i="8" s="1"/>
  <c r="E1556" i="8" a="1"/>
  <c r="E1556" i="8" s="1"/>
  <c r="E1557" i="8" a="1"/>
  <c r="E1557" i="8" s="1"/>
  <c r="E1558" i="8" a="1"/>
  <c r="E1558" i="8" s="1"/>
  <c r="E1559" i="8" a="1"/>
  <c r="E1559" i="8" s="1"/>
  <c r="E1560" i="8" a="1"/>
  <c r="E1560" i="8" s="1"/>
  <c r="E1561" i="8" a="1"/>
  <c r="E1561" i="8" s="1"/>
  <c r="E1562" i="8" a="1"/>
  <c r="E1562" i="8" s="1"/>
  <c r="E1563" i="8" a="1"/>
  <c r="E1563" i="8" s="1"/>
  <c r="E1564" i="8" a="1"/>
  <c r="E1564" i="8" s="1"/>
  <c r="E1565" i="8" a="1"/>
  <c r="E1565" i="8" s="1"/>
  <c r="E1566" i="8" a="1"/>
  <c r="E1566" i="8" s="1"/>
  <c r="E1567" i="8" a="1"/>
  <c r="E1567" i="8" s="1"/>
  <c r="E1568" i="8" a="1"/>
  <c r="E1568" i="8" s="1"/>
  <c r="E1569" i="8" a="1"/>
  <c r="E1569" i="8" s="1"/>
  <c r="E1570" i="8" a="1"/>
  <c r="E1570" i="8" s="1"/>
  <c r="E1571" i="8" a="1"/>
  <c r="E1571" i="8" s="1"/>
  <c r="E1572" i="8" a="1"/>
  <c r="E1572" i="8" s="1"/>
  <c r="E1573" i="8" a="1"/>
  <c r="E1573" i="8" s="1"/>
  <c r="E1574" i="8" a="1"/>
  <c r="E1574" i="8" s="1"/>
  <c r="E1575" i="8" a="1"/>
  <c r="E1575" i="8" s="1"/>
  <c r="E1576" i="8" a="1"/>
  <c r="E1576" i="8" s="1"/>
  <c r="E1577" i="8" a="1"/>
  <c r="E1577" i="8" s="1"/>
  <c r="E1578" i="8" a="1"/>
  <c r="E1578" i="8" s="1"/>
  <c r="E1579" i="8" a="1"/>
  <c r="E1579" i="8" s="1"/>
  <c r="E1580" i="8" a="1"/>
  <c r="E1580" i="8" s="1"/>
  <c r="E1581" i="8" a="1"/>
  <c r="E1581" i="8" s="1"/>
  <c r="E1582" i="8" a="1"/>
  <c r="E1582" i="8" s="1"/>
  <c r="E1583" i="8" a="1"/>
  <c r="E1583" i="8" s="1"/>
  <c r="E1584" i="8" a="1"/>
  <c r="E1584" i="8" s="1"/>
  <c r="E1585" i="8" a="1"/>
  <c r="E1585" i="8" s="1"/>
  <c r="E1586" i="8" a="1"/>
  <c r="E1586" i="8" s="1"/>
  <c r="E1587" i="8" a="1"/>
  <c r="E1587" i="8" s="1"/>
  <c r="E1588" i="8" a="1"/>
  <c r="E1588" i="8" s="1"/>
  <c r="E1589" i="8" a="1"/>
  <c r="E1589" i="8" s="1"/>
  <c r="E1590" i="8" a="1"/>
  <c r="E1590" i="8" s="1"/>
  <c r="E1591" i="8" a="1"/>
  <c r="E1591" i="8" s="1"/>
  <c r="E1592" i="8" a="1"/>
  <c r="E1592" i="8" s="1"/>
  <c r="E1593" i="8" a="1"/>
  <c r="E1593" i="8" s="1"/>
  <c r="E1594" i="8" a="1"/>
  <c r="E1594" i="8" s="1"/>
  <c r="E1595" i="8" a="1"/>
  <c r="E1595" i="8" s="1"/>
  <c r="E1596" i="8" a="1"/>
  <c r="E1596" i="8" s="1"/>
  <c r="E1597" i="8" a="1"/>
  <c r="E1597" i="8" s="1"/>
  <c r="E1598" i="8" a="1"/>
  <c r="E1598" i="8" s="1"/>
  <c r="E1599" i="8" a="1"/>
  <c r="E1599" i="8" s="1"/>
  <c r="E1600" i="8" a="1"/>
  <c r="E1600" i="8" s="1"/>
  <c r="E1601" i="8" a="1"/>
  <c r="E1601" i="8" s="1"/>
  <c r="E1602" i="8" a="1"/>
  <c r="E1602" i="8" s="1"/>
  <c r="E1603" i="8" a="1"/>
  <c r="E1603" i="8" s="1"/>
  <c r="E1604" i="8" a="1"/>
  <c r="E1604" i="8" s="1"/>
  <c r="E1605" i="8" a="1"/>
  <c r="E1605" i="8" s="1"/>
  <c r="E1606" i="8" a="1"/>
  <c r="E1606" i="8" s="1"/>
  <c r="E1607" i="8" a="1"/>
  <c r="E1607" i="8" s="1"/>
  <c r="E1608" i="8" a="1"/>
  <c r="E1608" i="8" s="1"/>
  <c r="E1609" i="8" a="1"/>
  <c r="E1609" i="8" s="1"/>
  <c r="E1610" i="8" a="1"/>
  <c r="E1610" i="8" s="1"/>
  <c r="E1611" i="8" a="1"/>
  <c r="E1611" i="8" s="1"/>
  <c r="E1612" i="8" a="1"/>
  <c r="E1612" i="8" s="1"/>
  <c r="E1613" i="8" a="1"/>
  <c r="E1613" i="8" s="1"/>
  <c r="E1614" i="8" a="1"/>
  <c r="E1614" i="8" s="1"/>
  <c r="E1615" i="8" a="1"/>
  <c r="E1615" i="8" s="1"/>
  <c r="E1616" i="8" a="1"/>
  <c r="E1616" i="8" s="1"/>
  <c r="E1617" i="8" a="1"/>
  <c r="E1617" i="8" s="1"/>
  <c r="E1618" i="8" a="1"/>
  <c r="E1618" i="8" s="1"/>
  <c r="E1619" i="8" a="1"/>
  <c r="E1619" i="8" s="1"/>
  <c r="E1620" i="8" a="1"/>
  <c r="E1620" i="8" s="1"/>
  <c r="E1621" i="8" a="1"/>
  <c r="E1621" i="8" s="1"/>
  <c r="E1622" i="8" a="1"/>
  <c r="E1622" i="8" s="1"/>
  <c r="E1623" i="8" a="1"/>
  <c r="E1623" i="8" s="1"/>
  <c r="E1624" i="8" a="1"/>
  <c r="E1624" i="8" s="1"/>
  <c r="E1625" i="8" a="1"/>
  <c r="E1625" i="8" s="1"/>
  <c r="E1626" i="8" a="1"/>
  <c r="E1626" i="8" s="1"/>
  <c r="E1627" i="8" a="1"/>
  <c r="E1627" i="8" s="1"/>
  <c r="E1628" i="8" a="1"/>
  <c r="E1628" i="8" s="1"/>
  <c r="E1629" i="8" a="1"/>
  <c r="E1629" i="8" s="1"/>
  <c r="E1630" i="8" a="1"/>
  <c r="E1630" i="8" s="1"/>
  <c r="E1631" i="8" a="1"/>
  <c r="E1631" i="8" s="1"/>
  <c r="E1632" i="8" a="1"/>
  <c r="E1632" i="8" s="1"/>
  <c r="E1633" i="8" a="1"/>
  <c r="E1633" i="8" s="1"/>
  <c r="E1634" i="8" a="1"/>
  <c r="E1634" i="8" s="1"/>
  <c r="E1635" i="8" a="1"/>
  <c r="E1635" i="8" s="1"/>
  <c r="E1636" i="8" a="1"/>
  <c r="E1636" i="8" s="1"/>
  <c r="E1637" i="8" a="1"/>
  <c r="E1637" i="8" s="1"/>
  <c r="E1638" i="8" a="1"/>
  <c r="E1638" i="8" s="1"/>
  <c r="E1639" i="8" a="1"/>
  <c r="E1639" i="8" s="1"/>
  <c r="E1640" i="8" a="1"/>
  <c r="E1640" i="8" s="1"/>
  <c r="E1641" i="8" a="1"/>
  <c r="E1641" i="8" s="1"/>
  <c r="E1642" i="8" a="1"/>
  <c r="E1642" i="8" s="1"/>
  <c r="E1643" i="8" a="1"/>
  <c r="E1643" i="8" s="1"/>
  <c r="E1644" i="8" a="1"/>
  <c r="E1644" i="8" s="1"/>
  <c r="E1645" i="8" a="1"/>
  <c r="E1645" i="8" s="1"/>
  <c r="E1646" i="8" a="1"/>
  <c r="E1646" i="8" s="1"/>
  <c r="E1647" i="8" a="1"/>
  <c r="E1647" i="8" s="1"/>
  <c r="E1648" i="8" a="1"/>
  <c r="E1648" i="8" s="1"/>
  <c r="E1649" i="8" a="1"/>
  <c r="E1649" i="8" s="1"/>
  <c r="E1650" i="8" a="1"/>
  <c r="E1650" i="8" s="1"/>
  <c r="E1651" i="8" a="1"/>
  <c r="E1651" i="8" s="1"/>
  <c r="E1652" i="8" a="1"/>
  <c r="E1652" i="8" s="1"/>
  <c r="E1653" i="8" a="1"/>
  <c r="E1653" i="8" s="1"/>
  <c r="E1654" i="8" a="1"/>
  <c r="E1654" i="8" s="1"/>
  <c r="E1655" i="8" a="1"/>
  <c r="E1655" i="8" s="1"/>
  <c r="E1656" i="8" a="1"/>
  <c r="E1656" i="8" s="1"/>
  <c r="E1657" i="8" a="1"/>
  <c r="E1657" i="8" s="1"/>
  <c r="E1658" i="8" a="1"/>
  <c r="E1658" i="8" s="1"/>
  <c r="E1659" i="8" a="1"/>
  <c r="E1659" i="8" s="1"/>
  <c r="E1660" i="8" a="1"/>
  <c r="E1660" i="8" s="1"/>
  <c r="E1661" i="8" a="1"/>
  <c r="E1661" i="8" s="1"/>
  <c r="E1662" i="8" a="1"/>
  <c r="E1662" i="8" s="1"/>
  <c r="E1663" i="8" a="1"/>
  <c r="E1663" i="8" s="1"/>
  <c r="E1664" i="8" a="1"/>
  <c r="E1664" i="8" s="1"/>
  <c r="E1665" i="8" a="1"/>
  <c r="E1665" i="8" s="1"/>
  <c r="E1666" i="8" a="1"/>
  <c r="E1666" i="8" s="1"/>
  <c r="E1667" i="8" a="1"/>
  <c r="E1667" i="8" s="1"/>
  <c r="E1668" i="8" a="1"/>
  <c r="E1668" i="8" s="1"/>
  <c r="E1669" i="8" a="1"/>
  <c r="E1669" i="8" s="1"/>
  <c r="E1670" i="8" a="1"/>
  <c r="E1670" i="8" s="1"/>
  <c r="E1671" i="8" a="1"/>
  <c r="E1671" i="8" s="1"/>
  <c r="E1672" i="8" a="1"/>
  <c r="E1672" i="8" s="1"/>
  <c r="E1673" i="8" a="1"/>
  <c r="E1673" i="8" s="1"/>
  <c r="E1674" i="8" a="1"/>
  <c r="E1674" i="8" s="1"/>
  <c r="E1675" i="8" a="1"/>
  <c r="E1675" i="8" s="1"/>
  <c r="E1676" i="8" a="1"/>
  <c r="E1676" i="8" s="1"/>
  <c r="E1677" i="8" a="1"/>
  <c r="E1677" i="8" s="1"/>
  <c r="E1678" i="8" a="1"/>
  <c r="E1678" i="8" s="1"/>
  <c r="E1679" i="8" a="1"/>
  <c r="E1679" i="8" s="1"/>
  <c r="E1680" i="8" a="1"/>
  <c r="E1680" i="8" s="1"/>
  <c r="E1681" i="8" a="1"/>
  <c r="E1681" i="8" s="1"/>
  <c r="E1682" i="8" a="1"/>
  <c r="E1682" i="8" s="1"/>
  <c r="E1683" i="8" a="1"/>
  <c r="E1683" i="8" s="1"/>
  <c r="E1684" i="8" a="1"/>
  <c r="E1684" i="8" s="1"/>
  <c r="E1685" i="8" a="1"/>
  <c r="E1685" i="8" s="1"/>
  <c r="E1686" i="8" a="1"/>
  <c r="E1686" i="8" s="1"/>
  <c r="E1687" i="8" a="1"/>
  <c r="E1687" i="8" s="1"/>
  <c r="E1688" i="8" a="1"/>
  <c r="E1688" i="8" s="1"/>
  <c r="E1689" i="8" a="1"/>
  <c r="E1689" i="8" s="1"/>
  <c r="E1690" i="8" a="1"/>
  <c r="E1690" i="8" s="1"/>
  <c r="E1691" i="8" a="1"/>
  <c r="E1691" i="8" s="1"/>
  <c r="E1692" i="8" a="1"/>
  <c r="E1692" i="8" s="1"/>
  <c r="E1693" i="8" a="1"/>
  <c r="E1693" i="8" s="1"/>
  <c r="E1694" i="8" a="1"/>
  <c r="E1694" i="8" s="1"/>
  <c r="E1695" i="8" a="1"/>
  <c r="E1695" i="8" s="1"/>
  <c r="E1696" i="8" a="1"/>
  <c r="E1696" i="8" s="1"/>
  <c r="E1697" i="8" a="1"/>
  <c r="E1697" i="8" s="1"/>
  <c r="E1698" i="8" a="1"/>
  <c r="E1698" i="8" s="1"/>
  <c r="E1699" i="8" a="1"/>
  <c r="E1699" i="8" s="1"/>
  <c r="E1700" i="8" a="1"/>
  <c r="E1700" i="8" s="1"/>
  <c r="E1701" i="8" a="1"/>
  <c r="E1701" i="8" s="1"/>
  <c r="E1702" i="8" a="1"/>
  <c r="E1702" i="8" s="1"/>
  <c r="E1703" i="8" a="1"/>
  <c r="E1703" i="8" s="1"/>
  <c r="E1704" i="8" a="1"/>
  <c r="E1704" i="8" s="1"/>
  <c r="E1705" i="8" a="1"/>
  <c r="E1705" i="8" s="1"/>
  <c r="E1706" i="8" a="1"/>
  <c r="E1706" i="8" s="1"/>
  <c r="E1707" i="8" a="1"/>
  <c r="E1707" i="8" s="1"/>
  <c r="E1708" i="8" a="1"/>
  <c r="E1708" i="8" s="1"/>
  <c r="E1709" i="8" a="1"/>
  <c r="E1709" i="8" s="1"/>
  <c r="E1710" i="8" a="1"/>
  <c r="E1710" i="8" s="1"/>
  <c r="E1711" i="8" a="1"/>
  <c r="E1711" i="8" s="1"/>
  <c r="E1712" i="8" a="1"/>
  <c r="E1712" i="8" s="1"/>
  <c r="E1713" i="8" a="1"/>
  <c r="E1713" i="8" s="1"/>
  <c r="E1714" i="8" a="1"/>
  <c r="E1714" i="8" s="1"/>
  <c r="E1715" i="8" a="1"/>
  <c r="E1715" i="8" s="1"/>
  <c r="E1716" i="8" a="1"/>
  <c r="E1716" i="8" s="1"/>
  <c r="E1717" i="8" a="1"/>
  <c r="E1717" i="8" s="1"/>
  <c r="E1718" i="8" a="1"/>
  <c r="E1718" i="8" s="1"/>
  <c r="E1719" i="8" a="1"/>
  <c r="E1719" i="8" s="1"/>
  <c r="E1720" i="8" a="1"/>
  <c r="E1720" i="8" s="1"/>
  <c r="E1721" i="8" a="1"/>
  <c r="E1721" i="8" s="1"/>
  <c r="E1722" i="8" a="1"/>
  <c r="E1722" i="8" s="1"/>
  <c r="E1723" i="8" a="1"/>
  <c r="E1723" i="8" s="1"/>
  <c r="E1724" i="8" a="1"/>
  <c r="E1724" i="8" s="1"/>
  <c r="E1725" i="8" a="1"/>
  <c r="E1725" i="8" s="1"/>
  <c r="E1726" i="8" a="1"/>
  <c r="E1726" i="8" s="1"/>
  <c r="E1727" i="8" a="1"/>
  <c r="E1727" i="8" s="1"/>
  <c r="E1728" i="8" a="1"/>
  <c r="E1728" i="8" s="1"/>
  <c r="E1729" i="8" a="1"/>
  <c r="E1729" i="8" s="1"/>
  <c r="E1730" i="8" a="1"/>
  <c r="E1730" i="8" s="1"/>
  <c r="E1731" i="8" a="1"/>
  <c r="E1731" i="8" s="1"/>
  <c r="E1732" i="8" a="1"/>
  <c r="E1732" i="8" s="1"/>
  <c r="E1733" i="8" a="1"/>
  <c r="E1733" i="8" s="1"/>
  <c r="E1734" i="8" a="1"/>
  <c r="E1734" i="8" s="1"/>
  <c r="E1735" i="8" a="1"/>
  <c r="E1735" i="8" s="1"/>
  <c r="E1736" i="8" a="1"/>
  <c r="E1736" i="8" s="1"/>
  <c r="E1737" i="8" a="1"/>
  <c r="E1737" i="8" s="1"/>
  <c r="E1738" i="8" a="1"/>
  <c r="E1738" i="8" s="1"/>
  <c r="E1739" i="8" a="1"/>
  <c r="E1739" i="8" s="1"/>
  <c r="E1740" i="8" a="1"/>
  <c r="E1740" i="8" s="1"/>
  <c r="E1741" i="8" a="1"/>
  <c r="E1741" i="8" s="1"/>
  <c r="E1742" i="8" a="1"/>
  <c r="E1742" i="8" s="1"/>
  <c r="E1743" i="8" a="1"/>
  <c r="E1743" i="8" s="1"/>
  <c r="E1744" i="8" a="1"/>
  <c r="E1744" i="8" s="1"/>
  <c r="E1745" i="8" a="1"/>
  <c r="E1745" i="8" s="1"/>
  <c r="E1746" i="8" a="1"/>
  <c r="E1746" i="8" s="1"/>
  <c r="E1747" i="8" a="1"/>
  <c r="E1747" i="8" s="1"/>
  <c r="E1748" i="8" a="1"/>
  <c r="E1748" i="8" s="1"/>
  <c r="E1749" i="8" a="1"/>
  <c r="E1749" i="8" s="1"/>
  <c r="E1750" i="8" a="1"/>
  <c r="E1750" i="8" s="1"/>
  <c r="E1751" i="8" a="1"/>
  <c r="E1751" i="8" s="1"/>
  <c r="E1752" i="8" a="1"/>
  <c r="E1752" i="8" s="1"/>
  <c r="E1753" i="8" a="1"/>
  <c r="E1753" i="8" s="1"/>
  <c r="E1754" i="8" a="1"/>
  <c r="E1754" i="8" s="1"/>
  <c r="E1755" i="8" a="1"/>
  <c r="E1755" i="8" s="1"/>
  <c r="E1756" i="8" a="1"/>
  <c r="E1756" i="8" s="1"/>
  <c r="E1757" i="8" a="1"/>
  <c r="E1757" i="8" s="1"/>
  <c r="E1758" i="8" a="1"/>
  <c r="E1758" i="8" s="1"/>
  <c r="E1759" i="8" a="1"/>
  <c r="E1759" i="8" s="1"/>
  <c r="E1760" i="8" a="1"/>
  <c r="E1760" i="8" s="1"/>
  <c r="E1761" i="8" a="1"/>
  <c r="E1761" i="8" s="1"/>
  <c r="E1762" i="8" a="1"/>
  <c r="E1762" i="8" s="1"/>
  <c r="E1763" i="8" a="1"/>
  <c r="E1763" i="8" s="1"/>
  <c r="E1764" i="8" a="1"/>
  <c r="E1764" i="8" s="1"/>
  <c r="E1765" i="8" a="1"/>
  <c r="E1765" i="8" s="1"/>
  <c r="E1766" i="8" a="1"/>
  <c r="E1766" i="8" s="1"/>
  <c r="E1767" i="8" a="1"/>
  <c r="E1767" i="8" s="1"/>
  <c r="E1768" i="8" a="1"/>
  <c r="E1768" i="8" s="1"/>
  <c r="E1769" i="8" a="1"/>
  <c r="E1769" i="8" s="1"/>
  <c r="E1770" i="8" a="1"/>
  <c r="E1770" i="8" s="1"/>
  <c r="E1771" i="8" a="1"/>
  <c r="E1771" i="8" s="1"/>
  <c r="E1772" i="8" a="1"/>
  <c r="E1772" i="8" s="1"/>
  <c r="E1773" i="8" a="1"/>
  <c r="E1773" i="8" s="1"/>
  <c r="E1774" i="8" a="1"/>
  <c r="E1774" i="8" s="1"/>
  <c r="E1775" i="8" a="1"/>
  <c r="E1775" i="8" s="1"/>
  <c r="E1776" i="8" a="1"/>
  <c r="E1776" i="8" s="1"/>
  <c r="E1777" i="8" a="1"/>
  <c r="E1777" i="8" s="1"/>
  <c r="E1778" i="8" a="1"/>
  <c r="E1778" i="8" s="1"/>
  <c r="E1779" i="8" a="1"/>
  <c r="E1779" i="8" s="1"/>
  <c r="E1780" i="8" a="1"/>
  <c r="E1780" i="8" s="1"/>
  <c r="E1781" i="8" a="1"/>
  <c r="E1781" i="8" s="1"/>
  <c r="E1782" i="8" a="1"/>
  <c r="E1782" i="8" s="1"/>
  <c r="E1783" i="8" a="1"/>
  <c r="E1783" i="8" s="1"/>
  <c r="E1784" i="8" a="1"/>
  <c r="E1784" i="8" s="1"/>
  <c r="E1785" i="8" a="1"/>
  <c r="E1785" i="8" s="1"/>
  <c r="E1786" i="8" a="1"/>
  <c r="E1786" i="8" s="1"/>
  <c r="E1787" i="8" a="1"/>
  <c r="E1787" i="8" s="1"/>
  <c r="E1788" i="8" a="1"/>
  <c r="E1788" i="8" s="1"/>
  <c r="E1789" i="8" a="1"/>
  <c r="E1789" i="8" s="1"/>
  <c r="E1790" i="8" a="1"/>
  <c r="E1790" i="8" s="1"/>
  <c r="E1791" i="8" a="1"/>
  <c r="E1791" i="8" s="1"/>
  <c r="E1792" i="8" a="1"/>
  <c r="E1792" i="8" s="1"/>
  <c r="E1793" i="8" a="1"/>
  <c r="E1793" i="8" s="1"/>
  <c r="E1794" i="8" a="1"/>
  <c r="E1794" i="8" s="1"/>
  <c r="E1795" i="8" a="1"/>
  <c r="E1795" i="8" s="1"/>
  <c r="E1796" i="8" a="1"/>
  <c r="E1796" i="8" s="1"/>
  <c r="E1797" i="8" a="1"/>
  <c r="E1797" i="8" s="1"/>
  <c r="E1798" i="8" a="1"/>
  <c r="E1798" i="8" s="1"/>
  <c r="E1799" i="8" a="1"/>
  <c r="E1799" i="8" s="1"/>
  <c r="E1800" i="8" a="1"/>
  <c r="E1800" i="8" s="1"/>
  <c r="E1801" i="8" a="1"/>
  <c r="E1801" i="8" s="1"/>
  <c r="E1802" i="8" a="1"/>
  <c r="E1802" i="8" s="1"/>
  <c r="E1803" i="8" a="1"/>
  <c r="E1803" i="8" s="1"/>
  <c r="E1804" i="8" a="1"/>
  <c r="E1804" i="8" s="1"/>
  <c r="E1805" i="8" a="1"/>
  <c r="E1805" i="8" s="1"/>
  <c r="E1806" i="8" a="1"/>
  <c r="E1806" i="8" s="1"/>
  <c r="E1807" i="8" a="1"/>
  <c r="E1807" i="8" s="1"/>
  <c r="E1808" i="8" a="1"/>
  <c r="E1808" i="8" s="1"/>
  <c r="E1809" i="8" a="1"/>
  <c r="E1809" i="8" s="1"/>
  <c r="E1810" i="8" a="1"/>
  <c r="E1810" i="8" s="1"/>
  <c r="E1811" i="8" a="1"/>
  <c r="E1811" i="8" s="1"/>
  <c r="E1812" i="8" a="1"/>
  <c r="E1812" i="8" s="1"/>
  <c r="E1813" i="8" a="1"/>
  <c r="E1813" i="8" s="1"/>
  <c r="E1814" i="8" a="1"/>
  <c r="E1814" i="8" s="1"/>
  <c r="E1815" i="8" a="1"/>
  <c r="E1815" i="8" s="1"/>
  <c r="E1816" i="8" a="1"/>
  <c r="E1816" i="8" s="1"/>
  <c r="E1817" i="8" a="1"/>
  <c r="E1817" i="8" s="1"/>
  <c r="E1818" i="8" a="1"/>
  <c r="E1818" i="8" s="1"/>
  <c r="E1819" i="8" a="1"/>
  <c r="E1819" i="8" s="1"/>
  <c r="E1820" i="8" a="1"/>
  <c r="E1820" i="8" s="1"/>
  <c r="E1821" i="8" a="1"/>
  <c r="E1821" i="8" s="1"/>
  <c r="E1822" i="8" a="1"/>
  <c r="E1822" i="8" s="1"/>
  <c r="E1823" i="8" a="1"/>
  <c r="E1823" i="8" s="1"/>
  <c r="E1824" i="8" a="1"/>
  <c r="E1824" i="8" s="1"/>
  <c r="E1825" i="8" a="1"/>
  <c r="E1825" i="8" s="1"/>
  <c r="E1826" i="8" a="1"/>
  <c r="E1826" i="8" s="1"/>
  <c r="E1827" i="8" a="1"/>
  <c r="E1827" i="8" s="1"/>
  <c r="E1828" i="8" a="1"/>
  <c r="E1828" i="8" s="1"/>
  <c r="E1829" i="8" a="1"/>
  <c r="E1829" i="8" s="1"/>
  <c r="E1830" i="8" a="1"/>
  <c r="E1830" i="8" s="1"/>
  <c r="E1831" i="8" a="1"/>
  <c r="E1831" i="8" s="1"/>
  <c r="E1832" i="8" a="1"/>
  <c r="E1832" i="8" s="1"/>
  <c r="E1833" i="8" a="1"/>
  <c r="E1833" i="8" s="1"/>
  <c r="E1834" i="8" a="1"/>
  <c r="E1834" i="8" s="1"/>
  <c r="E1835" i="8" a="1"/>
  <c r="E1835" i="8" s="1"/>
  <c r="E1836" i="8" a="1"/>
  <c r="E1836" i="8" s="1"/>
  <c r="E1837" i="8" a="1"/>
  <c r="E1837" i="8" s="1"/>
  <c r="E1838" i="8" a="1"/>
  <c r="E1838" i="8" s="1"/>
  <c r="E1839" i="8" a="1"/>
  <c r="E1839" i="8" s="1"/>
  <c r="E1840" i="8" a="1"/>
  <c r="E1840" i="8" s="1"/>
  <c r="E1841" i="8" a="1"/>
  <c r="E1841" i="8" s="1"/>
  <c r="E1842" i="8" a="1"/>
  <c r="E1842" i="8" s="1"/>
  <c r="E1843" i="8" a="1"/>
  <c r="E1843" i="8" s="1"/>
  <c r="E1844" i="8" a="1"/>
  <c r="E1844" i="8" s="1"/>
  <c r="E1845" i="8" a="1"/>
  <c r="E1845" i="8" s="1"/>
  <c r="E1846" i="8" a="1"/>
  <c r="E1846" i="8" s="1"/>
  <c r="E1847" i="8" a="1"/>
  <c r="E1847" i="8" s="1"/>
  <c r="E1848" i="8" a="1"/>
  <c r="E1848" i="8" s="1"/>
  <c r="E1849" i="8" a="1"/>
  <c r="E1849" i="8" s="1"/>
  <c r="E1850" i="8" a="1"/>
  <c r="E1850" i="8" s="1"/>
  <c r="E1851" i="8" a="1"/>
  <c r="E1851" i="8" s="1"/>
  <c r="E1852" i="8" a="1"/>
  <c r="E1852" i="8" s="1"/>
  <c r="E1853" i="8" a="1"/>
  <c r="E1853" i="8" s="1"/>
  <c r="E1854" i="8" a="1"/>
  <c r="E1854" i="8" s="1"/>
  <c r="E1855" i="8" a="1"/>
  <c r="E1855" i="8" s="1"/>
  <c r="E1856" i="8" a="1"/>
  <c r="E1856" i="8" s="1"/>
  <c r="E1857" i="8" a="1"/>
  <c r="E1857" i="8" s="1"/>
  <c r="E1858" i="8" a="1"/>
  <c r="E1858" i="8" s="1"/>
  <c r="E1859" i="8" a="1"/>
  <c r="E1859" i="8" s="1"/>
  <c r="E1860" i="8" a="1"/>
  <c r="E1860" i="8" s="1"/>
  <c r="E1861" i="8" a="1"/>
  <c r="E1861" i="8" s="1"/>
  <c r="E1862" i="8" a="1"/>
  <c r="E1862" i="8" s="1"/>
  <c r="E1863" i="8" a="1"/>
  <c r="E1863" i="8" s="1"/>
  <c r="E1864" i="8" a="1"/>
  <c r="E1864" i="8" s="1"/>
  <c r="E1865" i="8" a="1"/>
  <c r="E1865" i="8" s="1"/>
  <c r="E1866" i="8" a="1"/>
  <c r="E1866" i="8" s="1"/>
  <c r="E1867" i="8" a="1"/>
  <c r="E1867" i="8" s="1"/>
  <c r="E1868" i="8" a="1"/>
  <c r="E1868" i="8" s="1"/>
  <c r="E1869" i="8" a="1"/>
  <c r="E1869" i="8" s="1"/>
  <c r="E1870" i="8" a="1"/>
  <c r="E1870" i="8" s="1"/>
  <c r="E1871" i="8" a="1"/>
  <c r="E1871" i="8" s="1"/>
  <c r="E1872" i="8" a="1"/>
  <c r="E1872" i="8" s="1"/>
  <c r="E1873" i="8" a="1"/>
  <c r="E1873" i="8" s="1"/>
  <c r="E1874" i="8" a="1"/>
  <c r="E1874" i="8" s="1"/>
  <c r="E1875" i="8" a="1"/>
  <c r="E1875" i="8" s="1"/>
  <c r="E1876" i="8" a="1"/>
  <c r="E1876" i="8" s="1"/>
  <c r="E1877" i="8" a="1"/>
  <c r="E1877" i="8" s="1"/>
  <c r="E1878" i="8" a="1"/>
  <c r="E1878" i="8" s="1"/>
  <c r="E1879" i="8" a="1"/>
  <c r="E1879" i="8" s="1"/>
  <c r="E1880" i="8" a="1"/>
  <c r="E1880" i="8" s="1"/>
  <c r="E1881" i="8" a="1"/>
  <c r="E1881" i="8" s="1"/>
  <c r="E1882" i="8" a="1"/>
  <c r="E1882" i="8" s="1"/>
  <c r="E1883" i="8" a="1"/>
  <c r="E1883" i="8" s="1"/>
  <c r="E1884" i="8" a="1"/>
  <c r="E1884" i="8" s="1"/>
  <c r="E1885" i="8" a="1"/>
  <c r="E1885" i="8" s="1"/>
  <c r="E1886" i="8" a="1"/>
  <c r="E1886" i="8" s="1"/>
  <c r="E1887" i="8" a="1"/>
  <c r="E1887" i="8" s="1"/>
  <c r="E1888" i="8" a="1"/>
  <c r="E1888" i="8" s="1"/>
  <c r="E1889" i="8" a="1"/>
  <c r="E1889" i="8" s="1"/>
  <c r="E1890" i="8" a="1"/>
  <c r="E1890" i="8" s="1"/>
  <c r="E1891" i="8" a="1"/>
  <c r="E1891" i="8" s="1"/>
  <c r="E1892" i="8" a="1"/>
  <c r="E1892" i="8" s="1"/>
  <c r="E1893" i="8" a="1"/>
  <c r="E1893" i="8" s="1"/>
  <c r="E1894" i="8" a="1"/>
  <c r="E1894" i="8" s="1"/>
  <c r="E1895" i="8" a="1"/>
  <c r="E1895" i="8" s="1"/>
  <c r="E1896" i="8" a="1"/>
  <c r="E1896" i="8" s="1"/>
  <c r="E1897" i="8" a="1"/>
  <c r="E1897" i="8" s="1"/>
  <c r="E1898" i="8" a="1"/>
  <c r="E1898" i="8" s="1"/>
  <c r="E1899" i="8" a="1"/>
  <c r="E1899" i="8" s="1"/>
  <c r="E1900" i="8" a="1"/>
  <c r="E1900" i="8" s="1"/>
  <c r="E1901" i="8" a="1"/>
  <c r="E1901" i="8" s="1"/>
  <c r="E1902" i="8" a="1"/>
  <c r="E1902" i="8" s="1"/>
  <c r="E1903" i="8" a="1"/>
  <c r="E1903" i="8" s="1"/>
  <c r="E1904" i="8" a="1"/>
  <c r="E1904" i="8" s="1"/>
  <c r="E1905" i="8" a="1"/>
  <c r="E1905" i="8" s="1"/>
  <c r="E1906" i="8" a="1"/>
  <c r="E1906" i="8" s="1"/>
  <c r="E1907" i="8" a="1"/>
  <c r="E1907" i="8" s="1"/>
  <c r="E1908" i="8" a="1"/>
  <c r="E1908" i="8" s="1"/>
  <c r="E1909" i="8" a="1"/>
  <c r="E1909" i="8" s="1"/>
  <c r="E1910" i="8" a="1"/>
  <c r="E1910" i="8" s="1"/>
  <c r="E1911" i="8" a="1"/>
  <c r="E1911" i="8" s="1"/>
  <c r="E1912" i="8" a="1"/>
  <c r="E1912" i="8" s="1"/>
  <c r="E1913" i="8" a="1"/>
  <c r="E1913" i="8" s="1"/>
  <c r="E1914" i="8" a="1"/>
  <c r="E1914" i="8" s="1"/>
  <c r="E1915" i="8" a="1"/>
  <c r="E1915" i="8" s="1"/>
  <c r="E1916" i="8" a="1"/>
  <c r="E1916" i="8" s="1"/>
  <c r="E1917" i="8" a="1"/>
  <c r="E1917" i="8" s="1"/>
  <c r="E1918" i="8" a="1"/>
  <c r="E1918" i="8" s="1"/>
  <c r="E1919" i="8" a="1"/>
  <c r="E1919" i="8" s="1"/>
  <c r="E1920" i="8" a="1"/>
  <c r="E1920" i="8" s="1"/>
  <c r="E1921" i="8" a="1"/>
  <c r="E1921" i="8" s="1"/>
  <c r="E1922" i="8" a="1"/>
  <c r="E1922" i="8" s="1"/>
  <c r="E1923" i="8" a="1"/>
  <c r="E1923" i="8" s="1"/>
  <c r="E1924" i="8" a="1"/>
  <c r="E1924" i="8" s="1"/>
  <c r="E1925" i="8" a="1"/>
  <c r="E1925" i="8" s="1"/>
  <c r="E1926" i="8" a="1"/>
  <c r="E1926" i="8" s="1"/>
  <c r="E1927" i="8" a="1"/>
  <c r="E1927" i="8" s="1"/>
  <c r="E1928" i="8" a="1"/>
  <c r="E1928" i="8" s="1"/>
  <c r="E1929" i="8" a="1"/>
  <c r="E1929" i="8" s="1"/>
  <c r="E1930" i="8" a="1"/>
  <c r="E1930" i="8" s="1"/>
  <c r="E1931" i="8" a="1"/>
  <c r="E1931" i="8" s="1"/>
  <c r="E1932" i="8" a="1"/>
  <c r="E1932" i="8" s="1"/>
  <c r="E1933" i="8" a="1"/>
  <c r="E1933" i="8" s="1"/>
  <c r="E1934" i="8" a="1"/>
  <c r="E1934" i="8" s="1"/>
  <c r="E1935" i="8" a="1"/>
  <c r="E1935" i="8" s="1"/>
  <c r="E1936" i="8" a="1"/>
  <c r="E1936" i="8" s="1"/>
  <c r="E1937" i="8" a="1"/>
  <c r="E1937" i="8" s="1"/>
  <c r="E1938" i="8" a="1"/>
  <c r="E1938" i="8" s="1"/>
  <c r="E1939" i="8" a="1"/>
  <c r="E1939" i="8" s="1"/>
  <c r="E1940" i="8" a="1"/>
  <c r="E1940" i="8" s="1"/>
  <c r="E1941" i="8" a="1"/>
  <c r="E1941" i="8" s="1"/>
  <c r="E1942" i="8" a="1"/>
  <c r="E1942" i="8" s="1"/>
  <c r="E1943" i="8" a="1"/>
  <c r="E1943" i="8" s="1"/>
  <c r="E1944" i="8" a="1"/>
  <c r="E1944" i="8" s="1"/>
  <c r="E1945" i="8" a="1"/>
  <c r="E1945" i="8" s="1"/>
  <c r="E1946" i="8" a="1"/>
  <c r="E1946" i="8" s="1"/>
  <c r="E1947" i="8" a="1"/>
  <c r="E1947" i="8" s="1"/>
  <c r="E1948" i="8" a="1"/>
  <c r="E1948" i="8" s="1"/>
  <c r="E1949" i="8" a="1"/>
  <c r="E1949" i="8" s="1"/>
  <c r="E1950" i="8" a="1"/>
  <c r="E1950" i="8" s="1"/>
  <c r="E1951" i="8" a="1"/>
  <c r="E1951" i="8" s="1"/>
  <c r="E1952" i="8" a="1"/>
  <c r="E1952" i="8" s="1"/>
  <c r="E1953" i="8" a="1"/>
  <c r="E1953" i="8" s="1"/>
  <c r="E1954" i="8" a="1"/>
  <c r="E1954" i="8" s="1"/>
  <c r="E1955" i="8" a="1"/>
  <c r="E1955" i="8" s="1"/>
  <c r="E1956" i="8" a="1"/>
  <c r="E1956" i="8" s="1"/>
  <c r="E1957" i="8" a="1"/>
  <c r="E1957" i="8" s="1"/>
  <c r="E1958" i="8" a="1"/>
  <c r="E1958" i="8" s="1"/>
  <c r="E1959" i="8" a="1"/>
  <c r="E1959" i="8" s="1"/>
  <c r="E1960" i="8" a="1"/>
  <c r="E1960" i="8" s="1"/>
  <c r="E1961" i="8" a="1"/>
  <c r="E1961" i="8" s="1"/>
  <c r="E1962" i="8" a="1"/>
  <c r="E1962" i="8" s="1"/>
  <c r="E1963" i="8" a="1"/>
  <c r="E1963" i="8" s="1"/>
  <c r="E1964" i="8" a="1"/>
  <c r="E1964" i="8" s="1"/>
  <c r="E1965" i="8" a="1"/>
  <c r="E1965" i="8" s="1"/>
  <c r="E1966" i="8" a="1"/>
  <c r="E1966" i="8" s="1"/>
  <c r="E1967" i="8" a="1"/>
  <c r="E1967" i="8" s="1"/>
  <c r="E1968" i="8" a="1"/>
  <c r="E1968" i="8" s="1"/>
  <c r="E1969" i="8" a="1"/>
  <c r="E1969" i="8" s="1"/>
  <c r="E1970" i="8" a="1"/>
  <c r="E1970" i="8" s="1"/>
  <c r="E1971" i="8" a="1"/>
  <c r="E1971" i="8" s="1"/>
  <c r="E1972" i="8" a="1"/>
  <c r="E1972" i="8" s="1"/>
  <c r="E1973" i="8" a="1"/>
  <c r="E1973" i="8" s="1"/>
  <c r="E1974" i="8" a="1"/>
  <c r="E1974" i="8" s="1"/>
  <c r="E1975" i="8" a="1"/>
  <c r="E1975" i="8" s="1"/>
  <c r="E1976" i="8" a="1"/>
  <c r="E1976" i="8" s="1"/>
  <c r="E1977" i="8" a="1"/>
  <c r="E1977" i="8" s="1"/>
  <c r="E1978" i="8" a="1"/>
  <c r="E1978" i="8" s="1"/>
  <c r="E1979" i="8" a="1"/>
  <c r="E1979" i="8" s="1"/>
  <c r="E1980" i="8" a="1"/>
  <c r="E1980" i="8" s="1"/>
  <c r="E1981" i="8" a="1"/>
  <c r="E1981" i="8" s="1"/>
  <c r="E1982" i="8" a="1"/>
  <c r="E1982" i="8" s="1"/>
  <c r="E1983" i="8" a="1"/>
  <c r="E1983" i="8" s="1"/>
  <c r="E1984" i="8" a="1"/>
  <c r="E1984" i="8" s="1"/>
  <c r="E1985" i="8" a="1"/>
  <c r="E1985" i="8" s="1"/>
  <c r="E1986" i="8" a="1"/>
  <c r="E1986" i="8" s="1"/>
  <c r="E1987" i="8" a="1"/>
  <c r="E1987" i="8" s="1"/>
  <c r="E1988" i="8" a="1"/>
  <c r="E1988" i="8" s="1"/>
  <c r="E1989" i="8" a="1"/>
  <c r="E1989" i="8" s="1"/>
  <c r="E1990" i="8" a="1"/>
  <c r="E1990" i="8" s="1"/>
  <c r="E1991" i="8" a="1"/>
  <c r="E1991" i="8" s="1"/>
  <c r="E1992" i="8" a="1"/>
  <c r="E1992" i="8" s="1"/>
  <c r="E1993" i="8" a="1"/>
  <c r="E1993" i="8" s="1"/>
  <c r="E1994" i="8" a="1"/>
  <c r="E1994" i="8" s="1"/>
  <c r="E1995" i="8" a="1"/>
  <c r="E1995" i="8" s="1"/>
  <c r="E1996" i="8" a="1"/>
  <c r="E1996" i="8" s="1"/>
  <c r="E1997" i="8" a="1"/>
  <c r="E1997" i="8" s="1"/>
  <c r="E1998" i="8" a="1"/>
  <c r="E1998" i="8" s="1"/>
  <c r="E1999" i="8" a="1"/>
  <c r="E1999" i="8" s="1"/>
  <c r="E2000" i="8" a="1"/>
  <c r="E2000" i="8" s="1"/>
  <c r="E2001" i="8" a="1"/>
  <c r="E2001" i="8" s="1"/>
  <c r="E2002" i="8" a="1"/>
  <c r="E2002" i="8" s="1"/>
  <c r="E2003" i="8" a="1"/>
  <c r="E2003" i="8" s="1"/>
  <c r="E2004" i="8" a="1"/>
  <c r="E2004" i="8" s="1"/>
  <c r="E2005" i="8" a="1"/>
  <c r="E2005" i="8" s="1"/>
  <c r="E2006" i="8" a="1"/>
  <c r="E2006" i="8" s="1"/>
  <c r="E2007" i="8" a="1"/>
  <c r="E2007" i="8" s="1"/>
  <c r="E2008" i="8" a="1"/>
  <c r="E2008" i="8" s="1"/>
  <c r="E2009" i="8" a="1"/>
  <c r="E2009" i="8" s="1"/>
  <c r="E2010" i="8" a="1"/>
  <c r="E2010" i="8" s="1"/>
  <c r="E2011" i="8" a="1"/>
  <c r="E2011" i="8" s="1"/>
  <c r="E2012" i="8" a="1"/>
  <c r="E2012" i="8" s="1"/>
  <c r="E2013" i="8" a="1"/>
  <c r="E2013" i="8" s="1"/>
  <c r="E2014" i="8" a="1"/>
  <c r="E2014" i="8" s="1"/>
  <c r="E2015" i="8" a="1"/>
  <c r="E2015" i="8" s="1"/>
  <c r="E2016" i="8" a="1"/>
  <c r="E2016" i="8" s="1"/>
  <c r="E2017" i="8" a="1"/>
  <c r="E2017" i="8" s="1"/>
  <c r="E2018" i="8" a="1"/>
  <c r="E2018" i="8" s="1"/>
  <c r="E2019" i="8" a="1"/>
  <c r="E2019" i="8" s="1"/>
  <c r="E2020" i="8" a="1"/>
  <c r="E2020" i="8" s="1"/>
  <c r="E2021" i="8" a="1"/>
  <c r="E2021" i="8" s="1"/>
  <c r="E2022" i="8" a="1"/>
  <c r="E2022" i="8" s="1"/>
  <c r="E2023" i="8" a="1"/>
  <c r="E2023" i="8" s="1"/>
  <c r="E2024" i="8" a="1"/>
  <c r="E2024" i="8" s="1"/>
  <c r="E2025" i="8" a="1"/>
  <c r="E2025" i="8" s="1"/>
  <c r="E2026" i="8" a="1"/>
  <c r="E2026" i="8" s="1"/>
  <c r="E2027" i="8" a="1"/>
  <c r="E2027" i="8" s="1"/>
  <c r="E2028" i="8" a="1"/>
  <c r="E2028" i="8" s="1"/>
  <c r="E2029" i="8" a="1"/>
  <c r="E2029" i="8" s="1"/>
  <c r="E2030" i="8" a="1"/>
  <c r="E2030" i="8" s="1"/>
  <c r="E2031" i="8" a="1"/>
  <c r="E2031" i="8" s="1"/>
  <c r="E2032" i="8" a="1"/>
  <c r="E2032" i="8" s="1"/>
  <c r="E2033" i="8" a="1"/>
  <c r="E2033" i="8" s="1"/>
  <c r="E2034" i="8" a="1"/>
  <c r="E2034" i="8" s="1"/>
  <c r="E2035" i="8" a="1"/>
  <c r="E2035" i="8" s="1"/>
  <c r="E2036" i="8" a="1"/>
  <c r="E2036" i="8" s="1"/>
  <c r="E2037" i="8" a="1"/>
  <c r="E2037" i="8" s="1"/>
  <c r="E2038" i="8" a="1"/>
  <c r="E2038" i="8" s="1"/>
  <c r="E2039" i="8" a="1"/>
  <c r="E2039" i="8" s="1"/>
  <c r="E2040" i="8" a="1"/>
  <c r="E2040" i="8" s="1"/>
  <c r="E2041" i="8" a="1"/>
  <c r="E2041" i="8" s="1"/>
  <c r="E2042" i="8" a="1"/>
  <c r="E2042" i="8" s="1"/>
  <c r="E2043" i="8" a="1"/>
  <c r="E2043" i="8" s="1"/>
  <c r="E2044" i="8" a="1"/>
  <c r="E2044" i="8" s="1"/>
  <c r="E2045" i="8" a="1"/>
  <c r="E2045" i="8" s="1"/>
  <c r="E2046" i="8" a="1"/>
  <c r="E2046" i="8" s="1"/>
  <c r="E2047" i="8" a="1"/>
  <c r="E2047" i="8" s="1"/>
  <c r="E2048" i="8" a="1"/>
  <c r="E2048" i="8" s="1"/>
  <c r="E2049" i="8" a="1"/>
  <c r="E2049" i="8" s="1"/>
  <c r="E2050" i="8" a="1"/>
  <c r="E2050" i="8" s="1"/>
  <c r="E2051" i="8" a="1"/>
  <c r="E2051" i="8" s="1"/>
  <c r="E2052" i="8" a="1"/>
  <c r="E2052" i="8" s="1"/>
  <c r="E2053" i="8" a="1"/>
  <c r="E2053" i="8" s="1"/>
  <c r="E2054" i="8" a="1"/>
  <c r="E2054" i="8" s="1"/>
  <c r="E2055" i="8" a="1"/>
  <c r="E2055" i="8" s="1"/>
  <c r="E2056" i="8" a="1"/>
  <c r="E2056" i="8" s="1"/>
  <c r="E2057" i="8" a="1"/>
  <c r="E2057" i="8" s="1"/>
  <c r="E2058" i="8" a="1"/>
  <c r="E2058" i="8" s="1"/>
  <c r="E2059" i="8" a="1"/>
  <c r="E2059" i="8" s="1"/>
  <c r="E2060" i="8" a="1"/>
  <c r="E2060" i="8" s="1"/>
  <c r="E2061" i="8" a="1"/>
  <c r="E2061" i="8" s="1"/>
  <c r="E2062" i="8" a="1"/>
  <c r="E2062" i="8" s="1"/>
  <c r="E2063" i="8" a="1"/>
  <c r="E2063" i="8" s="1"/>
  <c r="E2064" i="8" a="1"/>
  <c r="E2064" i="8" s="1"/>
  <c r="E2065" i="8" a="1"/>
  <c r="E2065" i="8" s="1"/>
  <c r="E2066" i="8" a="1"/>
  <c r="E2066" i="8" s="1"/>
  <c r="E2067" i="8" a="1"/>
  <c r="E2067" i="8" s="1"/>
  <c r="E2068" i="8" a="1"/>
  <c r="E2068" i="8" s="1"/>
  <c r="E2069" i="8" a="1"/>
  <c r="E2069" i="8" s="1"/>
  <c r="E2070" i="8" a="1"/>
  <c r="E2070" i="8" s="1"/>
  <c r="E2071" i="8" a="1"/>
  <c r="E2071" i="8" s="1"/>
  <c r="E2072" i="8" a="1"/>
  <c r="E2072" i="8" s="1"/>
  <c r="E2073" i="8" a="1"/>
  <c r="E2073" i="8" s="1"/>
  <c r="E2074" i="8" a="1"/>
  <c r="E2074" i="8" s="1"/>
  <c r="E2075" i="8" a="1"/>
  <c r="E2075" i="8" s="1"/>
  <c r="E2076" i="8" a="1"/>
  <c r="E2076" i="8" s="1"/>
  <c r="E2077" i="8" a="1"/>
  <c r="E2077" i="8" s="1"/>
  <c r="E2078" i="8" a="1"/>
  <c r="E2078" i="8" s="1"/>
  <c r="E2079" i="8" a="1"/>
  <c r="E2079" i="8" s="1"/>
  <c r="E2080" i="8" a="1"/>
  <c r="E2080" i="8" s="1"/>
  <c r="E2081" i="8" a="1"/>
  <c r="E2081" i="8" s="1"/>
  <c r="E2082" i="8" a="1"/>
  <c r="E2082" i="8" s="1"/>
  <c r="E2083" i="8" a="1"/>
  <c r="E2083" i="8" s="1"/>
  <c r="E2084" i="8" a="1"/>
  <c r="E2084" i="8" s="1"/>
  <c r="E2085" i="8" a="1"/>
  <c r="E2085" i="8" s="1"/>
  <c r="E2086" i="8" a="1"/>
  <c r="E2086" i="8" s="1"/>
  <c r="E2087" i="8" a="1"/>
  <c r="E2087" i="8" s="1"/>
  <c r="E2088" i="8" a="1"/>
  <c r="E2088" i="8" s="1"/>
  <c r="E2089" i="8" a="1"/>
  <c r="E2089" i="8" s="1"/>
  <c r="E2090" i="8" a="1"/>
  <c r="E2090" i="8" s="1"/>
  <c r="E2091" i="8" a="1"/>
  <c r="E2091" i="8" s="1"/>
  <c r="E2092" i="8" a="1"/>
  <c r="E2092" i="8" s="1"/>
  <c r="E2093" i="8" a="1"/>
  <c r="E2093" i="8" s="1"/>
  <c r="E2094" i="8" a="1"/>
  <c r="E2094" i="8" s="1"/>
  <c r="E2095" i="8" a="1"/>
  <c r="E2095" i="8" s="1"/>
  <c r="E2096" i="8" a="1"/>
  <c r="E2096" i="8" s="1"/>
  <c r="E2097" i="8" a="1"/>
  <c r="E2097" i="8" s="1"/>
  <c r="E2098" i="8" a="1"/>
  <c r="E2098" i="8" s="1"/>
  <c r="E2099" i="8" a="1"/>
  <c r="E2099" i="8" s="1"/>
  <c r="E2100" i="8" a="1"/>
  <c r="E2100" i="8" s="1"/>
  <c r="E2101" i="8" a="1"/>
  <c r="E2101" i="8" s="1"/>
  <c r="E2102" i="8" a="1"/>
  <c r="E2102" i="8" s="1"/>
  <c r="E2103" i="8" a="1"/>
  <c r="E2103" i="8" s="1"/>
  <c r="E2104" i="8" a="1"/>
  <c r="E2104" i="8" s="1"/>
  <c r="E2105" i="8" a="1"/>
  <c r="E2105" i="8" s="1"/>
  <c r="E2106" i="8" a="1"/>
  <c r="E2106" i="8" s="1"/>
  <c r="E2107" i="8" a="1"/>
  <c r="E2107" i="8" s="1"/>
  <c r="E2108" i="8" a="1"/>
  <c r="E2108" i="8" s="1"/>
  <c r="E2109" i="8" a="1"/>
  <c r="E2109" i="8" s="1"/>
  <c r="E2110" i="8" a="1"/>
  <c r="E2110" i="8" s="1"/>
  <c r="E2111" i="8" a="1"/>
  <c r="E2111" i="8" s="1"/>
  <c r="E2112" i="8" a="1"/>
  <c r="E2112" i="8" s="1"/>
  <c r="E2113" i="8" a="1"/>
  <c r="E2113" i="8" s="1"/>
  <c r="E2114" i="8" a="1"/>
  <c r="E2114" i="8" s="1"/>
  <c r="E2115" i="8" a="1"/>
  <c r="E2115" i="8" s="1"/>
  <c r="E2116" i="8" a="1"/>
  <c r="E2116" i="8" s="1"/>
  <c r="E2117" i="8" a="1"/>
  <c r="E2117" i="8" s="1"/>
  <c r="E2118" i="8" a="1"/>
  <c r="E2118" i="8" s="1"/>
  <c r="E2119" i="8" a="1"/>
  <c r="E2119" i="8" s="1"/>
  <c r="E2120" i="8" a="1"/>
  <c r="E2120" i="8" s="1"/>
  <c r="E2121" i="8" a="1"/>
  <c r="E2121" i="8" s="1"/>
  <c r="E2122" i="8" a="1"/>
  <c r="E2122" i="8" s="1"/>
  <c r="E2123" i="8" a="1"/>
  <c r="E2123" i="8" s="1"/>
  <c r="E2124" i="8" a="1"/>
  <c r="E2124" i="8" s="1"/>
  <c r="E2125" i="8" a="1"/>
  <c r="E2125" i="8" s="1"/>
  <c r="E2126" i="8" a="1"/>
  <c r="E2126" i="8" s="1"/>
  <c r="E2127" i="8" a="1"/>
  <c r="E2127" i="8" s="1"/>
  <c r="E2128" i="8" a="1"/>
  <c r="E2128" i="8" s="1"/>
  <c r="E2129" i="8" a="1"/>
  <c r="E2129" i="8" s="1"/>
  <c r="E2130" i="8" a="1"/>
  <c r="E2130" i="8" s="1"/>
  <c r="E2131" i="8" a="1"/>
  <c r="E2131" i="8" s="1"/>
  <c r="E2132" i="8" a="1"/>
  <c r="E2132" i="8" s="1"/>
  <c r="E2133" i="8" a="1"/>
  <c r="E2133" i="8" s="1"/>
  <c r="E2134" i="8" a="1"/>
  <c r="E2134" i="8" s="1"/>
  <c r="E2135" i="8" a="1"/>
  <c r="E2135" i="8" s="1"/>
  <c r="E2136" i="8" a="1"/>
  <c r="E2136" i="8" s="1"/>
  <c r="E2137" i="8" a="1"/>
  <c r="E2137" i="8" s="1"/>
  <c r="E2138" i="8" a="1"/>
  <c r="E2138" i="8" s="1"/>
  <c r="E2139" i="8" a="1"/>
  <c r="E2139" i="8" s="1"/>
  <c r="E2140" i="8" a="1"/>
  <c r="E2140" i="8" s="1"/>
  <c r="E2141" i="8" a="1"/>
  <c r="E2141" i="8" s="1"/>
  <c r="E2142" i="8" a="1"/>
  <c r="E2142" i="8" s="1"/>
  <c r="E2143" i="8" a="1"/>
  <c r="E2143" i="8" s="1"/>
  <c r="E2144" i="8" a="1"/>
  <c r="E2144" i="8" s="1"/>
  <c r="E2145" i="8" a="1"/>
  <c r="E2145" i="8" s="1"/>
  <c r="E2146" i="8" a="1"/>
  <c r="E2146" i="8" s="1"/>
  <c r="E2147" i="8" a="1"/>
  <c r="E2147" i="8" s="1"/>
  <c r="E2148" i="8" a="1"/>
  <c r="E2148" i="8" s="1"/>
  <c r="E2149" i="8" a="1"/>
  <c r="E2149" i="8" s="1"/>
  <c r="E2150" i="8" a="1"/>
  <c r="E2150" i="8" s="1"/>
  <c r="E2151" i="8" a="1"/>
  <c r="E2151" i="8" s="1"/>
  <c r="E2152" i="8" a="1"/>
  <c r="E2152" i="8" s="1"/>
  <c r="E2153" i="8" a="1"/>
  <c r="E2153" i="8" s="1"/>
  <c r="E2154" i="8" a="1"/>
  <c r="E2154" i="8" s="1"/>
  <c r="E2155" i="8" a="1"/>
  <c r="E2155" i="8" s="1"/>
  <c r="E2156" i="8" a="1"/>
  <c r="E2156" i="8" s="1"/>
  <c r="E2157" i="8" a="1"/>
  <c r="E2157" i="8" s="1"/>
  <c r="E2158" i="8" a="1"/>
  <c r="E2158" i="8" s="1"/>
  <c r="E2159" i="8" a="1"/>
  <c r="E2159" i="8" s="1"/>
  <c r="E2160" i="8" a="1"/>
  <c r="E2160" i="8" s="1"/>
  <c r="E2161" i="8" a="1"/>
  <c r="E2161" i="8" s="1"/>
  <c r="E2162" i="8" a="1"/>
  <c r="E2162" i="8" s="1"/>
  <c r="E2163" i="8" a="1"/>
  <c r="E2163" i="8" s="1"/>
  <c r="E2164" i="8" a="1"/>
  <c r="E2164" i="8" s="1"/>
  <c r="E2165" i="8" a="1"/>
  <c r="E2165" i="8" s="1"/>
  <c r="E2166" i="8" a="1"/>
  <c r="E2166" i="8" s="1"/>
  <c r="E2167" i="8" a="1"/>
  <c r="E2167" i="8" s="1"/>
  <c r="E2168" i="8" a="1"/>
  <c r="E2168" i="8" s="1"/>
  <c r="E2169" i="8" a="1"/>
  <c r="E2169" i="8" s="1"/>
  <c r="E2170" i="8" a="1"/>
  <c r="E2170" i="8" s="1"/>
  <c r="E2171" i="8" a="1"/>
  <c r="E2171" i="8" s="1"/>
  <c r="E2172" i="8" a="1"/>
  <c r="E2172" i="8" s="1"/>
  <c r="E2173" i="8" a="1"/>
  <c r="E2173" i="8" s="1"/>
  <c r="E2174" i="8" a="1"/>
  <c r="E2174" i="8" s="1"/>
  <c r="E2175" i="8" a="1"/>
  <c r="E2175" i="8" s="1"/>
  <c r="E2176" i="8" a="1"/>
  <c r="E2176" i="8" s="1"/>
  <c r="E2177" i="8" a="1"/>
  <c r="E2177" i="8" s="1"/>
  <c r="E2178" i="8" a="1"/>
  <c r="E2178" i="8" s="1"/>
  <c r="E2179" i="8" a="1"/>
  <c r="E2179" i="8" s="1"/>
  <c r="E2180" i="8" a="1"/>
  <c r="E2180" i="8" s="1"/>
  <c r="E2181" i="8" a="1"/>
  <c r="E2181" i="8" s="1"/>
  <c r="E2182" i="8" a="1"/>
  <c r="E2182" i="8" s="1"/>
  <c r="E2183" i="8" a="1"/>
  <c r="E2183" i="8" s="1"/>
  <c r="E2184" i="8" a="1"/>
  <c r="E2184" i="8" s="1"/>
  <c r="E2185" i="8" a="1"/>
  <c r="E2185" i="8" s="1"/>
  <c r="E2186" i="8" a="1"/>
  <c r="E2186" i="8" s="1"/>
  <c r="E2187" i="8" a="1"/>
  <c r="E2187" i="8" s="1"/>
  <c r="E2188" i="8" a="1"/>
  <c r="E2188" i="8" s="1"/>
  <c r="E2189" i="8" a="1"/>
  <c r="E2189" i="8" s="1"/>
  <c r="E2190" i="8" a="1"/>
  <c r="E2190" i="8" s="1"/>
  <c r="E2191" i="8" a="1"/>
  <c r="E2191" i="8" s="1"/>
  <c r="E2192" i="8" a="1"/>
  <c r="E2192" i="8" s="1"/>
  <c r="E2193" i="8" a="1"/>
  <c r="E2193" i="8" s="1"/>
  <c r="E2194" i="8" a="1"/>
  <c r="E2194" i="8" s="1"/>
  <c r="E2195" i="8" a="1"/>
  <c r="E2195" i="8" s="1"/>
  <c r="E2196" i="8" a="1"/>
  <c r="E2196" i="8" s="1"/>
  <c r="E2197" i="8" a="1"/>
  <c r="E2197" i="8" s="1"/>
  <c r="E2198" i="8" a="1"/>
  <c r="E2198" i="8" s="1"/>
  <c r="E2199" i="8" a="1"/>
  <c r="E2199" i="8" s="1"/>
  <c r="E2200" i="8" a="1"/>
  <c r="E2200" i="8" s="1"/>
  <c r="E2201" i="8" a="1"/>
  <c r="E2201" i="8" s="1"/>
  <c r="E2202" i="8" a="1"/>
  <c r="E2202" i="8" s="1"/>
  <c r="E2203" i="8" a="1"/>
  <c r="E2203" i="8" s="1"/>
  <c r="E2204" i="8" a="1"/>
  <c r="E2204" i="8" s="1"/>
  <c r="E2205" i="8" a="1"/>
  <c r="E2205" i="8" s="1"/>
  <c r="E2206" i="8" a="1"/>
  <c r="E2206" i="8" s="1"/>
  <c r="E2207" i="8" a="1"/>
  <c r="E2207" i="8" s="1"/>
  <c r="E2208" i="8" a="1"/>
  <c r="E2208" i="8" s="1"/>
  <c r="E2209" i="8" a="1"/>
  <c r="E2209" i="8" s="1"/>
  <c r="E2210" i="8" a="1"/>
  <c r="E2210" i="8" s="1"/>
  <c r="E2211" i="8" a="1"/>
  <c r="E2211" i="8" s="1"/>
  <c r="E2212" i="8" a="1"/>
  <c r="E2212" i="8" s="1"/>
  <c r="E2213" i="8" a="1"/>
  <c r="E2213" i="8" s="1"/>
  <c r="E2214" i="8" a="1"/>
  <c r="E2214" i="8" s="1"/>
  <c r="E2215" i="8" a="1"/>
  <c r="E2215" i="8" s="1"/>
  <c r="E2216" i="8" a="1"/>
  <c r="E2216" i="8" s="1"/>
  <c r="E2217" i="8" a="1"/>
  <c r="E2217" i="8" s="1"/>
  <c r="E2218" i="8" a="1"/>
  <c r="E2218" i="8" s="1"/>
  <c r="E2219" i="8" a="1"/>
  <c r="E2219" i="8" s="1"/>
  <c r="E2220" i="8" a="1"/>
  <c r="E2220" i="8" s="1"/>
  <c r="E2221" i="8" a="1"/>
  <c r="E2221" i="8" s="1"/>
  <c r="E2222" i="8" a="1"/>
  <c r="E2222" i="8" s="1"/>
  <c r="E2223" i="8" a="1"/>
  <c r="E2223" i="8" s="1"/>
  <c r="E2224" i="8" a="1"/>
  <c r="E2224" i="8" s="1"/>
  <c r="E2225" i="8" a="1"/>
  <c r="E2225" i="8" s="1"/>
  <c r="E2226" i="8" a="1"/>
  <c r="E2226" i="8" s="1"/>
  <c r="E2227" i="8" a="1"/>
  <c r="E2227" i="8" s="1"/>
  <c r="E2228" i="8" a="1"/>
  <c r="E2228" i="8" s="1"/>
  <c r="E2229" i="8" a="1"/>
  <c r="E2229" i="8" s="1"/>
  <c r="E2230" i="8" a="1"/>
  <c r="E2230" i="8" s="1"/>
  <c r="E2231" i="8" a="1"/>
  <c r="E2231" i="8" s="1"/>
  <c r="E2232" i="8" a="1"/>
  <c r="E2232" i="8" s="1"/>
  <c r="E2233" i="8" a="1"/>
  <c r="E2233" i="8" s="1"/>
  <c r="E2234" i="8" a="1"/>
  <c r="E2234" i="8" s="1"/>
  <c r="E2235" i="8" a="1"/>
  <c r="E2235" i="8" s="1"/>
  <c r="E2236" i="8" a="1"/>
  <c r="E2236" i="8" s="1"/>
  <c r="E2237" i="8" a="1"/>
  <c r="E2237" i="8" s="1"/>
  <c r="E2238" i="8" a="1"/>
  <c r="E2238" i="8" s="1"/>
  <c r="E2239" i="8" a="1"/>
  <c r="E2239" i="8" s="1"/>
  <c r="E2240" i="8" a="1"/>
  <c r="E2240" i="8" s="1"/>
  <c r="E2241" i="8" a="1"/>
  <c r="E2241" i="8" s="1"/>
  <c r="E2242" i="8" a="1"/>
  <c r="E2242" i="8" s="1"/>
  <c r="E2243" i="8" a="1"/>
  <c r="E2243" i="8" s="1"/>
  <c r="E2244" i="8" a="1"/>
  <c r="E2244" i="8" s="1"/>
  <c r="E2245" i="8" a="1"/>
  <c r="E2245" i="8" s="1"/>
  <c r="E2246" i="8" a="1"/>
  <c r="E2246" i="8" s="1"/>
  <c r="E2247" i="8" a="1"/>
  <c r="E2247" i="8" s="1"/>
  <c r="E2248" i="8" a="1"/>
  <c r="E2248" i="8" s="1"/>
  <c r="E2249" i="8" a="1"/>
  <c r="E2249" i="8" s="1"/>
  <c r="E2250" i="8" a="1"/>
  <c r="E2250" i="8" s="1"/>
  <c r="E2251" i="8" a="1"/>
  <c r="E2251" i="8" s="1"/>
  <c r="E2252" i="8" a="1"/>
  <c r="E2252" i="8" s="1"/>
  <c r="E2253" i="8" a="1"/>
  <c r="E2253" i="8" s="1"/>
  <c r="E2254" i="8" a="1"/>
  <c r="E2254" i="8" s="1"/>
  <c r="E2255" i="8" a="1"/>
  <c r="E2255" i="8" s="1"/>
  <c r="E2256" i="8" a="1"/>
  <c r="E2256" i="8" s="1"/>
  <c r="E2257" i="8" a="1"/>
  <c r="E2257" i="8" s="1"/>
  <c r="E2258" i="8" a="1"/>
  <c r="E2258" i="8" s="1"/>
  <c r="E2259" i="8" a="1"/>
  <c r="E2259" i="8" s="1"/>
  <c r="E2260" i="8" a="1"/>
  <c r="E2260" i="8" s="1"/>
  <c r="E2261" i="8" a="1"/>
  <c r="E2261" i="8" s="1"/>
  <c r="E2262" i="8" a="1"/>
  <c r="E2262" i="8" s="1"/>
  <c r="E2263" i="8" a="1"/>
  <c r="E2263" i="8" s="1"/>
  <c r="E2264" i="8" a="1"/>
  <c r="E2264" i="8" s="1"/>
  <c r="E2265" i="8" a="1"/>
  <c r="E2265" i="8" s="1"/>
  <c r="E2266" i="8" a="1"/>
  <c r="E2266" i="8" s="1"/>
  <c r="E2267" i="8" a="1"/>
  <c r="E2267" i="8" s="1"/>
  <c r="E2268" i="8" a="1"/>
  <c r="E2268" i="8" s="1"/>
  <c r="E2269" i="8" a="1"/>
  <c r="E2269" i="8" s="1"/>
  <c r="E2270" i="8" a="1"/>
  <c r="E2270" i="8" s="1"/>
  <c r="E2271" i="8" a="1"/>
  <c r="E2271" i="8" s="1"/>
  <c r="E2272" i="8" a="1"/>
  <c r="E2272" i="8" s="1"/>
  <c r="E2273" i="8" a="1"/>
  <c r="E2273" i="8" s="1"/>
  <c r="E2274" i="8" a="1"/>
  <c r="E2274" i="8" s="1"/>
  <c r="E2275" i="8" a="1"/>
  <c r="E2275" i="8" s="1"/>
  <c r="E2276" i="8" a="1"/>
  <c r="E2276" i="8" s="1"/>
  <c r="E2277" i="8" a="1"/>
  <c r="E2277" i="8" s="1"/>
  <c r="E2278" i="8" a="1"/>
  <c r="E2278" i="8" s="1"/>
  <c r="E2279" i="8" a="1"/>
  <c r="E2279" i="8" s="1"/>
  <c r="E2280" i="8" a="1"/>
  <c r="E2280" i="8" s="1"/>
  <c r="E2281" i="8" a="1"/>
  <c r="E2281" i="8" s="1"/>
  <c r="E2282" i="8" a="1"/>
  <c r="E2282" i="8" s="1"/>
  <c r="E2283" i="8" a="1"/>
  <c r="E2283" i="8" s="1"/>
  <c r="E2284" i="8" a="1"/>
  <c r="E2284" i="8" s="1"/>
  <c r="E2285" i="8" a="1"/>
  <c r="E2285" i="8" s="1"/>
  <c r="E2286" i="8" a="1"/>
  <c r="E2286" i="8" s="1"/>
  <c r="E2287" i="8" a="1"/>
  <c r="E2287" i="8" s="1"/>
  <c r="E2288" i="8" a="1"/>
  <c r="E2288" i="8" s="1"/>
  <c r="E2289" i="8" a="1"/>
  <c r="E2289" i="8" s="1"/>
  <c r="E2290" i="8" a="1"/>
  <c r="E2290" i="8" s="1"/>
  <c r="E2291" i="8" a="1"/>
  <c r="E2291" i="8" s="1"/>
  <c r="E2292" i="8" a="1"/>
  <c r="E2292" i="8" s="1"/>
  <c r="E2293" i="8" a="1"/>
  <c r="E2293" i="8" s="1"/>
  <c r="E2294" i="8" a="1"/>
  <c r="E2294" i="8" s="1"/>
  <c r="E2295" i="8" a="1"/>
  <c r="E2295" i="8" s="1"/>
  <c r="E2296" i="8" a="1"/>
  <c r="E2296" i="8" s="1"/>
  <c r="E2297" i="8" a="1"/>
  <c r="E2297" i="8" s="1"/>
  <c r="E2298" i="8" a="1"/>
  <c r="E2298" i="8" s="1"/>
  <c r="E2299" i="8" a="1"/>
  <c r="E2299" i="8" s="1"/>
  <c r="E2300" i="8" a="1"/>
  <c r="E2300" i="8" s="1"/>
  <c r="E2301" i="8" a="1"/>
  <c r="E2301" i="8" s="1"/>
  <c r="E2302" i="8" a="1"/>
  <c r="E2302" i="8" s="1"/>
  <c r="E2303" i="8" a="1"/>
  <c r="E2303" i="8" s="1"/>
  <c r="E2304" i="8" a="1"/>
  <c r="E2304" i="8" s="1"/>
  <c r="E2305" i="8" a="1"/>
  <c r="E2305" i="8" s="1"/>
  <c r="E2306" i="8" a="1"/>
  <c r="E2306" i="8" s="1"/>
  <c r="E2307" i="8" a="1"/>
  <c r="E2307" i="8" s="1"/>
  <c r="E2308" i="8" a="1"/>
  <c r="E2308" i="8" s="1"/>
  <c r="E2309" i="8" a="1"/>
  <c r="E2309" i="8" s="1"/>
  <c r="E2310" i="8" a="1"/>
  <c r="E2310" i="8" s="1"/>
  <c r="E2311" i="8" a="1"/>
  <c r="E2311" i="8" s="1"/>
  <c r="E2312" i="8" a="1"/>
  <c r="E2312" i="8" s="1"/>
  <c r="E2313" i="8" a="1"/>
  <c r="E2313" i="8" s="1"/>
  <c r="E2314" i="8" a="1"/>
  <c r="E2314" i="8" s="1"/>
  <c r="E2315" i="8" a="1"/>
  <c r="E2315" i="8" s="1"/>
  <c r="E2316" i="8" a="1"/>
  <c r="E2316" i="8" s="1"/>
  <c r="E2317" i="8" a="1"/>
  <c r="E2317" i="8" s="1"/>
  <c r="E2318" i="8" a="1"/>
  <c r="E2318" i="8" s="1"/>
  <c r="E2319" i="8" a="1"/>
  <c r="E2319" i="8" s="1"/>
  <c r="E2320" i="8" a="1"/>
  <c r="E2320" i="8" s="1"/>
  <c r="E2321" i="8" a="1"/>
  <c r="E2321" i="8" s="1"/>
  <c r="E2322" i="8" a="1"/>
  <c r="E2322" i="8" s="1"/>
  <c r="E2323" i="8" a="1"/>
  <c r="E2323" i="8" s="1"/>
  <c r="E2324" i="8" a="1"/>
  <c r="E2324" i="8" s="1"/>
  <c r="E2325" i="8" a="1"/>
  <c r="E2325" i="8" s="1"/>
  <c r="E2326" i="8" a="1"/>
  <c r="E2326" i="8" s="1"/>
  <c r="E2327" i="8" a="1"/>
  <c r="E2327" i="8" s="1"/>
  <c r="E2328" i="8" a="1"/>
  <c r="E2328" i="8" s="1"/>
  <c r="E2329" i="8" a="1"/>
  <c r="E2329" i="8" s="1"/>
  <c r="E2330" i="8" a="1"/>
  <c r="E2330" i="8" s="1"/>
  <c r="E2331" i="8" a="1"/>
  <c r="E2331" i="8" s="1"/>
  <c r="E2332" i="8" a="1"/>
  <c r="E2332" i="8" s="1"/>
  <c r="E2333" i="8" a="1"/>
  <c r="E2333" i="8" s="1"/>
  <c r="E2334" i="8" a="1"/>
  <c r="E2334" i="8" s="1"/>
  <c r="E2335" i="8" a="1"/>
  <c r="E2335" i="8" s="1"/>
  <c r="E2336" i="8" a="1"/>
  <c r="E2336" i="8" s="1"/>
  <c r="D2" i="8" a="1"/>
  <c r="D2" i="8" s="1"/>
  <c r="D3" i="8" a="1"/>
  <c r="D3" i="8" s="1"/>
  <c r="D4" i="8" a="1"/>
  <c r="D4" i="8" s="1"/>
  <c r="D5" i="8" a="1"/>
  <c r="D5" i="8" s="1"/>
  <c r="D6" i="8" a="1"/>
  <c r="D6" i="8" s="1"/>
  <c r="D7" i="8" a="1"/>
  <c r="D7" i="8" s="1"/>
  <c r="D8" i="8" a="1"/>
  <c r="D8" i="8" s="1"/>
  <c r="D9" i="8" a="1"/>
  <c r="D9" i="8" s="1"/>
  <c r="D10" i="8" a="1"/>
  <c r="D10" i="8" s="1"/>
  <c r="D11" i="8" a="1"/>
  <c r="D11" i="8" s="1"/>
  <c r="D12" i="8" a="1"/>
  <c r="D12" i="8" s="1"/>
  <c r="D13" i="8" a="1"/>
  <c r="D13" i="8" s="1"/>
  <c r="D14" i="8" a="1"/>
  <c r="D14" i="8" s="1"/>
  <c r="D15" i="8" a="1"/>
  <c r="D15" i="8" s="1"/>
  <c r="D16" i="8" a="1"/>
  <c r="D16" i="8" s="1"/>
  <c r="D17" i="8" a="1"/>
  <c r="D17" i="8" s="1"/>
  <c r="D18" i="8" a="1"/>
  <c r="D18" i="8" s="1"/>
  <c r="D19" i="8" a="1"/>
  <c r="D19" i="8" s="1"/>
  <c r="D20" i="8" a="1"/>
  <c r="D20" i="8" s="1"/>
  <c r="D21" i="8" a="1"/>
  <c r="D21" i="8" s="1"/>
  <c r="D22" i="8" a="1"/>
  <c r="D22" i="8" s="1"/>
  <c r="D23" i="8" a="1"/>
  <c r="D23" i="8" s="1"/>
  <c r="D24" i="8" a="1"/>
  <c r="D24" i="8" s="1"/>
  <c r="D25" i="8" a="1"/>
  <c r="D25" i="8" s="1"/>
  <c r="D26" i="8" a="1"/>
  <c r="D26" i="8" s="1"/>
  <c r="D27" i="8" a="1"/>
  <c r="D27" i="8" s="1"/>
  <c r="D28" i="8" a="1"/>
  <c r="D28" i="8" s="1"/>
  <c r="D29" i="8" a="1"/>
  <c r="D29" i="8" s="1"/>
  <c r="D30" i="8" a="1"/>
  <c r="D30" i="8" s="1"/>
  <c r="D31" i="8" a="1"/>
  <c r="D31" i="8" s="1"/>
  <c r="D32" i="8" a="1"/>
  <c r="D32" i="8" s="1"/>
  <c r="D33" i="8" a="1"/>
  <c r="D33" i="8" s="1"/>
  <c r="D34" i="8" a="1"/>
  <c r="D34" i="8" s="1"/>
  <c r="D35" i="8" a="1"/>
  <c r="D35" i="8" s="1"/>
  <c r="D36" i="8" a="1"/>
  <c r="D36" i="8" s="1"/>
  <c r="D37" i="8" a="1"/>
  <c r="D37" i="8" s="1"/>
  <c r="D38" i="8" a="1"/>
  <c r="D38" i="8" s="1"/>
  <c r="D39" i="8" a="1"/>
  <c r="D39" i="8" s="1"/>
  <c r="D40" i="8" a="1"/>
  <c r="D40" i="8" s="1"/>
  <c r="D41" i="8" a="1"/>
  <c r="D41" i="8" s="1"/>
  <c r="D42" i="8" a="1"/>
  <c r="D42" i="8" s="1"/>
  <c r="D43" i="8" a="1"/>
  <c r="D43" i="8" s="1"/>
  <c r="D44" i="8" a="1"/>
  <c r="D44" i="8" s="1"/>
  <c r="D45" i="8" a="1"/>
  <c r="D45" i="8" s="1"/>
  <c r="D46" i="8" a="1"/>
  <c r="D46" i="8" s="1"/>
  <c r="D47" i="8" a="1"/>
  <c r="D47" i="8" s="1"/>
  <c r="D48" i="8" a="1"/>
  <c r="D48" i="8" s="1"/>
  <c r="D49" i="8" a="1"/>
  <c r="D49" i="8" s="1"/>
  <c r="D50" i="8" a="1"/>
  <c r="D50" i="8" s="1"/>
  <c r="D51" i="8" a="1"/>
  <c r="D51" i="8" s="1"/>
  <c r="D52" i="8" a="1"/>
  <c r="D52" i="8" s="1"/>
  <c r="D53" i="8" a="1"/>
  <c r="D53" i="8" s="1"/>
  <c r="D54" i="8" a="1"/>
  <c r="D54" i="8" s="1"/>
  <c r="D55" i="8" a="1"/>
  <c r="D55" i="8" s="1"/>
  <c r="D56" i="8" a="1"/>
  <c r="D56" i="8" s="1"/>
  <c r="D57" i="8" a="1"/>
  <c r="D57" i="8" s="1"/>
  <c r="D58" i="8" a="1"/>
  <c r="D58" i="8" s="1"/>
  <c r="D59" i="8" a="1"/>
  <c r="D59" i="8" s="1"/>
  <c r="D60" i="8" a="1"/>
  <c r="D60" i="8" s="1"/>
  <c r="D61" i="8" a="1"/>
  <c r="D61" i="8" s="1"/>
  <c r="D62" i="8" a="1"/>
  <c r="D62" i="8" s="1"/>
  <c r="D63" i="8" a="1"/>
  <c r="D63" i="8" s="1"/>
  <c r="D64" i="8" a="1"/>
  <c r="D64" i="8" s="1"/>
  <c r="D65" i="8" a="1"/>
  <c r="D65" i="8" s="1"/>
  <c r="D66" i="8" a="1"/>
  <c r="D66" i="8" s="1"/>
  <c r="D67" i="8" a="1"/>
  <c r="D67" i="8" s="1"/>
  <c r="D68" i="8" a="1"/>
  <c r="D68" i="8" s="1"/>
  <c r="D69" i="8" a="1"/>
  <c r="D69" i="8" s="1"/>
  <c r="D70" i="8" a="1"/>
  <c r="D70" i="8" s="1"/>
  <c r="D71" i="8" a="1"/>
  <c r="D71" i="8" s="1"/>
  <c r="D72" i="8" a="1"/>
  <c r="D72" i="8" s="1"/>
  <c r="D73" i="8" a="1"/>
  <c r="D73" i="8" s="1"/>
  <c r="D74" i="8" a="1"/>
  <c r="D74" i="8" s="1"/>
  <c r="D75" i="8" a="1"/>
  <c r="D75" i="8" s="1"/>
  <c r="D76" i="8" a="1"/>
  <c r="D76" i="8" s="1"/>
  <c r="D77" i="8" a="1"/>
  <c r="D77" i="8" s="1"/>
  <c r="D78" i="8" a="1"/>
  <c r="D78" i="8" s="1"/>
  <c r="D79" i="8" a="1"/>
  <c r="D79" i="8" s="1"/>
  <c r="D80" i="8" a="1"/>
  <c r="D80" i="8" s="1"/>
  <c r="D81" i="8" a="1"/>
  <c r="D81" i="8" s="1"/>
  <c r="D82" i="8" a="1"/>
  <c r="D82" i="8" s="1"/>
  <c r="D83" i="8" a="1"/>
  <c r="D83" i="8" s="1"/>
  <c r="D84" i="8" a="1"/>
  <c r="D84" i="8" s="1"/>
  <c r="D85" i="8" a="1"/>
  <c r="D85" i="8" s="1"/>
  <c r="D86" i="8" a="1"/>
  <c r="D86" i="8" s="1"/>
  <c r="D87" i="8" a="1"/>
  <c r="D87" i="8" s="1"/>
  <c r="D88" i="8" a="1"/>
  <c r="D88" i="8" s="1"/>
  <c r="D89" i="8" a="1"/>
  <c r="D89" i="8" s="1"/>
  <c r="D90" i="8" a="1"/>
  <c r="D90" i="8" s="1"/>
  <c r="D91" i="8" a="1"/>
  <c r="D91" i="8" s="1"/>
  <c r="D92" i="8" a="1"/>
  <c r="D92" i="8" s="1"/>
  <c r="D93" i="8" a="1"/>
  <c r="D93" i="8" s="1"/>
  <c r="D94" i="8" a="1"/>
  <c r="D94" i="8" s="1"/>
  <c r="D95" i="8" a="1"/>
  <c r="D95" i="8" s="1"/>
  <c r="D96" i="8" a="1"/>
  <c r="D96" i="8" s="1"/>
  <c r="D97" i="8" a="1"/>
  <c r="D97" i="8" s="1"/>
  <c r="D98" i="8" a="1"/>
  <c r="D98" i="8" s="1"/>
  <c r="D99" i="8" a="1"/>
  <c r="D99" i="8" s="1"/>
  <c r="D100" i="8" a="1"/>
  <c r="D100" i="8" s="1"/>
  <c r="D101" i="8" a="1"/>
  <c r="D101" i="8" s="1"/>
  <c r="D102" i="8" a="1"/>
  <c r="D102" i="8" s="1"/>
  <c r="D103" i="8" a="1"/>
  <c r="D103" i="8" s="1"/>
  <c r="D104" i="8" a="1"/>
  <c r="D104" i="8" s="1"/>
  <c r="D105" i="8" a="1"/>
  <c r="D105" i="8" s="1"/>
  <c r="D106" i="8" a="1"/>
  <c r="D106" i="8" s="1"/>
  <c r="D107" i="8" a="1"/>
  <c r="D107" i="8" s="1"/>
  <c r="D108" i="8" a="1"/>
  <c r="D108" i="8" s="1"/>
  <c r="D109" i="8" a="1"/>
  <c r="D109" i="8" s="1"/>
  <c r="D110" i="8" a="1"/>
  <c r="D110" i="8" s="1"/>
  <c r="D111" i="8" a="1"/>
  <c r="D111" i="8" s="1"/>
  <c r="D112" i="8" a="1"/>
  <c r="D112" i="8" s="1"/>
  <c r="D113" i="8" a="1"/>
  <c r="D113" i="8" s="1"/>
  <c r="D114" i="8" a="1"/>
  <c r="D114" i="8" s="1"/>
  <c r="D115" i="8" a="1"/>
  <c r="D115" i="8" s="1"/>
  <c r="D116" i="8" a="1"/>
  <c r="D116" i="8" s="1"/>
  <c r="D117" i="8" a="1"/>
  <c r="D117" i="8" s="1"/>
  <c r="D118" i="8" a="1"/>
  <c r="D118" i="8" s="1"/>
  <c r="D119" i="8" a="1"/>
  <c r="D119" i="8" s="1"/>
  <c r="D120" i="8" a="1"/>
  <c r="D120" i="8" s="1"/>
  <c r="D121" i="8" a="1"/>
  <c r="D121" i="8" s="1"/>
  <c r="D122" i="8" a="1"/>
  <c r="D122" i="8" s="1"/>
  <c r="D123" i="8" a="1"/>
  <c r="D123" i="8" s="1"/>
  <c r="D124" i="8" a="1"/>
  <c r="D124" i="8" s="1"/>
  <c r="D125" i="8" a="1"/>
  <c r="D125" i="8" s="1"/>
  <c r="D126" i="8" a="1"/>
  <c r="D126" i="8" s="1"/>
  <c r="D127" i="8" a="1"/>
  <c r="D127" i="8" s="1"/>
  <c r="D128" i="8" a="1"/>
  <c r="D128" i="8" s="1"/>
  <c r="D129" i="8" a="1"/>
  <c r="D129" i="8" s="1"/>
  <c r="D130" i="8" a="1"/>
  <c r="D130" i="8" s="1"/>
  <c r="D131" i="8" a="1"/>
  <c r="D131" i="8" s="1"/>
  <c r="D132" i="8" a="1"/>
  <c r="D132" i="8" s="1"/>
  <c r="D133" i="8" a="1"/>
  <c r="D133" i="8" s="1"/>
  <c r="D134" i="8" a="1"/>
  <c r="D134" i="8" s="1"/>
  <c r="D135" i="8" a="1"/>
  <c r="D135" i="8" s="1"/>
  <c r="D136" i="8" a="1"/>
  <c r="D136" i="8" s="1"/>
  <c r="D137" i="8" a="1"/>
  <c r="D137" i="8" s="1"/>
  <c r="D138" i="8" a="1"/>
  <c r="D138" i="8" s="1"/>
  <c r="D139" i="8" a="1"/>
  <c r="D139" i="8" s="1"/>
  <c r="D140" i="8" a="1"/>
  <c r="D140" i="8" s="1"/>
  <c r="D141" i="8" a="1"/>
  <c r="D141" i="8" s="1"/>
  <c r="D142" i="8" a="1"/>
  <c r="D142" i="8" s="1"/>
  <c r="D143" i="8" a="1"/>
  <c r="D143" i="8" s="1"/>
  <c r="D144" i="8" a="1"/>
  <c r="D144" i="8" s="1"/>
  <c r="D145" i="8" a="1"/>
  <c r="D145" i="8" s="1"/>
  <c r="D146" i="8" a="1"/>
  <c r="D146" i="8" s="1"/>
  <c r="D147" i="8" a="1"/>
  <c r="D147" i="8" s="1"/>
  <c r="D148" i="8" a="1"/>
  <c r="D148" i="8" s="1"/>
  <c r="D149" i="8" a="1"/>
  <c r="D149" i="8" s="1"/>
  <c r="D150" i="8" a="1"/>
  <c r="D150" i="8" s="1"/>
  <c r="D151" i="8" a="1"/>
  <c r="D151" i="8" s="1"/>
  <c r="D152" i="8" a="1"/>
  <c r="D152" i="8" s="1"/>
  <c r="D153" i="8" a="1"/>
  <c r="D153" i="8" s="1"/>
  <c r="D154" i="8" a="1"/>
  <c r="D154" i="8" s="1"/>
  <c r="D155" i="8" a="1"/>
  <c r="D155" i="8" s="1"/>
  <c r="D156" i="8" a="1"/>
  <c r="D156" i="8" s="1"/>
  <c r="D157" i="8" a="1"/>
  <c r="D157" i="8" s="1"/>
  <c r="D158" i="8" a="1"/>
  <c r="D158" i="8" s="1"/>
  <c r="D159" i="8" a="1"/>
  <c r="D159" i="8" s="1"/>
  <c r="D160" i="8" a="1"/>
  <c r="D160" i="8" s="1"/>
  <c r="D161" i="8" a="1"/>
  <c r="D161" i="8" s="1"/>
  <c r="D162" i="8" a="1"/>
  <c r="D162" i="8" s="1"/>
  <c r="D163" i="8" a="1"/>
  <c r="D163" i="8" s="1"/>
  <c r="D164" i="8" a="1"/>
  <c r="D164" i="8" s="1"/>
  <c r="D165" i="8" a="1"/>
  <c r="D165" i="8" s="1"/>
  <c r="D166" i="8" a="1"/>
  <c r="D166" i="8" s="1"/>
  <c r="D167" i="8" a="1"/>
  <c r="D167" i="8" s="1"/>
  <c r="D168" i="8" a="1"/>
  <c r="D168" i="8" s="1"/>
  <c r="D169" i="8" a="1"/>
  <c r="D169" i="8" s="1"/>
  <c r="D170" i="8" a="1"/>
  <c r="D170" i="8" s="1"/>
  <c r="D171" i="8" a="1"/>
  <c r="D171" i="8" s="1"/>
  <c r="D172" i="8" a="1"/>
  <c r="D172" i="8" s="1"/>
  <c r="D173" i="8" a="1"/>
  <c r="D173" i="8" s="1"/>
  <c r="D174" i="8" a="1"/>
  <c r="D174" i="8" s="1"/>
  <c r="D175" i="8" a="1"/>
  <c r="D175" i="8" s="1"/>
  <c r="D176" i="8" a="1"/>
  <c r="D176" i="8" s="1"/>
  <c r="D177" i="8" a="1"/>
  <c r="D177" i="8" s="1"/>
  <c r="D178" i="8" a="1"/>
  <c r="D178" i="8" s="1"/>
  <c r="D179" i="8" a="1"/>
  <c r="D179" i="8" s="1"/>
  <c r="D180" i="8" a="1"/>
  <c r="D180" i="8" s="1"/>
  <c r="D181" i="8" a="1"/>
  <c r="D181" i="8" s="1"/>
  <c r="D182" i="8" a="1"/>
  <c r="D182" i="8" s="1"/>
  <c r="D183" i="8" a="1"/>
  <c r="D183" i="8" s="1"/>
  <c r="D184" i="8" a="1"/>
  <c r="D184" i="8" s="1"/>
  <c r="D185" i="8" a="1"/>
  <c r="D185" i="8" s="1"/>
  <c r="D186" i="8" a="1"/>
  <c r="D186" i="8" s="1"/>
  <c r="D187" i="8" a="1"/>
  <c r="D187" i="8" s="1"/>
  <c r="D188" i="8" a="1"/>
  <c r="D188" i="8" s="1"/>
  <c r="D189" i="8" a="1"/>
  <c r="D189" i="8" s="1"/>
  <c r="D190" i="8" a="1"/>
  <c r="D190" i="8" s="1"/>
  <c r="D191" i="8" a="1"/>
  <c r="D191" i="8" s="1"/>
  <c r="D192" i="8" a="1"/>
  <c r="D192" i="8" s="1"/>
  <c r="D193" i="8" a="1"/>
  <c r="D193" i="8" s="1"/>
  <c r="D194" i="8" a="1"/>
  <c r="D194" i="8" s="1"/>
  <c r="D195" i="8" a="1"/>
  <c r="D195" i="8" s="1"/>
  <c r="D196" i="8" a="1"/>
  <c r="D196" i="8" s="1"/>
  <c r="D197" i="8" a="1"/>
  <c r="D197" i="8" s="1"/>
  <c r="D198" i="8" a="1"/>
  <c r="D198" i="8" s="1"/>
  <c r="D199" i="8" a="1"/>
  <c r="D199" i="8" s="1"/>
  <c r="D200" i="8" a="1"/>
  <c r="D200" i="8" s="1"/>
  <c r="D201" i="8" a="1"/>
  <c r="D201" i="8" s="1"/>
  <c r="D202" i="8" a="1"/>
  <c r="D202" i="8" s="1"/>
  <c r="D203" i="8" a="1"/>
  <c r="D203" i="8" s="1"/>
  <c r="D204" i="8" a="1"/>
  <c r="D204" i="8" s="1"/>
  <c r="D205" i="8" a="1"/>
  <c r="D205" i="8" s="1"/>
  <c r="D206" i="8" a="1"/>
  <c r="D206" i="8" s="1"/>
  <c r="D207" i="8" a="1"/>
  <c r="D207" i="8" s="1"/>
  <c r="D208" i="8" a="1"/>
  <c r="D208" i="8" s="1"/>
  <c r="D209" i="8" a="1"/>
  <c r="D209" i="8" s="1"/>
  <c r="D210" i="8" a="1"/>
  <c r="D210" i="8" s="1"/>
  <c r="D211" i="8" a="1"/>
  <c r="D211" i="8" s="1"/>
  <c r="D212" i="8" a="1"/>
  <c r="D212" i="8" s="1"/>
  <c r="D213" i="8" a="1"/>
  <c r="D213" i="8" s="1"/>
  <c r="D214" i="8" a="1"/>
  <c r="D214" i="8" s="1"/>
  <c r="D215" i="8" a="1"/>
  <c r="D215" i="8" s="1"/>
  <c r="D216" i="8" a="1"/>
  <c r="D216" i="8" s="1"/>
  <c r="D217" i="8" a="1"/>
  <c r="D217" i="8" s="1"/>
  <c r="D218" i="8" a="1"/>
  <c r="D218" i="8" s="1"/>
  <c r="D219" i="8" a="1"/>
  <c r="D219" i="8" s="1"/>
  <c r="D220" i="8" a="1"/>
  <c r="D220" i="8" s="1"/>
  <c r="D221" i="8" a="1"/>
  <c r="D221" i="8" s="1"/>
  <c r="D222" i="8" a="1"/>
  <c r="D222" i="8" s="1"/>
  <c r="D223" i="8" a="1"/>
  <c r="D223" i="8" s="1"/>
  <c r="D224" i="8" a="1"/>
  <c r="D224" i="8" s="1"/>
  <c r="D225" i="8" a="1"/>
  <c r="D225" i="8" s="1"/>
  <c r="D226" i="8" a="1"/>
  <c r="D226" i="8" s="1"/>
  <c r="D227" i="8" a="1"/>
  <c r="D227" i="8" s="1"/>
  <c r="D228" i="8" a="1"/>
  <c r="D228" i="8" s="1"/>
  <c r="D229" i="8" a="1"/>
  <c r="D229" i="8" s="1"/>
  <c r="D230" i="8" a="1"/>
  <c r="D230" i="8" s="1"/>
  <c r="D231" i="8" a="1"/>
  <c r="D231" i="8" s="1"/>
  <c r="D232" i="8" a="1"/>
  <c r="D232" i="8" s="1"/>
  <c r="D233" i="8" a="1"/>
  <c r="D233" i="8" s="1"/>
  <c r="D234" i="8" a="1"/>
  <c r="D234" i="8" s="1"/>
  <c r="D235" i="8" a="1"/>
  <c r="D235" i="8" s="1"/>
  <c r="D236" i="8" a="1"/>
  <c r="D236" i="8" s="1"/>
  <c r="D237" i="8" a="1"/>
  <c r="D237" i="8" s="1"/>
  <c r="D238" i="8" a="1"/>
  <c r="D238" i="8" s="1"/>
  <c r="D239" i="8" a="1"/>
  <c r="D239" i="8" s="1"/>
  <c r="D240" i="8" a="1"/>
  <c r="D240" i="8" s="1"/>
  <c r="D241" i="8" a="1"/>
  <c r="D241" i="8" s="1"/>
  <c r="D242" i="8" a="1"/>
  <c r="D242" i="8" s="1"/>
  <c r="D243" i="8" a="1"/>
  <c r="D243" i="8" s="1"/>
  <c r="D244" i="8" a="1"/>
  <c r="D244" i="8" s="1"/>
  <c r="D245" i="8" a="1"/>
  <c r="D245" i="8" s="1"/>
  <c r="D246" i="8" a="1"/>
  <c r="D246" i="8" s="1"/>
  <c r="D247" i="8" a="1"/>
  <c r="D247" i="8" s="1"/>
  <c r="D248" i="8" a="1"/>
  <c r="D248" i="8" s="1"/>
  <c r="D249" i="8" a="1"/>
  <c r="D249" i="8" s="1"/>
  <c r="D250" i="8" a="1"/>
  <c r="D250" i="8" s="1"/>
  <c r="D251" i="8" a="1"/>
  <c r="D251" i="8" s="1"/>
  <c r="D252" i="8" a="1"/>
  <c r="D252" i="8" s="1"/>
  <c r="D253" i="8" a="1"/>
  <c r="D253" i="8" s="1"/>
  <c r="D254" i="8" a="1"/>
  <c r="D254" i="8" s="1"/>
  <c r="D255" i="8" a="1"/>
  <c r="D255" i="8" s="1"/>
  <c r="D256" i="8" a="1"/>
  <c r="D256" i="8" s="1"/>
  <c r="D257" i="8" a="1"/>
  <c r="D257" i="8" s="1"/>
  <c r="D258" i="8" a="1"/>
  <c r="D258" i="8" s="1"/>
  <c r="D259" i="8" a="1"/>
  <c r="D259" i="8" s="1"/>
  <c r="D260" i="8" a="1"/>
  <c r="D260" i="8" s="1"/>
  <c r="D261" i="8" a="1"/>
  <c r="D261" i="8" s="1"/>
  <c r="D262" i="8" a="1"/>
  <c r="D262" i="8" s="1"/>
  <c r="D263" i="8" a="1"/>
  <c r="D263" i="8" s="1"/>
  <c r="D264" i="8" a="1"/>
  <c r="D264" i="8" s="1"/>
  <c r="D265" i="8" a="1"/>
  <c r="D265" i="8" s="1"/>
  <c r="D266" i="8" a="1"/>
  <c r="D266" i="8" s="1"/>
  <c r="D267" i="8" a="1"/>
  <c r="D267" i="8" s="1"/>
  <c r="D268" i="8" a="1"/>
  <c r="D268" i="8" s="1"/>
  <c r="D269" i="8" a="1"/>
  <c r="D269" i="8" s="1"/>
  <c r="D270" i="8" a="1"/>
  <c r="D270" i="8" s="1"/>
  <c r="D271" i="8" a="1"/>
  <c r="D271" i="8" s="1"/>
  <c r="D272" i="8" a="1"/>
  <c r="D272" i="8" s="1"/>
  <c r="D273" i="8" a="1"/>
  <c r="D273" i="8" s="1"/>
  <c r="D274" i="8" a="1"/>
  <c r="D274" i="8" s="1"/>
  <c r="D275" i="8" a="1"/>
  <c r="D275" i="8" s="1"/>
  <c r="D276" i="8" a="1"/>
  <c r="D276" i="8" s="1"/>
  <c r="D277" i="8" a="1"/>
  <c r="D277" i="8" s="1"/>
  <c r="D278" i="8" a="1"/>
  <c r="D278" i="8" s="1"/>
  <c r="D279" i="8" a="1"/>
  <c r="D279" i="8" s="1"/>
  <c r="D280" i="8" a="1"/>
  <c r="D280" i="8" s="1"/>
  <c r="D281" i="8" a="1"/>
  <c r="D281" i="8" s="1"/>
  <c r="D282" i="8" a="1"/>
  <c r="D282" i="8" s="1"/>
  <c r="D283" i="8" a="1"/>
  <c r="D283" i="8" s="1"/>
  <c r="D284" i="8" a="1"/>
  <c r="D284" i="8" s="1"/>
  <c r="D285" i="8" a="1"/>
  <c r="D285" i="8" s="1"/>
  <c r="D286" i="8" a="1"/>
  <c r="D286" i="8" s="1"/>
  <c r="D287" i="8" a="1"/>
  <c r="D287" i="8" s="1"/>
  <c r="D288" i="8" a="1"/>
  <c r="D288" i="8" s="1"/>
  <c r="D289" i="8" a="1"/>
  <c r="D289" i="8" s="1"/>
  <c r="D290" i="8" a="1"/>
  <c r="D290" i="8" s="1"/>
  <c r="D291" i="8" a="1"/>
  <c r="D291" i="8" s="1"/>
  <c r="D292" i="8" a="1"/>
  <c r="D292" i="8" s="1"/>
  <c r="D293" i="8" a="1"/>
  <c r="D293" i="8" s="1"/>
  <c r="D294" i="8" a="1"/>
  <c r="D294" i="8" s="1"/>
  <c r="D295" i="8" a="1"/>
  <c r="D295" i="8" s="1"/>
  <c r="D296" i="8" a="1"/>
  <c r="D296" i="8" s="1"/>
  <c r="D297" i="8" a="1"/>
  <c r="D297" i="8" s="1"/>
  <c r="D298" i="8" a="1"/>
  <c r="D298" i="8" s="1"/>
  <c r="D299" i="8" a="1"/>
  <c r="D299" i="8" s="1"/>
  <c r="D300" i="8" a="1"/>
  <c r="D300" i="8" s="1"/>
  <c r="D301" i="8" a="1"/>
  <c r="D301" i="8" s="1"/>
  <c r="D302" i="8" a="1"/>
  <c r="D302" i="8" s="1"/>
  <c r="D303" i="8" a="1"/>
  <c r="D303" i="8" s="1"/>
  <c r="D304" i="8" a="1"/>
  <c r="D304" i="8" s="1"/>
  <c r="D305" i="8" a="1"/>
  <c r="D305" i="8" s="1"/>
  <c r="D306" i="8" a="1"/>
  <c r="D306" i="8" s="1"/>
  <c r="D307" i="8" a="1"/>
  <c r="D307" i="8" s="1"/>
  <c r="D308" i="8" a="1"/>
  <c r="D308" i="8" s="1"/>
  <c r="D309" i="8" a="1"/>
  <c r="D309" i="8" s="1"/>
  <c r="D310" i="8" a="1"/>
  <c r="D310" i="8" s="1"/>
  <c r="D311" i="8" a="1"/>
  <c r="D311" i="8" s="1"/>
  <c r="D312" i="8" a="1"/>
  <c r="D312" i="8" s="1"/>
  <c r="D313" i="8" a="1"/>
  <c r="D313" i="8" s="1"/>
  <c r="D314" i="8" a="1"/>
  <c r="D314" i="8" s="1"/>
  <c r="D315" i="8" a="1"/>
  <c r="D315" i="8" s="1"/>
  <c r="D316" i="8" a="1"/>
  <c r="D316" i="8" s="1"/>
  <c r="D317" i="8" a="1"/>
  <c r="D317" i="8" s="1"/>
  <c r="D318" i="8" a="1"/>
  <c r="D318" i="8" s="1"/>
  <c r="D319" i="8" a="1"/>
  <c r="D319" i="8" s="1"/>
  <c r="D320" i="8" a="1"/>
  <c r="D320" i="8" s="1"/>
  <c r="D321" i="8" a="1"/>
  <c r="D321" i="8" s="1"/>
  <c r="D322" i="8" a="1"/>
  <c r="D322" i="8" s="1"/>
  <c r="D323" i="8" a="1"/>
  <c r="D323" i="8" s="1"/>
  <c r="D324" i="8" a="1"/>
  <c r="D324" i="8" s="1"/>
  <c r="D325" i="8" a="1"/>
  <c r="D325" i="8" s="1"/>
  <c r="D326" i="8" a="1"/>
  <c r="D326" i="8" s="1"/>
  <c r="D327" i="8" a="1"/>
  <c r="D327" i="8" s="1"/>
  <c r="D328" i="8" a="1"/>
  <c r="D328" i="8" s="1"/>
  <c r="D329" i="8" a="1"/>
  <c r="D329" i="8" s="1"/>
  <c r="D330" i="8" a="1"/>
  <c r="D330" i="8" s="1"/>
  <c r="D331" i="8" a="1"/>
  <c r="D331" i="8" s="1"/>
  <c r="D332" i="8" a="1"/>
  <c r="D332" i="8" s="1"/>
  <c r="D333" i="8" a="1"/>
  <c r="D333" i="8" s="1"/>
  <c r="D334" i="8" a="1"/>
  <c r="D334" i="8" s="1"/>
  <c r="D335" i="8" a="1"/>
  <c r="D335" i="8" s="1"/>
  <c r="D336" i="8" a="1"/>
  <c r="D336" i="8" s="1"/>
  <c r="D337" i="8" a="1"/>
  <c r="D337" i="8" s="1"/>
  <c r="D338" i="8" a="1"/>
  <c r="D338" i="8" s="1"/>
  <c r="D339" i="8" a="1"/>
  <c r="D339" i="8" s="1"/>
  <c r="D340" i="8" a="1"/>
  <c r="D340" i="8" s="1"/>
  <c r="D341" i="8" a="1"/>
  <c r="D341" i="8" s="1"/>
  <c r="D342" i="8" a="1"/>
  <c r="D342" i="8" s="1"/>
  <c r="D343" i="8" a="1"/>
  <c r="D343" i="8" s="1"/>
  <c r="D344" i="8" a="1"/>
  <c r="D344" i="8" s="1"/>
  <c r="D345" i="8" a="1"/>
  <c r="D345" i="8" s="1"/>
  <c r="D346" i="8" a="1"/>
  <c r="D346" i="8" s="1"/>
  <c r="D347" i="8" a="1"/>
  <c r="D347" i="8" s="1"/>
  <c r="D348" i="8" a="1"/>
  <c r="D348" i="8" s="1"/>
  <c r="D349" i="8" a="1"/>
  <c r="D349" i="8" s="1"/>
  <c r="D350" i="8" a="1"/>
  <c r="D350" i="8" s="1"/>
  <c r="D351" i="8" a="1"/>
  <c r="D351" i="8" s="1"/>
  <c r="D352" i="8" a="1"/>
  <c r="D352" i="8" s="1"/>
  <c r="D353" i="8" a="1"/>
  <c r="D353" i="8" s="1"/>
  <c r="D354" i="8" a="1"/>
  <c r="D354" i="8" s="1"/>
  <c r="D355" i="8" a="1"/>
  <c r="D355" i="8" s="1"/>
  <c r="D356" i="8" a="1"/>
  <c r="D356" i="8" s="1"/>
  <c r="D357" i="8" a="1"/>
  <c r="D357" i="8" s="1"/>
  <c r="D358" i="8" a="1"/>
  <c r="D358" i="8" s="1"/>
  <c r="D359" i="8" a="1"/>
  <c r="D359" i="8" s="1"/>
  <c r="D360" i="8" a="1"/>
  <c r="D360" i="8" s="1"/>
  <c r="D361" i="8" a="1"/>
  <c r="D361" i="8" s="1"/>
  <c r="D362" i="8" a="1"/>
  <c r="D362" i="8" s="1"/>
  <c r="D363" i="8" a="1"/>
  <c r="D363" i="8" s="1"/>
  <c r="D364" i="8" a="1"/>
  <c r="D364" i="8" s="1"/>
  <c r="D365" i="8" a="1"/>
  <c r="D365" i="8" s="1"/>
  <c r="D366" i="8" a="1"/>
  <c r="D366" i="8" s="1"/>
  <c r="D367" i="8" a="1"/>
  <c r="D367" i="8" s="1"/>
  <c r="D368" i="8" a="1"/>
  <c r="D368" i="8" s="1"/>
  <c r="D369" i="8" a="1"/>
  <c r="D369" i="8" s="1"/>
  <c r="D370" i="8" a="1"/>
  <c r="D370" i="8" s="1"/>
  <c r="D371" i="8" a="1"/>
  <c r="D371" i="8" s="1"/>
  <c r="D372" i="8" a="1"/>
  <c r="D372" i="8" s="1"/>
  <c r="D373" i="8" a="1"/>
  <c r="D373" i="8" s="1"/>
  <c r="D374" i="8" a="1"/>
  <c r="D374" i="8" s="1"/>
  <c r="D375" i="8" a="1"/>
  <c r="D375" i="8" s="1"/>
  <c r="D376" i="8" a="1"/>
  <c r="D376" i="8" s="1"/>
  <c r="D377" i="8" a="1"/>
  <c r="D377" i="8" s="1"/>
  <c r="D378" i="8" a="1"/>
  <c r="D378" i="8" s="1"/>
  <c r="D379" i="8" a="1"/>
  <c r="D379" i="8" s="1"/>
  <c r="D380" i="8" a="1"/>
  <c r="D380" i="8" s="1"/>
  <c r="D381" i="8" a="1"/>
  <c r="D381" i="8" s="1"/>
  <c r="D382" i="8" a="1"/>
  <c r="D382" i="8" s="1"/>
  <c r="D383" i="8" a="1"/>
  <c r="D383" i="8" s="1"/>
  <c r="D384" i="8" a="1"/>
  <c r="D384" i="8" s="1"/>
  <c r="D385" i="8" a="1"/>
  <c r="D385" i="8" s="1"/>
  <c r="D386" i="8" a="1"/>
  <c r="D386" i="8" s="1"/>
  <c r="D387" i="8" a="1"/>
  <c r="D387" i="8" s="1"/>
  <c r="D388" i="8" a="1"/>
  <c r="D388" i="8" s="1"/>
  <c r="D389" i="8" a="1"/>
  <c r="D389" i="8" s="1"/>
  <c r="D390" i="8" a="1"/>
  <c r="D390" i="8" s="1"/>
  <c r="D391" i="8" a="1"/>
  <c r="D391" i="8" s="1"/>
  <c r="D392" i="8" a="1"/>
  <c r="D392" i="8" s="1"/>
  <c r="D393" i="8" a="1"/>
  <c r="D393" i="8" s="1"/>
  <c r="D394" i="8" a="1"/>
  <c r="D394" i="8" s="1"/>
  <c r="D395" i="8" a="1"/>
  <c r="D395" i="8" s="1"/>
  <c r="D396" i="8" a="1"/>
  <c r="D396" i="8" s="1"/>
  <c r="D397" i="8" a="1"/>
  <c r="D397" i="8" s="1"/>
  <c r="D398" i="8" a="1"/>
  <c r="D398" i="8" s="1"/>
  <c r="D399" i="8" a="1"/>
  <c r="D399" i="8" s="1"/>
  <c r="D400" i="8" a="1"/>
  <c r="D400" i="8" s="1"/>
  <c r="D401" i="8" a="1"/>
  <c r="D401" i="8" s="1"/>
  <c r="D402" i="8" a="1"/>
  <c r="D402" i="8" s="1"/>
  <c r="D403" i="8" a="1"/>
  <c r="D403" i="8" s="1"/>
  <c r="D404" i="8" a="1"/>
  <c r="D404" i="8" s="1"/>
  <c r="D405" i="8" a="1"/>
  <c r="D405" i="8" s="1"/>
  <c r="D406" i="8" a="1"/>
  <c r="D406" i="8" s="1"/>
  <c r="D407" i="8" a="1"/>
  <c r="D407" i="8" s="1"/>
  <c r="D408" i="8" a="1"/>
  <c r="D408" i="8" s="1"/>
  <c r="D409" i="8" a="1"/>
  <c r="D409" i="8" s="1"/>
  <c r="D410" i="8" a="1"/>
  <c r="D410" i="8" s="1"/>
  <c r="D411" i="8" a="1"/>
  <c r="D411" i="8" s="1"/>
  <c r="D412" i="8" a="1"/>
  <c r="D412" i="8" s="1"/>
  <c r="D413" i="8" a="1"/>
  <c r="D413" i="8" s="1"/>
  <c r="D414" i="8" a="1"/>
  <c r="D414" i="8" s="1"/>
  <c r="D415" i="8" a="1"/>
  <c r="D415" i="8" s="1"/>
  <c r="D416" i="8" a="1"/>
  <c r="D416" i="8" s="1"/>
  <c r="D417" i="8" a="1"/>
  <c r="D417" i="8" s="1"/>
  <c r="D418" i="8" a="1"/>
  <c r="D418" i="8" s="1"/>
  <c r="D419" i="8" a="1"/>
  <c r="D419" i="8" s="1"/>
  <c r="D420" i="8" a="1"/>
  <c r="D420" i="8" s="1"/>
  <c r="D421" i="8" a="1"/>
  <c r="D421" i="8" s="1"/>
  <c r="D422" i="8" a="1"/>
  <c r="D422" i="8" s="1"/>
  <c r="D423" i="8" a="1"/>
  <c r="D423" i="8" s="1"/>
  <c r="D424" i="8" a="1"/>
  <c r="D424" i="8" s="1"/>
  <c r="D425" i="8" a="1"/>
  <c r="D425" i="8" s="1"/>
  <c r="D426" i="8" a="1"/>
  <c r="D426" i="8" s="1"/>
  <c r="D427" i="8" a="1"/>
  <c r="D427" i="8" s="1"/>
  <c r="D428" i="8" a="1"/>
  <c r="D428" i="8" s="1"/>
  <c r="D429" i="8" a="1"/>
  <c r="D429" i="8" s="1"/>
  <c r="D430" i="8" a="1"/>
  <c r="D430" i="8" s="1"/>
  <c r="D431" i="8" a="1"/>
  <c r="D431" i="8" s="1"/>
  <c r="D432" i="8" a="1"/>
  <c r="D432" i="8" s="1"/>
  <c r="D433" i="8" a="1"/>
  <c r="D433" i="8" s="1"/>
  <c r="D434" i="8" a="1"/>
  <c r="D434" i="8" s="1"/>
  <c r="D435" i="8" a="1"/>
  <c r="D435" i="8" s="1"/>
  <c r="D436" i="8" a="1"/>
  <c r="D436" i="8" s="1"/>
  <c r="D437" i="8" a="1"/>
  <c r="D437" i="8" s="1"/>
  <c r="D438" i="8" a="1"/>
  <c r="D438" i="8" s="1"/>
  <c r="D439" i="8" a="1"/>
  <c r="D439" i="8" s="1"/>
  <c r="D440" i="8" a="1"/>
  <c r="D440" i="8" s="1"/>
  <c r="D441" i="8" a="1"/>
  <c r="D441" i="8" s="1"/>
  <c r="D442" i="8" a="1"/>
  <c r="D442" i="8" s="1"/>
  <c r="D443" i="8" a="1"/>
  <c r="D443" i="8" s="1"/>
  <c r="D444" i="8" a="1"/>
  <c r="D444" i="8" s="1"/>
  <c r="D445" i="8" a="1"/>
  <c r="D445" i="8" s="1"/>
  <c r="D446" i="8" a="1"/>
  <c r="D446" i="8" s="1"/>
  <c r="D447" i="8" a="1"/>
  <c r="D447" i="8" s="1"/>
  <c r="D448" i="8" a="1"/>
  <c r="D448" i="8" s="1"/>
  <c r="D449" i="8" a="1"/>
  <c r="D449" i="8" s="1"/>
  <c r="D450" i="8" a="1"/>
  <c r="D450" i="8" s="1"/>
  <c r="D451" i="8" a="1"/>
  <c r="D451" i="8" s="1"/>
  <c r="D452" i="8" a="1"/>
  <c r="D452" i="8" s="1"/>
  <c r="D453" i="8" a="1"/>
  <c r="D453" i="8" s="1"/>
  <c r="D454" i="8" a="1"/>
  <c r="D454" i="8" s="1"/>
  <c r="D455" i="8" a="1"/>
  <c r="D455" i="8" s="1"/>
  <c r="D456" i="8" a="1"/>
  <c r="D456" i="8" s="1"/>
  <c r="D457" i="8" a="1"/>
  <c r="D457" i="8" s="1"/>
  <c r="D458" i="8" a="1"/>
  <c r="D458" i="8" s="1"/>
  <c r="D459" i="8" a="1"/>
  <c r="D459" i="8" s="1"/>
  <c r="D460" i="8" a="1"/>
  <c r="D460" i="8" s="1"/>
  <c r="D461" i="8" a="1"/>
  <c r="D461" i="8" s="1"/>
  <c r="D462" i="8" a="1"/>
  <c r="D462" i="8" s="1"/>
  <c r="D463" i="8" a="1"/>
  <c r="D463" i="8" s="1"/>
  <c r="D464" i="8" a="1"/>
  <c r="D464" i="8" s="1"/>
  <c r="D465" i="8" a="1"/>
  <c r="D465" i="8" s="1"/>
  <c r="D466" i="8" a="1"/>
  <c r="D466" i="8" s="1"/>
  <c r="D467" i="8" a="1"/>
  <c r="D467" i="8" s="1"/>
  <c r="D468" i="8" a="1"/>
  <c r="D468" i="8" s="1"/>
  <c r="D469" i="8" a="1"/>
  <c r="D469" i="8" s="1"/>
  <c r="D470" i="8" a="1"/>
  <c r="D470" i="8" s="1"/>
  <c r="D471" i="8" a="1"/>
  <c r="D471" i="8" s="1"/>
  <c r="D472" i="8" a="1"/>
  <c r="D472" i="8" s="1"/>
  <c r="D473" i="8" a="1"/>
  <c r="D473" i="8" s="1"/>
  <c r="D474" i="8" a="1"/>
  <c r="D474" i="8" s="1"/>
  <c r="D475" i="8" a="1"/>
  <c r="D475" i="8" s="1"/>
  <c r="D476" i="8" a="1"/>
  <c r="D476" i="8" s="1"/>
  <c r="D477" i="8" a="1"/>
  <c r="D477" i="8" s="1"/>
  <c r="D478" i="8" a="1"/>
  <c r="D478" i="8" s="1"/>
  <c r="D479" i="8" a="1"/>
  <c r="D479" i="8" s="1"/>
  <c r="D480" i="8" a="1"/>
  <c r="D480" i="8" s="1"/>
  <c r="D481" i="8" a="1"/>
  <c r="D481" i="8" s="1"/>
  <c r="D482" i="8" a="1"/>
  <c r="D482" i="8" s="1"/>
  <c r="D483" i="8" a="1"/>
  <c r="D483" i="8" s="1"/>
  <c r="D484" i="8" a="1"/>
  <c r="D484" i="8" s="1"/>
  <c r="D485" i="8" a="1"/>
  <c r="D485" i="8" s="1"/>
  <c r="D486" i="8" a="1"/>
  <c r="D486" i="8" s="1"/>
  <c r="D487" i="8" a="1"/>
  <c r="D487" i="8" s="1"/>
  <c r="D488" i="8" a="1"/>
  <c r="D488" i="8" s="1"/>
  <c r="D489" i="8" a="1"/>
  <c r="D489" i="8" s="1"/>
  <c r="D490" i="8" a="1"/>
  <c r="D490" i="8" s="1"/>
  <c r="D491" i="8" a="1"/>
  <c r="D491" i="8" s="1"/>
  <c r="D492" i="8" a="1"/>
  <c r="D492" i="8" s="1"/>
  <c r="D493" i="8" a="1"/>
  <c r="D493" i="8" s="1"/>
  <c r="D494" i="8" a="1"/>
  <c r="D494" i="8" s="1"/>
  <c r="D495" i="8" a="1"/>
  <c r="D495" i="8" s="1"/>
  <c r="D496" i="8" a="1"/>
  <c r="D496" i="8" s="1"/>
  <c r="D497" i="8" a="1"/>
  <c r="D497" i="8" s="1"/>
  <c r="D498" i="8" a="1"/>
  <c r="D498" i="8" s="1"/>
  <c r="D499" i="8" a="1"/>
  <c r="D499" i="8" s="1"/>
  <c r="D500" i="8" a="1"/>
  <c r="D500" i="8" s="1"/>
  <c r="D501" i="8" a="1"/>
  <c r="D501" i="8" s="1"/>
  <c r="D502" i="8" a="1"/>
  <c r="D502" i="8" s="1"/>
  <c r="D503" i="8" a="1"/>
  <c r="D503" i="8" s="1"/>
  <c r="D504" i="8" a="1"/>
  <c r="D504" i="8" s="1"/>
  <c r="D505" i="8" a="1"/>
  <c r="D505" i="8" s="1"/>
  <c r="D506" i="8" a="1"/>
  <c r="D506" i="8" s="1"/>
  <c r="D507" i="8" a="1"/>
  <c r="D507" i="8" s="1"/>
  <c r="D508" i="8" a="1"/>
  <c r="D508" i="8" s="1"/>
  <c r="D509" i="8" a="1"/>
  <c r="D509" i="8" s="1"/>
  <c r="D510" i="8" a="1"/>
  <c r="D510" i="8" s="1"/>
  <c r="D511" i="8" a="1"/>
  <c r="D511" i="8" s="1"/>
  <c r="D512" i="8" a="1"/>
  <c r="D512" i="8" s="1"/>
  <c r="D513" i="8" a="1"/>
  <c r="D513" i="8" s="1"/>
  <c r="D514" i="8" a="1"/>
  <c r="D514" i="8" s="1"/>
  <c r="D515" i="8" a="1"/>
  <c r="D515" i="8" s="1"/>
  <c r="D516" i="8" a="1"/>
  <c r="D516" i="8" s="1"/>
  <c r="D517" i="8" a="1"/>
  <c r="D517" i="8" s="1"/>
  <c r="D518" i="8" a="1"/>
  <c r="D518" i="8" s="1"/>
  <c r="D519" i="8" a="1"/>
  <c r="D519" i="8" s="1"/>
  <c r="D520" i="8" a="1"/>
  <c r="D520" i="8" s="1"/>
  <c r="D521" i="8" a="1"/>
  <c r="D521" i="8" s="1"/>
  <c r="D522" i="8" a="1"/>
  <c r="D522" i="8" s="1"/>
  <c r="D523" i="8" a="1"/>
  <c r="D523" i="8" s="1"/>
  <c r="D524" i="8" a="1"/>
  <c r="D524" i="8" s="1"/>
  <c r="D525" i="8" a="1"/>
  <c r="D525" i="8" s="1"/>
  <c r="D526" i="8" a="1"/>
  <c r="D526" i="8" s="1"/>
  <c r="D527" i="8" a="1"/>
  <c r="D527" i="8" s="1"/>
  <c r="D528" i="8" a="1"/>
  <c r="D528" i="8" s="1"/>
  <c r="D529" i="8" a="1"/>
  <c r="D529" i="8" s="1"/>
  <c r="D530" i="8" a="1"/>
  <c r="D530" i="8" s="1"/>
  <c r="D531" i="8" a="1"/>
  <c r="D531" i="8" s="1"/>
  <c r="D532" i="8" a="1"/>
  <c r="D532" i="8" s="1"/>
  <c r="D533" i="8" a="1"/>
  <c r="D533" i="8" s="1"/>
  <c r="D534" i="8" a="1"/>
  <c r="D534" i="8" s="1"/>
  <c r="D535" i="8" a="1"/>
  <c r="D535" i="8" s="1"/>
  <c r="D536" i="8" a="1"/>
  <c r="D536" i="8" s="1"/>
  <c r="D537" i="8" a="1"/>
  <c r="D537" i="8" s="1"/>
  <c r="D538" i="8" a="1"/>
  <c r="D538" i="8" s="1"/>
  <c r="D539" i="8" a="1"/>
  <c r="D539" i="8" s="1"/>
  <c r="D540" i="8" a="1"/>
  <c r="D540" i="8" s="1"/>
  <c r="D541" i="8" a="1"/>
  <c r="D541" i="8" s="1"/>
  <c r="D542" i="8" a="1"/>
  <c r="D542" i="8" s="1"/>
  <c r="D543" i="8" a="1"/>
  <c r="D543" i="8" s="1"/>
  <c r="D544" i="8" a="1"/>
  <c r="D544" i="8" s="1"/>
  <c r="D545" i="8" a="1"/>
  <c r="D545" i="8" s="1"/>
  <c r="D546" i="8" a="1"/>
  <c r="D546" i="8" s="1"/>
  <c r="D547" i="8" a="1"/>
  <c r="D547" i="8" s="1"/>
  <c r="D548" i="8" a="1"/>
  <c r="D548" i="8" s="1"/>
  <c r="D549" i="8" a="1"/>
  <c r="D549" i="8" s="1"/>
  <c r="D550" i="8" a="1"/>
  <c r="D550" i="8" s="1"/>
  <c r="D551" i="8" a="1"/>
  <c r="D551" i="8" s="1"/>
  <c r="D552" i="8" a="1"/>
  <c r="D552" i="8" s="1"/>
  <c r="D553" i="8" a="1"/>
  <c r="D553" i="8" s="1"/>
  <c r="D554" i="8" a="1"/>
  <c r="D554" i="8" s="1"/>
  <c r="D555" i="8" a="1"/>
  <c r="D555" i="8" s="1"/>
  <c r="D556" i="8" a="1"/>
  <c r="D556" i="8" s="1"/>
  <c r="D557" i="8" a="1"/>
  <c r="D557" i="8" s="1"/>
  <c r="D558" i="8" a="1"/>
  <c r="D558" i="8" s="1"/>
  <c r="D559" i="8" a="1"/>
  <c r="D559" i="8" s="1"/>
  <c r="D560" i="8" a="1"/>
  <c r="D560" i="8" s="1"/>
  <c r="D561" i="8" a="1"/>
  <c r="D561" i="8" s="1"/>
  <c r="D562" i="8" a="1"/>
  <c r="D562" i="8" s="1"/>
  <c r="D563" i="8" a="1"/>
  <c r="D563" i="8" s="1"/>
  <c r="D564" i="8" a="1"/>
  <c r="D564" i="8" s="1"/>
  <c r="D565" i="8" a="1"/>
  <c r="D565" i="8" s="1"/>
  <c r="D566" i="8" a="1"/>
  <c r="D566" i="8" s="1"/>
  <c r="D567" i="8" a="1"/>
  <c r="D567" i="8" s="1"/>
  <c r="D568" i="8" a="1"/>
  <c r="D568" i="8" s="1"/>
  <c r="D569" i="8" a="1"/>
  <c r="D569" i="8" s="1"/>
  <c r="D570" i="8" a="1"/>
  <c r="D570" i="8" s="1"/>
  <c r="D571" i="8" a="1"/>
  <c r="D571" i="8" s="1"/>
  <c r="D572" i="8" a="1"/>
  <c r="D572" i="8" s="1"/>
  <c r="D573" i="8" a="1"/>
  <c r="D573" i="8" s="1"/>
  <c r="D574" i="8" a="1"/>
  <c r="D574" i="8" s="1"/>
  <c r="D575" i="8" a="1"/>
  <c r="D575" i="8" s="1"/>
  <c r="D576" i="8" a="1"/>
  <c r="D576" i="8" s="1"/>
  <c r="D577" i="8" a="1"/>
  <c r="D577" i="8" s="1"/>
  <c r="D578" i="8" a="1"/>
  <c r="D578" i="8" s="1"/>
  <c r="D579" i="8" a="1"/>
  <c r="D579" i="8" s="1"/>
  <c r="D580" i="8" a="1"/>
  <c r="D580" i="8" s="1"/>
  <c r="D581" i="8" a="1"/>
  <c r="D581" i="8" s="1"/>
  <c r="D582" i="8" a="1"/>
  <c r="D582" i="8" s="1"/>
  <c r="D583" i="8" a="1"/>
  <c r="D583" i="8" s="1"/>
  <c r="D584" i="8" a="1"/>
  <c r="D584" i="8" s="1"/>
  <c r="D585" i="8" a="1"/>
  <c r="D585" i="8" s="1"/>
  <c r="D586" i="8" a="1"/>
  <c r="D586" i="8" s="1"/>
  <c r="D587" i="8" a="1"/>
  <c r="D587" i="8" s="1"/>
  <c r="D588" i="8" a="1"/>
  <c r="D588" i="8" s="1"/>
  <c r="D589" i="8" a="1"/>
  <c r="D589" i="8" s="1"/>
  <c r="D590" i="8" a="1"/>
  <c r="D590" i="8" s="1"/>
  <c r="D591" i="8" a="1"/>
  <c r="D591" i="8" s="1"/>
  <c r="D592" i="8" a="1"/>
  <c r="D592" i="8" s="1"/>
  <c r="D593" i="8" a="1"/>
  <c r="D593" i="8" s="1"/>
  <c r="D594" i="8" a="1"/>
  <c r="D594" i="8" s="1"/>
  <c r="D595" i="8" a="1"/>
  <c r="D595" i="8" s="1"/>
  <c r="D596" i="8" a="1"/>
  <c r="D596" i="8" s="1"/>
  <c r="D597" i="8" a="1"/>
  <c r="D597" i="8" s="1"/>
  <c r="D598" i="8" a="1"/>
  <c r="D598" i="8" s="1"/>
  <c r="D599" i="8" a="1"/>
  <c r="D599" i="8" s="1"/>
  <c r="D600" i="8" a="1"/>
  <c r="D600" i="8" s="1"/>
  <c r="D601" i="8" a="1"/>
  <c r="D601" i="8" s="1"/>
  <c r="D602" i="8" a="1"/>
  <c r="D602" i="8" s="1"/>
  <c r="D603" i="8" a="1"/>
  <c r="D603" i="8" s="1"/>
  <c r="D604" i="8" a="1"/>
  <c r="D604" i="8" s="1"/>
  <c r="D605" i="8" a="1"/>
  <c r="D605" i="8" s="1"/>
  <c r="D606" i="8" a="1"/>
  <c r="D606" i="8" s="1"/>
  <c r="D607" i="8" a="1"/>
  <c r="D607" i="8" s="1"/>
  <c r="D608" i="8" a="1"/>
  <c r="D608" i="8" s="1"/>
  <c r="D609" i="8" a="1"/>
  <c r="D609" i="8" s="1"/>
  <c r="D610" i="8" a="1"/>
  <c r="D610" i="8" s="1"/>
  <c r="D611" i="8" a="1"/>
  <c r="D611" i="8" s="1"/>
  <c r="D612" i="8" a="1"/>
  <c r="D612" i="8" s="1"/>
  <c r="D613" i="8" a="1"/>
  <c r="D613" i="8" s="1"/>
  <c r="D614" i="8" a="1"/>
  <c r="D614" i="8" s="1"/>
  <c r="D615" i="8" a="1"/>
  <c r="D615" i="8" s="1"/>
  <c r="D616" i="8" a="1"/>
  <c r="D616" i="8" s="1"/>
  <c r="D617" i="8" a="1"/>
  <c r="D617" i="8" s="1"/>
  <c r="D618" i="8" a="1"/>
  <c r="D618" i="8" s="1"/>
  <c r="D619" i="8" a="1"/>
  <c r="D619" i="8" s="1"/>
  <c r="D620" i="8" a="1"/>
  <c r="D620" i="8" s="1"/>
  <c r="D621" i="8" a="1"/>
  <c r="D621" i="8" s="1"/>
  <c r="D622" i="8" a="1"/>
  <c r="D622" i="8" s="1"/>
  <c r="D623" i="8" a="1"/>
  <c r="D623" i="8" s="1"/>
  <c r="D624" i="8" a="1"/>
  <c r="D624" i="8" s="1"/>
  <c r="D625" i="8" a="1"/>
  <c r="D625" i="8" s="1"/>
  <c r="D626" i="8" a="1"/>
  <c r="D626" i="8" s="1"/>
  <c r="D627" i="8" a="1"/>
  <c r="D627" i="8" s="1"/>
  <c r="D628" i="8" a="1"/>
  <c r="D628" i="8" s="1"/>
  <c r="D629" i="8" a="1"/>
  <c r="D629" i="8" s="1"/>
  <c r="D630" i="8" a="1"/>
  <c r="D630" i="8" s="1"/>
  <c r="D631" i="8" a="1"/>
  <c r="D631" i="8" s="1"/>
  <c r="D632" i="8" a="1"/>
  <c r="D632" i="8" s="1"/>
  <c r="D633" i="8" a="1"/>
  <c r="D633" i="8" s="1"/>
  <c r="D634" i="8" a="1"/>
  <c r="D634" i="8" s="1"/>
  <c r="D635" i="8" a="1"/>
  <c r="D635" i="8" s="1"/>
  <c r="D636" i="8" a="1"/>
  <c r="D636" i="8" s="1"/>
  <c r="D637" i="8" a="1"/>
  <c r="D637" i="8" s="1"/>
  <c r="D638" i="8" a="1"/>
  <c r="D638" i="8" s="1"/>
  <c r="D639" i="8" a="1"/>
  <c r="D639" i="8" s="1"/>
  <c r="D640" i="8" a="1"/>
  <c r="D640" i="8" s="1"/>
  <c r="D641" i="8" a="1"/>
  <c r="D641" i="8" s="1"/>
  <c r="D642" i="8" a="1"/>
  <c r="D642" i="8" s="1"/>
  <c r="D643" i="8" a="1"/>
  <c r="D643" i="8" s="1"/>
  <c r="D644" i="8" a="1"/>
  <c r="D644" i="8" s="1"/>
  <c r="D645" i="8" a="1"/>
  <c r="D645" i="8" s="1"/>
  <c r="D646" i="8" a="1"/>
  <c r="D646" i="8" s="1"/>
  <c r="D647" i="8" a="1"/>
  <c r="D647" i="8" s="1"/>
  <c r="D648" i="8" a="1"/>
  <c r="D648" i="8" s="1"/>
  <c r="D649" i="8" a="1"/>
  <c r="D649" i="8" s="1"/>
  <c r="D650" i="8" a="1"/>
  <c r="D650" i="8" s="1"/>
  <c r="D651" i="8" a="1"/>
  <c r="D651" i="8" s="1"/>
  <c r="D652" i="8" a="1"/>
  <c r="D652" i="8" s="1"/>
  <c r="D653" i="8" a="1"/>
  <c r="D653" i="8" s="1"/>
  <c r="D654" i="8" a="1"/>
  <c r="D654" i="8" s="1"/>
  <c r="D655" i="8" a="1"/>
  <c r="D655" i="8" s="1"/>
  <c r="D656" i="8" a="1"/>
  <c r="D656" i="8" s="1"/>
  <c r="D657" i="8" a="1"/>
  <c r="D657" i="8" s="1"/>
  <c r="D658" i="8" a="1"/>
  <c r="D658" i="8" s="1"/>
  <c r="D659" i="8" a="1"/>
  <c r="D659" i="8" s="1"/>
  <c r="D660" i="8" a="1"/>
  <c r="D660" i="8" s="1"/>
  <c r="D661" i="8" a="1"/>
  <c r="D661" i="8" s="1"/>
  <c r="D662" i="8" a="1"/>
  <c r="D662" i="8" s="1"/>
  <c r="D663" i="8" a="1"/>
  <c r="D663" i="8" s="1"/>
  <c r="D664" i="8" a="1"/>
  <c r="D664" i="8" s="1"/>
  <c r="D665" i="8" a="1"/>
  <c r="D665" i="8" s="1"/>
  <c r="D666" i="8" a="1"/>
  <c r="D666" i="8" s="1"/>
  <c r="D667" i="8" a="1"/>
  <c r="D667" i="8" s="1"/>
  <c r="D668" i="8" a="1"/>
  <c r="D668" i="8" s="1"/>
  <c r="D669" i="8" a="1"/>
  <c r="D669" i="8" s="1"/>
  <c r="D670" i="8" a="1"/>
  <c r="D670" i="8" s="1"/>
  <c r="D671" i="8" a="1"/>
  <c r="D671" i="8" s="1"/>
  <c r="D672" i="8" a="1"/>
  <c r="D672" i="8" s="1"/>
  <c r="D673" i="8" a="1"/>
  <c r="D673" i="8" s="1"/>
  <c r="D674" i="8" a="1"/>
  <c r="D674" i="8" s="1"/>
  <c r="D675" i="8" a="1"/>
  <c r="D675" i="8" s="1"/>
  <c r="D676" i="8" a="1"/>
  <c r="D676" i="8" s="1"/>
  <c r="D677" i="8" a="1"/>
  <c r="D677" i="8" s="1"/>
  <c r="D678" i="8" a="1"/>
  <c r="D678" i="8" s="1"/>
  <c r="D679" i="8" a="1"/>
  <c r="D679" i="8" s="1"/>
  <c r="D680" i="8" a="1"/>
  <c r="D680" i="8" s="1"/>
  <c r="D681" i="8" a="1"/>
  <c r="D681" i="8" s="1"/>
  <c r="D682" i="8" a="1"/>
  <c r="D682" i="8" s="1"/>
  <c r="D683" i="8" a="1"/>
  <c r="D683" i="8" s="1"/>
  <c r="D684" i="8" a="1"/>
  <c r="D684" i="8" s="1"/>
  <c r="D685" i="8" a="1"/>
  <c r="D685" i="8" s="1"/>
  <c r="D686" i="8" a="1"/>
  <c r="D686" i="8" s="1"/>
  <c r="D687" i="8" a="1"/>
  <c r="D687" i="8" s="1"/>
  <c r="D688" i="8" a="1"/>
  <c r="D688" i="8" s="1"/>
  <c r="D689" i="8" a="1"/>
  <c r="D689" i="8" s="1"/>
  <c r="D690" i="8" a="1"/>
  <c r="D690" i="8" s="1"/>
  <c r="D691" i="8" a="1"/>
  <c r="D691" i="8" s="1"/>
  <c r="D692" i="8" a="1"/>
  <c r="D692" i="8" s="1"/>
  <c r="D693" i="8" a="1"/>
  <c r="D693" i="8" s="1"/>
  <c r="D694" i="8" a="1"/>
  <c r="D694" i="8" s="1"/>
  <c r="D695" i="8" a="1"/>
  <c r="D695" i="8" s="1"/>
  <c r="D696" i="8" a="1"/>
  <c r="D696" i="8" s="1"/>
  <c r="D697" i="8" a="1"/>
  <c r="D697" i="8" s="1"/>
  <c r="D698" i="8" a="1"/>
  <c r="D698" i="8" s="1"/>
  <c r="D699" i="8" a="1"/>
  <c r="D699" i="8" s="1"/>
  <c r="D700" i="8" a="1"/>
  <c r="D700" i="8" s="1"/>
  <c r="D701" i="8" a="1"/>
  <c r="D701" i="8" s="1"/>
  <c r="D702" i="8" a="1"/>
  <c r="D702" i="8" s="1"/>
  <c r="D703" i="8" a="1"/>
  <c r="D703" i="8" s="1"/>
  <c r="D704" i="8" a="1"/>
  <c r="D704" i="8" s="1"/>
  <c r="D705" i="8" a="1"/>
  <c r="D705" i="8" s="1"/>
  <c r="D706" i="8" a="1"/>
  <c r="D706" i="8" s="1"/>
  <c r="D707" i="8" a="1"/>
  <c r="D707" i="8" s="1"/>
  <c r="D708" i="8" a="1"/>
  <c r="D708" i="8" s="1"/>
  <c r="D709" i="8" a="1"/>
  <c r="D709" i="8" s="1"/>
  <c r="D710" i="8" a="1"/>
  <c r="D710" i="8" s="1"/>
  <c r="D711" i="8" a="1"/>
  <c r="D711" i="8" s="1"/>
  <c r="D712" i="8" a="1"/>
  <c r="D712" i="8" s="1"/>
  <c r="D713" i="8" a="1"/>
  <c r="D713" i="8" s="1"/>
  <c r="D714" i="8" a="1"/>
  <c r="D714" i="8" s="1"/>
  <c r="D715" i="8" a="1"/>
  <c r="D715" i="8" s="1"/>
  <c r="D716" i="8" a="1"/>
  <c r="D716" i="8" s="1"/>
  <c r="D717" i="8" a="1"/>
  <c r="D717" i="8" s="1"/>
  <c r="D718" i="8" a="1"/>
  <c r="D718" i="8" s="1"/>
  <c r="D719" i="8" a="1"/>
  <c r="D719" i="8" s="1"/>
  <c r="D720" i="8" a="1"/>
  <c r="D720" i="8" s="1"/>
  <c r="D721" i="8" a="1"/>
  <c r="D721" i="8" s="1"/>
  <c r="D722" i="8" a="1"/>
  <c r="D722" i="8" s="1"/>
  <c r="D723" i="8" a="1"/>
  <c r="D723" i="8" s="1"/>
  <c r="D724" i="8" a="1"/>
  <c r="D724" i="8" s="1"/>
  <c r="D725" i="8" a="1"/>
  <c r="D725" i="8" s="1"/>
  <c r="D726" i="8" a="1"/>
  <c r="D726" i="8" s="1"/>
  <c r="D727" i="8" a="1"/>
  <c r="D727" i="8" s="1"/>
  <c r="D728" i="8" a="1"/>
  <c r="D728" i="8" s="1"/>
  <c r="D729" i="8" a="1"/>
  <c r="D729" i="8" s="1"/>
  <c r="D730" i="8" a="1"/>
  <c r="D730" i="8" s="1"/>
  <c r="D731" i="8" a="1"/>
  <c r="D731" i="8" s="1"/>
  <c r="D732" i="8" a="1"/>
  <c r="D732" i="8" s="1"/>
  <c r="D733" i="8" a="1"/>
  <c r="D733" i="8" s="1"/>
  <c r="D734" i="8" a="1"/>
  <c r="D734" i="8" s="1"/>
  <c r="D735" i="8" a="1"/>
  <c r="D735" i="8" s="1"/>
  <c r="D736" i="8" a="1"/>
  <c r="D736" i="8" s="1"/>
  <c r="D737" i="8" a="1"/>
  <c r="D737" i="8" s="1"/>
  <c r="D738" i="8" a="1"/>
  <c r="D738" i="8" s="1"/>
  <c r="D739" i="8" a="1"/>
  <c r="D739" i="8" s="1"/>
  <c r="D740" i="8" a="1"/>
  <c r="D740" i="8" s="1"/>
  <c r="D741" i="8" a="1"/>
  <c r="D741" i="8" s="1"/>
  <c r="D742" i="8" a="1"/>
  <c r="D742" i="8" s="1"/>
  <c r="D743" i="8" a="1"/>
  <c r="D743" i="8" s="1"/>
  <c r="D744" i="8" a="1"/>
  <c r="D744" i="8" s="1"/>
  <c r="D745" i="8" a="1"/>
  <c r="D745" i="8" s="1"/>
  <c r="D746" i="8" a="1"/>
  <c r="D746" i="8" s="1"/>
  <c r="D747" i="8" a="1"/>
  <c r="D747" i="8" s="1"/>
  <c r="D748" i="8" a="1"/>
  <c r="D748" i="8" s="1"/>
  <c r="D749" i="8" a="1"/>
  <c r="D749" i="8" s="1"/>
  <c r="D750" i="8" a="1"/>
  <c r="D750" i="8" s="1"/>
  <c r="D751" i="8" a="1"/>
  <c r="D751" i="8" s="1"/>
  <c r="D752" i="8" a="1"/>
  <c r="D752" i="8" s="1"/>
  <c r="D753" i="8" a="1"/>
  <c r="D753" i="8" s="1"/>
  <c r="D754" i="8" a="1"/>
  <c r="D754" i="8" s="1"/>
  <c r="D755" i="8" a="1"/>
  <c r="D755" i="8" s="1"/>
  <c r="D756" i="8" a="1"/>
  <c r="D756" i="8" s="1"/>
  <c r="D757" i="8" a="1"/>
  <c r="D757" i="8" s="1"/>
  <c r="D758" i="8" a="1"/>
  <c r="D758" i="8" s="1"/>
  <c r="D759" i="8" a="1"/>
  <c r="D759" i="8" s="1"/>
  <c r="D760" i="8" a="1"/>
  <c r="D760" i="8" s="1"/>
  <c r="D761" i="8" a="1"/>
  <c r="D761" i="8" s="1"/>
  <c r="D762" i="8" a="1"/>
  <c r="D762" i="8" s="1"/>
  <c r="D763" i="8" a="1"/>
  <c r="D763" i="8" s="1"/>
  <c r="D764" i="8" a="1"/>
  <c r="D764" i="8" s="1"/>
  <c r="D765" i="8" a="1"/>
  <c r="D765" i="8" s="1"/>
  <c r="D766" i="8" a="1"/>
  <c r="D766" i="8" s="1"/>
  <c r="D767" i="8" a="1"/>
  <c r="D767" i="8" s="1"/>
  <c r="D768" i="8" a="1"/>
  <c r="D768" i="8" s="1"/>
  <c r="D769" i="8" a="1"/>
  <c r="D769" i="8" s="1"/>
  <c r="D770" i="8" a="1"/>
  <c r="D770" i="8" s="1"/>
  <c r="D771" i="8" a="1"/>
  <c r="D771" i="8" s="1"/>
  <c r="D772" i="8" a="1"/>
  <c r="D772" i="8" s="1"/>
  <c r="D773" i="8" a="1"/>
  <c r="D773" i="8" s="1"/>
  <c r="D774" i="8" a="1"/>
  <c r="D774" i="8" s="1"/>
  <c r="D775" i="8" a="1"/>
  <c r="D775" i="8" s="1"/>
  <c r="D776" i="8" a="1"/>
  <c r="D776" i="8" s="1"/>
  <c r="D777" i="8" a="1"/>
  <c r="D777" i="8" s="1"/>
  <c r="D778" i="8" a="1"/>
  <c r="D778" i="8" s="1"/>
  <c r="D779" i="8" a="1"/>
  <c r="D779" i="8" s="1"/>
  <c r="D780" i="8" a="1"/>
  <c r="D780" i="8" s="1"/>
  <c r="D781" i="8" a="1"/>
  <c r="D781" i="8" s="1"/>
  <c r="D782" i="8" a="1"/>
  <c r="D782" i="8" s="1"/>
  <c r="D783" i="8" a="1"/>
  <c r="D783" i="8" s="1"/>
  <c r="D784" i="8" a="1"/>
  <c r="D784" i="8" s="1"/>
  <c r="D785" i="8" a="1"/>
  <c r="D785" i="8" s="1"/>
  <c r="D786" i="8" a="1"/>
  <c r="D786" i="8" s="1"/>
  <c r="D787" i="8" a="1"/>
  <c r="D787" i="8" s="1"/>
  <c r="D788" i="8" a="1"/>
  <c r="D788" i="8" s="1"/>
  <c r="D789" i="8" a="1"/>
  <c r="D789" i="8" s="1"/>
  <c r="D790" i="8" a="1"/>
  <c r="D790" i="8" s="1"/>
  <c r="D791" i="8" a="1"/>
  <c r="D791" i="8" s="1"/>
  <c r="D792" i="8" a="1"/>
  <c r="D792" i="8" s="1"/>
  <c r="D793" i="8" a="1"/>
  <c r="D793" i="8" s="1"/>
  <c r="D794" i="8" a="1"/>
  <c r="D794" i="8" s="1"/>
  <c r="D795" i="8" a="1"/>
  <c r="D795" i="8" s="1"/>
  <c r="D796" i="8" a="1"/>
  <c r="D796" i="8" s="1"/>
  <c r="D797" i="8" a="1"/>
  <c r="D797" i="8" s="1"/>
  <c r="D798" i="8" a="1"/>
  <c r="D798" i="8" s="1"/>
  <c r="D799" i="8" a="1"/>
  <c r="D799" i="8" s="1"/>
  <c r="D800" i="8" a="1"/>
  <c r="D800" i="8" s="1"/>
  <c r="D801" i="8" a="1"/>
  <c r="D801" i="8" s="1"/>
  <c r="D802" i="8" a="1"/>
  <c r="D802" i="8" s="1"/>
  <c r="D803" i="8" a="1"/>
  <c r="D803" i="8" s="1"/>
  <c r="D804" i="8" a="1"/>
  <c r="D804" i="8" s="1"/>
  <c r="D805" i="8" a="1"/>
  <c r="D805" i="8" s="1"/>
  <c r="D806" i="8" a="1"/>
  <c r="D806" i="8" s="1"/>
  <c r="D807" i="8" a="1"/>
  <c r="D807" i="8" s="1"/>
  <c r="D808" i="8" a="1"/>
  <c r="D808" i="8" s="1"/>
  <c r="D809" i="8" a="1"/>
  <c r="D809" i="8" s="1"/>
  <c r="D810" i="8" a="1"/>
  <c r="D810" i="8" s="1"/>
  <c r="D811" i="8" a="1"/>
  <c r="D811" i="8" s="1"/>
  <c r="D812" i="8" a="1"/>
  <c r="D812" i="8" s="1"/>
  <c r="D813" i="8" a="1"/>
  <c r="D813" i="8" s="1"/>
  <c r="D814" i="8" a="1"/>
  <c r="D814" i="8" s="1"/>
  <c r="D815" i="8" a="1"/>
  <c r="D815" i="8" s="1"/>
  <c r="D816" i="8" a="1"/>
  <c r="D816" i="8" s="1"/>
  <c r="D817" i="8" a="1"/>
  <c r="D817" i="8" s="1"/>
  <c r="D818" i="8" a="1"/>
  <c r="D818" i="8" s="1"/>
  <c r="D819" i="8" a="1"/>
  <c r="D819" i="8" s="1"/>
  <c r="D820" i="8" a="1"/>
  <c r="D820" i="8" s="1"/>
  <c r="D821" i="8" a="1"/>
  <c r="D821" i="8" s="1"/>
  <c r="D822" i="8" a="1"/>
  <c r="D822" i="8" s="1"/>
  <c r="D823" i="8" a="1"/>
  <c r="D823" i="8" s="1"/>
  <c r="D824" i="8" a="1"/>
  <c r="D824" i="8" s="1"/>
  <c r="D825" i="8" a="1"/>
  <c r="D825" i="8" s="1"/>
  <c r="D826" i="8" a="1"/>
  <c r="D826" i="8" s="1"/>
  <c r="D827" i="8" a="1"/>
  <c r="D827" i="8" s="1"/>
  <c r="D828" i="8" a="1"/>
  <c r="D828" i="8" s="1"/>
  <c r="D829" i="8" a="1"/>
  <c r="D829" i="8" s="1"/>
  <c r="D830" i="8" a="1"/>
  <c r="D830" i="8" s="1"/>
  <c r="D831" i="8" a="1"/>
  <c r="D831" i="8" s="1"/>
  <c r="D832" i="8" a="1"/>
  <c r="D832" i="8" s="1"/>
  <c r="D833" i="8" a="1"/>
  <c r="D833" i="8" s="1"/>
  <c r="D834" i="8" a="1"/>
  <c r="D834" i="8" s="1"/>
  <c r="D835" i="8" a="1"/>
  <c r="D835" i="8" s="1"/>
  <c r="D836" i="8" a="1"/>
  <c r="D836" i="8" s="1"/>
  <c r="D837" i="8" a="1"/>
  <c r="D837" i="8" s="1"/>
  <c r="D838" i="8" a="1"/>
  <c r="D838" i="8" s="1"/>
  <c r="D839" i="8" a="1"/>
  <c r="D839" i="8" s="1"/>
  <c r="D840" i="8" a="1"/>
  <c r="D840" i="8" s="1"/>
  <c r="D841" i="8" a="1"/>
  <c r="D841" i="8" s="1"/>
  <c r="D842" i="8" a="1"/>
  <c r="D842" i="8" s="1"/>
  <c r="D843" i="8" a="1"/>
  <c r="D843" i="8" s="1"/>
  <c r="D844" i="8" a="1"/>
  <c r="D844" i="8" s="1"/>
  <c r="D845" i="8" a="1"/>
  <c r="D845" i="8" s="1"/>
  <c r="D846" i="8" a="1"/>
  <c r="D846" i="8" s="1"/>
  <c r="D847" i="8" a="1"/>
  <c r="D847" i="8" s="1"/>
  <c r="D848" i="8" a="1"/>
  <c r="D848" i="8" s="1"/>
  <c r="D849" i="8" a="1"/>
  <c r="D849" i="8" s="1"/>
  <c r="D850" i="8" a="1"/>
  <c r="D850" i="8" s="1"/>
  <c r="D851" i="8" a="1"/>
  <c r="D851" i="8" s="1"/>
  <c r="D852" i="8" a="1"/>
  <c r="D852" i="8" s="1"/>
  <c r="D853" i="8" a="1"/>
  <c r="D853" i="8" s="1"/>
  <c r="D854" i="8" a="1"/>
  <c r="D854" i="8" s="1"/>
  <c r="D855" i="8" a="1"/>
  <c r="D855" i="8" s="1"/>
  <c r="D856" i="8" a="1"/>
  <c r="D856" i="8" s="1"/>
  <c r="D857" i="8" a="1"/>
  <c r="D857" i="8" s="1"/>
  <c r="D858" i="8" a="1"/>
  <c r="D858" i="8" s="1"/>
  <c r="D859" i="8" a="1"/>
  <c r="D859" i="8" s="1"/>
  <c r="D860" i="8" a="1"/>
  <c r="D860" i="8" s="1"/>
  <c r="D861" i="8" a="1"/>
  <c r="D861" i="8" s="1"/>
  <c r="D862" i="8" a="1"/>
  <c r="D862" i="8" s="1"/>
  <c r="D863" i="8" a="1"/>
  <c r="D863" i="8" s="1"/>
  <c r="D864" i="8" a="1"/>
  <c r="D864" i="8" s="1"/>
  <c r="D865" i="8" a="1"/>
  <c r="D865" i="8" s="1"/>
  <c r="D866" i="8" a="1"/>
  <c r="D866" i="8" s="1"/>
  <c r="D867" i="8" a="1"/>
  <c r="D867" i="8" s="1"/>
  <c r="D868" i="8" a="1"/>
  <c r="D868" i="8" s="1"/>
  <c r="D869" i="8" a="1"/>
  <c r="D869" i="8" s="1"/>
  <c r="D870" i="8" a="1"/>
  <c r="D870" i="8" s="1"/>
  <c r="D871" i="8" a="1"/>
  <c r="D871" i="8" s="1"/>
  <c r="D872" i="8" a="1"/>
  <c r="D872" i="8" s="1"/>
  <c r="D873" i="8" a="1"/>
  <c r="D873" i="8" s="1"/>
  <c r="D874" i="8" a="1"/>
  <c r="D874" i="8" s="1"/>
  <c r="D875" i="8" a="1"/>
  <c r="D875" i="8" s="1"/>
  <c r="D876" i="8" a="1"/>
  <c r="D876" i="8" s="1"/>
  <c r="D877" i="8" a="1"/>
  <c r="D877" i="8" s="1"/>
  <c r="D878" i="8" a="1"/>
  <c r="D878" i="8" s="1"/>
  <c r="D879" i="8" a="1"/>
  <c r="D879" i="8" s="1"/>
  <c r="D880" i="8" a="1"/>
  <c r="D880" i="8" s="1"/>
  <c r="D881" i="8" a="1"/>
  <c r="D881" i="8" s="1"/>
  <c r="D882" i="8" a="1"/>
  <c r="D882" i="8" s="1"/>
  <c r="D883" i="8" a="1"/>
  <c r="D883" i="8" s="1"/>
  <c r="D884" i="8" a="1"/>
  <c r="D884" i="8" s="1"/>
  <c r="D885" i="8" a="1"/>
  <c r="D885" i="8" s="1"/>
  <c r="D886" i="8" a="1"/>
  <c r="D886" i="8" s="1"/>
  <c r="D887" i="8" a="1"/>
  <c r="D887" i="8" s="1"/>
  <c r="D888" i="8" a="1"/>
  <c r="D888" i="8" s="1"/>
  <c r="D889" i="8" a="1"/>
  <c r="D889" i="8" s="1"/>
  <c r="D890" i="8" a="1"/>
  <c r="D890" i="8" s="1"/>
  <c r="D891" i="8" a="1"/>
  <c r="D891" i="8" s="1"/>
  <c r="D892" i="8" a="1"/>
  <c r="D892" i="8" s="1"/>
  <c r="D893" i="8" a="1"/>
  <c r="D893" i="8" s="1"/>
  <c r="D894" i="8" a="1"/>
  <c r="D894" i="8" s="1"/>
  <c r="D895" i="8" a="1"/>
  <c r="D895" i="8" s="1"/>
  <c r="D896" i="8" a="1"/>
  <c r="D896" i="8" s="1"/>
  <c r="D897" i="8" a="1"/>
  <c r="D897" i="8" s="1"/>
  <c r="D898" i="8" a="1"/>
  <c r="D898" i="8" s="1"/>
  <c r="D899" i="8" a="1"/>
  <c r="D899" i="8" s="1"/>
  <c r="D900" i="8" a="1"/>
  <c r="D900" i="8" s="1"/>
  <c r="D901" i="8" a="1"/>
  <c r="D901" i="8" s="1"/>
  <c r="D902" i="8" a="1"/>
  <c r="D902" i="8" s="1"/>
  <c r="D903" i="8" a="1"/>
  <c r="D903" i="8" s="1"/>
  <c r="D904" i="8" a="1"/>
  <c r="D904" i="8" s="1"/>
  <c r="D905" i="8" a="1"/>
  <c r="D905" i="8" s="1"/>
  <c r="D906" i="8" a="1"/>
  <c r="D906" i="8" s="1"/>
  <c r="D907" i="8" a="1"/>
  <c r="D907" i="8" s="1"/>
  <c r="D908" i="8" a="1"/>
  <c r="D908" i="8" s="1"/>
  <c r="D909" i="8" a="1"/>
  <c r="D909" i="8" s="1"/>
  <c r="D910" i="8" a="1"/>
  <c r="D910" i="8" s="1"/>
  <c r="D911" i="8" a="1"/>
  <c r="D911" i="8" s="1"/>
  <c r="D912" i="8" a="1"/>
  <c r="D912" i="8" s="1"/>
  <c r="D913" i="8" a="1"/>
  <c r="D913" i="8" s="1"/>
  <c r="D914" i="8" a="1"/>
  <c r="D914" i="8" s="1"/>
  <c r="D915" i="8" a="1"/>
  <c r="D915" i="8" s="1"/>
  <c r="D916" i="8" a="1"/>
  <c r="D916" i="8" s="1"/>
  <c r="D917" i="8" a="1"/>
  <c r="D917" i="8" s="1"/>
  <c r="D918" i="8" a="1"/>
  <c r="D918" i="8" s="1"/>
  <c r="D919" i="8" a="1"/>
  <c r="D919" i="8" s="1"/>
  <c r="D920" i="8" a="1"/>
  <c r="D920" i="8" s="1"/>
  <c r="D921" i="8" a="1"/>
  <c r="D921" i="8" s="1"/>
  <c r="D922" i="8" a="1"/>
  <c r="D922" i="8" s="1"/>
  <c r="D923" i="8" a="1"/>
  <c r="D923" i="8" s="1"/>
  <c r="D924" i="8" a="1"/>
  <c r="D924" i="8" s="1"/>
  <c r="D925" i="8" a="1"/>
  <c r="D925" i="8" s="1"/>
  <c r="D926" i="8" a="1"/>
  <c r="D926" i="8" s="1"/>
  <c r="D927" i="8" a="1"/>
  <c r="D927" i="8" s="1"/>
  <c r="D928" i="8" a="1"/>
  <c r="D928" i="8" s="1"/>
  <c r="D929" i="8" a="1"/>
  <c r="D929" i="8" s="1"/>
  <c r="D930" i="8" a="1"/>
  <c r="D930" i="8" s="1"/>
  <c r="D931" i="8" a="1"/>
  <c r="D931" i="8" s="1"/>
  <c r="D932" i="8" a="1"/>
  <c r="D932" i="8" s="1"/>
  <c r="D933" i="8" a="1"/>
  <c r="D933" i="8" s="1"/>
  <c r="D934" i="8" a="1"/>
  <c r="D934" i="8" s="1"/>
  <c r="D935" i="8" a="1"/>
  <c r="D935" i="8" s="1"/>
  <c r="D936" i="8" a="1"/>
  <c r="D936" i="8" s="1"/>
  <c r="D937" i="8" a="1"/>
  <c r="D937" i="8" s="1"/>
  <c r="D938" i="8" a="1"/>
  <c r="D938" i="8" s="1"/>
  <c r="D939" i="8" a="1"/>
  <c r="D939" i="8" s="1"/>
  <c r="D940" i="8" a="1"/>
  <c r="D940" i="8" s="1"/>
  <c r="D941" i="8" a="1"/>
  <c r="D941" i="8" s="1"/>
  <c r="D942" i="8" a="1"/>
  <c r="D942" i="8" s="1"/>
  <c r="D943" i="8" a="1"/>
  <c r="D943" i="8" s="1"/>
  <c r="D944" i="8" a="1"/>
  <c r="D944" i="8" s="1"/>
  <c r="D945" i="8" a="1"/>
  <c r="D945" i="8" s="1"/>
  <c r="D946" i="8" a="1"/>
  <c r="D946" i="8" s="1"/>
  <c r="D947" i="8" a="1"/>
  <c r="D947" i="8" s="1"/>
  <c r="D948" i="8" a="1"/>
  <c r="D948" i="8" s="1"/>
  <c r="D949" i="8" a="1"/>
  <c r="D949" i="8" s="1"/>
  <c r="D950" i="8" a="1"/>
  <c r="D950" i="8" s="1"/>
  <c r="D951" i="8" a="1"/>
  <c r="D951" i="8" s="1"/>
  <c r="D952" i="8" a="1"/>
  <c r="D952" i="8" s="1"/>
  <c r="D953" i="8" a="1"/>
  <c r="D953" i="8" s="1"/>
  <c r="D954" i="8" a="1"/>
  <c r="D954" i="8" s="1"/>
  <c r="D955" i="8" a="1"/>
  <c r="D955" i="8" s="1"/>
  <c r="D956" i="8" a="1"/>
  <c r="D956" i="8" s="1"/>
  <c r="D957" i="8" a="1"/>
  <c r="D957" i="8" s="1"/>
  <c r="D958" i="8" a="1"/>
  <c r="D958" i="8" s="1"/>
  <c r="D959" i="8" a="1"/>
  <c r="D959" i="8" s="1"/>
  <c r="D960" i="8" a="1"/>
  <c r="D960" i="8" s="1"/>
  <c r="D961" i="8" a="1"/>
  <c r="D961" i="8" s="1"/>
  <c r="D962" i="8" a="1"/>
  <c r="D962" i="8" s="1"/>
  <c r="D963" i="8" a="1"/>
  <c r="D963" i="8" s="1"/>
  <c r="D964" i="8" a="1"/>
  <c r="D964" i="8" s="1"/>
  <c r="D965" i="8" a="1"/>
  <c r="D965" i="8" s="1"/>
  <c r="D966" i="8" a="1"/>
  <c r="D966" i="8" s="1"/>
  <c r="D967" i="8" a="1"/>
  <c r="D967" i="8" s="1"/>
  <c r="D968" i="8" a="1"/>
  <c r="D968" i="8" s="1"/>
  <c r="D969" i="8" a="1"/>
  <c r="D969" i="8" s="1"/>
  <c r="D970" i="8" a="1"/>
  <c r="D970" i="8" s="1"/>
  <c r="D971" i="8" a="1"/>
  <c r="D971" i="8" s="1"/>
  <c r="D972" i="8" a="1"/>
  <c r="D972" i="8" s="1"/>
  <c r="D973" i="8" a="1"/>
  <c r="D973" i="8" s="1"/>
  <c r="D974" i="8" a="1"/>
  <c r="D974" i="8" s="1"/>
  <c r="D975" i="8" a="1"/>
  <c r="D975" i="8" s="1"/>
  <c r="D976" i="8" a="1"/>
  <c r="D976" i="8" s="1"/>
  <c r="D977" i="8" a="1"/>
  <c r="D977" i="8" s="1"/>
  <c r="D978" i="8" a="1"/>
  <c r="D978" i="8" s="1"/>
  <c r="D979" i="8" a="1"/>
  <c r="D979" i="8" s="1"/>
  <c r="D980" i="8" a="1"/>
  <c r="D980" i="8" s="1"/>
  <c r="D981" i="8" a="1"/>
  <c r="D981" i="8" s="1"/>
  <c r="D982" i="8" a="1"/>
  <c r="D982" i="8" s="1"/>
  <c r="D983" i="8" a="1"/>
  <c r="D983" i="8" s="1"/>
  <c r="D984" i="8" a="1"/>
  <c r="D984" i="8" s="1"/>
  <c r="D985" i="8" a="1"/>
  <c r="D985" i="8" s="1"/>
  <c r="D986" i="8" a="1"/>
  <c r="D986" i="8" s="1"/>
  <c r="D987" i="8" a="1"/>
  <c r="D987" i="8" s="1"/>
  <c r="D988" i="8" a="1"/>
  <c r="D988" i="8" s="1"/>
  <c r="D989" i="8" a="1"/>
  <c r="D989" i="8" s="1"/>
  <c r="D990" i="8" a="1"/>
  <c r="D990" i="8" s="1"/>
  <c r="D991" i="8" a="1"/>
  <c r="D991" i="8" s="1"/>
  <c r="D992" i="8" a="1"/>
  <c r="D992" i="8" s="1"/>
  <c r="D993" i="8" a="1"/>
  <c r="D993" i="8" s="1"/>
  <c r="D994" i="8" a="1"/>
  <c r="D994" i="8" s="1"/>
  <c r="D995" i="8" a="1"/>
  <c r="D995" i="8" s="1"/>
  <c r="D996" i="8" a="1"/>
  <c r="D996" i="8" s="1"/>
  <c r="D997" i="8" a="1"/>
  <c r="D997" i="8" s="1"/>
  <c r="D998" i="8" a="1"/>
  <c r="D998" i="8" s="1"/>
  <c r="D999" i="8" a="1"/>
  <c r="D999" i="8" s="1"/>
  <c r="D1000" i="8" a="1"/>
  <c r="D1000" i="8" s="1"/>
  <c r="D1001" i="8" a="1"/>
  <c r="D1001" i="8" s="1"/>
  <c r="D1002" i="8" a="1"/>
  <c r="D1002" i="8" s="1"/>
  <c r="D1003" i="8" a="1"/>
  <c r="D1003" i="8" s="1"/>
  <c r="D1004" i="8" a="1"/>
  <c r="D1004" i="8" s="1"/>
  <c r="D1005" i="8" a="1"/>
  <c r="D1005" i="8" s="1"/>
  <c r="D1006" i="8" a="1"/>
  <c r="D1006" i="8" s="1"/>
  <c r="D1007" i="8" a="1"/>
  <c r="D1007" i="8" s="1"/>
  <c r="D1008" i="8" a="1"/>
  <c r="D1008" i="8" s="1"/>
  <c r="D1009" i="8" a="1"/>
  <c r="D1009" i="8" s="1"/>
  <c r="D1010" i="8" a="1"/>
  <c r="D1010" i="8" s="1"/>
  <c r="D1011" i="8" a="1"/>
  <c r="D1011" i="8" s="1"/>
  <c r="D1012" i="8" a="1"/>
  <c r="D1012" i="8" s="1"/>
  <c r="D1013" i="8" a="1"/>
  <c r="D1013" i="8" s="1"/>
  <c r="D1014" i="8" a="1"/>
  <c r="D1014" i="8" s="1"/>
  <c r="D1015" i="8" a="1"/>
  <c r="D1015" i="8" s="1"/>
  <c r="D1016" i="8" a="1"/>
  <c r="D1016" i="8" s="1"/>
  <c r="D1017" i="8" a="1"/>
  <c r="D1017" i="8" s="1"/>
  <c r="D1018" i="8" a="1"/>
  <c r="D1018" i="8" s="1"/>
  <c r="D1019" i="8" a="1"/>
  <c r="D1019" i="8" s="1"/>
  <c r="D1020" i="8" a="1"/>
  <c r="D1020" i="8" s="1"/>
  <c r="D1021" i="8" a="1"/>
  <c r="D1021" i="8" s="1"/>
  <c r="D1022" i="8" a="1"/>
  <c r="D1022" i="8" s="1"/>
  <c r="D1023" i="8" a="1"/>
  <c r="D1023" i="8" s="1"/>
  <c r="D1024" i="8" a="1"/>
  <c r="D1024" i="8" s="1"/>
  <c r="D1025" i="8" a="1"/>
  <c r="D1025" i="8" s="1"/>
  <c r="D1026" i="8" a="1"/>
  <c r="D1026" i="8" s="1"/>
  <c r="D1027" i="8" a="1"/>
  <c r="D1027" i="8" s="1"/>
  <c r="D1028" i="8" a="1"/>
  <c r="D1028" i="8" s="1"/>
  <c r="D1029" i="8" a="1"/>
  <c r="D1029" i="8" s="1"/>
  <c r="D1030" i="8" a="1"/>
  <c r="D1030" i="8" s="1"/>
  <c r="D1031" i="8" a="1"/>
  <c r="D1031" i="8" s="1"/>
  <c r="D1032" i="8" a="1"/>
  <c r="D1032" i="8" s="1"/>
  <c r="D1033" i="8" a="1"/>
  <c r="D1033" i="8" s="1"/>
  <c r="D1034" i="8" a="1"/>
  <c r="D1034" i="8" s="1"/>
  <c r="D1035" i="8" a="1"/>
  <c r="D1035" i="8" s="1"/>
  <c r="D1036" i="8" a="1"/>
  <c r="D1036" i="8" s="1"/>
  <c r="D1037" i="8" a="1"/>
  <c r="D1037" i="8" s="1"/>
  <c r="D1038" i="8" a="1"/>
  <c r="D1038" i="8" s="1"/>
  <c r="D1039" i="8" a="1"/>
  <c r="D1039" i="8" s="1"/>
  <c r="D1040" i="8" a="1"/>
  <c r="D1040" i="8" s="1"/>
  <c r="D1041" i="8" a="1"/>
  <c r="D1041" i="8" s="1"/>
  <c r="D1042" i="8" a="1"/>
  <c r="D1042" i="8" s="1"/>
  <c r="D1043" i="8" a="1"/>
  <c r="D1043" i="8" s="1"/>
  <c r="D1044" i="8" a="1"/>
  <c r="D1044" i="8" s="1"/>
  <c r="D1045" i="8" a="1"/>
  <c r="D1045" i="8" s="1"/>
  <c r="D1046" i="8" a="1"/>
  <c r="D1046" i="8" s="1"/>
  <c r="D1047" i="8" a="1"/>
  <c r="D1047" i="8" s="1"/>
  <c r="D1048" i="8" a="1"/>
  <c r="D1048" i="8" s="1"/>
  <c r="D1049" i="8" a="1"/>
  <c r="D1049" i="8" s="1"/>
  <c r="D1050" i="8" a="1"/>
  <c r="D1050" i="8" s="1"/>
  <c r="D1051" i="8" a="1"/>
  <c r="D1051" i="8" s="1"/>
  <c r="D1052" i="8" a="1"/>
  <c r="D1052" i="8" s="1"/>
  <c r="D1053" i="8" a="1"/>
  <c r="D1053" i="8" s="1"/>
  <c r="D1054" i="8" a="1"/>
  <c r="D1054" i="8" s="1"/>
  <c r="D1055" i="8" a="1"/>
  <c r="D1055" i="8" s="1"/>
  <c r="D1056" i="8" a="1"/>
  <c r="D1056" i="8" s="1"/>
  <c r="D1057" i="8" a="1"/>
  <c r="D1057" i="8" s="1"/>
  <c r="D1058" i="8" a="1"/>
  <c r="D1058" i="8" s="1"/>
  <c r="D1059" i="8" a="1"/>
  <c r="D1059" i="8" s="1"/>
  <c r="D1060" i="8" a="1"/>
  <c r="D1060" i="8" s="1"/>
  <c r="D1061" i="8" a="1"/>
  <c r="D1061" i="8" s="1"/>
  <c r="D1062" i="8" a="1"/>
  <c r="D1062" i="8" s="1"/>
  <c r="D1063" i="8" a="1"/>
  <c r="D1063" i="8" s="1"/>
  <c r="D1064" i="8" a="1"/>
  <c r="D1064" i="8" s="1"/>
  <c r="D1065" i="8" a="1"/>
  <c r="D1065" i="8" s="1"/>
  <c r="D1066" i="8" a="1"/>
  <c r="D1066" i="8" s="1"/>
  <c r="D1067" i="8" a="1"/>
  <c r="D1067" i="8" s="1"/>
  <c r="D1068" i="8" a="1"/>
  <c r="D1068" i="8" s="1"/>
  <c r="D1069" i="8" a="1"/>
  <c r="D1069" i="8" s="1"/>
  <c r="D1070" i="8" a="1"/>
  <c r="D1070" i="8" s="1"/>
  <c r="D1071" i="8" a="1"/>
  <c r="D1071" i="8" s="1"/>
  <c r="D1072" i="8" a="1"/>
  <c r="D1072" i="8" s="1"/>
  <c r="D1073" i="8" a="1"/>
  <c r="D1073" i="8" s="1"/>
  <c r="D1074" i="8" a="1"/>
  <c r="D1074" i="8" s="1"/>
  <c r="D1075" i="8" a="1"/>
  <c r="D1075" i="8" s="1"/>
  <c r="D1076" i="8" a="1"/>
  <c r="D1076" i="8" s="1"/>
  <c r="D1077" i="8" a="1"/>
  <c r="D1077" i="8" s="1"/>
  <c r="D1078" i="8" a="1"/>
  <c r="D1078" i="8" s="1"/>
  <c r="D1079" i="8" a="1"/>
  <c r="D1079" i="8" s="1"/>
  <c r="D1080" i="8" a="1"/>
  <c r="D1080" i="8" s="1"/>
  <c r="D1081" i="8" a="1"/>
  <c r="D1081" i="8" s="1"/>
  <c r="D1082" i="8" a="1"/>
  <c r="D1082" i="8" s="1"/>
  <c r="D1083" i="8" a="1"/>
  <c r="D1083" i="8" s="1"/>
  <c r="D1084" i="8" a="1"/>
  <c r="D1084" i="8" s="1"/>
  <c r="D1085" i="8" a="1"/>
  <c r="D1085" i="8" s="1"/>
  <c r="D1086" i="8" a="1"/>
  <c r="D1086" i="8" s="1"/>
  <c r="D1087" i="8" a="1"/>
  <c r="D1087" i="8" s="1"/>
  <c r="D1088" i="8" a="1"/>
  <c r="D1088" i="8" s="1"/>
  <c r="D1089" i="8" a="1"/>
  <c r="D1089" i="8" s="1"/>
  <c r="D1090" i="8" a="1"/>
  <c r="D1090" i="8" s="1"/>
  <c r="D1091" i="8" a="1"/>
  <c r="D1091" i="8" s="1"/>
  <c r="D1092" i="8" a="1"/>
  <c r="D1092" i="8" s="1"/>
  <c r="D1093" i="8" a="1"/>
  <c r="D1093" i="8" s="1"/>
  <c r="D1094" i="8" a="1"/>
  <c r="D1094" i="8" s="1"/>
  <c r="D1095" i="8" a="1"/>
  <c r="D1095" i="8" s="1"/>
  <c r="D1096" i="8" a="1"/>
  <c r="D1096" i="8" s="1"/>
  <c r="D1097" i="8" a="1"/>
  <c r="D1097" i="8" s="1"/>
  <c r="D1098" i="8" a="1"/>
  <c r="D1098" i="8" s="1"/>
  <c r="D1099" i="8" a="1"/>
  <c r="D1099" i="8" s="1"/>
  <c r="D1100" i="8" a="1"/>
  <c r="D1100" i="8" s="1"/>
  <c r="D1101" i="8" a="1"/>
  <c r="D1101" i="8" s="1"/>
  <c r="D1102" i="8" a="1"/>
  <c r="D1102" i="8" s="1"/>
  <c r="D1103" i="8" a="1"/>
  <c r="D1103" i="8" s="1"/>
  <c r="D1104" i="8" a="1"/>
  <c r="D1104" i="8" s="1"/>
  <c r="D1105" i="8" a="1"/>
  <c r="D1105" i="8" s="1"/>
  <c r="D1106" i="8" a="1"/>
  <c r="D1106" i="8" s="1"/>
  <c r="D1107" i="8" a="1"/>
  <c r="D1107" i="8" s="1"/>
  <c r="D1108" i="8" a="1"/>
  <c r="D1108" i="8" s="1"/>
  <c r="D1109" i="8" a="1"/>
  <c r="D1109" i="8" s="1"/>
  <c r="D1110" i="8" a="1"/>
  <c r="D1110" i="8" s="1"/>
  <c r="D1111" i="8" a="1"/>
  <c r="D1111" i="8" s="1"/>
  <c r="D1112" i="8" a="1"/>
  <c r="D1112" i="8" s="1"/>
  <c r="D1113" i="8" a="1"/>
  <c r="D1113" i="8" s="1"/>
  <c r="D1114" i="8" a="1"/>
  <c r="D1114" i="8" s="1"/>
  <c r="D1115" i="8" a="1"/>
  <c r="D1115" i="8" s="1"/>
  <c r="D1116" i="8" a="1"/>
  <c r="D1116" i="8" s="1"/>
  <c r="D1117" i="8" a="1"/>
  <c r="D1117" i="8" s="1"/>
  <c r="D1118" i="8" a="1"/>
  <c r="D1118" i="8" s="1"/>
  <c r="D1119" i="8" a="1"/>
  <c r="D1119" i="8" s="1"/>
  <c r="D1120" i="8" a="1"/>
  <c r="D1120" i="8" s="1"/>
  <c r="D1121" i="8" a="1"/>
  <c r="D1121" i="8" s="1"/>
  <c r="D1122" i="8" a="1"/>
  <c r="D1122" i="8" s="1"/>
  <c r="D1123" i="8" a="1"/>
  <c r="D1123" i="8" s="1"/>
  <c r="D1124" i="8" a="1"/>
  <c r="D1124" i="8" s="1"/>
  <c r="D1125" i="8" a="1"/>
  <c r="D1125" i="8" s="1"/>
  <c r="D1126" i="8" a="1"/>
  <c r="D1126" i="8" s="1"/>
  <c r="D1127" i="8" a="1"/>
  <c r="D1127" i="8" s="1"/>
  <c r="D1128" i="8" a="1"/>
  <c r="D1128" i="8" s="1"/>
  <c r="D1129" i="8" a="1"/>
  <c r="D1129" i="8" s="1"/>
  <c r="D1130" i="8" a="1"/>
  <c r="D1130" i="8" s="1"/>
  <c r="D1131" i="8" a="1"/>
  <c r="D1131" i="8" s="1"/>
  <c r="D1132" i="8" a="1"/>
  <c r="D1132" i="8" s="1"/>
  <c r="D1133" i="8" a="1"/>
  <c r="D1133" i="8" s="1"/>
  <c r="D1134" i="8" a="1"/>
  <c r="D1134" i="8" s="1"/>
  <c r="D1135" i="8" a="1"/>
  <c r="D1135" i="8" s="1"/>
  <c r="D1136" i="8" a="1"/>
  <c r="D1136" i="8" s="1"/>
  <c r="D1137" i="8" a="1"/>
  <c r="D1137" i="8" s="1"/>
  <c r="D1138" i="8" a="1"/>
  <c r="D1138" i="8" s="1"/>
  <c r="D1139" i="8" a="1"/>
  <c r="D1139" i="8" s="1"/>
  <c r="D1140" i="8" a="1"/>
  <c r="D1140" i="8" s="1"/>
  <c r="D1141" i="8" a="1"/>
  <c r="D1141" i="8" s="1"/>
  <c r="D1142" i="8" a="1"/>
  <c r="D1142" i="8" s="1"/>
  <c r="D1143" i="8" a="1"/>
  <c r="D1143" i="8" s="1"/>
  <c r="D1144" i="8" a="1"/>
  <c r="D1144" i="8" s="1"/>
  <c r="D1145" i="8" a="1"/>
  <c r="D1145" i="8" s="1"/>
  <c r="D1146" i="8" a="1"/>
  <c r="D1146" i="8" s="1"/>
  <c r="D1147" i="8" a="1"/>
  <c r="D1147" i="8" s="1"/>
  <c r="D1148" i="8" a="1"/>
  <c r="D1148" i="8" s="1"/>
  <c r="D1149" i="8" a="1"/>
  <c r="D1149" i="8" s="1"/>
  <c r="D1150" i="8" a="1"/>
  <c r="D1150" i="8" s="1"/>
  <c r="D1151" i="8" a="1"/>
  <c r="D1151" i="8" s="1"/>
  <c r="D1152" i="8" a="1"/>
  <c r="D1152" i="8" s="1"/>
  <c r="D1153" i="8" a="1"/>
  <c r="D1153" i="8" s="1"/>
  <c r="D1154" i="8" a="1"/>
  <c r="D1154" i="8" s="1"/>
  <c r="D1155" i="8" a="1"/>
  <c r="D1155" i="8" s="1"/>
  <c r="D1156" i="8" a="1"/>
  <c r="D1156" i="8" s="1"/>
  <c r="D1157" i="8" a="1"/>
  <c r="D1157" i="8" s="1"/>
  <c r="D1158" i="8" a="1"/>
  <c r="D1158" i="8" s="1"/>
  <c r="D1159" i="8" a="1"/>
  <c r="D1159" i="8" s="1"/>
  <c r="D1160" i="8" a="1"/>
  <c r="D1160" i="8" s="1"/>
  <c r="D1161" i="8" a="1"/>
  <c r="D1161" i="8" s="1"/>
  <c r="D1162" i="8" a="1"/>
  <c r="D1162" i="8" s="1"/>
  <c r="D1163" i="8" a="1"/>
  <c r="D1163" i="8" s="1"/>
  <c r="D1164" i="8" a="1"/>
  <c r="D1164" i="8" s="1"/>
  <c r="D1165" i="8" a="1"/>
  <c r="D1165" i="8" s="1"/>
  <c r="D1166" i="8" a="1"/>
  <c r="D1166" i="8" s="1"/>
  <c r="D1167" i="8" a="1"/>
  <c r="D1167" i="8" s="1"/>
  <c r="D1168" i="8" a="1"/>
  <c r="D1168" i="8" s="1"/>
  <c r="D1169" i="8" a="1"/>
  <c r="D1169" i="8" s="1"/>
  <c r="D1170" i="8" a="1"/>
  <c r="D1170" i="8" s="1"/>
  <c r="D1171" i="8" a="1"/>
  <c r="D1171" i="8" s="1"/>
  <c r="D1172" i="8" a="1"/>
  <c r="D1172" i="8" s="1"/>
  <c r="D1173" i="8" a="1"/>
  <c r="D1173" i="8" s="1"/>
  <c r="D1174" i="8" a="1"/>
  <c r="D1174" i="8" s="1"/>
  <c r="D1175" i="8" a="1"/>
  <c r="D1175" i="8" s="1"/>
  <c r="D1176" i="8" a="1"/>
  <c r="D1176" i="8" s="1"/>
  <c r="D1177" i="8" a="1"/>
  <c r="D1177" i="8" s="1"/>
  <c r="D1178" i="8" a="1"/>
  <c r="D1178" i="8" s="1"/>
  <c r="D1179" i="8" a="1"/>
  <c r="D1179" i="8" s="1"/>
  <c r="D1180" i="8" a="1"/>
  <c r="D1180" i="8" s="1"/>
  <c r="D1181" i="8" a="1"/>
  <c r="D1181" i="8" s="1"/>
  <c r="D1182" i="8" a="1"/>
  <c r="D1182" i="8" s="1"/>
  <c r="D1183" i="8" a="1"/>
  <c r="D1183" i="8" s="1"/>
  <c r="D1184" i="8" a="1"/>
  <c r="D1184" i="8" s="1"/>
  <c r="D1185" i="8" a="1"/>
  <c r="D1185" i="8" s="1"/>
  <c r="D1186" i="8" a="1"/>
  <c r="D1186" i="8" s="1"/>
  <c r="D1187" i="8" a="1"/>
  <c r="D1187" i="8" s="1"/>
  <c r="D1188" i="8" a="1"/>
  <c r="D1188" i="8" s="1"/>
  <c r="D1189" i="8" a="1"/>
  <c r="D1189" i="8" s="1"/>
  <c r="D1190" i="8" a="1"/>
  <c r="D1190" i="8" s="1"/>
  <c r="D1191" i="8" a="1"/>
  <c r="D1191" i="8" s="1"/>
  <c r="D1192" i="8" a="1"/>
  <c r="D1192" i="8" s="1"/>
  <c r="D1193" i="8" a="1"/>
  <c r="D1193" i="8" s="1"/>
  <c r="D1194" i="8" a="1"/>
  <c r="D1194" i="8" s="1"/>
  <c r="D1195" i="8" a="1"/>
  <c r="D1195" i="8" s="1"/>
  <c r="D1196" i="8" a="1"/>
  <c r="D1196" i="8" s="1"/>
  <c r="D1197" i="8" a="1"/>
  <c r="D1197" i="8" s="1"/>
  <c r="D1198" i="8" a="1"/>
  <c r="D1198" i="8" s="1"/>
  <c r="D1199" i="8" a="1"/>
  <c r="D1199" i="8" s="1"/>
  <c r="D1200" i="8" a="1"/>
  <c r="D1200" i="8" s="1"/>
  <c r="D1201" i="8" a="1"/>
  <c r="D1201" i="8" s="1"/>
  <c r="D1202" i="8" a="1"/>
  <c r="D1202" i="8" s="1"/>
  <c r="D1203" i="8" a="1"/>
  <c r="D1203" i="8" s="1"/>
  <c r="D1204" i="8" a="1"/>
  <c r="D1204" i="8" s="1"/>
  <c r="D1205" i="8" a="1"/>
  <c r="D1205" i="8" s="1"/>
  <c r="D1206" i="8" a="1"/>
  <c r="D1206" i="8" s="1"/>
  <c r="D1207" i="8" a="1"/>
  <c r="D1207" i="8" s="1"/>
  <c r="D1208" i="8" a="1"/>
  <c r="D1208" i="8" s="1"/>
  <c r="D1209" i="8" a="1"/>
  <c r="D1209" i="8" s="1"/>
  <c r="D1210" i="8" a="1"/>
  <c r="D1210" i="8" s="1"/>
  <c r="D1211" i="8" a="1"/>
  <c r="D1211" i="8" s="1"/>
  <c r="D1212" i="8" a="1"/>
  <c r="D1212" i="8" s="1"/>
  <c r="D1213" i="8" a="1"/>
  <c r="D1213" i="8" s="1"/>
  <c r="D1214" i="8" a="1"/>
  <c r="D1214" i="8" s="1"/>
  <c r="D1215" i="8" a="1"/>
  <c r="D1215" i="8" s="1"/>
  <c r="D1216" i="8" a="1"/>
  <c r="D1216" i="8" s="1"/>
  <c r="D1217" i="8" a="1"/>
  <c r="D1217" i="8" s="1"/>
  <c r="D1218" i="8" a="1"/>
  <c r="D1218" i="8" s="1"/>
  <c r="D1219" i="8" a="1"/>
  <c r="D1219" i="8" s="1"/>
  <c r="D1220" i="8" a="1"/>
  <c r="D1220" i="8" s="1"/>
  <c r="D1221" i="8" a="1"/>
  <c r="D1221" i="8" s="1"/>
  <c r="D1222" i="8" a="1"/>
  <c r="D1222" i="8" s="1"/>
  <c r="D1223" i="8" a="1"/>
  <c r="D1223" i="8" s="1"/>
  <c r="D1224" i="8" a="1"/>
  <c r="D1224" i="8" s="1"/>
  <c r="D1225" i="8" a="1"/>
  <c r="D1225" i="8" s="1"/>
  <c r="D1226" i="8" a="1"/>
  <c r="D1226" i="8" s="1"/>
  <c r="D1227" i="8" a="1"/>
  <c r="D1227" i="8" s="1"/>
  <c r="D1228" i="8" a="1"/>
  <c r="D1228" i="8" s="1"/>
  <c r="D1229" i="8" a="1"/>
  <c r="D1229" i="8" s="1"/>
  <c r="D1230" i="8" a="1"/>
  <c r="D1230" i="8" s="1"/>
  <c r="D1231" i="8" a="1"/>
  <c r="D1231" i="8" s="1"/>
  <c r="D1232" i="8" a="1"/>
  <c r="D1232" i="8" s="1"/>
  <c r="D1233" i="8" a="1"/>
  <c r="D1233" i="8" s="1"/>
  <c r="D1234" i="8" a="1"/>
  <c r="D1234" i="8" s="1"/>
  <c r="D1235" i="8" a="1"/>
  <c r="D1235" i="8" s="1"/>
  <c r="D1236" i="8" a="1"/>
  <c r="D1236" i="8" s="1"/>
  <c r="D1237" i="8" a="1"/>
  <c r="D1237" i="8" s="1"/>
  <c r="D1238" i="8" a="1"/>
  <c r="D1238" i="8" s="1"/>
  <c r="D1239" i="8" a="1"/>
  <c r="D1239" i="8" s="1"/>
  <c r="D1240" i="8" a="1"/>
  <c r="D1240" i="8" s="1"/>
  <c r="D1241" i="8" a="1"/>
  <c r="D1241" i="8" s="1"/>
  <c r="D1242" i="8" a="1"/>
  <c r="D1242" i="8" s="1"/>
  <c r="D1243" i="8" a="1"/>
  <c r="D1243" i="8" s="1"/>
  <c r="D1244" i="8" a="1"/>
  <c r="D1244" i="8" s="1"/>
  <c r="D1245" i="8" a="1"/>
  <c r="D1245" i="8" s="1"/>
  <c r="D1246" i="8" a="1"/>
  <c r="D1246" i="8" s="1"/>
  <c r="D1247" i="8" a="1"/>
  <c r="D1247" i="8" s="1"/>
  <c r="D1248" i="8" a="1"/>
  <c r="D1248" i="8" s="1"/>
  <c r="D1249" i="8" a="1"/>
  <c r="D1249" i="8" s="1"/>
  <c r="D1250" i="8" a="1"/>
  <c r="D1250" i="8" s="1"/>
  <c r="D1251" i="8" a="1"/>
  <c r="D1251" i="8" s="1"/>
  <c r="D1252" i="8" a="1"/>
  <c r="D1252" i="8" s="1"/>
  <c r="D1253" i="8" a="1"/>
  <c r="D1253" i="8" s="1"/>
  <c r="D1254" i="8" a="1"/>
  <c r="D1254" i="8" s="1"/>
  <c r="D1255" i="8" a="1"/>
  <c r="D1255" i="8" s="1"/>
  <c r="D1256" i="8" a="1"/>
  <c r="D1256" i="8" s="1"/>
  <c r="D1257" i="8" a="1"/>
  <c r="D1257" i="8" s="1"/>
  <c r="D1258" i="8" a="1"/>
  <c r="D1258" i="8" s="1"/>
  <c r="D1259" i="8" a="1"/>
  <c r="D1259" i="8" s="1"/>
  <c r="D1260" i="8" a="1"/>
  <c r="D1260" i="8" s="1"/>
  <c r="D1261" i="8" a="1"/>
  <c r="D1261" i="8" s="1"/>
  <c r="D1262" i="8" a="1"/>
  <c r="D1262" i="8" s="1"/>
  <c r="D1263" i="8" a="1"/>
  <c r="D1263" i="8" s="1"/>
  <c r="D1264" i="8" a="1"/>
  <c r="D1264" i="8" s="1"/>
  <c r="D1265" i="8" a="1"/>
  <c r="D1265" i="8" s="1"/>
  <c r="D1266" i="8" a="1"/>
  <c r="D1266" i="8" s="1"/>
  <c r="D1267" i="8" a="1"/>
  <c r="D1267" i="8" s="1"/>
  <c r="D1268" i="8" a="1"/>
  <c r="D1268" i="8" s="1"/>
  <c r="D1269" i="8" a="1"/>
  <c r="D1269" i="8" s="1"/>
  <c r="D1270" i="8" a="1"/>
  <c r="D1270" i="8" s="1"/>
  <c r="D1271" i="8" a="1"/>
  <c r="D1271" i="8" s="1"/>
  <c r="D1272" i="8" a="1"/>
  <c r="D1272" i="8" s="1"/>
  <c r="D1273" i="8" a="1"/>
  <c r="D1273" i="8" s="1"/>
  <c r="D1274" i="8" a="1"/>
  <c r="D1274" i="8" s="1"/>
  <c r="D1275" i="8" a="1"/>
  <c r="D1275" i="8" s="1"/>
  <c r="D1276" i="8" a="1"/>
  <c r="D1276" i="8" s="1"/>
  <c r="D1277" i="8" a="1"/>
  <c r="D1277" i="8" s="1"/>
  <c r="D1278" i="8" a="1"/>
  <c r="D1278" i="8" s="1"/>
  <c r="D1279" i="8" a="1"/>
  <c r="D1279" i="8" s="1"/>
  <c r="D1280" i="8" a="1"/>
  <c r="D1280" i="8" s="1"/>
  <c r="D1281" i="8" a="1"/>
  <c r="D1281" i="8" s="1"/>
  <c r="D1282" i="8" a="1"/>
  <c r="D1282" i="8" s="1"/>
  <c r="D1283" i="8" a="1"/>
  <c r="D1283" i="8" s="1"/>
  <c r="D1284" i="8" a="1"/>
  <c r="D1284" i="8" s="1"/>
  <c r="D1285" i="8" a="1"/>
  <c r="D1285" i="8" s="1"/>
  <c r="D1286" i="8" a="1"/>
  <c r="D1286" i="8" s="1"/>
  <c r="D1287" i="8" a="1"/>
  <c r="D1287" i="8" s="1"/>
  <c r="D1288" i="8" a="1"/>
  <c r="D1288" i="8" s="1"/>
  <c r="D1289" i="8" a="1"/>
  <c r="D1289" i="8" s="1"/>
  <c r="D1290" i="8" a="1"/>
  <c r="D1290" i="8" s="1"/>
  <c r="D1291" i="8" a="1"/>
  <c r="D1291" i="8" s="1"/>
  <c r="D1292" i="8" a="1"/>
  <c r="D1292" i="8" s="1"/>
  <c r="D1293" i="8" a="1"/>
  <c r="D1293" i="8" s="1"/>
  <c r="D1294" i="8" a="1"/>
  <c r="D1294" i="8" s="1"/>
  <c r="D1295" i="8" a="1"/>
  <c r="D1295" i="8" s="1"/>
  <c r="D1296" i="8" a="1"/>
  <c r="D1296" i="8" s="1"/>
  <c r="D1297" i="8" a="1"/>
  <c r="D1297" i="8" s="1"/>
  <c r="D1298" i="8" a="1"/>
  <c r="D1298" i="8" s="1"/>
  <c r="D1299" i="8" a="1"/>
  <c r="D1299" i="8" s="1"/>
  <c r="D1300" i="8" a="1"/>
  <c r="D1300" i="8" s="1"/>
  <c r="D1301" i="8" a="1"/>
  <c r="D1301" i="8" s="1"/>
  <c r="D1302" i="8" a="1"/>
  <c r="D1302" i="8" s="1"/>
  <c r="D1303" i="8" a="1"/>
  <c r="D1303" i="8" s="1"/>
  <c r="D1304" i="8" a="1"/>
  <c r="D1304" i="8" s="1"/>
  <c r="D1305" i="8" a="1"/>
  <c r="D1305" i="8" s="1"/>
  <c r="D1306" i="8" a="1"/>
  <c r="D1306" i="8" s="1"/>
  <c r="D1307" i="8" a="1"/>
  <c r="D1307" i="8" s="1"/>
  <c r="D1308" i="8" a="1"/>
  <c r="D1308" i="8" s="1"/>
  <c r="D1309" i="8" a="1"/>
  <c r="D1309" i="8" s="1"/>
  <c r="D1310" i="8" a="1"/>
  <c r="D1310" i="8" s="1"/>
  <c r="D1311" i="8" a="1"/>
  <c r="D1311" i="8" s="1"/>
  <c r="D1312" i="8" a="1"/>
  <c r="D1312" i="8" s="1"/>
  <c r="D1313" i="8" a="1"/>
  <c r="D1313" i="8" s="1"/>
  <c r="D1314" i="8" a="1"/>
  <c r="D1314" i="8" s="1"/>
  <c r="D1315" i="8" a="1"/>
  <c r="D1315" i="8" s="1"/>
  <c r="D1316" i="8" a="1"/>
  <c r="D1316" i="8" s="1"/>
  <c r="D1317" i="8" a="1"/>
  <c r="D1317" i="8" s="1"/>
  <c r="D1318" i="8" a="1"/>
  <c r="D1318" i="8" s="1"/>
  <c r="D1319" i="8" a="1"/>
  <c r="D1319" i="8" s="1"/>
  <c r="D1320" i="8" a="1"/>
  <c r="D1320" i="8" s="1"/>
  <c r="D1321" i="8" a="1"/>
  <c r="D1321" i="8" s="1"/>
  <c r="D1322" i="8" a="1"/>
  <c r="D1322" i="8" s="1"/>
  <c r="D1323" i="8" a="1"/>
  <c r="D1323" i="8" s="1"/>
  <c r="D1324" i="8" a="1"/>
  <c r="D1324" i="8" s="1"/>
  <c r="D1325" i="8" a="1"/>
  <c r="D1325" i="8" s="1"/>
  <c r="D1326" i="8" a="1"/>
  <c r="D1326" i="8" s="1"/>
  <c r="D1327" i="8" a="1"/>
  <c r="D1327" i="8" s="1"/>
  <c r="D1328" i="8" a="1"/>
  <c r="D1328" i="8" s="1"/>
  <c r="D1329" i="8" a="1"/>
  <c r="D1329" i="8" s="1"/>
  <c r="D1330" i="8" a="1"/>
  <c r="D1330" i="8" s="1"/>
  <c r="D1331" i="8" a="1"/>
  <c r="D1331" i="8" s="1"/>
  <c r="D1332" i="8" a="1"/>
  <c r="D1332" i="8" s="1"/>
  <c r="D1333" i="8" a="1"/>
  <c r="D1333" i="8" s="1"/>
  <c r="D1334" i="8" a="1"/>
  <c r="D1334" i="8" s="1"/>
  <c r="D1335" i="8" a="1"/>
  <c r="D1335" i="8" s="1"/>
  <c r="D1336" i="8" a="1"/>
  <c r="D1336" i="8" s="1"/>
  <c r="D1337" i="8" a="1"/>
  <c r="D1337" i="8" s="1"/>
  <c r="D1338" i="8" a="1"/>
  <c r="D1338" i="8" s="1"/>
  <c r="D1339" i="8" a="1"/>
  <c r="D1339" i="8" s="1"/>
  <c r="D1340" i="8" a="1"/>
  <c r="D1340" i="8" s="1"/>
  <c r="D1341" i="8" a="1"/>
  <c r="D1341" i="8" s="1"/>
  <c r="D1342" i="8" a="1"/>
  <c r="D1342" i="8" s="1"/>
  <c r="D1343" i="8" a="1"/>
  <c r="D1343" i="8" s="1"/>
  <c r="D1344" i="8" a="1"/>
  <c r="D1344" i="8" s="1"/>
  <c r="D1345" i="8" a="1"/>
  <c r="D1345" i="8" s="1"/>
  <c r="D1346" i="8" a="1"/>
  <c r="D1346" i="8" s="1"/>
  <c r="D1347" i="8" a="1"/>
  <c r="D1347" i="8" s="1"/>
  <c r="D1348" i="8" a="1"/>
  <c r="D1348" i="8" s="1"/>
  <c r="D1349" i="8" a="1"/>
  <c r="D1349" i="8" s="1"/>
  <c r="D1350" i="8" a="1"/>
  <c r="D1350" i="8" s="1"/>
  <c r="D1351" i="8" a="1"/>
  <c r="D1351" i="8" s="1"/>
  <c r="D1352" i="8" a="1"/>
  <c r="D1352" i="8" s="1"/>
  <c r="D1353" i="8" a="1"/>
  <c r="D1353" i="8" s="1"/>
  <c r="D1354" i="8" a="1"/>
  <c r="D1354" i="8" s="1"/>
  <c r="D1355" i="8" a="1"/>
  <c r="D1355" i="8" s="1"/>
  <c r="D1356" i="8" a="1"/>
  <c r="D1356" i="8" s="1"/>
  <c r="D1357" i="8" a="1"/>
  <c r="D1357" i="8" s="1"/>
  <c r="D1358" i="8" a="1"/>
  <c r="D1358" i="8" s="1"/>
  <c r="D1359" i="8" a="1"/>
  <c r="D1359" i="8" s="1"/>
  <c r="D1360" i="8" a="1"/>
  <c r="D1360" i="8" s="1"/>
  <c r="D1361" i="8" a="1"/>
  <c r="D1361" i="8" s="1"/>
  <c r="D1362" i="8" a="1"/>
  <c r="D1362" i="8" s="1"/>
  <c r="D1363" i="8" a="1"/>
  <c r="D1363" i="8" s="1"/>
  <c r="D1364" i="8" a="1"/>
  <c r="D1364" i="8" s="1"/>
  <c r="D1365" i="8" a="1"/>
  <c r="D1365" i="8" s="1"/>
  <c r="D1366" i="8" a="1"/>
  <c r="D1366" i="8" s="1"/>
  <c r="D1367" i="8" a="1"/>
  <c r="D1367" i="8" s="1"/>
  <c r="D1368" i="8" a="1"/>
  <c r="D1368" i="8" s="1"/>
  <c r="D1369" i="8" a="1"/>
  <c r="D1369" i="8" s="1"/>
  <c r="D1370" i="8" a="1"/>
  <c r="D1370" i="8" s="1"/>
  <c r="D1371" i="8" a="1"/>
  <c r="D1371" i="8" s="1"/>
  <c r="D1372" i="8" a="1"/>
  <c r="D1372" i="8" s="1"/>
  <c r="D1373" i="8" a="1"/>
  <c r="D1373" i="8" s="1"/>
  <c r="D1374" i="8" a="1"/>
  <c r="D1374" i="8" s="1"/>
  <c r="D1375" i="8" a="1"/>
  <c r="D1375" i="8" s="1"/>
  <c r="D1376" i="8" a="1"/>
  <c r="D1376" i="8" s="1"/>
  <c r="D1377" i="8" a="1"/>
  <c r="D1377" i="8" s="1"/>
  <c r="D1378" i="8" a="1"/>
  <c r="D1378" i="8" s="1"/>
  <c r="D1379" i="8" a="1"/>
  <c r="D1379" i="8" s="1"/>
  <c r="D1380" i="8" a="1"/>
  <c r="D1380" i="8" s="1"/>
  <c r="D1381" i="8" a="1"/>
  <c r="D1381" i="8" s="1"/>
  <c r="D1382" i="8" a="1"/>
  <c r="D1382" i="8" s="1"/>
  <c r="D1383" i="8" a="1"/>
  <c r="D1383" i="8" s="1"/>
  <c r="D1384" i="8" a="1"/>
  <c r="D1384" i="8" s="1"/>
  <c r="D1385" i="8" a="1"/>
  <c r="D1385" i="8" s="1"/>
  <c r="D1386" i="8" a="1"/>
  <c r="D1386" i="8" s="1"/>
  <c r="D1387" i="8" a="1"/>
  <c r="D1387" i="8" s="1"/>
  <c r="D1388" i="8" a="1"/>
  <c r="D1388" i="8" s="1"/>
  <c r="D1389" i="8" a="1"/>
  <c r="D1389" i="8" s="1"/>
  <c r="D1390" i="8" a="1"/>
  <c r="D1390" i="8" s="1"/>
  <c r="D1391" i="8" a="1"/>
  <c r="D1391" i="8" s="1"/>
  <c r="D1392" i="8" a="1"/>
  <c r="D1392" i="8" s="1"/>
  <c r="D1393" i="8" a="1"/>
  <c r="D1393" i="8" s="1"/>
  <c r="D1394" i="8" a="1"/>
  <c r="D1394" i="8" s="1"/>
  <c r="D1395" i="8" a="1"/>
  <c r="D1395" i="8" s="1"/>
  <c r="D1396" i="8" a="1"/>
  <c r="D1396" i="8" s="1"/>
  <c r="D1397" i="8" a="1"/>
  <c r="D1397" i="8" s="1"/>
  <c r="D1398" i="8" a="1"/>
  <c r="D1398" i="8" s="1"/>
  <c r="D1399" i="8" a="1"/>
  <c r="D1399" i="8" s="1"/>
  <c r="D1400" i="8" a="1"/>
  <c r="D1400" i="8" s="1"/>
  <c r="D1401" i="8" a="1"/>
  <c r="D1401" i="8" s="1"/>
  <c r="D1402" i="8" a="1"/>
  <c r="D1402" i="8" s="1"/>
  <c r="D1403" i="8" a="1"/>
  <c r="D1403" i="8" s="1"/>
  <c r="D1404" i="8" a="1"/>
  <c r="D1404" i="8" s="1"/>
  <c r="D1405" i="8" a="1"/>
  <c r="D1405" i="8" s="1"/>
  <c r="D1406" i="8" a="1"/>
  <c r="D1406" i="8" s="1"/>
  <c r="D1407" i="8" a="1"/>
  <c r="D1407" i="8" s="1"/>
  <c r="D1408" i="8" a="1"/>
  <c r="D1408" i="8" s="1"/>
  <c r="D1409" i="8" a="1"/>
  <c r="D1409" i="8" s="1"/>
  <c r="D1410" i="8" a="1"/>
  <c r="D1410" i="8" s="1"/>
  <c r="D1411" i="8" a="1"/>
  <c r="D1411" i="8" s="1"/>
  <c r="D1412" i="8" a="1"/>
  <c r="D1412" i="8" s="1"/>
  <c r="D1413" i="8" a="1"/>
  <c r="D1413" i="8" s="1"/>
  <c r="D1414" i="8" a="1"/>
  <c r="D1414" i="8" s="1"/>
  <c r="D1415" i="8" a="1"/>
  <c r="D1415" i="8" s="1"/>
  <c r="D1416" i="8" a="1"/>
  <c r="D1416" i="8" s="1"/>
  <c r="D1417" i="8" a="1"/>
  <c r="D1417" i="8" s="1"/>
  <c r="D1418" i="8" a="1"/>
  <c r="D1418" i="8" s="1"/>
  <c r="D1419" i="8" a="1"/>
  <c r="D1419" i="8" s="1"/>
  <c r="D1420" i="8" a="1"/>
  <c r="D1420" i="8" s="1"/>
  <c r="D1421" i="8" a="1"/>
  <c r="D1421" i="8" s="1"/>
  <c r="D1422" i="8" a="1"/>
  <c r="D1422" i="8" s="1"/>
  <c r="D1423" i="8" a="1"/>
  <c r="D1423" i="8" s="1"/>
  <c r="D1424" i="8" a="1"/>
  <c r="D1424" i="8" s="1"/>
  <c r="D1425" i="8" a="1"/>
  <c r="D1425" i="8" s="1"/>
  <c r="D1426" i="8" a="1"/>
  <c r="D1426" i="8" s="1"/>
  <c r="D1427" i="8" a="1"/>
  <c r="D1427" i="8" s="1"/>
  <c r="D1428" i="8" a="1"/>
  <c r="D1428" i="8" s="1"/>
  <c r="D1429" i="8" a="1"/>
  <c r="D1429" i="8" s="1"/>
  <c r="D1430" i="8" a="1"/>
  <c r="D1430" i="8" s="1"/>
  <c r="D1431" i="8" a="1"/>
  <c r="D1431" i="8" s="1"/>
  <c r="D1432" i="8" a="1"/>
  <c r="D1432" i="8" s="1"/>
  <c r="D1433" i="8" a="1"/>
  <c r="D1433" i="8" s="1"/>
  <c r="D1434" i="8" a="1"/>
  <c r="D1434" i="8" s="1"/>
  <c r="D1435" i="8" a="1"/>
  <c r="D1435" i="8" s="1"/>
  <c r="D1436" i="8" a="1"/>
  <c r="D1436" i="8" s="1"/>
  <c r="D1437" i="8" a="1"/>
  <c r="D1437" i="8" s="1"/>
  <c r="D1438" i="8" a="1"/>
  <c r="D1438" i="8" s="1"/>
  <c r="D1439" i="8" a="1"/>
  <c r="D1439" i="8" s="1"/>
  <c r="D1440" i="8" a="1"/>
  <c r="D1440" i="8" s="1"/>
  <c r="D1441" i="8" a="1"/>
  <c r="D1441" i="8" s="1"/>
  <c r="D1442" i="8" a="1"/>
  <c r="D1442" i="8" s="1"/>
  <c r="D1443" i="8" a="1"/>
  <c r="D1443" i="8" s="1"/>
  <c r="D1444" i="8" a="1"/>
  <c r="D1444" i="8" s="1"/>
  <c r="D1445" i="8" a="1"/>
  <c r="D1445" i="8" s="1"/>
  <c r="D1446" i="8" a="1"/>
  <c r="D1446" i="8" s="1"/>
  <c r="D1447" i="8" a="1"/>
  <c r="D1447" i="8" s="1"/>
  <c r="D1448" i="8" a="1"/>
  <c r="D1448" i="8" s="1"/>
  <c r="D1449" i="8" a="1"/>
  <c r="D1449" i="8" s="1"/>
  <c r="D1450" i="8" a="1"/>
  <c r="D1450" i="8" s="1"/>
  <c r="D1451" i="8" a="1"/>
  <c r="D1451" i="8" s="1"/>
  <c r="D1452" i="8" a="1"/>
  <c r="D1452" i="8" s="1"/>
  <c r="D1453" i="8" a="1"/>
  <c r="D1453" i="8" s="1"/>
  <c r="D1454" i="8" a="1"/>
  <c r="D1454" i="8" s="1"/>
  <c r="D1455" i="8" a="1"/>
  <c r="D1455" i="8" s="1"/>
  <c r="D1456" i="8" a="1"/>
  <c r="D1456" i="8" s="1"/>
  <c r="D1457" i="8" a="1"/>
  <c r="D1457" i="8" s="1"/>
  <c r="D1458" i="8" a="1"/>
  <c r="D1458" i="8" s="1"/>
  <c r="D1459" i="8" a="1"/>
  <c r="D1459" i="8" s="1"/>
  <c r="D1460" i="8" a="1"/>
  <c r="D1460" i="8" s="1"/>
  <c r="D1461" i="8" a="1"/>
  <c r="D1461" i="8" s="1"/>
  <c r="D1462" i="8" a="1"/>
  <c r="D1462" i="8" s="1"/>
  <c r="D1463" i="8" a="1"/>
  <c r="D1463" i="8" s="1"/>
  <c r="D1464" i="8" a="1"/>
  <c r="D1464" i="8" s="1"/>
  <c r="D1465" i="8" a="1"/>
  <c r="D1465" i="8" s="1"/>
  <c r="D1466" i="8" a="1"/>
  <c r="D1466" i="8" s="1"/>
  <c r="D1467" i="8" a="1"/>
  <c r="D1467" i="8" s="1"/>
  <c r="D1468" i="8" a="1"/>
  <c r="D1468" i="8" s="1"/>
  <c r="D1469" i="8" a="1"/>
  <c r="D1469" i="8" s="1"/>
  <c r="D1470" i="8" a="1"/>
  <c r="D1470" i="8" s="1"/>
  <c r="D1471" i="8" a="1"/>
  <c r="D1471" i="8" s="1"/>
  <c r="D1472" i="8" a="1"/>
  <c r="D1472" i="8" s="1"/>
  <c r="D1473" i="8" a="1"/>
  <c r="D1473" i="8" s="1"/>
  <c r="D1474" i="8" a="1"/>
  <c r="D1474" i="8" s="1"/>
  <c r="D1475" i="8" a="1"/>
  <c r="D1475" i="8" s="1"/>
  <c r="D1476" i="8" a="1"/>
  <c r="D1476" i="8" s="1"/>
  <c r="D1477" i="8" a="1"/>
  <c r="D1477" i="8" s="1"/>
  <c r="D1478" i="8" a="1"/>
  <c r="D1478" i="8" s="1"/>
  <c r="D1479" i="8" a="1"/>
  <c r="D1479" i="8" s="1"/>
  <c r="D1480" i="8" a="1"/>
  <c r="D1480" i="8" s="1"/>
  <c r="D1481" i="8" a="1"/>
  <c r="D1481" i="8" s="1"/>
  <c r="D1482" i="8" a="1"/>
  <c r="D1482" i="8" s="1"/>
  <c r="D1483" i="8" a="1"/>
  <c r="D1483" i="8" s="1"/>
  <c r="D1484" i="8" a="1"/>
  <c r="D1484" i="8" s="1"/>
  <c r="D1485" i="8" a="1"/>
  <c r="D1485" i="8" s="1"/>
  <c r="D1486" i="8" a="1"/>
  <c r="D1486" i="8" s="1"/>
  <c r="D1487" i="8" a="1"/>
  <c r="D1487" i="8" s="1"/>
  <c r="D1488" i="8" a="1"/>
  <c r="D1488" i="8" s="1"/>
  <c r="D1489" i="8" a="1"/>
  <c r="D1489" i="8" s="1"/>
  <c r="D1490" i="8" a="1"/>
  <c r="D1490" i="8" s="1"/>
  <c r="D1491" i="8" a="1"/>
  <c r="D1491" i="8" s="1"/>
  <c r="D1492" i="8" a="1"/>
  <c r="D1492" i="8" s="1"/>
  <c r="D1493" i="8" a="1"/>
  <c r="D1493" i="8" s="1"/>
  <c r="D1494" i="8" a="1"/>
  <c r="D1494" i="8" s="1"/>
  <c r="D1495" i="8" a="1"/>
  <c r="D1495" i="8" s="1"/>
  <c r="D1496" i="8" a="1"/>
  <c r="D1496" i="8" s="1"/>
  <c r="D1497" i="8" a="1"/>
  <c r="D1497" i="8" s="1"/>
  <c r="D1498" i="8" a="1"/>
  <c r="D1498" i="8" s="1"/>
  <c r="D1499" i="8" a="1"/>
  <c r="D1499" i="8" s="1"/>
  <c r="D1500" i="8" a="1"/>
  <c r="D1500" i="8" s="1"/>
  <c r="D1501" i="8" a="1"/>
  <c r="D1501" i="8" s="1"/>
  <c r="D1502" i="8" a="1"/>
  <c r="D1502" i="8" s="1"/>
  <c r="D1503" i="8" a="1"/>
  <c r="D1503" i="8" s="1"/>
  <c r="D1504" i="8" a="1"/>
  <c r="D1504" i="8" s="1"/>
  <c r="D1505" i="8" a="1"/>
  <c r="D1505" i="8" s="1"/>
  <c r="D1506" i="8" a="1"/>
  <c r="D1506" i="8" s="1"/>
  <c r="D1507" i="8" a="1"/>
  <c r="D1507" i="8" s="1"/>
  <c r="D1508" i="8" a="1"/>
  <c r="D1508" i="8" s="1"/>
  <c r="D1509" i="8" a="1"/>
  <c r="D1509" i="8" s="1"/>
  <c r="D1510" i="8" a="1"/>
  <c r="D1510" i="8" s="1"/>
  <c r="D1511" i="8" a="1"/>
  <c r="D1511" i="8" s="1"/>
  <c r="D1512" i="8" a="1"/>
  <c r="D1512" i="8" s="1"/>
  <c r="D1513" i="8" a="1"/>
  <c r="D1513" i="8" s="1"/>
  <c r="D1514" i="8" a="1"/>
  <c r="D1514" i="8" s="1"/>
  <c r="D1515" i="8" a="1"/>
  <c r="D1515" i="8" s="1"/>
  <c r="D1516" i="8" a="1"/>
  <c r="D1516" i="8" s="1"/>
  <c r="D1517" i="8" a="1"/>
  <c r="D1517" i="8" s="1"/>
  <c r="D1518" i="8" a="1"/>
  <c r="D1518" i="8" s="1"/>
  <c r="D1519" i="8" a="1"/>
  <c r="D1519" i="8" s="1"/>
  <c r="D1520" i="8" a="1"/>
  <c r="D1520" i="8" s="1"/>
  <c r="D1521" i="8" a="1"/>
  <c r="D1521" i="8" s="1"/>
  <c r="D1522" i="8" a="1"/>
  <c r="D1522" i="8" s="1"/>
  <c r="D1523" i="8" a="1"/>
  <c r="D1523" i="8" s="1"/>
  <c r="D1524" i="8" a="1"/>
  <c r="D1524" i="8" s="1"/>
  <c r="D1525" i="8" a="1"/>
  <c r="D1525" i="8" s="1"/>
  <c r="D1526" i="8" a="1"/>
  <c r="D1526" i="8" s="1"/>
  <c r="D1527" i="8" a="1"/>
  <c r="D1527" i="8" s="1"/>
  <c r="D1528" i="8" a="1"/>
  <c r="D1528" i="8" s="1"/>
  <c r="D1529" i="8" a="1"/>
  <c r="D1529" i="8" s="1"/>
  <c r="D1530" i="8" a="1"/>
  <c r="D1530" i="8" s="1"/>
  <c r="D1531" i="8" a="1"/>
  <c r="D1531" i="8" s="1"/>
  <c r="D1532" i="8" a="1"/>
  <c r="D1532" i="8" s="1"/>
  <c r="D1533" i="8" a="1"/>
  <c r="D1533" i="8" s="1"/>
  <c r="D1534" i="8" a="1"/>
  <c r="D1534" i="8" s="1"/>
  <c r="D1535" i="8" a="1"/>
  <c r="D1535" i="8" s="1"/>
  <c r="D1536" i="8" a="1"/>
  <c r="D1536" i="8" s="1"/>
  <c r="D1537" i="8" a="1"/>
  <c r="D1537" i="8" s="1"/>
  <c r="D1538" i="8" a="1"/>
  <c r="D1538" i="8" s="1"/>
  <c r="D1539" i="8" a="1"/>
  <c r="D1539" i="8" s="1"/>
  <c r="D1540" i="8" a="1"/>
  <c r="D1540" i="8" s="1"/>
  <c r="D1541" i="8" a="1"/>
  <c r="D1541" i="8" s="1"/>
  <c r="D1542" i="8" a="1"/>
  <c r="D1542" i="8" s="1"/>
  <c r="D1543" i="8" a="1"/>
  <c r="D1543" i="8" s="1"/>
  <c r="D1544" i="8" a="1"/>
  <c r="D1544" i="8" s="1"/>
  <c r="D1545" i="8" a="1"/>
  <c r="D1545" i="8" s="1"/>
  <c r="D1546" i="8" a="1"/>
  <c r="D1546" i="8" s="1"/>
  <c r="D1547" i="8" a="1"/>
  <c r="D1547" i="8" s="1"/>
  <c r="D1548" i="8" a="1"/>
  <c r="D1548" i="8" s="1"/>
  <c r="D1549" i="8" a="1"/>
  <c r="D1549" i="8" s="1"/>
  <c r="D1550" i="8" a="1"/>
  <c r="D1550" i="8" s="1"/>
  <c r="D1551" i="8" a="1"/>
  <c r="D1551" i="8" s="1"/>
  <c r="D1552" i="8" a="1"/>
  <c r="D1552" i="8" s="1"/>
  <c r="D1553" i="8" a="1"/>
  <c r="D1553" i="8" s="1"/>
  <c r="D1554" i="8" a="1"/>
  <c r="D1554" i="8" s="1"/>
  <c r="D1555" i="8" a="1"/>
  <c r="D1555" i="8" s="1"/>
  <c r="D1556" i="8" a="1"/>
  <c r="D1556" i="8" s="1"/>
  <c r="D1557" i="8" a="1"/>
  <c r="D1557" i="8" s="1"/>
  <c r="D1558" i="8" a="1"/>
  <c r="D1558" i="8" s="1"/>
  <c r="D1559" i="8" a="1"/>
  <c r="D1559" i="8" s="1"/>
  <c r="D1560" i="8" a="1"/>
  <c r="D1560" i="8" s="1"/>
  <c r="D1561" i="8" a="1"/>
  <c r="D1561" i="8" s="1"/>
  <c r="D1562" i="8" a="1"/>
  <c r="D1562" i="8" s="1"/>
  <c r="D1563" i="8" a="1"/>
  <c r="D1563" i="8" s="1"/>
  <c r="D1564" i="8" a="1"/>
  <c r="D1564" i="8" s="1"/>
  <c r="D1565" i="8" a="1"/>
  <c r="D1565" i="8" s="1"/>
  <c r="D1566" i="8" a="1"/>
  <c r="D1566" i="8" s="1"/>
  <c r="D1567" i="8" a="1"/>
  <c r="D1567" i="8" s="1"/>
  <c r="D1568" i="8" a="1"/>
  <c r="D1568" i="8" s="1"/>
  <c r="D1569" i="8" a="1"/>
  <c r="D1569" i="8" s="1"/>
  <c r="D1570" i="8" a="1"/>
  <c r="D1570" i="8" s="1"/>
  <c r="D1571" i="8" a="1"/>
  <c r="D1571" i="8" s="1"/>
  <c r="D1572" i="8" a="1"/>
  <c r="D1572" i="8" s="1"/>
  <c r="D1573" i="8" a="1"/>
  <c r="D1573" i="8" s="1"/>
  <c r="D1574" i="8" a="1"/>
  <c r="D1574" i="8" s="1"/>
  <c r="D1575" i="8" a="1"/>
  <c r="D1575" i="8" s="1"/>
  <c r="D1576" i="8" a="1"/>
  <c r="D1576" i="8" s="1"/>
  <c r="D1577" i="8" a="1"/>
  <c r="D1577" i="8" s="1"/>
  <c r="D1578" i="8" a="1"/>
  <c r="D1578" i="8" s="1"/>
  <c r="D1579" i="8" a="1"/>
  <c r="D1579" i="8" s="1"/>
  <c r="D1580" i="8" a="1"/>
  <c r="D1580" i="8" s="1"/>
  <c r="D1581" i="8" a="1"/>
  <c r="D1581" i="8" s="1"/>
  <c r="D1582" i="8" a="1"/>
  <c r="D1582" i="8" s="1"/>
  <c r="D1583" i="8" a="1"/>
  <c r="D1583" i="8" s="1"/>
  <c r="D1584" i="8" a="1"/>
  <c r="D1584" i="8" s="1"/>
  <c r="D1585" i="8" a="1"/>
  <c r="D1585" i="8" s="1"/>
  <c r="D1586" i="8" a="1"/>
  <c r="D1586" i="8" s="1"/>
  <c r="D1587" i="8" a="1"/>
  <c r="D1587" i="8" s="1"/>
  <c r="D1588" i="8" a="1"/>
  <c r="D1588" i="8" s="1"/>
  <c r="D1589" i="8" a="1"/>
  <c r="D1589" i="8" s="1"/>
  <c r="D1590" i="8" a="1"/>
  <c r="D1590" i="8" s="1"/>
  <c r="D1591" i="8" a="1"/>
  <c r="D1591" i="8" s="1"/>
  <c r="D1592" i="8" a="1"/>
  <c r="D1592" i="8" s="1"/>
  <c r="D1593" i="8" a="1"/>
  <c r="D1593" i="8" s="1"/>
  <c r="D1594" i="8" a="1"/>
  <c r="D1594" i="8" s="1"/>
  <c r="D1595" i="8" a="1"/>
  <c r="D1595" i="8" s="1"/>
  <c r="D1596" i="8" a="1"/>
  <c r="D1596" i="8" s="1"/>
  <c r="D1597" i="8" a="1"/>
  <c r="D1597" i="8" s="1"/>
  <c r="D1598" i="8" a="1"/>
  <c r="D1598" i="8" s="1"/>
  <c r="D1599" i="8" a="1"/>
  <c r="D1599" i="8" s="1"/>
  <c r="D1600" i="8" a="1"/>
  <c r="D1600" i="8" s="1"/>
  <c r="D1601" i="8" a="1"/>
  <c r="D1601" i="8" s="1"/>
  <c r="D1602" i="8" a="1"/>
  <c r="D1602" i="8" s="1"/>
  <c r="D1603" i="8" a="1"/>
  <c r="D1603" i="8" s="1"/>
  <c r="D1604" i="8" a="1"/>
  <c r="D1604" i="8" s="1"/>
  <c r="D1605" i="8" a="1"/>
  <c r="D1605" i="8" s="1"/>
  <c r="D1606" i="8" a="1"/>
  <c r="D1606" i="8" s="1"/>
  <c r="D1607" i="8" a="1"/>
  <c r="D1607" i="8" s="1"/>
  <c r="D1608" i="8" a="1"/>
  <c r="D1608" i="8" s="1"/>
  <c r="D1609" i="8" a="1"/>
  <c r="D1609" i="8" s="1"/>
  <c r="D1610" i="8" a="1"/>
  <c r="D1610" i="8" s="1"/>
  <c r="D1611" i="8" a="1"/>
  <c r="D1611" i="8" s="1"/>
  <c r="D1612" i="8" a="1"/>
  <c r="D1612" i="8" s="1"/>
  <c r="D1613" i="8" a="1"/>
  <c r="D1613" i="8" s="1"/>
  <c r="D1614" i="8" a="1"/>
  <c r="D1614" i="8" s="1"/>
  <c r="D1615" i="8" a="1"/>
  <c r="D1615" i="8" s="1"/>
  <c r="D1616" i="8" a="1"/>
  <c r="D1616" i="8" s="1"/>
  <c r="D1617" i="8" a="1"/>
  <c r="D1617" i="8" s="1"/>
  <c r="D1618" i="8" a="1"/>
  <c r="D1618" i="8" s="1"/>
  <c r="D1619" i="8" a="1"/>
  <c r="D1619" i="8" s="1"/>
  <c r="D1620" i="8" a="1"/>
  <c r="D1620" i="8" s="1"/>
  <c r="D1621" i="8" a="1"/>
  <c r="D1621" i="8" s="1"/>
  <c r="D1622" i="8" a="1"/>
  <c r="D1622" i="8" s="1"/>
  <c r="D1623" i="8" a="1"/>
  <c r="D1623" i="8" s="1"/>
  <c r="D1624" i="8" a="1"/>
  <c r="D1624" i="8" s="1"/>
  <c r="D1625" i="8" a="1"/>
  <c r="D1625" i="8" s="1"/>
  <c r="D1626" i="8" a="1"/>
  <c r="D1626" i="8" s="1"/>
  <c r="D1627" i="8" a="1"/>
  <c r="D1627" i="8" s="1"/>
  <c r="D1628" i="8" a="1"/>
  <c r="D1628" i="8" s="1"/>
  <c r="D1629" i="8" a="1"/>
  <c r="D1629" i="8" s="1"/>
  <c r="D1630" i="8" a="1"/>
  <c r="D1630" i="8" s="1"/>
  <c r="D1631" i="8" a="1"/>
  <c r="D1631" i="8" s="1"/>
  <c r="D1632" i="8" a="1"/>
  <c r="D1632" i="8" s="1"/>
  <c r="D1633" i="8" a="1"/>
  <c r="D1633" i="8" s="1"/>
  <c r="D1634" i="8" a="1"/>
  <c r="D1634" i="8" s="1"/>
  <c r="D1635" i="8" a="1"/>
  <c r="D1635" i="8" s="1"/>
  <c r="D1636" i="8" a="1"/>
  <c r="D1636" i="8" s="1"/>
  <c r="D1637" i="8" a="1"/>
  <c r="D1637" i="8" s="1"/>
  <c r="D1638" i="8" a="1"/>
  <c r="D1638" i="8" s="1"/>
  <c r="D1639" i="8" a="1"/>
  <c r="D1639" i="8" s="1"/>
  <c r="D1640" i="8" a="1"/>
  <c r="D1640" i="8" s="1"/>
  <c r="D1641" i="8" a="1"/>
  <c r="D1641" i="8" s="1"/>
  <c r="D1642" i="8" a="1"/>
  <c r="D1642" i="8" s="1"/>
  <c r="D1643" i="8" a="1"/>
  <c r="D1643" i="8" s="1"/>
  <c r="D1644" i="8" a="1"/>
  <c r="D1644" i="8" s="1"/>
  <c r="D1645" i="8" a="1"/>
  <c r="D1645" i="8" s="1"/>
  <c r="D1646" i="8" a="1"/>
  <c r="D1646" i="8" s="1"/>
  <c r="D1647" i="8" a="1"/>
  <c r="D1647" i="8" s="1"/>
  <c r="D1648" i="8" a="1"/>
  <c r="D1648" i="8" s="1"/>
  <c r="D1649" i="8" a="1"/>
  <c r="D1649" i="8" s="1"/>
  <c r="D1650" i="8" a="1"/>
  <c r="D1650" i="8" s="1"/>
  <c r="D1651" i="8" a="1"/>
  <c r="D1651" i="8" s="1"/>
  <c r="D1652" i="8" a="1"/>
  <c r="D1652" i="8" s="1"/>
  <c r="D1653" i="8" a="1"/>
  <c r="D1653" i="8" s="1"/>
  <c r="D1654" i="8" a="1"/>
  <c r="D1654" i="8" s="1"/>
  <c r="D1655" i="8" a="1"/>
  <c r="D1655" i="8" s="1"/>
  <c r="D1656" i="8" a="1"/>
  <c r="D1656" i="8" s="1"/>
  <c r="D1657" i="8" a="1"/>
  <c r="D1657" i="8" s="1"/>
  <c r="D1658" i="8" a="1"/>
  <c r="D1658" i="8" s="1"/>
  <c r="D1659" i="8" a="1"/>
  <c r="D1659" i="8" s="1"/>
  <c r="D1660" i="8" a="1"/>
  <c r="D1660" i="8" s="1"/>
  <c r="D1661" i="8" a="1"/>
  <c r="D1661" i="8" s="1"/>
  <c r="D1662" i="8" a="1"/>
  <c r="D1662" i="8" s="1"/>
  <c r="D1663" i="8" a="1"/>
  <c r="D1663" i="8" s="1"/>
  <c r="D1664" i="8" a="1"/>
  <c r="D1664" i="8" s="1"/>
  <c r="D1665" i="8" a="1"/>
  <c r="D1665" i="8" s="1"/>
  <c r="D1666" i="8" a="1"/>
  <c r="D1666" i="8" s="1"/>
  <c r="D1667" i="8" a="1"/>
  <c r="D1667" i="8" s="1"/>
  <c r="D1668" i="8" a="1"/>
  <c r="D1668" i="8" s="1"/>
  <c r="D1669" i="8" a="1"/>
  <c r="D1669" i="8" s="1"/>
  <c r="D1670" i="8" a="1"/>
  <c r="D1670" i="8" s="1"/>
  <c r="D1671" i="8" a="1"/>
  <c r="D1671" i="8" s="1"/>
  <c r="D1672" i="8" a="1"/>
  <c r="D1672" i="8" s="1"/>
  <c r="D1673" i="8" a="1"/>
  <c r="D1673" i="8" s="1"/>
  <c r="D1674" i="8" a="1"/>
  <c r="D1674" i="8" s="1"/>
  <c r="D1675" i="8" a="1"/>
  <c r="D1675" i="8" s="1"/>
  <c r="D1676" i="8" a="1"/>
  <c r="D1676" i="8" s="1"/>
  <c r="D1677" i="8" a="1"/>
  <c r="D1677" i="8" s="1"/>
  <c r="D1678" i="8" a="1"/>
  <c r="D1678" i="8" s="1"/>
  <c r="D1679" i="8" a="1"/>
  <c r="D1679" i="8" s="1"/>
  <c r="D1680" i="8" a="1"/>
  <c r="D1680" i="8" s="1"/>
  <c r="D1681" i="8" a="1"/>
  <c r="D1681" i="8" s="1"/>
  <c r="D1682" i="8" a="1"/>
  <c r="D1682" i="8" s="1"/>
  <c r="D1683" i="8" a="1"/>
  <c r="D1683" i="8" s="1"/>
  <c r="D1684" i="8" a="1"/>
  <c r="D1684" i="8" s="1"/>
  <c r="D1685" i="8" a="1"/>
  <c r="D1685" i="8" s="1"/>
  <c r="D1686" i="8" a="1"/>
  <c r="D1686" i="8" s="1"/>
  <c r="D1687" i="8" a="1"/>
  <c r="D1687" i="8" s="1"/>
  <c r="D1688" i="8" a="1"/>
  <c r="D1688" i="8" s="1"/>
  <c r="D1689" i="8" a="1"/>
  <c r="D1689" i="8" s="1"/>
  <c r="D1690" i="8" a="1"/>
  <c r="D1690" i="8" s="1"/>
  <c r="D1691" i="8" a="1"/>
  <c r="D1691" i="8" s="1"/>
  <c r="D1692" i="8" a="1"/>
  <c r="D1692" i="8" s="1"/>
  <c r="D1693" i="8" a="1"/>
  <c r="D1693" i="8" s="1"/>
  <c r="D1694" i="8" a="1"/>
  <c r="D1694" i="8" s="1"/>
  <c r="D1695" i="8" a="1"/>
  <c r="D1695" i="8" s="1"/>
  <c r="D1696" i="8" a="1"/>
  <c r="D1696" i="8" s="1"/>
  <c r="D1697" i="8" a="1"/>
  <c r="D1697" i="8" s="1"/>
  <c r="D1698" i="8" a="1"/>
  <c r="D1698" i="8" s="1"/>
  <c r="D1699" i="8" a="1"/>
  <c r="D1699" i="8" s="1"/>
  <c r="D1700" i="8" a="1"/>
  <c r="D1700" i="8" s="1"/>
  <c r="D1701" i="8" a="1"/>
  <c r="D1701" i="8" s="1"/>
  <c r="D1702" i="8" a="1"/>
  <c r="D1702" i="8" s="1"/>
  <c r="D1703" i="8" a="1"/>
  <c r="D1703" i="8" s="1"/>
  <c r="D1704" i="8" a="1"/>
  <c r="D1704" i="8" s="1"/>
  <c r="D1705" i="8" a="1"/>
  <c r="D1705" i="8" s="1"/>
  <c r="D1706" i="8" a="1"/>
  <c r="D1706" i="8" s="1"/>
  <c r="D1707" i="8" a="1"/>
  <c r="D1707" i="8" s="1"/>
  <c r="D1708" i="8" a="1"/>
  <c r="D1708" i="8" s="1"/>
  <c r="D1709" i="8" a="1"/>
  <c r="D1709" i="8" s="1"/>
  <c r="D1710" i="8" a="1"/>
  <c r="D1710" i="8" s="1"/>
  <c r="D1711" i="8" a="1"/>
  <c r="D1711" i="8" s="1"/>
  <c r="D1712" i="8" a="1"/>
  <c r="D1712" i="8" s="1"/>
  <c r="D1713" i="8" a="1"/>
  <c r="D1713" i="8" s="1"/>
  <c r="D1714" i="8" a="1"/>
  <c r="D1714" i="8" s="1"/>
  <c r="D1715" i="8" a="1"/>
  <c r="D1715" i="8" s="1"/>
  <c r="D1716" i="8" a="1"/>
  <c r="D1716" i="8" s="1"/>
  <c r="D1717" i="8" a="1"/>
  <c r="D1717" i="8" s="1"/>
  <c r="D1718" i="8" a="1"/>
  <c r="D1718" i="8" s="1"/>
  <c r="D1719" i="8" a="1"/>
  <c r="D1719" i="8" s="1"/>
  <c r="D1720" i="8" a="1"/>
  <c r="D1720" i="8" s="1"/>
  <c r="D1721" i="8" a="1"/>
  <c r="D1721" i="8" s="1"/>
  <c r="D1722" i="8" a="1"/>
  <c r="D1722" i="8" s="1"/>
  <c r="D1723" i="8" a="1"/>
  <c r="D1723" i="8" s="1"/>
  <c r="D1724" i="8" a="1"/>
  <c r="D1724" i="8" s="1"/>
  <c r="D1725" i="8" a="1"/>
  <c r="D1725" i="8" s="1"/>
  <c r="D1726" i="8" a="1"/>
  <c r="D1726" i="8" s="1"/>
  <c r="D1727" i="8" a="1"/>
  <c r="D1727" i="8" s="1"/>
  <c r="D1728" i="8" a="1"/>
  <c r="D1728" i="8" s="1"/>
  <c r="D1729" i="8" a="1"/>
  <c r="D1729" i="8" s="1"/>
  <c r="D1730" i="8" a="1"/>
  <c r="D1730" i="8" s="1"/>
  <c r="D1731" i="8" a="1"/>
  <c r="D1731" i="8" s="1"/>
  <c r="D1732" i="8" a="1"/>
  <c r="D1732" i="8" s="1"/>
  <c r="D1733" i="8" a="1"/>
  <c r="D1733" i="8" s="1"/>
  <c r="D1734" i="8" a="1"/>
  <c r="D1734" i="8" s="1"/>
  <c r="D1735" i="8" a="1"/>
  <c r="D1735" i="8" s="1"/>
  <c r="D1736" i="8" a="1"/>
  <c r="D1736" i="8" s="1"/>
  <c r="D1737" i="8" a="1"/>
  <c r="D1737" i="8" s="1"/>
  <c r="D1738" i="8" a="1"/>
  <c r="D1738" i="8" s="1"/>
  <c r="D1739" i="8" a="1"/>
  <c r="D1739" i="8" s="1"/>
  <c r="D1740" i="8" a="1"/>
  <c r="D1740" i="8" s="1"/>
  <c r="D1741" i="8" a="1"/>
  <c r="D1741" i="8" s="1"/>
  <c r="D1742" i="8" a="1"/>
  <c r="D1742" i="8" s="1"/>
  <c r="D1743" i="8" a="1"/>
  <c r="D1743" i="8" s="1"/>
  <c r="D1744" i="8" a="1"/>
  <c r="D1744" i="8" s="1"/>
  <c r="D1745" i="8" a="1"/>
  <c r="D1745" i="8" s="1"/>
  <c r="D1746" i="8" a="1"/>
  <c r="D1746" i="8" s="1"/>
  <c r="D1747" i="8" a="1"/>
  <c r="D1747" i="8" s="1"/>
  <c r="D1748" i="8" a="1"/>
  <c r="D1748" i="8" s="1"/>
  <c r="D1749" i="8" a="1"/>
  <c r="D1749" i="8" s="1"/>
  <c r="D1750" i="8" a="1"/>
  <c r="D1750" i="8" s="1"/>
  <c r="D1751" i="8" a="1"/>
  <c r="D1751" i="8" s="1"/>
  <c r="D1752" i="8" a="1"/>
  <c r="D1752" i="8" s="1"/>
  <c r="D1753" i="8" a="1"/>
  <c r="D1753" i="8" s="1"/>
  <c r="D1754" i="8" a="1"/>
  <c r="D1754" i="8" s="1"/>
  <c r="D1755" i="8" a="1"/>
  <c r="D1755" i="8" s="1"/>
  <c r="D1756" i="8" a="1"/>
  <c r="D1756" i="8" s="1"/>
  <c r="D1757" i="8" a="1"/>
  <c r="D1757" i="8" s="1"/>
  <c r="D1758" i="8" a="1"/>
  <c r="D1758" i="8" s="1"/>
  <c r="D1759" i="8" a="1"/>
  <c r="D1759" i="8" s="1"/>
  <c r="D1760" i="8" a="1"/>
  <c r="D1760" i="8" s="1"/>
  <c r="D1761" i="8" a="1"/>
  <c r="D1761" i="8" s="1"/>
  <c r="D1762" i="8" a="1"/>
  <c r="D1762" i="8" s="1"/>
  <c r="D1763" i="8" a="1"/>
  <c r="D1763" i="8" s="1"/>
  <c r="D1764" i="8" a="1"/>
  <c r="D1764" i="8" s="1"/>
  <c r="D1765" i="8" a="1"/>
  <c r="D1765" i="8" s="1"/>
  <c r="D1766" i="8" a="1"/>
  <c r="D1766" i="8" s="1"/>
  <c r="D1767" i="8" a="1"/>
  <c r="D1767" i="8" s="1"/>
  <c r="D1768" i="8" a="1"/>
  <c r="D1768" i="8" s="1"/>
  <c r="D1769" i="8" a="1"/>
  <c r="D1769" i="8" s="1"/>
  <c r="D1770" i="8" a="1"/>
  <c r="D1770" i="8" s="1"/>
  <c r="D1771" i="8" a="1"/>
  <c r="D1771" i="8" s="1"/>
  <c r="D1772" i="8" a="1"/>
  <c r="D1772" i="8" s="1"/>
  <c r="D1773" i="8" a="1"/>
  <c r="D1773" i="8" s="1"/>
  <c r="D1774" i="8" a="1"/>
  <c r="D1774" i="8" s="1"/>
  <c r="D1775" i="8" a="1"/>
  <c r="D1775" i="8" s="1"/>
  <c r="D1776" i="8" a="1"/>
  <c r="D1776" i="8" s="1"/>
  <c r="D1777" i="8" a="1"/>
  <c r="D1777" i="8" s="1"/>
  <c r="D1778" i="8" a="1"/>
  <c r="D1778" i="8" s="1"/>
  <c r="D1779" i="8" a="1"/>
  <c r="D1779" i="8" s="1"/>
  <c r="D1780" i="8" a="1"/>
  <c r="D1780" i="8" s="1"/>
  <c r="D1781" i="8" a="1"/>
  <c r="D1781" i="8" s="1"/>
  <c r="D1782" i="8" a="1"/>
  <c r="D1782" i="8" s="1"/>
  <c r="D1783" i="8" a="1"/>
  <c r="D1783" i="8" s="1"/>
  <c r="D1784" i="8" a="1"/>
  <c r="D1784" i="8" s="1"/>
  <c r="D1785" i="8" a="1"/>
  <c r="D1785" i="8" s="1"/>
  <c r="D1786" i="8" a="1"/>
  <c r="D1786" i="8" s="1"/>
  <c r="D1787" i="8" a="1"/>
  <c r="D1787" i="8" s="1"/>
  <c r="D1788" i="8" a="1"/>
  <c r="D1788" i="8" s="1"/>
  <c r="D1789" i="8" a="1"/>
  <c r="D1789" i="8" s="1"/>
  <c r="D1790" i="8" a="1"/>
  <c r="D1790" i="8" s="1"/>
  <c r="D1791" i="8" a="1"/>
  <c r="D1791" i="8" s="1"/>
  <c r="D1792" i="8" a="1"/>
  <c r="D1792" i="8" s="1"/>
  <c r="D1793" i="8" a="1"/>
  <c r="D1793" i="8" s="1"/>
  <c r="D1794" i="8" a="1"/>
  <c r="D1794" i="8" s="1"/>
  <c r="D1795" i="8" a="1"/>
  <c r="D1795" i="8" s="1"/>
  <c r="D1796" i="8" a="1"/>
  <c r="D1796" i="8" s="1"/>
  <c r="D1797" i="8" a="1"/>
  <c r="D1797" i="8" s="1"/>
  <c r="D1798" i="8" a="1"/>
  <c r="D1798" i="8" s="1"/>
  <c r="D1799" i="8" a="1"/>
  <c r="D1799" i="8" s="1"/>
  <c r="D1800" i="8" a="1"/>
  <c r="D1800" i="8" s="1"/>
  <c r="D1801" i="8" a="1"/>
  <c r="D1801" i="8" s="1"/>
  <c r="D1802" i="8" a="1"/>
  <c r="D1802" i="8" s="1"/>
  <c r="D1803" i="8" a="1"/>
  <c r="D1803" i="8" s="1"/>
  <c r="D1804" i="8" a="1"/>
  <c r="D1804" i="8" s="1"/>
  <c r="D1805" i="8" a="1"/>
  <c r="D1805" i="8" s="1"/>
  <c r="D1806" i="8" a="1"/>
  <c r="D1806" i="8" s="1"/>
  <c r="D1807" i="8" a="1"/>
  <c r="D1807" i="8" s="1"/>
  <c r="D1808" i="8" a="1"/>
  <c r="D1808" i="8" s="1"/>
  <c r="D1809" i="8" a="1"/>
  <c r="D1809" i="8" s="1"/>
  <c r="D1810" i="8" a="1"/>
  <c r="D1810" i="8" s="1"/>
  <c r="D1811" i="8" a="1"/>
  <c r="D1811" i="8" s="1"/>
  <c r="D1812" i="8" a="1"/>
  <c r="D1812" i="8" s="1"/>
  <c r="D1813" i="8" a="1"/>
  <c r="D1813" i="8" s="1"/>
  <c r="D1814" i="8" a="1"/>
  <c r="D1814" i="8" s="1"/>
  <c r="D1815" i="8" a="1"/>
  <c r="D1815" i="8" s="1"/>
  <c r="D1816" i="8" a="1"/>
  <c r="D1816" i="8" s="1"/>
  <c r="D1817" i="8" a="1"/>
  <c r="D1817" i="8" s="1"/>
  <c r="D1818" i="8" a="1"/>
  <c r="D1818" i="8" s="1"/>
  <c r="D1819" i="8" a="1"/>
  <c r="D1819" i="8" s="1"/>
  <c r="D1820" i="8" a="1"/>
  <c r="D1820" i="8" s="1"/>
  <c r="D1821" i="8" a="1"/>
  <c r="D1821" i="8" s="1"/>
  <c r="D1822" i="8" a="1"/>
  <c r="D1822" i="8" s="1"/>
  <c r="D1823" i="8" a="1"/>
  <c r="D1823" i="8" s="1"/>
  <c r="D1824" i="8" a="1"/>
  <c r="D1824" i="8" s="1"/>
  <c r="D1825" i="8" a="1"/>
  <c r="D1825" i="8" s="1"/>
  <c r="D1826" i="8" a="1"/>
  <c r="D1826" i="8" s="1"/>
  <c r="D1827" i="8" a="1"/>
  <c r="D1827" i="8" s="1"/>
  <c r="D1828" i="8" a="1"/>
  <c r="D1828" i="8" s="1"/>
  <c r="D1829" i="8" a="1"/>
  <c r="D1829" i="8" s="1"/>
  <c r="D1830" i="8" a="1"/>
  <c r="D1830" i="8" s="1"/>
  <c r="D1831" i="8" a="1"/>
  <c r="D1831" i="8" s="1"/>
  <c r="D1832" i="8" a="1"/>
  <c r="D1832" i="8" s="1"/>
  <c r="D1833" i="8" a="1"/>
  <c r="D1833" i="8" s="1"/>
  <c r="D1834" i="8" a="1"/>
  <c r="D1834" i="8" s="1"/>
  <c r="D1835" i="8" a="1"/>
  <c r="D1835" i="8" s="1"/>
  <c r="D1836" i="8" a="1"/>
  <c r="D1836" i="8" s="1"/>
  <c r="D1837" i="8" a="1"/>
  <c r="D1837" i="8" s="1"/>
  <c r="D1838" i="8" a="1"/>
  <c r="D1838" i="8" s="1"/>
  <c r="D1839" i="8" a="1"/>
  <c r="D1839" i="8" s="1"/>
  <c r="D1840" i="8" a="1"/>
  <c r="D1840" i="8" s="1"/>
  <c r="D1841" i="8" a="1"/>
  <c r="D1841" i="8" s="1"/>
  <c r="D1842" i="8" a="1"/>
  <c r="D1842" i="8" s="1"/>
  <c r="D1843" i="8" a="1"/>
  <c r="D1843" i="8" s="1"/>
  <c r="D1844" i="8" a="1"/>
  <c r="D1844" i="8" s="1"/>
  <c r="D1845" i="8" a="1"/>
  <c r="D1845" i="8" s="1"/>
  <c r="D1846" i="8" a="1"/>
  <c r="D1846" i="8" s="1"/>
  <c r="D1847" i="8" a="1"/>
  <c r="D1847" i="8" s="1"/>
  <c r="D1848" i="8" a="1"/>
  <c r="D1848" i="8" s="1"/>
  <c r="D1849" i="8" a="1"/>
  <c r="D1849" i="8" s="1"/>
  <c r="D1850" i="8" a="1"/>
  <c r="D1850" i="8" s="1"/>
  <c r="D1851" i="8" a="1"/>
  <c r="D1851" i="8" s="1"/>
  <c r="D1852" i="8" a="1"/>
  <c r="D1852" i="8" s="1"/>
  <c r="D1853" i="8" a="1"/>
  <c r="D1853" i="8" s="1"/>
  <c r="D1854" i="8" a="1"/>
  <c r="D1854" i="8" s="1"/>
  <c r="D1855" i="8" a="1"/>
  <c r="D1855" i="8" s="1"/>
  <c r="D1856" i="8" a="1"/>
  <c r="D1856" i="8" s="1"/>
  <c r="D1857" i="8" a="1"/>
  <c r="D1857" i="8" s="1"/>
  <c r="D1858" i="8" a="1"/>
  <c r="D1858" i="8" s="1"/>
  <c r="D1859" i="8" a="1"/>
  <c r="D1859" i="8" s="1"/>
  <c r="D1860" i="8" a="1"/>
  <c r="D1860" i="8" s="1"/>
  <c r="D1861" i="8" a="1"/>
  <c r="D1861" i="8" s="1"/>
  <c r="D1862" i="8" a="1"/>
  <c r="D1862" i="8" s="1"/>
  <c r="D1863" i="8" a="1"/>
  <c r="D1863" i="8" s="1"/>
  <c r="D1864" i="8" a="1"/>
  <c r="D1864" i="8" s="1"/>
  <c r="D1865" i="8" a="1"/>
  <c r="D1865" i="8" s="1"/>
  <c r="D1866" i="8" a="1"/>
  <c r="D1866" i="8" s="1"/>
  <c r="D1867" i="8" a="1"/>
  <c r="D1867" i="8" s="1"/>
  <c r="D1868" i="8" a="1"/>
  <c r="D1868" i="8" s="1"/>
  <c r="D1869" i="8" a="1"/>
  <c r="D1869" i="8" s="1"/>
  <c r="D1870" i="8" a="1"/>
  <c r="D1870" i="8" s="1"/>
  <c r="D1871" i="8" a="1"/>
  <c r="D1871" i="8" s="1"/>
  <c r="D1872" i="8" a="1"/>
  <c r="D1872" i="8" s="1"/>
  <c r="D1873" i="8" a="1"/>
  <c r="D1873" i="8" s="1"/>
  <c r="D1874" i="8" a="1"/>
  <c r="D1874" i="8" s="1"/>
  <c r="D1875" i="8" a="1"/>
  <c r="D1875" i="8" s="1"/>
  <c r="D1876" i="8" a="1"/>
  <c r="D1876" i="8" s="1"/>
  <c r="D1877" i="8" a="1"/>
  <c r="D1877" i="8" s="1"/>
  <c r="D1878" i="8" a="1"/>
  <c r="D1878" i="8" s="1"/>
  <c r="D1879" i="8" a="1"/>
  <c r="D1879" i="8" s="1"/>
  <c r="D1880" i="8" a="1"/>
  <c r="D1880" i="8" s="1"/>
  <c r="D1881" i="8" a="1"/>
  <c r="D1881" i="8" s="1"/>
  <c r="D1882" i="8" a="1"/>
  <c r="D1882" i="8" s="1"/>
  <c r="D1883" i="8" a="1"/>
  <c r="D1883" i="8" s="1"/>
  <c r="D1884" i="8" a="1"/>
  <c r="D1884" i="8" s="1"/>
  <c r="D1885" i="8" a="1"/>
  <c r="D1885" i="8" s="1"/>
  <c r="D1886" i="8" a="1"/>
  <c r="D1886" i="8" s="1"/>
  <c r="D1887" i="8" a="1"/>
  <c r="D1887" i="8" s="1"/>
  <c r="D1888" i="8" a="1"/>
  <c r="D1888" i="8" s="1"/>
  <c r="D1889" i="8" a="1"/>
  <c r="D1889" i="8" s="1"/>
  <c r="D1890" i="8" a="1"/>
  <c r="D1890" i="8" s="1"/>
  <c r="D1891" i="8" a="1"/>
  <c r="D1891" i="8" s="1"/>
  <c r="D1892" i="8" a="1"/>
  <c r="D1892" i="8" s="1"/>
  <c r="D1893" i="8" a="1"/>
  <c r="D1893" i="8" s="1"/>
  <c r="D1894" i="8" a="1"/>
  <c r="D1894" i="8" s="1"/>
  <c r="D1895" i="8" a="1"/>
  <c r="D1895" i="8" s="1"/>
  <c r="D1896" i="8" a="1"/>
  <c r="D1896" i="8" s="1"/>
  <c r="D1897" i="8" a="1"/>
  <c r="D1897" i="8" s="1"/>
  <c r="D1898" i="8" a="1"/>
  <c r="D1898" i="8" s="1"/>
  <c r="D1899" i="8" a="1"/>
  <c r="D1899" i="8" s="1"/>
  <c r="D1900" i="8" a="1"/>
  <c r="D1900" i="8" s="1"/>
  <c r="D1901" i="8" a="1"/>
  <c r="D1901" i="8" s="1"/>
  <c r="D1902" i="8" a="1"/>
  <c r="D1902" i="8" s="1"/>
  <c r="D1903" i="8" a="1"/>
  <c r="D1903" i="8" s="1"/>
  <c r="D1904" i="8" a="1"/>
  <c r="D1904" i="8" s="1"/>
  <c r="D1905" i="8" a="1"/>
  <c r="D1905" i="8" s="1"/>
  <c r="D1906" i="8" a="1"/>
  <c r="D1906" i="8" s="1"/>
  <c r="D1907" i="8" a="1"/>
  <c r="D1907" i="8" s="1"/>
  <c r="D1908" i="8" a="1"/>
  <c r="D1908" i="8" s="1"/>
  <c r="D1909" i="8" a="1"/>
  <c r="D1909" i="8" s="1"/>
  <c r="D1910" i="8" a="1"/>
  <c r="D1910" i="8" s="1"/>
  <c r="D1911" i="8" a="1"/>
  <c r="D1911" i="8" s="1"/>
  <c r="D1912" i="8" a="1"/>
  <c r="D1912" i="8" s="1"/>
  <c r="D1913" i="8" a="1"/>
  <c r="D1913" i="8" s="1"/>
  <c r="D1914" i="8" a="1"/>
  <c r="D1914" i="8" s="1"/>
  <c r="D1915" i="8" a="1"/>
  <c r="D1915" i="8" s="1"/>
  <c r="D1916" i="8" a="1"/>
  <c r="D1916" i="8" s="1"/>
  <c r="D1917" i="8" a="1"/>
  <c r="D1917" i="8" s="1"/>
  <c r="D1918" i="8" a="1"/>
  <c r="D1918" i="8" s="1"/>
  <c r="D1919" i="8" a="1"/>
  <c r="D1919" i="8" s="1"/>
  <c r="D1920" i="8" a="1"/>
  <c r="D1920" i="8" s="1"/>
  <c r="D1921" i="8" a="1"/>
  <c r="D1921" i="8" s="1"/>
  <c r="D1922" i="8" a="1"/>
  <c r="D1922" i="8" s="1"/>
  <c r="D1923" i="8" a="1"/>
  <c r="D1923" i="8" s="1"/>
  <c r="D1924" i="8" a="1"/>
  <c r="D1924" i="8" s="1"/>
  <c r="D1925" i="8" a="1"/>
  <c r="D1925" i="8" s="1"/>
  <c r="D1926" i="8" a="1"/>
  <c r="D1926" i="8" s="1"/>
  <c r="D1927" i="8" a="1"/>
  <c r="D1927" i="8" s="1"/>
  <c r="D1928" i="8" a="1"/>
  <c r="D1928" i="8" s="1"/>
  <c r="D1929" i="8" a="1"/>
  <c r="D1929" i="8" s="1"/>
  <c r="D1930" i="8" a="1"/>
  <c r="D1930" i="8" s="1"/>
  <c r="D1931" i="8" a="1"/>
  <c r="D1931" i="8" s="1"/>
  <c r="D1932" i="8" a="1"/>
  <c r="D1932" i="8" s="1"/>
  <c r="D1933" i="8" a="1"/>
  <c r="D1933" i="8" s="1"/>
  <c r="D1934" i="8" a="1"/>
  <c r="D1934" i="8" s="1"/>
  <c r="D1935" i="8" a="1"/>
  <c r="D1935" i="8" s="1"/>
  <c r="D1936" i="8" a="1"/>
  <c r="D1936" i="8" s="1"/>
  <c r="D1937" i="8" a="1"/>
  <c r="D1937" i="8" s="1"/>
  <c r="D1938" i="8" a="1"/>
  <c r="D1938" i="8" s="1"/>
  <c r="D1939" i="8" a="1"/>
  <c r="D1939" i="8" s="1"/>
  <c r="D1940" i="8" a="1"/>
  <c r="D1940" i="8" s="1"/>
  <c r="D1941" i="8" a="1"/>
  <c r="D1941" i="8" s="1"/>
  <c r="D1942" i="8" a="1"/>
  <c r="D1942" i="8" s="1"/>
  <c r="D1943" i="8" a="1"/>
  <c r="D1943" i="8" s="1"/>
  <c r="D1944" i="8" a="1"/>
  <c r="D1944" i="8" s="1"/>
  <c r="D1945" i="8" a="1"/>
  <c r="D1945" i="8" s="1"/>
  <c r="D1946" i="8" a="1"/>
  <c r="D1946" i="8" s="1"/>
  <c r="D1947" i="8" a="1"/>
  <c r="D1947" i="8" s="1"/>
  <c r="D1948" i="8" a="1"/>
  <c r="D1948" i="8" s="1"/>
  <c r="D1949" i="8" a="1"/>
  <c r="D1949" i="8" s="1"/>
  <c r="D1950" i="8" a="1"/>
  <c r="D1950" i="8" s="1"/>
  <c r="D1951" i="8" a="1"/>
  <c r="D1951" i="8" s="1"/>
  <c r="D1952" i="8" a="1"/>
  <c r="D1952" i="8" s="1"/>
  <c r="D1953" i="8" a="1"/>
  <c r="D1953" i="8" s="1"/>
  <c r="D1954" i="8" a="1"/>
  <c r="D1954" i="8" s="1"/>
  <c r="D1955" i="8" a="1"/>
  <c r="D1955" i="8" s="1"/>
  <c r="D1956" i="8" a="1"/>
  <c r="D1956" i="8" s="1"/>
  <c r="D1957" i="8" a="1"/>
  <c r="D1957" i="8" s="1"/>
  <c r="D1958" i="8" a="1"/>
  <c r="D1958" i="8" s="1"/>
  <c r="D1959" i="8" a="1"/>
  <c r="D1959" i="8" s="1"/>
  <c r="D1960" i="8" a="1"/>
  <c r="D1960" i="8" s="1"/>
  <c r="D1961" i="8" a="1"/>
  <c r="D1961" i="8" s="1"/>
  <c r="D1962" i="8" a="1"/>
  <c r="D1962" i="8" s="1"/>
  <c r="D1963" i="8" a="1"/>
  <c r="D1963" i="8" s="1"/>
  <c r="D1964" i="8" a="1"/>
  <c r="D1964" i="8" s="1"/>
  <c r="D1965" i="8" a="1"/>
  <c r="D1965" i="8" s="1"/>
  <c r="D1966" i="8" a="1"/>
  <c r="D1966" i="8" s="1"/>
  <c r="D1967" i="8" a="1"/>
  <c r="D1967" i="8" s="1"/>
  <c r="D1968" i="8" a="1"/>
  <c r="D1968" i="8" s="1"/>
  <c r="D1969" i="8" a="1"/>
  <c r="D1969" i="8" s="1"/>
  <c r="D1970" i="8" a="1"/>
  <c r="D1970" i="8" s="1"/>
  <c r="D1971" i="8" a="1"/>
  <c r="D1971" i="8" s="1"/>
  <c r="D1972" i="8" a="1"/>
  <c r="D1972" i="8" s="1"/>
  <c r="D1973" i="8" a="1"/>
  <c r="D1973" i="8" s="1"/>
  <c r="D1974" i="8" a="1"/>
  <c r="D1974" i="8" s="1"/>
  <c r="D1975" i="8" a="1"/>
  <c r="D1975" i="8" s="1"/>
  <c r="D1976" i="8" a="1"/>
  <c r="D1976" i="8" s="1"/>
  <c r="D1977" i="8" a="1"/>
  <c r="D1977" i="8" s="1"/>
  <c r="D1978" i="8" a="1"/>
  <c r="D1978" i="8" s="1"/>
  <c r="D1979" i="8" a="1"/>
  <c r="D1979" i="8" s="1"/>
  <c r="D1980" i="8" a="1"/>
  <c r="D1980" i="8" s="1"/>
  <c r="D1981" i="8" a="1"/>
  <c r="D1981" i="8" s="1"/>
  <c r="D1982" i="8" a="1"/>
  <c r="D1982" i="8" s="1"/>
  <c r="D1983" i="8" a="1"/>
  <c r="D1983" i="8" s="1"/>
  <c r="D1984" i="8" a="1"/>
  <c r="D1984" i="8" s="1"/>
  <c r="D1985" i="8" a="1"/>
  <c r="D1985" i="8" s="1"/>
  <c r="D1986" i="8" a="1"/>
  <c r="D1986" i="8" s="1"/>
  <c r="D1987" i="8" a="1"/>
  <c r="D1987" i="8" s="1"/>
  <c r="D1988" i="8" a="1"/>
  <c r="D1988" i="8" s="1"/>
  <c r="D1989" i="8" a="1"/>
  <c r="D1989" i="8" s="1"/>
  <c r="D1990" i="8" a="1"/>
  <c r="D1990" i="8" s="1"/>
  <c r="D1991" i="8" a="1"/>
  <c r="D1991" i="8" s="1"/>
  <c r="D1992" i="8" a="1"/>
  <c r="D1992" i="8" s="1"/>
  <c r="D1993" i="8" a="1"/>
  <c r="D1993" i="8" s="1"/>
  <c r="D1994" i="8" a="1"/>
  <c r="D1994" i="8" s="1"/>
  <c r="D1995" i="8" a="1"/>
  <c r="D1995" i="8" s="1"/>
  <c r="D1996" i="8" a="1"/>
  <c r="D1996" i="8" s="1"/>
  <c r="D1997" i="8" a="1"/>
  <c r="D1997" i="8" s="1"/>
  <c r="D1998" i="8" a="1"/>
  <c r="D1998" i="8" s="1"/>
  <c r="D1999" i="8" a="1"/>
  <c r="D1999" i="8" s="1"/>
  <c r="D2000" i="8" a="1"/>
  <c r="D2000" i="8" s="1"/>
  <c r="D2001" i="8" a="1"/>
  <c r="D2001" i="8" s="1"/>
  <c r="D2002" i="8" a="1"/>
  <c r="D2002" i="8" s="1"/>
  <c r="D2003" i="8" a="1"/>
  <c r="D2003" i="8" s="1"/>
  <c r="D2004" i="8" a="1"/>
  <c r="D2004" i="8" s="1"/>
  <c r="D2005" i="8" a="1"/>
  <c r="D2005" i="8" s="1"/>
  <c r="D2006" i="8" a="1"/>
  <c r="D2006" i="8" s="1"/>
  <c r="D2007" i="8" a="1"/>
  <c r="D2007" i="8" s="1"/>
  <c r="D2008" i="8" a="1"/>
  <c r="D2008" i="8" s="1"/>
  <c r="D2009" i="8" a="1"/>
  <c r="D2009" i="8" s="1"/>
  <c r="D2010" i="8" a="1"/>
  <c r="D2010" i="8" s="1"/>
  <c r="D2011" i="8" a="1"/>
  <c r="D2011" i="8" s="1"/>
  <c r="D2012" i="8" a="1"/>
  <c r="D2012" i="8" s="1"/>
  <c r="D2013" i="8" a="1"/>
  <c r="D2013" i="8" s="1"/>
  <c r="D2014" i="8" a="1"/>
  <c r="D2014" i="8" s="1"/>
  <c r="D2015" i="8" a="1"/>
  <c r="D2015" i="8" s="1"/>
  <c r="D2016" i="8" a="1"/>
  <c r="D2016" i="8" s="1"/>
  <c r="D2017" i="8" a="1"/>
  <c r="D2017" i="8" s="1"/>
  <c r="D2018" i="8" a="1"/>
  <c r="D2018" i="8" s="1"/>
  <c r="D2019" i="8" a="1"/>
  <c r="D2019" i="8" s="1"/>
  <c r="D2020" i="8" a="1"/>
  <c r="D2020" i="8" s="1"/>
  <c r="D2021" i="8" a="1"/>
  <c r="D2021" i="8" s="1"/>
  <c r="D2022" i="8" a="1"/>
  <c r="D2022" i="8" s="1"/>
  <c r="D2023" i="8" a="1"/>
  <c r="D2023" i="8" s="1"/>
  <c r="D2024" i="8" a="1"/>
  <c r="D2024" i="8" s="1"/>
  <c r="D2025" i="8" a="1"/>
  <c r="D2025" i="8" s="1"/>
  <c r="D2026" i="8" a="1"/>
  <c r="D2026" i="8" s="1"/>
  <c r="D2027" i="8" a="1"/>
  <c r="D2027" i="8" s="1"/>
  <c r="D2028" i="8" a="1"/>
  <c r="D2028" i="8" s="1"/>
  <c r="D2029" i="8" a="1"/>
  <c r="D2029" i="8" s="1"/>
  <c r="D2030" i="8" a="1"/>
  <c r="D2030" i="8" s="1"/>
  <c r="D2031" i="8" a="1"/>
  <c r="D2031" i="8" s="1"/>
  <c r="D2032" i="8" a="1"/>
  <c r="D2032" i="8" s="1"/>
  <c r="D2033" i="8" a="1"/>
  <c r="D2033" i="8" s="1"/>
  <c r="D2034" i="8" a="1"/>
  <c r="D2034" i="8" s="1"/>
  <c r="D2035" i="8" a="1"/>
  <c r="D2035" i="8" s="1"/>
  <c r="D2036" i="8" a="1"/>
  <c r="D2036" i="8" s="1"/>
  <c r="D2037" i="8" a="1"/>
  <c r="D2037" i="8" s="1"/>
  <c r="D2038" i="8" a="1"/>
  <c r="D2038" i="8" s="1"/>
  <c r="D2039" i="8" a="1"/>
  <c r="D2039" i="8" s="1"/>
  <c r="D2040" i="8" a="1"/>
  <c r="D2040" i="8" s="1"/>
  <c r="D2041" i="8" a="1"/>
  <c r="D2041" i="8" s="1"/>
  <c r="D2042" i="8" a="1"/>
  <c r="D2042" i="8" s="1"/>
  <c r="D2043" i="8" a="1"/>
  <c r="D2043" i="8" s="1"/>
  <c r="D2044" i="8" a="1"/>
  <c r="D2044" i="8" s="1"/>
  <c r="D2045" i="8" a="1"/>
  <c r="D2045" i="8" s="1"/>
  <c r="D2046" i="8" a="1"/>
  <c r="D2046" i="8" s="1"/>
  <c r="D2047" i="8" a="1"/>
  <c r="D2047" i="8" s="1"/>
  <c r="D2048" i="8" a="1"/>
  <c r="D2048" i="8" s="1"/>
  <c r="D2049" i="8" a="1"/>
  <c r="D2049" i="8" s="1"/>
  <c r="D2050" i="8" a="1"/>
  <c r="D2050" i="8" s="1"/>
  <c r="D2051" i="8" a="1"/>
  <c r="D2051" i="8" s="1"/>
  <c r="D2052" i="8" a="1"/>
  <c r="D2052" i="8" s="1"/>
  <c r="D2053" i="8" a="1"/>
  <c r="D2053" i="8" s="1"/>
  <c r="D2054" i="8" a="1"/>
  <c r="D2054" i="8" s="1"/>
  <c r="D2055" i="8" a="1"/>
  <c r="D2055" i="8" s="1"/>
  <c r="D2056" i="8" a="1"/>
  <c r="D2056" i="8" s="1"/>
  <c r="D2057" i="8" a="1"/>
  <c r="D2057" i="8" s="1"/>
  <c r="D2058" i="8" a="1"/>
  <c r="D2058" i="8" s="1"/>
  <c r="D2059" i="8" a="1"/>
  <c r="D2059" i="8" s="1"/>
  <c r="D2060" i="8" a="1"/>
  <c r="D2060" i="8" s="1"/>
  <c r="D2061" i="8" a="1"/>
  <c r="D2061" i="8" s="1"/>
  <c r="D2062" i="8" a="1"/>
  <c r="D2062" i="8" s="1"/>
  <c r="D2063" i="8" a="1"/>
  <c r="D2063" i="8" s="1"/>
  <c r="D2064" i="8" a="1"/>
  <c r="D2064" i="8" s="1"/>
  <c r="D2065" i="8" a="1"/>
  <c r="D2065" i="8" s="1"/>
  <c r="D2066" i="8" a="1"/>
  <c r="D2066" i="8" s="1"/>
  <c r="D2067" i="8" a="1"/>
  <c r="D2067" i="8" s="1"/>
  <c r="D2068" i="8" a="1"/>
  <c r="D2068" i="8" s="1"/>
  <c r="D2069" i="8" a="1"/>
  <c r="D2069" i="8" s="1"/>
  <c r="D2070" i="8" a="1"/>
  <c r="D2070" i="8" s="1"/>
  <c r="D2071" i="8" a="1"/>
  <c r="D2071" i="8" s="1"/>
  <c r="D2072" i="8" a="1"/>
  <c r="D2072" i="8" s="1"/>
  <c r="D2073" i="8" a="1"/>
  <c r="D2073" i="8" s="1"/>
  <c r="D2074" i="8" a="1"/>
  <c r="D2074" i="8" s="1"/>
  <c r="D2075" i="8" a="1"/>
  <c r="D2075" i="8" s="1"/>
  <c r="D2076" i="8" a="1"/>
  <c r="D2076" i="8" s="1"/>
  <c r="D2077" i="8" a="1"/>
  <c r="D2077" i="8" s="1"/>
  <c r="D2078" i="8" a="1"/>
  <c r="D2078" i="8" s="1"/>
  <c r="D2079" i="8" a="1"/>
  <c r="D2079" i="8" s="1"/>
  <c r="D2080" i="8" a="1"/>
  <c r="D2080" i="8" s="1"/>
  <c r="D2081" i="8" a="1"/>
  <c r="D2081" i="8" s="1"/>
  <c r="D2082" i="8" a="1"/>
  <c r="D2082" i="8" s="1"/>
  <c r="D2083" i="8" a="1"/>
  <c r="D2083" i="8" s="1"/>
  <c r="D2084" i="8" a="1"/>
  <c r="D2084" i="8" s="1"/>
  <c r="D2085" i="8" a="1"/>
  <c r="D2085" i="8" s="1"/>
  <c r="D2086" i="8" a="1"/>
  <c r="D2086" i="8" s="1"/>
  <c r="D2087" i="8" a="1"/>
  <c r="D2087" i="8" s="1"/>
  <c r="D2088" i="8" a="1"/>
  <c r="D2088" i="8" s="1"/>
  <c r="D2089" i="8" a="1"/>
  <c r="D2089" i="8" s="1"/>
  <c r="D2090" i="8" a="1"/>
  <c r="D2090" i="8" s="1"/>
  <c r="D2091" i="8" a="1"/>
  <c r="D2091" i="8" s="1"/>
  <c r="D2092" i="8" a="1"/>
  <c r="D2092" i="8" s="1"/>
  <c r="D2093" i="8" a="1"/>
  <c r="D2093" i="8" s="1"/>
  <c r="D2094" i="8" a="1"/>
  <c r="D2094" i="8" s="1"/>
  <c r="D2095" i="8" a="1"/>
  <c r="D2095" i="8" s="1"/>
  <c r="D2096" i="8" a="1"/>
  <c r="D2096" i="8" s="1"/>
  <c r="D2097" i="8" a="1"/>
  <c r="D2097" i="8" s="1"/>
  <c r="D2098" i="8" a="1"/>
  <c r="D2098" i="8" s="1"/>
  <c r="D2099" i="8" a="1"/>
  <c r="D2099" i="8" s="1"/>
  <c r="D2100" i="8" a="1"/>
  <c r="D2100" i="8" s="1"/>
  <c r="D2101" i="8" a="1"/>
  <c r="D2101" i="8" s="1"/>
  <c r="D2102" i="8" a="1"/>
  <c r="D2102" i="8" s="1"/>
  <c r="D2103" i="8" a="1"/>
  <c r="D2103" i="8" s="1"/>
  <c r="D2104" i="8" a="1"/>
  <c r="D2104" i="8" s="1"/>
  <c r="D2105" i="8" a="1"/>
  <c r="D2105" i="8" s="1"/>
  <c r="D2106" i="8" a="1"/>
  <c r="D2106" i="8" s="1"/>
  <c r="D2107" i="8" a="1"/>
  <c r="D2107" i="8" s="1"/>
  <c r="D2108" i="8" a="1"/>
  <c r="D2108" i="8" s="1"/>
  <c r="D2109" i="8" a="1"/>
  <c r="D2109" i="8" s="1"/>
  <c r="D2110" i="8" a="1"/>
  <c r="D2110" i="8" s="1"/>
  <c r="D2111" i="8" a="1"/>
  <c r="D2111" i="8" s="1"/>
  <c r="D2112" i="8" a="1"/>
  <c r="D2112" i="8" s="1"/>
  <c r="D2113" i="8" a="1"/>
  <c r="D2113" i="8" s="1"/>
  <c r="D2114" i="8" a="1"/>
  <c r="D2114" i="8" s="1"/>
  <c r="D2115" i="8" a="1"/>
  <c r="D2115" i="8" s="1"/>
  <c r="D2116" i="8" a="1"/>
  <c r="D2116" i="8" s="1"/>
  <c r="D2117" i="8" a="1"/>
  <c r="D2117" i="8" s="1"/>
  <c r="D2118" i="8" a="1"/>
  <c r="D2118" i="8" s="1"/>
  <c r="D2119" i="8" a="1"/>
  <c r="D2119" i="8" s="1"/>
  <c r="D2120" i="8" a="1"/>
  <c r="D2120" i="8" s="1"/>
  <c r="D2121" i="8" a="1"/>
  <c r="D2121" i="8" s="1"/>
  <c r="D2122" i="8" a="1"/>
  <c r="D2122" i="8" s="1"/>
  <c r="D2123" i="8" a="1"/>
  <c r="D2123" i="8" s="1"/>
  <c r="D2124" i="8" a="1"/>
  <c r="D2124" i="8" s="1"/>
  <c r="D2125" i="8" a="1"/>
  <c r="D2125" i="8" s="1"/>
  <c r="D2126" i="8" a="1"/>
  <c r="D2126" i="8" s="1"/>
  <c r="D2127" i="8" a="1"/>
  <c r="D2127" i="8" s="1"/>
  <c r="D2128" i="8" a="1"/>
  <c r="D2128" i="8" s="1"/>
  <c r="D2129" i="8" a="1"/>
  <c r="D2129" i="8" s="1"/>
  <c r="D2130" i="8" a="1"/>
  <c r="D2130" i="8" s="1"/>
  <c r="D2131" i="8" a="1"/>
  <c r="D2131" i="8" s="1"/>
  <c r="D2132" i="8" a="1"/>
  <c r="D2132" i="8" s="1"/>
  <c r="D2133" i="8" a="1"/>
  <c r="D2133" i="8" s="1"/>
  <c r="D2134" i="8" a="1"/>
  <c r="D2134" i="8" s="1"/>
  <c r="D2135" i="8" a="1"/>
  <c r="D2135" i="8" s="1"/>
  <c r="D2136" i="8" a="1"/>
  <c r="D2136" i="8" s="1"/>
  <c r="D2137" i="8" a="1"/>
  <c r="D2137" i="8" s="1"/>
  <c r="D2138" i="8" a="1"/>
  <c r="D2138" i="8" s="1"/>
  <c r="D2139" i="8" a="1"/>
  <c r="D2139" i="8" s="1"/>
  <c r="D2140" i="8" a="1"/>
  <c r="D2140" i="8" s="1"/>
  <c r="D2141" i="8" a="1"/>
  <c r="D2141" i="8" s="1"/>
  <c r="D2142" i="8" a="1"/>
  <c r="D2142" i="8" s="1"/>
  <c r="D2143" i="8" a="1"/>
  <c r="D2143" i="8" s="1"/>
  <c r="D2144" i="8" a="1"/>
  <c r="D2144" i="8" s="1"/>
  <c r="D2145" i="8" a="1"/>
  <c r="D2145" i="8" s="1"/>
  <c r="D2146" i="8" a="1"/>
  <c r="D2146" i="8" s="1"/>
  <c r="D2147" i="8" a="1"/>
  <c r="D2147" i="8" s="1"/>
  <c r="D2148" i="8" a="1"/>
  <c r="D2148" i="8" s="1"/>
  <c r="D2149" i="8" a="1"/>
  <c r="D2149" i="8" s="1"/>
  <c r="D2150" i="8" a="1"/>
  <c r="D2150" i="8" s="1"/>
  <c r="D2151" i="8" a="1"/>
  <c r="D2151" i="8" s="1"/>
  <c r="D2152" i="8" a="1"/>
  <c r="D2152" i="8" s="1"/>
  <c r="D2153" i="8" a="1"/>
  <c r="D2153" i="8" s="1"/>
  <c r="D2154" i="8" a="1"/>
  <c r="D2154" i="8" s="1"/>
  <c r="D2155" i="8" a="1"/>
  <c r="D2155" i="8" s="1"/>
  <c r="D2156" i="8" a="1"/>
  <c r="D2156" i="8" s="1"/>
  <c r="D2157" i="8" a="1"/>
  <c r="D2157" i="8" s="1"/>
  <c r="D2158" i="8" a="1"/>
  <c r="D2158" i="8" s="1"/>
  <c r="D2159" i="8" a="1"/>
  <c r="D2159" i="8" s="1"/>
  <c r="D2160" i="8" a="1"/>
  <c r="D2160" i="8" s="1"/>
  <c r="D2161" i="8" a="1"/>
  <c r="D2161" i="8" s="1"/>
  <c r="D2162" i="8" a="1"/>
  <c r="D2162" i="8" s="1"/>
  <c r="D2163" i="8" a="1"/>
  <c r="D2163" i="8" s="1"/>
  <c r="D2164" i="8" a="1"/>
  <c r="D2164" i="8" s="1"/>
  <c r="D2165" i="8" a="1"/>
  <c r="D2165" i="8" s="1"/>
  <c r="D2166" i="8" a="1"/>
  <c r="D2166" i="8" s="1"/>
  <c r="D2167" i="8" a="1"/>
  <c r="D2167" i="8" s="1"/>
  <c r="D2168" i="8" a="1"/>
  <c r="D2168" i="8" s="1"/>
  <c r="D2169" i="8" a="1"/>
  <c r="D2169" i="8" s="1"/>
  <c r="D2170" i="8" a="1"/>
  <c r="D2170" i="8" s="1"/>
  <c r="D2171" i="8" a="1"/>
  <c r="D2171" i="8" s="1"/>
  <c r="D2172" i="8" a="1"/>
  <c r="D2172" i="8" s="1"/>
  <c r="D2173" i="8" a="1"/>
  <c r="D2173" i="8" s="1"/>
  <c r="D2174" i="8" a="1"/>
  <c r="D2174" i="8" s="1"/>
  <c r="D2175" i="8" a="1"/>
  <c r="D2175" i="8" s="1"/>
  <c r="D2176" i="8" a="1"/>
  <c r="D2176" i="8" s="1"/>
  <c r="D2177" i="8" a="1"/>
  <c r="D2177" i="8" s="1"/>
  <c r="D2178" i="8" a="1"/>
  <c r="D2178" i="8" s="1"/>
  <c r="D2179" i="8" a="1"/>
  <c r="D2179" i="8" s="1"/>
  <c r="D2180" i="8" a="1"/>
  <c r="D2180" i="8" s="1"/>
  <c r="D2181" i="8" a="1"/>
  <c r="D2181" i="8" s="1"/>
  <c r="D2182" i="8" a="1"/>
  <c r="D2182" i="8" s="1"/>
  <c r="D2183" i="8" a="1"/>
  <c r="D2183" i="8" s="1"/>
  <c r="D2184" i="8" a="1"/>
  <c r="D2184" i="8" s="1"/>
  <c r="D2185" i="8" a="1"/>
  <c r="D2185" i="8" s="1"/>
  <c r="D2186" i="8" a="1"/>
  <c r="D2186" i="8" s="1"/>
  <c r="D2187" i="8" a="1"/>
  <c r="D2187" i="8" s="1"/>
  <c r="D2188" i="8" a="1"/>
  <c r="D2188" i="8" s="1"/>
  <c r="D2189" i="8" a="1"/>
  <c r="D2189" i="8" s="1"/>
  <c r="D2190" i="8" a="1"/>
  <c r="D2190" i="8" s="1"/>
  <c r="D2191" i="8" a="1"/>
  <c r="D2191" i="8" s="1"/>
  <c r="D2192" i="8" a="1"/>
  <c r="D2192" i="8" s="1"/>
  <c r="D2193" i="8" a="1"/>
  <c r="D2193" i="8" s="1"/>
  <c r="D2194" i="8" a="1"/>
  <c r="D2194" i="8" s="1"/>
  <c r="D2195" i="8" a="1"/>
  <c r="D2195" i="8" s="1"/>
  <c r="D2196" i="8" a="1"/>
  <c r="D2196" i="8" s="1"/>
  <c r="D2197" i="8" a="1"/>
  <c r="D2197" i="8" s="1"/>
  <c r="D2198" i="8" a="1"/>
  <c r="D2198" i="8" s="1"/>
  <c r="D2199" i="8" a="1"/>
  <c r="D2199" i="8" s="1"/>
  <c r="D2200" i="8" a="1"/>
  <c r="D2200" i="8" s="1"/>
  <c r="D2201" i="8" a="1"/>
  <c r="D2201" i="8" s="1"/>
  <c r="D2202" i="8" a="1"/>
  <c r="D2202" i="8" s="1"/>
  <c r="D2203" i="8" a="1"/>
  <c r="D2203" i="8" s="1"/>
  <c r="D2204" i="8" a="1"/>
  <c r="D2204" i="8" s="1"/>
  <c r="D2205" i="8" a="1"/>
  <c r="D2205" i="8" s="1"/>
  <c r="D2206" i="8" a="1"/>
  <c r="D2206" i="8" s="1"/>
  <c r="D2207" i="8" a="1"/>
  <c r="D2207" i="8" s="1"/>
  <c r="D2208" i="8" a="1"/>
  <c r="D2208" i="8" s="1"/>
  <c r="D2209" i="8" a="1"/>
  <c r="D2209" i="8" s="1"/>
  <c r="D2210" i="8" a="1"/>
  <c r="D2210" i="8" s="1"/>
  <c r="D2211" i="8" a="1"/>
  <c r="D2211" i="8" s="1"/>
  <c r="D2212" i="8" a="1"/>
  <c r="D2212" i="8" s="1"/>
  <c r="D2213" i="8" a="1"/>
  <c r="D2213" i="8" s="1"/>
  <c r="D2214" i="8" a="1"/>
  <c r="D2214" i="8" s="1"/>
  <c r="D2215" i="8" a="1"/>
  <c r="D2215" i="8" s="1"/>
  <c r="D2216" i="8" a="1"/>
  <c r="D2216" i="8" s="1"/>
  <c r="D2217" i="8" a="1"/>
  <c r="D2217" i="8" s="1"/>
  <c r="D2218" i="8" a="1"/>
  <c r="D2218" i="8" s="1"/>
  <c r="D2219" i="8" a="1"/>
  <c r="D2219" i="8" s="1"/>
  <c r="D2220" i="8" a="1"/>
  <c r="D2220" i="8" s="1"/>
  <c r="D2221" i="8" a="1"/>
  <c r="D2221" i="8" s="1"/>
  <c r="D2222" i="8" a="1"/>
  <c r="D2222" i="8" s="1"/>
  <c r="D2223" i="8" a="1"/>
  <c r="D2223" i="8" s="1"/>
  <c r="D2224" i="8" a="1"/>
  <c r="D2224" i="8" s="1"/>
  <c r="D2225" i="8" a="1"/>
  <c r="D2225" i="8" s="1"/>
  <c r="D2226" i="8" a="1"/>
  <c r="D2226" i="8" s="1"/>
  <c r="D2227" i="8" a="1"/>
  <c r="D2227" i="8" s="1"/>
  <c r="D2228" i="8" a="1"/>
  <c r="D2228" i="8" s="1"/>
  <c r="D2229" i="8" a="1"/>
  <c r="D2229" i="8" s="1"/>
  <c r="D2230" i="8" a="1"/>
  <c r="D2230" i="8" s="1"/>
  <c r="D2231" i="8" a="1"/>
  <c r="D2231" i="8" s="1"/>
  <c r="D2232" i="8" a="1"/>
  <c r="D2232" i="8" s="1"/>
  <c r="D2233" i="8" a="1"/>
  <c r="D2233" i="8" s="1"/>
  <c r="D2234" i="8" a="1"/>
  <c r="D2234" i="8" s="1"/>
  <c r="D2235" i="8" a="1"/>
  <c r="D2235" i="8" s="1"/>
  <c r="D2236" i="8" a="1"/>
  <c r="D2236" i="8" s="1"/>
  <c r="D2237" i="8" a="1"/>
  <c r="D2237" i="8" s="1"/>
  <c r="D2238" i="8" a="1"/>
  <c r="D2238" i="8" s="1"/>
  <c r="D2239" i="8" a="1"/>
  <c r="D2239" i="8" s="1"/>
  <c r="D2240" i="8" a="1"/>
  <c r="D2240" i="8" s="1"/>
  <c r="D2241" i="8" a="1"/>
  <c r="D2241" i="8" s="1"/>
  <c r="D2242" i="8" a="1"/>
  <c r="D2242" i="8" s="1"/>
  <c r="D2243" i="8" a="1"/>
  <c r="D2243" i="8" s="1"/>
  <c r="D2244" i="8" a="1"/>
  <c r="D2244" i="8" s="1"/>
  <c r="D2245" i="8" a="1"/>
  <c r="D2245" i="8" s="1"/>
  <c r="D2246" i="8" a="1"/>
  <c r="D2246" i="8" s="1"/>
  <c r="D2247" i="8" a="1"/>
  <c r="D2247" i="8" s="1"/>
  <c r="D2248" i="8" a="1"/>
  <c r="D2248" i="8" s="1"/>
  <c r="D2249" i="8" a="1"/>
  <c r="D2249" i="8" s="1"/>
  <c r="D2250" i="8" a="1"/>
  <c r="D2250" i="8" s="1"/>
  <c r="D2251" i="8" a="1"/>
  <c r="D2251" i="8" s="1"/>
  <c r="D2252" i="8" a="1"/>
  <c r="D2252" i="8" s="1"/>
  <c r="D2253" i="8" a="1"/>
  <c r="D2253" i="8" s="1"/>
  <c r="D2254" i="8" a="1"/>
  <c r="D2254" i="8" s="1"/>
  <c r="D2255" i="8" a="1"/>
  <c r="D2255" i="8" s="1"/>
  <c r="D2256" i="8" a="1"/>
  <c r="D2256" i="8" s="1"/>
  <c r="D2257" i="8" a="1"/>
  <c r="D2257" i="8" s="1"/>
  <c r="D2258" i="8" a="1"/>
  <c r="D2258" i="8" s="1"/>
  <c r="D2259" i="8" a="1"/>
  <c r="D2259" i="8" s="1"/>
  <c r="D2260" i="8" a="1"/>
  <c r="D2260" i="8" s="1"/>
  <c r="D2261" i="8" a="1"/>
  <c r="D2261" i="8" s="1"/>
  <c r="D2262" i="8" a="1"/>
  <c r="D2262" i="8" s="1"/>
  <c r="D2263" i="8" a="1"/>
  <c r="D2263" i="8" s="1"/>
  <c r="D2264" i="8" a="1"/>
  <c r="D2264" i="8" s="1"/>
  <c r="D2265" i="8" a="1"/>
  <c r="D2265" i="8" s="1"/>
  <c r="D2266" i="8" a="1"/>
  <c r="D2266" i="8" s="1"/>
  <c r="D2267" i="8" a="1"/>
  <c r="D2267" i="8" s="1"/>
  <c r="D2268" i="8" a="1"/>
  <c r="D2268" i="8" s="1"/>
  <c r="D2269" i="8" a="1"/>
  <c r="D2269" i="8" s="1"/>
  <c r="D2270" i="8" a="1"/>
  <c r="D2270" i="8" s="1"/>
  <c r="D2271" i="8" a="1"/>
  <c r="D2271" i="8" s="1"/>
  <c r="D2272" i="8" a="1"/>
  <c r="D2272" i="8" s="1"/>
  <c r="D2273" i="8" a="1"/>
  <c r="D2273" i="8" s="1"/>
  <c r="D2274" i="8" a="1"/>
  <c r="D2274" i="8" s="1"/>
  <c r="D2275" i="8" a="1"/>
  <c r="D2275" i="8" s="1"/>
  <c r="D2276" i="8" a="1"/>
  <c r="D2276" i="8" s="1"/>
  <c r="D2277" i="8" a="1"/>
  <c r="D2277" i="8" s="1"/>
  <c r="D2278" i="8" a="1"/>
  <c r="D2278" i="8" s="1"/>
  <c r="D2279" i="8" a="1"/>
  <c r="D2279" i="8" s="1"/>
  <c r="D2280" i="8" a="1"/>
  <c r="D2280" i="8" s="1"/>
  <c r="D2281" i="8" a="1"/>
  <c r="D2281" i="8" s="1"/>
  <c r="D2282" i="8" a="1"/>
  <c r="D2282" i="8" s="1"/>
  <c r="D2283" i="8" a="1"/>
  <c r="D2283" i="8" s="1"/>
  <c r="D2284" i="8" a="1"/>
  <c r="D2284" i="8" s="1"/>
  <c r="D2285" i="8" a="1"/>
  <c r="D2285" i="8" s="1"/>
  <c r="D2286" i="8" a="1"/>
  <c r="D2286" i="8" s="1"/>
  <c r="D2287" i="8" a="1"/>
  <c r="D2287" i="8" s="1"/>
  <c r="D2288" i="8" a="1"/>
  <c r="D2288" i="8" s="1"/>
  <c r="D2289" i="8" a="1"/>
  <c r="D2289" i="8" s="1"/>
  <c r="D2290" i="8" a="1"/>
  <c r="D2290" i="8" s="1"/>
  <c r="D2291" i="8" a="1"/>
  <c r="D2291" i="8" s="1"/>
  <c r="D2292" i="8" a="1"/>
  <c r="D2292" i="8" s="1"/>
  <c r="D2293" i="8" a="1"/>
  <c r="D2293" i="8" s="1"/>
  <c r="D2294" i="8" a="1"/>
  <c r="D2294" i="8" s="1"/>
  <c r="D2295" i="8" a="1"/>
  <c r="D2295" i="8" s="1"/>
  <c r="D2296" i="8" a="1"/>
  <c r="D2296" i="8" s="1"/>
  <c r="D2297" i="8" a="1"/>
  <c r="D2297" i="8" s="1"/>
  <c r="D2298" i="8" a="1"/>
  <c r="D2298" i="8" s="1"/>
  <c r="D2299" i="8" a="1"/>
  <c r="D2299" i="8" s="1"/>
  <c r="D2300" i="8" a="1"/>
  <c r="D2300" i="8" s="1"/>
  <c r="D2301" i="8" a="1"/>
  <c r="D2301" i="8" s="1"/>
  <c r="D2302" i="8" a="1"/>
  <c r="D2302" i="8" s="1"/>
  <c r="D2303" i="8" a="1"/>
  <c r="D2303" i="8" s="1"/>
  <c r="D2304" i="8" a="1"/>
  <c r="D2304" i="8" s="1"/>
  <c r="D2305" i="8" a="1"/>
  <c r="D2305" i="8" s="1"/>
  <c r="D2306" i="8" a="1"/>
  <c r="D2306" i="8" s="1"/>
  <c r="D2307" i="8" a="1"/>
  <c r="D2307" i="8" s="1"/>
  <c r="D2308" i="8" a="1"/>
  <c r="D2308" i="8" s="1"/>
  <c r="D2309" i="8" a="1"/>
  <c r="D2309" i="8" s="1"/>
  <c r="D2310" i="8" a="1"/>
  <c r="D2310" i="8" s="1"/>
  <c r="D2311" i="8" a="1"/>
  <c r="D2311" i="8" s="1"/>
  <c r="D2312" i="8" a="1"/>
  <c r="D2312" i="8" s="1"/>
  <c r="D2313" i="8" a="1"/>
  <c r="D2313" i="8" s="1"/>
  <c r="D2314" i="8" a="1"/>
  <c r="D2314" i="8" s="1"/>
  <c r="D2315" i="8" a="1"/>
  <c r="D2315" i="8" s="1"/>
  <c r="D2316" i="8" a="1"/>
  <c r="D2316" i="8" s="1"/>
  <c r="D2317" i="8" a="1"/>
  <c r="D2317" i="8" s="1"/>
  <c r="D2318" i="8" a="1"/>
  <c r="D2318" i="8" s="1"/>
  <c r="D2319" i="8" a="1"/>
  <c r="D2319" i="8" s="1"/>
  <c r="D2320" i="8" a="1"/>
  <c r="D2320" i="8" s="1"/>
  <c r="D2321" i="8" a="1"/>
  <c r="D2321" i="8" s="1"/>
  <c r="D2322" i="8" a="1"/>
  <c r="D2322" i="8" s="1"/>
  <c r="D2323" i="8" a="1"/>
  <c r="D2323" i="8" s="1"/>
  <c r="D2324" i="8" a="1"/>
  <c r="D2324" i="8" s="1"/>
  <c r="D2325" i="8" a="1"/>
  <c r="D2325" i="8" s="1"/>
  <c r="D2326" i="8" a="1"/>
  <c r="D2326" i="8" s="1"/>
  <c r="D2327" i="8" a="1"/>
  <c r="D2327" i="8" s="1"/>
  <c r="D2328" i="8" a="1"/>
  <c r="D2328" i="8" s="1"/>
  <c r="D2329" i="8" a="1"/>
  <c r="D2329" i="8" s="1"/>
  <c r="D2330" i="8" a="1"/>
  <c r="D2330" i="8" s="1"/>
  <c r="D2331" i="8" a="1"/>
  <c r="D2331" i="8" s="1"/>
  <c r="D2332" i="8" a="1"/>
  <c r="D2332" i="8" s="1"/>
  <c r="D2333" i="8" a="1"/>
  <c r="D2333" i="8" s="1"/>
  <c r="D2334" i="8" a="1"/>
  <c r="D2334" i="8" s="1"/>
  <c r="D2335" i="8" a="1"/>
  <c r="D2335" i="8" s="1"/>
  <c r="D2336" i="8" a="1"/>
  <c r="D2336" i="8" s="1"/>
  <c r="C2" i="8" a="1"/>
  <c r="C2" i="8" s="1"/>
  <c r="C3" i="8" a="1"/>
  <c r="C3" i="8" s="1"/>
  <c r="C4" i="8" a="1"/>
  <c r="C4" i="8" s="1"/>
  <c r="C5" i="8" a="1"/>
  <c r="C5" i="8" s="1"/>
  <c r="C6" i="8" a="1"/>
  <c r="C6" i="8" s="1"/>
  <c r="C7" i="8" a="1"/>
  <c r="C7" i="8" s="1"/>
  <c r="C8" i="8" a="1"/>
  <c r="C8" i="8" s="1"/>
  <c r="C9" i="8" a="1"/>
  <c r="C9" i="8" s="1"/>
  <c r="C10" i="8" a="1"/>
  <c r="C10" i="8" s="1"/>
  <c r="C11" i="8" a="1"/>
  <c r="C11" i="8" s="1"/>
  <c r="C12" i="8" a="1"/>
  <c r="C12" i="8" s="1"/>
  <c r="C13" i="8" a="1"/>
  <c r="C13" i="8" s="1"/>
  <c r="C14" i="8" a="1"/>
  <c r="C14" i="8" s="1"/>
  <c r="C15" i="8" a="1"/>
  <c r="C15" i="8" s="1"/>
  <c r="C16" i="8" a="1"/>
  <c r="C16" i="8" s="1"/>
  <c r="C17" i="8" a="1"/>
  <c r="C17" i="8" s="1"/>
  <c r="C18" i="8" a="1"/>
  <c r="C18" i="8" s="1"/>
  <c r="C19" i="8" a="1"/>
  <c r="C19" i="8" s="1"/>
  <c r="C20" i="8" a="1"/>
  <c r="C20" i="8" s="1"/>
  <c r="C21" i="8" a="1"/>
  <c r="C21" i="8" s="1"/>
  <c r="C22" i="8" a="1"/>
  <c r="C22" i="8" s="1"/>
  <c r="C23" i="8" a="1"/>
  <c r="C23" i="8" s="1"/>
  <c r="C24" i="8" a="1"/>
  <c r="C24" i="8" s="1"/>
  <c r="C25" i="8" a="1"/>
  <c r="C25" i="8" s="1"/>
  <c r="C26" i="8" a="1"/>
  <c r="C26" i="8" s="1"/>
  <c r="C27" i="8" a="1"/>
  <c r="C27" i="8" s="1"/>
  <c r="C28" i="8" a="1"/>
  <c r="C28" i="8" s="1"/>
  <c r="C29" i="8" a="1"/>
  <c r="C29" i="8" s="1"/>
  <c r="C30" i="8" a="1"/>
  <c r="C30" i="8" s="1"/>
  <c r="C31" i="8" a="1"/>
  <c r="C31" i="8" s="1"/>
  <c r="C32" i="8" a="1"/>
  <c r="C32" i="8" s="1"/>
  <c r="C33" i="8" a="1"/>
  <c r="C33" i="8" s="1"/>
  <c r="C34" i="8" a="1"/>
  <c r="C34" i="8" s="1"/>
  <c r="C35" i="8" a="1"/>
  <c r="C35" i="8" s="1"/>
  <c r="C36" i="8" a="1"/>
  <c r="C36" i="8" s="1"/>
  <c r="C37" i="8" a="1"/>
  <c r="C37" i="8" s="1"/>
  <c r="C38" i="8" a="1"/>
  <c r="C38" i="8" s="1"/>
  <c r="C39" i="8" a="1"/>
  <c r="C39" i="8" s="1"/>
  <c r="C40" i="8" a="1"/>
  <c r="C40" i="8" s="1"/>
  <c r="C41" i="8" a="1"/>
  <c r="C41" i="8" s="1"/>
  <c r="C42" i="8" a="1"/>
  <c r="C42" i="8" s="1"/>
  <c r="C43" i="8" a="1"/>
  <c r="C43" i="8" s="1"/>
  <c r="C44" i="8" a="1"/>
  <c r="C44" i="8" s="1"/>
  <c r="C45" i="8" a="1"/>
  <c r="C45" i="8" s="1"/>
  <c r="C46" i="8" a="1"/>
  <c r="C46" i="8" s="1"/>
  <c r="C47" i="8" a="1"/>
  <c r="C47" i="8" s="1"/>
  <c r="C48" i="8" a="1"/>
  <c r="C48" i="8" s="1"/>
  <c r="C49" i="8" a="1"/>
  <c r="C49" i="8" s="1"/>
  <c r="C50" i="8" a="1"/>
  <c r="C50" i="8" s="1"/>
  <c r="C51" i="8" a="1"/>
  <c r="C51" i="8" s="1"/>
  <c r="C52" i="8" a="1"/>
  <c r="C52" i="8" s="1"/>
  <c r="C53" i="8" a="1"/>
  <c r="C53" i="8" s="1"/>
  <c r="C54" i="8" a="1"/>
  <c r="C54" i="8" s="1"/>
  <c r="C55" i="8" a="1"/>
  <c r="C55" i="8" s="1"/>
  <c r="C56" i="8" a="1"/>
  <c r="C56" i="8" s="1"/>
  <c r="C57" i="8" a="1"/>
  <c r="C57" i="8" s="1"/>
  <c r="C58" i="8" a="1"/>
  <c r="C58" i="8" s="1"/>
  <c r="C59" i="8" a="1"/>
  <c r="C59" i="8" s="1"/>
  <c r="C60" i="8" a="1"/>
  <c r="C60" i="8" s="1"/>
  <c r="C61" i="8" a="1"/>
  <c r="C61" i="8" s="1"/>
  <c r="C62" i="8" a="1"/>
  <c r="C62" i="8" s="1"/>
  <c r="C63" i="8" a="1"/>
  <c r="C63" i="8" s="1"/>
  <c r="C64" i="8" a="1"/>
  <c r="C64" i="8" s="1"/>
  <c r="C65" i="8" a="1"/>
  <c r="C65" i="8" s="1"/>
  <c r="C66" i="8" a="1"/>
  <c r="C66" i="8" s="1"/>
  <c r="C67" i="8" a="1"/>
  <c r="C67" i="8" s="1"/>
  <c r="C68" i="8" a="1"/>
  <c r="C68" i="8" s="1"/>
  <c r="C69" i="8" a="1"/>
  <c r="C69" i="8" s="1"/>
  <c r="C70" i="8" a="1"/>
  <c r="C70" i="8" s="1"/>
  <c r="C71" i="8" a="1"/>
  <c r="C71" i="8" s="1"/>
  <c r="C72" i="8" a="1"/>
  <c r="C72" i="8" s="1"/>
  <c r="C73" i="8" a="1"/>
  <c r="C73" i="8" s="1"/>
  <c r="C74" i="8" a="1"/>
  <c r="C74" i="8" s="1"/>
  <c r="C75" i="8" a="1"/>
  <c r="C75" i="8" s="1"/>
  <c r="C76" i="8" a="1"/>
  <c r="C76" i="8" s="1"/>
  <c r="C77" i="8" a="1"/>
  <c r="C77" i="8" s="1"/>
  <c r="C78" i="8" a="1"/>
  <c r="C78" i="8" s="1"/>
  <c r="C79" i="8" a="1"/>
  <c r="C79" i="8" s="1"/>
  <c r="C80" i="8" a="1"/>
  <c r="C80" i="8" s="1"/>
  <c r="C81" i="8" a="1"/>
  <c r="C81" i="8" s="1"/>
  <c r="C82" i="8" a="1"/>
  <c r="C82" i="8" s="1"/>
  <c r="C83" i="8" a="1"/>
  <c r="C83" i="8" s="1"/>
  <c r="C84" i="8" a="1"/>
  <c r="C84" i="8" s="1"/>
  <c r="C85" i="8" a="1"/>
  <c r="C85" i="8" s="1"/>
  <c r="C86" i="8" a="1"/>
  <c r="C86" i="8" s="1"/>
  <c r="C87" i="8" a="1"/>
  <c r="C87" i="8" s="1"/>
  <c r="C88" i="8" a="1"/>
  <c r="C88" i="8" s="1"/>
  <c r="C89" i="8" a="1"/>
  <c r="C89" i="8" s="1"/>
  <c r="C90" i="8" a="1"/>
  <c r="C90" i="8" s="1"/>
  <c r="C91" i="8" a="1"/>
  <c r="C91" i="8" s="1"/>
  <c r="C92" i="8" a="1"/>
  <c r="C92" i="8" s="1"/>
  <c r="C93" i="8" a="1"/>
  <c r="C93" i="8" s="1"/>
  <c r="C94" i="8" a="1"/>
  <c r="C94" i="8" s="1"/>
  <c r="C95" i="8" a="1"/>
  <c r="C95" i="8" s="1"/>
  <c r="C96" i="8" a="1"/>
  <c r="C96" i="8" s="1"/>
  <c r="C97" i="8" a="1"/>
  <c r="C97" i="8" s="1"/>
  <c r="C98" i="8" a="1"/>
  <c r="C98" i="8" s="1"/>
  <c r="C99" i="8" a="1"/>
  <c r="C99" i="8" s="1"/>
  <c r="C100" i="8" a="1"/>
  <c r="C100" i="8" s="1"/>
  <c r="C101" i="8" a="1"/>
  <c r="C101" i="8" s="1"/>
  <c r="C102" i="8" a="1"/>
  <c r="C102" i="8" s="1"/>
  <c r="C103" i="8" a="1"/>
  <c r="C103" i="8" s="1"/>
  <c r="C104" i="8" a="1"/>
  <c r="C104" i="8" s="1"/>
  <c r="C105" i="8" a="1"/>
  <c r="C105" i="8" s="1"/>
  <c r="C106" i="8" a="1"/>
  <c r="C106" i="8" s="1"/>
  <c r="C107" i="8" a="1"/>
  <c r="C107" i="8" s="1"/>
  <c r="C108" i="8" a="1"/>
  <c r="C108" i="8" s="1"/>
  <c r="C109" i="8" a="1"/>
  <c r="C109" i="8" s="1"/>
  <c r="C110" i="8" a="1"/>
  <c r="C110" i="8" s="1"/>
  <c r="C111" i="8" a="1"/>
  <c r="C111" i="8" s="1"/>
  <c r="C112" i="8" a="1"/>
  <c r="C112" i="8" s="1"/>
  <c r="C113" i="8" a="1"/>
  <c r="C113" i="8" s="1"/>
  <c r="C114" i="8" a="1"/>
  <c r="C114" i="8" s="1"/>
  <c r="C115" i="8" a="1"/>
  <c r="C115" i="8" s="1"/>
  <c r="C116" i="8" a="1"/>
  <c r="C116" i="8" s="1"/>
  <c r="C117" i="8" a="1"/>
  <c r="C117" i="8" s="1"/>
  <c r="C118" i="8" a="1"/>
  <c r="C118" i="8" s="1"/>
  <c r="C119" i="8" a="1"/>
  <c r="C119" i="8" s="1"/>
  <c r="C120" i="8" a="1"/>
  <c r="C120" i="8" s="1"/>
  <c r="C121" i="8" a="1"/>
  <c r="C121" i="8" s="1"/>
  <c r="C122" i="8" a="1"/>
  <c r="C122" i="8" s="1"/>
  <c r="C123" i="8" a="1"/>
  <c r="C123" i="8" s="1"/>
  <c r="C124" i="8" a="1"/>
  <c r="C124" i="8" s="1"/>
  <c r="C125" i="8" a="1"/>
  <c r="C125" i="8" s="1"/>
  <c r="C126" i="8" a="1"/>
  <c r="C126" i="8" s="1"/>
  <c r="C127" i="8" a="1"/>
  <c r="C127" i="8" s="1"/>
  <c r="C128" i="8" a="1"/>
  <c r="C128" i="8" s="1"/>
  <c r="C129" i="8" a="1"/>
  <c r="C129" i="8" s="1"/>
  <c r="C130" i="8" a="1"/>
  <c r="C130" i="8" s="1"/>
  <c r="C131" i="8" a="1"/>
  <c r="C131" i="8" s="1"/>
  <c r="C132" i="8" a="1"/>
  <c r="C132" i="8" s="1"/>
  <c r="C133" i="8" a="1"/>
  <c r="C133" i="8" s="1"/>
  <c r="C134" i="8" a="1"/>
  <c r="C134" i="8" s="1"/>
  <c r="C135" i="8" a="1"/>
  <c r="C135" i="8" s="1"/>
  <c r="C136" i="8" a="1"/>
  <c r="C136" i="8" s="1"/>
  <c r="C137" i="8" a="1"/>
  <c r="C137" i="8" s="1"/>
  <c r="C138" i="8" a="1"/>
  <c r="C138" i="8" s="1"/>
  <c r="C139" i="8" a="1"/>
  <c r="C139" i="8" s="1"/>
  <c r="C140" i="8" a="1"/>
  <c r="C140" i="8" s="1"/>
  <c r="C141" i="8" a="1"/>
  <c r="C141" i="8" s="1"/>
  <c r="C142" i="8" a="1"/>
  <c r="C142" i="8" s="1"/>
  <c r="C143" i="8" a="1"/>
  <c r="C143" i="8" s="1"/>
  <c r="C144" i="8" a="1"/>
  <c r="C144" i="8" s="1"/>
  <c r="C145" i="8" a="1"/>
  <c r="C145" i="8" s="1"/>
  <c r="C146" i="8" a="1"/>
  <c r="C146" i="8" s="1"/>
  <c r="C147" i="8" a="1"/>
  <c r="C147" i="8" s="1"/>
  <c r="C148" i="8" a="1"/>
  <c r="C148" i="8" s="1"/>
  <c r="C149" i="8" a="1"/>
  <c r="C149" i="8" s="1"/>
  <c r="C150" i="8" a="1"/>
  <c r="C150" i="8" s="1"/>
  <c r="C151" i="8" a="1"/>
  <c r="C151" i="8" s="1"/>
  <c r="C152" i="8" a="1"/>
  <c r="C152" i="8" s="1"/>
  <c r="C153" i="8" a="1"/>
  <c r="C153" i="8" s="1"/>
  <c r="C154" i="8" a="1"/>
  <c r="C154" i="8" s="1"/>
  <c r="C155" i="8" a="1"/>
  <c r="C155" i="8" s="1"/>
  <c r="C156" i="8" a="1"/>
  <c r="C156" i="8" s="1"/>
  <c r="C157" i="8" a="1"/>
  <c r="C157" i="8" s="1"/>
  <c r="C158" i="8" a="1"/>
  <c r="C158" i="8" s="1"/>
  <c r="C159" i="8" a="1"/>
  <c r="C159" i="8" s="1"/>
  <c r="C160" i="8" a="1"/>
  <c r="C160" i="8" s="1"/>
  <c r="C161" i="8" a="1"/>
  <c r="C161" i="8" s="1"/>
  <c r="C162" i="8" a="1"/>
  <c r="C162" i="8" s="1"/>
  <c r="C163" i="8" a="1"/>
  <c r="C163" i="8" s="1"/>
  <c r="C164" i="8" a="1"/>
  <c r="C164" i="8" s="1"/>
  <c r="C165" i="8" a="1"/>
  <c r="C165" i="8" s="1"/>
  <c r="C166" i="8" a="1"/>
  <c r="C166" i="8" s="1"/>
  <c r="C167" i="8" a="1"/>
  <c r="C167" i="8" s="1"/>
  <c r="C168" i="8" a="1"/>
  <c r="C168" i="8" s="1"/>
  <c r="C169" i="8" a="1"/>
  <c r="C169" i="8" s="1"/>
  <c r="C170" i="8" a="1"/>
  <c r="C170" i="8" s="1"/>
  <c r="C171" i="8" a="1"/>
  <c r="C171" i="8" s="1"/>
  <c r="C172" i="8" a="1"/>
  <c r="C172" i="8" s="1"/>
  <c r="C173" i="8" a="1"/>
  <c r="C173" i="8" s="1"/>
  <c r="C174" i="8" a="1"/>
  <c r="C174" i="8" s="1"/>
  <c r="C175" i="8" a="1"/>
  <c r="C175" i="8" s="1"/>
  <c r="C176" i="8" a="1"/>
  <c r="C176" i="8" s="1"/>
  <c r="C177" i="8" a="1"/>
  <c r="C177" i="8" s="1"/>
  <c r="C178" i="8" a="1"/>
  <c r="C178" i="8" s="1"/>
  <c r="C179" i="8" a="1"/>
  <c r="C179" i="8" s="1"/>
  <c r="C180" i="8" a="1"/>
  <c r="C180" i="8" s="1"/>
  <c r="C181" i="8" a="1"/>
  <c r="C181" i="8" s="1"/>
  <c r="C182" i="8" a="1"/>
  <c r="C182" i="8" s="1"/>
  <c r="C183" i="8" a="1"/>
  <c r="C183" i="8" s="1"/>
  <c r="C184" i="8" a="1"/>
  <c r="C184" i="8" s="1"/>
  <c r="C185" i="8" a="1"/>
  <c r="C185" i="8" s="1"/>
  <c r="C186" i="8" a="1"/>
  <c r="C186" i="8" s="1"/>
  <c r="C187" i="8" a="1"/>
  <c r="C187" i="8" s="1"/>
  <c r="C188" i="8" a="1"/>
  <c r="C188" i="8" s="1"/>
  <c r="C189" i="8" a="1"/>
  <c r="C189" i="8" s="1"/>
  <c r="C190" i="8" a="1"/>
  <c r="C190" i="8" s="1"/>
  <c r="C191" i="8" a="1"/>
  <c r="C191" i="8" s="1"/>
  <c r="C192" i="8" a="1"/>
  <c r="C192" i="8" s="1"/>
  <c r="C193" i="8" a="1"/>
  <c r="C193" i="8" s="1"/>
  <c r="C194" i="8" a="1"/>
  <c r="C194" i="8" s="1"/>
  <c r="C195" i="8" a="1"/>
  <c r="C195" i="8" s="1"/>
  <c r="C196" i="8" a="1"/>
  <c r="C196" i="8" s="1"/>
  <c r="C197" i="8" a="1"/>
  <c r="C197" i="8" s="1"/>
  <c r="C198" i="8" a="1"/>
  <c r="C198" i="8" s="1"/>
  <c r="C199" i="8" a="1"/>
  <c r="C199" i="8" s="1"/>
  <c r="C200" i="8" a="1"/>
  <c r="C200" i="8" s="1"/>
  <c r="C201" i="8" a="1"/>
  <c r="C201" i="8" s="1"/>
  <c r="C202" i="8" a="1"/>
  <c r="C202" i="8" s="1"/>
  <c r="C203" i="8" a="1"/>
  <c r="C203" i="8" s="1"/>
  <c r="C204" i="8" a="1"/>
  <c r="C204" i="8" s="1"/>
  <c r="C205" i="8" a="1"/>
  <c r="C205" i="8" s="1"/>
  <c r="C206" i="8" a="1"/>
  <c r="C206" i="8" s="1"/>
  <c r="C207" i="8" a="1"/>
  <c r="C207" i="8" s="1"/>
  <c r="C208" i="8" a="1"/>
  <c r="C208" i="8" s="1"/>
  <c r="C209" i="8" a="1"/>
  <c r="C209" i="8" s="1"/>
  <c r="C210" i="8" a="1"/>
  <c r="C210" i="8" s="1"/>
  <c r="C211" i="8" a="1"/>
  <c r="C211" i="8" s="1"/>
  <c r="C212" i="8" a="1"/>
  <c r="C212" i="8" s="1"/>
  <c r="C213" i="8" a="1"/>
  <c r="C213" i="8" s="1"/>
  <c r="C214" i="8" a="1"/>
  <c r="C214" i="8" s="1"/>
  <c r="C215" i="8" a="1"/>
  <c r="C215" i="8" s="1"/>
  <c r="C216" i="8" a="1"/>
  <c r="C216" i="8" s="1"/>
  <c r="C217" i="8" a="1"/>
  <c r="C217" i="8" s="1"/>
  <c r="C218" i="8" a="1"/>
  <c r="C218" i="8" s="1"/>
  <c r="C219" i="8" a="1"/>
  <c r="C219" i="8" s="1"/>
  <c r="C220" i="8" a="1"/>
  <c r="C220" i="8" s="1"/>
  <c r="C221" i="8" a="1"/>
  <c r="C221" i="8" s="1"/>
  <c r="C222" i="8" a="1"/>
  <c r="C222" i="8" s="1"/>
  <c r="C223" i="8" a="1"/>
  <c r="C223" i="8" s="1"/>
  <c r="C224" i="8" a="1"/>
  <c r="C224" i="8" s="1"/>
  <c r="C225" i="8" a="1"/>
  <c r="C225" i="8" s="1"/>
  <c r="C226" i="8" a="1"/>
  <c r="C226" i="8" s="1"/>
  <c r="C227" i="8" a="1"/>
  <c r="C227" i="8" s="1"/>
  <c r="C228" i="8" a="1"/>
  <c r="C228" i="8" s="1"/>
  <c r="C229" i="8" a="1"/>
  <c r="C229" i="8" s="1"/>
  <c r="C230" i="8" a="1"/>
  <c r="C230" i="8" s="1"/>
  <c r="C231" i="8" a="1"/>
  <c r="C231" i="8" s="1"/>
  <c r="C232" i="8" a="1"/>
  <c r="C232" i="8" s="1"/>
  <c r="C233" i="8" a="1"/>
  <c r="C233" i="8" s="1"/>
  <c r="C234" i="8" a="1"/>
  <c r="C234" i="8" s="1"/>
  <c r="C235" i="8" a="1"/>
  <c r="C235" i="8" s="1"/>
  <c r="C236" i="8" a="1"/>
  <c r="C236" i="8" s="1"/>
  <c r="C237" i="8" a="1"/>
  <c r="C237" i="8" s="1"/>
  <c r="C238" i="8" a="1"/>
  <c r="C238" i="8" s="1"/>
  <c r="C239" i="8" a="1"/>
  <c r="C239" i="8" s="1"/>
  <c r="C240" i="8" a="1"/>
  <c r="C240" i="8" s="1"/>
  <c r="C241" i="8" a="1"/>
  <c r="C241" i="8" s="1"/>
  <c r="C242" i="8" a="1"/>
  <c r="C242" i="8" s="1"/>
  <c r="C243" i="8" a="1"/>
  <c r="C243" i="8" s="1"/>
  <c r="C244" i="8" a="1"/>
  <c r="C244" i="8" s="1"/>
  <c r="C245" i="8" a="1"/>
  <c r="C245" i="8" s="1"/>
  <c r="C246" i="8" a="1"/>
  <c r="C246" i="8" s="1"/>
  <c r="C247" i="8" a="1"/>
  <c r="C247" i="8" s="1"/>
  <c r="C248" i="8" a="1"/>
  <c r="C248" i="8" s="1"/>
  <c r="C249" i="8" a="1"/>
  <c r="C249" i="8" s="1"/>
  <c r="C250" i="8" a="1"/>
  <c r="C250" i="8" s="1"/>
  <c r="C251" i="8" a="1"/>
  <c r="C251" i="8" s="1"/>
  <c r="C252" i="8" a="1"/>
  <c r="C252" i="8" s="1"/>
  <c r="C253" i="8" a="1"/>
  <c r="C253" i="8" s="1"/>
  <c r="C254" i="8" a="1"/>
  <c r="C254" i="8" s="1"/>
  <c r="C255" i="8" a="1"/>
  <c r="C255" i="8" s="1"/>
  <c r="C256" i="8" a="1"/>
  <c r="C256" i="8" s="1"/>
  <c r="C257" i="8" a="1"/>
  <c r="C257" i="8" s="1"/>
  <c r="C258" i="8" a="1"/>
  <c r="C258" i="8" s="1"/>
  <c r="C259" i="8" a="1"/>
  <c r="C259" i="8" s="1"/>
  <c r="C260" i="8" a="1"/>
  <c r="C260" i="8" s="1"/>
  <c r="C261" i="8" a="1"/>
  <c r="C261" i="8" s="1"/>
  <c r="C262" i="8" a="1"/>
  <c r="C262" i="8" s="1"/>
  <c r="C263" i="8" a="1"/>
  <c r="C263" i="8" s="1"/>
  <c r="C264" i="8" a="1"/>
  <c r="C264" i="8" s="1"/>
  <c r="C265" i="8" a="1"/>
  <c r="C265" i="8" s="1"/>
  <c r="C266" i="8" a="1"/>
  <c r="C266" i="8" s="1"/>
  <c r="C267" i="8" a="1"/>
  <c r="C267" i="8" s="1"/>
  <c r="C268" i="8" a="1"/>
  <c r="C268" i="8" s="1"/>
  <c r="C269" i="8" a="1"/>
  <c r="C269" i="8" s="1"/>
  <c r="C270" i="8" a="1"/>
  <c r="C270" i="8" s="1"/>
  <c r="C271" i="8" a="1"/>
  <c r="C271" i="8" s="1"/>
  <c r="C272" i="8" a="1"/>
  <c r="C272" i="8" s="1"/>
  <c r="C273" i="8" a="1"/>
  <c r="C273" i="8" s="1"/>
  <c r="C274" i="8" a="1"/>
  <c r="C274" i="8" s="1"/>
  <c r="C275" i="8" a="1"/>
  <c r="C275" i="8" s="1"/>
  <c r="C276" i="8" a="1"/>
  <c r="C276" i="8" s="1"/>
  <c r="C277" i="8" a="1"/>
  <c r="C277" i="8" s="1"/>
  <c r="C278" i="8" a="1"/>
  <c r="C278" i="8" s="1"/>
  <c r="C279" i="8" a="1"/>
  <c r="C279" i="8" s="1"/>
  <c r="C280" i="8" a="1"/>
  <c r="C280" i="8" s="1"/>
  <c r="C281" i="8" a="1"/>
  <c r="C281" i="8" s="1"/>
  <c r="C282" i="8" a="1"/>
  <c r="C282" i="8" s="1"/>
  <c r="C283" i="8" a="1"/>
  <c r="C283" i="8" s="1"/>
  <c r="C284" i="8" a="1"/>
  <c r="C284" i="8" s="1"/>
  <c r="C285" i="8" a="1"/>
  <c r="C285" i="8" s="1"/>
  <c r="C286" i="8" a="1"/>
  <c r="C286" i="8" s="1"/>
  <c r="C287" i="8" a="1"/>
  <c r="C287" i="8" s="1"/>
  <c r="C288" i="8" a="1"/>
  <c r="C288" i="8" s="1"/>
  <c r="C289" i="8" a="1"/>
  <c r="C289" i="8" s="1"/>
  <c r="C290" i="8" a="1"/>
  <c r="C290" i="8" s="1"/>
  <c r="C291" i="8" a="1"/>
  <c r="C291" i="8" s="1"/>
  <c r="C292" i="8" a="1"/>
  <c r="C292" i="8" s="1"/>
  <c r="C293" i="8" a="1"/>
  <c r="C293" i="8" s="1"/>
  <c r="C294" i="8" a="1"/>
  <c r="C294" i="8" s="1"/>
  <c r="C295" i="8" a="1"/>
  <c r="C295" i="8" s="1"/>
  <c r="C296" i="8" a="1"/>
  <c r="C296" i="8" s="1"/>
  <c r="C297" i="8" a="1"/>
  <c r="C297" i="8" s="1"/>
  <c r="C298" i="8" a="1"/>
  <c r="C298" i="8" s="1"/>
  <c r="C299" i="8" a="1"/>
  <c r="C299" i="8" s="1"/>
  <c r="C300" i="8" a="1"/>
  <c r="C300" i="8" s="1"/>
  <c r="C301" i="8" a="1"/>
  <c r="C301" i="8" s="1"/>
  <c r="C302" i="8" a="1"/>
  <c r="C302" i="8" s="1"/>
  <c r="C303" i="8" a="1"/>
  <c r="C303" i="8" s="1"/>
  <c r="C304" i="8" a="1"/>
  <c r="C304" i="8" s="1"/>
  <c r="C305" i="8" a="1"/>
  <c r="C305" i="8" s="1"/>
  <c r="C306" i="8" a="1"/>
  <c r="C306" i="8" s="1"/>
  <c r="C307" i="8" a="1"/>
  <c r="C307" i="8" s="1"/>
  <c r="C308" i="8" a="1"/>
  <c r="C308" i="8" s="1"/>
  <c r="C309" i="8" a="1"/>
  <c r="C309" i="8" s="1"/>
  <c r="C310" i="8" a="1"/>
  <c r="C310" i="8" s="1"/>
  <c r="C311" i="8" a="1"/>
  <c r="C311" i="8" s="1"/>
  <c r="C312" i="8" a="1"/>
  <c r="C312" i="8" s="1"/>
  <c r="C313" i="8" a="1"/>
  <c r="C313" i="8" s="1"/>
  <c r="C314" i="8" a="1"/>
  <c r="C314" i="8" s="1"/>
  <c r="C315" i="8" a="1"/>
  <c r="C315" i="8" s="1"/>
  <c r="C316" i="8" a="1"/>
  <c r="C316" i="8" s="1"/>
  <c r="C317" i="8" a="1"/>
  <c r="C317" i="8" s="1"/>
  <c r="C318" i="8" a="1"/>
  <c r="C318" i="8" s="1"/>
  <c r="C319" i="8" a="1"/>
  <c r="C319" i="8" s="1"/>
  <c r="C320" i="8" a="1"/>
  <c r="C320" i="8" s="1"/>
  <c r="C321" i="8" a="1"/>
  <c r="C321" i="8" s="1"/>
  <c r="C322" i="8" a="1"/>
  <c r="C322" i="8" s="1"/>
  <c r="C323" i="8" a="1"/>
  <c r="C323" i="8" s="1"/>
  <c r="C324" i="8" a="1"/>
  <c r="C324" i="8" s="1"/>
  <c r="C325" i="8" a="1"/>
  <c r="C325" i="8" s="1"/>
  <c r="C326" i="8" a="1"/>
  <c r="C326" i="8" s="1"/>
  <c r="C327" i="8" a="1"/>
  <c r="C327" i="8" s="1"/>
  <c r="C328" i="8" a="1"/>
  <c r="C328" i="8" s="1"/>
  <c r="C329" i="8" a="1"/>
  <c r="C329" i="8" s="1"/>
  <c r="C330" i="8" a="1"/>
  <c r="C330" i="8" s="1"/>
  <c r="C331" i="8" a="1"/>
  <c r="C331" i="8" s="1"/>
  <c r="C332" i="8" a="1"/>
  <c r="C332" i="8" s="1"/>
  <c r="C333" i="8" a="1"/>
  <c r="C333" i="8" s="1"/>
  <c r="C334" i="8" a="1"/>
  <c r="C334" i="8" s="1"/>
  <c r="C335" i="8" a="1"/>
  <c r="C335" i="8" s="1"/>
  <c r="C336" i="8" a="1"/>
  <c r="C336" i="8" s="1"/>
  <c r="C337" i="8" a="1"/>
  <c r="C337" i="8" s="1"/>
  <c r="C338" i="8" a="1"/>
  <c r="C338" i="8" s="1"/>
  <c r="C339" i="8" a="1"/>
  <c r="C339" i="8" s="1"/>
  <c r="C340" i="8" a="1"/>
  <c r="C340" i="8" s="1"/>
  <c r="C341" i="8" a="1"/>
  <c r="C341" i="8" s="1"/>
  <c r="C342" i="8" a="1"/>
  <c r="C342" i="8" s="1"/>
  <c r="C343" i="8" a="1"/>
  <c r="C343" i="8" s="1"/>
  <c r="C344" i="8" a="1"/>
  <c r="C344" i="8" s="1"/>
  <c r="C345" i="8" a="1"/>
  <c r="C345" i="8" s="1"/>
  <c r="C346" i="8" a="1"/>
  <c r="C346" i="8" s="1"/>
  <c r="C347" i="8" a="1"/>
  <c r="C347" i="8" s="1"/>
  <c r="C348" i="8" a="1"/>
  <c r="C348" i="8" s="1"/>
  <c r="C349" i="8" a="1"/>
  <c r="C349" i="8" s="1"/>
  <c r="C350" i="8" a="1"/>
  <c r="C350" i="8" s="1"/>
  <c r="C351" i="8" a="1"/>
  <c r="C351" i="8" s="1"/>
  <c r="C352" i="8" a="1"/>
  <c r="C352" i="8" s="1"/>
  <c r="C353" i="8" a="1"/>
  <c r="C353" i="8" s="1"/>
  <c r="C354" i="8" a="1"/>
  <c r="C354" i="8" s="1"/>
  <c r="C355" i="8" a="1"/>
  <c r="C355" i="8" s="1"/>
  <c r="C356" i="8" a="1"/>
  <c r="C356" i="8" s="1"/>
  <c r="C357" i="8" a="1"/>
  <c r="C357" i="8" s="1"/>
  <c r="C358" i="8" a="1"/>
  <c r="C358" i="8" s="1"/>
  <c r="C359" i="8" a="1"/>
  <c r="C359" i="8" s="1"/>
  <c r="C360" i="8" a="1"/>
  <c r="C360" i="8" s="1"/>
  <c r="C361" i="8" a="1"/>
  <c r="C361" i="8" s="1"/>
  <c r="C362" i="8" a="1"/>
  <c r="C362" i="8" s="1"/>
  <c r="C363" i="8" a="1"/>
  <c r="C363" i="8" s="1"/>
  <c r="C364" i="8" a="1"/>
  <c r="C364" i="8" s="1"/>
  <c r="C365" i="8" a="1"/>
  <c r="C365" i="8" s="1"/>
  <c r="C366" i="8" a="1"/>
  <c r="C366" i="8" s="1"/>
  <c r="C367" i="8" a="1"/>
  <c r="C367" i="8" s="1"/>
  <c r="C368" i="8" a="1"/>
  <c r="C368" i="8" s="1"/>
  <c r="C369" i="8" a="1"/>
  <c r="C369" i="8" s="1"/>
  <c r="C370" i="8" a="1"/>
  <c r="C370" i="8" s="1"/>
  <c r="C371" i="8" a="1"/>
  <c r="C371" i="8" s="1"/>
  <c r="C372" i="8" a="1"/>
  <c r="C372" i="8" s="1"/>
  <c r="C373" i="8" a="1"/>
  <c r="C373" i="8" s="1"/>
  <c r="C374" i="8" a="1"/>
  <c r="C374" i="8" s="1"/>
  <c r="C375" i="8" a="1"/>
  <c r="C375" i="8" s="1"/>
  <c r="C376" i="8" a="1"/>
  <c r="C376" i="8" s="1"/>
  <c r="C377" i="8" a="1"/>
  <c r="C377" i="8" s="1"/>
  <c r="C378" i="8" a="1"/>
  <c r="C378" i="8" s="1"/>
  <c r="C379" i="8" a="1"/>
  <c r="C379" i="8" s="1"/>
  <c r="C380" i="8" a="1"/>
  <c r="C380" i="8" s="1"/>
  <c r="C381" i="8" a="1"/>
  <c r="C381" i="8" s="1"/>
  <c r="C382" i="8" a="1"/>
  <c r="C382" i="8" s="1"/>
  <c r="C383" i="8" a="1"/>
  <c r="C383" i="8" s="1"/>
  <c r="C384" i="8" a="1"/>
  <c r="C384" i="8" s="1"/>
  <c r="C385" i="8" a="1"/>
  <c r="C385" i="8" s="1"/>
  <c r="C386" i="8" a="1"/>
  <c r="C386" i="8" s="1"/>
  <c r="C387" i="8" a="1"/>
  <c r="C387" i="8" s="1"/>
  <c r="C388" i="8" a="1"/>
  <c r="C388" i="8" s="1"/>
  <c r="C389" i="8" a="1"/>
  <c r="C389" i="8" s="1"/>
  <c r="C390" i="8" a="1"/>
  <c r="C390" i="8" s="1"/>
  <c r="C391" i="8" a="1"/>
  <c r="C391" i="8" s="1"/>
  <c r="C392" i="8" a="1"/>
  <c r="C392" i="8" s="1"/>
  <c r="C393" i="8" a="1"/>
  <c r="C393" i="8" s="1"/>
  <c r="C394" i="8" a="1"/>
  <c r="C394" i="8" s="1"/>
  <c r="C395" i="8" a="1"/>
  <c r="C395" i="8" s="1"/>
  <c r="C396" i="8" a="1"/>
  <c r="C396" i="8" s="1"/>
  <c r="C397" i="8" a="1"/>
  <c r="C397" i="8" s="1"/>
  <c r="C398" i="8" a="1"/>
  <c r="C398" i="8" s="1"/>
  <c r="C399" i="8" a="1"/>
  <c r="C399" i="8" s="1"/>
  <c r="C400" i="8" a="1"/>
  <c r="C400" i="8" s="1"/>
  <c r="C401" i="8" a="1"/>
  <c r="C401" i="8" s="1"/>
  <c r="C402" i="8" a="1"/>
  <c r="C402" i="8" s="1"/>
  <c r="C403" i="8" a="1"/>
  <c r="C403" i="8" s="1"/>
  <c r="C404" i="8" a="1"/>
  <c r="C404" i="8" s="1"/>
  <c r="C405" i="8" a="1"/>
  <c r="C405" i="8" s="1"/>
  <c r="C406" i="8" a="1"/>
  <c r="C406" i="8" s="1"/>
  <c r="C407" i="8" a="1"/>
  <c r="C407" i="8" s="1"/>
  <c r="C408" i="8" a="1"/>
  <c r="C408" i="8" s="1"/>
  <c r="C409" i="8" a="1"/>
  <c r="C409" i="8" s="1"/>
  <c r="C410" i="8" a="1"/>
  <c r="C410" i="8" s="1"/>
  <c r="C411" i="8" a="1"/>
  <c r="C411" i="8" s="1"/>
  <c r="C412" i="8" a="1"/>
  <c r="C412" i="8" s="1"/>
  <c r="C413" i="8" a="1"/>
  <c r="C413" i="8" s="1"/>
  <c r="C414" i="8" a="1"/>
  <c r="C414" i="8" s="1"/>
  <c r="C415" i="8" a="1"/>
  <c r="C415" i="8" s="1"/>
  <c r="C416" i="8" a="1"/>
  <c r="C416" i="8" s="1"/>
  <c r="C417" i="8" a="1"/>
  <c r="C417" i="8" s="1"/>
  <c r="C418" i="8" a="1"/>
  <c r="C418" i="8" s="1"/>
  <c r="C419" i="8" a="1"/>
  <c r="C419" i="8" s="1"/>
  <c r="C420" i="8" a="1"/>
  <c r="C420" i="8" s="1"/>
  <c r="C421" i="8" a="1"/>
  <c r="C421" i="8" s="1"/>
  <c r="C422" i="8" a="1"/>
  <c r="C422" i="8" s="1"/>
  <c r="C423" i="8" a="1"/>
  <c r="C423" i="8" s="1"/>
  <c r="C424" i="8" a="1"/>
  <c r="C424" i="8" s="1"/>
  <c r="C425" i="8" a="1"/>
  <c r="C425" i="8" s="1"/>
  <c r="C426" i="8" a="1"/>
  <c r="C426" i="8" s="1"/>
  <c r="C427" i="8" a="1"/>
  <c r="C427" i="8" s="1"/>
  <c r="C428" i="8" a="1"/>
  <c r="C428" i="8" s="1"/>
  <c r="C429" i="8" a="1"/>
  <c r="C429" i="8" s="1"/>
  <c r="C430" i="8" a="1"/>
  <c r="C430" i="8" s="1"/>
  <c r="C431" i="8" a="1"/>
  <c r="C431" i="8" s="1"/>
  <c r="C432" i="8" a="1"/>
  <c r="C432" i="8" s="1"/>
  <c r="C433" i="8" a="1"/>
  <c r="C433" i="8" s="1"/>
  <c r="C434" i="8" a="1"/>
  <c r="C434" i="8" s="1"/>
  <c r="C435" i="8" a="1"/>
  <c r="C435" i="8" s="1"/>
  <c r="C436" i="8" a="1"/>
  <c r="C436" i="8" s="1"/>
  <c r="C437" i="8" a="1"/>
  <c r="C437" i="8" s="1"/>
  <c r="C438" i="8" a="1"/>
  <c r="C438" i="8" s="1"/>
  <c r="C439" i="8" a="1"/>
  <c r="C439" i="8" s="1"/>
  <c r="C440" i="8" a="1"/>
  <c r="C440" i="8" s="1"/>
  <c r="C441" i="8" a="1"/>
  <c r="C441" i="8" s="1"/>
  <c r="C442" i="8" a="1"/>
  <c r="C442" i="8" s="1"/>
  <c r="C443" i="8" a="1"/>
  <c r="C443" i="8" s="1"/>
  <c r="C444" i="8" a="1"/>
  <c r="C444" i="8" s="1"/>
  <c r="C445" i="8" a="1"/>
  <c r="C445" i="8" s="1"/>
  <c r="C446" i="8" a="1"/>
  <c r="C446" i="8" s="1"/>
  <c r="C447" i="8" a="1"/>
  <c r="C447" i="8" s="1"/>
  <c r="C448" i="8" a="1"/>
  <c r="C448" i="8" s="1"/>
  <c r="C449" i="8" a="1"/>
  <c r="C449" i="8" s="1"/>
  <c r="C450" i="8" a="1"/>
  <c r="C450" i="8" s="1"/>
  <c r="C451" i="8" a="1"/>
  <c r="C451" i="8" s="1"/>
  <c r="C452" i="8" a="1"/>
  <c r="C452" i="8" s="1"/>
  <c r="C453" i="8" a="1"/>
  <c r="C453" i="8" s="1"/>
  <c r="C454" i="8" a="1"/>
  <c r="C454" i="8" s="1"/>
  <c r="C455" i="8" a="1"/>
  <c r="C455" i="8" s="1"/>
  <c r="C456" i="8" a="1"/>
  <c r="C456" i="8" s="1"/>
  <c r="C457" i="8" a="1"/>
  <c r="C457" i="8" s="1"/>
  <c r="C458" i="8" a="1"/>
  <c r="C458" i="8" s="1"/>
  <c r="C459" i="8" a="1"/>
  <c r="C459" i="8" s="1"/>
  <c r="C460" i="8" a="1"/>
  <c r="C460" i="8" s="1"/>
  <c r="C461" i="8" a="1"/>
  <c r="C461" i="8" s="1"/>
  <c r="C462" i="8" a="1"/>
  <c r="C462" i="8" s="1"/>
  <c r="C463" i="8" a="1"/>
  <c r="C463" i="8" s="1"/>
  <c r="C464" i="8" a="1"/>
  <c r="C464" i="8" s="1"/>
  <c r="C465" i="8" a="1"/>
  <c r="C465" i="8" s="1"/>
  <c r="C466" i="8" a="1"/>
  <c r="C466" i="8" s="1"/>
  <c r="C467" i="8" a="1"/>
  <c r="C467" i="8" s="1"/>
  <c r="C468" i="8" a="1"/>
  <c r="C468" i="8" s="1"/>
  <c r="C469" i="8" a="1"/>
  <c r="C469" i="8" s="1"/>
  <c r="C470" i="8" a="1"/>
  <c r="C470" i="8" s="1"/>
  <c r="C471" i="8" a="1"/>
  <c r="C471" i="8" s="1"/>
  <c r="C472" i="8" a="1"/>
  <c r="C472" i="8" s="1"/>
  <c r="C473" i="8" a="1"/>
  <c r="C473" i="8" s="1"/>
  <c r="C474" i="8" a="1"/>
  <c r="C474" i="8" s="1"/>
  <c r="C475" i="8" a="1"/>
  <c r="C475" i="8" s="1"/>
  <c r="C476" i="8" a="1"/>
  <c r="C476" i="8" s="1"/>
  <c r="C477" i="8" a="1"/>
  <c r="C477" i="8" s="1"/>
  <c r="C478" i="8" a="1"/>
  <c r="C478" i="8" s="1"/>
  <c r="C479" i="8" a="1"/>
  <c r="C479" i="8" s="1"/>
  <c r="C480" i="8" a="1"/>
  <c r="C480" i="8" s="1"/>
  <c r="C481" i="8" a="1"/>
  <c r="C481" i="8" s="1"/>
  <c r="C482" i="8" a="1"/>
  <c r="C482" i="8" s="1"/>
  <c r="C483" i="8" a="1"/>
  <c r="C483" i="8" s="1"/>
  <c r="C484" i="8" a="1"/>
  <c r="C484" i="8" s="1"/>
  <c r="C485" i="8" a="1"/>
  <c r="C485" i="8" s="1"/>
  <c r="C486" i="8" a="1"/>
  <c r="C486" i="8" s="1"/>
  <c r="C487" i="8" a="1"/>
  <c r="C487" i="8" s="1"/>
  <c r="C488" i="8" a="1"/>
  <c r="C488" i="8" s="1"/>
  <c r="C489" i="8" a="1"/>
  <c r="C489" i="8" s="1"/>
  <c r="C490" i="8" a="1"/>
  <c r="C490" i="8" s="1"/>
  <c r="C491" i="8" a="1"/>
  <c r="C491" i="8" s="1"/>
  <c r="C492" i="8" a="1"/>
  <c r="C492" i="8" s="1"/>
  <c r="C493" i="8" a="1"/>
  <c r="C493" i="8" s="1"/>
  <c r="C494" i="8" a="1"/>
  <c r="C494" i="8" s="1"/>
  <c r="C495" i="8" a="1"/>
  <c r="C495" i="8" s="1"/>
  <c r="C496" i="8" a="1"/>
  <c r="C496" i="8" s="1"/>
  <c r="C497" i="8" a="1"/>
  <c r="C497" i="8" s="1"/>
  <c r="C498" i="8" a="1"/>
  <c r="C498" i="8" s="1"/>
  <c r="C499" i="8" a="1"/>
  <c r="C499" i="8" s="1"/>
  <c r="C500" i="8" a="1"/>
  <c r="C500" i="8" s="1"/>
  <c r="C501" i="8" a="1"/>
  <c r="C501" i="8" s="1"/>
  <c r="C502" i="8" a="1"/>
  <c r="C502" i="8" s="1"/>
  <c r="C503" i="8" a="1"/>
  <c r="C503" i="8" s="1"/>
  <c r="C504" i="8" a="1"/>
  <c r="C504" i="8" s="1"/>
  <c r="C505" i="8" a="1"/>
  <c r="C505" i="8" s="1"/>
  <c r="C506" i="8" a="1"/>
  <c r="C506" i="8" s="1"/>
  <c r="C507" i="8" a="1"/>
  <c r="C507" i="8" s="1"/>
  <c r="C508" i="8" a="1"/>
  <c r="C508" i="8" s="1"/>
  <c r="C509" i="8" a="1"/>
  <c r="C509" i="8" s="1"/>
  <c r="C510" i="8" a="1"/>
  <c r="C510" i="8" s="1"/>
  <c r="C511" i="8" a="1"/>
  <c r="C511" i="8" s="1"/>
  <c r="C512" i="8" a="1"/>
  <c r="C512" i="8" s="1"/>
  <c r="C513" i="8" a="1"/>
  <c r="C513" i="8" s="1"/>
  <c r="C514" i="8" a="1"/>
  <c r="C514" i="8" s="1"/>
  <c r="C515" i="8" a="1"/>
  <c r="C515" i="8" s="1"/>
  <c r="C516" i="8" a="1"/>
  <c r="C516" i="8" s="1"/>
  <c r="C517" i="8" a="1"/>
  <c r="C517" i="8" s="1"/>
  <c r="C518" i="8" a="1"/>
  <c r="C518" i="8" s="1"/>
  <c r="C519" i="8" a="1"/>
  <c r="C519" i="8" s="1"/>
  <c r="C520" i="8" a="1"/>
  <c r="C520" i="8" s="1"/>
  <c r="C521" i="8" a="1"/>
  <c r="C521" i="8" s="1"/>
  <c r="C522" i="8" a="1"/>
  <c r="C522" i="8" s="1"/>
  <c r="C523" i="8" a="1"/>
  <c r="C523" i="8" s="1"/>
  <c r="C524" i="8" a="1"/>
  <c r="C524" i="8" s="1"/>
  <c r="C525" i="8" a="1"/>
  <c r="C525" i="8" s="1"/>
  <c r="C526" i="8" a="1"/>
  <c r="C526" i="8" s="1"/>
  <c r="C527" i="8" a="1"/>
  <c r="C527" i="8" s="1"/>
  <c r="C528" i="8" a="1"/>
  <c r="C528" i="8" s="1"/>
  <c r="C529" i="8" a="1"/>
  <c r="C529" i="8" s="1"/>
  <c r="C530" i="8" a="1"/>
  <c r="C530" i="8" s="1"/>
  <c r="C531" i="8" a="1"/>
  <c r="C531" i="8" s="1"/>
  <c r="C532" i="8" a="1"/>
  <c r="C532" i="8" s="1"/>
  <c r="C533" i="8" a="1"/>
  <c r="C533" i="8" s="1"/>
  <c r="C534" i="8" a="1"/>
  <c r="C534" i="8" s="1"/>
  <c r="C535" i="8" a="1"/>
  <c r="C535" i="8" s="1"/>
  <c r="C536" i="8" a="1"/>
  <c r="C536" i="8" s="1"/>
  <c r="C537" i="8" a="1"/>
  <c r="C537" i="8" s="1"/>
  <c r="C538" i="8" a="1"/>
  <c r="C538" i="8" s="1"/>
  <c r="C539" i="8" a="1"/>
  <c r="C539" i="8" s="1"/>
  <c r="C540" i="8" a="1"/>
  <c r="C540" i="8" s="1"/>
  <c r="C541" i="8" a="1"/>
  <c r="C541" i="8" s="1"/>
  <c r="C542" i="8" a="1"/>
  <c r="C542" i="8" s="1"/>
  <c r="C543" i="8" a="1"/>
  <c r="C543" i="8" s="1"/>
  <c r="C544" i="8" a="1"/>
  <c r="C544" i="8" s="1"/>
  <c r="C545" i="8" a="1"/>
  <c r="C545" i="8" s="1"/>
  <c r="C546" i="8" a="1"/>
  <c r="C546" i="8" s="1"/>
  <c r="C547" i="8" a="1"/>
  <c r="C547" i="8" s="1"/>
  <c r="C548" i="8" a="1"/>
  <c r="C548" i="8" s="1"/>
  <c r="C549" i="8" a="1"/>
  <c r="C549" i="8" s="1"/>
  <c r="C550" i="8" a="1"/>
  <c r="C550" i="8" s="1"/>
  <c r="C551" i="8" a="1"/>
  <c r="C551" i="8" s="1"/>
  <c r="C552" i="8" a="1"/>
  <c r="C552" i="8" s="1"/>
  <c r="C553" i="8" a="1"/>
  <c r="C553" i="8" s="1"/>
  <c r="C554" i="8" a="1"/>
  <c r="C554" i="8" s="1"/>
  <c r="C555" i="8" a="1"/>
  <c r="C555" i="8" s="1"/>
  <c r="C556" i="8" a="1"/>
  <c r="C556" i="8" s="1"/>
  <c r="C557" i="8" a="1"/>
  <c r="C557" i="8" s="1"/>
  <c r="C558" i="8" a="1"/>
  <c r="C558" i="8" s="1"/>
  <c r="C559" i="8" a="1"/>
  <c r="C559" i="8" s="1"/>
  <c r="C560" i="8" a="1"/>
  <c r="C560" i="8" s="1"/>
  <c r="C561" i="8" a="1"/>
  <c r="C561" i="8" s="1"/>
  <c r="C562" i="8" a="1"/>
  <c r="C562" i="8" s="1"/>
  <c r="C563" i="8" a="1"/>
  <c r="C563" i="8" s="1"/>
  <c r="C564" i="8" a="1"/>
  <c r="C564" i="8" s="1"/>
  <c r="C565" i="8" a="1"/>
  <c r="C565" i="8" s="1"/>
  <c r="C566" i="8" a="1"/>
  <c r="C566" i="8" s="1"/>
  <c r="C567" i="8" a="1"/>
  <c r="C567" i="8" s="1"/>
  <c r="C568" i="8" a="1"/>
  <c r="C568" i="8" s="1"/>
  <c r="C569" i="8" a="1"/>
  <c r="C569" i="8" s="1"/>
  <c r="C570" i="8" a="1"/>
  <c r="C570" i="8" s="1"/>
  <c r="C571" i="8" a="1"/>
  <c r="C571" i="8" s="1"/>
  <c r="C572" i="8" a="1"/>
  <c r="C572" i="8" s="1"/>
  <c r="C573" i="8" a="1"/>
  <c r="C573" i="8" s="1"/>
  <c r="C574" i="8" a="1"/>
  <c r="C574" i="8" s="1"/>
  <c r="C575" i="8" a="1"/>
  <c r="C575" i="8" s="1"/>
  <c r="C576" i="8" a="1"/>
  <c r="C576" i="8" s="1"/>
  <c r="C577" i="8" a="1"/>
  <c r="C577" i="8" s="1"/>
  <c r="C578" i="8" a="1"/>
  <c r="C578" i="8" s="1"/>
  <c r="C579" i="8" a="1"/>
  <c r="C579" i="8" s="1"/>
  <c r="C580" i="8" a="1"/>
  <c r="C580" i="8" s="1"/>
  <c r="C581" i="8" a="1"/>
  <c r="C581" i="8" s="1"/>
  <c r="C582" i="8" a="1"/>
  <c r="C582" i="8" s="1"/>
  <c r="C583" i="8" a="1"/>
  <c r="C583" i="8" s="1"/>
  <c r="C584" i="8" a="1"/>
  <c r="C584" i="8" s="1"/>
  <c r="C585" i="8" a="1"/>
  <c r="C585" i="8" s="1"/>
  <c r="C586" i="8" a="1"/>
  <c r="C586" i="8" s="1"/>
  <c r="C587" i="8" a="1"/>
  <c r="C587" i="8" s="1"/>
  <c r="C588" i="8" a="1"/>
  <c r="C588" i="8" s="1"/>
  <c r="C589" i="8" a="1"/>
  <c r="C589" i="8" s="1"/>
  <c r="C590" i="8" a="1"/>
  <c r="C590" i="8" s="1"/>
  <c r="C591" i="8" a="1"/>
  <c r="C591" i="8" s="1"/>
  <c r="C592" i="8" a="1"/>
  <c r="C592" i="8" s="1"/>
  <c r="C593" i="8" a="1"/>
  <c r="C593" i="8" s="1"/>
  <c r="C594" i="8" a="1"/>
  <c r="C594" i="8" s="1"/>
  <c r="C595" i="8" a="1"/>
  <c r="C595" i="8" s="1"/>
  <c r="C596" i="8" a="1"/>
  <c r="C596" i="8" s="1"/>
  <c r="C597" i="8" a="1"/>
  <c r="C597" i="8" s="1"/>
  <c r="C598" i="8" a="1"/>
  <c r="C598" i="8" s="1"/>
  <c r="C599" i="8" a="1"/>
  <c r="C599" i="8" s="1"/>
  <c r="C600" i="8" a="1"/>
  <c r="C600" i="8" s="1"/>
  <c r="C601" i="8" a="1"/>
  <c r="C601" i="8" s="1"/>
  <c r="C602" i="8" a="1"/>
  <c r="C602" i="8" s="1"/>
  <c r="C603" i="8" a="1"/>
  <c r="C603" i="8" s="1"/>
  <c r="C604" i="8" a="1"/>
  <c r="C604" i="8" s="1"/>
  <c r="C605" i="8" a="1"/>
  <c r="C605" i="8" s="1"/>
  <c r="C606" i="8" a="1"/>
  <c r="C606" i="8" s="1"/>
  <c r="C607" i="8" a="1"/>
  <c r="C607" i="8" s="1"/>
  <c r="C608" i="8" a="1"/>
  <c r="C608" i="8" s="1"/>
  <c r="C609" i="8" a="1"/>
  <c r="C609" i="8" s="1"/>
  <c r="C610" i="8" a="1"/>
  <c r="C610" i="8" s="1"/>
  <c r="C611" i="8" a="1"/>
  <c r="C611" i="8" s="1"/>
  <c r="C612" i="8" a="1"/>
  <c r="C612" i="8" s="1"/>
  <c r="C613" i="8" a="1"/>
  <c r="C613" i="8" s="1"/>
  <c r="C614" i="8" a="1"/>
  <c r="C614" i="8" s="1"/>
  <c r="C615" i="8" a="1"/>
  <c r="C615" i="8" s="1"/>
  <c r="C616" i="8" a="1"/>
  <c r="C616" i="8" s="1"/>
  <c r="C617" i="8" a="1"/>
  <c r="C617" i="8" s="1"/>
  <c r="C618" i="8" a="1"/>
  <c r="C618" i="8" s="1"/>
  <c r="C619" i="8" a="1"/>
  <c r="C619" i="8" s="1"/>
  <c r="C620" i="8" a="1"/>
  <c r="C620" i="8" s="1"/>
  <c r="C621" i="8" a="1"/>
  <c r="C621" i="8" s="1"/>
  <c r="C622" i="8" a="1"/>
  <c r="C622" i="8" s="1"/>
  <c r="C623" i="8" a="1"/>
  <c r="C623" i="8" s="1"/>
  <c r="C624" i="8" a="1"/>
  <c r="C624" i="8" s="1"/>
  <c r="C625" i="8" a="1"/>
  <c r="C625" i="8" s="1"/>
  <c r="C626" i="8" a="1"/>
  <c r="C626" i="8" s="1"/>
  <c r="C627" i="8" a="1"/>
  <c r="C627" i="8" s="1"/>
  <c r="C628" i="8" a="1"/>
  <c r="C628" i="8" s="1"/>
  <c r="C629" i="8" a="1"/>
  <c r="C629" i="8" s="1"/>
  <c r="C630" i="8" a="1"/>
  <c r="C630" i="8" s="1"/>
  <c r="C631" i="8" a="1"/>
  <c r="C631" i="8" s="1"/>
  <c r="C632" i="8" a="1"/>
  <c r="C632" i="8" s="1"/>
  <c r="C633" i="8" a="1"/>
  <c r="C633" i="8" s="1"/>
  <c r="C634" i="8" a="1"/>
  <c r="C634" i="8" s="1"/>
  <c r="C635" i="8" a="1"/>
  <c r="C635" i="8" s="1"/>
  <c r="C636" i="8" a="1"/>
  <c r="C636" i="8" s="1"/>
  <c r="C637" i="8" a="1"/>
  <c r="C637" i="8" s="1"/>
  <c r="C638" i="8" a="1"/>
  <c r="C638" i="8" s="1"/>
  <c r="C639" i="8" a="1"/>
  <c r="C639" i="8" s="1"/>
  <c r="C640" i="8" a="1"/>
  <c r="C640" i="8" s="1"/>
  <c r="C641" i="8" a="1"/>
  <c r="C641" i="8" s="1"/>
  <c r="C642" i="8" a="1"/>
  <c r="C642" i="8" s="1"/>
  <c r="C643" i="8" a="1"/>
  <c r="C643" i="8" s="1"/>
  <c r="C644" i="8" a="1"/>
  <c r="C644" i="8" s="1"/>
  <c r="C645" i="8" a="1"/>
  <c r="C645" i="8" s="1"/>
  <c r="C646" i="8" a="1"/>
  <c r="C646" i="8" s="1"/>
  <c r="C647" i="8" a="1"/>
  <c r="C647" i="8" s="1"/>
  <c r="C648" i="8" a="1"/>
  <c r="C648" i="8" s="1"/>
  <c r="C649" i="8" a="1"/>
  <c r="C649" i="8" s="1"/>
  <c r="C650" i="8" a="1"/>
  <c r="C650" i="8" s="1"/>
  <c r="C651" i="8" a="1"/>
  <c r="C651" i="8" s="1"/>
  <c r="C652" i="8" a="1"/>
  <c r="C652" i="8" s="1"/>
  <c r="C653" i="8" a="1"/>
  <c r="C653" i="8" s="1"/>
  <c r="C654" i="8" a="1"/>
  <c r="C654" i="8" s="1"/>
  <c r="C655" i="8" a="1"/>
  <c r="C655" i="8" s="1"/>
  <c r="C656" i="8" a="1"/>
  <c r="C656" i="8" s="1"/>
  <c r="C657" i="8" a="1"/>
  <c r="C657" i="8" s="1"/>
  <c r="C658" i="8" a="1"/>
  <c r="C658" i="8" s="1"/>
  <c r="C659" i="8" a="1"/>
  <c r="C659" i="8" s="1"/>
  <c r="C660" i="8" a="1"/>
  <c r="C660" i="8" s="1"/>
  <c r="C661" i="8" a="1"/>
  <c r="C661" i="8" s="1"/>
  <c r="C662" i="8" a="1"/>
  <c r="C662" i="8" s="1"/>
  <c r="C663" i="8" a="1"/>
  <c r="C663" i="8" s="1"/>
  <c r="C664" i="8" a="1"/>
  <c r="C664" i="8" s="1"/>
  <c r="C665" i="8" a="1"/>
  <c r="C665" i="8" s="1"/>
  <c r="C666" i="8" a="1"/>
  <c r="C666" i="8" s="1"/>
  <c r="C667" i="8" a="1"/>
  <c r="C667" i="8" s="1"/>
  <c r="C668" i="8" a="1"/>
  <c r="C668" i="8" s="1"/>
  <c r="C669" i="8" a="1"/>
  <c r="C669" i="8" s="1"/>
  <c r="C670" i="8" a="1"/>
  <c r="C670" i="8" s="1"/>
  <c r="C671" i="8" a="1"/>
  <c r="C671" i="8" s="1"/>
  <c r="C672" i="8" a="1"/>
  <c r="C672" i="8" s="1"/>
  <c r="C673" i="8" a="1"/>
  <c r="C673" i="8" s="1"/>
  <c r="C674" i="8" a="1"/>
  <c r="C674" i="8" s="1"/>
  <c r="C675" i="8" a="1"/>
  <c r="C675" i="8" s="1"/>
  <c r="C676" i="8" a="1"/>
  <c r="C676" i="8" s="1"/>
  <c r="C677" i="8" a="1"/>
  <c r="C677" i="8" s="1"/>
  <c r="C678" i="8" a="1"/>
  <c r="C678" i="8" s="1"/>
  <c r="C679" i="8" a="1"/>
  <c r="C679" i="8" s="1"/>
  <c r="C680" i="8" a="1"/>
  <c r="C680" i="8" s="1"/>
  <c r="C681" i="8" a="1"/>
  <c r="C681" i="8" s="1"/>
  <c r="C682" i="8" a="1"/>
  <c r="C682" i="8" s="1"/>
  <c r="C683" i="8" a="1"/>
  <c r="C683" i="8" s="1"/>
  <c r="C684" i="8" a="1"/>
  <c r="C684" i="8" s="1"/>
  <c r="C685" i="8" a="1"/>
  <c r="C685" i="8" s="1"/>
  <c r="C686" i="8" a="1"/>
  <c r="C686" i="8" s="1"/>
  <c r="C687" i="8" a="1"/>
  <c r="C687" i="8" s="1"/>
  <c r="C688" i="8" a="1"/>
  <c r="C688" i="8" s="1"/>
  <c r="C689" i="8" a="1"/>
  <c r="C689" i="8" s="1"/>
  <c r="C690" i="8" a="1"/>
  <c r="C690" i="8" s="1"/>
  <c r="C691" i="8" a="1"/>
  <c r="C691" i="8" s="1"/>
  <c r="C692" i="8" a="1"/>
  <c r="C692" i="8" s="1"/>
  <c r="C693" i="8" a="1"/>
  <c r="C693" i="8" s="1"/>
  <c r="C694" i="8" a="1"/>
  <c r="C694" i="8" s="1"/>
  <c r="C695" i="8" a="1"/>
  <c r="C695" i="8" s="1"/>
  <c r="C696" i="8" a="1"/>
  <c r="C696" i="8" s="1"/>
  <c r="C697" i="8" a="1"/>
  <c r="C697" i="8" s="1"/>
  <c r="C698" i="8" a="1"/>
  <c r="C698" i="8" s="1"/>
  <c r="C699" i="8" a="1"/>
  <c r="C699" i="8" s="1"/>
  <c r="C700" i="8" a="1"/>
  <c r="C700" i="8" s="1"/>
  <c r="C701" i="8" a="1"/>
  <c r="C701" i="8" s="1"/>
  <c r="C702" i="8" a="1"/>
  <c r="C702" i="8" s="1"/>
  <c r="C703" i="8" a="1"/>
  <c r="C703" i="8" s="1"/>
  <c r="C704" i="8" a="1"/>
  <c r="C704" i="8" s="1"/>
  <c r="C705" i="8" a="1"/>
  <c r="C705" i="8" s="1"/>
  <c r="C706" i="8" a="1"/>
  <c r="C706" i="8" s="1"/>
  <c r="C707" i="8" a="1"/>
  <c r="C707" i="8" s="1"/>
  <c r="C708" i="8" a="1"/>
  <c r="C708" i="8" s="1"/>
  <c r="C709" i="8" a="1"/>
  <c r="C709" i="8" s="1"/>
  <c r="C710" i="8" a="1"/>
  <c r="C710" i="8" s="1"/>
  <c r="C711" i="8" a="1"/>
  <c r="C711" i="8" s="1"/>
  <c r="C712" i="8" a="1"/>
  <c r="C712" i="8" s="1"/>
  <c r="C713" i="8" a="1"/>
  <c r="C713" i="8" s="1"/>
  <c r="C714" i="8" a="1"/>
  <c r="C714" i="8" s="1"/>
  <c r="C715" i="8" a="1"/>
  <c r="C715" i="8" s="1"/>
  <c r="C716" i="8" a="1"/>
  <c r="C716" i="8" s="1"/>
  <c r="C717" i="8" a="1"/>
  <c r="C717" i="8" s="1"/>
  <c r="C718" i="8" a="1"/>
  <c r="C718" i="8" s="1"/>
  <c r="C719" i="8" a="1"/>
  <c r="C719" i="8" s="1"/>
  <c r="C720" i="8" a="1"/>
  <c r="C720" i="8" s="1"/>
  <c r="C721" i="8" a="1"/>
  <c r="C721" i="8" s="1"/>
  <c r="C722" i="8" a="1"/>
  <c r="C722" i="8" s="1"/>
  <c r="C723" i="8" a="1"/>
  <c r="C723" i="8" s="1"/>
  <c r="C724" i="8" a="1"/>
  <c r="C724" i="8" s="1"/>
  <c r="C725" i="8" a="1"/>
  <c r="C725" i="8" s="1"/>
  <c r="C726" i="8" a="1"/>
  <c r="C726" i="8" s="1"/>
  <c r="C727" i="8" a="1"/>
  <c r="C727" i="8" s="1"/>
  <c r="C728" i="8" a="1"/>
  <c r="C728" i="8" s="1"/>
  <c r="C729" i="8" a="1"/>
  <c r="C729" i="8" s="1"/>
  <c r="C730" i="8" a="1"/>
  <c r="C730" i="8" s="1"/>
  <c r="C731" i="8" a="1"/>
  <c r="C731" i="8" s="1"/>
  <c r="C732" i="8" a="1"/>
  <c r="C732" i="8" s="1"/>
  <c r="C733" i="8" a="1"/>
  <c r="C733" i="8" s="1"/>
  <c r="C734" i="8" a="1"/>
  <c r="C734" i="8" s="1"/>
  <c r="C735" i="8" a="1"/>
  <c r="C735" i="8" s="1"/>
  <c r="C736" i="8" a="1"/>
  <c r="C736" i="8" s="1"/>
  <c r="C737" i="8" a="1"/>
  <c r="C737" i="8" s="1"/>
  <c r="C738" i="8" a="1"/>
  <c r="C738" i="8" s="1"/>
  <c r="C739" i="8" a="1"/>
  <c r="C739" i="8" s="1"/>
  <c r="C740" i="8" a="1"/>
  <c r="C740" i="8" s="1"/>
  <c r="C741" i="8" a="1"/>
  <c r="C741" i="8" s="1"/>
  <c r="C742" i="8" a="1"/>
  <c r="C742" i="8" s="1"/>
  <c r="C743" i="8" a="1"/>
  <c r="C743" i="8" s="1"/>
  <c r="C744" i="8" a="1"/>
  <c r="C744" i="8" s="1"/>
  <c r="C745" i="8" a="1"/>
  <c r="C745" i="8" s="1"/>
  <c r="C746" i="8" a="1"/>
  <c r="C746" i="8" s="1"/>
  <c r="C747" i="8" a="1"/>
  <c r="C747" i="8" s="1"/>
  <c r="C748" i="8" a="1"/>
  <c r="C748" i="8" s="1"/>
  <c r="C749" i="8" a="1"/>
  <c r="C749" i="8" s="1"/>
  <c r="C750" i="8" a="1"/>
  <c r="C750" i="8" s="1"/>
  <c r="C751" i="8" a="1"/>
  <c r="C751" i="8" s="1"/>
  <c r="C752" i="8" a="1"/>
  <c r="C752" i="8" s="1"/>
  <c r="C753" i="8" a="1"/>
  <c r="C753" i="8" s="1"/>
  <c r="C754" i="8" a="1"/>
  <c r="C754" i="8" s="1"/>
  <c r="C755" i="8" a="1"/>
  <c r="C755" i="8" s="1"/>
  <c r="C756" i="8" a="1"/>
  <c r="C756" i="8" s="1"/>
  <c r="C757" i="8" a="1"/>
  <c r="C757" i="8" s="1"/>
  <c r="C758" i="8" a="1"/>
  <c r="C758" i="8" s="1"/>
  <c r="C759" i="8" a="1"/>
  <c r="C759" i="8" s="1"/>
  <c r="C760" i="8" a="1"/>
  <c r="C760" i="8" s="1"/>
  <c r="C761" i="8" a="1"/>
  <c r="C761" i="8" s="1"/>
  <c r="C762" i="8" a="1"/>
  <c r="C762" i="8" s="1"/>
  <c r="C763" i="8" a="1"/>
  <c r="C763" i="8" s="1"/>
  <c r="C764" i="8" a="1"/>
  <c r="C764" i="8" s="1"/>
  <c r="C765" i="8" a="1"/>
  <c r="C765" i="8" s="1"/>
  <c r="C766" i="8" a="1"/>
  <c r="C766" i="8" s="1"/>
  <c r="C767" i="8" a="1"/>
  <c r="C767" i="8" s="1"/>
  <c r="C768" i="8" a="1"/>
  <c r="C768" i="8" s="1"/>
  <c r="C769" i="8" a="1"/>
  <c r="C769" i="8" s="1"/>
  <c r="C770" i="8" a="1"/>
  <c r="C770" i="8" s="1"/>
  <c r="C771" i="8" a="1"/>
  <c r="C771" i="8" s="1"/>
  <c r="C772" i="8" a="1"/>
  <c r="C772" i="8" s="1"/>
  <c r="C773" i="8" a="1"/>
  <c r="C773" i="8" s="1"/>
  <c r="C774" i="8" a="1"/>
  <c r="C774" i="8" s="1"/>
  <c r="C775" i="8" a="1"/>
  <c r="C775" i="8" s="1"/>
  <c r="C776" i="8" a="1"/>
  <c r="C776" i="8" s="1"/>
  <c r="C777" i="8" a="1"/>
  <c r="C777" i="8" s="1"/>
  <c r="C778" i="8" a="1"/>
  <c r="C778" i="8" s="1"/>
  <c r="C779" i="8" a="1"/>
  <c r="C779" i="8" s="1"/>
  <c r="C780" i="8" a="1"/>
  <c r="C780" i="8" s="1"/>
  <c r="C781" i="8" a="1"/>
  <c r="C781" i="8" s="1"/>
  <c r="C782" i="8" a="1"/>
  <c r="C782" i="8" s="1"/>
  <c r="C783" i="8" a="1"/>
  <c r="C783" i="8" s="1"/>
  <c r="C784" i="8" a="1"/>
  <c r="C784" i="8" s="1"/>
  <c r="C785" i="8" a="1"/>
  <c r="C785" i="8" s="1"/>
  <c r="C786" i="8" a="1"/>
  <c r="C786" i="8" s="1"/>
  <c r="C787" i="8" a="1"/>
  <c r="C787" i="8" s="1"/>
  <c r="C788" i="8" a="1"/>
  <c r="C788" i="8" s="1"/>
  <c r="C789" i="8" a="1"/>
  <c r="C789" i="8" s="1"/>
  <c r="C790" i="8" a="1"/>
  <c r="C790" i="8" s="1"/>
  <c r="C791" i="8" a="1"/>
  <c r="C791" i="8" s="1"/>
  <c r="C792" i="8" a="1"/>
  <c r="C792" i="8" s="1"/>
  <c r="C793" i="8" a="1"/>
  <c r="C793" i="8" s="1"/>
  <c r="C794" i="8" a="1"/>
  <c r="C794" i="8" s="1"/>
  <c r="C795" i="8" a="1"/>
  <c r="C795" i="8" s="1"/>
  <c r="C796" i="8" a="1"/>
  <c r="C796" i="8" s="1"/>
  <c r="C797" i="8" a="1"/>
  <c r="C797" i="8" s="1"/>
  <c r="C798" i="8" a="1"/>
  <c r="C798" i="8" s="1"/>
  <c r="C799" i="8" a="1"/>
  <c r="C799" i="8" s="1"/>
  <c r="C800" i="8" a="1"/>
  <c r="C800" i="8" s="1"/>
  <c r="C801" i="8" a="1"/>
  <c r="C801" i="8" s="1"/>
  <c r="C802" i="8" a="1"/>
  <c r="C802" i="8" s="1"/>
  <c r="C803" i="8" a="1"/>
  <c r="C803" i="8" s="1"/>
  <c r="C804" i="8" a="1"/>
  <c r="C804" i="8" s="1"/>
  <c r="C805" i="8" a="1"/>
  <c r="C805" i="8" s="1"/>
  <c r="C806" i="8" a="1"/>
  <c r="C806" i="8" s="1"/>
  <c r="C807" i="8" a="1"/>
  <c r="C807" i="8" s="1"/>
  <c r="C808" i="8" a="1"/>
  <c r="C808" i="8" s="1"/>
  <c r="C809" i="8" a="1"/>
  <c r="C809" i="8" s="1"/>
  <c r="C810" i="8" a="1"/>
  <c r="C810" i="8" s="1"/>
  <c r="C811" i="8" a="1"/>
  <c r="C811" i="8" s="1"/>
  <c r="C812" i="8" a="1"/>
  <c r="C812" i="8" s="1"/>
  <c r="C813" i="8" a="1"/>
  <c r="C813" i="8" s="1"/>
  <c r="C814" i="8" a="1"/>
  <c r="C814" i="8" s="1"/>
  <c r="C815" i="8" a="1"/>
  <c r="C815" i="8" s="1"/>
  <c r="C816" i="8" a="1"/>
  <c r="C816" i="8" s="1"/>
  <c r="C817" i="8" a="1"/>
  <c r="C817" i="8" s="1"/>
  <c r="C818" i="8" a="1"/>
  <c r="C818" i="8" s="1"/>
  <c r="C819" i="8" a="1"/>
  <c r="C819" i="8" s="1"/>
  <c r="C820" i="8" a="1"/>
  <c r="C820" i="8" s="1"/>
  <c r="C821" i="8" a="1"/>
  <c r="C821" i="8" s="1"/>
  <c r="C822" i="8" a="1"/>
  <c r="C822" i="8" s="1"/>
  <c r="C823" i="8" a="1"/>
  <c r="C823" i="8" s="1"/>
  <c r="C824" i="8" a="1"/>
  <c r="C824" i="8" s="1"/>
  <c r="C825" i="8" a="1"/>
  <c r="C825" i="8" s="1"/>
  <c r="C826" i="8" a="1"/>
  <c r="C826" i="8" s="1"/>
  <c r="C827" i="8" a="1"/>
  <c r="C827" i="8" s="1"/>
  <c r="C828" i="8" a="1"/>
  <c r="C828" i="8" s="1"/>
  <c r="C829" i="8" a="1"/>
  <c r="C829" i="8" s="1"/>
  <c r="C830" i="8" a="1"/>
  <c r="C830" i="8" s="1"/>
  <c r="C831" i="8" a="1"/>
  <c r="C831" i="8" s="1"/>
  <c r="C832" i="8" a="1"/>
  <c r="C832" i="8" s="1"/>
  <c r="C833" i="8" a="1"/>
  <c r="C833" i="8" s="1"/>
  <c r="C834" i="8" a="1"/>
  <c r="C834" i="8" s="1"/>
  <c r="C835" i="8" a="1"/>
  <c r="C835" i="8" s="1"/>
  <c r="C836" i="8" a="1"/>
  <c r="C836" i="8" s="1"/>
  <c r="C837" i="8" a="1"/>
  <c r="C837" i="8" s="1"/>
  <c r="C838" i="8" a="1"/>
  <c r="C838" i="8" s="1"/>
  <c r="C839" i="8" a="1"/>
  <c r="C839" i="8" s="1"/>
  <c r="C840" i="8" a="1"/>
  <c r="C840" i="8" s="1"/>
  <c r="C841" i="8" a="1"/>
  <c r="C841" i="8" s="1"/>
  <c r="C842" i="8" a="1"/>
  <c r="C842" i="8" s="1"/>
  <c r="C843" i="8" a="1"/>
  <c r="C843" i="8" s="1"/>
  <c r="C844" i="8" a="1"/>
  <c r="C844" i="8" s="1"/>
  <c r="C845" i="8" a="1"/>
  <c r="C845" i="8" s="1"/>
  <c r="C846" i="8" a="1"/>
  <c r="C846" i="8" s="1"/>
  <c r="C847" i="8" a="1"/>
  <c r="C847" i="8" s="1"/>
  <c r="C848" i="8" a="1"/>
  <c r="C848" i="8" s="1"/>
  <c r="C849" i="8" a="1"/>
  <c r="C849" i="8" s="1"/>
  <c r="C850" i="8" a="1"/>
  <c r="C850" i="8" s="1"/>
  <c r="C851" i="8" a="1"/>
  <c r="C851" i="8" s="1"/>
  <c r="C852" i="8" a="1"/>
  <c r="C852" i="8" s="1"/>
  <c r="C853" i="8" a="1"/>
  <c r="C853" i="8" s="1"/>
  <c r="C854" i="8" a="1"/>
  <c r="C854" i="8" s="1"/>
  <c r="C855" i="8" a="1"/>
  <c r="C855" i="8" s="1"/>
  <c r="C856" i="8" a="1"/>
  <c r="C856" i="8" s="1"/>
  <c r="C857" i="8" a="1"/>
  <c r="C857" i="8" s="1"/>
  <c r="C858" i="8" a="1"/>
  <c r="C858" i="8" s="1"/>
  <c r="C859" i="8" a="1"/>
  <c r="C859" i="8" s="1"/>
  <c r="C860" i="8" a="1"/>
  <c r="C860" i="8" s="1"/>
  <c r="C861" i="8" a="1"/>
  <c r="C861" i="8" s="1"/>
  <c r="C862" i="8" a="1"/>
  <c r="C862" i="8" s="1"/>
  <c r="C863" i="8" a="1"/>
  <c r="C863" i="8" s="1"/>
  <c r="C864" i="8" a="1"/>
  <c r="C864" i="8" s="1"/>
  <c r="C865" i="8" a="1"/>
  <c r="C865" i="8" s="1"/>
  <c r="C866" i="8" a="1"/>
  <c r="C866" i="8" s="1"/>
  <c r="C867" i="8" a="1"/>
  <c r="C867" i="8" s="1"/>
  <c r="C868" i="8" a="1"/>
  <c r="C868" i="8" s="1"/>
  <c r="C869" i="8" a="1"/>
  <c r="C869" i="8" s="1"/>
  <c r="C870" i="8" a="1"/>
  <c r="C870" i="8" s="1"/>
  <c r="C871" i="8" a="1"/>
  <c r="C871" i="8" s="1"/>
  <c r="C872" i="8" a="1"/>
  <c r="C872" i="8" s="1"/>
  <c r="C873" i="8" a="1"/>
  <c r="C873" i="8" s="1"/>
  <c r="C874" i="8" a="1"/>
  <c r="C874" i="8" s="1"/>
  <c r="C875" i="8" a="1"/>
  <c r="C875" i="8" s="1"/>
  <c r="C876" i="8" a="1"/>
  <c r="C876" i="8" s="1"/>
  <c r="C877" i="8" a="1"/>
  <c r="C877" i="8" s="1"/>
  <c r="C878" i="8" a="1"/>
  <c r="C878" i="8" s="1"/>
  <c r="C879" i="8" a="1"/>
  <c r="C879" i="8" s="1"/>
  <c r="C880" i="8" a="1"/>
  <c r="C880" i="8" s="1"/>
  <c r="C881" i="8" a="1"/>
  <c r="C881" i="8" s="1"/>
  <c r="C882" i="8" a="1"/>
  <c r="C882" i="8" s="1"/>
  <c r="C883" i="8" a="1"/>
  <c r="C883" i="8" s="1"/>
  <c r="C884" i="8" a="1"/>
  <c r="C884" i="8" s="1"/>
  <c r="C885" i="8" a="1"/>
  <c r="C885" i="8" s="1"/>
  <c r="C886" i="8" a="1"/>
  <c r="C886" i="8" s="1"/>
  <c r="C887" i="8" a="1"/>
  <c r="C887" i="8" s="1"/>
  <c r="C888" i="8" a="1"/>
  <c r="C888" i="8" s="1"/>
  <c r="C889" i="8" a="1"/>
  <c r="C889" i="8" s="1"/>
  <c r="C890" i="8" a="1"/>
  <c r="C890" i="8" s="1"/>
  <c r="C891" i="8" a="1"/>
  <c r="C891" i="8" s="1"/>
  <c r="C892" i="8" a="1"/>
  <c r="C892" i="8" s="1"/>
  <c r="C893" i="8" a="1"/>
  <c r="C893" i="8" s="1"/>
  <c r="C894" i="8" a="1"/>
  <c r="C894" i="8" s="1"/>
  <c r="C895" i="8" a="1"/>
  <c r="C895" i="8" s="1"/>
  <c r="C896" i="8" a="1"/>
  <c r="C896" i="8" s="1"/>
  <c r="C897" i="8" a="1"/>
  <c r="C897" i="8" s="1"/>
  <c r="C898" i="8" a="1"/>
  <c r="C898" i="8" s="1"/>
  <c r="C899" i="8" a="1"/>
  <c r="C899" i="8" s="1"/>
  <c r="C900" i="8" a="1"/>
  <c r="C900" i="8" s="1"/>
  <c r="C901" i="8" a="1"/>
  <c r="C901" i="8" s="1"/>
  <c r="C902" i="8" a="1"/>
  <c r="C902" i="8" s="1"/>
  <c r="C903" i="8" a="1"/>
  <c r="C903" i="8" s="1"/>
  <c r="C904" i="8" a="1"/>
  <c r="C904" i="8" s="1"/>
  <c r="C905" i="8" a="1"/>
  <c r="C905" i="8" s="1"/>
  <c r="C906" i="8" a="1"/>
  <c r="C906" i="8" s="1"/>
  <c r="C907" i="8" a="1"/>
  <c r="C907" i="8" s="1"/>
  <c r="C908" i="8" a="1"/>
  <c r="C908" i="8" s="1"/>
  <c r="C909" i="8" a="1"/>
  <c r="C909" i="8" s="1"/>
  <c r="C910" i="8" a="1"/>
  <c r="C910" i="8" s="1"/>
  <c r="C911" i="8" a="1"/>
  <c r="C911" i="8" s="1"/>
  <c r="C912" i="8" a="1"/>
  <c r="C912" i="8" s="1"/>
  <c r="C913" i="8" a="1"/>
  <c r="C913" i="8" s="1"/>
  <c r="C914" i="8" a="1"/>
  <c r="C914" i="8" s="1"/>
  <c r="C915" i="8" a="1"/>
  <c r="C915" i="8" s="1"/>
  <c r="C916" i="8" a="1"/>
  <c r="C916" i="8" s="1"/>
  <c r="C917" i="8" a="1"/>
  <c r="C917" i="8" s="1"/>
  <c r="C918" i="8" a="1"/>
  <c r="C918" i="8" s="1"/>
  <c r="C919" i="8" a="1"/>
  <c r="C919" i="8" s="1"/>
  <c r="C920" i="8" a="1"/>
  <c r="C920" i="8" s="1"/>
  <c r="C921" i="8" a="1"/>
  <c r="C921" i="8" s="1"/>
  <c r="C922" i="8" a="1"/>
  <c r="C922" i="8" s="1"/>
  <c r="C923" i="8" a="1"/>
  <c r="C923" i="8" s="1"/>
  <c r="C924" i="8" a="1"/>
  <c r="C924" i="8" s="1"/>
  <c r="C925" i="8" a="1"/>
  <c r="C925" i="8" s="1"/>
  <c r="C926" i="8" a="1"/>
  <c r="C926" i="8" s="1"/>
  <c r="C927" i="8" a="1"/>
  <c r="C927" i="8" s="1"/>
  <c r="C928" i="8" a="1"/>
  <c r="C928" i="8" s="1"/>
  <c r="C929" i="8" a="1"/>
  <c r="C929" i="8" s="1"/>
  <c r="C930" i="8" a="1"/>
  <c r="C930" i="8" s="1"/>
  <c r="C931" i="8" a="1"/>
  <c r="C931" i="8" s="1"/>
  <c r="C932" i="8" a="1"/>
  <c r="C932" i="8" s="1"/>
  <c r="C933" i="8" a="1"/>
  <c r="C933" i="8" s="1"/>
  <c r="C934" i="8" a="1"/>
  <c r="C934" i="8" s="1"/>
  <c r="C935" i="8" a="1"/>
  <c r="C935" i="8" s="1"/>
  <c r="C936" i="8" a="1"/>
  <c r="C936" i="8" s="1"/>
  <c r="C937" i="8" a="1"/>
  <c r="C937" i="8" s="1"/>
  <c r="C938" i="8" a="1"/>
  <c r="C938" i="8" s="1"/>
  <c r="C939" i="8" a="1"/>
  <c r="C939" i="8" s="1"/>
  <c r="C940" i="8" a="1"/>
  <c r="C940" i="8" s="1"/>
  <c r="C941" i="8" a="1"/>
  <c r="C941" i="8" s="1"/>
  <c r="C942" i="8" a="1"/>
  <c r="C942" i="8" s="1"/>
  <c r="C943" i="8" a="1"/>
  <c r="C943" i="8" s="1"/>
  <c r="C944" i="8" a="1"/>
  <c r="C944" i="8" s="1"/>
  <c r="C945" i="8" a="1"/>
  <c r="C945" i="8" s="1"/>
  <c r="C946" i="8" a="1"/>
  <c r="C946" i="8" s="1"/>
  <c r="C947" i="8" a="1"/>
  <c r="C947" i="8" s="1"/>
  <c r="C948" i="8" a="1"/>
  <c r="C948" i="8" s="1"/>
  <c r="C949" i="8" a="1"/>
  <c r="C949" i="8" s="1"/>
  <c r="C950" i="8" a="1"/>
  <c r="C950" i="8" s="1"/>
  <c r="C951" i="8" a="1"/>
  <c r="C951" i="8" s="1"/>
  <c r="C952" i="8" a="1"/>
  <c r="C952" i="8" s="1"/>
  <c r="C953" i="8" a="1"/>
  <c r="C953" i="8" s="1"/>
  <c r="C954" i="8" a="1"/>
  <c r="C954" i="8" s="1"/>
  <c r="C955" i="8" a="1"/>
  <c r="C955" i="8" s="1"/>
  <c r="C956" i="8" a="1"/>
  <c r="C956" i="8" s="1"/>
  <c r="C957" i="8" a="1"/>
  <c r="C957" i="8" s="1"/>
  <c r="C958" i="8" a="1"/>
  <c r="C958" i="8" s="1"/>
  <c r="C959" i="8" a="1"/>
  <c r="C959" i="8" s="1"/>
  <c r="C960" i="8" a="1"/>
  <c r="C960" i="8" s="1"/>
  <c r="C961" i="8" a="1"/>
  <c r="C961" i="8" s="1"/>
  <c r="C962" i="8" a="1"/>
  <c r="C962" i="8" s="1"/>
  <c r="C963" i="8" a="1"/>
  <c r="C963" i="8" s="1"/>
  <c r="C964" i="8" a="1"/>
  <c r="C964" i="8" s="1"/>
  <c r="C965" i="8" a="1"/>
  <c r="C965" i="8" s="1"/>
  <c r="C966" i="8" a="1"/>
  <c r="C966" i="8" s="1"/>
  <c r="C967" i="8" a="1"/>
  <c r="C967" i="8" s="1"/>
  <c r="C968" i="8" a="1"/>
  <c r="C968" i="8" s="1"/>
  <c r="C969" i="8" a="1"/>
  <c r="C969" i="8" s="1"/>
  <c r="C970" i="8" a="1"/>
  <c r="C970" i="8" s="1"/>
  <c r="C971" i="8" a="1"/>
  <c r="C971" i="8" s="1"/>
  <c r="C972" i="8" a="1"/>
  <c r="C972" i="8" s="1"/>
  <c r="C973" i="8" a="1"/>
  <c r="C973" i="8" s="1"/>
  <c r="C974" i="8" a="1"/>
  <c r="C974" i="8" s="1"/>
  <c r="C975" i="8" a="1"/>
  <c r="C975" i="8" s="1"/>
  <c r="C976" i="8" a="1"/>
  <c r="C976" i="8" s="1"/>
  <c r="C977" i="8" a="1"/>
  <c r="C977" i="8" s="1"/>
  <c r="C978" i="8" a="1"/>
  <c r="C978" i="8" s="1"/>
  <c r="C979" i="8" a="1"/>
  <c r="C979" i="8" s="1"/>
  <c r="C980" i="8" a="1"/>
  <c r="C980" i="8" s="1"/>
  <c r="C981" i="8" a="1"/>
  <c r="C981" i="8" s="1"/>
  <c r="C982" i="8" a="1"/>
  <c r="C982" i="8" s="1"/>
  <c r="C983" i="8" a="1"/>
  <c r="C983" i="8" s="1"/>
  <c r="C984" i="8" a="1"/>
  <c r="C984" i="8" s="1"/>
  <c r="C985" i="8" a="1"/>
  <c r="C985" i="8" s="1"/>
  <c r="C986" i="8" a="1"/>
  <c r="C986" i="8" s="1"/>
  <c r="C987" i="8" a="1"/>
  <c r="C987" i="8" s="1"/>
  <c r="C988" i="8" a="1"/>
  <c r="C988" i="8" s="1"/>
  <c r="C989" i="8" a="1"/>
  <c r="C989" i="8" s="1"/>
  <c r="C990" i="8" a="1"/>
  <c r="C990" i="8" s="1"/>
  <c r="C991" i="8" a="1"/>
  <c r="C991" i="8" s="1"/>
  <c r="C992" i="8" a="1"/>
  <c r="C992" i="8" s="1"/>
  <c r="C993" i="8" a="1"/>
  <c r="C993" i="8" s="1"/>
  <c r="C994" i="8" a="1"/>
  <c r="C994" i="8" s="1"/>
  <c r="C995" i="8" a="1"/>
  <c r="C995" i="8" s="1"/>
  <c r="C996" i="8" a="1"/>
  <c r="C996" i="8" s="1"/>
  <c r="C997" i="8" a="1"/>
  <c r="C997" i="8" s="1"/>
  <c r="C998" i="8" a="1"/>
  <c r="C998" i="8" s="1"/>
  <c r="C999" i="8" a="1"/>
  <c r="C999" i="8" s="1"/>
  <c r="C1000" i="8" a="1"/>
  <c r="C1000" i="8" s="1"/>
  <c r="C1001" i="8" a="1"/>
  <c r="C1001" i="8" s="1"/>
  <c r="C1002" i="8" a="1"/>
  <c r="C1002" i="8" s="1"/>
  <c r="C1003" i="8" a="1"/>
  <c r="C1003" i="8" s="1"/>
  <c r="C1004" i="8" a="1"/>
  <c r="C1004" i="8" s="1"/>
  <c r="C1005" i="8" a="1"/>
  <c r="C1005" i="8" s="1"/>
  <c r="C1006" i="8" a="1"/>
  <c r="C1006" i="8" s="1"/>
  <c r="C1007" i="8" a="1"/>
  <c r="C1007" i="8" s="1"/>
  <c r="C1008" i="8" a="1"/>
  <c r="C1008" i="8" s="1"/>
  <c r="C1009" i="8" a="1"/>
  <c r="C1009" i="8" s="1"/>
  <c r="C1010" i="8" a="1"/>
  <c r="C1010" i="8" s="1"/>
  <c r="C1011" i="8" a="1"/>
  <c r="C1011" i="8" s="1"/>
  <c r="C1012" i="8" a="1"/>
  <c r="C1012" i="8" s="1"/>
  <c r="C1013" i="8" a="1"/>
  <c r="C1013" i="8" s="1"/>
  <c r="C1014" i="8" a="1"/>
  <c r="C1014" i="8" s="1"/>
  <c r="C1015" i="8" a="1"/>
  <c r="C1015" i="8" s="1"/>
  <c r="C1016" i="8" a="1"/>
  <c r="C1016" i="8" s="1"/>
  <c r="C1017" i="8" a="1"/>
  <c r="C1017" i="8" s="1"/>
  <c r="C1018" i="8" a="1"/>
  <c r="C1018" i="8" s="1"/>
  <c r="C1019" i="8" a="1"/>
  <c r="C1019" i="8" s="1"/>
  <c r="C1020" i="8" a="1"/>
  <c r="C1020" i="8" s="1"/>
  <c r="C1021" i="8" a="1"/>
  <c r="C1021" i="8" s="1"/>
  <c r="C1022" i="8" a="1"/>
  <c r="C1022" i="8" s="1"/>
  <c r="C1023" i="8" a="1"/>
  <c r="C1023" i="8" s="1"/>
  <c r="C1024" i="8" a="1"/>
  <c r="C1024" i="8" s="1"/>
  <c r="C1025" i="8" a="1"/>
  <c r="C1025" i="8" s="1"/>
  <c r="C1026" i="8" a="1"/>
  <c r="C1026" i="8" s="1"/>
  <c r="C1027" i="8" a="1"/>
  <c r="C1027" i="8" s="1"/>
  <c r="C1028" i="8" a="1"/>
  <c r="C1028" i="8" s="1"/>
  <c r="C1029" i="8" a="1"/>
  <c r="C1029" i="8" s="1"/>
  <c r="C1030" i="8" a="1"/>
  <c r="C1030" i="8" s="1"/>
  <c r="C1031" i="8" a="1"/>
  <c r="C1031" i="8" s="1"/>
  <c r="C1032" i="8" a="1"/>
  <c r="C1032" i="8" s="1"/>
  <c r="C1033" i="8" a="1"/>
  <c r="C1033" i="8" s="1"/>
  <c r="C1034" i="8" a="1"/>
  <c r="C1034" i="8" s="1"/>
  <c r="C1035" i="8" a="1"/>
  <c r="C1035" i="8" s="1"/>
  <c r="C1036" i="8" a="1"/>
  <c r="C1036" i="8" s="1"/>
  <c r="C1037" i="8" a="1"/>
  <c r="C1037" i="8" s="1"/>
  <c r="C1038" i="8" a="1"/>
  <c r="C1038" i="8" s="1"/>
  <c r="C1039" i="8" a="1"/>
  <c r="C1039" i="8" s="1"/>
  <c r="C1040" i="8" a="1"/>
  <c r="C1040" i="8" s="1"/>
  <c r="C1041" i="8" a="1"/>
  <c r="C1041" i="8" s="1"/>
  <c r="C1042" i="8" a="1"/>
  <c r="C1042" i="8" s="1"/>
  <c r="C1043" i="8" a="1"/>
  <c r="C1043" i="8" s="1"/>
  <c r="C1044" i="8" a="1"/>
  <c r="C1044" i="8" s="1"/>
  <c r="C1045" i="8" a="1"/>
  <c r="C1045" i="8" s="1"/>
  <c r="C1046" i="8" a="1"/>
  <c r="C1046" i="8" s="1"/>
  <c r="C1047" i="8" a="1"/>
  <c r="C1047" i="8" s="1"/>
  <c r="C1048" i="8" a="1"/>
  <c r="C1048" i="8" s="1"/>
  <c r="C1049" i="8" a="1"/>
  <c r="C1049" i="8" s="1"/>
  <c r="C1050" i="8" a="1"/>
  <c r="C1050" i="8" s="1"/>
  <c r="C1051" i="8" a="1"/>
  <c r="C1051" i="8" s="1"/>
  <c r="C1052" i="8" a="1"/>
  <c r="C1052" i="8" s="1"/>
  <c r="C1053" i="8" a="1"/>
  <c r="C1053" i="8" s="1"/>
  <c r="C1054" i="8" a="1"/>
  <c r="C1054" i="8" s="1"/>
  <c r="C1055" i="8" a="1"/>
  <c r="C1055" i="8" s="1"/>
  <c r="C1056" i="8" a="1"/>
  <c r="C1056" i="8" s="1"/>
  <c r="C1057" i="8" a="1"/>
  <c r="C1057" i="8" s="1"/>
  <c r="C1058" i="8" a="1"/>
  <c r="C1058" i="8" s="1"/>
  <c r="C1059" i="8" a="1"/>
  <c r="C1059" i="8" s="1"/>
  <c r="C1060" i="8" a="1"/>
  <c r="C1060" i="8" s="1"/>
  <c r="C1061" i="8" a="1"/>
  <c r="C1061" i="8" s="1"/>
  <c r="C1062" i="8" a="1"/>
  <c r="C1062" i="8" s="1"/>
  <c r="C1063" i="8" a="1"/>
  <c r="C1063" i="8" s="1"/>
  <c r="C1064" i="8" a="1"/>
  <c r="C1064" i="8" s="1"/>
  <c r="C1065" i="8" a="1"/>
  <c r="C1065" i="8" s="1"/>
  <c r="C1066" i="8" a="1"/>
  <c r="C1066" i="8" s="1"/>
  <c r="C1067" i="8" a="1"/>
  <c r="C1067" i="8" s="1"/>
  <c r="C1068" i="8" a="1"/>
  <c r="C1068" i="8" s="1"/>
  <c r="C1069" i="8" a="1"/>
  <c r="C1069" i="8" s="1"/>
  <c r="C1070" i="8" a="1"/>
  <c r="C1070" i="8" s="1"/>
  <c r="C1071" i="8" a="1"/>
  <c r="C1071" i="8" s="1"/>
  <c r="C1072" i="8" a="1"/>
  <c r="C1072" i="8" s="1"/>
  <c r="C1073" i="8" a="1"/>
  <c r="C1073" i="8" s="1"/>
  <c r="C1074" i="8" a="1"/>
  <c r="C1074" i="8" s="1"/>
  <c r="C1075" i="8" a="1"/>
  <c r="C1075" i="8" s="1"/>
  <c r="C1076" i="8" a="1"/>
  <c r="C1076" i="8" s="1"/>
  <c r="C1077" i="8" a="1"/>
  <c r="C1077" i="8" s="1"/>
  <c r="C1078" i="8" a="1"/>
  <c r="C1078" i="8" s="1"/>
  <c r="C1079" i="8" a="1"/>
  <c r="C1079" i="8" s="1"/>
  <c r="C1080" i="8" a="1"/>
  <c r="C1080" i="8" s="1"/>
  <c r="C1081" i="8" a="1"/>
  <c r="C1081" i="8" s="1"/>
  <c r="C1082" i="8" a="1"/>
  <c r="C1082" i="8" s="1"/>
  <c r="C1083" i="8" a="1"/>
  <c r="C1083" i="8" s="1"/>
  <c r="C1084" i="8" a="1"/>
  <c r="C1084" i="8" s="1"/>
  <c r="C1085" i="8" a="1"/>
  <c r="C1085" i="8" s="1"/>
  <c r="C1086" i="8" a="1"/>
  <c r="C1086" i="8" s="1"/>
  <c r="C1087" i="8" a="1"/>
  <c r="C1087" i="8" s="1"/>
  <c r="C1088" i="8" a="1"/>
  <c r="C1088" i="8" s="1"/>
  <c r="C1089" i="8" a="1"/>
  <c r="C1089" i="8" s="1"/>
  <c r="C1090" i="8" a="1"/>
  <c r="C1090" i="8" s="1"/>
  <c r="C1091" i="8" a="1"/>
  <c r="C1091" i="8" s="1"/>
  <c r="C1092" i="8" a="1"/>
  <c r="C1092" i="8" s="1"/>
  <c r="C1093" i="8" a="1"/>
  <c r="C1093" i="8" s="1"/>
  <c r="C1094" i="8" a="1"/>
  <c r="C1094" i="8" s="1"/>
  <c r="C1095" i="8" a="1"/>
  <c r="C1095" i="8" s="1"/>
  <c r="C1096" i="8" a="1"/>
  <c r="C1096" i="8" s="1"/>
  <c r="C1097" i="8" a="1"/>
  <c r="C1097" i="8" s="1"/>
  <c r="C1098" i="8" a="1"/>
  <c r="C1098" i="8" s="1"/>
  <c r="C1099" i="8" a="1"/>
  <c r="C1099" i="8" s="1"/>
  <c r="C1100" i="8" a="1"/>
  <c r="C1100" i="8" s="1"/>
  <c r="C1101" i="8" a="1"/>
  <c r="C1101" i="8" s="1"/>
  <c r="C1102" i="8" a="1"/>
  <c r="C1102" i="8" s="1"/>
  <c r="C1103" i="8" a="1"/>
  <c r="C1103" i="8" s="1"/>
  <c r="C1104" i="8" a="1"/>
  <c r="C1104" i="8" s="1"/>
  <c r="C1105" i="8" a="1"/>
  <c r="C1105" i="8" s="1"/>
  <c r="C1106" i="8" a="1"/>
  <c r="C1106" i="8" s="1"/>
  <c r="C1107" i="8" a="1"/>
  <c r="C1107" i="8" s="1"/>
  <c r="C1108" i="8" a="1"/>
  <c r="C1108" i="8" s="1"/>
  <c r="C1109" i="8" a="1"/>
  <c r="C1109" i="8" s="1"/>
  <c r="C1110" i="8" a="1"/>
  <c r="C1110" i="8" s="1"/>
  <c r="C1111" i="8" a="1"/>
  <c r="C1111" i="8" s="1"/>
  <c r="C1112" i="8" a="1"/>
  <c r="C1112" i="8" s="1"/>
  <c r="C1113" i="8" a="1"/>
  <c r="C1113" i="8" s="1"/>
  <c r="C1114" i="8" a="1"/>
  <c r="C1114" i="8" s="1"/>
  <c r="C1115" i="8" a="1"/>
  <c r="C1115" i="8" s="1"/>
  <c r="C1116" i="8" a="1"/>
  <c r="C1116" i="8" s="1"/>
  <c r="C1117" i="8" a="1"/>
  <c r="C1117" i="8" s="1"/>
  <c r="C1118" i="8" a="1"/>
  <c r="C1118" i="8" s="1"/>
  <c r="C1119" i="8" a="1"/>
  <c r="C1119" i="8" s="1"/>
  <c r="C1120" i="8" a="1"/>
  <c r="C1120" i="8" s="1"/>
  <c r="C1121" i="8" a="1"/>
  <c r="C1121" i="8" s="1"/>
  <c r="C1122" i="8" a="1"/>
  <c r="C1122" i="8" s="1"/>
  <c r="C1123" i="8" a="1"/>
  <c r="C1123" i="8" s="1"/>
  <c r="C1124" i="8" a="1"/>
  <c r="C1124" i="8" s="1"/>
  <c r="C1125" i="8" a="1"/>
  <c r="C1125" i="8" s="1"/>
  <c r="C1126" i="8" a="1"/>
  <c r="C1126" i="8" s="1"/>
  <c r="C1127" i="8" a="1"/>
  <c r="C1127" i="8" s="1"/>
  <c r="C1128" i="8" a="1"/>
  <c r="C1128" i="8" s="1"/>
  <c r="C1129" i="8" a="1"/>
  <c r="C1129" i="8" s="1"/>
  <c r="C1130" i="8" a="1"/>
  <c r="C1130" i="8" s="1"/>
  <c r="C1131" i="8" a="1"/>
  <c r="C1131" i="8" s="1"/>
  <c r="C1132" i="8" a="1"/>
  <c r="C1132" i="8" s="1"/>
  <c r="C1133" i="8" a="1"/>
  <c r="C1133" i="8" s="1"/>
  <c r="C1134" i="8" a="1"/>
  <c r="C1134" i="8" s="1"/>
  <c r="C1135" i="8" a="1"/>
  <c r="C1135" i="8" s="1"/>
  <c r="C1136" i="8" a="1"/>
  <c r="C1136" i="8" s="1"/>
  <c r="C1137" i="8" a="1"/>
  <c r="C1137" i="8" s="1"/>
  <c r="C1138" i="8" a="1"/>
  <c r="C1138" i="8" s="1"/>
  <c r="C1139" i="8" a="1"/>
  <c r="C1139" i="8" s="1"/>
  <c r="C1140" i="8" a="1"/>
  <c r="C1140" i="8" s="1"/>
  <c r="C1141" i="8" a="1"/>
  <c r="C1141" i="8" s="1"/>
  <c r="C1142" i="8" a="1"/>
  <c r="C1142" i="8" s="1"/>
  <c r="C1143" i="8" a="1"/>
  <c r="C1143" i="8" s="1"/>
  <c r="C1144" i="8" a="1"/>
  <c r="C1144" i="8" s="1"/>
  <c r="C1145" i="8" a="1"/>
  <c r="C1145" i="8" s="1"/>
  <c r="C1146" i="8" a="1"/>
  <c r="C1146" i="8" s="1"/>
  <c r="C1147" i="8" a="1"/>
  <c r="C1147" i="8" s="1"/>
  <c r="C1148" i="8" a="1"/>
  <c r="C1148" i="8" s="1"/>
  <c r="C1149" i="8" a="1"/>
  <c r="C1149" i="8" s="1"/>
  <c r="C1150" i="8" a="1"/>
  <c r="C1150" i="8" s="1"/>
  <c r="C1151" i="8" a="1"/>
  <c r="C1151" i="8" s="1"/>
  <c r="C1152" i="8" a="1"/>
  <c r="C1152" i="8" s="1"/>
  <c r="C1153" i="8" a="1"/>
  <c r="C1153" i="8" s="1"/>
  <c r="C1154" i="8" a="1"/>
  <c r="C1154" i="8" s="1"/>
  <c r="C1155" i="8" a="1"/>
  <c r="C1155" i="8" s="1"/>
  <c r="C1156" i="8" a="1"/>
  <c r="C1156" i="8" s="1"/>
  <c r="C1157" i="8" a="1"/>
  <c r="C1157" i="8" s="1"/>
  <c r="C1158" i="8" a="1"/>
  <c r="C1158" i="8" s="1"/>
  <c r="C1159" i="8" a="1"/>
  <c r="C1159" i="8" s="1"/>
  <c r="C1160" i="8" a="1"/>
  <c r="C1160" i="8" s="1"/>
  <c r="C1161" i="8" a="1"/>
  <c r="C1161" i="8" s="1"/>
  <c r="C1162" i="8" a="1"/>
  <c r="C1162" i="8" s="1"/>
  <c r="C1163" i="8" a="1"/>
  <c r="C1163" i="8" s="1"/>
  <c r="C1164" i="8" a="1"/>
  <c r="C1164" i="8" s="1"/>
  <c r="C1165" i="8" a="1"/>
  <c r="C1165" i="8" s="1"/>
  <c r="C1166" i="8" a="1"/>
  <c r="C1166" i="8" s="1"/>
  <c r="C1167" i="8" a="1"/>
  <c r="C1167" i="8" s="1"/>
  <c r="C1168" i="8" a="1"/>
  <c r="C1168" i="8" s="1"/>
  <c r="C1169" i="8" a="1"/>
  <c r="C1169" i="8" s="1"/>
  <c r="C1170" i="8" a="1"/>
  <c r="C1170" i="8" s="1"/>
  <c r="C1171" i="8" a="1"/>
  <c r="C1171" i="8" s="1"/>
  <c r="C1172" i="8" a="1"/>
  <c r="C1172" i="8" s="1"/>
  <c r="C1173" i="8" a="1"/>
  <c r="C1173" i="8" s="1"/>
  <c r="C1174" i="8" a="1"/>
  <c r="C1174" i="8" s="1"/>
  <c r="C1175" i="8" a="1"/>
  <c r="C1175" i="8" s="1"/>
  <c r="C1176" i="8" a="1"/>
  <c r="C1176" i="8" s="1"/>
  <c r="C1177" i="8" a="1"/>
  <c r="C1177" i="8" s="1"/>
  <c r="C1178" i="8" a="1"/>
  <c r="C1178" i="8" s="1"/>
  <c r="C1179" i="8" a="1"/>
  <c r="C1179" i="8" s="1"/>
  <c r="C1180" i="8" a="1"/>
  <c r="C1180" i="8" s="1"/>
  <c r="C1181" i="8" a="1"/>
  <c r="C1181" i="8" s="1"/>
  <c r="C1182" i="8" a="1"/>
  <c r="C1182" i="8" s="1"/>
  <c r="C1183" i="8" a="1"/>
  <c r="C1183" i="8" s="1"/>
  <c r="C1184" i="8" a="1"/>
  <c r="C1184" i="8" s="1"/>
  <c r="C1185" i="8" a="1"/>
  <c r="C1185" i="8" s="1"/>
  <c r="C1186" i="8" a="1"/>
  <c r="C1186" i="8" s="1"/>
  <c r="C1187" i="8" a="1"/>
  <c r="C1187" i="8" s="1"/>
  <c r="C1188" i="8" a="1"/>
  <c r="C1188" i="8" s="1"/>
  <c r="C1189" i="8" a="1"/>
  <c r="C1189" i="8" s="1"/>
  <c r="C1190" i="8" a="1"/>
  <c r="C1190" i="8" s="1"/>
  <c r="C1191" i="8" a="1"/>
  <c r="C1191" i="8" s="1"/>
  <c r="C1192" i="8" a="1"/>
  <c r="C1192" i="8" s="1"/>
  <c r="C1193" i="8" a="1"/>
  <c r="C1193" i="8" s="1"/>
  <c r="C1194" i="8" a="1"/>
  <c r="C1194" i="8" s="1"/>
  <c r="C1195" i="8" a="1"/>
  <c r="C1195" i="8" s="1"/>
  <c r="C1196" i="8" a="1"/>
  <c r="C1196" i="8" s="1"/>
  <c r="C1197" i="8" a="1"/>
  <c r="C1197" i="8" s="1"/>
  <c r="C1198" i="8" a="1"/>
  <c r="C1198" i="8" s="1"/>
  <c r="C1199" i="8" a="1"/>
  <c r="C1199" i="8" s="1"/>
  <c r="C1200" i="8" a="1"/>
  <c r="C1200" i="8" s="1"/>
  <c r="C1201" i="8" a="1"/>
  <c r="C1201" i="8" s="1"/>
  <c r="C1202" i="8" a="1"/>
  <c r="C1202" i="8" s="1"/>
  <c r="C1203" i="8" a="1"/>
  <c r="C1203" i="8" s="1"/>
  <c r="C1204" i="8" a="1"/>
  <c r="C1204" i="8" s="1"/>
  <c r="C1205" i="8" a="1"/>
  <c r="C1205" i="8" s="1"/>
  <c r="C1206" i="8" a="1"/>
  <c r="C1206" i="8" s="1"/>
  <c r="C1207" i="8" a="1"/>
  <c r="C1207" i="8" s="1"/>
  <c r="C1208" i="8" a="1"/>
  <c r="C1208" i="8" s="1"/>
  <c r="C1209" i="8" a="1"/>
  <c r="C1209" i="8" s="1"/>
  <c r="C1210" i="8" a="1"/>
  <c r="C1210" i="8" s="1"/>
  <c r="C1211" i="8" a="1"/>
  <c r="C1211" i="8" s="1"/>
  <c r="C1212" i="8" a="1"/>
  <c r="C1212" i="8" s="1"/>
  <c r="C1213" i="8" a="1"/>
  <c r="C1213" i="8" s="1"/>
  <c r="C1214" i="8" a="1"/>
  <c r="C1214" i="8" s="1"/>
  <c r="C1215" i="8" a="1"/>
  <c r="C1215" i="8" s="1"/>
  <c r="C1216" i="8" a="1"/>
  <c r="C1216" i="8" s="1"/>
  <c r="C1217" i="8" a="1"/>
  <c r="C1217" i="8" s="1"/>
  <c r="C1218" i="8" a="1"/>
  <c r="C1218" i="8" s="1"/>
  <c r="C1219" i="8" a="1"/>
  <c r="C1219" i="8" s="1"/>
  <c r="C1220" i="8" a="1"/>
  <c r="C1220" i="8" s="1"/>
  <c r="C1221" i="8" a="1"/>
  <c r="C1221" i="8" s="1"/>
  <c r="C1222" i="8" a="1"/>
  <c r="C1222" i="8" s="1"/>
  <c r="C1223" i="8" a="1"/>
  <c r="C1223" i="8" s="1"/>
  <c r="C1224" i="8" a="1"/>
  <c r="C1224" i="8" s="1"/>
  <c r="C1225" i="8" a="1"/>
  <c r="C1225" i="8" s="1"/>
  <c r="C1226" i="8" a="1"/>
  <c r="C1226" i="8" s="1"/>
  <c r="C1227" i="8" a="1"/>
  <c r="C1227" i="8" s="1"/>
  <c r="C1228" i="8" a="1"/>
  <c r="C1228" i="8" s="1"/>
  <c r="C1229" i="8" a="1"/>
  <c r="C1229" i="8" s="1"/>
  <c r="C1230" i="8" a="1"/>
  <c r="C1230" i="8" s="1"/>
  <c r="C1231" i="8" a="1"/>
  <c r="C1231" i="8" s="1"/>
  <c r="C1232" i="8" a="1"/>
  <c r="C1232" i="8" s="1"/>
  <c r="C1233" i="8" a="1"/>
  <c r="C1233" i="8" s="1"/>
  <c r="C1234" i="8" a="1"/>
  <c r="C1234" i="8" s="1"/>
  <c r="C1235" i="8" a="1"/>
  <c r="C1235" i="8" s="1"/>
  <c r="C1236" i="8" a="1"/>
  <c r="C1236" i="8" s="1"/>
  <c r="C1237" i="8" a="1"/>
  <c r="C1237" i="8" s="1"/>
  <c r="C1238" i="8" a="1"/>
  <c r="C1238" i="8" s="1"/>
  <c r="C1239" i="8" a="1"/>
  <c r="C1239" i="8" s="1"/>
  <c r="C1240" i="8" a="1"/>
  <c r="C1240" i="8" s="1"/>
  <c r="C1241" i="8" a="1"/>
  <c r="C1241" i="8" s="1"/>
  <c r="C1242" i="8" a="1"/>
  <c r="C1242" i="8" s="1"/>
  <c r="C1243" i="8" a="1"/>
  <c r="C1243" i="8" s="1"/>
  <c r="C1244" i="8" a="1"/>
  <c r="C1244" i="8" s="1"/>
  <c r="C1245" i="8" a="1"/>
  <c r="C1245" i="8" s="1"/>
  <c r="C1246" i="8" a="1"/>
  <c r="C1246" i="8" s="1"/>
  <c r="C1247" i="8" a="1"/>
  <c r="C1247" i="8" s="1"/>
  <c r="C1248" i="8" a="1"/>
  <c r="C1248" i="8" s="1"/>
  <c r="C1249" i="8" a="1"/>
  <c r="C1249" i="8" s="1"/>
  <c r="C1250" i="8" a="1"/>
  <c r="C1250" i="8" s="1"/>
  <c r="C1251" i="8" a="1"/>
  <c r="C1251" i="8" s="1"/>
  <c r="C1252" i="8" a="1"/>
  <c r="C1252" i="8" s="1"/>
  <c r="C1253" i="8" a="1"/>
  <c r="C1253" i="8" s="1"/>
  <c r="C1254" i="8" a="1"/>
  <c r="C1254" i="8" s="1"/>
  <c r="C1255" i="8" a="1"/>
  <c r="C1255" i="8" s="1"/>
  <c r="C1256" i="8" a="1"/>
  <c r="C1256" i="8" s="1"/>
  <c r="C1257" i="8" a="1"/>
  <c r="C1257" i="8" s="1"/>
  <c r="C1258" i="8" a="1"/>
  <c r="C1258" i="8" s="1"/>
  <c r="C1259" i="8" a="1"/>
  <c r="C1259" i="8" s="1"/>
  <c r="C1260" i="8" a="1"/>
  <c r="C1260" i="8" s="1"/>
  <c r="C1261" i="8" a="1"/>
  <c r="C1261" i="8" s="1"/>
  <c r="C1262" i="8" a="1"/>
  <c r="C1262" i="8" s="1"/>
  <c r="C1263" i="8" a="1"/>
  <c r="C1263" i="8" s="1"/>
  <c r="C1264" i="8" a="1"/>
  <c r="C1264" i="8" s="1"/>
  <c r="C1265" i="8" a="1"/>
  <c r="C1265" i="8" s="1"/>
  <c r="C1266" i="8" a="1"/>
  <c r="C1266" i="8" s="1"/>
  <c r="C1267" i="8" a="1"/>
  <c r="C1267" i="8" s="1"/>
  <c r="C1268" i="8" a="1"/>
  <c r="C1268" i="8" s="1"/>
  <c r="C1269" i="8" a="1"/>
  <c r="C1269" i="8" s="1"/>
  <c r="C1270" i="8" a="1"/>
  <c r="C1270" i="8" s="1"/>
  <c r="C1271" i="8" a="1"/>
  <c r="C1271" i="8" s="1"/>
  <c r="C1272" i="8" a="1"/>
  <c r="C1272" i="8" s="1"/>
  <c r="C1273" i="8" a="1"/>
  <c r="C1273" i="8" s="1"/>
  <c r="C1274" i="8" a="1"/>
  <c r="C1274" i="8" s="1"/>
  <c r="C1275" i="8" a="1"/>
  <c r="C1275" i="8" s="1"/>
  <c r="C1276" i="8" a="1"/>
  <c r="C1276" i="8" s="1"/>
  <c r="C1277" i="8" a="1"/>
  <c r="C1277" i="8" s="1"/>
  <c r="C1278" i="8" a="1"/>
  <c r="C1278" i="8" s="1"/>
  <c r="C1279" i="8" a="1"/>
  <c r="C1279" i="8" s="1"/>
  <c r="C1280" i="8" a="1"/>
  <c r="C1280" i="8" s="1"/>
  <c r="C1281" i="8" a="1"/>
  <c r="C1281" i="8" s="1"/>
  <c r="C1282" i="8" a="1"/>
  <c r="C1282" i="8" s="1"/>
  <c r="C1283" i="8" a="1"/>
  <c r="C1283" i="8" s="1"/>
  <c r="C1284" i="8" a="1"/>
  <c r="C1284" i="8" s="1"/>
  <c r="C1285" i="8" a="1"/>
  <c r="C1285" i="8" s="1"/>
  <c r="C1286" i="8" a="1"/>
  <c r="C1286" i="8" s="1"/>
  <c r="C1287" i="8" a="1"/>
  <c r="C1287" i="8" s="1"/>
  <c r="C1288" i="8" a="1"/>
  <c r="C1288" i="8" s="1"/>
  <c r="C1289" i="8" a="1"/>
  <c r="C1289" i="8" s="1"/>
  <c r="C1290" i="8" a="1"/>
  <c r="C1290" i="8" s="1"/>
  <c r="C1291" i="8" a="1"/>
  <c r="C1291" i="8" s="1"/>
  <c r="C1292" i="8" a="1"/>
  <c r="C1292" i="8" s="1"/>
  <c r="C1293" i="8" a="1"/>
  <c r="C1293" i="8" s="1"/>
  <c r="C1294" i="8" a="1"/>
  <c r="C1294" i="8" s="1"/>
  <c r="C1295" i="8" a="1"/>
  <c r="C1295" i="8" s="1"/>
  <c r="C1296" i="8" a="1"/>
  <c r="C1296" i="8" s="1"/>
  <c r="C1297" i="8" a="1"/>
  <c r="C1297" i="8" s="1"/>
  <c r="C1298" i="8" a="1"/>
  <c r="C1298" i="8" s="1"/>
  <c r="C1299" i="8" a="1"/>
  <c r="C1299" i="8" s="1"/>
  <c r="C1300" i="8" a="1"/>
  <c r="C1300" i="8" s="1"/>
  <c r="C1301" i="8" a="1"/>
  <c r="C1301" i="8" s="1"/>
  <c r="C1302" i="8" a="1"/>
  <c r="C1302" i="8" s="1"/>
  <c r="C1303" i="8" a="1"/>
  <c r="C1303" i="8" s="1"/>
  <c r="C1304" i="8" a="1"/>
  <c r="C1304" i="8" s="1"/>
  <c r="C1305" i="8" a="1"/>
  <c r="C1305" i="8" s="1"/>
  <c r="C1306" i="8" a="1"/>
  <c r="C1306" i="8" s="1"/>
  <c r="C1307" i="8" a="1"/>
  <c r="C1307" i="8" s="1"/>
  <c r="C1308" i="8" a="1"/>
  <c r="C1308" i="8" s="1"/>
  <c r="C1309" i="8" a="1"/>
  <c r="C1309" i="8" s="1"/>
  <c r="C1310" i="8" a="1"/>
  <c r="C1310" i="8" s="1"/>
  <c r="C1311" i="8" a="1"/>
  <c r="C1311" i="8" s="1"/>
  <c r="C1312" i="8" a="1"/>
  <c r="C1312" i="8" s="1"/>
  <c r="C1313" i="8" a="1"/>
  <c r="C1313" i="8" s="1"/>
  <c r="C1314" i="8" a="1"/>
  <c r="C1314" i="8" s="1"/>
  <c r="C1315" i="8" a="1"/>
  <c r="C1315" i="8" s="1"/>
  <c r="C1316" i="8" a="1"/>
  <c r="C1316" i="8" s="1"/>
  <c r="C1317" i="8" a="1"/>
  <c r="C1317" i="8" s="1"/>
  <c r="C1318" i="8" a="1"/>
  <c r="C1318" i="8" s="1"/>
  <c r="C1319" i="8" a="1"/>
  <c r="C1319" i="8" s="1"/>
  <c r="C1320" i="8" a="1"/>
  <c r="C1320" i="8" s="1"/>
  <c r="C1321" i="8" a="1"/>
  <c r="C1321" i="8" s="1"/>
  <c r="C1322" i="8" a="1"/>
  <c r="C1322" i="8" s="1"/>
  <c r="C1323" i="8" a="1"/>
  <c r="C1323" i="8" s="1"/>
  <c r="C1324" i="8" a="1"/>
  <c r="C1324" i="8" s="1"/>
  <c r="C1325" i="8" a="1"/>
  <c r="C1325" i="8" s="1"/>
  <c r="C1326" i="8" a="1"/>
  <c r="C1326" i="8" s="1"/>
  <c r="C1327" i="8" a="1"/>
  <c r="C1327" i="8" s="1"/>
  <c r="C1328" i="8" a="1"/>
  <c r="C1328" i="8" s="1"/>
  <c r="C1329" i="8" a="1"/>
  <c r="C1329" i="8" s="1"/>
  <c r="C1330" i="8" a="1"/>
  <c r="C1330" i="8" s="1"/>
  <c r="C1331" i="8" a="1"/>
  <c r="C1331" i="8" s="1"/>
  <c r="C1332" i="8" a="1"/>
  <c r="C1332" i="8" s="1"/>
  <c r="C1333" i="8" a="1"/>
  <c r="C1333" i="8" s="1"/>
  <c r="C1334" i="8" a="1"/>
  <c r="C1334" i="8" s="1"/>
  <c r="C1335" i="8" a="1"/>
  <c r="C1335" i="8" s="1"/>
  <c r="C1336" i="8" a="1"/>
  <c r="C1336" i="8" s="1"/>
  <c r="C1337" i="8" a="1"/>
  <c r="C1337" i="8" s="1"/>
  <c r="C1338" i="8" a="1"/>
  <c r="C1338" i="8" s="1"/>
  <c r="C1339" i="8" a="1"/>
  <c r="C1339" i="8" s="1"/>
  <c r="C1340" i="8" a="1"/>
  <c r="C1340" i="8" s="1"/>
  <c r="C1341" i="8" a="1"/>
  <c r="C1341" i="8" s="1"/>
  <c r="C1342" i="8" a="1"/>
  <c r="C1342" i="8" s="1"/>
  <c r="C1343" i="8" a="1"/>
  <c r="C1343" i="8" s="1"/>
  <c r="C1344" i="8" a="1"/>
  <c r="C1344" i="8" s="1"/>
  <c r="C1345" i="8" a="1"/>
  <c r="C1345" i="8" s="1"/>
  <c r="C1346" i="8" a="1"/>
  <c r="C1346" i="8" s="1"/>
  <c r="C1347" i="8" a="1"/>
  <c r="C1347" i="8" s="1"/>
  <c r="C1348" i="8" a="1"/>
  <c r="C1348" i="8" s="1"/>
  <c r="C1349" i="8" a="1"/>
  <c r="C1349" i="8" s="1"/>
  <c r="C1350" i="8" a="1"/>
  <c r="C1350" i="8" s="1"/>
  <c r="C1351" i="8" a="1"/>
  <c r="C1351" i="8" s="1"/>
  <c r="C1352" i="8" a="1"/>
  <c r="C1352" i="8" s="1"/>
  <c r="C1353" i="8" a="1"/>
  <c r="C1353" i="8" s="1"/>
  <c r="C1354" i="8" a="1"/>
  <c r="C1354" i="8" s="1"/>
  <c r="C1355" i="8" a="1"/>
  <c r="C1355" i="8" s="1"/>
  <c r="C1356" i="8" a="1"/>
  <c r="C1356" i="8" s="1"/>
  <c r="C1357" i="8" a="1"/>
  <c r="C1357" i="8" s="1"/>
  <c r="C1358" i="8" a="1"/>
  <c r="C1358" i="8" s="1"/>
  <c r="C1359" i="8" a="1"/>
  <c r="C1359" i="8" s="1"/>
  <c r="C1360" i="8" a="1"/>
  <c r="C1360" i="8" s="1"/>
  <c r="C1361" i="8" a="1"/>
  <c r="C1361" i="8" s="1"/>
  <c r="C1362" i="8" a="1"/>
  <c r="C1362" i="8" s="1"/>
  <c r="C1363" i="8" a="1"/>
  <c r="C1363" i="8" s="1"/>
  <c r="C1364" i="8" a="1"/>
  <c r="C1364" i="8" s="1"/>
  <c r="C1365" i="8" a="1"/>
  <c r="C1365" i="8" s="1"/>
  <c r="C1366" i="8" a="1"/>
  <c r="C1366" i="8" s="1"/>
  <c r="C1367" i="8" a="1"/>
  <c r="C1367" i="8" s="1"/>
  <c r="C1368" i="8" a="1"/>
  <c r="C1368" i="8" s="1"/>
  <c r="C1369" i="8" a="1"/>
  <c r="C1369" i="8" s="1"/>
  <c r="C1370" i="8" a="1"/>
  <c r="C1370" i="8" s="1"/>
  <c r="C1371" i="8" a="1"/>
  <c r="C1371" i="8" s="1"/>
  <c r="C1372" i="8" a="1"/>
  <c r="C1372" i="8" s="1"/>
  <c r="C1373" i="8" a="1"/>
  <c r="C1373" i="8" s="1"/>
  <c r="C1374" i="8" a="1"/>
  <c r="C1374" i="8" s="1"/>
  <c r="C1375" i="8" a="1"/>
  <c r="C1375" i="8" s="1"/>
  <c r="C1376" i="8" a="1"/>
  <c r="C1376" i="8" s="1"/>
  <c r="C1377" i="8" a="1"/>
  <c r="C1377" i="8" s="1"/>
  <c r="C1378" i="8" a="1"/>
  <c r="C1378" i="8" s="1"/>
  <c r="C1379" i="8" a="1"/>
  <c r="C1379" i="8" s="1"/>
  <c r="C1380" i="8" a="1"/>
  <c r="C1380" i="8" s="1"/>
  <c r="C1381" i="8" a="1"/>
  <c r="C1381" i="8" s="1"/>
  <c r="C1382" i="8" a="1"/>
  <c r="C1382" i="8" s="1"/>
  <c r="C1383" i="8" a="1"/>
  <c r="C1383" i="8" s="1"/>
  <c r="C1384" i="8" a="1"/>
  <c r="C1384" i="8" s="1"/>
  <c r="C1385" i="8" a="1"/>
  <c r="C1385" i="8" s="1"/>
  <c r="C1386" i="8" a="1"/>
  <c r="C1386" i="8" s="1"/>
  <c r="C1387" i="8" a="1"/>
  <c r="C1387" i="8" s="1"/>
  <c r="C1388" i="8" a="1"/>
  <c r="C1388" i="8" s="1"/>
  <c r="C1389" i="8" a="1"/>
  <c r="C1389" i="8" s="1"/>
  <c r="C1390" i="8" a="1"/>
  <c r="C1390" i="8" s="1"/>
  <c r="C1391" i="8" a="1"/>
  <c r="C1391" i="8" s="1"/>
  <c r="C1392" i="8" a="1"/>
  <c r="C1392" i="8" s="1"/>
  <c r="C1393" i="8" a="1"/>
  <c r="C1393" i="8" s="1"/>
  <c r="C1394" i="8" a="1"/>
  <c r="C1394" i="8" s="1"/>
  <c r="C1395" i="8" a="1"/>
  <c r="C1395" i="8" s="1"/>
  <c r="C1396" i="8" a="1"/>
  <c r="C1396" i="8" s="1"/>
  <c r="C1397" i="8" a="1"/>
  <c r="C1397" i="8" s="1"/>
  <c r="C1398" i="8" a="1"/>
  <c r="C1398" i="8" s="1"/>
  <c r="C1399" i="8" a="1"/>
  <c r="C1399" i="8" s="1"/>
  <c r="C1400" i="8" a="1"/>
  <c r="C1400" i="8" s="1"/>
  <c r="C1401" i="8" a="1"/>
  <c r="C1401" i="8" s="1"/>
  <c r="C1402" i="8" a="1"/>
  <c r="C1402" i="8" s="1"/>
  <c r="C1403" i="8" a="1"/>
  <c r="C1403" i="8" s="1"/>
  <c r="C1404" i="8" a="1"/>
  <c r="C1404" i="8" s="1"/>
  <c r="C1405" i="8" a="1"/>
  <c r="C1405" i="8" s="1"/>
  <c r="C1406" i="8" a="1"/>
  <c r="C1406" i="8" s="1"/>
  <c r="C1407" i="8" a="1"/>
  <c r="C1407" i="8" s="1"/>
  <c r="C1408" i="8" a="1"/>
  <c r="C1408" i="8" s="1"/>
  <c r="C1409" i="8" a="1"/>
  <c r="C1409" i="8" s="1"/>
  <c r="C1410" i="8" a="1"/>
  <c r="C1410" i="8" s="1"/>
  <c r="C1411" i="8" a="1"/>
  <c r="C1411" i="8" s="1"/>
  <c r="C1412" i="8" a="1"/>
  <c r="C1412" i="8" s="1"/>
  <c r="C1413" i="8" a="1"/>
  <c r="C1413" i="8" s="1"/>
  <c r="C1414" i="8" a="1"/>
  <c r="C1414" i="8" s="1"/>
  <c r="C1415" i="8" a="1"/>
  <c r="C1415" i="8" s="1"/>
  <c r="C1416" i="8" a="1"/>
  <c r="C1416" i="8" s="1"/>
  <c r="C1417" i="8" a="1"/>
  <c r="C1417" i="8" s="1"/>
  <c r="C1418" i="8" a="1"/>
  <c r="C1418" i="8" s="1"/>
  <c r="C1419" i="8" a="1"/>
  <c r="C1419" i="8" s="1"/>
  <c r="C1420" i="8" a="1"/>
  <c r="C1420" i="8" s="1"/>
  <c r="C1421" i="8" a="1"/>
  <c r="C1421" i="8" s="1"/>
  <c r="C1422" i="8" a="1"/>
  <c r="C1422" i="8" s="1"/>
  <c r="C1423" i="8" a="1"/>
  <c r="C1423" i="8" s="1"/>
  <c r="C1424" i="8" a="1"/>
  <c r="C1424" i="8" s="1"/>
  <c r="C1425" i="8" a="1"/>
  <c r="C1425" i="8" s="1"/>
  <c r="C1426" i="8" a="1"/>
  <c r="C1426" i="8" s="1"/>
  <c r="C1427" i="8" a="1"/>
  <c r="C1427" i="8" s="1"/>
  <c r="C1428" i="8" a="1"/>
  <c r="C1428" i="8" s="1"/>
  <c r="C1429" i="8" a="1"/>
  <c r="C1429" i="8" s="1"/>
  <c r="C1430" i="8" a="1"/>
  <c r="C1430" i="8" s="1"/>
  <c r="C1431" i="8" a="1"/>
  <c r="C1431" i="8" s="1"/>
  <c r="C1432" i="8" a="1"/>
  <c r="C1432" i="8" s="1"/>
  <c r="C1433" i="8" a="1"/>
  <c r="C1433" i="8" s="1"/>
  <c r="C1434" i="8" a="1"/>
  <c r="C1434" i="8" s="1"/>
  <c r="C1435" i="8" a="1"/>
  <c r="C1435" i="8" s="1"/>
  <c r="C1436" i="8" a="1"/>
  <c r="C1436" i="8" s="1"/>
  <c r="C1437" i="8" a="1"/>
  <c r="C1437" i="8" s="1"/>
  <c r="C1438" i="8" a="1"/>
  <c r="C1438" i="8" s="1"/>
  <c r="C1439" i="8" a="1"/>
  <c r="C1439" i="8" s="1"/>
  <c r="C1440" i="8" a="1"/>
  <c r="C1440" i="8" s="1"/>
  <c r="C1441" i="8" a="1"/>
  <c r="C1441" i="8" s="1"/>
  <c r="C1442" i="8" a="1"/>
  <c r="C1442" i="8" s="1"/>
  <c r="C1443" i="8" a="1"/>
  <c r="C1443" i="8" s="1"/>
  <c r="C1444" i="8" a="1"/>
  <c r="C1444" i="8" s="1"/>
  <c r="C1445" i="8" a="1"/>
  <c r="C1445" i="8" s="1"/>
  <c r="C1446" i="8" a="1"/>
  <c r="C1446" i="8" s="1"/>
  <c r="C1447" i="8" a="1"/>
  <c r="C1447" i="8" s="1"/>
  <c r="C1448" i="8" a="1"/>
  <c r="C1448" i="8" s="1"/>
  <c r="C1449" i="8" a="1"/>
  <c r="C1449" i="8" s="1"/>
  <c r="C1450" i="8" a="1"/>
  <c r="C1450" i="8" s="1"/>
  <c r="C1451" i="8" a="1"/>
  <c r="C1451" i="8" s="1"/>
  <c r="C1452" i="8" a="1"/>
  <c r="C1452" i="8" s="1"/>
  <c r="C1453" i="8" a="1"/>
  <c r="C1453" i="8" s="1"/>
  <c r="C1454" i="8" a="1"/>
  <c r="C1454" i="8" s="1"/>
  <c r="C1455" i="8" a="1"/>
  <c r="C1455" i="8" s="1"/>
  <c r="C1456" i="8" a="1"/>
  <c r="C1456" i="8" s="1"/>
  <c r="C1457" i="8" a="1"/>
  <c r="C1457" i="8" s="1"/>
  <c r="C1458" i="8" a="1"/>
  <c r="C1458" i="8" s="1"/>
  <c r="C1459" i="8" a="1"/>
  <c r="C1459" i="8" s="1"/>
  <c r="C1460" i="8" a="1"/>
  <c r="C1460" i="8" s="1"/>
  <c r="C1461" i="8" a="1"/>
  <c r="C1461" i="8" s="1"/>
  <c r="C1462" i="8" a="1"/>
  <c r="C1462" i="8" s="1"/>
  <c r="C1463" i="8" a="1"/>
  <c r="C1463" i="8" s="1"/>
  <c r="C1464" i="8" a="1"/>
  <c r="C1464" i="8" s="1"/>
  <c r="C1465" i="8" a="1"/>
  <c r="C1465" i="8" s="1"/>
  <c r="C1466" i="8" a="1"/>
  <c r="C1466" i="8" s="1"/>
  <c r="C1467" i="8" a="1"/>
  <c r="C1467" i="8" s="1"/>
  <c r="C1468" i="8" a="1"/>
  <c r="C1468" i="8" s="1"/>
  <c r="C1469" i="8" a="1"/>
  <c r="C1469" i="8" s="1"/>
  <c r="C1470" i="8" a="1"/>
  <c r="C1470" i="8" s="1"/>
  <c r="C1471" i="8" a="1"/>
  <c r="C1471" i="8" s="1"/>
  <c r="C1472" i="8" a="1"/>
  <c r="C1472" i="8" s="1"/>
  <c r="C1473" i="8" a="1"/>
  <c r="C1473" i="8" s="1"/>
  <c r="C1474" i="8" a="1"/>
  <c r="C1474" i="8" s="1"/>
  <c r="C1475" i="8" a="1"/>
  <c r="C1475" i="8" s="1"/>
  <c r="C1476" i="8" a="1"/>
  <c r="C1476" i="8" s="1"/>
  <c r="C1477" i="8" a="1"/>
  <c r="C1477" i="8" s="1"/>
  <c r="C1478" i="8" a="1"/>
  <c r="C1478" i="8" s="1"/>
  <c r="C1479" i="8" a="1"/>
  <c r="C1479" i="8" s="1"/>
  <c r="C1480" i="8" a="1"/>
  <c r="C1480" i="8" s="1"/>
  <c r="C1481" i="8" a="1"/>
  <c r="C1481" i="8" s="1"/>
  <c r="C1482" i="8" a="1"/>
  <c r="C1482" i="8" s="1"/>
  <c r="C1483" i="8" a="1"/>
  <c r="C1483" i="8" s="1"/>
  <c r="C1484" i="8" a="1"/>
  <c r="C1484" i="8" s="1"/>
  <c r="C1485" i="8" a="1"/>
  <c r="C1485" i="8" s="1"/>
  <c r="C1486" i="8" a="1"/>
  <c r="C1486" i="8" s="1"/>
  <c r="C1487" i="8" a="1"/>
  <c r="C1487" i="8" s="1"/>
  <c r="C1488" i="8" a="1"/>
  <c r="C1488" i="8" s="1"/>
  <c r="C1489" i="8" a="1"/>
  <c r="C1489" i="8" s="1"/>
  <c r="C1490" i="8" a="1"/>
  <c r="C1490" i="8" s="1"/>
  <c r="C1491" i="8" a="1"/>
  <c r="C1491" i="8" s="1"/>
  <c r="C1492" i="8" a="1"/>
  <c r="C1492" i="8" s="1"/>
  <c r="C1493" i="8" a="1"/>
  <c r="C1493" i="8" s="1"/>
  <c r="C1494" i="8" a="1"/>
  <c r="C1494" i="8" s="1"/>
  <c r="C1495" i="8" a="1"/>
  <c r="C1495" i="8" s="1"/>
  <c r="C1496" i="8" a="1"/>
  <c r="C1496" i="8" s="1"/>
  <c r="C1497" i="8" a="1"/>
  <c r="C1497" i="8" s="1"/>
  <c r="C1498" i="8" a="1"/>
  <c r="C1498" i="8" s="1"/>
  <c r="C1499" i="8" a="1"/>
  <c r="C1499" i="8" s="1"/>
  <c r="C1500" i="8" a="1"/>
  <c r="C1500" i="8" s="1"/>
  <c r="C1501" i="8" a="1"/>
  <c r="C1501" i="8" s="1"/>
  <c r="C1502" i="8" a="1"/>
  <c r="C1502" i="8" s="1"/>
  <c r="C1503" i="8" a="1"/>
  <c r="C1503" i="8" s="1"/>
  <c r="C1504" i="8" a="1"/>
  <c r="C1504" i="8" s="1"/>
  <c r="C1505" i="8" a="1"/>
  <c r="C1505" i="8" s="1"/>
  <c r="C1506" i="8" a="1"/>
  <c r="C1506" i="8" s="1"/>
  <c r="C1507" i="8" a="1"/>
  <c r="C1507" i="8" s="1"/>
  <c r="C1508" i="8" a="1"/>
  <c r="C1508" i="8" s="1"/>
  <c r="C1509" i="8" a="1"/>
  <c r="C1509" i="8" s="1"/>
  <c r="C1510" i="8" a="1"/>
  <c r="C1510" i="8" s="1"/>
  <c r="C1511" i="8" a="1"/>
  <c r="C1511" i="8" s="1"/>
  <c r="C1512" i="8" a="1"/>
  <c r="C1512" i="8" s="1"/>
  <c r="C1513" i="8" a="1"/>
  <c r="C1513" i="8" s="1"/>
  <c r="C1514" i="8" a="1"/>
  <c r="C1514" i="8" s="1"/>
  <c r="C1515" i="8" a="1"/>
  <c r="C1515" i="8" s="1"/>
  <c r="C1516" i="8" a="1"/>
  <c r="C1516" i="8" s="1"/>
  <c r="C1517" i="8" a="1"/>
  <c r="C1517" i="8" s="1"/>
  <c r="C1518" i="8" a="1"/>
  <c r="C1518" i="8" s="1"/>
  <c r="C1519" i="8" a="1"/>
  <c r="C1519" i="8" s="1"/>
  <c r="C1520" i="8" a="1"/>
  <c r="C1520" i="8" s="1"/>
  <c r="C1521" i="8" a="1"/>
  <c r="C1521" i="8" s="1"/>
  <c r="C1522" i="8" a="1"/>
  <c r="C1522" i="8" s="1"/>
  <c r="C1523" i="8" a="1"/>
  <c r="C1523" i="8" s="1"/>
  <c r="C1524" i="8" a="1"/>
  <c r="C1524" i="8" s="1"/>
  <c r="C1525" i="8" a="1"/>
  <c r="C1525" i="8" s="1"/>
  <c r="C1526" i="8" a="1"/>
  <c r="C1526" i="8" s="1"/>
  <c r="C1527" i="8" a="1"/>
  <c r="C1527" i="8" s="1"/>
  <c r="C1528" i="8" a="1"/>
  <c r="C1528" i="8" s="1"/>
  <c r="C1529" i="8" a="1"/>
  <c r="C1529" i="8" s="1"/>
  <c r="C1530" i="8" a="1"/>
  <c r="C1530" i="8" s="1"/>
  <c r="C1531" i="8" a="1"/>
  <c r="C1531" i="8" s="1"/>
  <c r="C1532" i="8" a="1"/>
  <c r="C1532" i="8" s="1"/>
  <c r="C1533" i="8" a="1"/>
  <c r="C1533" i="8" s="1"/>
  <c r="C1534" i="8" a="1"/>
  <c r="C1534" i="8" s="1"/>
  <c r="C1535" i="8" a="1"/>
  <c r="C1535" i="8" s="1"/>
  <c r="C1536" i="8" a="1"/>
  <c r="C1536" i="8" s="1"/>
  <c r="C1537" i="8" a="1"/>
  <c r="C1537" i="8" s="1"/>
  <c r="C1538" i="8" a="1"/>
  <c r="C1538" i="8" s="1"/>
  <c r="C1539" i="8" a="1"/>
  <c r="C1539" i="8" s="1"/>
  <c r="C1540" i="8" a="1"/>
  <c r="C1540" i="8" s="1"/>
  <c r="C1541" i="8" a="1"/>
  <c r="C1541" i="8" s="1"/>
  <c r="C1542" i="8" a="1"/>
  <c r="C1542" i="8" s="1"/>
  <c r="C1543" i="8" a="1"/>
  <c r="C1543" i="8" s="1"/>
  <c r="C1544" i="8" a="1"/>
  <c r="C1544" i="8" s="1"/>
  <c r="C1545" i="8" a="1"/>
  <c r="C1545" i="8" s="1"/>
  <c r="C1546" i="8" a="1"/>
  <c r="C1546" i="8" s="1"/>
  <c r="C1547" i="8" a="1"/>
  <c r="C1547" i="8" s="1"/>
  <c r="C1548" i="8" a="1"/>
  <c r="C1548" i="8" s="1"/>
  <c r="C1549" i="8" a="1"/>
  <c r="C1549" i="8" s="1"/>
  <c r="C1550" i="8" a="1"/>
  <c r="C1550" i="8" s="1"/>
  <c r="C1551" i="8" a="1"/>
  <c r="C1551" i="8" s="1"/>
  <c r="C1552" i="8" a="1"/>
  <c r="C1552" i="8" s="1"/>
  <c r="C1553" i="8" a="1"/>
  <c r="C1553" i="8" s="1"/>
  <c r="C1554" i="8" a="1"/>
  <c r="C1554" i="8" s="1"/>
  <c r="C1555" i="8" a="1"/>
  <c r="C1555" i="8" s="1"/>
  <c r="C1556" i="8" a="1"/>
  <c r="C1556" i="8" s="1"/>
  <c r="C1557" i="8" a="1"/>
  <c r="C1557" i="8" s="1"/>
  <c r="C1558" i="8" a="1"/>
  <c r="C1558" i="8" s="1"/>
  <c r="C1559" i="8" a="1"/>
  <c r="C1559" i="8" s="1"/>
  <c r="C1560" i="8" a="1"/>
  <c r="C1560" i="8" s="1"/>
  <c r="C1561" i="8" a="1"/>
  <c r="C1561" i="8" s="1"/>
  <c r="C1562" i="8" a="1"/>
  <c r="C1562" i="8" s="1"/>
  <c r="C1563" i="8" a="1"/>
  <c r="C1563" i="8" s="1"/>
  <c r="C1564" i="8" a="1"/>
  <c r="C1564" i="8" s="1"/>
  <c r="C1565" i="8" a="1"/>
  <c r="C1565" i="8" s="1"/>
  <c r="C1566" i="8" a="1"/>
  <c r="C1566" i="8" s="1"/>
  <c r="C1567" i="8" a="1"/>
  <c r="C1567" i="8" s="1"/>
  <c r="C1568" i="8" a="1"/>
  <c r="C1568" i="8" s="1"/>
  <c r="C1569" i="8" a="1"/>
  <c r="C1569" i="8" s="1"/>
  <c r="C1570" i="8" a="1"/>
  <c r="C1570" i="8" s="1"/>
  <c r="C1571" i="8" a="1"/>
  <c r="C1571" i="8" s="1"/>
  <c r="C1572" i="8" a="1"/>
  <c r="C1572" i="8" s="1"/>
  <c r="C1573" i="8" a="1"/>
  <c r="C1573" i="8" s="1"/>
  <c r="C1574" i="8" a="1"/>
  <c r="C1574" i="8" s="1"/>
  <c r="C1575" i="8" a="1"/>
  <c r="C1575" i="8" s="1"/>
  <c r="C1576" i="8" a="1"/>
  <c r="C1576" i="8" s="1"/>
  <c r="C1577" i="8" a="1"/>
  <c r="C1577" i="8" s="1"/>
  <c r="C1578" i="8" a="1"/>
  <c r="C1578" i="8" s="1"/>
  <c r="C1579" i="8" a="1"/>
  <c r="C1579" i="8" s="1"/>
  <c r="C1580" i="8" a="1"/>
  <c r="C1580" i="8" s="1"/>
  <c r="C1581" i="8" a="1"/>
  <c r="C1581" i="8" s="1"/>
  <c r="C1582" i="8" a="1"/>
  <c r="C1582" i="8" s="1"/>
  <c r="C1583" i="8" a="1"/>
  <c r="C1583" i="8" s="1"/>
  <c r="C1584" i="8" a="1"/>
  <c r="C1584" i="8" s="1"/>
  <c r="C1585" i="8" a="1"/>
  <c r="C1585" i="8" s="1"/>
  <c r="C1586" i="8" a="1"/>
  <c r="C1586" i="8" s="1"/>
  <c r="C1587" i="8" a="1"/>
  <c r="C1587" i="8" s="1"/>
  <c r="C1588" i="8" a="1"/>
  <c r="C1588" i="8" s="1"/>
  <c r="C1589" i="8" a="1"/>
  <c r="C1589" i="8" s="1"/>
  <c r="C1590" i="8" a="1"/>
  <c r="C1590" i="8" s="1"/>
  <c r="C1591" i="8" a="1"/>
  <c r="C1591" i="8" s="1"/>
  <c r="C1592" i="8" a="1"/>
  <c r="C1592" i="8" s="1"/>
  <c r="C1593" i="8" a="1"/>
  <c r="C1593" i="8" s="1"/>
  <c r="C1594" i="8" a="1"/>
  <c r="C1594" i="8" s="1"/>
  <c r="C1595" i="8" a="1"/>
  <c r="C1595" i="8" s="1"/>
  <c r="C1596" i="8" a="1"/>
  <c r="C1596" i="8" s="1"/>
  <c r="C1597" i="8" a="1"/>
  <c r="C1597" i="8" s="1"/>
  <c r="C1598" i="8" a="1"/>
  <c r="C1598" i="8" s="1"/>
  <c r="C1599" i="8" a="1"/>
  <c r="C1599" i="8" s="1"/>
  <c r="C1600" i="8" a="1"/>
  <c r="C1600" i="8" s="1"/>
  <c r="C1601" i="8" a="1"/>
  <c r="C1601" i="8" s="1"/>
  <c r="C1602" i="8" a="1"/>
  <c r="C1602" i="8" s="1"/>
  <c r="C1603" i="8" a="1"/>
  <c r="C1603" i="8" s="1"/>
  <c r="C1604" i="8" a="1"/>
  <c r="C1604" i="8" s="1"/>
  <c r="C1605" i="8" a="1"/>
  <c r="C1605" i="8" s="1"/>
  <c r="C1606" i="8" a="1"/>
  <c r="C1606" i="8" s="1"/>
  <c r="C1607" i="8" a="1"/>
  <c r="C1607" i="8" s="1"/>
  <c r="C1608" i="8" a="1"/>
  <c r="C1608" i="8" s="1"/>
  <c r="C1609" i="8" a="1"/>
  <c r="C1609" i="8" s="1"/>
  <c r="C1610" i="8" a="1"/>
  <c r="C1610" i="8" s="1"/>
  <c r="C1611" i="8" a="1"/>
  <c r="C1611" i="8" s="1"/>
  <c r="C1612" i="8" a="1"/>
  <c r="C1612" i="8" s="1"/>
  <c r="C1613" i="8" a="1"/>
  <c r="C1613" i="8" s="1"/>
  <c r="C1614" i="8" a="1"/>
  <c r="C1614" i="8" s="1"/>
  <c r="C1615" i="8" a="1"/>
  <c r="C1615" i="8" s="1"/>
  <c r="C1616" i="8" a="1"/>
  <c r="C1616" i="8" s="1"/>
  <c r="C1617" i="8" a="1"/>
  <c r="C1617" i="8" s="1"/>
  <c r="C1618" i="8" a="1"/>
  <c r="C1618" i="8" s="1"/>
  <c r="C1619" i="8" a="1"/>
  <c r="C1619" i="8" s="1"/>
  <c r="C1620" i="8" a="1"/>
  <c r="C1620" i="8" s="1"/>
  <c r="C1621" i="8" a="1"/>
  <c r="C1621" i="8" s="1"/>
  <c r="C1622" i="8" a="1"/>
  <c r="C1622" i="8" s="1"/>
  <c r="C1623" i="8" a="1"/>
  <c r="C1623" i="8" s="1"/>
  <c r="C1624" i="8" a="1"/>
  <c r="C1624" i="8" s="1"/>
  <c r="C1625" i="8" a="1"/>
  <c r="C1625" i="8" s="1"/>
  <c r="C1626" i="8" a="1"/>
  <c r="C1626" i="8" s="1"/>
  <c r="C1627" i="8" a="1"/>
  <c r="C1627" i="8" s="1"/>
  <c r="C1628" i="8" a="1"/>
  <c r="C1628" i="8" s="1"/>
  <c r="C1629" i="8" a="1"/>
  <c r="C1629" i="8" s="1"/>
  <c r="C1630" i="8" a="1"/>
  <c r="C1630" i="8" s="1"/>
  <c r="C1631" i="8" a="1"/>
  <c r="C1631" i="8" s="1"/>
  <c r="C1632" i="8" a="1"/>
  <c r="C1632" i="8" s="1"/>
  <c r="C1633" i="8" a="1"/>
  <c r="C1633" i="8" s="1"/>
  <c r="C1634" i="8" a="1"/>
  <c r="C1634" i="8" s="1"/>
  <c r="C1635" i="8" a="1"/>
  <c r="C1635" i="8" s="1"/>
  <c r="C1636" i="8" a="1"/>
  <c r="C1636" i="8" s="1"/>
  <c r="C1637" i="8" a="1"/>
  <c r="C1637" i="8" s="1"/>
  <c r="C1638" i="8" a="1"/>
  <c r="C1638" i="8" s="1"/>
  <c r="C1639" i="8" a="1"/>
  <c r="C1639" i="8" s="1"/>
  <c r="C1640" i="8" a="1"/>
  <c r="C1640" i="8" s="1"/>
  <c r="C1641" i="8" a="1"/>
  <c r="C1641" i="8" s="1"/>
  <c r="C1642" i="8" a="1"/>
  <c r="C1642" i="8" s="1"/>
  <c r="C1643" i="8" a="1"/>
  <c r="C1643" i="8" s="1"/>
  <c r="C1644" i="8" a="1"/>
  <c r="C1644" i="8" s="1"/>
  <c r="C1645" i="8" a="1"/>
  <c r="C1645" i="8" s="1"/>
  <c r="C1646" i="8" a="1"/>
  <c r="C1646" i="8" s="1"/>
  <c r="C1647" i="8" a="1"/>
  <c r="C1647" i="8" s="1"/>
  <c r="C1648" i="8" a="1"/>
  <c r="C1648" i="8" s="1"/>
  <c r="C1649" i="8" a="1"/>
  <c r="C1649" i="8" s="1"/>
  <c r="C1650" i="8" a="1"/>
  <c r="C1650" i="8" s="1"/>
  <c r="C1651" i="8" a="1"/>
  <c r="C1651" i="8" s="1"/>
  <c r="C1652" i="8" a="1"/>
  <c r="C1652" i="8" s="1"/>
  <c r="C1653" i="8" a="1"/>
  <c r="C1653" i="8" s="1"/>
  <c r="C1654" i="8" a="1"/>
  <c r="C1654" i="8" s="1"/>
  <c r="C1655" i="8" a="1"/>
  <c r="C1655" i="8" s="1"/>
  <c r="C1656" i="8" a="1"/>
  <c r="C1656" i="8" s="1"/>
  <c r="C1657" i="8" a="1"/>
  <c r="C1657" i="8" s="1"/>
  <c r="C1658" i="8" a="1"/>
  <c r="C1658" i="8" s="1"/>
  <c r="C1659" i="8" a="1"/>
  <c r="C1659" i="8" s="1"/>
  <c r="C1660" i="8" a="1"/>
  <c r="C1660" i="8" s="1"/>
  <c r="C1661" i="8" a="1"/>
  <c r="C1661" i="8" s="1"/>
  <c r="C1662" i="8" a="1"/>
  <c r="C1662" i="8" s="1"/>
  <c r="C1663" i="8" a="1"/>
  <c r="C1663" i="8" s="1"/>
  <c r="C1664" i="8" a="1"/>
  <c r="C1664" i="8" s="1"/>
  <c r="C1665" i="8" a="1"/>
  <c r="C1665" i="8" s="1"/>
  <c r="C1666" i="8" a="1"/>
  <c r="C1666" i="8" s="1"/>
  <c r="C1667" i="8" a="1"/>
  <c r="C1667" i="8" s="1"/>
  <c r="C1668" i="8" a="1"/>
  <c r="C1668" i="8" s="1"/>
  <c r="C1669" i="8" a="1"/>
  <c r="C1669" i="8" s="1"/>
  <c r="C1670" i="8" a="1"/>
  <c r="C1670" i="8" s="1"/>
  <c r="C1671" i="8" a="1"/>
  <c r="C1671" i="8" s="1"/>
  <c r="C1672" i="8" a="1"/>
  <c r="C1672" i="8" s="1"/>
  <c r="C1673" i="8" a="1"/>
  <c r="C1673" i="8" s="1"/>
  <c r="C1674" i="8" a="1"/>
  <c r="C1674" i="8" s="1"/>
  <c r="C1675" i="8" a="1"/>
  <c r="C1675" i="8" s="1"/>
  <c r="C1676" i="8" a="1"/>
  <c r="C1676" i="8" s="1"/>
  <c r="C1677" i="8" a="1"/>
  <c r="C1677" i="8" s="1"/>
  <c r="C1678" i="8" a="1"/>
  <c r="C1678" i="8" s="1"/>
  <c r="C1679" i="8" a="1"/>
  <c r="C1679" i="8" s="1"/>
  <c r="C1680" i="8" a="1"/>
  <c r="C1680" i="8" s="1"/>
  <c r="C1681" i="8" a="1"/>
  <c r="C1681" i="8" s="1"/>
  <c r="C1682" i="8" a="1"/>
  <c r="C1682" i="8" s="1"/>
  <c r="C1683" i="8" a="1"/>
  <c r="C1683" i="8" s="1"/>
  <c r="C1684" i="8" a="1"/>
  <c r="C1684" i="8" s="1"/>
  <c r="C1685" i="8" a="1"/>
  <c r="C1685" i="8" s="1"/>
  <c r="C1686" i="8" a="1"/>
  <c r="C1686" i="8" s="1"/>
  <c r="C1687" i="8" a="1"/>
  <c r="C1687" i="8" s="1"/>
  <c r="C1688" i="8" a="1"/>
  <c r="C1688" i="8" s="1"/>
  <c r="C1689" i="8" a="1"/>
  <c r="C1689" i="8" s="1"/>
  <c r="C1690" i="8" a="1"/>
  <c r="C1690" i="8" s="1"/>
  <c r="C1691" i="8" a="1"/>
  <c r="C1691" i="8" s="1"/>
  <c r="C1692" i="8" a="1"/>
  <c r="C1692" i="8" s="1"/>
  <c r="C1693" i="8" a="1"/>
  <c r="C1693" i="8" s="1"/>
  <c r="C1694" i="8" a="1"/>
  <c r="C1694" i="8" s="1"/>
  <c r="C1695" i="8" a="1"/>
  <c r="C1695" i="8" s="1"/>
  <c r="C1696" i="8" a="1"/>
  <c r="C1696" i="8" s="1"/>
  <c r="C1697" i="8" a="1"/>
  <c r="C1697" i="8" s="1"/>
  <c r="C1698" i="8" a="1"/>
  <c r="C1698" i="8" s="1"/>
  <c r="C1699" i="8" a="1"/>
  <c r="C1699" i="8" s="1"/>
  <c r="C1700" i="8" a="1"/>
  <c r="C1700" i="8" s="1"/>
  <c r="C1701" i="8" a="1"/>
  <c r="C1701" i="8" s="1"/>
  <c r="C1702" i="8" a="1"/>
  <c r="C1702" i="8" s="1"/>
  <c r="C1703" i="8" a="1"/>
  <c r="C1703" i="8" s="1"/>
  <c r="C1704" i="8" a="1"/>
  <c r="C1704" i="8" s="1"/>
  <c r="C1705" i="8" a="1"/>
  <c r="C1705" i="8" s="1"/>
  <c r="C1706" i="8" a="1"/>
  <c r="C1706" i="8" s="1"/>
  <c r="C1707" i="8" a="1"/>
  <c r="C1707" i="8" s="1"/>
  <c r="C1708" i="8" a="1"/>
  <c r="C1708" i="8" s="1"/>
  <c r="C1709" i="8" a="1"/>
  <c r="C1709" i="8" s="1"/>
  <c r="C1710" i="8" a="1"/>
  <c r="C1710" i="8" s="1"/>
  <c r="C1711" i="8" a="1"/>
  <c r="C1711" i="8" s="1"/>
  <c r="C1712" i="8" a="1"/>
  <c r="C1712" i="8" s="1"/>
  <c r="C1713" i="8" a="1"/>
  <c r="C1713" i="8" s="1"/>
  <c r="C1714" i="8" a="1"/>
  <c r="C1714" i="8" s="1"/>
  <c r="C1715" i="8" a="1"/>
  <c r="C1715" i="8" s="1"/>
  <c r="C1716" i="8" a="1"/>
  <c r="C1716" i="8" s="1"/>
  <c r="C1717" i="8" a="1"/>
  <c r="C1717" i="8" s="1"/>
  <c r="C1718" i="8" a="1"/>
  <c r="C1718" i="8" s="1"/>
  <c r="C1719" i="8" a="1"/>
  <c r="C1719" i="8" s="1"/>
  <c r="C1720" i="8" a="1"/>
  <c r="C1720" i="8" s="1"/>
  <c r="C1721" i="8" a="1"/>
  <c r="C1721" i="8" s="1"/>
  <c r="C1722" i="8" a="1"/>
  <c r="C1722" i="8" s="1"/>
  <c r="C1723" i="8" a="1"/>
  <c r="C1723" i="8" s="1"/>
  <c r="C1724" i="8" a="1"/>
  <c r="C1724" i="8" s="1"/>
  <c r="C1725" i="8" a="1"/>
  <c r="C1725" i="8" s="1"/>
  <c r="C1726" i="8" a="1"/>
  <c r="C1726" i="8" s="1"/>
  <c r="C1727" i="8" a="1"/>
  <c r="C1727" i="8" s="1"/>
  <c r="C1728" i="8" a="1"/>
  <c r="C1728" i="8" s="1"/>
  <c r="C1729" i="8" a="1"/>
  <c r="C1729" i="8" s="1"/>
  <c r="C1730" i="8" a="1"/>
  <c r="C1730" i="8" s="1"/>
  <c r="C1731" i="8" a="1"/>
  <c r="C1731" i="8" s="1"/>
  <c r="C1732" i="8" a="1"/>
  <c r="C1732" i="8" s="1"/>
  <c r="C1733" i="8" a="1"/>
  <c r="C1733" i="8" s="1"/>
  <c r="C1734" i="8" a="1"/>
  <c r="C1734" i="8" s="1"/>
  <c r="C1735" i="8" a="1"/>
  <c r="C1735" i="8" s="1"/>
  <c r="C1736" i="8" a="1"/>
  <c r="C1736" i="8" s="1"/>
  <c r="C1737" i="8" a="1"/>
  <c r="C1737" i="8" s="1"/>
  <c r="C1738" i="8" a="1"/>
  <c r="C1738" i="8" s="1"/>
  <c r="C1739" i="8" a="1"/>
  <c r="C1739" i="8" s="1"/>
  <c r="C1740" i="8" a="1"/>
  <c r="C1740" i="8" s="1"/>
  <c r="C1741" i="8" a="1"/>
  <c r="C1741" i="8" s="1"/>
  <c r="C1742" i="8" a="1"/>
  <c r="C1742" i="8" s="1"/>
  <c r="C1743" i="8" a="1"/>
  <c r="C1743" i="8" s="1"/>
  <c r="C1744" i="8" a="1"/>
  <c r="C1744" i="8" s="1"/>
  <c r="C1745" i="8" a="1"/>
  <c r="C1745" i="8" s="1"/>
  <c r="C1746" i="8" a="1"/>
  <c r="C1746" i="8" s="1"/>
  <c r="C1747" i="8" a="1"/>
  <c r="C1747" i="8" s="1"/>
  <c r="C1748" i="8" a="1"/>
  <c r="C1748" i="8" s="1"/>
  <c r="C1749" i="8" a="1"/>
  <c r="C1749" i="8" s="1"/>
  <c r="C1750" i="8" a="1"/>
  <c r="C1750" i="8" s="1"/>
  <c r="C1751" i="8" a="1"/>
  <c r="C1751" i="8" s="1"/>
  <c r="C1752" i="8" a="1"/>
  <c r="C1752" i="8" s="1"/>
  <c r="C1753" i="8" a="1"/>
  <c r="C1753" i="8" s="1"/>
  <c r="C1754" i="8" a="1"/>
  <c r="C1754" i="8" s="1"/>
  <c r="C1755" i="8" a="1"/>
  <c r="C1755" i="8" s="1"/>
  <c r="C1756" i="8" a="1"/>
  <c r="C1756" i="8" s="1"/>
  <c r="C1757" i="8" a="1"/>
  <c r="C1757" i="8" s="1"/>
  <c r="C1758" i="8" a="1"/>
  <c r="C1758" i="8" s="1"/>
  <c r="C1759" i="8" a="1"/>
  <c r="C1759" i="8" s="1"/>
  <c r="C1760" i="8" a="1"/>
  <c r="C1760" i="8" s="1"/>
  <c r="C1761" i="8" a="1"/>
  <c r="C1761" i="8" s="1"/>
  <c r="C1762" i="8" a="1"/>
  <c r="C1762" i="8" s="1"/>
  <c r="C1763" i="8" a="1"/>
  <c r="C1763" i="8" s="1"/>
  <c r="C1764" i="8" a="1"/>
  <c r="C1764" i="8" s="1"/>
  <c r="C1765" i="8" a="1"/>
  <c r="C1765" i="8" s="1"/>
  <c r="C1766" i="8" a="1"/>
  <c r="C1766" i="8" s="1"/>
  <c r="C1767" i="8" a="1"/>
  <c r="C1767" i="8" s="1"/>
  <c r="C1768" i="8" a="1"/>
  <c r="C1768" i="8" s="1"/>
  <c r="C1769" i="8" a="1"/>
  <c r="C1769" i="8" s="1"/>
  <c r="C1770" i="8" a="1"/>
  <c r="C1770" i="8" s="1"/>
  <c r="C1771" i="8" a="1"/>
  <c r="C1771" i="8" s="1"/>
  <c r="C1772" i="8" a="1"/>
  <c r="C1772" i="8" s="1"/>
  <c r="C1773" i="8" a="1"/>
  <c r="C1773" i="8" s="1"/>
  <c r="C1774" i="8" a="1"/>
  <c r="C1774" i="8" s="1"/>
  <c r="C1775" i="8" a="1"/>
  <c r="C1775" i="8" s="1"/>
  <c r="C1776" i="8" a="1"/>
  <c r="C1776" i="8" s="1"/>
  <c r="C1777" i="8" a="1"/>
  <c r="C1777" i="8" s="1"/>
  <c r="C1778" i="8" a="1"/>
  <c r="C1778" i="8" s="1"/>
  <c r="C1779" i="8" a="1"/>
  <c r="C1779" i="8" s="1"/>
  <c r="C1780" i="8" a="1"/>
  <c r="C1780" i="8" s="1"/>
  <c r="C1781" i="8" a="1"/>
  <c r="C1781" i="8" s="1"/>
  <c r="C1782" i="8" a="1"/>
  <c r="C1782" i="8" s="1"/>
  <c r="C1783" i="8" a="1"/>
  <c r="C1783" i="8" s="1"/>
  <c r="C1784" i="8" a="1"/>
  <c r="C1784" i="8" s="1"/>
  <c r="C1785" i="8" a="1"/>
  <c r="C1785" i="8" s="1"/>
  <c r="C1786" i="8" a="1"/>
  <c r="C1786" i="8" s="1"/>
  <c r="C1787" i="8" a="1"/>
  <c r="C1787" i="8" s="1"/>
  <c r="C1788" i="8" a="1"/>
  <c r="C1788" i="8" s="1"/>
  <c r="C1789" i="8" a="1"/>
  <c r="C1789" i="8" s="1"/>
  <c r="C1790" i="8" a="1"/>
  <c r="C1790" i="8" s="1"/>
  <c r="C1791" i="8" a="1"/>
  <c r="C1791" i="8" s="1"/>
  <c r="C1792" i="8" a="1"/>
  <c r="C1792" i="8" s="1"/>
  <c r="C1793" i="8" a="1"/>
  <c r="C1793" i="8" s="1"/>
  <c r="C1794" i="8" a="1"/>
  <c r="C1794" i="8" s="1"/>
  <c r="C1795" i="8" a="1"/>
  <c r="C1795" i="8" s="1"/>
  <c r="C1796" i="8" a="1"/>
  <c r="C1796" i="8" s="1"/>
  <c r="C1797" i="8" a="1"/>
  <c r="C1797" i="8" s="1"/>
  <c r="C1798" i="8" a="1"/>
  <c r="C1798" i="8" s="1"/>
  <c r="C1799" i="8" a="1"/>
  <c r="C1799" i="8" s="1"/>
  <c r="C1800" i="8" a="1"/>
  <c r="C1800" i="8" s="1"/>
  <c r="C1801" i="8" a="1"/>
  <c r="C1801" i="8" s="1"/>
  <c r="C1802" i="8" a="1"/>
  <c r="C1802" i="8" s="1"/>
  <c r="C1803" i="8" a="1"/>
  <c r="C1803" i="8" s="1"/>
  <c r="C1804" i="8" a="1"/>
  <c r="C1804" i="8" s="1"/>
  <c r="C1805" i="8" a="1"/>
  <c r="C1805" i="8" s="1"/>
  <c r="C1806" i="8" a="1"/>
  <c r="C1806" i="8" s="1"/>
  <c r="C1807" i="8" a="1"/>
  <c r="C1807" i="8" s="1"/>
  <c r="C1808" i="8" a="1"/>
  <c r="C1808" i="8" s="1"/>
  <c r="C1809" i="8" a="1"/>
  <c r="C1809" i="8" s="1"/>
  <c r="C1810" i="8" a="1"/>
  <c r="C1810" i="8" s="1"/>
  <c r="C1811" i="8" a="1"/>
  <c r="C1811" i="8" s="1"/>
  <c r="C1812" i="8" a="1"/>
  <c r="C1812" i="8" s="1"/>
  <c r="C1813" i="8" a="1"/>
  <c r="C1813" i="8" s="1"/>
  <c r="C1814" i="8" a="1"/>
  <c r="C1814" i="8" s="1"/>
  <c r="C1815" i="8" a="1"/>
  <c r="C1815" i="8" s="1"/>
  <c r="C1816" i="8" a="1"/>
  <c r="C1816" i="8" s="1"/>
  <c r="C1817" i="8" a="1"/>
  <c r="C1817" i="8" s="1"/>
  <c r="C1818" i="8" a="1"/>
  <c r="C1818" i="8" s="1"/>
  <c r="C1819" i="8" a="1"/>
  <c r="C1819" i="8" s="1"/>
  <c r="C1820" i="8" a="1"/>
  <c r="C1820" i="8" s="1"/>
  <c r="C1821" i="8" a="1"/>
  <c r="C1821" i="8" s="1"/>
  <c r="C1822" i="8" a="1"/>
  <c r="C1822" i="8" s="1"/>
  <c r="C1823" i="8" a="1"/>
  <c r="C1823" i="8" s="1"/>
  <c r="C1824" i="8" a="1"/>
  <c r="C1824" i="8" s="1"/>
  <c r="C1825" i="8" a="1"/>
  <c r="C1825" i="8" s="1"/>
  <c r="C1826" i="8" a="1"/>
  <c r="C1826" i="8" s="1"/>
  <c r="C1827" i="8" a="1"/>
  <c r="C1827" i="8" s="1"/>
  <c r="C1828" i="8" a="1"/>
  <c r="C1828" i="8" s="1"/>
  <c r="C1829" i="8" a="1"/>
  <c r="C1829" i="8" s="1"/>
  <c r="C1830" i="8" a="1"/>
  <c r="C1830" i="8" s="1"/>
  <c r="C1831" i="8" a="1"/>
  <c r="C1831" i="8" s="1"/>
  <c r="C1832" i="8" a="1"/>
  <c r="C1832" i="8" s="1"/>
  <c r="C1833" i="8" a="1"/>
  <c r="C1833" i="8" s="1"/>
  <c r="C1834" i="8" a="1"/>
  <c r="C1834" i="8" s="1"/>
  <c r="C1835" i="8" a="1"/>
  <c r="C1835" i="8" s="1"/>
  <c r="C1836" i="8" a="1"/>
  <c r="C1836" i="8" s="1"/>
  <c r="C1837" i="8" a="1"/>
  <c r="C1837" i="8" s="1"/>
  <c r="C1838" i="8" a="1"/>
  <c r="C1838" i="8" s="1"/>
  <c r="C1839" i="8" a="1"/>
  <c r="C1839" i="8" s="1"/>
  <c r="C1840" i="8" a="1"/>
  <c r="C1840" i="8" s="1"/>
  <c r="C1841" i="8" a="1"/>
  <c r="C1841" i="8" s="1"/>
  <c r="C1842" i="8" a="1"/>
  <c r="C1842" i="8" s="1"/>
  <c r="C1843" i="8" a="1"/>
  <c r="C1843" i="8" s="1"/>
  <c r="C1844" i="8" a="1"/>
  <c r="C1844" i="8" s="1"/>
  <c r="C1845" i="8" a="1"/>
  <c r="C1845" i="8" s="1"/>
  <c r="C1846" i="8" a="1"/>
  <c r="C1846" i="8" s="1"/>
  <c r="C1847" i="8" a="1"/>
  <c r="C1847" i="8" s="1"/>
  <c r="C1848" i="8" a="1"/>
  <c r="C1848" i="8" s="1"/>
  <c r="C1849" i="8" a="1"/>
  <c r="C1849" i="8" s="1"/>
  <c r="C1850" i="8" a="1"/>
  <c r="C1850" i="8" s="1"/>
  <c r="C1851" i="8" a="1"/>
  <c r="C1851" i="8" s="1"/>
  <c r="C1852" i="8" a="1"/>
  <c r="C1852" i="8" s="1"/>
  <c r="C1853" i="8" a="1"/>
  <c r="C1853" i="8" s="1"/>
  <c r="C1854" i="8" a="1"/>
  <c r="C1854" i="8" s="1"/>
  <c r="C1855" i="8" a="1"/>
  <c r="C1855" i="8" s="1"/>
  <c r="C1856" i="8" a="1"/>
  <c r="C1856" i="8" s="1"/>
  <c r="C1857" i="8" a="1"/>
  <c r="C1857" i="8" s="1"/>
  <c r="C1858" i="8" a="1"/>
  <c r="C1858" i="8" s="1"/>
  <c r="C1859" i="8" a="1"/>
  <c r="C1859" i="8" s="1"/>
  <c r="C1860" i="8" a="1"/>
  <c r="C1860" i="8" s="1"/>
  <c r="C1861" i="8" a="1"/>
  <c r="C1861" i="8" s="1"/>
  <c r="C1862" i="8" a="1"/>
  <c r="C1862" i="8" s="1"/>
  <c r="C1863" i="8" a="1"/>
  <c r="C1863" i="8" s="1"/>
  <c r="C1864" i="8" a="1"/>
  <c r="C1864" i="8" s="1"/>
  <c r="C1865" i="8" a="1"/>
  <c r="C1865" i="8" s="1"/>
  <c r="C1866" i="8" a="1"/>
  <c r="C1866" i="8" s="1"/>
  <c r="C1867" i="8" a="1"/>
  <c r="C1867" i="8" s="1"/>
  <c r="C1868" i="8" a="1"/>
  <c r="C1868" i="8" s="1"/>
  <c r="C1869" i="8" a="1"/>
  <c r="C1869" i="8" s="1"/>
  <c r="C1870" i="8" a="1"/>
  <c r="C1870" i="8" s="1"/>
  <c r="C1871" i="8" a="1"/>
  <c r="C1871" i="8" s="1"/>
  <c r="C1872" i="8" a="1"/>
  <c r="C1872" i="8" s="1"/>
  <c r="C1873" i="8" a="1"/>
  <c r="C1873" i="8" s="1"/>
  <c r="C1874" i="8" a="1"/>
  <c r="C1874" i="8" s="1"/>
  <c r="C1875" i="8" a="1"/>
  <c r="C1875" i="8" s="1"/>
  <c r="C1876" i="8" a="1"/>
  <c r="C1876" i="8" s="1"/>
  <c r="C1877" i="8" a="1"/>
  <c r="C1877" i="8" s="1"/>
  <c r="C1878" i="8" a="1"/>
  <c r="C1878" i="8" s="1"/>
  <c r="C1879" i="8" a="1"/>
  <c r="C1879" i="8" s="1"/>
  <c r="C1880" i="8" a="1"/>
  <c r="C1880" i="8" s="1"/>
  <c r="C1881" i="8" a="1"/>
  <c r="C1881" i="8" s="1"/>
  <c r="C1882" i="8" a="1"/>
  <c r="C1882" i="8" s="1"/>
  <c r="C1883" i="8" a="1"/>
  <c r="C1883" i="8" s="1"/>
  <c r="C1884" i="8" a="1"/>
  <c r="C1884" i="8" s="1"/>
  <c r="C1885" i="8" a="1"/>
  <c r="C1885" i="8" s="1"/>
  <c r="C1886" i="8" a="1"/>
  <c r="C1886" i="8" s="1"/>
  <c r="C1887" i="8" a="1"/>
  <c r="C1887" i="8" s="1"/>
  <c r="C1888" i="8" a="1"/>
  <c r="C1888" i="8" s="1"/>
  <c r="C1889" i="8" a="1"/>
  <c r="C1889" i="8" s="1"/>
  <c r="C1890" i="8" a="1"/>
  <c r="C1890" i="8" s="1"/>
  <c r="C1891" i="8" a="1"/>
  <c r="C1891" i="8" s="1"/>
  <c r="C1892" i="8" a="1"/>
  <c r="C1892" i="8" s="1"/>
  <c r="C1893" i="8" a="1"/>
  <c r="C1893" i="8" s="1"/>
  <c r="C1894" i="8" a="1"/>
  <c r="C1894" i="8" s="1"/>
  <c r="C1895" i="8" a="1"/>
  <c r="C1895" i="8" s="1"/>
  <c r="C1896" i="8" a="1"/>
  <c r="C1896" i="8" s="1"/>
  <c r="C1897" i="8" a="1"/>
  <c r="C1897" i="8" s="1"/>
  <c r="C1898" i="8" a="1"/>
  <c r="C1898" i="8" s="1"/>
  <c r="C1899" i="8" a="1"/>
  <c r="C1899" i="8" s="1"/>
  <c r="C1900" i="8" a="1"/>
  <c r="C1900" i="8" s="1"/>
  <c r="C1901" i="8" a="1"/>
  <c r="C1901" i="8" s="1"/>
  <c r="C1902" i="8" a="1"/>
  <c r="C1902" i="8" s="1"/>
  <c r="C1903" i="8" a="1"/>
  <c r="C1903" i="8" s="1"/>
  <c r="C1904" i="8" a="1"/>
  <c r="C1904" i="8" s="1"/>
  <c r="C1905" i="8" a="1"/>
  <c r="C1905" i="8" s="1"/>
  <c r="C1906" i="8" a="1"/>
  <c r="C1906" i="8" s="1"/>
  <c r="C1907" i="8" a="1"/>
  <c r="C1907" i="8" s="1"/>
  <c r="C1908" i="8" a="1"/>
  <c r="C1908" i="8" s="1"/>
  <c r="C1909" i="8" a="1"/>
  <c r="C1909" i="8" s="1"/>
  <c r="C1910" i="8" a="1"/>
  <c r="C1910" i="8" s="1"/>
  <c r="C1911" i="8" a="1"/>
  <c r="C1911" i="8" s="1"/>
  <c r="C1912" i="8" a="1"/>
  <c r="C1912" i="8" s="1"/>
  <c r="C1913" i="8" a="1"/>
  <c r="C1913" i="8" s="1"/>
  <c r="C1914" i="8" a="1"/>
  <c r="C1914" i="8" s="1"/>
  <c r="C1915" i="8" a="1"/>
  <c r="C1915" i="8" s="1"/>
  <c r="C1916" i="8" a="1"/>
  <c r="C1916" i="8" s="1"/>
  <c r="C1917" i="8" a="1"/>
  <c r="C1917" i="8" s="1"/>
  <c r="C1918" i="8" a="1"/>
  <c r="C1918" i="8" s="1"/>
  <c r="C1919" i="8" a="1"/>
  <c r="C1919" i="8" s="1"/>
  <c r="C1920" i="8" a="1"/>
  <c r="C1920" i="8" s="1"/>
  <c r="C1921" i="8" a="1"/>
  <c r="C1921" i="8" s="1"/>
  <c r="C1922" i="8" a="1"/>
  <c r="C1922" i="8" s="1"/>
  <c r="C1923" i="8" a="1"/>
  <c r="C1923" i="8" s="1"/>
  <c r="C1924" i="8" a="1"/>
  <c r="C1924" i="8" s="1"/>
  <c r="C1925" i="8" a="1"/>
  <c r="C1925" i="8" s="1"/>
  <c r="C1926" i="8" a="1"/>
  <c r="C1926" i="8" s="1"/>
  <c r="C1927" i="8" a="1"/>
  <c r="C1927" i="8" s="1"/>
  <c r="C1928" i="8" a="1"/>
  <c r="C1928" i="8" s="1"/>
  <c r="C1929" i="8" a="1"/>
  <c r="C1929" i="8" s="1"/>
  <c r="C1930" i="8" a="1"/>
  <c r="C1930" i="8" s="1"/>
  <c r="C1931" i="8" a="1"/>
  <c r="C1931" i="8" s="1"/>
  <c r="C1932" i="8" a="1"/>
  <c r="C1932" i="8" s="1"/>
  <c r="C1933" i="8" a="1"/>
  <c r="C1933" i="8" s="1"/>
  <c r="C1934" i="8" a="1"/>
  <c r="C1934" i="8" s="1"/>
  <c r="C1935" i="8" a="1"/>
  <c r="C1935" i="8" s="1"/>
  <c r="C1936" i="8" a="1"/>
  <c r="C1936" i="8" s="1"/>
  <c r="C1937" i="8" a="1"/>
  <c r="C1937" i="8" s="1"/>
  <c r="C1938" i="8" a="1"/>
  <c r="C1938" i="8" s="1"/>
  <c r="C1939" i="8" a="1"/>
  <c r="C1939" i="8" s="1"/>
  <c r="C1940" i="8" a="1"/>
  <c r="C1940" i="8" s="1"/>
  <c r="C1941" i="8" a="1"/>
  <c r="C1941" i="8" s="1"/>
  <c r="C1942" i="8" a="1"/>
  <c r="C1942" i="8" s="1"/>
  <c r="C1943" i="8" a="1"/>
  <c r="C1943" i="8" s="1"/>
  <c r="C1944" i="8" a="1"/>
  <c r="C1944" i="8" s="1"/>
  <c r="C1945" i="8" a="1"/>
  <c r="C1945" i="8" s="1"/>
  <c r="C1946" i="8" a="1"/>
  <c r="C1946" i="8" s="1"/>
  <c r="C1947" i="8" a="1"/>
  <c r="C1947" i="8" s="1"/>
  <c r="C1948" i="8" a="1"/>
  <c r="C1948" i="8" s="1"/>
  <c r="C1949" i="8" a="1"/>
  <c r="C1949" i="8" s="1"/>
  <c r="C1950" i="8" a="1"/>
  <c r="C1950" i="8" s="1"/>
  <c r="C1951" i="8" a="1"/>
  <c r="C1951" i="8" s="1"/>
  <c r="C1952" i="8" a="1"/>
  <c r="C1952" i="8" s="1"/>
  <c r="C1953" i="8" a="1"/>
  <c r="C1953" i="8" s="1"/>
  <c r="C1954" i="8" a="1"/>
  <c r="C1954" i="8" s="1"/>
  <c r="C1955" i="8" a="1"/>
  <c r="C1955" i="8" s="1"/>
  <c r="C1956" i="8" a="1"/>
  <c r="C1956" i="8" s="1"/>
  <c r="C1957" i="8" a="1"/>
  <c r="C1957" i="8" s="1"/>
  <c r="C1958" i="8" a="1"/>
  <c r="C1958" i="8" s="1"/>
  <c r="C1959" i="8" a="1"/>
  <c r="C1959" i="8" s="1"/>
  <c r="C1960" i="8" a="1"/>
  <c r="C1960" i="8" s="1"/>
  <c r="C1961" i="8" a="1"/>
  <c r="C1961" i="8" s="1"/>
  <c r="C1962" i="8" a="1"/>
  <c r="C1962" i="8" s="1"/>
  <c r="C1963" i="8" a="1"/>
  <c r="C1963" i="8" s="1"/>
  <c r="C1964" i="8" a="1"/>
  <c r="C1964" i="8" s="1"/>
  <c r="C1965" i="8" a="1"/>
  <c r="C1965" i="8" s="1"/>
  <c r="C1966" i="8" a="1"/>
  <c r="C1966" i="8" s="1"/>
  <c r="C1967" i="8" a="1"/>
  <c r="C1967" i="8" s="1"/>
  <c r="C1968" i="8" a="1"/>
  <c r="C1968" i="8" s="1"/>
  <c r="C1969" i="8" a="1"/>
  <c r="C1969" i="8" s="1"/>
  <c r="C1970" i="8" a="1"/>
  <c r="C1970" i="8" s="1"/>
  <c r="C1971" i="8" a="1"/>
  <c r="C1971" i="8" s="1"/>
  <c r="C1972" i="8" a="1"/>
  <c r="C1972" i="8" s="1"/>
  <c r="C1973" i="8" a="1"/>
  <c r="C1973" i="8" s="1"/>
  <c r="C1974" i="8" a="1"/>
  <c r="C1974" i="8" s="1"/>
  <c r="C1975" i="8" a="1"/>
  <c r="C1975" i="8" s="1"/>
  <c r="C1976" i="8" a="1"/>
  <c r="C1976" i="8" s="1"/>
  <c r="C1977" i="8" a="1"/>
  <c r="C1977" i="8" s="1"/>
  <c r="C1978" i="8" a="1"/>
  <c r="C1978" i="8" s="1"/>
  <c r="C1979" i="8" a="1"/>
  <c r="C1979" i="8" s="1"/>
  <c r="C1980" i="8" a="1"/>
  <c r="C1980" i="8" s="1"/>
  <c r="C1981" i="8" a="1"/>
  <c r="C1981" i="8" s="1"/>
  <c r="C1982" i="8" a="1"/>
  <c r="C1982" i="8" s="1"/>
  <c r="C1983" i="8" a="1"/>
  <c r="C1983" i="8" s="1"/>
  <c r="C1984" i="8" a="1"/>
  <c r="C1984" i="8" s="1"/>
  <c r="C1985" i="8" a="1"/>
  <c r="C1985" i="8" s="1"/>
  <c r="C1986" i="8" a="1"/>
  <c r="C1986" i="8" s="1"/>
  <c r="C1987" i="8" a="1"/>
  <c r="C1987" i="8" s="1"/>
  <c r="C1988" i="8" a="1"/>
  <c r="C1988" i="8" s="1"/>
  <c r="C1989" i="8" a="1"/>
  <c r="C1989" i="8" s="1"/>
  <c r="C1990" i="8" a="1"/>
  <c r="C1990" i="8" s="1"/>
  <c r="C1991" i="8" a="1"/>
  <c r="C1991" i="8" s="1"/>
  <c r="C1992" i="8" a="1"/>
  <c r="C1992" i="8" s="1"/>
  <c r="C1993" i="8" a="1"/>
  <c r="C1993" i="8" s="1"/>
  <c r="C1994" i="8" a="1"/>
  <c r="C1994" i="8" s="1"/>
  <c r="C1995" i="8" a="1"/>
  <c r="C1995" i="8" s="1"/>
  <c r="C1996" i="8" a="1"/>
  <c r="C1996" i="8" s="1"/>
  <c r="C1997" i="8" a="1"/>
  <c r="C1997" i="8" s="1"/>
  <c r="C1998" i="8" a="1"/>
  <c r="C1998" i="8" s="1"/>
  <c r="C1999" i="8" a="1"/>
  <c r="C1999" i="8" s="1"/>
  <c r="C2000" i="8" a="1"/>
  <c r="C2000" i="8" s="1"/>
  <c r="C2001" i="8" a="1"/>
  <c r="C2001" i="8" s="1"/>
  <c r="C2002" i="8" a="1"/>
  <c r="C2002" i="8" s="1"/>
  <c r="C2003" i="8" a="1"/>
  <c r="C2003" i="8" s="1"/>
  <c r="C2004" i="8" a="1"/>
  <c r="C2004" i="8" s="1"/>
  <c r="C2005" i="8" a="1"/>
  <c r="C2005" i="8" s="1"/>
  <c r="C2006" i="8" a="1"/>
  <c r="C2006" i="8" s="1"/>
  <c r="C2007" i="8" a="1"/>
  <c r="C2007" i="8" s="1"/>
  <c r="C2008" i="8" a="1"/>
  <c r="C2008" i="8" s="1"/>
  <c r="C2009" i="8" a="1"/>
  <c r="C2009" i="8" s="1"/>
  <c r="C2010" i="8" a="1"/>
  <c r="C2010" i="8" s="1"/>
  <c r="C2011" i="8" a="1"/>
  <c r="C2011" i="8" s="1"/>
  <c r="C2012" i="8" a="1"/>
  <c r="C2012" i="8" s="1"/>
  <c r="C2013" i="8" a="1"/>
  <c r="C2013" i="8" s="1"/>
  <c r="C2014" i="8" a="1"/>
  <c r="C2014" i="8" s="1"/>
  <c r="C2015" i="8" a="1"/>
  <c r="C2015" i="8" s="1"/>
  <c r="C2016" i="8" a="1"/>
  <c r="C2016" i="8" s="1"/>
  <c r="C2017" i="8" a="1"/>
  <c r="C2017" i="8" s="1"/>
  <c r="C2018" i="8" a="1"/>
  <c r="C2018" i="8" s="1"/>
  <c r="C2019" i="8" a="1"/>
  <c r="C2019" i="8" s="1"/>
  <c r="C2020" i="8" a="1"/>
  <c r="C2020" i="8" s="1"/>
  <c r="C2021" i="8" a="1"/>
  <c r="C2021" i="8" s="1"/>
  <c r="C2022" i="8" a="1"/>
  <c r="C2022" i="8" s="1"/>
  <c r="C2023" i="8" a="1"/>
  <c r="C2023" i="8" s="1"/>
  <c r="C2024" i="8" a="1"/>
  <c r="C2024" i="8" s="1"/>
  <c r="C2025" i="8" a="1"/>
  <c r="C2025" i="8" s="1"/>
  <c r="C2026" i="8" a="1"/>
  <c r="C2026" i="8" s="1"/>
  <c r="C2027" i="8" a="1"/>
  <c r="C2027" i="8" s="1"/>
  <c r="C2028" i="8" a="1"/>
  <c r="C2028" i="8" s="1"/>
  <c r="C2029" i="8" a="1"/>
  <c r="C2029" i="8" s="1"/>
  <c r="C2030" i="8" a="1"/>
  <c r="C2030" i="8" s="1"/>
  <c r="C2031" i="8" a="1"/>
  <c r="C2031" i="8" s="1"/>
  <c r="C2032" i="8" a="1"/>
  <c r="C2032" i="8" s="1"/>
  <c r="C2033" i="8" a="1"/>
  <c r="C2033" i="8" s="1"/>
  <c r="C2034" i="8" a="1"/>
  <c r="C2034" i="8" s="1"/>
  <c r="C2035" i="8" a="1"/>
  <c r="C2035" i="8" s="1"/>
  <c r="C2036" i="8" a="1"/>
  <c r="C2036" i="8" s="1"/>
  <c r="C2037" i="8" a="1"/>
  <c r="C2037" i="8" s="1"/>
  <c r="C2038" i="8" a="1"/>
  <c r="C2038" i="8" s="1"/>
  <c r="C2039" i="8" a="1"/>
  <c r="C2039" i="8" s="1"/>
  <c r="C2040" i="8" a="1"/>
  <c r="C2040" i="8" s="1"/>
  <c r="C2041" i="8" a="1"/>
  <c r="C2041" i="8" s="1"/>
  <c r="C2042" i="8" a="1"/>
  <c r="C2042" i="8" s="1"/>
  <c r="C2043" i="8" a="1"/>
  <c r="C2043" i="8" s="1"/>
  <c r="C2044" i="8" a="1"/>
  <c r="C2044" i="8" s="1"/>
  <c r="C2045" i="8" a="1"/>
  <c r="C2045" i="8" s="1"/>
  <c r="C2046" i="8" a="1"/>
  <c r="C2046" i="8" s="1"/>
  <c r="C2047" i="8" a="1"/>
  <c r="C2047" i="8" s="1"/>
  <c r="C2048" i="8" a="1"/>
  <c r="C2048" i="8" s="1"/>
  <c r="C2049" i="8" a="1"/>
  <c r="C2049" i="8" s="1"/>
  <c r="C2050" i="8" a="1"/>
  <c r="C2050" i="8" s="1"/>
  <c r="C2051" i="8" a="1"/>
  <c r="C2051" i="8" s="1"/>
  <c r="C2052" i="8" a="1"/>
  <c r="C2052" i="8" s="1"/>
  <c r="C2053" i="8" a="1"/>
  <c r="C2053" i="8" s="1"/>
  <c r="C2054" i="8" a="1"/>
  <c r="C2054" i="8" s="1"/>
  <c r="C2055" i="8" a="1"/>
  <c r="C2055" i="8" s="1"/>
  <c r="C2056" i="8" a="1"/>
  <c r="C2056" i="8" s="1"/>
  <c r="C2057" i="8" a="1"/>
  <c r="C2057" i="8" s="1"/>
  <c r="C2058" i="8" a="1"/>
  <c r="C2058" i="8" s="1"/>
  <c r="C2059" i="8" a="1"/>
  <c r="C2059" i="8" s="1"/>
  <c r="C2060" i="8" a="1"/>
  <c r="C2060" i="8" s="1"/>
  <c r="C2061" i="8" a="1"/>
  <c r="C2061" i="8" s="1"/>
  <c r="C2062" i="8" a="1"/>
  <c r="C2062" i="8" s="1"/>
  <c r="C2063" i="8" a="1"/>
  <c r="C2063" i="8" s="1"/>
  <c r="C2064" i="8" a="1"/>
  <c r="C2064" i="8" s="1"/>
  <c r="C2065" i="8" a="1"/>
  <c r="C2065" i="8" s="1"/>
  <c r="C2066" i="8" a="1"/>
  <c r="C2066" i="8" s="1"/>
  <c r="C2067" i="8" a="1"/>
  <c r="C2067" i="8" s="1"/>
  <c r="C2068" i="8" a="1"/>
  <c r="C2068" i="8" s="1"/>
  <c r="C2069" i="8" a="1"/>
  <c r="C2069" i="8" s="1"/>
  <c r="C2070" i="8" a="1"/>
  <c r="C2070" i="8" s="1"/>
  <c r="C2071" i="8" a="1"/>
  <c r="C2071" i="8" s="1"/>
  <c r="C2072" i="8" a="1"/>
  <c r="C2072" i="8" s="1"/>
  <c r="C2073" i="8" a="1"/>
  <c r="C2073" i="8" s="1"/>
  <c r="C2074" i="8" a="1"/>
  <c r="C2074" i="8" s="1"/>
  <c r="C2075" i="8" a="1"/>
  <c r="C2075" i="8" s="1"/>
  <c r="C2076" i="8" a="1"/>
  <c r="C2076" i="8" s="1"/>
  <c r="C2077" i="8" a="1"/>
  <c r="C2077" i="8" s="1"/>
  <c r="C2078" i="8" a="1"/>
  <c r="C2078" i="8" s="1"/>
  <c r="C2079" i="8" a="1"/>
  <c r="C2079" i="8" s="1"/>
  <c r="C2080" i="8" a="1"/>
  <c r="C2080" i="8" s="1"/>
  <c r="C2081" i="8" a="1"/>
  <c r="C2081" i="8" s="1"/>
  <c r="C2082" i="8" a="1"/>
  <c r="C2082" i="8" s="1"/>
  <c r="C2083" i="8" a="1"/>
  <c r="C2083" i="8" s="1"/>
  <c r="C2084" i="8" a="1"/>
  <c r="C2084" i="8" s="1"/>
  <c r="C2085" i="8" a="1"/>
  <c r="C2085" i="8" s="1"/>
  <c r="C2086" i="8" a="1"/>
  <c r="C2086" i="8" s="1"/>
  <c r="C2087" i="8" a="1"/>
  <c r="C2087" i="8" s="1"/>
  <c r="C2088" i="8" a="1"/>
  <c r="C2088" i="8" s="1"/>
  <c r="C2089" i="8" a="1"/>
  <c r="C2089" i="8" s="1"/>
  <c r="C2090" i="8" a="1"/>
  <c r="C2090" i="8" s="1"/>
  <c r="C2091" i="8" a="1"/>
  <c r="C2091" i="8" s="1"/>
  <c r="C2092" i="8" a="1"/>
  <c r="C2092" i="8" s="1"/>
  <c r="C2093" i="8" a="1"/>
  <c r="C2093" i="8" s="1"/>
  <c r="C2094" i="8" a="1"/>
  <c r="C2094" i="8" s="1"/>
  <c r="C2095" i="8" a="1"/>
  <c r="C2095" i="8" s="1"/>
  <c r="C2096" i="8" a="1"/>
  <c r="C2096" i="8" s="1"/>
  <c r="C2097" i="8" a="1"/>
  <c r="C2097" i="8" s="1"/>
  <c r="C2098" i="8" a="1"/>
  <c r="C2098" i="8" s="1"/>
  <c r="C2099" i="8" a="1"/>
  <c r="C2099" i="8" s="1"/>
  <c r="C2100" i="8" a="1"/>
  <c r="C2100" i="8" s="1"/>
  <c r="C2101" i="8" a="1"/>
  <c r="C2101" i="8" s="1"/>
  <c r="C2102" i="8" a="1"/>
  <c r="C2102" i="8" s="1"/>
  <c r="C2103" i="8" a="1"/>
  <c r="C2103" i="8" s="1"/>
  <c r="C2104" i="8" a="1"/>
  <c r="C2104" i="8" s="1"/>
  <c r="C2105" i="8" a="1"/>
  <c r="C2105" i="8" s="1"/>
  <c r="C2106" i="8" a="1"/>
  <c r="C2106" i="8" s="1"/>
  <c r="C2107" i="8" a="1"/>
  <c r="C2107" i="8" s="1"/>
  <c r="C2108" i="8" a="1"/>
  <c r="C2108" i="8" s="1"/>
  <c r="C2109" i="8" a="1"/>
  <c r="C2109" i="8" s="1"/>
  <c r="C2110" i="8" a="1"/>
  <c r="C2110" i="8" s="1"/>
  <c r="C2111" i="8" a="1"/>
  <c r="C2111" i="8" s="1"/>
  <c r="C2112" i="8" a="1"/>
  <c r="C2112" i="8" s="1"/>
  <c r="C2113" i="8" a="1"/>
  <c r="C2113" i="8" s="1"/>
  <c r="C2114" i="8" a="1"/>
  <c r="C2114" i="8" s="1"/>
  <c r="C2115" i="8" a="1"/>
  <c r="C2115" i="8" s="1"/>
  <c r="C2116" i="8" a="1"/>
  <c r="C2116" i="8" s="1"/>
  <c r="C2117" i="8" a="1"/>
  <c r="C2117" i="8" s="1"/>
  <c r="C2118" i="8" a="1"/>
  <c r="C2118" i="8" s="1"/>
  <c r="C2119" i="8" a="1"/>
  <c r="C2119" i="8" s="1"/>
  <c r="C2120" i="8" a="1"/>
  <c r="C2120" i="8" s="1"/>
  <c r="C2121" i="8" a="1"/>
  <c r="C2121" i="8" s="1"/>
  <c r="C2122" i="8" a="1"/>
  <c r="C2122" i="8" s="1"/>
  <c r="C2123" i="8" a="1"/>
  <c r="C2123" i="8" s="1"/>
  <c r="C2124" i="8" a="1"/>
  <c r="C2124" i="8" s="1"/>
  <c r="C2125" i="8" a="1"/>
  <c r="C2125" i="8" s="1"/>
  <c r="C2126" i="8" a="1"/>
  <c r="C2126" i="8" s="1"/>
  <c r="C2127" i="8" a="1"/>
  <c r="C2127" i="8" s="1"/>
  <c r="C2128" i="8" a="1"/>
  <c r="C2128" i="8" s="1"/>
  <c r="C2129" i="8" a="1"/>
  <c r="C2129" i="8" s="1"/>
  <c r="C2130" i="8" a="1"/>
  <c r="C2130" i="8" s="1"/>
  <c r="C2131" i="8" a="1"/>
  <c r="C2131" i="8" s="1"/>
  <c r="C2132" i="8" a="1"/>
  <c r="C2132" i="8" s="1"/>
  <c r="C2133" i="8" a="1"/>
  <c r="C2133" i="8" s="1"/>
  <c r="C2134" i="8" a="1"/>
  <c r="C2134" i="8" s="1"/>
  <c r="C2135" i="8" a="1"/>
  <c r="C2135" i="8" s="1"/>
  <c r="C2136" i="8" a="1"/>
  <c r="C2136" i="8" s="1"/>
  <c r="C2137" i="8" a="1"/>
  <c r="C2137" i="8" s="1"/>
  <c r="C2138" i="8" a="1"/>
  <c r="C2138" i="8" s="1"/>
  <c r="C2139" i="8" a="1"/>
  <c r="C2139" i="8" s="1"/>
  <c r="C2140" i="8" a="1"/>
  <c r="C2140" i="8" s="1"/>
  <c r="C2141" i="8" a="1"/>
  <c r="C2141" i="8" s="1"/>
  <c r="C2142" i="8" a="1"/>
  <c r="C2142" i="8" s="1"/>
  <c r="C2143" i="8" a="1"/>
  <c r="C2143" i="8" s="1"/>
  <c r="C2144" i="8" a="1"/>
  <c r="C2144" i="8" s="1"/>
  <c r="C2145" i="8" a="1"/>
  <c r="C2145" i="8" s="1"/>
  <c r="C2146" i="8" a="1"/>
  <c r="C2146" i="8" s="1"/>
  <c r="C2147" i="8" a="1"/>
  <c r="C2147" i="8" s="1"/>
  <c r="C2148" i="8" a="1"/>
  <c r="C2148" i="8" s="1"/>
  <c r="C2149" i="8" a="1"/>
  <c r="C2149" i="8" s="1"/>
  <c r="C2150" i="8" a="1"/>
  <c r="C2150" i="8" s="1"/>
  <c r="C2151" i="8" a="1"/>
  <c r="C2151" i="8" s="1"/>
  <c r="C2152" i="8" a="1"/>
  <c r="C2152" i="8" s="1"/>
  <c r="C2153" i="8" a="1"/>
  <c r="C2153" i="8" s="1"/>
  <c r="C2154" i="8" a="1"/>
  <c r="C2154" i="8" s="1"/>
  <c r="C2155" i="8" a="1"/>
  <c r="C2155" i="8" s="1"/>
  <c r="C2156" i="8" a="1"/>
  <c r="C2156" i="8" s="1"/>
  <c r="C2157" i="8" a="1"/>
  <c r="C2157" i="8" s="1"/>
  <c r="C2158" i="8" a="1"/>
  <c r="C2158" i="8" s="1"/>
  <c r="C2159" i="8" a="1"/>
  <c r="C2159" i="8" s="1"/>
  <c r="C2160" i="8" a="1"/>
  <c r="C2160" i="8" s="1"/>
  <c r="C2161" i="8" a="1"/>
  <c r="C2161" i="8" s="1"/>
  <c r="C2162" i="8" a="1"/>
  <c r="C2162" i="8" s="1"/>
  <c r="C2163" i="8" a="1"/>
  <c r="C2163" i="8" s="1"/>
  <c r="C2164" i="8" a="1"/>
  <c r="C2164" i="8" s="1"/>
  <c r="C2165" i="8" a="1"/>
  <c r="C2165" i="8" s="1"/>
  <c r="C2166" i="8" a="1"/>
  <c r="C2166" i="8" s="1"/>
  <c r="C2167" i="8" a="1"/>
  <c r="C2167" i="8" s="1"/>
  <c r="C2168" i="8" a="1"/>
  <c r="C2168" i="8" s="1"/>
  <c r="C2169" i="8" a="1"/>
  <c r="C2169" i="8" s="1"/>
  <c r="C2170" i="8" a="1"/>
  <c r="C2170" i="8" s="1"/>
  <c r="C2171" i="8" a="1"/>
  <c r="C2171" i="8" s="1"/>
  <c r="C2172" i="8" a="1"/>
  <c r="C2172" i="8" s="1"/>
  <c r="C2173" i="8" a="1"/>
  <c r="C2173" i="8" s="1"/>
  <c r="C2174" i="8" a="1"/>
  <c r="C2174" i="8" s="1"/>
  <c r="C2175" i="8" a="1"/>
  <c r="C2175" i="8" s="1"/>
  <c r="C2176" i="8" a="1"/>
  <c r="C2176" i="8" s="1"/>
  <c r="C2177" i="8" a="1"/>
  <c r="C2177" i="8" s="1"/>
  <c r="C2178" i="8" a="1"/>
  <c r="C2178" i="8" s="1"/>
  <c r="C2179" i="8" a="1"/>
  <c r="C2179" i="8" s="1"/>
  <c r="C2180" i="8" a="1"/>
  <c r="C2180" i="8" s="1"/>
  <c r="C2181" i="8" a="1"/>
  <c r="C2181" i="8" s="1"/>
  <c r="C2182" i="8" a="1"/>
  <c r="C2182" i="8" s="1"/>
  <c r="C2183" i="8" a="1"/>
  <c r="C2183" i="8" s="1"/>
  <c r="C2184" i="8" a="1"/>
  <c r="C2184" i="8" s="1"/>
  <c r="C2185" i="8" a="1"/>
  <c r="C2185" i="8" s="1"/>
  <c r="C2186" i="8" a="1"/>
  <c r="C2186" i="8" s="1"/>
  <c r="C2187" i="8" a="1"/>
  <c r="C2187" i="8" s="1"/>
  <c r="C2188" i="8" a="1"/>
  <c r="C2188" i="8" s="1"/>
  <c r="C2189" i="8" a="1"/>
  <c r="C2189" i="8" s="1"/>
  <c r="C2190" i="8" a="1"/>
  <c r="C2190" i="8" s="1"/>
  <c r="C2191" i="8" a="1"/>
  <c r="C2191" i="8" s="1"/>
  <c r="C2192" i="8" a="1"/>
  <c r="C2192" i="8" s="1"/>
  <c r="C2193" i="8" a="1"/>
  <c r="C2193" i="8" s="1"/>
  <c r="C2194" i="8" a="1"/>
  <c r="C2194" i="8" s="1"/>
  <c r="C2195" i="8" a="1"/>
  <c r="C2195" i="8" s="1"/>
  <c r="C2196" i="8" a="1"/>
  <c r="C2196" i="8" s="1"/>
  <c r="C2197" i="8" a="1"/>
  <c r="C2197" i="8" s="1"/>
  <c r="C2198" i="8" a="1"/>
  <c r="C2198" i="8" s="1"/>
  <c r="C2199" i="8" a="1"/>
  <c r="C2199" i="8" s="1"/>
  <c r="C2200" i="8" a="1"/>
  <c r="C2200" i="8" s="1"/>
  <c r="C2201" i="8" a="1"/>
  <c r="C2201" i="8" s="1"/>
  <c r="C2202" i="8" a="1"/>
  <c r="C2202" i="8" s="1"/>
  <c r="C2203" i="8" a="1"/>
  <c r="C2203" i="8" s="1"/>
  <c r="C2204" i="8" a="1"/>
  <c r="C2204" i="8" s="1"/>
  <c r="C2205" i="8" a="1"/>
  <c r="C2205" i="8" s="1"/>
  <c r="C2206" i="8" a="1"/>
  <c r="C2206" i="8" s="1"/>
  <c r="C2207" i="8" a="1"/>
  <c r="C2207" i="8" s="1"/>
  <c r="C2208" i="8" a="1"/>
  <c r="C2208" i="8" s="1"/>
  <c r="C2209" i="8" a="1"/>
  <c r="C2209" i="8" s="1"/>
  <c r="C2210" i="8" a="1"/>
  <c r="C2210" i="8" s="1"/>
  <c r="C2211" i="8" a="1"/>
  <c r="C2211" i="8" s="1"/>
  <c r="C2212" i="8" a="1"/>
  <c r="C2212" i="8" s="1"/>
  <c r="C2213" i="8" a="1"/>
  <c r="C2213" i="8" s="1"/>
  <c r="C2214" i="8" a="1"/>
  <c r="C2214" i="8" s="1"/>
  <c r="C2215" i="8" a="1"/>
  <c r="C2215" i="8" s="1"/>
  <c r="C2216" i="8" a="1"/>
  <c r="C2216" i="8" s="1"/>
  <c r="C2217" i="8" a="1"/>
  <c r="C2217" i="8" s="1"/>
  <c r="C2218" i="8" a="1"/>
  <c r="C2218" i="8" s="1"/>
  <c r="C2219" i="8" a="1"/>
  <c r="C2219" i="8" s="1"/>
  <c r="C2220" i="8" a="1"/>
  <c r="C2220" i="8" s="1"/>
  <c r="C2221" i="8" a="1"/>
  <c r="C2221" i="8" s="1"/>
  <c r="C2222" i="8" a="1"/>
  <c r="C2222" i="8" s="1"/>
  <c r="C2223" i="8" a="1"/>
  <c r="C2223" i="8" s="1"/>
  <c r="C2224" i="8" a="1"/>
  <c r="C2224" i="8" s="1"/>
  <c r="C2225" i="8" a="1"/>
  <c r="C2225" i="8" s="1"/>
  <c r="C2226" i="8" a="1"/>
  <c r="C2226" i="8" s="1"/>
  <c r="C2227" i="8" a="1"/>
  <c r="C2227" i="8" s="1"/>
  <c r="C2228" i="8" a="1"/>
  <c r="C2228" i="8" s="1"/>
  <c r="C2229" i="8" a="1"/>
  <c r="C2229" i="8" s="1"/>
  <c r="C2230" i="8" a="1"/>
  <c r="C2230" i="8" s="1"/>
  <c r="C2231" i="8" a="1"/>
  <c r="C2231" i="8" s="1"/>
  <c r="C2232" i="8" a="1"/>
  <c r="C2232" i="8" s="1"/>
  <c r="C2233" i="8" a="1"/>
  <c r="C2233" i="8" s="1"/>
  <c r="C2234" i="8" a="1"/>
  <c r="C2234" i="8" s="1"/>
  <c r="C2235" i="8" a="1"/>
  <c r="C2235" i="8" s="1"/>
  <c r="C2236" i="8" a="1"/>
  <c r="C2236" i="8" s="1"/>
  <c r="C2237" i="8" a="1"/>
  <c r="C2237" i="8" s="1"/>
  <c r="C2238" i="8" a="1"/>
  <c r="C2238" i="8" s="1"/>
  <c r="C2239" i="8" a="1"/>
  <c r="C2239" i="8" s="1"/>
  <c r="C2240" i="8" a="1"/>
  <c r="C2240" i="8" s="1"/>
  <c r="C2241" i="8" a="1"/>
  <c r="C2241" i="8" s="1"/>
  <c r="C2242" i="8" a="1"/>
  <c r="C2242" i="8" s="1"/>
  <c r="C2243" i="8" a="1"/>
  <c r="C2243" i="8" s="1"/>
  <c r="C2244" i="8" a="1"/>
  <c r="C2244" i="8" s="1"/>
  <c r="C2245" i="8" a="1"/>
  <c r="C2245" i="8" s="1"/>
  <c r="C2246" i="8" a="1"/>
  <c r="C2246" i="8" s="1"/>
  <c r="C2247" i="8" a="1"/>
  <c r="C2247" i="8" s="1"/>
  <c r="C2248" i="8" a="1"/>
  <c r="C2248" i="8" s="1"/>
  <c r="C2249" i="8" a="1"/>
  <c r="C2249" i="8" s="1"/>
  <c r="C2250" i="8" a="1"/>
  <c r="C2250" i="8" s="1"/>
  <c r="C2251" i="8" a="1"/>
  <c r="C2251" i="8" s="1"/>
  <c r="C2252" i="8" a="1"/>
  <c r="C2252" i="8" s="1"/>
  <c r="C2253" i="8" a="1"/>
  <c r="C2253" i="8" s="1"/>
  <c r="C2254" i="8" a="1"/>
  <c r="C2254" i="8" s="1"/>
  <c r="C2255" i="8" a="1"/>
  <c r="C2255" i="8" s="1"/>
  <c r="C2256" i="8" a="1"/>
  <c r="C2256" i="8" s="1"/>
  <c r="C2257" i="8" a="1"/>
  <c r="C2257" i="8" s="1"/>
  <c r="C2258" i="8" a="1"/>
  <c r="C2258" i="8" s="1"/>
  <c r="C2259" i="8" a="1"/>
  <c r="C2259" i="8" s="1"/>
  <c r="C2260" i="8" a="1"/>
  <c r="C2260" i="8" s="1"/>
  <c r="C2261" i="8" a="1"/>
  <c r="C2261" i="8" s="1"/>
  <c r="C2262" i="8" a="1"/>
  <c r="C2262" i="8" s="1"/>
  <c r="C2263" i="8" a="1"/>
  <c r="C2263" i="8" s="1"/>
  <c r="C2264" i="8" a="1"/>
  <c r="C2264" i="8" s="1"/>
  <c r="C2265" i="8" a="1"/>
  <c r="C2265" i="8" s="1"/>
  <c r="C2266" i="8" a="1"/>
  <c r="C2266" i="8" s="1"/>
  <c r="C2267" i="8" a="1"/>
  <c r="C2267" i="8" s="1"/>
  <c r="C2268" i="8" a="1"/>
  <c r="C2268" i="8" s="1"/>
  <c r="C2269" i="8" a="1"/>
  <c r="C2269" i="8" s="1"/>
  <c r="C2270" i="8" a="1"/>
  <c r="C2270" i="8" s="1"/>
  <c r="C2271" i="8" a="1"/>
  <c r="C2271" i="8" s="1"/>
  <c r="C2272" i="8" a="1"/>
  <c r="C2272" i="8" s="1"/>
  <c r="C2273" i="8" a="1"/>
  <c r="C2273" i="8" s="1"/>
  <c r="C2274" i="8" a="1"/>
  <c r="C2274" i="8" s="1"/>
  <c r="C2275" i="8" a="1"/>
  <c r="C2275" i="8" s="1"/>
  <c r="C2276" i="8" a="1"/>
  <c r="C2276" i="8" s="1"/>
  <c r="C2277" i="8" a="1"/>
  <c r="C2277" i="8" s="1"/>
  <c r="C2278" i="8" a="1"/>
  <c r="C2278" i="8" s="1"/>
  <c r="C2279" i="8" a="1"/>
  <c r="C2279" i="8" s="1"/>
  <c r="C2280" i="8" a="1"/>
  <c r="C2280" i="8" s="1"/>
  <c r="C2281" i="8" a="1"/>
  <c r="C2281" i="8" s="1"/>
  <c r="C2282" i="8" a="1"/>
  <c r="C2282" i="8" s="1"/>
  <c r="C2283" i="8" a="1"/>
  <c r="C2283" i="8" s="1"/>
  <c r="C2284" i="8" a="1"/>
  <c r="C2284" i="8" s="1"/>
  <c r="C2285" i="8" a="1"/>
  <c r="C2285" i="8" s="1"/>
  <c r="C2286" i="8" a="1"/>
  <c r="C2286" i="8" s="1"/>
  <c r="C2287" i="8" a="1"/>
  <c r="C2287" i="8" s="1"/>
  <c r="C2288" i="8" a="1"/>
  <c r="C2288" i="8" s="1"/>
  <c r="C2289" i="8" a="1"/>
  <c r="C2289" i="8" s="1"/>
  <c r="C2290" i="8" a="1"/>
  <c r="C2290" i="8" s="1"/>
  <c r="C2291" i="8" a="1"/>
  <c r="C2291" i="8" s="1"/>
  <c r="C2292" i="8" a="1"/>
  <c r="C2292" i="8" s="1"/>
  <c r="C2293" i="8" a="1"/>
  <c r="C2293" i="8" s="1"/>
  <c r="C2294" i="8" a="1"/>
  <c r="C2294" i="8" s="1"/>
  <c r="C2295" i="8" a="1"/>
  <c r="C2295" i="8" s="1"/>
  <c r="C2296" i="8" a="1"/>
  <c r="C2296" i="8" s="1"/>
  <c r="C2297" i="8" a="1"/>
  <c r="C2297" i="8" s="1"/>
  <c r="C2298" i="8" a="1"/>
  <c r="C2298" i="8" s="1"/>
  <c r="C2299" i="8" a="1"/>
  <c r="C2299" i="8" s="1"/>
  <c r="C2300" i="8" a="1"/>
  <c r="C2300" i="8" s="1"/>
  <c r="C2301" i="8" a="1"/>
  <c r="C2301" i="8" s="1"/>
  <c r="C2302" i="8" a="1"/>
  <c r="C2302" i="8" s="1"/>
  <c r="C2303" i="8" a="1"/>
  <c r="C2303" i="8" s="1"/>
  <c r="C2304" i="8" a="1"/>
  <c r="C2304" i="8" s="1"/>
  <c r="C2305" i="8" a="1"/>
  <c r="C2305" i="8" s="1"/>
  <c r="C2306" i="8" a="1"/>
  <c r="C2306" i="8" s="1"/>
  <c r="C2307" i="8" a="1"/>
  <c r="C2307" i="8" s="1"/>
  <c r="C2308" i="8" a="1"/>
  <c r="C2308" i="8" s="1"/>
  <c r="C2309" i="8" a="1"/>
  <c r="C2309" i="8" s="1"/>
  <c r="C2310" i="8" a="1"/>
  <c r="C2310" i="8" s="1"/>
  <c r="C2311" i="8" a="1"/>
  <c r="C2311" i="8" s="1"/>
  <c r="C2312" i="8" a="1"/>
  <c r="C2312" i="8" s="1"/>
  <c r="C2313" i="8" a="1"/>
  <c r="C2313" i="8" s="1"/>
  <c r="C2314" i="8" a="1"/>
  <c r="C2314" i="8" s="1"/>
  <c r="C2315" i="8" a="1"/>
  <c r="C2315" i="8" s="1"/>
  <c r="C2316" i="8" a="1"/>
  <c r="C2316" i="8" s="1"/>
  <c r="C2317" i="8" a="1"/>
  <c r="C2317" i="8" s="1"/>
  <c r="C2318" i="8" a="1"/>
  <c r="C2318" i="8" s="1"/>
  <c r="C2319" i="8" a="1"/>
  <c r="C2319" i="8" s="1"/>
  <c r="C2320" i="8" a="1"/>
  <c r="C2320" i="8" s="1"/>
  <c r="C2321" i="8" a="1"/>
  <c r="C2321" i="8" s="1"/>
  <c r="C2322" i="8" a="1"/>
  <c r="C2322" i="8" s="1"/>
  <c r="C2323" i="8" a="1"/>
  <c r="C2323" i="8" s="1"/>
  <c r="C2324" i="8" a="1"/>
  <c r="C2324" i="8" s="1"/>
  <c r="C2325" i="8" a="1"/>
  <c r="C2325" i="8" s="1"/>
  <c r="C2326" i="8" a="1"/>
  <c r="C2326" i="8" s="1"/>
  <c r="C2327" i="8" a="1"/>
  <c r="C2327" i="8" s="1"/>
  <c r="C2328" i="8" a="1"/>
  <c r="C2328" i="8" s="1"/>
  <c r="C2329" i="8" a="1"/>
  <c r="C2329" i="8" s="1"/>
  <c r="C2330" i="8" a="1"/>
  <c r="C2330" i="8" s="1"/>
  <c r="C2331" i="8" a="1"/>
  <c r="C2331" i="8" s="1"/>
  <c r="C2332" i="8" a="1"/>
  <c r="C2332" i="8" s="1"/>
  <c r="C2333" i="8" a="1"/>
  <c r="C2333" i="8" s="1"/>
  <c r="C2334" i="8" a="1"/>
  <c r="C2334" i="8" s="1"/>
  <c r="C2335" i="8" a="1"/>
  <c r="C2335" i="8" s="1"/>
  <c r="C2336" i="8" a="1"/>
  <c r="C2336" i="8" s="1"/>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7" i="40" l="1"/>
  <c r="B8" i="40"/>
  <c r="B6" i="40"/>
  <c r="U2" i="8" a="1"/>
  <c r="U2" i="8" s="1"/>
  <c r="T774" i="8"/>
  <c r="T694" i="8"/>
  <c r="T587" i="8"/>
  <c r="T502" i="8"/>
  <c r="T410" i="8"/>
  <c r="T318" i="8"/>
  <c r="T194" i="8"/>
  <c r="T98" i="8"/>
  <c r="T2269" i="8"/>
  <c r="T2090" i="8"/>
  <c r="T1821" i="8"/>
  <c r="T1565" i="8"/>
  <c r="Q1381" i="8"/>
  <c r="Q935" i="8"/>
  <c r="Q133" i="8"/>
  <c r="Q1511" i="8"/>
  <c r="Q1523" i="8"/>
  <c r="Q1535" i="8"/>
  <c r="Q1547" i="8"/>
  <c r="Q1559" i="8"/>
  <c r="Q1571" i="8"/>
  <c r="Q1583" i="8"/>
  <c r="Q1595" i="8"/>
  <c r="Q1607" i="8"/>
  <c r="Q1619" i="8"/>
  <c r="Q1631" i="8"/>
  <c r="Q1643" i="8"/>
  <c r="Q1655" i="8"/>
  <c r="Q1667" i="8"/>
  <c r="Q1679" i="8"/>
  <c r="Q1691" i="8"/>
  <c r="Q1703" i="8"/>
  <c r="Q1715" i="8"/>
  <c r="Q1727" i="8"/>
  <c r="Q1739" i="8"/>
  <c r="Q1751" i="8"/>
  <c r="Q1763" i="8"/>
  <c r="Q1775" i="8"/>
  <c r="Q1787" i="8"/>
  <c r="Q1799" i="8"/>
  <c r="Q1811" i="8"/>
  <c r="Q1823" i="8"/>
  <c r="Q1835" i="8"/>
  <c r="Q1847" i="8"/>
  <c r="Q1859" i="8"/>
  <c r="Q1871" i="8"/>
  <c r="Q1883" i="8"/>
  <c r="Q1895" i="8"/>
  <c r="Q1907" i="8"/>
  <c r="Q1919" i="8"/>
  <c r="Q1931" i="8"/>
  <c r="Q1943" i="8"/>
  <c r="Q1955" i="8"/>
  <c r="Q1967" i="8"/>
  <c r="Q1979" i="8"/>
  <c r="Q1991" i="8"/>
  <c r="Q2003" i="8"/>
  <c r="Q2015" i="8"/>
  <c r="Q2027" i="8"/>
  <c r="Q2039" i="8"/>
  <c r="Q2051" i="8"/>
  <c r="Q2063" i="8"/>
  <c r="Q2075" i="8"/>
  <c r="Q2087" i="8"/>
  <c r="Q2099" i="8"/>
  <c r="Q2111" i="8"/>
  <c r="Q2123" i="8"/>
  <c r="Q2135" i="8"/>
  <c r="Q2147" i="8"/>
  <c r="Q2159" i="8"/>
  <c r="Q2171" i="8"/>
  <c r="Q2183" i="8"/>
  <c r="Q2195" i="8"/>
  <c r="Q2207" i="8"/>
  <c r="Q2219" i="8"/>
  <c r="Q2231" i="8"/>
  <c r="Q2243" i="8"/>
  <c r="Q2255" i="8"/>
  <c r="Q2267" i="8"/>
  <c r="Q2279" i="8"/>
  <c r="Q2291" i="8"/>
  <c r="Q2303" i="8"/>
  <c r="Q2315" i="8"/>
  <c r="Q2327" i="8"/>
  <c r="Q4" i="8"/>
  <c r="Q16" i="8"/>
  <c r="Q28" i="8"/>
  <c r="Q40" i="8"/>
  <c r="Q52" i="8"/>
  <c r="Q64" i="8"/>
  <c r="Q76" i="8"/>
  <c r="Q88" i="8"/>
  <c r="Q100" i="8"/>
  <c r="Q112" i="8"/>
  <c r="Q124" i="8"/>
  <c r="Q136" i="8"/>
  <c r="Q148" i="8"/>
  <c r="Q160" i="8"/>
  <c r="Q172" i="8"/>
  <c r="Q184" i="8"/>
  <c r="Q1512" i="8"/>
  <c r="Q1524" i="8"/>
  <c r="Q1536" i="8"/>
  <c r="Q1548" i="8"/>
  <c r="Q1560" i="8"/>
  <c r="Q1572" i="8"/>
  <c r="Q1584" i="8"/>
  <c r="Q1596" i="8"/>
  <c r="Q1608" i="8"/>
  <c r="Q1620" i="8"/>
  <c r="Q1632" i="8"/>
  <c r="Q1644" i="8"/>
  <c r="Q1656" i="8"/>
  <c r="Q1668" i="8"/>
  <c r="Q1680" i="8"/>
  <c r="Q1692" i="8"/>
  <c r="Q1704" i="8"/>
  <c r="Q1716" i="8"/>
  <c r="Q1728" i="8"/>
  <c r="Q1740" i="8"/>
  <c r="Q1752" i="8"/>
  <c r="Q1764" i="8"/>
  <c r="Q1776" i="8"/>
  <c r="Q1788" i="8"/>
  <c r="Q1513" i="8"/>
  <c r="Q1525" i="8"/>
  <c r="Q1537" i="8"/>
  <c r="Q1549" i="8"/>
  <c r="Q1561" i="8"/>
  <c r="Q1573" i="8"/>
  <c r="Q1585" i="8"/>
  <c r="Q1597" i="8"/>
  <c r="Q1609" i="8"/>
  <c r="Q1621" i="8"/>
  <c r="Q1633" i="8"/>
  <c r="Q1645" i="8"/>
  <c r="Q1657" i="8"/>
  <c r="Q1669" i="8"/>
  <c r="Q1681" i="8"/>
  <c r="Q1693" i="8"/>
  <c r="Q1705" i="8"/>
  <c r="Q1717" i="8"/>
  <c r="Q1729" i="8"/>
  <c r="Q1741" i="8"/>
  <c r="Q1753" i="8"/>
  <c r="Q1765" i="8"/>
  <c r="Q1777" i="8"/>
  <c r="Q1789" i="8"/>
  <c r="Q1801" i="8"/>
  <c r="Q1813" i="8"/>
  <c r="Q1825" i="8"/>
  <c r="Q1837" i="8"/>
  <c r="Q1849" i="8"/>
  <c r="Q1861" i="8"/>
  <c r="Q1873" i="8"/>
  <c r="Q1885" i="8"/>
  <c r="Q1897" i="8"/>
  <c r="Q1909" i="8"/>
  <c r="Q1921" i="8"/>
  <c r="Q1933" i="8"/>
  <c r="Q1945" i="8"/>
  <c r="Q1957" i="8"/>
  <c r="Q1969" i="8"/>
  <c r="Q1981" i="8"/>
  <c r="Q1993" i="8"/>
  <c r="Q2005" i="8"/>
  <c r="Q2017" i="8"/>
  <c r="Q2029" i="8"/>
  <c r="Q2041" i="8"/>
  <c r="Q2053" i="8"/>
  <c r="Q2065" i="8"/>
  <c r="Q2077" i="8"/>
  <c r="Q2089" i="8"/>
  <c r="Q2101" i="8"/>
  <c r="Q2113" i="8"/>
  <c r="Q2125" i="8"/>
  <c r="Q2137" i="8"/>
  <c r="Q2149" i="8"/>
  <c r="Q2161" i="8"/>
  <c r="Q2173" i="8"/>
  <c r="Q2185" i="8"/>
  <c r="Q2197" i="8"/>
  <c r="Q2209" i="8"/>
  <c r="Q2221" i="8"/>
  <c r="Q2233" i="8"/>
  <c r="Q2245" i="8"/>
  <c r="Q2257" i="8"/>
  <c r="Q2269" i="8"/>
  <c r="Q2281" i="8"/>
  <c r="Q2293" i="8"/>
  <c r="Q2305" i="8"/>
  <c r="Q2317" i="8"/>
  <c r="Q2329" i="8"/>
  <c r="Q6" i="8"/>
  <c r="Q18" i="8"/>
  <c r="Q30" i="8"/>
  <c r="Q42" i="8"/>
  <c r="Q54" i="8"/>
  <c r="Q66" i="8"/>
  <c r="Q78" i="8"/>
  <c r="Q90" i="8"/>
  <c r="Q102" i="8"/>
  <c r="Q114" i="8"/>
  <c r="Q126" i="8"/>
  <c r="Q138" i="8"/>
  <c r="Q150" i="8"/>
  <c r="Q162" i="8"/>
  <c r="Q174" i="8"/>
  <c r="Q186" i="8"/>
  <c r="Q1514" i="8"/>
  <c r="Q1529" i="8"/>
  <c r="Q1544" i="8"/>
  <c r="Q1562" i="8"/>
  <c r="Q1577" i="8"/>
  <c r="Q1592" i="8"/>
  <c r="Q1610" i="8"/>
  <c r="Q1625" i="8"/>
  <c r="Q1640" i="8"/>
  <c r="Q1658" i="8"/>
  <c r="Q1673" i="8"/>
  <c r="Q1688" i="8"/>
  <c r="Q1706" i="8"/>
  <c r="Q1721" i="8"/>
  <c r="Q1736" i="8"/>
  <c r="Q1754" i="8"/>
  <c r="Q1769" i="8"/>
  <c r="Q1784" i="8"/>
  <c r="Q1800" i="8"/>
  <c r="Q1815" i="8"/>
  <c r="Q1829" i="8"/>
  <c r="Q1843" i="8"/>
  <c r="Q1857" i="8"/>
  <c r="Q1872" i="8"/>
  <c r="Q1887" i="8"/>
  <c r="Q1901" i="8"/>
  <c r="Q1915" i="8"/>
  <c r="Q1929" i="8"/>
  <c r="Q1944" i="8"/>
  <c r="Q1959" i="8"/>
  <c r="Q1973" i="8"/>
  <c r="Q1987" i="8"/>
  <c r="Q2001" i="8"/>
  <c r="Q2016" i="8"/>
  <c r="Q2031" i="8"/>
  <c r="Q2045" i="8"/>
  <c r="Q2059" i="8"/>
  <c r="Q2073" i="8"/>
  <c r="Q2088" i="8"/>
  <c r="Q2103" i="8"/>
  <c r="Q2117" i="8"/>
  <c r="Q2131" i="8"/>
  <c r="Q2145" i="8"/>
  <c r="Q2160" i="8"/>
  <c r="Q2175" i="8"/>
  <c r="Q2189" i="8"/>
  <c r="Q2203" i="8"/>
  <c r="Q2217" i="8"/>
  <c r="Q2232" i="8"/>
  <c r="Q2247" i="8"/>
  <c r="Q2261" i="8"/>
  <c r="Q2275" i="8"/>
  <c r="Q2289" i="8"/>
  <c r="Q2304" i="8"/>
  <c r="Q2319" i="8"/>
  <c r="Q2333" i="8"/>
  <c r="Q12" i="8"/>
  <c r="Q26" i="8"/>
  <c r="Q41" i="8"/>
  <c r="Q56" i="8"/>
  <c r="Q70" i="8"/>
  <c r="Q84" i="8"/>
  <c r="Q98" i="8"/>
  <c r="Q113" i="8"/>
  <c r="Q128" i="8"/>
  <c r="Q142" i="8"/>
  <c r="Q156" i="8"/>
  <c r="Q170" i="8"/>
  <c r="Q185" i="8"/>
  <c r="Q198" i="8"/>
  <c r="Q210" i="8"/>
  <c r="Q222" i="8"/>
  <c r="Q234" i="8"/>
  <c r="Q246" i="8"/>
  <c r="Q258" i="8"/>
  <c r="Q270" i="8"/>
  <c r="Q282" i="8"/>
  <c r="Q294" i="8"/>
  <c r="Q306" i="8"/>
  <c r="Q318" i="8"/>
  <c r="Q330" i="8"/>
  <c r="Q342" i="8"/>
  <c r="Q354" i="8"/>
  <c r="Q366" i="8"/>
  <c r="Q378" i="8"/>
  <c r="Q390" i="8"/>
  <c r="Q1515" i="8"/>
  <c r="Q1530" i="8"/>
  <c r="Q1545" i="8"/>
  <c r="Q1563" i="8"/>
  <c r="Q1578" i="8"/>
  <c r="Q1593" i="8"/>
  <c r="Q1611" i="8"/>
  <c r="Q1626" i="8"/>
  <c r="Q1641" i="8"/>
  <c r="Q1659" i="8"/>
  <c r="Q1674" i="8"/>
  <c r="Q1689" i="8"/>
  <c r="Q1707" i="8"/>
  <c r="Q1722" i="8"/>
  <c r="Q1737" i="8"/>
  <c r="Q1755" i="8"/>
  <c r="Q1770" i="8"/>
  <c r="Q1785" i="8"/>
  <c r="Q1802" i="8"/>
  <c r="Q1816" i="8"/>
  <c r="Q1830" i="8"/>
  <c r="Q1844" i="8"/>
  <c r="Q1858" i="8"/>
  <c r="Q1874" i="8"/>
  <c r="Q1888" i="8"/>
  <c r="Q1902" i="8"/>
  <c r="Q1916" i="8"/>
  <c r="Q1930" i="8"/>
  <c r="Q1946" i="8"/>
  <c r="Q1960" i="8"/>
  <c r="Q1974" i="8"/>
  <c r="Q1988" i="8"/>
  <c r="Q2002" i="8"/>
  <c r="Q2018" i="8"/>
  <c r="Q2032" i="8"/>
  <c r="Q2046" i="8"/>
  <c r="Q2060" i="8"/>
  <c r="Q2074" i="8"/>
  <c r="Q2090" i="8"/>
  <c r="Q2104" i="8"/>
  <c r="Q2118" i="8"/>
  <c r="Q2132" i="8"/>
  <c r="Q2146" i="8"/>
  <c r="Q2162" i="8"/>
  <c r="Q2176" i="8"/>
  <c r="Q2190" i="8"/>
  <c r="Q2204" i="8"/>
  <c r="Q2218" i="8"/>
  <c r="Q2234" i="8"/>
  <c r="Q2248" i="8"/>
  <c r="Q2262" i="8"/>
  <c r="Q2276" i="8"/>
  <c r="Q2290" i="8"/>
  <c r="Q2306" i="8"/>
  <c r="Q2320" i="8"/>
  <c r="Q2334" i="8"/>
  <c r="Q13" i="8"/>
  <c r="Q27" i="8"/>
  <c r="Q43" i="8"/>
  <c r="Q57" i="8"/>
  <c r="Q71" i="8"/>
  <c r="Q85" i="8"/>
  <c r="Q99" i="8"/>
  <c r="Q115" i="8"/>
  <c r="Q129" i="8"/>
  <c r="Q143" i="8"/>
  <c r="Q157" i="8"/>
  <c r="Q171" i="8"/>
  <c r="Q187" i="8"/>
  <c r="Q199" i="8"/>
  <c r="Q211" i="8"/>
  <c r="Q223" i="8"/>
  <c r="Q235" i="8"/>
  <c r="Q247" i="8"/>
  <c r="Q259" i="8"/>
  <c r="Q271" i="8"/>
  <c r="Q283" i="8"/>
  <c r="Q295" i="8"/>
  <c r="Q307" i="8"/>
  <c r="Q319" i="8"/>
  <c r="Q331" i="8"/>
  <c r="Q343" i="8"/>
  <c r="Q355" i="8"/>
  <c r="Q367" i="8"/>
  <c r="Q379" i="8"/>
  <c r="Q1516" i="8"/>
  <c r="Q1531" i="8"/>
  <c r="Q1546" i="8"/>
  <c r="Q1564" i="8"/>
  <c r="Q1579" i="8"/>
  <c r="Q1594" i="8"/>
  <c r="Q1612" i="8"/>
  <c r="Q1627" i="8"/>
  <c r="Q1642" i="8"/>
  <c r="Q1660" i="8"/>
  <c r="Q1675" i="8"/>
  <c r="Q1690" i="8"/>
  <c r="Q1708" i="8"/>
  <c r="Q1723" i="8"/>
  <c r="Q1738" i="8"/>
  <c r="Q1756" i="8"/>
  <c r="Q1771" i="8"/>
  <c r="Q1786" i="8"/>
  <c r="Q1803" i="8"/>
  <c r="Q1817" i="8"/>
  <c r="Q1831" i="8"/>
  <c r="Q1845" i="8"/>
  <c r="Q1860" i="8"/>
  <c r="Q1875" i="8"/>
  <c r="Q1889" i="8"/>
  <c r="Q1903" i="8"/>
  <c r="Q1917" i="8"/>
  <c r="Q1932" i="8"/>
  <c r="Q1947" i="8"/>
  <c r="Q1961" i="8"/>
  <c r="Q1975" i="8"/>
  <c r="Q1989" i="8"/>
  <c r="Q2004" i="8"/>
  <c r="Q2019" i="8"/>
  <c r="Q2033" i="8"/>
  <c r="Q2047" i="8"/>
  <c r="Q2061" i="8"/>
  <c r="Q2076" i="8"/>
  <c r="Q2091" i="8"/>
  <c r="Q2105" i="8"/>
  <c r="Q2119" i="8"/>
  <c r="Q2133" i="8"/>
  <c r="Q2148" i="8"/>
  <c r="Q2163" i="8"/>
  <c r="Q2177" i="8"/>
  <c r="Q2191" i="8"/>
  <c r="Q2205" i="8"/>
  <c r="Q1502" i="8"/>
  <c r="Q1517" i="8"/>
  <c r="Q1532" i="8"/>
  <c r="Q1550" i="8"/>
  <c r="Q1565" i="8"/>
  <c r="Q1580" i="8"/>
  <c r="Q1598" i="8"/>
  <c r="Q1613" i="8"/>
  <c r="Q1628" i="8"/>
  <c r="Q1646" i="8"/>
  <c r="Q1661" i="8"/>
  <c r="Q1676" i="8"/>
  <c r="Q1694" i="8"/>
  <c r="Q1709" i="8"/>
  <c r="Q1724" i="8"/>
  <c r="Q1742" i="8"/>
  <c r="Q1757" i="8"/>
  <c r="Q1772" i="8"/>
  <c r="Q1790" i="8"/>
  <c r="Q1804" i="8"/>
  <c r="Q1818" i="8"/>
  <c r="Q1832" i="8"/>
  <c r="Q1846" i="8"/>
  <c r="Q1862" i="8"/>
  <c r="Q1876" i="8"/>
  <c r="Q1890" i="8"/>
  <c r="Q1904" i="8"/>
  <c r="Q1918" i="8"/>
  <c r="Q1934" i="8"/>
  <c r="Q1519" i="8"/>
  <c r="Q1541" i="8"/>
  <c r="Q1567" i="8"/>
  <c r="Q1589" i="8"/>
  <c r="Q1615" i="8"/>
  <c r="Q1637" i="8"/>
  <c r="Q1663" i="8"/>
  <c r="Q1685" i="8"/>
  <c r="Q1711" i="8"/>
  <c r="Q1733" i="8"/>
  <c r="Q1759" i="8"/>
  <c r="Q1781" i="8"/>
  <c r="Q1806" i="8"/>
  <c r="Q1826" i="8"/>
  <c r="Q1850" i="8"/>
  <c r="Q1868" i="8"/>
  <c r="Q1892" i="8"/>
  <c r="Q1912" i="8"/>
  <c r="Q1936" i="8"/>
  <c r="Q1953" i="8"/>
  <c r="Q1972" i="8"/>
  <c r="Q1994" i="8"/>
  <c r="Q2011" i="8"/>
  <c r="Q2030" i="8"/>
  <c r="Q2050" i="8"/>
  <c r="Q2069" i="8"/>
  <c r="Q2086" i="8"/>
  <c r="Q2108" i="8"/>
  <c r="Q2127" i="8"/>
  <c r="Q2144" i="8"/>
  <c r="Q2166" i="8"/>
  <c r="Q2184" i="8"/>
  <c r="Q2202" i="8"/>
  <c r="Q2223" i="8"/>
  <c r="Q2239" i="8"/>
  <c r="Q2256" i="8"/>
  <c r="Q2273" i="8"/>
  <c r="Q2292" i="8"/>
  <c r="Q2309" i="8"/>
  <c r="Q2325" i="8"/>
  <c r="Q8" i="8"/>
  <c r="Q24" i="8"/>
  <c r="Q44" i="8"/>
  <c r="Q60" i="8"/>
  <c r="Q77" i="8"/>
  <c r="Q94" i="8"/>
  <c r="Q110" i="8"/>
  <c r="Q130" i="8"/>
  <c r="Q146" i="8"/>
  <c r="Q164" i="8"/>
  <c r="Q180" i="8"/>
  <c r="Q196" i="8"/>
  <c r="Q212" i="8"/>
  <c r="Q226" i="8"/>
  <c r="Q240" i="8"/>
  <c r="Q254" i="8"/>
  <c r="Q268" i="8"/>
  <c r="Q284" i="8"/>
  <c r="Q298" i="8"/>
  <c r="Q312" i="8"/>
  <c r="Q326" i="8"/>
  <c r="Q340" i="8"/>
  <c r="Q356" i="8"/>
  <c r="Q370" i="8"/>
  <c r="Q384" i="8"/>
  <c r="Q397" i="8"/>
  <c r="Q409" i="8"/>
  <c r="Q421" i="8"/>
  <c r="Q433" i="8"/>
  <c r="Q445" i="8"/>
  <c r="Q457" i="8"/>
  <c r="Q469" i="8"/>
  <c r="Q481" i="8"/>
  <c r="Q493" i="8"/>
  <c r="Q505" i="8"/>
  <c r="Q517" i="8"/>
  <c r="Q529" i="8"/>
  <c r="Q541" i="8"/>
  <c r="Q553" i="8"/>
  <c r="Q565" i="8"/>
  <c r="Q577" i="8"/>
  <c r="Q589" i="8"/>
  <c r="Q601" i="8"/>
  <c r="Q613" i="8"/>
  <c r="Q625" i="8"/>
  <c r="Q637" i="8"/>
  <c r="Q649" i="8"/>
  <c r="Q661" i="8"/>
  <c r="Q673" i="8"/>
  <c r="Q685" i="8"/>
  <c r="Q697" i="8"/>
  <c r="Q709" i="8"/>
  <c r="Q721" i="8"/>
  <c r="Q733" i="8"/>
  <c r="Q1520" i="8"/>
  <c r="Q1542" i="8"/>
  <c r="Q1568" i="8"/>
  <c r="Q1590" i="8"/>
  <c r="Q1616" i="8"/>
  <c r="Q1638" i="8"/>
  <c r="Q1664" i="8"/>
  <c r="Q1686" i="8"/>
  <c r="Q1712" i="8"/>
  <c r="Q1734" i="8"/>
  <c r="Q1760" i="8"/>
  <c r="Q1782" i="8"/>
  <c r="Q1807" i="8"/>
  <c r="Q1827" i="8"/>
  <c r="Q1851" i="8"/>
  <c r="Q1869" i="8"/>
  <c r="Q1893" i="8"/>
  <c r="Q1913" i="8"/>
  <c r="Q1937" i="8"/>
  <c r="Q1954" i="8"/>
  <c r="Q1976" i="8"/>
  <c r="Q1995" i="8"/>
  <c r="Q2012" i="8"/>
  <c r="Q2034" i="8"/>
  <c r="Q2052" i="8"/>
  <c r="Q2070" i="8"/>
  <c r="Q2092" i="8"/>
  <c r="Q2109" i="8"/>
  <c r="Q2128" i="8"/>
  <c r="Q2150" i="8"/>
  <c r="Q2167" i="8"/>
  <c r="Q2186" i="8"/>
  <c r="Q2206" i="8"/>
  <c r="Q2224" i="8"/>
  <c r="Q2240" i="8"/>
  <c r="Q2258" i="8"/>
  <c r="Q2274" i="8"/>
  <c r="Q2294" i="8"/>
  <c r="Q2310" i="8"/>
  <c r="Q2326" i="8"/>
  <c r="Q9" i="8"/>
  <c r="Q25" i="8"/>
  <c r="Q45" i="8"/>
  <c r="Q61" i="8"/>
  <c r="Q79" i="8"/>
  <c r="Q95" i="8"/>
  <c r="Q111" i="8"/>
  <c r="Q131" i="8"/>
  <c r="Q147" i="8"/>
  <c r="Q165" i="8"/>
  <c r="Q181" i="8"/>
  <c r="Q197" i="8"/>
  <c r="Q213" i="8"/>
  <c r="Q227" i="8"/>
  <c r="Q241" i="8"/>
  <c r="Q255" i="8"/>
  <c r="Q269" i="8"/>
  <c r="Q285" i="8"/>
  <c r="Q299" i="8"/>
  <c r="Q313" i="8"/>
  <c r="Q327" i="8"/>
  <c r="Q341" i="8"/>
  <c r="Q357" i="8"/>
  <c r="Q371" i="8"/>
  <c r="Q385" i="8"/>
  <c r="Q398" i="8"/>
  <c r="Q410" i="8"/>
  <c r="Q422" i="8"/>
  <c r="Q434" i="8"/>
  <c r="Q446" i="8"/>
  <c r="Q458" i="8"/>
  <c r="Q470" i="8"/>
  <c r="Q482" i="8"/>
  <c r="Q494" i="8"/>
  <c r="Q506" i="8"/>
  <c r="Q518" i="8"/>
  <c r="Q530" i="8"/>
  <c r="Q542" i="8"/>
  <c r="Q554" i="8"/>
  <c r="Q566" i="8"/>
  <c r="Q578" i="8"/>
  <c r="Q590" i="8"/>
  <c r="Q602" i="8"/>
  <c r="Q614" i="8"/>
  <c r="Q626" i="8"/>
  <c r="Q638" i="8"/>
  <c r="Q650" i="8"/>
  <c r="Q662" i="8"/>
  <c r="Q674" i="8"/>
  <c r="Q686" i="8"/>
  <c r="Q698" i="8"/>
  <c r="Q710" i="8"/>
  <c r="Q722" i="8"/>
  <c r="Q734" i="8"/>
  <c r="Q746" i="8"/>
  <c r="Q758" i="8"/>
  <c r="Q770" i="8"/>
  <c r="Q782" i="8"/>
  <c r="Q794" i="8"/>
  <c r="Q806" i="8"/>
  <c r="Q818" i="8"/>
  <c r="Q830" i="8"/>
  <c r="Q842" i="8"/>
  <c r="Q854" i="8"/>
  <c r="Q866" i="8"/>
  <c r="Q878" i="8"/>
  <c r="Q890" i="8"/>
  <c r="Q902" i="8"/>
  <c r="Q914" i="8"/>
  <c r="Q926" i="8"/>
  <c r="Q938" i="8"/>
  <c r="Q950" i="8"/>
  <c r="Q962" i="8"/>
  <c r="Q974" i="8"/>
  <c r="Q986" i="8"/>
  <c r="Q998" i="8"/>
  <c r="Q1521" i="8"/>
  <c r="Q1543" i="8"/>
  <c r="Q1569" i="8"/>
  <c r="Q1591" i="8"/>
  <c r="Q1617" i="8"/>
  <c r="Q1639" i="8"/>
  <c r="Q1665" i="8"/>
  <c r="Q1687" i="8"/>
  <c r="Q1713" i="8"/>
  <c r="Q1735" i="8"/>
  <c r="Q1761" i="8"/>
  <c r="Q1783" i="8"/>
  <c r="Q1808" i="8"/>
  <c r="Q1828" i="8"/>
  <c r="Q1852" i="8"/>
  <c r="Q1870" i="8"/>
  <c r="Q1894" i="8"/>
  <c r="Q1914" i="8"/>
  <c r="Q1938" i="8"/>
  <c r="Q1956" i="8"/>
  <c r="Q1977" i="8"/>
  <c r="Q1996" i="8"/>
  <c r="Q2013" i="8"/>
  <c r="Q2035" i="8"/>
  <c r="Q2054" i="8"/>
  <c r="Q2071" i="8"/>
  <c r="Q2093" i="8"/>
  <c r="Q2110" i="8"/>
  <c r="Q2129" i="8"/>
  <c r="Q2151" i="8"/>
  <c r="Q2168" i="8"/>
  <c r="Q2187" i="8"/>
  <c r="Q2208" i="8"/>
  <c r="Q2225" i="8"/>
  <c r="Q2241" i="8"/>
  <c r="Q2259" i="8"/>
  <c r="Q2277" i="8"/>
  <c r="Q2295" i="8"/>
  <c r="Q2311" i="8"/>
  <c r="Q2328" i="8"/>
  <c r="Q10" i="8"/>
  <c r="Q29" i="8"/>
  <c r="Q46" i="8"/>
  <c r="Q62" i="8"/>
  <c r="Q80" i="8"/>
  <c r="Q96" i="8"/>
  <c r="Q116" i="8"/>
  <c r="Q132" i="8"/>
  <c r="Q149" i="8"/>
  <c r="Q166" i="8"/>
  <c r="Q182" i="8"/>
  <c r="Q200" i="8"/>
  <c r="Q214" i="8"/>
  <c r="Q228" i="8"/>
  <c r="Q242" i="8"/>
  <c r="Q256" i="8"/>
  <c r="Q272" i="8"/>
  <c r="Q286" i="8"/>
  <c r="Q300" i="8"/>
  <c r="Q314" i="8"/>
  <c r="Q328" i="8"/>
  <c r="Q344" i="8"/>
  <c r="Q358" i="8"/>
  <c r="Q372" i="8"/>
  <c r="Q386" i="8"/>
  <c r="Q399" i="8"/>
  <c r="Q411" i="8"/>
  <c r="Q423" i="8"/>
  <c r="Q435" i="8"/>
  <c r="Q447" i="8"/>
  <c r="Q459" i="8"/>
  <c r="Q471" i="8"/>
  <c r="Q483" i="8"/>
  <c r="Q495" i="8"/>
  <c r="Q507" i="8"/>
  <c r="Q519" i="8"/>
  <c r="Q531" i="8"/>
  <c r="Q543" i="8"/>
  <c r="Q555" i="8"/>
  <c r="Q567" i="8"/>
  <c r="Q579" i="8"/>
  <c r="Q591" i="8"/>
  <c r="Q603" i="8"/>
  <c r="Q615" i="8"/>
  <c r="Q627" i="8"/>
  <c r="Q639" i="8"/>
  <c r="Q651" i="8"/>
  <c r="Q663" i="8"/>
  <c r="Q675" i="8"/>
  <c r="Q687" i="8"/>
  <c r="Q699" i="8"/>
  <c r="Q711" i="8"/>
  <c r="Q723" i="8"/>
  <c r="Q735" i="8"/>
  <c r="Q747" i="8"/>
  <c r="Q759" i="8"/>
  <c r="Q771" i="8"/>
  <c r="Q783" i="8"/>
  <c r="Q795" i="8"/>
  <c r="Q807" i="8"/>
  <c r="Q819" i="8"/>
  <c r="Q831" i="8"/>
  <c r="Q843" i="8"/>
  <c r="Q855" i="8"/>
  <c r="Q867" i="8"/>
  <c r="Q879" i="8"/>
  <c r="Q891" i="8"/>
  <c r="Q903" i="8"/>
  <c r="Q915" i="8"/>
  <c r="Q927" i="8"/>
  <c r="Q939" i="8"/>
  <c r="Q951" i="8"/>
  <c r="Q963" i="8"/>
  <c r="Q975" i="8"/>
  <c r="Q987" i="8"/>
  <c r="Q999" i="8"/>
  <c r="Q1504" i="8"/>
  <c r="Q1526" i="8"/>
  <c r="Q1552" i="8"/>
  <c r="Q1574" i="8"/>
  <c r="Q1600" i="8"/>
  <c r="Q1622" i="8"/>
  <c r="Q1648" i="8"/>
  <c r="Q1670" i="8"/>
  <c r="Q1696" i="8"/>
  <c r="Q1718" i="8"/>
  <c r="Q1744" i="8"/>
  <c r="Q1766" i="8"/>
  <c r="Q1792" i="8"/>
  <c r="Q1810" i="8"/>
  <c r="Q1834" i="8"/>
  <c r="Q1854" i="8"/>
  <c r="Q1878" i="8"/>
  <c r="Q1898" i="8"/>
  <c r="Q1922" i="8"/>
  <c r="Q1940" i="8"/>
  <c r="Q1962" i="8"/>
  <c r="Q1980" i="8"/>
  <c r="Q1998" i="8"/>
  <c r="Q2020" i="8"/>
  <c r="Q2037" i="8"/>
  <c r="Q2056" i="8"/>
  <c r="Q2078" i="8"/>
  <c r="Q2095" i="8"/>
  <c r="Q2114" i="8"/>
  <c r="Q2134" i="8"/>
  <c r="Q2153" i="8"/>
  <c r="Q2170" i="8"/>
  <c r="Q2192" i="8"/>
  <c r="Q2211" i="8"/>
  <c r="Q2227" i="8"/>
  <c r="Q2244" i="8"/>
  <c r="Q2263" i="8"/>
  <c r="Q2280" i="8"/>
  <c r="Q2297" i="8"/>
  <c r="Q2313" i="8"/>
  <c r="Q2331" i="8"/>
  <c r="Q14" i="8"/>
  <c r="Q32" i="8"/>
  <c r="Q48" i="8"/>
  <c r="Q65" i="8"/>
  <c r="Q82" i="8"/>
  <c r="Q101" i="8"/>
  <c r="Q118" i="8"/>
  <c r="Q134" i="8"/>
  <c r="Q152" i="8"/>
  <c r="Q168" i="8"/>
  <c r="Q188" i="8"/>
  <c r="Q202" i="8"/>
  <c r="Q216" i="8"/>
  <c r="Q230" i="8"/>
  <c r="Q244" i="8"/>
  <c r="Q260" i="8"/>
  <c r="Q274" i="8"/>
  <c r="Q288" i="8"/>
  <c r="Q302" i="8"/>
  <c r="Q316" i="8"/>
  <c r="Q332" i="8"/>
  <c r="Q346" i="8"/>
  <c r="Q360" i="8"/>
  <c r="Q374" i="8"/>
  <c r="Q388" i="8"/>
  <c r="Q401" i="8"/>
  <c r="Q413" i="8"/>
  <c r="Q425" i="8"/>
  <c r="Q437" i="8"/>
  <c r="Q449" i="8"/>
  <c r="Q461" i="8"/>
  <c r="Q473" i="8"/>
  <c r="Q485" i="8"/>
  <c r="Q497" i="8"/>
  <c r="Q509" i="8"/>
  <c r="Q521" i="8"/>
  <c r="Q533" i="8"/>
  <c r="Q545" i="8"/>
  <c r="Q557" i="8"/>
  <c r="Q569" i="8"/>
  <c r="Q581" i="8"/>
  <c r="Q593" i="8"/>
  <c r="Q605" i="8"/>
  <c r="Q617" i="8"/>
  <c r="Q1527" i="8"/>
  <c r="Q1557" i="8"/>
  <c r="Q1601" i="8"/>
  <c r="Q1634" i="8"/>
  <c r="Q1671" i="8"/>
  <c r="Q1701" i="8"/>
  <c r="Q1745" i="8"/>
  <c r="Q1778" i="8"/>
  <c r="Q1812" i="8"/>
  <c r="Q1841" i="8"/>
  <c r="Q1879" i="8"/>
  <c r="Q1908" i="8"/>
  <c r="Q1941" i="8"/>
  <c r="Q1968" i="8"/>
  <c r="Q1999" i="8"/>
  <c r="Q2025" i="8"/>
  <c r="Q2057" i="8"/>
  <c r="Q2083" i="8"/>
  <c r="Q2115" i="8"/>
  <c r="Q2141" i="8"/>
  <c r="Q2172" i="8"/>
  <c r="Q2199" i="8"/>
  <c r="Q2228" i="8"/>
  <c r="Q2252" i="8"/>
  <c r="Q2282" i="8"/>
  <c r="Q2302" i="8"/>
  <c r="Q2332" i="8"/>
  <c r="Q21" i="8"/>
  <c r="Q49" i="8"/>
  <c r="Q73" i="8"/>
  <c r="Q103" i="8"/>
  <c r="Q123" i="8"/>
  <c r="Q153" i="8"/>
  <c r="Q177" i="8"/>
  <c r="Q203" i="8"/>
  <c r="Q221" i="8"/>
  <c r="Q245" i="8"/>
  <c r="Q265" i="8"/>
  <c r="Q289" i="8"/>
  <c r="Q309" i="8"/>
  <c r="Q333" i="8"/>
  <c r="Q351" i="8"/>
  <c r="Q375" i="8"/>
  <c r="Q394" i="8"/>
  <c r="Q414" i="8"/>
  <c r="Q430" i="8"/>
  <c r="Q450" i="8"/>
  <c r="Q466" i="8"/>
  <c r="Q486" i="8"/>
  <c r="Q502" i="8"/>
  <c r="Q522" i="8"/>
  <c r="Q538" i="8"/>
  <c r="Q558" i="8"/>
  <c r="Q574" i="8"/>
  <c r="Q594" i="8"/>
  <c r="Q610" i="8"/>
  <c r="Q629" i="8"/>
  <c r="Q644" i="8"/>
  <c r="Q659" i="8"/>
  <c r="Q677" i="8"/>
  <c r="Q692" i="8"/>
  <c r="Q707" i="8"/>
  <c r="Q725" i="8"/>
  <c r="Q740" i="8"/>
  <c r="Q754" i="8"/>
  <c r="Q768" i="8"/>
  <c r="Q784" i="8"/>
  <c r="Q798" i="8"/>
  <c r="Q812" i="8"/>
  <c r="Q826" i="8"/>
  <c r="Q840" i="8"/>
  <c r="Q856" i="8"/>
  <c r="Q870" i="8"/>
  <c r="Q884" i="8"/>
  <c r="Q898" i="8"/>
  <c r="Q912" i="8"/>
  <c r="Q928" i="8"/>
  <c r="Q942" i="8"/>
  <c r="Q956" i="8"/>
  <c r="Q970" i="8"/>
  <c r="Q984" i="8"/>
  <c r="Q1000" i="8"/>
  <c r="Q1012" i="8"/>
  <c r="Q1024" i="8"/>
  <c r="Q1036" i="8"/>
  <c r="Q1048" i="8"/>
  <c r="Q1060" i="8"/>
  <c r="Q1072" i="8"/>
  <c r="Q1084" i="8"/>
  <c r="Q1096" i="8"/>
  <c r="Q1108" i="8"/>
  <c r="Q1120" i="8"/>
  <c r="Q1132" i="8"/>
  <c r="Q1144" i="8"/>
  <c r="Q1156" i="8"/>
  <c r="Q1528" i="8"/>
  <c r="Q1558" i="8"/>
  <c r="Q1602" i="8"/>
  <c r="Q1635" i="8"/>
  <c r="Q1672" i="8"/>
  <c r="Q1702" i="8"/>
  <c r="Q1746" i="8"/>
  <c r="Q1779" i="8"/>
  <c r="Q1814" i="8"/>
  <c r="Q1842" i="8"/>
  <c r="Q1880" i="8"/>
  <c r="Q1910" i="8"/>
  <c r="Q1942" i="8"/>
  <c r="Q1970" i="8"/>
  <c r="Q2000" i="8"/>
  <c r="Q2026" i="8"/>
  <c r="Q2058" i="8"/>
  <c r="Q2084" i="8"/>
  <c r="Q2116" i="8"/>
  <c r="Q2142" i="8"/>
  <c r="Q2174" i="8"/>
  <c r="Q2200" i="8"/>
  <c r="Q2229" i="8"/>
  <c r="Q2253" i="8"/>
  <c r="Q2283" i="8"/>
  <c r="Q2307" i="8"/>
  <c r="Q2335" i="8"/>
  <c r="Q22" i="8"/>
  <c r="Q50" i="8"/>
  <c r="Q74" i="8"/>
  <c r="Q104" i="8"/>
  <c r="Q125" i="8"/>
  <c r="Q154" i="8"/>
  <c r="Q178" i="8"/>
  <c r="Q204" i="8"/>
  <c r="Q224" i="8"/>
  <c r="Q248" i="8"/>
  <c r="Q266" i="8"/>
  <c r="Q290" i="8"/>
  <c r="Q310" i="8"/>
  <c r="Q334" i="8"/>
  <c r="Q352" i="8"/>
  <c r="Q376" i="8"/>
  <c r="Q395" i="8"/>
  <c r="Q415" i="8"/>
  <c r="Q431" i="8"/>
  <c r="Q451" i="8"/>
  <c r="Q467" i="8"/>
  <c r="Q487" i="8"/>
  <c r="Q503" i="8"/>
  <c r="Q523" i="8"/>
  <c r="Q539" i="8"/>
  <c r="Q559" i="8"/>
  <c r="Q575" i="8"/>
  <c r="Q595" i="8"/>
  <c r="Q611" i="8"/>
  <c r="Q630" i="8"/>
  <c r="Q645" i="8"/>
  <c r="Q660" i="8"/>
  <c r="Q678" i="8"/>
  <c r="Q693" i="8"/>
  <c r="Q708" i="8"/>
  <c r="Q726" i="8"/>
  <c r="Q741" i="8"/>
  <c r="Q755" i="8"/>
  <c r="Q769" i="8"/>
  <c r="Q785" i="8"/>
  <c r="Q799" i="8"/>
  <c r="Q813" i="8"/>
  <c r="Q827" i="8"/>
  <c r="Q841" i="8"/>
  <c r="Q857" i="8"/>
  <c r="Q871" i="8"/>
  <c r="Q885" i="8"/>
  <c r="Q899" i="8"/>
  <c r="Q913" i="8"/>
  <c r="Q929" i="8"/>
  <c r="Q943" i="8"/>
  <c r="Q957" i="8"/>
  <c r="Q971" i="8"/>
  <c r="Q985" i="8"/>
  <c r="Q1001" i="8"/>
  <c r="Q1013" i="8"/>
  <c r="Q1025" i="8"/>
  <c r="Q1037" i="8"/>
  <c r="Q1049" i="8"/>
  <c r="Q1061" i="8"/>
  <c r="Q1073" i="8"/>
  <c r="Q1085" i="8"/>
  <c r="Q1097" i="8"/>
  <c r="Q1109" i="8"/>
  <c r="Q1121" i="8"/>
  <c r="Q1133" i="8"/>
  <c r="Q1145" i="8"/>
  <c r="Q1157" i="8"/>
  <c r="Q1169" i="8"/>
  <c r="Q1181" i="8"/>
  <c r="Q1193" i="8"/>
  <c r="Q1205" i="8"/>
  <c r="Q1217" i="8"/>
  <c r="Q1229" i="8"/>
  <c r="Q1241" i="8"/>
  <c r="Q1253" i="8"/>
  <c r="Q1265" i="8"/>
  <c r="Q1277" i="8"/>
  <c r="Q1289" i="8"/>
  <c r="Q1301" i="8"/>
  <c r="Q1313" i="8"/>
  <c r="Q1325" i="8"/>
  <c r="Q1337" i="8"/>
  <c r="Q1349" i="8"/>
  <c r="Q1361" i="8"/>
  <c r="Q1373" i="8"/>
  <c r="Q1385" i="8"/>
  <c r="Q1397" i="8"/>
  <c r="Q1533" i="8"/>
  <c r="Q1566" i="8"/>
  <c r="Q1603" i="8"/>
  <c r="Q1636" i="8"/>
  <c r="Q1677" i="8"/>
  <c r="Q1710" i="8"/>
  <c r="Q1747" i="8"/>
  <c r="Q1780" i="8"/>
  <c r="Q1819" i="8"/>
  <c r="Q1848" i="8"/>
  <c r="Q1881" i="8"/>
  <c r="Q1911" i="8"/>
  <c r="Q1948" i="8"/>
  <c r="Q1971" i="8"/>
  <c r="Q2006" i="8"/>
  <c r="Q2028" i="8"/>
  <c r="Q2062" i="8"/>
  <c r="Q2085" i="8"/>
  <c r="Q2120" i="8"/>
  <c r="Q2143" i="8"/>
  <c r="Q2178" i="8"/>
  <c r="Q2201" i="8"/>
  <c r="Q2230" i="8"/>
  <c r="Q2254" i="8"/>
  <c r="Q2284" i="8"/>
  <c r="Q2308" i="8"/>
  <c r="Q2336" i="8"/>
  <c r="Q23" i="8"/>
  <c r="Q51" i="8"/>
  <c r="Q75" i="8"/>
  <c r="Q105" i="8"/>
  <c r="Q127" i="8"/>
  <c r="Q155" i="8"/>
  <c r="Q179" i="8"/>
  <c r="Q205" i="8"/>
  <c r="Q225" i="8"/>
  <c r="Q249" i="8"/>
  <c r="Q267" i="8"/>
  <c r="Q291" i="8"/>
  <c r="Q311" i="8"/>
  <c r="Q335" i="8"/>
  <c r="Q353" i="8"/>
  <c r="Q377" i="8"/>
  <c r="Q396" i="8"/>
  <c r="Q416" i="8"/>
  <c r="Q432" i="8"/>
  <c r="Q452" i="8"/>
  <c r="Q468" i="8"/>
  <c r="Q488" i="8"/>
  <c r="Q504" i="8"/>
  <c r="Q524" i="8"/>
  <c r="Q540" i="8"/>
  <c r="Q560" i="8"/>
  <c r="Q576" i="8"/>
  <c r="Q596" i="8"/>
  <c r="Q612" i="8"/>
  <c r="Q631" i="8"/>
  <c r="Q646" i="8"/>
  <c r="Q664" i="8"/>
  <c r="Q679" i="8"/>
  <c r="Q694" i="8"/>
  <c r="Q712" i="8"/>
  <c r="Q727" i="8"/>
  <c r="Q742" i="8"/>
  <c r="Q756" i="8"/>
  <c r="Q772" i="8"/>
  <c r="Q786" i="8"/>
  <c r="Q800" i="8"/>
  <c r="Q814" i="8"/>
  <c r="Q828" i="8"/>
  <c r="Q844" i="8"/>
  <c r="Q858" i="8"/>
  <c r="Q872" i="8"/>
  <c r="Q886" i="8"/>
  <c r="Q900" i="8"/>
  <c r="Q916" i="8"/>
  <c r="Q930" i="8"/>
  <c r="Q944" i="8"/>
  <c r="Q958" i="8"/>
  <c r="Q972" i="8"/>
  <c r="Q988" i="8"/>
  <c r="Q1002" i="8"/>
  <c r="Q1014" i="8"/>
  <c r="Q1026" i="8"/>
  <c r="Q1038" i="8"/>
  <c r="Q1050" i="8"/>
  <c r="Q1062" i="8"/>
  <c r="Q1074" i="8"/>
  <c r="Q1086" i="8"/>
  <c r="Q1098" i="8"/>
  <c r="Q1110" i="8"/>
  <c r="Q1122" i="8"/>
  <c r="Q1134" i="8"/>
  <c r="Q1146" i="8"/>
  <c r="Q1158" i="8"/>
  <c r="Q1170" i="8"/>
  <c r="Q1182" i="8"/>
  <c r="Q1194" i="8"/>
  <c r="Q1206" i="8"/>
  <c r="Q1218" i="8"/>
  <c r="Q1230" i="8"/>
  <c r="Q1242" i="8"/>
  <c r="Q1254" i="8"/>
  <c r="Q1266" i="8"/>
  <c r="Q1278" i="8"/>
  <c r="Q1290" i="8"/>
  <c r="Q1302" i="8"/>
  <c r="Q1314" i="8"/>
  <c r="Q1326" i="8"/>
  <c r="Q1338" i="8"/>
  <c r="Q1350" i="8"/>
  <c r="Q1362" i="8"/>
  <c r="Q1374" i="8"/>
  <c r="Q1386" i="8"/>
  <c r="Q1506" i="8"/>
  <c r="Q1539" i="8"/>
  <c r="Q1576" i="8"/>
  <c r="Q1606" i="8"/>
  <c r="Q1650" i="8"/>
  <c r="Q1683" i="8"/>
  <c r="Q1720" i="8"/>
  <c r="Q1750" i="8"/>
  <c r="Q1794" i="8"/>
  <c r="Q1822" i="8"/>
  <c r="Q1856" i="8"/>
  <c r="Q1886" i="8"/>
  <c r="Q1924" i="8"/>
  <c r="Q1951" i="8"/>
  <c r="Q1983" i="8"/>
  <c r="Q2009" i="8"/>
  <c r="Q2040" i="8"/>
  <c r="Q2067" i="8"/>
  <c r="Q2097" i="8"/>
  <c r="Q2124" i="8"/>
  <c r="Q2155" i="8"/>
  <c r="Q2181" i="8"/>
  <c r="Q2213" i="8"/>
  <c r="Q2237" i="8"/>
  <c r="Q2265" i="8"/>
  <c r="Q2287" i="8"/>
  <c r="Q2316" i="8"/>
  <c r="Q5" i="8"/>
  <c r="Q34" i="8"/>
  <c r="Q58" i="8"/>
  <c r="Q86" i="8"/>
  <c r="Q108" i="8"/>
  <c r="Q137" i="8"/>
  <c r="Q161" i="8"/>
  <c r="Q190" i="8"/>
  <c r="Q208" i="8"/>
  <c r="Q232" i="8"/>
  <c r="Q252" i="8"/>
  <c r="Q276" i="8"/>
  <c r="Q296" i="8"/>
  <c r="Q320" i="8"/>
  <c r="Q338" i="8"/>
  <c r="Q362" i="8"/>
  <c r="Q382" i="8"/>
  <c r="Q403" i="8"/>
  <c r="Q419" i="8"/>
  <c r="Q439" i="8"/>
  <c r="Q455" i="8"/>
  <c r="Q475" i="8"/>
  <c r="Q491" i="8"/>
  <c r="Q511" i="8"/>
  <c r="Q527" i="8"/>
  <c r="Q547" i="8"/>
  <c r="Q563" i="8"/>
  <c r="Q583" i="8"/>
  <c r="Q599" i="8"/>
  <c r="Q619" i="8"/>
  <c r="Q634" i="8"/>
  <c r="Q652" i="8"/>
  <c r="Q667" i="8"/>
  <c r="Q682" i="8"/>
  <c r="Q700" i="8"/>
  <c r="Q715" i="8"/>
  <c r="Q730" i="8"/>
  <c r="Q745" i="8"/>
  <c r="Q761" i="8"/>
  <c r="Q775" i="8"/>
  <c r="Q789" i="8"/>
  <c r="Q803" i="8"/>
  <c r="Q817" i="8"/>
  <c r="Q833" i="8"/>
  <c r="Q847" i="8"/>
  <c r="Q861" i="8"/>
  <c r="Q875" i="8"/>
  <c r="Q889" i="8"/>
  <c r="Q905" i="8"/>
  <c r="Q919" i="8"/>
  <c r="Q933" i="8"/>
  <c r="Q947" i="8"/>
  <c r="Q961" i="8"/>
  <c r="Q977" i="8"/>
  <c r="Q991" i="8"/>
  <c r="Q1005" i="8"/>
  <c r="Q1017" i="8"/>
  <c r="Q1029" i="8"/>
  <c r="Q1538" i="8"/>
  <c r="Q1587" i="8"/>
  <c r="Q1649" i="8"/>
  <c r="Q1698" i="8"/>
  <c r="Q1749" i="8"/>
  <c r="Q1798" i="8"/>
  <c r="Q1855" i="8"/>
  <c r="Q1900" i="8"/>
  <c r="Q1950" i="8"/>
  <c r="Q1990" i="8"/>
  <c r="Q2038" i="8"/>
  <c r="Q2080" i="8"/>
  <c r="Q2122" i="8"/>
  <c r="Q2164" i="8"/>
  <c r="Q2212" i="8"/>
  <c r="Q2249" i="8"/>
  <c r="Q2286" i="8"/>
  <c r="Q2323" i="8"/>
  <c r="Q33" i="8"/>
  <c r="Q68" i="8"/>
  <c r="Q107" i="8"/>
  <c r="Q144" i="8"/>
  <c r="Q189" i="8"/>
  <c r="Q218" i="8"/>
  <c r="Q251" i="8"/>
  <c r="Q280" i="8"/>
  <c r="Q317" i="8"/>
  <c r="Q348" i="8"/>
  <c r="Q381" i="8"/>
  <c r="Q407" i="8"/>
  <c r="Q438" i="8"/>
  <c r="Q463" i="8"/>
  <c r="Q490" i="8"/>
  <c r="Q515" i="8"/>
  <c r="Q546" i="8"/>
  <c r="Q571" i="8"/>
  <c r="Q598" i="8"/>
  <c r="Q623" i="8"/>
  <c r="Q648" i="8"/>
  <c r="Q671" i="8"/>
  <c r="Q696" i="8"/>
  <c r="Q719" i="8"/>
  <c r="Q744" i="8"/>
  <c r="Q765" i="8"/>
  <c r="Q788" i="8"/>
  <c r="Q809" i="8"/>
  <c r="Q832" i="8"/>
  <c r="Q851" i="8"/>
  <c r="Q874" i="8"/>
  <c r="Q895" i="8"/>
  <c r="Q918" i="8"/>
  <c r="Q937" i="8"/>
  <c r="Q960" i="8"/>
  <c r="Q981" i="8"/>
  <c r="Q1004" i="8"/>
  <c r="Q1021" i="8"/>
  <c r="Q1040" i="8"/>
  <c r="Q1055" i="8"/>
  <c r="Q1070" i="8"/>
  <c r="Q1088" i="8"/>
  <c r="Q1103" i="8"/>
  <c r="Q1118" i="8"/>
  <c r="Q1136" i="8"/>
  <c r="Q1151" i="8"/>
  <c r="Q1166" i="8"/>
  <c r="Q1180" i="8"/>
  <c r="Q1196" i="8"/>
  <c r="Q1210" i="8"/>
  <c r="Q1224" i="8"/>
  <c r="Q1238" i="8"/>
  <c r="Q1252" i="8"/>
  <c r="Q1268" i="8"/>
  <c r="Q1282" i="8"/>
  <c r="Q1296" i="8"/>
  <c r="Q1310" i="8"/>
  <c r="Q1324" i="8"/>
  <c r="Q1340" i="8"/>
  <c r="Q1354" i="8"/>
  <c r="Q1368" i="8"/>
  <c r="Q1382" i="8"/>
  <c r="Q1396" i="8"/>
  <c r="Q1409" i="8"/>
  <c r="Q1421" i="8"/>
  <c r="Q1433" i="8"/>
  <c r="Q1445" i="8"/>
  <c r="Q1457" i="8"/>
  <c r="Q1469" i="8"/>
  <c r="Q1481" i="8"/>
  <c r="Q1493" i="8"/>
  <c r="T1510" i="8"/>
  <c r="T1522" i="8"/>
  <c r="T1534" i="8"/>
  <c r="T1546" i="8"/>
  <c r="T1558" i="8"/>
  <c r="T1570" i="8"/>
  <c r="T1582" i="8"/>
  <c r="T1594" i="8"/>
  <c r="T1606" i="8"/>
  <c r="T1618" i="8"/>
  <c r="T1630" i="8"/>
  <c r="T1642" i="8"/>
  <c r="T1654" i="8"/>
  <c r="T1666" i="8"/>
  <c r="T1678" i="8"/>
  <c r="T1690" i="8"/>
  <c r="T1702" i="8"/>
  <c r="T1714" i="8"/>
  <c r="T1726" i="8"/>
  <c r="T1738" i="8"/>
  <c r="T1750" i="8"/>
  <c r="T1762" i="8"/>
  <c r="T1774" i="8"/>
  <c r="T1786" i="8"/>
  <c r="T1798" i="8"/>
  <c r="T1810" i="8"/>
  <c r="T1822" i="8"/>
  <c r="T1834" i="8"/>
  <c r="T1846" i="8"/>
  <c r="T1858" i="8"/>
  <c r="T1870" i="8"/>
  <c r="T1882" i="8"/>
  <c r="T1894" i="8"/>
  <c r="T1906" i="8"/>
  <c r="T1918" i="8"/>
  <c r="T1930" i="8"/>
  <c r="T1942" i="8"/>
  <c r="T1954" i="8"/>
  <c r="T1966" i="8"/>
  <c r="T1978" i="8"/>
  <c r="T1990" i="8"/>
  <c r="T2002" i="8"/>
  <c r="T2014" i="8"/>
  <c r="T2026" i="8"/>
  <c r="T2038" i="8"/>
  <c r="Q1540" i="8"/>
  <c r="Q1588" i="8"/>
  <c r="Q1651" i="8"/>
  <c r="Q1699" i="8"/>
  <c r="Q1758" i="8"/>
  <c r="Q1805" i="8"/>
  <c r="Q1863" i="8"/>
  <c r="Q1905" i="8"/>
  <c r="Q1952" i="8"/>
  <c r="Q1992" i="8"/>
  <c r="Q2042" i="8"/>
  <c r="Q2081" i="8"/>
  <c r="Q2126" i="8"/>
  <c r="Q2165" i="8"/>
  <c r="Q2214" i="8"/>
  <c r="Q2250" i="8"/>
  <c r="Q2288" i="8"/>
  <c r="Q2324" i="8"/>
  <c r="Q35" i="8"/>
  <c r="Q69" i="8"/>
  <c r="Q109" i="8"/>
  <c r="Q145" i="8"/>
  <c r="Q191" i="8"/>
  <c r="Q219" i="8"/>
  <c r="Q253" i="8"/>
  <c r="Q281" i="8"/>
  <c r="Q321" i="8"/>
  <c r="Q349" i="8"/>
  <c r="Q383" i="8"/>
  <c r="Q408" i="8"/>
  <c r="Q440" i="8"/>
  <c r="Q464" i="8"/>
  <c r="Q492" i="8"/>
  <c r="Q516" i="8"/>
  <c r="Q548" i="8"/>
  <c r="Q572" i="8"/>
  <c r="Q600" i="8"/>
  <c r="Q624" i="8"/>
  <c r="Q653" i="8"/>
  <c r="Q672" i="8"/>
  <c r="Q701" i="8"/>
  <c r="Q720" i="8"/>
  <c r="Q748" i="8"/>
  <c r="Q766" i="8"/>
  <c r="Q790" i="8"/>
  <c r="Q810" i="8"/>
  <c r="Q834" i="8"/>
  <c r="Q852" i="8"/>
  <c r="Q876" i="8"/>
  <c r="Q896" i="8"/>
  <c r="Q920" i="8"/>
  <c r="Q940" i="8"/>
  <c r="Q964" i="8"/>
  <c r="Q982" i="8"/>
  <c r="Q1006" i="8"/>
  <c r="Q1022" i="8"/>
  <c r="Q1041" i="8"/>
  <c r="Q1056" i="8"/>
  <c r="Q1071" i="8"/>
  <c r="Q1089" i="8"/>
  <c r="Q1104" i="8"/>
  <c r="Q1119" i="8"/>
  <c r="Q1137" i="8"/>
  <c r="Q1152" i="8"/>
  <c r="Q1167" i="8"/>
  <c r="Q1183" i="8"/>
  <c r="Q1197" i="8"/>
  <c r="Q1211" i="8"/>
  <c r="Q1225" i="8"/>
  <c r="Q1239" i="8"/>
  <c r="Q1255" i="8"/>
  <c r="Q1269" i="8"/>
  <c r="Q1283" i="8"/>
  <c r="Q1297" i="8"/>
  <c r="Q1311" i="8"/>
  <c r="Q1327" i="8"/>
  <c r="Q1341" i="8"/>
  <c r="Q1355" i="8"/>
  <c r="Q1369" i="8"/>
  <c r="Q1383" i="8"/>
  <c r="Q1398" i="8"/>
  <c r="Q1410" i="8"/>
  <c r="Q1422" i="8"/>
  <c r="Q1434" i="8"/>
  <c r="Q1446" i="8"/>
  <c r="Q1458" i="8"/>
  <c r="Q1470" i="8"/>
  <c r="Q1482" i="8"/>
  <c r="Q1494" i="8"/>
  <c r="T1511" i="8"/>
  <c r="T1523" i="8"/>
  <c r="T1535" i="8"/>
  <c r="T1547" i="8"/>
  <c r="T1559" i="8"/>
  <c r="T1571" i="8"/>
  <c r="T1583" i="8"/>
  <c r="T1595" i="8"/>
  <c r="T1607" i="8"/>
  <c r="T1619" i="8"/>
  <c r="T1631" i="8"/>
  <c r="T1643" i="8"/>
  <c r="T1655" i="8"/>
  <c r="T1667" i="8"/>
  <c r="T1679" i="8"/>
  <c r="T1691" i="8"/>
  <c r="T1703" i="8"/>
  <c r="T1715" i="8"/>
  <c r="T1727" i="8"/>
  <c r="T1739" i="8"/>
  <c r="T1751" i="8"/>
  <c r="T1763" i="8"/>
  <c r="T1775" i="8"/>
  <c r="T1787" i="8"/>
  <c r="T1799" i="8"/>
  <c r="T1811" i="8"/>
  <c r="T1823" i="8"/>
  <c r="T1835" i="8"/>
  <c r="T1847" i="8"/>
  <c r="T1859" i="8"/>
  <c r="T1871" i="8"/>
  <c r="T1883" i="8"/>
  <c r="T1895" i="8"/>
  <c r="T1907" i="8"/>
  <c r="T1919" i="8"/>
  <c r="T1931" i="8"/>
  <c r="T1943" i="8"/>
  <c r="T1955" i="8"/>
  <c r="T1967" i="8"/>
  <c r="T1979" i="8"/>
  <c r="T1991" i="8"/>
  <c r="T2003" i="8"/>
  <c r="T2015" i="8"/>
  <c r="T2027" i="8"/>
  <c r="T2039" i="8"/>
  <c r="T2051" i="8"/>
  <c r="T2063" i="8"/>
  <c r="T2075" i="8"/>
  <c r="T2087" i="8"/>
  <c r="T2099" i="8"/>
  <c r="T2111" i="8"/>
  <c r="T2123" i="8"/>
  <c r="T2135" i="8"/>
  <c r="T2147" i="8"/>
  <c r="T2159" i="8"/>
  <c r="T2171" i="8"/>
  <c r="T2183" i="8"/>
  <c r="T2195" i="8"/>
  <c r="T2207" i="8"/>
  <c r="T2219" i="8"/>
  <c r="T2231" i="8"/>
  <c r="T2243" i="8"/>
  <c r="T2255" i="8"/>
  <c r="T2267" i="8"/>
  <c r="T2279" i="8"/>
  <c r="T2291" i="8"/>
  <c r="Q1551" i="8"/>
  <c r="Q1599" i="8"/>
  <c r="Q1652" i="8"/>
  <c r="Q1700" i="8"/>
  <c r="Q1762" i="8"/>
  <c r="Q1809" i="8"/>
  <c r="Q1864" i="8"/>
  <c r="Q1906" i="8"/>
  <c r="Q1958" i="8"/>
  <c r="Q1997" i="8"/>
  <c r="Q2043" i="8"/>
  <c r="Q2082" i="8"/>
  <c r="Q2130" i="8"/>
  <c r="Q2169" i="8"/>
  <c r="Q2215" i="8"/>
  <c r="Q2251" i="8"/>
  <c r="Q2296" i="8"/>
  <c r="Q2330" i="8"/>
  <c r="Q36" i="8"/>
  <c r="Q72" i="8"/>
  <c r="Q117" i="8"/>
  <c r="Q151" i="8"/>
  <c r="Q192" i="8"/>
  <c r="Q220" i="8"/>
  <c r="Q257" i="8"/>
  <c r="Q287" i="8"/>
  <c r="Q322" i="8"/>
  <c r="Q350" i="8"/>
  <c r="Q387" i="8"/>
  <c r="Q412" i="8"/>
  <c r="Q441" i="8"/>
  <c r="Q465" i="8"/>
  <c r="Q496" i="8"/>
  <c r="Q520" i="8"/>
  <c r="Q549" i="8"/>
  <c r="Q573" i="8"/>
  <c r="Q604" i="8"/>
  <c r="Q628" i="8"/>
  <c r="Q654" i="8"/>
  <c r="Q676" i="8"/>
  <c r="Q702" i="8"/>
  <c r="Q724" i="8"/>
  <c r="Q749" i="8"/>
  <c r="Q767" i="8"/>
  <c r="Q791" i="8"/>
  <c r="Q811" i="8"/>
  <c r="Q835" i="8"/>
  <c r="Q853" i="8"/>
  <c r="Q877" i="8"/>
  <c r="Q897" i="8"/>
  <c r="Q921" i="8"/>
  <c r="Q941" i="8"/>
  <c r="Q965" i="8"/>
  <c r="Q983" i="8"/>
  <c r="Q1007" i="8"/>
  <c r="Q1023" i="8"/>
  <c r="Q1042" i="8"/>
  <c r="Q1057" i="8"/>
  <c r="Q1075" i="8"/>
  <c r="Q1090" i="8"/>
  <c r="Q1105" i="8"/>
  <c r="Q1123" i="8"/>
  <c r="Q1138" i="8"/>
  <c r="Q1153" i="8"/>
  <c r="Q1168" i="8"/>
  <c r="Q1184" i="8"/>
  <c r="Q1198" i="8"/>
  <c r="Q1212" i="8"/>
  <c r="Q1226" i="8"/>
  <c r="Q1240" i="8"/>
  <c r="Q1256" i="8"/>
  <c r="Q1270" i="8"/>
  <c r="Q1284" i="8"/>
  <c r="Q1298" i="8"/>
  <c r="Q1312" i="8"/>
  <c r="Q1328" i="8"/>
  <c r="Q1342" i="8"/>
  <c r="Q1356" i="8"/>
  <c r="Q1370" i="8"/>
  <c r="Q1384" i="8"/>
  <c r="Q1399" i="8"/>
  <c r="Q1411" i="8"/>
  <c r="Q1423" i="8"/>
  <c r="Q1435" i="8"/>
  <c r="Q1447" i="8"/>
  <c r="Q1459" i="8"/>
  <c r="Q1471" i="8"/>
  <c r="Q1483" i="8"/>
  <c r="Q1495" i="8"/>
  <c r="T1512" i="8"/>
  <c r="T1524" i="8"/>
  <c r="T1536" i="8"/>
  <c r="T1548" i="8"/>
  <c r="T1560" i="8"/>
  <c r="T1572" i="8"/>
  <c r="T1584" i="8"/>
  <c r="T1596" i="8"/>
  <c r="T1608" i="8"/>
  <c r="T1620" i="8"/>
  <c r="T1632" i="8"/>
  <c r="T1644" i="8"/>
  <c r="T1656" i="8"/>
  <c r="T1668" i="8"/>
  <c r="T1680" i="8"/>
  <c r="T1692" i="8"/>
  <c r="T1704" i="8"/>
  <c r="T1716" i="8"/>
  <c r="T1728" i="8"/>
  <c r="T1740" i="8"/>
  <c r="T1752" i="8"/>
  <c r="T1764" i="8"/>
  <c r="T1776" i="8"/>
  <c r="T1788" i="8"/>
  <c r="T1800" i="8"/>
  <c r="T1812" i="8"/>
  <c r="T1824" i="8"/>
  <c r="T1836" i="8"/>
  <c r="T1848" i="8"/>
  <c r="T1860" i="8"/>
  <c r="T1872" i="8"/>
  <c r="T1884" i="8"/>
  <c r="T1896" i="8"/>
  <c r="T1908" i="8"/>
  <c r="T1920" i="8"/>
  <c r="T1932" i="8"/>
  <c r="T1944" i="8"/>
  <c r="T1956" i="8"/>
  <c r="T1968" i="8"/>
  <c r="T1980" i="8"/>
  <c r="T1992" i="8"/>
  <c r="T2004" i="8"/>
  <c r="T2016" i="8"/>
  <c r="T2028" i="8"/>
  <c r="T2040" i="8"/>
  <c r="T2052" i="8"/>
  <c r="T2064" i="8"/>
  <c r="T2076" i="8"/>
  <c r="T2088" i="8"/>
  <c r="T2100" i="8"/>
  <c r="T2112" i="8"/>
  <c r="T2124" i="8"/>
  <c r="T2136" i="8"/>
  <c r="T2148" i="8"/>
  <c r="T2160" i="8"/>
  <c r="T2172" i="8"/>
  <c r="T2184" i="8"/>
  <c r="T2196" i="8"/>
  <c r="T2208" i="8"/>
  <c r="T2220" i="8"/>
  <c r="T2232" i="8"/>
  <c r="T2244" i="8"/>
  <c r="T2256" i="8"/>
  <c r="T2268" i="8"/>
  <c r="T2280" i="8"/>
  <c r="T2292" i="8"/>
  <c r="T2304" i="8"/>
  <c r="Q1503" i="8"/>
  <c r="Q1553" i="8"/>
  <c r="Q1604" i="8"/>
  <c r="Q1653" i="8"/>
  <c r="Q1714" i="8"/>
  <c r="Q1767" i="8"/>
  <c r="Q1820" i="8"/>
  <c r="Q1865" i="8"/>
  <c r="Q1920" i="8"/>
  <c r="Q1963" i="8"/>
  <c r="Q2007" i="8"/>
  <c r="Q2044" i="8"/>
  <c r="Q2094" i="8"/>
  <c r="Q2136" i="8"/>
  <c r="Q2179" i="8"/>
  <c r="Q2216" i="8"/>
  <c r="Q2260" i="8"/>
  <c r="Q2298" i="8"/>
  <c r="Q2" i="8"/>
  <c r="Q37" i="8"/>
  <c r="Q81" i="8"/>
  <c r="Q119" i="8"/>
  <c r="Q158" i="8"/>
  <c r="Q193" i="8"/>
  <c r="Q229" i="8"/>
  <c r="Q261" i="8"/>
  <c r="Q292" i="8"/>
  <c r="Q323" i="8"/>
  <c r="Q359" i="8"/>
  <c r="Q389" i="8"/>
  <c r="Q417" i="8"/>
  <c r="Q442" i="8"/>
  <c r="Q472" i="8"/>
  <c r="Q498" i="8"/>
  <c r="Q525" i="8"/>
  <c r="Q550" i="8"/>
  <c r="Q580" i="8"/>
  <c r="Q606" i="8"/>
  <c r="Q632" i="8"/>
  <c r="Q655" i="8"/>
  <c r="Q680" i="8"/>
  <c r="Q703" i="8"/>
  <c r="Q728" i="8"/>
  <c r="Q750" i="8"/>
  <c r="Q773" i="8"/>
  <c r="Q792" i="8"/>
  <c r="Q815" i="8"/>
  <c r="Q836" i="8"/>
  <c r="Q859" i="8"/>
  <c r="Q880" i="8"/>
  <c r="Q901" i="8"/>
  <c r="Q922" i="8"/>
  <c r="Q945" i="8"/>
  <c r="Q966" i="8"/>
  <c r="Q989" i="8"/>
  <c r="Q1008" i="8"/>
  <c r="Q1027" i="8"/>
  <c r="Q1043" i="8"/>
  <c r="Q1507" i="8"/>
  <c r="Q1555" i="8"/>
  <c r="Q1614" i="8"/>
  <c r="Q1662" i="8"/>
  <c r="Q1725" i="8"/>
  <c r="Q1773" i="8"/>
  <c r="Q1824" i="8"/>
  <c r="Q1867" i="8"/>
  <c r="Q1925" i="8"/>
  <c r="Q1965" i="8"/>
  <c r="Q2010" i="8"/>
  <c r="Q2049" i="8"/>
  <c r="Q2098" i="8"/>
  <c r="Q2139" i="8"/>
  <c r="Q2182" i="8"/>
  <c r="Q2222" i="8"/>
  <c r="Q2266" i="8"/>
  <c r="Q2300" i="8"/>
  <c r="Q7" i="8"/>
  <c r="Q39" i="8"/>
  <c r="Q87" i="8"/>
  <c r="Q121" i="8"/>
  <c r="Q163" i="8"/>
  <c r="Q195" i="8"/>
  <c r="Q233" i="8"/>
  <c r="Q263" i="8"/>
  <c r="Q297" i="8"/>
  <c r="Q325" i="8"/>
  <c r="Q363" i="8"/>
  <c r="Q392" i="8"/>
  <c r="Q420" i="8"/>
  <c r="Q444" i="8"/>
  <c r="Q476" i="8"/>
  <c r="Q500" i="8"/>
  <c r="Q528" i="8"/>
  <c r="Q552" i="8"/>
  <c r="Q584" i="8"/>
  <c r="Q608" i="8"/>
  <c r="Q635" i="8"/>
  <c r="Q657" i="8"/>
  <c r="Q683" i="8"/>
  <c r="Q705" i="8"/>
  <c r="Q731" i="8"/>
  <c r="Q752" i="8"/>
  <c r="Q776" i="8"/>
  <c r="Q796" i="8"/>
  <c r="Q820" i="8"/>
  <c r="Q838" i="8"/>
  <c r="Q862" i="8"/>
  <c r="Q882" i="8"/>
  <c r="Q906" i="8"/>
  <c r="Q924" i="8"/>
  <c r="Q948" i="8"/>
  <c r="Q968" i="8"/>
  <c r="Q992" i="8"/>
  <c r="Q1010" i="8"/>
  <c r="Q1030" i="8"/>
  <c r="Q1045" i="8"/>
  <c r="Q1063" i="8"/>
  <c r="Q1078" i="8"/>
  <c r="Q1093" i="8"/>
  <c r="Q1111" i="8"/>
  <c r="Q1126" i="8"/>
  <c r="Q1141" i="8"/>
  <c r="Q1159" i="8"/>
  <c r="Q1173" i="8"/>
  <c r="Q1187" i="8"/>
  <c r="Q1201" i="8"/>
  <c r="Q1215" i="8"/>
  <c r="Q1231" i="8"/>
  <c r="Q1245" i="8"/>
  <c r="Q1259" i="8"/>
  <c r="Q1273" i="8"/>
  <c r="Q1287" i="8"/>
  <c r="Q1303" i="8"/>
  <c r="Q1317" i="8"/>
  <c r="Q1331" i="8"/>
  <c r="Q1345" i="8"/>
  <c r="Q1359" i="8"/>
  <c r="Q1375" i="8"/>
  <c r="Q1389" i="8"/>
  <c r="Q1402" i="8"/>
  <c r="Q1414" i="8"/>
  <c r="Q1426" i="8"/>
  <c r="Q1438" i="8"/>
  <c r="Q1450" i="8"/>
  <c r="Q1462" i="8"/>
  <c r="Q1474" i="8"/>
  <c r="Q1486" i="8"/>
  <c r="Q1498" i="8"/>
  <c r="T1503" i="8"/>
  <c r="T1515" i="8"/>
  <c r="T1527" i="8"/>
  <c r="T1539" i="8"/>
  <c r="T1551" i="8"/>
  <c r="T1563" i="8"/>
  <c r="T1575" i="8"/>
  <c r="T1587" i="8"/>
  <c r="T1599" i="8"/>
  <c r="T1611" i="8"/>
  <c r="T1623" i="8"/>
  <c r="T1635" i="8"/>
  <c r="T1647" i="8"/>
  <c r="T1659" i="8"/>
  <c r="T1671" i="8"/>
  <c r="T1683" i="8"/>
  <c r="T1695" i="8"/>
  <c r="T1707" i="8"/>
  <c r="T1719" i="8"/>
  <c r="T1731" i="8"/>
  <c r="T1743" i="8"/>
  <c r="T1755" i="8"/>
  <c r="T1767" i="8"/>
  <c r="T1779" i="8"/>
  <c r="T1791" i="8"/>
  <c r="T1803" i="8"/>
  <c r="T1815" i="8"/>
  <c r="T1827" i="8"/>
  <c r="T1839" i="8"/>
  <c r="T1851" i="8"/>
  <c r="T1863" i="8"/>
  <c r="T1875" i="8"/>
  <c r="T1887" i="8"/>
  <c r="T1899" i="8"/>
  <c r="T1911" i="8"/>
  <c r="T1923" i="8"/>
  <c r="T1935" i="8"/>
  <c r="T1947" i="8"/>
  <c r="T1959" i="8"/>
  <c r="T1971" i="8"/>
  <c r="T1983" i="8"/>
  <c r="T1995" i="8"/>
  <c r="T2007" i="8"/>
  <c r="T2019" i="8"/>
  <c r="T2031" i="8"/>
  <c r="T2043" i="8"/>
  <c r="T2055" i="8"/>
  <c r="T2067" i="8"/>
  <c r="T2079" i="8"/>
  <c r="T2091" i="8"/>
  <c r="T2103" i="8"/>
  <c r="T2115" i="8"/>
  <c r="T2127" i="8"/>
  <c r="T2139" i="8"/>
  <c r="T2151" i="8"/>
  <c r="T2163" i="8"/>
  <c r="T2175" i="8"/>
  <c r="T2187" i="8"/>
  <c r="T2199" i="8"/>
  <c r="T2211" i="8"/>
  <c r="T2223" i="8"/>
  <c r="T2235" i="8"/>
  <c r="T2247" i="8"/>
  <c r="T2259" i="8"/>
  <c r="T2271" i="8"/>
  <c r="T2283" i="8"/>
  <c r="T2295" i="8"/>
  <c r="T2307" i="8"/>
  <c r="T2319" i="8"/>
  <c r="T2331" i="8"/>
  <c r="T8" i="8"/>
  <c r="T20" i="8"/>
  <c r="T32" i="8"/>
  <c r="T44" i="8"/>
  <c r="T56" i="8"/>
  <c r="T68" i="8"/>
  <c r="T80" i="8"/>
  <c r="T92" i="8"/>
  <c r="T104" i="8"/>
  <c r="T116" i="8"/>
  <c r="Q1570" i="8"/>
  <c r="Q1654" i="8"/>
  <c r="Q1743" i="8"/>
  <c r="Q1838" i="8"/>
  <c r="Q1926" i="8"/>
  <c r="Q1986" i="8"/>
  <c r="Q2068" i="8"/>
  <c r="Q2152" i="8"/>
  <c r="Q2220" i="8"/>
  <c r="Q2278" i="8"/>
  <c r="Q17" i="8"/>
  <c r="Q89" i="8"/>
  <c r="Q141" i="8"/>
  <c r="Q209" i="8"/>
  <c r="Q273" i="8"/>
  <c r="Q324" i="8"/>
  <c r="Q373" i="8"/>
  <c r="Q427" i="8"/>
  <c r="Q477" i="8"/>
  <c r="Q514" i="8"/>
  <c r="Q564" i="8"/>
  <c r="Q616" i="8"/>
  <c r="Q656" i="8"/>
  <c r="Q691" i="8"/>
  <c r="Q737" i="8"/>
  <c r="Q777" i="8"/>
  <c r="Q808" i="8"/>
  <c r="Q848" i="8"/>
  <c r="Q887" i="8"/>
  <c r="Q923" i="8"/>
  <c r="Q955" i="8"/>
  <c r="Q995" i="8"/>
  <c r="Q1031" i="8"/>
  <c r="Q1054" i="8"/>
  <c r="Q1080" i="8"/>
  <c r="Q1102" i="8"/>
  <c r="Q1128" i="8"/>
  <c r="Q1150" i="8"/>
  <c r="Q1175" i="8"/>
  <c r="Q1195" i="8"/>
  <c r="Q1219" i="8"/>
  <c r="Q1237" i="8"/>
  <c r="Q1261" i="8"/>
  <c r="Q1281" i="8"/>
  <c r="Q1305" i="8"/>
  <c r="Q1323" i="8"/>
  <c r="Q1347" i="8"/>
  <c r="Q1367" i="8"/>
  <c r="Q1391" i="8"/>
  <c r="Q1408" i="8"/>
  <c r="Q1428" i="8"/>
  <c r="Q1444" i="8"/>
  <c r="Q1464" i="8"/>
  <c r="Q1480" i="8"/>
  <c r="Q1500" i="8"/>
  <c r="T1506" i="8"/>
  <c r="T1525" i="8"/>
  <c r="T1542" i="8"/>
  <c r="T1561" i="8"/>
  <c r="T1578" i="8"/>
  <c r="T1597" i="8"/>
  <c r="T1614" i="8"/>
  <c r="T1633" i="8"/>
  <c r="T1650" i="8"/>
  <c r="T1669" i="8"/>
  <c r="T1686" i="8"/>
  <c r="T1705" i="8"/>
  <c r="T1722" i="8"/>
  <c r="T1741" i="8"/>
  <c r="T1758" i="8"/>
  <c r="T1777" i="8"/>
  <c r="T1794" i="8"/>
  <c r="T1813" i="8"/>
  <c r="T1830" i="8"/>
  <c r="T1849" i="8"/>
  <c r="T1866" i="8"/>
  <c r="T1885" i="8"/>
  <c r="T1902" i="8"/>
  <c r="T1921" i="8"/>
  <c r="T1938" i="8"/>
  <c r="T1957" i="8"/>
  <c r="T1974" i="8"/>
  <c r="T1993" i="8"/>
  <c r="T2010" i="8"/>
  <c r="T2029" i="8"/>
  <c r="T2046" i="8"/>
  <c r="T2061" i="8"/>
  <c r="T2078" i="8"/>
  <c r="T2094" i="8"/>
  <c r="T2109" i="8"/>
  <c r="T2126" i="8"/>
  <c r="T2142" i="8"/>
  <c r="T2157" i="8"/>
  <c r="T2174" i="8"/>
  <c r="T2190" i="8"/>
  <c r="T2205" i="8"/>
  <c r="T2222" i="8"/>
  <c r="T2238" i="8"/>
  <c r="T2253" i="8"/>
  <c r="T2270" i="8"/>
  <c r="T2286" i="8"/>
  <c r="T2301" i="8"/>
  <c r="T2315" i="8"/>
  <c r="T2328" i="8"/>
  <c r="T6" i="8"/>
  <c r="T19" i="8"/>
  <c r="T33" i="8"/>
  <c r="T46" i="8"/>
  <c r="T59" i="8"/>
  <c r="Q1575" i="8"/>
  <c r="Q1666" i="8"/>
  <c r="Q1748" i="8"/>
  <c r="Q1839" i="8"/>
  <c r="Q1927" i="8"/>
  <c r="Q2008" i="8"/>
  <c r="Q2072" i="8"/>
  <c r="Q2154" i="8"/>
  <c r="Q2226" i="8"/>
  <c r="Q2285" i="8"/>
  <c r="Q19" i="8"/>
  <c r="Q91" i="8"/>
  <c r="Q159" i="8"/>
  <c r="Q215" i="8"/>
  <c r="Q275" i="8"/>
  <c r="Q329" i="8"/>
  <c r="Q380" i="8"/>
  <c r="Q428" i="8"/>
  <c r="Q478" i="8"/>
  <c r="Q526" i="8"/>
  <c r="Q568" i="8"/>
  <c r="Q618" i="8"/>
  <c r="Q658" i="8"/>
  <c r="Q695" i="8"/>
  <c r="Q738" i="8"/>
  <c r="Q778" i="8"/>
  <c r="Q816" i="8"/>
  <c r="Q849" i="8"/>
  <c r="Q888" i="8"/>
  <c r="Q925" i="8"/>
  <c r="Q959" i="8"/>
  <c r="Q996" i="8"/>
  <c r="Q1032" i="8"/>
  <c r="Q1058" i="8"/>
  <c r="Q1081" i="8"/>
  <c r="Q1106" i="8"/>
  <c r="Q1129" i="8"/>
  <c r="Q1154" i="8"/>
  <c r="Q1176" i="8"/>
  <c r="Q1199" i="8"/>
  <c r="Q1220" i="8"/>
  <c r="Q1243" i="8"/>
  <c r="Q1262" i="8"/>
  <c r="Q1285" i="8"/>
  <c r="Q1306" i="8"/>
  <c r="Q1329" i="8"/>
  <c r="Q1348" i="8"/>
  <c r="Q1371" i="8"/>
  <c r="Q1392" i="8"/>
  <c r="Q1412" i="8"/>
  <c r="Q1429" i="8"/>
  <c r="Q1448" i="8"/>
  <c r="Q1465" i="8"/>
  <c r="Q1484" i="8"/>
  <c r="Q1501" i="8"/>
  <c r="T1507" i="8"/>
  <c r="T1526" i="8"/>
  <c r="T1543" i="8"/>
  <c r="T1562" i="8"/>
  <c r="T1579" i="8"/>
  <c r="T1598" i="8"/>
  <c r="T1615" i="8"/>
  <c r="T1634" i="8"/>
  <c r="T1651" i="8"/>
  <c r="T1670" i="8"/>
  <c r="T1687" i="8"/>
  <c r="T1706" i="8"/>
  <c r="T1723" i="8"/>
  <c r="T1742" i="8"/>
  <c r="T1759" i="8"/>
  <c r="T1778" i="8"/>
  <c r="T1795" i="8"/>
  <c r="T1814" i="8"/>
  <c r="T1831" i="8"/>
  <c r="T1850" i="8"/>
  <c r="T1867" i="8"/>
  <c r="T1886" i="8"/>
  <c r="T1903" i="8"/>
  <c r="T1922" i="8"/>
  <c r="T1939" i="8"/>
  <c r="T1958" i="8"/>
  <c r="T1975" i="8"/>
  <c r="T1994" i="8"/>
  <c r="Q1581" i="8"/>
  <c r="Q1678" i="8"/>
  <c r="Q1768" i="8"/>
  <c r="Q1840" i="8"/>
  <c r="Q1928" i="8"/>
  <c r="Q2014" i="8"/>
  <c r="Q2079" i="8"/>
  <c r="Q2156" i="8"/>
  <c r="Q2235" i="8"/>
  <c r="Q2299" i="8"/>
  <c r="Q20" i="8"/>
  <c r="Q92" i="8"/>
  <c r="Q167" i="8"/>
  <c r="Q217" i="8"/>
  <c r="Q277" i="8"/>
  <c r="Q336" i="8"/>
  <c r="Q391" i="8"/>
  <c r="Q429" i="8"/>
  <c r="Q479" i="8"/>
  <c r="Q532" i="8"/>
  <c r="Q570" i="8"/>
  <c r="Q620" i="8"/>
  <c r="Q665" i="8"/>
  <c r="Q704" i="8"/>
  <c r="Q739" i="8"/>
  <c r="Q779" i="8"/>
  <c r="Q821" i="8"/>
  <c r="Q850" i="8"/>
  <c r="Q892" i="8"/>
  <c r="Q931" i="8"/>
  <c r="Q967" i="8"/>
  <c r="Q997" i="8"/>
  <c r="Q1033" i="8"/>
  <c r="Q1059" i="8"/>
  <c r="Q1082" i="8"/>
  <c r="Q1107" i="8"/>
  <c r="Q1130" i="8"/>
  <c r="Q1155" i="8"/>
  <c r="Q1177" i="8"/>
  <c r="Q1200" i="8"/>
  <c r="Q1221" i="8"/>
  <c r="Q1244" i="8"/>
  <c r="Q1263" i="8"/>
  <c r="Q1286" i="8"/>
  <c r="Q1307" i="8"/>
  <c r="Q1330" i="8"/>
  <c r="Q1351" i="8"/>
  <c r="Q1372" i="8"/>
  <c r="Q1393" i="8"/>
  <c r="Q1413" i="8"/>
  <c r="Q1430" i="8"/>
  <c r="Q1449" i="8"/>
  <c r="Q1466" i="8"/>
  <c r="Q1485" i="8"/>
  <c r="T1508" i="8"/>
  <c r="T1528" i="8"/>
  <c r="T1544" i="8"/>
  <c r="T1564" i="8"/>
  <c r="T1580" i="8"/>
  <c r="T1600" i="8"/>
  <c r="T1616" i="8"/>
  <c r="T1636" i="8"/>
  <c r="T1652" i="8"/>
  <c r="T1672" i="8"/>
  <c r="T1688" i="8"/>
  <c r="T1708" i="8"/>
  <c r="T1724" i="8"/>
  <c r="T1744" i="8"/>
  <c r="T1760" i="8"/>
  <c r="T1780" i="8"/>
  <c r="T1796" i="8"/>
  <c r="T1816" i="8"/>
  <c r="T1832" i="8"/>
  <c r="T1852" i="8"/>
  <c r="T1868" i="8"/>
  <c r="T1888" i="8"/>
  <c r="T1904" i="8"/>
  <c r="T1924" i="8"/>
  <c r="T1940" i="8"/>
  <c r="T1960" i="8"/>
  <c r="T1976" i="8"/>
  <c r="T1996" i="8"/>
  <c r="T2012" i="8"/>
  <c r="T2032" i="8"/>
  <c r="T2048" i="8"/>
  <c r="T2065" i="8"/>
  <c r="T2081" i="8"/>
  <c r="T2096" i="8"/>
  <c r="T2113" i="8"/>
  <c r="T2129" i="8"/>
  <c r="T2144" i="8"/>
  <c r="T2161" i="8"/>
  <c r="T2177" i="8"/>
  <c r="T2192" i="8"/>
  <c r="T2209" i="8"/>
  <c r="T2225" i="8"/>
  <c r="T2240" i="8"/>
  <c r="T2257" i="8"/>
  <c r="T2273" i="8"/>
  <c r="T2288" i="8"/>
  <c r="T2303" i="8"/>
  <c r="T2317" i="8"/>
  <c r="T2330" i="8"/>
  <c r="T9" i="8"/>
  <c r="T22" i="8"/>
  <c r="T35" i="8"/>
  <c r="T48" i="8"/>
  <c r="T61" i="8"/>
  <c r="T74" i="8"/>
  <c r="T87" i="8"/>
  <c r="T100" i="8"/>
  <c r="T113" i="8"/>
  <c r="Q1508" i="8"/>
  <c r="Q1586" i="8"/>
  <c r="Q1684" i="8"/>
  <c r="Q1791" i="8"/>
  <c r="Q1866" i="8"/>
  <c r="Q1939" i="8"/>
  <c r="Q2022" i="8"/>
  <c r="Q2100" i="8"/>
  <c r="Q2158" i="8"/>
  <c r="Q2238" i="8"/>
  <c r="Q2312" i="8"/>
  <c r="Q38" i="8"/>
  <c r="Q97" i="8"/>
  <c r="Q173" i="8"/>
  <c r="Q236" i="8"/>
  <c r="Q279" i="8"/>
  <c r="Q339" i="8"/>
  <c r="Q400" i="8"/>
  <c r="Q443" i="8"/>
  <c r="Q484" i="8"/>
  <c r="Q535" i="8"/>
  <c r="Q585" i="8"/>
  <c r="Q622" i="8"/>
  <c r="Q668" i="8"/>
  <c r="Q713" i="8"/>
  <c r="Q751" i="8"/>
  <c r="Q781" i="8"/>
  <c r="Q823" i="8"/>
  <c r="Q863" i="8"/>
  <c r="Q894" i="8"/>
  <c r="Q934" i="8"/>
  <c r="Q973" i="8"/>
  <c r="Q1009" i="8"/>
  <c r="Q1035" i="8"/>
  <c r="Q1065" i="8"/>
  <c r="Q1087" i="8"/>
  <c r="Q1113" i="8"/>
  <c r="Q1135" i="8"/>
  <c r="Q1161" i="8"/>
  <c r="Q1179" i="8"/>
  <c r="Q1203" i="8"/>
  <c r="Q1223" i="8"/>
  <c r="Q1247" i="8"/>
  <c r="Q1267" i="8"/>
  <c r="Q1291" i="8"/>
  <c r="Q1309" i="8"/>
  <c r="Q1333" i="8"/>
  <c r="Q1353" i="8"/>
  <c r="Q1377" i="8"/>
  <c r="Q1395" i="8"/>
  <c r="Q1416" i="8"/>
  <c r="Q1432" i="8"/>
  <c r="Q1452" i="8"/>
  <c r="Q1468" i="8"/>
  <c r="Q1488" i="8"/>
  <c r="T1513" i="8"/>
  <c r="T1530" i="8"/>
  <c r="T1549" i="8"/>
  <c r="T1566" i="8"/>
  <c r="T1585" i="8"/>
  <c r="T1602" i="8"/>
  <c r="T1621" i="8"/>
  <c r="T1638" i="8"/>
  <c r="T1657" i="8"/>
  <c r="T1674" i="8"/>
  <c r="T1693" i="8"/>
  <c r="T1710" i="8"/>
  <c r="T1729" i="8"/>
  <c r="T1746" i="8"/>
  <c r="T1765" i="8"/>
  <c r="T1782" i="8"/>
  <c r="T1801" i="8"/>
  <c r="T1818" i="8"/>
  <c r="T1837" i="8"/>
  <c r="T1854" i="8"/>
  <c r="T1873" i="8"/>
  <c r="T1890" i="8"/>
  <c r="T1909" i="8"/>
  <c r="T1926" i="8"/>
  <c r="T1945" i="8"/>
  <c r="T1962" i="8"/>
  <c r="T1981" i="8"/>
  <c r="T1998" i="8"/>
  <c r="T2017" i="8"/>
  <c r="T2034" i="8"/>
  <c r="T2050" i="8"/>
  <c r="T2068" i="8"/>
  <c r="T2083" i="8"/>
  <c r="T2098" i="8"/>
  <c r="T2116" i="8"/>
  <c r="T2131" i="8"/>
  <c r="T2146" i="8"/>
  <c r="T2164" i="8"/>
  <c r="T2179" i="8"/>
  <c r="T2194" i="8"/>
  <c r="T2212" i="8"/>
  <c r="T2227" i="8"/>
  <c r="T2242" i="8"/>
  <c r="T2260" i="8"/>
  <c r="T2275" i="8"/>
  <c r="T2290" i="8"/>
  <c r="T2306" i="8"/>
  <c r="T2320" i="8"/>
  <c r="T2333" i="8"/>
  <c r="T11" i="8"/>
  <c r="T24" i="8"/>
  <c r="T37" i="8"/>
  <c r="T50" i="8"/>
  <c r="T63" i="8"/>
  <c r="T76" i="8"/>
  <c r="T89" i="8"/>
  <c r="Q1554" i="8"/>
  <c r="Q1630" i="8"/>
  <c r="Q1731" i="8"/>
  <c r="Q1833" i="8"/>
  <c r="Q1899" i="8"/>
  <c r="Q1984" i="8"/>
  <c r="Q2064" i="8"/>
  <c r="Q2138" i="8"/>
  <c r="Q2198" i="8"/>
  <c r="Q2271" i="8"/>
  <c r="Q11" i="8"/>
  <c r="Q67" i="8"/>
  <c r="Q139" i="8"/>
  <c r="Q206" i="8"/>
  <c r="Q262" i="8"/>
  <c r="Q308" i="8"/>
  <c r="Q368" i="8"/>
  <c r="Q424" i="8"/>
  <c r="Q462" i="8"/>
  <c r="Q512" i="8"/>
  <c r="Q561" i="8"/>
  <c r="Q607" i="8"/>
  <c r="Q643" i="8"/>
  <c r="Q689" i="8"/>
  <c r="Q732" i="8"/>
  <c r="Q764" i="8"/>
  <c r="Q804" i="8"/>
  <c r="Q845" i="8"/>
  <c r="Q881" i="8"/>
  <c r="Q911" i="8"/>
  <c r="Q953" i="8"/>
  <c r="Q993" i="8"/>
  <c r="Q1020" i="8"/>
  <c r="Q1052" i="8"/>
  <c r="Q1077" i="8"/>
  <c r="Q1100" i="8"/>
  <c r="Q1125" i="8"/>
  <c r="Q1148" i="8"/>
  <c r="Q1172" i="8"/>
  <c r="Q1191" i="8"/>
  <c r="Q1214" i="8"/>
  <c r="Q1235" i="8"/>
  <c r="Q1258" i="8"/>
  <c r="Q1279" i="8"/>
  <c r="Q1300" i="8"/>
  <c r="Q1321" i="8"/>
  <c r="Q1344" i="8"/>
  <c r="Q1365" i="8"/>
  <c r="Q1388" i="8"/>
  <c r="Q1406" i="8"/>
  <c r="Q1425" i="8"/>
  <c r="Q1442" i="8"/>
  <c r="Q1461" i="8"/>
  <c r="Q1478" i="8"/>
  <c r="Q1497" i="8"/>
  <c r="T1504" i="8"/>
  <c r="T1520" i="8"/>
  <c r="T1540" i="8"/>
  <c r="T1556" i="8"/>
  <c r="T1576" i="8"/>
  <c r="T1592" i="8"/>
  <c r="T1612" i="8"/>
  <c r="T1628" i="8"/>
  <c r="T1648" i="8"/>
  <c r="T1664" i="8"/>
  <c r="T1684" i="8"/>
  <c r="T1700" i="8"/>
  <c r="T1720" i="8"/>
  <c r="T1736" i="8"/>
  <c r="T1756" i="8"/>
  <c r="T1772" i="8"/>
  <c r="T1792" i="8"/>
  <c r="T1808" i="8"/>
  <c r="T1828" i="8"/>
  <c r="T1844" i="8"/>
  <c r="T1864" i="8"/>
  <c r="T1880" i="8"/>
  <c r="T1900" i="8"/>
  <c r="T1916" i="8"/>
  <c r="T1936" i="8"/>
  <c r="T1952" i="8"/>
  <c r="T1972" i="8"/>
  <c r="T1988" i="8"/>
  <c r="T2008" i="8"/>
  <c r="T2024" i="8"/>
  <c r="Q1618" i="8"/>
  <c r="Q1774" i="8"/>
  <c r="Q1896" i="8"/>
  <c r="Q2036" i="8"/>
  <c r="Q2180" i="8"/>
  <c r="Q2272" i="8"/>
  <c r="Q59" i="8"/>
  <c r="Q176" i="8"/>
  <c r="Q278" i="8"/>
  <c r="Q365" i="8"/>
  <c r="Q454" i="8"/>
  <c r="Q536" i="8"/>
  <c r="Q609" i="8"/>
  <c r="Q684" i="8"/>
  <c r="Q757" i="8"/>
  <c r="Q822" i="8"/>
  <c r="Q873" i="8"/>
  <c r="Q946" i="8"/>
  <c r="Q1011" i="8"/>
  <c r="Q1053" i="8"/>
  <c r="Q1095" i="8"/>
  <c r="Q1140" i="8"/>
  <c r="Q1178" i="8"/>
  <c r="Q1213" i="8"/>
  <c r="Q1250" i="8"/>
  <c r="Q1292" i="8"/>
  <c r="Q1322" i="8"/>
  <c r="Q1363" i="8"/>
  <c r="Q1401" i="8"/>
  <c r="Q1431" i="8"/>
  <c r="Q1460" i="8"/>
  <c r="Q1491" i="8"/>
  <c r="T1505" i="8"/>
  <c r="T1537" i="8"/>
  <c r="T1568" i="8"/>
  <c r="T1601" i="8"/>
  <c r="T1627" i="8"/>
  <c r="T1661" i="8"/>
  <c r="T1694" i="8"/>
  <c r="T1721" i="8"/>
  <c r="T1753" i="8"/>
  <c r="T1784" i="8"/>
  <c r="T1817" i="8"/>
  <c r="T1843" i="8"/>
  <c r="T1877" i="8"/>
  <c r="T1910" i="8"/>
  <c r="T1937" i="8"/>
  <c r="T1969" i="8"/>
  <c r="T2000" i="8"/>
  <c r="T2025" i="8"/>
  <c r="T2053" i="8"/>
  <c r="T2072" i="8"/>
  <c r="T2093" i="8"/>
  <c r="T2117" i="8"/>
  <c r="T2137" i="8"/>
  <c r="T2156" i="8"/>
  <c r="T2180" i="8"/>
  <c r="T2201" i="8"/>
  <c r="T2221" i="8"/>
  <c r="T2245" i="8"/>
  <c r="T2264" i="8"/>
  <c r="T2285" i="8"/>
  <c r="T2308" i="8"/>
  <c r="T2324" i="8"/>
  <c r="T5" i="8"/>
  <c r="T25" i="8"/>
  <c r="T41" i="8"/>
  <c r="T58" i="8"/>
  <c r="T75" i="8"/>
  <c r="T91" i="8"/>
  <c r="T106" i="8"/>
  <c r="T120" i="8"/>
  <c r="T132" i="8"/>
  <c r="T144" i="8"/>
  <c r="T156" i="8"/>
  <c r="T168" i="8"/>
  <c r="T180" i="8"/>
  <c r="T192" i="8"/>
  <c r="T204" i="8"/>
  <c r="T216" i="8"/>
  <c r="T228" i="8"/>
  <c r="T240" i="8"/>
  <c r="T252" i="8"/>
  <c r="T264" i="8"/>
  <c r="T276" i="8"/>
  <c r="T288" i="8"/>
  <c r="T300" i="8"/>
  <c r="T312" i="8"/>
  <c r="T324" i="8"/>
  <c r="T336" i="8"/>
  <c r="T348" i="8"/>
  <c r="T360" i="8"/>
  <c r="T372" i="8"/>
  <c r="T384" i="8"/>
  <c r="T396" i="8"/>
  <c r="T408" i="8"/>
  <c r="T420" i="8"/>
  <c r="T432" i="8"/>
  <c r="T444" i="8"/>
  <c r="T456" i="8"/>
  <c r="T468" i="8"/>
  <c r="T480" i="8"/>
  <c r="T492" i="8"/>
  <c r="T504" i="8"/>
  <c r="T516" i="8"/>
  <c r="T528" i="8"/>
  <c r="T540" i="8"/>
  <c r="T552" i="8"/>
  <c r="T564" i="8"/>
  <c r="T576" i="8"/>
  <c r="T588" i="8"/>
  <c r="T600" i="8"/>
  <c r="T612" i="8"/>
  <c r="T624" i="8"/>
  <c r="T636" i="8"/>
  <c r="T648" i="8"/>
  <c r="T660" i="8"/>
  <c r="T672" i="8"/>
  <c r="T684" i="8"/>
  <c r="T696" i="8"/>
  <c r="T708" i="8"/>
  <c r="T720" i="8"/>
  <c r="T732" i="8"/>
  <c r="T744" i="8"/>
  <c r="T756" i="8"/>
  <c r="T768" i="8"/>
  <c r="Q1623" i="8"/>
  <c r="Q1793" i="8"/>
  <c r="Q1923" i="8"/>
  <c r="Q2048" i="8"/>
  <c r="Q2188" i="8"/>
  <c r="Q2301" i="8"/>
  <c r="Q63" i="8"/>
  <c r="Q183" i="8"/>
  <c r="Q293" i="8"/>
  <c r="Q369" i="8"/>
  <c r="Q456" i="8"/>
  <c r="Q537" i="8"/>
  <c r="Q621" i="8"/>
  <c r="Q688" i="8"/>
  <c r="Q760" i="8"/>
  <c r="Q824" i="8"/>
  <c r="Q883" i="8"/>
  <c r="Q949" i="8"/>
  <c r="Q1015" i="8"/>
  <c r="Q1064" i="8"/>
  <c r="Q1099" i="8"/>
  <c r="Q1142" i="8"/>
  <c r="Q1185" i="8"/>
  <c r="Q1216" i="8"/>
  <c r="Q1251" i="8"/>
  <c r="Q1293" i="8"/>
  <c r="Q1332" i="8"/>
  <c r="Q1364" i="8"/>
  <c r="Q1403" i="8"/>
  <c r="Q1436" i="8"/>
  <c r="Q1463" i="8"/>
  <c r="Q1492" i="8"/>
  <c r="T1509" i="8"/>
  <c r="T1538" i="8"/>
  <c r="T1569" i="8"/>
  <c r="T1603" i="8"/>
  <c r="T1629" i="8"/>
  <c r="T1662" i="8"/>
  <c r="T1696" i="8"/>
  <c r="T1725" i="8"/>
  <c r="T1754" i="8"/>
  <c r="T1785" i="8"/>
  <c r="T1819" i="8"/>
  <c r="T1845" i="8"/>
  <c r="T1878" i="8"/>
  <c r="T1912" i="8"/>
  <c r="T1941" i="8"/>
  <c r="T1970" i="8"/>
  <c r="T2001" i="8"/>
  <c r="T2030" i="8"/>
  <c r="T2054" i="8"/>
  <c r="T2073" i="8"/>
  <c r="T2095" i="8"/>
  <c r="T2118" i="8"/>
  <c r="T2138" i="8"/>
  <c r="T2158" i="8"/>
  <c r="T2181" i="8"/>
  <c r="T2202" i="8"/>
  <c r="T2224" i="8"/>
  <c r="T2246" i="8"/>
  <c r="T2265" i="8"/>
  <c r="T2287" i="8"/>
  <c r="T2309" i="8"/>
  <c r="T2325" i="8"/>
  <c r="T7" i="8"/>
  <c r="T26" i="8"/>
  <c r="T42" i="8"/>
  <c r="T60" i="8"/>
  <c r="T77" i="8"/>
  <c r="T93" i="8"/>
  <c r="T107" i="8"/>
  <c r="T121" i="8"/>
  <c r="T133" i="8"/>
  <c r="T145" i="8"/>
  <c r="T157" i="8"/>
  <c r="T169" i="8"/>
  <c r="T181" i="8"/>
  <c r="T193" i="8"/>
  <c r="T205" i="8"/>
  <c r="T217" i="8"/>
  <c r="T229" i="8"/>
  <c r="T241" i="8"/>
  <c r="T253" i="8"/>
  <c r="T265" i="8"/>
  <c r="T277" i="8"/>
  <c r="T289" i="8"/>
  <c r="T301" i="8"/>
  <c r="T313" i="8"/>
  <c r="T325" i="8"/>
  <c r="T337" i="8"/>
  <c r="T349" i="8"/>
  <c r="T361" i="8"/>
  <c r="T373" i="8"/>
  <c r="T385" i="8"/>
  <c r="T397" i="8"/>
  <c r="T409" i="8"/>
  <c r="T421" i="8"/>
  <c r="T433" i="8"/>
  <c r="T445" i="8"/>
  <c r="T457" i="8"/>
  <c r="T469" i="8"/>
  <c r="T481" i="8"/>
  <c r="T493" i="8"/>
  <c r="T505" i="8"/>
  <c r="T517" i="8"/>
  <c r="T529" i="8"/>
  <c r="T541" i="8"/>
  <c r="T553" i="8"/>
  <c r="T565" i="8"/>
  <c r="T577" i="8"/>
  <c r="T589" i="8"/>
  <c r="T601" i="8"/>
  <c r="T613" i="8"/>
  <c r="T625" i="8"/>
  <c r="T637" i="8"/>
  <c r="T649" i="8"/>
  <c r="T661" i="8"/>
  <c r="T673" i="8"/>
  <c r="T685" i="8"/>
  <c r="T697" i="8"/>
  <c r="T709" i="8"/>
  <c r="T721" i="8"/>
  <c r="T733" i="8"/>
  <c r="T745" i="8"/>
  <c r="T757" i="8"/>
  <c r="T769" i="8"/>
  <c r="T781" i="8"/>
  <c r="T793" i="8"/>
  <c r="T805" i="8"/>
  <c r="T817" i="8"/>
  <c r="T829" i="8"/>
  <c r="T841" i="8"/>
  <c r="T853" i="8"/>
  <c r="T865" i="8"/>
  <c r="T877" i="8"/>
  <c r="T889" i="8"/>
  <c r="T901" i="8"/>
  <c r="T913" i="8"/>
  <c r="T925" i="8"/>
  <c r="T937" i="8"/>
  <c r="T949" i="8"/>
  <c r="T961" i="8"/>
  <c r="Q1624" i="8"/>
  <c r="Q1795" i="8"/>
  <c r="Q1935" i="8"/>
  <c r="Q2055" i="8"/>
  <c r="Q2193" i="8"/>
  <c r="Q2314" i="8"/>
  <c r="Q83" i="8"/>
  <c r="Q194" i="8"/>
  <c r="Q301" i="8"/>
  <c r="Q393" i="8"/>
  <c r="Q460" i="8"/>
  <c r="Q544" i="8"/>
  <c r="Q633" i="8"/>
  <c r="Q690" i="8"/>
  <c r="Q762" i="8"/>
  <c r="Q825" i="8"/>
  <c r="Q893" i="8"/>
  <c r="Q952" i="8"/>
  <c r="Q1016" i="8"/>
  <c r="Q1066" i="8"/>
  <c r="Q1101" i="8"/>
  <c r="Q1143" i="8"/>
  <c r="Q1186" i="8"/>
  <c r="Q1222" i="8"/>
  <c r="Q1257" i="8"/>
  <c r="Q1294" i="8"/>
  <c r="Q1334" i="8"/>
  <c r="Q1366" i="8"/>
  <c r="Q1404" i="8"/>
  <c r="Q1437" i="8"/>
  <c r="Q1467" i="8"/>
  <c r="Q1496" i="8"/>
  <c r="Q1509" i="8"/>
  <c r="Q1647" i="8"/>
  <c r="Q1797" i="8"/>
  <c r="Q1964" i="8"/>
  <c r="Q2096" i="8"/>
  <c r="Q2196" i="8"/>
  <c r="Q2321" i="8"/>
  <c r="Q106" i="8"/>
  <c r="Q207" i="8"/>
  <c r="Q304" i="8"/>
  <c r="Q404" i="8"/>
  <c r="Q480" i="8"/>
  <c r="Q556" i="8"/>
  <c r="Q640" i="8"/>
  <c r="Q714" i="8"/>
  <c r="Q774" i="8"/>
  <c r="Q837" i="8"/>
  <c r="Q907" i="8"/>
  <c r="Q969" i="8"/>
  <c r="Q1019" i="8"/>
  <c r="Q1068" i="8"/>
  <c r="Q1114" i="8"/>
  <c r="Q1149" i="8"/>
  <c r="Q1189" i="8"/>
  <c r="Q1228" i="8"/>
  <c r="Q1264" i="8"/>
  <c r="Q1299" i="8"/>
  <c r="Q1336" i="8"/>
  <c r="Q1378" i="8"/>
  <c r="Q1407" i="8"/>
  <c r="Q1440" i="8"/>
  <c r="Q1473" i="8"/>
  <c r="T1517" i="8"/>
  <c r="T1550" i="8"/>
  <c r="T1577" i="8"/>
  <c r="T1609" i="8"/>
  <c r="T1640" i="8"/>
  <c r="T1673" i="8"/>
  <c r="T1699" i="8"/>
  <c r="T1733" i="8"/>
  <c r="T1766" i="8"/>
  <c r="T1793" i="8"/>
  <c r="T1825" i="8"/>
  <c r="T1856" i="8"/>
  <c r="T1889" i="8"/>
  <c r="T1915" i="8"/>
  <c r="T1949" i="8"/>
  <c r="T1982" i="8"/>
  <c r="T2009" i="8"/>
  <c r="T2036" i="8"/>
  <c r="T2058" i="8"/>
  <c r="T2080" i="8"/>
  <c r="T2102" i="8"/>
  <c r="T2121" i="8"/>
  <c r="T2143" i="8"/>
  <c r="T2166" i="8"/>
  <c r="T2186" i="8"/>
  <c r="T2206" i="8"/>
  <c r="T2229" i="8"/>
  <c r="T2250" i="8"/>
  <c r="T2272" i="8"/>
  <c r="T2294" i="8"/>
  <c r="T2312" i="8"/>
  <c r="T2329" i="8"/>
  <c r="T13" i="8"/>
  <c r="T29" i="8"/>
  <c r="T47" i="8"/>
  <c r="T65" i="8"/>
  <c r="T81" i="8"/>
  <c r="T96" i="8"/>
  <c r="T110" i="8"/>
  <c r="T124" i="8"/>
  <c r="T136" i="8"/>
  <c r="T148" i="8"/>
  <c r="T160" i="8"/>
  <c r="T172" i="8"/>
  <c r="T184" i="8"/>
  <c r="T196" i="8"/>
  <c r="T208" i="8"/>
  <c r="T220" i="8"/>
  <c r="T232" i="8"/>
  <c r="T244" i="8"/>
  <c r="T256" i="8"/>
  <c r="T268" i="8"/>
  <c r="T280" i="8"/>
  <c r="T292" i="8"/>
  <c r="T304" i="8"/>
  <c r="T316" i="8"/>
  <c r="T328" i="8"/>
  <c r="T340" i="8"/>
  <c r="T352" i="8"/>
  <c r="T364" i="8"/>
  <c r="T376" i="8"/>
  <c r="T388" i="8"/>
  <c r="T400" i="8"/>
  <c r="T412" i="8"/>
  <c r="T424" i="8"/>
  <c r="T436" i="8"/>
  <c r="T448" i="8"/>
  <c r="T460" i="8"/>
  <c r="T472" i="8"/>
  <c r="T484" i="8"/>
  <c r="T496" i="8"/>
  <c r="T508" i="8"/>
  <c r="T520" i="8"/>
  <c r="T532" i="8"/>
  <c r="T544" i="8"/>
  <c r="T556" i="8"/>
  <c r="T568" i="8"/>
  <c r="T580" i="8"/>
  <c r="T592" i="8"/>
  <c r="T604" i="8"/>
  <c r="T616" i="8"/>
  <c r="T628" i="8"/>
  <c r="T640" i="8"/>
  <c r="T652" i="8"/>
  <c r="T664" i="8"/>
  <c r="T676" i="8"/>
  <c r="T688" i="8"/>
  <c r="T700" i="8"/>
  <c r="T712" i="8"/>
  <c r="T724" i="8"/>
  <c r="T736" i="8"/>
  <c r="T748" i="8"/>
  <c r="T760" i="8"/>
  <c r="T772" i="8"/>
  <c r="T784" i="8"/>
  <c r="T796" i="8"/>
  <c r="T808" i="8"/>
  <c r="T820" i="8"/>
  <c r="T832" i="8"/>
  <c r="T844" i="8"/>
  <c r="T856" i="8"/>
  <c r="T868" i="8"/>
  <c r="T880" i="8"/>
  <c r="T892" i="8"/>
  <c r="T904" i="8"/>
  <c r="T916" i="8"/>
  <c r="T928" i="8"/>
  <c r="T940" i="8"/>
  <c r="T952" i="8"/>
  <c r="T964" i="8"/>
  <c r="T976" i="8"/>
  <c r="T988" i="8"/>
  <c r="T1000" i="8"/>
  <c r="T1012" i="8"/>
  <c r="T1024" i="8"/>
  <c r="T1036" i="8"/>
  <c r="T1048" i="8"/>
  <c r="T1060" i="8"/>
  <c r="T1072" i="8"/>
  <c r="T1084" i="8"/>
  <c r="T1096" i="8"/>
  <c r="T1108" i="8"/>
  <c r="T1120" i="8"/>
  <c r="T1132" i="8"/>
  <c r="T1144" i="8"/>
  <c r="T1156" i="8"/>
  <c r="T1168" i="8"/>
  <c r="T1180" i="8"/>
  <c r="T1192" i="8"/>
  <c r="T1204" i="8"/>
  <c r="T1216" i="8"/>
  <c r="T1228" i="8"/>
  <c r="T1240" i="8"/>
  <c r="T1252" i="8"/>
  <c r="T1264" i="8"/>
  <c r="T1276" i="8"/>
  <c r="T1288" i="8"/>
  <c r="T1300" i="8"/>
  <c r="Q1510" i="8"/>
  <c r="Q1682" i="8"/>
  <c r="Q1821" i="8"/>
  <c r="Q1966" i="8"/>
  <c r="Q2102" i="8"/>
  <c r="Q2210" i="8"/>
  <c r="Q2322" i="8"/>
  <c r="Q120" i="8"/>
  <c r="Q231" i="8"/>
  <c r="Q305" i="8"/>
  <c r="Q405" i="8"/>
  <c r="Q489" i="8"/>
  <c r="Q562" i="8"/>
  <c r="Q641" i="8"/>
  <c r="Q716" i="8"/>
  <c r="Q780" i="8"/>
  <c r="Q839" i="8"/>
  <c r="Q908" i="8"/>
  <c r="Q976" i="8"/>
  <c r="Q1028" i="8"/>
  <c r="Q1069" i="8"/>
  <c r="Q1115" i="8"/>
  <c r="Q1160" i="8"/>
  <c r="Q1190" i="8"/>
  <c r="Q1232" i="8"/>
  <c r="Q1271" i="8"/>
  <c r="Q1304" i="8"/>
  <c r="Q1339" i="8"/>
  <c r="Q1379" i="8"/>
  <c r="Q1415" i="8"/>
  <c r="Q1441" i="8"/>
  <c r="Q1475" i="8"/>
  <c r="T1518" i="8"/>
  <c r="T1552" i="8"/>
  <c r="T1581" i="8"/>
  <c r="T1610" i="8"/>
  <c r="T1641" i="8"/>
  <c r="T1675" i="8"/>
  <c r="T1701" i="8"/>
  <c r="T1734" i="8"/>
  <c r="T1768" i="8"/>
  <c r="T1797" i="8"/>
  <c r="T1826" i="8"/>
  <c r="T1857" i="8"/>
  <c r="T1891" i="8"/>
  <c r="T1917" i="8"/>
  <c r="T1950" i="8"/>
  <c r="T1984" i="8"/>
  <c r="T2011" i="8"/>
  <c r="T2037" i="8"/>
  <c r="T2059" i="8"/>
  <c r="T2082" i="8"/>
  <c r="T2104" i="8"/>
  <c r="T2122" i="8"/>
  <c r="T2145" i="8"/>
  <c r="T2167" i="8"/>
  <c r="T2188" i="8"/>
  <c r="T2210" i="8"/>
  <c r="T2230" i="8"/>
  <c r="T2251" i="8"/>
  <c r="T2274" i="8"/>
  <c r="T2296" i="8"/>
  <c r="T2313" i="8"/>
  <c r="T2332" i="8"/>
  <c r="T14" i="8"/>
  <c r="T30" i="8"/>
  <c r="T49" i="8"/>
  <c r="T66" i="8"/>
  <c r="T82" i="8"/>
  <c r="T97" i="8"/>
  <c r="T111" i="8"/>
  <c r="T125" i="8"/>
  <c r="T137" i="8"/>
  <c r="T149" i="8"/>
  <c r="T161" i="8"/>
  <c r="T173" i="8"/>
  <c r="T185" i="8"/>
  <c r="T197" i="8"/>
  <c r="T209" i="8"/>
  <c r="T221" i="8"/>
  <c r="T233" i="8"/>
  <c r="T245" i="8"/>
  <c r="T257" i="8"/>
  <c r="T269" i="8"/>
  <c r="T281" i="8"/>
  <c r="T293" i="8"/>
  <c r="T305" i="8"/>
  <c r="T317" i="8"/>
  <c r="T329" i="8"/>
  <c r="T341" i="8"/>
  <c r="T353" i="8"/>
  <c r="T365" i="8"/>
  <c r="T377" i="8"/>
  <c r="T389" i="8"/>
  <c r="T401" i="8"/>
  <c r="T413" i="8"/>
  <c r="T425" i="8"/>
  <c r="T437" i="8"/>
  <c r="T449" i="8"/>
  <c r="T461" i="8"/>
  <c r="T473" i="8"/>
  <c r="T485" i="8"/>
  <c r="T497" i="8"/>
  <c r="T509" i="8"/>
  <c r="T521" i="8"/>
  <c r="T533" i="8"/>
  <c r="T545" i="8"/>
  <c r="T557" i="8"/>
  <c r="T569" i="8"/>
  <c r="T581" i="8"/>
  <c r="T593" i="8"/>
  <c r="T605" i="8"/>
  <c r="T617" i="8"/>
  <c r="T629" i="8"/>
  <c r="T641" i="8"/>
  <c r="T653" i="8"/>
  <c r="T665" i="8"/>
  <c r="T677" i="8"/>
  <c r="T689" i="8"/>
  <c r="T701" i="8"/>
  <c r="T713" i="8"/>
  <c r="T725" i="8"/>
  <c r="T737" i="8"/>
  <c r="T749" i="8"/>
  <c r="T761" i="8"/>
  <c r="T773" i="8"/>
  <c r="T785" i="8"/>
  <c r="T797" i="8"/>
  <c r="T809" i="8"/>
  <c r="T821" i="8"/>
  <c r="T833" i="8"/>
  <c r="T845" i="8"/>
  <c r="T857" i="8"/>
  <c r="T869" i="8"/>
  <c r="T881" i="8"/>
  <c r="T893" i="8"/>
  <c r="T905" i="8"/>
  <c r="T917" i="8"/>
  <c r="T929" i="8"/>
  <c r="T941" i="8"/>
  <c r="T953" i="8"/>
  <c r="T965" i="8"/>
  <c r="T977" i="8"/>
  <c r="T989" i="8"/>
  <c r="T1001" i="8"/>
  <c r="T1013" i="8"/>
  <c r="T1025" i="8"/>
  <c r="T1037" i="8"/>
  <c r="T1049" i="8"/>
  <c r="T1061" i="8"/>
  <c r="T1073" i="8"/>
  <c r="T1085" i="8"/>
  <c r="T1097" i="8"/>
  <c r="T1109" i="8"/>
  <c r="T1121" i="8"/>
  <c r="T1133" i="8"/>
  <c r="T1145" i="8"/>
  <c r="T1157" i="8"/>
  <c r="T1169" i="8"/>
  <c r="T1181" i="8"/>
  <c r="T1193" i="8"/>
  <c r="T1205" i="8"/>
  <c r="T1217" i="8"/>
  <c r="T1229" i="8"/>
  <c r="T1241" i="8"/>
  <c r="T1253" i="8"/>
  <c r="T1265" i="8"/>
  <c r="T1277" i="8"/>
  <c r="T1289" i="8"/>
  <c r="Q1697" i="8"/>
  <c r="Q1949" i="8"/>
  <c r="Q2140" i="8"/>
  <c r="Q31" i="8"/>
  <c r="Q237" i="8"/>
  <c r="Q364" i="8"/>
  <c r="Q510" i="8"/>
  <c r="Q647" i="8"/>
  <c r="Q763" i="8"/>
  <c r="Q868" i="8"/>
  <c r="Q980" i="8"/>
  <c r="Q1076" i="8"/>
  <c r="Q1139" i="8"/>
  <c r="Q1207" i="8"/>
  <c r="Q1274" i="8"/>
  <c r="Q1335" i="8"/>
  <c r="Q1394" i="8"/>
  <c r="Q1453" i="8"/>
  <c r="T1529" i="8"/>
  <c r="T1573" i="8"/>
  <c r="T1622" i="8"/>
  <c r="T1663" i="8"/>
  <c r="T1712" i="8"/>
  <c r="T1757" i="8"/>
  <c r="T1805" i="8"/>
  <c r="T1853" i="8"/>
  <c r="T1897" i="8"/>
  <c r="T1946" i="8"/>
  <c r="T1987" i="8"/>
  <c r="T2033" i="8"/>
  <c r="T2066" i="8"/>
  <c r="T2097" i="8"/>
  <c r="T2130" i="8"/>
  <c r="T2162" i="8"/>
  <c r="T2193" i="8"/>
  <c r="T2226" i="8"/>
  <c r="T2258" i="8"/>
  <c r="T2289" i="8"/>
  <c r="T2318" i="8"/>
  <c r="T10" i="8"/>
  <c r="T36" i="8"/>
  <c r="T62" i="8"/>
  <c r="T85" i="8"/>
  <c r="T108" i="8"/>
  <c r="T128" i="8"/>
  <c r="T146" i="8"/>
  <c r="T164" i="8"/>
  <c r="T182" i="8"/>
  <c r="T200" i="8"/>
  <c r="T218" i="8"/>
  <c r="T236" i="8"/>
  <c r="T254" i="8"/>
  <c r="T272" i="8"/>
  <c r="T290" i="8"/>
  <c r="T308" i="8"/>
  <c r="T326" i="8"/>
  <c r="T344" i="8"/>
  <c r="T362" i="8"/>
  <c r="T380" i="8"/>
  <c r="T398" i="8"/>
  <c r="T416" i="8"/>
  <c r="T434" i="8"/>
  <c r="T452" i="8"/>
  <c r="T470" i="8"/>
  <c r="T488" i="8"/>
  <c r="T506" i="8"/>
  <c r="T524" i="8"/>
  <c r="T542" i="8"/>
  <c r="T560" i="8"/>
  <c r="T578" i="8"/>
  <c r="T596" i="8"/>
  <c r="T614" i="8"/>
  <c r="T632" i="8"/>
  <c r="T650" i="8"/>
  <c r="T668" i="8"/>
  <c r="T686" i="8"/>
  <c r="T704" i="8"/>
  <c r="T722" i="8"/>
  <c r="T740" i="8"/>
  <c r="T758" i="8"/>
  <c r="T776" i="8"/>
  <c r="Q1719" i="8"/>
  <c r="Q1978" i="8"/>
  <c r="Q2157" i="8"/>
  <c r="Q47" i="8"/>
  <c r="Q238" i="8"/>
  <c r="Q402" i="8"/>
  <c r="Q513" i="8"/>
  <c r="Q666" i="8"/>
  <c r="Q787" i="8"/>
  <c r="Q869" i="8"/>
  <c r="Q990" i="8"/>
  <c r="Q1079" i="8"/>
  <c r="Q1147" i="8"/>
  <c r="Q1208" i="8"/>
  <c r="Q1275" i="8"/>
  <c r="Q1343" i="8"/>
  <c r="Q1400" i="8"/>
  <c r="Q1454" i="8"/>
  <c r="T1531" i="8"/>
  <c r="T1574" i="8"/>
  <c r="T1624" i="8"/>
  <c r="T1665" i="8"/>
  <c r="T1713" i="8"/>
  <c r="T1761" i="8"/>
  <c r="T1806" i="8"/>
  <c r="T1855" i="8"/>
  <c r="T1898" i="8"/>
  <c r="T1948" i="8"/>
  <c r="T1989" i="8"/>
  <c r="T2035" i="8"/>
  <c r="T2069" i="8"/>
  <c r="T2101" i="8"/>
  <c r="T2132" i="8"/>
  <c r="T2165" i="8"/>
  <c r="T2197" i="8"/>
  <c r="T2228" i="8"/>
  <c r="T2261" i="8"/>
  <c r="T2293" i="8"/>
  <c r="T2321" i="8"/>
  <c r="T12" i="8"/>
  <c r="T38" i="8"/>
  <c r="T64" i="8"/>
  <c r="T86" i="8"/>
  <c r="T109" i="8"/>
  <c r="T129" i="8"/>
  <c r="T147" i="8"/>
  <c r="T165" i="8"/>
  <c r="T183" i="8"/>
  <c r="T201" i="8"/>
  <c r="T219" i="8"/>
  <c r="T237" i="8"/>
  <c r="T255" i="8"/>
  <c r="T273" i="8"/>
  <c r="T291" i="8"/>
  <c r="T309" i="8"/>
  <c r="T327" i="8"/>
  <c r="T345" i="8"/>
  <c r="T363" i="8"/>
  <c r="T381" i="8"/>
  <c r="T399" i="8"/>
  <c r="T417" i="8"/>
  <c r="T435" i="8"/>
  <c r="T453" i="8"/>
  <c r="T471" i="8"/>
  <c r="T489" i="8"/>
  <c r="T507" i="8"/>
  <c r="T525" i="8"/>
  <c r="T543" i="8"/>
  <c r="T561" i="8"/>
  <c r="T579" i="8"/>
  <c r="T597" i="8"/>
  <c r="T615" i="8"/>
  <c r="T633" i="8"/>
  <c r="T651" i="8"/>
  <c r="T669" i="8"/>
  <c r="T687" i="8"/>
  <c r="T705" i="8"/>
  <c r="T723" i="8"/>
  <c r="T741" i="8"/>
  <c r="Q1726" i="8"/>
  <c r="Q1982" i="8"/>
  <c r="Q2194" i="8"/>
  <c r="Q53" i="8"/>
  <c r="Q239" i="8"/>
  <c r="Q406" i="8"/>
  <c r="Q534" i="8"/>
  <c r="Q669" i="8"/>
  <c r="Q793" i="8"/>
  <c r="Q904" i="8"/>
  <c r="Q994" i="8"/>
  <c r="Q1083" i="8"/>
  <c r="Q1162" i="8"/>
  <c r="Q1209" i="8"/>
  <c r="Q1276" i="8"/>
  <c r="Q1346" i="8"/>
  <c r="Q1405" i="8"/>
  <c r="Q1455" i="8"/>
  <c r="T1532" i="8"/>
  <c r="T1586" i="8"/>
  <c r="T1625" i="8"/>
  <c r="T1676" i="8"/>
  <c r="T1717" i="8"/>
  <c r="T1769" i="8"/>
  <c r="T1807" i="8"/>
  <c r="T1861" i="8"/>
  <c r="T1901" i="8"/>
  <c r="T1951" i="8"/>
  <c r="T1997" i="8"/>
  <c r="T2041" i="8"/>
  <c r="T2070" i="8"/>
  <c r="T2105" i="8"/>
  <c r="T2133" i="8"/>
  <c r="T2168" i="8"/>
  <c r="T2198" i="8"/>
  <c r="T2233" i="8"/>
  <c r="T2262" i="8"/>
  <c r="T2297" i="8"/>
  <c r="T2322" i="8"/>
  <c r="T15" i="8"/>
  <c r="T39" i="8"/>
  <c r="T67" i="8"/>
  <c r="T88" i="8"/>
  <c r="T112" i="8"/>
  <c r="T130" i="8"/>
  <c r="T150" i="8"/>
  <c r="T166" i="8"/>
  <c r="T186" i="8"/>
  <c r="T202" i="8"/>
  <c r="T222" i="8"/>
  <c r="T238" i="8"/>
  <c r="T258" i="8"/>
  <c r="T274" i="8"/>
  <c r="T294" i="8"/>
  <c r="T310" i="8"/>
  <c r="T330" i="8"/>
  <c r="T346" i="8"/>
  <c r="T366" i="8"/>
  <c r="T382" i="8"/>
  <c r="T402" i="8"/>
  <c r="T418" i="8"/>
  <c r="T438" i="8"/>
  <c r="T454" i="8"/>
  <c r="Q1505" i="8"/>
  <c r="Q1730" i="8"/>
  <c r="Q1985" i="8"/>
  <c r="Q2236" i="8"/>
  <c r="Q55" i="8"/>
  <c r="Q243" i="8"/>
  <c r="Q418" i="8"/>
  <c r="Q551" i="8"/>
  <c r="Q670" i="8"/>
  <c r="Q797" i="8"/>
  <c r="Q909" i="8"/>
  <c r="Q1003" i="8"/>
  <c r="Q1091" i="8"/>
  <c r="Q1163" i="8"/>
  <c r="Q1227" i="8"/>
  <c r="Q1280" i="8"/>
  <c r="Q1352" i="8"/>
  <c r="Q1417" i="8"/>
  <c r="Q1456" i="8"/>
  <c r="T1533" i="8"/>
  <c r="T1588" i="8"/>
  <c r="T1626" i="8"/>
  <c r="T1677" i="8"/>
  <c r="T1718" i="8"/>
  <c r="T1770" i="8"/>
  <c r="T1809" i="8"/>
  <c r="T1862" i="8"/>
  <c r="T1905" i="8"/>
  <c r="T1953" i="8"/>
  <c r="T1999" i="8"/>
  <c r="T2042" i="8"/>
  <c r="T2071" i="8"/>
  <c r="T2106" i="8"/>
  <c r="T2134" i="8"/>
  <c r="T2169" i="8"/>
  <c r="T2200" i="8"/>
  <c r="T2234" i="8"/>
  <c r="T2263" i="8"/>
  <c r="T2298" i="8"/>
  <c r="T2323" i="8"/>
  <c r="T16" i="8"/>
  <c r="T40" i="8"/>
  <c r="T69" i="8"/>
  <c r="T90" i="8"/>
  <c r="T114" i="8"/>
  <c r="T131" i="8"/>
  <c r="T151" i="8"/>
  <c r="T167" i="8"/>
  <c r="T187" i="8"/>
  <c r="T203" i="8"/>
  <c r="T223" i="8"/>
  <c r="T239" i="8"/>
  <c r="T259" i="8"/>
  <c r="T275" i="8"/>
  <c r="T295" i="8"/>
  <c r="T311" i="8"/>
  <c r="T331" i="8"/>
  <c r="T347" i="8"/>
  <c r="T367" i="8"/>
  <c r="T383" i="8"/>
  <c r="T403" i="8"/>
  <c r="T419" i="8"/>
  <c r="T439" i="8"/>
  <c r="T455" i="8"/>
  <c r="T475" i="8"/>
  <c r="T491" i="8"/>
  <c r="T511" i="8"/>
  <c r="T527" i="8"/>
  <c r="T547" i="8"/>
  <c r="T563" i="8"/>
  <c r="T583" i="8"/>
  <c r="T599" i="8"/>
  <c r="T619" i="8"/>
  <c r="T635" i="8"/>
  <c r="T655" i="8"/>
  <c r="T671" i="8"/>
  <c r="T691" i="8"/>
  <c r="T707" i="8"/>
  <c r="T727" i="8"/>
  <c r="T743" i="8"/>
  <c r="T763" i="8"/>
  <c r="T779" i="8"/>
  <c r="T795" i="8"/>
  <c r="T812" i="8"/>
  <c r="T827" i="8"/>
  <c r="Q1518" i="8"/>
  <c r="Q1732" i="8"/>
  <c r="Q2021" i="8"/>
  <c r="Q2242" i="8"/>
  <c r="Q93" i="8"/>
  <c r="Q250" i="8"/>
  <c r="Q426" i="8"/>
  <c r="Q582" i="8"/>
  <c r="Q681" i="8"/>
  <c r="Q801" i="8"/>
  <c r="Q910" i="8"/>
  <c r="Q1018" i="8"/>
  <c r="Q1092" i="8"/>
  <c r="Q1164" i="8"/>
  <c r="Q1233" i="8"/>
  <c r="Q1288" i="8"/>
  <c r="Q1357" i="8"/>
  <c r="Q1418" i="8"/>
  <c r="Q1472" i="8"/>
  <c r="T1541" i="8"/>
  <c r="T1589" i="8"/>
  <c r="T1637" i="8"/>
  <c r="T1681" i="8"/>
  <c r="T1730" i="8"/>
  <c r="T1771" i="8"/>
  <c r="T1820" i="8"/>
  <c r="T1865" i="8"/>
  <c r="T1913" i="8"/>
  <c r="T1961" i="8"/>
  <c r="T2005" i="8"/>
  <c r="T2044" i="8"/>
  <c r="T2074" i="8"/>
  <c r="T2107" i="8"/>
  <c r="T2140" i="8"/>
  <c r="T2170" i="8"/>
  <c r="T2203" i="8"/>
  <c r="T2236" i="8"/>
  <c r="T2266" i="8"/>
  <c r="T2299" i="8"/>
  <c r="T2326" i="8"/>
  <c r="T17" i="8"/>
  <c r="T43" i="8"/>
  <c r="T70" i="8"/>
  <c r="T94" i="8"/>
  <c r="T115" i="8"/>
  <c r="T134" i="8"/>
  <c r="T152" i="8"/>
  <c r="T170" i="8"/>
  <c r="T188" i="8"/>
  <c r="T206" i="8"/>
  <c r="T224" i="8"/>
  <c r="T242" i="8"/>
  <c r="T260" i="8"/>
  <c r="T278" i="8"/>
  <c r="T296" i="8"/>
  <c r="T314" i="8"/>
  <c r="T332" i="8"/>
  <c r="T350" i="8"/>
  <c r="T368" i="8"/>
  <c r="T386" i="8"/>
  <c r="T404" i="8"/>
  <c r="T422" i="8"/>
  <c r="T440" i="8"/>
  <c r="T458" i="8"/>
  <c r="T476" i="8"/>
  <c r="T494" i="8"/>
  <c r="T512" i="8"/>
  <c r="T530" i="8"/>
  <c r="T548" i="8"/>
  <c r="T566" i="8"/>
  <c r="T584" i="8"/>
  <c r="T602" i="8"/>
  <c r="T620" i="8"/>
  <c r="T638" i="8"/>
  <c r="T656" i="8"/>
  <c r="T674" i="8"/>
  <c r="T692" i="8"/>
  <c r="T710" i="8"/>
  <c r="T728" i="8"/>
  <c r="T746" i="8"/>
  <c r="T764" i="8"/>
  <c r="T780" i="8"/>
  <c r="Q1853" i="8"/>
  <c r="Q2246" i="8"/>
  <c r="Q175" i="8"/>
  <c r="Q474" i="8"/>
  <c r="Q717" i="8"/>
  <c r="Q865" i="8"/>
  <c r="Q1047" i="8"/>
  <c r="Q1174" i="8"/>
  <c r="Q1295" i="8"/>
  <c r="Q1387" i="8"/>
  <c r="Q1487" i="8"/>
  <c r="T1514" i="8"/>
  <c r="T1591" i="8"/>
  <c r="T1660" i="8"/>
  <c r="T1747" i="8"/>
  <c r="T1833" i="8"/>
  <c r="T1914" i="8"/>
  <c r="T1985" i="8"/>
  <c r="T2056" i="8"/>
  <c r="T2110" i="8"/>
  <c r="T2155" i="8"/>
  <c r="T2216" i="8"/>
  <c r="T2277" i="8"/>
  <c r="T2327" i="8"/>
  <c r="T31" i="8"/>
  <c r="T78" i="8"/>
  <c r="T118" i="8"/>
  <c r="T143" i="8"/>
  <c r="T177" i="8"/>
  <c r="T211" i="8"/>
  <c r="T243" i="8"/>
  <c r="T270" i="8"/>
  <c r="T302" i="8"/>
  <c r="T334" i="8"/>
  <c r="T359" i="8"/>
  <c r="T393" i="8"/>
  <c r="T427" i="8"/>
  <c r="T459" i="8"/>
  <c r="T483" i="8"/>
  <c r="T513" i="8"/>
  <c r="T537" i="8"/>
  <c r="T567" i="8"/>
  <c r="T591" i="8"/>
  <c r="T621" i="8"/>
  <c r="T645" i="8"/>
  <c r="T675" i="8"/>
  <c r="T699" i="8"/>
  <c r="T729" i="8"/>
  <c r="T753" i="8"/>
  <c r="T777" i="8"/>
  <c r="T798" i="8"/>
  <c r="T814" i="8"/>
  <c r="T831" i="8"/>
  <c r="T848" i="8"/>
  <c r="T863" i="8"/>
  <c r="T879" i="8"/>
  <c r="T896" i="8"/>
  <c r="T911" i="8"/>
  <c r="T927" i="8"/>
  <c r="T944" i="8"/>
  <c r="T959" i="8"/>
  <c r="T974" i="8"/>
  <c r="T990" i="8"/>
  <c r="T1004" i="8"/>
  <c r="T1018" i="8"/>
  <c r="T1032" i="8"/>
  <c r="T1046" i="8"/>
  <c r="T1062" i="8"/>
  <c r="T1076" i="8"/>
  <c r="T1090" i="8"/>
  <c r="T1104" i="8"/>
  <c r="T1118" i="8"/>
  <c r="T1134" i="8"/>
  <c r="T1148" i="8"/>
  <c r="T1162" i="8"/>
  <c r="T1176" i="8"/>
  <c r="T1190" i="8"/>
  <c r="T1206" i="8"/>
  <c r="T1220" i="8"/>
  <c r="T1234" i="8"/>
  <c r="T1248" i="8"/>
  <c r="T1262" i="8"/>
  <c r="T1278" i="8"/>
  <c r="T1292" i="8"/>
  <c r="T1305" i="8"/>
  <c r="T1317" i="8"/>
  <c r="T1329" i="8"/>
  <c r="T1341" i="8"/>
  <c r="T1353" i="8"/>
  <c r="T1365" i="8"/>
  <c r="T1377" i="8"/>
  <c r="T1389" i="8"/>
  <c r="T1401" i="8"/>
  <c r="T1413" i="8"/>
  <c r="T1425" i="8"/>
  <c r="T1437" i="8"/>
  <c r="T1449" i="8"/>
  <c r="T1461" i="8"/>
  <c r="T1473" i="8"/>
  <c r="T1485" i="8"/>
  <c r="T1497" i="8"/>
  <c r="S1509" i="8"/>
  <c r="S1521" i="8"/>
  <c r="S1533" i="8"/>
  <c r="S1545" i="8"/>
  <c r="S1557" i="8"/>
  <c r="S1569" i="8"/>
  <c r="S1581" i="8"/>
  <c r="S1593" i="8"/>
  <c r="S1605" i="8"/>
  <c r="S1617" i="8"/>
  <c r="S1629" i="8"/>
  <c r="S1641" i="8"/>
  <c r="S1653" i="8"/>
  <c r="S1665" i="8"/>
  <c r="S1677" i="8"/>
  <c r="S1689" i="8"/>
  <c r="S1701" i="8"/>
  <c r="S1713" i="8"/>
  <c r="S1725" i="8"/>
  <c r="S1737" i="8"/>
  <c r="S1749" i="8"/>
  <c r="S1761" i="8"/>
  <c r="S1773" i="8"/>
  <c r="S1785" i="8"/>
  <c r="S1797" i="8"/>
  <c r="S1809" i="8"/>
  <c r="S1821" i="8"/>
  <c r="S1833" i="8"/>
  <c r="S1845" i="8"/>
  <c r="S1857" i="8"/>
  <c r="S1869" i="8"/>
  <c r="S1881" i="8"/>
  <c r="S1893" i="8"/>
  <c r="S1905" i="8"/>
  <c r="S1917" i="8"/>
  <c r="S1929" i="8"/>
  <c r="S1941" i="8"/>
  <c r="S1953" i="8"/>
  <c r="S1965" i="8"/>
  <c r="S1977" i="8"/>
  <c r="S1989" i="8"/>
  <c r="S2001" i="8"/>
  <c r="S2013" i="8"/>
  <c r="S2025" i="8"/>
  <c r="S2037" i="8"/>
  <c r="S2049" i="8"/>
  <c r="S2061" i="8"/>
  <c r="S2073" i="8"/>
  <c r="S2085" i="8"/>
  <c r="S2097" i="8"/>
  <c r="S2109" i="8"/>
  <c r="S2121" i="8"/>
  <c r="S2133" i="8"/>
  <c r="S2145" i="8"/>
  <c r="S2157" i="8"/>
  <c r="S2169" i="8"/>
  <c r="S2181" i="8"/>
  <c r="S2193" i="8"/>
  <c r="S2205" i="8"/>
  <c r="S2217" i="8"/>
  <c r="S2229" i="8"/>
  <c r="S2241" i="8"/>
  <c r="S2253" i="8"/>
  <c r="S2265" i="8"/>
  <c r="S2277" i="8"/>
  <c r="S2289" i="8"/>
  <c r="S2301" i="8"/>
  <c r="S2313" i="8"/>
  <c r="S2325" i="8"/>
  <c r="Q1877" i="8"/>
  <c r="Q2264" i="8"/>
  <c r="Q201" i="8"/>
  <c r="Q499" i="8"/>
  <c r="Q718" i="8"/>
  <c r="Q917" i="8"/>
  <c r="Q1051" i="8"/>
  <c r="Q1188" i="8"/>
  <c r="Q1308" i="8"/>
  <c r="Q1390" i="8"/>
  <c r="Q1489" i="8"/>
  <c r="T1516" i="8"/>
  <c r="T1593" i="8"/>
  <c r="T1682" i="8"/>
  <c r="T1748" i="8"/>
  <c r="T1838" i="8"/>
  <c r="T1925" i="8"/>
  <c r="T1986" i="8"/>
  <c r="T2057" i="8"/>
  <c r="T2114" i="8"/>
  <c r="T2173" i="8"/>
  <c r="T2217" i="8"/>
  <c r="T2278" i="8"/>
  <c r="T2334" i="8"/>
  <c r="T34" i="8"/>
  <c r="T79" i="8"/>
  <c r="T119" i="8"/>
  <c r="T153" i="8"/>
  <c r="T178" i="8"/>
  <c r="T212" i="8"/>
  <c r="T246" i="8"/>
  <c r="T271" i="8"/>
  <c r="T303" i="8"/>
  <c r="T335" i="8"/>
  <c r="T369" i="8"/>
  <c r="T394" i="8"/>
  <c r="T428" i="8"/>
  <c r="T462" i="8"/>
  <c r="T486" i="8"/>
  <c r="T514" i="8"/>
  <c r="T538" i="8"/>
  <c r="T570" i="8"/>
  <c r="T594" i="8"/>
  <c r="T622" i="8"/>
  <c r="T646" i="8"/>
  <c r="T678" i="8"/>
  <c r="T702" i="8"/>
  <c r="T730" i="8"/>
  <c r="T754" i="8"/>
  <c r="T778" i="8"/>
  <c r="T799" i="8"/>
  <c r="T815" i="8"/>
  <c r="T834" i="8"/>
  <c r="T849" i="8"/>
  <c r="T864" i="8"/>
  <c r="T882" i="8"/>
  <c r="T897" i="8"/>
  <c r="T912" i="8"/>
  <c r="T930" i="8"/>
  <c r="T945" i="8"/>
  <c r="T960" i="8"/>
  <c r="T975" i="8"/>
  <c r="T991" i="8"/>
  <c r="T1005" i="8"/>
  <c r="T1019" i="8"/>
  <c r="T1033" i="8"/>
  <c r="T1047" i="8"/>
  <c r="T1063" i="8"/>
  <c r="T1077" i="8"/>
  <c r="T1091" i="8"/>
  <c r="T1105" i="8"/>
  <c r="T1119" i="8"/>
  <c r="T1135" i="8"/>
  <c r="T1149" i="8"/>
  <c r="T1163" i="8"/>
  <c r="T1177" i="8"/>
  <c r="T1191" i="8"/>
  <c r="T1207" i="8"/>
  <c r="T1221" i="8"/>
  <c r="T1235" i="8"/>
  <c r="T1249" i="8"/>
  <c r="T1263" i="8"/>
  <c r="T1279" i="8"/>
  <c r="T1293" i="8"/>
  <c r="T1306" i="8"/>
  <c r="T1318" i="8"/>
  <c r="T1330" i="8"/>
  <c r="T1342" i="8"/>
  <c r="T1354" i="8"/>
  <c r="T1366" i="8"/>
  <c r="T1378" i="8"/>
  <c r="T1390" i="8"/>
  <c r="T1402" i="8"/>
  <c r="T1414" i="8"/>
  <c r="T1426" i="8"/>
  <c r="T1438" i="8"/>
  <c r="T1450" i="8"/>
  <c r="T1462" i="8"/>
  <c r="T1474" i="8"/>
  <c r="T1486" i="8"/>
  <c r="T1498" i="8"/>
  <c r="S1510" i="8"/>
  <c r="S1522" i="8"/>
  <c r="S1534" i="8"/>
  <c r="S1546" i="8"/>
  <c r="S1558" i="8"/>
  <c r="S1570" i="8"/>
  <c r="S1582" i="8"/>
  <c r="S1594" i="8"/>
  <c r="S1606" i="8"/>
  <c r="S1618" i="8"/>
  <c r="S1630" i="8"/>
  <c r="S1642" i="8"/>
  <c r="S1654" i="8"/>
  <c r="S1666" i="8"/>
  <c r="S1678" i="8"/>
  <c r="S1690" i="8"/>
  <c r="S1702" i="8"/>
  <c r="S1714" i="8"/>
  <c r="S1726" i="8"/>
  <c r="S1738" i="8"/>
  <c r="S1750" i="8"/>
  <c r="S1762" i="8"/>
  <c r="S1774" i="8"/>
  <c r="S1786" i="8"/>
  <c r="S1798" i="8"/>
  <c r="S1810" i="8"/>
  <c r="S1822" i="8"/>
  <c r="S1834" i="8"/>
  <c r="S1846" i="8"/>
  <c r="S1858" i="8"/>
  <c r="S1870" i="8"/>
  <c r="S1882" i="8"/>
  <c r="S1894" i="8"/>
  <c r="S1906" i="8"/>
  <c r="S1918" i="8"/>
  <c r="S1930" i="8"/>
  <c r="S1942" i="8"/>
  <c r="S1954" i="8"/>
  <c r="S1966" i="8"/>
  <c r="S1978" i="8"/>
  <c r="S1990" i="8"/>
  <c r="S2002" i="8"/>
  <c r="S2014" i="8"/>
  <c r="S2026" i="8"/>
  <c r="S2038" i="8"/>
  <c r="S2050" i="8"/>
  <c r="S2062" i="8"/>
  <c r="S2074" i="8"/>
  <c r="S2086" i="8"/>
  <c r="S2098" i="8"/>
  <c r="S2110" i="8"/>
  <c r="S2122" i="8"/>
  <c r="S2134" i="8"/>
  <c r="S2146" i="8"/>
  <c r="S2158" i="8"/>
  <c r="S2170" i="8"/>
  <c r="S2182" i="8"/>
  <c r="S2194" i="8"/>
  <c r="S2206" i="8"/>
  <c r="S2218" i="8"/>
  <c r="S2230" i="8"/>
  <c r="S2242" i="8"/>
  <c r="S2254" i="8"/>
  <c r="S2266" i="8"/>
  <c r="S2278" i="8"/>
  <c r="S2290" i="8"/>
  <c r="S2302" i="8"/>
  <c r="S2314" i="8"/>
  <c r="S2326" i="8"/>
  <c r="Q1882" i="8"/>
  <c r="Q2268" i="8"/>
  <c r="Q264" i="8"/>
  <c r="Q501" i="8"/>
  <c r="Q729" i="8"/>
  <c r="Q932" i="8"/>
  <c r="Q1067" i="8"/>
  <c r="Q1192" i="8"/>
  <c r="Q1315" i="8"/>
  <c r="Q1419" i="8"/>
  <c r="Q1490" i="8"/>
  <c r="T1519" i="8"/>
  <c r="T1604" i="8"/>
  <c r="T1685" i="8"/>
  <c r="T1749" i="8"/>
  <c r="T1840" i="8"/>
  <c r="T1927" i="8"/>
  <c r="T2006" i="8"/>
  <c r="T2060" i="8"/>
  <c r="T2119" i="8"/>
  <c r="T2176" i="8"/>
  <c r="T2218" i="8"/>
  <c r="T2281" i="8"/>
  <c r="T2335" i="8"/>
  <c r="T45" i="8"/>
  <c r="T83" i="8"/>
  <c r="T122" i="8"/>
  <c r="T154" i="8"/>
  <c r="T179" i="8"/>
  <c r="T213" i="8"/>
  <c r="T247" i="8"/>
  <c r="T279" i="8"/>
  <c r="T306" i="8"/>
  <c r="T338" i="8"/>
  <c r="T370" i="8"/>
  <c r="T395" i="8"/>
  <c r="T429" i="8"/>
  <c r="T463" i="8"/>
  <c r="T487" i="8"/>
  <c r="T515" i="8"/>
  <c r="T539" i="8"/>
  <c r="T571" i="8"/>
  <c r="T595" i="8"/>
  <c r="T623" i="8"/>
  <c r="T647" i="8"/>
  <c r="T679" i="8"/>
  <c r="T703" i="8"/>
  <c r="T731" i="8"/>
  <c r="T755" i="8"/>
  <c r="T782" i="8"/>
  <c r="T800" i="8"/>
  <c r="T816" i="8"/>
  <c r="T835" i="8"/>
  <c r="T850" i="8"/>
  <c r="T866" i="8"/>
  <c r="T883" i="8"/>
  <c r="T898" i="8"/>
  <c r="T914" i="8"/>
  <c r="T931" i="8"/>
  <c r="T946" i="8"/>
  <c r="T962" i="8"/>
  <c r="T978" i="8"/>
  <c r="T992" i="8"/>
  <c r="T1006" i="8"/>
  <c r="T1020" i="8"/>
  <c r="T1034" i="8"/>
  <c r="T1050" i="8"/>
  <c r="T1064" i="8"/>
  <c r="T1078" i="8"/>
  <c r="T1092" i="8"/>
  <c r="T1106" i="8"/>
  <c r="T1122" i="8"/>
  <c r="T1136" i="8"/>
  <c r="T1150" i="8"/>
  <c r="T1164" i="8"/>
  <c r="T1178" i="8"/>
  <c r="T1194" i="8"/>
  <c r="T1208" i="8"/>
  <c r="T1222" i="8"/>
  <c r="T1236" i="8"/>
  <c r="T1250" i="8"/>
  <c r="T1266" i="8"/>
  <c r="T1280" i="8"/>
  <c r="T1294" i="8"/>
  <c r="T1307" i="8"/>
  <c r="T1319" i="8"/>
  <c r="T1331" i="8"/>
  <c r="T1343" i="8"/>
  <c r="T1355" i="8"/>
  <c r="T1367" i="8"/>
  <c r="T1379" i="8"/>
  <c r="T1391" i="8"/>
  <c r="T1403" i="8"/>
  <c r="T1415" i="8"/>
  <c r="T1427" i="8"/>
  <c r="T1439" i="8"/>
  <c r="T1451" i="8"/>
  <c r="T1463" i="8"/>
  <c r="T1475" i="8"/>
  <c r="T1487" i="8"/>
  <c r="T1499" i="8"/>
  <c r="S1511" i="8"/>
  <c r="S1523" i="8"/>
  <c r="S1535" i="8"/>
  <c r="S1547" i="8"/>
  <c r="S1559" i="8"/>
  <c r="S1571" i="8"/>
  <c r="S1583" i="8"/>
  <c r="S1595" i="8"/>
  <c r="S1607" i="8"/>
  <c r="S1619" i="8"/>
  <c r="S1631" i="8"/>
  <c r="S1643" i="8"/>
  <c r="S1655" i="8"/>
  <c r="S1667" i="8"/>
  <c r="S1679" i="8"/>
  <c r="S1691" i="8"/>
  <c r="S1703" i="8"/>
  <c r="S1715" i="8"/>
  <c r="S1727" i="8"/>
  <c r="S1739" i="8"/>
  <c r="S1751" i="8"/>
  <c r="S1763" i="8"/>
  <c r="S1775" i="8"/>
  <c r="S1787" i="8"/>
  <c r="S1799" i="8"/>
  <c r="S1811" i="8"/>
  <c r="S1823" i="8"/>
  <c r="S1835" i="8"/>
  <c r="S1847" i="8"/>
  <c r="S1859" i="8"/>
  <c r="S1871" i="8"/>
  <c r="S1883" i="8"/>
  <c r="S1895" i="8"/>
  <c r="S1907" i="8"/>
  <c r="S1919" i="8"/>
  <c r="S1931" i="8"/>
  <c r="S1943" i="8"/>
  <c r="S1955" i="8"/>
  <c r="S1967" i="8"/>
  <c r="S1979" i="8"/>
  <c r="S1991" i="8"/>
  <c r="S2003" i="8"/>
  <c r="S2015" i="8"/>
  <c r="S2027" i="8"/>
  <c r="S2039" i="8"/>
  <c r="S2051" i="8"/>
  <c r="S2063" i="8"/>
  <c r="S2075" i="8"/>
  <c r="S2087" i="8"/>
  <c r="S2099" i="8"/>
  <c r="S2111" i="8"/>
  <c r="S2123" i="8"/>
  <c r="S2135" i="8"/>
  <c r="S2147" i="8"/>
  <c r="S2159" i="8"/>
  <c r="S2171" i="8"/>
  <c r="S2183" i="8"/>
  <c r="S2195" i="8"/>
  <c r="S2207" i="8"/>
  <c r="S2219" i="8"/>
  <c r="S2231" i="8"/>
  <c r="S2243" i="8"/>
  <c r="S2255" i="8"/>
  <c r="S2267" i="8"/>
  <c r="S2279" i="8"/>
  <c r="S2291" i="8"/>
  <c r="Q1534" i="8"/>
  <c r="Q1891" i="8"/>
  <c r="Q2318" i="8"/>
  <c r="Q315" i="8"/>
  <c r="Q586" i="8"/>
  <c r="Q743" i="8"/>
  <c r="Q936" i="8"/>
  <c r="Q1112" i="8"/>
  <c r="Q1204" i="8"/>
  <c r="Q1318" i="8"/>
  <c r="Q1424" i="8"/>
  <c r="T1545" i="8"/>
  <c r="T1613" i="8"/>
  <c r="T1697" i="8"/>
  <c r="T1781" i="8"/>
  <c r="T1842" i="8"/>
  <c r="T1929" i="8"/>
  <c r="T2018" i="8"/>
  <c r="T2077" i="8"/>
  <c r="T2125" i="8"/>
  <c r="T2182" i="8"/>
  <c r="T2239" i="8"/>
  <c r="T2284" i="8"/>
  <c r="T2" i="8"/>
  <c r="T52" i="8"/>
  <c r="T95" i="8"/>
  <c r="T126" i="8"/>
  <c r="T158" i="8"/>
  <c r="T190" i="8"/>
  <c r="T215" i="8"/>
  <c r="T249" i="8"/>
  <c r="T283" i="8"/>
  <c r="T315" i="8"/>
  <c r="T342" i="8"/>
  <c r="T374" i="8"/>
  <c r="T406" i="8"/>
  <c r="T431" i="8"/>
  <c r="T465" i="8"/>
  <c r="T495" i="8"/>
  <c r="T519" i="8"/>
  <c r="T549" i="8"/>
  <c r="T573" i="8"/>
  <c r="T603" i="8"/>
  <c r="T627" i="8"/>
  <c r="T657" i="8"/>
  <c r="T681" i="8"/>
  <c r="T711" i="8"/>
  <c r="T735" i="8"/>
  <c r="T762" i="8"/>
  <c r="T786" i="8"/>
  <c r="T802" i="8"/>
  <c r="T819" i="8"/>
  <c r="T837" i="8"/>
  <c r="T852" i="8"/>
  <c r="T870" i="8"/>
  <c r="T885" i="8"/>
  <c r="T900" i="8"/>
  <c r="T918" i="8"/>
  <c r="T933" i="8"/>
  <c r="T948" i="8"/>
  <c r="T966" i="8"/>
  <c r="T980" i="8"/>
  <c r="T994" i="8"/>
  <c r="T1008" i="8"/>
  <c r="T1022" i="8"/>
  <c r="T1038" i="8"/>
  <c r="T1052" i="8"/>
  <c r="T1066" i="8"/>
  <c r="T1080" i="8"/>
  <c r="T1094" i="8"/>
  <c r="T1110" i="8"/>
  <c r="T1124" i="8"/>
  <c r="T1138" i="8"/>
  <c r="T1152" i="8"/>
  <c r="T1166" i="8"/>
  <c r="T1182" i="8"/>
  <c r="T1196" i="8"/>
  <c r="T1210" i="8"/>
  <c r="T1224" i="8"/>
  <c r="T1238" i="8"/>
  <c r="T1254" i="8"/>
  <c r="T1268" i="8"/>
  <c r="T1282" i="8"/>
  <c r="T1296" i="8"/>
  <c r="T1309" i="8"/>
  <c r="T1321" i="8"/>
  <c r="T1333" i="8"/>
  <c r="T1345" i="8"/>
  <c r="T1357" i="8"/>
  <c r="T1369" i="8"/>
  <c r="T1381" i="8"/>
  <c r="T1393" i="8"/>
  <c r="T1405" i="8"/>
  <c r="T1417" i="8"/>
  <c r="T1429" i="8"/>
  <c r="T1441" i="8"/>
  <c r="T1453" i="8"/>
  <c r="T1465" i="8"/>
  <c r="T1477" i="8"/>
  <c r="T1489" i="8"/>
  <c r="T1501" i="8"/>
  <c r="S1513" i="8"/>
  <c r="S1525" i="8"/>
  <c r="S1537" i="8"/>
  <c r="S1549" i="8"/>
  <c r="S1561" i="8"/>
  <c r="S1573" i="8"/>
  <c r="S1585" i="8"/>
  <c r="S1597" i="8"/>
  <c r="S1609" i="8"/>
  <c r="S1621" i="8"/>
  <c r="S1633" i="8"/>
  <c r="S1645" i="8"/>
  <c r="S1657" i="8"/>
  <c r="S1669" i="8"/>
  <c r="S1681" i="8"/>
  <c r="S1693" i="8"/>
  <c r="S1705" i="8"/>
  <c r="S1717" i="8"/>
  <c r="S1729" i="8"/>
  <c r="S1741" i="8"/>
  <c r="S1753" i="8"/>
  <c r="S1765" i="8"/>
  <c r="S1777" i="8"/>
  <c r="S1789" i="8"/>
  <c r="S1801" i="8"/>
  <c r="S1813" i="8"/>
  <c r="S1825" i="8"/>
  <c r="S1837" i="8"/>
  <c r="S1849" i="8"/>
  <c r="S1861" i="8"/>
  <c r="S1873" i="8"/>
  <c r="S1885" i="8"/>
  <c r="S1897" i="8"/>
  <c r="S1909" i="8"/>
  <c r="S1921" i="8"/>
  <c r="S1933" i="8"/>
  <c r="S1945" i="8"/>
  <c r="S1957" i="8"/>
  <c r="S1969" i="8"/>
  <c r="S1981" i="8"/>
  <c r="S1993" i="8"/>
  <c r="S2005" i="8"/>
  <c r="S2017" i="8"/>
  <c r="S2029" i="8"/>
  <c r="S2041" i="8"/>
  <c r="S2053" i="8"/>
  <c r="S2065" i="8"/>
  <c r="S2077" i="8"/>
  <c r="S2089" i="8"/>
  <c r="S2101" i="8"/>
  <c r="S2113" i="8"/>
  <c r="S2125" i="8"/>
  <c r="S2137" i="8"/>
  <c r="S2149" i="8"/>
  <c r="S2161" i="8"/>
  <c r="S2173" i="8"/>
  <c r="S2185" i="8"/>
  <c r="S2197" i="8"/>
  <c r="S2209" i="8"/>
  <c r="S2221" i="8"/>
  <c r="S2233" i="8"/>
  <c r="S2245" i="8"/>
  <c r="S2257" i="8"/>
  <c r="S2269" i="8"/>
  <c r="S2281" i="8"/>
  <c r="S2293" i="8"/>
  <c r="S2305" i="8"/>
  <c r="S2317" i="8"/>
  <c r="S2329" i="8"/>
  <c r="S6" i="8"/>
  <c r="S18" i="8"/>
  <c r="S30" i="8"/>
  <c r="S42" i="8"/>
  <c r="S54" i="8"/>
  <c r="S66" i="8"/>
  <c r="S78" i="8"/>
  <c r="S90" i="8"/>
  <c r="S102" i="8"/>
  <c r="S114" i="8"/>
  <c r="S126" i="8"/>
  <c r="S138" i="8"/>
  <c r="S150" i="8"/>
  <c r="S162" i="8"/>
  <c r="S174" i="8"/>
  <c r="S186" i="8"/>
  <c r="S198" i="8"/>
  <c r="S210" i="8"/>
  <c r="S222" i="8"/>
  <c r="S234" i="8"/>
  <c r="S246" i="8"/>
  <c r="S258" i="8"/>
  <c r="S270" i="8"/>
  <c r="S282" i="8"/>
  <c r="S294" i="8"/>
  <c r="S306" i="8"/>
  <c r="S318" i="8"/>
  <c r="S330" i="8"/>
  <c r="S342" i="8"/>
  <c r="S354" i="8"/>
  <c r="S366" i="8"/>
  <c r="S378" i="8"/>
  <c r="Q2023" i="8"/>
  <c r="Q135" i="8"/>
  <c r="Q587" i="8"/>
  <c r="Q846" i="8"/>
  <c r="Q1116" i="8"/>
  <c r="Q1249" i="8"/>
  <c r="Q1427" i="8"/>
  <c r="T1605" i="8"/>
  <c r="T1732" i="8"/>
  <c r="T1841" i="8"/>
  <c r="T1964" i="8"/>
  <c r="T2062" i="8"/>
  <c r="T2150" i="8"/>
  <c r="T2237" i="8"/>
  <c r="T2310" i="8"/>
  <c r="T51" i="8"/>
  <c r="T102" i="8"/>
  <c r="T155" i="8"/>
  <c r="T198" i="8"/>
  <c r="T248" i="8"/>
  <c r="T287" i="8"/>
  <c r="T339" i="8"/>
  <c r="T387" i="8"/>
  <c r="T430" i="8"/>
  <c r="T477" i="8"/>
  <c r="T518" i="8"/>
  <c r="T555" i="8"/>
  <c r="T598" i="8"/>
  <c r="T639" i="8"/>
  <c r="T680" i="8"/>
  <c r="T717" i="8"/>
  <c r="T759" i="8"/>
  <c r="T790" i="8"/>
  <c r="T818" i="8"/>
  <c r="T842" i="8"/>
  <c r="T867" i="8"/>
  <c r="T890" i="8"/>
  <c r="T915" i="8"/>
  <c r="T938" i="8"/>
  <c r="T963" i="8"/>
  <c r="T984" i="8"/>
  <c r="T1007" i="8"/>
  <c r="T1028" i="8"/>
  <c r="T1051" i="8"/>
  <c r="T1070" i="8"/>
  <c r="T1093" i="8"/>
  <c r="T1114" i="8"/>
  <c r="T1137" i="8"/>
  <c r="T1158" i="8"/>
  <c r="T1179" i="8"/>
  <c r="T1200" i="8"/>
  <c r="T1223" i="8"/>
  <c r="T1244" i="8"/>
  <c r="T1267" i="8"/>
  <c r="T1286" i="8"/>
  <c r="T1308" i="8"/>
  <c r="T1325" i="8"/>
  <c r="T1344" i="8"/>
  <c r="T1361" i="8"/>
  <c r="T1380" i="8"/>
  <c r="T1397" i="8"/>
  <c r="T1416" i="8"/>
  <c r="T1433" i="8"/>
  <c r="T1452" i="8"/>
  <c r="T1469" i="8"/>
  <c r="T1488" i="8"/>
  <c r="S1505" i="8"/>
  <c r="S1524" i="8"/>
  <c r="S1541" i="8"/>
  <c r="S1560" i="8"/>
  <c r="S1577" i="8"/>
  <c r="S1596" i="8"/>
  <c r="S1613" i="8"/>
  <c r="S1632" i="8"/>
  <c r="S1649" i="8"/>
  <c r="S1668" i="8"/>
  <c r="S1685" i="8"/>
  <c r="S1704" i="8"/>
  <c r="S1721" i="8"/>
  <c r="S1740" i="8"/>
  <c r="S1757" i="8"/>
  <c r="S1776" i="8"/>
  <c r="S1793" i="8"/>
  <c r="S1812" i="8"/>
  <c r="S1829" i="8"/>
  <c r="S1848" i="8"/>
  <c r="S1865" i="8"/>
  <c r="S1884" i="8"/>
  <c r="S1901" i="8"/>
  <c r="S1920" i="8"/>
  <c r="S1937" i="8"/>
  <c r="S1956" i="8"/>
  <c r="S1973" i="8"/>
  <c r="S1992" i="8"/>
  <c r="S2009" i="8"/>
  <c r="S2028" i="8"/>
  <c r="S2045" i="8"/>
  <c r="S2064" i="8"/>
  <c r="S2081" i="8"/>
  <c r="S2100" i="8"/>
  <c r="S2117" i="8"/>
  <c r="S2136" i="8"/>
  <c r="S2153" i="8"/>
  <c r="S2172" i="8"/>
  <c r="S2189" i="8"/>
  <c r="S2208" i="8"/>
  <c r="S2225" i="8"/>
  <c r="S2244" i="8"/>
  <c r="S2261" i="8"/>
  <c r="S2280" i="8"/>
  <c r="S2297" i="8"/>
  <c r="S2312" i="8"/>
  <c r="S2330" i="8"/>
  <c r="S8" i="8"/>
  <c r="S21" i="8"/>
  <c r="S34" i="8"/>
  <c r="S47" i="8"/>
  <c r="S60" i="8"/>
  <c r="S73" i="8"/>
  <c r="S86" i="8"/>
  <c r="S99" i="8"/>
  <c r="S112" i="8"/>
  <c r="S125" i="8"/>
  <c r="S139" i="8"/>
  <c r="S152" i="8"/>
  <c r="S165" i="8"/>
  <c r="S178" i="8"/>
  <c r="S191" i="8"/>
  <c r="S204" i="8"/>
  <c r="S217" i="8"/>
  <c r="S230" i="8"/>
  <c r="S243" i="8"/>
  <c r="S256" i="8"/>
  <c r="S269" i="8"/>
  <c r="S283" i="8"/>
  <c r="S296" i="8"/>
  <c r="S309" i="8"/>
  <c r="S322" i="8"/>
  <c r="S335" i="8"/>
  <c r="S348" i="8"/>
  <c r="S361" i="8"/>
  <c r="S374" i="8"/>
  <c r="S387" i="8"/>
  <c r="S399" i="8"/>
  <c r="S411" i="8"/>
  <c r="S423" i="8"/>
  <c r="S435" i="8"/>
  <c r="S447" i="8"/>
  <c r="S459" i="8"/>
  <c r="S471" i="8"/>
  <c r="S483" i="8"/>
  <c r="S495" i="8"/>
  <c r="S507" i="8"/>
  <c r="S519" i="8"/>
  <c r="S531" i="8"/>
  <c r="S543" i="8"/>
  <c r="S555" i="8"/>
  <c r="S567" i="8"/>
  <c r="S579" i="8"/>
  <c r="S591" i="8"/>
  <c r="S603" i="8"/>
  <c r="S615" i="8"/>
  <c r="S627" i="8"/>
  <c r="S639" i="8"/>
  <c r="S651" i="8"/>
  <c r="S663" i="8"/>
  <c r="S675" i="8"/>
  <c r="S687" i="8"/>
  <c r="S699" i="8"/>
  <c r="S711" i="8"/>
  <c r="S723" i="8"/>
  <c r="S735" i="8"/>
  <c r="S747" i="8"/>
  <c r="S759" i="8"/>
  <c r="S771" i="8"/>
  <c r="S783" i="8"/>
  <c r="S795" i="8"/>
  <c r="S807" i="8"/>
  <c r="S819" i="8"/>
  <c r="Q2024" i="8"/>
  <c r="Q140" i="8"/>
  <c r="Q588" i="8"/>
  <c r="Q860" i="8"/>
  <c r="Q1117" i="8"/>
  <c r="Q1260" i="8"/>
  <c r="Q1439" i="8"/>
  <c r="T1617" i="8"/>
  <c r="T1735" i="8"/>
  <c r="T1869" i="8"/>
  <c r="T1965" i="8"/>
  <c r="T2084" i="8"/>
  <c r="T2152" i="8"/>
  <c r="T2241" i="8"/>
  <c r="T2311" i="8"/>
  <c r="T53" i="8"/>
  <c r="T103" i="8"/>
  <c r="T159" i="8"/>
  <c r="T199" i="8"/>
  <c r="T250" i="8"/>
  <c r="T297" i="8"/>
  <c r="T343" i="8"/>
  <c r="T390" i="8"/>
  <c r="T441" i="8"/>
  <c r="T478" i="8"/>
  <c r="T522" i="8"/>
  <c r="T558" i="8"/>
  <c r="T606" i="8"/>
  <c r="T642" i="8"/>
  <c r="T682" i="8"/>
  <c r="T718" i="8"/>
  <c r="T765" i="8"/>
  <c r="T791" i="8"/>
  <c r="T822" i="8"/>
  <c r="T843" i="8"/>
  <c r="T871" i="8"/>
  <c r="T891" i="8"/>
  <c r="T919" i="8"/>
  <c r="T939" i="8"/>
  <c r="T967" i="8"/>
  <c r="T985" i="8"/>
  <c r="T1009" i="8"/>
  <c r="T1029" i="8"/>
  <c r="T1053" i="8"/>
  <c r="T1071" i="8"/>
  <c r="T1095" i="8"/>
  <c r="T1115" i="8"/>
  <c r="T1139" i="8"/>
  <c r="T1159" i="8"/>
  <c r="T1183" i="8"/>
  <c r="T1201" i="8"/>
  <c r="T1225" i="8"/>
  <c r="T1245" i="8"/>
  <c r="T1269" i="8"/>
  <c r="T1287" i="8"/>
  <c r="T1310" i="8"/>
  <c r="T1326" i="8"/>
  <c r="T1346" i="8"/>
  <c r="T1362" i="8"/>
  <c r="T1382" i="8"/>
  <c r="T1398" i="8"/>
  <c r="T1418" i="8"/>
  <c r="T1434" i="8"/>
  <c r="T1454" i="8"/>
  <c r="T1470" i="8"/>
  <c r="T1490" i="8"/>
  <c r="S1506" i="8"/>
  <c r="S1526" i="8"/>
  <c r="S1542" i="8"/>
  <c r="S1562" i="8"/>
  <c r="S1578" i="8"/>
  <c r="S1598" i="8"/>
  <c r="S1614" i="8"/>
  <c r="S1634" i="8"/>
  <c r="S1650" i="8"/>
  <c r="S1670" i="8"/>
  <c r="S1686" i="8"/>
  <c r="S1706" i="8"/>
  <c r="S1722" i="8"/>
  <c r="S1742" i="8"/>
  <c r="S1758" i="8"/>
  <c r="S1778" i="8"/>
  <c r="S1794" i="8"/>
  <c r="S1814" i="8"/>
  <c r="S1830" i="8"/>
  <c r="S1850" i="8"/>
  <c r="S1866" i="8"/>
  <c r="S1886" i="8"/>
  <c r="S1902" i="8"/>
  <c r="S1922" i="8"/>
  <c r="S1938" i="8"/>
  <c r="S1958" i="8"/>
  <c r="S1974" i="8"/>
  <c r="S1994" i="8"/>
  <c r="S2010" i="8"/>
  <c r="S2030" i="8"/>
  <c r="S2046" i="8"/>
  <c r="S2066" i="8"/>
  <c r="S2082" i="8"/>
  <c r="S2102" i="8"/>
  <c r="S2118" i="8"/>
  <c r="S2138" i="8"/>
  <c r="S2154" i="8"/>
  <c r="S2174" i="8"/>
  <c r="S2190" i="8"/>
  <c r="S2210" i="8"/>
  <c r="S2226" i="8"/>
  <c r="S2246" i="8"/>
  <c r="S2262" i="8"/>
  <c r="S2282" i="8"/>
  <c r="S2298" i="8"/>
  <c r="S2315" i="8"/>
  <c r="S2331" i="8"/>
  <c r="S9" i="8"/>
  <c r="S22" i="8"/>
  <c r="S35" i="8"/>
  <c r="S48" i="8"/>
  <c r="S61" i="8"/>
  <c r="S74" i="8"/>
  <c r="S87" i="8"/>
  <c r="S100" i="8"/>
  <c r="S113" i="8"/>
  <c r="S127" i="8"/>
  <c r="S140" i="8"/>
  <c r="S153" i="8"/>
  <c r="S166" i="8"/>
  <c r="S179" i="8"/>
  <c r="S192" i="8"/>
  <c r="S205" i="8"/>
  <c r="S218" i="8"/>
  <c r="S231" i="8"/>
  <c r="S244" i="8"/>
  <c r="S257" i="8"/>
  <c r="S271" i="8"/>
  <c r="S284" i="8"/>
  <c r="S297" i="8"/>
  <c r="S310" i="8"/>
  <c r="S323" i="8"/>
  <c r="S336" i="8"/>
  <c r="S349" i="8"/>
  <c r="S362" i="8"/>
  <c r="S375" i="8"/>
  <c r="S388" i="8"/>
  <c r="S400" i="8"/>
  <c r="S412" i="8"/>
  <c r="S424" i="8"/>
  <c r="S436" i="8"/>
  <c r="S448" i="8"/>
  <c r="S460" i="8"/>
  <c r="S472" i="8"/>
  <c r="S484" i="8"/>
  <c r="S496" i="8"/>
  <c r="S508" i="8"/>
  <c r="S520" i="8"/>
  <c r="S532" i="8"/>
  <c r="S544" i="8"/>
  <c r="S556" i="8"/>
  <c r="S568" i="8"/>
  <c r="S580" i="8"/>
  <c r="S592" i="8"/>
  <c r="S604" i="8"/>
  <c r="S616" i="8"/>
  <c r="S628" i="8"/>
  <c r="S640" i="8"/>
  <c r="S652" i="8"/>
  <c r="S664" i="8"/>
  <c r="S676" i="8"/>
  <c r="S688" i="8"/>
  <c r="S700" i="8"/>
  <c r="S712" i="8"/>
  <c r="Q2066" i="8"/>
  <c r="Q169" i="8"/>
  <c r="Q592" i="8"/>
  <c r="Q864" i="8"/>
  <c r="Q1124" i="8"/>
  <c r="Q1272" i="8"/>
  <c r="Q1443" i="8"/>
  <c r="T1639" i="8"/>
  <c r="T1737" i="8"/>
  <c r="T1874" i="8"/>
  <c r="T1973" i="8"/>
  <c r="T2085" i="8"/>
  <c r="T2153" i="8"/>
  <c r="T2248" i="8"/>
  <c r="T2314" i="8"/>
  <c r="T54" i="8"/>
  <c r="T105" i="8"/>
  <c r="T162" i="8"/>
  <c r="T207" i="8"/>
  <c r="T251" i="8"/>
  <c r="T298" i="8"/>
  <c r="T351" i="8"/>
  <c r="T391" i="8"/>
  <c r="T442" i="8"/>
  <c r="T479" i="8"/>
  <c r="T523" i="8"/>
  <c r="T559" i="8"/>
  <c r="T607" i="8"/>
  <c r="T643" i="8"/>
  <c r="T683" i="8"/>
  <c r="T719" i="8"/>
  <c r="T766" i="8"/>
  <c r="T792" i="8"/>
  <c r="T823" i="8"/>
  <c r="T846" i="8"/>
  <c r="T872" i="8"/>
  <c r="T894" i="8"/>
  <c r="T920" i="8"/>
  <c r="T942" i="8"/>
  <c r="T968" i="8"/>
  <c r="T986" i="8"/>
  <c r="T1010" i="8"/>
  <c r="T1030" i="8"/>
  <c r="T1054" i="8"/>
  <c r="T1074" i="8"/>
  <c r="T1098" i="8"/>
  <c r="T1116" i="8"/>
  <c r="T1140" i="8"/>
  <c r="T1160" i="8"/>
  <c r="T1184" i="8"/>
  <c r="T1202" i="8"/>
  <c r="T1226" i="8"/>
  <c r="T1246" i="8"/>
  <c r="T1270" i="8"/>
  <c r="T1290" i="8"/>
  <c r="T1311" i="8"/>
  <c r="T1327" i="8"/>
  <c r="T1347" i="8"/>
  <c r="T1363" i="8"/>
  <c r="T1383" i="8"/>
  <c r="T1399" i="8"/>
  <c r="T1419" i="8"/>
  <c r="T1435" i="8"/>
  <c r="T1455" i="8"/>
  <c r="T1471" i="8"/>
  <c r="T1491" i="8"/>
  <c r="S1507" i="8"/>
  <c r="S1527" i="8"/>
  <c r="S1543" i="8"/>
  <c r="S1563" i="8"/>
  <c r="S1579" i="8"/>
  <c r="S1599" i="8"/>
  <c r="S1615" i="8"/>
  <c r="S1635" i="8"/>
  <c r="S1651" i="8"/>
  <c r="S1671" i="8"/>
  <c r="S1687" i="8"/>
  <c r="S1707" i="8"/>
  <c r="S1723" i="8"/>
  <c r="S1743" i="8"/>
  <c r="S1759" i="8"/>
  <c r="S1779" i="8"/>
  <c r="S1795" i="8"/>
  <c r="S1815" i="8"/>
  <c r="S1831" i="8"/>
  <c r="S1851" i="8"/>
  <c r="S1867" i="8"/>
  <c r="S1887" i="8"/>
  <c r="S1903" i="8"/>
  <c r="S1923" i="8"/>
  <c r="S1939" i="8"/>
  <c r="S1959" i="8"/>
  <c r="S1975" i="8"/>
  <c r="S1995" i="8"/>
  <c r="S2011" i="8"/>
  <c r="S2031" i="8"/>
  <c r="S2047" i="8"/>
  <c r="S2067" i="8"/>
  <c r="S2083" i="8"/>
  <c r="S2103" i="8"/>
  <c r="S2119" i="8"/>
  <c r="S2139" i="8"/>
  <c r="S2155" i="8"/>
  <c r="S2175" i="8"/>
  <c r="S2191" i="8"/>
  <c r="S2211" i="8"/>
  <c r="S2227" i="8"/>
  <c r="S2247" i="8"/>
  <c r="S2263" i="8"/>
  <c r="S2283" i="8"/>
  <c r="S2299" i="8"/>
  <c r="S2316" i="8"/>
  <c r="S2332" i="8"/>
  <c r="S10" i="8"/>
  <c r="S23" i="8"/>
  <c r="S36" i="8"/>
  <c r="S49" i="8"/>
  <c r="S62" i="8"/>
  <c r="S75" i="8"/>
  <c r="S88" i="8"/>
  <c r="S101" i="8"/>
  <c r="S115" i="8"/>
  <c r="S128" i="8"/>
  <c r="S141" i="8"/>
  <c r="S154" i="8"/>
  <c r="S167" i="8"/>
  <c r="S180" i="8"/>
  <c r="S193" i="8"/>
  <c r="S206" i="8"/>
  <c r="S219" i="8"/>
  <c r="S232" i="8"/>
  <c r="S245" i="8"/>
  <c r="S259" i="8"/>
  <c r="S272" i="8"/>
  <c r="S285" i="8"/>
  <c r="S298" i="8"/>
  <c r="S311" i="8"/>
  <c r="S324" i="8"/>
  <c r="S337" i="8"/>
  <c r="S350" i="8"/>
  <c r="S363" i="8"/>
  <c r="S376" i="8"/>
  <c r="S389" i="8"/>
  <c r="S401" i="8"/>
  <c r="S413" i="8"/>
  <c r="S425" i="8"/>
  <c r="S437" i="8"/>
  <c r="S449" i="8"/>
  <c r="S461" i="8"/>
  <c r="S473" i="8"/>
  <c r="S485" i="8"/>
  <c r="S497" i="8"/>
  <c r="S509" i="8"/>
  <c r="S521" i="8"/>
  <c r="S533" i="8"/>
  <c r="S545" i="8"/>
  <c r="S557" i="8"/>
  <c r="S569" i="8"/>
  <c r="S581" i="8"/>
  <c r="S593" i="8"/>
  <c r="S605" i="8"/>
  <c r="S617" i="8"/>
  <c r="S629" i="8"/>
  <c r="S641" i="8"/>
  <c r="S653" i="8"/>
  <c r="S665" i="8"/>
  <c r="S677" i="8"/>
  <c r="S689" i="8"/>
  <c r="S701" i="8"/>
  <c r="S713" i="8"/>
  <c r="Q1556" i="8"/>
  <c r="Q2107" i="8"/>
  <c r="Q337" i="8"/>
  <c r="Q636" i="8"/>
  <c r="Q954" i="8"/>
  <c r="Q1131" i="8"/>
  <c r="Q1319" i="8"/>
  <c r="Q1476" i="8"/>
  <c r="T1521" i="8"/>
  <c r="T1646" i="8"/>
  <c r="T1773" i="8"/>
  <c r="T1879" i="8"/>
  <c r="T2013" i="8"/>
  <c r="T2089" i="8"/>
  <c r="T2178" i="8"/>
  <c r="T2252" i="8"/>
  <c r="T2336" i="8"/>
  <c r="T57" i="8"/>
  <c r="T123" i="8"/>
  <c r="T171" i="8"/>
  <c r="T214" i="8"/>
  <c r="T262" i="8"/>
  <c r="T307" i="8"/>
  <c r="T355" i="8"/>
  <c r="T405" i="8"/>
  <c r="T446" i="8"/>
  <c r="T490" i="8"/>
  <c r="T531" i="8"/>
  <c r="T572" i="8"/>
  <c r="T609" i="8"/>
  <c r="T654" i="8"/>
  <c r="T693" i="8"/>
  <c r="T734" i="8"/>
  <c r="T770" i="8"/>
  <c r="T801" i="8"/>
  <c r="T825" i="8"/>
  <c r="T851" i="8"/>
  <c r="T874" i="8"/>
  <c r="T899" i="8"/>
  <c r="T922" i="8"/>
  <c r="T947" i="8"/>
  <c r="T970" i="8"/>
  <c r="T993" i="8"/>
  <c r="T1014" i="8"/>
  <c r="T1035" i="8"/>
  <c r="T1056" i="8"/>
  <c r="T1079" i="8"/>
  <c r="T1100" i="8"/>
  <c r="T1123" i="8"/>
  <c r="T1142" i="8"/>
  <c r="T1165" i="8"/>
  <c r="T1186" i="8"/>
  <c r="T1209" i="8"/>
  <c r="T1230" i="8"/>
  <c r="T1251" i="8"/>
  <c r="T1272" i="8"/>
  <c r="T1295" i="8"/>
  <c r="T1313" i="8"/>
  <c r="T1332" i="8"/>
  <c r="T1349" i="8"/>
  <c r="T1368" i="8"/>
  <c r="T1385" i="8"/>
  <c r="T1404" i="8"/>
  <c r="T1421" i="8"/>
  <c r="T1440" i="8"/>
  <c r="T1457" i="8"/>
  <c r="T1476" i="8"/>
  <c r="T1493" i="8"/>
  <c r="S1512" i="8"/>
  <c r="S1529" i="8"/>
  <c r="S1548" i="8"/>
  <c r="S1565" i="8"/>
  <c r="S1584" i="8"/>
  <c r="S1601" i="8"/>
  <c r="S1620" i="8"/>
  <c r="S1637" i="8"/>
  <c r="S1656" i="8"/>
  <c r="S1673" i="8"/>
  <c r="S1692" i="8"/>
  <c r="S1709" i="8"/>
  <c r="S1728" i="8"/>
  <c r="S1745" i="8"/>
  <c r="S1764" i="8"/>
  <c r="S1781" i="8"/>
  <c r="S1800" i="8"/>
  <c r="S1817" i="8"/>
  <c r="S1836" i="8"/>
  <c r="S1853" i="8"/>
  <c r="S1872" i="8"/>
  <c r="S1889" i="8"/>
  <c r="S1908" i="8"/>
  <c r="S1925" i="8"/>
  <c r="S1944" i="8"/>
  <c r="S1961" i="8"/>
  <c r="S1980" i="8"/>
  <c r="S1997" i="8"/>
  <c r="S2016" i="8"/>
  <c r="S2033" i="8"/>
  <c r="S2052" i="8"/>
  <c r="S2069" i="8"/>
  <c r="S2088" i="8"/>
  <c r="S2105" i="8"/>
  <c r="S2124" i="8"/>
  <c r="S2141" i="8"/>
  <c r="S2160" i="8"/>
  <c r="S2177" i="8"/>
  <c r="S2196" i="8"/>
  <c r="S2213" i="8"/>
  <c r="S2232" i="8"/>
  <c r="S2249" i="8"/>
  <c r="S2268" i="8"/>
  <c r="S2285" i="8"/>
  <c r="S2303" i="8"/>
  <c r="S2319" i="8"/>
  <c r="S2334" i="8"/>
  <c r="S12" i="8"/>
  <c r="S25" i="8"/>
  <c r="S38" i="8"/>
  <c r="S51" i="8"/>
  <c r="S64" i="8"/>
  <c r="S77" i="8"/>
  <c r="S91" i="8"/>
  <c r="S104" i="8"/>
  <c r="S117" i="8"/>
  <c r="S130" i="8"/>
  <c r="S143" i="8"/>
  <c r="S156" i="8"/>
  <c r="S169" i="8"/>
  <c r="S182" i="8"/>
  <c r="S195" i="8"/>
  <c r="S208" i="8"/>
  <c r="S221" i="8"/>
  <c r="S235" i="8"/>
  <c r="S248" i="8"/>
  <c r="S261" i="8"/>
  <c r="S274" i="8"/>
  <c r="S287" i="8"/>
  <c r="S300" i="8"/>
  <c r="S313" i="8"/>
  <c r="S326" i="8"/>
  <c r="S339" i="8"/>
  <c r="S352" i="8"/>
  <c r="S365" i="8"/>
  <c r="S379" i="8"/>
  <c r="S391" i="8"/>
  <c r="S403" i="8"/>
  <c r="S415" i="8"/>
  <c r="S427" i="8"/>
  <c r="S439" i="8"/>
  <c r="S451" i="8"/>
  <c r="S463" i="8"/>
  <c r="S475" i="8"/>
  <c r="S487" i="8"/>
  <c r="S499" i="8"/>
  <c r="S511" i="8"/>
  <c r="S523" i="8"/>
  <c r="S535" i="8"/>
  <c r="S547" i="8"/>
  <c r="S559" i="8"/>
  <c r="S571" i="8"/>
  <c r="S583" i="8"/>
  <c r="S595" i="8"/>
  <c r="S607" i="8"/>
  <c r="S619" i="8"/>
  <c r="S631" i="8"/>
  <c r="S643" i="8"/>
  <c r="S655" i="8"/>
  <c r="S667" i="8"/>
  <c r="S679" i="8"/>
  <c r="S691" i="8"/>
  <c r="S703" i="8"/>
  <c r="S715" i="8"/>
  <c r="S727" i="8"/>
  <c r="S739" i="8"/>
  <c r="S751" i="8"/>
  <c r="S763" i="8"/>
  <c r="S775" i="8"/>
  <c r="S787" i="8"/>
  <c r="S799" i="8"/>
  <c r="S811" i="8"/>
  <c r="S823" i="8"/>
  <c r="S835" i="8"/>
  <c r="S847" i="8"/>
  <c r="S859" i="8"/>
  <c r="S871" i="8"/>
  <c r="S883" i="8"/>
  <c r="Q2112" i="8"/>
  <c r="Q448" i="8"/>
  <c r="Q978" i="8"/>
  <c r="Q1236" i="8"/>
  <c r="Q1477" i="8"/>
  <c r="T1554" i="8"/>
  <c r="T1709" i="8"/>
  <c r="T1892" i="8"/>
  <c r="T2047" i="8"/>
  <c r="T2189" i="8"/>
  <c r="T2302" i="8"/>
  <c r="T72" i="8"/>
  <c r="T141" i="8"/>
  <c r="T226" i="8"/>
  <c r="T285" i="8"/>
  <c r="T357" i="8"/>
  <c r="T423" i="8"/>
  <c r="T499" i="8"/>
  <c r="T551" i="8"/>
  <c r="T611" i="8"/>
  <c r="T667" i="8"/>
  <c r="T739" i="8"/>
  <c r="T788" i="8"/>
  <c r="T828" i="8"/>
  <c r="T861" i="8"/>
  <c r="T903" i="8"/>
  <c r="T935" i="8"/>
  <c r="T972" i="8"/>
  <c r="T1002" i="8"/>
  <c r="T1040" i="8"/>
  <c r="T1068" i="8"/>
  <c r="T1102" i="8"/>
  <c r="T1130" i="8"/>
  <c r="T1170" i="8"/>
  <c r="T1198" i="8"/>
  <c r="T1232" i="8"/>
  <c r="T1260" i="8"/>
  <c r="T1298" i="8"/>
  <c r="T1323" i="8"/>
  <c r="T1351" i="8"/>
  <c r="T1375" i="8"/>
  <c r="T1407" i="8"/>
  <c r="T1431" i="8"/>
  <c r="T1459" i="8"/>
  <c r="T1483" i="8"/>
  <c r="S1515" i="8"/>
  <c r="S1539" i="8"/>
  <c r="S1567" i="8"/>
  <c r="S1591" i="8"/>
  <c r="S1623" i="8"/>
  <c r="S1647" i="8"/>
  <c r="S1675" i="8"/>
  <c r="S1699" i="8"/>
  <c r="S1731" i="8"/>
  <c r="S1755" i="8"/>
  <c r="S1783" i="8"/>
  <c r="S1807" i="8"/>
  <c r="S1839" i="8"/>
  <c r="S1863" i="8"/>
  <c r="S1891" i="8"/>
  <c r="S1915" i="8"/>
  <c r="S1947" i="8"/>
  <c r="S1971" i="8"/>
  <c r="S1999" i="8"/>
  <c r="S2023" i="8"/>
  <c r="S2055" i="8"/>
  <c r="S2079" i="8"/>
  <c r="S2107" i="8"/>
  <c r="S2131" i="8"/>
  <c r="S2163" i="8"/>
  <c r="S2187" i="8"/>
  <c r="S2215" i="8"/>
  <c r="S2239" i="8"/>
  <c r="S2271" i="8"/>
  <c r="S2295" i="8"/>
  <c r="S2321" i="8"/>
  <c r="S5" i="8"/>
  <c r="S27" i="8"/>
  <c r="S45" i="8"/>
  <c r="S67" i="8"/>
  <c r="S84" i="8"/>
  <c r="S106" i="8"/>
  <c r="S123" i="8"/>
  <c r="S145" i="8"/>
  <c r="S163" i="8"/>
  <c r="S184" i="8"/>
  <c r="S202" i="8"/>
  <c r="S224" i="8"/>
  <c r="S241" i="8"/>
  <c r="S263" i="8"/>
  <c r="S280" i="8"/>
  <c r="S302" i="8"/>
  <c r="S320" i="8"/>
  <c r="S341" i="8"/>
  <c r="S359" i="8"/>
  <c r="S381" i="8"/>
  <c r="S397" i="8"/>
  <c r="S417" i="8"/>
  <c r="S433" i="8"/>
  <c r="S453" i="8"/>
  <c r="S469" i="8"/>
  <c r="S489" i="8"/>
  <c r="S505" i="8"/>
  <c r="S525" i="8"/>
  <c r="S541" i="8"/>
  <c r="S561" i="8"/>
  <c r="S577" i="8"/>
  <c r="S597" i="8"/>
  <c r="S613" i="8"/>
  <c r="S633" i="8"/>
  <c r="S649" i="8"/>
  <c r="S669" i="8"/>
  <c r="S685" i="8"/>
  <c r="S705" i="8"/>
  <c r="S721" i="8"/>
  <c r="S736" i="8"/>
  <c r="S750" i="8"/>
  <c r="S765" i="8"/>
  <c r="S779" i="8"/>
  <c r="S793" i="8"/>
  <c r="S808" i="8"/>
  <c r="S822" i="8"/>
  <c r="S836" i="8"/>
  <c r="S849" i="8"/>
  <c r="S862" i="8"/>
  <c r="S875" i="8"/>
  <c r="S888" i="8"/>
  <c r="S900" i="8"/>
  <c r="S912" i="8"/>
  <c r="S924" i="8"/>
  <c r="S936" i="8"/>
  <c r="S948" i="8"/>
  <c r="S960" i="8"/>
  <c r="S972" i="8"/>
  <c r="S984" i="8"/>
  <c r="S996" i="8"/>
  <c r="S1008" i="8"/>
  <c r="S1020" i="8"/>
  <c r="S1032" i="8"/>
  <c r="S1044" i="8"/>
  <c r="S1056" i="8"/>
  <c r="S1068" i="8"/>
  <c r="S1080" i="8"/>
  <c r="S1092" i="8"/>
  <c r="S1104" i="8"/>
  <c r="S1116" i="8"/>
  <c r="S1128" i="8"/>
  <c r="S1140" i="8"/>
  <c r="S1152" i="8"/>
  <c r="S1164" i="8"/>
  <c r="S1176" i="8"/>
  <c r="S1188" i="8"/>
  <c r="S1200" i="8"/>
  <c r="S1212" i="8"/>
  <c r="S1224" i="8"/>
  <c r="S1236" i="8"/>
  <c r="S1248" i="8"/>
  <c r="Q2121" i="8"/>
  <c r="Q453" i="8"/>
  <c r="Q979" i="8"/>
  <c r="Q1246" i="8"/>
  <c r="Q1479" i="8"/>
  <c r="T1555" i="8"/>
  <c r="T1711" i="8"/>
  <c r="T1893" i="8"/>
  <c r="T2049" i="8"/>
  <c r="T2191" i="8"/>
  <c r="T2305" i="8"/>
  <c r="T73" i="8"/>
  <c r="T142" i="8"/>
  <c r="T227" i="8"/>
  <c r="T286" i="8"/>
  <c r="T358" i="8"/>
  <c r="T426" i="8"/>
  <c r="T500" i="8"/>
  <c r="T554" i="8"/>
  <c r="T618" i="8"/>
  <c r="T670" i="8"/>
  <c r="T742" i="8"/>
  <c r="T789" i="8"/>
  <c r="T830" i="8"/>
  <c r="T862" i="8"/>
  <c r="T906" i="8"/>
  <c r="T936" i="8"/>
  <c r="T973" i="8"/>
  <c r="T1003" i="8"/>
  <c r="T1041" i="8"/>
  <c r="T1069" i="8"/>
  <c r="T1103" i="8"/>
  <c r="T1131" i="8"/>
  <c r="T1171" i="8"/>
  <c r="T1199" i="8"/>
  <c r="T1233" i="8"/>
  <c r="T1261" i="8"/>
  <c r="T1299" i="8"/>
  <c r="T1324" i="8"/>
  <c r="T1352" i="8"/>
  <c r="T1376" i="8"/>
  <c r="T1408" i="8"/>
  <c r="T1432" i="8"/>
  <c r="T1460" i="8"/>
  <c r="T1484" i="8"/>
  <c r="S1516" i="8"/>
  <c r="S1540" i="8"/>
  <c r="S1568" i="8"/>
  <c r="S1592" i="8"/>
  <c r="S1624" i="8"/>
  <c r="S1648" i="8"/>
  <c r="S1676" i="8"/>
  <c r="S1700" i="8"/>
  <c r="S1732" i="8"/>
  <c r="S1756" i="8"/>
  <c r="S1784" i="8"/>
  <c r="S1808" i="8"/>
  <c r="S1840" i="8"/>
  <c r="S1864" i="8"/>
  <c r="S1892" i="8"/>
  <c r="S1916" i="8"/>
  <c r="S1948" i="8"/>
  <c r="S1972" i="8"/>
  <c r="S2000" i="8"/>
  <c r="S2024" i="8"/>
  <c r="S2056" i="8"/>
  <c r="S2080" i="8"/>
  <c r="S2108" i="8"/>
  <c r="S2132" i="8"/>
  <c r="S2164" i="8"/>
  <c r="S2188" i="8"/>
  <c r="S2216" i="8"/>
  <c r="S2240" i="8"/>
  <c r="S2272" i="8"/>
  <c r="S2296" i="8"/>
  <c r="S2322" i="8"/>
  <c r="S7" i="8"/>
  <c r="S28" i="8"/>
  <c r="S46" i="8"/>
  <c r="S68" i="8"/>
  <c r="S85" i="8"/>
  <c r="S107" i="8"/>
  <c r="S124" i="8"/>
  <c r="S146" i="8"/>
  <c r="S164" i="8"/>
  <c r="S185" i="8"/>
  <c r="S203" i="8"/>
  <c r="S225" i="8"/>
  <c r="S242" i="8"/>
  <c r="S264" i="8"/>
  <c r="S281" i="8"/>
  <c r="S303" i="8"/>
  <c r="S321" i="8"/>
  <c r="S343" i="8"/>
  <c r="S360" i="8"/>
  <c r="S382" i="8"/>
  <c r="S398" i="8"/>
  <c r="S418" i="8"/>
  <c r="S434" i="8"/>
  <c r="S454" i="8"/>
  <c r="S470" i="8"/>
  <c r="S490" i="8"/>
  <c r="S506" i="8"/>
  <c r="S526" i="8"/>
  <c r="S542" i="8"/>
  <c r="S562" i="8"/>
  <c r="S578" i="8"/>
  <c r="S598" i="8"/>
  <c r="S614" i="8"/>
  <c r="S634" i="8"/>
  <c r="S650" i="8"/>
  <c r="S670" i="8"/>
  <c r="S686" i="8"/>
  <c r="S706" i="8"/>
  <c r="S722" i="8"/>
  <c r="S737" i="8"/>
  <c r="S752" i="8"/>
  <c r="S766" i="8"/>
  <c r="S780" i="8"/>
  <c r="S794" i="8"/>
  <c r="S809" i="8"/>
  <c r="S824" i="8"/>
  <c r="S837" i="8"/>
  <c r="S850" i="8"/>
  <c r="S863" i="8"/>
  <c r="S876" i="8"/>
  <c r="S889" i="8"/>
  <c r="S901" i="8"/>
  <c r="S913" i="8"/>
  <c r="S925" i="8"/>
  <c r="S937" i="8"/>
  <c r="S949" i="8"/>
  <c r="S961" i="8"/>
  <c r="S973" i="8"/>
  <c r="S985" i="8"/>
  <c r="S997" i="8"/>
  <c r="S1009" i="8"/>
  <c r="S1021" i="8"/>
  <c r="S1033" i="8"/>
  <c r="S1045" i="8"/>
  <c r="S1057" i="8"/>
  <c r="S1069" i="8"/>
  <c r="S1081" i="8"/>
  <c r="S1093" i="8"/>
  <c r="S1105" i="8"/>
  <c r="S1117" i="8"/>
  <c r="S1129" i="8"/>
  <c r="S1141" i="8"/>
  <c r="S1153" i="8"/>
  <c r="S1165" i="8"/>
  <c r="S1177" i="8"/>
  <c r="Q2270" i="8"/>
  <c r="Q508" i="8"/>
  <c r="Q1034" i="8"/>
  <c r="Q1248" i="8"/>
  <c r="Q1499" i="8"/>
  <c r="T1557" i="8"/>
  <c r="T1745" i="8"/>
  <c r="T1928" i="8"/>
  <c r="T2086" i="8"/>
  <c r="T2204" i="8"/>
  <c r="T2316" i="8"/>
  <c r="T84" i="8"/>
  <c r="T163" i="8"/>
  <c r="T230" i="8"/>
  <c r="T299" i="8"/>
  <c r="T371" i="8"/>
  <c r="T443" i="8"/>
  <c r="T501" i="8"/>
  <c r="T562" i="8"/>
  <c r="T626" i="8"/>
  <c r="T690" i="8"/>
  <c r="T747" i="8"/>
  <c r="T794" i="8"/>
  <c r="T836" i="8"/>
  <c r="T873" i="8"/>
  <c r="T907" i="8"/>
  <c r="T943" i="8"/>
  <c r="T979" i="8"/>
  <c r="T1011" i="8"/>
  <c r="T1042" i="8"/>
  <c r="T1075" i="8"/>
  <c r="T1107" i="8"/>
  <c r="T1141" i="8"/>
  <c r="T1172" i="8"/>
  <c r="T1203" i="8"/>
  <c r="T1237" i="8"/>
  <c r="T1271" i="8"/>
  <c r="T1301" i="8"/>
  <c r="T1328" i="8"/>
  <c r="T1356" i="8"/>
  <c r="T1384" i="8"/>
  <c r="T1409" i="8"/>
  <c r="T1436" i="8"/>
  <c r="T1464" i="8"/>
  <c r="T1492" i="8"/>
  <c r="S1517" i="8"/>
  <c r="S1544" i="8"/>
  <c r="S1572" i="8"/>
  <c r="S1600" i="8"/>
  <c r="S1625" i="8"/>
  <c r="S1652" i="8"/>
  <c r="S1680" i="8"/>
  <c r="S1708" i="8"/>
  <c r="S1733" i="8"/>
  <c r="S1760" i="8"/>
  <c r="S1788" i="8"/>
  <c r="S1816" i="8"/>
  <c r="S1841" i="8"/>
  <c r="S1868" i="8"/>
  <c r="S1896" i="8"/>
  <c r="S1924" i="8"/>
  <c r="S1949" i="8"/>
  <c r="S1976" i="8"/>
  <c r="S2004" i="8"/>
  <c r="S2032" i="8"/>
  <c r="S2057" i="8"/>
  <c r="S2084" i="8"/>
  <c r="S2112" i="8"/>
  <c r="S2140" i="8"/>
  <c r="S2165" i="8"/>
  <c r="S2192" i="8"/>
  <c r="S2220" i="8"/>
  <c r="S2248" i="8"/>
  <c r="S2273" i="8"/>
  <c r="S2300" i="8"/>
  <c r="S2323" i="8"/>
  <c r="S11" i="8"/>
  <c r="S29" i="8"/>
  <c r="S50" i="8"/>
  <c r="S69" i="8"/>
  <c r="S89" i="8"/>
  <c r="S108" i="8"/>
  <c r="S129" i="8"/>
  <c r="S147" i="8"/>
  <c r="S168" i="8"/>
  <c r="S187" i="8"/>
  <c r="S207" i="8"/>
  <c r="S226" i="8"/>
  <c r="S247" i="8"/>
  <c r="S265" i="8"/>
  <c r="S286" i="8"/>
  <c r="S304" i="8"/>
  <c r="S325" i="8"/>
  <c r="S344" i="8"/>
  <c r="S364" i="8"/>
  <c r="S383" i="8"/>
  <c r="S402" i="8"/>
  <c r="S419" i="8"/>
  <c r="S438" i="8"/>
  <c r="S455" i="8"/>
  <c r="S474" i="8"/>
  <c r="S491" i="8"/>
  <c r="S510" i="8"/>
  <c r="S527" i="8"/>
  <c r="S546" i="8"/>
  <c r="S563" i="8"/>
  <c r="S582" i="8"/>
  <c r="S599" i="8"/>
  <c r="S618" i="8"/>
  <c r="S635" i="8"/>
  <c r="S654" i="8"/>
  <c r="S671" i="8"/>
  <c r="S690" i="8"/>
  <c r="S707" i="8"/>
  <c r="S724" i="8"/>
  <c r="S738" i="8"/>
  <c r="S753" i="8"/>
  <c r="S767" i="8"/>
  <c r="S781" i="8"/>
  <c r="S796" i="8"/>
  <c r="S810" i="8"/>
  <c r="S825" i="8"/>
  <c r="S838" i="8"/>
  <c r="S851" i="8"/>
  <c r="S864" i="8"/>
  <c r="S877" i="8"/>
  <c r="S890" i="8"/>
  <c r="S902" i="8"/>
  <c r="S914" i="8"/>
  <c r="S926" i="8"/>
  <c r="S938" i="8"/>
  <c r="S950" i="8"/>
  <c r="S962" i="8"/>
  <c r="S974" i="8"/>
  <c r="S986" i="8"/>
  <c r="S998" i="8"/>
  <c r="S1010" i="8"/>
  <c r="S1022" i="8"/>
  <c r="S1034" i="8"/>
  <c r="S1046" i="8"/>
  <c r="S1058" i="8"/>
  <c r="S1070" i="8"/>
  <c r="S1082" i="8"/>
  <c r="S1094" i="8"/>
  <c r="S1106" i="8"/>
  <c r="S1118" i="8"/>
  <c r="S1130" i="8"/>
  <c r="S1142" i="8"/>
  <c r="S1154" i="8"/>
  <c r="S1166" i="8"/>
  <c r="S1178" i="8"/>
  <c r="S1190" i="8"/>
  <c r="S1202" i="8"/>
  <c r="S1214" i="8"/>
  <c r="S1226" i="8"/>
  <c r="S1238" i="8"/>
  <c r="S1250" i="8"/>
  <c r="S1262" i="8"/>
  <c r="S1274" i="8"/>
  <c r="S1286" i="8"/>
  <c r="S1298" i="8"/>
  <c r="S1310" i="8"/>
  <c r="S1322" i="8"/>
  <c r="S1334" i="8"/>
  <c r="S1346" i="8"/>
  <c r="S1358" i="8"/>
  <c r="S1370" i="8"/>
  <c r="S1382" i="8"/>
  <c r="S1394" i="8"/>
  <c r="S1406" i="8"/>
  <c r="Q1522" i="8"/>
  <c r="Q3" i="8"/>
  <c r="Q597" i="8"/>
  <c r="Q1039" i="8"/>
  <c r="Q1316" i="8"/>
  <c r="Q1582" i="8"/>
  <c r="Q15" i="8"/>
  <c r="Q642" i="8"/>
  <c r="Q1044" i="8"/>
  <c r="Q1320" i="8"/>
  <c r="T1567" i="8"/>
  <c r="T1789" i="8"/>
  <c r="T1934" i="8"/>
  <c r="T2092" i="8"/>
  <c r="T2214" i="8"/>
  <c r="T4" i="8"/>
  <c r="T99" i="8"/>
  <c r="T175" i="8"/>
  <c r="T234" i="8"/>
  <c r="T319" i="8"/>
  <c r="T378" i="8"/>
  <c r="T450" i="8"/>
  <c r="T503" i="8"/>
  <c r="T575" i="8"/>
  <c r="T631" i="8"/>
  <c r="T695" i="8"/>
  <c r="T751" i="8"/>
  <c r="T804" i="8"/>
  <c r="T839" i="8"/>
  <c r="T876" i="8"/>
  <c r="T909" i="8"/>
  <c r="T951" i="8"/>
  <c r="T982" i="8"/>
  <c r="T1016" i="8"/>
  <c r="T1044" i="8"/>
  <c r="T1082" i="8"/>
  <c r="T1112" i="8"/>
  <c r="T1146" i="8"/>
  <c r="T1174" i="8"/>
  <c r="T1212" i="8"/>
  <c r="T1242" i="8"/>
  <c r="T1274" i="8"/>
  <c r="T1303" i="8"/>
  <c r="T1335" i="8"/>
  <c r="T1359" i="8"/>
  <c r="T1387" i="8"/>
  <c r="T1411" i="8"/>
  <c r="T1443" i="8"/>
  <c r="T1467" i="8"/>
  <c r="T1495" i="8"/>
  <c r="S1519" i="8"/>
  <c r="S1551" i="8"/>
  <c r="S1575" i="8"/>
  <c r="S1603" i="8"/>
  <c r="S1627" i="8"/>
  <c r="S1659" i="8"/>
  <c r="S1683" i="8"/>
  <c r="S1711" i="8"/>
  <c r="S1735" i="8"/>
  <c r="S1767" i="8"/>
  <c r="S1791" i="8"/>
  <c r="S1819" i="8"/>
  <c r="S1843" i="8"/>
  <c r="S1875" i="8"/>
  <c r="S1899" i="8"/>
  <c r="S1927" i="8"/>
  <c r="S1951" i="8"/>
  <c r="S1983" i="8"/>
  <c r="S2007" i="8"/>
  <c r="S2035" i="8"/>
  <c r="S2059" i="8"/>
  <c r="S2091" i="8"/>
  <c r="S2115" i="8"/>
  <c r="S2143" i="8"/>
  <c r="S2167" i="8"/>
  <c r="S2199" i="8"/>
  <c r="S2223" i="8"/>
  <c r="S2251" i="8"/>
  <c r="S2275" i="8"/>
  <c r="S2306" i="8"/>
  <c r="S2327" i="8"/>
  <c r="S14" i="8"/>
  <c r="S32" i="8"/>
  <c r="S53" i="8"/>
  <c r="S71" i="8"/>
  <c r="S93" i="8"/>
  <c r="S110" i="8"/>
  <c r="S132" i="8"/>
  <c r="S149" i="8"/>
  <c r="S171" i="8"/>
  <c r="S189" i="8"/>
  <c r="S211" i="8"/>
  <c r="S228" i="8"/>
  <c r="S250" i="8"/>
  <c r="S267" i="8"/>
  <c r="S289" i="8"/>
  <c r="S307" i="8"/>
  <c r="S328" i="8"/>
  <c r="S346" i="8"/>
  <c r="S368" i="8"/>
  <c r="S385" i="8"/>
  <c r="S405" i="8"/>
  <c r="S421" i="8"/>
  <c r="S441" i="8"/>
  <c r="S457" i="8"/>
  <c r="S477" i="8"/>
  <c r="S493" i="8"/>
  <c r="S513" i="8"/>
  <c r="S529" i="8"/>
  <c r="S549" i="8"/>
  <c r="S565" i="8"/>
  <c r="S585" i="8"/>
  <c r="S601" i="8"/>
  <c r="S621" i="8"/>
  <c r="S637" i="8"/>
  <c r="S657" i="8"/>
  <c r="S673" i="8"/>
  <c r="S693" i="8"/>
  <c r="S709" i="8"/>
  <c r="S726" i="8"/>
  <c r="S741" i="8"/>
  <c r="S755" i="8"/>
  <c r="S769" i="8"/>
  <c r="S784" i="8"/>
  <c r="S798" i="8"/>
  <c r="S813" i="8"/>
  <c r="S827" i="8"/>
  <c r="S840" i="8"/>
  <c r="S853" i="8"/>
  <c r="S866" i="8"/>
  <c r="S879" i="8"/>
  <c r="S892" i="8"/>
  <c r="S904" i="8"/>
  <c r="S916" i="8"/>
  <c r="S928" i="8"/>
  <c r="S940" i="8"/>
  <c r="S952" i="8"/>
  <c r="S964" i="8"/>
  <c r="S976" i="8"/>
  <c r="S988" i="8"/>
  <c r="S1000" i="8"/>
  <c r="S1012" i="8"/>
  <c r="S1024" i="8"/>
  <c r="S1036" i="8"/>
  <c r="S1048" i="8"/>
  <c r="S1060" i="8"/>
  <c r="S1072" i="8"/>
  <c r="S1084" i="8"/>
  <c r="S1096" i="8"/>
  <c r="S1108" i="8"/>
  <c r="S1120" i="8"/>
  <c r="S1132" i="8"/>
  <c r="S1144" i="8"/>
  <c r="S1156" i="8"/>
  <c r="S1168" i="8"/>
  <c r="S1180" i="8"/>
  <c r="S1192" i="8"/>
  <c r="S1204" i="8"/>
  <c r="S1216" i="8"/>
  <c r="S1228" i="8"/>
  <c r="S1240" i="8"/>
  <c r="S1252" i="8"/>
  <c r="S1264" i="8"/>
  <c r="S1276" i="8"/>
  <c r="S1288" i="8"/>
  <c r="S1300" i="8"/>
  <c r="S1312" i="8"/>
  <c r="S1324" i="8"/>
  <c r="S1336" i="8"/>
  <c r="S1348" i="8"/>
  <c r="S1360" i="8"/>
  <c r="S1372" i="8"/>
  <c r="S1384" i="8"/>
  <c r="S1396" i="8"/>
  <c r="S1408" i="8"/>
  <c r="S1420" i="8"/>
  <c r="S1432" i="8"/>
  <c r="S1444" i="8"/>
  <c r="S1456" i="8"/>
  <c r="S1468" i="8"/>
  <c r="S1480" i="8"/>
  <c r="S1492" i="8"/>
  <c r="R1504" i="8"/>
  <c r="R1516" i="8"/>
  <c r="R1528" i="8"/>
  <c r="R1540" i="8"/>
  <c r="R1552" i="8"/>
  <c r="R1564" i="8"/>
  <c r="R1576" i="8"/>
  <c r="R1588" i="8"/>
  <c r="R1600" i="8"/>
  <c r="R1612" i="8"/>
  <c r="R1624" i="8"/>
  <c r="R1636" i="8"/>
  <c r="R1648" i="8"/>
  <c r="R1660" i="8"/>
  <c r="R1672" i="8"/>
  <c r="R1684" i="8"/>
  <c r="R1696" i="8"/>
  <c r="R1708" i="8"/>
  <c r="R1720" i="8"/>
  <c r="R1732" i="8"/>
  <c r="R1744" i="8"/>
  <c r="R1756" i="8"/>
  <c r="R1768" i="8"/>
  <c r="R1780" i="8"/>
  <c r="R1792" i="8"/>
  <c r="R1804" i="8"/>
  <c r="R1816" i="8"/>
  <c r="R1828" i="8"/>
  <c r="R1840" i="8"/>
  <c r="R1852" i="8"/>
  <c r="R1864" i="8"/>
  <c r="R1876" i="8"/>
  <c r="R1888" i="8"/>
  <c r="R1900" i="8"/>
  <c r="R1912" i="8"/>
  <c r="R1924" i="8"/>
  <c r="R1936" i="8"/>
  <c r="R1948" i="8"/>
  <c r="R1960" i="8"/>
  <c r="R1972" i="8"/>
  <c r="R1984" i="8"/>
  <c r="R1996" i="8"/>
  <c r="S1127" i="8"/>
  <c r="S1111" i="8"/>
  <c r="S1091" i="8"/>
  <c r="S1075" i="8"/>
  <c r="S1055" i="8"/>
  <c r="S1039" i="8"/>
  <c r="S1019" i="8"/>
  <c r="S1003" i="8"/>
  <c r="S983" i="8"/>
  <c r="S967" i="8"/>
  <c r="S947" i="8"/>
  <c r="S931" i="8"/>
  <c r="S911" i="8"/>
  <c r="S895" i="8"/>
  <c r="S874" i="8"/>
  <c r="S834" i="8"/>
  <c r="S816" i="8"/>
  <c r="S792" i="8"/>
  <c r="S773" i="8"/>
  <c r="S749" i="8"/>
  <c r="S730" i="8"/>
  <c r="S704" i="8"/>
  <c r="S680" i="8"/>
  <c r="S648" i="8"/>
  <c r="S624" i="8"/>
  <c r="S596" i="8"/>
  <c r="S572" i="8"/>
  <c r="S540" i="8"/>
  <c r="S516" i="8"/>
  <c r="S488" i="8"/>
  <c r="S464" i="8"/>
  <c r="S432" i="8"/>
  <c r="S408" i="8"/>
  <c r="S380" i="8"/>
  <c r="S353" i="8"/>
  <c r="S319" i="8"/>
  <c r="S292" i="8"/>
  <c r="S262" i="8"/>
  <c r="S236" i="8"/>
  <c r="S201" i="8"/>
  <c r="S175" i="8"/>
  <c r="S144" i="8"/>
  <c r="S118" i="8"/>
  <c r="S83" i="8"/>
  <c r="S57" i="8"/>
  <c r="S26" i="8"/>
  <c r="S2335" i="8"/>
  <c r="S2294" i="8"/>
  <c r="S2258" i="8"/>
  <c r="S2214" i="8"/>
  <c r="S2178" i="8"/>
  <c r="S2130" i="8"/>
  <c r="S2094" i="8"/>
  <c r="S2054" i="8"/>
  <c r="S2018" i="8"/>
  <c r="S1970" i="8"/>
  <c r="S1934" i="8"/>
  <c r="S1890" i="8"/>
  <c r="S1854" i="8"/>
  <c r="S1806" i="8"/>
  <c r="S1770" i="8"/>
  <c r="S1730" i="8"/>
  <c r="S1694" i="8"/>
  <c r="S1646" i="8"/>
  <c r="S1610" i="8"/>
  <c r="S1566" i="8"/>
  <c r="S1530" i="8"/>
  <c r="T1482" i="8"/>
  <c r="T1446" i="8"/>
  <c r="T1406" i="8"/>
  <c r="T1370" i="8"/>
  <c r="T1322" i="8"/>
  <c r="T1283" i="8"/>
  <c r="T1231" i="8"/>
  <c r="T1187" i="8"/>
  <c r="T1129" i="8"/>
  <c r="T1087" i="8"/>
  <c r="T1039" i="8"/>
  <c r="T995" i="8"/>
  <c r="T934" i="8"/>
  <c r="T886" i="8"/>
  <c r="T826" i="8"/>
  <c r="T771" i="8"/>
  <c r="T666" i="8"/>
  <c r="T586" i="8"/>
  <c r="T498" i="8"/>
  <c r="T407" i="8"/>
  <c r="T284" i="8"/>
  <c r="T191" i="8"/>
  <c r="T71" i="8"/>
  <c r="T2254" i="8"/>
  <c r="T2045" i="8"/>
  <c r="T1804" i="8"/>
  <c r="T1553" i="8"/>
  <c r="Q1380" i="8"/>
  <c r="Q829" i="8"/>
  <c r="R1491" i="8"/>
  <c r="R1479" i="8"/>
  <c r="R1467" i="8"/>
  <c r="R1455" i="8"/>
  <c r="R1443" i="8"/>
  <c r="R1431" i="8"/>
  <c r="R1419" i="8"/>
  <c r="R1407" i="8"/>
  <c r="R1395" i="8"/>
  <c r="R1383" i="8"/>
  <c r="R1371" i="8"/>
  <c r="R1359" i="8"/>
  <c r="R1347" i="8"/>
  <c r="R1335" i="8"/>
  <c r="R1323" i="8"/>
  <c r="R1311" i="8"/>
  <c r="R1299" i="8"/>
  <c r="R1287" i="8"/>
  <c r="R1275" i="8"/>
  <c r="R1263" i="8"/>
  <c r="R1251" i="8"/>
  <c r="R1239" i="8"/>
  <c r="R1227" i="8"/>
  <c r="R1215" i="8"/>
  <c r="R1203" i="8"/>
  <c r="R1191" i="8"/>
  <c r="R1179" i="8"/>
  <c r="R1167" i="8"/>
  <c r="R1155" i="8"/>
  <c r="R1143" i="8"/>
  <c r="R1131" i="8"/>
  <c r="R1119" i="8"/>
  <c r="R1107" i="8"/>
  <c r="R1095" i="8"/>
  <c r="R1083" i="8"/>
  <c r="R1071" i="8"/>
  <c r="R1059" i="8"/>
  <c r="R1047" i="8"/>
  <c r="R1035" i="8"/>
  <c r="R1023" i="8"/>
  <c r="R1011" i="8"/>
  <c r="R999" i="8"/>
  <c r="R987" i="8"/>
  <c r="R975" i="8"/>
  <c r="R963" i="8"/>
  <c r="R951" i="8"/>
  <c r="R939" i="8"/>
  <c r="R927" i="8"/>
  <c r="R915" i="8"/>
  <c r="R903" i="8"/>
  <c r="R891" i="8"/>
  <c r="R879" i="8"/>
  <c r="R867" i="8"/>
  <c r="R855" i="8"/>
  <c r="R843" i="8"/>
  <c r="R831" i="8"/>
  <c r="R819" i="8"/>
  <c r="R807" i="8"/>
  <c r="R795" i="8"/>
  <c r="R783" i="8"/>
  <c r="R771" i="8"/>
  <c r="R759" i="8"/>
  <c r="R747" i="8"/>
  <c r="R735" i="8"/>
  <c r="R723" i="8"/>
  <c r="R711" i="8"/>
  <c r="R699" i="8"/>
  <c r="R687" i="8"/>
  <c r="R675" i="8"/>
  <c r="R663" i="8"/>
  <c r="R651" i="8"/>
  <c r="R639" i="8"/>
  <c r="R627" i="8"/>
  <c r="R615" i="8"/>
  <c r="R603" i="8"/>
  <c r="R591" i="8"/>
  <c r="R579" i="8"/>
  <c r="R567" i="8"/>
  <c r="R555" i="8"/>
  <c r="R543" i="8"/>
  <c r="R531" i="8"/>
  <c r="R519" i="8"/>
  <c r="R507" i="8"/>
  <c r="R495" i="8"/>
  <c r="R483" i="8"/>
  <c r="R471" i="8"/>
  <c r="R459" i="8"/>
  <c r="R447" i="8"/>
  <c r="R435" i="8"/>
  <c r="R423" i="8"/>
  <c r="R411" i="8"/>
  <c r="R399" i="8"/>
  <c r="R387" i="8"/>
  <c r="R375" i="8"/>
  <c r="R363" i="8"/>
  <c r="R351" i="8"/>
  <c r="R339" i="8"/>
  <c r="R327" i="8"/>
  <c r="R315" i="8"/>
  <c r="R303" i="8"/>
  <c r="R291" i="8"/>
  <c r="R279" i="8"/>
  <c r="R267" i="8"/>
  <c r="R255" i="8"/>
  <c r="R243" i="8"/>
  <c r="R231" i="8"/>
  <c r="R219" i="8"/>
  <c r="R207" i="8"/>
  <c r="R195" i="8"/>
  <c r="R183" i="8"/>
  <c r="R171" i="8"/>
  <c r="R159" i="8"/>
  <c r="R147" i="8"/>
  <c r="R135" i="8"/>
  <c r="R123" i="8"/>
  <c r="R111" i="8"/>
  <c r="R99" i="8"/>
  <c r="R87" i="8"/>
  <c r="R75" i="8"/>
  <c r="R63" i="8"/>
  <c r="R51" i="8"/>
  <c r="R39" i="8"/>
  <c r="R27" i="8"/>
  <c r="R15" i="8"/>
  <c r="R3" i="8"/>
  <c r="R2326" i="8"/>
  <c r="R2314" i="8"/>
  <c r="R2302" i="8"/>
  <c r="R2290" i="8"/>
  <c r="R2278" i="8"/>
  <c r="R2266" i="8"/>
  <c r="R2254" i="8"/>
  <c r="R2242" i="8"/>
  <c r="R2230" i="8"/>
  <c r="R2218" i="8"/>
  <c r="R2206" i="8"/>
  <c r="R2194" i="8"/>
  <c r="R2182" i="8"/>
  <c r="R2170" i="8"/>
  <c r="R2158" i="8"/>
  <c r="R2146" i="8"/>
  <c r="R2134" i="8"/>
  <c r="R2122" i="8"/>
  <c r="R2110" i="8"/>
  <c r="R2098" i="8"/>
  <c r="R2086" i="8"/>
  <c r="R2074" i="8"/>
  <c r="R2062" i="8"/>
  <c r="R2050" i="8"/>
  <c r="R2038" i="8"/>
  <c r="R2026" i="8"/>
  <c r="R2014" i="8"/>
  <c r="R2002" i="8"/>
  <c r="R1989" i="8"/>
  <c r="R1976" i="8"/>
  <c r="R1963" i="8"/>
  <c r="R1950" i="8"/>
  <c r="R1937" i="8"/>
  <c r="R1923" i="8"/>
  <c r="R1910" i="8"/>
  <c r="R1897" i="8"/>
  <c r="R1884" i="8"/>
  <c r="R1871" i="8"/>
  <c r="R1858" i="8"/>
  <c r="R1845" i="8"/>
  <c r="R1832" i="8"/>
  <c r="R1819" i="8"/>
  <c r="R1806" i="8"/>
  <c r="R1793" i="8"/>
  <c r="R1779" i="8"/>
  <c r="R1766" i="8"/>
  <c r="R1753" i="8"/>
  <c r="R1740" i="8"/>
  <c r="R1727" i="8"/>
  <c r="R1714" i="8"/>
  <c r="R1701" i="8"/>
  <c r="R1688" i="8"/>
  <c r="R1675" i="8"/>
  <c r="R1662" i="8"/>
  <c r="R1649" i="8"/>
  <c r="R1635" i="8"/>
  <c r="R1622" i="8"/>
  <c r="R1609" i="8"/>
  <c r="R1596" i="8"/>
  <c r="R1583" i="8"/>
  <c r="R1570" i="8"/>
  <c r="R1557" i="8"/>
  <c r="R1544" i="8"/>
  <c r="R1531" i="8"/>
  <c r="R1518" i="8"/>
  <c r="R1505" i="8"/>
  <c r="S1491" i="8"/>
  <c r="S1478" i="8"/>
  <c r="S1465" i="8"/>
  <c r="S1452" i="8"/>
  <c r="S1439" i="8"/>
  <c r="S1426" i="8"/>
  <c r="S1413" i="8"/>
  <c r="S1399" i="8"/>
  <c r="S1385" i="8"/>
  <c r="S1369" i="8"/>
  <c r="S1355" i="8"/>
  <c r="S1341" i="8"/>
  <c r="S1327" i="8"/>
  <c r="S1313" i="8"/>
  <c r="S1297" i="8"/>
  <c r="S1283" i="8"/>
  <c r="S1269" i="8"/>
  <c r="S1255" i="8"/>
  <c r="S1239" i="8"/>
  <c r="S1222" i="8"/>
  <c r="S1207" i="8"/>
  <c r="S1191" i="8"/>
  <c r="S1173" i="8"/>
  <c r="S1157" i="8"/>
  <c r="S1137" i="8"/>
  <c r="S1121" i="8"/>
  <c r="S1101" i="8"/>
  <c r="S1085" i="8"/>
  <c r="S1065" i="8"/>
  <c r="S1049" i="8"/>
  <c r="S1029" i="8"/>
  <c r="S1013" i="8"/>
  <c r="S993" i="8"/>
  <c r="S977" i="8"/>
  <c r="S957" i="8"/>
  <c r="S941" i="8"/>
  <c r="S921" i="8"/>
  <c r="S905" i="8"/>
  <c r="S885" i="8"/>
  <c r="S867" i="8"/>
  <c r="S845" i="8"/>
  <c r="S828" i="8"/>
  <c r="S804" i="8"/>
  <c r="S785" i="8"/>
  <c r="S761" i="8"/>
  <c r="S742" i="8"/>
  <c r="S718" i="8"/>
  <c r="S694" i="8"/>
  <c r="S662" i="8"/>
  <c r="S638" i="8"/>
  <c r="S610" i="8"/>
  <c r="S586" i="8"/>
  <c r="S554" i="8"/>
  <c r="S530" i="8"/>
  <c r="S502" i="8"/>
  <c r="S478" i="8"/>
  <c r="S446" i="8"/>
  <c r="S422" i="8"/>
  <c r="S394" i="8"/>
  <c r="S369" i="8"/>
  <c r="S334" i="8"/>
  <c r="S308" i="8"/>
  <c r="S277" i="8"/>
  <c r="S251" i="8"/>
  <c r="S216" i="8"/>
  <c r="S190" i="8"/>
  <c r="S159" i="8"/>
  <c r="S133" i="8"/>
  <c r="S98" i="8"/>
  <c r="S72" i="8"/>
  <c r="S41" i="8"/>
  <c r="S15" i="8"/>
  <c r="S2311" i="8"/>
  <c r="S2276" i="8"/>
  <c r="S2236" i="8"/>
  <c r="S2200" i="8"/>
  <c r="S2152" i="8"/>
  <c r="S2116" i="8"/>
  <c r="S2072" i="8"/>
  <c r="S2036" i="8"/>
  <c r="S1988" i="8"/>
  <c r="S1952" i="8"/>
  <c r="S1912" i="8"/>
  <c r="S1876" i="8"/>
  <c r="S1828" i="8"/>
  <c r="S1792" i="8"/>
  <c r="S1748" i="8"/>
  <c r="S1712" i="8"/>
  <c r="S1664" i="8"/>
  <c r="S1628" i="8"/>
  <c r="S1588" i="8"/>
  <c r="S1552" i="8"/>
  <c r="S1504" i="8"/>
  <c r="T1468" i="8"/>
  <c r="T1424" i="8"/>
  <c r="T1388" i="8"/>
  <c r="T1340" i="8"/>
  <c r="T1304" i="8"/>
  <c r="T1257" i="8"/>
  <c r="T1213" i="8"/>
  <c r="T1155" i="8"/>
  <c r="T1113" i="8"/>
  <c r="T1059" i="8"/>
  <c r="T1017" i="8"/>
  <c r="T958" i="8"/>
  <c r="T910" i="8"/>
  <c r="T858" i="8"/>
  <c r="T806" i="8"/>
  <c r="T716" i="8"/>
  <c r="T634" i="8"/>
  <c r="T536" i="8"/>
  <c r="T451" i="8"/>
  <c r="T333" i="8"/>
  <c r="T235" i="8"/>
  <c r="T138" i="8"/>
  <c r="T18" i="8"/>
  <c r="T2149" i="8"/>
  <c r="T1963" i="8"/>
  <c r="T1658" i="8"/>
  <c r="Q1171" i="8"/>
  <c r="Q436" i="8"/>
  <c r="Q1629" i="8"/>
  <c r="S1550" i="8"/>
  <c r="S1503" i="8"/>
  <c r="T1466" i="8"/>
  <c r="T1423" i="8"/>
  <c r="T1386" i="8"/>
  <c r="T1339" i="8"/>
  <c r="T1302" i="8"/>
  <c r="T1256" i="8"/>
  <c r="T1211" i="8"/>
  <c r="T1154" i="8"/>
  <c r="T1111" i="8"/>
  <c r="T1058" i="8"/>
  <c r="T1015" i="8"/>
  <c r="T957" i="8"/>
  <c r="T908" i="8"/>
  <c r="T855" i="8"/>
  <c r="T803" i="8"/>
  <c r="T715" i="8"/>
  <c r="T630" i="8"/>
  <c r="T535" i="8"/>
  <c r="T447" i="8"/>
  <c r="T323" i="8"/>
  <c r="T231" i="8"/>
  <c r="T135" i="8"/>
  <c r="T3" i="8"/>
  <c r="T2141" i="8"/>
  <c r="T1933" i="8"/>
  <c r="T1653" i="8"/>
  <c r="Q1165" i="8"/>
  <c r="Q361" i="8"/>
  <c r="Q1605" i="8"/>
  <c r="R1501" i="8"/>
  <c r="R1489" i="8"/>
  <c r="R1477" i="8"/>
  <c r="R1465" i="8"/>
  <c r="R1453" i="8"/>
  <c r="R1441" i="8"/>
  <c r="R1429" i="8"/>
  <c r="R1417" i="8"/>
  <c r="R1405" i="8"/>
  <c r="R1393" i="8"/>
  <c r="R1381" i="8"/>
  <c r="R1369" i="8"/>
  <c r="R1357" i="8"/>
  <c r="R1345" i="8"/>
  <c r="R1333" i="8"/>
  <c r="R1321" i="8"/>
  <c r="R1309" i="8"/>
  <c r="R1297" i="8"/>
  <c r="R1285" i="8"/>
  <c r="R1273" i="8"/>
  <c r="R1261" i="8"/>
  <c r="R1249" i="8"/>
  <c r="R1237" i="8"/>
  <c r="R1225" i="8"/>
  <c r="R1213" i="8"/>
  <c r="R1201" i="8"/>
  <c r="R1189" i="8"/>
  <c r="R1177" i="8"/>
  <c r="R1165" i="8"/>
  <c r="R1153" i="8"/>
  <c r="R1141" i="8"/>
  <c r="R1129" i="8"/>
  <c r="R1117" i="8"/>
  <c r="R1105" i="8"/>
  <c r="R1093" i="8"/>
  <c r="R1081" i="8"/>
  <c r="R1069" i="8"/>
  <c r="R1057" i="8"/>
  <c r="R1045" i="8"/>
  <c r="R1033" i="8"/>
  <c r="R1021" i="8"/>
  <c r="R1009" i="8"/>
  <c r="R997" i="8"/>
  <c r="R985" i="8"/>
  <c r="R973" i="8"/>
  <c r="R961" i="8"/>
  <c r="R949" i="8"/>
  <c r="R937" i="8"/>
  <c r="R925" i="8"/>
  <c r="R913" i="8"/>
  <c r="R901" i="8"/>
  <c r="R889" i="8"/>
  <c r="R877" i="8"/>
  <c r="R865" i="8"/>
  <c r="R853" i="8"/>
  <c r="R841" i="8"/>
  <c r="R829" i="8"/>
  <c r="R817" i="8"/>
  <c r="R805" i="8"/>
  <c r="R793" i="8"/>
  <c r="R781" i="8"/>
  <c r="R769" i="8"/>
  <c r="R757" i="8"/>
  <c r="R745" i="8"/>
  <c r="R733" i="8"/>
  <c r="R721" i="8"/>
  <c r="R709" i="8"/>
  <c r="R697" i="8"/>
  <c r="R685" i="8"/>
  <c r="R673" i="8"/>
  <c r="R661" i="8"/>
  <c r="R649" i="8"/>
  <c r="R637" i="8"/>
  <c r="R625" i="8"/>
  <c r="R613" i="8"/>
  <c r="R601" i="8"/>
  <c r="R589" i="8"/>
  <c r="R577" i="8"/>
  <c r="R565" i="8"/>
  <c r="R553" i="8"/>
  <c r="R541" i="8"/>
  <c r="R529" i="8"/>
  <c r="R517" i="8"/>
  <c r="R505" i="8"/>
  <c r="R493" i="8"/>
  <c r="R481" i="8"/>
  <c r="R469" i="8"/>
  <c r="R457" i="8"/>
  <c r="R445" i="8"/>
  <c r="R433" i="8"/>
  <c r="R421" i="8"/>
  <c r="R409" i="8"/>
  <c r="R397" i="8"/>
  <c r="R385" i="8"/>
  <c r="R373" i="8"/>
  <c r="R361" i="8"/>
  <c r="R349" i="8"/>
  <c r="R337" i="8"/>
  <c r="R325" i="8"/>
  <c r="R313" i="8"/>
  <c r="R301" i="8"/>
  <c r="R289" i="8"/>
  <c r="R277" i="8"/>
  <c r="R265" i="8"/>
  <c r="R253" i="8"/>
  <c r="R241" i="8"/>
  <c r="R229" i="8"/>
  <c r="R217" i="8"/>
  <c r="R205" i="8"/>
  <c r="R193" i="8"/>
  <c r="R181" i="8"/>
  <c r="R169" i="8"/>
  <c r="R157" i="8"/>
  <c r="R145" i="8"/>
  <c r="R133" i="8"/>
  <c r="R121" i="8"/>
  <c r="R109" i="8"/>
  <c r="R97" i="8"/>
  <c r="R85" i="8"/>
  <c r="R73" i="8"/>
  <c r="R61" i="8"/>
  <c r="R49" i="8"/>
  <c r="R37" i="8"/>
  <c r="R25" i="8"/>
  <c r="R13" i="8"/>
  <c r="R2336" i="8"/>
  <c r="R2324" i="8"/>
  <c r="R2312" i="8"/>
  <c r="R2300" i="8"/>
  <c r="R2288" i="8"/>
  <c r="R2276" i="8"/>
  <c r="R2264" i="8"/>
  <c r="R2252" i="8"/>
  <c r="R2240" i="8"/>
  <c r="R2228" i="8"/>
  <c r="R2216" i="8"/>
  <c r="R2204" i="8"/>
  <c r="R2192" i="8"/>
  <c r="R2180" i="8"/>
  <c r="R2168" i="8"/>
  <c r="R2156" i="8"/>
  <c r="R2144" i="8"/>
  <c r="R2132" i="8"/>
  <c r="R2120" i="8"/>
  <c r="R2108" i="8"/>
  <c r="R2096" i="8"/>
  <c r="R2084" i="8"/>
  <c r="R2072" i="8"/>
  <c r="R2060" i="8"/>
  <c r="R2048" i="8"/>
  <c r="R2036" i="8"/>
  <c r="R2024" i="8"/>
  <c r="R2012" i="8"/>
  <c r="R2000" i="8"/>
  <c r="R1987" i="8"/>
  <c r="R1974" i="8"/>
  <c r="R1961" i="8"/>
  <c r="R1947" i="8"/>
  <c r="R1934" i="8"/>
  <c r="R1921" i="8"/>
  <c r="R1908" i="8"/>
  <c r="R1895" i="8"/>
  <c r="R1882" i="8"/>
  <c r="R1869" i="8"/>
  <c r="R1856" i="8"/>
  <c r="R1843" i="8"/>
  <c r="R1830" i="8"/>
  <c r="R1817" i="8"/>
  <c r="R1803" i="8"/>
  <c r="R1790" i="8"/>
  <c r="R1777" i="8"/>
  <c r="R1764" i="8"/>
  <c r="R1751" i="8"/>
  <c r="R1738" i="8"/>
  <c r="R1725" i="8"/>
  <c r="R1712" i="8"/>
  <c r="R1699" i="8"/>
  <c r="R1686" i="8"/>
  <c r="R1673" i="8"/>
  <c r="R1659" i="8"/>
  <c r="R1646" i="8"/>
  <c r="R1633" i="8"/>
  <c r="R1620" i="8"/>
  <c r="R1607" i="8"/>
  <c r="R1594" i="8"/>
  <c r="R1581" i="8"/>
  <c r="R1568" i="8"/>
  <c r="R1555" i="8"/>
  <c r="R1542" i="8"/>
  <c r="R1529" i="8"/>
  <c r="R1515" i="8"/>
  <c r="R1502" i="8"/>
  <c r="S1489" i="8"/>
  <c r="S1476" i="8"/>
  <c r="S1463" i="8"/>
  <c r="S1450" i="8"/>
  <c r="S1437" i="8"/>
  <c r="S1424" i="8"/>
  <c r="S1411" i="8"/>
  <c r="S1397" i="8"/>
  <c r="S1381" i="8"/>
  <c r="S1367" i="8"/>
  <c r="S1353" i="8"/>
  <c r="S1339" i="8"/>
  <c r="S1325" i="8"/>
  <c r="S1309" i="8"/>
  <c r="S1295" i="8"/>
  <c r="S1281" i="8"/>
  <c r="S1267" i="8"/>
  <c r="S1253" i="8"/>
  <c r="S1235" i="8"/>
  <c r="S1220" i="8"/>
  <c r="S1205" i="8"/>
  <c r="S1187" i="8"/>
  <c r="S1171" i="8"/>
  <c r="S1151" i="8"/>
  <c r="S1135" i="8"/>
  <c r="S1115" i="8"/>
  <c r="S1099" i="8"/>
  <c r="S1079" i="8"/>
  <c r="S1063" i="8"/>
  <c r="S1043" i="8"/>
  <c r="S1027" i="8"/>
  <c r="S1007" i="8"/>
  <c r="S991" i="8"/>
  <c r="S971" i="8"/>
  <c r="S955" i="8"/>
  <c r="S935" i="8"/>
  <c r="S919" i="8"/>
  <c r="S899" i="8"/>
  <c r="S882" i="8"/>
  <c r="S861" i="8"/>
  <c r="S843" i="8"/>
  <c r="S821" i="8"/>
  <c r="S802" i="8"/>
  <c r="S778" i="8"/>
  <c r="S758" i="8"/>
  <c r="S734" i="8"/>
  <c r="S716" i="8"/>
  <c r="S684" i="8"/>
  <c r="S660" i="8"/>
  <c r="S632" i="8"/>
  <c r="S608" i="8"/>
  <c r="S576" i="8"/>
  <c r="S552" i="8"/>
  <c r="S524" i="8"/>
  <c r="S500" i="8"/>
  <c r="S468" i="8"/>
  <c r="S444" i="8"/>
  <c r="S416" i="8"/>
  <c r="S392" i="8"/>
  <c r="S358" i="8"/>
  <c r="S332" i="8"/>
  <c r="S301" i="8"/>
  <c r="S275" i="8"/>
  <c r="S240" i="8"/>
  <c r="S214" i="8"/>
  <c r="S183" i="8"/>
  <c r="S157" i="8"/>
  <c r="S122" i="8"/>
  <c r="S96" i="8"/>
  <c r="S65" i="8"/>
  <c r="S39" i="8"/>
  <c r="S4" i="8"/>
  <c r="S2309" i="8"/>
  <c r="S2270" i="8"/>
  <c r="S2234" i="8"/>
  <c r="S2186" i="8"/>
  <c r="S2150" i="8"/>
  <c r="S2106" i="8"/>
  <c r="S2070" i="8"/>
  <c r="S2022" i="8"/>
  <c r="S1986" i="8"/>
  <c r="S1946" i="8"/>
  <c r="S1910" i="8"/>
  <c r="S1862" i="8"/>
  <c r="S1826" i="8"/>
  <c r="S1782" i="8"/>
  <c r="S1746" i="8"/>
  <c r="S1698" i="8"/>
  <c r="S1662" i="8"/>
  <c r="S1622" i="8"/>
  <c r="S1586" i="8"/>
  <c r="S1538" i="8"/>
  <c r="S1502" i="8"/>
  <c r="T1458" i="8"/>
  <c r="T1422" i="8"/>
  <c r="T1374" i="8"/>
  <c r="T1338" i="8"/>
  <c r="T1297" i="8"/>
  <c r="T1255" i="8"/>
  <c r="T1197" i="8"/>
  <c r="T1153" i="8"/>
  <c r="T1101" i="8"/>
  <c r="T1057" i="8"/>
  <c r="T999" i="8"/>
  <c r="T956" i="8"/>
  <c r="T902" i="8"/>
  <c r="T854" i="8"/>
  <c r="T787" i="8"/>
  <c r="T714" i="8"/>
  <c r="T610" i="8"/>
  <c r="T534" i="8"/>
  <c r="T415" i="8"/>
  <c r="T322" i="8"/>
  <c r="T225" i="8"/>
  <c r="T127" i="8"/>
  <c r="T2300" i="8"/>
  <c r="T2128" i="8"/>
  <c r="T1881" i="8"/>
  <c r="T1649" i="8"/>
  <c r="Q1127" i="8"/>
  <c r="Q347" i="8"/>
  <c r="R1440" i="8"/>
  <c r="R1428" i="8"/>
  <c r="R1416" i="8"/>
  <c r="R1404" i="8"/>
  <c r="R1392" i="8"/>
  <c r="R1380" i="8"/>
  <c r="R1368" i="8"/>
  <c r="R1356" i="8"/>
  <c r="R1344" i="8"/>
  <c r="R1332" i="8"/>
  <c r="R1320" i="8"/>
  <c r="R1308" i="8"/>
  <c r="R1296" i="8"/>
  <c r="R1284" i="8"/>
  <c r="R1272" i="8"/>
  <c r="R1260" i="8"/>
  <c r="R1248" i="8"/>
  <c r="R1236" i="8"/>
  <c r="R1224" i="8"/>
  <c r="R1212" i="8"/>
  <c r="R1200" i="8"/>
  <c r="R1188" i="8"/>
  <c r="R1176" i="8"/>
  <c r="R1164" i="8"/>
  <c r="R1152" i="8"/>
  <c r="R1140" i="8"/>
  <c r="R1128" i="8"/>
  <c r="R1116" i="8"/>
  <c r="R1104" i="8"/>
  <c r="R1092" i="8"/>
  <c r="R1080" i="8"/>
  <c r="R1068" i="8"/>
  <c r="R1056" i="8"/>
  <c r="R1044" i="8"/>
  <c r="R1032" i="8"/>
  <c r="R1020" i="8"/>
  <c r="R1008" i="8"/>
  <c r="R996" i="8"/>
  <c r="R984" i="8"/>
  <c r="R972" i="8"/>
  <c r="R960" i="8"/>
  <c r="R948" i="8"/>
  <c r="R936" i="8"/>
  <c r="R924" i="8"/>
  <c r="R912" i="8"/>
  <c r="R900" i="8"/>
  <c r="R888" i="8"/>
  <c r="R876" i="8"/>
  <c r="R864" i="8"/>
  <c r="R852" i="8"/>
  <c r="R840" i="8"/>
  <c r="R828" i="8"/>
  <c r="R816" i="8"/>
  <c r="R804" i="8"/>
  <c r="R792" i="8"/>
  <c r="R780" i="8"/>
  <c r="R768" i="8"/>
  <c r="R756" i="8"/>
  <c r="R744" i="8"/>
  <c r="R732" i="8"/>
  <c r="R720" i="8"/>
  <c r="R708" i="8"/>
  <c r="R696" i="8"/>
  <c r="R684" i="8"/>
  <c r="R672" i="8"/>
  <c r="R660" i="8"/>
  <c r="R648" i="8"/>
  <c r="R636" i="8"/>
  <c r="R624" i="8"/>
  <c r="R612" i="8"/>
  <c r="R600" i="8"/>
  <c r="R588" i="8"/>
  <c r="R576" i="8"/>
  <c r="R564" i="8"/>
  <c r="R552" i="8"/>
  <c r="R540" i="8"/>
  <c r="R528" i="8"/>
  <c r="R516" i="8"/>
  <c r="R504" i="8"/>
  <c r="R492" i="8"/>
  <c r="R480" i="8"/>
  <c r="R468" i="8"/>
  <c r="R456" i="8"/>
  <c r="R444" i="8"/>
  <c r="R432" i="8"/>
  <c r="R420" i="8"/>
  <c r="R408" i="8"/>
  <c r="R396" i="8"/>
  <c r="R384" i="8"/>
  <c r="R372" i="8"/>
  <c r="R360" i="8"/>
  <c r="R348" i="8"/>
  <c r="R336" i="8"/>
  <c r="R324" i="8"/>
  <c r="R312" i="8"/>
  <c r="R300" i="8"/>
  <c r="R288" i="8"/>
  <c r="R276" i="8"/>
  <c r="R264" i="8"/>
  <c r="R252" i="8"/>
  <c r="R240" i="8"/>
  <c r="R228" i="8"/>
  <c r="R216" i="8"/>
  <c r="R204" i="8"/>
  <c r="R192" i="8"/>
  <c r="R180" i="8"/>
  <c r="R168" i="8"/>
  <c r="R156" i="8"/>
  <c r="R144" i="8"/>
  <c r="R132" i="8"/>
  <c r="R120" i="8"/>
  <c r="R108" i="8"/>
  <c r="R96" i="8"/>
  <c r="R84" i="8"/>
  <c r="R72" i="8"/>
  <c r="R60" i="8"/>
  <c r="R48" i="8"/>
  <c r="R36" i="8"/>
  <c r="R24" i="8"/>
  <c r="R12" i="8"/>
  <c r="R2335" i="8"/>
  <c r="R2323" i="8"/>
  <c r="R2311" i="8"/>
  <c r="R2299" i="8"/>
  <c r="R2287" i="8"/>
  <c r="R2275" i="8"/>
  <c r="R2263" i="8"/>
  <c r="R2251" i="8"/>
  <c r="R2239" i="8"/>
  <c r="R2227" i="8"/>
  <c r="R2215" i="8"/>
  <c r="R2203" i="8"/>
  <c r="R2191" i="8"/>
  <c r="R2179" i="8"/>
  <c r="R2167" i="8"/>
  <c r="R2155" i="8"/>
  <c r="R2143" i="8"/>
  <c r="R2131" i="8"/>
  <c r="R2119" i="8"/>
  <c r="R2107" i="8"/>
  <c r="R2095" i="8"/>
  <c r="R2083" i="8"/>
  <c r="R2071" i="8"/>
  <c r="R2059" i="8"/>
  <c r="R2047" i="8"/>
  <c r="R2035" i="8"/>
  <c r="R2023" i="8"/>
  <c r="R2011" i="8"/>
  <c r="R1999" i="8"/>
  <c r="R1986" i="8"/>
  <c r="R1973" i="8"/>
  <c r="R1959" i="8"/>
  <c r="R1946" i="8"/>
  <c r="R1933" i="8"/>
  <c r="R1920" i="8"/>
  <c r="R1907" i="8"/>
  <c r="R1894" i="8"/>
  <c r="R1881" i="8"/>
  <c r="R1868" i="8"/>
  <c r="R1855" i="8"/>
  <c r="R1842" i="8"/>
  <c r="R1829" i="8"/>
  <c r="R1815" i="8"/>
  <c r="R1802" i="8"/>
  <c r="R1789" i="8"/>
  <c r="R1776" i="8"/>
  <c r="R1763" i="8"/>
  <c r="R1750" i="8"/>
  <c r="R1737" i="8"/>
  <c r="R1724" i="8"/>
  <c r="R1711" i="8"/>
  <c r="R1698" i="8"/>
  <c r="R1685" i="8"/>
  <c r="R1671" i="8"/>
  <c r="R1658" i="8"/>
  <c r="R1645" i="8"/>
  <c r="R1632" i="8"/>
  <c r="R1619" i="8"/>
  <c r="R1606" i="8"/>
  <c r="R1593" i="8"/>
  <c r="R1580" i="8"/>
  <c r="R1567" i="8"/>
  <c r="R1554" i="8"/>
  <c r="R1541" i="8"/>
  <c r="R1527" i="8"/>
  <c r="R1514" i="8"/>
  <c r="S1501" i="8"/>
  <c r="S1488" i="8"/>
  <c r="S1475" i="8"/>
  <c r="S1462" i="8"/>
  <c r="S1449" i="8"/>
  <c r="S1436" i="8"/>
  <c r="S1423" i="8"/>
  <c r="S1410" i="8"/>
  <c r="S1395" i="8"/>
  <c r="S1380" i="8"/>
  <c r="S1366" i="8"/>
  <c r="S1352" i="8"/>
  <c r="S1338" i="8"/>
  <c r="S1323" i="8"/>
  <c r="S1308" i="8"/>
  <c r="S1294" i="8"/>
  <c r="S1280" i="8"/>
  <c r="S1266" i="8"/>
  <c r="S1251" i="8"/>
  <c r="S1234" i="8"/>
  <c r="S1219" i="8"/>
  <c r="S1203" i="8"/>
  <c r="S1186" i="8"/>
  <c r="S1170" i="8"/>
  <c r="S1150" i="8"/>
  <c r="S1134" i="8"/>
  <c r="S1114" i="8"/>
  <c r="S1098" i="8"/>
  <c r="S1078" i="8"/>
  <c r="S1062" i="8"/>
  <c r="S1042" i="8"/>
  <c r="S1026" i="8"/>
  <c r="S1006" i="8"/>
  <c r="S990" i="8"/>
  <c r="S970" i="8"/>
  <c r="S954" i="8"/>
  <c r="S934" i="8"/>
  <c r="S918" i="8"/>
  <c r="S898" i="8"/>
  <c r="S881" i="8"/>
  <c r="S860" i="8"/>
  <c r="S842" i="8"/>
  <c r="S820" i="8"/>
  <c r="S801" i="8"/>
  <c r="S777" i="8"/>
  <c r="S757" i="8"/>
  <c r="S733" i="8"/>
  <c r="S714" i="8"/>
  <c r="S683" i="8"/>
  <c r="S659" i="8"/>
  <c r="S630" i="8"/>
  <c r="S606" i="8"/>
  <c r="S575" i="8"/>
  <c r="S551" i="8"/>
  <c r="S522" i="8"/>
  <c r="S498" i="8"/>
  <c r="S467" i="8"/>
  <c r="S443" i="8"/>
  <c r="S414" i="8"/>
  <c r="S390" i="8"/>
  <c r="S357" i="8"/>
  <c r="S331" i="8"/>
  <c r="S299" i="8"/>
  <c r="S273" i="8"/>
  <c r="S239" i="8"/>
  <c r="S213" i="8"/>
  <c r="S181" i="8"/>
  <c r="S155" i="8"/>
  <c r="S121" i="8"/>
  <c r="S95" i="8"/>
  <c r="S63" i="8"/>
  <c r="S37" i="8"/>
  <c r="S3" i="8"/>
  <c r="S2308" i="8"/>
  <c r="S2264" i="8"/>
  <c r="S2228" i="8"/>
  <c r="S2184" i="8"/>
  <c r="S2148" i="8"/>
  <c r="S2104" i="8"/>
  <c r="S2068" i="8"/>
  <c r="S2021" i="8"/>
  <c r="S1985" i="8"/>
  <c r="S1940" i="8"/>
  <c r="S1904" i="8"/>
  <c r="S1860" i="8"/>
  <c r="S1824" i="8"/>
  <c r="S1780" i="8"/>
  <c r="S1744" i="8"/>
  <c r="S1697" i="8"/>
  <c r="S1661" i="8"/>
  <c r="S1616" i="8"/>
  <c r="S1580" i="8"/>
  <c r="S1536" i="8"/>
  <c r="T1500" i="8"/>
  <c r="T1456" i="8"/>
  <c r="T1420" i="8"/>
  <c r="T1373" i="8"/>
  <c r="T1337" i="8"/>
  <c r="T1291" i="8"/>
  <c r="T1247" i="8"/>
  <c r="T1195" i="8"/>
  <c r="T1151" i="8"/>
  <c r="T1099" i="8"/>
  <c r="T1055" i="8"/>
  <c r="T998" i="8"/>
  <c r="T955" i="8"/>
  <c r="T895" i="8"/>
  <c r="T847" i="8"/>
  <c r="T783" i="8"/>
  <c r="T706" i="8"/>
  <c r="T608" i="8"/>
  <c r="T526" i="8"/>
  <c r="T414" i="8"/>
  <c r="T321" i="8"/>
  <c r="T210" i="8"/>
  <c r="T117" i="8"/>
  <c r="T2282" i="8"/>
  <c r="T2120" i="8"/>
  <c r="T1876" i="8"/>
  <c r="T1645" i="8"/>
  <c r="Q1451" i="8"/>
  <c r="Q1094" i="8"/>
  <c r="Q345" i="8"/>
  <c r="R1439" i="8"/>
  <c r="R1427" i="8"/>
  <c r="R1415" i="8"/>
  <c r="R1403" i="8"/>
  <c r="R1391" i="8"/>
  <c r="R1379" i="8"/>
  <c r="R1367" i="8"/>
  <c r="R1355" i="8"/>
  <c r="R1343" i="8"/>
  <c r="R1331" i="8"/>
  <c r="R1319" i="8"/>
  <c r="R1307" i="8"/>
  <c r="R1295" i="8"/>
  <c r="R1283" i="8"/>
  <c r="R1271" i="8"/>
  <c r="R1259" i="8"/>
  <c r="R1247" i="8"/>
  <c r="R1235" i="8"/>
  <c r="R1223" i="8"/>
  <c r="R1211" i="8"/>
  <c r="R1199" i="8"/>
  <c r="R1187" i="8"/>
  <c r="R1175" i="8"/>
  <c r="R1163" i="8"/>
  <c r="R1151" i="8"/>
  <c r="R1139" i="8"/>
  <c r="R1127" i="8"/>
  <c r="R1115" i="8"/>
  <c r="R1103" i="8"/>
  <c r="R1091" i="8"/>
  <c r="R1079" i="8"/>
  <c r="R1067" i="8"/>
  <c r="R1055" i="8"/>
  <c r="R1043" i="8"/>
  <c r="R1031" i="8"/>
  <c r="R1019" i="8"/>
  <c r="R1007" i="8"/>
  <c r="R995" i="8"/>
  <c r="R983" i="8"/>
  <c r="R971" i="8"/>
  <c r="R959" i="8"/>
  <c r="R947" i="8"/>
  <c r="R935" i="8"/>
  <c r="R923" i="8"/>
  <c r="R911" i="8"/>
  <c r="R899" i="8"/>
  <c r="R887" i="8"/>
  <c r="R875" i="8"/>
  <c r="R863" i="8"/>
  <c r="R851" i="8"/>
  <c r="R839" i="8"/>
  <c r="R827" i="8"/>
  <c r="R815" i="8"/>
  <c r="R803" i="8"/>
  <c r="R791" i="8"/>
  <c r="R779" i="8"/>
  <c r="R767" i="8"/>
  <c r="R755" i="8"/>
  <c r="R743" i="8"/>
  <c r="R731" i="8"/>
  <c r="R719" i="8"/>
  <c r="R707" i="8"/>
  <c r="R695" i="8"/>
  <c r="R683" i="8"/>
  <c r="R671" i="8"/>
  <c r="R659" i="8"/>
  <c r="R647" i="8"/>
  <c r="R635" i="8"/>
  <c r="R623" i="8"/>
  <c r="R611" i="8"/>
  <c r="R599" i="8"/>
  <c r="R587" i="8"/>
  <c r="R575" i="8"/>
  <c r="R563" i="8"/>
  <c r="R551" i="8"/>
  <c r="R539" i="8"/>
  <c r="R527" i="8"/>
  <c r="R515" i="8"/>
  <c r="R503" i="8"/>
  <c r="R491" i="8"/>
  <c r="R479" i="8"/>
  <c r="R467" i="8"/>
  <c r="R455" i="8"/>
  <c r="R443" i="8"/>
  <c r="R431" i="8"/>
  <c r="R419" i="8"/>
  <c r="R407" i="8"/>
  <c r="R395" i="8"/>
  <c r="R383" i="8"/>
  <c r="R371" i="8"/>
  <c r="R359" i="8"/>
  <c r="R347" i="8"/>
  <c r="R335" i="8"/>
  <c r="R323" i="8"/>
  <c r="R311" i="8"/>
  <c r="R299" i="8"/>
  <c r="R287" i="8"/>
  <c r="R275" i="8"/>
  <c r="R263" i="8"/>
  <c r="R251" i="8"/>
  <c r="R239" i="8"/>
  <c r="R227" i="8"/>
  <c r="R215" i="8"/>
  <c r="R203" i="8"/>
  <c r="R191" i="8"/>
  <c r="R179" i="8"/>
  <c r="R167" i="8"/>
  <c r="R155" i="8"/>
  <c r="R143" i="8"/>
  <c r="R131" i="8"/>
  <c r="R119" i="8"/>
  <c r="R107" i="8"/>
  <c r="R95" i="8"/>
  <c r="R83" i="8"/>
  <c r="R71" i="8"/>
  <c r="R59" i="8"/>
  <c r="R47" i="8"/>
  <c r="R35" i="8"/>
  <c r="R23" i="8"/>
  <c r="R11" i="8"/>
  <c r="R2334" i="8"/>
  <c r="R2322" i="8"/>
  <c r="R2310" i="8"/>
  <c r="R2298" i="8"/>
  <c r="R2286" i="8"/>
  <c r="R2274" i="8"/>
  <c r="R2262" i="8"/>
  <c r="R2250" i="8"/>
  <c r="R2238" i="8"/>
  <c r="R2226" i="8"/>
  <c r="R2214" i="8"/>
  <c r="R2202" i="8"/>
  <c r="R2190" i="8"/>
  <c r="R2178" i="8"/>
  <c r="R2166" i="8"/>
  <c r="R2154" i="8"/>
  <c r="R2142" i="8"/>
  <c r="R2130" i="8"/>
  <c r="R2118" i="8"/>
  <c r="R2106" i="8"/>
  <c r="R2094" i="8"/>
  <c r="R2082" i="8"/>
  <c r="R2070" i="8"/>
  <c r="R2058" i="8"/>
  <c r="R2046" i="8"/>
  <c r="R2034" i="8"/>
  <c r="R2022" i="8"/>
  <c r="R2010" i="8"/>
  <c r="R1998" i="8"/>
  <c r="R1985" i="8"/>
  <c r="R1971" i="8"/>
  <c r="R1958" i="8"/>
  <c r="R1945" i="8"/>
  <c r="R1932" i="8"/>
  <c r="R1919" i="8"/>
  <c r="R1906" i="8"/>
  <c r="R1893" i="8"/>
  <c r="R1880" i="8"/>
  <c r="R1867" i="8"/>
  <c r="R1854" i="8"/>
  <c r="R1841" i="8"/>
  <c r="R1827" i="8"/>
  <c r="R1814" i="8"/>
  <c r="R1801" i="8"/>
  <c r="R1788" i="8"/>
  <c r="R1775" i="8"/>
  <c r="R1762" i="8"/>
  <c r="R1749" i="8"/>
  <c r="R1736" i="8"/>
  <c r="R1723" i="8"/>
  <c r="R1710" i="8"/>
  <c r="R1697" i="8"/>
  <c r="R1683" i="8"/>
  <c r="R1670" i="8"/>
  <c r="R1657" i="8"/>
  <c r="R1644" i="8"/>
  <c r="R1631" i="8"/>
  <c r="R1618" i="8"/>
  <c r="R1605" i="8"/>
  <c r="R1592" i="8"/>
  <c r="R1579" i="8"/>
  <c r="R1566" i="8"/>
  <c r="R1553" i="8"/>
  <c r="R1539" i="8"/>
  <c r="R1526" i="8"/>
  <c r="R1513" i="8"/>
  <c r="S1500" i="8"/>
  <c r="S1487" i="8"/>
  <c r="S1474" i="8"/>
  <c r="S1461" i="8"/>
  <c r="S1448" i="8"/>
  <c r="S1435" i="8"/>
  <c r="S1422" i="8"/>
  <c r="S1409" i="8"/>
  <c r="S1393" i="8"/>
  <c r="S1379" i="8"/>
  <c r="S1365" i="8"/>
  <c r="S1351" i="8"/>
  <c r="S1337" i="8"/>
  <c r="S1321" i="8"/>
  <c r="S1307" i="8"/>
  <c r="S1293" i="8"/>
  <c r="S1279" i="8"/>
  <c r="S1265" i="8"/>
  <c r="S1249" i="8"/>
  <c r="S1233" i="8"/>
  <c r="S1218" i="8"/>
  <c r="S1201" i="8"/>
  <c r="S1185" i="8"/>
  <c r="S1169" i="8"/>
  <c r="S1149" i="8"/>
  <c r="S1133" i="8"/>
  <c r="S1113" i="8"/>
  <c r="S1097" i="8"/>
  <c r="S1077" i="8"/>
  <c r="S1061" i="8"/>
  <c r="S1041" i="8"/>
  <c r="S1025" i="8"/>
  <c r="S1005" i="8"/>
  <c r="S989" i="8"/>
  <c r="S969" i="8"/>
  <c r="S953" i="8"/>
  <c r="S933" i="8"/>
  <c r="S917" i="8"/>
  <c r="S897" i="8"/>
  <c r="S880" i="8"/>
  <c r="S858" i="8"/>
  <c r="S841" i="8"/>
  <c r="S818" i="8"/>
  <c r="S800" i="8"/>
  <c r="S776" i="8"/>
  <c r="S756" i="8"/>
  <c r="S732" i="8"/>
  <c r="S710" i="8"/>
  <c r="S682" i="8"/>
  <c r="S658" i="8"/>
  <c r="S626" i="8"/>
  <c r="S602" i="8"/>
  <c r="S574" i="8"/>
  <c r="S550" i="8"/>
  <c r="S518" i="8"/>
  <c r="S494" i="8"/>
  <c r="S466" i="8"/>
  <c r="S442" i="8"/>
  <c r="S410" i="8"/>
  <c r="S386" i="8"/>
  <c r="S356" i="8"/>
  <c r="S329" i="8"/>
  <c r="S295" i="8"/>
  <c r="S268" i="8"/>
  <c r="S238" i="8"/>
  <c r="S212" i="8"/>
  <c r="S177" i="8"/>
  <c r="S151" i="8"/>
  <c r="S120" i="8"/>
  <c r="S94" i="8"/>
  <c r="S59" i="8"/>
  <c r="S33" i="8"/>
  <c r="S2" i="8"/>
  <c r="S2307" i="8"/>
  <c r="S2260" i="8"/>
  <c r="S2224" i="8"/>
  <c r="S2180" i="8"/>
  <c r="S2144" i="8"/>
  <c r="S2096" i="8"/>
  <c r="S2060" i="8"/>
  <c r="S2020" i="8"/>
  <c r="S1984" i="8"/>
  <c r="S1936" i="8"/>
  <c r="S1900" i="8"/>
  <c r="S1856" i="8"/>
  <c r="S1820" i="8"/>
  <c r="S1772" i="8"/>
  <c r="S1736" i="8"/>
  <c r="S1696" i="8"/>
  <c r="S1660" i="8"/>
  <c r="S1612" i="8"/>
  <c r="S1576" i="8"/>
  <c r="S1532" i="8"/>
  <c r="T1496" i="8"/>
  <c r="T1448" i="8"/>
  <c r="T1412" i="8"/>
  <c r="T1372" i="8"/>
  <c r="T1336" i="8"/>
  <c r="T1285" i="8"/>
  <c r="T1243" i="8"/>
  <c r="T1189" i="8"/>
  <c r="T1147" i="8"/>
  <c r="T1089" i="8"/>
  <c r="T1045" i="8"/>
  <c r="T997" i="8"/>
  <c r="T954" i="8"/>
  <c r="T888" i="8"/>
  <c r="T840" i="8"/>
  <c r="T775" i="8"/>
  <c r="T698" i="8"/>
  <c r="T590" i="8"/>
  <c r="T510" i="8"/>
  <c r="T411" i="8"/>
  <c r="T320" i="8"/>
  <c r="T195" i="8"/>
  <c r="T101" i="8"/>
  <c r="T2276" i="8"/>
  <c r="T2108" i="8"/>
  <c r="T1829" i="8"/>
  <c r="T1590" i="8"/>
  <c r="Q1420" i="8"/>
  <c r="Q1046" i="8"/>
  <c r="Q303" i="8"/>
  <c r="B5" i="40" l="1"/>
  <c r="B4" i="4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<sst xmlns="http://schemas.openxmlformats.org/spreadsheetml/2006/main" count="37509" uniqueCount="5983">
  <si>
    <t>Customer ID</t>
  </si>
  <si>
    <t>TITLE</t>
  </si>
  <si>
    <t>FIRST NAME</t>
  </si>
  <si>
    <t>LAST NAME</t>
  </si>
  <si>
    <t>ID1</t>
  </si>
  <si>
    <t>Ms</t>
  </si>
  <si>
    <t>Kelly</t>
  </si>
  <si>
    <t>Hawks</t>
  </si>
  <si>
    <t>ID2</t>
  </si>
  <si>
    <t>Mr</t>
  </si>
  <si>
    <t>Matthew D</t>
  </si>
  <si>
    <t>Lehner</t>
  </si>
  <si>
    <t>ID3</t>
  </si>
  <si>
    <t>Phil</t>
  </si>
  <si>
    <t>Lu</t>
  </si>
  <si>
    <t>ID4</t>
  </si>
  <si>
    <t>Kelsey</t>
  </si>
  <si>
    <t>Osborne</t>
  </si>
  <si>
    <t>ID5</t>
  </si>
  <si>
    <t>Kristyn</t>
  </si>
  <si>
    <t>Kadala</t>
  </si>
  <si>
    <t>ID6</t>
  </si>
  <si>
    <t>Russell B</t>
  </si>
  <si>
    <t>Baker</t>
  </si>
  <si>
    <t>ID7</t>
  </si>
  <si>
    <t>Scott</t>
  </si>
  <si>
    <t>Macpherson</t>
  </si>
  <si>
    <t>ID8</t>
  </si>
  <si>
    <t>Stephen</t>
  </si>
  <si>
    <t>Hallman</t>
  </si>
  <si>
    <t>ID9</t>
  </si>
  <si>
    <t>Patrick R</t>
  </si>
  <si>
    <t>Moran</t>
  </si>
  <si>
    <t>ID10</t>
  </si>
  <si>
    <t>Brooke N</t>
  </si>
  <si>
    <t>Benner</t>
  </si>
  <si>
    <t>ID11</t>
  </si>
  <si>
    <t>Paola Andrea</t>
  </si>
  <si>
    <t>Fierro Vargas</t>
  </si>
  <si>
    <t>ID12</t>
  </si>
  <si>
    <t>David</t>
  </si>
  <si>
    <t>Franz</t>
  </si>
  <si>
    <t>ID13</t>
  </si>
  <si>
    <t>Wade</t>
  </si>
  <si>
    <t>Foster</t>
  </si>
  <si>
    <t>ID14</t>
  </si>
  <si>
    <t>Franklin</t>
  </si>
  <si>
    <t>Tenorio</t>
  </si>
  <si>
    <t>ID15</t>
  </si>
  <si>
    <t>Leilani M</t>
  </si>
  <si>
    <t>Rios</t>
  </si>
  <si>
    <t>ID16</t>
  </si>
  <si>
    <t>Philippe</t>
  </si>
  <si>
    <t>Viau-Dupuis</t>
  </si>
  <si>
    <t>ID17</t>
  </si>
  <si>
    <t>Jennifer A</t>
  </si>
  <si>
    <t>Cronin</t>
  </si>
  <si>
    <t>ID18</t>
  </si>
  <si>
    <t>Christina M</t>
  </si>
  <si>
    <t>Noordstar</t>
  </si>
  <si>
    <t>ID19</t>
  </si>
  <si>
    <t>Said Sr</t>
  </si>
  <si>
    <t>Boudalia</t>
  </si>
  <si>
    <t>ID20</t>
  </si>
  <si>
    <t>John</t>
  </si>
  <si>
    <t>Flor</t>
  </si>
  <si>
    <t>ID21</t>
  </si>
  <si>
    <t>Myles</t>
  </si>
  <si>
    <t>Fennon</t>
  </si>
  <si>
    <t>ID22</t>
  </si>
  <si>
    <t>Madelyn C</t>
  </si>
  <si>
    <t>Hribar</t>
  </si>
  <si>
    <t>ID23</t>
  </si>
  <si>
    <t>Nicole</t>
  </si>
  <si>
    <t>Tassello</t>
  </si>
  <si>
    <t>ID24</t>
  </si>
  <si>
    <t>Eric A</t>
  </si>
  <si>
    <t>Mauricette</t>
  </si>
  <si>
    <t>ID25</t>
  </si>
  <si>
    <t>Emiliano I</t>
  </si>
  <si>
    <t>Garcia</t>
  </si>
  <si>
    <t>ID26</t>
  </si>
  <si>
    <t>Adam</t>
  </si>
  <si>
    <t>Airoldi</t>
  </si>
  <si>
    <t>ID27</t>
  </si>
  <si>
    <t>Zach</t>
  </si>
  <si>
    <t>Cater-Cyker</t>
  </si>
  <si>
    <t>ID28</t>
  </si>
  <si>
    <t>Stephanie W</t>
  </si>
  <si>
    <t>Hamm</t>
  </si>
  <si>
    <t>ID29</t>
  </si>
  <si>
    <t>Cox</t>
  </si>
  <si>
    <t>ID30</t>
  </si>
  <si>
    <t>Natalie</t>
  </si>
  <si>
    <t>Sachrajda</t>
  </si>
  <si>
    <t>ID31</t>
  </si>
  <si>
    <t>Nicole J</t>
  </si>
  <si>
    <t>Gareri</t>
  </si>
  <si>
    <t>ID32</t>
  </si>
  <si>
    <t>Jefferson D</t>
  </si>
  <si>
    <t>Welch</t>
  </si>
  <si>
    <t>ID33</t>
  </si>
  <si>
    <t>Brendan D</t>
  </si>
  <si>
    <t>Prindiville</t>
  </si>
  <si>
    <t>ID34</t>
  </si>
  <si>
    <t>Courtney</t>
  </si>
  <si>
    <t>Kincaid</t>
  </si>
  <si>
    <t>ID35</t>
  </si>
  <si>
    <t>Sydney L</t>
  </si>
  <si>
    <t>Bruestle</t>
  </si>
  <si>
    <t>ID36</t>
  </si>
  <si>
    <t>Julien</t>
  </si>
  <si>
    <t>Lachance</t>
  </si>
  <si>
    <t>ID37</t>
  </si>
  <si>
    <t>Ryan M</t>
  </si>
  <si>
    <t>Eason</t>
  </si>
  <si>
    <t>ID38</t>
  </si>
  <si>
    <t>Anna H</t>
  </si>
  <si>
    <t>Grummon</t>
  </si>
  <si>
    <t>ID39</t>
  </si>
  <si>
    <t>Samantha</t>
  </si>
  <si>
    <t>Vanwechel</t>
  </si>
  <si>
    <t>ID40</t>
  </si>
  <si>
    <t>Robert</t>
  </si>
  <si>
    <t>Fisher</t>
  </si>
  <si>
    <t>ID41</t>
  </si>
  <si>
    <t>James R</t>
  </si>
  <si>
    <t>Jenkins</t>
  </si>
  <si>
    <t>ID42</t>
  </si>
  <si>
    <t>Roseann</t>
  </si>
  <si>
    <t>Peters</t>
  </si>
  <si>
    <t>ID43</t>
  </si>
  <si>
    <t>Aha</t>
  </si>
  <si>
    <t>ID44</t>
  </si>
  <si>
    <t>Spencer</t>
  </si>
  <si>
    <t>Mcelwain</t>
  </si>
  <si>
    <t>ID45</t>
  </si>
  <si>
    <t>Eric W</t>
  </si>
  <si>
    <t>Januszewski</t>
  </si>
  <si>
    <t>ID46</t>
  </si>
  <si>
    <t>Brianna L</t>
  </si>
  <si>
    <t>Rohne</t>
  </si>
  <si>
    <t>ID47</t>
  </si>
  <si>
    <t>Thomas J</t>
  </si>
  <si>
    <t>O'Grady</t>
  </si>
  <si>
    <t>ID48</t>
  </si>
  <si>
    <t>Melissa L</t>
  </si>
  <si>
    <t>ID49</t>
  </si>
  <si>
    <t>Flavio</t>
  </si>
  <si>
    <t>De Simone</t>
  </si>
  <si>
    <t>ID50</t>
  </si>
  <si>
    <t>Ryan</t>
  </si>
  <si>
    <t>Beckett</t>
  </si>
  <si>
    <t>ID51</t>
  </si>
  <si>
    <t>Anthony J</t>
  </si>
  <si>
    <t>Sobrilsky</t>
  </si>
  <si>
    <t>ID52</t>
  </si>
  <si>
    <t>Alex</t>
  </si>
  <si>
    <t>Wang</t>
  </si>
  <si>
    <t>ID53</t>
  </si>
  <si>
    <t>Campa</t>
  </si>
  <si>
    <t>ID54</t>
  </si>
  <si>
    <t>Andrew B</t>
  </si>
  <si>
    <t>Clifford</t>
  </si>
  <si>
    <t>ID55</t>
  </si>
  <si>
    <t>Dara E</t>
  </si>
  <si>
    <t>Dalmata</t>
  </si>
  <si>
    <t>ID56</t>
  </si>
  <si>
    <t>Inna</t>
  </si>
  <si>
    <t>Vishik</t>
  </si>
  <si>
    <t>ID57</t>
  </si>
  <si>
    <t>Ari</t>
  </si>
  <si>
    <t>Schorr</t>
  </si>
  <si>
    <t>ID58</t>
  </si>
  <si>
    <t>Lindsey</t>
  </si>
  <si>
    <t>Lusardi</t>
  </si>
  <si>
    <t>ID59</t>
  </si>
  <si>
    <t>Kenny</t>
  </si>
  <si>
    <t>Rayner</t>
  </si>
  <si>
    <t>ID60</t>
  </si>
  <si>
    <t>Louise</t>
  </si>
  <si>
    <t>Voghel</t>
  </si>
  <si>
    <t>ID61</t>
  </si>
  <si>
    <t>Cameron</t>
  </si>
  <si>
    <t>Rieth</t>
  </si>
  <si>
    <t>ID62</t>
  </si>
  <si>
    <t>Katie T</t>
  </si>
  <si>
    <t>Gollotto</t>
  </si>
  <si>
    <t>ID63</t>
  </si>
  <si>
    <t>Casey</t>
  </si>
  <si>
    <t>Dunn</t>
  </si>
  <si>
    <t>ID64</t>
  </si>
  <si>
    <t>Blitzer</t>
  </si>
  <si>
    <t>ID65</t>
  </si>
  <si>
    <t>Bryson C</t>
  </si>
  <si>
    <t>Smith</t>
  </si>
  <si>
    <t>ID66</t>
  </si>
  <si>
    <t>Megan</t>
  </si>
  <si>
    <t>Hyland</t>
  </si>
  <si>
    <t>ID67</t>
  </si>
  <si>
    <t>Daniel</t>
  </si>
  <si>
    <t>Ducharme</t>
  </si>
  <si>
    <t>ID68</t>
  </si>
  <si>
    <t>Steven M</t>
  </si>
  <si>
    <t>Johnson</t>
  </si>
  <si>
    <t>ID69</t>
  </si>
  <si>
    <t>Jenna L</t>
  </si>
  <si>
    <t>Mutz</t>
  </si>
  <si>
    <t>ID70</t>
  </si>
  <si>
    <t>Freeman</t>
  </si>
  <si>
    <t>Lee</t>
  </si>
  <si>
    <t>ID71</t>
  </si>
  <si>
    <t>Jeff</t>
  </si>
  <si>
    <t>Turner</t>
  </si>
  <si>
    <t>ID72</t>
  </si>
  <si>
    <t>Elenilton V</t>
  </si>
  <si>
    <t>Rangel</t>
  </si>
  <si>
    <t>ID73</t>
  </si>
  <si>
    <t>Maurya</t>
  </si>
  <si>
    <t>Lacey</t>
  </si>
  <si>
    <t>ID74</t>
  </si>
  <si>
    <t>Samantha C</t>
  </si>
  <si>
    <t>Stiger</t>
  </si>
  <si>
    <t>ID75</t>
  </si>
  <si>
    <t>Bethany A</t>
  </si>
  <si>
    <t>Caldwell</t>
  </si>
  <si>
    <t>ID76</t>
  </si>
  <si>
    <t>Yves</t>
  </si>
  <si>
    <t>Marmillod</t>
  </si>
  <si>
    <t>ID77</t>
  </si>
  <si>
    <t>Danielle</t>
  </si>
  <si>
    <t>Cloutier-Simons</t>
  </si>
  <si>
    <t>ID78</t>
  </si>
  <si>
    <t>Julia</t>
  </si>
  <si>
    <t>Vegas</t>
  </si>
  <si>
    <t>ID79</t>
  </si>
  <si>
    <t>Joshua</t>
  </si>
  <si>
    <t>Cochran</t>
  </si>
  <si>
    <t>ID80</t>
  </si>
  <si>
    <t>Jennifer</t>
  </si>
  <si>
    <t>Holtzapple</t>
  </si>
  <si>
    <t>ID81</t>
  </si>
  <si>
    <t>Gwen M</t>
  </si>
  <si>
    <t>Meyer</t>
  </si>
  <si>
    <t>ID82</t>
  </si>
  <si>
    <t>Patrick</t>
  </si>
  <si>
    <t>Brickley</t>
  </si>
  <si>
    <t>ID83</t>
  </si>
  <si>
    <t>Kate</t>
  </si>
  <si>
    <t>Magee</t>
  </si>
  <si>
    <t>ID84</t>
  </si>
  <si>
    <t>Kevin</t>
  </si>
  <si>
    <t>Thoma</t>
  </si>
  <si>
    <t>ID85</t>
  </si>
  <si>
    <t>Stephen Ii</t>
  </si>
  <si>
    <t>Heagy</t>
  </si>
  <si>
    <t>ID86</t>
  </si>
  <si>
    <t>Philip</t>
  </si>
  <si>
    <t>Regnier</t>
  </si>
  <si>
    <t>ID87</t>
  </si>
  <si>
    <t>Brett A</t>
  </si>
  <si>
    <t>Parendo</t>
  </si>
  <si>
    <t>ID88</t>
  </si>
  <si>
    <t>Rebecca</t>
  </si>
  <si>
    <t>Schell</t>
  </si>
  <si>
    <t>ID89</t>
  </si>
  <si>
    <t>Kelley</t>
  </si>
  <si>
    <t>Driscoll</t>
  </si>
  <si>
    <t>ID90</t>
  </si>
  <si>
    <t>Abigail K</t>
  </si>
  <si>
    <t>Mitchell</t>
  </si>
  <si>
    <t>ID91</t>
  </si>
  <si>
    <t>Hope</t>
  </si>
  <si>
    <t>Cutler</t>
  </si>
  <si>
    <t>ID92</t>
  </si>
  <si>
    <t>Elyse M</t>
  </si>
  <si>
    <t>Derian</t>
  </si>
  <si>
    <t>ID93</t>
  </si>
  <si>
    <t>Nicholas</t>
  </si>
  <si>
    <t>Farina</t>
  </si>
  <si>
    <t>ID94</t>
  </si>
  <si>
    <t>Saunders</t>
  </si>
  <si>
    <t>ID95</t>
  </si>
  <si>
    <t>Kratz</t>
  </si>
  <si>
    <t>ID96</t>
  </si>
  <si>
    <t>Thomas</t>
  </si>
  <si>
    <t>Boland</t>
  </si>
  <si>
    <t>ID97</t>
  </si>
  <si>
    <t>Pamela J</t>
  </si>
  <si>
    <t>Van Hout</t>
  </si>
  <si>
    <t>ID98</t>
  </si>
  <si>
    <t>Jessica</t>
  </si>
  <si>
    <t>Ramsey</t>
  </si>
  <si>
    <t>ID99</t>
  </si>
  <si>
    <t>Ron N</t>
  </si>
  <si>
    <t>Gage</t>
  </si>
  <si>
    <t>ID100</t>
  </si>
  <si>
    <t>Gollins</t>
  </si>
  <si>
    <t>ID101</t>
  </si>
  <si>
    <t>Brian</t>
  </si>
  <si>
    <t>Benestad</t>
  </si>
  <si>
    <t>ID102</t>
  </si>
  <si>
    <t>Sari</t>
  </si>
  <si>
    <t>Aviv</t>
  </si>
  <si>
    <t>ID103</t>
  </si>
  <si>
    <t>Robert M</t>
  </si>
  <si>
    <t>Burns</t>
  </si>
  <si>
    <t>ID104</t>
  </si>
  <si>
    <t>Ricardo</t>
  </si>
  <si>
    <t>Maldonado</t>
  </si>
  <si>
    <t>ID105</t>
  </si>
  <si>
    <t>Gedion</t>
  </si>
  <si>
    <t>Yitref</t>
  </si>
  <si>
    <t>ID106</t>
  </si>
  <si>
    <t>Mark</t>
  </si>
  <si>
    <t>Loudon-Brown</t>
  </si>
  <si>
    <t>ID107</t>
  </si>
  <si>
    <t>Gamini P</t>
  </si>
  <si>
    <t>Sugathadasa</t>
  </si>
  <si>
    <t>ID108</t>
  </si>
  <si>
    <t>Emily J</t>
  </si>
  <si>
    <t>Ganley</t>
  </si>
  <si>
    <t>ID109</t>
  </si>
  <si>
    <t>Amanda</t>
  </si>
  <si>
    <t>Potter</t>
  </si>
  <si>
    <t>ID110</t>
  </si>
  <si>
    <t>Rasmussen</t>
  </si>
  <si>
    <t>ID111</t>
  </si>
  <si>
    <t>Knox</t>
  </si>
  <si>
    <t>Robinson</t>
  </si>
  <si>
    <t>ID112</t>
  </si>
  <si>
    <t>Yianna</t>
  </si>
  <si>
    <t>Antonopoulos</t>
  </si>
  <si>
    <t>ID113</t>
  </si>
  <si>
    <t>Roberta</t>
  </si>
  <si>
    <t>Groner</t>
  </si>
  <si>
    <t>ID114</t>
  </si>
  <si>
    <t>Benjamin P</t>
  </si>
  <si>
    <t>Zywicki</t>
  </si>
  <si>
    <t>ID115</t>
  </si>
  <si>
    <t>Craig</t>
  </si>
  <si>
    <t>Cardinal</t>
  </si>
  <si>
    <t>ID116</t>
  </si>
  <si>
    <t>Ann</t>
  </si>
  <si>
    <t>Alleman</t>
  </si>
  <si>
    <t>ID117</t>
  </si>
  <si>
    <t>Jamie P</t>
  </si>
  <si>
    <t>Stroffolino</t>
  </si>
  <si>
    <t>ID118</t>
  </si>
  <si>
    <t>Clubb</t>
  </si>
  <si>
    <t>ID119</t>
  </si>
  <si>
    <t>Charlie</t>
  </si>
  <si>
    <t>Mcgoogan</t>
  </si>
  <si>
    <t>ID120</t>
  </si>
  <si>
    <t>Meb</t>
  </si>
  <si>
    <t>Keflezighi</t>
  </si>
  <si>
    <t>ID121</t>
  </si>
  <si>
    <t>Aaqib L</t>
  </si>
  <si>
    <t>Syed</t>
  </si>
  <si>
    <t>ID122</t>
  </si>
  <si>
    <t>Craig A</t>
  </si>
  <si>
    <t>Segal</t>
  </si>
  <si>
    <t>ID123</t>
  </si>
  <si>
    <t>Meredith</t>
  </si>
  <si>
    <t>Defranco</t>
  </si>
  <si>
    <t>ID124</t>
  </si>
  <si>
    <t>Doug</t>
  </si>
  <si>
    <t>Kells</t>
  </si>
  <si>
    <t>ID125</t>
  </si>
  <si>
    <t>Elizabeth J</t>
  </si>
  <si>
    <t>Lawton</t>
  </si>
  <si>
    <t>ID126</t>
  </si>
  <si>
    <t>Matthew P</t>
  </si>
  <si>
    <t>Bejar</t>
  </si>
  <si>
    <t>ID127</t>
  </si>
  <si>
    <t>Guillermo Sr</t>
  </si>
  <si>
    <t>Navarro Castro</t>
  </si>
  <si>
    <t>ID128</t>
  </si>
  <si>
    <t>Ryan C</t>
  </si>
  <si>
    <t>Tice</t>
  </si>
  <si>
    <t>ID129</t>
  </si>
  <si>
    <t>Dane</t>
  </si>
  <si>
    <t>Wolf</t>
  </si>
  <si>
    <t>ID130</t>
  </si>
  <si>
    <t>Jonas</t>
  </si>
  <si>
    <t>Oppedal</t>
  </si>
  <si>
    <t>ID131</t>
  </si>
  <si>
    <t>George E</t>
  </si>
  <si>
    <t>Wright</t>
  </si>
  <si>
    <t>ID132</t>
  </si>
  <si>
    <t>Sara S</t>
  </si>
  <si>
    <t>Ellis</t>
  </si>
  <si>
    <t>ID133</t>
  </si>
  <si>
    <t>Nick</t>
  </si>
  <si>
    <t>Taormina</t>
  </si>
  <si>
    <t>ID134</t>
  </si>
  <si>
    <t>Timothy</t>
  </si>
  <si>
    <t>Lynch</t>
  </si>
  <si>
    <t>ID135</t>
  </si>
  <si>
    <t>Becky L</t>
  </si>
  <si>
    <t>Tavella</t>
  </si>
  <si>
    <t>ID136</t>
  </si>
  <si>
    <t>Steph K</t>
  </si>
  <si>
    <t>Neufeld</t>
  </si>
  <si>
    <t>ID137</t>
  </si>
  <si>
    <t>Kristine B</t>
  </si>
  <si>
    <t>Walhovd</t>
  </si>
  <si>
    <t>ID138</t>
  </si>
  <si>
    <t>Taylor B</t>
  </si>
  <si>
    <t>Washburn</t>
  </si>
  <si>
    <t>ID139</t>
  </si>
  <si>
    <t>William</t>
  </si>
  <si>
    <t>Mroz</t>
  </si>
  <si>
    <t>ID140</t>
  </si>
  <si>
    <t>Sage</t>
  </si>
  <si>
    <t>Canaday</t>
  </si>
  <si>
    <t>ID141</t>
  </si>
  <si>
    <t>Cole</t>
  </si>
  <si>
    <t>Atkins</t>
  </si>
  <si>
    <t>ID142</t>
  </si>
  <si>
    <t>Jesse</t>
  </si>
  <si>
    <t>Kropelnicki</t>
  </si>
  <si>
    <t>ID143</t>
  </si>
  <si>
    <t>Tammi J</t>
  </si>
  <si>
    <t>Braund</t>
  </si>
  <si>
    <t>ID144</t>
  </si>
  <si>
    <t>Matthew S</t>
  </si>
  <si>
    <t>Anderson</t>
  </si>
  <si>
    <t>ID145</t>
  </si>
  <si>
    <t>Eric</t>
  </si>
  <si>
    <t>Bilbrey</t>
  </si>
  <si>
    <t>ID146</t>
  </si>
  <si>
    <t>Valeria R</t>
  </si>
  <si>
    <t>Curtis</t>
  </si>
  <si>
    <t>ID147</t>
  </si>
  <si>
    <t>Michael P</t>
  </si>
  <si>
    <t>ID148</t>
  </si>
  <si>
    <t>Rami</t>
  </si>
  <si>
    <t>Bardeesy</t>
  </si>
  <si>
    <t>ID149</t>
  </si>
  <si>
    <t>Denis</t>
  </si>
  <si>
    <t>Shanahan</t>
  </si>
  <si>
    <t>ID150</t>
  </si>
  <si>
    <t>Brian E</t>
  </si>
  <si>
    <t>Sutter</t>
  </si>
  <si>
    <t>ID151</t>
  </si>
  <si>
    <t>Bonnie</t>
  </si>
  <si>
    <t>Yesian</t>
  </si>
  <si>
    <t>ID152</t>
  </si>
  <si>
    <t>Meers</t>
  </si>
  <si>
    <t>ID153</t>
  </si>
  <si>
    <t>Paul</t>
  </si>
  <si>
    <t>Conlon</t>
  </si>
  <si>
    <t>ID154</t>
  </si>
  <si>
    <t>Michael</t>
  </si>
  <si>
    <t>Arnstein</t>
  </si>
  <si>
    <t>ID155</t>
  </si>
  <si>
    <t>Samuel</t>
  </si>
  <si>
    <t>Jurek</t>
  </si>
  <si>
    <t>ID156</t>
  </si>
  <si>
    <t>Matthew</t>
  </si>
  <si>
    <t>Thill</t>
  </si>
  <si>
    <t>ID157</t>
  </si>
  <si>
    <t>Glaz</t>
  </si>
  <si>
    <t>ID158</t>
  </si>
  <si>
    <t>Syndy</t>
  </si>
  <si>
    <t>Sampson</t>
  </si>
  <si>
    <t>ID159</t>
  </si>
  <si>
    <t>Aleksandra</t>
  </si>
  <si>
    <t>Duliba</t>
  </si>
  <si>
    <t>ID160</t>
  </si>
  <si>
    <t>Steeve T Sr</t>
  </si>
  <si>
    <t>Tanguay</t>
  </si>
  <si>
    <t>ID161</t>
  </si>
  <si>
    <t>Richard</t>
  </si>
  <si>
    <t>Mcclelland</t>
  </si>
  <si>
    <t>ID162</t>
  </si>
  <si>
    <t>Aaron T</t>
  </si>
  <si>
    <t>Gorman</t>
  </si>
  <si>
    <t>ID163</t>
  </si>
  <si>
    <t>Akira</t>
  </si>
  <si>
    <t>Nishimura</t>
  </si>
  <si>
    <t>ID164</t>
  </si>
  <si>
    <t>Ben</t>
  </si>
  <si>
    <t>Brimble</t>
  </si>
  <si>
    <t>ID165</t>
  </si>
  <si>
    <t>Jana</t>
  </si>
  <si>
    <t>Trenk</t>
  </si>
  <si>
    <t>ID166</t>
  </si>
  <si>
    <t>Jay T</t>
  </si>
  <si>
    <t>Wittmann</t>
  </si>
  <si>
    <t>ID167</t>
  </si>
  <si>
    <t>Marie-Helene</t>
  </si>
  <si>
    <t>Tremblay</t>
  </si>
  <si>
    <t>ID168</t>
  </si>
  <si>
    <t>Bret R</t>
  </si>
  <si>
    <t>Scofield</t>
  </si>
  <si>
    <t>ID169</t>
  </si>
  <si>
    <t>Gardner L</t>
  </si>
  <si>
    <t>Yost</t>
  </si>
  <si>
    <t>ID170</t>
  </si>
  <si>
    <t>Bobby</t>
  </si>
  <si>
    <t>Torphy</t>
  </si>
  <si>
    <t>ID171</t>
  </si>
  <si>
    <t>Busby</t>
  </si>
  <si>
    <t>ID172</t>
  </si>
  <si>
    <t>Lina</t>
  </si>
  <si>
    <t>Nguyen</t>
  </si>
  <si>
    <t>ID173</t>
  </si>
  <si>
    <t>Zebulon</t>
  </si>
  <si>
    <t>Hanley</t>
  </si>
  <si>
    <t>ID174</t>
  </si>
  <si>
    <t>Scheer</t>
  </si>
  <si>
    <t>ID175</t>
  </si>
  <si>
    <t>Greg</t>
  </si>
  <si>
    <t>Rankin</t>
  </si>
  <si>
    <t>ID176</t>
  </si>
  <si>
    <t>Ricardi</t>
  </si>
  <si>
    <t>ID177</t>
  </si>
  <si>
    <t>Kelsey A</t>
  </si>
  <si>
    <t>Karkos</t>
  </si>
  <si>
    <t>ID178</t>
  </si>
  <si>
    <t>Bronwen L</t>
  </si>
  <si>
    <t>Price-Dierksen</t>
  </si>
  <si>
    <t>ID179</t>
  </si>
  <si>
    <t>Manuela</t>
  </si>
  <si>
    <t>Knispel</t>
  </si>
  <si>
    <t>ID180</t>
  </si>
  <si>
    <t>Jennifer L</t>
  </si>
  <si>
    <t>King</t>
  </si>
  <si>
    <t>ID181</t>
  </si>
  <si>
    <t>Abby W</t>
  </si>
  <si>
    <t>Samuelson</t>
  </si>
  <si>
    <t>ID182</t>
  </si>
  <si>
    <t>Tyler</t>
  </si>
  <si>
    <t>Fredsall</t>
  </si>
  <si>
    <t>ID183</t>
  </si>
  <si>
    <t>Jeffrey</t>
  </si>
  <si>
    <t>Eggleston</t>
  </si>
  <si>
    <t>ID184</t>
  </si>
  <si>
    <t>Matthew F</t>
  </si>
  <si>
    <t>Palombaro</t>
  </si>
  <si>
    <t>ID185</t>
  </si>
  <si>
    <t>Ryan J</t>
  </si>
  <si>
    <t>Silva</t>
  </si>
  <si>
    <t>ID186</t>
  </si>
  <si>
    <t>Amy</t>
  </si>
  <si>
    <t>Bugala</t>
  </si>
  <si>
    <t>ID187</t>
  </si>
  <si>
    <t>Andrew P</t>
  </si>
  <si>
    <t>Dublin</t>
  </si>
  <si>
    <t>ID188</t>
  </si>
  <si>
    <t>George M</t>
  </si>
  <si>
    <t>Cleland</t>
  </si>
  <si>
    <t>ID189</t>
  </si>
  <si>
    <t>Sarah</t>
  </si>
  <si>
    <t>Evans</t>
  </si>
  <si>
    <t>ID190</t>
  </si>
  <si>
    <t>Lara</t>
  </si>
  <si>
    <t>Boyd</t>
  </si>
  <si>
    <t>ID191</t>
  </si>
  <si>
    <t>Sebastien</t>
  </si>
  <si>
    <t>Roulier</t>
  </si>
  <si>
    <t>ID192</t>
  </si>
  <si>
    <t>Padraig</t>
  </si>
  <si>
    <t>Mullins</t>
  </si>
  <si>
    <t>ID193</t>
  </si>
  <si>
    <t>Heather</t>
  </si>
  <si>
    <t>Hofmann</t>
  </si>
  <si>
    <t>ID194</t>
  </si>
  <si>
    <t>Jorge</t>
  </si>
  <si>
    <t>Garcia Garcia</t>
  </si>
  <si>
    <t>ID195</t>
  </si>
  <si>
    <t>Jack R</t>
  </si>
  <si>
    <t>Klecker</t>
  </si>
  <si>
    <t>ID196</t>
  </si>
  <si>
    <t>Felix</t>
  </si>
  <si>
    <t>Cancre</t>
  </si>
  <si>
    <t>ID197</t>
  </si>
  <si>
    <t>Christopher C</t>
  </si>
  <si>
    <t>Denucci</t>
  </si>
  <si>
    <t>ID198</t>
  </si>
  <si>
    <t>Saldana</t>
  </si>
  <si>
    <t>ID199</t>
  </si>
  <si>
    <t>Jill</t>
  </si>
  <si>
    <t>Weinberg</t>
  </si>
  <si>
    <t>ID200</t>
  </si>
  <si>
    <t>Walsh</t>
  </si>
  <si>
    <t>ID201</t>
  </si>
  <si>
    <t>Alejandro</t>
  </si>
  <si>
    <t>Pasten</t>
  </si>
  <si>
    <t>ID202</t>
  </si>
  <si>
    <t>Ian E</t>
  </si>
  <si>
    <t>Labelle</t>
  </si>
  <si>
    <t>ID203</t>
  </si>
  <si>
    <t>Hector Sr</t>
  </si>
  <si>
    <t>Guzman</t>
  </si>
  <si>
    <t>ID204</t>
  </si>
  <si>
    <t>Turnbull</t>
  </si>
  <si>
    <t>ID205</t>
  </si>
  <si>
    <t>Matt</t>
  </si>
  <si>
    <t>Aguero</t>
  </si>
  <si>
    <t>ID206</t>
  </si>
  <si>
    <t>Elizabeth H</t>
  </si>
  <si>
    <t>Woodward</t>
  </si>
  <si>
    <t>ID207</t>
  </si>
  <si>
    <t>Grace</t>
  </si>
  <si>
    <t>Mcelroy</t>
  </si>
  <si>
    <t>ID208</t>
  </si>
  <si>
    <t>Jaime</t>
  </si>
  <si>
    <t>Lopez</t>
  </si>
  <si>
    <t>ID209</t>
  </si>
  <si>
    <t>Calesse</t>
  </si>
  <si>
    <t>Cardosi</t>
  </si>
  <si>
    <t>ID210</t>
  </si>
  <si>
    <t>Kate L</t>
  </si>
  <si>
    <t>Looney</t>
  </si>
  <si>
    <t>ID211</t>
  </si>
  <si>
    <t>Sergey</t>
  </si>
  <si>
    <t>Zyryanov</t>
  </si>
  <si>
    <t>ID212</t>
  </si>
  <si>
    <t>Timothy V</t>
  </si>
  <si>
    <t>Gavin</t>
  </si>
  <si>
    <t>ID213</t>
  </si>
  <si>
    <t>Andrew S</t>
  </si>
  <si>
    <t>Littlefield</t>
  </si>
  <si>
    <t>ID214</t>
  </si>
  <si>
    <t>Shearer</t>
  </si>
  <si>
    <t>ID215</t>
  </si>
  <si>
    <t>Armstrong</t>
  </si>
  <si>
    <t>ID216</t>
  </si>
  <si>
    <t>Lawrence</t>
  </si>
  <si>
    <t>Warriner</t>
  </si>
  <si>
    <t>ID217</t>
  </si>
  <si>
    <t>White</t>
  </si>
  <si>
    <t>ID218</t>
  </si>
  <si>
    <t>Cordaro</t>
  </si>
  <si>
    <t>ID219</t>
  </si>
  <si>
    <t>Gavin M</t>
  </si>
  <si>
    <t>Hamilton</t>
  </si>
  <si>
    <t>ID220</t>
  </si>
  <si>
    <t>Rick E</t>
  </si>
  <si>
    <t>ID221</t>
  </si>
  <si>
    <t>Andrea H</t>
  </si>
  <si>
    <t>Duke</t>
  </si>
  <si>
    <t>ID222</t>
  </si>
  <si>
    <t>Anthony S</t>
  </si>
  <si>
    <t>Malatesta</t>
  </si>
  <si>
    <t>ID223</t>
  </si>
  <si>
    <t>Erik</t>
  </si>
  <si>
    <t>Hinrichsen</t>
  </si>
  <si>
    <t>ID224</t>
  </si>
  <si>
    <t>Kiley D</t>
  </si>
  <si>
    <t>Lucan</t>
  </si>
  <si>
    <t>ID225</t>
  </si>
  <si>
    <t>Koch</t>
  </si>
  <si>
    <t>ID226</t>
  </si>
  <si>
    <t>Chris</t>
  </si>
  <si>
    <t>ID227</t>
  </si>
  <si>
    <t>Marian M</t>
  </si>
  <si>
    <t>O'Connor</t>
  </si>
  <si>
    <t>ID228</t>
  </si>
  <si>
    <t>Jeremy</t>
  </si>
  <si>
    <t>Kampwerth</t>
  </si>
  <si>
    <t>ID229</t>
  </si>
  <si>
    <t>Allison H</t>
  </si>
  <si>
    <t>Federoff</t>
  </si>
  <si>
    <t>ID230</t>
  </si>
  <si>
    <t>Elizabeth</t>
  </si>
  <si>
    <t>Goya</t>
  </si>
  <si>
    <t>ID231</t>
  </si>
  <si>
    <t>Andrew</t>
  </si>
  <si>
    <t>Hodges</t>
  </si>
  <si>
    <t>ID232</t>
  </si>
  <si>
    <t>Anders J</t>
  </si>
  <si>
    <t>Erickson</t>
  </si>
  <si>
    <t>ID233</t>
  </si>
  <si>
    <t>Sean</t>
  </si>
  <si>
    <t>Welleck</t>
  </si>
  <si>
    <t>ID234</t>
  </si>
  <si>
    <t>Brian M</t>
  </si>
  <si>
    <t>Polen</t>
  </si>
  <si>
    <t>ID235</t>
  </si>
  <si>
    <t>ID236</t>
  </si>
  <si>
    <t>Susannah</t>
  </si>
  <si>
    <t>Hufstader</t>
  </si>
  <si>
    <t>ID237</t>
  </si>
  <si>
    <t>Randy</t>
  </si>
  <si>
    <t>Doak</t>
  </si>
  <si>
    <t>ID238</t>
  </si>
  <si>
    <t>Leslie</t>
  </si>
  <si>
    <t>Noya</t>
  </si>
  <si>
    <t>ID239</t>
  </si>
  <si>
    <t>Brittany L</t>
  </si>
  <si>
    <t>Heninger</t>
  </si>
  <si>
    <t>ID240</t>
  </si>
  <si>
    <t>Cassie J</t>
  </si>
  <si>
    <t>Richardson</t>
  </si>
  <si>
    <t>ID241</t>
  </si>
  <si>
    <t>Peter W</t>
  </si>
  <si>
    <t>Deucher</t>
  </si>
  <si>
    <t>ID242</t>
  </si>
  <si>
    <t>Douglas</t>
  </si>
  <si>
    <t>Wilson</t>
  </si>
  <si>
    <t>ID243</t>
  </si>
  <si>
    <t>Dan</t>
  </si>
  <si>
    <t>Hall</t>
  </si>
  <si>
    <t>ID244</t>
  </si>
  <si>
    <t>Dan M</t>
  </si>
  <si>
    <t>Reed</t>
  </si>
  <si>
    <t>ID245</t>
  </si>
  <si>
    <t>Eric L</t>
  </si>
  <si>
    <t>Frome</t>
  </si>
  <si>
    <t>ID246</t>
  </si>
  <si>
    <t>Les J</t>
  </si>
  <si>
    <t>Creasy</t>
  </si>
  <si>
    <t>ID247</t>
  </si>
  <si>
    <t>Stephanie</t>
  </si>
  <si>
    <t>Latimer</t>
  </si>
  <si>
    <t>ID248</t>
  </si>
  <si>
    <t>Melissa Y</t>
  </si>
  <si>
    <t>Wei</t>
  </si>
  <si>
    <t>ID249</t>
  </si>
  <si>
    <t>Ashley</t>
  </si>
  <si>
    <t>Hayes</t>
  </si>
  <si>
    <t>ID250</t>
  </si>
  <si>
    <t>Stephanie M</t>
  </si>
  <si>
    <t>Velardo</t>
  </si>
  <si>
    <t>ID251</t>
  </si>
  <si>
    <t>Kylie</t>
  </si>
  <si>
    <t>Kastes</t>
  </si>
  <si>
    <t>ID252</t>
  </si>
  <si>
    <t>Escorcia</t>
  </si>
  <si>
    <t>ID253</t>
  </si>
  <si>
    <t>Carrie</t>
  </si>
  <si>
    <t>Larscheid</t>
  </si>
  <si>
    <t>ID254</t>
  </si>
  <si>
    <t>O'Bannon</t>
  </si>
  <si>
    <t>ID255</t>
  </si>
  <si>
    <t>Zach S</t>
  </si>
  <si>
    <t>Ridgway</t>
  </si>
  <si>
    <t>ID256</t>
  </si>
  <si>
    <t>Alan</t>
  </si>
  <si>
    <t>Black</t>
  </si>
  <si>
    <t>ID257</t>
  </si>
  <si>
    <t>Nate</t>
  </si>
  <si>
    <t>Canton</t>
  </si>
  <si>
    <t>ID258</t>
  </si>
  <si>
    <t>Jesse G</t>
  </si>
  <si>
    <t>Fine</t>
  </si>
  <si>
    <t>ID259</t>
  </si>
  <si>
    <t>Jason</t>
  </si>
  <si>
    <t>Bui</t>
  </si>
  <si>
    <t>ID260</t>
  </si>
  <si>
    <t>Megan A</t>
  </si>
  <si>
    <t>Riepma</t>
  </si>
  <si>
    <t>ID261</t>
  </si>
  <si>
    <t>Luke M</t>
  </si>
  <si>
    <t>Inman</t>
  </si>
  <si>
    <t>ID262</t>
  </si>
  <si>
    <t>Jacy D</t>
  </si>
  <si>
    <t>Kruzel</t>
  </si>
  <si>
    <t>ID263</t>
  </si>
  <si>
    <t>Simon G</t>
  </si>
  <si>
    <t>Lindsay</t>
  </si>
  <si>
    <t>ID264</t>
  </si>
  <si>
    <t>Ainsley E</t>
  </si>
  <si>
    <t>Land</t>
  </si>
  <si>
    <t>ID265</t>
  </si>
  <si>
    <t>Erica A</t>
  </si>
  <si>
    <t>Brecher</t>
  </si>
  <si>
    <t>ID266</t>
  </si>
  <si>
    <t>Debolt</t>
  </si>
  <si>
    <t>ID267</t>
  </si>
  <si>
    <t>Erin C</t>
  </si>
  <si>
    <t>Oswalt</t>
  </si>
  <si>
    <t>ID268</t>
  </si>
  <si>
    <t>Adrienne</t>
  </si>
  <si>
    <t>ID269</t>
  </si>
  <si>
    <t>Bulewich</t>
  </si>
  <si>
    <t>ID270</t>
  </si>
  <si>
    <t>Yutaka</t>
  </si>
  <si>
    <t>Fukuda</t>
  </si>
  <si>
    <t>ID271</t>
  </si>
  <si>
    <t>Tyler M</t>
  </si>
  <si>
    <t>Phillips</t>
  </si>
  <si>
    <t>ID272</t>
  </si>
  <si>
    <t>Maddison</t>
  </si>
  <si>
    <t>ID273</t>
  </si>
  <si>
    <t>Lockwood</t>
  </si>
  <si>
    <t>ID274</t>
  </si>
  <si>
    <t>James</t>
  </si>
  <si>
    <t>Defilippi</t>
  </si>
  <si>
    <t>ID275</t>
  </si>
  <si>
    <t>Shawn P</t>
  </si>
  <si>
    <t>Jackson</t>
  </si>
  <si>
    <t>ID276</t>
  </si>
  <si>
    <t>Ozahowski</t>
  </si>
  <si>
    <t>ID277</t>
  </si>
  <si>
    <t>Nathaniel</t>
  </si>
  <si>
    <t>Guthals</t>
  </si>
  <si>
    <t>ID278</t>
  </si>
  <si>
    <t>Kevin D</t>
  </si>
  <si>
    <t>Yates</t>
  </si>
  <si>
    <t>ID279</t>
  </si>
  <si>
    <t>Joan</t>
  </si>
  <si>
    <t>ID280</t>
  </si>
  <si>
    <t>Christopher A</t>
  </si>
  <si>
    <t>Lemos</t>
  </si>
  <si>
    <t>ID281</t>
  </si>
  <si>
    <t>Kacy L</t>
  </si>
  <si>
    <t>Seynders</t>
  </si>
  <si>
    <t>ID282</t>
  </si>
  <si>
    <t>Benjamin H</t>
  </si>
  <si>
    <t>ID283</t>
  </si>
  <si>
    <t>Xaviour J</t>
  </si>
  <si>
    <t>Walker</t>
  </si>
  <si>
    <t>ID284</t>
  </si>
  <si>
    <t>Michael T</t>
  </si>
  <si>
    <t>Lam</t>
  </si>
  <si>
    <t>ID285</t>
  </si>
  <si>
    <t>Bradley</t>
  </si>
  <si>
    <t>Sweigart</t>
  </si>
  <si>
    <t>ID286</t>
  </si>
  <si>
    <t>Andrea</t>
  </si>
  <si>
    <t>Sieczkowski</t>
  </si>
  <si>
    <t>ID287</t>
  </si>
  <si>
    <t>Nancy M</t>
  </si>
  <si>
    <t>Jurgens</t>
  </si>
  <si>
    <t>ID288</t>
  </si>
  <si>
    <t>Hackman</t>
  </si>
  <si>
    <t>ID289</t>
  </si>
  <si>
    <t>Klarich</t>
  </si>
  <si>
    <t>ID290</t>
  </si>
  <si>
    <t>Schulten</t>
  </si>
  <si>
    <t>ID291</t>
  </si>
  <si>
    <t>Erik T</t>
  </si>
  <si>
    <t>Fagerstrom</t>
  </si>
  <si>
    <t>ID292</t>
  </si>
  <si>
    <t>Rod W</t>
  </si>
  <si>
    <t>Bien</t>
  </si>
  <si>
    <t>ID293</t>
  </si>
  <si>
    <t>Joey</t>
  </si>
  <si>
    <t>Hess</t>
  </si>
  <si>
    <t>ID294</t>
  </si>
  <si>
    <t>Hillary L</t>
  </si>
  <si>
    <t>Shaw</t>
  </si>
  <si>
    <t>ID295</t>
  </si>
  <si>
    <t>Eric J</t>
  </si>
  <si>
    <t>Williams</t>
  </si>
  <si>
    <t>ID296</t>
  </si>
  <si>
    <t>Nicolas</t>
  </si>
  <si>
    <t>Menzies</t>
  </si>
  <si>
    <t>ID297</t>
  </si>
  <si>
    <t>Marcel</t>
  </si>
  <si>
    <t>Buehler</t>
  </si>
  <si>
    <t>ID298</t>
  </si>
  <si>
    <t>Ashley N</t>
  </si>
  <si>
    <t>Degen</t>
  </si>
  <si>
    <t>ID299</t>
  </si>
  <si>
    <t>Evan D</t>
  </si>
  <si>
    <t>Arsenault</t>
  </si>
  <si>
    <t>ID300</t>
  </si>
  <si>
    <t>Krisana</t>
  </si>
  <si>
    <t>Hoff</t>
  </si>
  <si>
    <t>ID301</t>
  </si>
  <si>
    <t>Kyle</t>
  </si>
  <si>
    <t>ID302</t>
  </si>
  <si>
    <t>ID303</t>
  </si>
  <si>
    <t>Martin A</t>
  </si>
  <si>
    <t>Rindahl</t>
  </si>
  <si>
    <t>ID304</t>
  </si>
  <si>
    <t>Stacey</t>
  </si>
  <si>
    <t>Clark</t>
  </si>
  <si>
    <t>ID305</t>
  </si>
  <si>
    <t>Christine</t>
  </si>
  <si>
    <t>Irish</t>
  </si>
  <si>
    <t>ID306</t>
  </si>
  <si>
    <t>Sarah C</t>
  </si>
  <si>
    <t>ID307</t>
  </si>
  <si>
    <t>Dewitt</t>
  </si>
  <si>
    <t>ID308</t>
  </si>
  <si>
    <t>Jason W</t>
  </si>
  <si>
    <t>Hickman</t>
  </si>
  <si>
    <t>ID309</t>
  </si>
  <si>
    <t>Michele</t>
  </si>
  <si>
    <t>Gonzalez</t>
  </si>
  <si>
    <t>ID310</t>
  </si>
  <si>
    <t>Nikki</t>
  </si>
  <si>
    <t>Difani</t>
  </si>
  <si>
    <t>ID311</t>
  </si>
  <si>
    <t>Philip J</t>
  </si>
  <si>
    <t>ID312</t>
  </si>
  <si>
    <t>Bryan L</t>
  </si>
  <si>
    <t>Widmann</t>
  </si>
  <si>
    <t>ID313</t>
  </si>
  <si>
    <t>Timothy F</t>
  </si>
  <si>
    <t>Tunney</t>
  </si>
  <si>
    <t>ID314</t>
  </si>
  <si>
    <t>Angielyn M</t>
  </si>
  <si>
    <t>San Juan</t>
  </si>
  <si>
    <t>ID315</t>
  </si>
  <si>
    <t>Jeanie M</t>
  </si>
  <si>
    <t>Croll</t>
  </si>
  <si>
    <t>ID316</t>
  </si>
  <si>
    <t>Rolfes</t>
  </si>
  <si>
    <t>ID317</t>
  </si>
  <si>
    <t>Hinkle</t>
  </si>
  <si>
    <t>ID318</t>
  </si>
  <si>
    <t>Aliaksandr</t>
  </si>
  <si>
    <t>Leuchanka</t>
  </si>
  <si>
    <t>ID319</t>
  </si>
  <si>
    <t>Jason M</t>
  </si>
  <si>
    <t>Ayr</t>
  </si>
  <si>
    <t>ID320</t>
  </si>
  <si>
    <t>Sheera K</t>
  </si>
  <si>
    <t>Siegel</t>
  </si>
  <si>
    <t>ID321</t>
  </si>
  <si>
    <t>Janice</t>
  </si>
  <si>
    <t>Penrose</t>
  </si>
  <si>
    <t>ID322</t>
  </si>
  <si>
    <t>Timothy G</t>
  </si>
  <si>
    <t>Schuler</t>
  </si>
  <si>
    <t>ID323</t>
  </si>
  <si>
    <t>Alan R</t>
  </si>
  <si>
    <t>ID324</t>
  </si>
  <si>
    <t>Stange</t>
  </si>
  <si>
    <t>ID325</t>
  </si>
  <si>
    <t>Marie-France</t>
  </si>
  <si>
    <t>Roy</t>
  </si>
  <si>
    <t>ID326</t>
  </si>
  <si>
    <t>Erik F</t>
  </si>
  <si>
    <t>Potere</t>
  </si>
  <si>
    <t>ID327</t>
  </si>
  <si>
    <t>Podgurski</t>
  </si>
  <si>
    <t>ID328</t>
  </si>
  <si>
    <t>Anthony</t>
  </si>
  <si>
    <t>Diamond</t>
  </si>
  <si>
    <t>ID329</t>
  </si>
  <si>
    <t>Sallade</t>
  </si>
  <si>
    <t>ID330</t>
  </si>
  <si>
    <t>Yu</t>
  </si>
  <si>
    <t>Zhang</t>
  </si>
  <si>
    <t>ID331</t>
  </si>
  <si>
    <t>Caleb N</t>
  </si>
  <si>
    <t>Chatfield</t>
  </si>
  <si>
    <t>ID332</t>
  </si>
  <si>
    <t>Bruns</t>
  </si>
  <si>
    <t>ID333</t>
  </si>
  <si>
    <t>Angela R</t>
  </si>
  <si>
    <t>Yochum</t>
  </si>
  <si>
    <t>ID334</t>
  </si>
  <si>
    <t>Keith J</t>
  </si>
  <si>
    <t>Freeburn</t>
  </si>
  <si>
    <t>ID335</t>
  </si>
  <si>
    <t>Emma</t>
  </si>
  <si>
    <t>ID336</t>
  </si>
  <si>
    <t>Nathan A</t>
  </si>
  <si>
    <t>Jarosik</t>
  </si>
  <si>
    <t>ID337</t>
  </si>
  <si>
    <t>Kathryn</t>
  </si>
  <si>
    <t>Heinzen</t>
  </si>
  <si>
    <t>ID338</t>
  </si>
  <si>
    <t>ID339</t>
  </si>
  <si>
    <t>Thacker</t>
  </si>
  <si>
    <t>ID340</t>
  </si>
  <si>
    <t>Cheryl A</t>
  </si>
  <si>
    <t>Jeseritz</t>
  </si>
  <si>
    <t>ID341</t>
  </si>
  <si>
    <t>Kimberly A</t>
  </si>
  <si>
    <t>Hohman</t>
  </si>
  <si>
    <t>ID342</t>
  </si>
  <si>
    <t>Cynthia</t>
  </si>
  <si>
    <t>Hill</t>
  </si>
  <si>
    <t>ID343</t>
  </si>
  <si>
    <t>Kuepfer</t>
  </si>
  <si>
    <t>ID344</t>
  </si>
  <si>
    <t>Bruce</t>
  </si>
  <si>
    <t>Kaczmarek</t>
  </si>
  <si>
    <t>ID345</t>
  </si>
  <si>
    <t>Allison</t>
  </si>
  <si>
    <t>Pitt</t>
  </si>
  <si>
    <t>ID346</t>
  </si>
  <si>
    <t>Lorton</t>
  </si>
  <si>
    <t>ID347</t>
  </si>
  <si>
    <t>Gabriela</t>
  </si>
  <si>
    <t>Castaneda</t>
  </si>
  <si>
    <t>ID348</t>
  </si>
  <si>
    <t>Sharon</t>
  </si>
  <si>
    <t>Cherop</t>
  </si>
  <si>
    <t>ID349</t>
  </si>
  <si>
    <t>Jason A</t>
  </si>
  <si>
    <t>Howell</t>
  </si>
  <si>
    <t>ID350</t>
  </si>
  <si>
    <t>Chelsey C</t>
  </si>
  <si>
    <t>Palmer</t>
  </si>
  <si>
    <t>ID351</t>
  </si>
  <si>
    <t>Devon A</t>
  </si>
  <si>
    <t>Olson</t>
  </si>
  <si>
    <t>ID352</t>
  </si>
  <si>
    <t>Joni L</t>
  </si>
  <si>
    <t>Waldron</t>
  </si>
  <si>
    <t>ID353</t>
  </si>
  <si>
    <t>Colin</t>
  </si>
  <si>
    <t>ID354</t>
  </si>
  <si>
    <t>Rachael</t>
  </si>
  <si>
    <t>Stack</t>
  </si>
  <si>
    <t>ID355</t>
  </si>
  <si>
    <t>Maricela</t>
  </si>
  <si>
    <t>Sanchez Y Torres</t>
  </si>
  <si>
    <t>ID356</t>
  </si>
  <si>
    <t>Marie</t>
  </si>
  <si>
    <t>Daniels</t>
  </si>
  <si>
    <t>ID357</t>
  </si>
  <si>
    <t>Frank</t>
  </si>
  <si>
    <t>Pepp</t>
  </si>
  <si>
    <t>ID358</t>
  </si>
  <si>
    <t>Jeffry</t>
  </si>
  <si>
    <t>Buechler</t>
  </si>
  <si>
    <t>ID359</t>
  </si>
  <si>
    <t>Mike</t>
  </si>
  <si>
    <t>Buenting</t>
  </si>
  <si>
    <t>ID360</t>
  </si>
  <si>
    <t>Rick</t>
  </si>
  <si>
    <t>ID361</t>
  </si>
  <si>
    <t>Pierre-Michel</t>
  </si>
  <si>
    <t>Arcand</t>
  </si>
  <si>
    <t>ID362</t>
  </si>
  <si>
    <t>Kesack</t>
  </si>
  <si>
    <t>ID363</t>
  </si>
  <si>
    <t>Brian L</t>
  </si>
  <si>
    <t>Post</t>
  </si>
  <si>
    <t>ID364</t>
  </si>
  <si>
    <t>Morgan M</t>
  </si>
  <si>
    <t>Dunne</t>
  </si>
  <si>
    <t>ID365</t>
  </si>
  <si>
    <t>Caroline</t>
  </si>
  <si>
    <t>Kilel</t>
  </si>
  <si>
    <t>ID366</t>
  </si>
  <si>
    <t>Drew T</t>
  </si>
  <si>
    <t>Nicholson</t>
  </si>
  <si>
    <t>ID367</t>
  </si>
  <si>
    <t>Austin W</t>
  </si>
  <si>
    <t>Susmann</t>
  </si>
  <si>
    <t>ID368</t>
  </si>
  <si>
    <t>Berenice</t>
  </si>
  <si>
    <t>Harsh</t>
  </si>
  <si>
    <t>ID369</t>
  </si>
  <si>
    <t>Kenneth A</t>
  </si>
  <si>
    <t>Pocasangre</t>
  </si>
  <si>
    <t>ID370</t>
  </si>
  <si>
    <t>Miguel</t>
  </si>
  <si>
    <t>Martinez Lopez</t>
  </si>
  <si>
    <t>ID371</t>
  </si>
  <si>
    <t>Hadley T</t>
  </si>
  <si>
    <t>Riegel</t>
  </si>
  <si>
    <t>ID372</t>
  </si>
  <si>
    <t>Taylor</t>
  </si>
  <si>
    <t>Monson</t>
  </si>
  <si>
    <t>ID373</t>
  </si>
  <si>
    <t>Tenielle M</t>
  </si>
  <si>
    <t>Klubben</t>
  </si>
  <si>
    <t>ID374</t>
  </si>
  <si>
    <t>Mascaro</t>
  </si>
  <si>
    <t>ID375</t>
  </si>
  <si>
    <t>Nora P</t>
  </si>
  <si>
    <t>Norvell</t>
  </si>
  <si>
    <t>ID376</t>
  </si>
  <si>
    <t>Zachary</t>
  </si>
  <si>
    <t>Ornelas</t>
  </si>
  <si>
    <t>ID377</t>
  </si>
  <si>
    <t>Fitzpatrick</t>
  </si>
  <si>
    <t>ID378</t>
  </si>
  <si>
    <t>Alyssa K</t>
  </si>
  <si>
    <t>Bloomquist</t>
  </si>
  <si>
    <t>ID379</t>
  </si>
  <si>
    <t>Wick</t>
  </si>
  <si>
    <t>ID380</t>
  </si>
  <si>
    <t>Dante</t>
  </si>
  <si>
    <t>Zappala</t>
  </si>
  <si>
    <t>ID381</t>
  </si>
  <si>
    <t>Sara E</t>
  </si>
  <si>
    <t>Earle</t>
  </si>
  <si>
    <t>ID382</t>
  </si>
  <si>
    <t>Majewski</t>
  </si>
  <si>
    <t>ID383</t>
  </si>
  <si>
    <t>Apfelbaum</t>
  </si>
  <si>
    <t>ID384</t>
  </si>
  <si>
    <t>Graham</t>
  </si>
  <si>
    <t>ID385</t>
  </si>
  <si>
    <t>Andrew D</t>
  </si>
  <si>
    <t>Whitacre</t>
  </si>
  <si>
    <t>ID386</t>
  </si>
  <si>
    <t>Joel D</t>
  </si>
  <si>
    <t>Wegener</t>
  </si>
  <si>
    <t>ID387</t>
  </si>
  <si>
    <t>Michelle</t>
  </si>
  <si>
    <t>Collie</t>
  </si>
  <si>
    <t>ID388</t>
  </si>
  <si>
    <t>Michael J</t>
  </si>
  <si>
    <t>Murphy</t>
  </si>
  <si>
    <t>ID389</t>
  </si>
  <si>
    <t>Butters</t>
  </si>
  <si>
    <t>ID390</t>
  </si>
  <si>
    <t>Summer B</t>
  </si>
  <si>
    <t>Cook</t>
  </si>
  <si>
    <t>ID391</t>
  </si>
  <si>
    <t>Edward</t>
  </si>
  <si>
    <t>Breen</t>
  </si>
  <si>
    <t>ID392</t>
  </si>
  <si>
    <t>Fitzsimons</t>
  </si>
  <si>
    <t>ID393</t>
  </si>
  <si>
    <t>Kacee</t>
  </si>
  <si>
    <t>Houle</t>
  </si>
  <si>
    <t>ID394</t>
  </si>
  <si>
    <t>Dave</t>
  </si>
  <si>
    <t>ID395</t>
  </si>
  <si>
    <t>Maryanna</t>
  </si>
  <si>
    <t>Ray</t>
  </si>
  <si>
    <t>ID396</t>
  </si>
  <si>
    <t>Jessica H</t>
  </si>
  <si>
    <t>Jennings</t>
  </si>
  <si>
    <t>ID397</t>
  </si>
  <si>
    <t>Deanna</t>
  </si>
  <si>
    <t>Fuller</t>
  </si>
  <si>
    <t>ID398</t>
  </si>
  <si>
    <t>Peter</t>
  </si>
  <si>
    <t>Lovisek</t>
  </si>
  <si>
    <t>ID399</t>
  </si>
  <si>
    <t>Painter</t>
  </si>
  <si>
    <t>ID400</t>
  </si>
  <si>
    <t>Elizabeth M</t>
  </si>
  <si>
    <t>Edwards</t>
  </si>
  <si>
    <t>ID401</t>
  </si>
  <si>
    <t>Gregory</t>
  </si>
  <si>
    <t>Liebl</t>
  </si>
  <si>
    <t>ID402</t>
  </si>
  <si>
    <t>Sarah E</t>
  </si>
  <si>
    <t>Kasabian-Larson</t>
  </si>
  <si>
    <t>ID403</t>
  </si>
  <si>
    <t>Anne Elise</t>
  </si>
  <si>
    <t>Creamer</t>
  </si>
  <si>
    <t>ID404</t>
  </si>
  <si>
    <t>Christopher R</t>
  </si>
  <si>
    <t>Kimbel</t>
  </si>
  <si>
    <t>ID405</t>
  </si>
  <si>
    <t>Elliot</t>
  </si>
  <si>
    <t>Livensparger</t>
  </si>
  <si>
    <t>ID406</t>
  </si>
  <si>
    <t>Christopher D</t>
  </si>
  <si>
    <t>Grange</t>
  </si>
  <si>
    <t>ID407</t>
  </si>
  <si>
    <t>Corey</t>
  </si>
  <si>
    <t>Nunlist</t>
  </si>
  <si>
    <t>ID408</t>
  </si>
  <si>
    <t>Patrick D</t>
  </si>
  <si>
    <t>Cutter</t>
  </si>
  <si>
    <t>ID409</t>
  </si>
  <si>
    <t>Anthony D</t>
  </si>
  <si>
    <t>Martin</t>
  </si>
  <si>
    <t>ID410</t>
  </si>
  <si>
    <t>Melissa</t>
  </si>
  <si>
    <t>Cooney</t>
  </si>
  <si>
    <t>ID411</t>
  </si>
  <si>
    <t>Raven</t>
  </si>
  <si>
    <t>Bier</t>
  </si>
  <si>
    <t>ID412</t>
  </si>
  <si>
    <t>Christopher</t>
  </si>
  <si>
    <t>Muskopf</t>
  </si>
  <si>
    <t>ID413</t>
  </si>
  <si>
    <t>Kendra A</t>
  </si>
  <si>
    <t>Sirak</t>
  </si>
  <si>
    <t>ID414</t>
  </si>
  <si>
    <t>Jordan</t>
  </si>
  <si>
    <t>Nelsen</t>
  </si>
  <si>
    <t>ID415</t>
  </si>
  <si>
    <t>Nils</t>
  </si>
  <si>
    <t>Schallner</t>
  </si>
  <si>
    <t>ID416</t>
  </si>
  <si>
    <t>Dunlap</t>
  </si>
  <si>
    <t>ID417</t>
  </si>
  <si>
    <t>Angela</t>
  </si>
  <si>
    <t>Messing</t>
  </si>
  <si>
    <t>ID418</t>
  </si>
  <si>
    <t>Bondell</t>
  </si>
  <si>
    <t>ID419</t>
  </si>
  <si>
    <t>Caitlin O</t>
  </si>
  <si>
    <t>Gaughan</t>
  </si>
  <si>
    <t>ID420</t>
  </si>
  <si>
    <t>Tracy M</t>
  </si>
  <si>
    <t>Gruman</t>
  </si>
  <si>
    <t>ID421</t>
  </si>
  <si>
    <t>Dustin M</t>
  </si>
  <si>
    <t>Whitlow</t>
  </si>
  <si>
    <t>ID422</t>
  </si>
  <si>
    <t>Jenny</t>
  </si>
  <si>
    <t>ID423</t>
  </si>
  <si>
    <t>Emily</t>
  </si>
  <si>
    <t>Sabo</t>
  </si>
  <si>
    <t>ID424</t>
  </si>
  <si>
    <t>Fabienne</t>
  </si>
  <si>
    <t>Nazarian</t>
  </si>
  <si>
    <t>ID425</t>
  </si>
  <si>
    <t>Lerma</t>
  </si>
  <si>
    <t>ID426</t>
  </si>
  <si>
    <t>Dahl</t>
  </si>
  <si>
    <t>ID427</t>
  </si>
  <si>
    <t>Taryn L</t>
  </si>
  <si>
    <t>Surtees</t>
  </si>
  <si>
    <t>ID428</t>
  </si>
  <si>
    <t>Temima</t>
  </si>
  <si>
    <t>Spetner</t>
  </si>
  <si>
    <t>ID429</t>
  </si>
  <si>
    <t>Brandon</t>
  </si>
  <si>
    <t>ID430</t>
  </si>
  <si>
    <t>Serena M</t>
  </si>
  <si>
    <t>Eley</t>
  </si>
  <si>
    <t>ID431</t>
  </si>
  <si>
    <t>Victoria M</t>
  </si>
  <si>
    <t>Sedicum</t>
  </si>
  <si>
    <t>ID432</t>
  </si>
  <si>
    <t>Phoebe</t>
  </si>
  <si>
    <t>Markle</t>
  </si>
  <si>
    <t>ID433</t>
  </si>
  <si>
    <t>Kunz</t>
  </si>
  <si>
    <t>ID434</t>
  </si>
  <si>
    <t>Wimert</t>
  </si>
  <si>
    <t>ID435</t>
  </si>
  <si>
    <t>Nicholas D</t>
  </si>
  <si>
    <t>Peterson</t>
  </si>
  <si>
    <t>ID436</t>
  </si>
  <si>
    <t>Christian</t>
  </si>
  <si>
    <t>Mercier</t>
  </si>
  <si>
    <t>ID437</t>
  </si>
  <si>
    <t>Jonathon S</t>
  </si>
  <si>
    <t>Laurie</t>
  </si>
  <si>
    <t>ID438</t>
  </si>
  <si>
    <t>Sekaquaptewa</t>
  </si>
  <si>
    <t>ID439</t>
  </si>
  <si>
    <t>Joshua D</t>
  </si>
  <si>
    <t>Frash</t>
  </si>
  <si>
    <t>ID440</t>
  </si>
  <si>
    <t>Nichole</t>
  </si>
  <si>
    <t>Bukowski</t>
  </si>
  <si>
    <t>ID441</t>
  </si>
  <si>
    <t>Denise M</t>
  </si>
  <si>
    <t>Sandahl</t>
  </si>
  <si>
    <t>ID442</t>
  </si>
  <si>
    <t>Peter R</t>
  </si>
  <si>
    <t>Speight</t>
  </si>
  <si>
    <t>ID443</t>
  </si>
  <si>
    <t>Johnson K</t>
  </si>
  <si>
    <t>ID444</t>
  </si>
  <si>
    <t>Katherine</t>
  </si>
  <si>
    <t>Nielsen</t>
  </si>
  <si>
    <t>ID445</t>
  </si>
  <si>
    <t>Lynda</t>
  </si>
  <si>
    <t>Zirdok</t>
  </si>
  <si>
    <t>ID446</t>
  </si>
  <si>
    <t>Crudale</t>
  </si>
  <si>
    <t>ID447</t>
  </si>
  <si>
    <t>Linnea C</t>
  </si>
  <si>
    <t>Koopmans</t>
  </si>
  <si>
    <t>ID448</t>
  </si>
  <si>
    <t>Massimiliano A</t>
  </si>
  <si>
    <t>Milani</t>
  </si>
  <si>
    <t>ID449</t>
  </si>
  <si>
    <t>James M</t>
  </si>
  <si>
    <t>ID450</t>
  </si>
  <si>
    <t>Lauren</t>
  </si>
  <si>
    <t>Finelli</t>
  </si>
  <si>
    <t>ID451</t>
  </si>
  <si>
    <t>Michele V</t>
  </si>
  <si>
    <t>ID452</t>
  </si>
  <si>
    <t>Xiao</t>
  </si>
  <si>
    <t>ID453</t>
  </si>
  <si>
    <t>Harper L</t>
  </si>
  <si>
    <t>Beasley</t>
  </si>
  <si>
    <t>ID454</t>
  </si>
  <si>
    <t>Bedbury</t>
  </si>
  <si>
    <t>ID455</t>
  </si>
  <si>
    <t>Stemberger</t>
  </si>
  <si>
    <t>ID456</t>
  </si>
  <si>
    <t>Chebet</t>
  </si>
  <si>
    <t>ID457</t>
  </si>
  <si>
    <t>Muir</t>
  </si>
  <si>
    <t>ID458</t>
  </si>
  <si>
    <t>Shizhong</t>
  </si>
  <si>
    <t>Yang</t>
  </si>
  <si>
    <t>ID459</t>
  </si>
  <si>
    <t>Marie-Claire</t>
  </si>
  <si>
    <t>Gravel</t>
  </si>
  <si>
    <t>ID460</t>
  </si>
  <si>
    <t>Todd J</t>
  </si>
  <si>
    <t>ID461</t>
  </si>
  <si>
    <t>Carolyn</t>
  </si>
  <si>
    <t>ID462</t>
  </si>
  <si>
    <t>ID463</t>
  </si>
  <si>
    <t>Marissa D</t>
  </si>
  <si>
    <t>Jamieson</t>
  </si>
  <si>
    <t>ID464</t>
  </si>
  <si>
    <t>Jean Luc</t>
  </si>
  <si>
    <t>Dufeal</t>
  </si>
  <si>
    <t>ID465</t>
  </si>
  <si>
    <t>Sansonetti</t>
  </si>
  <si>
    <t>ID466</t>
  </si>
  <si>
    <t>Jim</t>
  </si>
  <si>
    <t>Koneazny</t>
  </si>
  <si>
    <t>ID467</t>
  </si>
  <si>
    <t>Matthew T</t>
  </si>
  <si>
    <t>ID468</t>
  </si>
  <si>
    <t>Rachel L</t>
  </si>
  <si>
    <t>Glasson</t>
  </si>
  <si>
    <t>ID469</t>
  </si>
  <si>
    <t>Corina</t>
  </si>
  <si>
    <t>Canitz</t>
  </si>
  <si>
    <t>ID470</t>
  </si>
  <si>
    <t>Guannan</t>
  </si>
  <si>
    <t>Li</t>
  </si>
  <si>
    <t>ID471</t>
  </si>
  <si>
    <t>Don</t>
  </si>
  <si>
    <t>Parsons</t>
  </si>
  <si>
    <t>ID472</t>
  </si>
  <si>
    <t>Raulli</t>
  </si>
  <si>
    <t>ID473</t>
  </si>
  <si>
    <t>Gavin V</t>
  </si>
  <si>
    <t>ID474</t>
  </si>
  <si>
    <t>Sevcik</t>
  </si>
  <si>
    <t>ID475</t>
  </si>
  <si>
    <t>Jatin</t>
  </si>
  <si>
    <t>Narang</t>
  </si>
  <si>
    <t>ID476</t>
  </si>
  <si>
    <t>J P</t>
  </si>
  <si>
    <t>Royston</t>
  </si>
  <si>
    <t>ID477</t>
  </si>
  <si>
    <t>Angela M</t>
  </si>
  <si>
    <t>Tieri</t>
  </si>
  <si>
    <t>ID478</t>
  </si>
  <si>
    <t>Blake K</t>
  </si>
  <si>
    <t>Whitney</t>
  </si>
  <si>
    <t>ID479</t>
  </si>
  <si>
    <t>Brian T</t>
  </si>
  <si>
    <t>Wandzilak</t>
  </si>
  <si>
    <t>ID480</t>
  </si>
  <si>
    <t>Damon</t>
  </si>
  <si>
    <t>Valenzona</t>
  </si>
  <si>
    <t>ID481</t>
  </si>
  <si>
    <t>Young</t>
  </si>
  <si>
    <t>ID482</t>
  </si>
  <si>
    <t>Malcolm J</t>
  </si>
  <si>
    <t>Richards</t>
  </si>
  <si>
    <t>ID483</t>
  </si>
  <si>
    <t>Margaret B</t>
  </si>
  <si>
    <t>Alexson</t>
  </si>
  <si>
    <t>ID484</t>
  </si>
  <si>
    <t>Helen</t>
  </si>
  <si>
    <t>ID485</t>
  </si>
  <si>
    <t>Mckenna</t>
  </si>
  <si>
    <t>ID486</t>
  </si>
  <si>
    <t>ID487</t>
  </si>
  <si>
    <t>Mrs</t>
  </si>
  <si>
    <t>Tara R</t>
  </si>
  <si>
    <t>Argall</t>
  </si>
  <si>
    <t>ID488</t>
  </si>
  <si>
    <t>Kristin</t>
  </si>
  <si>
    <t>Patchell</t>
  </si>
  <si>
    <t>ID489</t>
  </si>
  <si>
    <t>Catoggio</t>
  </si>
  <si>
    <t>ID490</t>
  </si>
  <si>
    <t>Adams</t>
  </si>
  <si>
    <t>ID491</t>
  </si>
  <si>
    <t>Carly E</t>
  </si>
  <si>
    <t>Windt</t>
  </si>
  <si>
    <t>ID492</t>
  </si>
  <si>
    <t>Lisa</t>
  </si>
  <si>
    <t>ID493</t>
  </si>
  <si>
    <t>Marion</t>
  </si>
  <si>
    <t>ID494</t>
  </si>
  <si>
    <t>Louis</t>
  </si>
  <si>
    <t>Raffetto</t>
  </si>
  <si>
    <t>ID495</t>
  </si>
  <si>
    <t>Brian R</t>
  </si>
  <si>
    <t>ID496</t>
  </si>
  <si>
    <t>Oehlke</t>
  </si>
  <si>
    <t>ID497</t>
  </si>
  <si>
    <t>Dawn M</t>
  </si>
  <si>
    <t>Sudol</t>
  </si>
  <si>
    <t>ID498</t>
  </si>
  <si>
    <t>Van Es</t>
  </si>
  <si>
    <t>ID499</t>
  </si>
  <si>
    <t>Karen</t>
  </si>
  <si>
    <t>Dolge</t>
  </si>
  <si>
    <t>ID500</t>
  </si>
  <si>
    <t>Marlier</t>
  </si>
  <si>
    <t>ID501</t>
  </si>
  <si>
    <t>Mathieu</t>
  </si>
  <si>
    <t>Girard</t>
  </si>
  <si>
    <t>ID502</t>
  </si>
  <si>
    <t>Kam S</t>
  </si>
  <si>
    <t>ID503</t>
  </si>
  <si>
    <t>Valerie A</t>
  </si>
  <si>
    <t>Hubbard</t>
  </si>
  <si>
    <t>ID504</t>
  </si>
  <si>
    <t>Freya R</t>
  </si>
  <si>
    <t>Koester</t>
  </si>
  <si>
    <t>ID505</t>
  </si>
  <si>
    <t>Matthews</t>
  </si>
  <si>
    <t>ID506</t>
  </si>
  <si>
    <t>Kara</t>
  </si>
  <si>
    <t>Rubinich</t>
  </si>
  <si>
    <t>ID507</t>
  </si>
  <si>
    <t>Bradley A</t>
  </si>
  <si>
    <t>Alban</t>
  </si>
  <si>
    <t>ID508</t>
  </si>
  <si>
    <t>Brendan</t>
  </si>
  <si>
    <t>Corcoran</t>
  </si>
  <si>
    <t>ID509</t>
  </si>
  <si>
    <t>Amber R</t>
  </si>
  <si>
    <t>Sargent</t>
  </si>
  <si>
    <t>ID510</t>
  </si>
  <si>
    <t>Sean K</t>
  </si>
  <si>
    <t>Watson</t>
  </si>
  <si>
    <t>ID511</t>
  </si>
  <si>
    <t>Esponda</t>
  </si>
  <si>
    <t>ID512</t>
  </si>
  <si>
    <t>Krall</t>
  </si>
  <si>
    <t>ID513</t>
  </si>
  <si>
    <t>Brady</t>
  </si>
  <si>
    <t>Poskin</t>
  </si>
  <si>
    <t>ID514</t>
  </si>
  <si>
    <t>Kameko</t>
  </si>
  <si>
    <t>Halfmann</t>
  </si>
  <si>
    <t>ID515</t>
  </si>
  <si>
    <t>Jeremy A</t>
  </si>
  <si>
    <t>Klapper</t>
  </si>
  <si>
    <t>ID516</t>
  </si>
  <si>
    <t>George</t>
  </si>
  <si>
    <t>ID517</t>
  </si>
  <si>
    <t>Hicks</t>
  </si>
  <si>
    <t>ID518</t>
  </si>
  <si>
    <t>Lockyer</t>
  </si>
  <si>
    <t>ID519</t>
  </si>
  <si>
    <t>Byrnes</t>
  </si>
  <si>
    <t>ID520</t>
  </si>
  <si>
    <t>Sabine</t>
  </si>
  <si>
    <t>Norris</t>
  </si>
  <si>
    <t>ID521</t>
  </si>
  <si>
    <t>Joseph</t>
  </si>
  <si>
    <t>Darda</t>
  </si>
  <si>
    <t>ID522</t>
  </si>
  <si>
    <t>Otstot</t>
  </si>
  <si>
    <t>ID523</t>
  </si>
  <si>
    <t>Karolyn A</t>
  </si>
  <si>
    <t>Bowley</t>
  </si>
  <si>
    <t>ID524</t>
  </si>
  <si>
    <t>Anita L</t>
  </si>
  <si>
    <t>Rogers</t>
  </si>
  <si>
    <t>ID525</t>
  </si>
  <si>
    <t>Laura E</t>
  </si>
  <si>
    <t>Mclaughlin</t>
  </si>
  <si>
    <t>ID526</t>
  </si>
  <si>
    <t>Ziegler</t>
  </si>
  <si>
    <t>ID527</t>
  </si>
  <si>
    <t>Ashley E</t>
  </si>
  <si>
    <t>Hughey</t>
  </si>
  <si>
    <t>ID528</t>
  </si>
  <si>
    <t>Knast</t>
  </si>
  <si>
    <t>ID529</t>
  </si>
  <si>
    <t>Stob</t>
  </si>
  <si>
    <t>ID530</t>
  </si>
  <si>
    <t>Dan R</t>
  </si>
  <si>
    <t>Jensen</t>
  </si>
  <si>
    <t>ID531</t>
  </si>
  <si>
    <t>Katie</t>
  </si>
  <si>
    <t>Mutter</t>
  </si>
  <si>
    <t>ID532</t>
  </si>
  <si>
    <t>Ahern</t>
  </si>
  <si>
    <t>ID533</t>
  </si>
  <si>
    <t>Cathryn</t>
  </si>
  <si>
    <t>Chviruk</t>
  </si>
  <si>
    <t>ID534</t>
  </si>
  <si>
    <t>Meehan</t>
  </si>
  <si>
    <t>ID535</t>
  </si>
  <si>
    <t>Shauna</t>
  </si>
  <si>
    <t>Gammon</t>
  </si>
  <si>
    <t>ID536</t>
  </si>
  <si>
    <t>Terence</t>
  </si>
  <si>
    <t>ID537</t>
  </si>
  <si>
    <t>Marisol</t>
  </si>
  <si>
    <t>Franco</t>
  </si>
  <si>
    <t>ID538</t>
  </si>
  <si>
    <t>Patterson</t>
  </si>
  <si>
    <t>ID539</t>
  </si>
  <si>
    <t>Valdes</t>
  </si>
  <si>
    <t>ID540</t>
  </si>
  <si>
    <t>ID541</t>
  </si>
  <si>
    <t>Brett W</t>
  </si>
  <si>
    <t>Whipple</t>
  </si>
  <si>
    <t>ID542</t>
  </si>
  <si>
    <t>Dylan J</t>
  </si>
  <si>
    <t>Marton</t>
  </si>
  <si>
    <t>ID543</t>
  </si>
  <si>
    <t>Hildebrandt</t>
  </si>
  <si>
    <t>ID544</t>
  </si>
  <si>
    <t>Brooke M</t>
  </si>
  <si>
    <t>Biggs</t>
  </si>
  <si>
    <t>ID545</t>
  </si>
  <si>
    <t>Teiko</t>
  </si>
  <si>
    <t>Shigezumi</t>
  </si>
  <si>
    <t>ID546</t>
  </si>
  <si>
    <t>Meineke</t>
  </si>
  <si>
    <t>ID547</t>
  </si>
  <si>
    <t>Johannah</t>
  </si>
  <si>
    <t>Ludington</t>
  </si>
  <si>
    <t>ID548</t>
  </si>
  <si>
    <t>Ryan A</t>
  </si>
  <si>
    <t>Perrich</t>
  </si>
  <si>
    <t>ID549</t>
  </si>
  <si>
    <t>Andres Sr</t>
  </si>
  <si>
    <t>Cervantes</t>
  </si>
  <si>
    <t>ID550</t>
  </si>
  <si>
    <t>Bryan</t>
  </si>
  <si>
    <t>Andrews</t>
  </si>
  <si>
    <t>ID551</t>
  </si>
  <si>
    <t>Lizette</t>
  </si>
  <si>
    <t>Ruvalcaba</t>
  </si>
  <si>
    <t>ID552</t>
  </si>
  <si>
    <t>ID553</t>
  </si>
  <si>
    <t>Jeb</t>
  </si>
  <si>
    <t>Stone</t>
  </si>
  <si>
    <t>ID554</t>
  </si>
  <si>
    <t>Amy R</t>
  </si>
  <si>
    <t>Campbell</t>
  </si>
  <si>
    <t>ID555</t>
  </si>
  <si>
    <t>Asher</t>
  </si>
  <si>
    <t>ID556</t>
  </si>
  <si>
    <t>Mike G</t>
  </si>
  <si>
    <t>Mazzotta</t>
  </si>
  <si>
    <t>ID557</t>
  </si>
  <si>
    <t>Simonezitrone Sr</t>
  </si>
  <si>
    <t>Huttl</t>
  </si>
  <si>
    <t>ID558</t>
  </si>
  <si>
    <t>Ferron</t>
  </si>
  <si>
    <t>ID559</t>
  </si>
  <si>
    <t>Colarusso</t>
  </si>
  <si>
    <t>ID560</t>
  </si>
  <si>
    <t>Oz</t>
  </si>
  <si>
    <t>Pearlman</t>
  </si>
  <si>
    <t>ID561</t>
  </si>
  <si>
    <t>Erin M</t>
  </si>
  <si>
    <t>O'Mara</t>
  </si>
  <si>
    <t>ID562</t>
  </si>
  <si>
    <t>Bobby E</t>
  </si>
  <si>
    <t>Niska</t>
  </si>
  <si>
    <t>ID563</t>
  </si>
  <si>
    <t>Daniel P</t>
  </si>
  <si>
    <t>Schlich</t>
  </si>
  <si>
    <t>ID564</t>
  </si>
  <si>
    <t>Marie E</t>
  </si>
  <si>
    <t>Zidek</t>
  </si>
  <si>
    <t>ID565</t>
  </si>
  <si>
    <t>Ellgass</t>
  </si>
  <si>
    <t>ID566</t>
  </si>
  <si>
    <t>Eric D</t>
  </si>
  <si>
    <t>Lowe</t>
  </si>
  <si>
    <t>ID567</t>
  </si>
  <si>
    <t>Tara</t>
  </si>
  <si>
    <t>Malone</t>
  </si>
  <si>
    <t>ID568</t>
  </si>
  <si>
    <t>Haley L</t>
  </si>
  <si>
    <t>Dumke</t>
  </si>
  <si>
    <t>ID569</t>
  </si>
  <si>
    <t>Kayla B</t>
  </si>
  <si>
    <t>Strong</t>
  </si>
  <si>
    <t>ID570</t>
  </si>
  <si>
    <t>Mark D</t>
  </si>
  <si>
    <t>Ferguson</t>
  </si>
  <si>
    <t>ID571</t>
  </si>
  <si>
    <t>Patrick J</t>
  </si>
  <si>
    <t>Klein</t>
  </si>
  <si>
    <t>ID572</t>
  </si>
  <si>
    <t>Eusebio</t>
  </si>
  <si>
    <t>ID573</t>
  </si>
  <si>
    <t>Beth A</t>
  </si>
  <si>
    <t>Szolosi</t>
  </si>
  <si>
    <t>ID574</t>
  </si>
  <si>
    <t>Jason R</t>
  </si>
  <si>
    <t>Butler</t>
  </si>
  <si>
    <t>ID575</t>
  </si>
  <si>
    <t>Yoshinori</t>
  </si>
  <si>
    <t>Fukuchi</t>
  </si>
  <si>
    <t>ID576</t>
  </si>
  <si>
    <t>Adrienne G</t>
  </si>
  <si>
    <t>Drucker</t>
  </si>
  <si>
    <t>ID577</t>
  </si>
  <si>
    <t>Aziz</t>
  </si>
  <si>
    <t>ID578</t>
  </si>
  <si>
    <t>Junyong</t>
  </si>
  <si>
    <t>Pak</t>
  </si>
  <si>
    <t>ID579</t>
  </si>
  <si>
    <t>Kristen A</t>
  </si>
  <si>
    <t>Kieta</t>
  </si>
  <si>
    <t>ID580</t>
  </si>
  <si>
    <t>Maria I</t>
  </si>
  <si>
    <t>Velez</t>
  </si>
  <si>
    <t>ID581</t>
  </si>
  <si>
    <t>Jonathan</t>
  </si>
  <si>
    <t>Bussiere</t>
  </si>
  <si>
    <t>ID582</t>
  </si>
  <si>
    <t>Mccartney</t>
  </si>
  <si>
    <t>ID583</t>
  </si>
  <si>
    <t>Benjamina C</t>
  </si>
  <si>
    <t>Bambauer</t>
  </si>
  <si>
    <t>ID584</t>
  </si>
  <si>
    <t>Mertz</t>
  </si>
  <si>
    <t>ID585</t>
  </si>
  <si>
    <t>Alison B</t>
  </si>
  <si>
    <t>Mason</t>
  </si>
  <si>
    <t>ID586</t>
  </si>
  <si>
    <t>Rotich</t>
  </si>
  <si>
    <t>ID587</t>
  </si>
  <si>
    <t>Alexis N</t>
  </si>
  <si>
    <t>Fetzer</t>
  </si>
  <si>
    <t>ID588</t>
  </si>
  <si>
    <t>Shanda L</t>
  </si>
  <si>
    <t>Mattis</t>
  </si>
  <si>
    <t>ID589</t>
  </si>
  <si>
    <t>ID590</t>
  </si>
  <si>
    <t>Laurette</t>
  </si>
  <si>
    <t>Balinsky</t>
  </si>
  <si>
    <t>ID591</t>
  </si>
  <si>
    <t>Reilly</t>
  </si>
  <si>
    <t>ID592</t>
  </si>
  <si>
    <t>Mary</t>
  </si>
  <si>
    <t>ID593</t>
  </si>
  <si>
    <t>Kati A</t>
  </si>
  <si>
    <t>Petry</t>
  </si>
  <si>
    <t>ID594</t>
  </si>
  <si>
    <t>Kelly J</t>
  </si>
  <si>
    <t>Laleman</t>
  </si>
  <si>
    <t>ID595</t>
  </si>
  <si>
    <t>Greer D</t>
  </si>
  <si>
    <t>Colby</t>
  </si>
  <si>
    <t>ID596</t>
  </si>
  <si>
    <t>Brent</t>
  </si>
  <si>
    <t>Wathke</t>
  </si>
  <si>
    <t>ID597</t>
  </si>
  <si>
    <t>Eugene M</t>
  </si>
  <si>
    <t>Daly</t>
  </si>
  <si>
    <t>ID598</t>
  </si>
  <si>
    <t>Erin D</t>
  </si>
  <si>
    <t>Dillon</t>
  </si>
  <si>
    <t>ID599</t>
  </si>
  <si>
    <t>Kamilla</t>
  </si>
  <si>
    <t>Pontes</t>
  </si>
  <si>
    <t>ID600</t>
  </si>
  <si>
    <t>Wayne I</t>
  </si>
  <si>
    <t>Spies</t>
  </si>
  <si>
    <t>ID601</t>
  </si>
  <si>
    <t>Tracy L</t>
  </si>
  <si>
    <t>Greig</t>
  </si>
  <si>
    <t>ID602</t>
  </si>
  <si>
    <t>ID603</t>
  </si>
  <si>
    <t>Megan C</t>
  </si>
  <si>
    <t>Erlandson</t>
  </si>
  <si>
    <t>ID604</t>
  </si>
  <si>
    <t>Autrey</t>
  </si>
  <si>
    <t>ID605</t>
  </si>
  <si>
    <t>Greg D</t>
  </si>
  <si>
    <t>ID606</t>
  </si>
  <si>
    <t>Steven L</t>
  </si>
  <si>
    <t>Michalski</t>
  </si>
  <si>
    <t>ID607</t>
  </si>
  <si>
    <t>Gianfilippo</t>
  </si>
  <si>
    <t>Grillo</t>
  </si>
  <si>
    <t>ID608</t>
  </si>
  <si>
    <t>Hector</t>
  </si>
  <si>
    <t>Coronado</t>
  </si>
  <si>
    <t>ID609</t>
  </si>
  <si>
    <t>Mark W</t>
  </si>
  <si>
    <t>Dewine</t>
  </si>
  <si>
    <t>ID610</t>
  </si>
  <si>
    <t>Aubri</t>
  </si>
  <si>
    <t>Carman</t>
  </si>
  <si>
    <t>ID611</t>
  </si>
  <si>
    <t>Justin</t>
  </si>
  <si>
    <t>Neems</t>
  </si>
  <si>
    <t>ID612</t>
  </si>
  <si>
    <t>Pesyna</t>
  </si>
  <si>
    <t>ID613</t>
  </si>
  <si>
    <t>Erika M</t>
  </si>
  <si>
    <t>Meling</t>
  </si>
  <si>
    <t>ID614</t>
  </si>
  <si>
    <t>Daniel G</t>
  </si>
  <si>
    <t>Widlowski</t>
  </si>
  <si>
    <t>ID615</t>
  </si>
  <si>
    <t>Devin C</t>
  </si>
  <si>
    <t>Nadar</t>
  </si>
  <si>
    <t>ID616</t>
  </si>
  <si>
    <t>Louise A</t>
  </si>
  <si>
    <t>ID617</t>
  </si>
  <si>
    <t>ID618</t>
  </si>
  <si>
    <t>Leedham</t>
  </si>
  <si>
    <t>ID619</t>
  </si>
  <si>
    <t>Haglund</t>
  </si>
  <si>
    <t>ID620</t>
  </si>
  <si>
    <t>Jessica L</t>
  </si>
  <si>
    <t>Mills</t>
  </si>
  <si>
    <t>ID621</t>
  </si>
  <si>
    <t>Kristina K</t>
  </si>
  <si>
    <t>Drnjevich</t>
  </si>
  <si>
    <t>ID622</t>
  </si>
  <si>
    <t>Brad</t>
  </si>
  <si>
    <t>Clay</t>
  </si>
  <si>
    <t>ID623</t>
  </si>
  <si>
    <t>Margaret O</t>
  </si>
  <si>
    <t>Marbury</t>
  </si>
  <si>
    <t>ID624</t>
  </si>
  <si>
    <t>Craig R</t>
  </si>
  <si>
    <t>Coon</t>
  </si>
  <si>
    <t>ID625</t>
  </si>
  <si>
    <t>Simo</t>
  </si>
  <si>
    <t>Vanttinen</t>
  </si>
  <si>
    <t>ID626</t>
  </si>
  <si>
    <t>Christopher J</t>
  </si>
  <si>
    <t>Garges</t>
  </si>
  <si>
    <t>ID627</t>
  </si>
  <si>
    <t>Mario Sr</t>
  </si>
  <si>
    <t>Rivel</t>
  </si>
  <si>
    <t>ID628</t>
  </si>
  <si>
    <t>Meghann R</t>
  </si>
  <si>
    <t>Lawson</t>
  </si>
  <si>
    <t>ID629</t>
  </si>
  <si>
    <t>Scott M</t>
  </si>
  <si>
    <t>Cale</t>
  </si>
  <si>
    <t>ID630</t>
  </si>
  <si>
    <t>Caitlin E</t>
  </si>
  <si>
    <t>ID631</t>
  </si>
  <si>
    <t>Samantha A</t>
  </si>
  <si>
    <t>Stewart</t>
  </si>
  <si>
    <t>ID632</t>
  </si>
  <si>
    <t>Drotz</t>
  </si>
  <si>
    <t>ID633</t>
  </si>
  <si>
    <t>Mutai</t>
  </si>
  <si>
    <t>ID634</t>
  </si>
  <si>
    <t>Maya</t>
  </si>
  <si>
    <t>Lovlien</t>
  </si>
  <si>
    <t>ID635</t>
  </si>
  <si>
    <t>Zachary T</t>
  </si>
  <si>
    <t>ID636</t>
  </si>
  <si>
    <t>Hilda</t>
  </si>
  <si>
    <t>Stoney</t>
  </si>
  <si>
    <t>ID637</t>
  </si>
  <si>
    <t>Markert</t>
  </si>
  <si>
    <t>ID638</t>
  </si>
  <si>
    <t>Mclucas</t>
  </si>
  <si>
    <t>ID639</t>
  </si>
  <si>
    <t>Bethany N</t>
  </si>
  <si>
    <t>Erwin</t>
  </si>
  <si>
    <t>ID640</t>
  </si>
  <si>
    <t>Sandra H</t>
  </si>
  <si>
    <t>ID641</t>
  </si>
  <si>
    <t>Takuo</t>
  </si>
  <si>
    <t>Otsuka</t>
  </si>
  <si>
    <t>ID642</t>
  </si>
  <si>
    <t>Kelly A</t>
  </si>
  <si>
    <t>ID643</t>
  </si>
  <si>
    <t>Myers</t>
  </si>
  <si>
    <t>ID644</t>
  </si>
  <si>
    <t>Benoit</t>
  </si>
  <si>
    <t>Cote</t>
  </si>
  <si>
    <t>ID645</t>
  </si>
  <si>
    <t>Ehrhardt</t>
  </si>
  <si>
    <t>ID646</t>
  </si>
  <si>
    <t>Jessica A</t>
  </si>
  <si>
    <t>Petersen</t>
  </si>
  <si>
    <t>ID647</t>
  </si>
  <si>
    <t>Monica K</t>
  </si>
  <si>
    <t>Ertel</t>
  </si>
  <si>
    <t>ID648</t>
  </si>
  <si>
    <t>Kevin L</t>
  </si>
  <si>
    <t>Lanza</t>
  </si>
  <si>
    <t>ID649</t>
  </si>
  <si>
    <t>Picklesimer</t>
  </si>
  <si>
    <t>ID650</t>
  </si>
  <si>
    <t>Della</t>
  </si>
  <si>
    <t>Giles</t>
  </si>
  <si>
    <t>ID651</t>
  </si>
  <si>
    <t>Harmon</t>
  </si>
  <si>
    <t>ID652</t>
  </si>
  <si>
    <t>Victoria</t>
  </si>
  <si>
    <t>Pennings</t>
  </si>
  <si>
    <t>ID653</t>
  </si>
  <si>
    <t>Tasos</t>
  </si>
  <si>
    <t>Tseronis</t>
  </si>
  <si>
    <t>ID654</t>
  </si>
  <si>
    <t>Aliff</t>
  </si>
  <si>
    <t>ID655</t>
  </si>
  <si>
    <t>Lukasz</t>
  </si>
  <si>
    <t>Willenberg</t>
  </si>
  <si>
    <t>ID656</t>
  </si>
  <si>
    <t>Matthew A</t>
  </si>
  <si>
    <t>Millett</t>
  </si>
  <si>
    <t>ID657</t>
  </si>
  <si>
    <t>Meta</t>
  </si>
  <si>
    <t>Haley</t>
  </si>
  <si>
    <t>ID658</t>
  </si>
  <si>
    <t>Rachel E</t>
  </si>
  <si>
    <t>Ackerman</t>
  </si>
  <si>
    <t>ID659</t>
  </si>
  <si>
    <t>Angelica</t>
  </si>
  <si>
    <t>Valdez</t>
  </si>
  <si>
    <t>ID660</t>
  </si>
  <si>
    <t>Kathleen</t>
  </si>
  <si>
    <t>Michaud</t>
  </si>
  <si>
    <t>ID661</t>
  </si>
  <si>
    <t>Gabriel D</t>
  </si>
  <si>
    <t>Gunnink</t>
  </si>
  <si>
    <t>ID662</t>
  </si>
  <si>
    <t>Jeff T</t>
  </si>
  <si>
    <t>Knight</t>
  </si>
  <si>
    <t>ID663</t>
  </si>
  <si>
    <t>Neil D</t>
  </si>
  <si>
    <t>Grosscup</t>
  </si>
  <si>
    <t>ID664</t>
  </si>
  <si>
    <t>Katherine L</t>
  </si>
  <si>
    <t>Koniuch</t>
  </si>
  <si>
    <t>ID665</t>
  </si>
  <si>
    <t>Ariel E</t>
  </si>
  <si>
    <t>Heitzman</t>
  </si>
  <si>
    <t>ID666</t>
  </si>
  <si>
    <t>Christopher P</t>
  </si>
  <si>
    <t>Tatton</t>
  </si>
  <si>
    <t>ID667</t>
  </si>
  <si>
    <t>Flanagan</t>
  </si>
  <si>
    <t>ID668</t>
  </si>
  <si>
    <t>Molly K</t>
  </si>
  <si>
    <t>Funk</t>
  </si>
  <si>
    <t>ID669</t>
  </si>
  <si>
    <t>Davenport</t>
  </si>
  <si>
    <t>ID670</t>
  </si>
  <si>
    <t>ID671</t>
  </si>
  <si>
    <t>Daniel M</t>
  </si>
  <si>
    <t>Lindbloom</t>
  </si>
  <si>
    <t>ID672</t>
  </si>
  <si>
    <t>Hiruni</t>
  </si>
  <si>
    <t>Wijayaratne</t>
  </si>
  <si>
    <t>ID673</t>
  </si>
  <si>
    <t>Reina H</t>
  </si>
  <si>
    <t>Ainsworth</t>
  </si>
  <si>
    <t>ID674</t>
  </si>
  <si>
    <t>Kristi</t>
  </si>
  <si>
    <t>Gayagoy</t>
  </si>
  <si>
    <t>ID675</t>
  </si>
  <si>
    <t>Meredith L</t>
  </si>
  <si>
    <t>Fitzmaurice</t>
  </si>
  <si>
    <t>ID676</t>
  </si>
  <si>
    <t>Jocelyn</t>
  </si>
  <si>
    <t>Rodriguez</t>
  </si>
  <si>
    <t>ID677</t>
  </si>
  <si>
    <t>Daphne</t>
  </si>
  <si>
    <t>Tsoucas</t>
  </si>
  <si>
    <t>ID678</t>
  </si>
  <si>
    <t>Margaret E</t>
  </si>
  <si>
    <t>Muhly</t>
  </si>
  <si>
    <t>ID679</t>
  </si>
  <si>
    <t>Mario J</t>
  </si>
  <si>
    <t>Lund</t>
  </si>
  <si>
    <t>ID680</t>
  </si>
  <si>
    <t>Battaglino</t>
  </si>
  <si>
    <t>ID681</t>
  </si>
  <si>
    <t>Carolina</t>
  </si>
  <si>
    <t>Pena</t>
  </si>
  <si>
    <t>ID682</t>
  </si>
  <si>
    <t>Jenny K</t>
  </si>
  <si>
    <t>Thomason</t>
  </si>
  <si>
    <t>ID683</t>
  </si>
  <si>
    <t>Hancox</t>
  </si>
  <si>
    <t>ID684</t>
  </si>
  <si>
    <t>Kimberly D</t>
  </si>
  <si>
    <t>Canarecci</t>
  </si>
  <si>
    <t>ID685</t>
  </si>
  <si>
    <t>Marc-Olivier</t>
  </si>
  <si>
    <t>Toupin</t>
  </si>
  <si>
    <t>ID686</t>
  </si>
  <si>
    <t>Russell J</t>
  </si>
  <si>
    <t>Mulley</t>
  </si>
  <si>
    <t>ID687</t>
  </si>
  <si>
    <t>Karine</t>
  </si>
  <si>
    <t>Parry</t>
  </si>
  <si>
    <t>ID688</t>
  </si>
  <si>
    <t>Cheryl</t>
  </si>
  <si>
    <t>Mason Cox</t>
  </si>
  <si>
    <t>ID689</t>
  </si>
  <si>
    <t>Allison M</t>
  </si>
  <si>
    <t>Thompson</t>
  </si>
  <si>
    <t>ID690</t>
  </si>
  <si>
    <t>Adriana</t>
  </si>
  <si>
    <t>Nelson</t>
  </si>
  <si>
    <t>ID691</t>
  </si>
  <si>
    <t>Miranda J</t>
  </si>
  <si>
    <t>Forte</t>
  </si>
  <si>
    <t>ID692</t>
  </si>
  <si>
    <t>Roberto</t>
  </si>
  <si>
    <t>Corona Iturriaga</t>
  </si>
  <si>
    <t>ID693</t>
  </si>
  <si>
    <t>Rebecca B</t>
  </si>
  <si>
    <t>Mccollum</t>
  </si>
  <si>
    <t>ID694</t>
  </si>
  <si>
    <t>Tiffany</t>
  </si>
  <si>
    <t>Hevner</t>
  </si>
  <si>
    <t>ID695</t>
  </si>
  <si>
    <t>Alexander</t>
  </si>
  <si>
    <t>Looi</t>
  </si>
  <si>
    <t>ID696</t>
  </si>
  <si>
    <t>Rich M</t>
  </si>
  <si>
    <t>Power</t>
  </si>
  <si>
    <t>ID697</t>
  </si>
  <si>
    <t>Aaron C</t>
  </si>
  <si>
    <t>Routon</t>
  </si>
  <si>
    <t>ID698</t>
  </si>
  <si>
    <t>Dochelli</t>
  </si>
  <si>
    <t>ID699</t>
  </si>
  <si>
    <t>Maria M</t>
  </si>
  <si>
    <t>Gillespie</t>
  </si>
  <si>
    <t>ID700</t>
  </si>
  <si>
    <t>Daven W</t>
  </si>
  <si>
    <t>Oskvig</t>
  </si>
  <si>
    <t>ID701</t>
  </si>
  <si>
    <t>Brianne</t>
  </si>
  <si>
    <t>Holland-Stergar</t>
  </si>
  <si>
    <t>ID702</t>
  </si>
  <si>
    <t>Hiroki</t>
  </si>
  <si>
    <t>Arai</t>
  </si>
  <si>
    <t>ID703</t>
  </si>
  <si>
    <t>Anders</t>
  </si>
  <si>
    <t>Olausson</t>
  </si>
  <si>
    <t>ID704</t>
  </si>
  <si>
    <t>Wagner</t>
  </si>
  <si>
    <t>ID705</t>
  </si>
  <si>
    <t>Candace N</t>
  </si>
  <si>
    <t>Delong</t>
  </si>
  <si>
    <t>ID706</t>
  </si>
  <si>
    <t>Bruno F</t>
  </si>
  <si>
    <t>Mehech</t>
  </si>
  <si>
    <t>ID707</t>
  </si>
  <si>
    <t>Machiela</t>
  </si>
  <si>
    <t>ID708</t>
  </si>
  <si>
    <t>ID709</t>
  </si>
  <si>
    <t>Sally</t>
  </si>
  <si>
    <t>Dupere</t>
  </si>
  <si>
    <t>ID710</t>
  </si>
  <si>
    <t>Meaghan J</t>
  </si>
  <si>
    <t>Iandolo</t>
  </si>
  <si>
    <t>ID711</t>
  </si>
  <si>
    <t>Rina</t>
  </si>
  <si>
    <t>Ito</t>
  </si>
  <si>
    <t>ID712</t>
  </si>
  <si>
    <t>Kristin P</t>
  </si>
  <si>
    <t>Barry</t>
  </si>
  <si>
    <t>ID713</t>
  </si>
  <si>
    <t>Albert</t>
  </si>
  <si>
    <t>Boyce</t>
  </si>
  <si>
    <t>ID714</t>
  </si>
  <si>
    <t>Lin</t>
  </si>
  <si>
    <t>ID715</t>
  </si>
  <si>
    <t>Shannon L</t>
  </si>
  <si>
    <t>ID716</t>
  </si>
  <si>
    <t>Amy B</t>
  </si>
  <si>
    <t>Nalven</t>
  </si>
  <si>
    <t>ID717</t>
  </si>
  <si>
    <t>A Danielle</t>
  </si>
  <si>
    <t>Bourgeois</t>
  </si>
  <si>
    <t>ID718</t>
  </si>
  <si>
    <t>Conrad F</t>
  </si>
  <si>
    <t>Orloff</t>
  </si>
  <si>
    <t>ID719</t>
  </si>
  <si>
    <t>Josh</t>
  </si>
  <si>
    <t>Ramirez</t>
  </si>
  <si>
    <t>ID720</t>
  </si>
  <si>
    <t>Maxime</t>
  </si>
  <si>
    <t>Fouquet</t>
  </si>
  <si>
    <t>ID721</t>
  </si>
  <si>
    <t>Mcphillips</t>
  </si>
  <si>
    <t>ID722</t>
  </si>
  <si>
    <t>Burgin</t>
  </si>
  <si>
    <t>ID723</t>
  </si>
  <si>
    <t>Laura P</t>
  </si>
  <si>
    <t>Roberts</t>
  </si>
  <si>
    <t>ID724</t>
  </si>
  <si>
    <t>Nemec</t>
  </si>
  <si>
    <t>ID725</t>
  </si>
  <si>
    <t>William D</t>
  </si>
  <si>
    <t>Appman</t>
  </si>
  <si>
    <t>ID726</t>
  </si>
  <si>
    <t>ID727</t>
  </si>
  <si>
    <t>Glotzbach</t>
  </si>
  <si>
    <t>ID728</t>
  </si>
  <si>
    <t>Adam S</t>
  </si>
  <si>
    <t>Tenforde</t>
  </si>
  <si>
    <t>ID729</t>
  </si>
  <si>
    <t>Armando</t>
  </si>
  <si>
    <t>ID730</t>
  </si>
  <si>
    <t>Dana</t>
  </si>
  <si>
    <t>Stanley Torres</t>
  </si>
  <si>
    <t>ID731</t>
  </si>
  <si>
    <t>Vandongen</t>
  </si>
  <si>
    <t>ID732</t>
  </si>
  <si>
    <t>Benjamin</t>
  </si>
  <si>
    <t>Liebald</t>
  </si>
  <si>
    <t>ID733</t>
  </si>
  <si>
    <t>Tanya</t>
  </si>
  <si>
    <t>Holte</t>
  </si>
  <si>
    <t>ID734</t>
  </si>
  <si>
    <t>Tracy</t>
  </si>
  <si>
    <t>ID735</t>
  </si>
  <si>
    <t>Emily S</t>
  </si>
  <si>
    <t>Bartlett</t>
  </si>
  <si>
    <t>ID736</t>
  </si>
  <si>
    <t>Kelly R</t>
  </si>
  <si>
    <t>Bergman</t>
  </si>
  <si>
    <t>ID737</t>
  </si>
  <si>
    <t>Aitken</t>
  </si>
  <si>
    <t>ID738</t>
  </si>
  <si>
    <t>Bruce A Jr</t>
  </si>
  <si>
    <t>Berger</t>
  </si>
  <si>
    <t>ID739</t>
  </si>
  <si>
    <t>Cary J</t>
  </si>
  <si>
    <t>Richey</t>
  </si>
  <si>
    <t>ID740</t>
  </si>
  <si>
    <t>Jill M</t>
  </si>
  <si>
    <t>Trotter</t>
  </si>
  <si>
    <t>ID741</t>
  </si>
  <si>
    <t>Chavez</t>
  </si>
  <si>
    <t>ID742</t>
  </si>
  <si>
    <t>Michael E</t>
  </si>
  <si>
    <t>Orifice</t>
  </si>
  <si>
    <t>ID743</t>
  </si>
  <si>
    <t>Farkash</t>
  </si>
  <si>
    <t>ID744</t>
  </si>
  <si>
    <t>Kathryn E</t>
  </si>
  <si>
    <t>ID745</t>
  </si>
  <si>
    <t>Polly</t>
  </si>
  <si>
    <t>Crawford</t>
  </si>
  <si>
    <t>ID746</t>
  </si>
  <si>
    <t>Mark H</t>
  </si>
  <si>
    <t>Sittlington</t>
  </si>
  <si>
    <t>ID747</t>
  </si>
  <si>
    <t>Jessie M</t>
  </si>
  <si>
    <t>Silbert</t>
  </si>
  <si>
    <t>ID748</t>
  </si>
  <si>
    <t>Carrique</t>
  </si>
  <si>
    <t>ID749</t>
  </si>
  <si>
    <t>Kosla</t>
  </si>
  <si>
    <t>ID750</t>
  </si>
  <si>
    <t>Parker</t>
  </si>
  <si>
    <t>ID751</t>
  </si>
  <si>
    <t>Horton</t>
  </si>
  <si>
    <t>ID752</t>
  </si>
  <si>
    <t>Caroline S</t>
  </si>
  <si>
    <t>Boller</t>
  </si>
  <si>
    <t>ID753</t>
  </si>
  <si>
    <t>Nuta</t>
  </si>
  <si>
    <t>Olaru</t>
  </si>
  <si>
    <t>ID754</t>
  </si>
  <si>
    <t>Margie</t>
  </si>
  <si>
    <t>Prescott</t>
  </si>
  <si>
    <t>ID755</t>
  </si>
  <si>
    <t>Heidi</t>
  </si>
  <si>
    <t>Hines</t>
  </si>
  <si>
    <t>ID756</t>
  </si>
  <si>
    <t>Diego J</t>
  </si>
  <si>
    <t>Blanton</t>
  </si>
  <si>
    <t>ID757</t>
  </si>
  <si>
    <t>Enrique M Sr</t>
  </si>
  <si>
    <t>Bustamante</t>
  </si>
  <si>
    <t>ID758</t>
  </si>
  <si>
    <t>Mccann</t>
  </si>
  <si>
    <t>ID759</t>
  </si>
  <si>
    <t>Filip</t>
  </si>
  <si>
    <t>Schmole</t>
  </si>
  <si>
    <t>ID760</t>
  </si>
  <si>
    <t>Rosemary E</t>
  </si>
  <si>
    <t>Barber</t>
  </si>
  <si>
    <t>ID761</t>
  </si>
  <si>
    <t>Reichmann</t>
  </si>
  <si>
    <t>ID762</t>
  </si>
  <si>
    <t>Cavatorta</t>
  </si>
  <si>
    <t>ID763</t>
  </si>
  <si>
    <t>Yaeger</t>
  </si>
  <si>
    <t>ID764</t>
  </si>
  <si>
    <t>Jennifer R</t>
  </si>
  <si>
    <t>Hughes</t>
  </si>
  <si>
    <t>ID765</t>
  </si>
  <si>
    <t>Lauren E</t>
  </si>
  <si>
    <t>Donahue</t>
  </si>
  <si>
    <t>ID766</t>
  </si>
  <si>
    <t>Ashley M</t>
  </si>
  <si>
    <t>Greenwell</t>
  </si>
  <si>
    <t>ID767</t>
  </si>
  <si>
    <t>Alison R</t>
  </si>
  <si>
    <t>Steele</t>
  </si>
  <si>
    <t>ID768</t>
  </si>
  <si>
    <t>Madeleine</t>
  </si>
  <si>
    <t>Gunter</t>
  </si>
  <si>
    <t>ID769</t>
  </si>
  <si>
    <t>Mcdonough</t>
  </si>
  <si>
    <t>ID770</t>
  </si>
  <si>
    <t>Kimberly</t>
  </si>
  <si>
    <t>Sweetland</t>
  </si>
  <si>
    <t>ID771</t>
  </si>
  <si>
    <t>Hammersmith</t>
  </si>
  <si>
    <t>ID772</t>
  </si>
  <si>
    <t>French</t>
  </si>
  <si>
    <t>ID773</t>
  </si>
  <si>
    <t>Garbe</t>
  </si>
  <si>
    <t>ID774</t>
  </si>
  <si>
    <t>Duncan</t>
  </si>
  <si>
    <t>ID775</t>
  </si>
  <si>
    <t>Jeremy J</t>
  </si>
  <si>
    <t>Wallace</t>
  </si>
  <si>
    <t>ID776</t>
  </si>
  <si>
    <t>Amy L</t>
  </si>
  <si>
    <t>Tillman</t>
  </si>
  <si>
    <t>ID777</t>
  </si>
  <si>
    <t>Karen L</t>
  </si>
  <si>
    <t>ID778</t>
  </si>
  <si>
    <t>Tennille</t>
  </si>
  <si>
    <t>ID779</t>
  </si>
  <si>
    <t>Mcsween</t>
  </si>
  <si>
    <t>ID780</t>
  </si>
  <si>
    <t>Schubert</t>
  </si>
  <si>
    <t>ID781</t>
  </si>
  <si>
    <t>Justin E</t>
  </si>
  <si>
    <t>Lalanne</t>
  </si>
  <si>
    <t>ID782</t>
  </si>
  <si>
    <t>Shalane</t>
  </si>
  <si>
    <t>ID783</t>
  </si>
  <si>
    <t>Jessica N</t>
  </si>
  <si>
    <t>Arellano</t>
  </si>
  <si>
    <t>ID784</t>
  </si>
  <si>
    <t>Melanie</t>
  </si>
  <si>
    <t>Charette</t>
  </si>
  <si>
    <t>ID785</t>
  </si>
  <si>
    <t>Ruth Angelica</t>
  </si>
  <si>
    <t>Pena Reyes</t>
  </si>
  <si>
    <t>ID786</t>
  </si>
  <si>
    <t>Una M</t>
  </si>
  <si>
    <t>Broderick</t>
  </si>
  <si>
    <t>ID787</t>
  </si>
  <si>
    <t>Taralyn</t>
  </si>
  <si>
    <t>Summers</t>
  </si>
  <si>
    <t>ID788</t>
  </si>
  <si>
    <t>James A</t>
  </si>
  <si>
    <t>ID789</t>
  </si>
  <si>
    <t>Ning</t>
  </si>
  <si>
    <t>Zhou</t>
  </si>
  <si>
    <t>ID790</t>
  </si>
  <si>
    <t>Joel</t>
  </si>
  <si>
    <t>Clarke-Ames</t>
  </si>
  <si>
    <t>ID791</t>
  </si>
  <si>
    <t>Staton</t>
  </si>
  <si>
    <t>ID792</t>
  </si>
  <si>
    <t>Brittney</t>
  </si>
  <si>
    <t>Forster</t>
  </si>
  <si>
    <t>ID793</t>
  </si>
  <si>
    <t>Sheila</t>
  </si>
  <si>
    <t>Monaghan</t>
  </si>
  <si>
    <t>ID794</t>
  </si>
  <si>
    <t>Koji</t>
  </si>
  <si>
    <t>Kawamoto</t>
  </si>
  <si>
    <t>ID795</t>
  </si>
  <si>
    <t>Dicharry</t>
  </si>
  <si>
    <t>ID796</t>
  </si>
  <si>
    <t>Colleen M</t>
  </si>
  <si>
    <t>Berry</t>
  </si>
  <si>
    <t>ID797</t>
  </si>
  <si>
    <t>Deedra G</t>
  </si>
  <si>
    <t>Porfirio</t>
  </si>
  <si>
    <t>ID798</t>
  </si>
  <si>
    <t>Kulwinder</t>
  </si>
  <si>
    <t>Thind</t>
  </si>
  <si>
    <t>ID799</t>
  </si>
  <si>
    <t>Ann M</t>
  </si>
  <si>
    <t>ID800</t>
  </si>
  <si>
    <t>Horn</t>
  </si>
  <si>
    <t>ID801</t>
  </si>
  <si>
    <t>Apryl J</t>
  </si>
  <si>
    <t>Sabadosa</t>
  </si>
  <si>
    <t>ID802</t>
  </si>
  <si>
    <t>Ilana</t>
  </si>
  <si>
    <t>Casady</t>
  </si>
  <si>
    <t>ID803</t>
  </si>
  <si>
    <t>ID804</t>
  </si>
  <si>
    <t>Ahokas</t>
  </si>
  <si>
    <t>ID805</t>
  </si>
  <si>
    <t>Karl</t>
  </si>
  <si>
    <t>Hebert</t>
  </si>
  <si>
    <t>ID806</t>
  </si>
  <si>
    <t>Fair</t>
  </si>
  <si>
    <t>ID807</t>
  </si>
  <si>
    <t>Will</t>
  </si>
  <si>
    <t>Swenson</t>
  </si>
  <si>
    <t>ID808</t>
  </si>
  <si>
    <t>Bradley D</t>
  </si>
  <si>
    <t>Revenis</t>
  </si>
  <si>
    <t>ID809</t>
  </si>
  <si>
    <t>Amy M</t>
  </si>
  <si>
    <t>Engnes</t>
  </si>
  <si>
    <t>ID810</t>
  </si>
  <si>
    <t>Matthew W</t>
  </si>
  <si>
    <t>Wiltse</t>
  </si>
  <si>
    <t>ID811</t>
  </si>
  <si>
    <t>Fernandez</t>
  </si>
  <si>
    <t>ID812</t>
  </si>
  <si>
    <t>Tom</t>
  </si>
  <si>
    <t>ID813</t>
  </si>
  <si>
    <t>Pinney</t>
  </si>
  <si>
    <t>ID814</t>
  </si>
  <si>
    <t>Wayne A</t>
  </si>
  <si>
    <t>Levy</t>
  </si>
  <si>
    <t>ID815</t>
  </si>
  <si>
    <t>Nobuyori</t>
  </si>
  <si>
    <t>Takeda</t>
  </si>
  <si>
    <t>ID816</t>
  </si>
  <si>
    <t>Rich</t>
  </si>
  <si>
    <t>Burke</t>
  </si>
  <si>
    <t>ID817</t>
  </si>
  <si>
    <t>Marcos S</t>
  </si>
  <si>
    <t>Duarte</t>
  </si>
  <si>
    <t>ID818</t>
  </si>
  <si>
    <t>ID819</t>
  </si>
  <si>
    <t>Andy</t>
  </si>
  <si>
    <t>Nice</t>
  </si>
  <si>
    <t>ID820</t>
  </si>
  <si>
    <t>Windler</t>
  </si>
  <si>
    <t>ID821</t>
  </si>
  <si>
    <t>Marcus B</t>
  </si>
  <si>
    <t>Jones</t>
  </si>
  <si>
    <t>ID822</t>
  </si>
  <si>
    <t>Thomas K</t>
  </si>
  <si>
    <t>Stevenson</t>
  </si>
  <si>
    <t>ID823</t>
  </si>
  <si>
    <t>Humphrey</t>
  </si>
  <si>
    <t>ID824</t>
  </si>
  <si>
    <t>Geoff</t>
  </si>
  <si>
    <t>ID825</t>
  </si>
  <si>
    <t>Chris J</t>
  </si>
  <si>
    <t>Payne</t>
  </si>
  <si>
    <t>ID826</t>
  </si>
  <si>
    <t>Kate A</t>
  </si>
  <si>
    <t>Hails</t>
  </si>
  <si>
    <t>ID827</t>
  </si>
  <si>
    <t>Kelli</t>
  </si>
  <si>
    <t>Proctor</t>
  </si>
  <si>
    <t>ID828</t>
  </si>
  <si>
    <t>Maggie M</t>
  </si>
  <si>
    <t>ID829</t>
  </si>
  <si>
    <t>Michelle L</t>
  </si>
  <si>
    <t>ID830</t>
  </si>
  <si>
    <t>Ashley K</t>
  </si>
  <si>
    <t>Gresh</t>
  </si>
  <si>
    <t>ID831</t>
  </si>
  <si>
    <t>Anis</t>
  </si>
  <si>
    <t>ID832</t>
  </si>
  <si>
    <t>Ryan K</t>
  </si>
  <si>
    <t>Swartz</t>
  </si>
  <si>
    <t>ID833</t>
  </si>
  <si>
    <t>Matthew J</t>
  </si>
  <si>
    <t>Schluneker</t>
  </si>
  <si>
    <t>ID834</t>
  </si>
  <si>
    <t>Bellemare</t>
  </si>
  <si>
    <t>ID835</t>
  </si>
  <si>
    <t>Antonia G</t>
  </si>
  <si>
    <t>Vitalo</t>
  </si>
  <si>
    <t>ID836</t>
  </si>
  <si>
    <t>Casondra L</t>
  </si>
  <si>
    <t>ID837</t>
  </si>
  <si>
    <t>Wendy</t>
  </si>
  <si>
    <t>Marshall</t>
  </si>
  <si>
    <t>ID838</t>
  </si>
  <si>
    <t>ID839</t>
  </si>
  <si>
    <t>Pittaway</t>
  </si>
  <si>
    <t>ID840</t>
  </si>
  <si>
    <t>Laura F</t>
  </si>
  <si>
    <t>Bill</t>
  </si>
  <si>
    <t>ID841</t>
  </si>
  <si>
    <t>Amelia F</t>
  </si>
  <si>
    <t>Antrim</t>
  </si>
  <si>
    <t>ID842</t>
  </si>
  <si>
    <t>Doolittle-Crider</t>
  </si>
  <si>
    <t>ID843</t>
  </si>
  <si>
    <t>Katie J</t>
  </si>
  <si>
    <t>Ruhlman</t>
  </si>
  <si>
    <t>ID844</t>
  </si>
  <si>
    <t>ID845</t>
  </si>
  <si>
    <t>Mayumi</t>
  </si>
  <si>
    <t>Uchiyama</t>
  </si>
  <si>
    <t>ID846</t>
  </si>
  <si>
    <t>Vanessa</t>
  </si>
  <si>
    <t>Desota</t>
  </si>
  <si>
    <t>ID847</t>
  </si>
  <si>
    <t>Natali N</t>
  </si>
  <si>
    <t>Edmonds</t>
  </si>
  <si>
    <t>ID848</t>
  </si>
  <si>
    <t>Beth</t>
  </si>
  <si>
    <t>Otto</t>
  </si>
  <si>
    <t>ID849</t>
  </si>
  <si>
    <t>Kurt</t>
  </si>
  <si>
    <t>ID850</t>
  </si>
  <si>
    <t>Duhaime</t>
  </si>
  <si>
    <t>ID851</t>
  </si>
  <si>
    <t>Andee W</t>
  </si>
  <si>
    <t>Swann</t>
  </si>
  <si>
    <t>ID852</t>
  </si>
  <si>
    <t>Burton</t>
  </si>
  <si>
    <t>ID853</t>
  </si>
  <si>
    <t>ID854</t>
  </si>
  <si>
    <t>C Fred</t>
  </si>
  <si>
    <t>Joslyn</t>
  </si>
  <si>
    <t>ID855</t>
  </si>
  <si>
    <t>Bennie</t>
  </si>
  <si>
    <t>ID856</t>
  </si>
  <si>
    <t>Patrick Sr</t>
  </si>
  <si>
    <t>Kanyane</t>
  </si>
  <si>
    <t>ID857</t>
  </si>
  <si>
    <t>Kelly M</t>
  </si>
  <si>
    <t>Mcfadden</t>
  </si>
  <si>
    <t>ID858</t>
  </si>
  <si>
    <t>Connolly</t>
  </si>
  <si>
    <t>ID859</t>
  </si>
  <si>
    <t>Keila L</t>
  </si>
  <si>
    <t>Merino</t>
  </si>
  <si>
    <t>ID860</t>
  </si>
  <si>
    <t>Zanae E</t>
  </si>
  <si>
    <t>Baird</t>
  </si>
  <si>
    <t>ID861</t>
  </si>
  <si>
    <t>Locatelli</t>
  </si>
  <si>
    <t>ID862</t>
  </si>
  <si>
    <t>Brake</t>
  </si>
  <si>
    <t>ID863</t>
  </si>
  <si>
    <t>Jason L</t>
  </si>
  <si>
    <t>Jacobs</t>
  </si>
  <si>
    <t>ID864</t>
  </si>
  <si>
    <t>Benjamin J</t>
  </si>
  <si>
    <t>Vaught</t>
  </si>
  <si>
    <t>ID865</t>
  </si>
  <si>
    <t>Monteleone</t>
  </si>
  <si>
    <t>ID866</t>
  </si>
  <si>
    <t>Erika</t>
  </si>
  <si>
    <t>Verdugo</t>
  </si>
  <si>
    <t>ID867</t>
  </si>
  <si>
    <t>Chad</t>
  </si>
  <si>
    <t>Sellers</t>
  </si>
  <si>
    <t>ID868</t>
  </si>
  <si>
    <t>Bowman</t>
  </si>
  <si>
    <t>ID869</t>
  </si>
  <si>
    <t>Marley</t>
  </si>
  <si>
    <t>ID870</t>
  </si>
  <si>
    <t>Matthew R</t>
  </si>
  <si>
    <t>Grey</t>
  </si>
  <si>
    <t>ID871</t>
  </si>
  <si>
    <t>Orla</t>
  </si>
  <si>
    <t>O'Rourke</t>
  </si>
  <si>
    <t>ID872</t>
  </si>
  <si>
    <t>Shaista S</t>
  </si>
  <si>
    <t>Fatehali</t>
  </si>
  <si>
    <t>ID873</t>
  </si>
  <si>
    <t>Piza-Taylor</t>
  </si>
  <si>
    <t>ID874</t>
  </si>
  <si>
    <t>Julie A</t>
  </si>
  <si>
    <t>Cavanaugh</t>
  </si>
  <si>
    <t>ID875</t>
  </si>
  <si>
    <t>Megumi</t>
  </si>
  <si>
    <t>Amako</t>
  </si>
  <si>
    <t>ID876</t>
  </si>
  <si>
    <t>Skylar</t>
  </si>
  <si>
    <t>Musa</t>
  </si>
  <si>
    <t>ID877</t>
  </si>
  <si>
    <t>Phillippi</t>
  </si>
  <si>
    <t>ID878</t>
  </si>
  <si>
    <t>Amanda L</t>
  </si>
  <si>
    <t>Hoskins</t>
  </si>
  <si>
    <t>ID879</t>
  </si>
  <si>
    <t>Renee</t>
  </si>
  <si>
    <t>Imbalzano Zegar</t>
  </si>
  <si>
    <t>ID880</t>
  </si>
  <si>
    <t>Nellie A</t>
  </si>
  <si>
    <t>Triedman</t>
  </si>
  <si>
    <t>ID881</t>
  </si>
  <si>
    <t>Tamara</t>
  </si>
  <si>
    <t>Lovuolo</t>
  </si>
  <si>
    <t>ID882</t>
  </si>
  <si>
    <t>Chung</t>
  </si>
  <si>
    <t>ID883</t>
  </si>
  <si>
    <t>Aimee J</t>
  </si>
  <si>
    <t>Newsom</t>
  </si>
  <si>
    <t>ID884</t>
  </si>
  <si>
    <t>Suzanne</t>
  </si>
  <si>
    <t>Harrington</t>
  </si>
  <si>
    <t>ID885</t>
  </si>
  <si>
    <t>Kristin A</t>
  </si>
  <si>
    <t>Hoffman</t>
  </si>
  <si>
    <t>ID886</t>
  </si>
  <si>
    <t>Bronwyn</t>
  </si>
  <si>
    <t>Van Vugt</t>
  </si>
  <si>
    <t>ID887</t>
  </si>
  <si>
    <t>Taylor J</t>
  </si>
  <si>
    <t>Feehley</t>
  </si>
  <si>
    <t>ID888</t>
  </si>
  <si>
    <t>Kimberly M</t>
  </si>
  <si>
    <t>Ashworth</t>
  </si>
  <si>
    <t>ID889</t>
  </si>
  <si>
    <t>Joshua E</t>
  </si>
  <si>
    <t>Hansen</t>
  </si>
  <si>
    <t>ID890</t>
  </si>
  <si>
    <t>Czyz</t>
  </si>
  <si>
    <t>ID891</t>
  </si>
  <si>
    <t>Andrew R</t>
  </si>
  <si>
    <t>Bauder</t>
  </si>
  <si>
    <t>ID892</t>
  </si>
  <si>
    <t>Francisco J</t>
  </si>
  <si>
    <t>Mendoza</t>
  </si>
  <si>
    <t>ID893</t>
  </si>
  <si>
    <t>Rhonda</t>
  </si>
  <si>
    <t>Glass</t>
  </si>
  <si>
    <t>ID894</t>
  </si>
  <si>
    <t>Butcher</t>
  </si>
  <si>
    <t>ID895</t>
  </si>
  <si>
    <t>Miles J</t>
  </si>
  <si>
    <t>Traiser</t>
  </si>
  <si>
    <t>ID896</t>
  </si>
  <si>
    <t>Justyna I</t>
  </si>
  <si>
    <t>Mudy-Mader</t>
  </si>
  <si>
    <t>ID897</t>
  </si>
  <si>
    <t>Lucille</t>
  </si>
  <si>
    <t>ID898</t>
  </si>
  <si>
    <t>April</t>
  </si>
  <si>
    <t>Woo</t>
  </si>
  <si>
    <t>ID899</t>
  </si>
  <si>
    <t>ID900</t>
  </si>
  <si>
    <t>Alyssa</t>
  </si>
  <si>
    <t>ID901</t>
  </si>
  <si>
    <t>Jessica E</t>
  </si>
  <si>
    <t>Sheppard</t>
  </si>
  <si>
    <t>ID902</t>
  </si>
  <si>
    <t>Doran</t>
  </si>
  <si>
    <t>ID903</t>
  </si>
  <si>
    <t>Emilie</t>
  </si>
  <si>
    <t>Labrosse</t>
  </si>
  <si>
    <t>ID904</t>
  </si>
  <si>
    <t>Caitlin B</t>
  </si>
  <si>
    <t>ID905</t>
  </si>
  <si>
    <t>Joseph W</t>
  </si>
  <si>
    <t>Lesniak</t>
  </si>
  <si>
    <t>ID906</t>
  </si>
  <si>
    <t>Prowse</t>
  </si>
  <si>
    <t>ID907</t>
  </si>
  <si>
    <t>Leah L</t>
  </si>
  <si>
    <t>Seigel</t>
  </si>
  <si>
    <t>ID908</t>
  </si>
  <si>
    <t>Wayne L</t>
  </si>
  <si>
    <t>Blas</t>
  </si>
  <si>
    <t>ID909</t>
  </si>
  <si>
    <t>Simpson</t>
  </si>
  <si>
    <t>ID910</t>
  </si>
  <si>
    <t>Floris</t>
  </si>
  <si>
    <t>Gierman</t>
  </si>
  <si>
    <t>ID911</t>
  </si>
  <si>
    <t>Marc</t>
  </si>
  <si>
    <t>Jeuland</t>
  </si>
  <si>
    <t>ID912</t>
  </si>
  <si>
    <t>Chorney</t>
  </si>
  <si>
    <t>ID913</t>
  </si>
  <si>
    <t>Rook</t>
  </si>
  <si>
    <t>ID914</t>
  </si>
  <si>
    <t>Aharon N</t>
  </si>
  <si>
    <t>ID915</t>
  </si>
  <si>
    <t>Lawrence D</t>
  </si>
  <si>
    <t>Chin</t>
  </si>
  <si>
    <t>ID916</t>
  </si>
  <si>
    <t>Malcolm</t>
  </si>
  <si>
    <t>ID917</t>
  </si>
  <si>
    <t>Anna E</t>
  </si>
  <si>
    <t>Savage</t>
  </si>
  <si>
    <t>ID918</t>
  </si>
  <si>
    <t>Hitchings</t>
  </si>
  <si>
    <t>ID919</t>
  </si>
  <si>
    <t>Truitt</t>
  </si>
  <si>
    <t>ID920</t>
  </si>
  <si>
    <t>Chia J</t>
  </si>
  <si>
    <t>Chang</t>
  </si>
  <si>
    <t>ID921</t>
  </si>
  <si>
    <t>Laura A</t>
  </si>
  <si>
    <t>Frey</t>
  </si>
  <si>
    <t>ID922</t>
  </si>
  <si>
    <t>Aditi</t>
  </si>
  <si>
    <t>Krishna</t>
  </si>
  <si>
    <t>ID923</t>
  </si>
  <si>
    <t>Leah A</t>
  </si>
  <si>
    <t>Maher</t>
  </si>
  <si>
    <t>ID924</t>
  </si>
  <si>
    <t>Marianne</t>
  </si>
  <si>
    <t>Boivin</t>
  </si>
  <si>
    <t>ID925</t>
  </si>
  <si>
    <t>Carla</t>
  </si>
  <si>
    <t>Mcalister</t>
  </si>
  <si>
    <t>ID926</t>
  </si>
  <si>
    <t>Oksana</t>
  </si>
  <si>
    <t>Akhmedova</t>
  </si>
  <si>
    <t>ID927</t>
  </si>
  <si>
    <t>Tucker</t>
  </si>
  <si>
    <t>ID928</t>
  </si>
  <si>
    <t>Maria A</t>
  </si>
  <si>
    <t>Gramelspacher</t>
  </si>
  <si>
    <t>ID929</t>
  </si>
  <si>
    <t>Lisa M</t>
  </si>
  <si>
    <t>Goldsmith</t>
  </si>
  <si>
    <t>ID930</t>
  </si>
  <si>
    <t>Steve Jr</t>
  </si>
  <si>
    <t>Tranter</t>
  </si>
  <si>
    <t>ID931</t>
  </si>
  <si>
    <t>Tu</t>
  </si>
  <si>
    <t>ID932</t>
  </si>
  <si>
    <t>Kaczka</t>
  </si>
  <si>
    <t>ID933</t>
  </si>
  <si>
    <t>Dale</t>
  </si>
  <si>
    <t>Hunter</t>
  </si>
  <si>
    <t>ID934</t>
  </si>
  <si>
    <t>Brittany A</t>
  </si>
  <si>
    <t>ID935</t>
  </si>
  <si>
    <t>Robert S</t>
  </si>
  <si>
    <t>Ashby</t>
  </si>
  <si>
    <t>ID936</t>
  </si>
  <si>
    <t>Ausen</t>
  </si>
  <si>
    <t>ID937</t>
  </si>
  <si>
    <t>Ulrike</t>
  </si>
  <si>
    <t>ID938</t>
  </si>
  <si>
    <t>Katlyn A</t>
  </si>
  <si>
    <t>O'Leary</t>
  </si>
  <si>
    <t>ID939</t>
  </si>
  <si>
    <t>Morgan B</t>
  </si>
  <si>
    <t>Scoville</t>
  </si>
  <si>
    <t>ID940</t>
  </si>
  <si>
    <t>Kaus</t>
  </si>
  <si>
    <t>ID941</t>
  </si>
  <si>
    <t>Chandler</t>
  </si>
  <si>
    <t>Rainey</t>
  </si>
  <si>
    <t>ID942</t>
  </si>
  <si>
    <t>Silvana M</t>
  </si>
  <si>
    <t>Rasch</t>
  </si>
  <si>
    <t>ID943</t>
  </si>
  <si>
    <t>Natty</t>
  </si>
  <si>
    <t>Plunkett</t>
  </si>
  <si>
    <t>ID944</t>
  </si>
  <si>
    <t>Nicholas T</t>
  </si>
  <si>
    <t>ID945</t>
  </si>
  <si>
    <t>Gusmer</t>
  </si>
  <si>
    <t>ID946</t>
  </si>
  <si>
    <t>Loftus</t>
  </si>
  <si>
    <t>ID947</t>
  </si>
  <si>
    <t>Antony G</t>
  </si>
  <si>
    <t>ID948</t>
  </si>
  <si>
    <t>Alvarez</t>
  </si>
  <si>
    <t>ID949</t>
  </si>
  <si>
    <t>Petersson</t>
  </si>
  <si>
    <t>ID950</t>
  </si>
  <si>
    <t>Liaw</t>
  </si>
  <si>
    <t>ID951</t>
  </si>
  <si>
    <t>Cassandra</t>
  </si>
  <si>
    <t>Tripaldi</t>
  </si>
  <si>
    <t>ID952</t>
  </si>
  <si>
    <t>Rosemary C</t>
  </si>
  <si>
    <t>ID953</t>
  </si>
  <si>
    <t>Carrie A</t>
  </si>
  <si>
    <t>Endara</t>
  </si>
  <si>
    <t>ID954</t>
  </si>
  <si>
    <t>Gerardo Sr</t>
  </si>
  <si>
    <t>Valle</t>
  </si>
  <si>
    <t>ID955</t>
  </si>
  <si>
    <t>Germain</t>
  </si>
  <si>
    <t>ID956</t>
  </si>
  <si>
    <t>Meghan E</t>
  </si>
  <si>
    <t>Finecey</t>
  </si>
  <si>
    <t>ID957</t>
  </si>
  <si>
    <t>ID958</t>
  </si>
  <si>
    <t>Lisa B</t>
  </si>
  <si>
    <t>Roe</t>
  </si>
  <si>
    <t>ID959</t>
  </si>
  <si>
    <t>Jane R</t>
  </si>
  <si>
    <t>Webb</t>
  </si>
  <si>
    <t>ID960</t>
  </si>
  <si>
    <t>Stocker</t>
  </si>
  <si>
    <t>ID961</t>
  </si>
  <si>
    <t>Jacobson</t>
  </si>
  <si>
    <t>ID962</t>
  </si>
  <si>
    <t>ID963</t>
  </si>
  <si>
    <t>Jillian A</t>
  </si>
  <si>
    <t>Goodwin</t>
  </si>
  <si>
    <t>ID964</t>
  </si>
  <si>
    <t>Laura D</t>
  </si>
  <si>
    <t>Brock</t>
  </si>
  <si>
    <t>ID965</t>
  </si>
  <si>
    <t>Megan E</t>
  </si>
  <si>
    <t>Papp</t>
  </si>
  <si>
    <t>ID966</t>
  </si>
  <si>
    <t>Shannon J</t>
  </si>
  <si>
    <t>Siragusa</t>
  </si>
  <si>
    <t>ID967</t>
  </si>
  <si>
    <t>Rachelle M</t>
  </si>
  <si>
    <t>Pizarro</t>
  </si>
  <si>
    <t>ID968</t>
  </si>
  <si>
    <t>Strange</t>
  </si>
  <si>
    <t>ID969</t>
  </si>
  <si>
    <t>Eidinger</t>
  </si>
  <si>
    <t>ID970</t>
  </si>
  <si>
    <t>Brandon F</t>
  </si>
  <si>
    <t>Ginsburg</t>
  </si>
  <si>
    <t>ID971</t>
  </si>
  <si>
    <t>Truex</t>
  </si>
  <si>
    <t>ID972</t>
  </si>
  <si>
    <t>Danielle N</t>
  </si>
  <si>
    <t>Higgins</t>
  </si>
  <si>
    <t>ID973</t>
  </si>
  <si>
    <t>Mccurdy</t>
  </si>
  <si>
    <t>ID974</t>
  </si>
  <si>
    <t>Bettina</t>
  </si>
  <si>
    <t>ID975</t>
  </si>
  <si>
    <t>Varner</t>
  </si>
  <si>
    <t>ID976</t>
  </si>
  <si>
    <t>Holli</t>
  </si>
  <si>
    <t>Dahmen</t>
  </si>
  <si>
    <t>ID977</t>
  </si>
  <si>
    <t>Heather C</t>
  </si>
  <si>
    <t>ID978</t>
  </si>
  <si>
    <t>Fraser</t>
  </si>
  <si>
    <t>ID979</t>
  </si>
  <si>
    <t>Deeg</t>
  </si>
  <si>
    <t>ID980</t>
  </si>
  <si>
    <t>Robertson</t>
  </si>
  <si>
    <t>ID981</t>
  </si>
  <si>
    <t>Peck</t>
  </si>
  <si>
    <t>ID982</t>
  </si>
  <si>
    <t>Garrett</t>
  </si>
  <si>
    <t>Burger</t>
  </si>
  <si>
    <t>ID983</t>
  </si>
  <si>
    <t>Blain</t>
  </si>
  <si>
    <t>ID984</t>
  </si>
  <si>
    <t>Annabelle M</t>
  </si>
  <si>
    <t>Winters</t>
  </si>
  <si>
    <t>ID985</t>
  </si>
  <si>
    <t>Daniel T</t>
  </si>
  <si>
    <t>Mccue</t>
  </si>
  <si>
    <t>ID986</t>
  </si>
  <si>
    <t>Deanne</t>
  </si>
  <si>
    <t>Webster</t>
  </si>
  <si>
    <t>ID987</t>
  </si>
  <si>
    <t>ID988</t>
  </si>
  <si>
    <t>Chiappone</t>
  </si>
  <si>
    <t>ID989</t>
  </si>
  <si>
    <t>Jasmine P</t>
  </si>
  <si>
    <t>Opie</t>
  </si>
  <si>
    <t>ID990</t>
  </si>
  <si>
    <t>Donnelly</t>
  </si>
  <si>
    <t>ID991</t>
  </si>
  <si>
    <t>Tracie</t>
  </si>
  <si>
    <t>Rall</t>
  </si>
  <si>
    <t>ID992</t>
  </si>
  <si>
    <t>Tristan D</t>
  </si>
  <si>
    <t>ID993</t>
  </si>
  <si>
    <t>Peiweng</t>
  </si>
  <si>
    <t>Chen</t>
  </si>
  <si>
    <t>ID994</t>
  </si>
  <si>
    <t>Theresa M</t>
  </si>
  <si>
    <t>Tufaro</t>
  </si>
  <si>
    <t>ID995</t>
  </si>
  <si>
    <t>Daniel J</t>
  </si>
  <si>
    <t>ID996</t>
  </si>
  <si>
    <t>Courtney M</t>
  </si>
  <si>
    <t>Susedik</t>
  </si>
  <si>
    <t>ID997</t>
  </si>
  <si>
    <t>Jose A</t>
  </si>
  <si>
    <t>ID998</t>
  </si>
  <si>
    <t>Deady</t>
  </si>
  <si>
    <t>ID999</t>
  </si>
  <si>
    <t>Jonathon M</t>
  </si>
  <si>
    <t>ID1000</t>
  </si>
  <si>
    <t>Stephanie A</t>
  </si>
  <si>
    <t>Schaefer</t>
  </si>
  <si>
    <t>ID1001</t>
  </si>
  <si>
    <t>D'Alessandro</t>
  </si>
  <si>
    <t>ID1002</t>
  </si>
  <si>
    <t>Krista</t>
  </si>
  <si>
    <t>Wyss</t>
  </si>
  <si>
    <t>ID1003</t>
  </si>
  <si>
    <t>Jenessa</t>
  </si>
  <si>
    <t>Rose</t>
  </si>
  <si>
    <t>ID1004</t>
  </si>
  <si>
    <t>Hopper</t>
  </si>
  <si>
    <t>ID1005</t>
  </si>
  <si>
    <t>Finneran</t>
  </si>
  <si>
    <t>ID1006</t>
  </si>
  <si>
    <t>Amanda N</t>
  </si>
  <si>
    <t>Basham</t>
  </si>
  <si>
    <t>ID1007</t>
  </si>
  <si>
    <t>Teresa P</t>
  </si>
  <si>
    <t>ID1008</t>
  </si>
  <si>
    <t>Dorian</t>
  </si>
  <si>
    <t>Oscal</t>
  </si>
  <si>
    <t>ID1009</t>
  </si>
  <si>
    <t>Craft</t>
  </si>
  <si>
    <t>ID1010</t>
  </si>
  <si>
    <t>Aberu</t>
  </si>
  <si>
    <t>Kebede</t>
  </si>
  <si>
    <t>ID1011</t>
  </si>
  <si>
    <t>Strobel</t>
  </si>
  <si>
    <t>ID1012</t>
  </si>
  <si>
    <t>Dalton</t>
  </si>
  <si>
    <t>ID1013</t>
  </si>
  <si>
    <t>Tania K</t>
  </si>
  <si>
    <t>Morimoto</t>
  </si>
  <si>
    <t>ID1014</t>
  </si>
  <si>
    <t>Manlove</t>
  </si>
  <si>
    <t>ID1015</t>
  </si>
  <si>
    <t>Madzik</t>
  </si>
  <si>
    <t>ID1016</t>
  </si>
  <si>
    <t>Valery L</t>
  </si>
  <si>
    <t>Hobson</t>
  </si>
  <si>
    <t>ID1017</t>
  </si>
  <si>
    <t>Joanna G</t>
  </si>
  <si>
    <t>Reyes</t>
  </si>
  <si>
    <t>ID1018</t>
  </si>
  <si>
    <t>Stefanie F</t>
  </si>
  <si>
    <t>Tierney</t>
  </si>
  <si>
    <t>ID1019</t>
  </si>
  <si>
    <t>Gabris</t>
  </si>
  <si>
    <t>ID1020</t>
  </si>
  <si>
    <t>Liza J</t>
  </si>
  <si>
    <t>Howard</t>
  </si>
  <si>
    <t>ID1021</t>
  </si>
  <si>
    <t>Ian M</t>
  </si>
  <si>
    <t>Kallay</t>
  </si>
  <si>
    <t>ID1022</t>
  </si>
  <si>
    <t>Claudia L</t>
  </si>
  <si>
    <t>Leguizamo</t>
  </si>
  <si>
    <t>ID1023</t>
  </si>
  <si>
    <t>Jessica M</t>
  </si>
  <si>
    <t>Escartin</t>
  </si>
  <si>
    <t>ID1024</t>
  </si>
  <si>
    <t>Billy Jr</t>
  </si>
  <si>
    <t>Chorey</t>
  </si>
  <si>
    <t>ID1025</t>
  </si>
  <si>
    <t>Mcvay</t>
  </si>
  <si>
    <t>ID1026</t>
  </si>
  <si>
    <t>Tim</t>
  </si>
  <si>
    <t>Vinson</t>
  </si>
  <si>
    <t>ID1027</t>
  </si>
  <si>
    <t>Emma M</t>
  </si>
  <si>
    <t>Astrike-Davis</t>
  </si>
  <si>
    <t>ID1028</t>
  </si>
  <si>
    <t>Harder</t>
  </si>
  <si>
    <t>ID1029</t>
  </si>
  <si>
    <t>Bell</t>
  </si>
  <si>
    <t>ID1030</t>
  </si>
  <si>
    <t>Bridget K</t>
  </si>
  <si>
    <t>Dawes</t>
  </si>
  <si>
    <t>ID1031</t>
  </si>
  <si>
    <t>Gabriel</t>
  </si>
  <si>
    <t>Larios</t>
  </si>
  <si>
    <t>ID1032</t>
  </si>
  <si>
    <t>Natasha</t>
  </si>
  <si>
    <t>Yaremczuk</t>
  </si>
  <si>
    <t>ID1033</t>
  </si>
  <si>
    <t>Abby A</t>
  </si>
  <si>
    <t>ID1034</t>
  </si>
  <si>
    <t>Eversman</t>
  </si>
  <si>
    <t>ID1035</t>
  </si>
  <si>
    <t>Mckendree</t>
  </si>
  <si>
    <t>Hickory</t>
  </si>
  <si>
    <t>ID1036</t>
  </si>
  <si>
    <t>Mooney</t>
  </si>
  <si>
    <t>ID1037</t>
  </si>
  <si>
    <t>Craighead</t>
  </si>
  <si>
    <t>ID1038</t>
  </si>
  <si>
    <t>Joshua P</t>
  </si>
  <si>
    <t>Gardner</t>
  </si>
  <si>
    <t>ID1039</t>
  </si>
  <si>
    <t>Lohrenz</t>
  </si>
  <si>
    <t>ID1040</t>
  </si>
  <si>
    <t>Shure</t>
  </si>
  <si>
    <t>Demise</t>
  </si>
  <si>
    <t>ID1041</t>
  </si>
  <si>
    <t>ID1042</t>
  </si>
  <si>
    <t>Brenda</t>
  </si>
  <si>
    <t>Guitard</t>
  </si>
  <si>
    <t>ID1043</t>
  </si>
  <si>
    <t>Joseph M</t>
  </si>
  <si>
    <t>Navas</t>
  </si>
  <si>
    <t>ID1044</t>
  </si>
  <si>
    <t>Stephen J</t>
  </si>
  <si>
    <t>Ptucha</t>
  </si>
  <si>
    <t>ID1045</t>
  </si>
  <si>
    <t>Kathya</t>
  </si>
  <si>
    <t>Kirouac</t>
  </si>
  <si>
    <t>ID1046</t>
  </si>
  <si>
    <t>Wesley</t>
  </si>
  <si>
    <t>Toews</t>
  </si>
  <si>
    <t>ID1047</t>
  </si>
  <si>
    <t>Perry</t>
  </si>
  <si>
    <t>ID1048</t>
  </si>
  <si>
    <t>Jamie L</t>
  </si>
  <si>
    <t>Kretz</t>
  </si>
  <si>
    <t>ID1049</t>
  </si>
  <si>
    <t>Alexandra</t>
  </si>
  <si>
    <t>Hempel</t>
  </si>
  <si>
    <t>ID1050</t>
  </si>
  <si>
    <t>Mcbroom</t>
  </si>
  <si>
    <t>ID1051</t>
  </si>
  <si>
    <t>Rebecca J</t>
  </si>
  <si>
    <t>Yoo</t>
  </si>
  <si>
    <t>ID1052</t>
  </si>
  <si>
    <t>Austin T</t>
  </si>
  <si>
    <t>Rand</t>
  </si>
  <si>
    <t>ID1053</t>
  </si>
  <si>
    <t>Jamie T</t>
  </si>
  <si>
    <t>Wolfe</t>
  </si>
  <si>
    <t>ID1054</t>
  </si>
  <si>
    <t>Vance</t>
  </si>
  <si>
    <t>ID1055</t>
  </si>
  <si>
    <t>Burnett</t>
  </si>
  <si>
    <t>ID1056</t>
  </si>
  <si>
    <t>Gillian</t>
  </si>
  <si>
    <t>Clason</t>
  </si>
  <si>
    <t>ID1057</t>
  </si>
  <si>
    <t>Brenn E</t>
  </si>
  <si>
    <t>ID1058</t>
  </si>
  <si>
    <t>Pietz</t>
  </si>
  <si>
    <t>ID1059</t>
  </si>
  <si>
    <t>Tegenkamp</t>
  </si>
  <si>
    <t>ID1060</t>
  </si>
  <si>
    <t>Thomas A</t>
  </si>
  <si>
    <t>Dover</t>
  </si>
  <si>
    <t>ID1061</t>
  </si>
  <si>
    <t>Kevin J</t>
  </si>
  <si>
    <t>Dockemeyer</t>
  </si>
  <si>
    <t>ID1062</t>
  </si>
  <si>
    <t>William H</t>
  </si>
  <si>
    <t>ID1063</t>
  </si>
  <si>
    <t>Gal</t>
  </si>
  <si>
    <t>Harel</t>
  </si>
  <si>
    <t>ID1064</t>
  </si>
  <si>
    <t>Anton</t>
  </si>
  <si>
    <t>Aguila</t>
  </si>
  <si>
    <t>ID1065</t>
  </si>
  <si>
    <t>Yazmin</t>
  </si>
  <si>
    <t>Vallejo Sarmiento</t>
  </si>
  <si>
    <t>ID1066</t>
  </si>
  <si>
    <t>Florian</t>
  </si>
  <si>
    <t>Beisheim</t>
  </si>
  <si>
    <t>ID1067</t>
  </si>
  <si>
    <t>Lenhoff</t>
  </si>
  <si>
    <t>ID1068</t>
  </si>
  <si>
    <t>Wehrwein</t>
  </si>
  <si>
    <t>ID1069</t>
  </si>
  <si>
    <t>Claire</t>
  </si>
  <si>
    <t>ID1070</t>
  </si>
  <si>
    <t>Lynn M</t>
  </si>
  <si>
    <t>Markowitz</t>
  </si>
  <si>
    <t>ID1071</t>
  </si>
  <si>
    <t>Vos</t>
  </si>
  <si>
    <t>ID1072</t>
  </si>
  <si>
    <t>Candice</t>
  </si>
  <si>
    <t>Mcleod</t>
  </si>
  <si>
    <t>ID1073</t>
  </si>
  <si>
    <t>Jennifer D</t>
  </si>
  <si>
    <t>Balcom</t>
  </si>
  <si>
    <t>ID1074</t>
  </si>
  <si>
    <t>Dirth</t>
  </si>
  <si>
    <t>ID1075</t>
  </si>
  <si>
    <t>Inglish</t>
  </si>
  <si>
    <t>ID1076</t>
  </si>
  <si>
    <t>Devon R</t>
  </si>
  <si>
    <t>ID1077</t>
  </si>
  <si>
    <t>Elena</t>
  </si>
  <si>
    <t>Massa-Musiak</t>
  </si>
  <si>
    <t>ID1078</t>
  </si>
  <si>
    <t>Bailey</t>
  </si>
  <si>
    <t>ID1079</t>
  </si>
  <si>
    <t>Bert</t>
  </si>
  <si>
    <t>Jacoby</t>
  </si>
  <si>
    <t>ID1080</t>
  </si>
  <si>
    <t>John P</t>
  </si>
  <si>
    <t>Crimmings</t>
  </si>
  <si>
    <t>ID1081</t>
  </si>
  <si>
    <t>Crane</t>
  </si>
  <si>
    <t>ID1082</t>
  </si>
  <si>
    <t>Lisa K</t>
  </si>
  <si>
    <t>Swartzfager</t>
  </si>
  <si>
    <t>ID1083</t>
  </si>
  <si>
    <t>Kristine</t>
  </si>
  <si>
    <t>Clevenger</t>
  </si>
  <si>
    <t>ID1084</t>
  </si>
  <si>
    <t>Paul A</t>
  </si>
  <si>
    <t>Reichardt</t>
  </si>
  <si>
    <t>ID1085</t>
  </si>
  <si>
    <t>Morton</t>
  </si>
  <si>
    <t>ID1086</t>
  </si>
  <si>
    <t>Sunstrum</t>
  </si>
  <si>
    <t>ID1087</t>
  </si>
  <si>
    <t>Milah B</t>
  </si>
  <si>
    <t>Frownfelter</t>
  </si>
  <si>
    <t>ID1088</t>
  </si>
  <si>
    <t>Annette M</t>
  </si>
  <si>
    <t>Richter</t>
  </si>
  <si>
    <t>ID1089</t>
  </si>
  <si>
    <t>Yoko</t>
  </si>
  <si>
    <t>England</t>
  </si>
  <si>
    <t>ID1090</t>
  </si>
  <si>
    <t>Laura</t>
  </si>
  <si>
    <t>Mclean</t>
  </si>
  <si>
    <t>ID1091</t>
  </si>
  <si>
    <t>Tess A</t>
  </si>
  <si>
    <t>ID1092</t>
  </si>
  <si>
    <t>William G</t>
  </si>
  <si>
    <t>Lane</t>
  </si>
  <si>
    <t>ID1093</t>
  </si>
  <si>
    <t>Paige</t>
  </si>
  <si>
    <t>Vonachen</t>
  </si>
  <si>
    <t>ID1094</t>
  </si>
  <si>
    <t>ID1095</t>
  </si>
  <si>
    <t>Kidwell</t>
  </si>
  <si>
    <t>ID1096</t>
  </si>
  <si>
    <t>Maria</t>
  </si>
  <si>
    <t>Betancourth</t>
  </si>
  <si>
    <t>ID1097</t>
  </si>
  <si>
    <t>Stephanie D</t>
  </si>
  <si>
    <t>Henstrom</t>
  </si>
  <si>
    <t>ID1098</t>
  </si>
  <si>
    <t>Pereira</t>
  </si>
  <si>
    <t>ID1099</t>
  </si>
  <si>
    <t>Sara M</t>
  </si>
  <si>
    <t>ID1100</t>
  </si>
  <si>
    <t>Scott A</t>
  </si>
  <si>
    <t>Brown</t>
  </si>
  <si>
    <t>ID1101</t>
  </si>
  <si>
    <t>Reasoner</t>
  </si>
  <si>
    <t>ID1102</t>
  </si>
  <si>
    <t>ID1103</t>
  </si>
  <si>
    <t>Brian A</t>
  </si>
  <si>
    <t>Carver</t>
  </si>
  <si>
    <t>ID1104</t>
  </si>
  <si>
    <t>Kaitlin R</t>
  </si>
  <si>
    <t>Borror</t>
  </si>
  <si>
    <t>ID1105</t>
  </si>
  <si>
    <t>Mohammad</t>
  </si>
  <si>
    <t>Saad</t>
  </si>
  <si>
    <t>ID1106</t>
  </si>
  <si>
    <t>ID1107</t>
  </si>
  <si>
    <t>Trail</t>
  </si>
  <si>
    <t>ID1108</t>
  </si>
  <si>
    <t>Kelli M</t>
  </si>
  <si>
    <t>Benton</t>
  </si>
  <si>
    <t>ID1109</t>
  </si>
  <si>
    <t>Sheridan H</t>
  </si>
  <si>
    <t>Bauman</t>
  </si>
  <si>
    <t>ID1110</t>
  </si>
  <si>
    <t>Sarah M</t>
  </si>
  <si>
    <t>Bakula</t>
  </si>
  <si>
    <t>ID1111</t>
  </si>
  <si>
    <t>ID1112</t>
  </si>
  <si>
    <t>Laura J</t>
  </si>
  <si>
    <t>Davis</t>
  </si>
  <si>
    <t>ID1113</t>
  </si>
  <si>
    <t>Weiler</t>
  </si>
  <si>
    <t>ID1114</t>
  </si>
  <si>
    <t>Gisele</t>
  </si>
  <si>
    <t>Schaaf</t>
  </si>
  <si>
    <t>ID1115</t>
  </si>
  <si>
    <t>Myra L</t>
  </si>
  <si>
    <t>Sack</t>
  </si>
  <si>
    <t>ID1116</t>
  </si>
  <si>
    <t>Melissa M</t>
  </si>
  <si>
    <t>Chenard</t>
  </si>
  <si>
    <t>ID1117</t>
  </si>
  <si>
    <t>Eleanor F</t>
  </si>
  <si>
    <t>Williamson</t>
  </si>
  <si>
    <t>ID1118</t>
  </si>
  <si>
    <t>Dollas</t>
  </si>
  <si>
    <t>ID1119</t>
  </si>
  <si>
    <t>Kenneth</t>
  </si>
  <si>
    <t>Sprague</t>
  </si>
  <si>
    <t>ID1120</t>
  </si>
  <si>
    <t>Robert G</t>
  </si>
  <si>
    <t>Michell</t>
  </si>
  <si>
    <t>ID1121</t>
  </si>
  <si>
    <t>Thomas C</t>
  </si>
  <si>
    <t>Datwyler</t>
  </si>
  <si>
    <t>ID1122</t>
  </si>
  <si>
    <t>Mead</t>
  </si>
  <si>
    <t>ID1123</t>
  </si>
  <si>
    <t>Mallory D</t>
  </si>
  <si>
    <t>Kennedy</t>
  </si>
  <si>
    <t>ID1124</t>
  </si>
  <si>
    <t>Czech</t>
  </si>
  <si>
    <t>ID1125</t>
  </si>
  <si>
    <t>Jamie</t>
  </si>
  <si>
    <t>O'Brien</t>
  </si>
  <si>
    <t>ID1126</t>
  </si>
  <si>
    <t>Ariell</t>
  </si>
  <si>
    <t>Bachman</t>
  </si>
  <si>
    <t>ID1127</t>
  </si>
  <si>
    <t>Bednar</t>
  </si>
  <si>
    <t>ID1128</t>
  </si>
  <si>
    <t>Daye</t>
  </si>
  <si>
    <t>ID1129</t>
  </si>
  <si>
    <t>Thomas B</t>
  </si>
  <si>
    <t>Clarke</t>
  </si>
  <si>
    <t>ID1130</t>
  </si>
  <si>
    <t>Koren</t>
  </si>
  <si>
    <t>ID1131</t>
  </si>
  <si>
    <t>Rachelle L</t>
  </si>
  <si>
    <t>Kuramoto</t>
  </si>
  <si>
    <t>ID1132</t>
  </si>
  <si>
    <t>Colleen</t>
  </si>
  <si>
    <t>Lynn</t>
  </si>
  <si>
    <t>ID1133</t>
  </si>
  <si>
    <t>Gregory A</t>
  </si>
  <si>
    <t>Dierksen</t>
  </si>
  <si>
    <t>ID1134</t>
  </si>
  <si>
    <t>Zoeller</t>
  </si>
  <si>
    <t>ID1135</t>
  </si>
  <si>
    <t>Flesch</t>
  </si>
  <si>
    <t>ID1136</t>
  </si>
  <si>
    <t>Sara</t>
  </si>
  <si>
    <t>Maltby</t>
  </si>
  <si>
    <t>ID1137</t>
  </si>
  <si>
    <t>Lucie J</t>
  </si>
  <si>
    <t>Custance</t>
  </si>
  <si>
    <t>ID1138</t>
  </si>
  <si>
    <t>Elizabeth S</t>
  </si>
  <si>
    <t>Choi</t>
  </si>
  <si>
    <t>ID1139</t>
  </si>
  <si>
    <t>Carma S</t>
  </si>
  <si>
    <t>Barnett</t>
  </si>
  <si>
    <t>ID1140</t>
  </si>
  <si>
    <t>Proulx</t>
  </si>
  <si>
    <t>ID1141</t>
  </si>
  <si>
    <t>ID1142</t>
  </si>
  <si>
    <t>Lundine</t>
  </si>
  <si>
    <t>ID1143</t>
  </si>
  <si>
    <t>Paullin</t>
  </si>
  <si>
    <t>ID1144</t>
  </si>
  <si>
    <t>Francesca</t>
  </si>
  <si>
    <t>Delucia</t>
  </si>
  <si>
    <t>ID1145</t>
  </si>
  <si>
    <t>Valentine</t>
  </si>
  <si>
    <t>ID1146</t>
  </si>
  <si>
    <t>Toshiyuki</t>
  </si>
  <si>
    <t>Mohara</t>
  </si>
  <si>
    <t>ID1147</t>
  </si>
  <si>
    <t>Tom L</t>
  </si>
  <si>
    <t>Fairbrother</t>
  </si>
  <si>
    <t>ID1148</t>
  </si>
  <si>
    <t>Fagan</t>
  </si>
  <si>
    <t>ID1149</t>
  </si>
  <si>
    <t>Toth</t>
  </si>
  <si>
    <t>ID1150</t>
  </si>
  <si>
    <t>Julee</t>
  </si>
  <si>
    <t>Guinn</t>
  </si>
  <si>
    <t>ID1151</t>
  </si>
  <si>
    <t>Christopher M</t>
  </si>
  <si>
    <t>ID1152</t>
  </si>
  <si>
    <t>Ciaran</t>
  </si>
  <si>
    <t>Diviney</t>
  </si>
  <si>
    <t>ID1153</t>
  </si>
  <si>
    <t>Marlatt</t>
  </si>
  <si>
    <t>ID1154</t>
  </si>
  <si>
    <t>Makie</t>
  </si>
  <si>
    <t>Ohler</t>
  </si>
  <si>
    <t>ID1155</t>
  </si>
  <si>
    <t>Emily E</t>
  </si>
  <si>
    <t>Mossler</t>
  </si>
  <si>
    <t>ID1156</t>
  </si>
  <si>
    <t>Cary</t>
  </si>
  <si>
    <t>Segall</t>
  </si>
  <si>
    <t>ID1157</t>
  </si>
  <si>
    <t>Steven</t>
  </si>
  <si>
    <t>Sprieser</t>
  </si>
  <si>
    <t>ID1158</t>
  </si>
  <si>
    <t>Jose Antonio Sr</t>
  </si>
  <si>
    <t>Blanco</t>
  </si>
  <si>
    <t>ID1159</t>
  </si>
  <si>
    <t>Tatiana</t>
  </si>
  <si>
    <t>Sheptock</t>
  </si>
  <si>
    <t>ID1160</t>
  </si>
  <si>
    <t>Dan T</t>
  </si>
  <si>
    <t>Chruniak</t>
  </si>
  <si>
    <t>ID1161</t>
  </si>
  <si>
    <t>Liisa A</t>
  </si>
  <si>
    <t>Miller</t>
  </si>
  <si>
    <t>ID1162</t>
  </si>
  <si>
    <t>Theis</t>
  </si>
  <si>
    <t>ID1163</t>
  </si>
  <si>
    <t>Maxwell</t>
  </si>
  <si>
    <t>Sadler</t>
  </si>
  <si>
    <t>ID1164</t>
  </si>
  <si>
    <t>Pascale</t>
  </si>
  <si>
    <t>Auger</t>
  </si>
  <si>
    <t>ID1165</t>
  </si>
  <si>
    <t>Becca</t>
  </si>
  <si>
    <t>Steadman</t>
  </si>
  <si>
    <t>ID1166</t>
  </si>
  <si>
    <t>Mccarron</t>
  </si>
  <si>
    <t>ID1167</t>
  </si>
  <si>
    <t>Roecker</t>
  </si>
  <si>
    <t>ID1168</t>
  </si>
  <si>
    <t>Nicole R</t>
  </si>
  <si>
    <t>Giumarra</t>
  </si>
  <si>
    <t>ID1169</t>
  </si>
  <si>
    <t>David W</t>
  </si>
  <si>
    <t>ID1170</t>
  </si>
  <si>
    <t>Grant</t>
  </si>
  <si>
    <t>Bower</t>
  </si>
  <si>
    <t>ID1171</t>
  </si>
  <si>
    <t>Sophia</t>
  </si>
  <si>
    <t>ID1172</t>
  </si>
  <si>
    <t>Christina</t>
  </si>
  <si>
    <t>Capriccioso</t>
  </si>
  <si>
    <t>ID1173</t>
  </si>
  <si>
    <t>Sam L</t>
  </si>
  <si>
    <t>Starbuck</t>
  </si>
  <si>
    <t>ID1174</t>
  </si>
  <si>
    <t>Haley R</t>
  </si>
  <si>
    <t>Mcmahon</t>
  </si>
  <si>
    <t>ID1175</t>
  </si>
  <si>
    <t>Ethan</t>
  </si>
  <si>
    <t>Rissell</t>
  </si>
  <si>
    <t>ID1176</t>
  </si>
  <si>
    <t>Andrew W</t>
  </si>
  <si>
    <t>Kromroy</t>
  </si>
  <si>
    <t>ID1177</t>
  </si>
  <si>
    <t>Mark G</t>
  </si>
  <si>
    <t>Manfredi</t>
  </si>
  <si>
    <t>ID1178</t>
  </si>
  <si>
    <t>Kasey E</t>
  </si>
  <si>
    <t>Manwaring</t>
  </si>
  <si>
    <t>ID1179</t>
  </si>
  <si>
    <t>Tomaszewski</t>
  </si>
  <si>
    <t>ID1180</t>
  </si>
  <si>
    <t>Gannon</t>
  </si>
  <si>
    <t>ID1181</t>
  </si>
  <si>
    <t>Frye</t>
  </si>
  <si>
    <t>ID1182</t>
  </si>
  <si>
    <t>Kristin M</t>
  </si>
  <si>
    <t>ID1183</t>
  </si>
  <si>
    <t>Mary-Lynn B</t>
  </si>
  <si>
    <t>Currier</t>
  </si>
  <si>
    <t>ID1184</t>
  </si>
  <si>
    <t>Jamie A</t>
  </si>
  <si>
    <t>Whittendale</t>
  </si>
  <si>
    <t>ID1185</t>
  </si>
  <si>
    <t>Jeffrey A</t>
  </si>
  <si>
    <t>Rixe</t>
  </si>
  <si>
    <t>ID1186</t>
  </si>
  <si>
    <t>Ballon-Landa</t>
  </si>
  <si>
    <t>ID1187</t>
  </si>
  <si>
    <t>Audrey</t>
  </si>
  <si>
    <t>Zaferos</t>
  </si>
  <si>
    <t>ID1188</t>
  </si>
  <si>
    <t>Jacob</t>
  </si>
  <si>
    <t>ID1189</t>
  </si>
  <si>
    <t>Daniel S</t>
  </si>
  <si>
    <t>Evans Marke</t>
  </si>
  <si>
    <t>ID1190</t>
  </si>
  <si>
    <t>Marc C</t>
  </si>
  <si>
    <t>Samland</t>
  </si>
  <si>
    <t>ID1191</t>
  </si>
  <si>
    <t>Mark S</t>
  </si>
  <si>
    <t>Shapiro</t>
  </si>
  <si>
    <t>ID1192</t>
  </si>
  <si>
    <t>Snitzer</t>
  </si>
  <si>
    <t>ID1193</t>
  </si>
  <si>
    <t>Herra Arroyo</t>
  </si>
  <si>
    <t>ID1194</t>
  </si>
  <si>
    <t>Watters</t>
  </si>
  <si>
    <t>ID1195</t>
  </si>
  <si>
    <t>Dara</t>
  </si>
  <si>
    <t>Steele-Belkin</t>
  </si>
  <si>
    <t>ID1196</t>
  </si>
  <si>
    <t>Rachelle R</t>
  </si>
  <si>
    <t>Christensen</t>
  </si>
  <si>
    <t>ID1197</t>
  </si>
  <si>
    <t>Brenda J</t>
  </si>
  <si>
    <t>Hodge</t>
  </si>
  <si>
    <t>ID1198</t>
  </si>
  <si>
    <t>Rusterholz</t>
  </si>
  <si>
    <t>ID1199</t>
  </si>
  <si>
    <t>Sylvain</t>
  </si>
  <si>
    <t>Lafrance</t>
  </si>
  <si>
    <t>ID1200</t>
  </si>
  <si>
    <t>Hallis</t>
  </si>
  <si>
    <t>ID1201</t>
  </si>
  <si>
    <t>ID1202</t>
  </si>
  <si>
    <t>Kaitlin M</t>
  </si>
  <si>
    <t>Salowitz</t>
  </si>
  <si>
    <t>ID1203</t>
  </si>
  <si>
    <t>William R</t>
  </si>
  <si>
    <t>Blake</t>
  </si>
  <si>
    <t>ID1204</t>
  </si>
  <si>
    <t>Langerak</t>
  </si>
  <si>
    <t>ID1205</t>
  </si>
  <si>
    <t>Veronica</t>
  </si>
  <si>
    <t>Bonilla</t>
  </si>
  <si>
    <t>ID1206</t>
  </si>
  <si>
    <t>Warren</t>
  </si>
  <si>
    <t>Ciabattoni</t>
  </si>
  <si>
    <t>ID1207</t>
  </si>
  <si>
    <t>Daniela</t>
  </si>
  <si>
    <t>Escanero Palmer</t>
  </si>
  <si>
    <t>ID1208</t>
  </si>
  <si>
    <t>Deirdre A</t>
  </si>
  <si>
    <t>ID1209</t>
  </si>
  <si>
    <t>Mathias</t>
  </si>
  <si>
    <t>Osmark</t>
  </si>
  <si>
    <t>ID1210</t>
  </si>
  <si>
    <t>ID1211</t>
  </si>
  <si>
    <t>Warwick</t>
  </si>
  <si>
    <t>ID1212</t>
  </si>
  <si>
    <t>Magnuson</t>
  </si>
  <si>
    <t>ID1213</t>
  </si>
  <si>
    <t>Marsh</t>
  </si>
  <si>
    <t>ID1214</t>
  </si>
  <si>
    <t>Kari</t>
  </si>
  <si>
    <t>ID1215</t>
  </si>
  <si>
    <t>Alex F</t>
  </si>
  <si>
    <t>Standiford</t>
  </si>
  <si>
    <t>ID1216</t>
  </si>
  <si>
    <t>Alice</t>
  </si>
  <si>
    <t>Sherwin</t>
  </si>
  <si>
    <t>ID1217</t>
  </si>
  <si>
    <t>ID1218</t>
  </si>
  <si>
    <t>Johannes Fiskerstand</t>
  </si>
  <si>
    <t>Blekeli</t>
  </si>
  <si>
    <t>ID1219</t>
  </si>
  <si>
    <t>Vangampleare</t>
  </si>
  <si>
    <t>ID1220</t>
  </si>
  <si>
    <t>Jon M</t>
  </si>
  <si>
    <t>Hiatt</t>
  </si>
  <si>
    <t>ID1221</t>
  </si>
  <si>
    <t>Fasil</t>
  </si>
  <si>
    <t>Tadesse</t>
  </si>
  <si>
    <t>ID1222</t>
  </si>
  <si>
    <t>Jaswell</t>
  </si>
  <si>
    <t>ID1223</t>
  </si>
  <si>
    <t>Lisa J</t>
  </si>
  <si>
    <t>Phillips-Cook</t>
  </si>
  <si>
    <t>ID1224</t>
  </si>
  <si>
    <t>Doron P</t>
  </si>
  <si>
    <t>ID1225</t>
  </si>
  <si>
    <t>Katharina</t>
  </si>
  <si>
    <t>ID1226</t>
  </si>
  <si>
    <t>Carl</t>
  </si>
  <si>
    <t>Desruisseaux</t>
  </si>
  <si>
    <t>ID1227</t>
  </si>
  <si>
    <t>Kelsey J</t>
  </si>
  <si>
    <t>Ripp</t>
  </si>
  <si>
    <t>ID1228</t>
  </si>
  <si>
    <t>Stephen A</t>
  </si>
  <si>
    <t>Harris</t>
  </si>
  <si>
    <t>ID1229</t>
  </si>
  <si>
    <t>Shafer</t>
  </si>
  <si>
    <t>ID1230</t>
  </si>
  <si>
    <t>Katie C</t>
  </si>
  <si>
    <t>Hemesath</t>
  </si>
  <si>
    <t>ID1231</t>
  </si>
  <si>
    <t>Melissa K</t>
  </si>
  <si>
    <t>Vinci</t>
  </si>
  <si>
    <t>ID1232</t>
  </si>
  <si>
    <t>Kara H</t>
  </si>
  <si>
    <t>Diamond-Husmann</t>
  </si>
  <si>
    <t>ID1233</t>
  </si>
  <si>
    <t>Juan Carlos</t>
  </si>
  <si>
    <t>Soto</t>
  </si>
  <si>
    <t>ID1234</t>
  </si>
  <si>
    <t>John Iii</t>
  </si>
  <si>
    <t>ID1235</t>
  </si>
  <si>
    <t>ID1236</t>
  </si>
  <si>
    <t>Kristin C</t>
  </si>
  <si>
    <t>Dacko</t>
  </si>
  <si>
    <t>ID1237</t>
  </si>
  <si>
    <t>Casey M</t>
  </si>
  <si>
    <t>Glassey</t>
  </si>
  <si>
    <t>ID1238</t>
  </si>
  <si>
    <t>Frechette</t>
  </si>
  <si>
    <t>ID1239</t>
  </si>
  <si>
    <t>Braulio</t>
  </si>
  <si>
    <t>Benitez</t>
  </si>
  <si>
    <t>ID1240</t>
  </si>
  <si>
    <t>Anne-Marie</t>
  </si>
  <si>
    <t>Gauthier</t>
  </si>
  <si>
    <t>ID1241</t>
  </si>
  <si>
    <t>Samuel K</t>
  </si>
  <si>
    <t>Fazioli</t>
  </si>
  <si>
    <t>ID1242</t>
  </si>
  <si>
    <t>Yuki</t>
  </si>
  <si>
    <t>ID1243</t>
  </si>
  <si>
    <t>Rafer</t>
  </si>
  <si>
    <t>Dannenhauer</t>
  </si>
  <si>
    <t>ID1244</t>
  </si>
  <si>
    <t>Mccomb</t>
  </si>
  <si>
    <t>ID1245</t>
  </si>
  <si>
    <t>Erynn J</t>
  </si>
  <si>
    <t>ID1246</t>
  </si>
  <si>
    <t>Mahesh</t>
  </si>
  <si>
    <t>Sambasivam</t>
  </si>
  <si>
    <t>ID1247</t>
  </si>
  <si>
    <t>Stanley</t>
  </si>
  <si>
    <t>Maina</t>
  </si>
  <si>
    <t>ID1248</t>
  </si>
  <si>
    <t>Keshian</t>
  </si>
  <si>
    <t>ID1249</t>
  </si>
  <si>
    <t>Maas</t>
  </si>
  <si>
    <t>ID1250</t>
  </si>
  <si>
    <t>Rachel M</t>
  </si>
  <si>
    <t>Sinasac</t>
  </si>
  <si>
    <t>ID1251</t>
  </si>
  <si>
    <t>Fritz</t>
  </si>
  <si>
    <t>Van De Kamp</t>
  </si>
  <si>
    <t>ID1252</t>
  </si>
  <si>
    <t>Ruffo</t>
  </si>
  <si>
    <t>ID1253</t>
  </si>
  <si>
    <t>Claire M</t>
  </si>
  <si>
    <t>Long</t>
  </si>
  <si>
    <t>ID1254</t>
  </si>
  <si>
    <t>Rohde</t>
  </si>
  <si>
    <t>ID1255</t>
  </si>
  <si>
    <t>Maria S</t>
  </si>
  <si>
    <t>Bonzi</t>
  </si>
  <si>
    <t>ID1256</t>
  </si>
  <si>
    <t>Katherine E</t>
  </si>
  <si>
    <t>Moore</t>
  </si>
  <si>
    <t>ID1257</t>
  </si>
  <si>
    <t>Mcgrane</t>
  </si>
  <si>
    <t>ID1258</t>
  </si>
  <si>
    <t>Roxanne</t>
  </si>
  <si>
    <t>Stepnowski</t>
  </si>
  <si>
    <t>ID1259</t>
  </si>
  <si>
    <t>Israel</t>
  </si>
  <si>
    <t>Merkle</t>
  </si>
  <si>
    <t>ID1260</t>
  </si>
  <si>
    <t>Samalya</t>
  </si>
  <si>
    <t>ID1261</t>
  </si>
  <si>
    <t>Vigneron</t>
  </si>
  <si>
    <t>ID1262</t>
  </si>
  <si>
    <t>Alicia</t>
  </si>
  <si>
    <t>Mucci</t>
  </si>
  <si>
    <t>ID1263</t>
  </si>
  <si>
    <t>Sarah K</t>
  </si>
  <si>
    <t>Macdonald</t>
  </si>
  <si>
    <t>ID1264</t>
  </si>
  <si>
    <t>Guomin</t>
  </si>
  <si>
    <t>Deng</t>
  </si>
  <si>
    <t>ID1265</t>
  </si>
  <si>
    <t>Javier</t>
  </si>
  <si>
    <t>De Mata</t>
  </si>
  <si>
    <t>ID1266</t>
  </si>
  <si>
    <t>Strickland</t>
  </si>
  <si>
    <t>ID1267</t>
  </si>
  <si>
    <t>Thomas S</t>
  </si>
  <si>
    <t>Cheney</t>
  </si>
  <si>
    <t>ID1268</t>
  </si>
  <si>
    <t>Martha Patricia</t>
  </si>
  <si>
    <t>Godoy</t>
  </si>
  <si>
    <t>ID1269</t>
  </si>
  <si>
    <t>Rider</t>
  </si>
  <si>
    <t>ID1270</t>
  </si>
  <si>
    <t>Jennifer V</t>
  </si>
  <si>
    <t>ID1271</t>
  </si>
  <si>
    <t>Michael W</t>
  </si>
  <si>
    <t>ID1272</t>
  </si>
  <si>
    <t>Eddie C</t>
  </si>
  <si>
    <t>Walters</t>
  </si>
  <si>
    <t>ID1273</t>
  </si>
  <si>
    <t>Maxime M</t>
  </si>
  <si>
    <t>Leboeuf</t>
  </si>
  <si>
    <t>ID1274</t>
  </si>
  <si>
    <t>Scheibel</t>
  </si>
  <si>
    <t>ID1275</t>
  </si>
  <si>
    <t>Ritter</t>
  </si>
  <si>
    <t>ID1276</t>
  </si>
  <si>
    <t>Justin M</t>
  </si>
  <si>
    <t>ID1277</t>
  </si>
  <si>
    <t>Svetlana V</t>
  </si>
  <si>
    <t>Pretot</t>
  </si>
  <si>
    <t>ID1278</t>
  </si>
  <si>
    <t>Jana L</t>
  </si>
  <si>
    <t>Willsey</t>
  </si>
  <si>
    <t>ID1279</t>
  </si>
  <si>
    <t>Roach</t>
  </si>
  <si>
    <t>ID1280</t>
  </si>
  <si>
    <t>Torrey C Iii</t>
  </si>
  <si>
    <t>Jacobsen</t>
  </si>
  <si>
    <t>ID1281</t>
  </si>
  <si>
    <t>O'Hora</t>
  </si>
  <si>
    <t>ID1282</t>
  </si>
  <si>
    <t>Amato</t>
  </si>
  <si>
    <t>ID1283</t>
  </si>
  <si>
    <t>ID1284</t>
  </si>
  <si>
    <t>Lana J</t>
  </si>
  <si>
    <t>Wegner</t>
  </si>
  <si>
    <t>ID1285</t>
  </si>
  <si>
    <t>Rebecca E</t>
  </si>
  <si>
    <t>Bokun</t>
  </si>
  <si>
    <t>ID1286</t>
  </si>
  <si>
    <t>Katie M</t>
  </si>
  <si>
    <t>Ainsley</t>
  </si>
  <si>
    <t>ID1287</t>
  </si>
  <si>
    <t>Elizabeth A</t>
  </si>
  <si>
    <t>ID1288</t>
  </si>
  <si>
    <t>Overpeck</t>
  </si>
  <si>
    <t>ID1289</t>
  </si>
  <si>
    <t>Annie J</t>
  </si>
  <si>
    <t>Levine</t>
  </si>
  <si>
    <t>ID1290</t>
  </si>
  <si>
    <t>Annie</t>
  </si>
  <si>
    <t>Jean</t>
  </si>
  <si>
    <t>ID1291</t>
  </si>
  <si>
    <t>Wild</t>
  </si>
  <si>
    <t>ID1292</t>
  </si>
  <si>
    <t>Tabor</t>
  </si>
  <si>
    <t>ID1293</t>
  </si>
  <si>
    <t>Amy T</t>
  </si>
  <si>
    <t>Steffen</t>
  </si>
  <si>
    <t>ID1294</t>
  </si>
  <si>
    <t>Katarina D</t>
  </si>
  <si>
    <t>Tadich</t>
  </si>
  <si>
    <t>ID1295</t>
  </si>
  <si>
    <t>B</t>
  </si>
  <si>
    <t>Christenson</t>
  </si>
  <si>
    <t>ID1296</t>
  </si>
  <si>
    <t>Alison</t>
  </si>
  <si>
    <t>Shell</t>
  </si>
  <si>
    <t>ID1297</t>
  </si>
  <si>
    <t>Neil K</t>
  </si>
  <si>
    <t>Rao</t>
  </si>
  <si>
    <t>ID1298</t>
  </si>
  <si>
    <t>Anne Hunter</t>
  </si>
  <si>
    <t>ID1299</t>
  </si>
  <si>
    <t>Sandra</t>
  </si>
  <si>
    <t>ID1300</t>
  </si>
  <si>
    <t>Gomez</t>
  </si>
  <si>
    <t>ID1301</t>
  </si>
  <si>
    <t>Rodney</t>
  </si>
  <si>
    <t>Hemingway</t>
  </si>
  <si>
    <t>ID1302</t>
  </si>
  <si>
    <t>Carl R</t>
  </si>
  <si>
    <t>Pett</t>
  </si>
  <si>
    <t>ID1303</t>
  </si>
  <si>
    <t>Maximilian</t>
  </si>
  <si>
    <t>Meingast</t>
  </si>
  <si>
    <t>ID1304</t>
  </si>
  <si>
    <t>Mccarthy</t>
  </si>
  <si>
    <t>ID1305</t>
  </si>
  <si>
    <t>Boyle</t>
  </si>
  <si>
    <t>ID1306</t>
  </si>
  <si>
    <t>Eirik</t>
  </si>
  <si>
    <t>Gundersen</t>
  </si>
  <si>
    <t>ID1307</t>
  </si>
  <si>
    <t>Rik</t>
  </si>
  <si>
    <t>Wolswinkel</t>
  </si>
  <si>
    <t>ID1308</t>
  </si>
  <si>
    <t>Bomberger</t>
  </si>
  <si>
    <t>ID1309</t>
  </si>
  <si>
    <t>ID1310</t>
  </si>
  <si>
    <t>Yannick</t>
  </si>
  <si>
    <t>Lapierre</t>
  </si>
  <si>
    <t>ID1311</t>
  </si>
  <si>
    <t>Sean R</t>
  </si>
  <si>
    <t>Beaty</t>
  </si>
  <si>
    <t>ID1312</t>
  </si>
  <si>
    <t>Hammer</t>
  </si>
  <si>
    <t>ID1313</t>
  </si>
  <si>
    <t>Sara A</t>
  </si>
  <si>
    <t>Randolph</t>
  </si>
  <si>
    <t>ID1314</t>
  </si>
  <si>
    <t>Masterson</t>
  </si>
  <si>
    <t>ID1315</t>
  </si>
  <si>
    <t>Thibaud</t>
  </si>
  <si>
    <t>Friess</t>
  </si>
  <si>
    <t>ID1316</t>
  </si>
  <si>
    <t>Mantoni</t>
  </si>
  <si>
    <t>ID1317</t>
  </si>
  <si>
    <t>Gretchen K</t>
  </si>
  <si>
    <t>Bodeen</t>
  </si>
  <si>
    <t>ID1318</t>
  </si>
  <si>
    <t>Martina</t>
  </si>
  <si>
    <t>Mcpherson</t>
  </si>
  <si>
    <t>ID1319</t>
  </si>
  <si>
    <t>Dustin J</t>
  </si>
  <si>
    <t>Palko</t>
  </si>
  <si>
    <t>ID1320</t>
  </si>
  <si>
    <t>Breathitt</t>
  </si>
  <si>
    <t>ID1321</t>
  </si>
  <si>
    <t>Daniel V</t>
  </si>
  <si>
    <t>Evora</t>
  </si>
  <si>
    <t>ID1322</t>
  </si>
  <si>
    <t>Saeger</t>
  </si>
  <si>
    <t>Fischer</t>
  </si>
  <si>
    <t>ID1323</t>
  </si>
  <si>
    <t>Buzunesh</t>
  </si>
  <si>
    <t>Deba</t>
  </si>
  <si>
    <t>ID1324</t>
  </si>
  <si>
    <t>Mirte</t>
  </si>
  <si>
    <t>Leloup</t>
  </si>
  <si>
    <t>ID1325</t>
  </si>
  <si>
    <t>Labare</t>
  </si>
  <si>
    <t>ID1326</t>
  </si>
  <si>
    <t>Kerry A</t>
  </si>
  <si>
    <t>Arouca</t>
  </si>
  <si>
    <t>ID1327</t>
  </si>
  <si>
    <t>Reese</t>
  </si>
  <si>
    <t>ID1328</t>
  </si>
  <si>
    <t>Mccloskey</t>
  </si>
  <si>
    <t>ID1329</t>
  </si>
  <si>
    <t>Tedsen</t>
  </si>
  <si>
    <t>ID1330</t>
  </si>
  <si>
    <t>Koehlinger</t>
  </si>
  <si>
    <t>ID1331</t>
  </si>
  <si>
    <t>Pielechaty</t>
  </si>
  <si>
    <t>ID1332</t>
  </si>
  <si>
    <t>Jonathan P</t>
  </si>
  <si>
    <t>Korhonen</t>
  </si>
  <si>
    <t>ID1333</t>
  </si>
  <si>
    <t>Gina</t>
  </si>
  <si>
    <t>Kehr</t>
  </si>
  <si>
    <t>ID1334</t>
  </si>
  <si>
    <t>Dino</t>
  </si>
  <si>
    <t>Montagna</t>
  </si>
  <si>
    <t>ID1335</t>
  </si>
  <si>
    <t>Jan</t>
  </si>
  <si>
    <t>M√ºller</t>
  </si>
  <si>
    <t>ID1336</t>
  </si>
  <si>
    <t>Jonathan E</t>
  </si>
  <si>
    <t>ID1337</t>
  </si>
  <si>
    <t>Mark A</t>
  </si>
  <si>
    <t>Sidebottom</t>
  </si>
  <si>
    <t>ID1338</t>
  </si>
  <si>
    <t>ID1339</t>
  </si>
  <si>
    <t>Morris</t>
  </si>
  <si>
    <t>ID1340</t>
  </si>
  <si>
    <t>Stan J</t>
  </si>
  <si>
    <t>Chaisson</t>
  </si>
  <si>
    <t>ID1341</t>
  </si>
  <si>
    <t>Pigott</t>
  </si>
  <si>
    <t>ID1342</t>
  </si>
  <si>
    <t>Krysta</t>
  </si>
  <si>
    <t>Cochrane</t>
  </si>
  <si>
    <t>ID1343</t>
  </si>
  <si>
    <t>Natascia</t>
  </si>
  <si>
    <t>Armitage</t>
  </si>
  <si>
    <t>ID1344</t>
  </si>
  <si>
    <t>Shen</t>
  </si>
  <si>
    <t>ID1345</t>
  </si>
  <si>
    <t>O'Kelly</t>
  </si>
  <si>
    <t>ID1346</t>
  </si>
  <si>
    <t>Monica</t>
  </si>
  <si>
    <t>Huff</t>
  </si>
  <si>
    <t>ID1347</t>
  </si>
  <si>
    <t>Dye</t>
  </si>
  <si>
    <t>ID1348</t>
  </si>
  <si>
    <t>Kelly C</t>
  </si>
  <si>
    <t>Willard</t>
  </si>
  <si>
    <t>ID1349</t>
  </si>
  <si>
    <t>D'Addario</t>
  </si>
  <si>
    <t>ID1350</t>
  </si>
  <si>
    <t>James V</t>
  </si>
  <si>
    <t>Buchanan</t>
  </si>
  <si>
    <t>ID1351</t>
  </si>
  <si>
    <t>Angie</t>
  </si>
  <si>
    <t>ID1352</t>
  </si>
  <si>
    <t>Waterson</t>
  </si>
  <si>
    <t>ID1353</t>
  </si>
  <si>
    <t>Sabina</t>
  </si>
  <si>
    <t>Piras</t>
  </si>
  <si>
    <t>ID1354</t>
  </si>
  <si>
    <t>Amy C</t>
  </si>
  <si>
    <t>ID1355</t>
  </si>
  <si>
    <t>Victoria U</t>
  </si>
  <si>
    <t>ID1356</t>
  </si>
  <si>
    <t>Amelia B</t>
  </si>
  <si>
    <t>Landberg</t>
  </si>
  <si>
    <t>ID1357</t>
  </si>
  <si>
    <t>Jackie J</t>
  </si>
  <si>
    <t>Flynn</t>
  </si>
  <si>
    <t>ID1358</t>
  </si>
  <si>
    <t>Bishop</t>
  </si>
  <si>
    <t>ID1359</t>
  </si>
  <si>
    <t>Kerry</t>
  </si>
  <si>
    <t>Devitt</t>
  </si>
  <si>
    <t>ID1360</t>
  </si>
  <si>
    <t>Cindy G</t>
  </si>
  <si>
    <t>ID1361</t>
  </si>
  <si>
    <t>Gennaro</t>
  </si>
  <si>
    <t>Tramontano</t>
  </si>
  <si>
    <t>ID1362</t>
  </si>
  <si>
    <t>Terry</t>
  </si>
  <si>
    <t>Davidson</t>
  </si>
  <si>
    <t>ID1363</t>
  </si>
  <si>
    <t>ID1364</t>
  </si>
  <si>
    <t>Keara</t>
  </si>
  <si>
    <t>Mcgraw</t>
  </si>
  <si>
    <t>ID1365</t>
  </si>
  <si>
    <t>Fellure</t>
  </si>
  <si>
    <t>ID1366</t>
  </si>
  <si>
    <t>Katena</t>
  </si>
  <si>
    <t>Sanford</t>
  </si>
  <si>
    <t>ID1367</t>
  </si>
  <si>
    <t>Bean K</t>
  </si>
  <si>
    <t>Wrenn</t>
  </si>
  <si>
    <t>ID1368</t>
  </si>
  <si>
    <t>ID1369</t>
  </si>
  <si>
    <t>Jan-Patrick</t>
  </si>
  <si>
    <t>Krueger</t>
  </si>
  <si>
    <t>ID1370</t>
  </si>
  <si>
    <t>Jesse J</t>
  </si>
  <si>
    <t>Babler</t>
  </si>
  <si>
    <t>ID1371</t>
  </si>
  <si>
    <t>Lindsey M</t>
  </si>
  <si>
    <t>Brezenski</t>
  </si>
  <si>
    <t>ID1372</t>
  </si>
  <si>
    <t>Marguerite K</t>
  </si>
  <si>
    <t>Marschner</t>
  </si>
  <si>
    <t>ID1373</t>
  </si>
  <si>
    <t>Travis</t>
  </si>
  <si>
    <t>ID1374</t>
  </si>
  <si>
    <t>Ricky</t>
  </si>
  <si>
    <t>Montez</t>
  </si>
  <si>
    <t>ID1375</t>
  </si>
  <si>
    <t>Colleen L</t>
  </si>
  <si>
    <t>ID1376</t>
  </si>
  <si>
    <t>Charlie A</t>
  </si>
  <si>
    <t>Hurt</t>
  </si>
  <si>
    <t>ID1377</t>
  </si>
  <si>
    <t>Garey</t>
  </si>
  <si>
    <t>ID1378</t>
  </si>
  <si>
    <t>Lauren C</t>
  </si>
  <si>
    <t>Reddy</t>
  </si>
  <si>
    <t>ID1379</t>
  </si>
  <si>
    <t>Mueller</t>
  </si>
  <si>
    <t>ID1380</t>
  </si>
  <si>
    <t>ID1381</t>
  </si>
  <si>
    <t>Erik R</t>
  </si>
  <si>
    <t>Uribe</t>
  </si>
  <si>
    <t>ID1382</t>
  </si>
  <si>
    <t>Hand</t>
  </si>
  <si>
    <t>ID1383</t>
  </si>
  <si>
    <t>ID1384</t>
  </si>
  <si>
    <t>Jean-Marc</t>
  </si>
  <si>
    <t>Mac-Thiong</t>
  </si>
  <si>
    <t>ID1385</t>
  </si>
  <si>
    <t>Kerry L</t>
  </si>
  <si>
    <t>ID1386</t>
  </si>
  <si>
    <t>Ulrich</t>
  </si>
  <si>
    <t>Steidl</t>
  </si>
  <si>
    <t>ID1387</t>
  </si>
  <si>
    <t>Justin P</t>
  </si>
  <si>
    <t>ID1388</t>
  </si>
  <si>
    <t>Hannah E</t>
  </si>
  <si>
    <t>Alderfer</t>
  </si>
  <si>
    <t>ID1389</t>
  </si>
  <si>
    <t>Ryland</t>
  </si>
  <si>
    <t>ID1390</t>
  </si>
  <si>
    <t>Bethea</t>
  </si>
  <si>
    <t>ID1391</t>
  </si>
  <si>
    <t>Joseph P</t>
  </si>
  <si>
    <t>ID1392</t>
  </si>
  <si>
    <t>Blois</t>
  </si>
  <si>
    <t>ID1393</t>
  </si>
  <si>
    <t>Gina M</t>
  </si>
  <si>
    <t>Dayton</t>
  </si>
  <si>
    <t>ID1394</t>
  </si>
  <si>
    <t>Shantel C</t>
  </si>
  <si>
    <t>Cloud</t>
  </si>
  <si>
    <t>ID1395</t>
  </si>
  <si>
    <t>Betournay</t>
  </si>
  <si>
    <t>ID1396</t>
  </si>
  <si>
    <t>Temple</t>
  </si>
  <si>
    <t>ID1397</t>
  </si>
  <si>
    <t>Jessica R</t>
  </si>
  <si>
    <t>Rollie</t>
  </si>
  <si>
    <t>ID1398</t>
  </si>
  <si>
    <t>Robyn</t>
  </si>
  <si>
    <t>Roybal</t>
  </si>
  <si>
    <t>ID1399</t>
  </si>
  <si>
    <t>Turgeon</t>
  </si>
  <si>
    <t>ID1400</t>
  </si>
  <si>
    <t>Deingenis</t>
  </si>
  <si>
    <t>ID1401</t>
  </si>
  <si>
    <t>Jessica F</t>
  </si>
  <si>
    <t>ID1402</t>
  </si>
  <si>
    <t>Gibbs</t>
  </si>
  <si>
    <t>ID1403</t>
  </si>
  <si>
    <t>Trom</t>
  </si>
  <si>
    <t>ID1404</t>
  </si>
  <si>
    <t>Brooke E</t>
  </si>
  <si>
    <t>Sizer</t>
  </si>
  <si>
    <t>ID1405</t>
  </si>
  <si>
    <t>Katelyn E</t>
  </si>
  <si>
    <t>Ellison</t>
  </si>
  <si>
    <t>ID1406</t>
  </si>
  <si>
    <t>Sulkowski</t>
  </si>
  <si>
    <t>ID1407</t>
  </si>
  <si>
    <t>Maringo</t>
  </si>
  <si>
    <t>ID1408</t>
  </si>
  <si>
    <t>Lattin</t>
  </si>
  <si>
    <t>ID1409</t>
  </si>
  <si>
    <t>Deblander</t>
  </si>
  <si>
    <t>ID1410</t>
  </si>
  <si>
    <t>Eoghan</t>
  </si>
  <si>
    <t>O'Neill</t>
  </si>
  <si>
    <t>ID1411</t>
  </si>
  <si>
    <t>Pamela W</t>
  </si>
  <si>
    <t>ID1412</t>
  </si>
  <si>
    <t>Stanek</t>
  </si>
  <si>
    <t>ID1413</t>
  </si>
  <si>
    <t>Kassie</t>
  </si>
  <si>
    <t>ID1414</t>
  </si>
  <si>
    <t>Manning</t>
  </si>
  <si>
    <t>ID1415</t>
  </si>
  <si>
    <t>Ruben Dario</t>
  </si>
  <si>
    <t>Barrera Munoz</t>
  </si>
  <si>
    <t>ID1416</t>
  </si>
  <si>
    <t>Schauwaers</t>
  </si>
  <si>
    <t>ID1417</t>
  </si>
  <si>
    <t>Lindsay M</t>
  </si>
  <si>
    <t>Hartman</t>
  </si>
  <si>
    <t>ID1418</t>
  </si>
  <si>
    <t>Fire</t>
  </si>
  <si>
    <t>ID1419</t>
  </si>
  <si>
    <t>Waliaula</t>
  </si>
  <si>
    <t>ID1420</t>
  </si>
  <si>
    <t>Samuel H</t>
  </si>
  <si>
    <t>Blackshear</t>
  </si>
  <si>
    <t>ID1421</t>
  </si>
  <si>
    <t>Jenni</t>
  </si>
  <si>
    <t>Nettik</t>
  </si>
  <si>
    <t>ID1422</t>
  </si>
  <si>
    <t>Estuardo F</t>
  </si>
  <si>
    <t>Novales</t>
  </si>
  <si>
    <t>ID1423</t>
  </si>
  <si>
    <t>Brett</t>
  </si>
  <si>
    <t>Rosauer</t>
  </si>
  <si>
    <t>ID1424</t>
  </si>
  <si>
    <t>Sharon E</t>
  </si>
  <si>
    <t>Ryder</t>
  </si>
  <si>
    <t>ID1425</t>
  </si>
  <si>
    <t>Jacob W√¶Ver</t>
  </si>
  <si>
    <t>Larsen</t>
  </si>
  <si>
    <t>ID1426</t>
  </si>
  <si>
    <t>Keate</t>
  </si>
  <si>
    <t>ID1427</t>
  </si>
  <si>
    <t>Brooke S</t>
  </si>
  <si>
    <t>ID1428</t>
  </si>
  <si>
    <t>Kaye A</t>
  </si>
  <si>
    <t>Starosciak</t>
  </si>
  <si>
    <t>ID1429</t>
  </si>
  <si>
    <t>ID1430</t>
  </si>
  <si>
    <t>Daniel C</t>
  </si>
  <si>
    <t>Henderson</t>
  </si>
  <si>
    <t>ID1431</t>
  </si>
  <si>
    <t>Laurie A</t>
  </si>
  <si>
    <t>Winkelman</t>
  </si>
  <si>
    <t>ID1432</t>
  </si>
  <si>
    <t>Monette</t>
  </si>
  <si>
    <t>ID1433</t>
  </si>
  <si>
    <t>Shelby</t>
  </si>
  <si>
    <t>Kramer</t>
  </si>
  <si>
    <t>ID1434</t>
  </si>
  <si>
    <t>Goldstein</t>
  </si>
  <si>
    <t>ID1435</t>
  </si>
  <si>
    <t>Leticia</t>
  </si>
  <si>
    <t>ID1436</t>
  </si>
  <si>
    <t>John S</t>
  </si>
  <si>
    <t>Barrett</t>
  </si>
  <si>
    <t>ID1437</t>
  </si>
  <si>
    <t>Irwin</t>
  </si>
  <si>
    <t>ID1438</t>
  </si>
  <si>
    <t>Glenn</t>
  </si>
  <si>
    <t>ID1439</t>
  </si>
  <si>
    <t>O'Meara</t>
  </si>
  <si>
    <t>ID1440</t>
  </si>
  <si>
    <t>Nelly S</t>
  </si>
  <si>
    <t>Budrow</t>
  </si>
  <si>
    <t>ID1441</t>
  </si>
  <si>
    <t>Meredith S</t>
  </si>
  <si>
    <t>ID1442</t>
  </si>
  <si>
    <t>ID1443</t>
  </si>
  <si>
    <t>Tecklenburg</t>
  </si>
  <si>
    <t>ID1444</t>
  </si>
  <si>
    <t>Katherine A</t>
  </si>
  <si>
    <t>ID1445</t>
  </si>
  <si>
    <t>Steve</t>
  </si>
  <si>
    <t>Schenck</t>
  </si>
  <si>
    <t>ID1446</t>
  </si>
  <si>
    <t>ID1447</t>
  </si>
  <si>
    <t>Blendell</t>
  </si>
  <si>
    <t>ID1448</t>
  </si>
  <si>
    <t>Katharine</t>
  </si>
  <si>
    <t>Parodi</t>
  </si>
  <si>
    <t>ID1449</t>
  </si>
  <si>
    <t>Heather L</t>
  </si>
  <si>
    <t>Morgan</t>
  </si>
  <si>
    <t>ID1450</t>
  </si>
  <si>
    <t>Desiree</t>
  </si>
  <si>
    <t>Linden</t>
  </si>
  <si>
    <t>ID1451</t>
  </si>
  <si>
    <t>Peter B</t>
  </si>
  <si>
    <t>Horning</t>
  </si>
  <si>
    <t>ID1452</t>
  </si>
  <si>
    <t>Goode</t>
  </si>
  <si>
    <t>ID1453</t>
  </si>
  <si>
    <t>Doden</t>
  </si>
  <si>
    <t>ID1454</t>
  </si>
  <si>
    <t>Adam C</t>
  </si>
  <si>
    <t>Groff</t>
  </si>
  <si>
    <t>ID1455</t>
  </si>
  <si>
    <t>Jon</t>
  </si>
  <si>
    <t>Kuehler</t>
  </si>
  <si>
    <t>ID1456</t>
  </si>
  <si>
    <t>Steven J</t>
  </si>
  <si>
    <t>ID1457</t>
  </si>
  <si>
    <t>Jessica P</t>
  </si>
  <si>
    <t>Gibby</t>
  </si>
  <si>
    <t>ID1458</t>
  </si>
  <si>
    <t>Busa</t>
  </si>
  <si>
    <t>ID1459</t>
  </si>
  <si>
    <t>Arturo H</t>
  </si>
  <si>
    <t>Moyo</t>
  </si>
  <si>
    <t>ID1460</t>
  </si>
  <si>
    <t>Ketil</t>
  </si>
  <si>
    <t>ID1461</t>
  </si>
  <si>
    <t>ID1462</t>
  </si>
  <si>
    <t>Christi</t>
  </si>
  <si>
    <t>ID1463</t>
  </si>
  <si>
    <t>Ash</t>
  </si>
  <si>
    <t>ID1464</t>
  </si>
  <si>
    <t>Edivaldo B</t>
  </si>
  <si>
    <t>Do Prado</t>
  </si>
  <si>
    <t>ID1465</t>
  </si>
  <si>
    <t>Eve</t>
  </si>
  <si>
    <t>ID1466</t>
  </si>
  <si>
    <t>Devin</t>
  </si>
  <si>
    <t>ID1467</t>
  </si>
  <si>
    <t>Shaun R</t>
  </si>
  <si>
    <t>Dever</t>
  </si>
  <si>
    <t>ID1468</t>
  </si>
  <si>
    <t>Adrian</t>
  </si>
  <si>
    <t>Horvath</t>
  </si>
  <si>
    <t>ID1469</t>
  </si>
  <si>
    <t>Danner</t>
  </si>
  <si>
    <t>ID1470</t>
  </si>
  <si>
    <t>Mallory</t>
  </si>
  <si>
    <t>Weiss</t>
  </si>
  <si>
    <t>ID1471</t>
  </si>
  <si>
    <t>Shawn E</t>
  </si>
  <si>
    <t>D'Andrea</t>
  </si>
  <si>
    <t>ID1472</t>
  </si>
  <si>
    <t>Olesky</t>
  </si>
  <si>
    <t>ID1473</t>
  </si>
  <si>
    <t>Whitcraft</t>
  </si>
  <si>
    <t>ID1474</t>
  </si>
  <si>
    <t>Johann A</t>
  </si>
  <si>
    <t>Salazar</t>
  </si>
  <si>
    <t>ID1475</t>
  </si>
  <si>
    <t>Robin M</t>
  </si>
  <si>
    <t>Todd</t>
  </si>
  <si>
    <t>ID1476</t>
  </si>
  <si>
    <t>Kyle K</t>
  </si>
  <si>
    <t>Pond</t>
  </si>
  <si>
    <t>ID1477</t>
  </si>
  <si>
    <t>Egan</t>
  </si>
  <si>
    <t>ID1478</t>
  </si>
  <si>
    <t>Michael A</t>
  </si>
  <si>
    <t>Bersani</t>
  </si>
  <si>
    <t>ID1479</t>
  </si>
  <si>
    <t>Byron A</t>
  </si>
  <si>
    <t>Creech</t>
  </si>
  <si>
    <t>ID1480</t>
  </si>
  <si>
    <t>Carine A</t>
  </si>
  <si>
    <t>Sudres</t>
  </si>
  <si>
    <t>ID1481</t>
  </si>
  <si>
    <t>Couture</t>
  </si>
  <si>
    <t>ID1482</t>
  </si>
  <si>
    <t>Lindsay A</t>
  </si>
  <si>
    <t>ID1483</t>
  </si>
  <si>
    <t>Justin R</t>
  </si>
  <si>
    <t>Patronick</t>
  </si>
  <si>
    <t>ID1484</t>
  </si>
  <si>
    <t>Depasquale</t>
  </si>
  <si>
    <t>ID1485</t>
  </si>
  <si>
    <t>Lavergne</t>
  </si>
  <si>
    <t>ID1486</t>
  </si>
  <si>
    <t>Ayako N</t>
  </si>
  <si>
    <t>Kawakami</t>
  </si>
  <si>
    <t>ID1487</t>
  </si>
  <si>
    <t>Emilee</t>
  </si>
  <si>
    <t>Gonsalves</t>
  </si>
  <si>
    <t>ID1488</t>
  </si>
  <si>
    <t>Stephen M</t>
  </si>
  <si>
    <t>ID1489</t>
  </si>
  <si>
    <t>Annemarie A</t>
  </si>
  <si>
    <t>Aure</t>
  </si>
  <si>
    <t>ID1490</t>
  </si>
  <si>
    <t>Ashley R</t>
  </si>
  <si>
    <t>Mattingly</t>
  </si>
  <si>
    <t>ID1491</t>
  </si>
  <si>
    <t>Leslie A</t>
  </si>
  <si>
    <t>Stelpflug</t>
  </si>
  <si>
    <t>ID1492</t>
  </si>
  <si>
    <t>Mauricio J</t>
  </si>
  <si>
    <t>Sanchez Antognini</t>
  </si>
  <si>
    <t>ID1493</t>
  </si>
  <si>
    <t>Kieran</t>
  </si>
  <si>
    <t>Condon</t>
  </si>
  <si>
    <t>ID1494</t>
  </si>
  <si>
    <t>Magato</t>
  </si>
  <si>
    <t>ID1495</t>
  </si>
  <si>
    <t>Zeke M</t>
  </si>
  <si>
    <t>Dombrowski</t>
  </si>
  <si>
    <t>ID1496</t>
  </si>
  <si>
    <t>Chip</t>
  </si>
  <si>
    <t>Ohara</t>
  </si>
  <si>
    <t>ID1497</t>
  </si>
  <si>
    <t>Miguel Angel Sr</t>
  </si>
  <si>
    <t>Cifuentes Fetiva</t>
  </si>
  <si>
    <t>ID1498</t>
  </si>
  <si>
    <t>Keno</t>
  </si>
  <si>
    <t>ID1499</t>
  </si>
  <si>
    <t>Meghan</t>
  </si>
  <si>
    <t>ID1500</t>
  </si>
  <si>
    <t>Lorch</t>
  </si>
  <si>
    <t>ID1501</t>
  </si>
  <si>
    <t>Millicent M</t>
  </si>
  <si>
    <t>Sullivan</t>
  </si>
  <si>
    <t>ID1502</t>
  </si>
  <si>
    <t>Cave</t>
  </si>
  <si>
    <t>ID1503</t>
  </si>
  <si>
    <t>Kimberly K</t>
  </si>
  <si>
    <t>Gudenkauf</t>
  </si>
  <si>
    <t>ID1504</t>
  </si>
  <si>
    <t>Justin C</t>
  </si>
  <si>
    <t>ID1505</t>
  </si>
  <si>
    <t>Tristan P</t>
  </si>
  <si>
    <t>Holley</t>
  </si>
  <si>
    <t>ID1506</t>
  </si>
  <si>
    <t>Traci A</t>
  </si>
  <si>
    <t>Kemble</t>
  </si>
  <si>
    <t>ID1507</t>
  </si>
  <si>
    <t>Bentley</t>
  </si>
  <si>
    <t>ID1508</t>
  </si>
  <si>
    <t>Logan M</t>
  </si>
  <si>
    <t>ID1509</t>
  </si>
  <si>
    <t>ID1510</t>
  </si>
  <si>
    <t>Tiffany A</t>
  </si>
  <si>
    <t>Bellucci</t>
  </si>
  <si>
    <t>ID1511</t>
  </si>
  <si>
    <t>Collins</t>
  </si>
  <si>
    <t>ID1512</t>
  </si>
  <si>
    <t>Luke</t>
  </si>
  <si>
    <t>Gillman</t>
  </si>
  <si>
    <t>ID1513</t>
  </si>
  <si>
    <t>Leigh</t>
  </si>
  <si>
    <t>West</t>
  </si>
  <si>
    <t>ID1514</t>
  </si>
  <si>
    <t>Yosuke</t>
  </si>
  <si>
    <t>Chida</t>
  </si>
  <si>
    <t>ID1515</t>
  </si>
  <si>
    <t>Reisenauer</t>
  </si>
  <si>
    <t>ID1516</t>
  </si>
  <si>
    <t>Rosenberg-Wohl</t>
  </si>
  <si>
    <t>ID1517</t>
  </si>
  <si>
    <t>Jodi</t>
  </si>
  <si>
    <t>Theriault</t>
  </si>
  <si>
    <t>ID1518</t>
  </si>
  <si>
    <t>Manuel</t>
  </si>
  <si>
    <t>ID1519</t>
  </si>
  <si>
    <t>Misti C</t>
  </si>
  <si>
    <t>Demko</t>
  </si>
  <si>
    <t>ID1520</t>
  </si>
  <si>
    <t>Angela J</t>
  </si>
  <si>
    <t>Battaglia</t>
  </si>
  <si>
    <t>ID1521</t>
  </si>
  <si>
    <t>Jonathan D</t>
  </si>
  <si>
    <t>Follo</t>
  </si>
  <si>
    <t>ID1522</t>
  </si>
  <si>
    <t>Barana</t>
  </si>
  <si>
    <t>ID1523</t>
  </si>
  <si>
    <t>Adrian R</t>
  </si>
  <si>
    <t>Lysaght</t>
  </si>
  <si>
    <t>ID1524</t>
  </si>
  <si>
    <t>Chalmers</t>
  </si>
  <si>
    <t>ID1525</t>
  </si>
  <si>
    <t>ID1526</t>
  </si>
  <si>
    <t>Rachel</t>
  </si>
  <si>
    <t>ID1527</t>
  </si>
  <si>
    <t>Susan</t>
  </si>
  <si>
    <t>Delfidio</t>
  </si>
  <si>
    <t>ID1528</t>
  </si>
  <si>
    <t>Cameron M</t>
  </si>
  <si>
    <t>Cummings</t>
  </si>
  <si>
    <t>ID1529</t>
  </si>
  <si>
    <t>Claudia A</t>
  </si>
  <si>
    <t>Schroegel</t>
  </si>
  <si>
    <t>ID1530</t>
  </si>
  <si>
    <t>ID1531</t>
  </si>
  <si>
    <t>Nicole M</t>
  </si>
  <si>
    <t>ID1532</t>
  </si>
  <si>
    <t>Jack</t>
  </si>
  <si>
    <t>Randall</t>
  </si>
  <si>
    <t>ID1533</t>
  </si>
  <si>
    <t>Doyon</t>
  </si>
  <si>
    <t>ID1534</t>
  </si>
  <si>
    <t>Sankey</t>
  </si>
  <si>
    <t>ID1535</t>
  </si>
  <si>
    <t>Stilgenbauer</t>
  </si>
  <si>
    <t>ID1536</t>
  </si>
  <si>
    <t>Jaskiewicz</t>
  </si>
  <si>
    <t>ID1537</t>
  </si>
  <si>
    <t>Jackie K</t>
  </si>
  <si>
    <t>Deppen</t>
  </si>
  <si>
    <t>ID1538</t>
  </si>
  <si>
    <t>Hine</t>
  </si>
  <si>
    <t>ID1539</t>
  </si>
  <si>
    <t>Tyler C</t>
  </si>
  <si>
    <t>Mathews</t>
  </si>
  <si>
    <t>ID1540</t>
  </si>
  <si>
    <t>Yoshie</t>
  </si>
  <si>
    <t>Yabu</t>
  </si>
  <si>
    <t>ID1541</t>
  </si>
  <si>
    <t>Lauren A</t>
  </si>
  <si>
    <t>Strang</t>
  </si>
  <si>
    <t>ID1542</t>
  </si>
  <si>
    <t>Mason D</t>
  </si>
  <si>
    <t>ID1543</t>
  </si>
  <si>
    <t>Shanley</t>
  </si>
  <si>
    <t>ID1544</t>
  </si>
  <si>
    <t>Arturo</t>
  </si>
  <si>
    <t>Mancebo Garcia</t>
  </si>
  <si>
    <t>ID1545</t>
  </si>
  <si>
    <t>Jake</t>
  </si>
  <si>
    <t>Keehan</t>
  </si>
  <si>
    <t>ID1546</t>
  </si>
  <si>
    <t>Mahaney</t>
  </si>
  <si>
    <t>ID1547</t>
  </si>
  <si>
    <t>Alison L</t>
  </si>
  <si>
    <t>Nolan</t>
  </si>
  <si>
    <t>ID1548</t>
  </si>
  <si>
    <t>Karen A</t>
  </si>
  <si>
    <t>Sobrino</t>
  </si>
  <si>
    <t>ID1549</t>
  </si>
  <si>
    <t>Thomas R</t>
  </si>
  <si>
    <t>ID1550</t>
  </si>
  <si>
    <t>Mayer</t>
  </si>
  <si>
    <t>ID1551</t>
  </si>
  <si>
    <t>Ezra</t>
  </si>
  <si>
    <t>Becker</t>
  </si>
  <si>
    <t>ID1552</t>
  </si>
  <si>
    <t>ID1553</t>
  </si>
  <si>
    <t>Ari L</t>
  </si>
  <si>
    <t>Platt</t>
  </si>
  <si>
    <t>ID1554</t>
  </si>
  <si>
    <t>Fanny</t>
  </si>
  <si>
    <t>Brodeur</t>
  </si>
  <si>
    <t>ID1555</t>
  </si>
  <si>
    <t>Knight Pech</t>
  </si>
  <si>
    <t>ID1556</t>
  </si>
  <si>
    <t>ID1557</t>
  </si>
  <si>
    <t>Catherine A</t>
  </si>
  <si>
    <t>Jubinski</t>
  </si>
  <si>
    <t>ID1558</t>
  </si>
  <si>
    <t>Wall</t>
  </si>
  <si>
    <t>ID1559</t>
  </si>
  <si>
    <t>Janel N</t>
  </si>
  <si>
    <t>Mckay</t>
  </si>
  <si>
    <t>ID1560</t>
  </si>
  <si>
    <t>Yann Kai</t>
  </si>
  <si>
    <t>Oh</t>
  </si>
  <si>
    <t>ID1561</t>
  </si>
  <si>
    <t>Zachary R</t>
  </si>
  <si>
    <t>Kessell</t>
  </si>
  <si>
    <t>ID1562</t>
  </si>
  <si>
    <t>Alejandro Sr</t>
  </si>
  <si>
    <t>Hidalgo Zambrano</t>
  </si>
  <si>
    <t>ID1563</t>
  </si>
  <si>
    <t>Nicholas R</t>
  </si>
  <si>
    <t>Caprario</t>
  </si>
  <si>
    <t>ID1564</t>
  </si>
  <si>
    <t>ID1565</t>
  </si>
  <si>
    <t>Michael D</t>
  </si>
  <si>
    <t>ID1566</t>
  </si>
  <si>
    <t>Marina</t>
  </si>
  <si>
    <t>Wong</t>
  </si>
  <si>
    <t>ID1567</t>
  </si>
  <si>
    <t>Lea</t>
  </si>
  <si>
    <t>ID1568</t>
  </si>
  <si>
    <t>Ross P</t>
  </si>
  <si>
    <t>ID1569</t>
  </si>
  <si>
    <t>Aoife</t>
  </si>
  <si>
    <t>Quigley</t>
  </si>
  <si>
    <t>ID1570</t>
  </si>
  <si>
    <t>Korir</t>
  </si>
  <si>
    <t>ID1571</t>
  </si>
  <si>
    <t>Downs</t>
  </si>
  <si>
    <t>ID1572</t>
  </si>
  <si>
    <t>Barry P</t>
  </si>
  <si>
    <t>ID1573</t>
  </si>
  <si>
    <t>Maciej</t>
  </si>
  <si>
    <t>Zywek</t>
  </si>
  <si>
    <t>ID1574</t>
  </si>
  <si>
    <t>Jerry D</t>
  </si>
  <si>
    <t>Faulkner</t>
  </si>
  <si>
    <t>ID1575</t>
  </si>
  <si>
    <t>Erspamer</t>
  </si>
  <si>
    <t>ID1576</t>
  </si>
  <si>
    <t>Cathi</t>
  </si>
  <si>
    <t>ID1577</t>
  </si>
  <si>
    <t>Alex M</t>
  </si>
  <si>
    <t>Addison</t>
  </si>
  <si>
    <t>ID1578</t>
  </si>
  <si>
    <t>Liang</t>
  </si>
  <si>
    <t>Wu</t>
  </si>
  <si>
    <t>ID1579</t>
  </si>
  <si>
    <t>Lexy</t>
  </si>
  <si>
    <t>ID1580</t>
  </si>
  <si>
    <t>Bosl</t>
  </si>
  <si>
    <t>ID1581</t>
  </si>
  <si>
    <t>Samuel L</t>
  </si>
  <si>
    <t>Goldberg</t>
  </si>
  <si>
    <t>ID1582</t>
  </si>
  <si>
    <t>Spencer A</t>
  </si>
  <si>
    <t>ID1583</t>
  </si>
  <si>
    <t>Rochelle</t>
  </si>
  <si>
    <t>Johnston</t>
  </si>
  <si>
    <t>ID1584</t>
  </si>
  <si>
    <t>Paula</t>
  </si>
  <si>
    <t>Keating</t>
  </si>
  <si>
    <t>ID1585</t>
  </si>
  <si>
    <t>Madeline E</t>
  </si>
  <si>
    <t>Duhon</t>
  </si>
  <si>
    <t>ID1586</t>
  </si>
  <si>
    <t>Maria Isabel</t>
  </si>
  <si>
    <t>Briseno</t>
  </si>
  <si>
    <t>ID1587</t>
  </si>
  <si>
    <t>Arthur M</t>
  </si>
  <si>
    <t>Besse</t>
  </si>
  <si>
    <t>ID1588</t>
  </si>
  <si>
    <t>Joseph R</t>
  </si>
  <si>
    <t>Shillings</t>
  </si>
  <si>
    <t>ID1589</t>
  </si>
  <si>
    <t>Sachiko</t>
  </si>
  <si>
    <t>Tate</t>
  </si>
  <si>
    <t>ID1590</t>
  </si>
  <si>
    <t>ID1591</t>
  </si>
  <si>
    <t>Hengoed</t>
  </si>
  <si>
    <t>ID1592</t>
  </si>
  <si>
    <t>Aller</t>
  </si>
  <si>
    <t>ID1593</t>
  </si>
  <si>
    <t>Pisano</t>
  </si>
  <si>
    <t>ID1594</t>
  </si>
  <si>
    <t>Ruben</t>
  </si>
  <si>
    <t>Sanca</t>
  </si>
  <si>
    <t>ID1595</t>
  </si>
  <si>
    <t>Bond</t>
  </si>
  <si>
    <t>ID1596</t>
  </si>
  <si>
    <t>Carron</t>
  </si>
  <si>
    <t>ID1597</t>
  </si>
  <si>
    <t>Chatham</t>
  </si>
  <si>
    <t>Ellwanger</t>
  </si>
  <si>
    <t>ID1598</t>
  </si>
  <si>
    <t>Derek</t>
  </si>
  <si>
    <t>Hanson</t>
  </si>
  <si>
    <t>ID1599</t>
  </si>
  <si>
    <t>Kalvin J</t>
  </si>
  <si>
    <t>ID1600</t>
  </si>
  <si>
    <t>Counts</t>
  </si>
  <si>
    <t>ID1601</t>
  </si>
  <si>
    <t>Barbara G</t>
  </si>
  <si>
    <t>Carson</t>
  </si>
  <si>
    <t>ID1602</t>
  </si>
  <si>
    <t>Haines</t>
  </si>
  <si>
    <t>ID1603</t>
  </si>
  <si>
    <t>Schnabel</t>
  </si>
  <si>
    <t>ID1604</t>
  </si>
  <si>
    <t>Sunny S</t>
  </si>
  <si>
    <t>ID1605</t>
  </si>
  <si>
    <t>Simon</t>
  </si>
  <si>
    <t>ID1606</t>
  </si>
  <si>
    <t>Arciniaga</t>
  </si>
  <si>
    <t>ID1607</t>
  </si>
  <si>
    <t>ID1608</t>
  </si>
  <si>
    <t>Marisa A</t>
  </si>
  <si>
    <t>Lizak</t>
  </si>
  <si>
    <t>ID1609</t>
  </si>
  <si>
    <t>Howery</t>
  </si>
  <si>
    <t>ID1610</t>
  </si>
  <si>
    <t>Crain</t>
  </si>
  <si>
    <t>ID1611</t>
  </si>
  <si>
    <t>Jenna M</t>
  </si>
  <si>
    <t>Hotze</t>
  </si>
  <si>
    <t>ID1612</t>
  </si>
  <si>
    <t>Chauhan</t>
  </si>
  <si>
    <t>ID1613</t>
  </si>
  <si>
    <t>Lyazid</t>
  </si>
  <si>
    <t>Raab</t>
  </si>
  <si>
    <t>ID1614</t>
  </si>
  <si>
    <t>Lindsey A</t>
  </si>
  <si>
    <t>Mckown</t>
  </si>
  <si>
    <t>ID1615</t>
  </si>
  <si>
    <t>Schiemann</t>
  </si>
  <si>
    <t>ID1616</t>
  </si>
  <si>
    <t>Cress</t>
  </si>
  <si>
    <t>ID1617</t>
  </si>
  <si>
    <t>Leif S</t>
  </si>
  <si>
    <t>Mawson</t>
  </si>
  <si>
    <t>ID1618</t>
  </si>
  <si>
    <t>Wigginton</t>
  </si>
  <si>
    <t>ID1619</t>
  </si>
  <si>
    <t>Bo</t>
  </si>
  <si>
    <t>ID1620</t>
  </si>
  <si>
    <t>Leah</t>
  </si>
  <si>
    <t>Schroeder</t>
  </si>
  <si>
    <t>ID1621</t>
  </si>
  <si>
    <t>Kara Lynne</t>
  </si>
  <si>
    <t>Leonard</t>
  </si>
  <si>
    <t>ID1622</t>
  </si>
  <si>
    <t>Tissue</t>
  </si>
  <si>
    <t>ID1623</t>
  </si>
  <si>
    <t>Wood</t>
  </si>
  <si>
    <t>ID1624</t>
  </si>
  <si>
    <t>Denny</t>
  </si>
  <si>
    <t>ID1625</t>
  </si>
  <si>
    <t>Testa</t>
  </si>
  <si>
    <t>ID1626</t>
  </si>
  <si>
    <t>Allie</t>
  </si>
  <si>
    <t>ID1627</t>
  </si>
  <si>
    <t>Trasi</t>
  </si>
  <si>
    <t>Buchholtz</t>
  </si>
  <si>
    <t>ID1628</t>
  </si>
  <si>
    <t>Hoyt</t>
  </si>
  <si>
    <t>ID1629</t>
  </si>
  <si>
    <t>Fernando</t>
  </si>
  <si>
    <t>Cabada</t>
  </si>
  <si>
    <t>ID1630</t>
  </si>
  <si>
    <t>Ieva</t>
  </si>
  <si>
    <t>Lobaciute</t>
  </si>
  <si>
    <t>ID1631</t>
  </si>
  <si>
    <t>ID1632</t>
  </si>
  <si>
    <t>Drew L</t>
  </si>
  <si>
    <t>ID1633</t>
  </si>
  <si>
    <t>Oberndorfer</t>
  </si>
  <si>
    <t>ID1634</t>
  </si>
  <si>
    <t>Alexander G</t>
  </si>
  <si>
    <t>Hetherington</t>
  </si>
  <si>
    <t>ID1635</t>
  </si>
  <si>
    <t>Meaghan</t>
  </si>
  <si>
    <t>Murray</t>
  </si>
  <si>
    <t>ID1636</t>
  </si>
  <si>
    <t>Higden</t>
  </si>
  <si>
    <t>ID1637</t>
  </si>
  <si>
    <t>Andrea K</t>
  </si>
  <si>
    <t>Rediger</t>
  </si>
  <si>
    <t>ID1638</t>
  </si>
  <si>
    <t>Kris</t>
  </si>
  <si>
    <t>ID1639</t>
  </si>
  <si>
    <t>Alden W</t>
  </si>
  <si>
    <t>ID1640</t>
  </si>
  <si>
    <t>Suzanne M</t>
  </si>
  <si>
    <t>Grise</t>
  </si>
  <si>
    <t>ID1641</t>
  </si>
  <si>
    <t>Heidi Z</t>
  </si>
  <si>
    <t>Skildum</t>
  </si>
  <si>
    <t>ID1642</t>
  </si>
  <si>
    <t>ID1643</t>
  </si>
  <si>
    <t>Fischer-Daly</t>
  </si>
  <si>
    <t>ID1644</t>
  </si>
  <si>
    <t>ID1645</t>
  </si>
  <si>
    <t>Fan</t>
  </si>
  <si>
    <t>ID1646</t>
  </si>
  <si>
    <t>Rudder</t>
  </si>
  <si>
    <t>ID1647</t>
  </si>
  <si>
    <t>Cartmell</t>
  </si>
  <si>
    <t>ID1648</t>
  </si>
  <si>
    <t>Troland</t>
  </si>
  <si>
    <t>ID1649</t>
  </si>
  <si>
    <t>ID1650</t>
  </si>
  <si>
    <t>Berg</t>
  </si>
  <si>
    <t>ID1651</t>
  </si>
  <si>
    <t>Chaiwat</t>
  </si>
  <si>
    <t>Engtrakul</t>
  </si>
  <si>
    <t>ID1652</t>
  </si>
  <si>
    <t>Kerri</t>
  </si>
  <si>
    <t>Leonhardt</t>
  </si>
  <si>
    <t>ID1653</t>
  </si>
  <si>
    <t>Goetz</t>
  </si>
  <si>
    <t>ID1654</t>
  </si>
  <si>
    <t>Nicholas G</t>
  </si>
  <si>
    <t>Cacharelis</t>
  </si>
  <si>
    <t>ID1655</t>
  </si>
  <si>
    <t>Vasilis S</t>
  </si>
  <si>
    <t>Kariolis</t>
  </si>
  <si>
    <t>ID1656</t>
  </si>
  <si>
    <t>Zelwin</t>
  </si>
  <si>
    <t>ID1657</t>
  </si>
  <si>
    <t>Colleen C</t>
  </si>
  <si>
    <t>ID1658</t>
  </si>
  <si>
    <t>Annika</t>
  </si>
  <si>
    <t>Bannon</t>
  </si>
  <si>
    <t>ID1659</t>
  </si>
  <si>
    <t>ID1660</t>
  </si>
  <si>
    <t>Nicholas C</t>
  </si>
  <si>
    <t>Vetter</t>
  </si>
  <si>
    <t>ID1661</t>
  </si>
  <si>
    <t>Kelly K</t>
  </si>
  <si>
    <t>Jablonski</t>
  </si>
  <si>
    <t>ID1662</t>
  </si>
  <si>
    <t>Jakubowitch</t>
  </si>
  <si>
    <t>ID1663</t>
  </si>
  <si>
    <t>Hannah</t>
  </si>
  <si>
    <t>Altshuler</t>
  </si>
  <si>
    <t>ID1664</t>
  </si>
  <si>
    <t>Patricio Sr</t>
  </si>
  <si>
    <t>Ugarte</t>
  </si>
  <si>
    <t>ID1665</t>
  </si>
  <si>
    <t>Robert B</t>
  </si>
  <si>
    <t>Tusso</t>
  </si>
  <si>
    <t>ID1666</t>
  </si>
  <si>
    <t>Benjamin M</t>
  </si>
  <si>
    <t>ID1667</t>
  </si>
  <si>
    <t>Landry</t>
  </si>
  <si>
    <t>ID1668</t>
  </si>
  <si>
    <t>Eric R</t>
  </si>
  <si>
    <t>Mcdonald</t>
  </si>
  <si>
    <t>ID1669</t>
  </si>
  <si>
    <t>ID1670</t>
  </si>
  <si>
    <t>Bob R</t>
  </si>
  <si>
    <t>Larue</t>
  </si>
  <si>
    <t>ID1671</t>
  </si>
  <si>
    <t>Stephanie J</t>
  </si>
  <si>
    <t>ID1672</t>
  </si>
  <si>
    <t>Marcus</t>
  </si>
  <si>
    <t>ID1673</t>
  </si>
  <si>
    <t>Daubert</t>
  </si>
  <si>
    <t>ID1674</t>
  </si>
  <si>
    <t>Close</t>
  </si>
  <si>
    <t>ID1675</t>
  </si>
  <si>
    <t>Guillaume</t>
  </si>
  <si>
    <t>Roels</t>
  </si>
  <si>
    <t>ID1676</t>
  </si>
  <si>
    <t>Kaylee</t>
  </si>
  <si>
    <t>Venosky</t>
  </si>
  <si>
    <t>ID1677</t>
  </si>
  <si>
    <t>Theresa</t>
  </si>
  <si>
    <t>Gosnell</t>
  </si>
  <si>
    <t>ID1678</t>
  </si>
  <si>
    <t>Travis G</t>
  </si>
  <si>
    <t>Chewning-Kulick</t>
  </si>
  <si>
    <t>ID1679</t>
  </si>
  <si>
    <t>Emma L</t>
  </si>
  <si>
    <t>ID1680</t>
  </si>
  <si>
    <t>Linda</t>
  </si>
  <si>
    <t>Manion</t>
  </si>
  <si>
    <t>ID1681</t>
  </si>
  <si>
    <t>Owen R</t>
  </si>
  <si>
    <t>ID1682</t>
  </si>
  <si>
    <t>Leblanc</t>
  </si>
  <si>
    <t>ID1683</t>
  </si>
  <si>
    <t>Jacqueline</t>
  </si>
  <si>
    <t>ID1684</t>
  </si>
  <si>
    <t>Yefeng</t>
  </si>
  <si>
    <t>ID1685</t>
  </si>
  <si>
    <t>Goldsby</t>
  </si>
  <si>
    <t>ID1686</t>
  </si>
  <si>
    <t>Ken</t>
  </si>
  <si>
    <t>ID1687</t>
  </si>
  <si>
    <t>Annie E</t>
  </si>
  <si>
    <t>Mahoney</t>
  </si>
  <si>
    <t>ID1688</t>
  </si>
  <si>
    <t>Noel K</t>
  </si>
  <si>
    <t>Mccracken</t>
  </si>
  <si>
    <t>ID1689</t>
  </si>
  <si>
    <t>Spewak</t>
  </si>
  <si>
    <t>ID1690</t>
  </si>
  <si>
    <t>Federica</t>
  </si>
  <si>
    <t>Cottini</t>
  </si>
  <si>
    <t>ID1691</t>
  </si>
  <si>
    <t>Pamela L</t>
  </si>
  <si>
    <t>Findlay</t>
  </si>
  <si>
    <t>ID1692</t>
  </si>
  <si>
    <t>Strasburg</t>
  </si>
  <si>
    <t>ID1693</t>
  </si>
  <si>
    <t>ID1694</t>
  </si>
  <si>
    <t>Deeter</t>
  </si>
  <si>
    <t>ID1695</t>
  </si>
  <si>
    <t>Azelie</t>
  </si>
  <si>
    <t>Arpin</t>
  </si>
  <si>
    <t>ID1696</t>
  </si>
  <si>
    <t>Monica M</t>
  </si>
  <si>
    <t>Schoeneck</t>
  </si>
  <si>
    <t>ID1697</t>
  </si>
  <si>
    <t>Katarina K</t>
  </si>
  <si>
    <t>ID1698</t>
  </si>
  <si>
    <t>Willits</t>
  </si>
  <si>
    <t>ID1699</t>
  </si>
  <si>
    <t>Syring</t>
  </si>
  <si>
    <t>ID1700</t>
  </si>
  <si>
    <t>Stacey L</t>
  </si>
  <si>
    <t>Strike</t>
  </si>
  <si>
    <t>ID1701</t>
  </si>
  <si>
    <t>Hennigar</t>
  </si>
  <si>
    <t>ID1702</t>
  </si>
  <si>
    <t>May</t>
  </si>
  <si>
    <t>ID1703</t>
  </si>
  <si>
    <t>Metcalf</t>
  </si>
  <si>
    <t>ID1704</t>
  </si>
  <si>
    <t>Tiska</t>
  </si>
  <si>
    <t>ID1705</t>
  </si>
  <si>
    <t>James C</t>
  </si>
  <si>
    <t>ID1706</t>
  </si>
  <si>
    <t>Kim</t>
  </si>
  <si>
    <t>Fairley</t>
  </si>
  <si>
    <t>ID1707</t>
  </si>
  <si>
    <t>ID1708</t>
  </si>
  <si>
    <t>Dariusz</t>
  </si>
  <si>
    <t>Piasta</t>
  </si>
  <si>
    <t>ID1709</t>
  </si>
  <si>
    <t>ID1710</t>
  </si>
  <si>
    <t>Kristen</t>
  </si>
  <si>
    <t>Olsen</t>
  </si>
  <si>
    <t>ID1711</t>
  </si>
  <si>
    <t>Jose Guadalupe P</t>
  </si>
  <si>
    <t>De Jesus</t>
  </si>
  <si>
    <t>ID1712</t>
  </si>
  <si>
    <t>Bartus</t>
  </si>
  <si>
    <t>ID1713</t>
  </si>
  <si>
    <t>Stevens</t>
  </si>
  <si>
    <t>ID1714</t>
  </si>
  <si>
    <t>Holly J</t>
  </si>
  <si>
    <t>ID1715</t>
  </si>
  <si>
    <t>Fayter</t>
  </si>
  <si>
    <t>ID1716</t>
  </si>
  <si>
    <t>Parise</t>
  </si>
  <si>
    <t>ID1717</t>
  </si>
  <si>
    <t>Tricity M</t>
  </si>
  <si>
    <t>ID1718</t>
  </si>
  <si>
    <t>Sarah A</t>
  </si>
  <si>
    <t>Gryniewicz</t>
  </si>
  <si>
    <t>ID1719</t>
  </si>
  <si>
    <t>Panora</t>
  </si>
  <si>
    <t>ID1720</t>
  </si>
  <si>
    <t>Tracy A</t>
  </si>
  <si>
    <t>ID1721</t>
  </si>
  <si>
    <t>Lambe</t>
  </si>
  <si>
    <t>ID1722</t>
  </si>
  <si>
    <t>Trent</t>
  </si>
  <si>
    <t>Casto</t>
  </si>
  <si>
    <t>ID1723</t>
  </si>
  <si>
    <t>Julie</t>
  </si>
  <si>
    <t>Martelli</t>
  </si>
  <si>
    <t>ID1724</t>
  </si>
  <si>
    <t>Sawomir</t>
  </si>
  <si>
    <t>Naskret</t>
  </si>
  <si>
    <t>ID1725</t>
  </si>
  <si>
    <t>Micah</t>
  </si>
  <si>
    <t>ID1726</t>
  </si>
  <si>
    <t>Kelly H</t>
  </si>
  <si>
    <t>Maloney</t>
  </si>
  <si>
    <t>ID1727</t>
  </si>
  <si>
    <t>Amherst</t>
  </si>
  <si>
    <t>ID1728</t>
  </si>
  <si>
    <t>Austen G</t>
  </si>
  <si>
    <t>ID1729</t>
  </si>
  <si>
    <t>Tory J</t>
  </si>
  <si>
    <t>Johansen</t>
  </si>
  <si>
    <t>ID1730</t>
  </si>
  <si>
    <t>Robert J</t>
  </si>
  <si>
    <t>ID1731</t>
  </si>
  <si>
    <t>Steph</t>
  </si>
  <si>
    <t>ID1732</t>
  </si>
  <si>
    <t>ID1733</t>
  </si>
  <si>
    <t>Kristina</t>
  </si>
  <si>
    <t>Kaufmann</t>
  </si>
  <si>
    <t>ID1734</t>
  </si>
  <si>
    <t>Flo</t>
  </si>
  <si>
    <t>Barnes-Zurkinden</t>
  </si>
  <si>
    <t>ID1735</t>
  </si>
  <si>
    <t>Sarah P</t>
  </si>
  <si>
    <t>Wolter</t>
  </si>
  <si>
    <t>ID1736</t>
  </si>
  <si>
    <t>Anabel</t>
  </si>
  <si>
    <t>Pearson</t>
  </si>
  <si>
    <t>ID1737</t>
  </si>
  <si>
    <t>Ian</t>
  </si>
  <si>
    <t>ID1738</t>
  </si>
  <si>
    <t>Leon</t>
  </si>
  <si>
    <t>ID1739</t>
  </si>
  <si>
    <t>Richard J</t>
  </si>
  <si>
    <t>Marriott</t>
  </si>
  <si>
    <t>ID1740</t>
  </si>
  <si>
    <t>Jacqueline N</t>
  </si>
  <si>
    <t>Wilkins</t>
  </si>
  <si>
    <t>ID1741</t>
  </si>
  <si>
    <t>Cindy</t>
  </si>
  <si>
    <t>Saiter</t>
  </si>
  <si>
    <t>ID1742</t>
  </si>
  <si>
    <t>Marcia</t>
  </si>
  <si>
    <t>Winrow</t>
  </si>
  <si>
    <t>ID1743</t>
  </si>
  <si>
    <t>Samantha R</t>
  </si>
  <si>
    <t>Gries</t>
  </si>
  <si>
    <t>ID1744</t>
  </si>
  <si>
    <t>Strohschein</t>
  </si>
  <si>
    <t>ID1745</t>
  </si>
  <si>
    <t>ID1746</t>
  </si>
  <si>
    <t>Coogan</t>
  </si>
  <si>
    <t>ID1747</t>
  </si>
  <si>
    <t>Isabelle</t>
  </si>
  <si>
    <t>Gagnon</t>
  </si>
  <si>
    <t>ID1748</t>
  </si>
  <si>
    <t>Neil</t>
  </si>
  <si>
    <t>ID1749</t>
  </si>
  <si>
    <t>ID1750</t>
  </si>
  <si>
    <t>Nathan</t>
  </si>
  <si>
    <t>ID1751</t>
  </si>
  <si>
    <t>Kelli N</t>
  </si>
  <si>
    <t>Fox</t>
  </si>
  <si>
    <t>ID1752</t>
  </si>
  <si>
    <t>Traver</t>
  </si>
  <si>
    <t>ID1753</t>
  </si>
  <si>
    <t>Grant A</t>
  </si>
  <si>
    <t>Quick</t>
  </si>
  <si>
    <t>ID1754</t>
  </si>
  <si>
    <t>Jonathan C</t>
  </si>
  <si>
    <t>ID1755</t>
  </si>
  <si>
    <t>Rachael M</t>
  </si>
  <si>
    <t>Theriot</t>
  </si>
  <si>
    <t>ID1756</t>
  </si>
  <si>
    <t>Pilar</t>
  </si>
  <si>
    <t>Michalis</t>
  </si>
  <si>
    <t>ID1757</t>
  </si>
  <si>
    <t>Kyle M</t>
  </si>
  <si>
    <t>ID1758</t>
  </si>
  <si>
    <t>Christie</t>
  </si>
  <si>
    <t>Tjong Clemons</t>
  </si>
  <si>
    <t>ID1759</t>
  </si>
  <si>
    <t>David A</t>
  </si>
  <si>
    <t>Palma</t>
  </si>
  <si>
    <t>ID1760</t>
  </si>
  <si>
    <t>Masahiro</t>
  </si>
  <si>
    <t>Takaoka</t>
  </si>
  <si>
    <t>ID1761</t>
  </si>
  <si>
    <t>Logan B</t>
  </si>
  <si>
    <t>Sherman</t>
  </si>
  <si>
    <t>ID1762</t>
  </si>
  <si>
    <t>Stephanie L</t>
  </si>
  <si>
    <t>Andre</t>
  </si>
  <si>
    <t>ID1763</t>
  </si>
  <si>
    <t>Angela H</t>
  </si>
  <si>
    <t>Switt</t>
  </si>
  <si>
    <t>ID1764</t>
  </si>
  <si>
    <t>Britt K</t>
  </si>
  <si>
    <t>ID1765</t>
  </si>
  <si>
    <t>Joyce R</t>
  </si>
  <si>
    <t>ID1766</t>
  </si>
  <si>
    <t>Whitbeck</t>
  </si>
  <si>
    <t>ID1767</t>
  </si>
  <si>
    <t>Auer</t>
  </si>
  <si>
    <t>ID1768</t>
  </si>
  <si>
    <t>Attar</t>
  </si>
  <si>
    <t>ID1769</t>
  </si>
  <si>
    <t>Misuraca</t>
  </si>
  <si>
    <t>ID1770</t>
  </si>
  <si>
    <t>Michaela L</t>
  </si>
  <si>
    <t>Spannaus</t>
  </si>
  <si>
    <t>ID1771</t>
  </si>
  <si>
    <t>Shalaleh</t>
  </si>
  <si>
    <t>Tarbiat</t>
  </si>
  <si>
    <t>ID1772</t>
  </si>
  <si>
    <t>Pulkkinen</t>
  </si>
  <si>
    <t>ID1773</t>
  </si>
  <si>
    <t>Zuzana</t>
  </si>
  <si>
    <t>Trnovcova</t>
  </si>
  <si>
    <t>ID1774</t>
  </si>
  <si>
    <t>ID1775</t>
  </si>
  <si>
    <t>Hetrick</t>
  </si>
  <si>
    <t>ID1776</t>
  </si>
  <si>
    <t>Stern</t>
  </si>
  <si>
    <t>ID1777</t>
  </si>
  <si>
    <t>Matthew M</t>
  </si>
  <si>
    <t>Newman</t>
  </si>
  <si>
    <t>ID1778</t>
  </si>
  <si>
    <t>Nadine A</t>
  </si>
  <si>
    <t>ID1779</t>
  </si>
  <si>
    <t>Peter J</t>
  </si>
  <si>
    <t>Mone</t>
  </si>
  <si>
    <t>ID1780</t>
  </si>
  <si>
    <t>Powers</t>
  </si>
  <si>
    <t>ID1781</t>
  </si>
  <si>
    <t>Ulery</t>
  </si>
  <si>
    <t>ID1782</t>
  </si>
  <si>
    <t>Douglas W</t>
  </si>
  <si>
    <t>ID1783</t>
  </si>
  <si>
    <t>Catherine</t>
  </si>
  <si>
    <t>ID1784</t>
  </si>
  <si>
    <t>ID1785</t>
  </si>
  <si>
    <t>Youngseong</t>
  </si>
  <si>
    <t>Cho</t>
  </si>
  <si>
    <t>ID1786</t>
  </si>
  <si>
    <t>Reumann</t>
  </si>
  <si>
    <t>ID1787</t>
  </si>
  <si>
    <t>Brandon S</t>
  </si>
  <si>
    <t>Cooper</t>
  </si>
  <si>
    <t>ID1788</t>
  </si>
  <si>
    <t>Sean P</t>
  </si>
  <si>
    <t>ID1789</t>
  </si>
  <si>
    <t>Cichon</t>
  </si>
  <si>
    <t>ID1790</t>
  </si>
  <si>
    <t>Janez</t>
  </si>
  <si>
    <t>Maroevic</t>
  </si>
  <si>
    <t>ID1791</t>
  </si>
  <si>
    <t>John I</t>
  </si>
  <si>
    <t>ID1792</t>
  </si>
  <si>
    <t>Schulz</t>
  </si>
  <si>
    <t>ID1793</t>
  </si>
  <si>
    <t>Capriolo</t>
  </si>
  <si>
    <t>ID1794</t>
  </si>
  <si>
    <t>Borleis</t>
  </si>
  <si>
    <t>ID1795</t>
  </si>
  <si>
    <t>ID1796</t>
  </si>
  <si>
    <t>Conrad</t>
  </si>
  <si>
    <t>ID1797</t>
  </si>
  <si>
    <t>Deniz</t>
  </si>
  <si>
    <t>Karakoyunlu</t>
  </si>
  <si>
    <t>ID1798</t>
  </si>
  <si>
    <t>Desrosiers</t>
  </si>
  <si>
    <t>ID1799</t>
  </si>
  <si>
    <t>ID1800</t>
  </si>
  <si>
    <t>Alfredo</t>
  </si>
  <si>
    <t>Shabot Marcos</t>
  </si>
  <si>
    <t>ID1801</t>
  </si>
  <si>
    <t>Comment</t>
  </si>
  <si>
    <t>ID1802</t>
  </si>
  <si>
    <t>Moss</t>
  </si>
  <si>
    <t>ID1803</t>
  </si>
  <si>
    <t>ID1804</t>
  </si>
  <si>
    <t>Troy</t>
  </si>
  <si>
    <t>ID1805</t>
  </si>
  <si>
    <t>Clash</t>
  </si>
  <si>
    <t>ID1806</t>
  </si>
  <si>
    <t>Blankenship</t>
  </si>
  <si>
    <t>ID1807</t>
  </si>
  <si>
    <t>Jennefer</t>
  </si>
  <si>
    <t>Lloyd</t>
  </si>
  <si>
    <t>ID1808</t>
  </si>
  <si>
    <t>Tracey L</t>
  </si>
  <si>
    <t>Kong</t>
  </si>
  <si>
    <t>ID1809</t>
  </si>
  <si>
    <t>Benson</t>
  </si>
  <si>
    <t>ID1810</t>
  </si>
  <si>
    <t>Huntington</t>
  </si>
  <si>
    <t>ID1811</t>
  </si>
  <si>
    <t>Esther</t>
  </si>
  <si>
    <t>Kendall</t>
  </si>
  <si>
    <t>ID1812</t>
  </si>
  <si>
    <t>Jackie</t>
  </si>
  <si>
    <t>Gast</t>
  </si>
  <si>
    <t>ID1813</t>
  </si>
  <si>
    <t>Timothy P</t>
  </si>
  <si>
    <t>Scanlin</t>
  </si>
  <si>
    <t>ID1814</t>
  </si>
  <si>
    <t>Philbrook</t>
  </si>
  <si>
    <t>ID1815</t>
  </si>
  <si>
    <t>Cowan</t>
  </si>
  <si>
    <t>ID1816</t>
  </si>
  <si>
    <t>Hugo M</t>
  </si>
  <si>
    <t>Sousa</t>
  </si>
  <si>
    <t>ID1817</t>
  </si>
  <si>
    <t>Stanton</t>
  </si>
  <si>
    <t>ID1818</t>
  </si>
  <si>
    <t>Mollak</t>
  </si>
  <si>
    <t>ID1819</t>
  </si>
  <si>
    <t>ID1820</t>
  </si>
  <si>
    <t>Rob</t>
  </si>
  <si>
    <t>Weston</t>
  </si>
  <si>
    <t>ID1821</t>
  </si>
  <si>
    <t>Rabuzzi</t>
  </si>
  <si>
    <t>ID1822</t>
  </si>
  <si>
    <t>Austin D</t>
  </si>
  <si>
    <t>Hendrix</t>
  </si>
  <si>
    <t>ID1823</t>
  </si>
  <si>
    <t>Brittany</t>
  </si>
  <si>
    <t>Van Nielen</t>
  </si>
  <si>
    <t>ID1824</t>
  </si>
  <si>
    <t>ID1825</t>
  </si>
  <si>
    <t>Becky G</t>
  </si>
  <si>
    <t>Schout</t>
  </si>
  <si>
    <t>ID1826</t>
  </si>
  <si>
    <t>Virginie</t>
  </si>
  <si>
    <t>Schmaltz</t>
  </si>
  <si>
    <t>ID1827</t>
  </si>
  <si>
    <t>Allison A</t>
  </si>
  <si>
    <t>Eagen</t>
  </si>
  <si>
    <t>ID1828</t>
  </si>
  <si>
    <t>Rotramel</t>
  </si>
  <si>
    <t>ID1829</t>
  </si>
  <si>
    <t>Prevost</t>
  </si>
  <si>
    <t>ID1830</t>
  </si>
  <si>
    <t>Caleb</t>
  </si>
  <si>
    <t>ID1831</t>
  </si>
  <si>
    <t>ID1832</t>
  </si>
  <si>
    <t>ID1833</t>
  </si>
  <si>
    <t>Zachariah</t>
  </si>
  <si>
    <t>Nyambaso</t>
  </si>
  <si>
    <t>ID1834</t>
  </si>
  <si>
    <t>Patricia A</t>
  </si>
  <si>
    <t>Shaffer</t>
  </si>
  <si>
    <t>ID1835</t>
  </si>
  <si>
    <t>Corkum</t>
  </si>
  <si>
    <t>ID1836</t>
  </si>
  <si>
    <t>Pedersen</t>
  </si>
  <si>
    <t>ID1837</t>
  </si>
  <si>
    <t>Breno</t>
  </si>
  <si>
    <t>Melo</t>
  </si>
  <si>
    <t>ID1838</t>
  </si>
  <si>
    <t>Takaya</t>
  </si>
  <si>
    <t>Sakamoto</t>
  </si>
  <si>
    <t>ID1839</t>
  </si>
  <si>
    <t>Thomas Iv</t>
  </si>
  <si>
    <t>ID1840</t>
  </si>
  <si>
    <t>Bradley E</t>
  </si>
  <si>
    <t>ID1841</t>
  </si>
  <si>
    <t>Lombardo</t>
  </si>
  <si>
    <t>ID1842</t>
  </si>
  <si>
    <t>Ruby J</t>
  </si>
  <si>
    <t>Bode</t>
  </si>
  <si>
    <t>ID1843</t>
  </si>
  <si>
    <t>Bart</t>
  </si>
  <si>
    <t>ID1844</t>
  </si>
  <si>
    <t>Robert A</t>
  </si>
  <si>
    <t>Norcross</t>
  </si>
  <si>
    <t>ID1845</t>
  </si>
  <si>
    <t>Lazrus</t>
  </si>
  <si>
    <t>ID1846</t>
  </si>
  <si>
    <t>Yemane Adhane</t>
  </si>
  <si>
    <t>Tsegay</t>
  </si>
  <si>
    <t>ID1847</t>
  </si>
  <si>
    <t>Jesse A</t>
  </si>
  <si>
    <t>Schneider</t>
  </si>
  <si>
    <t>ID1848</t>
  </si>
  <si>
    <t>Bird</t>
  </si>
  <si>
    <t>Loreto</t>
  </si>
  <si>
    <t>ID1849</t>
  </si>
  <si>
    <t>Patrick M</t>
  </si>
  <si>
    <t>Callahan</t>
  </si>
  <si>
    <t>ID1850</t>
  </si>
  <si>
    <t>Timko</t>
  </si>
  <si>
    <t>ID1851</t>
  </si>
  <si>
    <t>Achatz</t>
  </si>
  <si>
    <t>ID1852</t>
  </si>
  <si>
    <t>Yuri</t>
  </si>
  <si>
    <t>Horwitz</t>
  </si>
  <si>
    <t>ID1853</t>
  </si>
  <si>
    <t>Gordyan</t>
  </si>
  <si>
    <t>ID1854</t>
  </si>
  <si>
    <t>Debbie</t>
  </si>
  <si>
    <t>ID1855</t>
  </si>
  <si>
    <t>ID1856</t>
  </si>
  <si>
    <t>Battoo</t>
  </si>
  <si>
    <t>ID1857</t>
  </si>
  <si>
    <t>Daniell L</t>
  </si>
  <si>
    <t>Barker</t>
  </si>
  <si>
    <t>ID1858</t>
  </si>
  <si>
    <t>Janne</t>
  </si>
  <si>
    <t>Saarnilehto</t>
  </si>
  <si>
    <t>ID1859</t>
  </si>
  <si>
    <t>ID1860</t>
  </si>
  <si>
    <t>Elizabeth L</t>
  </si>
  <si>
    <t>ID1861</t>
  </si>
  <si>
    <t>Stephanie C</t>
  </si>
  <si>
    <t>Hillman</t>
  </si>
  <si>
    <t>ID1862</t>
  </si>
  <si>
    <t>ID1863</t>
  </si>
  <si>
    <t>Callie</t>
  </si>
  <si>
    <t>Bartel</t>
  </si>
  <si>
    <t>ID1864</t>
  </si>
  <si>
    <t>Potekhina</t>
  </si>
  <si>
    <t>ID1865</t>
  </si>
  <si>
    <t>Mary K</t>
  </si>
  <si>
    <t>ID1866</t>
  </si>
  <si>
    <t>Samuel M</t>
  </si>
  <si>
    <t>Lapp</t>
  </si>
  <si>
    <t>ID1867</t>
  </si>
  <si>
    <t>ID1868</t>
  </si>
  <si>
    <t>Tom J</t>
  </si>
  <si>
    <t>ID1869</t>
  </si>
  <si>
    <t>Mccormick</t>
  </si>
  <si>
    <t>ID1870</t>
  </si>
  <si>
    <t>ID1871</t>
  </si>
  <si>
    <t>Dougie J</t>
  </si>
  <si>
    <t>Coffed</t>
  </si>
  <si>
    <t>ID1872</t>
  </si>
  <si>
    <t>Jeremiah H</t>
  </si>
  <si>
    <t>Estes</t>
  </si>
  <si>
    <t>ID1873</t>
  </si>
  <si>
    <t>Ashley J</t>
  </si>
  <si>
    <t>Miles</t>
  </si>
  <si>
    <t>ID1874</t>
  </si>
  <si>
    <t>Turner J</t>
  </si>
  <si>
    <t>Zamore</t>
  </si>
  <si>
    <t>ID1875</t>
  </si>
  <si>
    <t>Roger</t>
  </si>
  <si>
    <t>Donaghy</t>
  </si>
  <si>
    <t>ID1876</t>
  </si>
  <si>
    <t>Pamela</t>
  </si>
  <si>
    <t>ID1877</t>
  </si>
  <si>
    <t>Fiorini</t>
  </si>
  <si>
    <t>ID1878</t>
  </si>
  <si>
    <t>Katherine H</t>
  </si>
  <si>
    <t>ID1879</t>
  </si>
  <si>
    <t>Robin</t>
  </si>
  <si>
    <t>Watkins</t>
  </si>
  <si>
    <t>ID1880</t>
  </si>
  <si>
    <t>Terri</t>
  </si>
  <si>
    <t>Cassel</t>
  </si>
  <si>
    <t>ID1881</t>
  </si>
  <si>
    <t>Eddie</t>
  </si>
  <si>
    <t>ID1882</t>
  </si>
  <si>
    <t>O'Sullivan</t>
  </si>
  <si>
    <t>ID1883</t>
  </si>
  <si>
    <t>Joyce</t>
  </si>
  <si>
    <t>Chepkirui</t>
  </si>
  <si>
    <t>ID1884</t>
  </si>
  <si>
    <t>Alison W</t>
  </si>
  <si>
    <t>Gurney</t>
  </si>
  <si>
    <t>ID1885</t>
  </si>
  <si>
    <t>Tammara C</t>
  </si>
  <si>
    <t>Francis</t>
  </si>
  <si>
    <t>ID1886</t>
  </si>
  <si>
    <t>Dorota</t>
  </si>
  <si>
    <t>Gruca</t>
  </si>
  <si>
    <t>ID1887</t>
  </si>
  <si>
    <t>Jose Norberto Sr</t>
  </si>
  <si>
    <t>Rojas Alvarez</t>
  </si>
  <si>
    <t>ID1888</t>
  </si>
  <si>
    <t>Denton</t>
  </si>
  <si>
    <t>ID1889</t>
  </si>
  <si>
    <t>Bryant</t>
  </si>
  <si>
    <t>ID1890</t>
  </si>
  <si>
    <t>Trout</t>
  </si>
  <si>
    <t>ID1891</t>
  </si>
  <si>
    <t>Gilbert</t>
  </si>
  <si>
    <t>ID1892</t>
  </si>
  <si>
    <t>Eduardo</t>
  </si>
  <si>
    <t>Chong</t>
  </si>
  <si>
    <t>ID1893</t>
  </si>
  <si>
    <t>Laura M</t>
  </si>
  <si>
    <t>Henry</t>
  </si>
  <si>
    <t>ID1894</t>
  </si>
  <si>
    <t>Brenneman</t>
  </si>
  <si>
    <t>ID1895</t>
  </si>
  <si>
    <t>Melissa D</t>
  </si>
  <si>
    <t>Kemp</t>
  </si>
  <si>
    <t>ID1896</t>
  </si>
  <si>
    <t>Dan C</t>
  </si>
  <si>
    <t>ID1897</t>
  </si>
  <si>
    <t>Hillyard</t>
  </si>
  <si>
    <t>ID1898</t>
  </si>
  <si>
    <t>Wesley C</t>
  </si>
  <si>
    <t>ID1899</t>
  </si>
  <si>
    <t>ID1900</t>
  </si>
  <si>
    <t>Gonzales</t>
  </si>
  <si>
    <t>ID1901</t>
  </si>
  <si>
    <t>Christin</t>
  </si>
  <si>
    <t>ID1902</t>
  </si>
  <si>
    <t>Sayre</t>
  </si>
  <si>
    <t>ID1903</t>
  </si>
  <si>
    <t>Panke</t>
  </si>
  <si>
    <t>ID1904</t>
  </si>
  <si>
    <t>Margaret P</t>
  </si>
  <si>
    <t>Brennan</t>
  </si>
  <si>
    <t>ID1905</t>
  </si>
  <si>
    <t>Tiffany K</t>
  </si>
  <si>
    <t>Ngo</t>
  </si>
  <si>
    <t>ID1906</t>
  </si>
  <si>
    <t>David M</t>
  </si>
  <si>
    <t>Guerdan</t>
  </si>
  <si>
    <t>ID1907</t>
  </si>
  <si>
    <t>Christine E</t>
  </si>
  <si>
    <t>ID1908</t>
  </si>
  <si>
    <t>Donna</t>
  </si>
  <si>
    <t>Mills-Honarvar</t>
  </si>
  <si>
    <t>ID1909</t>
  </si>
  <si>
    <t>Rod</t>
  </si>
  <si>
    <t>Farvard</t>
  </si>
  <si>
    <t>ID1910</t>
  </si>
  <si>
    <t>Joe</t>
  </si>
  <si>
    <t>ID1911</t>
  </si>
  <si>
    <t>Kayleigh</t>
  </si>
  <si>
    <t>Skinner</t>
  </si>
  <si>
    <t>ID1912</t>
  </si>
  <si>
    <t>Lorcan A</t>
  </si>
  <si>
    <t>ID1913</t>
  </si>
  <si>
    <t>Billy</t>
  </si>
  <si>
    <t>Shue</t>
  </si>
  <si>
    <t>ID1914</t>
  </si>
  <si>
    <t>Paul M</t>
  </si>
  <si>
    <t>ID1915</t>
  </si>
  <si>
    <t>Brenda M</t>
  </si>
  <si>
    <t>Blinn</t>
  </si>
  <si>
    <t>ID1916</t>
  </si>
  <si>
    <t>Jeff H</t>
  </si>
  <si>
    <t>Duyn</t>
  </si>
  <si>
    <t>ID1917</t>
  </si>
  <si>
    <t>Wardian</t>
  </si>
  <si>
    <t>ID1918</t>
  </si>
  <si>
    <t>Heuninck</t>
  </si>
  <si>
    <t>ID1919</t>
  </si>
  <si>
    <t>Bernard</t>
  </si>
  <si>
    <t>Kipyego</t>
  </si>
  <si>
    <t>ID1920</t>
  </si>
  <si>
    <t>Kuehl</t>
  </si>
  <si>
    <t>ID1921</t>
  </si>
  <si>
    <t>Bryn</t>
  </si>
  <si>
    <t>Burkholder</t>
  </si>
  <si>
    <t>ID1922</t>
  </si>
  <si>
    <t>Stadolnik</t>
  </si>
  <si>
    <t>ID1923</t>
  </si>
  <si>
    <t>Shields</t>
  </si>
  <si>
    <t>ID1924</t>
  </si>
  <si>
    <t>Jay</t>
  </si>
  <si>
    <t>Margolis</t>
  </si>
  <si>
    <t>ID1925</t>
  </si>
  <si>
    <t>Uffenbeck</t>
  </si>
  <si>
    <t>ID1926</t>
  </si>
  <si>
    <t>Shelley</t>
  </si>
  <si>
    <t>ID1927</t>
  </si>
  <si>
    <t>Jekaterina</t>
  </si>
  <si>
    <t>Stepanova</t>
  </si>
  <si>
    <t>ID1928</t>
  </si>
  <si>
    <t>Verdi</t>
  </si>
  <si>
    <t>ID1929</t>
  </si>
  <si>
    <t>Pauline</t>
  </si>
  <si>
    <t>ID1930</t>
  </si>
  <si>
    <t>ID1931</t>
  </si>
  <si>
    <t>Aleah K</t>
  </si>
  <si>
    <t>Mickelson</t>
  </si>
  <si>
    <t>ID1932</t>
  </si>
  <si>
    <t>Mare</t>
  </si>
  <si>
    <t>Dibaba</t>
  </si>
  <si>
    <t>ID1933</t>
  </si>
  <si>
    <t>Shilling</t>
  </si>
  <si>
    <t>ID1934</t>
  </si>
  <si>
    <t>Bashaw</t>
  </si>
  <si>
    <t>ID1935</t>
  </si>
  <si>
    <t>Amanda R</t>
  </si>
  <si>
    <t>ID1936</t>
  </si>
  <si>
    <t>Murray W</t>
  </si>
  <si>
    <t>Mccutcheon</t>
  </si>
  <si>
    <t>ID1937</t>
  </si>
  <si>
    <t>Meghan P</t>
  </si>
  <si>
    <t>Connor</t>
  </si>
  <si>
    <t>ID1938</t>
  </si>
  <si>
    <t>ID1939</t>
  </si>
  <si>
    <t>Seth</t>
  </si>
  <si>
    <t>Geoghegan</t>
  </si>
  <si>
    <t>ID1940</t>
  </si>
  <si>
    <t>Mcginn</t>
  </si>
  <si>
    <t>ID1941</t>
  </si>
  <si>
    <t>Russell M</t>
  </si>
  <si>
    <t>ID1942</t>
  </si>
  <si>
    <t>Quinteros</t>
  </si>
  <si>
    <t>ID1943</t>
  </si>
  <si>
    <t>Loenser</t>
  </si>
  <si>
    <t>ID1944</t>
  </si>
  <si>
    <t>ID1945</t>
  </si>
  <si>
    <t>Furrer</t>
  </si>
  <si>
    <t>ID1946</t>
  </si>
  <si>
    <t>Konigs</t>
  </si>
  <si>
    <t>ID1947</t>
  </si>
  <si>
    <t>Brock J</t>
  </si>
  <si>
    <t>Tesdahl</t>
  </si>
  <si>
    <t>ID1948</t>
  </si>
  <si>
    <t>Stephen F</t>
  </si>
  <si>
    <t>Engel</t>
  </si>
  <si>
    <t>ID1949</t>
  </si>
  <si>
    <t>Missy</t>
  </si>
  <si>
    <t>Kuck</t>
  </si>
  <si>
    <t>ID1950</t>
  </si>
  <si>
    <t>ID1951</t>
  </si>
  <si>
    <t>Lauren M</t>
  </si>
  <si>
    <t>Neuschel</t>
  </si>
  <si>
    <t>ID1952</t>
  </si>
  <si>
    <t>Apolo U</t>
  </si>
  <si>
    <t>Rosales Ramirez</t>
  </si>
  <si>
    <t>ID1953</t>
  </si>
  <si>
    <t>Alfons</t>
  </si>
  <si>
    <t>Marquez</t>
  </si>
  <si>
    <t>ID1954</t>
  </si>
  <si>
    <t>Amber</t>
  </si>
  <si>
    <t>Green</t>
  </si>
  <si>
    <t>ID1955</t>
  </si>
  <si>
    <t>Leah C</t>
  </si>
  <si>
    <t>Schubel</t>
  </si>
  <si>
    <t>ID1956</t>
  </si>
  <si>
    <t>Lilia</t>
  </si>
  <si>
    <t>Jimenez</t>
  </si>
  <si>
    <t>ID1957</t>
  </si>
  <si>
    <t>Danny</t>
  </si>
  <si>
    <t>Zimny-Schmitt</t>
  </si>
  <si>
    <t>ID1958</t>
  </si>
  <si>
    <t>ID1959</t>
  </si>
  <si>
    <t>Brohart</t>
  </si>
  <si>
    <t>ID1960</t>
  </si>
  <si>
    <t>ID1961</t>
  </si>
  <si>
    <t>Satomi</t>
  </si>
  <si>
    <t>Oka</t>
  </si>
  <si>
    <t>ID1962</t>
  </si>
  <si>
    <t>ID1963</t>
  </si>
  <si>
    <t>Peter T Ii</t>
  </si>
  <si>
    <t>Metzger</t>
  </si>
  <si>
    <t>ID1964</t>
  </si>
  <si>
    <t>ID1965</t>
  </si>
  <si>
    <t>Kindsey P</t>
  </si>
  <si>
    <t>Vaughn</t>
  </si>
  <si>
    <t>ID1966</t>
  </si>
  <si>
    <t>Thomas G</t>
  </si>
  <si>
    <t>ID1967</t>
  </si>
  <si>
    <t>Kyle S</t>
  </si>
  <si>
    <t>Petty</t>
  </si>
  <si>
    <t>ID1968</t>
  </si>
  <si>
    <t>Alexander J</t>
  </si>
  <si>
    <t>ID1969</t>
  </si>
  <si>
    <t>Dustin L</t>
  </si>
  <si>
    <t>ID1970</t>
  </si>
  <si>
    <t>Chloe</t>
  </si>
  <si>
    <t>Lasseron</t>
  </si>
  <si>
    <t>ID1971</t>
  </si>
  <si>
    <t>Cailtlin</t>
  </si>
  <si>
    <t>Bushong</t>
  </si>
  <si>
    <t>ID1972</t>
  </si>
  <si>
    <t>Dennison</t>
  </si>
  <si>
    <t>ID1973</t>
  </si>
  <si>
    <t>Chuy</t>
  </si>
  <si>
    <t>Lira</t>
  </si>
  <si>
    <t>ID1974</t>
  </si>
  <si>
    <t>Laurie B</t>
  </si>
  <si>
    <t>Nahigian</t>
  </si>
  <si>
    <t>ID1975</t>
  </si>
  <si>
    <t>Rachel B</t>
  </si>
  <si>
    <t>Cackett</t>
  </si>
  <si>
    <t>ID1976</t>
  </si>
  <si>
    <t>Liza</t>
  </si>
  <si>
    <t>Hunter-Galvan</t>
  </si>
  <si>
    <t>ID1977</t>
  </si>
  <si>
    <t>Pierret</t>
  </si>
  <si>
    <t>ID1978</t>
  </si>
  <si>
    <t>Lindsay E</t>
  </si>
  <si>
    <t>ID1979</t>
  </si>
  <si>
    <t>Kathleen M</t>
  </si>
  <si>
    <t>O'Neil</t>
  </si>
  <si>
    <t>ID1980</t>
  </si>
  <si>
    <t>Aya</t>
  </si>
  <si>
    <t>Leitz</t>
  </si>
  <si>
    <t>ID1981</t>
  </si>
  <si>
    <t>Carolyn R</t>
  </si>
  <si>
    <t>Durfee</t>
  </si>
  <si>
    <t>ID1982</t>
  </si>
  <si>
    <t>Bethany</t>
  </si>
  <si>
    <t>Maylone</t>
  </si>
  <si>
    <t>ID1983</t>
  </si>
  <si>
    <t>Holly A</t>
  </si>
  <si>
    <t>Reiland</t>
  </si>
  <si>
    <t>ID1984</t>
  </si>
  <si>
    <t>Ping</t>
  </si>
  <si>
    <t>Hu</t>
  </si>
  <si>
    <t>ID1985</t>
  </si>
  <si>
    <t>Lessek</t>
  </si>
  <si>
    <t>ID1986</t>
  </si>
  <si>
    <t>Colavincenzo</t>
  </si>
  <si>
    <t>ID1987</t>
  </si>
  <si>
    <t>Mendez-Karr</t>
  </si>
  <si>
    <t>ID1988</t>
  </si>
  <si>
    <t>Emmett</t>
  </si>
  <si>
    <t>Saulnier</t>
  </si>
  <si>
    <t>ID1989</t>
  </si>
  <si>
    <t>Schoonover</t>
  </si>
  <si>
    <t>ID1990</t>
  </si>
  <si>
    <t>Christopher L</t>
  </si>
  <si>
    <t>Hass</t>
  </si>
  <si>
    <t>ID1991</t>
  </si>
  <si>
    <t>Cadotte</t>
  </si>
  <si>
    <t>ID1992</t>
  </si>
  <si>
    <t>Christopher W</t>
  </si>
  <si>
    <t>Cacciapaglia</t>
  </si>
  <si>
    <t>ID1993</t>
  </si>
  <si>
    <t>Norman H</t>
  </si>
  <si>
    <t>Mininger</t>
  </si>
  <si>
    <t>ID1994</t>
  </si>
  <si>
    <t>Mayo</t>
  </si>
  <si>
    <t>ID1995</t>
  </si>
  <si>
    <t>Tatyana K</t>
  </si>
  <si>
    <t>Zicko</t>
  </si>
  <si>
    <t>ID1996</t>
  </si>
  <si>
    <t>Chrissy</t>
  </si>
  <si>
    <t>ID1997</t>
  </si>
  <si>
    <t>ID1998</t>
  </si>
  <si>
    <t>Halle</t>
  </si>
  <si>
    <t>Cupp</t>
  </si>
  <si>
    <t>ID1999</t>
  </si>
  <si>
    <t>ID2000</t>
  </si>
  <si>
    <t>Tara D</t>
  </si>
  <si>
    <t>Klassen</t>
  </si>
  <si>
    <t>ID2001</t>
  </si>
  <si>
    <t>Rasim M</t>
  </si>
  <si>
    <t>Musal</t>
  </si>
  <si>
    <t>ID2002</t>
  </si>
  <si>
    <t>Dina</t>
  </si>
  <si>
    <t>Kitayama</t>
  </si>
  <si>
    <t>ID2003</t>
  </si>
  <si>
    <t>Altman</t>
  </si>
  <si>
    <t>ID2004</t>
  </si>
  <si>
    <t>Caitrin</t>
  </si>
  <si>
    <t>Demchko</t>
  </si>
  <si>
    <t>ID2005</t>
  </si>
  <si>
    <t>Adriana S</t>
  </si>
  <si>
    <t>ID2006</t>
  </si>
  <si>
    <t>Betts</t>
  </si>
  <si>
    <t>ID2007</t>
  </si>
  <si>
    <t>Kristen M</t>
  </si>
  <si>
    <t>ID2008</t>
  </si>
  <si>
    <t>Alix</t>
  </si>
  <si>
    <t>Vandeventer</t>
  </si>
  <si>
    <t>ID2009</t>
  </si>
  <si>
    <t>Kakushin</t>
  </si>
  <si>
    <t>Hirano</t>
  </si>
  <si>
    <t>ID2010</t>
  </si>
  <si>
    <t>Davi</t>
  </si>
  <si>
    <t>ID2011</t>
  </si>
  <si>
    <t>Sloan</t>
  </si>
  <si>
    <t>ID2012</t>
  </si>
  <si>
    <t>Homich</t>
  </si>
  <si>
    <t>ID2013</t>
  </si>
  <si>
    <t>Amanda C</t>
  </si>
  <si>
    <t>ID2014</t>
  </si>
  <si>
    <t>Valur</t>
  </si>
  <si>
    <t>Kristjansson</t>
  </si>
  <si>
    <t>ID2015</t>
  </si>
  <si>
    <t>Erica J</t>
  </si>
  <si>
    <t>Pitman</t>
  </si>
  <si>
    <t>ID2016</t>
  </si>
  <si>
    <t>Curley</t>
  </si>
  <si>
    <t>ID2017</t>
  </si>
  <si>
    <t>Lissa</t>
  </si>
  <si>
    <t>Zimmer</t>
  </si>
  <si>
    <t>ID2018</t>
  </si>
  <si>
    <t>Granski</t>
  </si>
  <si>
    <t>ID2019</t>
  </si>
  <si>
    <t>Alyson</t>
  </si>
  <si>
    <t>ID2020</t>
  </si>
  <si>
    <t>Chance B</t>
  </si>
  <si>
    <t>Regina</t>
  </si>
  <si>
    <t>ID2021</t>
  </si>
  <si>
    <t>ID2022</t>
  </si>
  <si>
    <t>Therese</t>
  </si>
  <si>
    <t>Howe</t>
  </si>
  <si>
    <t>ID2023</t>
  </si>
  <si>
    <t>Beau</t>
  </si>
  <si>
    <t>Atwater</t>
  </si>
  <si>
    <t>ID2024</t>
  </si>
  <si>
    <t>Kelsey M</t>
  </si>
  <si>
    <t>Gurganus</t>
  </si>
  <si>
    <t>ID2025</t>
  </si>
  <si>
    <t>Gretchen</t>
  </si>
  <si>
    <t>Holden</t>
  </si>
  <si>
    <t>ID2026</t>
  </si>
  <si>
    <t>Nicholas E</t>
  </si>
  <si>
    <t>Parton</t>
  </si>
  <si>
    <t>ID2027</t>
  </si>
  <si>
    <t>Deborah</t>
  </si>
  <si>
    <t>ID2028</t>
  </si>
  <si>
    <t>Chuck W</t>
  </si>
  <si>
    <t>Dent</t>
  </si>
  <si>
    <t>ID2029</t>
  </si>
  <si>
    <t>Ranti</t>
  </si>
  <si>
    <t>ID2030</t>
  </si>
  <si>
    <t>Amany</t>
  </si>
  <si>
    <t>Ishaq</t>
  </si>
  <si>
    <t>ID2031</t>
  </si>
  <si>
    <t>Kipling</t>
  </si>
  <si>
    <t>Wiles</t>
  </si>
  <si>
    <t>ID2032</t>
  </si>
  <si>
    <t>ID2033</t>
  </si>
  <si>
    <t>Louis C</t>
  </si>
  <si>
    <t>Serafini</t>
  </si>
  <si>
    <t>ID2034</t>
  </si>
  <si>
    <t>Button</t>
  </si>
  <si>
    <t>ID2035</t>
  </si>
  <si>
    <t>Ildiko M</t>
  </si>
  <si>
    <t>Gaal</t>
  </si>
  <si>
    <t>ID2036</t>
  </si>
  <si>
    <t>Melinda E</t>
  </si>
  <si>
    <t>Liptak</t>
  </si>
  <si>
    <t>ID2037</t>
  </si>
  <si>
    <t>Kellam</t>
  </si>
  <si>
    <t>ID2038</t>
  </si>
  <si>
    <t>Gordon</t>
  </si>
  <si>
    <t>ID2039</t>
  </si>
  <si>
    <t>ID2040</t>
  </si>
  <si>
    <t>Emily G</t>
  </si>
  <si>
    <t>Wagoner</t>
  </si>
  <si>
    <t>ID2041</t>
  </si>
  <si>
    <t>ID2042</t>
  </si>
  <si>
    <t>Danilo</t>
  </si>
  <si>
    <t>Goffi</t>
  </si>
  <si>
    <t>ID2043</t>
  </si>
  <si>
    <t>Mikko</t>
  </si>
  <si>
    <t>Salovaara</t>
  </si>
  <si>
    <t>ID2044</t>
  </si>
  <si>
    <t>Paula C</t>
  </si>
  <si>
    <t>Reid</t>
  </si>
  <si>
    <t>ID2045</t>
  </si>
  <si>
    <t>Kirsten N</t>
  </si>
  <si>
    <t>Allan</t>
  </si>
  <si>
    <t>ID2046</t>
  </si>
  <si>
    <t>Christy</t>
  </si>
  <si>
    <t>ID2047</t>
  </si>
  <si>
    <t>ID2048</t>
  </si>
  <si>
    <t>Jingjing</t>
  </si>
  <si>
    <t>Tang</t>
  </si>
  <si>
    <t>ID2049</t>
  </si>
  <si>
    <t>ID2050</t>
  </si>
  <si>
    <t>ID2051</t>
  </si>
  <si>
    <t>Frankline</t>
  </si>
  <si>
    <t>Chepkwony</t>
  </si>
  <si>
    <t>ID2052</t>
  </si>
  <si>
    <t>Laura T</t>
  </si>
  <si>
    <t>ID2053</t>
  </si>
  <si>
    <t>Natalia</t>
  </si>
  <si>
    <t>Szynkarczuk</t>
  </si>
  <si>
    <t>ID2054</t>
  </si>
  <si>
    <t>Brill</t>
  </si>
  <si>
    <t>ID2055</t>
  </si>
  <si>
    <t>Brooke</t>
  </si>
  <si>
    <t>ID2056</t>
  </si>
  <si>
    <t>Jeremy M</t>
  </si>
  <si>
    <t>Nunn</t>
  </si>
  <si>
    <t>ID2057</t>
  </si>
  <si>
    <t>Megan L</t>
  </si>
  <si>
    <t>Blair</t>
  </si>
  <si>
    <t>ID2058</t>
  </si>
  <si>
    <t>Sharkey</t>
  </si>
  <si>
    <t>ID2059</t>
  </si>
  <si>
    <t>Marny</t>
  </si>
  <si>
    <t>Scalard</t>
  </si>
  <si>
    <t>ID2060</t>
  </si>
  <si>
    <t>Burget</t>
  </si>
  <si>
    <t>ID2061</t>
  </si>
  <si>
    <t>Benjamin L</t>
  </si>
  <si>
    <t>English</t>
  </si>
  <si>
    <t>ID2062</t>
  </si>
  <si>
    <t>Rob G</t>
  </si>
  <si>
    <t>Hampton</t>
  </si>
  <si>
    <t>ID2063</t>
  </si>
  <si>
    <t>Stefanie A</t>
  </si>
  <si>
    <t>ID2064</t>
  </si>
  <si>
    <t>ID2065</t>
  </si>
  <si>
    <t>Caroline F</t>
  </si>
  <si>
    <t>Lucas</t>
  </si>
  <si>
    <t>ID2066</t>
  </si>
  <si>
    <t>Julia J</t>
  </si>
  <si>
    <t>ID2067</t>
  </si>
  <si>
    <t>Cherewatti</t>
  </si>
  <si>
    <t>ID2068</t>
  </si>
  <si>
    <t>Bernat</t>
  </si>
  <si>
    <t>Olle</t>
  </si>
  <si>
    <t>ID2069</t>
  </si>
  <si>
    <t>Hicham</t>
  </si>
  <si>
    <t>Hamsi</t>
  </si>
  <si>
    <t>ID2070</t>
  </si>
  <si>
    <t>Finnegan</t>
  </si>
  <si>
    <t>ID2071</t>
  </si>
  <si>
    <t>ID2072</t>
  </si>
  <si>
    <t>Elisabetta</t>
  </si>
  <si>
    <t>Villa</t>
  </si>
  <si>
    <t>ID2073</t>
  </si>
  <si>
    <t>Trevor N</t>
  </si>
  <si>
    <t>Cable</t>
  </si>
  <si>
    <t>ID2074</t>
  </si>
  <si>
    <t>Nancy</t>
  </si>
  <si>
    <t>Eiring</t>
  </si>
  <si>
    <t>ID2075</t>
  </si>
  <si>
    <t>Allison R</t>
  </si>
  <si>
    <t>ID2076</t>
  </si>
  <si>
    <t>Friedman</t>
  </si>
  <si>
    <t>ID2077</t>
  </si>
  <si>
    <t>Croker</t>
  </si>
  <si>
    <t>ID2078</t>
  </si>
  <si>
    <t>Beganics</t>
  </si>
  <si>
    <t>ID2079</t>
  </si>
  <si>
    <t>Huberty</t>
  </si>
  <si>
    <t>ID2080</t>
  </si>
  <si>
    <t>Janae N</t>
  </si>
  <si>
    <t>ID2081</t>
  </si>
  <si>
    <t>Hazlehurst</t>
  </si>
  <si>
    <t>ID2082</t>
  </si>
  <si>
    <t>Marin</t>
  </si>
  <si>
    <t>ID2083</t>
  </si>
  <si>
    <t>Nicole F</t>
  </si>
  <si>
    <t>Dear</t>
  </si>
  <si>
    <t>ID2084</t>
  </si>
  <si>
    <t>Krista L</t>
  </si>
  <si>
    <t>Lederer</t>
  </si>
  <si>
    <t>ID2085</t>
  </si>
  <si>
    <t>Denise</t>
  </si>
  <si>
    <t>Robson</t>
  </si>
  <si>
    <t>ID2086</t>
  </si>
  <si>
    <t>Ariel</t>
  </si>
  <si>
    <t>Galvan</t>
  </si>
  <si>
    <t>ID2087</t>
  </si>
  <si>
    <t>ID2088</t>
  </si>
  <si>
    <t>Rosalie</t>
  </si>
  <si>
    <t>Teeuwen</t>
  </si>
  <si>
    <t>ID2089</t>
  </si>
  <si>
    <t>List</t>
  </si>
  <si>
    <t>ID2090</t>
  </si>
  <si>
    <t>Vitaliy</t>
  </si>
  <si>
    <t>Shafar</t>
  </si>
  <si>
    <t>ID2091</t>
  </si>
  <si>
    <t>Benjamin W</t>
  </si>
  <si>
    <t>Copenhaver</t>
  </si>
  <si>
    <t>ID2092</t>
  </si>
  <si>
    <t>Stump</t>
  </si>
  <si>
    <t>ID2093</t>
  </si>
  <si>
    <t>Wehrman</t>
  </si>
  <si>
    <t>ID2094</t>
  </si>
  <si>
    <t>Sischo</t>
  </si>
  <si>
    <t>ID2095</t>
  </si>
  <si>
    <t>Massimiliano</t>
  </si>
  <si>
    <t>Fonti</t>
  </si>
  <si>
    <t>ID2096</t>
  </si>
  <si>
    <t>Merlis</t>
  </si>
  <si>
    <t>ID2097</t>
  </si>
  <si>
    <t>Kiyokatsu</t>
  </si>
  <si>
    <t>Hasegawa</t>
  </si>
  <si>
    <t>ID2098</t>
  </si>
  <si>
    <t>Haselden</t>
  </si>
  <si>
    <t>ID2099</t>
  </si>
  <si>
    <t>Simonson</t>
  </si>
  <si>
    <t>ID2100</t>
  </si>
  <si>
    <t>Julia M</t>
  </si>
  <si>
    <t>Montag</t>
  </si>
  <si>
    <t>ID2101</t>
  </si>
  <si>
    <t>Rhea</t>
  </si>
  <si>
    <t>Deroian</t>
  </si>
  <si>
    <t>ID2102</t>
  </si>
  <si>
    <t>ID2103</t>
  </si>
  <si>
    <t>Shamus M</t>
  </si>
  <si>
    <t>ID2104</t>
  </si>
  <si>
    <t>ID2105</t>
  </si>
  <si>
    <t>Mary Beth</t>
  </si>
  <si>
    <t>Strickler</t>
  </si>
  <si>
    <t>ID2106</t>
  </si>
  <si>
    <t>Erin</t>
  </si>
  <si>
    <t>Simone</t>
  </si>
  <si>
    <t>ID2107</t>
  </si>
  <si>
    <t>Hallie</t>
  </si>
  <si>
    <t>Von Rock</t>
  </si>
  <si>
    <t>ID2108</t>
  </si>
  <si>
    <t>Paige P</t>
  </si>
  <si>
    <t>Woodard</t>
  </si>
  <si>
    <t>ID2109</t>
  </si>
  <si>
    <t>Ji</t>
  </si>
  <si>
    <t>ID2110</t>
  </si>
  <si>
    <t>Carissa A</t>
  </si>
  <si>
    <t>Sinda</t>
  </si>
  <si>
    <t>ID2111</t>
  </si>
  <si>
    <t>Mona</t>
  </si>
  <si>
    <t>Rydland</t>
  </si>
  <si>
    <t>ID2112</t>
  </si>
  <si>
    <t>Kristin R</t>
  </si>
  <si>
    <t>Vespa</t>
  </si>
  <si>
    <t>ID2113</t>
  </si>
  <si>
    <t>Meadows</t>
  </si>
  <si>
    <t>ID2114</t>
  </si>
  <si>
    <t>Toppen</t>
  </si>
  <si>
    <t>ID2115</t>
  </si>
  <si>
    <t>Ermer</t>
  </si>
  <si>
    <t>ID2116</t>
  </si>
  <si>
    <t>Hilary K</t>
  </si>
  <si>
    <t>Dionne</t>
  </si>
  <si>
    <t>ID2117</t>
  </si>
  <si>
    <t>Dominique</t>
  </si>
  <si>
    <t>Stasulli</t>
  </si>
  <si>
    <t>ID2118</t>
  </si>
  <si>
    <t>Carlos I</t>
  </si>
  <si>
    <t>Duran</t>
  </si>
  <si>
    <t>ID2119</t>
  </si>
  <si>
    <t>Klundt</t>
  </si>
  <si>
    <t>ID2120</t>
  </si>
  <si>
    <t>Waters</t>
  </si>
  <si>
    <t>ID2121</t>
  </si>
  <si>
    <t>Sarah S</t>
  </si>
  <si>
    <t>Rusk</t>
  </si>
  <si>
    <t>ID2122</t>
  </si>
  <si>
    <t>Shauna R</t>
  </si>
  <si>
    <t>Gersbach</t>
  </si>
  <si>
    <t>ID2123</t>
  </si>
  <si>
    <t>Lindsay J</t>
  </si>
  <si>
    <t>Taylor-Watson</t>
  </si>
  <si>
    <t>ID2124</t>
  </si>
  <si>
    <t>Danya A</t>
  </si>
  <si>
    <t>ID2125</t>
  </si>
  <si>
    <t>Lorraine</t>
  </si>
  <si>
    <t>Levitsky</t>
  </si>
  <si>
    <t>ID2126</t>
  </si>
  <si>
    <t>Carroll</t>
  </si>
  <si>
    <t>ID2127</t>
  </si>
  <si>
    <t>Jesus Sr</t>
  </si>
  <si>
    <t>Campos</t>
  </si>
  <si>
    <t>ID2128</t>
  </si>
  <si>
    <t>Flajslik</t>
  </si>
  <si>
    <t>ID2129</t>
  </si>
  <si>
    <t>Catherine C</t>
  </si>
  <si>
    <t>Chua</t>
  </si>
  <si>
    <t>ID2130</t>
  </si>
  <si>
    <t>ID2131</t>
  </si>
  <si>
    <t>Evan</t>
  </si>
  <si>
    <t>ID2132</t>
  </si>
  <si>
    <t>Nathan J</t>
  </si>
  <si>
    <t>Wilzbacher</t>
  </si>
  <si>
    <t>ID2133</t>
  </si>
  <si>
    <t>Thayer</t>
  </si>
  <si>
    <t>ID2134</t>
  </si>
  <si>
    <t>Brosseau</t>
  </si>
  <si>
    <t>ID2135</t>
  </si>
  <si>
    <t>Phares</t>
  </si>
  <si>
    <t>ID2136</t>
  </si>
  <si>
    <t>Lavar</t>
  </si>
  <si>
    <t>ID2137</t>
  </si>
  <si>
    <t>Charlie T</t>
  </si>
  <si>
    <t>ID2138</t>
  </si>
  <si>
    <t>Padula</t>
  </si>
  <si>
    <t>ID2139</t>
  </si>
  <si>
    <t>Arthur</t>
  </si>
  <si>
    <t>Gamirov</t>
  </si>
  <si>
    <t>ID2140</t>
  </si>
  <si>
    <t>Briot</t>
  </si>
  <si>
    <t>ID2141</t>
  </si>
  <si>
    <t>De Hueck</t>
  </si>
  <si>
    <t>ID2142</t>
  </si>
  <si>
    <t>Tammy</t>
  </si>
  <si>
    <t>Putt</t>
  </si>
  <si>
    <t>ID2143</t>
  </si>
  <si>
    <t>Lena</t>
  </si>
  <si>
    <t>Deiman</t>
  </si>
  <si>
    <t>ID2144</t>
  </si>
  <si>
    <t>Valentina</t>
  </si>
  <si>
    <t>Bonanni</t>
  </si>
  <si>
    <t>ID2145</t>
  </si>
  <si>
    <t>Russell N</t>
  </si>
  <si>
    <t>Stein</t>
  </si>
  <si>
    <t>ID2146</t>
  </si>
  <si>
    <t>Scott R</t>
  </si>
  <si>
    <t>Laumann</t>
  </si>
  <si>
    <t>ID2147</t>
  </si>
  <si>
    <t>Jose Francisco Sr</t>
  </si>
  <si>
    <t>Galaviz</t>
  </si>
  <si>
    <t>ID2148</t>
  </si>
  <si>
    <t>Paul J</t>
  </si>
  <si>
    <t>Piper</t>
  </si>
  <si>
    <t>ID2149</t>
  </si>
  <si>
    <t>Cantini</t>
  </si>
  <si>
    <t>ID2150</t>
  </si>
  <si>
    <t>Edward J</t>
  </si>
  <si>
    <t>ID2151</t>
  </si>
  <si>
    <t>Patrick A</t>
  </si>
  <si>
    <t>Werhane</t>
  </si>
  <si>
    <t>ID2152</t>
  </si>
  <si>
    <t>Geraint H</t>
  </si>
  <si>
    <t>Davies</t>
  </si>
  <si>
    <t>ID2153</t>
  </si>
  <si>
    <t>Dj</t>
  </si>
  <si>
    <t>Hummel</t>
  </si>
  <si>
    <t>ID2154</t>
  </si>
  <si>
    <t>Zachary A</t>
  </si>
  <si>
    <t>Lutz</t>
  </si>
  <si>
    <t>ID2155</t>
  </si>
  <si>
    <t>Brian W</t>
  </si>
  <si>
    <t>ID2156</t>
  </si>
  <si>
    <t>Viglienzoni</t>
  </si>
  <si>
    <t>ID2157</t>
  </si>
  <si>
    <t>Rathbun</t>
  </si>
  <si>
    <t>ID2158</t>
  </si>
  <si>
    <t>Ellen L</t>
  </si>
  <si>
    <t>ID2159</t>
  </si>
  <si>
    <t>Conant</t>
  </si>
  <si>
    <t>ID2160</t>
  </si>
  <si>
    <t>Abigail R</t>
  </si>
  <si>
    <t>Huyser-Wierenga</t>
  </si>
  <si>
    <t>ID2161</t>
  </si>
  <si>
    <t>Natalini</t>
  </si>
  <si>
    <t>ID2162</t>
  </si>
  <si>
    <t>Robbins</t>
  </si>
  <si>
    <t>ID2163</t>
  </si>
  <si>
    <t>Grace H</t>
  </si>
  <si>
    <t>Stanislav</t>
  </si>
  <si>
    <t>ID2164</t>
  </si>
  <si>
    <t>Caitie J</t>
  </si>
  <si>
    <t>ID2165</t>
  </si>
  <si>
    <t>Mears</t>
  </si>
  <si>
    <t>ID2166</t>
  </si>
  <si>
    <t>Ian T</t>
  </si>
  <si>
    <t>Neill</t>
  </si>
  <si>
    <t>ID2167</t>
  </si>
  <si>
    <t>Tadese</t>
  </si>
  <si>
    <t>Tola</t>
  </si>
  <si>
    <t>ID2168</t>
  </si>
  <si>
    <t>Briskman</t>
  </si>
  <si>
    <t>ID2169</t>
  </si>
  <si>
    <t>Dathan</t>
  </si>
  <si>
    <t>Ritzenhein</t>
  </si>
  <si>
    <t>ID2170</t>
  </si>
  <si>
    <t>Malkowski</t>
  </si>
  <si>
    <t>ID2171</t>
  </si>
  <si>
    <t>Andreyko</t>
  </si>
  <si>
    <t>ID2172</t>
  </si>
  <si>
    <t>ID2173</t>
  </si>
  <si>
    <t>Aaron R</t>
  </si>
  <si>
    <t>Lozier</t>
  </si>
  <si>
    <t>ID2174</t>
  </si>
  <si>
    <t>Caitlin H</t>
  </si>
  <si>
    <t>ID2175</t>
  </si>
  <si>
    <t>Harald E</t>
  </si>
  <si>
    <t>Rodas</t>
  </si>
  <si>
    <t>ID2176</t>
  </si>
  <si>
    <t>Siobhan A</t>
  </si>
  <si>
    <t>ID2177</t>
  </si>
  <si>
    <t>Andrea J</t>
  </si>
  <si>
    <t>ID2178</t>
  </si>
  <si>
    <t>ID2179</t>
  </si>
  <si>
    <t>Rachel A</t>
  </si>
  <si>
    <t>Karmen</t>
  </si>
  <si>
    <t>ID2180</t>
  </si>
  <si>
    <t>ID2181</t>
  </si>
  <si>
    <t>Kiersten</t>
  </si>
  <si>
    <t>Lippmann</t>
  </si>
  <si>
    <t>ID2182</t>
  </si>
  <si>
    <t>Klehm</t>
  </si>
  <si>
    <t>ID2183</t>
  </si>
  <si>
    <t>ID2184</t>
  </si>
  <si>
    <t>Lelisa</t>
  </si>
  <si>
    <t>Desisa</t>
  </si>
  <si>
    <t>ID2185</t>
  </si>
  <si>
    <t>Brooks</t>
  </si>
  <si>
    <t>ID2186</t>
  </si>
  <si>
    <t>Chris C</t>
  </si>
  <si>
    <t>ID2187</t>
  </si>
  <si>
    <t>Weispfennig</t>
  </si>
  <si>
    <t>ID2188</t>
  </si>
  <si>
    <t>Sorrell</t>
  </si>
  <si>
    <t>ID2189</t>
  </si>
  <si>
    <t>Erik C</t>
  </si>
  <si>
    <t>ID2190</t>
  </si>
  <si>
    <t>Shawn C</t>
  </si>
  <si>
    <t>Marek</t>
  </si>
  <si>
    <t>ID2191</t>
  </si>
  <si>
    <t>Vajin L</t>
  </si>
  <si>
    <t>ID2192</t>
  </si>
  <si>
    <t>John K</t>
  </si>
  <si>
    <t>Werner</t>
  </si>
  <si>
    <t>ID2193</t>
  </si>
  <si>
    <t>ID2194</t>
  </si>
  <si>
    <t>Kirby W</t>
  </si>
  <si>
    <t>ID2195</t>
  </si>
  <si>
    <t>J A</t>
  </si>
  <si>
    <t>Penny</t>
  </si>
  <si>
    <t>ID2196</t>
  </si>
  <si>
    <t>Dustin G</t>
  </si>
  <si>
    <t>ID2197</t>
  </si>
  <si>
    <t>Anthony G</t>
  </si>
  <si>
    <t>Masayesva</t>
  </si>
  <si>
    <t>ID2198</t>
  </si>
  <si>
    <t>Paavola</t>
  </si>
  <si>
    <t>ID2199</t>
  </si>
  <si>
    <t>Eric N</t>
  </si>
  <si>
    <t>Gehlsen</t>
  </si>
  <si>
    <t>ID2200</t>
  </si>
  <si>
    <t>Roche</t>
  </si>
  <si>
    <t>ID2201</t>
  </si>
  <si>
    <t>Patrick H</t>
  </si>
  <si>
    <t>Hearn</t>
  </si>
  <si>
    <t>ID2202</t>
  </si>
  <si>
    <t>Dimson</t>
  </si>
  <si>
    <t>ID2203</t>
  </si>
  <si>
    <t>Deborah L</t>
  </si>
  <si>
    <t>Slason</t>
  </si>
  <si>
    <t>ID2204</t>
  </si>
  <si>
    <t>Gibson</t>
  </si>
  <si>
    <t>ID2205</t>
  </si>
  <si>
    <t>Elleree</t>
  </si>
  <si>
    <t>Erdos</t>
  </si>
  <si>
    <t>ID2206</t>
  </si>
  <si>
    <t>Brandon J</t>
  </si>
  <si>
    <t>Cushman</t>
  </si>
  <si>
    <t>ID2207</t>
  </si>
  <si>
    <t>Hammel</t>
  </si>
  <si>
    <t>ID2208</t>
  </si>
  <si>
    <t>Nina Wavik Sr</t>
  </si>
  <si>
    <t>Ytterstad</t>
  </si>
  <si>
    <t>ID2209</t>
  </si>
  <si>
    <t>Dani</t>
  </si>
  <si>
    <t>Prince</t>
  </si>
  <si>
    <t>ID2210</t>
  </si>
  <si>
    <t>ID2211</t>
  </si>
  <si>
    <t>Petrulak</t>
  </si>
  <si>
    <t>ID2212</t>
  </si>
  <si>
    <t>ID2213</t>
  </si>
  <si>
    <t>Zablocki</t>
  </si>
  <si>
    <t>ID2214</t>
  </si>
  <si>
    <t>Kathryn M</t>
  </si>
  <si>
    <t>Van Meter</t>
  </si>
  <si>
    <t>ID2215</t>
  </si>
  <si>
    <t>Babay</t>
  </si>
  <si>
    <t>ID2216</t>
  </si>
  <si>
    <t>Trent A</t>
  </si>
  <si>
    <t>ID2217</t>
  </si>
  <si>
    <t>Jennifer E</t>
  </si>
  <si>
    <t>ID2218</t>
  </si>
  <si>
    <t>Moody</t>
  </si>
  <si>
    <t>ID2219</t>
  </si>
  <si>
    <t>Swierzbinski</t>
  </si>
  <si>
    <t>ID2220</t>
  </si>
  <si>
    <t>Schwartz</t>
  </si>
  <si>
    <t>ID2221</t>
  </si>
  <si>
    <t>Sanseverino</t>
  </si>
  <si>
    <t>ID2222</t>
  </si>
  <si>
    <t>Lawder</t>
  </si>
  <si>
    <t>ID2223</t>
  </si>
  <si>
    <t>ID2224</t>
  </si>
  <si>
    <t>Hoerner</t>
  </si>
  <si>
    <t>ID2225</t>
  </si>
  <si>
    <t>Pat</t>
  </si>
  <si>
    <t>ID2226</t>
  </si>
  <si>
    <t>ID2227</t>
  </si>
  <si>
    <t>ID2228</t>
  </si>
  <si>
    <t>Rebecca M</t>
  </si>
  <si>
    <t>Beaulne</t>
  </si>
  <si>
    <t>ID2229</t>
  </si>
  <si>
    <t>Ruth</t>
  </si>
  <si>
    <t>Lunz</t>
  </si>
  <si>
    <t>ID2230</t>
  </si>
  <si>
    <t>Gregory S</t>
  </si>
  <si>
    <t>ID2231</t>
  </si>
  <si>
    <t>Alexandra S</t>
  </si>
  <si>
    <t>Brackenwagen</t>
  </si>
  <si>
    <t>ID2232</t>
  </si>
  <si>
    <t>Hillary</t>
  </si>
  <si>
    <t>Schmitt</t>
  </si>
  <si>
    <t>ID2233</t>
  </si>
  <si>
    <t>Amy K</t>
  </si>
  <si>
    <t>Borden</t>
  </si>
  <si>
    <t>ID2234</t>
  </si>
  <si>
    <t>ID2235</t>
  </si>
  <si>
    <t>Regan</t>
  </si>
  <si>
    <t>ID2236</t>
  </si>
  <si>
    <t>Maaikel</t>
  </si>
  <si>
    <t>Koenis</t>
  </si>
  <si>
    <t>ID2237</t>
  </si>
  <si>
    <t>Kittaka</t>
  </si>
  <si>
    <t>ID2238</t>
  </si>
  <si>
    <t>Christopher S</t>
  </si>
  <si>
    <t>Concannon</t>
  </si>
  <si>
    <t>ID2239</t>
  </si>
  <si>
    <t>ID2240</t>
  </si>
  <si>
    <t>Lyndsy</t>
  </si>
  <si>
    <t>Schultz</t>
  </si>
  <si>
    <t>ID2241</t>
  </si>
  <si>
    <t>Brannigan</t>
  </si>
  <si>
    <t>ID2242</t>
  </si>
  <si>
    <t>Anna</t>
  </si>
  <si>
    <t>Cavallo</t>
  </si>
  <si>
    <t>ID2243</t>
  </si>
  <si>
    <t>ID2244</t>
  </si>
  <si>
    <t>Axelrod</t>
  </si>
  <si>
    <t>ID2245</t>
  </si>
  <si>
    <t>ID2246</t>
  </si>
  <si>
    <t>Roberge</t>
  </si>
  <si>
    <t>ID2247</t>
  </si>
  <si>
    <t>Schmidt</t>
  </si>
  <si>
    <t>ID2248</t>
  </si>
  <si>
    <t>Eric S</t>
  </si>
  <si>
    <t>Kosters</t>
  </si>
  <si>
    <t>ID2249</t>
  </si>
  <si>
    <t>Dykes</t>
  </si>
  <si>
    <t>ID2250</t>
  </si>
  <si>
    <t>Velan</t>
  </si>
  <si>
    <t>ID2251</t>
  </si>
  <si>
    <t>Goolik</t>
  </si>
  <si>
    <t>ID2252</t>
  </si>
  <si>
    <t>Bain</t>
  </si>
  <si>
    <t>ID2253</t>
  </si>
  <si>
    <t>Sonja</t>
  </si>
  <si>
    <t>Wieck</t>
  </si>
  <si>
    <t>ID2254</t>
  </si>
  <si>
    <t>Friel</t>
  </si>
  <si>
    <t>ID2255</t>
  </si>
  <si>
    <t>Martha L</t>
  </si>
  <si>
    <t>Santandreu</t>
  </si>
  <si>
    <t>ID2256</t>
  </si>
  <si>
    <t>ID2257</t>
  </si>
  <si>
    <t>Cliff</t>
  </si>
  <si>
    <t>Gerber</t>
  </si>
  <si>
    <t>ID2258</t>
  </si>
  <si>
    <t>Blue</t>
  </si>
  <si>
    <t>Benadum</t>
  </si>
  <si>
    <t>ID2259</t>
  </si>
  <si>
    <t>Jeffrey M</t>
  </si>
  <si>
    <t>Ragazzini</t>
  </si>
  <si>
    <t>ID2260</t>
  </si>
  <si>
    <t>Kessinger</t>
  </si>
  <si>
    <t>ID2261</t>
  </si>
  <si>
    <t>Bezgin</t>
  </si>
  <si>
    <t>ID2262</t>
  </si>
  <si>
    <t>Woldesilassie</t>
  </si>
  <si>
    <t>ID2263</t>
  </si>
  <si>
    <t>Ruiz Herrero</t>
  </si>
  <si>
    <t>ID2264</t>
  </si>
  <si>
    <t>Mohd Syahidan</t>
  </si>
  <si>
    <t>Bin Alias</t>
  </si>
  <si>
    <t>ID2265</t>
  </si>
  <si>
    <t>ID2266</t>
  </si>
  <si>
    <t>Pulliam</t>
  </si>
  <si>
    <t>ID2267</t>
  </si>
  <si>
    <t>Guisinger</t>
  </si>
  <si>
    <t>ID2268</t>
  </si>
  <si>
    <t>Christi A</t>
  </si>
  <si>
    <t>Arnerich</t>
  </si>
  <si>
    <t>ID2269</t>
  </si>
  <si>
    <t>Sandra K</t>
  </si>
  <si>
    <t>ID2270</t>
  </si>
  <si>
    <t>ID2271</t>
  </si>
  <si>
    <t>Jerome</t>
  </si>
  <si>
    <t>Nolette</t>
  </si>
  <si>
    <t>ID2272</t>
  </si>
  <si>
    <t>Julia R</t>
  </si>
  <si>
    <t>Chabrier</t>
  </si>
  <si>
    <t>ID2273</t>
  </si>
  <si>
    <t>Sean Henry</t>
  </si>
  <si>
    <t>ID2274</t>
  </si>
  <si>
    <t>Knotts</t>
  </si>
  <si>
    <t>ID2275</t>
  </si>
  <si>
    <t>Pultorak</t>
  </si>
  <si>
    <t>ID2276</t>
  </si>
  <si>
    <t>Maxon</t>
  </si>
  <si>
    <t>ID2277</t>
  </si>
  <si>
    <t>Abby L</t>
  </si>
  <si>
    <t>Kraai</t>
  </si>
  <si>
    <t>ID2278</t>
  </si>
  <si>
    <t>Larosa</t>
  </si>
  <si>
    <t>ID2279</t>
  </si>
  <si>
    <t>Ali</t>
  </si>
  <si>
    <t>ID2280</t>
  </si>
  <si>
    <t>Haney</t>
  </si>
  <si>
    <t>ID2281</t>
  </si>
  <si>
    <t>Pierre</t>
  </si>
  <si>
    <t>Boulay</t>
  </si>
  <si>
    <t>ID2282</t>
  </si>
  <si>
    <t>ID2283</t>
  </si>
  <si>
    <t>Luy</t>
  </si>
  <si>
    <t>ID2284</t>
  </si>
  <si>
    <t>Fava</t>
  </si>
  <si>
    <t>ID2285</t>
  </si>
  <si>
    <t>Alvaro Sr</t>
  </si>
  <si>
    <t>Montoya</t>
  </si>
  <si>
    <t>ID2286</t>
  </si>
  <si>
    <t>ID2287</t>
  </si>
  <si>
    <t>Mark P</t>
  </si>
  <si>
    <t>Albertson</t>
  </si>
  <si>
    <t>ID2288</t>
  </si>
  <si>
    <t>Barger</t>
  </si>
  <si>
    <t>ID2289</t>
  </si>
  <si>
    <t>Mario Jr</t>
  </si>
  <si>
    <t>Fraioli</t>
  </si>
  <si>
    <t>ID2290</t>
  </si>
  <si>
    <t>Lusapho</t>
  </si>
  <si>
    <t>ID2291</t>
  </si>
  <si>
    <t>ID2292</t>
  </si>
  <si>
    <t>Alan F</t>
  </si>
  <si>
    <t>Talhelm</t>
  </si>
  <si>
    <t>ID2293</t>
  </si>
  <si>
    <t>ID2294</t>
  </si>
  <si>
    <t>Treece</t>
  </si>
  <si>
    <t>ID2295</t>
  </si>
  <si>
    <t>Beisel</t>
  </si>
  <si>
    <t>ID2296</t>
  </si>
  <si>
    <t>Jacob J</t>
  </si>
  <si>
    <t>Enke</t>
  </si>
  <si>
    <t>ID2297</t>
  </si>
  <si>
    <t>Jose Tomas</t>
  </si>
  <si>
    <t>Ruiz-Tagle Barros</t>
  </si>
  <si>
    <t>ID2298</t>
  </si>
  <si>
    <t>Mary Evan</t>
  </si>
  <si>
    <t>Ferrell</t>
  </si>
  <si>
    <t>ID2299</t>
  </si>
  <si>
    <t>Justin K</t>
  </si>
  <si>
    <t>Gates</t>
  </si>
  <si>
    <t>ID2300</t>
  </si>
  <si>
    <t>Jeffers</t>
  </si>
  <si>
    <t>ID2301</t>
  </si>
  <si>
    <t>Roman</t>
  </si>
  <si>
    <t>Sulhanek</t>
  </si>
  <si>
    <t>ID2302</t>
  </si>
  <si>
    <t>ID2303</t>
  </si>
  <si>
    <t>Evelyn L</t>
  </si>
  <si>
    <t>Caron</t>
  </si>
  <si>
    <t>ID2304</t>
  </si>
  <si>
    <t>Fullarton</t>
  </si>
  <si>
    <t>ID2305</t>
  </si>
  <si>
    <t>Lindgren</t>
  </si>
  <si>
    <t>ID2306</t>
  </si>
  <si>
    <t>Akiha</t>
  </si>
  <si>
    <t>ID2307</t>
  </si>
  <si>
    <t>Sweny</t>
  </si>
  <si>
    <t>ID2308</t>
  </si>
  <si>
    <t>Tobin</t>
  </si>
  <si>
    <t>ID2309</t>
  </si>
  <si>
    <t>ID2310</t>
  </si>
  <si>
    <t>ID2311</t>
  </si>
  <si>
    <t>Keys</t>
  </si>
  <si>
    <t>ID2312</t>
  </si>
  <si>
    <t>Wilbur</t>
  </si>
  <si>
    <t>ID2313</t>
  </si>
  <si>
    <t>Ditota</t>
  </si>
  <si>
    <t>ID2314</t>
  </si>
  <si>
    <t>Horbol</t>
  </si>
  <si>
    <t>ID2315</t>
  </si>
  <si>
    <t>Flannery</t>
  </si>
  <si>
    <t>ID2316</t>
  </si>
  <si>
    <t>John T</t>
  </si>
  <si>
    <t>ID2317</t>
  </si>
  <si>
    <t>Murakami</t>
  </si>
  <si>
    <t>ID2318</t>
  </si>
  <si>
    <t>Candice M</t>
  </si>
  <si>
    <t>ID2319</t>
  </si>
  <si>
    <t>Theodore A</t>
  </si>
  <si>
    <t>Petermann</t>
  </si>
  <si>
    <t>ID2320</t>
  </si>
  <si>
    <t>Lindy</t>
  </si>
  <si>
    <t>Graves - Rostro</t>
  </si>
  <si>
    <t>ID2321</t>
  </si>
  <si>
    <t>Danielson</t>
  </si>
  <si>
    <t>ID2322</t>
  </si>
  <si>
    <t>Holly</t>
  </si>
  <si>
    <t>Street</t>
  </si>
  <si>
    <t>ID2323</t>
  </si>
  <si>
    <t>Buss</t>
  </si>
  <si>
    <t>ID2324</t>
  </si>
  <si>
    <t>Meghan K</t>
  </si>
  <si>
    <t>Duffy</t>
  </si>
  <si>
    <t>ID2325</t>
  </si>
  <si>
    <t>Fred</t>
  </si>
  <si>
    <t>ID2326</t>
  </si>
  <si>
    <t>Sebastian</t>
  </si>
  <si>
    <t>Castro</t>
  </si>
  <si>
    <t>ID2327</t>
  </si>
  <si>
    <t>ID2328</t>
  </si>
  <si>
    <t>Avery</t>
  </si>
  <si>
    <t>ID2329</t>
  </si>
  <si>
    <t>Susan E</t>
  </si>
  <si>
    <t>Bohinski</t>
  </si>
  <si>
    <t>ID2330</t>
  </si>
  <si>
    <t>Katy</t>
  </si>
  <si>
    <t>Kohls</t>
  </si>
  <si>
    <t>ID2331</t>
  </si>
  <si>
    <t>Brietzke</t>
  </si>
  <si>
    <t>ID2332</t>
  </si>
  <si>
    <t>Juan D</t>
  </si>
  <si>
    <t>Riveros Gonzalez</t>
  </si>
  <si>
    <t>ID2333</t>
  </si>
  <si>
    <t>Albano</t>
  </si>
  <si>
    <t>ID2334</t>
  </si>
  <si>
    <t>Evan P</t>
  </si>
  <si>
    <t>Rosendahl</t>
  </si>
  <si>
    <t>ID2335</t>
  </si>
  <si>
    <t>Aaron K</t>
  </si>
  <si>
    <t>German</t>
  </si>
  <si>
    <t>BMI</t>
  </si>
  <si>
    <t>HBA1C</t>
  </si>
  <si>
    <t>HEART ISSUES</t>
  </si>
  <si>
    <t>ANY TRANSPLANT</t>
  </si>
  <si>
    <t>CANCER HISTORY</t>
  </si>
  <si>
    <t>No. of Surgeries</t>
  </si>
  <si>
    <t>SMOKER</t>
  </si>
  <si>
    <t>HBA1C Result</t>
  </si>
  <si>
    <t>Weight status</t>
  </si>
  <si>
    <t>No</t>
  </si>
  <si>
    <t>Yes</t>
  </si>
  <si>
    <t>Diabetes</t>
  </si>
  <si>
    <t>Obesity</t>
  </si>
  <si>
    <t>Prediabetes</t>
  </si>
  <si>
    <t>Normal</t>
  </si>
  <si>
    <t>Overweight</t>
  </si>
  <si>
    <t>Normal Weight</t>
  </si>
  <si>
    <t>Underweight</t>
  </si>
  <si>
    <t>Date of Birth</t>
  </si>
  <si>
    <t>Age</t>
  </si>
  <si>
    <t>Children</t>
  </si>
  <si>
    <t>Charges</t>
  </si>
  <si>
    <t>hospital tire</t>
  </si>
  <si>
    <t>City Tire</t>
  </si>
  <si>
    <t>STATEID</t>
  </si>
  <si>
    <t>Tier - 2</t>
  </si>
  <si>
    <t>Tier - 3</t>
  </si>
  <si>
    <t>R1013</t>
  </si>
  <si>
    <t>Tier - 1</t>
  </si>
  <si>
    <t>R1012</t>
  </si>
  <si>
    <t>R1011</t>
  </si>
  <si>
    <t>UNKNOWN</t>
  </si>
  <si>
    <t>R1015</t>
  </si>
  <si>
    <t>R1019</t>
  </si>
  <si>
    <t>R1016</t>
  </si>
  <si>
    <t>R1018</t>
  </si>
  <si>
    <t>R1025</t>
  </si>
  <si>
    <t>R1024</t>
  </si>
  <si>
    <t>R1023</t>
  </si>
  <si>
    <t>R1014</t>
  </si>
  <si>
    <t>R1021</t>
  </si>
  <si>
    <t>R1017</t>
  </si>
  <si>
    <t>R1020</t>
  </si>
  <si>
    <t>R1026</t>
  </si>
  <si>
    <t>R1022</t>
  </si>
  <si>
    <t>ID2444</t>
  </si>
  <si>
    <t>ID3444</t>
  </si>
  <si>
    <t>Title</t>
  </si>
  <si>
    <t>First Name</t>
  </si>
  <si>
    <t>Last Name</t>
  </si>
  <si>
    <t>Heart Issues</t>
  </si>
  <si>
    <t>Hospital Tire</t>
  </si>
  <si>
    <t>Age Group</t>
  </si>
  <si>
    <t>Metric</t>
  </si>
  <si>
    <t>Value</t>
  </si>
  <si>
    <t>Total Customers</t>
  </si>
  <si>
    <t>Total Hospitalisation Count</t>
  </si>
  <si>
    <t>Total Healthcare Costs</t>
  </si>
  <si>
    <t>Average Healthcare Costs</t>
  </si>
  <si>
    <t>Average BMI</t>
  </si>
  <si>
    <t>Average HBA1C</t>
  </si>
  <si>
    <t>Average Surgeries</t>
  </si>
  <si>
    <t>INSIGHTS AND ANALYSIS</t>
  </si>
  <si>
    <t xml:space="preserve">  </t>
  </si>
  <si>
    <t>Smokers with Cancer History (Pie Chart)</t>
  </si>
  <si>
    <r>
      <rPr>
        <sz val="13"/>
        <color theme="5" tint="-0.249977111117893"/>
        <rFont val="Wingdings"/>
        <charset val="2"/>
      </rPr>
      <t>ü</t>
    </r>
    <r>
      <rPr>
        <sz val="13"/>
        <color theme="1"/>
        <rFont val="Wingdings"/>
        <charset val="2"/>
      </rPr>
      <t xml:space="preserve"> </t>
    </r>
    <r>
      <rPr>
        <sz val="13"/>
        <color theme="1"/>
        <rFont val="Calibri"/>
        <family val="2"/>
        <scheme val="minor"/>
      </rPr>
      <t xml:space="preserve">Analysed  with the given population count, there is only 391 individuals who has cancer history and are smoker ("Yes"). Meanwhile, majority 1944 are do not have cancer and are smoker ("No").   </t>
    </r>
  </si>
  <si>
    <r>
      <rPr>
        <sz val="13"/>
        <color theme="5" tint="-0.249977111117893"/>
        <rFont val="Wingdings"/>
        <charset val="2"/>
      </rPr>
      <t>ü</t>
    </r>
    <r>
      <rPr>
        <sz val="13"/>
        <color theme="1"/>
        <rFont val="Wingdings"/>
        <charset val="2"/>
      </rPr>
      <t xml:space="preserve"> </t>
    </r>
    <r>
      <rPr>
        <sz val="13"/>
        <color theme="1"/>
        <rFont val="Calibri"/>
        <family val="2"/>
        <scheme val="minor"/>
      </rPr>
      <t>This shows that, within the specific data of smokers, the number of individuals without a cancer history is higher than those with a cancer history.</t>
    </r>
  </si>
  <si>
    <r>
      <rPr>
        <sz val="13"/>
        <color theme="5" tint="-0.249977111117893"/>
        <rFont val="Wingdings"/>
        <charset val="2"/>
      </rPr>
      <t>ü</t>
    </r>
    <r>
      <rPr>
        <sz val="13"/>
        <color theme="1"/>
        <rFont val="Wingdings"/>
        <charset val="2"/>
      </rPr>
      <t xml:space="preserve"> </t>
    </r>
    <r>
      <rPr>
        <sz val="13"/>
        <color theme="1"/>
        <rFont val="Calibri"/>
        <family val="2"/>
        <scheme val="minor"/>
      </rPr>
      <t>This suggest that, in this dataset, the majority of samples are smokers without a cancer history.</t>
    </r>
  </si>
  <si>
    <t>Charges By Weight Status (Bar Chart)</t>
  </si>
  <si>
    <r>
      <rPr>
        <sz val="13"/>
        <color theme="5" tint="-0.249977111117893"/>
        <rFont val="Wingdings"/>
        <charset val="2"/>
      </rPr>
      <t>ü</t>
    </r>
    <r>
      <rPr>
        <sz val="13"/>
        <color theme="1"/>
        <rFont val="Wingdings"/>
        <charset val="2"/>
      </rPr>
      <t xml:space="preserve"> </t>
    </r>
    <r>
      <rPr>
        <sz val="13"/>
        <color theme="1"/>
        <rFont val="Calibri"/>
        <family val="2"/>
        <scheme val="minor"/>
      </rPr>
      <t xml:space="preserve">This bar chart detailing  "charges by weight status" clearly shows the difference in charges across 4 categories. </t>
    </r>
  </si>
  <si>
    <r>
      <rPr>
        <sz val="13"/>
        <color theme="5" tint="-0.249977111117893"/>
        <rFont val="Wingdings"/>
        <charset val="2"/>
      </rPr>
      <t>ü</t>
    </r>
    <r>
      <rPr>
        <sz val="13"/>
        <color theme="1"/>
        <rFont val="Wingdings"/>
        <charset val="2"/>
      </rPr>
      <t xml:space="preserve"> </t>
    </r>
    <r>
      <rPr>
        <sz val="13"/>
        <color theme="1"/>
        <rFont val="Calibri"/>
        <family val="2"/>
        <scheme val="minor"/>
      </rPr>
      <t>This data clearly indicating that obese customers are highly associated charges by significant margin, cost of $2,03,43,646. This charge is higher than other categories.</t>
    </r>
  </si>
  <si>
    <r>
      <rPr>
        <sz val="13"/>
        <color theme="5" tint="-0.249977111117893"/>
        <rFont val="Wingdings"/>
        <charset val="2"/>
      </rPr>
      <t>ü</t>
    </r>
    <r>
      <rPr>
        <sz val="13"/>
        <color theme="1"/>
        <rFont val="Wingdings"/>
        <charset val="2"/>
      </rPr>
      <t xml:space="preserve"> </t>
    </r>
    <r>
      <rPr>
        <sz val="13"/>
        <color theme="1"/>
        <rFont val="Calibri"/>
        <family val="2"/>
        <scheme val="minor"/>
      </rPr>
      <t>The other three categories are displayed: Overweight , Normal Weight, Underweight.</t>
    </r>
  </si>
  <si>
    <r>
      <rPr>
        <sz val="13"/>
        <color theme="5" tint="-0.249977111117893"/>
        <rFont val="Wingdings"/>
        <charset val="2"/>
      </rPr>
      <t>ü</t>
    </r>
    <r>
      <rPr>
        <sz val="13"/>
        <color theme="1"/>
        <rFont val="Wingdings"/>
        <charset val="2"/>
      </rPr>
      <t xml:space="preserve"> </t>
    </r>
    <r>
      <rPr>
        <sz val="13"/>
        <color theme="1"/>
        <rFont val="Calibri"/>
        <family val="2"/>
        <scheme val="minor"/>
      </rPr>
      <t>Charges for the overweight status are $57,29,141. Charges For the Normalweight status are $43,05,290 and The underweight status Charges are $12,14,279</t>
    </r>
  </si>
  <si>
    <r>
      <rPr>
        <sz val="13"/>
        <color theme="5" tint="-0.249977111117893"/>
        <rFont val="Wingdings"/>
        <charset val="2"/>
      </rPr>
      <t>ü</t>
    </r>
    <r>
      <rPr>
        <sz val="13"/>
        <color theme="1"/>
        <rFont val="Wingdings"/>
        <charset val="2"/>
      </rPr>
      <t xml:space="preserve"> </t>
    </r>
    <r>
      <rPr>
        <sz val="13"/>
        <color theme="1"/>
        <rFont val="Calibri"/>
        <family val="2"/>
        <scheme val="minor"/>
      </rPr>
      <t>Since within the dataset obesity represents the greatest financial cost among the measured healthmetrics.</t>
    </r>
  </si>
  <si>
    <t>Weight Stuatus</t>
  </si>
  <si>
    <t>Sum of Charges</t>
  </si>
  <si>
    <t>Count of hospital tire</t>
  </si>
  <si>
    <t>Row Labels</t>
  </si>
  <si>
    <t>Count of HBA1C Result</t>
  </si>
  <si>
    <t>Column Labels</t>
  </si>
  <si>
    <t>Adults</t>
  </si>
  <si>
    <t>Senior</t>
  </si>
  <si>
    <t>Youth</t>
  </si>
  <si>
    <t>Sum of No. of Surgeries</t>
  </si>
  <si>
    <t>Count of Age Group</t>
  </si>
  <si>
    <t>Cancer History</t>
  </si>
  <si>
    <t>Count of SMOKER</t>
  </si>
  <si>
    <t>HEALTHCARE PREDICTIVE  ANALYSIS DASHBOARD WITH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</si>
</sst>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00"/>
    <numFmt numFmtId="165" formatCode="[$-409]d\-mmm\-yyyy;@"/>
    <numFmt numFmtId="166" formatCode="dd/mmm/yyyy"/>
    <numFmt numFmtId="167" formatCode="&quot;Rs.&quot;#,##0.00"/>
  </numFmts>
  <fonts count="15">
    <font>
      <sz val="11"/>
      <color theme="1"/>
      <name val="Calibri"/>
      <family val="2"/>
      <scheme val="minor"/>
    </font>
    <font>
      <sz val="12"/>
      <color theme="1"/>
      <name val="Calibri"/>
      <family val="2"/>
      <scheme val="minor"/>
    </font>
    <font>
      <b/>
      <sz val="11"/>
      <color theme="1"/>
      <name val="Calibri"/>
      <family val="2"/>
      <scheme val="minor"/>
    </font>
    <font>
      <sz val="14"/>
      <color theme="1"/>
      <name val="Bahnschrift"/>
      <family val="2"/>
    </font>
    <font>
      <sz val="14"/>
      <color theme="1"/>
      <name val="Calibri"/>
      <family val="2"/>
      <scheme val="minor"/>
    </font>
    <font>
      <sz val="13"/>
      <color theme="1"/>
      <name val="Calibri"/>
      <family val="2"/>
      <scheme val="minor"/>
    </font>
    <font>
      <b/>
      <i/>
      <sz val="14"/>
      <color theme="5" tint="-0.249977111117893"/>
      <name val="Aptos Display"/>
      <family val="2"/>
    </font>
    <font>
      <b/>
      <i/>
      <sz val="14"/>
      <color theme="1"/>
      <name val="Aptos Display"/>
      <family val="2"/>
    </font>
    <font>
      <sz val="13"/>
      <color theme="1"/>
      <name val="Wingdings"/>
      <charset val="2"/>
    </font>
    <font>
      <sz val="13"/>
      <color theme="1"/>
      <name val="Calibri"/>
      <family val="2"/>
      <charset val="2"/>
      <scheme val="minor"/>
    </font>
    <font>
      <sz val="13"/>
      <color theme="5" tint="-0.249977111117893"/>
      <name val="Wingdings"/>
      <charset val="2"/>
    </font>
    <font>
      <sz val="22"/>
      <color theme="5" tint="-0.249977111117893"/>
      <name val="Britannic Bold"/>
      <family val="2"/>
    </font>
    <font>
      <b/>
      <sz val="16"/>
      <color theme="8" tint="-0.499984740745262"/>
      <name val="Aptos Display"/>
      <family val="2"/>
    </font>
    <font>
      <b/>
      <sz val="28"/>
      <color theme="3" tint="-0.499984740745262"/>
      <name val="Aptos Display"/>
      <family val="2"/>
    </font>
    <font>
      <b/>
      <sz val="28"/>
      <color theme="8" tint="-0.499984740745262"/>
      <name val="Aptos Display"/>
      <family val="2"/>
    </font>
  </fonts>
  <fills count="4">
    <fill>
      <patternFill patternType="none"/>
    </fill>
    <fill>
      <patternFill patternType="gray125"/>
    </fill>
    <fill>
      <patternFill patternType="solid">
        <fgColor rgb="FFD9E1F2"/>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cellStyleXfs>
  <cellXfs count="32">
    <xf numFmtId="0" fontId="0" fillId="0" borderId="0" xfId="0"/>
    <xf numFmtId="164" fontId="0" fillId="0" borderId="0" xfId="0" applyNumberFormat="1"/>
    <xf numFmtId="2"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3" fillId="0" borderId="0" xfId="0" applyFont="1" applyAlignment="1">
      <alignment horizontal="center" vertical="center"/>
    </xf>
    <xf numFmtId="0" fontId="4" fillId="0" borderId="0" xfId="0" applyFont="1"/>
    <xf numFmtId="0" fontId="0" fillId="0" borderId="0" xfId="0" applyAlignment="1">
      <alignment vertical="center"/>
    </xf>
    <xf numFmtId="0" fontId="5" fillId="0" borderId="0" xfId="0" applyFont="1"/>
    <xf numFmtId="0" fontId="9" fillId="0" borderId="0" xfId="0" applyFont="1"/>
    <xf numFmtId="0" fontId="9" fillId="0" borderId="0" xfId="0" applyFont="1" applyAlignment="1">
      <alignment horizontal="left" vertical="center"/>
    </xf>
    <xf numFmtId="0" fontId="2" fillId="2" borderId="0" xfId="0" applyFont="1" applyFill="1"/>
    <xf numFmtId="167" fontId="0" fillId="0" borderId="0" xfId="0" applyNumberFormat="1"/>
    <xf numFmtId="0" fontId="12" fillId="0" borderId="0" xfId="0" applyFont="1" applyAlignment="1">
      <alignment horizontal="center" vertical="center"/>
    </xf>
    <xf numFmtId="0" fontId="12" fillId="0" borderId="0" xfId="0" applyFont="1" applyAlignment="1">
      <alignment horizontal="left" vertical="center"/>
    </xf>
    <xf numFmtId="0" fontId="6" fillId="0" borderId="0" xfId="0" applyFont="1" applyAlignment="1">
      <alignment horizontal="left" vertical="center"/>
    </xf>
    <xf numFmtId="0" fontId="0" fillId="0" borderId="0" xfId="0" applyNumberFormat="1"/>
    <xf numFmtId="0" fontId="11" fillId="0" borderId="0" xfId="0" applyFont="1" applyAlignment="1">
      <alignment horizontal="center" vertical="center"/>
    </xf>
    <xf numFmtId="0" fontId="9" fillId="0" borderId="0" xfId="0" applyFont="1" applyAlignment="1">
      <alignment horizontal="left" wrapText="1"/>
    </xf>
    <xf numFmtId="0" fontId="5" fillId="0" borderId="0" xfId="0" applyFont="1" applyAlignment="1">
      <alignment horizontal="left" wrapText="1"/>
    </xf>
    <xf numFmtId="0" fontId="9" fillId="0" borderId="0" xfId="0" applyFont="1" applyAlignment="1">
      <alignment horizontal="left"/>
    </xf>
    <xf numFmtId="0" fontId="5" fillId="0" borderId="0" xfId="0" applyFont="1" applyAlignment="1">
      <alignment horizontal="left"/>
    </xf>
    <xf numFmtId="0" fontId="9"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13" fillId="3" borderId="0" xfId="0" applyFont="1" applyFill="1" applyAlignment="1">
      <alignment horizontal="center" vertical="center"/>
    </xf>
    <xf numFmtId="0" fontId="14" fillId="3" borderId="0" xfId="0" applyFont="1" applyFill="1" applyAlignment="1">
      <alignment horizontal="center" vertical="center"/>
    </xf>
  </cellXfs>
  <cellStyles count="2">
    <cellStyle name="Normal" xfId="0" builtinId="0"/>
    <cellStyle name="Normal 2" xfId="1" xr:uid="{00000000-0005-0000-0000-000001000000}"/>
  </cellStyles>
  <dxfs count="20">
    <dxf>
      <numFmt numFmtId="0" formatCode="General"/>
    </dxf>
    <dxf>
      <numFmt numFmtId="164" formatCode="[$$-409]#,##0.00"/>
    </dxf>
    <dxf>
      <numFmt numFmtId="164" formatCode="[$$-409]#,##0.00"/>
    </dxf>
    <dxf>
      <numFmt numFmtId="0" formatCode="General"/>
    </dxf>
    <dxf>
      <numFmt numFmtId="0" formatCode="General"/>
    </dxf>
    <dxf>
      <numFmt numFmtId="0" formatCode="General"/>
    </dxf>
    <dxf>
      <numFmt numFmtId="0" formatCode="General"/>
    </dxf>
    <dxf>
      <numFmt numFmtId="0" formatCode="General"/>
    </dxf>
    <dxf>
      <numFmt numFmtId="166" formatCode="dd/mmm/yyyy"/>
    </dxf>
    <dxf>
      <numFmt numFmtId="166" formatCode="dd/mmm/yyyy"/>
    </dxf>
    <dxf>
      <numFmt numFmtId="0" formatCode="General"/>
    </dxf>
    <dxf>
      <numFmt numFmtId="0" formatCode="General"/>
    </dxf>
    <dxf>
      <numFmt numFmtId="0" formatCode="General"/>
    </dxf>
    <dxf>
      <numFmt numFmtId="164" formatCode="[$$-409]#,##0.00"/>
    </dxf>
    <dxf>
      <numFmt numFmtId="1" formatCode="0"/>
    </dxf>
    <dxf>
      <numFmt numFmtId="1" formatCode="0"/>
    </dxf>
    <dxf>
      <numFmt numFmtId="165" formatCode="[$-409]d\-mmm\-yyyy;@"/>
    </dxf>
    <dxf>
      <numFmt numFmtId="1" formatCode="0"/>
    </dxf>
    <dxf>
      <numFmt numFmtId="2" formatCode="0.00"/>
    </dxf>
    <dxf>
      <numFmt numFmtId="2" formatCode="0.00"/>
    </dxf>
  </dxfs>
  <tableStyles count="1" defaultTableStyle="TableStyleMedium2" defaultPivotStyle="PivotStyleLight16">
    <tableStyle name="Slicer Style 1" pivot="0" table="0" count="0" xr9:uid="{ECE5F055-4CE4-4980-B738-6E27FD66A7E7}"/>
  </tableStyles>
  <colors>
    <mruColors>
      <color rgb="FF979797"/>
      <color rgb="FFFFFF99"/>
      <color rgb="FF632D0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400">
                <a:solidFill>
                  <a:schemeClr val="bg1"/>
                </a:solidFill>
              </a:rPr>
              <a:t>Charges By Weight Status</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Normal Weight</c:v>
              </c:pt>
              <c:pt idx="1">
                <c:v>Obesity</c:v>
              </c:pt>
              <c:pt idx="2">
                <c:v>Overweight</c:v>
              </c:pt>
              <c:pt idx="3">
                <c:v>Underweight</c:v>
              </c:pt>
            </c:strLit>
          </c:cat>
          <c:val>
            <c:numLit>
              <c:formatCode>General</c:formatCode>
              <c:ptCount val="4"/>
              <c:pt idx="0">
                <c:v>4305290.1400000043</c:v>
              </c:pt>
              <c:pt idx="1">
                <c:v>20343646.820000049</c:v>
              </c:pt>
              <c:pt idx="2">
                <c:v>5729141.7700000023</c:v>
              </c:pt>
              <c:pt idx="3">
                <c:v>1214279.8800000001</c:v>
              </c:pt>
            </c:numLit>
          </c:val>
          <c:extLst>
            <c:ext xmlns:c16="http://schemas.microsoft.com/office/drawing/2014/chart" uri="{C3380CC4-5D6E-409C-BE32-E72D297353CC}">
              <c16:uniqueId val="{00000000-E77E-4427-8D6E-87EC4ADEA289}"/>
            </c:ext>
          </c:extLst>
        </c:ser>
        <c:dLbls>
          <c:dLblPos val="outEnd"/>
          <c:showLegendKey val="0"/>
          <c:showVal val="1"/>
          <c:showCatName val="0"/>
          <c:showSerName val="0"/>
          <c:showPercent val="0"/>
          <c:showBubbleSize val="0"/>
        </c:dLbls>
        <c:gapWidth val="100"/>
        <c:overlap val="-24"/>
        <c:axId val="2037984927"/>
        <c:axId val="2037986367"/>
      </c:barChart>
      <c:catAx>
        <c:axId val="20379849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986367"/>
        <c:crosses val="autoZero"/>
        <c:auto val="1"/>
        <c:lblAlgn val="ctr"/>
        <c:lblOffset val="100"/>
        <c:noMultiLvlLbl val="0"/>
      </c:catAx>
      <c:valAx>
        <c:axId val="2037986367"/>
        <c:scaling>
          <c:orientation val="minMax"/>
          <c:min val="0"/>
        </c:scaling>
        <c:delete val="0"/>
        <c:axPos val="l"/>
        <c:numFmt formatCode="[$$-380A]\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37984927"/>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Smokers with Cancer History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1279527559055"/>
          <c:y val="0.16317986293379996"/>
          <c:w val="0.47730683397195672"/>
          <c:h val="0.79931109783714427"/>
        </c:manualLayout>
      </c:layout>
      <c:pieChart>
        <c:varyColors val="1"/>
        <c:ser>
          <c:idx val="0"/>
          <c:order val="0"/>
          <c:tx>
            <c:strRef>
              <c:f>'Pivot Table'!$B$29</c:f>
              <c:strCache>
                <c:ptCount val="1"/>
                <c:pt idx="0">
                  <c:v>Total</c:v>
                </c:pt>
              </c:strCache>
            </c:strRef>
          </c:tx>
          <c:explosion val="10"/>
          <c:dPt>
            <c:idx val="0"/>
            <c:bubble3D val="0"/>
            <c:explosion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CD-4BA7-B93B-A7188BDA3643}"/>
              </c:ext>
            </c:extLst>
          </c:dPt>
          <c:dPt>
            <c:idx val="1"/>
            <c:bubble3D val="0"/>
            <c:explosion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CD-4BA7-B93B-A7188BDA364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Table'!$A$30:$A$31</c:f>
              <c:strCache>
                <c:ptCount val="2"/>
                <c:pt idx="0">
                  <c:v>No</c:v>
                </c:pt>
                <c:pt idx="1">
                  <c:v>Yes</c:v>
                </c:pt>
              </c:strCache>
            </c:strRef>
          </c:cat>
          <c:val>
            <c:numRef>
              <c:f>'Pivot Table'!$B$30:$B$31</c:f>
              <c:numCache>
                <c:formatCode>General</c:formatCode>
                <c:ptCount val="2"/>
                <c:pt idx="0">
                  <c:v>1944</c:v>
                </c:pt>
                <c:pt idx="1">
                  <c:v>391</c:v>
                </c:pt>
              </c:numCache>
            </c:numRef>
          </c:val>
          <c:extLst>
            <c:ext xmlns:c16="http://schemas.microsoft.com/office/drawing/2014/chart" uri="{C3380CC4-5D6E-409C-BE32-E72D297353CC}">
              <c16:uniqueId val="{00000004-4DCD-4BA7-B93B-A7188BDA3643}"/>
            </c:ext>
          </c:extLst>
        </c:ser>
        <c:dLbls>
          <c:dLblPos val="bestFit"/>
          <c:showLegendKey val="0"/>
          <c:showVal val="1"/>
          <c:showCatName val="0"/>
          <c:showSerName val="0"/>
          <c:showPercent val="0"/>
          <c:showBubbleSize val="0"/>
          <c:showLeaderLines val="1"/>
        </c:dLbls>
        <c:firstSliceAng val="3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[Capstone Project.xlsx]Pivot Table!PivotTable1</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 Vs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Table'!$A$3:$A$6</c:f>
              <c:strCache>
                <c:ptCount val="4"/>
                <c:pt idx="0">
                  <c:v>Normal Weight</c:v>
                </c:pt>
                <c:pt idx="1">
                  <c:v>Obesity</c:v>
                </c:pt>
                <c:pt idx="2">
                  <c:v>Overweight</c:v>
                </c:pt>
                <c:pt idx="3">
                  <c:v>Underweight</c:v>
                </c:pt>
              </c:strCache>
            </c:strRef>
          </c:cat>
          <c:val>
            <c:numRef>
              <c:f>'Pivot Table'!$B$3:$B$6</c:f>
              <c:numCache>
                <c:formatCode>[$$-409]#,##0.00</c:formatCode>
                <c:ptCount val="4"/>
                <c:pt idx="0">
                  <c:v>1719974.7500000005</c:v>
                </c:pt>
                <c:pt idx="1">
                  <c:v>8574902.6599999946</c:v>
                </c:pt>
                <c:pt idx="2">
                  <c:v>2455836.8899999987</c:v>
                </c:pt>
                <c:pt idx="3">
                  <c:v>566702.46</c:v>
                </c:pt>
              </c:numCache>
            </c:numRef>
          </c:val>
          <c:extLst>
            <c:ext xmlns:c16="http://schemas.microsoft.com/office/drawing/2014/chart" uri="{C3380CC4-5D6E-409C-BE32-E72D297353CC}">
              <c16:uniqueId val="{00000000-9225-4967-8535-6EF5595B62B2}"/>
            </c:ext>
          </c:extLst>
        </c:ser>
        <c:dLbls>
          <c:dLblPos val="inEnd"/>
          <c:showLegendKey val="0"/>
          <c:showVal val="1"/>
          <c:showCatName val="0"/>
          <c:showSerName val="0"/>
          <c:showPercent val="0"/>
          <c:showBubbleSize val="0"/>
        </c:dLbls>
        <c:gapWidth val="100"/>
        <c:overlap val="-24"/>
        <c:axId val="504509232"/>
        <c:axId val="504513072"/>
      </c:barChart>
      <c:catAx>
        <c:axId val="504509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4513072"/>
        <c:crosses val="autoZero"/>
        <c:auto val="1"/>
        <c:lblAlgn val="ctr"/>
        <c:lblOffset val="100"/>
        <c:noMultiLvlLbl val="0"/>
      </c:catAx>
      <c:valAx>
        <c:axId val="504513072"/>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45092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Tire Vs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7.4999999999999983E-2"/>
              <c:y val="-7.5757575757575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9.7222222222222224E-2"/>
              <c:y val="-3.78787878787878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0.15"/>
              <c:y val="1.683501683501683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9.7222222222222224E-2"/>
              <c:y val="-3.78787878787878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5"/>
              <c:y val="1.6835016835016835E-2"/>
            </c:manualLayout>
          </c:layout>
          <c:showLegendKey val="0"/>
          <c:showVal val="1"/>
          <c:showCatName val="0"/>
          <c:showSerName val="0"/>
          <c:showPercent val="1"/>
          <c:showBubbleSize val="0"/>
          <c:extLst>
            <c:ext xmlns:c15="http://schemas.microsoft.com/office/drawing/2012/chart" uri="{CE6537A1-D6FC-4f65-9D91-7224C49458BB}"/>
          </c:extLst>
        </c:dLbl>
      </c:pivotFmt>
      <c:pivotFmt>
        <c:idx val="7"/>
        <c:dLbl>
          <c:idx val="0"/>
          <c:layout>
            <c:manualLayout>
              <c:x val="-7.4999999999999983E-2"/>
              <c:y val="-7.5757575757575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7.5198843094721621E-2"/>
              <c:y val="4.371584699453512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6.0737527114967459E-2"/>
              <c:y val="2.18579234972677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8.6767895878524945E-2"/>
              <c:y val="-5.683060109289617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383770778652667"/>
          <c:y val="0.19643852210781346"/>
          <c:w val="0.4942674978127734"/>
          <c:h val="0.74889014820117183"/>
        </c:manualLayout>
      </c:layout>
      <c:doughnutChart>
        <c:varyColors val="1"/>
        <c:ser>
          <c:idx val="0"/>
          <c:order val="0"/>
          <c:tx>
            <c:strRef>
              <c:f>'Pivot Table'!$B$10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FF6-48E8-8F35-91453B21D1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FF6-48E8-8F35-91453B21D1E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FF6-48E8-8F35-91453B21D1E6}"/>
              </c:ext>
            </c:extLst>
          </c:dPt>
          <c:dLbls>
            <c:dLbl>
              <c:idx val="0"/>
              <c:layout>
                <c:manualLayout>
                  <c:x val="7.5198843094721621E-2"/>
                  <c:y val="4.37158469945351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F6-48E8-8F35-91453B21D1E6}"/>
                </c:ext>
              </c:extLst>
            </c:dLbl>
            <c:dLbl>
              <c:idx val="1"/>
              <c:layout>
                <c:manualLayout>
                  <c:x val="-6.0737527114967459E-2"/>
                  <c:y val="2.1857923497267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F6-48E8-8F35-91453B21D1E6}"/>
                </c:ext>
              </c:extLst>
            </c:dLbl>
            <c:dLbl>
              <c:idx val="2"/>
              <c:layout>
                <c:manualLayout>
                  <c:x val="-8.6767895878524945E-2"/>
                  <c:y val="-5.683060109289617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F6-48E8-8F35-91453B21D1E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Table'!$A$11:$A$13</c:f>
              <c:strCache>
                <c:ptCount val="3"/>
                <c:pt idx="0">
                  <c:v>Tier - 1</c:v>
                </c:pt>
                <c:pt idx="1">
                  <c:v>Tier - 2</c:v>
                </c:pt>
                <c:pt idx="2">
                  <c:v>Tier - 3</c:v>
                </c:pt>
              </c:strCache>
            </c:strRef>
          </c:cat>
          <c:val>
            <c:numRef>
              <c:f>'Pivot Table'!$B$11:$B$13</c:f>
              <c:numCache>
                <c:formatCode>[$$-409]#,##0.00</c:formatCode>
                <c:ptCount val="3"/>
                <c:pt idx="0">
                  <c:v>3761763.2699999986</c:v>
                </c:pt>
                <c:pt idx="1">
                  <c:v>7038071.1999999974</c:v>
                </c:pt>
                <c:pt idx="2">
                  <c:v>2517582.2900000005</c:v>
                </c:pt>
              </c:numCache>
            </c:numRef>
          </c:val>
          <c:extLst>
            <c:ext xmlns:c16="http://schemas.microsoft.com/office/drawing/2014/chart" uri="{C3380CC4-5D6E-409C-BE32-E72D297353CC}">
              <c16:uniqueId val="{00000006-9FF6-48E8-8F35-91453B21D1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HBA1C Result Vs Surgeries Count</a:t>
            </a:r>
          </a:p>
        </c:rich>
      </c:tx>
      <c:layout>
        <c:manualLayout>
          <c:xMode val="edge"/>
          <c:yMode val="edge"/>
          <c:x val="0.13558786903461884"/>
          <c:y val="2.314814814814814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Table'!$A$18</c:f>
              <c:strCache>
                <c:ptCount val="1"/>
                <c:pt idx="0">
                  <c:v>Normal</c:v>
                </c:pt>
              </c:strCache>
            </c:strRef>
          </c:cat>
          <c:val>
            <c:numRef>
              <c:f>'Pivot Table'!$B$18</c:f>
              <c:numCache>
                <c:formatCode>General</c:formatCode>
                <c:ptCount val="1"/>
                <c:pt idx="0">
                  <c:v>783</c:v>
                </c:pt>
              </c:numCache>
            </c:numRef>
          </c:val>
          <c:extLst>
            <c:ext xmlns:c16="http://schemas.microsoft.com/office/drawing/2014/chart" uri="{C3380CC4-5D6E-409C-BE32-E72D297353CC}">
              <c16:uniqueId val="{00000003-F77B-4F3C-94DC-6C2EA62A52E2}"/>
            </c:ext>
          </c:extLst>
        </c:ser>
        <c:dLbls>
          <c:dLblPos val="inEnd"/>
          <c:showLegendKey val="0"/>
          <c:showVal val="1"/>
          <c:showCatName val="0"/>
          <c:showSerName val="0"/>
          <c:showPercent val="0"/>
          <c:showBubbleSize val="0"/>
        </c:dLbls>
        <c:gapWidth val="65"/>
        <c:axId val="887005488"/>
        <c:axId val="887005968"/>
      </c:barChart>
      <c:catAx>
        <c:axId val="88700548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887005968"/>
        <c:crosses val="autoZero"/>
        <c:auto val="1"/>
        <c:lblAlgn val="ctr"/>
        <c:lblOffset val="100"/>
        <c:noMultiLvlLbl val="0"/>
      </c:catAx>
      <c:valAx>
        <c:axId val="887005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88700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HBA1C Result Vs Charges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'Pivot Table'!$B$23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Table'!$A$24</c:f>
              <c:strCache>
                <c:ptCount val="1"/>
                <c:pt idx="0">
                  <c:v>Normal</c:v>
                </c:pt>
              </c:strCache>
            </c:strRef>
          </c:cat>
          <c:val>
            <c:numRef>
              <c:f>'Pivot Table'!$B$24</c:f>
              <c:numCache>
                <c:formatCode>[$$-409]#,##0.00</c:formatCode>
                <c:ptCount val="1"/>
                <c:pt idx="0">
                  <c:v>13317416.76</c:v>
                </c:pt>
              </c:numCache>
            </c:numRef>
          </c:val>
          <c:extLst>
            <c:ext xmlns:c16="http://schemas.microsoft.com/office/drawing/2014/chart" uri="{C3380CC4-5D6E-409C-BE32-E72D297353CC}">
              <c16:uniqueId val="{00000000-E1FD-4391-B1A4-789585DE4924}"/>
            </c:ext>
          </c:extLst>
        </c:ser>
        <c:dLbls>
          <c:dLblPos val="inEnd"/>
          <c:showLegendKey val="0"/>
          <c:showVal val="1"/>
          <c:showCatName val="0"/>
          <c:showSerName val="0"/>
          <c:showPercent val="0"/>
          <c:showBubbleSize val="0"/>
        </c:dLbls>
        <c:gapWidth val="65"/>
        <c:axId val="799513536"/>
        <c:axId val="799507296"/>
      </c:barChart>
      <c:catAx>
        <c:axId val="79951353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99507296"/>
        <c:crosses val="autoZero"/>
        <c:auto val="1"/>
        <c:lblAlgn val="ctr"/>
        <c:lblOffset val="100"/>
        <c:noMultiLvlLbl val="0"/>
      </c:catAx>
      <c:valAx>
        <c:axId val="799507296"/>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crossAx val="799513536"/>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HBA1C</a:t>
            </a:r>
            <a:r>
              <a:rPr lang="en-US" baseline="0"/>
              <a:t> Result Wise Hospital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76159230096238"/>
          <c:y val="0.18300925925925926"/>
          <c:w val="0.65482174103237101"/>
          <c:h val="0.6216976523767862"/>
        </c:manualLayout>
      </c:layout>
      <c:barChart>
        <c:barDir val="col"/>
        <c:grouping val="clustered"/>
        <c:varyColors val="0"/>
        <c:ser>
          <c:idx val="0"/>
          <c:order val="0"/>
          <c:tx>
            <c:strRef>
              <c:f>'Pivot Table'!$E$2:$E$3</c:f>
              <c:strCache>
                <c:ptCount val="1"/>
                <c:pt idx="0">
                  <c:v>Normal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Table'!$D$4:$D$6</c:f>
              <c:strCache>
                <c:ptCount val="3"/>
                <c:pt idx="0">
                  <c:v>Tier - 1</c:v>
                </c:pt>
                <c:pt idx="1">
                  <c:v>Tier - 2</c:v>
                </c:pt>
                <c:pt idx="2">
                  <c:v>Tier - 3</c:v>
                </c:pt>
              </c:strCache>
            </c:strRef>
          </c:cat>
          <c:val>
            <c:numRef>
              <c:f>'Pivot Table'!$E$4:$E$6</c:f>
              <c:numCache>
                <c:formatCode>General</c:formatCode>
                <c:ptCount val="3"/>
                <c:pt idx="0">
                  <c:v>139</c:v>
                </c:pt>
                <c:pt idx="1">
                  <c:v>676</c:v>
                </c:pt>
                <c:pt idx="2">
                  <c:v>288</c:v>
                </c:pt>
              </c:numCache>
            </c:numRef>
          </c:val>
          <c:extLst>
            <c:ext xmlns:c16="http://schemas.microsoft.com/office/drawing/2014/chart" uri="{C3380CC4-5D6E-409C-BE32-E72D297353CC}">
              <c16:uniqueId val="{00000000-A81F-4BE3-83BD-55297DC10D5C}"/>
            </c:ext>
          </c:extLst>
        </c:ser>
        <c:dLbls>
          <c:dLblPos val="outEnd"/>
          <c:showLegendKey val="0"/>
          <c:showVal val="1"/>
          <c:showCatName val="0"/>
          <c:showSerName val="0"/>
          <c:showPercent val="0"/>
          <c:showBubbleSize val="0"/>
        </c:dLbls>
        <c:gapWidth val="100"/>
        <c:overlap val="-24"/>
        <c:axId val="880168192"/>
        <c:axId val="880178272"/>
      </c:barChart>
      <c:catAx>
        <c:axId val="8801681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US" b="0">
                    <a:solidFill>
                      <a:schemeClr val="bg1"/>
                    </a:solidFill>
                  </a:rPr>
                  <a:t>Tire Vs HBA1C</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80178272"/>
        <c:crosses val="autoZero"/>
        <c:auto val="1"/>
        <c:lblAlgn val="ctr"/>
        <c:lblOffset val="100"/>
        <c:noMultiLvlLbl val="0"/>
      </c:catAx>
      <c:valAx>
        <c:axId val="88017827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r>
                  <a:rPr lang="en-US" b="0"/>
                  <a:t>Count of Hospitals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8016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Group Vs HBA1C Result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Table'!$E$10:$E$11</c:f>
              <c:strCache>
                <c:ptCount val="1"/>
                <c:pt idx="0">
                  <c:v>Normal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Table'!$D$12:$D$14</c:f>
              <c:strCache>
                <c:ptCount val="3"/>
                <c:pt idx="0">
                  <c:v>Adults</c:v>
                </c:pt>
                <c:pt idx="1">
                  <c:v>Senior</c:v>
                </c:pt>
                <c:pt idx="2">
                  <c:v>Youth</c:v>
                </c:pt>
              </c:strCache>
            </c:strRef>
          </c:cat>
          <c:val>
            <c:numRef>
              <c:f>'Pivot Table'!$E$12:$E$14</c:f>
              <c:numCache>
                <c:formatCode>General</c:formatCode>
                <c:ptCount val="3"/>
                <c:pt idx="0">
                  <c:v>480</c:v>
                </c:pt>
                <c:pt idx="1">
                  <c:v>168</c:v>
                </c:pt>
                <c:pt idx="2">
                  <c:v>455</c:v>
                </c:pt>
              </c:numCache>
            </c:numRef>
          </c:val>
          <c:extLst>
            <c:ext xmlns:c16="http://schemas.microsoft.com/office/drawing/2014/chart" uri="{C3380CC4-5D6E-409C-BE32-E72D297353CC}">
              <c16:uniqueId val="{00000000-33F9-4DBF-8047-604358347437}"/>
            </c:ext>
          </c:extLst>
        </c:ser>
        <c:dLbls>
          <c:dLblPos val="inEnd"/>
          <c:showLegendKey val="0"/>
          <c:showVal val="1"/>
          <c:showCatName val="0"/>
          <c:showSerName val="0"/>
          <c:showPercent val="0"/>
          <c:showBubbleSize val="0"/>
        </c:dLbls>
        <c:gapWidth val="65"/>
        <c:axId val="880170592"/>
        <c:axId val="880174912"/>
      </c:barChart>
      <c:catAx>
        <c:axId val="8801705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0174912"/>
        <c:crosses val="autoZero"/>
        <c:auto val="1"/>
        <c:lblAlgn val="ctr"/>
        <c:lblOffset val="100"/>
        <c:noMultiLvlLbl val="0"/>
      </c:catAx>
      <c:valAx>
        <c:axId val="8801749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0170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Table!PivotTable14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City</a:t>
            </a:r>
            <a:r>
              <a:rPr lang="en-US" baseline="0"/>
              <a:t> and Hospital Tire wise 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Table'!$E$17:$E$18</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Table'!$D$19:$D$21</c:f>
              <c:strCache>
                <c:ptCount val="3"/>
                <c:pt idx="0">
                  <c:v>Tier - 1</c:v>
                </c:pt>
                <c:pt idx="1">
                  <c:v>Tier - 2</c:v>
                </c:pt>
                <c:pt idx="2">
                  <c:v>Tier - 3</c:v>
                </c:pt>
              </c:strCache>
            </c:strRef>
          </c:cat>
          <c:val>
            <c:numRef>
              <c:f>'Pivot Table'!$E$19:$E$21</c:f>
              <c:numCache>
                <c:formatCode>General</c:formatCode>
                <c:ptCount val="3"/>
                <c:pt idx="0">
                  <c:v>24</c:v>
                </c:pt>
                <c:pt idx="1">
                  <c:v>128</c:v>
                </c:pt>
                <c:pt idx="2">
                  <c:v>82</c:v>
                </c:pt>
              </c:numCache>
            </c:numRef>
          </c:val>
          <c:extLst>
            <c:ext xmlns:c16="http://schemas.microsoft.com/office/drawing/2014/chart" uri="{C3380CC4-5D6E-409C-BE32-E72D297353CC}">
              <c16:uniqueId val="{00000000-F42B-4126-A4F3-16AE5B73D4E1}"/>
            </c:ext>
          </c:extLst>
        </c:ser>
        <c:ser>
          <c:idx val="1"/>
          <c:order val="1"/>
          <c:tx>
            <c:strRef>
              <c:f>'Pivot Table'!$F$17:$F$18</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Table'!$D$19:$D$21</c:f>
              <c:strCache>
                <c:ptCount val="3"/>
                <c:pt idx="0">
                  <c:v>Tier - 1</c:v>
                </c:pt>
                <c:pt idx="1">
                  <c:v>Tier - 2</c:v>
                </c:pt>
                <c:pt idx="2">
                  <c:v>Tier - 3</c:v>
                </c:pt>
              </c:strCache>
            </c:strRef>
          </c:cat>
          <c:val>
            <c:numRef>
              <c:f>'Pivot Table'!$F$19:$F$21</c:f>
              <c:numCache>
                <c:formatCode>General</c:formatCode>
                <c:ptCount val="3"/>
                <c:pt idx="0">
                  <c:v>27</c:v>
                </c:pt>
                <c:pt idx="1">
                  <c:v>161</c:v>
                </c:pt>
                <c:pt idx="2">
                  <c:v>72</c:v>
                </c:pt>
              </c:numCache>
            </c:numRef>
          </c:val>
          <c:extLst>
            <c:ext xmlns:c16="http://schemas.microsoft.com/office/drawing/2014/chart" uri="{C3380CC4-5D6E-409C-BE32-E72D297353CC}">
              <c16:uniqueId val="{00000001-F42B-4126-A4F3-16AE5B73D4E1}"/>
            </c:ext>
          </c:extLst>
        </c:ser>
        <c:ser>
          <c:idx val="2"/>
          <c:order val="2"/>
          <c:tx>
            <c:strRef>
              <c:f>'Pivot Table'!$G$17:$G$18</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Table'!$D$19:$D$21</c:f>
              <c:strCache>
                <c:ptCount val="3"/>
                <c:pt idx="0">
                  <c:v>Tier - 1</c:v>
                </c:pt>
                <c:pt idx="1">
                  <c:v>Tier - 2</c:v>
                </c:pt>
                <c:pt idx="2">
                  <c:v>Tier - 3</c:v>
                </c:pt>
              </c:strCache>
            </c:strRef>
          </c:cat>
          <c:val>
            <c:numRef>
              <c:f>'Pivot Table'!$G$19:$G$21</c:f>
              <c:numCache>
                <c:formatCode>General</c:formatCode>
                <c:ptCount val="3"/>
                <c:pt idx="0">
                  <c:v>42</c:v>
                </c:pt>
                <c:pt idx="1">
                  <c:v>163</c:v>
                </c:pt>
                <c:pt idx="2">
                  <c:v>84</c:v>
                </c:pt>
              </c:numCache>
            </c:numRef>
          </c:val>
          <c:extLst>
            <c:ext xmlns:c16="http://schemas.microsoft.com/office/drawing/2014/chart" uri="{C3380CC4-5D6E-409C-BE32-E72D297353CC}">
              <c16:uniqueId val="{00000002-F42B-4126-A4F3-16AE5B73D4E1}"/>
            </c:ext>
          </c:extLst>
        </c:ser>
        <c:dLbls>
          <c:dLblPos val="outEnd"/>
          <c:showLegendKey val="0"/>
          <c:showVal val="1"/>
          <c:showCatName val="0"/>
          <c:showSerName val="0"/>
          <c:showPercent val="0"/>
          <c:showBubbleSize val="0"/>
        </c:dLbls>
        <c:gapWidth val="100"/>
        <c:overlap val="-24"/>
        <c:axId val="1048075040"/>
        <c:axId val="1048069760"/>
      </c:barChart>
      <c:catAx>
        <c:axId val="10480750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hospital tire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8069760"/>
        <c:crosses val="autoZero"/>
        <c:auto val="1"/>
        <c:lblAlgn val="ctr"/>
        <c:lblOffset val="100"/>
        <c:noMultiLvlLbl val="0"/>
      </c:catAx>
      <c:valAx>
        <c:axId val="10480697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r>
                  <a:rPr lang="en-US" baseline="0"/>
                  <a:t> of surgeries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4807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Project.xlsx]Pivot Table!PivotTable15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Heart</a:t>
            </a:r>
            <a:r>
              <a:rPr lang="en-US" baseline="0"/>
              <a:t> Issues by Age Group</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Table'!$E$25:$E$26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Table'!$D$27:$D$29</c:f>
              <c:strCache>
                <c:ptCount val="3"/>
                <c:pt idx="0">
                  <c:v>Adults</c:v>
                </c:pt>
                <c:pt idx="1">
                  <c:v>Senior</c:v>
                </c:pt>
                <c:pt idx="2">
                  <c:v>Youth</c:v>
                </c:pt>
              </c:strCache>
            </c:strRef>
          </c:cat>
          <c:val>
            <c:numRef>
              <c:f>'Pivot Table'!$E$27:$E$29</c:f>
              <c:numCache>
                <c:formatCode>General</c:formatCode>
                <c:ptCount val="3"/>
                <c:pt idx="0">
                  <c:v>336</c:v>
                </c:pt>
                <c:pt idx="1">
                  <c:v>41</c:v>
                </c:pt>
                <c:pt idx="2">
                  <c:v>293</c:v>
                </c:pt>
              </c:numCache>
            </c:numRef>
          </c:val>
          <c:extLst>
            <c:ext xmlns:c16="http://schemas.microsoft.com/office/drawing/2014/chart" uri="{C3380CC4-5D6E-409C-BE32-E72D297353CC}">
              <c16:uniqueId val="{00000000-D992-4B1C-80CD-2FB14A41EB00}"/>
            </c:ext>
          </c:extLst>
        </c:ser>
        <c:ser>
          <c:idx val="1"/>
          <c:order val="1"/>
          <c:tx>
            <c:strRef>
              <c:f>'Pivot Table'!$F$25:$F$26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Table'!$D$27:$D$29</c:f>
              <c:strCache>
                <c:ptCount val="3"/>
                <c:pt idx="0">
                  <c:v>Adults</c:v>
                </c:pt>
                <c:pt idx="1">
                  <c:v>Senior</c:v>
                </c:pt>
                <c:pt idx="2">
                  <c:v>Youth</c:v>
                </c:pt>
              </c:strCache>
            </c:strRef>
          </c:cat>
          <c:val>
            <c:numRef>
              <c:f>'Pivot Table'!$F$27:$F$29</c:f>
              <c:numCache>
                <c:formatCode>General</c:formatCode>
                <c:ptCount val="3"/>
                <c:pt idx="0">
                  <c:v>144</c:v>
                </c:pt>
                <c:pt idx="1">
                  <c:v>127</c:v>
                </c:pt>
                <c:pt idx="2">
                  <c:v>162</c:v>
                </c:pt>
              </c:numCache>
            </c:numRef>
          </c:val>
          <c:extLst>
            <c:ext xmlns:c16="http://schemas.microsoft.com/office/drawing/2014/chart" uri="{C3380CC4-5D6E-409C-BE32-E72D297353CC}">
              <c16:uniqueId val="{00000001-D992-4B1C-80CD-2FB14A41EB00}"/>
            </c:ext>
          </c:extLst>
        </c:ser>
        <c:dLbls>
          <c:dLblPos val="outEnd"/>
          <c:showLegendKey val="0"/>
          <c:showVal val="1"/>
          <c:showCatName val="0"/>
          <c:showSerName val="0"/>
          <c:showPercent val="0"/>
          <c:showBubbleSize val="0"/>
        </c:dLbls>
        <c:gapWidth val="115"/>
        <c:overlap val="-20"/>
        <c:axId val="155725920"/>
        <c:axId val="155736480"/>
      </c:barChart>
      <c:catAx>
        <c:axId val="1557259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r>
                  <a:rPr lang="en-US" baseline="0"/>
                  <a:t> group</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36480"/>
        <c:crosses val="autoZero"/>
        <c:auto val="1"/>
        <c:lblAlgn val="ctr"/>
        <c:lblOffset val="100"/>
        <c:noMultiLvlLbl val="0"/>
      </c:catAx>
      <c:valAx>
        <c:axId val="1557364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a:t>
                </a:r>
                <a:r>
                  <a:rPr lang="en-US" baseline="0"/>
                  <a:t> of age group</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72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28576</xdr:colOff>
      <xdr:row>15</xdr:row>
      <xdr:rowOff>57151</xdr:rowOff>
    </xdr:from>
    <xdr:to>
      <xdr:col>8</xdr:col>
      <xdr:colOff>133351</xdr:colOff>
      <xdr:row>29</xdr:row>
      <xdr:rowOff>161926</xdr:rowOff>
    </xdr:to>
    <xdr:graphicFrame macro="">
      <xdr:nvGraphicFramePr>
        <xdr:cNvPr id="5" name="Chart 4">
          <a:extLst>
            <a:ext uri="{FF2B5EF4-FFF2-40B4-BE49-F238E27FC236}">
              <a16:creationId xmlns:a16="http://schemas.microsoft.com/office/drawing/2014/main" id="{E9A45DE6-6EFE-4D7F-92EB-C11AD1D71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28576</xdr:colOff>
      <xdr:row>1</xdr:row>
      <xdr:rowOff>114301</xdr:rowOff>
    </xdr:from>
    <xdr:to>
      <xdr:col>8</xdr:col>
      <xdr:colOff>152401</xdr:colOff>
      <xdr:row>14</xdr:row>
      <xdr:rowOff>180975</xdr:rowOff>
    </xdr:to>
    <xdr:graphicFrame macro="">
      <xdr:nvGraphicFramePr>
        <xdr:cNvPr id="2" name="Chart 1">
          <a:extLst>
            <a:ext uri="{FF2B5EF4-FFF2-40B4-BE49-F238E27FC236}">
              <a16:creationId xmlns:a16="http://schemas.microsoft.com/office/drawing/2014/main" id="{E1E91EE7-3D85-43D4-AD5F-00C38631D174}"/>
            </a:ext>
            <a:ext uri="{147F2762-F138-4A5C-976F-8EAC2B608ADB}">
              <a16:predDERef xmlns:a16="http://schemas.microsoft.com/office/drawing/2014/main" pred="{E9A45DE6-6EFE-4D7F-92EB-C11AD1D71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5</xdr:row>
      <xdr:rowOff>95249</xdr:rowOff>
    </xdr:from>
    <xdr:to>
      <xdr:col>6</xdr:col>
      <xdr:colOff>38101</xdr:colOff>
      <xdr:row>20</xdr:row>
      <xdr:rowOff>152400</xdr:rowOff>
    </xdr:to>
    <xdr:graphicFrame macro="">
      <xdr:nvGraphicFramePr>
        <xdr:cNvPr id="2" name="Chart 1">
          <a:extLst>
            <a:ext uri="{FF2B5EF4-FFF2-40B4-BE49-F238E27FC236}">
              <a16:creationId xmlns:a16="http://schemas.microsoft.com/office/drawing/2014/main" id="{2E88E8A0-B5A8-4F79-A93D-77D515E88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5</xdr:row>
      <xdr:rowOff>95250</xdr:rowOff>
    </xdr:from>
    <xdr:to>
      <xdr:col>12</xdr:col>
      <xdr:colOff>723900</xdr:colOff>
      <xdr:row>20</xdr:row>
      <xdr:rowOff>142875</xdr:rowOff>
    </xdr:to>
    <xdr:graphicFrame macro="">
      <xdr:nvGraphicFramePr>
        <xdr:cNvPr id="3" name="Chart 2">
          <a:extLst>
            <a:ext uri="{FF2B5EF4-FFF2-40B4-BE49-F238E27FC236}">
              <a16:creationId xmlns:a16="http://schemas.microsoft.com/office/drawing/2014/main" id="{B44DDEB5-6C52-49FA-9CAB-F88D87A372B1}"/>
            </a:ext>
            <a:ext uri="{147F2762-F138-4A5C-976F-8EAC2B608ADB}">
              <a16:predDERef xmlns:a16="http://schemas.microsoft.com/office/drawing/2014/main" pred="{2E88E8A0-B5A8-4F79-A93D-77D515E88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238125</xdr:colOff>
      <xdr:row>5</xdr:row>
      <xdr:rowOff>104776</xdr:rowOff>
    </xdr:from>
    <xdr:to>
      <xdr:col>27</xdr:col>
      <xdr:colOff>523875</xdr:colOff>
      <xdr:row>12</xdr:row>
      <xdr:rowOff>19050</xdr:rowOff>
    </xdr:to>
    <mc:AlternateContent xmlns:mc="http://schemas.openxmlformats.org/markup-compatibility/2006" xmlns:a14="http://schemas.microsoft.com/office/drawing/2010/main">
      <mc:Choice Requires="a14">
        <xdr:graphicFrame macro="">
          <xdr:nvGraphicFramePr>
            <xdr:cNvPr id="4" name="HBA1C Result">
              <a:extLst>
                <a:ext uri="{FF2B5EF4-FFF2-40B4-BE49-F238E27FC236}">
                  <a16:creationId xmlns:a16="http://schemas.microsoft.com/office/drawing/2014/main" id="{F33D6843-F8E8-F030-9351-320F6A0B1306}"/>
                </a:ext>
              </a:extLst>
            </xdr:cNvPr>
            <xdr:cNvGraphicFramePr/>
          </xdr:nvGraphicFramePr>
          <xdr:xfrm>
            <a:off x="0" y="0"/>
            <a:ext cx="0" cy="0"/>
          </xdr:xfrm>
          <a:graphic>
            <a:graphicData uri="http://schemas.microsoft.com/office/drawing/2010/slicer">
              <sle:slicer xmlns:sle="http://schemas.microsoft.com/office/drawing/2010/slicer" name="HBA1C Result"/>
            </a:graphicData>
          </a:graphic>
        </xdr:graphicFrame>
      </mc:Choice>
      <mc:Fallback xmlns="">
        <xdr:sp macro="" textlink="">
          <xdr:nvSpPr>
            <xdr:cNvPr id="0" name=""/>
            <xdr:cNvSpPr>
              <a:spLocks noTextEdit="1"/>
            </xdr:cNvSpPr>
          </xdr:nvSpPr>
          <xdr:spPr>
            <a:xfrm>
              <a:off x="16363950" y="1123951"/>
              <a:ext cx="1504950"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295275</xdr:colOff>
      <xdr:row>14</xdr:row>
      <xdr:rowOff>142875</xdr:rowOff>
    </xdr:from>
    <xdr:to>
      <xdr:col>27</xdr:col>
      <xdr:colOff>600075</xdr:colOff>
      <xdr:row>22</xdr:row>
      <xdr:rowOff>104774</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84F72AD0-8885-ED32-CCAA-AE23FF2661B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6421100" y="2876550"/>
              <a:ext cx="15240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38101</xdr:colOff>
      <xdr:row>5</xdr:row>
      <xdr:rowOff>95251</xdr:rowOff>
    </xdr:from>
    <xdr:to>
      <xdr:col>25</xdr:col>
      <xdr:colOff>276225</xdr:colOff>
      <xdr:row>20</xdr:row>
      <xdr:rowOff>114301</xdr:rowOff>
    </xdr:to>
    <xdr:graphicFrame macro="">
      <xdr:nvGraphicFramePr>
        <xdr:cNvPr id="7" name="Chart 6">
          <a:extLst>
            <a:ext uri="{FF2B5EF4-FFF2-40B4-BE49-F238E27FC236}">
              <a16:creationId xmlns:a16="http://schemas.microsoft.com/office/drawing/2014/main" id="{4B7BE80E-253B-44CC-871A-B8CFAACF36C4}"/>
            </a:ext>
            <a:ext uri="{147F2762-F138-4A5C-976F-8EAC2B608ADB}">
              <a16:predDERef xmlns:a16="http://schemas.microsoft.com/office/drawing/2014/main" pred="{84F72AD0-8885-ED32-CCAA-AE23FF266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0</xdr:rowOff>
    </xdr:from>
    <xdr:to>
      <xdr:col>6</xdr:col>
      <xdr:colOff>0</xdr:colOff>
      <xdr:row>35</xdr:row>
      <xdr:rowOff>0</xdr:rowOff>
    </xdr:to>
    <xdr:graphicFrame macro="">
      <xdr:nvGraphicFramePr>
        <xdr:cNvPr id="8" name="Chart 7">
          <a:extLst>
            <a:ext uri="{FF2B5EF4-FFF2-40B4-BE49-F238E27FC236}">
              <a16:creationId xmlns:a16="http://schemas.microsoft.com/office/drawing/2014/main" id="{17CE3E04-6590-4D93-ABA2-B95600711539}"/>
            </a:ext>
            <a:ext uri="{147F2762-F138-4A5C-976F-8EAC2B608ADB}">
              <a16:predDERef xmlns:a16="http://schemas.microsoft.com/office/drawing/2014/main" pred="{4B7BE80E-253B-44CC-871A-B8CFAACF3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21</xdr:row>
      <xdr:rowOff>0</xdr:rowOff>
    </xdr:from>
    <xdr:to>
      <xdr:col>12</xdr:col>
      <xdr:colOff>657225</xdr:colOff>
      <xdr:row>35</xdr:row>
      <xdr:rowOff>0</xdr:rowOff>
    </xdr:to>
    <xdr:graphicFrame macro="">
      <xdr:nvGraphicFramePr>
        <xdr:cNvPr id="9" name="Chart 8">
          <a:extLst>
            <a:ext uri="{FF2B5EF4-FFF2-40B4-BE49-F238E27FC236}">
              <a16:creationId xmlns:a16="http://schemas.microsoft.com/office/drawing/2014/main" id="{BB2F6C14-1FF9-4A3B-A5A1-50DBCDEA6CC4}"/>
            </a:ext>
            <a:ext uri="{147F2762-F138-4A5C-976F-8EAC2B608ADB}">
              <a16:predDERef xmlns:a16="http://schemas.microsoft.com/office/drawing/2014/main" pred="{17CE3E04-6590-4D93-ABA2-B95600711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752475</xdr:colOff>
      <xdr:row>20</xdr:row>
      <xdr:rowOff>171450</xdr:rowOff>
    </xdr:from>
    <xdr:to>
      <xdr:col>18</xdr:col>
      <xdr:colOff>561975</xdr:colOff>
      <xdr:row>35</xdr:row>
      <xdr:rowOff>66676</xdr:rowOff>
    </xdr:to>
    <xdr:graphicFrame macro="">
      <xdr:nvGraphicFramePr>
        <xdr:cNvPr id="10" name="Chart 9">
          <a:extLst>
            <a:ext uri="{FF2B5EF4-FFF2-40B4-BE49-F238E27FC236}">
              <a16:creationId xmlns:a16="http://schemas.microsoft.com/office/drawing/2014/main" id="{6647E4BD-A269-45E1-84C4-C69DCEEB5BC9}"/>
            </a:ext>
            <a:ext uri="{147F2762-F138-4A5C-976F-8EAC2B608ADB}">
              <a16:predDERef xmlns:a16="http://schemas.microsoft.com/office/drawing/2014/main" pred="{BB2F6C14-1FF9-4A3B-A5A1-50DBCDEA6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257175</xdr:colOff>
      <xdr:row>25</xdr:row>
      <xdr:rowOff>152400</xdr:rowOff>
    </xdr:from>
    <xdr:to>
      <xdr:col>27</xdr:col>
      <xdr:colOff>561975</xdr:colOff>
      <xdr:row>32</xdr:row>
      <xdr:rowOff>47625</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54745FB4-C52D-9440-7A77-36BF8A84018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6383000" y="4981575"/>
              <a:ext cx="15240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781050</xdr:colOff>
      <xdr:row>5</xdr:row>
      <xdr:rowOff>114299</xdr:rowOff>
    </xdr:from>
    <xdr:to>
      <xdr:col>18</xdr:col>
      <xdr:colOff>600075</xdr:colOff>
      <xdr:row>20</xdr:row>
      <xdr:rowOff>123824</xdr:rowOff>
    </xdr:to>
    <xdr:graphicFrame macro="">
      <xdr:nvGraphicFramePr>
        <xdr:cNvPr id="14" name="Chart 13">
          <a:extLst>
            <a:ext uri="{FF2B5EF4-FFF2-40B4-BE49-F238E27FC236}">
              <a16:creationId xmlns:a16="http://schemas.microsoft.com/office/drawing/2014/main" id="{73858503-9C0A-49E5-8AE0-362D27E62891}"/>
            </a:ext>
            <a:ext uri="{147F2762-F138-4A5C-976F-8EAC2B608ADB}">
              <a16:predDERef xmlns:a16="http://schemas.microsoft.com/office/drawing/2014/main" pred="{54745FB4-C52D-9440-7A77-36BF8A840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19050</xdr:colOff>
      <xdr:row>20</xdr:row>
      <xdr:rowOff>152400</xdr:rowOff>
    </xdr:from>
    <xdr:to>
      <xdr:col>25</xdr:col>
      <xdr:colOff>276225</xdr:colOff>
      <xdr:row>35</xdr:row>
      <xdr:rowOff>38100</xdr:rowOff>
    </xdr:to>
    <xdr:graphicFrame macro="">
      <xdr:nvGraphicFramePr>
        <xdr:cNvPr id="15" name="Chart 14">
          <a:extLst>
            <a:ext uri="{FF2B5EF4-FFF2-40B4-BE49-F238E27FC236}">
              <a16:creationId xmlns:a16="http://schemas.microsoft.com/office/drawing/2014/main" id="{FFDE8A32-5AF7-4CFF-B326-DAD038FCA335}"/>
            </a:ext>
            <a:ext uri="{147F2762-F138-4A5C-976F-8EAC2B608ADB}">
              <a16:predDERef xmlns:a16="http://schemas.microsoft.com/office/drawing/2014/main" pred="{73858503-9C0A-49E5-8AE0-362D27E62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266700</xdr:colOff>
      <xdr:row>2</xdr:row>
      <xdr:rowOff>19050</xdr:rowOff>
    </xdr:from>
    <xdr:to>
      <xdr:col>3</xdr:col>
      <xdr:colOff>333375</xdr:colOff>
      <xdr:row>5</xdr:row>
      <xdr:rowOff>0</xdr:rowOff>
    </xdr:to>
    <xdr:sp macro="" textlink="">
      <xdr:nvSpPr>
        <xdr:cNvPr id="26" name="Flowchart: Alternate Process 25">
          <a:extLst>
            <a:ext uri="{FF2B5EF4-FFF2-40B4-BE49-F238E27FC236}">
              <a16:creationId xmlns:a16="http://schemas.microsoft.com/office/drawing/2014/main" id="{97A8AC19-12A6-4A9D-90DB-493D0E488350}"/>
            </a:ext>
          </a:extLst>
        </xdr:cNvPr>
        <xdr:cNvSpPr/>
      </xdr:nvSpPr>
      <xdr:spPr>
        <a:xfrm>
          <a:off x="266700" y="466725"/>
          <a:ext cx="2171700" cy="552450"/>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Bahnschrift" panose="020B0502040204020203" pitchFamily="34" charset="0"/>
            </a:rPr>
            <a:t>Total Healthcare</a:t>
          </a:r>
          <a:r>
            <a:rPr lang="en-US" sz="1100" baseline="0">
              <a:latin typeface="Bahnschrift" panose="020B0502040204020203" pitchFamily="34" charset="0"/>
            </a:rPr>
            <a:t> Cost</a:t>
          </a:r>
        </a:p>
        <a:p>
          <a:pPr algn="ctr"/>
          <a:r>
            <a:rPr lang="en-US" sz="1200" baseline="0">
              <a:latin typeface="Bahnschrift" panose="020B0502040204020203" pitchFamily="34" charset="0"/>
            </a:rPr>
            <a:t>$ 3,15,92,358.61 </a:t>
          </a:r>
          <a:endParaRPr lang="en-US" sz="1200">
            <a:latin typeface="Bahnschrift" panose="020B0502040204020203" pitchFamily="34" charset="0"/>
          </a:endParaRPr>
        </a:p>
      </xdr:txBody>
    </xdr:sp>
    <xdr:clientData/>
  </xdr:twoCellAnchor>
  <xdr:twoCellAnchor>
    <xdr:from>
      <xdr:col>4</xdr:col>
      <xdr:colOff>247650</xdr:colOff>
      <xdr:row>2</xdr:row>
      <xdr:rowOff>19050</xdr:rowOff>
    </xdr:from>
    <xdr:to>
      <xdr:col>7</xdr:col>
      <xdr:colOff>447675</xdr:colOff>
      <xdr:row>5</xdr:row>
      <xdr:rowOff>0</xdr:rowOff>
    </xdr:to>
    <xdr:sp macro="" textlink="">
      <xdr:nvSpPr>
        <xdr:cNvPr id="28" name="Flowchart: Alternate Process 27">
          <a:extLst>
            <a:ext uri="{FF2B5EF4-FFF2-40B4-BE49-F238E27FC236}">
              <a16:creationId xmlns:a16="http://schemas.microsoft.com/office/drawing/2014/main" id="{4F404B17-A5C0-46F4-9B51-CA829790B051}"/>
            </a:ext>
          </a:extLst>
        </xdr:cNvPr>
        <xdr:cNvSpPr/>
      </xdr:nvSpPr>
      <xdr:spPr>
        <a:xfrm>
          <a:off x="2905125" y="466725"/>
          <a:ext cx="2171700" cy="552450"/>
        </a:xfrm>
        <a:prstGeom prst="flowChartAlternateProcess">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Bahnschrift" panose="020B0502040204020203" pitchFamily="34" charset="0"/>
            </a:rPr>
            <a:t>Total Hospitalization</a:t>
          </a:r>
          <a:r>
            <a:rPr lang="en-US" sz="1100" baseline="0">
              <a:latin typeface="Bahnschrift" panose="020B0502040204020203" pitchFamily="34" charset="0"/>
            </a:rPr>
            <a:t> count</a:t>
          </a:r>
          <a:r>
            <a:rPr lang="en-US" sz="1200" baseline="0">
              <a:latin typeface="Bahnschrift" panose="020B0502040204020203" pitchFamily="34" charset="0"/>
            </a:rPr>
            <a:t> 2335</a:t>
          </a:r>
          <a:endParaRPr lang="en-US" sz="1200">
            <a:latin typeface="Bahnschrift" panose="020B0502040204020203" pitchFamily="34" charset="0"/>
          </a:endParaRPr>
        </a:p>
      </xdr:txBody>
    </xdr:sp>
    <xdr:clientData/>
  </xdr:twoCellAnchor>
  <xdr:twoCellAnchor>
    <xdr:from>
      <xdr:col>8</xdr:col>
      <xdr:colOff>0</xdr:colOff>
      <xdr:row>2</xdr:row>
      <xdr:rowOff>19050</xdr:rowOff>
    </xdr:from>
    <xdr:to>
      <xdr:col>11</xdr:col>
      <xdr:colOff>342900</xdr:colOff>
      <xdr:row>5</xdr:row>
      <xdr:rowOff>0</xdr:rowOff>
    </xdr:to>
    <xdr:sp macro="" textlink="">
      <xdr:nvSpPr>
        <xdr:cNvPr id="29" name="Flowchart: Alternate Process 28">
          <a:extLst>
            <a:ext uri="{FF2B5EF4-FFF2-40B4-BE49-F238E27FC236}">
              <a16:creationId xmlns:a16="http://schemas.microsoft.com/office/drawing/2014/main" id="{D36B0BA9-626C-4D0D-A948-149F5BCB935E}"/>
            </a:ext>
          </a:extLst>
        </xdr:cNvPr>
        <xdr:cNvSpPr/>
      </xdr:nvSpPr>
      <xdr:spPr>
        <a:xfrm>
          <a:off x="5334000" y="466725"/>
          <a:ext cx="2171700" cy="552450"/>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Bahnschrift" panose="020B0502040204020203" pitchFamily="34" charset="0"/>
            </a:rPr>
            <a:t>Average Healthcare</a:t>
          </a:r>
          <a:r>
            <a:rPr lang="en-US" sz="1100" baseline="0">
              <a:latin typeface="Bahnschrift" panose="020B0502040204020203" pitchFamily="34" charset="0"/>
            </a:rPr>
            <a:t> Cost</a:t>
          </a:r>
        </a:p>
        <a:p>
          <a:pPr algn="ctr"/>
          <a:r>
            <a:rPr lang="en-US" sz="1200" baseline="0">
              <a:latin typeface="Bahnschrift" panose="020B0502040204020203" pitchFamily="34" charset="0"/>
            </a:rPr>
            <a:t>$ 13,529.92</a:t>
          </a:r>
          <a:endParaRPr lang="en-US" sz="1200">
            <a:latin typeface="Bahnschrift" panose="020B0502040204020203" pitchFamily="34" charset="0"/>
          </a:endParaRPr>
        </a:p>
      </xdr:txBody>
    </xdr:sp>
    <xdr:clientData/>
  </xdr:twoCellAnchor>
  <xdr:twoCellAnchor>
    <xdr:from>
      <xdr:col>12</xdr:col>
      <xdr:colOff>0</xdr:colOff>
      <xdr:row>2</xdr:row>
      <xdr:rowOff>19050</xdr:rowOff>
    </xdr:from>
    <xdr:to>
      <xdr:col>14</xdr:col>
      <xdr:colOff>523875</xdr:colOff>
      <xdr:row>5</xdr:row>
      <xdr:rowOff>0</xdr:rowOff>
    </xdr:to>
    <xdr:sp macro="" textlink="">
      <xdr:nvSpPr>
        <xdr:cNvPr id="30" name="Flowchart: Alternate Process 29">
          <a:extLst>
            <a:ext uri="{FF2B5EF4-FFF2-40B4-BE49-F238E27FC236}">
              <a16:creationId xmlns:a16="http://schemas.microsoft.com/office/drawing/2014/main" id="{011D07F4-6355-4B4F-81CD-9B49CBB260B6}"/>
            </a:ext>
          </a:extLst>
        </xdr:cNvPr>
        <xdr:cNvSpPr/>
      </xdr:nvSpPr>
      <xdr:spPr>
        <a:xfrm>
          <a:off x="7772400" y="466725"/>
          <a:ext cx="2171700" cy="552450"/>
        </a:xfrm>
        <a:prstGeom prst="flowChartAlternateProcess">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latin typeface="Bahnschrift" panose="020B0502040204020203" pitchFamily="34" charset="0"/>
            </a:rPr>
            <a:t>Average BMI</a:t>
          </a:r>
        </a:p>
        <a:p>
          <a:pPr algn="ctr"/>
          <a:r>
            <a:rPr lang="en-US" sz="1200" baseline="0">
              <a:latin typeface="Bahnschrift" panose="020B0502040204020203" pitchFamily="34" charset="0"/>
            </a:rPr>
            <a:t>30.97 </a:t>
          </a:r>
          <a:endParaRPr lang="en-US" sz="1200">
            <a:latin typeface="Bahnschrift" panose="020B0502040204020203" pitchFamily="34" charset="0"/>
          </a:endParaRPr>
        </a:p>
      </xdr:txBody>
    </xdr:sp>
    <xdr:clientData/>
  </xdr:twoCellAnchor>
  <xdr:twoCellAnchor>
    <xdr:from>
      <xdr:col>15</xdr:col>
      <xdr:colOff>266700</xdr:colOff>
      <xdr:row>2</xdr:row>
      <xdr:rowOff>19050</xdr:rowOff>
    </xdr:from>
    <xdr:to>
      <xdr:col>19</xdr:col>
      <xdr:colOff>0</xdr:colOff>
      <xdr:row>5</xdr:row>
      <xdr:rowOff>0</xdr:rowOff>
    </xdr:to>
    <xdr:sp macro="" textlink="">
      <xdr:nvSpPr>
        <xdr:cNvPr id="31" name="Flowchart: Alternate Process 30">
          <a:extLst>
            <a:ext uri="{FF2B5EF4-FFF2-40B4-BE49-F238E27FC236}">
              <a16:creationId xmlns:a16="http://schemas.microsoft.com/office/drawing/2014/main" id="{C3C889A7-BB2D-4A38-88C4-B27A3DD6CFD2}"/>
            </a:ext>
          </a:extLst>
        </xdr:cNvPr>
        <xdr:cNvSpPr/>
      </xdr:nvSpPr>
      <xdr:spPr>
        <a:xfrm>
          <a:off x="10296525" y="466725"/>
          <a:ext cx="2171700" cy="552450"/>
        </a:xfrm>
        <a:prstGeom prst="flowChartAlternateProcess">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Bahnschrift" panose="020B0502040204020203" pitchFamily="34" charset="0"/>
            </a:rPr>
            <a:t>Average</a:t>
          </a:r>
          <a:r>
            <a:rPr lang="en-US" sz="1100" baseline="0">
              <a:latin typeface="Bahnschrift" panose="020B0502040204020203" pitchFamily="34" charset="0"/>
            </a:rPr>
            <a:t> Surgeries</a:t>
          </a:r>
        </a:p>
        <a:p>
          <a:pPr algn="ctr"/>
          <a:r>
            <a:rPr lang="en-US" sz="1100" baseline="0">
              <a:latin typeface="Bahnschrift" panose="020B0502040204020203" pitchFamily="34" charset="0"/>
            </a:rPr>
            <a:t>0.68</a:t>
          </a:r>
          <a:endParaRPr lang="en-US" sz="1200">
            <a:latin typeface="Bahnschrift"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65443923611" createdVersion="8" refreshedVersion="8" minRefreshableVersion="3" recordCount="2335" xr:uid="{2E4DCFED-87D1-488E-A54C-219996F9E3E1}">
  <cacheSource type="worksheet">
    <worksheetSource name="Table4"/>
  </cacheSource>
  <cacheFields count="21">
    <cacheField name="Customer ID" numFmtId="0">
      <sharedItems/>
    </cacheField>
    <cacheField name="Title" numFmtId="0">
      <sharedItems/>
    </cacheField>
    <cacheField name="First Name" numFmtId="0">
      <sharedItems/>
    </cacheField>
    <cacheField name="Last Name" numFmtId="0">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 numFmtId="0">
      <sharedItems/>
    </cacheField>
    <cacheField name="CANCER HISTORY" numFmtId="0">
      <sharedItems count="2">
        <s v="No"/>
        <s v="Yes"/>
      </sharedItems>
    </cacheField>
    <cacheField name="No. of Surgeries" numFmtId="0">
      <sharedItems containsSemiMixedTypes="0" containsString="0" containsNumber="1" containsInteger="1" minValue="0" maxValue="3"/>
    </cacheField>
    <cacheField name="SMOKER" numFmtId="0">
      <sharedItems/>
    </cacheField>
    <cacheField name="HBA1C Result" numFmtId="0">
      <sharedItems/>
    </cacheField>
    <cacheField name="Weight status" numFmtId="0">
      <sharedItems/>
    </cacheField>
    <cacheField name="Charges" numFmtId="164">
      <sharedItems containsSemiMixedTypes="0" containsString="0" containsNumber="1" minValue="563.84" maxValue="63770.43"/>
    </cacheField>
    <cacheField name="Hospital Tire" numFmtId="0">
      <sharedItems/>
    </cacheField>
    <cacheField name="City Tire" numFmtId="0">
      <sharedItems/>
    </cacheField>
    <cacheField name="STATEID" numFmtId="0">
      <sharedItems/>
    </cacheField>
    <cacheField name="Age Group" numFmtId="0">
      <sharedItems/>
    </cacheField>
  </cacheFields>
  <extLst>
    <ext xmlns:x14="http://schemas.microsoft.com/office/spreadsheetml/2009/9/main" uri="{725AE2AE-9491-48be-B2B4-4EB974FC3084}">
      <x14:pivotCacheDefinition pivotCacheId="1062674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06.681852893518" createdVersion="8" refreshedVersion="8" minRefreshableVersion="3" recordCount="2335" xr:uid="{01D24451-C3A4-474A-B4C9-75B0F54AC1C2}">
  <cacheSource type="worksheet">
    <worksheetSource name="Table4"/>
  </cacheSource>
  <cacheFields count="21">
    <cacheField name="Customer ID" numFmtId="0">
      <sharedItems/>
    </cacheField>
    <cacheField name="Title" numFmtId="0">
      <sharedItems/>
    </cacheField>
    <cacheField name="First Name" numFmtId="0">
      <sharedItems/>
    </cacheField>
    <cacheField name="Last Name" numFmtId="0">
      <sharedItems/>
    </cacheField>
    <cacheField name="Date of Birth" numFmtId="166">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 name="Children" numFmtId="0">
      <sharedItems containsSemiMixedTypes="0" containsString="0" containsNumber="1" containsInteger="1" minValue="0" maxValue="5"/>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ount="2">
        <s v="No"/>
        <s v="Yes"/>
      </sharedItems>
    </cacheField>
    <cacheField name="ANY TRANSPLANT" numFmtId="0">
      <sharedItems count="2">
        <s v="No"/>
        <s v="Yes"/>
      </sharedItems>
    </cacheField>
    <cacheField name="CANCER HISTORY" numFmtId="0">
      <sharedItems count="2">
        <s v="No"/>
        <s v="Yes"/>
      </sharedItems>
    </cacheField>
    <cacheField name="No. of Surgeries" numFmtId="0">
      <sharedItems containsSemiMixedTypes="0" containsString="0" containsNumber="1" containsInteger="1" minValue="0" maxValue="3"/>
    </cacheField>
    <cacheField name="SMOKER" numFmtId="0">
      <sharedItems/>
    </cacheField>
    <cacheField name="HBA1C Result" numFmtId="0">
      <sharedItems count="3">
        <s v="Diabetes"/>
        <s v="Prediabetes"/>
        <s v="Normal"/>
      </sharedItems>
    </cacheField>
    <cacheField name="Weight status" numFmtId="0">
      <sharedItems count="4">
        <s v="Obesity"/>
        <s v="Overweight"/>
        <s v="Normal Weight"/>
        <s v="Underweight"/>
      </sharedItems>
    </cacheField>
    <cacheField name="Charges" numFmtId="164">
      <sharedItems containsSemiMixedTypes="0" containsString="0" containsNumber="1" minValue="563.84" maxValue="63770.43"/>
    </cacheField>
    <cacheField name="Hospital Tire" numFmtId="0">
      <sharedItems count="3">
        <s v="Tier - 1"/>
        <s v="Tier - 2"/>
        <s v="Tier - 3"/>
      </sharedItems>
    </cacheField>
    <cacheField name="City Tire" numFmtId="0">
      <sharedItems count="3">
        <s v="Tier - 3"/>
        <s v="Tier - 1"/>
        <s v="Tier - 2"/>
      </sharedItems>
    </cacheField>
    <cacheField name="STATEID" numFmtId="0">
      <sharedItems/>
    </cacheField>
    <cacheField name="Age Group" numFmtId="0">
      <sharedItems count="3">
        <s v="Senior"/>
        <s v="Adults"/>
        <s v="Youth"/>
      </sharedItems>
    </cacheField>
  </cacheFields>
  <extLst>
    <ext xmlns:x14="http://schemas.microsoft.com/office/spreadsheetml/2009/9/main" uri="{725AE2AE-9491-48be-B2B4-4EB974FC3084}">
      <x14:pivotCacheDefinition pivotCacheId="107931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Ms"/>
    <s v="Kelly"/>
    <s v="Hawks"/>
    <d v="1968-10-12T00:00:00"/>
    <n v="54"/>
    <n v="0"/>
    <n v="47.4"/>
    <n v="7.47"/>
    <s v="No"/>
    <s v="No"/>
    <x v="0"/>
    <n v="0"/>
    <s v="Yes"/>
    <s v="Diabetes"/>
    <s v="Obesity"/>
    <n v="63770.43"/>
    <s v="Tier - 1"/>
    <s v="Tier - 3"/>
    <s v="R1013"/>
    <s v="Senior"/>
  </r>
  <r>
    <s v="ID2"/>
    <s v="Mr"/>
    <s v="Matthew D"/>
    <s v="Lehner"/>
    <d v="1977-06-08T00:00:00"/>
    <n v="46"/>
    <n v="0"/>
    <n v="30.36"/>
    <n v="5.77"/>
    <s v="No"/>
    <s v="No"/>
    <x v="0"/>
    <n v="0"/>
    <s v="Yes"/>
    <s v="Prediabetes"/>
    <s v="Obesity"/>
    <n v="62592.87"/>
    <s v="Tier - 2"/>
    <s v="Tier - 3"/>
    <s v="R1013"/>
    <s v="Adults"/>
  </r>
  <r>
    <s v="ID3"/>
    <s v="Mr"/>
    <s v="Phil"/>
    <s v="Lu"/>
    <d v="1970-09-11T00:00:00"/>
    <n v="52"/>
    <n v="3"/>
    <n v="34.484999999999999"/>
    <n v="11.87"/>
    <s v="Yes"/>
    <s v="No"/>
    <x v="0"/>
    <n v="2"/>
    <s v="Yes"/>
    <s v="Diabetes"/>
    <s v="Obesity"/>
    <n v="60021.4"/>
    <s v="Tier - 1"/>
    <s v="Tier - 1"/>
    <s v="R1012"/>
    <s v="Senior"/>
  </r>
  <r>
    <s v="ID4"/>
    <s v="Ms"/>
    <s v="Kelsey"/>
    <s v="Osborne"/>
    <d v="1991-06-06T00:00:00"/>
    <n v="32"/>
    <n v="1"/>
    <n v="38.094999999999999"/>
    <n v="6.05"/>
    <s v="No"/>
    <s v="No"/>
    <x v="0"/>
    <n v="0"/>
    <s v="Yes"/>
    <s v="Prediabetes"/>
    <s v="Obesity"/>
    <n v="58571.07"/>
    <s v="Tier - 1"/>
    <s v="Tier - 3"/>
    <s v="R1024"/>
    <s v="Adults"/>
  </r>
  <r>
    <s v="ID5"/>
    <s v="Ms"/>
    <s v="Kristyn"/>
    <s v="Kadala"/>
    <d v="1989-06-19T00:00:00"/>
    <n v="33"/>
    <n v="0"/>
    <n v="35.53"/>
    <n v="5.45"/>
    <s v="No"/>
    <s v="No"/>
    <x v="0"/>
    <n v="0"/>
    <s v="Yes"/>
    <s v="Normal"/>
    <s v="Obesity"/>
    <n v="55135.4"/>
    <s v="Tier - 1"/>
    <s v="Tier - 2"/>
    <s v="R1012"/>
    <s v="Adults"/>
  </r>
  <r>
    <s v="ID6"/>
    <s v="Mr"/>
    <s v="Russell B"/>
    <s v="Baker"/>
    <d v="1962-08-04T00:00:00"/>
    <n v="60"/>
    <n v="0"/>
    <n v="32.799999999999997"/>
    <n v="6.59"/>
    <s v="No"/>
    <s v="No"/>
    <x v="0"/>
    <n v="0"/>
    <s v="Yes"/>
    <s v="Diabetes"/>
    <s v="Obesity"/>
    <n v="52590.83"/>
    <s v="Tier - 1"/>
    <s v="Tier - 3"/>
    <s v="R1011"/>
    <s v="Senior"/>
  </r>
  <r>
    <s v="ID7"/>
    <s v="Mr"/>
    <s v="Scott"/>
    <s v="Macpherson"/>
    <d v="1994-10-27T00:00:00"/>
    <n v="28"/>
    <n v="1"/>
    <n v="36.4"/>
    <n v="6.07"/>
    <s v="No"/>
    <s v="No"/>
    <x v="0"/>
    <n v="0"/>
    <s v="Yes"/>
    <s v="Prediabetes"/>
    <s v="Obesity"/>
    <n v="51194.559999999998"/>
    <s v="Tier - 1"/>
    <s v="Tier - 3"/>
    <s v="R1011"/>
    <s v="Youth"/>
  </r>
  <r>
    <s v="ID8"/>
    <s v="Mr"/>
    <s v="Stephen"/>
    <s v="Hallman"/>
    <d v="1958-06-27T00:00:00"/>
    <n v="64"/>
    <n v="2"/>
    <n v="36.96"/>
    <n v="7.93"/>
    <s v="No"/>
    <s v="No"/>
    <x v="0"/>
    <n v="3"/>
    <s v="Yes"/>
    <s v="Diabetes"/>
    <s v="Obesity"/>
    <n v="49577.66"/>
    <s v="Tier - 2"/>
    <s v="Tier - 2"/>
    <s v="R1013"/>
    <s v="Senior"/>
  </r>
  <r>
    <s v="ID9"/>
    <s v="Mr"/>
    <s v="Patrick R"/>
    <s v="Moran"/>
    <d v="1963-09-04T00:00:00"/>
    <n v="59"/>
    <n v="1"/>
    <n v="41.14"/>
    <n v="9.58"/>
    <s v="Yes"/>
    <s v="No"/>
    <x v="1"/>
    <n v="1"/>
    <s v="Yes"/>
    <s v="Diabetes"/>
    <s v="Obesity"/>
    <n v="48970.25"/>
    <s v="Tier - 1"/>
    <s v="Tier - 2"/>
    <s v="R1013"/>
    <s v="Senior"/>
  </r>
  <r>
    <s v="ID10"/>
    <s v="Ms"/>
    <s v="Brooke N"/>
    <s v="Benner"/>
    <d v="1978-12-29T00:00:00"/>
    <n v="44"/>
    <n v="0"/>
    <n v="38.06"/>
    <n v="10.79"/>
    <s v="No"/>
    <s v="No"/>
    <x v="0"/>
    <n v="0"/>
    <s v="Yes"/>
    <s v="Diabetes"/>
    <s v="Obesity"/>
    <n v="48885.14"/>
    <s v="Tier - 1"/>
    <s v="Tier - 2"/>
    <s v="R1013"/>
    <s v="Adults"/>
  </r>
  <r>
    <s v="ID11"/>
    <s v="Ms"/>
    <s v="Paola Andrea"/>
    <s v="Fierro Vargas"/>
    <d v="1959-07-22T00:00:00"/>
    <n v="63"/>
    <n v="0"/>
    <n v="37.700000000000003"/>
    <n v="5.96"/>
    <s v="Yes"/>
    <s v="No"/>
    <x v="0"/>
    <n v="2"/>
    <s v="Yes"/>
    <s v="Prediabetes"/>
    <s v="Obesity"/>
    <n v="48824.45"/>
    <s v="Tier - 2"/>
    <s v="Tier - 1"/>
    <s v="R1011"/>
    <s v="Senior"/>
  </r>
  <r>
    <s v="ID12"/>
    <s v="Mr"/>
    <s v="David"/>
    <s v="Franz"/>
    <d v="1965-10-27T00:00:00"/>
    <n v="57"/>
    <n v="1"/>
    <n v="42.13"/>
    <n v="11.9"/>
    <s v="No"/>
    <s v="No"/>
    <x v="0"/>
    <n v="0"/>
    <s v="Yes"/>
    <s v="Diabetes"/>
    <s v="Obesity"/>
    <n v="48675.519999999997"/>
    <s v="Tier - 1"/>
    <s v="Tier - 2"/>
    <s v="R1013"/>
    <s v="Senior"/>
  </r>
  <r>
    <s v="ID13"/>
    <s v="Mr"/>
    <s v="Wade"/>
    <s v="Foster"/>
    <d v="1962-10-11T00:00:00"/>
    <n v="60"/>
    <n v="0"/>
    <n v="40.92"/>
    <n v="8.41"/>
    <s v="No"/>
    <s v="No"/>
    <x v="0"/>
    <n v="0"/>
    <s v="Yes"/>
    <s v="Diabetes"/>
    <s v="Obesity"/>
    <n v="48673.56"/>
    <s v="Tier - 1"/>
    <s v="Tier - 2"/>
    <s v="R1013"/>
    <s v="Senior"/>
  </r>
  <r>
    <s v="ID14"/>
    <s v="Mr"/>
    <s v="Franklin"/>
    <s v="Tenorio"/>
    <d v="1968-12-01T00:00:00"/>
    <n v="54"/>
    <n v="3"/>
    <n v="40.564999999999998"/>
    <n v="7.02"/>
    <s v="No"/>
    <s v="No"/>
    <x v="0"/>
    <n v="0"/>
    <s v="Yes"/>
    <s v="Diabetes"/>
    <s v="Obesity"/>
    <n v="48549.18"/>
    <s v="Tier - 1"/>
    <s v="Tier - 3"/>
    <s v="R1016"/>
    <s v="Senior"/>
  </r>
  <r>
    <s v="ID15"/>
    <s v="Ms"/>
    <s v="Leilani M"/>
    <s v="Rios"/>
    <d v="1961-12-21T00:00:00"/>
    <n v="61"/>
    <n v="1"/>
    <n v="36.384999999999998"/>
    <n v="7.59"/>
    <s v="Yes"/>
    <s v="No"/>
    <x v="0"/>
    <n v="2"/>
    <s v="Yes"/>
    <s v="Diabetes"/>
    <s v="Obesity"/>
    <n v="48517.56"/>
    <s v="Tier - 1"/>
    <s v="Tier - 3"/>
    <s v="R1024"/>
    <s v="Senior"/>
  </r>
  <r>
    <s v="ID16"/>
    <s v="Mr"/>
    <s v="Philippe"/>
    <s v="Viau-Dupuis"/>
    <d v="1962-08-27T00:00:00"/>
    <n v="60"/>
    <n v="0"/>
    <n v="39.9"/>
    <n v="11.32"/>
    <s v="No"/>
    <s v="No"/>
    <x v="0"/>
    <n v="0"/>
    <s v="Yes"/>
    <s v="Diabetes"/>
    <s v="Obesity"/>
    <n v="48173.36"/>
    <s v="Tier - 1"/>
    <s v="Tier - 3"/>
    <s v="R1011"/>
    <s v="Senior"/>
  </r>
  <r>
    <s v="ID17"/>
    <s v="Ms"/>
    <s v="Jennifer A"/>
    <s v="Cronin"/>
    <d v="1958-11-16T00:00:00"/>
    <n v="64"/>
    <n v="1"/>
    <n v="33.799999999999997"/>
    <n v="7.67"/>
    <s v="No"/>
    <s v="No"/>
    <x v="0"/>
    <n v="3"/>
    <s v="Yes"/>
    <s v="Diabetes"/>
    <s v="Obesity"/>
    <n v="47928.03"/>
    <s v="Tier - 2"/>
    <s v="Tier - 3"/>
    <s v="R1011"/>
    <s v="Senior"/>
  </r>
  <r>
    <s v="ID18"/>
    <s v="Ms"/>
    <s v="Christina M"/>
    <s v="Noordstar"/>
    <d v="1963-08-05T00:00:00"/>
    <n v="59"/>
    <n v="1"/>
    <n v="36.765000000000001"/>
    <n v="7.29"/>
    <s v="Yes"/>
    <s v="No"/>
    <x v="1"/>
    <n v="1"/>
    <s v="Yes"/>
    <s v="Diabetes"/>
    <s v="Obesity"/>
    <n v="47896.79"/>
    <s v="Tier - 1"/>
    <s v="Tier - 3"/>
    <s v="R1024"/>
    <s v="Senior"/>
  </r>
  <r>
    <s v="ID19"/>
    <s v="Mr"/>
    <s v="Said Sr"/>
    <s v="Boudalia"/>
    <d v="1964-11-07T00:00:00"/>
    <n v="58"/>
    <n v="2"/>
    <n v="36.954999999999998"/>
    <n v="4.72"/>
    <s v="Yes"/>
    <s v="No"/>
    <x v="0"/>
    <n v="1"/>
    <s v="Yes"/>
    <s v="Normal"/>
    <s v="Obesity"/>
    <n v="47496.49"/>
    <s v="Tier - 1"/>
    <s v="Tier - 3"/>
    <s v="R1012"/>
    <s v="Senior"/>
  </r>
  <r>
    <s v="ID20"/>
    <s v="Mr"/>
    <s v="John"/>
    <s v="Flor"/>
    <d v="1971-09-27T00:00:00"/>
    <n v="51"/>
    <n v="2"/>
    <n v="42.9"/>
    <n v="11.41"/>
    <s v="No"/>
    <s v="No"/>
    <x v="0"/>
    <n v="0"/>
    <s v="Yes"/>
    <s v="Diabetes"/>
    <s v="Obesity"/>
    <n v="47462.89"/>
    <s v="Tier - 1"/>
    <s v="Tier - 2"/>
    <s v="R1013"/>
    <s v="Senior"/>
  </r>
  <r>
    <s v="ID21"/>
    <s v="Mr"/>
    <s v="Myles"/>
    <s v="Fennon"/>
    <d v="1961-06-13T00:00:00"/>
    <n v="61"/>
    <n v="1"/>
    <n v="36.299999999999997"/>
    <n v="11.5"/>
    <s v="Yes"/>
    <s v="No"/>
    <x v="0"/>
    <n v="2"/>
    <s v="Yes"/>
    <s v="Diabetes"/>
    <s v="Obesity"/>
    <n v="47403.88"/>
    <s v="Tier - 1"/>
    <s v="Tier - 3"/>
    <s v="R1011"/>
    <s v="Senior"/>
  </r>
  <r>
    <s v="ID22"/>
    <s v="Ms"/>
    <s v="Madelyn C"/>
    <s v="Hribar"/>
    <d v="1959-10-04T00:00:00"/>
    <n v="63"/>
    <n v="2"/>
    <n v="32.200000000000003"/>
    <n v="6.22"/>
    <s v="Yes"/>
    <s v="No"/>
    <x v="0"/>
    <n v="2"/>
    <s v="Yes"/>
    <s v="Prediabetes"/>
    <s v="Obesity"/>
    <n v="47305.31"/>
    <s v="Tier - 2"/>
    <s v="Tier - 1"/>
    <s v="R1011"/>
    <s v="Senior"/>
  </r>
  <r>
    <s v="ID23"/>
    <s v="Ms"/>
    <s v="Nicole"/>
    <s v="Tassello"/>
    <d v="1958-09-03T00:00:00"/>
    <n v="64"/>
    <n v="2"/>
    <n v="31.3"/>
    <n v="11.38"/>
    <s v="No"/>
    <s v="No"/>
    <x v="0"/>
    <n v="3"/>
    <s v="Yes"/>
    <s v="Diabetes"/>
    <s v="Obesity"/>
    <n v="47291.06"/>
    <s v="Tier - 2"/>
    <s v="Tier - 1"/>
    <s v="R1011"/>
    <s v="Senior"/>
  </r>
  <r>
    <s v="ID24"/>
    <s v="Mr"/>
    <s v="Eric A"/>
    <s v="Mauricette"/>
    <d v="1970-12-28T00:00:00"/>
    <n v="52"/>
    <n v="2"/>
    <n v="41.8"/>
    <n v="7.89"/>
    <s v="Yes"/>
    <s v="No"/>
    <x v="0"/>
    <n v="2"/>
    <s v="Yes"/>
    <s v="Diabetes"/>
    <s v="Obesity"/>
    <n v="47269.85"/>
    <s v="Tier - 1"/>
    <s v="Tier - 2"/>
    <s v="R1013"/>
    <s v="Senior"/>
  </r>
  <r>
    <s v="ID25"/>
    <s v="Mr"/>
    <s v="Emiliano I"/>
    <s v="Garcia"/>
    <d v="1959-07-14T00:00:00"/>
    <n v="63"/>
    <n v="0"/>
    <n v="35.090000000000003"/>
    <n v="4.38"/>
    <s v="Yes"/>
    <s v="No"/>
    <x v="0"/>
    <n v="2"/>
    <s v="Yes"/>
    <s v="Normal"/>
    <s v="Obesity"/>
    <n v="47055.53"/>
    <s v="Tier - 2"/>
    <s v="Tier - 1"/>
    <s v="R1013"/>
    <s v="Senior"/>
  </r>
  <r>
    <s v="ID26"/>
    <s v="Mr"/>
    <s v="Adam"/>
    <s v="Airoldi"/>
    <d v="1958-09-15T00:00:00"/>
    <n v="64"/>
    <n v="0"/>
    <n v="33.880000000000003"/>
    <n v="7.01"/>
    <s v="No"/>
    <s v="No"/>
    <x v="0"/>
    <n v="3"/>
    <s v="Yes"/>
    <s v="Diabetes"/>
    <s v="Obesity"/>
    <n v="46889.26"/>
    <s v="Tier - 2"/>
    <s v="Tier - 3"/>
    <s v="R1013"/>
    <s v="Senior"/>
  </r>
  <r>
    <s v="ID27"/>
    <s v="Mr"/>
    <s v="Zach"/>
    <s v="Cater-Cyker"/>
    <d v="1960-11-17T00:00:00"/>
    <n v="62"/>
    <n v="3"/>
    <n v="30.875"/>
    <n v="11.88"/>
    <s v="No"/>
    <s v="No"/>
    <x v="0"/>
    <n v="0"/>
    <s v="Yes"/>
    <s v="Diabetes"/>
    <s v="Obesity"/>
    <n v="46718.16"/>
    <s v="Tier - 1"/>
    <s v="Tier - 1"/>
    <s v="R1012"/>
    <s v="Senior"/>
  </r>
  <r>
    <s v="ID28"/>
    <s v="Ms"/>
    <s v="Stephanie W"/>
    <s v="Hamm"/>
    <d v="1969-06-23T00:00:00"/>
    <n v="53"/>
    <n v="3"/>
    <n v="36.86"/>
    <n v="5.19"/>
    <s v="Yes"/>
    <s v="No"/>
    <x v="1"/>
    <n v="1"/>
    <s v="Yes"/>
    <s v="Normal"/>
    <s v="Obesity"/>
    <n v="46661.440000000002"/>
    <s v="Tier - 1"/>
    <s v="Tier - 3"/>
    <s v="R1012"/>
    <s v="Senior"/>
  </r>
  <r>
    <s v="ID29"/>
    <s v="Mr"/>
    <s v="Stephen"/>
    <s v="Cox"/>
    <d v="1961-08-08T00:00:00"/>
    <n v="61"/>
    <n v="0"/>
    <n v="35.86"/>
    <n v="6.74"/>
    <s v="Yes"/>
    <s v="No"/>
    <x v="0"/>
    <n v="2"/>
    <s v="Yes"/>
    <s v="Diabetes"/>
    <s v="Obesity"/>
    <n v="46599.11"/>
    <s v="Tier - 1"/>
    <s v="Tier - 1"/>
    <s v="R1013"/>
    <s v="Senior"/>
  </r>
  <r>
    <s v="ID30"/>
    <s v="Ms"/>
    <s v="Natalie"/>
    <s v="Sachrajda"/>
    <d v="1971-12-06T00:00:00"/>
    <n v="51"/>
    <n v="3"/>
    <n v="37.049999999999997"/>
    <n v="8.44"/>
    <s v="No"/>
    <s v="No"/>
    <x v="0"/>
    <n v="0"/>
    <s v="Yes"/>
    <s v="Diabetes"/>
    <s v="Obesity"/>
    <n v="46255.11"/>
    <s v="Tier - 1"/>
    <s v="Tier - 3"/>
    <s v="R1024"/>
    <s v="Senior"/>
  </r>
  <r>
    <s v="ID31"/>
    <s v="Ms"/>
    <s v="Nicole J"/>
    <s v="Gareri"/>
    <d v="1978-08-17T00:00:00"/>
    <n v="44"/>
    <n v="2"/>
    <n v="43.89"/>
    <n v="8.7100000000000009"/>
    <s v="No"/>
    <s v="No"/>
    <x v="0"/>
    <n v="0"/>
    <s v="Yes"/>
    <s v="Diabetes"/>
    <s v="Obesity"/>
    <n v="46200.99"/>
    <s v="Tier - 1"/>
    <s v="Tier - 1"/>
    <s v="R1013"/>
    <s v="Adults"/>
  </r>
  <r>
    <s v="ID32"/>
    <s v="Mr"/>
    <s v="Jefferson D"/>
    <s v="Welch"/>
    <d v="1976-12-02T00:00:00"/>
    <n v="46"/>
    <n v="3"/>
    <n v="42.35"/>
    <n v="5.08"/>
    <s v="Yes"/>
    <s v="No"/>
    <x v="0"/>
    <n v="0"/>
    <s v="Yes"/>
    <s v="Normal"/>
    <s v="Obesity"/>
    <n v="46151.12"/>
    <s v="Tier - 1"/>
    <s v="Tier - 3"/>
    <s v="R1013"/>
    <s v="Adults"/>
  </r>
  <r>
    <s v="ID33"/>
    <s v="Mr"/>
    <s v="Brendan D"/>
    <s v="Prindiville"/>
    <d v="1962-12-04T00:00:00"/>
    <n v="60"/>
    <n v="3"/>
    <n v="31.35"/>
    <n v="6.86"/>
    <s v="No"/>
    <s v="No"/>
    <x v="0"/>
    <n v="0"/>
    <s v="Yes"/>
    <s v="Diabetes"/>
    <s v="Obesity"/>
    <n v="46130.53"/>
    <s v="Tier - 1"/>
    <s v="Tier - 1"/>
    <s v="R1012"/>
    <s v="Senior"/>
  </r>
  <r>
    <s v="ID34"/>
    <s v="Ms"/>
    <s v="Courtney"/>
    <s v="Kincaid"/>
    <d v="1985-09-30T00:00:00"/>
    <n v="37"/>
    <n v="2"/>
    <n v="47.6"/>
    <n v="5.95"/>
    <s v="Yes"/>
    <s v="No"/>
    <x v="0"/>
    <n v="0"/>
    <s v="Yes"/>
    <s v="Prediabetes"/>
    <s v="Obesity"/>
    <n v="46113.51"/>
    <s v="Tier - 2"/>
    <s v="Tier - 3"/>
    <s v="R1011"/>
    <s v="Adults"/>
  </r>
  <r>
    <s v="ID35"/>
    <s v="Ms"/>
    <s v="Sydney L"/>
    <s v="Bruestle"/>
    <d v="1979-08-12T00:00:00"/>
    <n v="43"/>
    <n v="0"/>
    <n v="46.2"/>
    <n v="6.09"/>
    <s v="No"/>
    <s v="No"/>
    <x v="1"/>
    <n v="1"/>
    <s v="Yes"/>
    <s v="Prediabetes"/>
    <s v="Obesity"/>
    <n v="45863.21"/>
    <s v="Tier - 2"/>
    <s v="Tier - 1"/>
    <s v="R1013"/>
    <s v="Adults"/>
  </r>
  <r>
    <s v="ID36"/>
    <s v="Mr"/>
    <s v="Julien"/>
    <s v="Lachance"/>
    <d v="1960-12-21T00:00:00"/>
    <n v="62"/>
    <n v="0"/>
    <n v="32.015000000000001"/>
    <n v="11.75"/>
    <s v="No"/>
    <s v="No"/>
    <x v="0"/>
    <n v="0"/>
    <s v="Yes"/>
    <s v="Diabetes"/>
    <s v="Obesity"/>
    <n v="45710.21"/>
    <s v="Tier - 2"/>
    <s v="Tier - 2"/>
    <s v="R1016"/>
    <s v="Senior"/>
  </r>
  <r>
    <s v="ID37"/>
    <s v="Mr"/>
    <s v="Ryan M"/>
    <s v="Eason"/>
    <d v="1974-08-09T00:00:00"/>
    <n v="48"/>
    <n v="2"/>
    <n v="40.564999999999998"/>
    <n v="7.37"/>
    <s v="No"/>
    <s v="No"/>
    <x v="0"/>
    <n v="0"/>
    <s v="Yes"/>
    <s v="Diabetes"/>
    <s v="Obesity"/>
    <n v="45702.02"/>
    <s v="Tier - 2"/>
    <s v="Tier - 2"/>
    <s v="R1012"/>
    <s v="Adults"/>
  </r>
  <r>
    <s v="ID38"/>
    <s v="Ms"/>
    <s v="Anna H"/>
    <s v="Grummon"/>
    <d v="1962-12-17T00:00:00"/>
    <n v="60"/>
    <n v="0"/>
    <n v="32.450000000000003"/>
    <n v="11.91"/>
    <s v="No"/>
    <s v="No"/>
    <x v="0"/>
    <n v="0"/>
    <s v="Yes"/>
    <s v="Diabetes"/>
    <s v="Obesity"/>
    <n v="45008.959999999999"/>
    <s v="Tier - 2"/>
    <s v="Tier - 2"/>
    <s v="R1013"/>
    <s v="Senior"/>
  </r>
  <r>
    <s v="ID39"/>
    <s v="Ms"/>
    <s v="Samantha"/>
    <s v="Vanwechel"/>
    <d v="1971-08-13T00:00:00"/>
    <n v="51"/>
    <n v="2"/>
    <n v="34.96"/>
    <n v="6.52"/>
    <s v="No"/>
    <s v="No"/>
    <x v="0"/>
    <n v="0"/>
    <s v="Yes"/>
    <s v="Diabetes"/>
    <s v="Obesity"/>
    <n v="44641.2"/>
    <s v="Tier - 2"/>
    <s v="Tier - 3"/>
    <s v="R1024"/>
    <s v="Senior"/>
  </r>
  <r>
    <s v="ID40"/>
    <s v="Mr"/>
    <s v="Robert"/>
    <s v="Fisher"/>
    <d v="1993-10-11T00:00:00"/>
    <n v="29"/>
    <n v="2"/>
    <n v="35.5"/>
    <n v="5.14"/>
    <s v="No"/>
    <s v="No"/>
    <x v="1"/>
    <n v="1"/>
    <s v="Yes"/>
    <s v="Normal"/>
    <s v="Obesity"/>
    <n v="44585.46"/>
    <s v="Tier - 2"/>
    <s v="Tier - 2"/>
    <s v="R1011"/>
    <s v="Youth"/>
  </r>
  <r>
    <s v="ID41"/>
    <s v="Mr"/>
    <s v="James R"/>
    <s v="Jenkins"/>
    <d v="2000-08-02T00:00:00"/>
    <n v="22"/>
    <n v="1"/>
    <n v="52.58"/>
    <n v="4.1900000000000004"/>
    <s v="No"/>
    <s v="Yes"/>
    <x v="0"/>
    <n v="1"/>
    <s v="Yes"/>
    <s v="Normal"/>
    <s v="Obesity"/>
    <n v="44501.4"/>
    <s v="Tier - 2"/>
    <s v="Tier - 3"/>
    <s v="R1013"/>
    <s v="Youth"/>
  </r>
  <r>
    <s v="ID42"/>
    <s v="Ms"/>
    <s v="Roseann"/>
    <s v="Peters"/>
    <d v="1967-09-14T00:00:00"/>
    <n v="55"/>
    <n v="0"/>
    <n v="35.200000000000003"/>
    <n v="11.68"/>
    <s v="Yes"/>
    <s v="No"/>
    <x v="0"/>
    <n v="0"/>
    <s v="Yes"/>
    <s v="Diabetes"/>
    <s v="Obesity"/>
    <n v="44423.8"/>
    <s v="Tier - 2"/>
    <s v="Tier - 3"/>
    <s v="R1013"/>
    <s v="Senior"/>
  </r>
  <r>
    <s v="ID43"/>
    <s v="Ms"/>
    <s v="Nicole"/>
    <s v="Aha"/>
    <d v="1971-10-29T00:00:00"/>
    <n v="51"/>
    <n v="0"/>
    <n v="38.06"/>
    <n v="6.98"/>
    <s v="No"/>
    <s v="No"/>
    <x v="0"/>
    <n v="0"/>
    <s v="Yes"/>
    <s v="Diabetes"/>
    <s v="Obesity"/>
    <n v="44400.41"/>
    <s v="Tier - 2"/>
    <s v="Tier - 2"/>
    <s v="R1013"/>
    <s v="Senior"/>
  </r>
  <r>
    <s v="ID44"/>
    <s v="Mr"/>
    <s v="Spencer"/>
    <s v="Mcelwain"/>
    <d v="1968-11-24T00:00:00"/>
    <n v="54"/>
    <n v="2"/>
    <n v="34.21"/>
    <n v="8.34"/>
    <s v="No"/>
    <s v="No"/>
    <x v="0"/>
    <n v="0"/>
    <s v="Yes"/>
    <s v="Diabetes"/>
    <s v="Obesity"/>
    <n v="44260.75"/>
    <s v="Tier - 2"/>
    <s v="Tier - 1"/>
    <s v="R1013"/>
    <s v="Senior"/>
  </r>
  <r>
    <s v="ID45"/>
    <s v="Mr"/>
    <s v="Eric W"/>
    <s v="Januszewski"/>
    <d v="1975-06-01T00:00:00"/>
    <n v="48"/>
    <n v="2"/>
    <n v="38.94"/>
    <n v="8.49"/>
    <s v="Yes"/>
    <s v="No"/>
    <x v="0"/>
    <n v="1"/>
    <s v="Yes"/>
    <s v="Diabetes"/>
    <s v="Obesity"/>
    <n v="44202.65"/>
    <s v="Tier - 2"/>
    <s v="Tier - 2"/>
    <s v="R1013"/>
    <s v="Adults"/>
  </r>
  <r>
    <s v="ID46"/>
    <s v="Ms"/>
    <s v="Brianna L"/>
    <s v="Rohne"/>
    <d v="1988-07-16T00:00:00"/>
    <n v="34"/>
    <n v="1"/>
    <n v="30.21"/>
    <n v="5.34"/>
    <s v="Yes"/>
    <s v="No"/>
    <x v="0"/>
    <n v="1"/>
    <s v="Yes"/>
    <s v="Normal"/>
    <s v="Obesity"/>
    <n v="43943.88"/>
    <s v="Tier - 2"/>
    <s v="Tier - 1"/>
    <s v="R1012"/>
    <s v="Adults"/>
  </r>
  <r>
    <s v="ID47"/>
    <s v="Mr"/>
    <s v="Thomas J"/>
    <s v="O'Grady"/>
    <d v="1966-10-05T00:00:00"/>
    <n v="56"/>
    <n v="0"/>
    <n v="33.630000000000003"/>
    <n v="4.43"/>
    <s v="Yes"/>
    <s v="No"/>
    <x v="0"/>
    <n v="2"/>
    <s v="Yes"/>
    <s v="Normal"/>
    <s v="Obesity"/>
    <n v="43921.18"/>
    <s v="Tier - 2"/>
    <s v="Tier - 2"/>
    <s v="R1012"/>
    <s v="Senior"/>
  </r>
  <r>
    <s v="ID48"/>
    <s v="Ms"/>
    <s v="Melissa L"/>
    <s v="Peters"/>
    <d v="1980-11-10T00:00:00"/>
    <n v="42"/>
    <n v="2"/>
    <n v="40.369999999999997"/>
    <n v="4.47"/>
    <s v="No"/>
    <s v="No"/>
    <x v="0"/>
    <n v="0"/>
    <s v="Yes"/>
    <s v="Normal"/>
    <s v="Obesity"/>
    <n v="43896.38"/>
    <s v="Tier - 2"/>
    <s v="Tier - 1"/>
    <s v="R1013"/>
    <s v="Adults"/>
  </r>
  <r>
    <s v="ID49"/>
    <s v="Mr"/>
    <s v="Flavio"/>
    <s v="De Simone"/>
    <d v="1966-07-02T00:00:00"/>
    <n v="56"/>
    <n v="0"/>
    <n v="53.09"/>
    <n v="4.82"/>
    <s v="Yes"/>
    <s v="No"/>
    <x v="0"/>
    <n v="2"/>
    <s v="Yes"/>
    <s v="Normal"/>
    <s v="Obesity"/>
    <n v="43817.45"/>
    <s v="Tier - 2"/>
    <s v="Tier - 3"/>
    <s v="R1012"/>
    <s v="Senior"/>
  </r>
  <r>
    <s v="ID50"/>
    <s v="Mr"/>
    <s v="Ryan"/>
    <s v="Beckett"/>
    <d v="1966-10-25T00:00:00"/>
    <n v="56"/>
    <n v="2"/>
    <n v="31.79"/>
    <n v="5.51"/>
    <s v="Yes"/>
    <s v="No"/>
    <x v="0"/>
    <n v="2"/>
    <s v="Yes"/>
    <s v="Normal"/>
    <s v="Obesity"/>
    <n v="43813.87"/>
    <s v="Tier - 2"/>
    <s v="Tier - 2"/>
    <s v="R1013"/>
    <s v="Senior"/>
  </r>
  <r>
    <s v="ID51"/>
    <s v="Mr"/>
    <s v="Anthony J"/>
    <s v="Sobrilsky"/>
    <d v="1986-12-29T00:00:00"/>
    <n v="36"/>
    <n v="3"/>
    <n v="41.895000000000003"/>
    <n v="10.87"/>
    <s v="Yes"/>
    <s v="No"/>
    <x v="0"/>
    <n v="1"/>
    <s v="Yes"/>
    <s v="Diabetes"/>
    <s v="Obesity"/>
    <n v="43753.34"/>
    <s v="Tier - 2"/>
    <s v="Tier - 1"/>
    <s v="R1015"/>
    <s v="Adults"/>
  </r>
  <r>
    <s v="ID52"/>
    <s v="Ms"/>
    <s v="Alex"/>
    <s v="Wang"/>
    <d v="1965-08-22T00:00:00"/>
    <n v="57"/>
    <n v="0"/>
    <n v="31.16"/>
    <n v="9.34"/>
    <s v="No"/>
    <s v="No"/>
    <x v="0"/>
    <n v="0"/>
    <s v="Yes"/>
    <s v="Diabetes"/>
    <s v="Obesity"/>
    <n v="43578.94"/>
    <s v="Tier - 2"/>
    <s v="Tier - 2"/>
    <s v="R1012"/>
    <s v="Senior"/>
  </r>
  <r>
    <s v="ID53"/>
    <s v="Mr"/>
    <s v="David"/>
    <s v="Campa"/>
    <d v="1969-12-03T00:00:00"/>
    <n v="53"/>
    <n v="0"/>
    <n v="34.104999999999997"/>
    <n v="5.03"/>
    <s v="Yes"/>
    <s v="No"/>
    <x v="1"/>
    <n v="1"/>
    <s v="Yes"/>
    <s v="Normal"/>
    <s v="Obesity"/>
    <n v="43254.42"/>
    <s v="Tier - 2"/>
    <s v="Tier - 2"/>
    <s v="R1016"/>
    <s v="Senior"/>
  </r>
  <r>
    <s v="ID54"/>
    <s v="Mr"/>
    <s v="Andrew B"/>
    <s v="Clifford"/>
    <d v="1965-11-29T00:00:00"/>
    <n v="57"/>
    <n v="0"/>
    <n v="51.93"/>
    <n v="11.05"/>
    <s v="No"/>
    <s v="No"/>
    <x v="0"/>
    <n v="0"/>
    <s v="Yes"/>
    <s v="Diabetes"/>
    <s v="Obesity"/>
    <n v="43073.760000000002"/>
    <s v="Tier - 2"/>
    <s v="Tier - 2"/>
    <s v="R1011"/>
    <s v="Senior"/>
  </r>
  <r>
    <s v="ID55"/>
    <s v="Ms"/>
    <s v="Dara E"/>
    <s v="Dalmata"/>
    <d v="1978-11-04T00:00:00"/>
    <n v="44"/>
    <n v="0"/>
    <n v="38.950000000000003"/>
    <n v="11.95"/>
    <s v="No"/>
    <s v="No"/>
    <x v="0"/>
    <n v="0"/>
    <s v="Yes"/>
    <s v="Diabetes"/>
    <s v="Obesity"/>
    <n v="42983.46"/>
    <s v="Tier - 1"/>
    <s v="Tier - 2"/>
    <s v="R1012"/>
    <s v="Adults"/>
  </r>
  <r>
    <s v="ID56"/>
    <s v="Ms"/>
    <s v="Inna"/>
    <s v="Vishik"/>
    <d v="1975-10-23T00:00:00"/>
    <n v="47"/>
    <n v="1"/>
    <n v="36.630000000000003"/>
    <n v="7.72"/>
    <s v="Yes"/>
    <s v="No"/>
    <x v="0"/>
    <n v="1"/>
    <s v="Yes"/>
    <s v="Diabetes"/>
    <s v="Obesity"/>
    <n v="42969.85"/>
    <s v="Tier - 1"/>
    <s v="Tier - 3"/>
    <s v="R1013"/>
    <s v="Adults"/>
  </r>
  <r>
    <s v="ID57"/>
    <s v="Mr"/>
    <s v="Ari"/>
    <s v="Schorr"/>
    <d v="1972-09-10T00:00:00"/>
    <n v="50"/>
    <n v="2"/>
    <n v="34.200000000000003"/>
    <n v="5.75"/>
    <s v="No"/>
    <s v="No"/>
    <x v="0"/>
    <n v="2"/>
    <s v="Yes"/>
    <s v="Prediabetes"/>
    <s v="Obesity"/>
    <n v="42856.84"/>
    <s v="Tier - 1"/>
    <s v="Tier - 1"/>
    <s v="R1011"/>
    <s v="Senior"/>
  </r>
  <r>
    <s v="ID58"/>
    <s v="Ms"/>
    <s v="Lindsey"/>
    <s v="Lusardi"/>
    <d v="1965-10-29T00:00:00"/>
    <n v="57"/>
    <n v="0"/>
    <n v="50.63"/>
    <n v="11.89"/>
    <s v="No"/>
    <s v="No"/>
    <x v="0"/>
    <n v="0"/>
    <s v="Yes"/>
    <s v="Diabetes"/>
    <s v="Obesity"/>
    <n v="42764.12"/>
    <s v="Tier - 1"/>
    <s v="Tier - 2"/>
    <s v="R1011"/>
    <s v="Senior"/>
  </r>
  <r>
    <s v="ID59"/>
    <s v="Mr"/>
    <s v="Kenny"/>
    <s v="Rayner"/>
    <d v="1977-10-21T00:00:00"/>
    <n v="45"/>
    <n v="2"/>
    <n v="36.479999999999997"/>
    <n v="6.2"/>
    <s v="No"/>
    <s v="No"/>
    <x v="0"/>
    <n v="0"/>
    <s v="Yes"/>
    <s v="Prediabetes"/>
    <s v="Obesity"/>
    <n v="42760.5"/>
    <s v="Tier - 1"/>
    <s v="Tier - 2"/>
    <s v="R1012"/>
    <s v="Adults"/>
  </r>
  <r>
    <s v="ID60"/>
    <s v="Ms"/>
    <s v="Louise"/>
    <s v="Voghel"/>
    <d v="1971-11-03T00:00:00"/>
    <n v="51"/>
    <n v="0"/>
    <n v="54.82"/>
    <n v="10.61"/>
    <s v="No"/>
    <s v="No"/>
    <x v="0"/>
    <n v="0"/>
    <s v="Yes"/>
    <s v="Diabetes"/>
    <s v="Obesity"/>
    <n v="42644.2"/>
    <s v="Tier - 1"/>
    <s v="Tier - 3"/>
    <s v="R1011"/>
    <s v="Senior"/>
  </r>
  <r>
    <s v="ID61"/>
    <s v="Mr"/>
    <s v="Cameron"/>
    <s v="Rieth"/>
    <d v="1979-12-27T00:00:00"/>
    <n v="43"/>
    <n v="2"/>
    <n v="38.06"/>
    <n v="6.04"/>
    <s v="No"/>
    <s v="No"/>
    <x v="1"/>
    <n v="1"/>
    <s v="Yes"/>
    <s v="Prediabetes"/>
    <s v="Obesity"/>
    <n v="42560.43"/>
    <s v="Tier - 1"/>
    <s v="Tier - 3"/>
    <s v="R1013"/>
    <s v="Adults"/>
  </r>
  <r>
    <s v="ID62"/>
    <s v="Ms"/>
    <s v="Katie T"/>
    <s v="Gollotto"/>
    <d v="1967-06-27T00:00:00"/>
    <n v="55"/>
    <n v="0"/>
    <n v="51.48"/>
    <n v="9.33"/>
    <s v="Yes"/>
    <s v="No"/>
    <x v="0"/>
    <n v="0"/>
    <s v="Yes"/>
    <s v="Diabetes"/>
    <s v="Obesity"/>
    <n v="42538.720000000001"/>
    <s v="Tier - 1"/>
    <s v="Tier - 3"/>
    <s v="R1011"/>
    <s v="Senior"/>
  </r>
  <r>
    <s v="ID63"/>
    <s v="Ms"/>
    <s v="Casey"/>
    <s v="Dunn"/>
    <d v="1968-08-03T00:00:00"/>
    <n v="54"/>
    <n v="0"/>
    <n v="52.06"/>
    <n v="11.47"/>
    <s v="No"/>
    <s v="No"/>
    <x v="0"/>
    <n v="0"/>
    <s v="Yes"/>
    <s v="Diabetes"/>
    <s v="Obesity"/>
    <n v="42478.6"/>
    <s v="Tier - 1"/>
    <s v="Tier - 2"/>
    <s v="R1011"/>
    <s v="Senior"/>
  </r>
  <r>
    <s v="ID64"/>
    <s v="Mr"/>
    <s v="David"/>
    <s v="Blitzer"/>
    <d v="1967-06-28T00:00:00"/>
    <n v="55"/>
    <n v="0"/>
    <n v="30.684999999999999"/>
    <n v="7.02"/>
    <s v="Yes"/>
    <s v="No"/>
    <x v="0"/>
    <n v="0"/>
    <s v="Yes"/>
    <s v="Diabetes"/>
    <s v="Obesity"/>
    <n v="42303.69"/>
    <s v="Tier - 1"/>
    <s v="Tier - 2"/>
    <s v="R1016"/>
    <s v="Senior"/>
  </r>
  <r>
    <s v="ID65"/>
    <s v="Mr"/>
    <s v="Bryson C"/>
    <s v="Smith"/>
    <d v="1975-08-15T00:00:00"/>
    <n v="47"/>
    <n v="1"/>
    <n v="36.08"/>
    <n v="8.8000000000000007"/>
    <s v="Yes"/>
    <s v="No"/>
    <x v="0"/>
    <n v="1"/>
    <s v="Yes"/>
    <s v="Diabetes"/>
    <s v="Obesity"/>
    <n v="42211.14"/>
    <s v="Tier - 1"/>
    <s v="Tier - 3"/>
    <s v="R1013"/>
    <s v="Adults"/>
  </r>
  <r>
    <s v="ID66"/>
    <s v="Ms"/>
    <s v="Megan"/>
    <s v="Hyland"/>
    <d v="1973-09-18T00:00:00"/>
    <n v="49"/>
    <n v="0"/>
    <n v="54.99"/>
    <n v="8.68"/>
    <s v="No"/>
    <s v="No"/>
    <x v="0"/>
    <n v="2"/>
    <s v="Yes"/>
    <s v="Diabetes"/>
    <s v="Obesity"/>
    <n v="42188.15"/>
    <s v="Tier - 1"/>
    <s v="Tier - 1"/>
    <s v="R1011"/>
    <s v="Adults"/>
  </r>
  <r>
    <s v="ID67"/>
    <s v="Mr"/>
    <s v="Daniel"/>
    <s v="Ducharme"/>
    <d v="1979-07-03T00:00:00"/>
    <n v="43"/>
    <n v="3"/>
    <n v="35.97"/>
    <n v="6.12"/>
    <s v="No"/>
    <s v="No"/>
    <x v="1"/>
    <n v="1"/>
    <s v="Yes"/>
    <s v="Prediabetes"/>
    <s v="Obesity"/>
    <n v="42124.52"/>
    <s v="Tier - 1"/>
    <s v="Tier - 1"/>
    <s v="R1013"/>
    <s v="Adults"/>
  </r>
  <r>
    <s v="ID68"/>
    <s v="Mr"/>
    <s v="Steven M"/>
    <s v="Johnson"/>
    <d v="1997-12-09T00:00:00"/>
    <n v="25"/>
    <n v="2"/>
    <n v="45.54"/>
    <n v="5.4"/>
    <s v="Yes"/>
    <s v="No"/>
    <x v="1"/>
    <n v="1"/>
    <s v="Yes"/>
    <s v="Normal"/>
    <s v="Obesity"/>
    <n v="42112.24"/>
    <s v="Tier - 1"/>
    <s v="Tier - 3"/>
    <s v="R1013"/>
    <s v="Youth"/>
  </r>
  <r>
    <s v="ID69"/>
    <s v="Ms"/>
    <s v="Jenna L"/>
    <s v="Mutz"/>
    <d v="1976-11-28T00:00:00"/>
    <n v="46"/>
    <n v="0"/>
    <n v="35.53"/>
    <n v="4.3600000000000003"/>
    <s v="Yes"/>
    <s v="No"/>
    <x v="0"/>
    <n v="0"/>
    <s v="Yes"/>
    <s v="Normal"/>
    <s v="Obesity"/>
    <n v="42111.66"/>
    <s v="Tier - 1"/>
    <s v="Tier - 1"/>
    <s v="R1024"/>
    <s v="Adults"/>
  </r>
  <r>
    <s v="ID70"/>
    <s v="Mr"/>
    <s v="Freeman"/>
    <s v="Lee"/>
    <d v="1968-12-19T00:00:00"/>
    <n v="54"/>
    <n v="1"/>
    <n v="30.8"/>
    <n v="9.77"/>
    <s v="No"/>
    <s v="No"/>
    <x v="0"/>
    <n v="0"/>
    <s v="Yes"/>
    <s v="Diabetes"/>
    <s v="Obesity"/>
    <n v="41999.519999999997"/>
    <s v="Tier - 1"/>
    <s v="Tier - 3"/>
    <s v="R1013"/>
    <s v="Senior"/>
  </r>
  <r>
    <s v="ID71"/>
    <s v="Mr"/>
    <s v="Jeff"/>
    <s v="Turner"/>
    <d v="1984-11-10T00:00:00"/>
    <n v="38"/>
    <n v="3"/>
    <n v="38.39"/>
    <n v="4.25"/>
    <s v="No"/>
    <s v="No"/>
    <x v="0"/>
    <n v="1"/>
    <s v="Yes"/>
    <s v="Normal"/>
    <s v="Obesity"/>
    <n v="41949.24"/>
    <s v="Tier - 1"/>
    <s v="Tier - 1"/>
    <s v="R1013"/>
    <s v="Adults"/>
  </r>
  <r>
    <s v="ID72"/>
    <s v="Mr"/>
    <s v="Elenilton V"/>
    <s v="Rangel"/>
    <d v="1972-06-08T00:00:00"/>
    <n v="50"/>
    <n v="1"/>
    <n v="32.299999999999997"/>
    <n v="4.76"/>
    <s v="No"/>
    <s v="No"/>
    <x v="0"/>
    <n v="2"/>
    <s v="Yes"/>
    <s v="Normal"/>
    <s v="Obesity"/>
    <n v="41919.1"/>
    <s v="Tier - 1"/>
    <s v="Tier - 1"/>
    <s v="R1016"/>
    <s v="Senior"/>
  </r>
  <r>
    <s v="ID73"/>
    <s v="Ms"/>
    <s v="Maurya"/>
    <s v="Lacey"/>
    <d v="1966-09-21T00:00:00"/>
    <n v="56"/>
    <n v="0"/>
    <n v="48.8"/>
    <n v="6.22"/>
    <s v="Yes"/>
    <s v="No"/>
    <x v="0"/>
    <n v="2"/>
    <s v="Yes"/>
    <s v="Prediabetes"/>
    <s v="Obesity"/>
    <n v="41886.54"/>
    <s v="Tier - 1"/>
    <s v="Tier - 3"/>
    <s v="R1011"/>
    <s v="Senior"/>
  </r>
  <r>
    <s v="ID74"/>
    <s v="Ms"/>
    <s v="Samantha C"/>
    <s v="Stiger"/>
    <d v="1962-09-22T00:00:00"/>
    <n v="60"/>
    <n v="0"/>
    <n v="45.5"/>
    <n v="7.96"/>
    <s v="No"/>
    <s v="No"/>
    <x v="0"/>
    <n v="0"/>
    <s v="Yes"/>
    <s v="Diabetes"/>
    <s v="Obesity"/>
    <n v="41794.629999999997"/>
    <s v="Tier - 1"/>
    <s v="Tier - 3"/>
    <s v="R1011"/>
    <s v="Senior"/>
  </r>
  <r>
    <s v="ID75"/>
    <s v="Ms"/>
    <s v="Bethany A"/>
    <s v="Caldwell"/>
    <d v="1975-09-29T00:00:00"/>
    <n v="47"/>
    <n v="1"/>
    <n v="53.61"/>
    <n v="10.92"/>
    <s v="Yes"/>
    <s v="No"/>
    <x v="0"/>
    <n v="1"/>
    <s v="Yes"/>
    <s v="Diabetes"/>
    <s v="Obesity"/>
    <n v="41681.86"/>
    <s v="Tier - 1"/>
    <s v="Tier - 1"/>
    <s v="R1011"/>
    <s v="Adults"/>
  </r>
  <r>
    <s v="ID76"/>
    <s v="Mr"/>
    <s v="Yves"/>
    <s v="Marmillod"/>
    <d v="1975-11-14T00:00:00"/>
    <n v="47"/>
    <n v="0"/>
    <n v="36.19"/>
    <n v="11.51"/>
    <s v="Yes"/>
    <s v="No"/>
    <x v="0"/>
    <n v="1"/>
    <s v="Yes"/>
    <s v="Diabetes"/>
    <s v="Obesity"/>
    <n v="41676.080000000002"/>
    <s v="Tier - 1"/>
    <s v="Tier - 2"/>
    <s v="R1013"/>
    <s v="Adults"/>
  </r>
  <r>
    <s v="ID77"/>
    <s v="Ms"/>
    <s v="Danielle"/>
    <s v="Cloutier-Simons"/>
    <d v="1976-10-29T00:00:00"/>
    <n v="46"/>
    <n v="1"/>
    <n v="34.6"/>
    <n v="5.99"/>
    <s v="Yes"/>
    <s v="No"/>
    <x v="0"/>
    <n v="0"/>
    <s v="Yes"/>
    <s v="Prediabetes"/>
    <s v="Obesity"/>
    <n v="41661.599999999999"/>
    <s v="Tier - 1"/>
    <s v="Tier - 3"/>
    <s v="R1011"/>
    <s v="Adults"/>
  </r>
  <r>
    <s v="ID78"/>
    <s v="Ms"/>
    <s v="Julia"/>
    <s v="Vegas"/>
    <d v="1974-11-24T00:00:00"/>
    <n v="48"/>
    <n v="0"/>
    <n v="54.12"/>
    <n v="11.57"/>
    <s v="No"/>
    <s v="No"/>
    <x v="0"/>
    <n v="0"/>
    <s v="Yes"/>
    <s v="Diabetes"/>
    <s v="Obesity"/>
    <n v="41636.199999999997"/>
    <s v="Tier - 1"/>
    <s v="Tier - 1"/>
    <s v="R1011"/>
    <s v="Adults"/>
  </r>
  <r>
    <s v="ID79"/>
    <s v="Mr"/>
    <s v="Joshua"/>
    <s v="Cochran"/>
    <d v="1967-12-22T00:00:00"/>
    <n v="55"/>
    <n v="0"/>
    <n v="48.82"/>
    <n v="6.67"/>
    <s v="Yes"/>
    <s v="No"/>
    <x v="0"/>
    <n v="0"/>
    <s v="Yes"/>
    <s v="Diabetes"/>
    <s v="Obesity"/>
    <n v="41505.15"/>
    <s v="Tier - 1"/>
    <s v="Tier - 2"/>
    <s v="R1011"/>
    <s v="Senior"/>
  </r>
  <r>
    <s v="ID80"/>
    <s v="Ms"/>
    <s v="Jennifer"/>
    <s v="Holtzapple"/>
    <d v="1971-10-16T00:00:00"/>
    <n v="51"/>
    <n v="0"/>
    <n v="51.01"/>
    <n v="9.1999999999999993"/>
    <s v="No"/>
    <s v="No"/>
    <x v="0"/>
    <n v="0"/>
    <s v="Yes"/>
    <s v="Diabetes"/>
    <s v="Obesity"/>
    <n v="41351.879999999997"/>
    <s v="Tier - 1"/>
    <s v="Tier - 2"/>
    <s v="R1011"/>
    <s v="Senior"/>
  </r>
  <r>
    <s v="ID81"/>
    <s v="Ms"/>
    <s v="Gwen M"/>
    <s v="Meyer"/>
    <d v="1964-10-07T00:00:00"/>
    <n v="58"/>
    <n v="0"/>
    <n v="45.65"/>
    <n v="5.1100000000000003"/>
    <s v="Yes"/>
    <s v="No"/>
    <x v="0"/>
    <n v="1"/>
    <s v="Yes"/>
    <s v="Normal"/>
    <s v="Obesity"/>
    <n v="41331.79"/>
    <s v="Tier - 1"/>
    <s v="Tier - 2"/>
    <s v="R1011"/>
    <s v="Senior"/>
  </r>
  <r>
    <s v="ID82"/>
    <s v="Mr"/>
    <s v="Patrick"/>
    <s v="Brickley"/>
    <d v="1977-08-27T00:00:00"/>
    <n v="45"/>
    <n v="2"/>
    <n v="52.9"/>
    <n v="5.34"/>
    <s v="No"/>
    <s v="No"/>
    <x v="0"/>
    <n v="0"/>
    <s v="Yes"/>
    <s v="Normal"/>
    <s v="Obesity"/>
    <n v="41271.5"/>
    <s v="Tier - 1"/>
    <s v="Tier - 2"/>
    <s v="R1011"/>
    <s v="Adults"/>
  </r>
  <r>
    <s v="ID83"/>
    <s v="Ms"/>
    <s v="Kate"/>
    <s v="Magee"/>
    <d v="1964-06-06T00:00:00"/>
    <n v="59"/>
    <n v="0"/>
    <n v="45.41"/>
    <n v="4.03"/>
    <s v="Yes"/>
    <s v="No"/>
    <x v="0"/>
    <n v="1"/>
    <s v="Yes"/>
    <s v="Normal"/>
    <s v="Obesity"/>
    <n v="41250.39"/>
    <s v="Tier - 1"/>
    <s v="Tier - 3"/>
    <s v="R1011"/>
    <s v="Senior"/>
  </r>
  <r>
    <s v="ID84"/>
    <s v="Mr"/>
    <s v="Kevin"/>
    <s v="Thoma"/>
    <d v="1969-08-08T00:00:00"/>
    <n v="53"/>
    <n v="0"/>
    <n v="49.41"/>
    <n v="4.2300000000000004"/>
    <s v="Yes"/>
    <s v="No"/>
    <x v="1"/>
    <n v="1"/>
    <s v="Yes"/>
    <s v="Normal"/>
    <s v="Obesity"/>
    <n v="41191.57"/>
    <s v="Tier - 1"/>
    <s v="Tier - 2"/>
    <s v="R1011"/>
    <s v="Senior"/>
  </r>
  <r>
    <s v="ID85"/>
    <s v="Mr"/>
    <s v="Stephen Ii"/>
    <s v="Heagy"/>
    <d v="1972-09-06T00:00:00"/>
    <n v="50"/>
    <n v="0"/>
    <n v="31.824999999999999"/>
    <n v="4.0599999999999996"/>
    <s v="No"/>
    <s v="No"/>
    <x v="0"/>
    <n v="2"/>
    <s v="Yes"/>
    <s v="Normal"/>
    <s v="Obesity"/>
    <n v="41097.160000000003"/>
    <s v="Tier - 1"/>
    <s v="Tier - 3"/>
    <s v="R1016"/>
    <s v="Senior"/>
  </r>
  <r>
    <s v="ID86"/>
    <s v="Mr"/>
    <s v="Philip"/>
    <s v="Regnier"/>
    <d v="1972-08-12T00:00:00"/>
    <n v="50"/>
    <n v="0"/>
    <n v="51.28"/>
    <n v="4.68"/>
    <s v="No"/>
    <s v="No"/>
    <x v="0"/>
    <n v="2"/>
    <s v="Yes"/>
    <s v="Normal"/>
    <s v="Obesity"/>
    <n v="41055.29"/>
    <s v="Tier - 1"/>
    <s v="Tier - 2"/>
    <s v="R1011"/>
    <s v="Senior"/>
  </r>
  <r>
    <s v="ID87"/>
    <s v="Mr"/>
    <s v="Brett A"/>
    <s v="Parendo"/>
    <d v="1979-10-11T00:00:00"/>
    <n v="43"/>
    <n v="1"/>
    <n v="34.96"/>
    <n v="4.34"/>
    <s v="No"/>
    <s v="No"/>
    <x v="1"/>
    <n v="1"/>
    <s v="Yes"/>
    <s v="Normal"/>
    <s v="Obesity"/>
    <n v="41034.22"/>
    <s v="Tier - 1"/>
    <s v="Tier - 3"/>
    <s v="R1017"/>
    <s v="Adults"/>
  </r>
  <r>
    <s v="ID88"/>
    <s v="Ms"/>
    <s v="Rebecca"/>
    <s v="Schell"/>
    <d v="1974-06-05T00:00:00"/>
    <n v="49"/>
    <n v="0"/>
    <n v="33.11"/>
    <n v="10.51"/>
    <s v="No"/>
    <s v="No"/>
    <x v="0"/>
    <n v="0"/>
    <s v="Yes"/>
    <s v="Diabetes"/>
    <s v="Obesity"/>
    <n v="40974.160000000003"/>
    <s v="Tier - 1"/>
    <s v="Tier - 2"/>
    <s v="R1013"/>
    <s v="Adults"/>
  </r>
  <r>
    <s v="ID89"/>
    <s v="Ms"/>
    <s v="Kelley"/>
    <s v="Driscoll"/>
    <d v="1983-09-08T00:00:00"/>
    <n v="39"/>
    <n v="3"/>
    <n v="54.74"/>
    <n v="5.84"/>
    <s v="Yes"/>
    <s v="No"/>
    <x v="1"/>
    <n v="1"/>
    <s v="Yes"/>
    <s v="Prediabetes"/>
    <s v="Obesity"/>
    <n v="40961.29"/>
    <s v="Tier - 1"/>
    <s v="Tier - 2"/>
    <s v="R1011"/>
    <s v="Adults"/>
  </r>
  <r>
    <s v="ID90"/>
    <s v="Ms"/>
    <s v="Abigail K"/>
    <s v="Mitchell"/>
    <d v="1979-09-16T00:00:00"/>
    <n v="43"/>
    <n v="3"/>
    <n v="32.56"/>
    <n v="5.41"/>
    <s v="No"/>
    <s v="No"/>
    <x v="1"/>
    <n v="1"/>
    <s v="Yes"/>
    <s v="Normal"/>
    <s v="Obesity"/>
    <n v="40941.29"/>
    <s v="Tier - 1"/>
    <s v="Tier - 2"/>
    <s v="R1013"/>
    <s v="Adults"/>
  </r>
  <r>
    <s v="ID91"/>
    <s v="Ms"/>
    <s v="Hope"/>
    <s v="Cutler"/>
    <d v="1992-08-04T00:00:00"/>
    <n v="30"/>
    <n v="3"/>
    <n v="39.049999999999997"/>
    <n v="6.06"/>
    <s v="No"/>
    <s v="No"/>
    <x v="0"/>
    <n v="1"/>
    <s v="Yes"/>
    <s v="Prediabetes"/>
    <s v="Obesity"/>
    <n v="40932.43"/>
    <s v="Tier - 1"/>
    <s v="Tier - 2"/>
    <s v="R1013"/>
    <s v="Adults"/>
  </r>
  <r>
    <s v="ID92"/>
    <s v="Ms"/>
    <s v="Elyse M"/>
    <s v="Derian"/>
    <d v="1999-07-02T00:00:00"/>
    <n v="23"/>
    <n v="1"/>
    <n v="42.75"/>
    <n v="4.22"/>
    <s v="No"/>
    <s v="No"/>
    <x v="0"/>
    <n v="0"/>
    <s v="Yes"/>
    <s v="Normal"/>
    <s v="Obesity"/>
    <n v="40904.199999999997"/>
    <s v="Tier - 1"/>
    <s v="Tier - 1"/>
    <s v="R1024"/>
    <s v="Youth"/>
  </r>
  <r>
    <s v="ID93"/>
    <s v="Mr"/>
    <s v="Nicholas"/>
    <s v="Farina"/>
    <d v="1972-06-10T00:00:00"/>
    <n v="50"/>
    <n v="0"/>
    <n v="50.58"/>
    <n v="5.12"/>
    <s v="No"/>
    <s v="No"/>
    <x v="0"/>
    <n v="2"/>
    <s v="Yes"/>
    <s v="Normal"/>
    <s v="Obesity"/>
    <n v="40817.85"/>
    <s v="Tier - 1"/>
    <s v="Tier - 3"/>
    <s v="R1011"/>
    <s v="Senior"/>
  </r>
  <r>
    <s v="ID94"/>
    <s v="Mr"/>
    <s v="David"/>
    <s v="Saunders"/>
    <d v="1976-12-26T00:00:00"/>
    <n v="46"/>
    <n v="3"/>
    <n v="30.495000000000001"/>
    <n v="4.57"/>
    <s v="Yes"/>
    <s v="No"/>
    <x v="0"/>
    <n v="0"/>
    <s v="Yes"/>
    <s v="Normal"/>
    <s v="Obesity"/>
    <n v="40720.550000000003"/>
    <s v="Tier - 1"/>
    <s v="Tier - 3"/>
    <s v="R1012"/>
    <s v="Adults"/>
  </r>
  <r>
    <s v="ID95"/>
    <s v="Ms"/>
    <s v="Natalie"/>
    <s v="Kratz"/>
    <d v="1970-09-25T00:00:00"/>
    <n v="52"/>
    <n v="0"/>
    <n v="48.31"/>
    <n v="9.58"/>
    <s v="Yes"/>
    <s v="No"/>
    <x v="0"/>
    <n v="2"/>
    <s v="Yes"/>
    <s v="Diabetes"/>
    <s v="Obesity"/>
    <n v="40692.910000000003"/>
    <s v="Tier - 1"/>
    <s v="Tier - 1"/>
    <s v="R1011"/>
    <s v="Senior"/>
  </r>
  <r>
    <s v="ID96"/>
    <s v="Mr"/>
    <s v="Thomas"/>
    <s v="Boland"/>
    <d v="1975-07-10T00:00:00"/>
    <n v="47"/>
    <n v="1"/>
    <n v="48.99"/>
    <n v="9.7799999999999994"/>
    <s v="Yes"/>
    <s v="No"/>
    <x v="0"/>
    <n v="1"/>
    <s v="Yes"/>
    <s v="Diabetes"/>
    <s v="Obesity"/>
    <n v="40590.550000000003"/>
    <s v="Tier - 1"/>
    <s v="Tier - 3"/>
    <s v="R1012"/>
    <s v="Adults"/>
  </r>
  <r>
    <s v="ID97"/>
    <s v="Ms"/>
    <s v="Pamela J"/>
    <s v="Van Hout"/>
    <d v="1985-11-03T00:00:00"/>
    <n v="37"/>
    <n v="0"/>
    <n v="38.39"/>
    <n v="4.1100000000000003"/>
    <s v="Yes"/>
    <s v="No"/>
    <x v="0"/>
    <n v="0"/>
    <s v="Yes"/>
    <s v="Normal"/>
    <s v="Obesity"/>
    <n v="40419.019999999997"/>
    <s v="Tier - 1"/>
    <s v="Tier - 2"/>
    <s v="R1013"/>
    <s v="Adults"/>
  </r>
  <r>
    <s v="ID98"/>
    <s v="Ms"/>
    <s v="Jessica"/>
    <s v="Ramsey"/>
    <d v="1966-08-12T00:00:00"/>
    <n v="56"/>
    <n v="0"/>
    <n v="44.34"/>
    <n v="4.0199999999999996"/>
    <s v="Yes"/>
    <s v="No"/>
    <x v="0"/>
    <n v="2"/>
    <s v="Yes"/>
    <s v="Normal"/>
    <s v="Obesity"/>
    <n v="40373.74"/>
    <s v="Tier - 1"/>
    <s v="Tier - 3"/>
    <s v="R1011"/>
    <s v="Senior"/>
  </r>
  <r>
    <s v="ID99"/>
    <s v="Mr"/>
    <s v="Ron N"/>
    <s v="Gage"/>
    <d v="1962-09-04T00:00:00"/>
    <n v="60"/>
    <n v="0"/>
    <n v="41.51"/>
    <n v="6.92"/>
    <s v="No"/>
    <s v="No"/>
    <x v="0"/>
    <n v="0"/>
    <s v="Yes"/>
    <s v="Diabetes"/>
    <s v="Obesity"/>
    <n v="40309.93"/>
    <s v="Tier - 1"/>
    <s v="Tier - 3"/>
    <s v="R1011"/>
    <s v="Senior"/>
  </r>
  <r>
    <s v="ID100"/>
    <s v="Mr"/>
    <s v="Daniel"/>
    <s v="Gollins"/>
    <d v="1977-06-27T00:00:00"/>
    <n v="45"/>
    <n v="2"/>
    <n v="48.2"/>
    <n v="4.84"/>
    <s v="No"/>
    <s v="No"/>
    <x v="0"/>
    <n v="0"/>
    <s v="Yes"/>
    <s v="Normal"/>
    <s v="Obesity"/>
    <n v="40284.379999999997"/>
    <s v="Tier - 1"/>
    <s v="Tier - 3"/>
    <s v="R1012"/>
    <s v="Adults"/>
  </r>
  <r>
    <s v="ID101"/>
    <s v="Mr"/>
    <s v="Brian"/>
    <s v="Benestad"/>
    <d v="1981-10-04T00:00:00"/>
    <n v="41"/>
    <n v="1"/>
    <n v="35.75"/>
    <n v="8"/>
    <s v="Yes"/>
    <s v="No"/>
    <x v="0"/>
    <n v="0"/>
    <s v="Yes"/>
    <s v="Diabetes"/>
    <s v="Obesity"/>
    <n v="40273.65"/>
    <s v="Tier - 1"/>
    <s v="Tier - 3"/>
    <s v="R1013"/>
    <s v="Adults"/>
  </r>
  <r>
    <s v="ID102"/>
    <s v="Ms"/>
    <s v="Sari"/>
    <s v="Aviv"/>
    <d v="1981-07-28T00:00:00"/>
    <n v="41"/>
    <n v="1"/>
    <n v="53.81"/>
    <n v="8.77"/>
    <s v="Yes"/>
    <s v="No"/>
    <x v="0"/>
    <n v="0"/>
    <s v="Yes"/>
    <s v="Diabetes"/>
    <s v="Obesity"/>
    <n v="40208.559999999998"/>
    <s v="Tier - 1"/>
    <s v="Tier - 2"/>
    <s v="R1011"/>
    <s v="Adults"/>
  </r>
  <r>
    <s v="ID103"/>
    <s v="Mr"/>
    <s v="Robert M"/>
    <s v="Burns"/>
    <d v="1979-08-18T00:00:00"/>
    <n v="43"/>
    <n v="2"/>
    <n v="49.48"/>
    <n v="4.96"/>
    <s v="No"/>
    <s v="No"/>
    <x v="1"/>
    <n v="1"/>
    <s v="Yes"/>
    <s v="Normal"/>
    <s v="Obesity"/>
    <n v="40204.83"/>
    <s v="Tier - 1"/>
    <s v="Tier - 3"/>
    <s v="R1012"/>
    <s v="Adults"/>
  </r>
  <r>
    <s v="ID104"/>
    <s v="Mr"/>
    <s v="Ricardo"/>
    <s v="Maldonado"/>
    <d v="1985-10-21T00:00:00"/>
    <n v="37"/>
    <n v="4"/>
    <n v="34.1"/>
    <n v="4.43"/>
    <s v="Yes"/>
    <s v="No"/>
    <x v="0"/>
    <n v="0"/>
    <s v="Yes"/>
    <s v="Normal"/>
    <s v="Obesity"/>
    <n v="40182.25"/>
    <s v="Tier - 1"/>
    <s v="Tier - 2"/>
    <s v="R1011"/>
    <s v="Adults"/>
  </r>
  <r>
    <s v="ID105"/>
    <s v="Mr"/>
    <s v="Gedion"/>
    <s v="Yitref"/>
    <d v="1983-10-14T00:00:00"/>
    <n v="39"/>
    <n v="2"/>
    <n v="35.299999999999997"/>
    <n v="5.82"/>
    <s v="Yes"/>
    <s v="No"/>
    <x v="1"/>
    <n v="1"/>
    <s v="Yes"/>
    <s v="Prediabetes"/>
    <s v="Obesity"/>
    <n v="40103.89"/>
    <s v="Tier - 1"/>
    <s v="Tier - 2"/>
    <s v="R1011"/>
    <s v="Adults"/>
  </r>
  <r>
    <s v="ID106"/>
    <s v="Mr"/>
    <s v="Mark"/>
    <s v="Loudon-Brown"/>
    <d v="1966-08-12T00:00:00"/>
    <n v="56"/>
    <n v="0"/>
    <n v="43.83"/>
    <n v="6.03"/>
    <s v="Yes"/>
    <s v="No"/>
    <x v="0"/>
    <n v="2"/>
    <s v="Yes"/>
    <s v="Prediabetes"/>
    <s v="Obesity"/>
    <n v="40069.440000000002"/>
    <s v="Tier - 1"/>
    <s v="Tier - 3"/>
    <s v="R1011"/>
    <s v="Senior"/>
  </r>
  <r>
    <s v="ID107"/>
    <s v="Mr"/>
    <s v="Gamini P"/>
    <s v="Sugathadasa"/>
    <d v="1978-12-20T00:00:00"/>
    <n v="44"/>
    <n v="2"/>
    <n v="50.07"/>
    <n v="9.27"/>
    <s v="No"/>
    <s v="No"/>
    <x v="0"/>
    <n v="0"/>
    <s v="Yes"/>
    <s v="Diabetes"/>
    <s v="Obesity"/>
    <n v="40054.730000000003"/>
    <s v="Tier - 1"/>
    <s v="Tier - 3"/>
    <s v="R1011"/>
    <s v="Adults"/>
  </r>
  <r>
    <s v="ID108"/>
    <s v="Ms"/>
    <s v="Emily J"/>
    <s v="Ganley"/>
    <d v="1982-12-25T00:00:00"/>
    <n v="40"/>
    <n v="2"/>
    <n v="32.774999999999999"/>
    <n v="5.53"/>
    <s v="No"/>
    <s v="No"/>
    <x v="0"/>
    <n v="0"/>
    <s v="Yes"/>
    <s v="Normal"/>
    <s v="Obesity"/>
    <n v="40003.33"/>
    <s v="Tier - 1"/>
    <s v="Tier - 1"/>
    <s v="R1012"/>
    <s v="Adults"/>
  </r>
  <r>
    <s v="ID109"/>
    <s v="Ms"/>
    <s v="Amanda"/>
    <s v="Potter"/>
    <d v="1987-08-08T00:00:00"/>
    <n v="35"/>
    <n v="3"/>
    <n v="34.104999999999997"/>
    <n v="5.07"/>
    <s v="No"/>
    <s v="No"/>
    <x v="0"/>
    <n v="1"/>
    <s v="Yes"/>
    <s v="Normal"/>
    <s v="Obesity"/>
    <n v="39983.43"/>
    <s v="Tier - 2"/>
    <s v="Tier - 3"/>
    <s v="R1012"/>
    <s v="Adults"/>
  </r>
  <r>
    <s v="ID110"/>
    <s v="Mr"/>
    <s v="Nicholas"/>
    <s v="Rasmussen"/>
    <d v="1975-12-02T00:00:00"/>
    <n v="47"/>
    <n v="1"/>
    <n v="48.93"/>
    <n v="11.17"/>
    <s v="Yes"/>
    <s v="No"/>
    <x v="0"/>
    <n v="1"/>
    <s v="Yes"/>
    <s v="Diabetes"/>
    <s v="Obesity"/>
    <n v="39963.120000000003"/>
    <s v="Tier - 2"/>
    <s v="Tier - 2"/>
    <s v="R1011"/>
    <s v="Adults"/>
  </r>
  <r>
    <s v="ID111"/>
    <s v="Mr"/>
    <s v="Knox"/>
    <s v="Robinson"/>
    <d v="1985-08-22T00:00:00"/>
    <n v="37"/>
    <n v="1"/>
    <n v="37.07"/>
    <n v="6.14"/>
    <s v="Yes"/>
    <s v="No"/>
    <x v="0"/>
    <n v="0"/>
    <s v="Yes"/>
    <s v="Prediabetes"/>
    <s v="Obesity"/>
    <n v="39871.699999999997"/>
    <s v="Tier - 1"/>
    <s v="Tier - 2"/>
    <s v="R1013"/>
    <s v="Adults"/>
  </r>
  <r>
    <s v="ID112"/>
    <s v="Ms"/>
    <s v="Yianna"/>
    <s v="Antonopoulos"/>
    <d v="1983-06-01T00:00:00"/>
    <n v="40"/>
    <n v="3"/>
    <n v="51.51"/>
    <n v="6.26"/>
    <s v="Yes"/>
    <s v="No"/>
    <x v="1"/>
    <n v="1"/>
    <s v="Yes"/>
    <s v="Prediabetes"/>
    <s v="Obesity"/>
    <n v="39865.699999999997"/>
    <s v="Tier - 2"/>
    <s v="Tier - 2"/>
    <s v="R1011"/>
    <s v="Adults"/>
  </r>
  <r>
    <s v="ID113"/>
    <s v="Ms"/>
    <s v="Roberta"/>
    <s v="Groner"/>
    <d v="1985-07-17T00:00:00"/>
    <n v="37"/>
    <n v="2"/>
    <n v="34.799999999999997"/>
    <n v="4.72"/>
    <s v="Yes"/>
    <s v="No"/>
    <x v="0"/>
    <n v="0"/>
    <s v="Yes"/>
    <s v="Normal"/>
    <s v="Obesity"/>
    <n v="39836.519999999997"/>
    <s v="Tier - 2"/>
    <s v="Tier - 1"/>
    <s v="R1011"/>
    <s v="Adults"/>
  </r>
  <r>
    <s v="ID114"/>
    <s v="Mr"/>
    <s v="Benjamin P"/>
    <s v="Zywicki"/>
    <d v="1987-07-24T00:00:00"/>
    <n v="35"/>
    <n v="1"/>
    <n v="36.67"/>
    <n v="5.18"/>
    <s v="No"/>
    <s v="No"/>
    <x v="0"/>
    <n v="1"/>
    <s v="Yes"/>
    <s v="Normal"/>
    <s v="Obesity"/>
    <n v="39774.28"/>
    <s v="Tier - 1"/>
    <s v="Tier - 1"/>
    <s v="R1014"/>
    <s v="Adults"/>
  </r>
  <r>
    <s v="ID115"/>
    <s v="Mr"/>
    <s v="Craig"/>
    <s v="Cardinal"/>
    <d v="1973-12-17T00:00:00"/>
    <n v="49"/>
    <n v="0"/>
    <n v="30.9"/>
    <n v="9.4"/>
    <s v="No"/>
    <s v="No"/>
    <x v="0"/>
    <n v="2"/>
    <s v="Yes"/>
    <s v="Diabetes"/>
    <s v="Obesity"/>
    <n v="39727.61"/>
    <s v="Tier - 1"/>
    <s v="Tier - 2"/>
    <s v="R1011"/>
    <s v="Adults"/>
  </r>
  <r>
    <s v="ID116"/>
    <s v="Ms"/>
    <s v="Ann"/>
    <s v="Alleman"/>
    <d v="1977-08-12T00:00:00"/>
    <n v="45"/>
    <n v="1"/>
    <n v="30.495000000000001"/>
    <n v="6.29"/>
    <s v="No"/>
    <s v="No"/>
    <x v="0"/>
    <n v="0"/>
    <s v="Yes"/>
    <s v="Prediabetes"/>
    <s v="Obesity"/>
    <n v="39725.519999999997"/>
    <s v="Tier - 2"/>
    <s v="Tier - 1"/>
    <s v="R1012"/>
    <s v="Adults"/>
  </r>
  <r>
    <s v="ID117"/>
    <s v="Mr"/>
    <s v="Jamie P"/>
    <s v="Stroffolino"/>
    <d v="2003-07-16T00:00:00"/>
    <n v="19"/>
    <n v="0"/>
    <n v="44.88"/>
    <n v="6.04"/>
    <s v="No"/>
    <s v="No"/>
    <x v="1"/>
    <n v="1"/>
    <s v="Yes"/>
    <s v="Prediabetes"/>
    <s v="Obesity"/>
    <n v="39722.75"/>
    <s v="Tier - 1"/>
    <s v="Tier - 1"/>
    <s v="R1013"/>
    <s v="Youth"/>
  </r>
  <r>
    <s v="ID118"/>
    <s v="Mr"/>
    <s v="John"/>
    <s v="Clubb"/>
    <d v="1968-09-29T00:00:00"/>
    <n v="54"/>
    <n v="0"/>
    <n v="44.32"/>
    <n v="10.55"/>
    <s v="No"/>
    <s v="No"/>
    <x v="0"/>
    <n v="0"/>
    <s v="Yes"/>
    <s v="Diabetes"/>
    <s v="Obesity"/>
    <n v="39721.93"/>
    <s v="Tier - 2"/>
    <s v="Tier - 2"/>
    <s v="R1011"/>
    <s v="Senior"/>
  </r>
  <r>
    <s v="ID119"/>
    <s v="Mr"/>
    <s v="Charlie"/>
    <s v="Mcgoogan"/>
    <d v="1977-12-17T00:00:00"/>
    <n v="45"/>
    <n v="2"/>
    <n v="46.39"/>
    <n v="5.09"/>
    <s v="No"/>
    <s v="No"/>
    <x v="0"/>
    <n v="0"/>
    <s v="Yes"/>
    <s v="Normal"/>
    <s v="Obesity"/>
    <n v="39670.44"/>
    <s v="Tier - 2"/>
    <s v="Tier - 1"/>
    <s v="R1012"/>
    <s v="Adults"/>
  </r>
  <r>
    <s v="ID120"/>
    <s v="Mr"/>
    <s v="Meb"/>
    <s v="Keflezighi"/>
    <d v="1995-08-07T00:00:00"/>
    <n v="27"/>
    <n v="0"/>
    <n v="42.13"/>
    <n v="5.2"/>
    <s v="Yes"/>
    <s v="No"/>
    <x v="0"/>
    <n v="1"/>
    <s v="Yes"/>
    <s v="Normal"/>
    <s v="Obesity"/>
    <n v="39611.760000000002"/>
    <s v="Tier - 1"/>
    <s v="Tier - 3"/>
    <s v="R1013"/>
    <s v="Youth"/>
  </r>
  <r>
    <s v="ID121"/>
    <s v="Mr"/>
    <s v="Aaqib L"/>
    <s v="Syed"/>
    <d v="1981-07-05T00:00:00"/>
    <n v="41"/>
    <n v="3"/>
    <n v="30.78"/>
    <n v="8.4499999999999993"/>
    <s v="Yes"/>
    <s v="No"/>
    <x v="0"/>
    <n v="0"/>
    <s v="Yes"/>
    <s v="Diabetes"/>
    <s v="Obesity"/>
    <n v="39597.410000000003"/>
    <s v="Tier - 1"/>
    <s v="Tier - 2"/>
    <s v="R1017"/>
    <s v="Adults"/>
  </r>
  <r>
    <s v="ID122"/>
    <s v="Mr"/>
    <s v="Craig A"/>
    <s v="Segal"/>
    <d v="1978-07-12T00:00:00"/>
    <n v="44"/>
    <n v="1"/>
    <n v="31.35"/>
    <n v="9.5399999999999991"/>
    <s v="No"/>
    <s v="No"/>
    <x v="0"/>
    <n v="0"/>
    <s v="Yes"/>
    <s v="Diabetes"/>
    <s v="Obesity"/>
    <n v="39556.49"/>
    <s v="Tier - 1"/>
    <s v="Tier - 2"/>
    <s v="R1015"/>
    <s v="Adults"/>
  </r>
  <r>
    <s v="ID123"/>
    <s v="Ms"/>
    <s v="Meredith"/>
    <s v="Defranco"/>
    <d v="1966-06-24T00:00:00"/>
    <n v="56"/>
    <n v="0"/>
    <n v="41.46"/>
    <n v="4.99"/>
    <s v="Yes"/>
    <s v="No"/>
    <x v="0"/>
    <n v="2"/>
    <s v="Yes"/>
    <s v="Normal"/>
    <s v="Obesity"/>
    <n v="39396.86"/>
    <s v="Tier - 2"/>
    <s v="Tier - 2"/>
    <s v="R1011"/>
    <s v="Senior"/>
  </r>
  <r>
    <s v="ID124"/>
    <s v="Mr"/>
    <s v="Doug"/>
    <s v="Kells"/>
    <d v="1978-08-05T00:00:00"/>
    <n v="44"/>
    <n v="2"/>
    <n v="48"/>
    <n v="10.54"/>
    <s v="No"/>
    <s v="No"/>
    <x v="0"/>
    <n v="0"/>
    <s v="Yes"/>
    <s v="Diabetes"/>
    <s v="Obesity"/>
    <n v="39352.6"/>
    <s v="Tier - 2"/>
    <s v="Tier - 3"/>
    <s v="R1011"/>
    <s v="Adults"/>
  </r>
  <r>
    <s v="ID125"/>
    <s v="Ms"/>
    <s v="Elizabeth J"/>
    <s v="Lawton"/>
    <d v="1982-08-16T00:00:00"/>
    <n v="40"/>
    <n v="3"/>
    <n v="49.13"/>
    <n v="4.54"/>
    <s v="No"/>
    <s v="No"/>
    <x v="0"/>
    <n v="0"/>
    <s v="Yes"/>
    <s v="Normal"/>
    <s v="Obesity"/>
    <n v="39315.279999999999"/>
    <s v="Tier - 2"/>
    <s v="Tier - 3"/>
    <s v="R1011"/>
    <s v="Adults"/>
  </r>
  <r>
    <s v="ID126"/>
    <s v="Mr"/>
    <s v="Matthew P"/>
    <s v="Bejar"/>
    <d v="1992-11-30T00:00:00"/>
    <n v="30"/>
    <n v="2"/>
    <n v="37.799999999999997"/>
    <n v="6.29"/>
    <s v="No"/>
    <s v="No"/>
    <x v="0"/>
    <n v="1"/>
    <s v="Yes"/>
    <s v="Prediabetes"/>
    <s v="Obesity"/>
    <n v="39241.440000000002"/>
    <s v="Tier - 1"/>
    <s v="Tier - 3"/>
    <s v="R1011"/>
    <s v="Adults"/>
  </r>
  <r>
    <s v="ID127"/>
    <s v="Mr"/>
    <s v="Guillermo Sr"/>
    <s v="Navarro Castro"/>
    <d v="1962-07-07T00:00:00"/>
    <n v="60"/>
    <n v="0"/>
    <n v="38.299999999999997"/>
    <n v="9.51"/>
    <s v="No"/>
    <s v="No"/>
    <x v="0"/>
    <n v="0"/>
    <s v="Yes"/>
    <s v="Diabetes"/>
    <s v="Obesity"/>
    <n v="39221.120000000003"/>
    <s v="Tier - 2"/>
    <s v="Tier - 1"/>
    <s v="R1011"/>
    <s v="Senior"/>
  </r>
  <r>
    <s v="ID128"/>
    <s v="Mr"/>
    <s v="Ryan C"/>
    <s v="Tice"/>
    <d v="1982-08-04T00:00:00"/>
    <n v="40"/>
    <n v="1"/>
    <n v="32.774999999999999"/>
    <n v="4.72"/>
    <s v="No"/>
    <s v="No"/>
    <x v="0"/>
    <n v="0"/>
    <s v="Yes"/>
    <s v="Normal"/>
    <s v="Obesity"/>
    <n v="39125.33"/>
    <s v="Tier - 1"/>
    <s v="Tier - 1"/>
    <s v="R1016"/>
    <s v="Adults"/>
  </r>
  <r>
    <s v="ID129"/>
    <s v="Mr"/>
    <s v="Dane"/>
    <s v="Wolf"/>
    <d v="1985-09-20T00:00:00"/>
    <n v="37"/>
    <n v="1"/>
    <n v="34.200000000000003"/>
    <n v="5.91"/>
    <s v="Yes"/>
    <s v="No"/>
    <x v="0"/>
    <n v="0"/>
    <s v="Yes"/>
    <s v="Prediabetes"/>
    <s v="Obesity"/>
    <n v="39047.29"/>
    <s v="Tier - 1"/>
    <s v="Tier - 3"/>
    <s v="R1017"/>
    <s v="Adults"/>
  </r>
  <r>
    <s v="ID130"/>
    <s v="Mr"/>
    <s v="Jonas"/>
    <s v="Oppedal"/>
    <d v="1978-10-12T00:00:00"/>
    <n v="44"/>
    <n v="2"/>
    <n v="30.2"/>
    <n v="9.58"/>
    <s v="No"/>
    <s v="No"/>
    <x v="0"/>
    <n v="0"/>
    <s v="Yes"/>
    <s v="Diabetes"/>
    <s v="Obesity"/>
    <n v="38998.550000000003"/>
    <s v="Tier - 1"/>
    <s v="Tier - 1"/>
    <s v="R1011"/>
    <s v="Adults"/>
  </r>
  <r>
    <s v="ID131"/>
    <s v="Mr"/>
    <s v="George E"/>
    <s v="Wright"/>
    <d v="1980-09-24T00:00:00"/>
    <n v="42"/>
    <n v="2"/>
    <n v="48.32"/>
    <n v="5.77"/>
    <s v="No"/>
    <s v="No"/>
    <x v="0"/>
    <n v="0"/>
    <s v="Yes"/>
    <s v="Prediabetes"/>
    <s v="Obesity"/>
    <n v="38947.43"/>
    <s v="Tier - 2"/>
    <s v="Tier - 3"/>
    <s v="R1011"/>
    <s v="Adults"/>
  </r>
  <r>
    <s v="ID132"/>
    <s v="Ms"/>
    <s v="Sara S"/>
    <s v="Ellis"/>
    <d v="1976-12-15T00:00:00"/>
    <n v="46"/>
    <n v="2"/>
    <n v="44.86"/>
    <n v="4.38"/>
    <s v="Yes"/>
    <s v="No"/>
    <x v="0"/>
    <n v="0"/>
    <s v="Yes"/>
    <s v="Normal"/>
    <s v="Obesity"/>
    <n v="38932.559999999998"/>
    <s v="Tier - 2"/>
    <s v="Tier - 3"/>
    <s v="R1011"/>
    <s v="Adults"/>
  </r>
  <r>
    <s v="ID133"/>
    <s v="Mr"/>
    <s v="Nick"/>
    <s v="Taormina"/>
    <d v="1987-06-16T00:00:00"/>
    <n v="35"/>
    <n v="3"/>
    <n v="52.15"/>
    <n v="5.65"/>
    <s v="No"/>
    <s v="No"/>
    <x v="0"/>
    <n v="1"/>
    <s v="Yes"/>
    <s v="Normal"/>
    <s v="Obesity"/>
    <n v="38924.04"/>
    <s v="Tier - 2"/>
    <s v="Tier - 2"/>
    <s v="R1011"/>
    <s v="Adults"/>
  </r>
  <r>
    <s v="ID134"/>
    <s v="Mr"/>
    <s v="Timothy"/>
    <s v="Lynch"/>
    <d v="1967-07-30T00:00:00"/>
    <n v="55"/>
    <n v="0"/>
    <n v="41.12"/>
    <n v="7.54"/>
    <s v="Yes"/>
    <s v="No"/>
    <x v="0"/>
    <n v="0"/>
    <s v="Yes"/>
    <s v="Diabetes"/>
    <s v="Obesity"/>
    <n v="38893.360000000001"/>
    <s v="Tier - 1"/>
    <s v="Tier - 2"/>
    <s v="R1011"/>
    <s v="Senior"/>
  </r>
  <r>
    <s v="ID135"/>
    <s v="Ms"/>
    <s v="Becky L"/>
    <s v="Tavella"/>
    <d v="1964-06-06T00:00:00"/>
    <n v="59"/>
    <n v="0"/>
    <n v="38.39"/>
    <n v="5.1100000000000003"/>
    <s v="Yes"/>
    <s v="No"/>
    <x v="0"/>
    <n v="1"/>
    <s v="Yes"/>
    <s v="Normal"/>
    <s v="Obesity"/>
    <n v="38869.25"/>
    <s v="Tier - 2"/>
    <s v="Tier - 2"/>
    <s v="R1011"/>
    <s v="Senior"/>
  </r>
  <r>
    <s v="ID136"/>
    <s v="Ms"/>
    <s v="Steph K"/>
    <s v="Neufeld"/>
    <d v="1979-12-03T00:00:00"/>
    <n v="43"/>
    <n v="2"/>
    <n v="46.85"/>
    <n v="4.25"/>
    <s v="No"/>
    <s v="No"/>
    <x v="1"/>
    <n v="1"/>
    <s v="Yes"/>
    <s v="Normal"/>
    <s v="Obesity"/>
    <n v="38836.980000000003"/>
    <s v="Tier - 2"/>
    <s v="Tier - 1"/>
    <s v="R1011"/>
    <s v="Adults"/>
  </r>
  <r>
    <s v="ID137"/>
    <s v="Ms"/>
    <s v="Kristine B"/>
    <s v="Walhovd"/>
    <d v="2004-12-05T00:00:00"/>
    <n v="18"/>
    <n v="0"/>
    <n v="42.24"/>
    <n v="5.55"/>
    <s v="No"/>
    <s v="Yes"/>
    <x v="0"/>
    <n v="1"/>
    <s v="Yes"/>
    <s v="Normal"/>
    <s v="Obesity"/>
    <n v="38792.69"/>
    <s v="Tier - 2"/>
    <s v="Tier - 2"/>
    <s v="R1013"/>
    <s v="Youth"/>
  </r>
  <r>
    <s v="ID138"/>
    <s v="Mr"/>
    <s v="Taylor B"/>
    <s v="Washburn"/>
    <d v="1991-11-08T00:00:00"/>
    <n v="31"/>
    <n v="3"/>
    <n v="34.39"/>
    <n v="5.78"/>
    <s v="No"/>
    <s v="No"/>
    <x v="0"/>
    <n v="0"/>
    <s v="Yes"/>
    <s v="Prediabetes"/>
    <s v="Obesity"/>
    <n v="38746.36"/>
    <s v="Tier - 1"/>
    <s v="Tier - 2"/>
    <s v="R1012"/>
    <s v="Adults"/>
  </r>
  <r>
    <s v="ID139"/>
    <s v="Mr"/>
    <s v="William"/>
    <s v="Mroz"/>
    <d v="1976-06-15T00:00:00"/>
    <n v="46"/>
    <n v="2"/>
    <n v="42.89"/>
    <n v="5.28"/>
    <s v="Yes"/>
    <s v="No"/>
    <x v="0"/>
    <n v="0"/>
    <s v="Yes"/>
    <s v="Normal"/>
    <s v="Obesity"/>
    <n v="38740.120000000003"/>
    <s v="Tier - 2"/>
    <s v="Tier - 2"/>
    <s v="R1012"/>
    <s v="Adults"/>
  </r>
  <r>
    <s v="ID140"/>
    <s v="Mr"/>
    <s v="Sage"/>
    <s v="Canaday"/>
    <d v="1991-11-02T00:00:00"/>
    <n v="31"/>
    <n v="2"/>
    <n v="36.299999999999997"/>
    <n v="5.39"/>
    <s v="No"/>
    <s v="No"/>
    <x v="0"/>
    <n v="0"/>
    <s v="Yes"/>
    <s v="Normal"/>
    <s v="Obesity"/>
    <n v="38711"/>
    <s v="Tier - 2"/>
    <s v="Tier - 2"/>
    <s v="R1011"/>
    <s v="Adults"/>
  </r>
  <r>
    <s v="ID141"/>
    <s v="Mr"/>
    <s v="Cole"/>
    <s v="Atkins"/>
    <d v="1986-07-20T00:00:00"/>
    <n v="36"/>
    <n v="1"/>
    <n v="35.200000000000003"/>
    <n v="8.01"/>
    <s v="Yes"/>
    <s v="No"/>
    <x v="0"/>
    <n v="1"/>
    <s v="Yes"/>
    <s v="Diabetes"/>
    <s v="Obesity"/>
    <n v="38709.18"/>
    <s v="Tier - 1"/>
    <s v="Tier - 3"/>
    <s v="R1013"/>
    <s v="Adults"/>
  </r>
  <r>
    <s v="ID142"/>
    <s v="Mr"/>
    <s v="Jesse"/>
    <s v="Kropelnicki"/>
    <d v="1990-07-13T00:00:00"/>
    <n v="32"/>
    <n v="3"/>
    <n v="53.62"/>
    <n v="5.21"/>
    <s v="No"/>
    <s v="No"/>
    <x v="0"/>
    <n v="0"/>
    <s v="Yes"/>
    <s v="Normal"/>
    <s v="Obesity"/>
    <n v="38652.089999999997"/>
    <s v="Tier - 2"/>
    <s v="Tier - 2"/>
    <s v="R1011"/>
    <s v="Adults"/>
  </r>
  <r>
    <s v="ID143"/>
    <s v="Ms"/>
    <s v="Tammi J"/>
    <s v="Braund"/>
    <d v="1999-11-12T00:00:00"/>
    <n v="23"/>
    <n v="2"/>
    <n v="36.67"/>
    <n v="6.27"/>
    <s v="No"/>
    <s v="No"/>
    <x v="0"/>
    <n v="0"/>
    <s v="Yes"/>
    <s v="Prediabetes"/>
    <s v="Obesity"/>
    <n v="38511.629999999997"/>
    <s v="Tier - 2"/>
    <s v="Tier - 2"/>
    <s v="R1024"/>
    <s v="Youth"/>
  </r>
  <r>
    <s v="ID144"/>
    <s v="Mr"/>
    <s v="Matthew S"/>
    <s v="Anderson"/>
    <d v="1986-06-21T00:00:00"/>
    <n v="36"/>
    <n v="2"/>
    <n v="33.4"/>
    <n v="10.73"/>
    <s v="Yes"/>
    <s v="No"/>
    <x v="0"/>
    <n v="1"/>
    <s v="Yes"/>
    <s v="Diabetes"/>
    <s v="Obesity"/>
    <n v="38415.47"/>
    <s v="Tier - 1"/>
    <s v="Tier - 2"/>
    <s v="R1011"/>
    <s v="Adults"/>
  </r>
  <r>
    <s v="ID145"/>
    <s v="Mr"/>
    <s v="Eric"/>
    <s v="Bilbrey"/>
    <d v="1971-12-23T00:00:00"/>
    <n v="51"/>
    <n v="0"/>
    <n v="42.71"/>
    <n v="10.52"/>
    <s v="No"/>
    <s v="No"/>
    <x v="0"/>
    <n v="0"/>
    <s v="Yes"/>
    <s v="Diabetes"/>
    <s v="Obesity"/>
    <n v="38405.26"/>
    <s v="Tier - 2"/>
    <s v="Tier - 1"/>
    <s v="R1011"/>
    <s v="Senior"/>
  </r>
  <r>
    <s v="ID146"/>
    <s v="Ms"/>
    <s v="Valeria R"/>
    <s v="Curtis"/>
    <d v="1970-08-22T00:00:00"/>
    <n v="52"/>
    <n v="0"/>
    <n v="41.52"/>
    <n v="11.82"/>
    <s v="Yes"/>
    <s v="No"/>
    <x v="0"/>
    <n v="2"/>
    <s v="Yes"/>
    <s v="Diabetes"/>
    <s v="Obesity"/>
    <n v="38389.79"/>
    <s v="Tier - 2"/>
    <s v="Tier - 3"/>
    <s v="R1011"/>
    <s v="Senior"/>
  </r>
  <r>
    <s v="ID147"/>
    <s v="Mr"/>
    <s v="Michael P"/>
    <s v="Meyer"/>
    <d v="2002-09-17T00:00:00"/>
    <n v="20"/>
    <n v="2"/>
    <n v="39.4"/>
    <n v="6.76"/>
    <s v="No"/>
    <s v="No"/>
    <x v="0"/>
    <n v="0"/>
    <s v="Yes"/>
    <s v="Diabetes"/>
    <s v="Obesity"/>
    <n v="38344.57"/>
    <s v="Tier - 1"/>
    <s v="Tier - 3"/>
    <s v="R1011"/>
    <s v="Youth"/>
  </r>
  <r>
    <s v="ID148"/>
    <s v="Mr"/>
    <s v="Rami"/>
    <s v="Bardeesy"/>
    <d v="1980-06-12T00:00:00"/>
    <n v="42"/>
    <n v="2"/>
    <n v="46.45"/>
    <n v="5.62"/>
    <s v="No"/>
    <s v="No"/>
    <x v="0"/>
    <n v="0"/>
    <s v="Yes"/>
    <s v="Normal"/>
    <s v="Obesity"/>
    <n v="38313.129999999997"/>
    <s v="Tier - 1"/>
    <s v="Tier - 3"/>
    <s v="R1011"/>
    <s v="Adults"/>
  </r>
  <r>
    <s v="ID149"/>
    <s v="Mr"/>
    <s v="Denis"/>
    <s v="Shanahan"/>
    <d v="1989-10-30T00:00:00"/>
    <n v="33"/>
    <n v="1"/>
    <n v="35.75"/>
    <n v="4.1900000000000004"/>
    <s v="No"/>
    <s v="No"/>
    <x v="0"/>
    <n v="0"/>
    <s v="Yes"/>
    <s v="Normal"/>
    <s v="Obesity"/>
    <n v="38282.75"/>
    <s v="Tier - 1"/>
    <s v="Tier - 2"/>
    <s v="R1013"/>
    <s v="Adults"/>
  </r>
  <r>
    <s v="ID150"/>
    <s v="Mr"/>
    <s v="Brian E"/>
    <s v="Sutter"/>
    <d v="1980-08-16T00:00:00"/>
    <n v="42"/>
    <n v="1"/>
    <n v="26.07"/>
    <n v="5.32"/>
    <s v="No"/>
    <s v="No"/>
    <x v="0"/>
    <n v="0"/>
    <s v="Yes"/>
    <s v="Normal"/>
    <s v="Overweight"/>
    <n v="38245.589999999997"/>
    <s v="Tier - 1"/>
    <s v="Tier - 2"/>
    <s v="R1013"/>
    <s v="Adults"/>
  </r>
  <r>
    <s v="ID151"/>
    <s v="Ms"/>
    <s v="Bonnie"/>
    <s v="Yesian"/>
    <d v="1964-06-16T00:00:00"/>
    <n v="58"/>
    <n v="0"/>
    <n v="36.54"/>
    <n v="4.46"/>
    <s v="Yes"/>
    <s v="No"/>
    <x v="0"/>
    <n v="1"/>
    <s v="Yes"/>
    <s v="Normal"/>
    <s v="Obesity"/>
    <n v="38241.74"/>
    <s v="Tier - 2"/>
    <s v="Tier - 3"/>
    <s v="R1011"/>
    <s v="Senior"/>
  </r>
  <r>
    <s v="ID152"/>
    <s v="Mr"/>
    <s v="Michael P"/>
    <s v="Meers"/>
    <d v="1989-09-08T00:00:00"/>
    <n v="33"/>
    <n v="3"/>
    <n v="51.64"/>
    <n v="5.65"/>
    <s v="No"/>
    <s v="No"/>
    <x v="0"/>
    <n v="0"/>
    <s v="Yes"/>
    <s v="Normal"/>
    <s v="Obesity"/>
    <n v="38237.339999999997"/>
    <s v="Tier - 2"/>
    <s v="Tier - 3"/>
    <s v="R1011"/>
    <s v="Adults"/>
  </r>
  <r>
    <s v="ID153"/>
    <s v="Mr"/>
    <s v="Paul"/>
    <s v="Conlon"/>
    <d v="1972-11-19T00:00:00"/>
    <n v="50"/>
    <n v="0"/>
    <n v="42.83"/>
    <n v="6.04"/>
    <s v="No"/>
    <s v="No"/>
    <x v="0"/>
    <n v="2"/>
    <s v="Yes"/>
    <s v="Prediabetes"/>
    <s v="Obesity"/>
    <n v="38189.1"/>
    <s v="Tier - 2"/>
    <s v="Tier - 2"/>
    <s v="R1011"/>
    <s v="Senior"/>
  </r>
  <r>
    <s v="ID154"/>
    <s v="Mr"/>
    <s v="Michael"/>
    <s v="Arnstein"/>
    <d v="1998-07-29T00:00:00"/>
    <n v="24"/>
    <n v="0"/>
    <n v="40.15"/>
    <n v="5.76"/>
    <s v="No"/>
    <s v="No"/>
    <x v="0"/>
    <n v="1"/>
    <s v="Yes"/>
    <s v="Prediabetes"/>
    <s v="Obesity"/>
    <n v="38126.25"/>
    <s v="Tier - 1"/>
    <s v="Tier - 3"/>
    <s v="R1013"/>
    <s v="Youth"/>
  </r>
  <r>
    <s v="ID155"/>
    <s v="Mr"/>
    <s v="Samuel"/>
    <s v="Jurek"/>
    <d v="1979-09-09T00:00:00"/>
    <n v="43"/>
    <n v="0"/>
    <n v="27.8"/>
    <n v="4.3600000000000003"/>
    <s v="No"/>
    <s v="No"/>
    <x v="1"/>
    <n v="1"/>
    <s v="Yes"/>
    <s v="Normal"/>
    <s v="Overweight"/>
    <n v="37829.72"/>
    <s v="Tier - 1"/>
    <s v="Tier - 2"/>
    <s v="R1011"/>
    <s v="Adults"/>
  </r>
  <r>
    <s v="ID156"/>
    <s v="Mr"/>
    <s v="Matthew"/>
    <s v="Thill"/>
    <d v="1983-07-26T00:00:00"/>
    <n v="39"/>
    <n v="3"/>
    <n v="45.81"/>
    <n v="4.76"/>
    <s v="Yes"/>
    <s v="No"/>
    <x v="1"/>
    <n v="1"/>
    <s v="Yes"/>
    <s v="Normal"/>
    <s v="Obesity"/>
    <n v="37800.980000000003"/>
    <s v="Tier - 2"/>
    <s v="Tier - 2"/>
    <s v="R1011"/>
    <s v="Adults"/>
  </r>
  <r>
    <s v="ID157"/>
    <s v="Mr"/>
    <s v="Daniel"/>
    <s v="Glaz"/>
    <d v="1986-08-15T00:00:00"/>
    <n v="36"/>
    <n v="0"/>
    <n v="34.43"/>
    <n v="10.82"/>
    <s v="Yes"/>
    <s v="No"/>
    <x v="0"/>
    <n v="1"/>
    <s v="Yes"/>
    <s v="Diabetes"/>
    <s v="Obesity"/>
    <n v="37742.58"/>
    <s v="Tier - 1"/>
    <s v="Tier - 1"/>
    <s v="R1013"/>
    <s v="Adults"/>
  </r>
  <r>
    <s v="ID158"/>
    <s v="Ms"/>
    <s v="Syndy"/>
    <s v="Sampson"/>
    <d v="1976-09-18T00:00:00"/>
    <n v="46"/>
    <n v="2"/>
    <n v="41.33"/>
    <n v="4.01"/>
    <s v="Yes"/>
    <s v="No"/>
    <x v="0"/>
    <n v="0"/>
    <s v="Yes"/>
    <s v="Normal"/>
    <s v="Obesity"/>
    <n v="37735.199999999997"/>
    <s v="Tier - 2"/>
    <s v="Tier - 2"/>
    <s v="R1011"/>
    <s v="Adults"/>
  </r>
  <r>
    <s v="ID159"/>
    <s v="Ms"/>
    <s v="Aleksandra"/>
    <s v="Duliba"/>
    <d v="1988-10-10T00:00:00"/>
    <n v="34"/>
    <n v="1"/>
    <n v="31.92"/>
    <n v="5.12"/>
    <s v="Yes"/>
    <s v="No"/>
    <x v="0"/>
    <n v="1"/>
    <s v="Yes"/>
    <s v="Normal"/>
    <s v="Obesity"/>
    <n v="37701.879999999997"/>
    <s v="Tier - 2"/>
    <s v="Tier - 3"/>
    <s v="R1023"/>
    <s v="Adults"/>
  </r>
  <r>
    <s v="ID160"/>
    <s v="Mr"/>
    <s v="Steeve T Sr"/>
    <s v="Tanguay"/>
    <d v="1970-10-28T00:00:00"/>
    <n v="52"/>
    <n v="0"/>
    <n v="39.799999999999997"/>
    <n v="10.54"/>
    <s v="Yes"/>
    <s v="No"/>
    <x v="0"/>
    <n v="2"/>
    <s v="Yes"/>
    <s v="Diabetes"/>
    <s v="Obesity"/>
    <n v="37675.06"/>
    <s v="Tier - 2"/>
    <s v="Tier - 3"/>
    <s v="R1011"/>
    <s v="Senior"/>
  </r>
  <r>
    <s v="ID161"/>
    <s v="Mr"/>
    <s v="Richard"/>
    <s v="Mcclelland"/>
    <d v="1982-06-20T00:00:00"/>
    <n v="40"/>
    <n v="3"/>
    <n v="42.82"/>
    <n v="4.21"/>
    <s v="No"/>
    <s v="No"/>
    <x v="0"/>
    <n v="0"/>
    <s v="Yes"/>
    <s v="Normal"/>
    <s v="Obesity"/>
    <n v="37650.74"/>
    <s v="Tier - 2"/>
    <s v="Tier - 2"/>
    <s v="R1012"/>
    <s v="Adults"/>
  </r>
  <r>
    <s v="ID162"/>
    <s v="Mr"/>
    <s v="Aaron T"/>
    <s v="Gorman"/>
    <d v="1990-11-16T00:00:00"/>
    <n v="32"/>
    <n v="1"/>
    <n v="33.630000000000003"/>
    <n v="5.42"/>
    <s v="No"/>
    <s v="No"/>
    <x v="0"/>
    <n v="0"/>
    <s v="Yes"/>
    <s v="Normal"/>
    <s v="Obesity"/>
    <n v="37607.53"/>
    <s v="Tier - 1"/>
    <s v="Tier - 2"/>
    <s v="R1019"/>
    <s v="Adults"/>
  </r>
  <r>
    <s v="ID163"/>
    <s v="Mr"/>
    <s v="Akira"/>
    <s v="Nishimura"/>
    <d v="2000-10-12T00:00:00"/>
    <n v="22"/>
    <n v="2"/>
    <n v="37.07"/>
    <n v="4.28"/>
    <s v="No"/>
    <s v="Yes"/>
    <x v="0"/>
    <n v="1"/>
    <s v="Yes"/>
    <s v="Normal"/>
    <s v="Obesity"/>
    <n v="37484.449999999997"/>
    <s v="Tier - 1"/>
    <s v="Tier - 1"/>
    <s v="R1013"/>
    <s v="Youth"/>
  </r>
  <r>
    <s v="ID164"/>
    <s v="Mr"/>
    <s v="Ben"/>
    <s v="Brimble"/>
    <d v="2002-09-27T00:00:00"/>
    <n v="20"/>
    <n v="3"/>
    <n v="35.625"/>
    <n v="8.9"/>
    <s v="No"/>
    <s v="No"/>
    <x v="0"/>
    <n v="0"/>
    <s v="Yes"/>
    <s v="Diabetes"/>
    <s v="Obesity"/>
    <n v="37465.339999999997"/>
    <s v="Tier - 1"/>
    <s v="Tier - 2"/>
    <s v="R1012"/>
    <s v="Youth"/>
  </r>
  <r>
    <s v="ID165"/>
    <s v="Ms"/>
    <s v="Jana"/>
    <s v="Trenk"/>
    <d v="1979-08-03T00:00:00"/>
    <n v="43"/>
    <n v="2"/>
    <n v="42.69"/>
    <n v="4.8899999999999997"/>
    <s v="No"/>
    <s v="No"/>
    <x v="1"/>
    <n v="1"/>
    <s v="Yes"/>
    <s v="Normal"/>
    <s v="Obesity"/>
    <n v="37425.94"/>
    <s v="Tier - 2"/>
    <s v="Tier - 1"/>
    <s v="R1011"/>
    <s v="Adults"/>
  </r>
  <r>
    <s v="ID166"/>
    <s v="Mr"/>
    <s v="Jay T"/>
    <s v="Wittmann"/>
    <d v="1969-10-30T00:00:00"/>
    <n v="53"/>
    <n v="0"/>
    <n v="37.869999999999997"/>
    <n v="4.29"/>
    <s v="Yes"/>
    <s v="No"/>
    <x v="1"/>
    <n v="1"/>
    <s v="Yes"/>
    <s v="Normal"/>
    <s v="Obesity"/>
    <n v="37277.269999999997"/>
    <s v="Tier - 1"/>
    <s v="Tier - 3"/>
    <s v="R1011"/>
    <s v="Senior"/>
  </r>
  <r>
    <s v="ID167"/>
    <s v="Ms"/>
    <s v="Marie-Helene"/>
    <s v="Tremblay"/>
    <d v="1975-11-09T00:00:00"/>
    <n v="47"/>
    <n v="1"/>
    <n v="40.61"/>
    <n v="8"/>
    <s v="Yes"/>
    <s v="No"/>
    <x v="0"/>
    <n v="1"/>
    <s v="Yes"/>
    <s v="Diabetes"/>
    <s v="Obesity"/>
    <n v="37272.339999999997"/>
    <s v="Tier - 2"/>
    <s v="Tier - 3"/>
    <s v="R1011"/>
    <s v="Adults"/>
  </r>
  <r>
    <s v="ID168"/>
    <s v="Ms"/>
    <s v="Bret R"/>
    <s v="Scofield"/>
    <d v="1985-11-17T00:00:00"/>
    <n v="37"/>
    <n v="0"/>
    <n v="30.78"/>
    <n v="4.67"/>
    <s v="Yes"/>
    <s v="No"/>
    <x v="0"/>
    <n v="0"/>
    <s v="Yes"/>
    <s v="Normal"/>
    <s v="Obesity"/>
    <n v="37270.15"/>
    <s v="Tier - 2"/>
    <s v="Tier - 1"/>
    <s v="R1024"/>
    <s v="Adults"/>
  </r>
  <r>
    <s v="ID169"/>
    <s v="Mr"/>
    <s v="Gardner L"/>
    <s v="Yost"/>
    <d v="1990-10-17T00:00:00"/>
    <n v="32"/>
    <n v="3"/>
    <n v="49.49"/>
    <n v="4.5"/>
    <s v="No"/>
    <s v="No"/>
    <x v="0"/>
    <n v="0"/>
    <s v="Yes"/>
    <s v="Normal"/>
    <s v="Obesity"/>
    <n v="37251.22"/>
    <s v="Tier - 2"/>
    <s v="Tier - 2"/>
    <s v="R1011"/>
    <s v="Adults"/>
  </r>
  <r>
    <s v="ID170"/>
    <s v="Mr"/>
    <s v="Bobby"/>
    <s v="Torphy"/>
    <d v="2000-09-05T00:00:00"/>
    <n v="22"/>
    <n v="1"/>
    <n v="37.619999999999997"/>
    <n v="6.32"/>
    <s v="Yes"/>
    <s v="Yes"/>
    <x v="0"/>
    <n v="2"/>
    <s v="Yes"/>
    <s v="Prediabetes"/>
    <s v="Obesity"/>
    <n v="37165.160000000003"/>
    <s v="Tier - 1"/>
    <s v="Tier - 3"/>
    <s v="R1013"/>
    <s v="Youth"/>
  </r>
  <r>
    <s v="ID171"/>
    <s v="Ms"/>
    <s v="Natalie"/>
    <s v="Busby"/>
    <d v="1995-10-30T00:00:00"/>
    <n v="27"/>
    <n v="0"/>
    <n v="36.08"/>
    <n v="6.1"/>
    <s v="Yes"/>
    <s v="No"/>
    <x v="0"/>
    <n v="1"/>
    <s v="Yes"/>
    <s v="Prediabetes"/>
    <s v="Obesity"/>
    <n v="37133.9"/>
    <s v="Tier - 2"/>
    <s v="Tier - 2"/>
    <s v="R1013"/>
    <s v="Youth"/>
  </r>
  <r>
    <s v="ID172"/>
    <s v="Ms"/>
    <s v="Lina"/>
    <s v="Nguyen"/>
    <d v="1989-06-10T00:00:00"/>
    <n v="33"/>
    <n v="0"/>
    <n v="33.5"/>
    <n v="5.4"/>
    <s v="No"/>
    <s v="No"/>
    <x v="0"/>
    <n v="0"/>
    <s v="Yes"/>
    <s v="Normal"/>
    <s v="Obesity"/>
    <n v="37079.370000000003"/>
    <s v="Tier - 2"/>
    <s v="Tier - 3"/>
    <s v="R1011"/>
    <s v="Adults"/>
  </r>
  <r>
    <s v="ID173"/>
    <s v="Mr"/>
    <s v="Zebulon"/>
    <s v="Hanley"/>
    <d v="1988-12-17T00:00:00"/>
    <n v="34"/>
    <n v="3"/>
    <n v="47.46"/>
    <n v="6.24"/>
    <s v="Yes"/>
    <s v="No"/>
    <x v="0"/>
    <n v="1"/>
    <s v="Yes"/>
    <s v="Prediabetes"/>
    <s v="Obesity"/>
    <n v="37076.370000000003"/>
    <s v="Tier - 2"/>
    <s v="Tier - 1"/>
    <s v="R1011"/>
    <s v="Adults"/>
  </r>
  <r>
    <s v="ID174"/>
    <s v="Ms"/>
    <s v="Amanda"/>
    <s v="Scheer"/>
    <d v="1991-11-01T00:00:00"/>
    <n v="31"/>
    <n v="3"/>
    <n v="49.24"/>
    <n v="4.45"/>
    <s v="No"/>
    <s v="No"/>
    <x v="0"/>
    <n v="0"/>
    <s v="Yes"/>
    <s v="Normal"/>
    <s v="Obesity"/>
    <n v="37040.879999999997"/>
    <s v="Tier - 2"/>
    <s v="Tier - 2"/>
    <s v="R1011"/>
    <s v="Adults"/>
  </r>
  <r>
    <s v="ID175"/>
    <s v="Mr"/>
    <s v="Greg"/>
    <s v="Rankin"/>
    <d v="1992-09-13T00:00:00"/>
    <n v="30"/>
    <n v="0"/>
    <n v="54.4"/>
    <n v="5.22"/>
    <s v="No"/>
    <s v="No"/>
    <x v="0"/>
    <n v="1"/>
    <s v="Yes"/>
    <s v="Normal"/>
    <s v="Obesity"/>
    <n v="36976.449999999997"/>
    <s v="Tier - 2"/>
    <s v="Tier - 3"/>
    <s v="R1011"/>
    <s v="Adults"/>
  </r>
  <r>
    <s v="ID176"/>
    <s v="Mr"/>
    <s v="John"/>
    <s v="Ricardi"/>
    <d v="1992-08-25T00:00:00"/>
    <n v="30"/>
    <n v="0"/>
    <n v="35.53"/>
    <n v="4.6100000000000003"/>
    <s v="No"/>
    <s v="No"/>
    <x v="0"/>
    <n v="1"/>
    <s v="Yes"/>
    <s v="Normal"/>
    <s v="Obesity"/>
    <n v="36950.26"/>
    <s v="Tier - 1"/>
    <s v="Tier - 1"/>
    <s v="R1013"/>
    <s v="Adults"/>
  </r>
  <r>
    <s v="ID177"/>
    <s v="Ms"/>
    <s v="Kelsey A"/>
    <s v="Karkos"/>
    <d v="1977-08-13T00:00:00"/>
    <n v="45"/>
    <n v="2"/>
    <n v="39.729999999999997"/>
    <n v="6.24"/>
    <s v="No"/>
    <s v="No"/>
    <x v="0"/>
    <n v="0"/>
    <s v="Yes"/>
    <s v="Prediabetes"/>
    <s v="Obesity"/>
    <n v="36935.64"/>
    <s v="Tier - 2"/>
    <s v="Tier - 1"/>
    <s v="R1011"/>
    <s v="Adults"/>
  </r>
  <r>
    <s v="ID178"/>
    <s v="Ms"/>
    <s v="Bronwen L"/>
    <s v="Price-Dierksen"/>
    <d v="1968-10-22T00:00:00"/>
    <n v="54"/>
    <n v="0"/>
    <n v="35.68"/>
    <n v="10.039999999999999"/>
    <s v="No"/>
    <s v="No"/>
    <x v="0"/>
    <n v="0"/>
    <s v="Yes"/>
    <s v="Diabetes"/>
    <s v="Obesity"/>
    <n v="36922.61"/>
    <s v="Tier - 2"/>
    <s v="Tier - 1"/>
    <s v="R1011"/>
    <s v="Senior"/>
  </r>
  <r>
    <s v="ID179"/>
    <s v="Ms"/>
    <s v="Manuela"/>
    <s v="Knispel"/>
    <d v="1991-06-10T00:00:00"/>
    <n v="31"/>
    <n v="3"/>
    <n v="48.86"/>
    <n v="6.09"/>
    <s v="No"/>
    <s v="No"/>
    <x v="0"/>
    <n v="0"/>
    <s v="Yes"/>
    <s v="Prediabetes"/>
    <s v="Obesity"/>
    <n v="36911.99"/>
    <s v="Tier - 2"/>
    <s v="Tier - 2"/>
    <s v="R1011"/>
    <s v="Adults"/>
  </r>
  <r>
    <s v="ID180"/>
    <s v="Ms"/>
    <s v="Jennifer L"/>
    <s v="King"/>
    <d v="1963-07-24T00:00:00"/>
    <n v="59"/>
    <n v="2"/>
    <n v="34.799999999999997"/>
    <n v="11.4"/>
    <s v="Yes"/>
    <s v="No"/>
    <x v="1"/>
    <n v="1"/>
    <s v="No"/>
    <s v="Diabetes"/>
    <s v="Obesity"/>
    <n v="36910.61"/>
    <s v="Tier - 2"/>
    <s v="Tier - 2"/>
    <s v="R1011"/>
    <s v="Senior"/>
  </r>
  <r>
    <s v="ID181"/>
    <s v="Ms"/>
    <s v="Abby W"/>
    <s v="Samuelson"/>
    <d v="2003-06-21T00:00:00"/>
    <n v="19"/>
    <n v="0"/>
    <n v="32.49"/>
    <n v="4.29"/>
    <s v="No"/>
    <s v="No"/>
    <x v="1"/>
    <n v="1"/>
    <s v="Yes"/>
    <s v="Normal"/>
    <s v="Obesity"/>
    <n v="36898.730000000003"/>
    <s v="Tier - 2"/>
    <s v="Tier - 1"/>
    <s v="R1012"/>
    <s v="Youth"/>
  </r>
  <r>
    <s v="ID182"/>
    <s v="Mr"/>
    <s v="Tyler"/>
    <s v="Fredsall"/>
    <d v="1972-12-05T00:00:00"/>
    <n v="50"/>
    <n v="0"/>
    <n v="39"/>
    <n v="5.7"/>
    <s v="No"/>
    <s v="No"/>
    <x v="0"/>
    <n v="2"/>
    <s v="Yes"/>
    <s v="Normal"/>
    <s v="Obesity"/>
    <n v="36889.99"/>
    <s v="Tier - 1"/>
    <s v="Tier - 3"/>
    <s v="R1011"/>
    <s v="Senior"/>
  </r>
  <r>
    <s v="ID183"/>
    <s v="Mr"/>
    <s v="Jeffrey"/>
    <s v="Eggleston"/>
    <d v="1992-07-04T00:00:00"/>
    <n v="30"/>
    <n v="0"/>
    <n v="35.299999999999997"/>
    <n v="6.09"/>
    <s v="No"/>
    <s v="No"/>
    <x v="0"/>
    <n v="1"/>
    <s v="Yes"/>
    <s v="Prediabetes"/>
    <s v="Obesity"/>
    <n v="36837.47"/>
    <s v="Tier - 2"/>
    <s v="Tier - 3"/>
    <s v="R1011"/>
    <s v="Adults"/>
  </r>
  <r>
    <s v="ID184"/>
    <s v="Mr"/>
    <s v="Matthew F"/>
    <s v="Palombaro"/>
    <d v="1965-12-28T00:00:00"/>
    <n v="57"/>
    <n v="0"/>
    <n v="33.42"/>
    <n v="10.67"/>
    <s v="No"/>
    <s v="No"/>
    <x v="0"/>
    <n v="0"/>
    <s v="Yes"/>
    <s v="Diabetes"/>
    <s v="Obesity"/>
    <n v="36795.29"/>
    <s v="Tier - 2"/>
    <s v="Tier - 1"/>
    <s v="R1011"/>
    <s v="Senior"/>
  </r>
  <r>
    <s v="ID185"/>
    <s v="Mr"/>
    <s v="Ryan J"/>
    <s v="Silva"/>
    <d v="1970-07-14T00:00:00"/>
    <n v="52"/>
    <n v="0"/>
    <n v="37.18"/>
    <n v="6.75"/>
    <s v="Yes"/>
    <s v="No"/>
    <x v="0"/>
    <n v="2"/>
    <s v="Yes"/>
    <s v="Diabetes"/>
    <s v="Obesity"/>
    <n v="36786.370000000003"/>
    <s v="Tier - 1"/>
    <s v="Tier - 1"/>
    <s v="R1011"/>
    <s v="Senior"/>
  </r>
  <r>
    <s v="ID186"/>
    <s v="Ms"/>
    <s v="Amy"/>
    <s v="Bugala"/>
    <d v="1961-07-29T00:00:00"/>
    <n v="61"/>
    <n v="4"/>
    <n v="33.33"/>
    <n v="9.26"/>
    <s v="Yes"/>
    <s v="No"/>
    <x v="0"/>
    <n v="2"/>
    <s v="No"/>
    <s v="Diabetes"/>
    <s v="Obesity"/>
    <n v="36580.28"/>
    <s v="Tier - 2"/>
    <s v="Tier - 2"/>
    <s v="R1013"/>
    <s v="Senior"/>
  </r>
  <r>
    <s v="ID187"/>
    <s v="Mr"/>
    <s v="Andrew P"/>
    <s v="Dublin"/>
    <d v="1992-10-09T00:00:00"/>
    <n v="30"/>
    <n v="0"/>
    <n v="53.21"/>
    <n v="4.2699999999999996"/>
    <s v="No"/>
    <s v="No"/>
    <x v="0"/>
    <n v="1"/>
    <s v="Yes"/>
    <s v="Normal"/>
    <s v="Obesity"/>
    <n v="36572.800000000003"/>
    <s v="Tier - 1"/>
    <s v="Tier - 2"/>
    <s v="R1011"/>
    <s v="Adults"/>
  </r>
  <r>
    <s v="ID188"/>
    <s v="Mr"/>
    <s v="George M"/>
    <s v="Cleland"/>
    <d v="1973-08-09T00:00:00"/>
    <n v="49"/>
    <n v="0"/>
    <n v="38.729999999999997"/>
    <n v="11.51"/>
    <s v="No"/>
    <s v="No"/>
    <x v="0"/>
    <n v="2"/>
    <s v="Yes"/>
    <s v="Diabetes"/>
    <s v="Obesity"/>
    <n v="36541.550000000003"/>
    <s v="Tier - 2"/>
    <s v="Tier - 3"/>
    <s v="R1011"/>
    <s v="Adults"/>
  </r>
  <r>
    <s v="ID189"/>
    <s v="Ms"/>
    <s v="Sarah"/>
    <s v="Evans"/>
    <d v="1962-11-19T00:00:00"/>
    <n v="60"/>
    <n v="0"/>
    <n v="29.73"/>
    <n v="7.22"/>
    <s v="No"/>
    <s v="No"/>
    <x v="0"/>
    <n v="0"/>
    <s v="Yes"/>
    <s v="Diabetes"/>
    <s v="Overweight"/>
    <n v="36445.550000000003"/>
    <s v="Tier - 2"/>
    <s v="Tier - 2"/>
    <s v="R1011"/>
    <s v="Senior"/>
  </r>
  <r>
    <s v="ID190"/>
    <s v="Ms"/>
    <s v="Lara"/>
    <s v="Boyd"/>
    <d v="2003-12-09T00:00:00"/>
    <n v="19"/>
    <n v="2"/>
    <n v="34.700000000000003"/>
    <n v="4.37"/>
    <s v="No"/>
    <s v="No"/>
    <x v="1"/>
    <n v="1"/>
    <s v="Yes"/>
    <s v="Normal"/>
    <s v="Obesity"/>
    <n v="36397.58"/>
    <s v="Tier - 2"/>
    <s v="Tier - 3"/>
    <s v="R1011"/>
    <s v="Youth"/>
  </r>
  <r>
    <s v="ID191"/>
    <s v="Mr"/>
    <s v="Sebastien"/>
    <s v="Roulier"/>
    <d v="1975-06-05T00:00:00"/>
    <n v="48"/>
    <n v="1"/>
    <n v="38.28"/>
    <n v="11.56"/>
    <s v="Yes"/>
    <s v="No"/>
    <x v="0"/>
    <n v="1"/>
    <s v="Yes"/>
    <s v="Diabetes"/>
    <s v="Obesity"/>
    <n v="36350.71"/>
    <s v="Tier - 1"/>
    <s v="Tier - 2"/>
    <s v="R1011"/>
    <s v="Adults"/>
  </r>
  <r>
    <s v="ID192"/>
    <s v="Mr"/>
    <s v="Padraig"/>
    <s v="Mullins"/>
    <d v="1967-10-18T00:00:00"/>
    <n v="55"/>
    <n v="0"/>
    <n v="33.57"/>
    <n v="8.82"/>
    <s v="Yes"/>
    <s v="No"/>
    <x v="0"/>
    <n v="0"/>
    <s v="Yes"/>
    <s v="Diabetes"/>
    <s v="Obesity"/>
    <n v="36332.449999999997"/>
    <s v="Tier - 1"/>
    <s v="Tier - 3"/>
    <s v="R1011"/>
    <s v="Senior"/>
  </r>
  <r>
    <s v="ID193"/>
    <s v="Ms"/>
    <s v="Heather"/>
    <s v="Hofmann"/>
    <d v="1992-06-16T00:00:00"/>
    <n v="30"/>
    <n v="0"/>
    <n v="52.06"/>
    <n v="4.6900000000000004"/>
    <s v="No"/>
    <s v="No"/>
    <x v="0"/>
    <n v="1"/>
    <s v="Yes"/>
    <s v="Normal"/>
    <s v="Obesity"/>
    <n v="36314.050000000003"/>
    <s v="Tier - 2"/>
    <s v="Tier - 2"/>
    <s v="R1011"/>
    <s v="Adults"/>
  </r>
  <r>
    <s v="ID194"/>
    <s v="Mr"/>
    <s v="Jorge"/>
    <s v="Garcia Garcia"/>
    <d v="2004-12-25T00:00:00"/>
    <n v="18"/>
    <n v="0"/>
    <n v="38.17"/>
    <n v="4.53"/>
    <s v="No"/>
    <s v="Yes"/>
    <x v="0"/>
    <n v="1"/>
    <s v="Yes"/>
    <s v="Normal"/>
    <s v="Obesity"/>
    <n v="36307.800000000003"/>
    <s v="Tier - 1"/>
    <s v="Tier - 2"/>
    <s v="R1013"/>
    <s v="Youth"/>
  </r>
  <r>
    <s v="ID195"/>
    <s v="Mr"/>
    <s v="Jack R"/>
    <s v="Klecker"/>
    <d v="2003-09-05T00:00:00"/>
    <n v="19"/>
    <n v="0"/>
    <n v="36.954999999999998"/>
    <n v="5.84"/>
    <s v="No"/>
    <s v="No"/>
    <x v="1"/>
    <n v="1"/>
    <s v="Yes"/>
    <s v="Prediabetes"/>
    <s v="Obesity"/>
    <n v="36219.410000000003"/>
    <s v="Tier - 1"/>
    <s v="Tier - 1"/>
    <s v="R1012"/>
    <s v="Youth"/>
  </r>
  <r>
    <s v="ID196"/>
    <s v="Mr"/>
    <s v="Felix"/>
    <s v="Cancre"/>
    <d v="1993-12-28T00:00:00"/>
    <n v="29"/>
    <n v="0"/>
    <n v="34.4"/>
    <n v="4.9000000000000004"/>
    <s v="No"/>
    <s v="No"/>
    <x v="1"/>
    <n v="1"/>
    <s v="Yes"/>
    <s v="Normal"/>
    <s v="Obesity"/>
    <n v="36197.699999999997"/>
    <s v="Tier - 1"/>
    <s v="Tier - 3"/>
    <s v="R1011"/>
    <s v="Youth"/>
  </r>
  <r>
    <s v="ID197"/>
    <s v="Mr"/>
    <s v="Christopher C"/>
    <s v="Denucci"/>
    <d v="1999-10-01T00:00:00"/>
    <n v="23"/>
    <n v="3"/>
    <n v="31.73"/>
    <n v="4.3"/>
    <s v="No"/>
    <s v="No"/>
    <x v="0"/>
    <n v="0"/>
    <s v="Yes"/>
    <s v="Normal"/>
    <s v="Obesity"/>
    <n v="36189.1"/>
    <s v="Tier - 1"/>
    <s v="Tier - 3"/>
    <s v="R1016"/>
    <s v="Youth"/>
  </r>
  <r>
    <s v="ID198"/>
    <s v="Mr"/>
    <s v="Jesse"/>
    <s v="Saldana"/>
    <d v="1974-12-06T00:00:00"/>
    <n v="48"/>
    <n v="0"/>
    <n v="36.64"/>
    <n v="11.34"/>
    <s v="No"/>
    <s v="No"/>
    <x v="0"/>
    <n v="0"/>
    <s v="Yes"/>
    <s v="Diabetes"/>
    <s v="Obesity"/>
    <n v="36182.870000000003"/>
    <s v="Tier - 2"/>
    <s v="Tier - 3"/>
    <s v="R1012"/>
    <s v="Adults"/>
  </r>
  <r>
    <s v="ID199"/>
    <s v="Ms"/>
    <s v="Jill"/>
    <s v="Weinberg"/>
    <d v="2004-08-30T00:00:00"/>
    <n v="18"/>
    <n v="0"/>
    <n v="36.85"/>
    <n v="5.88"/>
    <s v="No"/>
    <s v="Yes"/>
    <x v="0"/>
    <n v="1"/>
    <s v="Yes"/>
    <s v="Prediabetes"/>
    <s v="Obesity"/>
    <n v="36149.480000000003"/>
    <s v="Tier - 2"/>
    <s v="Tier - 2"/>
    <s v="R1013"/>
    <s v="Youth"/>
  </r>
  <r>
    <s v="ID200"/>
    <s v="Mr"/>
    <s v="William"/>
    <s v="Walsh"/>
    <d v="1997-06-12T00:00:00"/>
    <n v="25"/>
    <n v="2"/>
    <n v="33.33"/>
    <n v="5.01"/>
    <s v="Yes"/>
    <s v="No"/>
    <x v="1"/>
    <n v="1"/>
    <s v="Yes"/>
    <s v="Normal"/>
    <s v="Obesity"/>
    <n v="36124.57"/>
    <s v="Tier - 1"/>
    <s v="Tier - 3"/>
    <s v="R1013"/>
    <s v="Youth"/>
  </r>
  <r>
    <s v="ID201"/>
    <s v="Mr"/>
    <s v="Alejandro"/>
    <s v="Pasten"/>
    <d v="1979-11-04T00:00:00"/>
    <n v="43"/>
    <n v="2"/>
    <n v="39.14"/>
    <n v="4.4000000000000004"/>
    <s v="No"/>
    <s v="No"/>
    <x v="1"/>
    <n v="1"/>
    <s v="Yes"/>
    <s v="Normal"/>
    <s v="Obesity"/>
    <n v="36090.49"/>
    <s v="Tier - 2"/>
    <s v="Tier - 2"/>
    <s v="R1011"/>
    <s v="Adults"/>
  </r>
  <r>
    <s v="ID202"/>
    <s v="Mr"/>
    <s v="Ian E"/>
    <s v="Labelle"/>
    <d v="1996-08-20T00:00:00"/>
    <n v="26"/>
    <n v="2"/>
    <n v="32.9"/>
    <n v="6.26"/>
    <s v="Yes"/>
    <s v="No"/>
    <x v="0"/>
    <n v="0"/>
    <s v="Yes"/>
    <s v="Prediabetes"/>
    <s v="Obesity"/>
    <n v="36085.22"/>
    <s v="Tier - 1"/>
    <s v="Tier - 1"/>
    <s v="R1011"/>
    <s v="Youth"/>
  </r>
  <r>
    <s v="ID203"/>
    <s v="Mr"/>
    <s v="Hector Sr"/>
    <s v="Guzman"/>
    <d v="1963-07-22T00:00:00"/>
    <n v="59"/>
    <n v="0"/>
    <n v="29.78"/>
    <n v="10.27"/>
    <s v="Yes"/>
    <s v="No"/>
    <x v="1"/>
    <n v="1"/>
    <s v="Yes"/>
    <s v="Diabetes"/>
    <s v="Overweight"/>
    <n v="36074.339999999997"/>
    <s v="Tier - 2"/>
    <s v="Tier - 1"/>
    <s v="R1011"/>
    <s v="Senior"/>
  </r>
  <r>
    <s v="ID204"/>
    <s v="Ms"/>
    <s v="Rebecca"/>
    <s v="Turnbull"/>
    <d v="1999-09-04T00:00:00"/>
    <n v="23"/>
    <n v="2"/>
    <n v="32.78"/>
    <n v="5.27"/>
    <s v="No"/>
    <s v="No"/>
    <x v="0"/>
    <n v="0"/>
    <s v="Yes"/>
    <s v="Normal"/>
    <s v="Obesity"/>
    <n v="36021.01"/>
    <s v="Tier - 2"/>
    <s v="Tier - 3"/>
    <s v="R1013"/>
    <s v="Youth"/>
  </r>
  <r>
    <s v="ID205"/>
    <s v="Mr"/>
    <s v="Matt"/>
    <s v="Aguero"/>
    <d v="1981-11-22T00:00:00"/>
    <n v="41"/>
    <n v="1"/>
    <n v="41.65"/>
    <n v="10.73"/>
    <s v="Yes"/>
    <s v="No"/>
    <x v="0"/>
    <n v="0"/>
    <s v="Yes"/>
    <s v="Diabetes"/>
    <s v="Obesity"/>
    <n v="35952.65"/>
    <s v="Tier - 1"/>
    <s v="Tier - 3"/>
    <s v="R1011"/>
    <s v="Adults"/>
  </r>
  <r>
    <s v="ID206"/>
    <s v="Ms"/>
    <s v="Elizabeth H"/>
    <s v="Woodward"/>
    <d v="1992-06-18T00:00:00"/>
    <n v="30"/>
    <n v="0"/>
    <n v="50.79"/>
    <n v="4.45"/>
    <s v="No"/>
    <s v="No"/>
    <x v="0"/>
    <n v="1"/>
    <s v="Yes"/>
    <s v="Normal"/>
    <s v="Obesity"/>
    <n v="35883.269999999997"/>
    <s v="Tier - 2"/>
    <s v="Tier - 1"/>
    <s v="R1011"/>
    <s v="Adults"/>
  </r>
  <r>
    <s v="ID207"/>
    <s v="Ms"/>
    <s v="Grace"/>
    <s v="Mcelroy"/>
    <d v="1976-10-04T00:00:00"/>
    <n v="46"/>
    <n v="2"/>
    <n v="35.43"/>
    <n v="5.25"/>
    <s v="Yes"/>
    <s v="No"/>
    <x v="0"/>
    <n v="0"/>
    <s v="Yes"/>
    <s v="Normal"/>
    <s v="Obesity"/>
    <n v="35733.96"/>
    <s v="Tier - 2"/>
    <s v="Tier - 2"/>
    <s v="R1011"/>
    <s v="Adults"/>
  </r>
  <r>
    <s v="ID208"/>
    <s v="Mr"/>
    <s v="Jaime"/>
    <s v="Lopez"/>
    <d v="1974-07-15T00:00:00"/>
    <n v="48"/>
    <n v="0"/>
    <n v="35.25"/>
    <n v="9.51"/>
    <s v="No"/>
    <s v="No"/>
    <x v="0"/>
    <n v="0"/>
    <s v="Yes"/>
    <s v="Diabetes"/>
    <s v="Obesity"/>
    <n v="35711.39"/>
    <s v="Tier - 2"/>
    <s v="Tier - 3"/>
    <s v="R1012"/>
    <s v="Adults"/>
  </r>
  <r>
    <s v="ID209"/>
    <s v="Ms"/>
    <s v="Calesse"/>
    <s v="Cardosi"/>
    <d v="1978-12-19T00:00:00"/>
    <n v="44"/>
    <n v="2"/>
    <n v="36.85"/>
    <n v="11.12"/>
    <s v="No"/>
    <s v="No"/>
    <x v="0"/>
    <n v="0"/>
    <s v="Yes"/>
    <s v="Diabetes"/>
    <s v="Obesity"/>
    <n v="35701.9"/>
    <s v="Tier - 2"/>
    <s v="Tier - 1"/>
    <s v="R1011"/>
    <s v="Adults"/>
  </r>
  <r>
    <s v="ID210"/>
    <s v="Ms"/>
    <s v="Kate L"/>
    <s v="Looney"/>
    <d v="2000-12-17T00:00:00"/>
    <n v="22"/>
    <n v="3"/>
    <n v="31.02"/>
    <n v="4.5599999999999996"/>
    <s v="No"/>
    <s v="Yes"/>
    <x v="0"/>
    <n v="1"/>
    <s v="Yes"/>
    <s v="Normal"/>
    <s v="Obesity"/>
    <n v="35595.589999999997"/>
    <s v="Tier - 2"/>
    <s v="Tier - 3"/>
    <s v="R1013"/>
    <s v="Youth"/>
  </r>
  <r>
    <s v="ID211"/>
    <s v="Mr"/>
    <s v="Sergey"/>
    <s v="Zyryanov"/>
    <d v="2000-11-19T00:00:00"/>
    <n v="22"/>
    <n v="0"/>
    <n v="35.6"/>
    <n v="4.0199999999999996"/>
    <s v="Yes"/>
    <s v="Yes"/>
    <x v="0"/>
    <n v="2"/>
    <s v="Yes"/>
    <s v="Normal"/>
    <s v="Obesity"/>
    <n v="35585.58"/>
    <s v="Tier - 2"/>
    <s v="Tier - 3"/>
    <s v="R1011"/>
    <s v="Youth"/>
  </r>
  <r>
    <s v="ID212"/>
    <s v="Mr"/>
    <s v="Timothy V"/>
    <s v="Gavin"/>
    <d v="1971-08-10T00:00:00"/>
    <n v="51"/>
    <n v="0"/>
    <n v="34.39"/>
    <n v="8.7200000000000006"/>
    <s v="No"/>
    <s v="No"/>
    <x v="0"/>
    <n v="0"/>
    <s v="Yes"/>
    <s v="Diabetes"/>
    <s v="Obesity"/>
    <n v="35583.17"/>
    <s v="Tier - 1"/>
    <s v="Tier - 3"/>
    <s v="R1011"/>
    <s v="Senior"/>
  </r>
  <r>
    <s v="ID213"/>
    <s v="Mr"/>
    <s v="Andrew S"/>
    <s v="Littlefield"/>
    <d v="1964-08-29T00:00:00"/>
    <n v="58"/>
    <n v="0"/>
    <n v="29.06"/>
    <n v="6.25"/>
    <s v="Yes"/>
    <s v="No"/>
    <x v="0"/>
    <n v="1"/>
    <s v="Yes"/>
    <s v="Prediabetes"/>
    <s v="Overweight"/>
    <n v="35573.26"/>
    <s v="Tier - 2"/>
    <s v="Tier - 1"/>
    <s v="R1011"/>
    <s v="Senior"/>
  </r>
  <r>
    <s v="ID214"/>
    <s v="Mr"/>
    <s v="Matthew D"/>
    <s v="Shearer"/>
    <d v="1973-10-27T00:00:00"/>
    <n v="49"/>
    <n v="0"/>
    <n v="35.799999999999997"/>
    <n v="7.32"/>
    <s v="No"/>
    <s v="No"/>
    <x v="0"/>
    <n v="2"/>
    <s v="Yes"/>
    <s v="Diabetes"/>
    <s v="Obesity"/>
    <n v="35547.72"/>
    <s v="Tier - 1"/>
    <s v="Tier - 1"/>
    <s v="R1011"/>
    <s v="Adults"/>
  </r>
  <r>
    <s v="ID215"/>
    <s v="Ms"/>
    <s v="Jessica"/>
    <s v="Armstrong"/>
    <d v="1992-09-13T00:00:00"/>
    <n v="30"/>
    <n v="0"/>
    <n v="49.8"/>
    <n v="4.24"/>
    <s v="No"/>
    <s v="No"/>
    <x v="0"/>
    <n v="1"/>
    <s v="Yes"/>
    <s v="Normal"/>
    <s v="Obesity"/>
    <n v="35547.47"/>
    <s v="Tier - 2"/>
    <s v="Tier - 3"/>
    <s v="R1011"/>
    <s v="Adults"/>
  </r>
  <r>
    <s v="ID216"/>
    <s v="Mr"/>
    <s v="Lawrence"/>
    <s v="Warriner"/>
    <d v="1973-12-16T00:00:00"/>
    <n v="49"/>
    <n v="0"/>
    <n v="35.71"/>
    <n v="6.84"/>
    <s v="No"/>
    <s v="No"/>
    <x v="0"/>
    <n v="2"/>
    <s v="Yes"/>
    <s v="Diabetes"/>
    <s v="Obesity"/>
    <n v="35517.19"/>
    <s v="Tier - 2"/>
    <s v="Tier - 2"/>
    <s v="R1011"/>
    <s v="Adults"/>
  </r>
  <r>
    <s v="ID217"/>
    <s v="Mr"/>
    <s v="Alex"/>
    <s v="White"/>
    <d v="1988-11-20T00:00:00"/>
    <n v="34"/>
    <n v="0"/>
    <n v="30.8"/>
    <n v="5.23"/>
    <s v="Yes"/>
    <s v="No"/>
    <x v="0"/>
    <n v="1"/>
    <s v="Yes"/>
    <s v="Normal"/>
    <s v="Obesity"/>
    <n v="35491.64"/>
    <s v="Tier - 1"/>
    <s v="Tier - 2"/>
    <s v="R1011"/>
    <s v="Adults"/>
  </r>
  <r>
    <s v="ID218"/>
    <s v="Mr"/>
    <s v="Kevin"/>
    <s v="Cordaro"/>
    <d v="1971-09-22T00:00:00"/>
    <n v="51"/>
    <n v="0"/>
    <n v="33.69"/>
    <n v="9.68"/>
    <s v="No"/>
    <s v="No"/>
    <x v="0"/>
    <n v="0"/>
    <s v="Yes"/>
    <s v="Diabetes"/>
    <s v="Obesity"/>
    <n v="35345.730000000003"/>
    <s v="Tier - 2"/>
    <s v="Tier - 3"/>
    <s v="R1011"/>
    <s v="Senior"/>
  </r>
  <r>
    <s v="ID219"/>
    <s v="Mr"/>
    <s v="Gavin M"/>
    <s v="Hamilton"/>
    <d v="1988-09-19T00:00:00"/>
    <n v="34"/>
    <n v="3"/>
    <n v="42.27"/>
    <n v="6.05"/>
    <s v="Yes"/>
    <s v="No"/>
    <x v="0"/>
    <n v="1"/>
    <s v="Yes"/>
    <s v="Prediabetes"/>
    <s v="Obesity"/>
    <n v="35315.96"/>
    <s v="Tier - 2"/>
    <s v="Tier - 1"/>
    <s v="R1011"/>
    <s v="Adults"/>
  </r>
  <r>
    <s v="ID220"/>
    <s v="Mr"/>
    <s v="Rick E"/>
    <s v="Meyer"/>
    <d v="1997-07-09T00:00:00"/>
    <n v="25"/>
    <n v="0"/>
    <n v="53.25"/>
    <n v="6.11"/>
    <s v="Yes"/>
    <s v="No"/>
    <x v="1"/>
    <n v="1"/>
    <s v="Yes"/>
    <s v="Prediabetes"/>
    <s v="Obesity"/>
    <n v="35302.089999999997"/>
    <s v="Tier - 1"/>
    <s v="Tier - 2"/>
    <s v="R1011"/>
    <s v="Youth"/>
  </r>
  <r>
    <s v="ID221"/>
    <s v="Ms"/>
    <s v="Andrea H"/>
    <s v="Duke"/>
    <d v="1967-12-30T00:00:00"/>
    <n v="55"/>
    <n v="1"/>
    <n v="26.8"/>
    <n v="10.93"/>
    <s v="Yes"/>
    <s v="No"/>
    <x v="0"/>
    <n v="0"/>
    <s v="No"/>
    <s v="Diabetes"/>
    <s v="Overweight"/>
    <n v="35160.129999999997"/>
    <s v="Tier - 2"/>
    <s v="Tier - 2"/>
    <s v="R1011"/>
    <s v="Senior"/>
  </r>
  <r>
    <s v="ID222"/>
    <s v="Mr"/>
    <s v="Anthony S"/>
    <s v="Malatesta"/>
    <d v="1998-12-22T00:00:00"/>
    <n v="24"/>
    <n v="0"/>
    <n v="28.5"/>
    <n v="5.12"/>
    <s v="No"/>
    <s v="No"/>
    <x v="0"/>
    <n v="1"/>
    <s v="Yes"/>
    <s v="Normal"/>
    <s v="Overweight"/>
    <n v="35147.53"/>
    <s v="Tier - 1"/>
    <s v="Tier - 1"/>
    <s v="R1016"/>
    <s v="Youth"/>
  </r>
  <r>
    <s v="ID223"/>
    <s v="Mr"/>
    <s v="Erik"/>
    <s v="Hinrichsen"/>
    <d v="1977-06-29T00:00:00"/>
    <n v="45"/>
    <n v="0"/>
    <n v="22.895"/>
    <n v="5.72"/>
    <s v="No"/>
    <s v="No"/>
    <x v="0"/>
    <n v="0"/>
    <s v="Yes"/>
    <s v="Prediabetes"/>
    <s v="Normal Weight"/>
    <n v="35069.370000000003"/>
    <s v="Tier - 1"/>
    <s v="Tier - 1"/>
    <s v="R1017"/>
    <s v="Adults"/>
  </r>
  <r>
    <s v="ID224"/>
    <s v="Ms"/>
    <s v="Kiley D"/>
    <s v="Lucan"/>
    <d v="1975-08-29T00:00:00"/>
    <n v="47"/>
    <n v="1"/>
    <n v="34.06"/>
    <n v="11.83"/>
    <s v="Yes"/>
    <s v="No"/>
    <x v="0"/>
    <n v="1"/>
    <s v="Yes"/>
    <s v="Diabetes"/>
    <s v="Obesity"/>
    <n v="35050.620000000003"/>
    <s v="Tier - 2"/>
    <s v="Tier - 1"/>
    <s v="R1011"/>
    <s v="Adults"/>
  </r>
  <r>
    <s v="ID225"/>
    <s v="Ms"/>
    <s v="Jennifer"/>
    <s v="Koch"/>
    <d v="1982-07-05T00:00:00"/>
    <n v="40"/>
    <n v="3"/>
    <n v="36.409999999999997"/>
    <n v="4.55"/>
    <s v="No"/>
    <s v="No"/>
    <x v="0"/>
    <n v="0"/>
    <s v="Yes"/>
    <s v="Normal"/>
    <s v="Obesity"/>
    <n v="35000.730000000003"/>
    <s v="Tier - 2"/>
    <s v="Tier - 3"/>
    <s v="R1011"/>
    <s v="Adults"/>
  </r>
  <r>
    <s v="ID226"/>
    <s v="Mr"/>
    <s v="Chris"/>
    <s v="Smith"/>
    <d v="1997-08-22T00:00:00"/>
    <n v="25"/>
    <n v="0"/>
    <n v="52.3"/>
    <n v="4.87"/>
    <s v="Yes"/>
    <s v="No"/>
    <x v="1"/>
    <n v="1"/>
    <s v="Yes"/>
    <s v="Normal"/>
    <s v="Obesity"/>
    <n v="34979.86"/>
    <s v="Tier - 2"/>
    <s v="Tier - 2"/>
    <s v="R1011"/>
    <s v="Youth"/>
  </r>
  <r>
    <s v="ID227"/>
    <s v="Ms"/>
    <s v="Marian M"/>
    <s v="O'Connor"/>
    <d v="1998-08-22T00:00:00"/>
    <n v="24"/>
    <n v="0"/>
    <n v="52.66"/>
    <n v="4.45"/>
    <s v="No"/>
    <s v="No"/>
    <x v="0"/>
    <n v="1"/>
    <s v="Yes"/>
    <s v="Normal"/>
    <s v="Obesity"/>
    <n v="34976.42"/>
    <s v="Tier - 2"/>
    <s v="Tier - 1"/>
    <s v="R1011"/>
    <s v="Youth"/>
  </r>
  <r>
    <s v="ID228"/>
    <s v="Mr"/>
    <s v="Jeremy"/>
    <s v="Kampwerth"/>
    <d v="1967-10-07T00:00:00"/>
    <n v="55"/>
    <n v="0"/>
    <n v="29.57"/>
    <n v="9.42"/>
    <s v="Yes"/>
    <s v="No"/>
    <x v="0"/>
    <n v="0"/>
    <s v="Yes"/>
    <s v="Diabetes"/>
    <s v="Overweight"/>
    <n v="34975.68"/>
    <s v="Tier - 2"/>
    <s v="Tier - 2"/>
    <s v="R1011"/>
    <s v="Senior"/>
  </r>
  <r>
    <s v="ID229"/>
    <s v="Ms"/>
    <s v="Allison H"/>
    <s v="Federoff"/>
    <d v="1983-07-29T00:00:00"/>
    <n v="39"/>
    <n v="3"/>
    <n v="36.99"/>
    <n v="5.37"/>
    <s v="Yes"/>
    <s v="No"/>
    <x v="1"/>
    <n v="1"/>
    <s v="Yes"/>
    <s v="Normal"/>
    <s v="Obesity"/>
    <n v="34940.61"/>
    <s v="Tier - 2"/>
    <s v="Tier - 3"/>
    <s v="R1011"/>
    <s v="Adults"/>
  </r>
  <r>
    <s v="ID230"/>
    <s v="Ms"/>
    <s v="Elizabeth"/>
    <s v="Goya"/>
    <d v="1995-10-17T00:00:00"/>
    <n v="27"/>
    <n v="0"/>
    <n v="31.4"/>
    <n v="4.5999999999999996"/>
    <s v="Yes"/>
    <s v="No"/>
    <x v="0"/>
    <n v="1"/>
    <s v="Yes"/>
    <s v="Normal"/>
    <s v="Obesity"/>
    <n v="34838.870000000003"/>
    <s v="Tier - 2"/>
    <s v="Tier - 3"/>
    <s v="R1011"/>
    <s v="Youth"/>
  </r>
  <r>
    <s v="ID231"/>
    <s v="Mr"/>
    <s v="Andrew"/>
    <s v="Hodges"/>
    <d v="2003-09-17T00:00:00"/>
    <n v="19"/>
    <n v="0"/>
    <n v="34.9"/>
    <n v="6.22"/>
    <s v="No"/>
    <s v="No"/>
    <x v="1"/>
    <n v="1"/>
    <s v="Yes"/>
    <s v="Prediabetes"/>
    <s v="Obesity"/>
    <n v="34828.65"/>
    <s v="Tier - 1"/>
    <s v="Tier - 3"/>
    <s v="R1011"/>
    <s v="Youth"/>
  </r>
  <r>
    <s v="ID232"/>
    <s v="Mr"/>
    <s v="Anders J"/>
    <s v="Erickson"/>
    <d v="1995-12-27T00:00:00"/>
    <n v="27"/>
    <n v="1"/>
    <n v="31.13"/>
    <n v="4.5199999999999996"/>
    <s v="Yes"/>
    <s v="No"/>
    <x v="0"/>
    <n v="1"/>
    <s v="Yes"/>
    <s v="Normal"/>
    <s v="Obesity"/>
    <n v="34806.47"/>
    <s v="Tier - 1"/>
    <s v="Tier - 2"/>
    <s v="R1013"/>
    <s v="Youth"/>
  </r>
  <r>
    <s v="ID233"/>
    <s v="Mr"/>
    <s v="Sean"/>
    <s v="Welleck"/>
    <d v="2003-07-03T00:00:00"/>
    <n v="19"/>
    <n v="0"/>
    <n v="34.799999999999997"/>
    <n v="6.18"/>
    <s v="No"/>
    <s v="No"/>
    <x v="1"/>
    <n v="1"/>
    <s v="Yes"/>
    <s v="Prediabetes"/>
    <s v="Obesity"/>
    <n v="34779.620000000003"/>
    <s v="Tier - 1"/>
    <s v="Tier - 2"/>
    <s v="R1011"/>
    <s v="Youth"/>
  </r>
  <r>
    <s v="ID234"/>
    <s v="Mr"/>
    <s v="Brian M"/>
    <s v="Polen"/>
    <d v="1994-07-07T00:00:00"/>
    <n v="28"/>
    <n v="0"/>
    <n v="31.68"/>
    <n v="4.4000000000000004"/>
    <s v="No"/>
    <s v="No"/>
    <x v="0"/>
    <n v="0"/>
    <s v="Yes"/>
    <s v="Normal"/>
    <s v="Obesity"/>
    <n v="34672.15"/>
    <s v="Tier - 1"/>
    <s v="Tier - 3"/>
    <s v="R1013"/>
    <s v="Youth"/>
  </r>
  <r>
    <s v="ID235"/>
    <s v="Mr"/>
    <s v="Jeremy"/>
    <s v="Lynch"/>
    <d v="2004-10-09T00:00:00"/>
    <n v="18"/>
    <n v="0"/>
    <n v="33.534999999999997"/>
    <n v="6.23"/>
    <s v="No"/>
    <s v="Yes"/>
    <x v="0"/>
    <n v="1"/>
    <s v="Yes"/>
    <s v="Prediabetes"/>
    <s v="Obesity"/>
    <n v="34617.839999999997"/>
    <s v="Tier - 1"/>
    <s v="Tier - 3"/>
    <s v="R1016"/>
    <s v="Youth"/>
  </r>
  <r>
    <s v="ID236"/>
    <s v="Ms"/>
    <s v="Susannah"/>
    <s v="Hufstader"/>
    <d v="1976-11-25T00:00:00"/>
    <n v="46"/>
    <n v="2"/>
    <n v="31.92"/>
    <n v="5.33"/>
    <s v="Yes"/>
    <s v="No"/>
    <x v="0"/>
    <n v="0"/>
    <s v="Yes"/>
    <s v="Normal"/>
    <s v="Obesity"/>
    <n v="34543.39"/>
    <s v="Tier - 2"/>
    <s v="Tier - 3"/>
    <s v="R1011"/>
    <s v="Adults"/>
  </r>
  <r>
    <s v="ID237"/>
    <s v="Mr"/>
    <s v="Randy"/>
    <s v="Doak"/>
    <d v="1998-06-24T00:00:00"/>
    <n v="24"/>
    <n v="0"/>
    <n v="32.700000000000003"/>
    <n v="4.09"/>
    <s v="No"/>
    <s v="No"/>
    <x v="0"/>
    <n v="1"/>
    <s v="Yes"/>
    <s v="Normal"/>
    <s v="Obesity"/>
    <n v="34472.839999999997"/>
    <s v="Tier - 1"/>
    <s v="Tier - 3"/>
    <s v="R1011"/>
    <s v="Youth"/>
  </r>
  <r>
    <s v="ID238"/>
    <s v="Mr"/>
    <s v="Leslie"/>
    <s v="Noya"/>
    <d v="1990-09-24T00:00:00"/>
    <n v="32"/>
    <n v="3"/>
    <n v="41.25"/>
    <n v="5.19"/>
    <s v="No"/>
    <s v="No"/>
    <x v="0"/>
    <n v="0"/>
    <s v="Yes"/>
    <s v="Normal"/>
    <s v="Obesity"/>
    <n v="34456.269999999997"/>
    <s v="Tier - 1"/>
    <s v="Tier - 2"/>
    <s v="R1011"/>
    <s v="Adults"/>
  </r>
  <r>
    <s v="ID239"/>
    <s v="Ms"/>
    <s v="Brittany L"/>
    <s v="Heninger"/>
    <d v="2003-10-05T00:00:00"/>
    <n v="19"/>
    <n v="0"/>
    <n v="33.11"/>
    <n v="4.12"/>
    <s v="No"/>
    <s v="No"/>
    <x v="1"/>
    <n v="1"/>
    <s v="Yes"/>
    <s v="Normal"/>
    <s v="Obesity"/>
    <n v="34439.86"/>
    <s v="Tier - 2"/>
    <s v="Tier - 1"/>
    <s v="R1013"/>
    <s v="Youth"/>
  </r>
  <r>
    <s v="ID240"/>
    <s v="Ms"/>
    <s v="Cassie J"/>
    <s v="Richardson"/>
    <d v="1984-10-01T00:00:00"/>
    <n v="38"/>
    <n v="3"/>
    <n v="36.159999999999997"/>
    <n v="5.0999999999999996"/>
    <s v="No"/>
    <s v="No"/>
    <x v="0"/>
    <n v="1"/>
    <s v="Yes"/>
    <s v="Normal"/>
    <s v="Obesity"/>
    <n v="34402.22"/>
    <s v="Tier - 2"/>
    <s v="Tier - 3"/>
    <s v="R1011"/>
    <s v="Adults"/>
  </r>
  <r>
    <s v="ID241"/>
    <s v="Mr"/>
    <s v="Peter W"/>
    <s v="Deucher"/>
    <d v="1983-10-02T00:00:00"/>
    <n v="39"/>
    <n v="3"/>
    <n v="33.72"/>
    <n v="6.21"/>
    <s v="Yes"/>
    <s v="No"/>
    <x v="1"/>
    <n v="1"/>
    <s v="Yes"/>
    <s v="Prediabetes"/>
    <s v="Obesity"/>
    <n v="34307.22"/>
    <s v="Tier - 2"/>
    <s v="Tier - 2"/>
    <s v="R1012"/>
    <s v="Adults"/>
  </r>
  <r>
    <s v="ID242"/>
    <s v="Mr"/>
    <s v="Douglas"/>
    <s v="Wilson"/>
    <d v="1986-10-11T00:00:00"/>
    <n v="36"/>
    <n v="3"/>
    <n v="37.74"/>
    <n v="9.5299999999999994"/>
    <s v="Yes"/>
    <s v="No"/>
    <x v="0"/>
    <n v="1"/>
    <s v="Yes"/>
    <s v="Diabetes"/>
    <s v="Obesity"/>
    <n v="34293.120000000003"/>
    <s v="Tier - 1"/>
    <s v="Tier - 2"/>
    <s v="R1011"/>
    <s v="Adults"/>
  </r>
  <r>
    <s v="ID243"/>
    <s v="Mr"/>
    <s v="Dan"/>
    <s v="Hall"/>
    <d v="1995-10-30T00:00:00"/>
    <n v="27"/>
    <n v="0"/>
    <n v="48.75"/>
    <n v="4.6399999999999997"/>
    <s v="Yes"/>
    <s v="No"/>
    <x v="0"/>
    <n v="1"/>
    <s v="Yes"/>
    <s v="Normal"/>
    <s v="Obesity"/>
    <n v="34289.43"/>
    <s v="Tier - 1"/>
    <s v="Tier - 1"/>
    <s v="R1011"/>
    <s v="Youth"/>
  </r>
  <r>
    <s v="ID244"/>
    <s v="Mr"/>
    <s v="Dan M"/>
    <s v="Reed"/>
    <d v="1998-06-11T00:00:00"/>
    <n v="24"/>
    <n v="0"/>
    <n v="31.065000000000001"/>
    <n v="5.05"/>
    <s v="No"/>
    <s v="No"/>
    <x v="0"/>
    <n v="1"/>
    <s v="Yes"/>
    <s v="Normal"/>
    <s v="Obesity"/>
    <n v="34254.050000000003"/>
    <s v="Tier - 1"/>
    <s v="Tier - 3"/>
    <s v="R1019"/>
    <s v="Youth"/>
  </r>
  <r>
    <s v="ID245"/>
    <s v="Mr"/>
    <s v="Eric L"/>
    <s v="Frome"/>
    <d v="1962-07-05T00:00:00"/>
    <n v="60"/>
    <n v="0"/>
    <n v="23.55"/>
    <n v="10.38"/>
    <s v="No"/>
    <s v="No"/>
    <x v="0"/>
    <n v="0"/>
    <s v="Yes"/>
    <s v="Diabetes"/>
    <s v="Normal Weight"/>
    <n v="34218.019999999997"/>
    <s v="Tier - 1"/>
    <s v="Tier - 1"/>
    <s v="R1011"/>
    <s v="Senior"/>
  </r>
  <r>
    <s v="ID246"/>
    <s v="Mr"/>
    <s v="Les J"/>
    <s v="Creasy"/>
    <d v="1975-07-21T00:00:00"/>
    <n v="47"/>
    <n v="1"/>
    <n v="30.18"/>
    <n v="8.31"/>
    <s v="Yes"/>
    <s v="No"/>
    <x v="0"/>
    <n v="1"/>
    <s v="Yes"/>
    <s v="Diabetes"/>
    <s v="Obesity"/>
    <n v="34210.33"/>
    <s v="Tier - 2"/>
    <s v="Tier - 1"/>
    <s v="R1012"/>
    <s v="Adults"/>
  </r>
  <r>
    <s v="ID247"/>
    <s v="Ms"/>
    <s v="Stephanie"/>
    <s v="Latimer"/>
    <d v="1971-08-25T00:00:00"/>
    <n v="51"/>
    <n v="0"/>
    <n v="29.94"/>
    <n v="7.59"/>
    <s v="No"/>
    <s v="No"/>
    <x v="0"/>
    <n v="0"/>
    <s v="Yes"/>
    <s v="Diabetes"/>
    <s v="Overweight"/>
    <n v="34205.07"/>
    <s v="Tier - 2"/>
    <s v="Tier - 2"/>
    <s v="R1011"/>
    <s v="Senior"/>
  </r>
  <r>
    <s v="ID248"/>
    <s v="Ms"/>
    <s v="Melissa Y"/>
    <s v="Wei"/>
    <d v="1999-11-06T00:00:00"/>
    <n v="23"/>
    <n v="0"/>
    <n v="31.4"/>
    <n v="5.49"/>
    <s v="No"/>
    <s v="No"/>
    <x v="0"/>
    <n v="0"/>
    <s v="Yes"/>
    <s v="Normal"/>
    <s v="Obesity"/>
    <n v="34166.269999999997"/>
    <s v="Tier - 2"/>
    <s v="Tier - 3"/>
    <s v="R1011"/>
    <s v="Youth"/>
  </r>
  <r>
    <s v="ID249"/>
    <s v="Ms"/>
    <s v="Ashley"/>
    <s v="Hayes"/>
    <d v="2002-12-26T00:00:00"/>
    <n v="20"/>
    <n v="0"/>
    <n v="53.06"/>
    <n v="11.68"/>
    <s v="No"/>
    <s v="No"/>
    <x v="0"/>
    <n v="0"/>
    <s v="Yes"/>
    <s v="Diabetes"/>
    <s v="Obesity"/>
    <n v="34084.68"/>
    <s v="Tier - 2"/>
    <s v="Tier - 3"/>
    <s v="R1011"/>
    <s v="Youth"/>
  </r>
  <r>
    <s v="ID250"/>
    <s v="Ms"/>
    <s v="Stephanie M"/>
    <s v="Velardo"/>
    <d v="1972-07-26T00:00:00"/>
    <n v="50"/>
    <n v="0"/>
    <n v="30.25"/>
    <n v="4.1900000000000004"/>
    <s v="No"/>
    <s v="No"/>
    <x v="0"/>
    <n v="2"/>
    <s v="Yes"/>
    <s v="Normal"/>
    <s v="Obesity"/>
    <n v="34053.360000000001"/>
    <s v="Tier - 2"/>
    <s v="Tier - 2"/>
    <s v="R1011"/>
    <s v="Senior"/>
  </r>
  <r>
    <s v="ID251"/>
    <s v="Ms"/>
    <s v="Kylie"/>
    <s v="Kastes"/>
    <d v="1994-09-25T00:00:00"/>
    <n v="28"/>
    <n v="0"/>
    <n v="46.68"/>
    <n v="4.01"/>
    <s v="No"/>
    <s v="No"/>
    <x v="0"/>
    <n v="0"/>
    <s v="Yes"/>
    <s v="Normal"/>
    <s v="Obesity"/>
    <n v="33975.47"/>
    <s v="Tier - 2"/>
    <s v="Tier - 2"/>
    <s v="R1011"/>
    <s v="Youth"/>
  </r>
  <r>
    <s v="ID252"/>
    <s v="Ms"/>
    <s v="Kelly"/>
    <s v="Escorcia"/>
    <d v="2000-12-27T00:00:00"/>
    <n v="22"/>
    <n v="0"/>
    <n v="30.4"/>
    <n v="5.91"/>
    <s v="No"/>
    <s v="Yes"/>
    <x v="0"/>
    <n v="2"/>
    <s v="Yes"/>
    <s v="Prediabetes"/>
    <s v="Obesity"/>
    <n v="33907.550000000003"/>
    <s v="Tier - 2"/>
    <s v="Tier - 2"/>
    <s v="R1012"/>
    <s v="Youth"/>
  </r>
  <r>
    <s v="ID253"/>
    <s v="Ms"/>
    <s v="Carrie"/>
    <s v="Larscheid"/>
    <d v="1997-08-09T00:00:00"/>
    <n v="25"/>
    <n v="0"/>
    <n v="30.2"/>
    <n v="4.47"/>
    <s v="Yes"/>
    <s v="No"/>
    <x v="1"/>
    <n v="1"/>
    <s v="Yes"/>
    <s v="Normal"/>
    <s v="Obesity"/>
    <n v="33900.65"/>
    <s v="Tier - 2"/>
    <s v="Tier - 3"/>
    <s v="R1011"/>
    <s v="Youth"/>
  </r>
  <r>
    <s v="ID254"/>
    <s v="Mr"/>
    <s v="Alex"/>
    <s v="O'Bannon"/>
    <d v="2000-10-26T00:00:00"/>
    <n v="22"/>
    <n v="0"/>
    <n v="51.18"/>
    <n v="4.5599999999999996"/>
    <s v="Yes"/>
    <s v="Yes"/>
    <x v="0"/>
    <n v="2"/>
    <s v="Yes"/>
    <s v="Normal"/>
    <s v="Obesity"/>
    <n v="33829.39"/>
    <s v="Tier - 2"/>
    <s v="Tier - 3"/>
    <s v="R1011"/>
    <s v="Youth"/>
  </r>
  <r>
    <s v="ID255"/>
    <s v="Mr"/>
    <s v="Zach S"/>
    <s v="Ridgway"/>
    <d v="1962-12-11T00:00:00"/>
    <n v="60"/>
    <n v="0"/>
    <n v="22.18"/>
    <n v="9.9"/>
    <s v="No"/>
    <s v="No"/>
    <x v="0"/>
    <n v="0"/>
    <s v="Yes"/>
    <s v="Diabetes"/>
    <s v="Normal Weight"/>
    <n v="33753.32"/>
    <s v="Tier - 1"/>
    <s v="Tier - 3"/>
    <s v="R1011"/>
    <s v="Senior"/>
  </r>
  <r>
    <s v="ID256"/>
    <s v="Mr"/>
    <s v="Alan"/>
    <s v="Black"/>
    <d v="2003-09-12T00:00:00"/>
    <n v="19"/>
    <n v="0"/>
    <n v="31.92"/>
    <n v="5.1100000000000003"/>
    <s v="No"/>
    <s v="No"/>
    <x v="1"/>
    <n v="1"/>
    <s v="Yes"/>
    <s v="Normal"/>
    <s v="Obesity"/>
    <n v="33750.29"/>
    <s v="Tier - 1"/>
    <s v="Tier - 3"/>
    <s v="R1012"/>
    <s v="Youth"/>
  </r>
  <r>
    <s v="ID257"/>
    <s v="Mr"/>
    <s v="Nate"/>
    <s v="Canton"/>
    <d v="2004-11-01T00:00:00"/>
    <n v="18"/>
    <n v="0"/>
    <n v="31.73"/>
    <n v="5.73"/>
    <s v="No"/>
    <s v="Yes"/>
    <x v="0"/>
    <n v="1"/>
    <s v="Yes"/>
    <s v="Prediabetes"/>
    <s v="Obesity"/>
    <n v="33732.69"/>
    <s v="Tier - 1"/>
    <s v="Tier - 1"/>
    <s v="R1017"/>
    <s v="Youth"/>
  </r>
  <r>
    <s v="ID258"/>
    <s v="Mr"/>
    <s v="Jesse G"/>
    <s v="Fine"/>
    <d v="1993-11-28T00:00:00"/>
    <n v="29"/>
    <n v="0"/>
    <n v="45.52"/>
    <n v="6.04"/>
    <s v="No"/>
    <s v="No"/>
    <x v="1"/>
    <n v="1"/>
    <s v="Yes"/>
    <s v="Prediabetes"/>
    <s v="Obesity"/>
    <n v="33707.550000000003"/>
    <s v="Tier - 2"/>
    <s v="Tier - 2"/>
    <s v="R1011"/>
    <s v="Youth"/>
  </r>
  <r>
    <s v="ID259"/>
    <s v="Mr"/>
    <s v="Jason"/>
    <s v="Bui"/>
    <d v="2003-09-09T00:00:00"/>
    <n v="19"/>
    <n v="0"/>
    <n v="52.81"/>
    <n v="5.19"/>
    <s v="No"/>
    <s v="No"/>
    <x v="1"/>
    <n v="1"/>
    <s v="Yes"/>
    <s v="Normal"/>
    <s v="Obesity"/>
    <n v="33611.71"/>
    <s v="Tier - 1"/>
    <s v="Tier - 2"/>
    <s v="R1011"/>
    <s v="Youth"/>
  </r>
  <r>
    <s v="ID260"/>
    <s v="Ms"/>
    <s v="Megan A"/>
    <s v="Riepma"/>
    <d v="1984-07-22T00:00:00"/>
    <n v="38"/>
    <n v="3"/>
    <n v="33.58"/>
    <n v="5.56"/>
    <s v="No"/>
    <s v="No"/>
    <x v="0"/>
    <n v="1"/>
    <s v="Yes"/>
    <s v="Normal"/>
    <s v="Obesity"/>
    <n v="33527.1"/>
    <s v="Tier - 2"/>
    <s v="Tier - 3"/>
    <s v="R1011"/>
    <s v="Adults"/>
  </r>
  <r>
    <s v="ID261"/>
    <s v="Mr"/>
    <s v="Luke M"/>
    <s v="Inman"/>
    <d v="2002-08-25T00:00:00"/>
    <n v="20"/>
    <n v="0"/>
    <n v="30.684999999999999"/>
    <n v="8.23"/>
    <s v="No"/>
    <s v="No"/>
    <x v="0"/>
    <n v="0"/>
    <s v="Yes"/>
    <s v="Diabetes"/>
    <s v="Obesity"/>
    <n v="33475.82"/>
    <s v="Tier - 1"/>
    <s v="Tier - 1"/>
    <s v="R1018"/>
    <s v="Youth"/>
  </r>
  <r>
    <s v="ID262"/>
    <s v="Ms"/>
    <s v="Jacy D"/>
    <s v="Kruzel"/>
    <d v="1970-06-18T00:00:00"/>
    <n v="52"/>
    <n v="2"/>
    <n v="37.524999999999999"/>
    <n v="9.0299999999999994"/>
    <s v="Yes"/>
    <s v="No"/>
    <x v="0"/>
    <n v="2"/>
    <s v="No"/>
    <s v="Diabetes"/>
    <s v="Obesity"/>
    <n v="33471.97"/>
    <s v="Tier - 2"/>
    <s v="Tier - 2"/>
    <s v="R1012"/>
    <s v="Senior"/>
  </r>
  <r>
    <s v="ID263"/>
    <s v="Mr"/>
    <s v="Simon G"/>
    <s v="Lindsay"/>
    <d v="1985-12-07T00:00:00"/>
    <n v="37"/>
    <n v="3"/>
    <n v="34.5"/>
    <n v="4.07"/>
    <s v="Yes"/>
    <s v="No"/>
    <x v="0"/>
    <n v="0"/>
    <s v="Yes"/>
    <s v="Normal"/>
    <s v="Obesity"/>
    <n v="33450.99"/>
    <s v="Tier - 2"/>
    <s v="Tier - 2"/>
    <s v="R1011"/>
    <s v="Adults"/>
  </r>
  <r>
    <s v="ID264"/>
    <s v="Ms"/>
    <s v="Ainsley E"/>
    <s v="Land"/>
    <d v="1972-09-05T00:00:00"/>
    <n v="50"/>
    <n v="0"/>
    <n v="28.16"/>
    <n v="5.77"/>
    <s v="No"/>
    <s v="No"/>
    <x v="0"/>
    <n v="2"/>
    <s v="Yes"/>
    <s v="Prediabetes"/>
    <s v="Overweight"/>
    <n v="33344.449999999997"/>
    <s v="Tier - 2"/>
    <s v="Tier - 3"/>
    <s v="R1011"/>
    <s v="Senior"/>
  </r>
  <r>
    <s v="ID265"/>
    <s v="Ms"/>
    <s v="Erica A"/>
    <s v="Brecher"/>
    <d v="2003-11-28T00:00:00"/>
    <n v="19"/>
    <n v="0"/>
    <n v="30.02"/>
    <n v="5.98"/>
    <s v="No"/>
    <s v="No"/>
    <x v="1"/>
    <n v="1"/>
    <s v="Yes"/>
    <s v="Prediabetes"/>
    <s v="Obesity"/>
    <n v="33307.550000000003"/>
    <s v="Tier - 2"/>
    <s v="Tier - 3"/>
    <s v="R1012"/>
    <s v="Youth"/>
  </r>
  <r>
    <s v="ID266"/>
    <s v="Mr"/>
    <s v="Erik"/>
    <s v="Debolt"/>
    <d v="1990-10-12T00:00:00"/>
    <n v="32"/>
    <n v="3"/>
    <n v="37.82"/>
    <n v="6.01"/>
    <s v="No"/>
    <s v="No"/>
    <x v="0"/>
    <n v="0"/>
    <s v="Yes"/>
    <s v="Prediabetes"/>
    <s v="Obesity"/>
    <n v="33292.83"/>
    <s v="Tier - 2"/>
    <s v="Tier - 1"/>
    <s v="R1011"/>
    <s v="Adults"/>
  </r>
  <r>
    <s v="ID267"/>
    <s v="Ms"/>
    <s v="Erin C"/>
    <s v="Oswalt"/>
    <d v="1985-07-15T00:00:00"/>
    <n v="37"/>
    <n v="3"/>
    <n v="33.14"/>
    <n v="5.67"/>
    <s v="Yes"/>
    <s v="No"/>
    <x v="0"/>
    <n v="0"/>
    <s v="Yes"/>
    <s v="Normal"/>
    <s v="Obesity"/>
    <n v="33121"/>
    <s v="Tier - 2"/>
    <s v="Tier - 1"/>
    <s v="R1011"/>
    <s v="Adults"/>
  </r>
  <r>
    <s v="ID268"/>
    <s v="Ms"/>
    <s v="Adrienne"/>
    <s v="Boyd"/>
    <d v="1969-10-30T00:00:00"/>
    <n v="53"/>
    <n v="0"/>
    <n v="25.14"/>
    <n v="6.02"/>
    <s v="Yes"/>
    <s v="No"/>
    <x v="1"/>
    <n v="1"/>
    <s v="Yes"/>
    <s v="Prediabetes"/>
    <s v="Overweight"/>
    <n v="33090.660000000003"/>
    <s v="Tier - 2"/>
    <s v="Tier - 2"/>
    <s v="R1011"/>
    <s v="Senior"/>
  </r>
  <r>
    <s v="ID269"/>
    <s v="Mr"/>
    <s v="Adam"/>
    <s v="Bulewich"/>
    <d v="1962-07-01T00:00:00"/>
    <n v="60"/>
    <n v="0"/>
    <n v="20.18"/>
    <n v="11.19"/>
    <s v="No"/>
    <s v="No"/>
    <x v="0"/>
    <n v="0"/>
    <s v="Yes"/>
    <s v="Diabetes"/>
    <s v="Normal Weight"/>
    <n v="33074.94"/>
    <s v="Tier - 1"/>
    <s v="Tier - 2"/>
    <s v="R1011"/>
    <s v="Senior"/>
  </r>
  <r>
    <s v="ID270"/>
    <s v="Mr"/>
    <s v="Yutaka"/>
    <s v="Fukuda"/>
    <d v="1994-07-28T00:00:00"/>
    <n v="28"/>
    <n v="0"/>
    <n v="44.36"/>
    <n v="5.1100000000000003"/>
    <s v="No"/>
    <s v="No"/>
    <x v="0"/>
    <n v="0"/>
    <s v="Yes"/>
    <s v="Normal"/>
    <s v="Obesity"/>
    <n v="33057.230000000003"/>
    <s v="Tier - 1"/>
    <s v="Tier - 2"/>
    <s v="R1011"/>
    <s v="Youth"/>
  </r>
  <r>
    <s v="ID271"/>
    <s v="Mr"/>
    <s v="Tyler M"/>
    <s v="Phillips"/>
    <d v="1967-07-10T00:00:00"/>
    <n v="55"/>
    <n v="0"/>
    <n v="23.82"/>
    <n v="10.85"/>
    <s v="Yes"/>
    <s v="No"/>
    <x v="0"/>
    <n v="0"/>
    <s v="Yes"/>
    <s v="Diabetes"/>
    <s v="Normal Weight"/>
    <n v="33025.32"/>
    <s v="Tier - 2"/>
    <s v="Tier - 3"/>
    <s v="R1011"/>
    <s v="Senior"/>
  </r>
  <r>
    <s v="ID272"/>
    <s v="Mr"/>
    <s v="Stephen"/>
    <s v="Maddison"/>
    <d v="1995-07-08T00:00:00"/>
    <n v="27"/>
    <n v="0"/>
    <n v="45"/>
    <n v="5.24"/>
    <s v="Yes"/>
    <s v="No"/>
    <x v="0"/>
    <n v="1"/>
    <s v="Yes"/>
    <s v="Normal"/>
    <s v="Obesity"/>
    <n v="33017.46"/>
    <s v="Tier - 1"/>
    <s v="Tier - 1"/>
    <s v="R1011"/>
    <s v="Youth"/>
  </r>
  <r>
    <s v="ID273"/>
    <s v="Mr"/>
    <s v="Andrew B"/>
    <s v="Lockwood"/>
    <d v="1971-08-24T00:00:00"/>
    <n v="51"/>
    <n v="0"/>
    <n v="26.62"/>
    <n v="10.08"/>
    <s v="No"/>
    <s v="No"/>
    <x v="0"/>
    <n v="0"/>
    <s v="Yes"/>
    <s v="Diabetes"/>
    <s v="Overweight"/>
    <n v="32947.629999999997"/>
    <s v="Tier - 2"/>
    <s v="Tier - 1"/>
    <s v="R1011"/>
    <s v="Senior"/>
  </r>
  <r>
    <s v="ID274"/>
    <s v="Mr"/>
    <s v="James"/>
    <s v="Defilippi"/>
    <d v="1981-11-17T00:00:00"/>
    <n v="41"/>
    <n v="1"/>
    <n v="32.67"/>
    <n v="10.97"/>
    <s v="Yes"/>
    <s v="No"/>
    <x v="0"/>
    <n v="0"/>
    <s v="Yes"/>
    <s v="Diabetes"/>
    <s v="Obesity"/>
    <n v="32906.69"/>
    <s v="Tier - 2"/>
    <s v="Tier - 3"/>
    <s v="R1011"/>
    <s v="Adults"/>
  </r>
  <r>
    <s v="ID275"/>
    <s v="Mr"/>
    <s v="Shawn P"/>
    <s v="Jackson"/>
    <d v="1995-12-04T00:00:00"/>
    <n v="27"/>
    <n v="0"/>
    <n v="44.44"/>
    <n v="4.9000000000000004"/>
    <s v="Yes"/>
    <s v="No"/>
    <x v="0"/>
    <n v="1"/>
    <s v="Yes"/>
    <s v="Normal"/>
    <s v="Obesity"/>
    <n v="32827.51"/>
    <s v="Tier - 1"/>
    <s v="Tier - 2"/>
    <s v="R1011"/>
    <s v="Youth"/>
  </r>
  <r>
    <s v="ID276"/>
    <s v="Mr"/>
    <s v="Matt"/>
    <s v="Ozahowski"/>
    <d v="1980-12-12T00:00:00"/>
    <n v="42"/>
    <n v="3"/>
    <n v="28.31"/>
    <n v="5.33"/>
    <s v="No"/>
    <s v="No"/>
    <x v="0"/>
    <n v="0"/>
    <s v="Yes"/>
    <s v="Normal"/>
    <s v="Overweight"/>
    <n v="32787.46"/>
    <s v="Tier - 1"/>
    <s v="Tier - 3"/>
    <s v="R1012"/>
    <s v="Adults"/>
  </r>
  <r>
    <s v="ID277"/>
    <s v="Mr"/>
    <s v="Nathaniel"/>
    <s v="Guthals"/>
    <d v="1972-11-07T00:00:00"/>
    <n v="50"/>
    <n v="0"/>
    <n v="25.05"/>
    <n v="4.6100000000000003"/>
    <s v="No"/>
    <s v="No"/>
    <x v="0"/>
    <n v="2"/>
    <s v="Yes"/>
    <s v="Normal"/>
    <s v="Overweight"/>
    <n v="32765.33"/>
    <s v="Tier - 2"/>
    <s v="Tier - 2"/>
    <s v="R1012"/>
    <s v="Senior"/>
  </r>
  <r>
    <s v="ID278"/>
    <s v="Mr"/>
    <s v="Kevin D"/>
    <s v="Yates"/>
    <d v="1974-12-06T00:00:00"/>
    <n v="48"/>
    <n v="0"/>
    <n v="28.34"/>
    <n v="8.18"/>
    <s v="No"/>
    <s v="No"/>
    <x v="0"/>
    <n v="0"/>
    <s v="Yes"/>
    <s v="Diabetes"/>
    <s v="Overweight"/>
    <n v="32760.48"/>
    <s v="Tier - 1"/>
    <s v="Tier - 1"/>
    <s v="R1011"/>
    <s v="Adults"/>
  </r>
  <r>
    <s v="ID279"/>
    <s v="Ms"/>
    <s v="Joan"/>
    <s v="Samuelson"/>
    <d v="1990-07-09T00:00:00"/>
    <n v="32"/>
    <n v="2"/>
    <n v="17.765000000000001"/>
    <n v="5.62"/>
    <s v="No"/>
    <s v="No"/>
    <x v="0"/>
    <n v="0"/>
    <s v="Yes"/>
    <s v="Normal"/>
    <s v="Underweight"/>
    <n v="32734.19"/>
    <s v="Tier - 2"/>
    <s v="Tier - 1"/>
    <s v="R1012"/>
    <s v="Adults"/>
  </r>
  <r>
    <s v="ID280"/>
    <s v="Mr"/>
    <s v="Christopher A"/>
    <s v="Lemos"/>
    <d v="1990-09-30T00:00:00"/>
    <n v="32"/>
    <n v="3"/>
    <n v="36.119999999999997"/>
    <n v="5.82"/>
    <s v="No"/>
    <s v="No"/>
    <x v="0"/>
    <n v="0"/>
    <s v="Yes"/>
    <s v="Prediabetes"/>
    <s v="Obesity"/>
    <n v="32716.2"/>
    <s v="Tier - 1"/>
    <s v="Tier - 2"/>
    <s v="R1011"/>
    <s v="Adults"/>
  </r>
  <r>
    <s v="ID281"/>
    <s v="Ms"/>
    <s v="Kacy L"/>
    <s v="Seynders"/>
    <d v="1968-11-01T00:00:00"/>
    <n v="54"/>
    <n v="0"/>
    <n v="23.19"/>
    <n v="7.66"/>
    <s v="No"/>
    <s v="No"/>
    <x v="0"/>
    <n v="0"/>
    <s v="Yes"/>
    <s v="Diabetes"/>
    <s v="Normal Weight"/>
    <n v="32686.080000000002"/>
    <s v="Tier - 2"/>
    <s v="Tier - 3"/>
    <s v="R1011"/>
    <s v="Senior"/>
  </r>
  <r>
    <s v="ID282"/>
    <s v="Mr"/>
    <s v="Benjamin H"/>
    <s v="Saunders"/>
    <d v="1990-07-13T00:00:00"/>
    <n v="32"/>
    <n v="3"/>
    <n v="35.99"/>
    <n v="4.2300000000000004"/>
    <s v="No"/>
    <s v="No"/>
    <x v="0"/>
    <n v="0"/>
    <s v="Yes"/>
    <s v="Normal"/>
    <s v="Obesity"/>
    <n v="32672.11"/>
    <s v="Tier - 1"/>
    <s v="Tier - 1"/>
    <s v="R1011"/>
    <s v="Adults"/>
  </r>
  <r>
    <s v="ID283"/>
    <s v="Mr"/>
    <s v="Xaviour J"/>
    <s v="Walker"/>
    <d v="2003-10-08T00:00:00"/>
    <n v="19"/>
    <n v="0"/>
    <n v="30.25"/>
    <n v="5.58"/>
    <s v="No"/>
    <s v="No"/>
    <x v="1"/>
    <n v="1"/>
    <s v="Yes"/>
    <s v="Normal"/>
    <s v="Obesity"/>
    <n v="32548.34"/>
    <s v="Tier - 1"/>
    <s v="Tier - 2"/>
    <s v="R1013"/>
    <s v="Youth"/>
  </r>
  <r>
    <s v="ID284"/>
    <s v="Mr"/>
    <s v="Michael T"/>
    <s v="Lam"/>
    <d v="1976-09-19T00:00:00"/>
    <n v="46"/>
    <n v="2"/>
    <n v="26.24"/>
    <n v="6.26"/>
    <s v="Yes"/>
    <s v="No"/>
    <x v="0"/>
    <n v="0"/>
    <s v="Yes"/>
    <s v="Prediabetes"/>
    <s v="Overweight"/>
    <n v="32485.46"/>
    <s v="Tier - 2"/>
    <s v="Tier - 1"/>
    <s v="R1011"/>
    <s v="Adults"/>
  </r>
  <r>
    <s v="ID285"/>
    <s v="Mr"/>
    <s v="Bradley"/>
    <s v="Sweigart"/>
    <d v="1981-09-27T00:00:00"/>
    <n v="41"/>
    <n v="1"/>
    <n v="31.36"/>
    <n v="10.6"/>
    <s v="Yes"/>
    <s v="No"/>
    <x v="0"/>
    <n v="0"/>
    <s v="Yes"/>
    <s v="Diabetes"/>
    <s v="Obesity"/>
    <n v="32462.35"/>
    <s v="Tier - 2"/>
    <s v="Tier - 2"/>
    <s v="R1011"/>
    <s v="Adults"/>
  </r>
  <r>
    <s v="ID286"/>
    <s v="Ms"/>
    <s v="Andrea"/>
    <s v="Sieczkowski"/>
    <d v="1976-08-09T00:00:00"/>
    <n v="46"/>
    <n v="2"/>
    <n v="25.69"/>
    <n v="4.78"/>
    <s v="Yes"/>
    <s v="No"/>
    <x v="0"/>
    <n v="0"/>
    <s v="Yes"/>
    <s v="Normal"/>
    <s v="Overweight"/>
    <n v="32430.22"/>
    <s v="Tier - 2"/>
    <s v="Tier - 3"/>
    <s v="R1011"/>
    <s v="Adults"/>
  </r>
  <r>
    <s v="ID287"/>
    <s v="Ms"/>
    <s v="Nancy M"/>
    <s v="Jurgens"/>
    <d v="1972-10-19T00:00:00"/>
    <n v="50"/>
    <n v="0"/>
    <n v="25.46"/>
    <n v="6.03"/>
    <s v="No"/>
    <s v="No"/>
    <x v="0"/>
    <n v="2"/>
    <s v="Yes"/>
    <s v="Prediabetes"/>
    <s v="Overweight"/>
    <n v="32428.63"/>
    <s v="Tier - 2"/>
    <s v="Tier - 2"/>
    <s v="R1011"/>
    <s v="Senior"/>
  </r>
  <r>
    <s v="ID288"/>
    <s v="Mr"/>
    <s v="Matt"/>
    <s v="Hackman"/>
    <d v="1986-12-02T00:00:00"/>
    <n v="36"/>
    <n v="3"/>
    <n v="31.83"/>
    <n v="11.55"/>
    <s v="Yes"/>
    <s v="No"/>
    <x v="0"/>
    <n v="1"/>
    <s v="Yes"/>
    <s v="Diabetes"/>
    <s v="Obesity"/>
    <n v="32288.49"/>
    <s v="Tier - 2"/>
    <s v="Tier - 2"/>
    <s v="R1011"/>
    <s v="Adults"/>
  </r>
  <r>
    <s v="ID289"/>
    <s v="Mr"/>
    <s v="Lee"/>
    <s v="Klarich"/>
    <d v="1975-12-17T00:00:00"/>
    <n v="47"/>
    <n v="1"/>
    <n v="24.43"/>
    <n v="7.59"/>
    <s v="Yes"/>
    <s v="No"/>
    <x v="0"/>
    <n v="1"/>
    <s v="Yes"/>
    <s v="Diabetes"/>
    <s v="Normal Weight"/>
    <n v="32259.96"/>
    <s v="Tier - 2"/>
    <s v="Tier - 3"/>
    <s v="R1012"/>
    <s v="Adults"/>
  </r>
  <r>
    <s v="ID290"/>
    <s v="Mr"/>
    <s v="Chris"/>
    <s v="Schulten"/>
    <d v="1994-09-08T00:00:00"/>
    <n v="28"/>
    <n v="0"/>
    <n v="41.9"/>
    <n v="4.26"/>
    <s v="No"/>
    <s v="No"/>
    <x v="0"/>
    <n v="0"/>
    <s v="Yes"/>
    <s v="Normal"/>
    <s v="Obesity"/>
    <n v="32222.81"/>
    <s v="Tier - 2"/>
    <s v="Tier - 1"/>
    <s v="R1011"/>
    <s v="Youth"/>
  </r>
  <r>
    <s v="ID291"/>
    <s v="Mr"/>
    <s v="Erik T"/>
    <s v="Fagerstrom"/>
    <d v="1969-09-11T00:00:00"/>
    <n v="53"/>
    <n v="0"/>
    <n v="22.88"/>
    <n v="5.9"/>
    <s v="Yes"/>
    <s v="No"/>
    <x v="1"/>
    <n v="1"/>
    <s v="Yes"/>
    <s v="Prediabetes"/>
    <s v="Normal Weight"/>
    <n v="32192.76"/>
    <s v="Tier - 1"/>
    <s v="Tier - 2"/>
    <s v="R1011"/>
    <s v="Senior"/>
  </r>
  <r>
    <s v="ID292"/>
    <s v="Mr"/>
    <s v="Rod W"/>
    <s v="Bien"/>
    <d v="1978-11-10T00:00:00"/>
    <n v="44"/>
    <n v="2"/>
    <n v="29.734999999999999"/>
    <n v="7.79"/>
    <s v="No"/>
    <s v="No"/>
    <x v="0"/>
    <n v="0"/>
    <s v="No"/>
    <s v="Diabetes"/>
    <s v="Overweight"/>
    <n v="32108.66"/>
    <s v="Tier - 1"/>
    <s v="Tier - 3"/>
    <s v="R1017"/>
    <s v="Adults"/>
  </r>
  <r>
    <s v="ID293"/>
    <s v="Mr"/>
    <s v="Joey"/>
    <s v="Hess"/>
    <d v="1993-09-13T00:00:00"/>
    <n v="29"/>
    <n v="0"/>
    <n v="40.74"/>
    <n v="5.28"/>
    <s v="No"/>
    <s v="No"/>
    <x v="1"/>
    <n v="1"/>
    <s v="Yes"/>
    <s v="Normal"/>
    <s v="Obesity"/>
    <n v="32086.21"/>
    <s v="Tier - 1"/>
    <s v="Tier - 3"/>
    <s v="R1011"/>
    <s v="Youth"/>
  </r>
  <r>
    <s v="ID294"/>
    <s v="Ms"/>
    <s v="Hillary L"/>
    <s v="Shaw"/>
    <d v="1972-09-21T00:00:00"/>
    <n v="50"/>
    <n v="0"/>
    <n v="24.14"/>
    <n v="5.87"/>
    <s v="No"/>
    <s v="No"/>
    <x v="0"/>
    <n v="2"/>
    <s v="Yes"/>
    <s v="Prediabetes"/>
    <s v="Normal Weight"/>
    <n v="31980.89"/>
    <s v="Tier - 2"/>
    <s v="Tier - 1"/>
    <s v="R1011"/>
    <s v="Senior"/>
  </r>
  <r>
    <s v="ID295"/>
    <s v="Mr"/>
    <s v="Eric J"/>
    <s v="Williams"/>
    <d v="1975-09-25T00:00:00"/>
    <n v="47"/>
    <n v="1"/>
    <n v="25.15"/>
    <n v="9.08"/>
    <s v="Yes"/>
    <s v="No"/>
    <x v="0"/>
    <n v="1"/>
    <s v="Yes"/>
    <s v="Diabetes"/>
    <s v="Overweight"/>
    <n v="31897.1"/>
    <s v="Tier - 2"/>
    <s v="Tier - 3"/>
    <s v="R1011"/>
    <s v="Adults"/>
  </r>
  <r>
    <s v="ID296"/>
    <s v="Mr"/>
    <s v="Nicolas"/>
    <s v="Menzies"/>
    <d v="1984-09-10T00:00:00"/>
    <n v="38"/>
    <n v="3"/>
    <n v="28.71"/>
    <n v="5.2"/>
    <s v="No"/>
    <s v="No"/>
    <x v="0"/>
    <n v="1"/>
    <s v="Yes"/>
    <s v="Normal"/>
    <s v="Overweight"/>
    <n v="31743.919999999998"/>
    <s v="Tier - 2"/>
    <s v="Tier - 1"/>
    <s v="R1011"/>
    <s v="Adults"/>
  </r>
  <r>
    <s v="ID297"/>
    <s v="Mr"/>
    <s v="Marcel"/>
    <s v="Buehler"/>
    <d v="1977-10-14T00:00:00"/>
    <n v="45"/>
    <n v="2"/>
    <n v="23"/>
    <n v="5.48"/>
    <s v="No"/>
    <s v="No"/>
    <x v="0"/>
    <n v="0"/>
    <s v="Yes"/>
    <s v="Normal"/>
    <s v="Normal Weight"/>
    <n v="31736.7"/>
    <s v="Tier - 2"/>
    <s v="Tier - 2"/>
    <s v="R1012"/>
    <s v="Adults"/>
  </r>
  <r>
    <s v="ID298"/>
    <s v="Ms"/>
    <s v="Ashley N"/>
    <s v="Degen"/>
    <d v="1960-12-13T00:00:00"/>
    <n v="62"/>
    <n v="1"/>
    <n v="36.86"/>
    <n v="11.95"/>
    <s v="No"/>
    <s v="No"/>
    <x v="0"/>
    <n v="0"/>
    <s v="No"/>
    <s v="Diabetes"/>
    <s v="Obesity"/>
    <n v="31620"/>
    <s v="Tier - 2"/>
    <s v="Tier - 1"/>
    <s v="R1024"/>
    <s v="Senior"/>
  </r>
  <r>
    <s v="ID299"/>
    <s v="Mr"/>
    <s v="Evan D"/>
    <s v="Arsenault"/>
    <d v="1975-10-29T00:00:00"/>
    <n v="47"/>
    <n v="1"/>
    <n v="24.25"/>
    <n v="8.6999999999999993"/>
    <s v="Yes"/>
    <s v="No"/>
    <x v="0"/>
    <n v="1"/>
    <s v="Yes"/>
    <s v="Diabetes"/>
    <s v="Normal Weight"/>
    <n v="31591.82"/>
    <s v="Tier - 2"/>
    <s v="Tier - 1"/>
    <s v="R1011"/>
    <s v="Adults"/>
  </r>
  <r>
    <s v="ID300"/>
    <s v="Ms"/>
    <s v="Krisana"/>
    <s v="Hoff"/>
    <d v="1974-10-08T00:00:00"/>
    <n v="48"/>
    <n v="0"/>
    <n v="23.85"/>
    <n v="7.84"/>
    <s v="No"/>
    <s v="No"/>
    <x v="0"/>
    <n v="0"/>
    <s v="Yes"/>
    <s v="Diabetes"/>
    <s v="Normal Weight"/>
    <n v="31368.81"/>
    <s v="Tier - 2"/>
    <s v="Tier - 3"/>
    <s v="R1011"/>
    <s v="Adults"/>
  </r>
  <r>
    <s v="ID301"/>
    <s v="Mr"/>
    <s v="Kyle"/>
    <s v="Hall"/>
    <d v="1995-09-27T00:00:00"/>
    <n v="27"/>
    <n v="0"/>
    <n v="40.020000000000003"/>
    <n v="5.19"/>
    <s v="Yes"/>
    <s v="No"/>
    <x v="0"/>
    <n v="1"/>
    <s v="Yes"/>
    <s v="Normal"/>
    <s v="Obesity"/>
    <n v="31328.27"/>
    <s v="Tier - 2"/>
    <s v="Tier - 2"/>
    <s v="R1011"/>
    <s v="Youth"/>
  </r>
  <r>
    <s v="ID302"/>
    <s v="Ms"/>
    <s v="Kate"/>
    <s v="Ashley"/>
    <d v="1968-07-09T00:00:00"/>
    <n v="54"/>
    <n v="0"/>
    <n v="19.170000000000002"/>
    <n v="8.41"/>
    <s v="No"/>
    <s v="No"/>
    <x v="0"/>
    <n v="0"/>
    <s v="Yes"/>
    <s v="Diabetes"/>
    <s v="Normal Weight"/>
    <n v="31322.53"/>
    <s v="Tier - 2"/>
    <s v="Tier - 1"/>
    <s v="R1011"/>
    <s v="Senior"/>
  </r>
  <r>
    <s v="ID303"/>
    <s v="Mr"/>
    <s v="Martin A"/>
    <s v="Rindahl"/>
    <d v="2000-07-22T00:00:00"/>
    <n v="22"/>
    <n v="0"/>
    <n v="43.53"/>
    <n v="5.86"/>
    <s v="Yes"/>
    <s v="Yes"/>
    <x v="0"/>
    <n v="2"/>
    <s v="Yes"/>
    <s v="Prediabetes"/>
    <s v="Obesity"/>
    <n v="31234.560000000001"/>
    <s v="Tier - 1"/>
    <s v="Tier - 1"/>
    <s v="R1011"/>
    <s v="Youth"/>
  </r>
  <r>
    <s v="ID304"/>
    <s v="Ms"/>
    <s v="Stacey"/>
    <s v="Clark"/>
    <d v="2004-11-09T00:00:00"/>
    <n v="18"/>
    <n v="0"/>
    <n v="46.06"/>
    <n v="4.18"/>
    <s v="No"/>
    <s v="Yes"/>
    <x v="0"/>
    <n v="1"/>
    <s v="Yes"/>
    <s v="Normal"/>
    <s v="Obesity"/>
    <n v="31196.61"/>
    <s v="Tier - 2"/>
    <s v="Tier - 1"/>
    <s v="R1011"/>
    <s v="Youth"/>
  </r>
  <r>
    <s v="ID305"/>
    <s v="Ms"/>
    <s v="Christine"/>
    <s v="Irish"/>
    <d v="1961-09-09T00:00:00"/>
    <n v="61"/>
    <n v="3"/>
    <n v="29.92"/>
    <n v="11.99"/>
    <s v="Yes"/>
    <s v="No"/>
    <x v="0"/>
    <n v="2"/>
    <s v="Yes"/>
    <s v="Diabetes"/>
    <s v="Overweight"/>
    <n v="30942.19"/>
    <s v="Tier - 2"/>
    <s v="Tier - 2"/>
    <s v="R1013"/>
    <s v="Senior"/>
  </r>
  <r>
    <s v="ID306"/>
    <s v="Ms"/>
    <s v="Sarah C"/>
    <s v="Richardson"/>
    <d v="1988-09-05T00:00:00"/>
    <n v="34"/>
    <n v="3"/>
    <n v="28.46"/>
    <n v="4.8499999999999996"/>
    <s v="Yes"/>
    <s v="No"/>
    <x v="0"/>
    <n v="1"/>
    <s v="Yes"/>
    <s v="Normal"/>
    <s v="Overweight"/>
    <n v="30763.01"/>
    <s v="Tier - 2"/>
    <s v="Tier - 1"/>
    <s v="R1011"/>
    <s v="Adults"/>
  </r>
  <r>
    <s v="ID307"/>
    <s v="Ms"/>
    <s v="Megan"/>
    <s v="Dewitt"/>
    <d v="1983-12-21T00:00:00"/>
    <n v="39"/>
    <n v="3"/>
    <n v="24.56"/>
    <n v="6.18"/>
    <s v="Yes"/>
    <s v="No"/>
    <x v="1"/>
    <n v="1"/>
    <s v="Yes"/>
    <s v="Prediabetes"/>
    <s v="Normal Weight"/>
    <n v="30724.44"/>
    <s v="Tier - 2"/>
    <s v="Tier - 3"/>
    <s v="R1011"/>
    <s v="Adults"/>
  </r>
  <r>
    <s v="ID308"/>
    <s v="Mr"/>
    <s v="Jason W"/>
    <s v="Hickman"/>
    <d v="1999-09-21T00:00:00"/>
    <n v="23"/>
    <n v="0"/>
    <n v="41.19"/>
    <n v="6.37"/>
    <s v="No"/>
    <s v="No"/>
    <x v="0"/>
    <n v="0"/>
    <s v="Yes"/>
    <s v="Prediabetes"/>
    <s v="Obesity"/>
    <n v="30697.71"/>
    <s v="Tier - 1"/>
    <s v="Tier - 2"/>
    <s v="R1011"/>
    <s v="Youth"/>
  </r>
  <r>
    <s v="ID309"/>
    <s v="Ms"/>
    <s v="Michele"/>
    <s v="Gonzalez"/>
    <d v="1970-11-11T00:00:00"/>
    <n v="52"/>
    <n v="0"/>
    <n v="18.63"/>
    <n v="9.81"/>
    <s v="Yes"/>
    <s v="No"/>
    <x v="0"/>
    <n v="2"/>
    <s v="Yes"/>
    <s v="Diabetes"/>
    <s v="Normal Weight"/>
    <n v="30625.65"/>
    <s v="Tier - 2"/>
    <s v="Tier - 3"/>
    <s v="R1011"/>
    <s v="Senior"/>
  </r>
  <r>
    <s v="ID310"/>
    <s v="Ms"/>
    <s v="Nikki"/>
    <s v="Difani"/>
    <d v="1986-08-10T00:00:00"/>
    <n v="36"/>
    <n v="3"/>
    <n v="26.26"/>
    <n v="11.8"/>
    <s v="Yes"/>
    <s v="No"/>
    <x v="0"/>
    <n v="1"/>
    <s v="Yes"/>
    <s v="Diabetes"/>
    <s v="Overweight"/>
    <n v="30530.5"/>
    <s v="Tier - 2"/>
    <s v="Tier - 1"/>
    <s v="R1011"/>
    <s v="Adults"/>
  </r>
  <r>
    <s v="ID311"/>
    <s v="Mr"/>
    <s v="Philip J"/>
    <s v="Turner"/>
    <d v="1983-09-03T00:00:00"/>
    <n v="39"/>
    <n v="3"/>
    <n v="22.37"/>
    <n v="5.86"/>
    <s v="Yes"/>
    <s v="No"/>
    <x v="1"/>
    <n v="1"/>
    <s v="Yes"/>
    <s v="Prediabetes"/>
    <s v="Normal Weight"/>
    <n v="30457.37"/>
    <s v="Tier - 2"/>
    <s v="Tier - 1"/>
    <s v="R1012"/>
    <s v="Adults"/>
  </r>
  <r>
    <s v="ID312"/>
    <s v="Mr"/>
    <s v="Bryan L"/>
    <s v="Widmann"/>
    <d v="1998-10-28T00:00:00"/>
    <n v="24"/>
    <n v="0"/>
    <n v="39.619999999999997"/>
    <n v="4.28"/>
    <s v="No"/>
    <s v="No"/>
    <x v="0"/>
    <n v="1"/>
    <s v="Yes"/>
    <s v="Normal"/>
    <s v="Obesity"/>
    <n v="30422.03"/>
    <s v="Tier - 2"/>
    <s v="Tier - 3"/>
    <s v="R1011"/>
    <s v="Youth"/>
  </r>
  <r>
    <s v="ID313"/>
    <s v="Mr"/>
    <s v="Timothy F"/>
    <s v="Tunney"/>
    <d v="1976-09-03T00:00:00"/>
    <n v="46"/>
    <n v="2"/>
    <n v="18.329999999999998"/>
    <n v="4.16"/>
    <s v="Yes"/>
    <s v="No"/>
    <x v="0"/>
    <n v="0"/>
    <s v="Yes"/>
    <s v="Normal"/>
    <s v="Underweight"/>
    <n v="30409.53"/>
    <s v="Tier - 2"/>
    <s v="Tier - 3"/>
    <s v="R1012"/>
    <s v="Adults"/>
  </r>
  <r>
    <s v="ID314"/>
    <s v="Ms"/>
    <s v="Angielyn M"/>
    <s v="San Juan"/>
    <d v="1969-07-30T00:00:00"/>
    <n v="53"/>
    <n v="0"/>
    <n v="17.11"/>
    <n v="4.9800000000000004"/>
    <s v="Yes"/>
    <s v="No"/>
    <x v="1"/>
    <n v="1"/>
    <s v="Yes"/>
    <s v="Normal"/>
    <s v="Underweight"/>
    <n v="30366.93"/>
    <s v="Tier - 2"/>
    <s v="Tier - 2"/>
    <s v="R1011"/>
    <s v="Senior"/>
  </r>
  <r>
    <s v="ID315"/>
    <s v="Ms"/>
    <s v="Jeanie M"/>
    <s v="Croll"/>
    <d v="2004-06-01T00:00:00"/>
    <n v="19"/>
    <n v="0"/>
    <n v="43.5"/>
    <n v="6.38"/>
    <s v="No"/>
    <s v="Yes"/>
    <x v="0"/>
    <n v="1"/>
    <s v="Yes"/>
    <s v="Prediabetes"/>
    <s v="Obesity"/>
    <n v="30328.27"/>
    <s v="Tier - 2"/>
    <s v="Tier - 2"/>
    <s v="R1011"/>
    <s v="Youth"/>
  </r>
  <r>
    <s v="ID316"/>
    <s v="Mr"/>
    <s v="Greg"/>
    <s v="Rolfes"/>
    <d v="1972-07-24T00:00:00"/>
    <n v="50"/>
    <n v="2"/>
    <n v="25.364999999999998"/>
    <n v="5.19"/>
    <s v="No"/>
    <s v="No"/>
    <x v="0"/>
    <n v="2"/>
    <s v="No"/>
    <s v="Normal"/>
    <s v="Overweight"/>
    <n v="30284.639999999999"/>
    <s v="Tier - 1"/>
    <s v="Tier - 1"/>
    <s v="R1012"/>
    <s v="Senior"/>
  </r>
  <r>
    <s v="ID317"/>
    <s v="Mr"/>
    <s v="John"/>
    <s v="Hinkle"/>
    <d v="1962-09-15T00:00:00"/>
    <n v="60"/>
    <n v="0"/>
    <n v="28.594999999999999"/>
    <n v="10.210000000000001"/>
    <s v="No"/>
    <s v="No"/>
    <x v="0"/>
    <n v="0"/>
    <s v="No"/>
    <s v="Diabetes"/>
    <s v="Overweight"/>
    <n v="30260"/>
    <s v="Tier - 1"/>
    <s v="Tier - 1"/>
    <s v="R1014"/>
    <s v="Senior"/>
  </r>
  <r>
    <s v="ID318"/>
    <s v="Mr"/>
    <s v="Aliaksandr"/>
    <s v="Leuchanka"/>
    <d v="1963-09-13T00:00:00"/>
    <n v="59"/>
    <n v="3"/>
    <n v="29.83"/>
    <n v="9.6999999999999993"/>
    <s v="Yes"/>
    <s v="No"/>
    <x v="1"/>
    <n v="1"/>
    <s v="Yes"/>
    <s v="Diabetes"/>
    <s v="Overweight"/>
    <n v="30184.94"/>
    <s v="Tier - 1"/>
    <s v="Tier - 1"/>
    <s v="R1014"/>
    <s v="Senior"/>
  </r>
  <r>
    <s v="ID319"/>
    <s v="Mr"/>
    <s v="Jason M"/>
    <s v="Ayr"/>
    <d v="1958-08-11T00:00:00"/>
    <n v="64"/>
    <n v="1"/>
    <n v="24.7"/>
    <n v="10.25"/>
    <s v="No"/>
    <s v="No"/>
    <x v="0"/>
    <n v="3"/>
    <s v="No"/>
    <s v="Diabetes"/>
    <s v="Normal Weight"/>
    <n v="30166.62"/>
    <s v="Tier - 1"/>
    <s v="Tier - 3"/>
    <s v="R1012"/>
    <s v="Senior"/>
  </r>
  <r>
    <s v="ID320"/>
    <s v="Ms"/>
    <s v="Sheera K"/>
    <s v="Siegel"/>
    <d v="1971-12-25T00:00:00"/>
    <n v="51"/>
    <n v="0"/>
    <n v="17.940000000000001"/>
    <n v="9.77"/>
    <s v="No"/>
    <s v="No"/>
    <x v="0"/>
    <n v="0"/>
    <s v="Yes"/>
    <s v="Diabetes"/>
    <s v="Underweight"/>
    <n v="30134.75"/>
    <s v="Tier - 2"/>
    <s v="Tier - 3"/>
    <s v="R1011"/>
    <s v="Senior"/>
  </r>
  <r>
    <s v="ID321"/>
    <s v="Ms"/>
    <s v="Janice"/>
    <s v="Penrose"/>
    <d v="1979-09-02T00:00:00"/>
    <n v="43"/>
    <n v="2"/>
    <n v="21.08"/>
    <n v="4.83"/>
    <s v="No"/>
    <s v="No"/>
    <x v="1"/>
    <n v="1"/>
    <s v="Yes"/>
    <s v="Normal"/>
    <s v="Normal Weight"/>
    <n v="30095.97"/>
    <s v="Tier - 2"/>
    <s v="Tier - 3"/>
    <s v="R1011"/>
    <s v="Adults"/>
  </r>
  <r>
    <s v="ID322"/>
    <s v="Mr"/>
    <s v="Timothy G"/>
    <s v="Schuler"/>
    <d v="1967-06-16T00:00:00"/>
    <n v="55"/>
    <n v="3"/>
    <n v="37.715000000000003"/>
    <n v="10.86"/>
    <s v="Yes"/>
    <s v="No"/>
    <x v="0"/>
    <n v="0"/>
    <s v="No"/>
    <s v="Diabetes"/>
    <s v="Obesity"/>
    <n v="30063.58"/>
    <s v="Tier - 1"/>
    <s v="Tier - 1"/>
    <s v="R1012"/>
    <s v="Senior"/>
  </r>
  <r>
    <s v="ID323"/>
    <s v="Mr"/>
    <s v="Alan R"/>
    <s v="Walker"/>
    <d v="1981-08-04T00:00:00"/>
    <n v="41"/>
    <n v="1"/>
    <n v="22.39"/>
    <n v="9.5299999999999994"/>
    <s v="Yes"/>
    <s v="No"/>
    <x v="0"/>
    <n v="0"/>
    <s v="Yes"/>
    <s v="Diabetes"/>
    <s v="Normal Weight"/>
    <n v="30026.87"/>
    <s v="Tier - 2"/>
    <s v="Tier - 3"/>
    <s v="R1012"/>
    <s v="Adults"/>
  </r>
  <r>
    <s v="ID324"/>
    <s v="Mr"/>
    <s v="Michael"/>
    <s v="Stange"/>
    <d v="1991-10-05T00:00:00"/>
    <n v="31"/>
    <n v="3"/>
    <n v="28.78"/>
    <n v="5.68"/>
    <s v="No"/>
    <s v="No"/>
    <x v="0"/>
    <n v="0"/>
    <s v="Yes"/>
    <s v="Normal"/>
    <s v="Overweight"/>
    <n v="29969.67"/>
    <s v="Tier - 1"/>
    <s v="Tier - 1"/>
    <s v="R1011"/>
    <s v="Adults"/>
  </r>
  <r>
    <s v="ID325"/>
    <s v="Ms"/>
    <s v="Marie-France"/>
    <s v="Roy"/>
    <d v="1976-06-12T00:00:00"/>
    <n v="46"/>
    <n v="2"/>
    <n v="18.329999999999998"/>
    <n v="5.57"/>
    <s v="Yes"/>
    <s v="No"/>
    <x v="0"/>
    <n v="0"/>
    <s v="Yes"/>
    <s v="Normal"/>
    <s v="Underweight"/>
    <n v="29933.75"/>
    <s v="Tier - 1"/>
    <s v="Tier - 1"/>
    <s v="R1011"/>
    <s v="Adults"/>
  </r>
  <r>
    <s v="ID326"/>
    <s v="Mr"/>
    <s v="Erik F"/>
    <s v="Potere"/>
    <d v="1988-12-30T00:00:00"/>
    <n v="34"/>
    <n v="3"/>
    <n v="26.39"/>
    <n v="4.58"/>
    <s v="Yes"/>
    <s v="No"/>
    <x v="0"/>
    <n v="1"/>
    <s v="Yes"/>
    <s v="Normal"/>
    <s v="Overweight"/>
    <n v="29929.56"/>
    <s v="Tier - 1"/>
    <s v="Tier - 1"/>
    <s v="R1011"/>
    <s v="Adults"/>
  </r>
  <r>
    <s v="ID327"/>
    <s v="Mr"/>
    <s v="Andrew"/>
    <s v="Podgurski"/>
    <d v="1975-08-19T00:00:00"/>
    <n v="47"/>
    <n v="1"/>
    <n v="19.260000000000002"/>
    <n v="8.9600000000000009"/>
    <s v="Yes"/>
    <s v="No"/>
    <x v="0"/>
    <n v="1"/>
    <s v="Yes"/>
    <s v="Diabetes"/>
    <s v="Normal Weight"/>
    <n v="29899.25"/>
    <s v="Tier - 1"/>
    <s v="Tier - 3"/>
    <s v="R1011"/>
    <s v="Adults"/>
  </r>
  <r>
    <s v="ID328"/>
    <s v="Mr"/>
    <s v="Anthony"/>
    <s v="Diamond"/>
    <d v="1989-12-30T00:00:00"/>
    <n v="33"/>
    <n v="3"/>
    <n v="26.92"/>
    <n v="6.09"/>
    <s v="No"/>
    <s v="No"/>
    <x v="0"/>
    <n v="0"/>
    <s v="Yes"/>
    <s v="Prediabetes"/>
    <s v="Overweight"/>
    <n v="29852.48"/>
    <s v="Tier - 1"/>
    <s v="Tier - 3"/>
    <s v="R1011"/>
    <s v="Adults"/>
  </r>
  <r>
    <s v="ID329"/>
    <s v="Mr"/>
    <s v="Chris"/>
    <s v="Sallade"/>
    <d v="1982-10-29T00:00:00"/>
    <n v="40"/>
    <n v="3"/>
    <n v="19.73"/>
    <n v="4.3600000000000003"/>
    <s v="No"/>
    <s v="No"/>
    <x v="0"/>
    <n v="0"/>
    <s v="Yes"/>
    <s v="Normal"/>
    <s v="Normal Weight"/>
    <n v="29818.76"/>
    <s v="Tier - 1"/>
    <s v="Tier - 1"/>
    <s v="R1012"/>
    <s v="Adults"/>
  </r>
  <r>
    <s v="ID330"/>
    <s v="Mr"/>
    <s v="Yu"/>
    <s v="Zhang"/>
    <d v="1981-08-13T00:00:00"/>
    <n v="41"/>
    <n v="1"/>
    <n v="23.56"/>
    <n v="11.74"/>
    <s v="Yes"/>
    <s v="No"/>
    <x v="0"/>
    <n v="0"/>
    <s v="Yes"/>
    <s v="Diabetes"/>
    <s v="Normal Weight"/>
    <n v="29816.639999999999"/>
    <s v="Tier - 1"/>
    <s v="Tier - 2"/>
    <s v="R1011"/>
    <s v="Adults"/>
  </r>
  <r>
    <s v="ID331"/>
    <s v="Mr"/>
    <s v="Caleb N"/>
    <s v="Chatfield"/>
    <d v="1998-06-20T00:00:00"/>
    <n v="24"/>
    <n v="0"/>
    <n v="37.67"/>
    <n v="5.89"/>
    <s v="No"/>
    <s v="No"/>
    <x v="0"/>
    <n v="1"/>
    <s v="Yes"/>
    <s v="Prediabetes"/>
    <s v="Obesity"/>
    <n v="29760.6"/>
    <s v="Tier - 1"/>
    <s v="Tier - 2"/>
    <s v="R1011"/>
    <s v="Youth"/>
  </r>
  <r>
    <s v="ID332"/>
    <s v="Mr"/>
    <s v="Jason M"/>
    <s v="Bruns"/>
    <d v="1973-08-23T00:00:00"/>
    <n v="49"/>
    <n v="0"/>
    <n v="18.73"/>
    <n v="10.64"/>
    <s v="No"/>
    <s v="No"/>
    <x v="0"/>
    <n v="2"/>
    <s v="Yes"/>
    <s v="Diabetes"/>
    <s v="Normal Weight"/>
    <n v="29757.69"/>
    <s v="Tier - 1"/>
    <s v="Tier - 3"/>
    <s v="R1011"/>
    <s v="Adults"/>
  </r>
  <r>
    <s v="ID333"/>
    <s v="Ms"/>
    <s v="Angela R"/>
    <s v="Yochum"/>
    <d v="1993-07-27T00:00:00"/>
    <n v="29"/>
    <n v="0"/>
    <n v="33.090000000000003"/>
    <n v="6.06"/>
    <s v="No"/>
    <s v="No"/>
    <x v="1"/>
    <n v="1"/>
    <s v="Yes"/>
    <s v="Prediabetes"/>
    <s v="Obesity"/>
    <n v="29622.69"/>
    <s v="Tier - 1"/>
    <s v="Tier - 1"/>
    <s v="R1011"/>
    <s v="Youth"/>
  </r>
  <r>
    <s v="ID334"/>
    <s v="Mr"/>
    <s v="Keith J"/>
    <s v="Freeburn"/>
    <d v="1975-11-03T00:00:00"/>
    <n v="47"/>
    <n v="1"/>
    <n v="18.329999999999998"/>
    <n v="7.46"/>
    <s v="Yes"/>
    <s v="No"/>
    <x v="0"/>
    <n v="1"/>
    <s v="Yes"/>
    <s v="Diabetes"/>
    <s v="Underweight"/>
    <n v="29583.8"/>
    <s v="Tier - 1"/>
    <s v="Tier - 1"/>
    <s v="R1011"/>
    <s v="Adults"/>
  </r>
  <r>
    <s v="ID335"/>
    <s v="Ms"/>
    <s v="Emma"/>
    <s v="Spencer"/>
    <d v="1959-10-20T00:00:00"/>
    <n v="63"/>
    <n v="0"/>
    <n v="27.74"/>
    <n v="4.68"/>
    <s v="Yes"/>
    <s v="No"/>
    <x v="0"/>
    <n v="2"/>
    <s v="Yes"/>
    <s v="Normal"/>
    <s v="Overweight"/>
    <n v="29523.17"/>
    <s v="Tier - 1"/>
    <s v="Tier - 2"/>
    <s v="R1024"/>
    <s v="Senior"/>
  </r>
  <r>
    <s v="ID336"/>
    <s v="Mr"/>
    <s v="Nathan A"/>
    <s v="Jarosik"/>
    <d v="1987-07-16T00:00:00"/>
    <n v="35"/>
    <n v="3"/>
    <n v="24.2"/>
    <n v="6.15"/>
    <s v="No"/>
    <s v="No"/>
    <x v="0"/>
    <n v="1"/>
    <s v="Yes"/>
    <s v="Prediabetes"/>
    <s v="Normal Weight"/>
    <n v="29443.59"/>
    <s v="Tier - 1"/>
    <s v="Tier - 1"/>
    <s v="R1011"/>
    <s v="Adults"/>
  </r>
  <r>
    <s v="ID337"/>
    <s v="Ms"/>
    <s v="Kathryn"/>
    <s v="Heinzen"/>
    <d v="1985-11-07T00:00:00"/>
    <n v="37"/>
    <n v="3"/>
    <n v="22.03"/>
    <n v="4.28"/>
    <s v="Yes"/>
    <s v="No"/>
    <x v="0"/>
    <n v="0"/>
    <s v="Yes"/>
    <s v="Normal"/>
    <s v="Normal Weight"/>
    <n v="29352.560000000001"/>
    <s v="Tier - 1"/>
    <s v="Tier - 1"/>
    <s v="R1011"/>
    <s v="Adults"/>
  </r>
  <r>
    <s v="ID338"/>
    <s v="Ms"/>
    <s v="Elizabeth H"/>
    <s v="Kelley"/>
    <d v="1958-06-05T00:00:00"/>
    <n v="65"/>
    <n v="0"/>
    <n v="26.885000000000002"/>
    <n v="9.86"/>
    <s v="No"/>
    <s v="No"/>
    <x v="0"/>
    <n v="3"/>
    <s v="Yes"/>
    <s v="Diabetes"/>
    <s v="Overweight"/>
    <n v="29330.98"/>
    <s v="Tier - 1"/>
    <s v="Tier - 2"/>
    <s v="R1012"/>
    <s v="Senior"/>
  </r>
  <r>
    <s v="ID339"/>
    <s v="Mr"/>
    <s v="Ben"/>
    <s v="Thacker"/>
    <d v="1978-07-21T00:00:00"/>
    <n v="44"/>
    <n v="2"/>
    <n v="16.36"/>
    <n v="11.19"/>
    <s v="No"/>
    <s v="No"/>
    <x v="0"/>
    <n v="0"/>
    <s v="Yes"/>
    <s v="Diabetes"/>
    <s v="Underweight"/>
    <n v="29227.599999999999"/>
    <s v="Tier - 1"/>
    <s v="Tier - 3"/>
    <s v="R1012"/>
    <s v="Adults"/>
  </r>
  <r>
    <s v="ID340"/>
    <s v="Ms"/>
    <s v="Cheryl A"/>
    <s v="Jeseritz"/>
    <d v="1969-07-09T00:00:00"/>
    <n v="53"/>
    <n v="2"/>
    <n v="32.299999999999997"/>
    <n v="4.8899999999999997"/>
    <s v="Yes"/>
    <s v="No"/>
    <x v="1"/>
    <n v="1"/>
    <s v="No"/>
    <s v="Normal"/>
    <s v="Obesity"/>
    <n v="29186.48"/>
    <s v="Tier - 1"/>
    <s v="Tier - 3"/>
    <s v="R1024"/>
    <s v="Senior"/>
  </r>
  <r>
    <s v="ID341"/>
    <s v="Ms"/>
    <s v="Kimberly A"/>
    <s v="Hohman"/>
    <d v="1976-11-08T00:00:00"/>
    <n v="46"/>
    <n v="2"/>
    <n v="16.05"/>
    <n v="4.3499999999999996"/>
    <s v="Yes"/>
    <s v="No"/>
    <x v="0"/>
    <n v="0"/>
    <s v="Yes"/>
    <s v="Normal"/>
    <s v="Underweight"/>
    <n v="29160.39"/>
    <s v="Tier - 1"/>
    <s v="Tier - 2"/>
    <s v="R1011"/>
    <s v="Adults"/>
  </r>
  <r>
    <s v="ID342"/>
    <s v="Ms"/>
    <s v="Cynthia"/>
    <s v="Hill"/>
    <d v="1961-12-24T00:00:00"/>
    <n v="61"/>
    <n v="0"/>
    <n v="29.07"/>
    <n v="8.66"/>
    <s v="Yes"/>
    <s v="No"/>
    <x v="0"/>
    <n v="2"/>
    <s v="Yes"/>
    <s v="Diabetes"/>
    <s v="Overweight"/>
    <n v="29141.360000000001"/>
    <s v="Tier - 1"/>
    <s v="Tier - 3"/>
    <s v="R1012"/>
    <s v="Senior"/>
  </r>
  <r>
    <s v="ID343"/>
    <s v="Ms"/>
    <s v="Jessica"/>
    <s v="Kuepfer"/>
    <d v="1978-11-29T00:00:00"/>
    <n v="44"/>
    <n v="2"/>
    <n v="17.43"/>
    <n v="8.64"/>
    <s v="No"/>
    <s v="No"/>
    <x v="0"/>
    <n v="0"/>
    <s v="Yes"/>
    <s v="Diabetes"/>
    <s v="Underweight"/>
    <n v="29114.77"/>
    <s v="Tier - 1"/>
    <s v="Tier - 1"/>
    <s v="R1011"/>
    <s v="Adults"/>
  </r>
  <r>
    <s v="ID344"/>
    <s v="Mr"/>
    <s v="Bruce"/>
    <s v="Kaczmarek"/>
    <d v="1980-07-14T00:00:00"/>
    <n v="42"/>
    <n v="2"/>
    <n v="19.329999999999998"/>
    <n v="4.2699999999999996"/>
    <s v="No"/>
    <s v="No"/>
    <x v="0"/>
    <n v="0"/>
    <s v="Yes"/>
    <s v="Normal"/>
    <s v="Normal Weight"/>
    <n v="29114.21"/>
    <s v="Tier - 1"/>
    <s v="Tier - 3"/>
    <s v="R1011"/>
    <s v="Adults"/>
  </r>
  <r>
    <s v="ID345"/>
    <s v="Ms"/>
    <s v="Allison"/>
    <s v="Pitt"/>
    <d v="1992-07-07T00:00:00"/>
    <n v="30"/>
    <n v="0"/>
    <n v="30.52"/>
    <n v="4.21"/>
    <s v="No"/>
    <s v="No"/>
    <x v="0"/>
    <n v="1"/>
    <s v="Yes"/>
    <s v="Normal"/>
    <s v="Obesity"/>
    <n v="29007.82"/>
    <s v="Tier - 1"/>
    <s v="Tier - 3"/>
    <s v="R1011"/>
    <s v="Adults"/>
  </r>
  <r>
    <s v="ID346"/>
    <s v="Mr"/>
    <s v="Alex"/>
    <s v="Lorton"/>
    <d v="2003-09-01T00:00:00"/>
    <n v="19"/>
    <n v="0"/>
    <n v="39.21"/>
    <n v="5.04"/>
    <s v="No"/>
    <s v="No"/>
    <x v="1"/>
    <n v="1"/>
    <s v="Yes"/>
    <s v="Normal"/>
    <s v="Obesity"/>
    <n v="28998.68"/>
    <s v="Tier - 1"/>
    <s v="Tier - 3"/>
    <s v="R1011"/>
    <s v="Youth"/>
  </r>
  <r>
    <s v="ID347"/>
    <s v="Ms"/>
    <s v="Gabriela"/>
    <s v="Castaneda"/>
    <d v="1959-12-05T00:00:00"/>
    <n v="63"/>
    <n v="0"/>
    <n v="26.98"/>
    <n v="5.21"/>
    <s v="Yes"/>
    <s v="No"/>
    <x v="0"/>
    <n v="2"/>
    <s v="Yes"/>
    <s v="Normal"/>
    <s v="Overweight"/>
    <n v="28950.47"/>
    <s v="Tier - 1"/>
    <s v="Tier - 1"/>
    <s v="R1012"/>
    <s v="Senior"/>
  </r>
  <r>
    <s v="ID348"/>
    <s v="Ms"/>
    <s v="Sharon"/>
    <s v="Cherop"/>
    <d v="1962-07-25T00:00:00"/>
    <n v="60"/>
    <n v="0"/>
    <n v="25.84"/>
    <n v="8.83"/>
    <s v="No"/>
    <s v="No"/>
    <x v="0"/>
    <n v="0"/>
    <s v="No"/>
    <s v="Diabetes"/>
    <s v="Overweight"/>
    <n v="28923.14"/>
    <s v="Tier - 1"/>
    <s v="Tier - 1"/>
    <s v="R1012"/>
    <s v="Senior"/>
  </r>
  <r>
    <s v="ID349"/>
    <s v="Mr"/>
    <s v="Jason A"/>
    <s v="Howell"/>
    <d v="1961-08-03T00:00:00"/>
    <n v="61"/>
    <n v="1"/>
    <n v="28.31"/>
    <n v="8.4700000000000006"/>
    <s v="Yes"/>
    <s v="No"/>
    <x v="0"/>
    <n v="2"/>
    <s v="Yes"/>
    <s v="Diabetes"/>
    <s v="Overweight"/>
    <n v="28868.66"/>
    <s v="Tier - 1"/>
    <s v="Tier - 2"/>
    <s v="R1012"/>
    <s v="Senior"/>
  </r>
  <r>
    <s v="ID350"/>
    <s v="Ms"/>
    <s v="Chelsey C"/>
    <s v="Palmer"/>
    <d v="1990-12-05T00:00:00"/>
    <n v="32"/>
    <n v="3"/>
    <n v="23.94"/>
    <n v="4.2"/>
    <s v="No"/>
    <s v="No"/>
    <x v="0"/>
    <n v="0"/>
    <s v="Yes"/>
    <s v="Normal"/>
    <s v="Normal Weight"/>
    <n v="28716.14"/>
    <s v="Tier - 1"/>
    <s v="Tier - 3"/>
    <s v="R1011"/>
    <s v="Adults"/>
  </r>
  <r>
    <s v="ID351"/>
    <s v="Mr"/>
    <s v="Devon A"/>
    <s v="Olson"/>
    <d v="1985-09-27T00:00:00"/>
    <n v="37"/>
    <n v="3"/>
    <n v="20.03"/>
    <n v="6.14"/>
    <s v="Yes"/>
    <s v="No"/>
    <x v="0"/>
    <n v="0"/>
    <s v="Yes"/>
    <s v="Prediabetes"/>
    <s v="Normal Weight"/>
    <n v="28542.86"/>
    <s v="Tier - 1"/>
    <s v="Tier - 3"/>
    <s v="R1011"/>
    <s v="Adults"/>
  </r>
  <r>
    <s v="ID352"/>
    <s v="Ms"/>
    <s v="Joni L"/>
    <s v="Waldron"/>
    <d v="1982-12-11T00:00:00"/>
    <n v="40"/>
    <n v="1"/>
    <n v="41.42"/>
    <n v="6.07"/>
    <s v="No"/>
    <s v="No"/>
    <x v="0"/>
    <n v="0"/>
    <s v="No"/>
    <s v="Prediabetes"/>
    <s v="Obesity"/>
    <n v="28476.73"/>
    <s v="Tier - 1"/>
    <s v="Tier - 2"/>
    <s v="R1012"/>
    <s v="Adults"/>
  </r>
  <r>
    <s v="ID353"/>
    <s v="Mr"/>
    <s v="Colin"/>
    <s v="Meyer"/>
    <d v="1974-09-16T00:00:00"/>
    <n v="48"/>
    <n v="1"/>
    <n v="36.67"/>
    <n v="10.210000000000001"/>
    <s v="No"/>
    <s v="No"/>
    <x v="0"/>
    <n v="0"/>
    <s v="No"/>
    <s v="Diabetes"/>
    <s v="Obesity"/>
    <n v="28468.92"/>
    <s v="Tier - 1"/>
    <s v="Tier - 1"/>
    <s v="R1012"/>
    <s v="Adults"/>
  </r>
  <r>
    <s v="ID354"/>
    <s v="Ms"/>
    <s v="Rachael"/>
    <s v="Stack"/>
    <d v="1977-12-02T00:00:00"/>
    <n v="45"/>
    <n v="1"/>
    <n v="27.645"/>
    <n v="4.6900000000000004"/>
    <s v="No"/>
    <s v="No"/>
    <x v="0"/>
    <n v="0"/>
    <s v="No"/>
    <s v="Normal"/>
    <s v="Overweight"/>
    <n v="28340.19"/>
    <s v="Tier - 1"/>
    <s v="Tier - 2"/>
    <s v="R1012"/>
    <s v="Adults"/>
  </r>
  <r>
    <s v="ID355"/>
    <s v="Ms"/>
    <s v="Maricela"/>
    <s v="Sanchez Y Torres"/>
    <d v="1990-12-24T00:00:00"/>
    <n v="32"/>
    <n v="3"/>
    <n v="22.72"/>
    <n v="5.71"/>
    <s v="No"/>
    <s v="No"/>
    <x v="0"/>
    <n v="0"/>
    <s v="Yes"/>
    <s v="Prediabetes"/>
    <s v="Normal Weight"/>
    <n v="28302.33"/>
    <s v="Tier - 1"/>
    <s v="Tier - 2"/>
    <s v="R1011"/>
    <s v="Adults"/>
  </r>
  <r>
    <s v="ID356"/>
    <s v="Ms"/>
    <s v="Marie"/>
    <s v="Daniels"/>
    <d v="1963-11-25T00:00:00"/>
    <n v="59"/>
    <n v="1"/>
    <n v="36.520000000000003"/>
    <n v="9.07"/>
    <s v="Yes"/>
    <s v="No"/>
    <x v="1"/>
    <n v="1"/>
    <s v="No"/>
    <s v="Diabetes"/>
    <s v="Obesity"/>
    <n v="28287.9"/>
    <s v="Tier - 1"/>
    <s v="Tier - 1"/>
    <s v="R1013"/>
    <s v="Senior"/>
  </r>
  <r>
    <s v="ID357"/>
    <s v="Mr"/>
    <s v="Frank"/>
    <s v="Pepp"/>
    <d v="1999-09-06T00:00:00"/>
    <n v="23"/>
    <n v="0"/>
    <n v="33.96"/>
    <n v="4.99"/>
    <s v="No"/>
    <s v="No"/>
    <x v="0"/>
    <n v="0"/>
    <s v="Yes"/>
    <s v="Normal"/>
    <s v="Obesity"/>
    <n v="28245.34"/>
    <s v="Tier - 1"/>
    <s v="Tier - 3"/>
    <s v="R1011"/>
    <s v="Youth"/>
  </r>
  <r>
    <s v="ID358"/>
    <s v="Mr"/>
    <s v="Jeffry"/>
    <s v="Buechler"/>
    <d v="1960-11-22T00:00:00"/>
    <n v="62"/>
    <n v="0"/>
    <n v="26.695"/>
    <n v="8.31"/>
    <s v="No"/>
    <s v="No"/>
    <x v="0"/>
    <n v="0"/>
    <s v="Yes"/>
    <s v="Diabetes"/>
    <s v="Overweight"/>
    <n v="28101.33"/>
    <s v="Tier - 1"/>
    <s v="Tier - 2"/>
    <s v="R1019"/>
    <s v="Senior"/>
  </r>
  <r>
    <s v="ID359"/>
    <s v="Mr"/>
    <s v="Mike"/>
    <s v="Buenting"/>
    <d v="1985-11-29T00:00:00"/>
    <n v="37"/>
    <n v="3"/>
    <n v="18.45"/>
    <n v="5.07"/>
    <s v="Yes"/>
    <s v="No"/>
    <x v="0"/>
    <n v="0"/>
    <s v="Yes"/>
    <s v="Normal"/>
    <s v="Underweight"/>
    <n v="28006.94"/>
    <s v="Tier - 1"/>
    <s v="Tier - 2"/>
    <s v="R1011"/>
    <s v="Adults"/>
  </r>
  <r>
    <s v="ID360"/>
    <s v="Mr"/>
    <s v="Rick"/>
    <s v="Evans"/>
    <d v="1999-12-21T00:00:00"/>
    <n v="23"/>
    <n v="0"/>
    <n v="33.18"/>
    <n v="4.79"/>
    <s v="No"/>
    <s v="No"/>
    <x v="0"/>
    <n v="0"/>
    <s v="Yes"/>
    <s v="Normal"/>
    <s v="Obesity"/>
    <n v="27980.77"/>
    <s v="Tier - 1"/>
    <s v="Tier - 1"/>
    <s v="R1011"/>
    <s v="Youth"/>
  </r>
  <r>
    <s v="ID361"/>
    <s v="Mr"/>
    <s v="Pierre-Michel"/>
    <s v="Arcand"/>
    <d v="1961-07-28T00:00:00"/>
    <n v="61"/>
    <n v="3"/>
    <n v="36.1"/>
    <n v="11.39"/>
    <s v="Yes"/>
    <s v="No"/>
    <x v="0"/>
    <n v="2"/>
    <s v="No"/>
    <s v="Diabetes"/>
    <s v="Obesity"/>
    <n v="27941.29"/>
    <s v="Tier - 1"/>
    <s v="Tier - 3"/>
    <s v="R1011"/>
    <s v="Senior"/>
  </r>
  <r>
    <s v="ID362"/>
    <s v="Mr"/>
    <s v="Daniel"/>
    <s v="Kesack"/>
    <d v="1991-06-04T00:00:00"/>
    <n v="32"/>
    <n v="3"/>
    <n v="22.77"/>
    <n v="6"/>
    <s v="No"/>
    <s v="No"/>
    <x v="0"/>
    <n v="0"/>
    <s v="Yes"/>
    <s v="Prediabetes"/>
    <s v="Normal Weight"/>
    <n v="27931.11"/>
    <s v="Tier - 1"/>
    <s v="Tier - 3"/>
    <s v="R1011"/>
    <s v="Adults"/>
  </r>
  <r>
    <s v="ID363"/>
    <s v="Mr"/>
    <s v="Brian L"/>
    <s v="Post"/>
    <d v="1989-11-21T00:00:00"/>
    <n v="33"/>
    <n v="3"/>
    <n v="21.24"/>
    <n v="5.13"/>
    <s v="No"/>
    <s v="No"/>
    <x v="0"/>
    <n v="0"/>
    <s v="Yes"/>
    <s v="Normal"/>
    <s v="Normal Weight"/>
    <n v="27925.86"/>
    <s v="Tier - 1"/>
    <s v="Tier - 2"/>
    <s v="R1011"/>
    <s v="Adults"/>
  </r>
  <r>
    <s v="ID364"/>
    <s v="Ms"/>
    <s v="Morgan M"/>
    <s v="Dunne"/>
    <d v="1985-12-04T00:00:00"/>
    <n v="37"/>
    <n v="3"/>
    <n v="17.600000000000001"/>
    <n v="5.26"/>
    <s v="Yes"/>
    <s v="No"/>
    <x v="0"/>
    <n v="0"/>
    <s v="Yes"/>
    <s v="Normal"/>
    <s v="Underweight"/>
    <n v="27849.94"/>
    <s v="Tier - 1"/>
    <s v="Tier - 1"/>
    <s v="R1011"/>
    <s v="Adults"/>
  </r>
  <r>
    <s v="ID365"/>
    <s v="Ms"/>
    <s v="Caroline"/>
    <s v="Kilel"/>
    <d v="1960-07-06T00:00:00"/>
    <n v="62"/>
    <n v="0"/>
    <n v="26.29"/>
    <n v="6.84"/>
    <s v="No"/>
    <s v="No"/>
    <x v="0"/>
    <n v="0"/>
    <s v="Yes"/>
    <s v="Diabetes"/>
    <s v="Overweight"/>
    <n v="27808.73"/>
    <s v="Tier - 1"/>
    <s v="Tier - 1"/>
    <s v="R1013"/>
    <s v="Senior"/>
  </r>
  <r>
    <s v="ID366"/>
    <s v="Mr"/>
    <s v="Drew T"/>
    <s v="Nicholson"/>
    <d v="2002-12-06T00:00:00"/>
    <n v="20"/>
    <n v="1"/>
    <n v="35.31"/>
    <n v="9.0399999999999991"/>
    <s v="No"/>
    <s v="No"/>
    <x v="0"/>
    <n v="0"/>
    <s v="No"/>
    <s v="Diabetes"/>
    <s v="Obesity"/>
    <n v="27724.29"/>
    <s v="Tier - 1"/>
    <s v="Tier - 3"/>
    <s v="R1013"/>
    <s v="Youth"/>
  </r>
  <r>
    <s v="ID367"/>
    <s v="Mr"/>
    <s v="Austin W"/>
    <s v="Susmann"/>
    <d v="1992-07-03T00:00:00"/>
    <n v="30"/>
    <n v="0"/>
    <n v="27.04"/>
    <n v="4.0999999999999996"/>
    <s v="No"/>
    <s v="No"/>
    <x v="0"/>
    <n v="1"/>
    <s v="Yes"/>
    <s v="Normal"/>
    <s v="Overweight"/>
    <n v="27696.11"/>
    <s v="Tier - 1"/>
    <s v="Tier - 2"/>
    <s v="R1011"/>
    <s v="Adults"/>
  </r>
  <r>
    <s v="ID368"/>
    <s v="Ms"/>
    <s v="Berenice"/>
    <s v="Harsh"/>
    <d v="1997-10-07T00:00:00"/>
    <n v="25"/>
    <n v="0"/>
    <n v="30.23"/>
    <n v="4.2300000000000004"/>
    <s v="Yes"/>
    <s v="No"/>
    <x v="1"/>
    <n v="1"/>
    <s v="Yes"/>
    <s v="Normal"/>
    <s v="Obesity"/>
    <n v="27625.17"/>
    <s v="Tier - 1"/>
    <s v="Tier - 1"/>
    <s v="R1011"/>
    <s v="Youth"/>
  </r>
  <r>
    <s v="ID369"/>
    <s v="Mr"/>
    <s v="Kenneth A"/>
    <s v="Pocasangre"/>
    <d v="1997-09-09T00:00:00"/>
    <n v="25"/>
    <n v="0"/>
    <n v="30.6"/>
    <n v="6.48"/>
    <s v="Yes"/>
    <s v="No"/>
    <x v="1"/>
    <n v="1"/>
    <s v="Yes"/>
    <s v="Prediabetes"/>
    <s v="Obesity"/>
    <n v="27619.360000000001"/>
    <s v="Tier - 2"/>
    <s v="Tier - 3"/>
    <s v="R1011"/>
    <s v="Youth"/>
  </r>
  <r>
    <s v="ID370"/>
    <s v="Mr"/>
    <s v="Miguel"/>
    <s v="Martinez Lopez"/>
    <d v="1992-06-11T00:00:00"/>
    <n v="30"/>
    <n v="0"/>
    <n v="26.8"/>
    <n v="5.53"/>
    <s v="No"/>
    <s v="No"/>
    <x v="0"/>
    <n v="1"/>
    <s v="Yes"/>
    <s v="Normal"/>
    <s v="Overweight"/>
    <n v="27614.71"/>
    <s v="Tier - 2"/>
    <s v="Tier - 3"/>
    <s v="R1011"/>
    <s v="Adults"/>
  </r>
  <r>
    <s v="ID371"/>
    <s v="Ms"/>
    <s v="Hadley T"/>
    <s v="Riegel"/>
    <d v="1985-11-06T00:00:00"/>
    <n v="37"/>
    <n v="3"/>
    <n v="16.86"/>
    <n v="4.07"/>
    <s v="Yes"/>
    <s v="No"/>
    <x v="0"/>
    <n v="0"/>
    <s v="Yes"/>
    <s v="Normal"/>
    <s v="Underweight"/>
    <n v="27598.93"/>
    <s v="Tier - 2"/>
    <s v="Tier - 1"/>
    <s v="R1011"/>
    <s v="Adults"/>
  </r>
  <r>
    <s v="ID372"/>
    <s v="Mr"/>
    <s v="Taylor"/>
    <s v="Monson"/>
    <d v="1984-07-22T00:00:00"/>
    <n v="38"/>
    <n v="3"/>
    <n v="16.3"/>
    <n v="5.51"/>
    <s v="No"/>
    <s v="No"/>
    <x v="0"/>
    <n v="1"/>
    <s v="Yes"/>
    <s v="Normal"/>
    <s v="Underweight"/>
    <n v="27534.53"/>
    <s v="Tier - 2"/>
    <s v="Tier - 2"/>
    <s v="R1011"/>
    <s v="Adults"/>
  </r>
  <r>
    <s v="ID373"/>
    <s v="Ms"/>
    <s v="Tenielle M"/>
    <s v="Klubben"/>
    <d v="1965-10-19T00:00:00"/>
    <n v="57"/>
    <n v="0"/>
    <n v="29.81"/>
    <n v="11.66"/>
    <s v="No"/>
    <s v="No"/>
    <x v="0"/>
    <n v="0"/>
    <s v="Yes"/>
    <s v="Diabetes"/>
    <s v="Overweight"/>
    <n v="27533.91"/>
    <s v="Tier - 2"/>
    <s v="Tier - 3"/>
    <s v="R1013"/>
    <s v="Senior"/>
  </r>
  <r>
    <s v="ID374"/>
    <s v="Ms"/>
    <s v="Andrea"/>
    <s v="Mascaro"/>
    <d v="1981-10-03T00:00:00"/>
    <n v="41"/>
    <n v="1"/>
    <n v="16.329999999999998"/>
    <n v="7.26"/>
    <s v="Yes"/>
    <s v="No"/>
    <x v="0"/>
    <n v="0"/>
    <s v="Yes"/>
    <s v="Diabetes"/>
    <s v="Underweight"/>
    <n v="27495.59"/>
    <s v="Tier - 2"/>
    <s v="Tier - 1"/>
    <s v="R1011"/>
    <s v="Adults"/>
  </r>
  <r>
    <s v="ID375"/>
    <s v="Ms"/>
    <s v="Nora P"/>
    <s v="Norvell"/>
    <d v="1985-12-05T00:00:00"/>
    <n v="37"/>
    <n v="3"/>
    <n v="16.37"/>
    <n v="4.79"/>
    <s v="Yes"/>
    <s v="No"/>
    <x v="0"/>
    <n v="0"/>
    <s v="Yes"/>
    <s v="Normal"/>
    <s v="Underweight"/>
    <n v="27432.73"/>
    <s v="Tier - 2"/>
    <s v="Tier - 1"/>
    <s v="R1011"/>
    <s v="Adults"/>
  </r>
  <r>
    <s v="ID376"/>
    <s v="Mr"/>
    <s v="Zachary"/>
    <s v="Ornelas"/>
    <d v="1988-09-15T00:00:00"/>
    <n v="34"/>
    <n v="2"/>
    <n v="22.42"/>
    <n v="4.68"/>
    <s v="Yes"/>
    <s v="No"/>
    <x v="0"/>
    <n v="1"/>
    <s v="No"/>
    <s v="Normal"/>
    <s v="Normal Weight"/>
    <n v="27375.9"/>
    <s v="Tier - 2"/>
    <s v="Tier - 3"/>
    <s v="R1015"/>
    <s v="Adults"/>
  </r>
  <r>
    <s v="ID377"/>
    <s v="Mr"/>
    <s v="Michael"/>
    <s v="Fitzpatrick"/>
    <d v="1969-10-16T00:00:00"/>
    <n v="53"/>
    <n v="0"/>
    <n v="31.35"/>
    <n v="4.33"/>
    <s v="Yes"/>
    <s v="No"/>
    <x v="1"/>
    <n v="1"/>
    <s v="No"/>
    <s v="Normal"/>
    <s v="Obesity"/>
    <n v="27346.04"/>
    <s v="Tier - 2"/>
    <s v="Tier - 2"/>
    <s v="R1013"/>
    <s v="Senior"/>
  </r>
  <r>
    <s v="ID378"/>
    <s v="Ms"/>
    <s v="Alyssa K"/>
    <s v="Bloomquist"/>
    <d v="1968-06-06T00:00:00"/>
    <n v="55"/>
    <n v="3"/>
    <n v="31.9"/>
    <n v="11.89"/>
    <s v="No"/>
    <s v="No"/>
    <x v="0"/>
    <n v="0"/>
    <s v="No"/>
    <s v="Diabetes"/>
    <s v="Obesity"/>
    <n v="27322.73"/>
    <s v="Tier - 2"/>
    <s v="Tier - 2"/>
    <s v="R1013"/>
    <s v="Senior"/>
  </r>
  <r>
    <s v="ID379"/>
    <s v="Ms"/>
    <s v="Heather"/>
    <s v="Wick"/>
    <d v="1999-12-02T00:00:00"/>
    <n v="23"/>
    <n v="0"/>
    <n v="30.6"/>
    <n v="5.24"/>
    <s v="No"/>
    <s v="No"/>
    <x v="0"/>
    <n v="0"/>
    <s v="Yes"/>
    <s v="Normal"/>
    <s v="Obesity"/>
    <n v="27236.959999999999"/>
    <s v="Tier - 2"/>
    <s v="Tier - 1"/>
    <s v="R1011"/>
    <s v="Youth"/>
  </r>
  <r>
    <s v="ID380"/>
    <s v="Mr"/>
    <s v="Dante"/>
    <s v="Zappala"/>
    <d v="1965-12-21T00:00:00"/>
    <n v="57"/>
    <n v="0"/>
    <n v="28.975000000000001"/>
    <n v="7.63"/>
    <s v="No"/>
    <s v="No"/>
    <x v="0"/>
    <n v="0"/>
    <s v="Yes"/>
    <s v="Diabetes"/>
    <s v="Overweight"/>
    <n v="27218.44"/>
    <s v="Tier - 2"/>
    <s v="Tier - 1"/>
    <s v="R1017"/>
    <s v="Senior"/>
  </r>
  <r>
    <s v="ID381"/>
    <s v="Ms"/>
    <s v="Sara E"/>
    <s v="Earle"/>
    <d v="1970-10-02T00:00:00"/>
    <n v="52"/>
    <n v="0"/>
    <n v="24.86"/>
    <n v="8.92"/>
    <s v="Yes"/>
    <s v="No"/>
    <x v="0"/>
    <n v="2"/>
    <s v="No"/>
    <s v="Diabetes"/>
    <s v="Normal Weight"/>
    <n v="27117.99"/>
    <s v="Tier - 2"/>
    <s v="Tier - 2"/>
    <s v="R1013"/>
    <s v="Senior"/>
  </r>
  <r>
    <s v="ID382"/>
    <s v="Mr"/>
    <s v="Scott"/>
    <s v="Majewski"/>
    <d v="1990-12-13T00:00:00"/>
    <n v="32"/>
    <n v="3"/>
    <n v="19.54"/>
    <n v="5.37"/>
    <s v="No"/>
    <s v="No"/>
    <x v="0"/>
    <n v="0"/>
    <s v="Yes"/>
    <s v="Normal"/>
    <s v="Normal Weight"/>
    <n v="27092.38"/>
    <s v="Tier - 2"/>
    <s v="Tier - 3"/>
    <s v="R1011"/>
    <s v="Adults"/>
  </r>
  <r>
    <s v="ID383"/>
    <s v="Mr"/>
    <s v="Sean"/>
    <s v="Apfelbaum"/>
    <d v="1994-07-02T00:00:00"/>
    <n v="28"/>
    <n v="0"/>
    <n v="26.74"/>
    <n v="4.3099999999999996"/>
    <s v="No"/>
    <s v="No"/>
    <x v="0"/>
    <n v="0"/>
    <s v="Yes"/>
    <s v="Normal"/>
    <s v="Overweight"/>
    <n v="27080.639999999999"/>
    <s v="Tier - 2"/>
    <s v="Tier - 2"/>
    <s v="R1011"/>
    <s v="Youth"/>
  </r>
  <r>
    <s v="ID384"/>
    <s v="Ms"/>
    <s v="Danielle"/>
    <s v="Graham"/>
    <d v="1958-06-30T00:00:00"/>
    <n v="64"/>
    <n v="0"/>
    <n v="22.99"/>
    <n v="10.46"/>
    <s v="No"/>
    <s v="No"/>
    <x v="0"/>
    <n v="3"/>
    <s v="Yes"/>
    <s v="Diabetes"/>
    <s v="Normal Weight"/>
    <n v="27037.91"/>
    <s v="Tier - 2"/>
    <s v="Tier - 2"/>
    <s v="R1013"/>
    <s v="Senior"/>
  </r>
  <r>
    <s v="ID385"/>
    <s v="Mr"/>
    <s v="Andrew D"/>
    <s v="Whitacre"/>
    <d v="1960-07-09T00:00:00"/>
    <n v="62"/>
    <n v="1"/>
    <n v="31.46"/>
    <n v="7.39"/>
    <s v="No"/>
    <s v="No"/>
    <x v="0"/>
    <n v="0"/>
    <s v="No"/>
    <s v="Diabetes"/>
    <s v="Obesity"/>
    <n v="27000.98"/>
    <s v="Tier - 2"/>
    <s v="Tier - 2"/>
    <s v="R1013"/>
    <s v="Senior"/>
  </r>
  <r>
    <s v="ID386"/>
    <s v="Mr"/>
    <s v="Joel D"/>
    <s v="Wegener"/>
    <d v="2000-11-09T00:00:00"/>
    <n v="22"/>
    <n v="0"/>
    <n v="30.86"/>
    <n v="6.18"/>
    <s v="No"/>
    <s v="Yes"/>
    <x v="0"/>
    <n v="2"/>
    <s v="Yes"/>
    <s v="Prediabetes"/>
    <s v="Obesity"/>
    <n v="26936.98"/>
    <s v="Tier - 2"/>
    <s v="Tier - 3"/>
    <s v="R1011"/>
    <s v="Youth"/>
  </r>
  <r>
    <s v="ID387"/>
    <s v="Ms"/>
    <s v="Michelle"/>
    <s v="Collie"/>
    <d v="2002-06-17T00:00:00"/>
    <n v="20"/>
    <n v="0"/>
    <n v="31.96"/>
    <n v="8.86"/>
    <s v="No"/>
    <s v="No"/>
    <x v="0"/>
    <n v="0"/>
    <s v="Yes"/>
    <s v="Diabetes"/>
    <s v="Obesity"/>
    <n v="26927.69"/>
    <s v="Tier - 2"/>
    <s v="Tier - 2"/>
    <s v="R1011"/>
    <s v="Youth"/>
  </r>
  <r>
    <s v="ID388"/>
    <s v="Mr"/>
    <s v="Michael J"/>
    <s v="Murphy"/>
    <d v="1958-12-25T00:00:00"/>
    <n v="64"/>
    <n v="0"/>
    <n v="23.76"/>
    <n v="10.96"/>
    <s v="No"/>
    <s v="No"/>
    <x v="0"/>
    <n v="3"/>
    <s v="Yes"/>
    <s v="Diabetes"/>
    <s v="Normal Weight"/>
    <n v="26926.51"/>
    <s v="Tier - 2"/>
    <s v="Tier - 1"/>
    <s v="R1013"/>
    <s v="Senior"/>
  </r>
  <r>
    <s v="ID389"/>
    <s v="Ms"/>
    <s v="Nikki"/>
    <s v="Butters"/>
    <d v="1991-08-22T00:00:00"/>
    <n v="31"/>
    <n v="3"/>
    <n v="19.38"/>
    <n v="6.28"/>
    <s v="No"/>
    <s v="No"/>
    <x v="0"/>
    <n v="0"/>
    <s v="Yes"/>
    <s v="Prediabetes"/>
    <s v="Normal Weight"/>
    <n v="26912.560000000001"/>
    <s v="Tier - 2"/>
    <s v="Tier - 2"/>
    <s v="R1011"/>
    <s v="Adults"/>
  </r>
  <r>
    <s v="ID390"/>
    <s v="Ms"/>
    <s v="Summer B"/>
    <s v="Cook"/>
    <d v="1988-07-22T00:00:00"/>
    <n v="34"/>
    <n v="3"/>
    <n v="16.21"/>
    <n v="6.29"/>
    <s v="Yes"/>
    <s v="No"/>
    <x v="0"/>
    <n v="1"/>
    <s v="Yes"/>
    <s v="Prediabetes"/>
    <s v="Underweight"/>
    <n v="26607.89"/>
    <s v="Tier - 2"/>
    <s v="Tier - 1"/>
    <s v="R1011"/>
    <s v="Adults"/>
  </r>
  <r>
    <s v="ID391"/>
    <s v="Mr"/>
    <s v="Edward"/>
    <s v="Breen"/>
    <d v="2004-09-05T00:00:00"/>
    <n v="18"/>
    <n v="0"/>
    <n v="32.54"/>
    <n v="4.0199999999999996"/>
    <s v="No"/>
    <s v="Yes"/>
    <x v="0"/>
    <n v="1"/>
    <s v="Yes"/>
    <s v="Normal"/>
    <s v="Obesity"/>
    <n v="26479.4"/>
    <s v="Tier - 2"/>
    <s v="Tier - 2"/>
    <s v="R1011"/>
    <s v="Youth"/>
  </r>
  <r>
    <s v="ID392"/>
    <s v="Mr"/>
    <s v="Ryan"/>
    <s v="Fitzsimons"/>
    <d v="1970-08-27T00:00:00"/>
    <n v="52"/>
    <n v="2"/>
    <n v="36.765000000000001"/>
    <n v="11.95"/>
    <s v="Yes"/>
    <s v="No"/>
    <x v="0"/>
    <n v="2"/>
    <s v="No"/>
    <s v="Diabetes"/>
    <s v="Obesity"/>
    <n v="26467.1"/>
    <s v="Tier - 2"/>
    <s v="Tier - 3"/>
    <s v="R1012"/>
    <s v="Senior"/>
  </r>
  <r>
    <s v="ID393"/>
    <s v="Ms"/>
    <s v="Kacee"/>
    <s v="Houle"/>
    <d v="1974-09-21T00:00:00"/>
    <n v="48"/>
    <n v="1"/>
    <n v="35.909999999999997"/>
    <n v="8.7100000000000009"/>
    <s v="No"/>
    <s v="No"/>
    <x v="0"/>
    <n v="0"/>
    <s v="No"/>
    <s v="Diabetes"/>
    <s v="Obesity"/>
    <n v="26392.26"/>
    <s v="Tier - 2"/>
    <s v="Tier - 2"/>
    <s v="R1024"/>
    <s v="Adults"/>
  </r>
  <r>
    <s v="ID394"/>
    <s v="Mr"/>
    <s v="Dave"/>
    <s v="Woodward"/>
    <d v="2004-12-05T00:00:00"/>
    <n v="18"/>
    <n v="0"/>
    <n v="32.06"/>
    <n v="4.67"/>
    <s v="No"/>
    <s v="Yes"/>
    <x v="0"/>
    <n v="1"/>
    <s v="Yes"/>
    <s v="Normal"/>
    <s v="Obesity"/>
    <n v="26316.59"/>
    <s v="Tier - 2"/>
    <s v="Tier - 3"/>
    <s v="R1011"/>
    <s v="Youth"/>
  </r>
  <r>
    <s v="ID395"/>
    <s v="Ms"/>
    <s v="Maryanna"/>
    <s v="Ray"/>
    <d v="1975-06-04T00:00:00"/>
    <n v="48"/>
    <n v="1"/>
    <n v="24.1"/>
    <n v="11.14"/>
    <s v="Yes"/>
    <s v="No"/>
    <x v="0"/>
    <n v="1"/>
    <s v="No"/>
    <s v="Diabetes"/>
    <s v="Normal Weight"/>
    <n v="26236.58"/>
    <s v="Tier - 2"/>
    <s v="Tier - 1"/>
    <s v="R1011"/>
    <s v="Adults"/>
  </r>
  <r>
    <s v="ID396"/>
    <s v="Ms"/>
    <s v="Jessica H"/>
    <s v="Jennings"/>
    <d v="1973-07-07T00:00:00"/>
    <n v="49"/>
    <n v="1"/>
    <n v="27.1"/>
    <n v="9.0500000000000007"/>
    <s v="No"/>
    <s v="No"/>
    <x v="0"/>
    <n v="2"/>
    <s v="No"/>
    <s v="Diabetes"/>
    <s v="Overweight"/>
    <n v="26140.36"/>
    <s v="Tier - 2"/>
    <s v="Tier - 3"/>
    <s v="R1011"/>
    <s v="Adults"/>
  </r>
  <r>
    <s v="ID397"/>
    <s v="Ms"/>
    <s v="Deanna"/>
    <s v="Fuller"/>
    <d v="2002-10-11T00:00:00"/>
    <n v="20"/>
    <n v="0"/>
    <n v="24.42"/>
    <n v="11.31"/>
    <s v="No"/>
    <s v="No"/>
    <x v="0"/>
    <n v="0"/>
    <s v="Yes"/>
    <s v="Diabetes"/>
    <s v="Normal Weight"/>
    <n v="26125.67"/>
    <s v="Tier - 2"/>
    <s v="Tier - 1"/>
    <s v="R1013"/>
    <s v="Youth"/>
  </r>
  <r>
    <s v="ID398"/>
    <s v="Mr"/>
    <s v="Peter"/>
    <s v="Lovisek"/>
    <d v="1966-07-09T00:00:00"/>
    <n v="56"/>
    <n v="1"/>
    <n v="26.695"/>
    <n v="4.68"/>
    <s v="Yes"/>
    <s v="No"/>
    <x v="0"/>
    <n v="2"/>
    <s v="Yes"/>
    <s v="Normal"/>
    <s v="Overweight"/>
    <n v="26109.33"/>
    <s v="Tier - 2"/>
    <s v="Tier - 3"/>
    <s v="R1012"/>
    <s v="Senior"/>
  </r>
  <r>
    <s v="ID399"/>
    <s v="Ms"/>
    <s v="Rebecca"/>
    <s v="Painter"/>
    <d v="2000-12-26T00:00:00"/>
    <n v="22"/>
    <n v="0"/>
    <n v="27.79"/>
    <n v="6.05"/>
    <s v="Yes"/>
    <s v="Yes"/>
    <x v="0"/>
    <n v="1"/>
    <s v="Yes"/>
    <s v="Prediabetes"/>
    <s v="Overweight"/>
    <n v="26026.97"/>
    <s v="Tier - 2"/>
    <s v="Tier - 3"/>
    <s v="R1011"/>
    <s v="Youth"/>
  </r>
  <r>
    <s v="ID400"/>
    <s v="Ms"/>
    <s v="Elizabeth M"/>
    <s v="Edwards"/>
    <d v="2001-06-05T00:00:00"/>
    <n v="22"/>
    <n v="2"/>
    <n v="32.68"/>
    <n v="4.68"/>
    <s v="Yes"/>
    <s v="No"/>
    <x v="0"/>
    <n v="0"/>
    <s v="No"/>
    <s v="Normal"/>
    <s v="Obesity"/>
    <n v="26018.95"/>
    <s v="Tier - 2"/>
    <s v="Tier - 2"/>
    <s v="R1012"/>
    <s v="Youth"/>
  </r>
  <r>
    <s v="ID401"/>
    <s v="Mr"/>
    <s v="Gregory"/>
    <s v="Liebl"/>
    <d v="1970-12-03T00:00:00"/>
    <n v="52"/>
    <n v="3"/>
    <n v="26.4"/>
    <n v="9.5"/>
    <s v="Yes"/>
    <s v="No"/>
    <x v="0"/>
    <n v="2"/>
    <s v="No"/>
    <s v="Diabetes"/>
    <s v="Overweight"/>
    <n v="25992.82"/>
    <s v="Tier - 2"/>
    <s v="Tier - 2"/>
    <s v="R1013"/>
    <s v="Senior"/>
  </r>
  <r>
    <s v="ID402"/>
    <s v="Ms"/>
    <s v="Sarah E"/>
    <s v="Kasabian-Larson"/>
    <d v="1963-08-21T00:00:00"/>
    <n v="59"/>
    <n v="0"/>
    <n v="23.655000000000001"/>
    <n v="10.84"/>
    <s v="Yes"/>
    <s v="No"/>
    <x v="1"/>
    <n v="1"/>
    <s v="Yes"/>
    <s v="Diabetes"/>
    <s v="Normal Weight"/>
    <n v="25678.78"/>
    <s v="Tier - 2"/>
    <s v="Tier - 3"/>
    <s v="R1012"/>
    <s v="Senior"/>
  </r>
  <r>
    <s v="ID403"/>
    <s v="Ms"/>
    <s v="Anne Elise"/>
    <s v="Creamer"/>
    <d v="1972-07-17T00:00:00"/>
    <n v="50"/>
    <n v="0"/>
    <n v="27.36"/>
    <n v="5.88"/>
    <s v="No"/>
    <s v="No"/>
    <x v="0"/>
    <n v="2"/>
    <s v="No"/>
    <s v="Prediabetes"/>
    <s v="Overweight"/>
    <n v="25656.58"/>
    <s v="Tier - 2"/>
    <s v="Tier - 3"/>
    <s v="R1024"/>
    <s v="Senior"/>
  </r>
  <r>
    <s v="ID404"/>
    <s v="Mr"/>
    <s v="Christopher R"/>
    <s v="Kimbel"/>
    <d v="2001-08-02T00:00:00"/>
    <n v="21"/>
    <n v="0"/>
    <n v="27.82"/>
    <n v="5.24"/>
    <s v="Yes"/>
    <s v="No"/>
    <x v="0"/>
    <n v="0"/>
    <s v="Yes"/>
    <s v="Normal"/>
    <s v="Overweight"/>
    <n v="25648.98"/>
    <s v="Tier - 2"/>
    <s v="Tier - 1"/>
    <s v="R1011"/>
    <s v="Youth"/>
  </r>
  <r>
    <s v="ID405"/>
    <s v="Mr"/>
    <s v="Elliot"/>
    <s v="Livensparger"/>
    <d v="1968-12-11T00:00:00"/>
    <n v="54"/>
    <n v="1"/>
    <n v="25.46"/>
    <n v="11.75"/>
    <s v="No"/>
    <s v="No"/>
    <x v="0"/>
    <n v="0"/>
    <s v="No"/>
    <s v="Diabetes"/>
    <s v="Overweight"/>
    <n v="25517.11"/>
    <s v="Tier - 2"/>
    <s v="Tier - 3"/>
    <s v="R1017"/>
    <s v="Senior"/>
  </r>
  <r>
    <s v="ID406"/>
    <s v="Mr"/>
    <s v="Christopher D"/>
    <s v="Grange"/>
    <d v="1968-08-22T00:00:00"/>
    <n v="54"/>
    <n v="3"/>
    <n v="25.1"/>
    <n v="6.97"/>
    <s v="No"/>
    <s v="No"/>
    <x v="0"/>
    <n v="0"/>
    <s v="Yes"/>
    <s v="Diabetes"/>
    <s v="Overweight"/>
    <n v="25382.3"/>
    <s v="Tier - 2"/>
    <s v="Tier - 2"/>
    <s v="R1011"/>
    <s v="Senior"/>
  </r>
  <r>
    <s v="ID407"/>
    <s v="Mr"/>
    <s v="Corey"/>
    <s v="Nunlist"/>
    <d v="1972-09-26T00:00:00"/>
    <n v="50"/>
    <n v="2"/>
    <n v="32.11"/>
    <n v="4.76"/>
    <s v="No"/>
    <s v="No"/>
    <x v="0"/>
    <n v="2"/>
    <s v="No"/>
    <s v="Normal"/>
    <s v="Obesity"/>
    <n v="25333.33"/>
    <s v="Tier - 2"/>
    <s v="Tier - 2"/>
    <s v="R1017"/>
    <s v="Senior"/>
  </r>
  <r>
    <s v="ID408"/>
    <s v="Mr"/>
    <s v="Patrick D"/>
    <s v="Cutter"/>
    <d v="1975-12-14T00:00:00"/>
    <n v="47"/>
    <n v="3"/>
    <n v="29.8"/>
    <n v="8.24"/>
    <s v="Yes"/>
    <s v="No"/>
    <x v="0"/>
    <n v="1"/>
    <s v="Yes"/>
    <s v="Diabetes"/>
    <s v="Overweight"/>
    <n v="25309.49"/>
    <s v="Tier - 2"/>
    <s v="Tier - 1"/>
    <s v="R1011"/>
    <s v="Adults"/>
  </r>
  <r>
    <s v="ID409"/>
    <s v="Mr"/>
    <s v="Anthony D"/>
    <s v="Martin"/>
    <d v="1998-11-24T00:00:00"/>
    <n v="24"/>
    <n v="0"/>
    <n v="24.01"/>
    <n v="4.76"/>
    <s v="No"/>
    <s v="No"/>
    <x v="0"/>
    <n v="1"/>
    <s v="Yes"/>
    <s v="Normal"/>
    <s v="Normal Weight"/>
    <n v="25127.22"/>
    <s v="Tier - 2"/>
    <s v="Tier - 3"/>
    <s v="R1011"/>
    <s v="Youth"/>
  </r>
  <r>
    <s v="ID410"/>
    <s v="Ms"/>
    <s v="Melissa"/>
    <s v="Cooney"/>
    <d v="1998-06-14T00:00:00"/>
    <n v="24"/>
    <n v="0"/>
    <n v="23.21"/>
    <n v="6.03"/>
    <s v="No"/>
    <s v="No"/>
    <x v="0"/>
    <n v="1"/>
    <s v="No"/>
    <s v="Prediabetes"/>
    <s v="Normal Weight"/>
    <n v="25081.77"/>
    <s v="Tier - 2"/>
    <s v="Tier - 2"/>
    <s v="R1013"/>
    <s v="Youth"/>
  </r>
  <r>
    <s v="ID411"/>
    <s v="Ms"/>
    <s v="Raven"/>
    <s v="Bier"/>
    <d v="1995-12-04T00:00:00"/>
    <n v="27"/>
    <n v="0"/>
    <n v="21.2"/>
    <n v="4.07"/>
    <s v="Yes"/>
    <s v="No"/>
    <x v="0"/>
    <n v="1"/>
    <s v="Yes"/>
    <s v="Normal"/>
    <s v="Normal Weight"/>
    <n v="25075.97"/>
    <s v="Tier - 2"/>
    <s v="Tier - 2"/>
    <s v="R1011"/>
    <s v="Youth"/>
  </r>
  <r>
    <s v="ID412"/>
    <s v="Mr"/>
    <s v="Christopher"/>
    <s v="Muskopf"/>
    <d v="1975-11-14T00:00:00"/>
    <n v="47"/>
    <n v="3"/>
    <n v="28.215"/>
    <n v="8.26"/>
    <s v="Yes"/>
    <s v="No"/>
    <x v="0"/>
    <n v="1"/>
    <s v="Yes"/>
    <s v="Diabetes"/>
    <s v="Overweight"/>
    <n v="24915.22"/>
    <s v="Tier - 2"/>
    <s v="Tier - 3"/>
    <s v="R1012"/>
    <s v="Adults"/>
  </r>
  <r>
    <s v="ID413"/>
    <s v="Ms"/>
    <s v="Kendra A"/>
    <s v="Sirak"/>
    <d v="1987-06-14T00:00:00"/>
    <n v="35"/>
    <n v="2"/>
    <n v="38.094999999999999"/>
    <n v="4.76"/>
    <s v="No"/>
    <s v="No"/>
    <x v="0"/>
    <n v="1"/>
    <s v="No"/>
    <s v="Normal"/>
    <s v="Obesity"/>
    <n v="24915.05"/>
    <s v="Tier - 2"/>
    <s v="Tier - 1"/>
    <s v="R1024"/>
    <s v="Adults"/>
  </r>
  <r>
    <s v="ID414"/>
    <s v="Ms"/>
    <s v="Jordan"/>
    <s v="Nelsen"/>
    <d v="1969-07-23T00:00:00"/>
    <n v="53"/>
    <n v="3"/>
    <n v="22.61"/>
    <n v="6.13"/>
    <s v="Yes"/>
    <s v="No"/>
    <x v="1"/>
    <n v="1"/>
    <s v="Yes"/>
    <s v="Prediabetes"/>
    <s v="Normal Weight"/>
    <n v="24873.38"/>
    <s v="Tier - 2"/>
    <s v="Tier - 1"/>
    <s v="R1024"/>
    <s v="Senior"/>
  </r>
  <r>
    <s v="ID415"/>
    <s v="Mr"/>
    <s v="Nils"/>
    <s v="Schallner"/>
    <d v="1970-11-26T00:00:00"/>
    <n v="52"/>
    <n v="3"/>
    <n v="24.32"/>
    <n v="10.47"/>
    <s v="Yes"/>
    <s v="No"/>
    <x v="0"/>
    <n v="2"/>
    <s v="Yes"/>
    <s v="Diabetes"/>
    <s v="Normal Weight"/>
    <n v="24869.84"/>
    <s v="Tier - 2"/>
    <s v="Tier - 2"/>
    <s v="R1016"/>
    <s v="Senior"/>
  </r>
  <r>
    <s v="ID416"/>
    <s v="Mr"/>
    <s v="Scott"/>
    <s v="Dunlap"/>
    <d v="1995-06-10T00:00:00"/>
    <n v="27"/>
    <n v="0"/>
    <n v="20.96"/>
    <n v="4.04"/>
    <s v="Yes"/>
    <s v="No"/>
    <x v="0"/>
    <n v="1"/>
    <s v="Yes"/>
    <s v="Normal"/>
    <s v="Normal Weight"/>
    <n v="24863.25"/>
    <s v="Tier - 2"/>
    <s v="Tier - 3"/>
    <s v="R1011"/>
    <s v="Youth"/>
  </r>
  <r>
    <s v="ID417"/>
    <s v="Ms"/>
    <s v="Angela"/>
    <s v="Messing"/>
    <d v="1994-09-09T00:00:00"/>
    <n v="28"/>
    <n v="0"/>
    <n v="19.68"/>
    <n v="5.74"/>
    <s v="No"/>
    <s v="No"/>
    <x v="0"/>
    <n v="0"/>
    <s v="Yes"/>
    <s v="Prediabetes"/>
    <s v="Normal Weight"/>
    <n v="24817.25"/>
    <s v="Tier - 2"/>
    <s v="Tier - 2"/>
    <s v="R1011"/>
    <s v="Youth"/>
  </r>
  <r>
    <s v="ID418"/>
    <s v="Ms"/>
    <s v="Allison"/>
    <s v="Bondell"/>
    <d v="1992-10-11T00:00:00"/>
    <n v="30"/>
    <n v="0"/>
    <n v="18.100000000000001"/>
    <n v="6.33"/>
    <s v="No"/>
    <s v="No"/>
    <x v="0"/>
    <n v="1"/>
    <s v="Yes"/>
    <s v="Prediabetes"/>
    <s v="Underweight"/>
    <n v="24795.040000000001"/>
    <s v="Tier - 2"/>
    <s v="Tier - 3"/>
    <s v="R1011"/>
    <s v="Adults"/>
  </r>
  <r>
    <s v="ID419"/>
    <s v="Ms"/>
    <s v="Caitlin O"/>
    <s v="Gaughan"/>
    <d v="1996-08-28T00:00:00"/>
    <n v="26"/>
    <n v="4"/>
    <n v="29.64"/>
    <n v="4.28"/>
    <s v="Yes"/>
    <s v="No"/>
    <x v="0"/>
    <n v="0"/>
    <s v="No"/>
    <s v="Normal"/>
    <s v="Overweight"/>
    <n v="24671.66"/>
    <s v="Tier - 2"/>
    <s v="Tier - 1"/>
    <s v="R1024"/>
    <s v="Youth"/>
  </r>
  <r>
    <s v="ID420"/>
    <s v="Ms"/>
    <s v="Tracy M"/>
    <s v="Gruman"/>
    <d v="1970-06-12T00:00:00"/>
    <n v="52"/>
    <n v="2"/>
    <n v="25.3"/>
    <n v="9.4700000000000006"/>
    <s v="Yes"/>
    <s v="No"/>
    <x v="0"/>
    <n v="2"/>
    <s v="Yes"/>
    <s v="Diabetes"/>
    <s v="Overweight"/>
    <n v="24667.42"/>
    <s v="Tier - 2"/>
    <s v="Tier - 3"/>
    <s v="R1013"/>
    <s v="Senior"/>
  </r>
  <r>
    <s v="ID421"/>
    <s v="Mr"/>
    <s v="Dustin M"/>
    <s v="Whitlow"/>
    <d v="1976-10-12T00:00:00"/>
    <n v="46"/>
    <n v="0"/>
    <n v="27.6"/>
    <n v="4.8499999999999996"/>
    <s v="Yes"/>
    <s v="No"/>
    <x v="0"/>
    <n v="0"/>
    <s v="No"/>
    <s v="Normal"/>
    <s v="Overweight"/>
    <n v="24603.05"/>
    <s v="Tier - 2"/>
    <s v="Tier - 2"/>
    <s v="R1011"/>
    <s v="Adults"/>
  </r>
  <r>
    <s v="ID422"/>
    <s v="Ms"/>
    <s v="Jenny"/>
    <s v="Robinson"/>
    <d v="1975-06-13T00:00:00"/>
    <n v="47"/>
    <n v="2"/>
    <n v="27.645"/>
    <n v="11.03"/>
    <s v="Yes"/>
    <s v="No"/>
    <x v="0"/>
    <n v="1"/>
    <s v="Yes"/>
    <s v="Diabetes"/>
    <s v="Overweight"/>
    <n v="24535.7"/>
    <s v="Tier - 2"/>
    <s v="Tier - 2"/>
    <s v="R1012"/>
    <s v="Adults"/>
  </r>
  <r>
    <s v="ID423"/>
    <s v="Ms"/>
    <s v="Emily"/>
    <s v="Sabo"/>
    <d v="1972-09-14T00:00:00"/>
    <n v="50"/>
    <n v="1"/>
    <n v="27.6"/>
    <n v="5.22"/>
    <s v="No"/>
    <s v="No"/>
    <x v="0"/>
    <n v="2"/>
    <s v="Yes"/>
    <s v="Normal"/>
    <s v="Overweight"/>
    <n v="24520.26"/>
    <s v="Tier - 2"/>
    <s v="Tier - 3"/>
    <s v="R1011"/>
    <s v="Senior"/>
  </r>
  <r>
    <s v="ID424"/>
    <s v="Ms"/>
    <s v="Fabienne"/>
    <s v="Nazarian"/>
    <d v="1961-10-21T00:00:00"/>
    <n v="61"/>
    <n v="0"/>
    <n v="25.08"/>
    <n v="9.52"/>
    <s v="Yes"/>
    <s v="No"/>
    <x v="0"/>
    <n v="2"/>
    <s v="No"/>
    <s v="Diabetes"/>
    <s v="Overweight"/>
    <n v="24513.09"/>
    <s v="Tier - 2"/>
    <s v="Tier - 2"/>
    <s v="R1013"/>
    <s v="Senior"/>
  </r>
  <r>
    <s v="ID425"/>
    <s v="Mr"/>
    <s v="Jordan"/>
    <s v="Lerma"/>
    <d v="1968-07-06T00:00:00"/>
    <n v="54"/>
    <n v="0"/>
    <n v="30.02"/>
    <n v="11.09"/>
    <s v="No"/>
    <s v="No"/>
    <x v="0"/>
    <n v="0"/>
    <s v="No"/>
    <s v="Diabetes"/>
    <s v="Obesity"/>
    <n v="24476.48"/>
    <s v="Tier - 2"/>
    <s v="Tier - 2"/>
    <s v="R1012"/>
    <s v="Senior"/>
  </r>
  <r>
    <s v="ID426"/>
    <s v="Mr"/>
    <s v="Matt"/>
    <s v="Dahl"/>
    <d v="1970-11-30T00:00:00"/>
    <n v="52"/>
    <n v="0"/>
    <n v="27.36"/>
    <n v="9.4499999999999993"/>
    <s v="Yes"/>
    <s v="No"/>
    <x v="0"/>
    <n v="2"/>
    <s v="Yes"/>
    <s v="Diabetes"/>
    <s v="Overweight"/>
    <n v="24393.62"/>
    <s v="Tier - 2"/>
    <s v="Tier - 3"/>
    <s v="R1012"/>
    <s v="Senior"/>
  </r>
  <r>
    <s v="ID427"/>
    <s v="Ms"/>
    <s v="Taryn L"/>
    <s v="Surtees"/>
    <d v="1999-10-07T00:00:00"/>
    <n v="23"/>
    <n v="0"/>
    <n v="22.2"/>
    <n v="5.51"/>
    <s v="No"/>
    <s v="No"/>
    <x v="0"/>
    <n v="0"/>
    <s v="Yes"/>
    <s v="Normal"/>
    <s v="Normal Weight"/>
    <n v="24387.74"/>
    <s v="Tier - 2"/>
    <s v="Tier - 1"/>
    <s v="R1011"/>
    <s v="Youth"/>
  </r>
  <r>
    <s v="ID428"/>
    <s v="Ms"/>
    <s v="Temima"/>
    <s v="Spetner"/>
    <d v="2004-08-03T00:00:00"/>
    <n v="18"/>
    <n v="0"/>
    <n v="25.71"/>
    <n v="4.18"/>
    <s v="No"/>
    <s v="Yes"/>
    <x v="0"/>
    <n v="1"/>
    <s v="Yes"/>
    <s v="Normal"/>
    <s v="Overweight"/>
    <n v="24294.02"/>
    <s v="Tier - 2"/>
    <s v="Tier - 1"/>
    <s v="R1011"/>
    <s v="Youth"/>
  </r>
  <r>
    <s v="ID429"/>
    <s v="Ms"/>
    <s v="Jennifer"/>
    <s v="Brandon"/>
    <d v="1964-12-16T00:00:00"/>
    <n v="58"/>
    <n v="0"/>
    <n v="41.91"/>
    <n v="5.98"/>
    <s v="Yes"/>
    <s v="No"/>
    <x v="0"/>
    <n v="1"/>
    <s v="No"/>
    <s v="Prediabetes"/>
    <s v="Obesity"/>
    <n v="24227.34"/>
    <s v="Tier - 2"/>
    <s v="Tier - 1"/>
    <s v="R1013"/>
    <s v="Senior"/>
  </r>
  <r>
    <s v="ID430"/>
    <s v="Ms"/>
    <s v="Serena M"/>
    <s v="Eley"/>
    <d v="1974-09-10T00:00:00"/>
    <n v="48"/>
    <n v="3"/>
    <n v="25.85"/>
    <n v="10.16"/>
    <s v="No"/>
    <s v="No"/>
    <x v="0"/>
    <n v="0"/>
    <s v="Yes"/>
    <s v="Diabetes"/>
    <s v="Overweight"/>
    <n v="24180.93"/>
    <s v="Tier - 2"/>
    <s v="Tier - 1"/>
    <s v="R1013"/>
    <s v="Adults"/>
  </r>
  <r>
    <s v="ID431"/>
    <s v="Ms"/>
    <s v="Victoria M"/>
    <s v="Sedicum"/>
    <d v="1973-06-13T00:00:00"/>
    <n v="49"/>
    <n v="3"/>
    <n v="23.844999999999999"/>
    <n v="11.71"/>
    <s v="No"/>
    <s v="No"/>
    <x v="0"/>
    <n v="2"/>
    <s v="Yes"/>
    <s v="Diabetes"/>
    <s v="Normal Weight"/>
    <n v="24106.91"/>
    <s v="Tier - 2"/>
    <s v="Tier - 2"/>
    <s v="R1024"/>
    <s v="Adults"/>
  </r>
  <r>
    <s v="ID432"/>
    <s v="Ms"/>
    <s v="Phoebe"/>
    <s v="Markle"/>
    <d v="2003-12-30T00:00:00"/>
    <n v="19"/>
    <n v="2"/>
    <n v="30.59"/>
    <n v="5.23"/>
    <s v="No"/>
    <s v="No"/>
    <x v="1"/>
    <n v="1"/>
    <s v="No"/>
    <s v="Normal"/>
    <s v="Obesity"/>
    <n v="24059.68"/>
    <s v="Tier - 2"/>
    <s v="Tier - 2"/>
    <s v="R1012"/>
    <s v="Youth"/>
  </r>
  <r>
    <s v="ID433"/>
    <s v="Mr"/>
    <s v="Corey"/>
    <s v="Kunz"/>
    <d v="1971-07-10T00:00:00"/>
    <n v="51"/>
    <n v="2"/>
    <n v="24.795000000000002"/>
    <n v="6.85"/>
    <s v="No"/>
    <s v="No"/>
    <x v="0"/>
    <n v="0"/>
    <s v="Yes"/>
    <s v="Diabetes"/>
    <s v="Normal Weight"/>
    <n v="23967.38"/>
    <s v="Tier - 2"/>
    <s v="Tier - 2"/>
    <s v="R1012"/>
    <s v="Senior"/>
  </r>
  <r>
    <s v="ID434"/>
    <s v="Ms"/>
    <s v="Rebecca"/>
    <s v="Wimert"/>
    <d v="1970-08-08T00:00:00"/>
    <n v="52"/>
    <n v="1"/>
    <n v="24.13"/>
    <n v="7.05"/>
    <s v="Yes"/>
    <s v="No"/>
    <x v="0"/>
    <n v="2"/>
    <s v="Yes"/>
    <s v="Diabetes"/>
    <s v="Normal Weight"/>
    <n v="23887.66"/>
    <s v="Tier - 2"/>
    <s v="Tier - 3"/>
    <s v="R1012"/>
    <s v="Senior"/>
  </r>
  <r>
    <s v="ID435"/>
    <s v="Mr"/>
    <s v="Nicholas D"/>
    <s v="Peterson"/>
    <d v="1973-06-27T00:00:00"/>
    <n v="49"/>
    <n v="2"/>
    <n v="25.84"/>
    <n v="11.64"/>
    <s v="No"/>
    <s v="No"/>
    <x v="0"/>
    <n v="2"/>
    <s v="Yes"/>
    <s v="Diabetes"/>
    <s v="Overweight"/>
    <n v="23807.24"/>
    <s v="Tier - 2"/>
    <s v="Tier - 3"/>
    <s v="R1012"/>
    <s v="Adults"/>
  </r>
  <r>
    <s v="ID436"/>
    <s v="Mr"/>
    <s v="Christian"/>
    <s v="Mercier"/>
    <d v="1974-06-02T00:00:00"/>
    <n v="49"/>
    <n v="1"/>
    <n v="28"/>
    <n v="10.52"/>
    <s v="No"/>
    <s v="No"/>
    <x v="0"/>
    <n v="0"/>
    <s v="Yes"/>
    <s v="Diabetes"/>
    <s v="Overweight"/>
    <n v="23568.27"/>
    <s v="Tier - 2"/>
    <s v="Tier - 2"/>
    <s v="R1011"/>
    <s v="Adults"/>
  </r>
  <r>
    <s v="ID437"/>
    <s v="Mr"/>
    <s v="Jonathon S"/>
    <s v="Laurie"/>
    <d v="1983-08-26T00:00:00"/>
    <n v="39"/>
    <n v="2"/>
    <n v="34.1"/>
    <n v="4.01"/>
    <s v="Yes"/>
    <s v="No"/>
    <x v="1"/>
    <n v="1"/>
    <s v="No"/>
    <s v="Normal"/>
    <s v="Obesity"/>
    <n v="23563.02"/>
    <s v="Tier - 2"/>
    <s v="Tier - 2"/>
    <s v="R1013"/>
    <s v="Adults"/>
  </r>
  <r>
    <s v="ID438"/>
    <s v="Ms"/>
    <s v="Caroline"/>
    <s v="Sekaquaptewa"/>
    <d v="1975-11-13T00:00:00"/>
    <n v="47"/>
    <n v="1"/>
    <n v="26.125"/>
    <n v="8.56"/>
    <s v="Yes"/>
    <s v="No"/>
    <x v="0"/>
    <n v="1"/>
    <s v="Yes"/>
    <s v="Diabetes"/>
    <s v="Overweight"/>
    <n v="23401.31"/>
    <s v="Tier - 2"/>
    <s v="Tier - 3"/>
    <s v="R1024"/>
    <s v="Adults"/>
  </r>
  <r>
    <s v="ID439"/>
    <s v="Mr"/>
    <s v="Joshua D"/>
    <s v="Frash"/>
    <d v="1973-10-22T00:00:00"/>
    <n v="49"/>
    <n v="2"/>
    <n v="25.6"/>
    <n v="10.5"/>
    <s v="No"/>
    <s v="No"/>
    <x v="0"/>
    <n v="2"/>
    <s v="Yes"/>
    <s v="Diabetes"/>
    <s v="Overweight"/>
    <n v="23306.55"/>
    <s v="Tier - 2"/>
    <s v="Tier - 2"/>
    <s v="R1011"/>
    <s v="Adults"/>
  </r>
  <r>
    <s v="ID440"/>
    <s v="Ms"/>
    <s v="Nichole"/>
    <s v="Bukowski"/>
    <d v="1994-10-03T00:00:00"/>
    <n v="28"/>
    <n v="1"/>
    <n v="24.32"/>
    <n v="6.39"/>
    <s v="No"/>
    <s v="No"/>
    <x v="0"/>
    <n v="0"/>
    <s v="No"/>
    <s v="Prediabetes"/>
    <s v="Normal Weight"/>
    <n v="23288.93"/>
    <s v="Tier - 2"/>
    <s v="Tier - 3"/>
    <s v="R1024"/>
    <s v="Youth"/>
  </r>
  <r>
    <s v="ID441"/>
    <s v="Ms"/>
    <s v="Denise M"/>
    <s v="Sandahl"/>
    <d v="1969-11-14T00:00:00"/>
    <n v="53"/>
    <n v="1"/>
    <n v="22.88"/>
    <n v="5.71"/>
    <s v="Yes"/>
    <s v="No"/>
    <x v="1"/>
    <n v="1"/>
    <s v="Yes"/>
    <s v="Prediabetes"/>
    <s v="Normal Weight"/>
    <n v="23244.79"/>
    <s v="Tier - 2"/>
    <s v="Tier - 3"/>
    <s v="R1013"/>
    <s v="Senior"/>
  </r>
  <r>
    <s v="ID442"/>
    <s v="Mr"/>
    <s v="Peter R"/>
    <s v="Speight"/>
    <d v="1997-08-07T00:00:00"/>
    <n v="25"/>
    <n v="2"/>
    <n v="24.984999999999999"/>
    <n v="4.43"/>
    <s v="Yes"/>
    <s v="No"/>
    <x v="1"/>
    <n v="1"/>
    <s v="No"/>
    <s v="Normal"/>
    <s v="Normal Weight"/>
    <n v="23241.47"/>
    <s v="Tier - 2"/>
    <s v="Tier - 3"/>
    <s v="R1018"/>
    <s v="Youth"/>
  </r>
  <r>
    <s v="ID443"/>
    <s v="Mr"/>
    <s v="Johnson K"/>
    <s v="Lee"/>
    <d v="2003-12-14T00:00:00"/>
    <n v="19"/>
    <n v="0"/>
    <n v="33.1"/>
    <n v="5.52"/>
    <s v="No"/>
    <s v="No"/>
    <x v="1"/>
    <n v="1"/>
    <s v="No"/>
    <s v="Normal"/>
    <s v="Obesity"/>
    <n v="23082.959999999999"/>
    <s v="Tier - 2"/>
    <s v="Tier - 2"/>
    <s v="R1011"/>
    <s v="Youth"/>
  </r>
  <r>
    <s v="ID444"/>
    <s v="Ms"/>
    <s v="Katherine"/>
    <s v="Nielsen"/>
    <d v="1975-09-09T00:00:00"/>
    <n v="47"/>
    <n v="0"/>
    <n v="27.83"/>
    <n v="9.1999999999999993"/>
    <s v="Yes"/>
    <s v="No"/>
    <x v="0"/>
    <n v="1"/>
    <s v="Yes"/>
    <s v="Diabetes"/>
    <s v="Overweight"/>
    <n v="23065.42"/>
    <s v="Tier - 2"/>
    <s v="Tier - 2"/>
    <s v="R1013"/>
    <s v="Adults"/>
  </r>
  <r>
    <s v="ID445"/>
    <s v="Ms"/>
    <s v="Lynda"/>
    <s v="Zirdok"/>
    <d v="1970-11-09T00:00:00"/>
    <n v="52"/>
    <n v="0"/>
    <n v="30.875"/>
    <n v="10.97"/>
    <s v="Yes"/>
    <s v="No"/>
    <x v="0"/>
    <n v="2"/>
    <s v="No"/>
    <s v="Diabetes"/>
    <s v="Obesity"/>
    <n v="23045.57"/>
    <s v="Tier - 2"/>
    <s v="Tier - 2"/>
    <s v="R1024"/>
    <s v="Senior"/>
  </r>
  <r>
    <s v="ID446"/>
    <s v="Mr"/>
    <s v="Anthony"/>
    <s v="Crudale"/>
    <d v="2003-07-25T00:00:00"/>
    <n v="19"/>
    <n v="2"/>
    <n v="27.265000000000001"/>
    <n v="4.25"/>
    <s v="No"/>
    <s v="No"/>
    <x v="1"/>
    <n v="1"/>
    <s v="No"/>
    <s v="Normal"/>
    <s v="Overweight"/>
    <n v="22493.66"/>
    <s v="Tier - 2"/>
    <s v="Tier - 1"/>
    <s v="R1012"/>
    <s v="Youth"/>
  </r>
  <r>
    <s v="ID447"/>
    <s v="Ms"/>
    <s v="Linnea C"/>
    <s v="Koopmans"/>
    <d v="1979-11-14T00:00:00"/>
    <n v="43"/>
    <n v="2"/>
    <n v="26.7"/>
    <n v="5.23"/>
    <s v="No"/>
    <s v="No"/>
    <x v="1"/>
    <n v="1"/>
    <s v="Yes"/>
    <s v="Normal"/>
    <s v="Overweight"/>
    <n v="22478.6"/>
    <s v="Tier - 3"/>
    <s v="Tier - 2"/>
    <s v="R1011"/>
    <s v="Adults"/>
  </r>
  <r>
    <s v="ID448"/>
    <s v="Mr"/>
    <s v="Massimiliano A"/>
    <s v="Milani"/>
    <d v="1983-12-21T00:00:00"/>
    <n v="39"/>
    <n v="1"/>
    <n v="29.925000000000001"/>
    <n v="5.96"/>
    <s v="Yes"/>
    <s v="No"/>
    <x v="1"/>
    <n v="1"/>
    <s v="Yes"/>
    <s v="Prediabetes"/>
    <s v="Overweight"/>
    <n v="22462.04"/>
    <s v="Tier - 3"/>
    <s v="Tier - 1"/>
    <s v="R1019"/>
    <s v="Adults"/>
  </r>
  <r>
    <s v="ID449"/>
    <s v="Mr"/>
    <s v="James M"/>
    <s v="Kelly"/>
    <d v="1966-08-18T00:00:00"/>
    <n v="56"/>
    <n v="0"/>
    <n v="19.95"/>
    <n v="4.29"/>
    <s v="Yes"/>
    <s v="No"/>
    <x v="0"/>
    <n v="2"/>
    <s v="Yes"/>
    <s v="Normal"/>
    <s v="Normal Weight"/>
    <n v="22412.65"/>
    <s v="Tier - 3"/>
    <s v="Tier - 3"/>
    <s v="R1014"/>
    <s v="Senior"/>
  </r>
  <r>
    <s v="ID450"/>
    <s v="Ms"/>
    <s v="Lauren"/>
    <s v="Finelli"/>
    <d v="1999-08-26T00:00:00"/>
    <n v="23"/>
    <n v="2"/>
    <n v="24.225000000000001"/>
    <n v="4.09"/>
    <s v="No"/>
    <s v="No"/>
    <x v="0"/>
    <n v="0"/>
    <s v="No"/>
    <s v="Normal"/>
    <s v="Normal Weight"/>
    <n v="22395.74"/>
    <s v="Tier - 3"/>
    <s v="Tier - 2"/>
    <s v="R1024"/>
    <s v="Youth"/>
  </r>
  <r>
    <s v="ID451"/>
    <s v="Ms"/>
    <s v="Michele V"/>
    <s v="Palmer"/>
    <d v="1982-12-27T00:00:00"/>
    <n v="40"/>
    <n v="1"/>
    <n v="28.12"/>
    <n v="4.88"/>
    <s v="No"/>
    <s v="No"/>
    <x v="0"/>
    <n v="0"/>
    <s v="Yes"/>
    <s v="Normal"/>
    <s v="Overweight"/>
    <n v="22331.57"/>
    <s v="Tier - 2"/>
    <s v="Tier - 3"/>
    <s v="R1024"/>
    <s v="Adults"/>
  </r>
  <r>
    <s v="ID452"/>
    <s v="Mr"/>
    <s v="Xiao"/>
    <s v="Wang"/>
    <d v="1971-06-16T00:00:00"/>
    <n v="51"/>
    <n v="1"/>
    <n v="23.21"/>
    <n v="6.76"/>
    <s v="No"/>
    <s v="No"/>
    <x v="0"/>
    <n v="0"/>
    <s v="Yes"/>
    <s v="Diabetes"/>
    <s v="Normal Weight"/>
    <n v="22218.11"/>
    <s v="Tier - 2"/>
    <s v="Tier - 3"/>
    <s v="R1013"/>
    <s v="Senior"/>
  </r>
  <r>
    <s v="ID453"/>
    <s v="Ms"/>
    <s v="Harper L"/>
    <s v="Beasley"/>
    <d v="1965-08-24T00:00:00"/>
    <n v="57"/>
    <n v="1"/>
    <n v="23.98"/>
    <n v="10.67"/>
    <s v="No"/>
    <s v="No"/>
    <x v="0"/>
    <n v="0"/>
    <s v="No"/>
    <s v="Diabetes"/>
    <s v="Normal Weight"/>
    <n v="22192.44"/>
    <s v="Tier - 3"/>
    <s v="Tier - 1"/>
    <s v="R1013"/>
    <s v="Senior"/>
  </r>
  <r>
    <s v="ID454"/>
    <s v="Mr"/>
    <s v="Nick"/>
    <s v="Bedbury"/>
    <d v="1980-09-12T00:00:00"/>
    <n v="42"/>
    <n v="0"/>
    <n v="30"/>
    <n v="6.21"/>
    <s v="No"/>
    <s v="No"/>
    <x v="0"/>
    <n v="0"/>
    <s v="Yes"/>
    <s v="Prediabetes"/>
    <s v="Obesity"/>
    <n v="22144.03"/>
    <s v="Tier - 2"/>
    <s v="Tier - 2"/>
    <s v="R1011"/>
    <s v="Adults"/>
  </r>
  <r>
    <s v="ID455"/>
    <s v="Mr"/>
    <s v="Scott"/>
    <s v="Stemberger"/>
    <d v="2001-08-28T00:00:00"/>
    <n v="21"/>
    <n v="0"/>
    <n v="17.350000000000001"/>
    <n v="5.03"/>
    <s v="Yes"/>
    <s v="No"/>
    <x v="0"/>
    <n v="0"/>
    <s v="Yes"/>
    <s v="Normal"/>
    <s v="Underweight"/>
    <n v="22097.62"/>
    <s v="Tier - 3"/>
    <s v="Tier - 1"/>
    <s v="R1011"/>
    <s v="Youth"/>
  </r>
  <r>
    <s v="ID456"/>
    <s v="Mr"/>
    <s v="Wilson"/>
    <s v="Chebet"/>
    <d v="1989-10-14T00:00:00"/>
    <n v="33"/>
    <n v="0"/>
    <n v="22.704999999999998"/>
    <n v="5.27"/>
    <s v="No"/>
    <s v="No"/>
    <x v="0"/>
    <n v="0"/>
    <s v="No"/>
    <s v="Normal"/>
    <s v="Normal Weight"/>
    <n v="21984.47"/>
    <s v="Tier - 3"/>
    <s v="Tier - 1"/>
    <s v="R1012"/>
    <s v="Adults"/>
  </r>
  <r>
    <s v="ID457"/>
    <s v="Mr"/>
    <s v="Lee"/>
    <s v="Muir"/>
    <d v="1975-12-19T00:00:00"/>
    <n v="47"/>
    <n v="1"/>
    <n v="25.41"/>
    <n v="10.53"/>
    <s v="Yes"/>
    <s v="No"/>
    <x v="0"/>
    <n v="1"/>
    <s v="Yes"/>
    <s v="Diabetes"/>
    <s v="Overweight"/>
    <n v="21978.68"/>
    <s v="Tier - 3"/>
    <s v="Tier - 3"/>
    <s v="R1013"/>
    <s v="Adults"/>
  </r>
  <r>
    <s v="ID458"/>
    <s v="Mr"/>
    <s v="Shizhong"/>
    <s v="Yang"/>
    <d v="2003-09-28T00:00:00"/>
    <n v="19"/>
    <n v="0"/>
    <n v="18.23"/>
    <n v="5.78"/>
    <s v="No"/>
    <s v="No"/>
    <x v="1"/>
    <n v="1"/>
    <s v="Yes"/>
    <s v="Prediabetes"/>
    <s v="Underweight"/>
    <n v="21882.400000000001"/>
    <s v="Tier - 2"/>
    <s v="Tier - 1"/>
    <s v="R1011"/>
    <s v="Youth"/>
  </r>
  <r>
    <s v="ID459"/>
    <s v="Ms"/>
    <s v="Marie-Claire"/>
    <s v="Gravel"/>
    <d v="1979-08-17T00:00:00"/>
    <n v="43"/>
    <n v="2"/>
    <n v="24.7"/>
    <n v="4.3600000000000003"/>
    <s v="No"/>
    <s v="No"/>
    <x v="1"/>
    <n v="1"/>
    <s v="Yes"/>
    <s v="Normal"/>
    <s v="Normal Weight"/>
    <n v="21880.82"/>
    <s v="Tier - 3"/>
    <s v="Tier - 1"/>
    <s v="R1012"/>
    <s v="Adults"/>
  </r>
  <r>
    <s v="ID460"/>
    <s v="Mr"/>
    <s v="Todd J"/>
    <s v="Smith"/>
    <d v="1963-08-27T00:00:00"/>
    <n v="59"/>
    <n v="0"/>
    <n v="37.4"/>
    <n v="9.7200000000000006"/>
    <s v="Yes"/>
    <s v="No"/>
    <x v="1"/>
    <n v="1"/>
    <s v="No"/>
    <s v="Diabetes"/>
    <s v="Obesity"/>
    <n v="21797"/>
    <s v="Tier - 3"/>
    <s v="Tier - 1"/>
    <s v="R1011"/>
    <s v="Senior"/>
  </r>
  <r>
    <s v="ID461"/>
    <s v="Ms"/>
    <s v="Carolyn"/>
    <s v="Williams"/>
    <d v="1979-09-28T00:00:00"/>
    <n v="43"/>
    <n v="0"/>
    <n v="26.885000000000002"/>
    <n v="5.18"/>
    <s v="No"/>
    <s v="No"/>
    <x v="1"/>
    <n v="1"/>
    <s v="Yes"/>
    <s v="Normal"/>
    <s v="Overweight"/>
    <n v="21774.32"/>
    <s v="Tier - 3"/>
    <s v="Tier - 2"/>
    <s v="R1012"/>
    <s v="Adults"/>
  </r>
  <r>
    <s v="ID462"/>
    <s v="Ms"/>
    <s v="Lindsey"/>
    <s v="Meyer"/>
    <d v="1979-09-20T00:00:00"/>
    <n v="43"/>
    <n v="1"/>
    <n v="25.27"/>
    <n v="5.29"/>
    <s v="No"/>
    <s v="No"/>
    <x v="1"/>
    <n v="1"/>
    <s v="Yes"/>
    <s v="Normal"/>
    <s v="Overweight"/>
    <n v="21771.34"/>
    <s v="Tier - 3"/>
    <s v="Tier - 1"/>
    <s v="R1024"/>
    <s v="Adults"/>
  </r>
  <r>
    <s v="ID463"/>
    <s v="Ms"/>
    <s v="Marissa D"/>
    <s v="Jamieson"/>
    <d v="1976-07-18T00:00:00"/>
    <n v="46"/>
    <n v="1"/>
    <n v="23.655000000000001"/>
    <n v="4.8600000000000003"/>
    <s v="Yes"/>
    <s v="No"/>
    <x v="0"/>
    <n v="0"/>
    <s v="Yes"/>
    <s v="Normal"/>
    <s v="Normal Weight"/>
    <n v="21677.279999999999"/>
    <s v="Tier - 3"/>
    <s v="Tier - 1"/>
    <s v="R1012"/>
    <s v="Adults"/>
  </r>
  <r>
    <s v="ID464"/>
    <s v="Mr"/>
    <s v="Jean Luc"/>
    <s v="Dufeal"/>
    <d v="1962-11-16T00:00:00"/>
    <n v="60"/>
    <n v="0"/>
    <n v="55.05"/>
    <n v="7.66"/>
    <s v="No"/>
    <s v="No"/>
    <x v="0"/>
    <n v="0"/>
    <s v="No"/>
    <s v="Diabetes"/>
    <s v="Obesity"/>
    <n v="21661.16"/>
    <s v="Tier - 2"/>
    <s v="Tier - 2"/>
    <s v="R1012"/>
    <s v="Senior"/>
  </r>
  <r>
    <s v="ID465"/>
    <s v="Ms"/>
    <s v="Danielle"/>
    <s v="Sansonetti"/>
    <d v="1983-12-25T00:00:00"/>
    <n v="39"/>
    <n v="3"/>
    <n v="24.89"/>
    <n v="6.1"/>
    <s v="Yes"/>
    <s v="No"/>
    <x v="1"/>
    <n v="1"/>
    <s v="Yes"/>
    <s v="Prediabetes"/>
    <s v="Normal Weight"/>
    <n v="21659.93"/>
    <s v="Tier - 3"/>
    <s v="Tier - 3"/>
    <s v="R1024"/>
    <s v="Adults"/>
  </r>
  <r>
    <s v="ID466"/>
    <s v="Mr"/>
    <s v="Jim"/>
    <s v="Koneazny"/>
    <d v="1999-06-12T00:00:00"/>
    <n v="23"/>
    <n v="0"/>
    <n v="18.715"/>
    <n v="4.4400000000000004"/>
    <s v="No"/>
    <s v="No"/>
    <x v="0"/>
    <n v="0"/>
    <s v="No"/>
    <s v="Normal"/>
    <s v="Normal Weight"/>
    <n v="21595.38"/>
    <s v="Tier - 2"/>
    <s v="Tier - 3"/>
    <s v="R1012"/>
    <s v="Youth"/>
  </r>
  <r>
    <s v="ID467"/>
    <s v="Mr"/>
    <s v="Matthew T"/>
    <s v="Johnson"/>
    <d v="1990-11-21T00:00:00"/>
    <n v="32"/>
    <n v="4"/>
    <n v="28.12"/>
    <n v="6.15"/>
    <s v="No"/>
    <s v="No"/>
    <x v="0"/>
    <n v="0"/>
    <s v="Yes"/>
    <s v="Prediabetes"/>
    <s v="Overweight"/>
    <n v="21472.48"/>
    <s v="Tier - 2"/>
    <s v="Tier - 2"/>
    <s v="R1012"/>
    <s v="Adults"/>
  </r>
  <r>
    <s v="ID468"/>
    <s v="Ms"/>
    <s v="Rachel L"/>
    <s v="Glasson"/>
    <d v="1980-09-04T00:00:00"/>
    <n v="42"/>
    <n v="0"/>
    <n v="26.6"/>
    <n v="4.53"/>
    <s v="No"/>
    <s v="No"/>
    <x v="0"/>
    <n v="0"/>
    <s v="Yes"/>
    <s v="Normal"/>
    <s v="Overweight"/>
    <n v="21348.71"/>
    <s v="Tier - 2"/>
    <s v="Tier - 1"/>
    <s v="R1012"/>
    <s v="Adults"/>
  </r>
  <r>
    <s v="ID469"/>
    <s v="Ms"/>
    <s v="Corina"/>
    <s v="Canitz"/>
    <d v="2004-08-04T00:00:00"/>
    <n v="18"/>
    <n v="0"/>
    <n v="30.114999999999998"/>
    <n v="5.48"/>
    <s v="No"/>
    <s v="Yes"/>
    <x v="0"/>
    <n v="1"/>
    <s v="No"/>
    <s v="Normal"/>
    <s v="Obesity"/>
    <n v="21344.85"/>
    <s v="Tier - 3"/>
    <s v="Tier - 1"/>
    <s v="R1024"/>
    <s v="Youth"/>
  </r>
  <r>
    <s v="ID470"/>
    <s v="Mr"/>
    <s v="Guannan"/>
    <s v="Li"/>
    <d v="1980-12-10T00:00:00"/>
    <n v="42"/>
    <n v="2"/>
    <n v="24.605"/>
    <n v="5.48"/>
    <s v="No"/>
    <s v="No"/>
    <x v="0"/>
    <n v="0"/>
    <s v="Yes"/>
    <s v="Normal"/>
    <s v="Normal Weight"/>
    <n v="21259.38"/>
    <s v="Tier - 3"/>
    <s v="Tier - 3"/>
    <s v="R1019"/>
    <s v="Adults"/>
  </r>
  <r>
    <s v="ID471"/>
    <s v="Mr"/>
    <s v="Don"/>
    <s v="Parsons"/>
    <d v="1974-09-03T00:00:00"/>
    <n v="48"/>
    <n v="0"/>
    <n v="29.6"/>
    <n v="8.1"/>
    <s v="No"/>
    <s v="No"/>
    <x v="0"/>
    <n v="0"/>
    <s v="No"/>
    <s v="Diabetes"/>
    <s v="Overweight"/>
    <n v="21232.18"/>
    <s v="Tier - 3"/>
    <s v="Tier - 2"/>
    <s v="R1011"/>
    <s v="Adults"/>
  </r>
  <r>
    <s v="ID472"/>
    <s v="Mr"/>
    <s v="Chris"/>
    <s v="Raulli"/>
    <d v="1974-10-14T00:00:00"/>
    <n v="48"/>
    <n v="0"/>
    <n v="24.42"/>
    <n v="7.16"/>
    <s v="No"/>
    <s v="No"/>
    <x v="0"/>
    <n v="0"/>
    <s v="Yes"/>
    <s v="Diabetes"/>
    <s v="Normal Weight"/>
    <n v="21223.68"/>
    <s v="Tier - 3"/>
    <s v="Tier - 2"/>
    <s v="R1013"/>
    <s v="Adults"/>
  </r>
  <r>
    <s v="ID473"/>
    <s v="Mr"/>
    <s v="Gavin V"/>
    <s v="Frome"/>
    <d v="1969-08-26T00:00:00"/>
    <n v="53"/>
    <n v="0"/>
    <n v="20.9"/>
    <n v="4.55"/>
    <s v="Yes"/>
    <s v="No"/>
    <x v="1"/>
    <n v="1"/>
    <s v="Yes"/>
    <s v="Normal"/>
    <s v="Normal Weight"/>
    <n v="21195.82"/>
    <s v="Tier - 3"/>
    <s v="Tier - 1"/>
    <s v="R1013"/>
    <s v="Senior"/>
  </r>
  <r>
    <s v="ID474"/>
    <s v="Mr"/>
    <s v="David"/>
    <s v="Sevcik"/>
    <d v="1977-11-23T00:00:00"/>
    <n v="45"/>
    <n v="2"/>
    <n v="22.895"/>
    <n v="6.03"/>
    <s v="No"/>
    <s v="No"/>
    <x v="0"/>
    <n v="0"/>
    <s v="Yes"/>
    <s v="Prediabetes"/>
    <s v="Normal Weight"/>
    <n v="21098.55"/>
    <s v="Tier - 3"/>
    <s v="Tier - 3"/>
    <s v="R1012"/>
    <s v="Adults"/>
  </r>
  <r>
    <s v="ID475"/>
    <s v="Mr"/>
    <s v="Jatin"/>
    <s v="Narang"/>
    <d v="1983-07-02T00:00:00"/>
    <n v="39"/>
    <n v="1"/>
    <n v="28.3"/>
    <n v="5.47"/>
    <s v="Yes"/>
    <s v="No"/>
    <x v="1"/>
    <n v="1"/>
    <s v="Yes"/>
    <s v="Normal"/>
    <s v="Overweight"/>
    <n v="21082.16"/>
    <s v="Tier - 3"/>
    <s v="Tier - 2"/>
    <s v="R1011"/>
    <s v="Adults"/>
  </r>
  <r>
    <s v="ID476"/>
    <s v="Mr"/>
    <s v="J P"/>
    <s v="Royston"/>
    <d v="1964-11-19T00:00:00"/>
    <n v="58"/>
    <n v="0"/>
    <n v="54.3"/>
    <n v="4.1500000000000004"/>
    <s v="Yes"/>
    <s v="No"/>
    <x v="0"/>
    <n v="1"/>
    <s v="No"/>
    <s v="Normal"/>
    <s v="Obesity"/>
    <n v="20893.060000000001"/>
    <s v="Tier - 2"/>
    <s v="Tier - 3"/>
    <s v="R1012"/>
    <s v="Senior"/>
  </r>
  <r>
    <s v="ID477"/>
    <s v="Ms"/>
    <s v="Angela M"/>
    <s v="Tieri"/>
    <d v="1975-12-08T00:00:00"/>
    <n v="47"/>
    <n v="0"/>
    <n v="33.344999999999999"/>
    <n v="11.32"/>
    <s v="Yes"/>
    <s v="No"/>
    <x v="0"/>
    <n v="1"/>
    <s v="No"/>
    <s v="Diabetes"/>
    <s v="Obesity"/>
    <n v="20878.78"/>
    <s v="Tier - 2"/>
    <s v="Tier - 1"/>
    <s v="R1024"/>
    <s v="Adults"/>
  </r>
  <r>
    <s v="ID478"/>
    <s v="Mr"/>
    <s v="Blake K"/>
    <s v="Whitney"/>
    <d v="1967-09-08T00:00:00"/>
    <n v="55"/>
    <n v="0"/>
    <n v="33"/>
    <n v="9.51"/>
    <s v="Yes"/>
    <s v="No"/>
    <x v="0"/>
    <n v="0"/>
    <s v="No"/>
    <s v="Diabetes"/>
    <s v="Obesity"/>
    <n v="20781.490000000002"/>
    <s v="Tier - 2"/>
    <s v="Tier - 3"/>
    <s v="R1013"/>
    <s v="Senior"/>
  </r>
  <r>
    <s v="ID479"/>
    <s v="Mr"/>
    <s v="Brian T"/>
    <s v="Wandzilak"/>
    <d v="1986-08-04T00:00:00"/>
    <n v="36"/>
    <n v="1"/>
    <n v="28.024999999999999"/>
    <n v="7.67"/>
    <s v="Yes"/>
    <s v="No"/>
    <x v="0"/>
    <n v="1"/>
    <s v="Yes"/>
    <s v="Diabetes"/>
    <s v="Overweight"/>
    <n v="20773.63"/>
    <s v="Tier - 2"/>
    <s v="Tier - 3"/>
    <s v="R1017"/>
    <s v="Adults"/>
  </r>
  <r>
    <s v="ID480"/>
    <s v="Mr"/>
    <s v="Damon"/>
    <s v="Valenzona"/>
    <d v="1992-09-14T00:00:00"/>
    <n v="30"/>
    <n v="3"/>
    <n v="28.69"/>
    <n v="6.23"/>
    <s v="No"/>
    <s v="No"/>
    <x v="0"/>
    <n v="1"/>
    <s v="Yes"/>
    <s v="Prediabetes"/>
    <s v="Overweight"/>
    <n v="20745.990000000002"/>
    <s v="Tier - 3"/>
    <s v="Tier - 1"/>
    <s v="R1012"/>
    <s v="Adults"/>
  </r>
  <r>
    <s v="ID481"/>
    <s v="Mr"/>
    <s v="Jeffrey"/>
    <s v="Young"/>
    <d v="1965-08-01T00:00:00"/>
    <n v="57"/>
    <n v="0"/>
    <n v="40.28"/>
    <n v="8.9"/>
    <s v="No"/>
    <s v="No"/>
    <x v="0"/>
    <n v="0"/>
    <s v="No"/>
    <s v="Diabetes"/>
    <s v="Obesity"/>
    <n v="20709.02"/>
    <s v="Tier - 3"/>
    <s v="Tier - 2"/>
    <s v="R1019"/>
    <s v="Senior"/>
  </r>
  <r>
    <s v="ID482"/>
    <s v="Mr"/>
    <s v="Malcolm J"/>
    <s v="Richards"/>
    <d v="1967-12-17T00:00:00"/>
    <n v="55"/>
    <n v="0"/>
    <n v="37.299999999999997"/>
    <n v="7.79"/>
    <s v="Yes"/>
    <s v="No"/>
    <x v="0"/>
    <n v="0"/>
    <s v="No"/>
    <s v="Diabetes"/>
    <s v="Obesity"/>
    <n v="20630.28"/>
    <s v="Tier - 2"/>
    <s v="Tier - 3"/>
    <s v="R1011"/>
    <s v="Senior"/>
  </r>
  <r>
    <s v="ID483"/>
    <s v="Ms"/>
    <s v="Margaret B"/>
    <s v="Alexson"/>
    <d v="1966-07-09T00:00:00"/>
    <n v="56"/>
    <n v="0"/>
    <n v="54.47"/>
    <n v="4.49"/>
    <s v="Yes"/>
    <s v="No"/>
    <x v="0"/>
    <n v="2"/>
    <s v="No"/>
    <s v="Normal"/>
    <s v="Obesity"/>
    <n v="20568.32"/>
    <s v="Tier - 3"/>
    <s v="Tier - 2"/>
    <s v="R1012"/>
    <s v="Senior"/>
  </r>
  <r>
    <s v="ID484"/>
    <s v="Ms"/>
    <s v="Helen"/>
    <s v="Wright"/>
    <d v="1969-10-13T00:00:00"/>
    <n v="53"/>
    <n v="3"/>
    <n v="38.06"/>
    <n v="5.24"/>
    <s v="Yes"/>
    <s v="No"/>
    <x v="1"/>
    <n v="1"/>
    <s v="No"/>
    <s v="Normal"/>
    <s v="Obesity"/>
    <n v="20463"/>
    <s v="Tier - 2"/>
    <s v="Tier - 2"/>
    <s v="R1013"/>
    <s v="Senior"/>
  </r>
  <r>
    <s v="ID485"/>
    <s v="Mr"/>
    <s v="Matthew"/>
    <s v="Mckenna"/>
    <d v="1962-10-18T00:00:00"/>
    <n v="60"/>
    <n v="0"/>
    <n v="51.47"/>
    <n v="9.6"/>
    <s v="No"/>
    <s v="No"/>
    <x v="0"/>
    <n v="0"/>
    <s v="No"/>
    <s v="Diabetes"/>
    <s v="Obesity"/>
    <n v="20446.849999999999"/>
    <s v="Tier - 2"/>
    <s v="Tier - 1"/>
    <s v="R1012"/>
    <s v="Senior"/>
  </r>
  <r>
    <s v="ID486"/>
    <s v="Mr"/>
    <s v="Jeff"/>
    <s v="Sallade"/>
    <d v="1985-07-12T00:00:00"/>
    <n v="37"/>
    <n v="0"/>
    <n v="29.8"/>
    <n v="5.78"/>
    <s v="Yes"/>
    <s v="No"/>
    <x v="0"/>
    <n v="0"/>
    <s v="No"/>
    <s v="Prediabetes"/>
    <s v="Overweight"/>
    <n v="20420.599999999999"/>
    <s v="Tier - 3"/>
    <s v="Tier - 2"/>
    <s v="R1011"/>
    <s v="Adults"/>
  </r>
  <r>
    <s v="ID487"/>
    <s v="Mrs"/>
    <s v="Tara R"/>
    <s v="Argall"/>
    <d v="1962-07-02T00:00:00"/>
    <n v="60"/>
    <n v="0"/>
    <n v="49.77"/>
    <n v="7.02"/>
    <s v="No"/>
    <s v="No"/>
    <x v="0"/>
    <n v="0"/>
    <s v="No"/>
    <s v="Diabetes"/>
    <s v="Obesity"/>
    <n v="20354.5"/>
    <s v="Tier - 3"/>
    <s v="Tier - 2"/>
    <s v="R1026"/>
    <s v="Senior"/>
  </r>
  <r>
    <s v="ID488"/>
    <s v="Ms"/>
    <s v="Kristin"/>
    <s v="Patchell"/>
    <d v="1985-09-17T00:00:00"/>
    <n v="37"/>
    <n v="1"/>
    <n v="25.555"/>
    <n v="4.09"/>
    <s v="Yes"/>
    <s v="No"/>
    <x v="0"/>
    <n v="0"/>
    <s v="Yes"/>
    <s v="Normal"/>
    <s v="Overweight"/>
    <n v="20296.86"/>
    <s v="Tier - 3"/>
    <s v="Tier - 1"/>
    <s v="R1024"/>
    <s v="Adults"/>
  </r>
  <r>
    <s v="ID489"/>
    <s v="Mr"/>
    <s v="Timothy"/>
    <s v="Catoggio"/>
    <d v="1993-09-07T00:00:00"/>
    <n v="29"/>
    <n v="1"/>
    <n v="29.64"/>
    <n v="4.93"/>
    <s v="No"/>
    <s v="No"/>
    <x v="1"/>
    <n v="1"/>
    <s v="No"/>
    <s v="Normal"/>
    <s v="Overweight"/>
    <n v="20277.810000000001"/>
    <s v="Tier - 3"/>
    <s v="Tier - 3"/>
    <s v="R1016"/>
    <s v="Youth"/>
  </r>
  <r>
    <s v="ID490"/>
    <s v="Mr"/>
    <s v="Scott"/>
    <s v="Adams"/>
    <d v="1966-08-22T00:00:00"/>
    <n v="56"/>
    <n v="0"/>
    <n v="53.93"/>
    <n v="5.34"/>
    <s v="Yes"/>
    <s v="No"/>
    <x v="0"/>
    <n v="2"/>
    <s v="No"/>
    <s v="Normal"/>
    <s v="Obesity"/>
    <n v="20253.84"/>
    <s v="Tier - 2"/>
    <s v="Tier - 3"/>
    <s v="R1012"/>
    <s v="Senior"/>
  </r>
  <r>
    <s v="ID491"/>
    <s v="Ms"/>
    <s v="Carly E"/>
    <s v="Windt"/>
    <d v="1987-10-17T00:00:00"/>
    <n v="35"/>
    <n v="0"/>
    <n v="28.024999999999999"/>
    <n v="5.65"/>
    <s v="No"/>
    <s v="No"/>
    <x v="0"/>
    <n v="1"/>
    <s v="Yes"/>
    <s v="Normal"/>
    <s v="Overweight"/>
    <n v="20234.849999999999"/>
    <s v="Tier - 2"/>
    <s v="Tier - 3"/>
    <s v="R1012"/>
    <s v="Adults"/>
  </r>
  <r>
    <s v="ID492"/>
    <s v="Ms"/>
    <s v="Lisa"/>
    <s v="Ryan"/>
    <d v="1994-06-08T00:00:00"/>
    <n v="29"/>
    <n v="2"/>
    <n v="27.5"/>
    <n v="4.49"/>
    <s v="No"/>
    <s v="No"/>
    <x v="0"/>
    <n v="0"/>
    <s v="No"/>
    <s v="Normal"/>
    <s v="Overweight"/>
    <n v="20177.669999999998"/>
    <s v="Tier - 2"/>
    <s v="Tier - 1"/>
    <s v="R1011"/>
    <s v="Youth"/>
  </r>
  <r>
    <s v="ID493"/>
    <s v="Ms"/>
    <s v="Stacey"/>
    <s v="Marion"/>
    <d v="2002-07-09T00:00:00"/>
    <n v="20"/>
    <n v="0"/>
    <n v="21.8"/>
    <n v="10.55"/>
    <s v="No"/>
    <s v="No"/>
    <x v="0"/>
    <n v="0"/>
    <s v="Yes"/>
    <s v="Diabetes"/>
    <s v="Normal Weight"/>
    <n v="20167.34"/>
    <s v="Tier - 3"/>
    <s v="Tier - 3"/>
    <s v="R1011"/>
    <s v="Youth"/>
  </r>
  <r>
    <s v="ID494"/>
    <s v="Mr"/>
    <s v="Louis"/>
    <s v="Raffetto"/>
    <d v="1983-10-06T00:00:00"/>
    <n v="39"/>
    <n v="0"/>
    <n v="26.41"/>
    <n v="4.92"/>
    <s v="Yes"/>
    <s v="No"/>
    <x v="1"/>
    <n v="1"/>
    <s v="Yes"/>
    <s v="Normal"/>
    <s v="Overweight"/>
    <n v="20149.32"/>
    <s v="Tier - 2"/>
    <s v="Tier - 1"/>
    <s v="R1016"/>
    <s v="Adults"/>
  </r>
  <r>
    <s v="ID495"/>
    <s v="Mr"/>
    <s v="Brian R"/>
    <s v="Young"/>
    <d v="1988-07-25T00:00:00"/>
    <n v="34"/>
    <n v="1"/>
    <n v="27.835000000000001"/>
    <n v="5.9"/>
    <s v="Yes"/>
    <s v="No"/>
    <x v="0"/>
    <n v="1"/>
    <s v="Yes"/>
    <s v="Prediabetes"/>
    <s v="Overweight"/>
    <n v="20009.63"/>
    <s v="Tier - 2"/>
    <s v="Tier - 1"/>
    <s v="R1012"/>
    <s v="Adults"/>
  </r>
  <r>
    <s v="ID496"/>
    <s v="Mrs"/>
    <s v="Jessica"/>
    <s v="Oehlke"/>
    <d v="1966-08-10T00:00:00"/>
    <n v="56"/>
    <n v="0"/>
    <n v="51.74"/>
    <n v="4.9800000000000004"/>
    <s v="Yes"/>
    <s v="No"/>
    <x v="0"/>
    <n v="2"/>
    <s v="No"/>
    <s v="Normal"/>
    <s v="Obesity"/>
    <n v="19995.29"/>
    <s v="Tier - 1"/>
    <s v="Tier - 3"/>
    <s v="R1026"/>
    <s v="Senior"/>
  </r>
  <r>
    <s v="ID497"/>
    <s v="Ms"/>
    <s v="Dawn M"/>
    <s v="Sudol"/>
    <d v="1980-10-09T00:00:00"/>
    <n v="42"/>
    <n v="0"/>
    <n v="23.37"/>
    <n v="5.8"/>
    <s v="No"/>
    <s v="No"/>
    <x v="0"/>
    <n v="0"/>
    <s v="Yes"/>
    <s v="Prediabetes"/>
    <s v="Normal Weight"/>
    <n v="19964.75"/>
    <s v="Tier - 1"/>
    <s v="Tier - 2"/>
    <s v="R1024"/>
    <s v="Adults"/>
  </r>
  <r>
    <s v="ID498"/>
    <s v="Mr"/>
    <s v="Chris"/>
    <s v="Van Es"/>
    <d v="1997-10-18T00:00:00"/>
    <n v="25"/>
    <n v="3"/>
    <n v="29.7"/>
    <n v="6.21"/>
    <s v="Yes"/>
    <s v="No"/>
    <x v="1"/>
    <n v="1"/>
    <s v="Yes"/>
    <s v="Prediabetes"/>
    <s v="Overweight"/>
    <n v="19933.46"/>
    <s v="Tier - 1"/>
    <s v="Tier - 3"/>
    <s v="R1011"/>
    <s v="Youth"/>
  </r>
  <r>
    <s v="ID499"/>
    <s v="Ms"/>
    <s v="Karen"/>
    <s v="Dolge"/>
    <d v="1979-10-30T00:00:00"/>
    <n v="43"/>
    <n v="2"/>
    <n v="20.045000000000002"/>
    <n v="6.17"/>
    <s v="No"/>
    <s v="No"/>
    <x v="1"/>
    <n v="1"/>
    <s v="Yes"/>
    <s v="Prediabetes"/>
    <s v="Normal Weight"/>
    <n v="19798.05"/>
    <s v="Tier - 1"/>
    <s v="Tier - 1"/>
    <s v="R1024"/>
    <s v="Adults"/>
  </r>
  <r>
    <s v="ID500"/>
    <s v="Ms"/>
    <s v="Jessica"/>
    <s v="Marlier"/>
    <d v="1972-06-14T00:00:00"/>
    <n v="50"/>
    <n v="3"/>
    <n v="27.83"/>
    <n v="5.36"/>
    <s v="No"/>
    <s v="No"/>
    <x v="0"/>
    <n v="2"/>
    <s v="No"/>
    <s v="Normal"/>
    <s v="Overweight"/>
    <n v="19749.38"/>
    <s v="Tier - 1"/>
    <s v="Tier - 3"/>
    <s v="R1013"/>
    <s v="Senior"/>
  </r>
  <r>
    <s v="ID501"/>
    <s v="Mr"/>
    <s v="Mathieu"/>
    <s v="Girard"/>
    <d v="1990-08-08T00:00:00"/>
    <n v="32"/>
    <n v="1"/>
    <n v="28.93"/>
    <n v="5.2"/>
    <s v="No"/>
    <s v="No"/>
    <x v="0"/>
    <n v="0"/>
    <s v="Yes"/>
    <s v="Normal"/>
    <s v="Overweight"/>
    <n v="19719.689999999999"/>
    <s v="Tier - 1"/>
    <s v="Tier - 2"/>
    <s v="R1013"/>
    <s v="Adults"/>
  </r>
  <r>
    <s v="ID502"/>
    <s v="Mr"/>
    <s v="Kam S"/>
    <s v="Lee"/>
    <d v="1994-08-27T00:00:00"/>
    <n v="28"/>
    <n v="0"/>
    <n v="33.82"/>
    <n v="5.42"/>
    <s v="No"/>
    <s v="No"/>
    <x v="0"/>
    <n v="0"/>
    <s v="No"/>
    <s v="Normal"/>
    <s v="Obesity"/>
    <n v="19673.34"/>
    <s v="Tier - 1"/>
    <s v="Tier - 2"/>
    <s v="R1012"/>
    <s v="Youth"/>
  </r>
  <r>
    <s v="ID503"/>
    <s v="Ms"/>
    <s v="Valerie A"/>
    <s v="Hubbard"/>
    <d v="1978-09-24T00:00:00"/>
    <n v="44"/>
    <n v="1"/>
    <n v="20.234999999999999"/>
    <n v="6.84"/>
    <s v="No"/>
    <s v="No"/>
    <x v="0"/>
    <n v="0"/>
    <s v="Yes"/>
    <s v="Diabetes"/>
    <s v="Normal Weight"/>
    <n v="19594.810000000001"/>
    <s v="Tier - 1"/>
    <s v="Tier - 1"/>
    <s v="R1024"/>
    <s v="Adults"/>
  </r>
  <r>
    <s v="ID504"/>
    <s v="Ms"/>
    <s v="Freya R"/>
    <s v="Koester"/>
    <d v="1963-07-14T00:00:00"/>
    <n v="59"/>
    <n v="0"/>
    <n v="49.2"/>
    <n v="10.9"/>
    <s v="Yes"/>
    <s v="No"/>
    <x v="1"/>
    <n v="1"/>
    <s v="No"/>
    <s v="Diabetes"/>
    <s v="Obesity"/>
    <n v="19551.34"/>
    <s v="Tier - 1"/>
    <s v="Tier - 3"/>
    <s v="R1012"/>
    <s v="Senior"/>
  </r>
  <r>
    <s v="ID505"/>
    <s v="Ms"/>
    <s v="Jennifer"/>
    <s v="Matthews"/>
    <d v="1985-09-17T00:00:00"/>
    <n v="37"/>
    <n v="0"/>
    <n v="26.4"/>
    <n v="4.87"/>
    <s v="Yes"/>
    <s v="No"/>
    <x v="0"/>
    <n v="0"/>
    <s v="Yes"/>
    <s v="Normal"/>
    <s v="Overweight"/>
    <n v="19539.240000000002"/>
    <s v="Tier - 1"/>
    <s v="Tier - 1"/>
    <s v="R1013"/>
    <s v="Adults"/>
  </r>
  <r>
    <s v="ID506"/>
    <s v="Ms"/>
    <s v="Kara"/>
    <s v="Rubinich"/>
    <d v="1992-08-19T00:00:00"/>
    <n v="30"/>
    <n v="1"/>
    <n v="28.38"/>
    <n v="6.07"/>
    <s v="No"/>
    <s v="No"/>
    <x v="0"/>
    <n v="1"/>
    <s v="Yes"/>
    <s v="Prediabetes"/>
    <s v="Overweight"/>
    <n v="19521.97"/>
    <s v="Tier - 1"/>
    <s v="Tier - 2"/>
    <s v="R1013"/>
    <s v="Adults"/>
  </r>
  <r>
    <s v="ID507"/>
    <s v="Mr"/>
    <s v="Bradley A"/>
    <s v="Alban"/>
    <d v="1980-11-08T00:00:00"/>
    <n v="42"/>
    <n v="0"/>
    <n v="24.64"/>
    <n v="4.33"/>
    <s v="No"/>
    <s v="No"/>
    <x v="0"/>
    <n v="0"/>
    <s v="Yes"/>
    <s v="Normal"/>
    <s v="Normal Weight"/>
    <n v="19515.54"/>
    <s v="Tier - 1"/>
    <s v="Tier - 1"/>
    <s v="R1013"/>
    <s v="Adults"/>
  </r>
  <r>
    <s v="ID508"/>
    <s v="Mr"/>
    <s v="Brendan"/>
    <s v="Corcoran"/>
    <d v="1987-11-30T00:00:00"/>
    <n v="35"/>
    <n v="4"/>
    <n v="39.71"/>
    <n v="5.83"/>
    <s v="No"/>
    <s v="No"/>
    <x v="0"/>
    <n v="1"/>
    <s v="No"/>
    <s v="Prediabetes"/>
    <s v="Obesity"/>
    <n v="19496.72"/>
    <s v="Tier - 1"/>
    <s v="Tier - 3"/>
    <s v="R1019"/>
    <s v="Adults"/>
  </r>
  <r>
    <s v="ID509"/>
    <s v="Ms"/>
    <s v="Amber R"/>
    <s v="Sargent"/>
    <d v="1982-12-15T00:00:00"/>
    <n v="40"/>
    <n v="2"/>
    <n v="22.22"/>
    <n v="5.5"/>
    <s v="No"/>
    <s v="No"/>
    <x v="0"/>
    <n v="0"/>
    <s v="Yes"/>
    <s v="Normal"/>
    <s v="Normal Weight"/>
    <n v="19444.27"/>
    <s v="Tier - 1"/>
    <s v="Tier - 1"/>
    <s v="R1013"/>
    <s v="Adults"/>
  </r>
  <r>
    <s v="ID510"/>
    <s v="Mr"/>
    <s v="Sean K"/>
    <s v="Watson"/>
    <d v="1993-09-06T00:00:00"/>
    <n v="29"/>
    <n v="2"/>
    <n v="33.344999999999999"/>
    <n v="4.79"/>
    <s v="No"/>
    <s v="No"/>
    <x v="1"/>
    <n v="1"/>
    <s v="No"/>
    <s v="Normal"/>
    <s v="Obesity"/>
    <n v="19442.349999999999"/>
    <s v="Tier - 1"/>
    <s v="Tier - 3"/>
    <s v="R1012"/>
    <s v="Youth"/>
  </r>
  <r>
    <s v="ID511"/>
    <s v="Mr"/>
    <s v="Rick"/>
    <s v="Esponda"/>
    <d v="1987-06-30T00:00:00"/>
    <n v="35"/>
    <n v="3"/>
    <n v="24.42"/>
    <n v="5.81"/>
    <s v="No"/>
    <s v="No"/>
    <x v="0"/>
    <n v="1"/>
    <s v="Yes"/>
    <s v="Prediabetes"/>
    <s v="Normal Weight"/>
    <n v="19362"/>
    <s v="Tier - 1"/>
    <s v="Tier - 3"/>
    <s v="R1013"/>
    <s v="Adults"/>
  </r>
  <r>
    <s v="ID512"/>
    <s v="Mr"/>
    <s v="Matthew"/>
    <s v="Krall"/>
    <d v="1991-08-24T00:00:00"/>
    <n v="31"/>
    <n v="0"/>
    <n v="29.81"/>
    <n v="5.58"/>
    <s v="No"/>
    <s v="No"/>
    <x v="0"/>
    <n v="0"/>
    <s v="Yes"/>
    <s v="Normal"/>
    <s v="Overweight"/>
    <n v="19350.37"/>
    <s v="Tier - 1"/>
    <s v="Tier - 3"/>
    <s v="R1013"/>
    <s v="Adults"/>
  </r>
  <r>
    <s v="ID513"/>
    <s v="Mr"/>
    <s v="Brady"/>
    <s v="Poskin"/>
    <d v="1966-11-15T00:00:00"/>
    <n v="56"/>
    <n v="0"/>
    <n v="51.18"/>
    <n v="4.4000000000000004"/>
    <s v="Yes"/>
    <s v="No"/>
    <x v="0"/>
    <n v="2"/>
    <s v="No"/>
    <s v="Normal"/>
    <s v="Obesity"/>
    <n v="19321.060000000001"/>
    <s v="Tier - 1"/>
    <s v="Tier - 1"/>
    <s v="R1012"/>
    <s v="Senior"/>
  </r>
  <r>
    <s v="ID514"/>
    <s v="Ms"/>
    <s v="Kameko"/>
    <s v="Halfmann"/>
    <d v="1967-07-29T00:00:00"/>
    <n v="55"/>
    <n v="0"/>
    <n v="51.37"/>
    <n v="8.18"/>
    <s v="Yes"/>
    <s v="No"/>
    <x v="0"/>
    <n v="0"/>
    <s v="No"/>
    <s v="Diabetes"/>
    <s v="Obesity"/>
    <n v="19259.96"/>
    <s v="Tier - 1"/>
    <s v="Tier - 1"/>
    <s v="R1012"/>
    <s v="Senior"/>
  </r>
  <r>
    <s v="ID515"/>
    <s v="Mr"/>
    <s v="Jeremy A"/>
    <s v="Klapper"/>
    <d v="1985-12-28T00:00:00"/>
    <n v="37"/>
    <n v="0"/>
    <n v="36.19"/>
    <n v="5.52"/>
    <s v="Yes"/>
    <s v="No"/>
    <x v="0"/>
    <n v="0"/>
    <s v="No"/>
    <s v="Normal"/>
    <s v="Obesity"/>
    <n v="19214.71"/>
    <s v="Tier - 1"/>
    <s v="Tier - 3"/>
    <s v="R1013"/>
    <s v="Adults"/>
  </r>
  <r>
    <s v="ID516"/>
    <s v="Mr"/>
    <s v="Daniel"/>
    <s v="George"/>
    <d v="1991-09-16T00:00:00"/>
    <n v="31"/>
    <n v="3"/>
    <n v="25.9"/>
    <n v="4.84"/>
    <s v="No"/>
    <s v="No"/>
    <x v="0"/>
    <n v="0"/>
    <s v="Yes"/>
    <s v="Normal"/>
    <s v="Overweight"/>
    <n v="19199.939999999999"/>
    <s v="Tier - 1"/>
    <s v="Tier - 3"/>
    <s v="R1011"/>
    <s v="Adults"/>
  </r>
  <r>
    <s v="ID517"/>
    <s v="Ms"/>
    <s v="Amanda"/>
    <s v="Hicks"/>
    <d v="1979-07-02T00:00:00"/>
    <n v="43"/>
    <n v="2"/>
    <n v="35.72"/>
    <n v="4.08"/>
    <s v="No"/>
    <s v="No"/>
    <x v="1"/>
    <n v="1"/>
    <s v="No"/>
    <s v="Normal"/>
    <s v="Obesity"/>
    <n v="19144.580000000002"/>
    <s v="Tier - 1"/>
    <s v="Tier - 1"/>
    <s v="R1024"/>
    <s v="Adults"/>
  </r>
  <r>
    <s v="ID518"/>
    <s v="Ms"/>
    <s v="Karen"/>
    <s v="Lockyer"/>
    <d v="1993-09-28T00:00:00"/>
    <n v="29"/>
    <n v="1"/>
    <n v="27.94"/>
    <n v="4.4800000000000004"/>
    <s v="No"/>
    <s v="No"/>
    <x v="1"/>
    <n v="1"/>
    <s v="Yes"/>
    <s v="Normal"/>
    <s v="Overweight"/>
    <n v="19107.78"/>
    <s v="Tier - 1"/>
    <s v="Tier - 2"/>
    <s v="R1013"/>
    <s v="Youth"/>
  </r>
  <r>
    <s v="ID519"/>
    <s v="Mr"/>
    <s v="Gregory"/>
    <s v="Byrnes"/>
    <d v="1989-06-05T00:00:00"/>
    <n v="34"/>
    <n v="1"/>
    <n v="27.1"/>
    <n v="5.73"/>
    <s v="No"/>
    <s v="No"/>
    <x v="0"/>
    <n v="0"/>
    <s v="Yes"/>
    <s v="Prediabetes"/>
    <s v="Overweight"/>
    <n v="19040.88"/>
    <s v="Tier - 1"/>
    <s v="Tier - 3"/>
    <s v="R1011"/>
    <s v="Adults"/>
  </r>
  <r>
    <s v="ID520"/>
    <s v="Ms"/>
    <s v="Sabine"/>
    <s v="Norris"/>
    <d v="1983-12-19T00:00:00"/>
    <n v="39"/>
    <n v="5"/>
    <n v="18.3"/>
    <n v="5.46"/>
    <s v="Yes"/>
    <s v="No"/>
    <x v="1"/>
    <n v="1"/>
    <s v="Yes"/>
    <s v="Normal"/>
    <s v="Underweight"/>
    <n v="19023.259999999998"/>
    <s v="Tier - 1"/>
    <s v="Tier - 3"/>
    <s v="R1011"/>
    <s v="Adults"/>
  </r>
  <r>
    <s v="ID521"/>
    <s v="Mr"/>
    <s v="Joseph"/>
    <s v="Darda"/>
    <d v="1988-10-24T00:00:00"/>
    <n v="34"/>
    <n v="2"/>
    <n v="25.3"/>
    <n v="5.0199999999999996"/>
    <s v="Yes"/>
    <s v="No"/>
    <x v="0"/>
    <n v="1"/>
    <s v="Yes"/>
    <s v="Normal"/>
    <s v="Overweight"/>
    <n v="18972.5"/>
    <s v="Tier - 1"/>
    <s v="Tier - 3"/>
    <s v="R1013"/>
    <s v="Adults"/>
  </r>
  <r>
    <s v="ID522"/>
    <s v="Mr"/>
    <s v="Adam"/>
    <s v="Otstot"/>
    <d v="1992-11-30T00:00:00"/>
    <n v="30"/>
    <n v="1"/>
    <n v="38.83"/>
    <n v="6.36"/>
    <s v="No"/>
    <s v="No"/>
    <x v="0"/>
    <n v="1"/>
    <s v="No"/>
    <s v="Prediabetes"/>
    <s v="Obesity"/>
    <n v="18963.169999999998"/>
    <s v="Tier - 1"/>
    <s v="Tier - 1"/>
    <s v="R1013"/>
    <s v="Adults"/>
  </r>
  <r>
    <s v="ID523"/>
    <s v="Ms"/>
    <s v="Karolyn A"/>
    <s v="Bowley"/>
    <d v="1998-08-06T00:00:00"/>
    <n v="24"/>
    <n v="0"/>
    <n v="27.6"/>
    <n v="5.36"/>
    <s v="No"/>
    <s v="No"/>
    <x v="0"/>
    <n v="1"/>
    <s v="No"/>
    <s v="Normal"/>
    <s v="Overweight"/>
    <n v="18955.22"/>
    <s v="Tier - 1"/>
    <s v="Tier - 3"/>
    <s v="R1011"/>
    <s v="Youth"/>
  </r>
  <r>
    <s v="ID524"/>
    <s v="Mrs"/>
    <s v="Anita L"/>
    <s v="Rogers"/>
    <d v="1963-10-20T00:00:00"/>
    <n v="59"/>
    <n v="0"/>
    <n v="46.4"/>
    <n v="8.3699999999999992"/>
    <s v="Yes"/>
    <s v="No"/>
    <x v="1"/>
    <n v="1"/>
    <s v="No"/>
    <s v="Diabetes"/>
    <s v="Obesity"/>
    <n v="18954.560000000001"/>
    <s v="Tier - 1"/>
    <s v="Tier - 1"/>
    <s v="R1026"/>
    <s v="Senior"/>
  </r>
  <r>
    <s v="ID525"/>
    <s v="Ms"/>
    <s v="Laura E"/>
    <s v="Mclaughlin"/>
    <d v="1969-08-03T00:00:00"/>
    <n v="53"/>
    <n v="0"/>
    <n v="51.92"/>
    <n v="5.18"/>
    <s v="Yes"/>
    <s v="No"/>
    <x v="1"/>
    <n v="1"/>
    <s v="No"/>
    <s v="Normal"/>
    <s v="Obesity"/>
    <n v="18932.810000000001"/>
    <s v="Tier - 1"/>
    <s v="Tier - 3"/>
    <s v="R1012"/>
    <s v="Senior"/>
  </r>
  <r>
    <s v="ID526"/>
    <s v="Ms"/>
    <s v="Sarah"/>
    <s v="Ziegler"/>
    <d v="1995-09-27T00:00:00"/>
    <n v="27"/>
    <n v="1"/>
    <n v="32.395000000000003"/>
    <n v="5.68"/>
    <s v="Yes"/>
    <s v="No"/>
    <x v="0"/>
    <n v="1"/>
    <s v="No"/>
    <s v="Normal"/>
    <s v="Obesity"/>
    <n v="18903.490000000002"/>
    <s v="Tier - 1"/>
    <s v="Tier - 2"/>
    <s v="R1024"/>
    <s v="Youth"/>
  </r>
  <r>
    <s v="ID527"/>
    <s v="Mrs"/>
    <s v="Ashley E"/>
    <s v="Hughey"/>
    <d v="1963-12-06T00:00:00"/>
    <n v="59"/>
    <n v="0"/>
    <n v="46.19"/>
    <n v="7.31"/>
    <s v="Yes"/>
    <s v="No"/>
    <x v="1"/>
    <n v="1"/>
    <s v="No"/>
    <s v="Diabetes"/>
    <s v="Obesity"/>
    <n v="18883.330000000002"/>
    <s v="Tier - 1"/>
    <s v="Tier - 1"/>
    <s v="R1026"/>
    <s v="Senior"/>
  </r>
  <r>
    <s v="ID528"/>
    <s v="Ms"/>
    <s v="Lindsey"/>
    <s v="Knast"/>
    <d v="2003-07-24T00:00:00"/>
    <n v="19"/>
    <n v="3"/>
    <n v="27.93"/>
    <n v="4.67"/>
    <s v="No"/>
    <s v="No"/>
    <x v="1"/>
    <n v="1"/>
    <s v="No"/>
    <s v="Normal"/>
    <s v="Overweight"/>
    <n v="18838.7"/>
    <s v="Tier - 1"/>
    <s v="Tier - 3"/>
    <s v="R1012"/>
    <s v="Youth"/>
  </r>
  <r>
    <s v="ID529"/>
    <s v="Mr"/>
    <s v="Alan"/>
    <s v="Stob"/>
    <d v="1962-12-18T00:00:00"/>
    <n v="60"/>
    <n v="0"/>
    <n v="45.62"/>
    <n v="6.87"/>
    <s v="No"/>
    <s v="No"/>
    <x v="0"/>
    <n v="0"/>
    <s v="No"/>
    <s v="Diabetes"/>
    <s v="Obesity"/>
    <n v="18815.53"/>
    <s v="Tier - 1"/>
    <s v="Tier - 1"/>
    <s v="R1023"/>
    <s v="Senior"/>
  </r>
  <r>
    <s v="ID530"/>
    <s v="Mr"/>
    <s v="Dan R"/>
    <s v="Jensen"/>
    <d v="1979-10-15T00:00:00"/>
    <n v="43"/>
    <n v="2"/>
    <n v="35.31"/>
    <n v="5.87"/>
    <s v="No"/>
    <s v="No"/>
    <x v="1"/>
    <n v="1"/>
    <s v="No"/>
    <s v="Prediabetes"/>
    <s v="Obesity"/>
    <n v="18806.150000000001"/>
    <s v="Tier - 1"/>
    <s v="Tier - 2"/>
    <s v="R1013"/>
    <s v="Adults"/>
  </r>
  <r>
    <s v="ID531"/>
    <s v="Ms"/>
    <s v="Katie"/>
    <s v="Mutter"/>
    <d v="1995-11-28T00:00:00"/>
    <n v="27"/>
    <n v="3"/>
    <n v="30.4"/>
    <n v="4.07"/>
    <s v="Yes"/>
    <s v="No"/>
    <x v="0"/>
    <n v="1"/>
    <s v="No"/>
    <s v="Normal"/>
    <s v="Obesity"/>
    <n v="18804.75"/>
    <s v="Tier - 1"/>
    <s v="Tier - 1"/>
    <s v="R1012"/>
    <s v="Youth"/>
  </r>
  <r>
    <s v="ID532"/>
    <s v="Mr"/>
    <s v="Eric"/>
    <s v="Ahern"/>
    <d v="1979-11-19T00:00:00"/>
    <n v="43"/>
    <n v="2"/>
    <n v="20.13"/>
    <n v="6.47"/>
    <s v="No"/>
    <s v="No"/>
    <x v="1"/>
    <n v="1"/>
    <s v="Yes"/>
    <s v="Prediabetes"/>
    <s v="Normal Weight"/>
    <n v="18767.740000000002"/>
    <s v="Tier - 1"/>
    <s v="Tier - 1"/>
    <s v="R1013"/>
    <s v="Adults"/>
  </r>
  <r>
    <s v="ID533"/>
    <s v="Ms"/>
    <s v="Cathryn"/>
    <s v="Chviruk"/>
    <d v="1992-12-27T00:00:00"/>
    <n v="30"/>
    <n v="3"/>
    <n v="23.655000000000001"/>
    <n v="5.14"/>
    <s v="No"/>
    <s v="No"/>
    <x v="0"/>
    <n v="1"/>
    <s v="Yes"/>
    <s v="Normal"/>
    <s v="Normal Weight"/>
    <n v="18765.88"/>
    <s v="Tier - 1"/>
    <s v="Tier - 2"/>
    <s v="R1012"/>
    <s v="Adults"/>
  </r>
  <r>
    <s v="ID534"/>
    <s v="Mr"/>
    <s v="Brendan"/>
    <s v="Meehan"/>
    <d v="1967-08-30T00:00:00"/>
    <n v="55"/>
    <n v="0"/>
    <n v="49.05"/>
    <n v="9.77"/>
    <s v="Yes"/>
    <s v="No"/>
    <x v="0"/>
    <n v="0"/>
    <s v="No"/>
    <s v="Diabetes"/>
    <s v="Obesity"/>
    <n v="18694.689999999999"/>
    <s v="Tier - 1"/>
    <s v="Tier - 1"/>
    <s v="R1023"/>
    <s v="Senior"/>
  </r>
  <r>
    <s v="ID535"/>
    <s v="Ms"/>
    <s v="Shauna"/>
    <s v="Gammon"/>
    <d v="1970-10-17T00:00:00"/>
    <n v="52"/>
    <n v="0"/>
    <n v="51.94"/>
    <n v="8.8000000000000007"/>
    <s v="Yes"/>
    <s v="No"/>
    <x v="0"/>
    <n v="2"/>
    <s v="No"/>
    <s v="Diabetes"/>
    <s v="Obesity"/>
    <n v="18682.740000000002"/>
    <s v="Tier - 1"/>
    <s v="Tier - 3"/>
    <s v="R1012"/>
    <s v="Senior"/>
  </r>
  <r>
    <s v="ID536"/>
    <s v="Mr"/>
    <s v="Terence"/>
    <s v="Lee"/>
    <d v="1998-09-23T00:00:00"/>
    <n v="24"/>
    <n v="0"/>
    <n v="29.83"/>
    <n v="5.84"/>
    <s v="No"/>
    <s v="No"/>
    <x v="0"/>
    <n v="1"/>
    <s v="Yes"/>
    <s v="Prediabetes"/>
    <s v="Overweight"/>
    <n v="18648.419999999998"/>
    <s v="Tier - 1"/>
    <s v="Tier - 1"/>
    <s v="R1019"/>
    <s v="Youth"/>
  </r>
  <r>
    <s v="ID537"/>
    <s v="Ms"/>
    <s v="Marisol"/>
    <s v="Franco"/>
    <d v="1986-08-12T00:00:00"/>
    <n v="36"/>
    <n v="2"/>
    <n v="22.6"/>
    <n v="10.43"/>
    <s v="Yes"/>
    <s v="No"/>
    <x v="0"/>
    <n v="1"/>
    <s v="Yes"/>
    <s v="Diabetes"/>
    <s v="Normal Weight"/>
    <n v="18608.259999999998"/>
    <s v="Tier - 1"/>
    <s v="Tier - 3"/>
    <s v="R1011"/>
    <s v="Adults"/>
  </r>
  <r>
    <s v="ID538"/>
    <s v="Ms"/>
    <s v="Lindsay"/>
    <s v="Patterson"/>
    <d v="1964-09-26T00:00:00"/>
    <n v="58"/>
    <n v="0"/>
    <n v="46.69"/>
    <n v="4.25"/>
    <s v="Yes"/>
    <s v="No"/>
    <x v="0"/>
    <n v="1"/>
    <s v="No"/>
    <s v="Normal"/>
    <s v="Obesity"/>
    <n v="18443.11"/>
    <s v="Tier - 1"/>
    <s v="Tier - 2"/>
    <s v="R1012"/>
    <s v="Senior"/>
  </r>
  <r>
    <s v="ID539"/>
    <s v="Ms"/>
    <s v="Katie"/>
    <s v="Valdes"/>
    <d v="1999-12-15T00:00:00"/>
    <n v="23"/>
    <n v="1"/>
    <n v="28.49"/>
    <n v="4.8899999999999997"/>
    <s v="No"/>
    <s v="No"/>
    <x v="0"/>
    <n v="0"/>
    <s v="Yes"/>
    <s v="Normal"/>
    <s v="Overweight"/>
    <n v="18328.240000000002"/>
    <s v="Tier - 1"/>
    <s v="Tier - 2"/>
    <s v="R1013"/>
    <s v="Youth"/>
  </r>
  <r>
    <s v="ID540"/>
    <s v="Mr"/>
    <s v="Daniel"/>
    <s v="Craig"/>
    <d v="1995-07-04T00:00:00"/>
    <n v="27"/>
    <n v="0"/>
    <n v="28.5"/>
    <n v="5.55"/>
    <s v="Yes"/>
    <s v="No"/>
    <x v="0"/>
    <n v="1"/>
    <s v="Yes"/>
    <s v="Normal"/>
    <s v="Overweight"/>
    <n v="18310.740000000002"/>
    <s v="Tier - 1"/>
    <s v="Tier - 3"/>
    <s v="R1012"/>
    <s v="Youth"/>
  </r>
  <r>
    <s v="ID541"/>
    <s v="Mr"/>
    <s v="Brett W"/>
    <s v="Whipple"/>
    <d v="1992-12-25T00:00:00"/>
    <n v="30"/>
    <n v="3"/>
    <n v="24.4"/>
    <n v="4.5199999999999996"/>
    <s v="No"/>
    <s v="No"/>
    <x v="0"/>
    <n v="1"/>
    <s v="Yes"/>
    <s v="Normal"/>
    <s v="Normal Weight"/>
    <n v="18259.22"/>
    <s v="Tier - 1"/>
    <s v="Tier - 3"/>
    <s v="R1011"/>
    <s v="Adults"/>
  </r>
  <r>
    <s v="ID542"/>
    <s v="Mr"/>
    <s v="Dylan J"/>
    <s v="Marton"/>
    <d v="1995-08-03T00:00:00"/>
    <n v="27"/>
    <n v="0"/>
    <n v="29.15"/>
    <n v="4.45"/>
    <s v="Yes"/>
    <s v="No"/>
    <x v="0"/>
    <n v="1"/>
    <s v="Yes"/>
    <s v="Normal"/>
    <s v="Overweight"/>
    <n v="18246.5"/>
    <s v="Tier - 1"/>
    <s v="Tier - 1"/>
    <s v="R1013"/>
    <s v="Youth"/>
  </r>
  <r>
    <s v="ID543"/>
    <s v="Ms"/>
    <s v="Elizabeth"/>
    <s v="Hildebrandt"/>
    <d v="2004-09-10T00:00:00"/>
    <n v="18"/>
    <n v="3"/>
    <n v="27.28"/>
    <n v="4.72"/>
    <s v="No"/>
    <s v="Yes"/>
    <x v="0"/>
    <n v="1"/>
    <s v="Yes"/>
    <s v="Normal"/>
    <s v="Overweight"/>
    <n v="18223.45"/>
    <s v="Tier - 1"/>
    <s v="Tier - 3"/>
    <s v="R1013"/>
    <s v="Youth"/>
  </r>
  <r>
    <s v="ID544"/>
    <s v="Ms"/>
    <s v="Brooke M"/>
    <s v="Biggs"/>
    <d v="1997-06-15T00:00:00"/>
    <n v="25"/>
    <n v="1"/>
    <n v="32.229999999999997"/>
    <n v="4.6500000000000004"/>
    <s v="Yes"/>
    <s v="No"/>
    <x v="1"/>
    <n v="1"/>
    <s v="No"/>
    <s v="Normal"/>
    <s v="Obesity"/>
    <n v="18218.16"/>
    <s v="Tier - 1"/>
    <s v="Tier - 1"/>
    <s v="R1013"/>
    <s v="Youth"/>
  </r>
  <r>
    <s v="ID545"/>
    <s v="Mrs"/>
    <s v="Teiko"/>
    <s v="Shigezumi"/>
    <d v="1963-07-04T00:00:00"/>
    <n v="59"/>
    <n v="0"/>
    <n v="44.2"/>
    <n v="11.34"/>
    <s v="Yes"/>
    <s v="No"/>
    <x v="1"/>
    <n v="1"/>
    <s v="No"/>
    <s v="Diabetes"/>
    <s v="Obesity"/>
    <n v="18208.34"/>
    <s v="Tier - 1"/>
    <s v="Tier - 2"/>
    <s v="R1026"/>
    <s v="Senior"/>
  </r>
  <r>
    <s v="ID546"/>
    <s v="Mr"/>
    <s v="Zachary"/>
    <s v="Meineke"/>
    <d v="1993-07-12T00:00:00"/>
    <n v="29"/>
    <n v="2"/>
    <n v="29.734999999999999"/>
    <n v="4.53"/>
    <s v="No"/>
    <s v="No"/>
    <x v="1"/>
    <n v="1"/>
    <s v="No"/>
    <s v="Normal"/>
    <s v="Overweight"/>
    <n v="18157.88"/>
    <s v="Tier - 1"/>
    <s v="Tier - 1"/>
    <s v="R1012"/>
    <s v="Youth"/>
  </r>
  <r>
    <s v="ID547"/>
    <s v="Ms"/>
    <s v="Johannah"/>
    <s v="Ludington"/>
    <d v="1999-10-24T00:00:00"/>
    <n v="23"/>
    <n v="0"/>
    <n v="28.31"/>
    <n v="6.35"/>
    <s v="No"/>
    <s v="No"/>
    <x v="0"/>
    <n v="0"/>
    <s v="Yes"/>
    <s v="Prediabetes"/>
    <s v="Overweight"/>
    <n v="18033.97"/>
    <s v="Tier - 1"/>
    <s v="Tier - 1"/>
    <s v="R1012"/>
    <s v="Youth"/>
  </r>
  <r>
    <s v="ID548"/>
    <s v="Mr"/>
    <s v="Ryan A"/>
    <s v="Perrich"/>
    <d v="1965-10-17T00:00:00"/>
    <n v="57"/>
    <n v="0"/>
    <n v="46.62"/>
    <n v="8.51"/>
    <s v="No"/>
    <s v="No"/>
    <x v="0"/>
    <n v="0"/>
    <s v="No"/>
    <s v="Diabetes"/>
    <s v="Obesity"/>
    <n v="18031.189999999999"/>
    <s v="Tier - 1"/>
    <s v="Tier - 2"/>
    <s v="R1012"/>
    <s v="Senior"/>
  </r>
  <r>
    <s v="ID549"/>
    <s v="Mr"/>
    <s v="Andres Sr"/>
    <s v="Cervantes"/>
    <d v="1975-06-27T00:00:00"/>
    <n v="47"/>
    <n v="1"/>
    <n v="51.75"/>
    <n v="8.59"/>
    <s v="Yes"/>
    <s v="No"/>
    <x v="0"/>
    <n v="1"/>
    <s v="No"/>
    <s v="Diabetes"/>
    <s v="Obesity"/>
    <n v="18031.16"/>
    <s v="Tier - 1"/>
    <s v="Tier - 3"/>
    <s v="R1023"/>
    <s v="Adults"/>
  </r>
  <r>
    <s v="ID550"/>
    <s v="Mr"/>
    <s v="Bryan"/>
    <s v="Andrews"/>
    <d v="2001-09-28T00:00:00"/>
    <n v="21"/>
    <n v="4"/>
    <n v="25.7"/>
    <n v="4.13"/>
    <s v="Yes"/>
    <s v="No"/>
    <x v="0"/>
    <n v="0"/>
    <s v="Yes"/>
    <s v="Normal"/>
    <s v="Overweight"/>
    <n v="17942.11"/>
    <s v="Tier - 1"/>
    <s v="Tier - 2"/>
    <s v="R1011"/>
    <s v="Youth"/>
  </r>
  <r>
    <s v="ID551"/>
    <s v="Ms"/>
    <s v="Lizette"/>
    <s v="Ruvalcaba"/>
    <d v="1977-10-17T00:00:00"/>
    <n v="45"/>
    <n v="0"/>
    <n v="31.79"/>
    <n v="4.55"/>
    <s v="No"/>
    <s v="No"/>
    <x v="0"/>
    <n v="0"/>
    <s v="No"/>
    <s v="Normal"/>
    <s v="Obesity"/>
    <n v="17929.3"/>
    <s v="Tier - 1"/>
    <s v="Tier - 2"/>
    <s v="R1013"/>
    <s v="Adults"/>
  </r>
  <r>
    <s v="ID552"/>
    <s v="Mr"/>
    <s v="Don"/>
    <s v="King"/>
    <d v="1989-12-04T00:00:00"/>
    <n v="33"/>
    <n v="0"/>
    <n v="24.795000000000002"/>
    <n v="4.5199999999999996"/>
    <s v="No"/>
    <s v="No"/>
    <x v="0"/>
    <n v="0"/>
    <s v="Yes"/>
    <s v="Normal"/>
    <s v="Normal Weight"/>
    <n v="17904.53"/>
    <s v="Tier - 1"/>
    <s v="Tier - 2"/>
    <s v="R1017"/>
    <s v="Adults"/>
  </r>
  <r>
    <s v="ID553"/>
    <s v="Mr"/>
    <s v="Jeb"/>
    <s v="Stone"/>
    <d v="1979-11-12T00:00:00"/>
    <n v="43"/>
    <n v="2"/>
    <n v="53.98"/>
    <n v="5.07"/>
    <s v="No"/>
    <s v="No"/>
    <x v="1"/>
    <n v="1"/>
    <s v="No"/>
    <s v="Normal"/>
    <s v="Obesity"/>
    <n v="17882.669999999998"/>
    <s v="Tier - 1"/>
    <s v="Tier - 3"/>
    <s v="R1012"/>
    <s v="Adults"/>
  </r>
  <r>
    <s v="ID554"/>
    <s v="Ms"/>
    <s v="Amy R"/>
    <s v="Campbell"/>
    <d v="1997-08-26T00:00:00"/>
    <n v="25"/>
    <n v="0"/>
    <n v="41.325000000000003"/>
    <n v="4.04"/>
    <s v="Yes"/>
    <s v="No"/>
    <x v="1"/>
    <n v="1"/>
    <s v="No"/>
    <s v="Normal"/>
    <s v="Obesity"/>
    <n v="17878.900000000001"/>
    <s v="Tier - 1"/>
    <s v="Tier - 2"/>
    <s v="R1024"/>
    <s v="Youth"/>
  </r>
  <r>
    <s v="ID555"/>
    <s v="Mr"/>
    <s v="Brian"/>
    <s v="Asher"/>
    <d v="1976-12-12T00:00:00"/>
    <n v="46"/>
    <n v="2"/>
    <n v="51.65"/>
    <n v="5.3"/>
    <s v="Yes"/>
    <s v="No"/>
    <x v="0"/>
    <n v="0"/>
    <s v="No"/>
    <s v="Normal"/>
    <s v="Obesity"/>
    <n v="17862.919999999998"/>
    <s v="Tier - 1"/>
    <s v="Tier - 2"/>
    <s v="R1012"/>
    <s v="Adults"/>
  </r>
  <r>
    <s v="ID556"/>
    <s v="Mr"/>
    <s v="Mike G"/>
    <s v="Mazzotta"/>
    <d v="1963-12-08T00:00:00"/>
    <n v="59"/>
    <n v="0"/>
    <n v="44.52"/>
    <n v="8.64"/>
    <s v="Yes"/>
    <s v="No"/>
    <x v="1"/>
    <n v="1"/>
    <s v="No"/>
    <s v="Diabetes"/>
    <s v="Obesity"/>
    <n v="17832.599999999999"/>
    <s v="Tier - 1"/>
    <s v="Tier - 2"/>
    <s v="R1012"/>
    <s v="Senior"/>
  </r>
  <r>
    <s v="ID557"/>
    <s v="Ms"/>
    <s v="Simonezitrone Sr"/>
    <s v="Huttl"/>
    <d v="1979-10-10T00:00:00"/>
    <n v="43"/>
    <n v="2"/>
    <n v="53.29"/>
    <n v="4.03"/>
    <s v="No"/>
    <s v="No"/>
    <x v="1"/>
    <n v="1"/>
    <s v="No"/>
    <s v="Normal"/>
    <s v="Obesity"/>
    <n v="17779.939999999999"/>
    <s v="Tier - 1"/>
    <s v="Tier - 2"/>
    <s v="R1012"/>
    <s v="Adults"/>
  </r>
  <r>
    <s v="ID558"/>
    <s v="Mr"/>
    <s v="Nicholas"/>
    <s v="Ferron"/>
    <d v="1966-06-21T00:00:00"/>
    <n v="56"/>
    <n v="0"/>
    <n v="46.63"/>
    <n v="4.26"/>
    <s v="Yes"/>
    <s v="No"/>
    <x v="0"/>
    <n v="2"/>
    <s v="No"/>
    <s v="Normal"/>
    <s v="Obesity"/>
    <n v="17777.73"/>
    <s v="Tier - 1"/>
    <s v="Tier - 3"/>
    <s v="R1012"/>
    <s v="Senior"/>
  </r>
  <r>
    <s v="ID559"/>
    <s v="Ms"/>
    <s v="Angela M"/>
    <s v="Colarusso"/>
    <d v="2003-07-14T00:00:00"/>
    <n v="19"/>
    <n v="0"/>
    <n v="28.88"/>
    <n v="5.35"/>
    <s v="No"/>
    <s v="No"/>
    <x v="1"/>
    <n v="1"/>
    <s v="Yes"/>
    <s v="Normal"/>
    <s v="Overweight"/>
    <n v="17748.509999999998"/>
    <s v="Tier - 1"/>
    <s v="Tier - 1"/>
    <s v="R1012"/>
    <s v="Youth"/>
  </r>
  <r>
    <s v="ID560"/>
    <s v="Mr"/>
    <s v="Oz"/>
    <s v="Pearlman"/>
    <d v="1994-07-01T00:00:00"/>
    <n v="28"/>
    <n v="3"/>
    <n v="23.98"/>
    <n v="4.9000000000000004"/>
    <s v="No"/>
    <s v="No"/>
    <x v="0"/>
    <n v="0"/>
    <s v="Yes"/>
    <s v="Normal"/>
    <s v="Normal Weight"/>
    <n v="17663.14"/>
    <s v="Tier - 1"/>
    <s v="Tier - 3"/>
    <s v="R1013"/>
    <s v="Youth"/>
  </r>
  <r>
    <s v="ID561"/>
    <s v="Ms"/>
    <s v="Erin M"/>
    <s v="O'Mara"/>
    <d v="1990-10-25T00:00:00"/>
    <n v="32"/>
    <n v="1"/>
    <n v="23.65"/>
    <n v="4.5"/>
    <s v="No"/>
    <s v="No"/>
    <x v="0"/>
    <n v="0"/>
    <s v="No"/>
    <s v="Normal"/>
    <s v="Normal Weight"/>
    <n v="17626.240000000002"/>
    <s v="Tier - 1"/>
    <s v="Tier - 3"/>
    <s v="R1013"/>
    <s v="Adults"/>
  </r>
  <r>
    <s v="ID562"/>
    <s v="Mr"/>
    <s v="Bobby E"/>
    <s v="Niska"/>
    <d v="1970-07-26T00:00:00"/>
    <n v="52"/>
    <n v="0"/>
    <n v="49.09"/>
    <n v="8.3800000000000008"/>
    <s v="Yes"/>
    <s v="No"/>
    <x v="0"/>
    <n v="2"/>
    <s v="No"/>
    <s v="Diabetes"/>
    <s v="Obesity"/>
    <n v="17584.72"/>
    <s v="Tier - 1"/>
    <s v="Tier - 3"/>
    <s v="R1012"/>
    <s v="Senior"/>
  </r>
  <r>
    <s v="ID563"/>
    <s v="Mr"/>
    <s v="Daniel P"/>
    <s v="Schlich"/>
    <d v="2002-08-25T00:00:00"/>
    <n v="20"/>
    <n v="1"/>
    <n v="28.024999999999999"/>
    <n v="7.03"/>
    <s v="No"/>
    <s v="No"/>
    <x v="0"/>
    <n v="0"/>
    <s v="Yes"/>
    <s v="Diabetes"/>
    <s v="Overweight"/>
    <n v="17560.38"/>
    <s v="Tier - 1"/>
    <s v="Tier - 1"/>
    <s v="R1012"/>
    <s v="Youth"/>
  </r>
  <r>
    <s v="ID564"/>
    <s v="Ms"/>
    <s v="Marie E"/>
    <s v="Zidek"/>
    <d v="1963-11-16T00:00:00"/>
    <n v="59"/>
    <n v="0"/>
    <n v="43.32"/>
    <n v="8.75"/>
    <s v="Yes"/>
    <s v="No"/>
    <x v="1"/>
    <n v="1"/>
    <s v="No"/>
    <s v="Diabetes"/>
    <s v="Obesity"/>
    <n v="17556.88"/>
    <s v="Tier - 1"/>
    <s v="Tier - 2"/>
    <s v="R1012"/>
    <s v="Senior"/>
  </r>
  <r>
    <s v="ID565"/>
    <s v="Mrs"/>
    <s v="Katie"/>
    <s v="Ellgass"/>
    <d v="1968-07-12T00:00:00"/>
    <n v="54"/>
    <n v="0"/>
    <n v="45.92"/>
    <n v="9.51"/>
    <s v="No"/>
    <s v="No"/>
    <x v="0"/>
    <n v="0"/>
    <s v="No"/>
    <s v="Diabetes"/>
    <s v="Obesity"/>
    <n v="17507.47"/>
    <s v="Tier - 1"/>
    <s v="Tier - 1"/>
    <s v="R1026"/>
    <s v="Senior"/>
  </r>
  <r>
    <s v="ID566"/>
    <s v="Mr"/>
    <s v="Eric D"/>
    <s v="Lowe"/>
    <d v="1965-06-16T00:00:00"/>
    <n v="57"/>
    <n v="0"/>
    <n v="44.03"/>
    <n v="9.36"/>
    <s v="No"/>
    <s v="No"/>
    <x v="0"/>
    <n v="0"/>
    <s v="No"/>
    <s v="Diabetes"/>
    <s v="Obesity"/>
    <n v="17505.650000000001"/>
    <s v="Tier - 1"/>
    <s v="Tier - 2"/>
    <s v="R1023"/>
    <s v="Senior"/>
  </r>
  <r>
    <s v="ID567"/>
    <s v="Ms"/>
    <s v="Tara"/>
    <s v="Malone"/>
    <d v="1990-12-29T00:00:00"/>
    <n v="32"/>
    <n v="0"/>
    <n v="24.6"/>
    <n v="4.8099999999999996"/>
    <s v="No"/>
    <s v="No"/>
    <x v="0"/>
    <n v="0"/>
    <s v="Yes"/>
    <s v="Normal"/>
    <s v="Normal Weight"/>
    <n v="17496.310000000001"/>
    <s v="Tier - 1"/>
    <s v="Tier - 2"/>
    <s v="R1011"/>
    <s v="Adults"/>
  </r>
  <r>
    <s v="ID568"/>
    <s v="Ms"/>
    <s v="Haley L"/>
    <s v="Dumke"/>
    <d v="1971-06-08T00:00:00"/>
    <n v="52"/>
    <n v="0"/>
    <n v="49.15"/>
    <n v="8.08"/>
    <s v="No"/>
    <s v="No"/>
    <x v="0"/>
    <n v="0"/>
    <s v="No"/>
    <s v="Diabetes"/>
    <s v="Obesity"/>
    <n v="17479.53"/>
    <s v="Tier - 1"/>
    <s v="Tier - 1"/>
    <s v="R1012"/>
    <s v="Senior"/>
  </r>
  <r>
    <s v="ID569"/>
    <s v="Ms"/>
    <s v="Kayla B"/>
    <s v="Strong"/>
    <d v="2003-11-02T00:00:00"/>
    <n v="19"/>
    <n v="0"/>
    <n v="28.31"/>
    <n v="6.29"/>
    <s v="No"/>
    <s v="No"/>
    <x v="1"/>
    <n v="1"/>
    <s v="Yes"/>
    <s v="Prediabetes"/>
    <s v="Overweight"/>
    <n v="17468.98"/>
    <s v="Tier - 2"/>
    <s v="Tier - 1"/>
    <s v="R1012"/>
    <s v="Youth"/>
  </r>
  <r>
    <s v="ID570"/>
    <s v="Mr"/>
    <s v="Mark D"/>
    <s v="Ferguson"/>
    <d v="1992-10-18T00:00:00"/>
    <n v="30"/>
    <n v="2"/>
    <n v="22.99"/>
    <n v="6.29"/>
    <s v="No"/>
    <s v="No"/>
    <x v="0"/>
    <n v="1"/>
    <s v="Yes"/>
    <s v="Prediabetes"/>
    <s v="Normal Weight"/>
    <n v="17361.77"/>
    <s v="Tier - 2"/>
    <s v="Tier - 1"/>
    <s v="R1012"/>
    <s v="Adults"/>
  </r>
  <r>
    <s v="ID571"/>
    <s v="Mr"/>
    <s v="Patrick J"/>
    <s v="Klein"/>
    <d v="2003-11-01T00:00:00"/>
    <n v="19"/>
    <n v="0"/>
    <n v="29.07"/>
    <n v="5.12"/>
    <s v="No"/>
    <s v="No"/>
    <x v="1"/>
    <n v="1"/>
    <s v="Yes"/>
    <s v="Normal"/>
    <s v="Overweight"/>
    <n v="17352.68"/>
    <s v="Tier - 2"/>
    <s v="Tier - 3"/>
    <s v="R1012"/>
    <s v="Youth"/>
  </r>
  <r>
    <s v="ID572"/>
    <s v="Mr"/>
    <s v="Alejandro"/>
    <s v="Eusebio"/>
    <d v="1963-07-12T00:00:00"/>
    <n v="59"/>
    <n v="0"/>
    <n v="42.02"/>
    <n v="9.9499999999999993"/>
    <s v="Yes"/>
    <s v="No"/>
    <x v="1"/>
    <n v="1"/>
    <s v="No"/>
    <s v="Diabetes"/>
    <s v="Obesity"/>
    <n v="17337.580000000002"/>
    <s v="Tier - 2"/>
    <s v="Tier - 3"/>
    <s v="R1023"/>
    <s v="Senior"/>
  </r>
  <r>
    <s v="ID573"/>
    <s v="Mrs"/>
    <s v="Beth A"/>
    <s v="Szolosi"/>
    <d v="1975-08-25T00:00:00"/>
    <n v="47"/>
    <n v="1"/>
    <n v="49.07"/>
    <n v="9.08"/>
    <s v="Yes"/>
    <s v="No"/>
    <x v="0"/>
    <n v="1"/>
    <s v="No"/>
    <s v="Diabetes"/>
    <s v="Obesity"/>
    <n v="17253.43"/>
    <s v="Tier - 2"/>
    <s v="Tier - 3"/>
    <s v="R1026"/>
    <s v="Adults"/>
  </r>
  <r>
    <s v="ID574"/>
    <s v="Mr"/>
    <s v="Jason R"/>
    <s v="Butler"/>
    <d v="1982-10-22T00:00:00"/>
    <n v="40"/>
    <n v="1"/>
    <n v="19.8"/>
    <n v="4.82"/>
    <s v="No"/>
    <s v="No"/>
    <x v="0"/>
    <n v="0"/>
    <s v="Yes"/>
    <s v="Normal"/>
    <s v="Normal Weight"/>
    <n v="17179.52"/>
    <s v="Tier - 2"/>
    <s v="Tier - 1"/>
    <s v="R1013"/>
    <s v="Adults"/>
  </r>
  <r>
    <s v="ID575"/>
    <s v="Mr"/>
    <s v="Yoshinori"/>
    <s v="Fukuchi"/>
    <d v="2004-08-18T00:00:00"/>
    <n v="18"/>
    <n v="1"/>
    <n v="27.36"/>
    <n v="4.6500000000000004"/>
    <s v="No"/>
    <s v="Yes"/>
    <x v="0"/>
    <n v="1"/>
    <s v="Yes"/>
    <s v="Normal"/>
    <s v="Overweight"/>
    <n v="17178.68"/>
    <s v="Tier - 2"/>
    <s v="Tier - 2"/>
    <s v="R1019"/>
    <s v="Youth"/>
  </r>
  <r>
    <s v="ID576"/>
    <s v="Ms"/>
    <s v="Adrienne G"/>
    <s v="Drucker"/>
    <d v="1964-06-07T00:00:00"/>
    <n v="59"/>
    <n v="0"/>
    <n v="42.95"/>
    <n v="5.16"/>
    <s v="Yes"/>
    <s v="No"/>
    <x v="0"/>
    <n v="1"/>
    <s v="No"/>
    <s v="Normal"/>
    <s v="Obesity"/>
    <n v="17174.52"/>
    <s v="Tier - 2"/>
    <s v="Tier - 2"/>
    <s v="R1012"/>
    <s v="Senior"/>
  </r>
  <r>
    <s v="ID577"/>
    <s v="Mrs"/>
    <s v="Meredith"/>
    <s v="Aziz"/>
    <d v="1965-09-16T00:00:00"/>
    <n v="57"/>
    <n v="0"/>
    <n v="42.66"/>
    <n v="10.44"/>
    <s v="No"/>
    <s v="No"/>
    <x v="0"/>
    <n v="0"/>
    <s v="No"/>
    <s v="Diabetes"/>
    <s v="Obesity"/>
    <n v="17172.27"/>
    <s v="Tier - 2"/>
    <s v="Tier - 2"/>
    <s v="R1026"/>
    <s v="Senior"/>
  </r>
  <r>
    <s v="ID578"/>
    <s v="Mr"/>
    <s v="Junyong"/>
    <s v="Pak"/>
    <d v="1998-06-03T00:00:00"/>
    <n v="25"/>
    <n v="4"/>
    <n v="33.630000000000003"/>
    <n v="5.69"/>
    <s v="No"/>
    <s v="No"/>
    <x v="0"/>
    <n v="1"/>
    <s v="No"/>
    <s v="Normal"/>
    <s v="Obesity"/>
    <n v="17128.43"/>
    <s v="Tier - 2"/>
    <s v="Tier - 3"/>
    <s v="R1016"/>
    <s v="Youth"/>
  </r>
  <r>
    <s v="ID579"/>
    <s v="Ms"/>
    <s v="Kristen A"/>
    <s v="Kieta"/>
    <d v="2002-06-28T00:00:00"/>
    <n v="20"/>
    <n v="1"/>
    <n v="26.84"/>
    <n v="6.5"/>
    <s v="No"/>
    <s v="No"/>
    <x v="0"/>
    <n v="0"/>
    <s v="Yes"/>
    <s v="Diabetes"/>
    <s v="Overweight"/>
    <n v="17085.27"/>
    <s v="Tier - 2"/>
    <s v="Tier - 3"/>
    <s v="R1013"/>
    <s v="Youth"/>
  </r>
  <r>
    <s v="ID580"/>
    <s v="Ms"/>
    <s v="Maria I"/>
    <s v="Velez"/>
    <d v="2003-12-26T00:00:00"/>
    <n v="19"/>
    <n v="0"/>
    <n v="28.3"/>
    <n v="5.73"/>
    <s v="No"/>
    <s v="No"/>
    <x v="1"/>
    <n v="1"/>
    <s v="Yes"/>
    <s v="Prediabetes"/>
    <s v="Overweight"/>
    <n v="17081.080000000002"/>
    <s v="Tier - 2"/>
    <s v="Tier - 2"/>
    <s v="R1011"/>
    <s v="Youth"/>
  </r>
  <r>
    <s v="ID581"/>
    <s v="Mr"/>
    <s v="Jonathan"/>
    <s v="Bussiere"/>
    <d v="1996-06-10T00:00:00"/>
    <n v="26"/>
    <n v="0"/>
    <n v="27.06"/>
    <n v="5.74"/>
    <s v="Yes"/>
    <s v="No"/>
    <x v="0"/>
    <n v="0"/>
    <s v="Yes"/>
    <s v="Prediabetes"/>
    <s v="Overweight"/>
    <n v="17043.34"/>
    <s v="Tier - 2"/>
    <s v="Tier - 3"/>
    <s v="R1013"/>
    <s v="Youth"/>
  </r>
  <r>
    <s v="ID582"/>
    <s v="Mr"/>
    <s v="Phil"/>
    <s v="Mccartney"/>
    <d v="1971-08-22T00:00:00"/>
    <n v="51"/>
    <n v="0"/>
    <n v="47.13"/>
    <n v="8.6999999999999993"/>
    <s v="No"/>
    <s v="No"/>
    <x v="0"/>
    <n v="0"/>
    <s v="No"/>
    <s v="Diabetes"/>
    <s v="Obesity"/>
    <n v="17016.009999999998"/>
    <s v="Tier - 2"/>
    <s v="Tier - 2"/>
    <s v="R1023"/>
    <s v="Senior"/>
  </r>
  <r>
    <s v="ID583"/>
    <s v="Ms"/>
    <s v="Benjamina C"/>
    <s v="Bambauer"/>
    <d v="1980-07-16T00:00:00"/>
    <n v="42"/>
    <n v="2"/>
    <n v="51.72"/>
    <n v="5.09"/>
    <s v="No"/>
    <s v="No"/>
    <x v="0"/>
    <n v="0"/>
    <s v="No"/>
    <s v="Normal"/>
    <s v="Obesity"/>
    <n v="16990.55"/>
    <s v="Tier - 2"/>
    <s v="Tier - 3"/>
    <s v="R1012"/>
    <s v="Adults"/>
  </r>
  <r>
    <s v="ID584"/>
    <s v="Mr"/>
    <s v="Christopher"/>
    <s v="Mertz"/>
    <d v="1977-08-25T00:00:00"/>
    <n v="45"/>
    <n v="2"/>
    <n v="48.59"/>
    <n v="5.57"/>
    <s v="No"/>
    <s v="No"/>
    <x v="0"/>
    <n v="0"/>
    <s v="No"/>
    <s v="Normal"/>
    <s v="Obesity"/>
    <n v="16921.09"/>
    <s v="Tier - 2"/>
    <s v="Tier - 3"/>
    <s v="R1023"/>
    <s v="Adults"/>
  </r>
  <r>
    <s v="ID585"/>
    <s v="Ms"/>
    <s v="Alison B"/>
    <s v="Mason"/>
    <d v="1968-10-21T00:00:00"/>
    <n v="54"/>
    <n v="0"/>
    <n v="45.18"/>
    <n v="10.87"/>
    <s v="No"/>
    <s v="No"/>
    <x v="0"/>
    <n v="0"/>
    <s v="No"/>
    <s v="Diabetes"/>
    <s v="Obesity"/>
    <n v="16903.5"/>
    <s v="Tier - 2"/>
    <s v="Tier - 3"/>
    <s v="R1012"/>
    <s v="Senior"/>
  </r>
  <r>
    <s v="ID586"/>
    <s v="Ms"/>
    <s v="Caroline"/>
    <s v="Rotich"/>
    <d v="2003-09-10T00:00:00"/>
    <n v="19"/>
    <n v="0"/>
    <n v="27.9"/>
    <n v="6.02"/>
    <s v="No"/>
    <s v="No"/>
    <x v="1"/>
    <n v="1"/>
    <s v="Yes"/>
    <s v="Prediabetes"/>
    <s v="Overweight"/>
    <n v="16884.919999999998"/>
    <s v="Tier - 2"/>
    <s v="Tier - 2"/>
    <s v="R1011"/>
    <s v="Youth"/>
  </r>
  <r>
    <s v="ID587"/>
    <s v="Ms"/>
    <s v="Alexis N"/>
    <s v="Fetzer"/>
    <d v="1974-08-08T00:00:00"/>
    <n v="48"/>
    <n v="0"/>
    <n v="51.33"/>
    <n v="7"/>
    <s v="No"/>
    <s v="No"/>
    <x v="0"/>
    <n v="0"/>
    <s v="No"/>
    <s v="Diabetes"/>
    <s v="Obesity"/>
    <n v="16841.32"/>
    <s v="Tier - 2"/>
    <s v="Tier - 3"/>
    <s v="R1011"/>
    <s v="Adults"/>
  </r>
  <r>
    <s v="ID588"/>
    <s v="Ms"/>
    <s v="Shanda L"/>
    <s v="Mattis"/>
    <d v="1995-10-19T00:00:00"/>
    <n v="27"/>
    <n v="1"/>
    <n v="30.59"/>
    <n v="5.56"/>
    <s v="Yes"/>
    <s v="No"/>
    <x v="0"/>
    <n v="1"/>
    <s v="No"/>
    <s v="Normal"/>
    <s v="Obesity"/>
    <n v="16796.41"/>
    <s v="Tier - 2"/>
    <s v="Tier - 3"/>
    <s v="R1024"/>
    <s v="Youth"/>
  </r>
  <r>
    <s v="ID589"/>
    <s v="Mrs"/>
    <s v="Lacey"/>
    <s v="Cochran"/>
    <d v="1962-07-29T00:00:00"/>
    <n v="60"/>
    <n v="0"/>
    <n v="39.229999999999997"/>
    <n v="8.4499999999999993"/>
    <s v="No"/>
    <s v="No"/>
    <x v="0"/>
    <n v="0"/>
    <s v="No"/>
    <s v="Diabetes"/>
    <s v="Obesity"/>
    <n v="16779.400000000001"/>
    <s v="Tier - 2"/>
    <s v="Tier - 2"/>
    <s v="R1026"/>
    <s v="Senior"/>
  </r>
  <r>
    <s v="ID590"/>
    <s v="Ms"/>
    <s v="Laurette"/>
    <s v="Balinsky"/>
    <d v="1989-09-23T00:00:00"/>
    <n v="33"/>
    <n v="2"/>
    <n v="19.094999999999999"/>
    <n v="6.19"/>
    <s v="No"/>
    <s v="No"/>
    <x v="0"/>
    <n v="0"/>
    <s v="Yes"/>
    <s v="Prediabetes"/>
    <s v="Normal Weight"/>
    <n v="16776.3"/>
    <s v="Tier - 2"/>
    <s v="Tier - 2"/>
    <s v="R1024"/>
    <s v="Adults"/>
  </r>
  <r>
    <s v="ID591"/>
    <s v="Mr"/>
    <s v="Jason"/>
    <s v="Reilly"/>
    <d v="1974-08-28T00:00:00"/>
    <n v="48"/>
    <n v="0"/>
    <n v="49.72"/>
    <n v="7.71"/>
    <s v="No"/>
    <s v="No"/>
    <x v="0"/>
    <n v="0"/>
    <s v="No"/>
    <s v="Diabetes"/>
    <s v="Obesity"/>
    <n v="16770.990000000002"/>
    <s v="Tier - 2"/>
    <s v="Tier - 1"/>
    <s v="R1012"/>
    <s v="Adults"/>
  </r>
  <r>
    <s v="ID592"/>
    <s v="Ms"/>
    <s v="Mary"/>
    <s v="Johnson"/>
    <d v="1993-11-05T00:00:00"/>
    <n v="29"/>
    <n v="1"/>
    <n v="21.754999999999999"/>
    <n v="4.63"/>
    <s v="No"/>
    <s v="No"/>
    <x v="1"/>
    <n v="1"/>
    <s v="Yes"/>
    <s v="Normal"/>
    <s v="Normal Weight"/>
    <n v="16657.72"/>
    <s v="Tier - 2"/>
    <s v="Tier - 1"/>
    <s v="R1024"/>
    <s v="Youth"/>
  </r>
  <r>
    <s v="ID593"/>
    <s v="Ms"/>
    <s v="Kati A"/>
    <s v="Petry"/>
    <d v="1977-09-25T00:00:00"/>
    <n v="45"/>
    <n v="2"/>
    <n v="48.39"/>
    <n v="4.6100000000000003"/>
    <s v="No"/>
    <s v="No"/>
    <x v="0"/>
    <n v="0"/>
    <s v="No"/>
    <s v="Normal"/>
    <s v="Obesity"/>
    <n v="16631.61"/>
    <s v="Tier - 2"/>
    <s v="Tier - 1"/>
    <s v="R1012"/>
    <s v="Adults"/>
  </r>
  <r>
    <s v="ID594"/>
    <s v="Mrs"/>
    <s v="Kelly J"/>
    <s v="Laleman"/>
    <d v="1975-07-24T00:00:00"/>
    <n v="47"/>
    <n v="1"/>
    <n v="47.15"/>
    <n v="9.5299999999999994"/>
    <s v="Yes"/>
    <s v="No"/>
    <x v="0"/>
    <n v="1"/>
    <s v="No"/>
    <s v="Diabetes"/>
    <s v="Obesity"/>
    <n v="16602.18"/>
    <s v="Tier - 2"/>
    <s v="Tier - 1"/>
    <s v="R1026"/>
    <s v="Adults"/>
  </r>
  <r>
    <s v="ID595"/>
    <s v="Ms"/>
    <s v="Greer D"/>
    <s v="Colby"/>
    <d v="1970-07-10T00:00:00"/>
    <n v="52"/>
    <n v="0"/>
    <n v="47.59"/>
    <n v="11.43"/>
    <s v="Yes"/>
    <s v="No"/>
    <x v="0"/>
    <n v="2"/>
    <s v="No"/>
    <s v="Diabetes"/>
    <s v="Obesity"/>
    <n v="16600.16"/>
    <s v="Tier - 2"/>
    <s v="Tier - 2"/>
    <s v="R1011"/>
    <s v="Senior"/>
  </r>
  <r>
    <s v="ID596"/>
    <s v="Mr"/>
    <s v="Brent"/>
    <s v="Wathke"/>
    <d v="1963-06-25T00:00:00"/>
    <n v="59"/>
    <n v="0"/>
    <n v="39.81"/>
    <n v="7.65"/>
    <s v="Yes"/>
    <s v="No"/>
    <x v="1"/>
    <n v="1"/>
    <s v="No"/>
    <s v="Diabetes"/>
    <s v="Obesity"/>
    <n v="16587.96"/>
    <s v="Tier - 2"/>
    <s v="Tier - 2"/>
    <s v="R1023"/>
    <s v="Senior"/>
  </r>
  <r>
    <s v="ID597"/>
    <s v="Mr"/>
    <s v="Eugene M"/>
    <s v="Daly"/>
    <d v="2001-06-25T00:00:00"/>
    <n v="21"/>
    <n v="0"/>
    <n v="31.02"/>
    <n v="5.87"/>
    <s v="Yes"/>
    <s v="No"/>
    <x v="0"/>
    <n v="0"/>
    <s v="No"/>
    <s v="Prediabetes"/>
    <s v="Obesity"/>
    <n v="16586.5"/>
    <s v="Tier - 2"/>
    <s v="Tier - 1"/>
    <s v="R1013"/>
    <s v="Youth"/>
  </r>
  <r>
    <s v="ID598"/>
    <s v="Ms"/>
    <s v="Erin D"/>
    <s v="Dillon"/>
    <d v="1995-12-23T00:00:00"/>
    <n v="27"/>
    <n v="0"/>
    <n v="24.75"/>
    <n v="4.3600000000000003"/>
    <s v="Yes"/>
    <s v="No"/>
    <x v="0"/>
    <n v="1"/>
    <s v="Yes"/>
    <s v="Normal"/>
    <s v="Normal Weight"/>
    <n v="16577.78"/>
    <s v="Tier - 2"/>
    <s v="Tier - 1"/>
    <s v="R1013"/>
    <s v="Youth"/>
  </r>
  <r>
    <s v="ID599"/>
    <s v="Ms"/>
    <s v="Kamilla"/>
    <s v="Pontes"/>
    <d v="1958-10-10T00:00:00"/>
    <n v="64"/>
    <n v="3"/>
    <n v="30.114999999999998"/>
    <n v="10.119999999999999"/>
    <s v="No"/>
    <s v="No"/>
    <x v="0"/>
    <n v="3"/>
    <s v="No"/>
    <s v="Diabetes"/>
    <s v="Obesity"/>
    <n v="16455.71"/>
    <s v="Tier - 2"/>
    <s v="Tier - 2"/>
    <s v="R1012"/>
    <s v="Senior"/>
  </r>
  <r>
    <s v="ID600"/>
    <s v="Mr"/>
    <s v="Wayne I"/>
    <s v="Spies"/>
    <d v="2003-12-20T00:00:00"/>
    <n v="19"/>
    <n v="1"/>
    <n v="26.03"/>
    <n v="4.01"/>
    <s v="No"/>
    <s v="No"/>
    <x v="1"/>
    <n v="1"/>
    <s v="Yes"/>
    <s v="Normal"/>
    <s v="Overweight"/>
    <n v="16450.89"/>
    <s v="Tier - 2"/>
    <s v="Tier - 1"/>
    <s v="R1012"/>
    <s v="Youth"/>
  </r>
  <r>
    <s v="ID601"/>
    <s v="Ms"/>
    <s v="Tracy L"/>
    <s v="Greig"/>
    <d v="1995-09-28T00:00:00"/>
    <n v="27"/>
    <n v="3"/>
    <n v="20.045000000000002"/>
    <n v="4.7699999999999996"/>
    <s v="Yes"/>
    <s v="No"/>
    <x v="0"/>
    <n v="1"/>
    <s v="Yes"/>
    <s v="Normal"/>
    <s v="Normal Weight"/>
    <n v="16420.490000000002"/>
    <s v="Tier - 2"/>
    <s v="Tier - 3"/>
    <s v="R1012"/>
    <s v="Youth"/>
  </r>
  <r>
    <s v="ID602"/>
    <s v="Mrs"/>
    <s v="Heather"/>
    <s v="Scott"/>
    <d v="1965-12-05T00:00:00"/>
    <n v="57"/>
    <n v="0"/>
    <n v="40.24"/>
    <n v="6.83"/>
    <s v="No"/>
    <s v="No"/>
    <x v="0"/>
    <n v="0"/>
    <s v="No"/>
    <s v="Diabetes"/>
    <s v="Obesity"/>
    <n v="16351.42"/>
    <s v="Tier - 2"/>
    <s v="Tier - 3"/>
    <s v="R1026"/>
    <s v="Senior"/>
  </r>
  <r>
    <s v="ID603"/>
    <s v="Mrs"/>
    <s v="Megan C"/>
    <s v="Erlandson"/>
    <d v="1969-08-08T00:00:00"/>
    <n v="53"/>
    <n v="0"/>
    <n v="43.15"/>
    <n v="6.14"/>
    <s v="Yes"/>
    <s v="No"/>
    <x v="1"/>
    <n v="1"/>
    <s v="No"/>
    <s v="Prediabetes"/>
    <s v="Obesity"/>
    <n v="16311.05"/>
    <s v="Tier - 2"/>
    <s v="Tier - 3"/>
    <s v="R1026"/>
    <s v="Senior"/>
  </r>
  <r>
    <s v="ID604"/>
    <s v="Mr"/>
    <s v="Jonathan"/>
    <s v="Autrey"/>
    <d v="2003-08-24T00:00:00"/>
    <n v="19"/>
    <n v="0"/>
    <n v="27.7"/>
    <n v="5.6"/>
    <s v="No"/>
    <s v="No"/>
    <x v="1"/>
    <n v="1"/>
    <s v="Yes"/>
    <s v="Normal"/>
    <s v="Overweight"/>
    <n v="16297.85"/>
    <s v="Tier - 2"/>
    <s v="Tier - 3"/>
    <s v="R1011"/>
    <s v="Youth"/>
  </r>
  <r>
    <s v="ID605"/>
    <s v="Mr"/>
    <s v="Greg D"/>
    <s v="Alleman"/>
    <d v="1972-07-30T00:00:00"/>
    <n v="50"/>
    <n v="0"/>
    <n v="45.68"/>
    <n v="4.8"/>
    <s v="No"/>
    <s v="No"/>
    <x v="0"/>
    <n v="2"/>
    <s v="No"/>
    <s v="Normal"/>
    <s v="Obesity"/>
    <n v="16267.32"/>
    <s v="Tier - 2"/>
    <s v="Tier - 2"/>
    <s v="R1023"/>
    <s v="Senior"/>
  </r>
  <r>
    <s v="ID606"/>
    <s v="Mr"/>
    <s v="Steven L"/>
    <s v="Michalski"/>
    <d v="2002-09-08T00:00:00"/>
    <n v="20"/>
    <n v="0"/>
    <n v="27.3"/>
    <n v="11.89"/>
    <s v="No"/>
    <s v="No"/>
    <x v="0"/>
    <n v="0"/>
    <s v="Yes"/>
    <s v="Diabetes"/>
    <s v="Overweight"/>
    <n v="16232.85"/>
    <s v="Tier - 2"/>
    <s v="Tier - 1"/>
    <s v="R1011"/>
    <s v="Youth"/>
  </r>
  <r>
    <s v="ID607"/>
    <s v="Mr"/>
    <s v="Gianfilippo"/>
    <s v="Grillo"/>
    <d v="1988-08-21T00:00:00"/>
    <n v="34"/>
    <n v="3"/>
    <n v="54.45"/>
    <n v="4.7300000000000004"/>
    <s v="Yes"/>
    <s v="No"/>
    <x v="0"/>
    <n v="1"/>
    <s v="No"/>
    <s v="Normal"/>
    <s v="Obesity"/>
    <n v="16205.88"/>
    <s v="Tier - 2"/>
    <s v="Tier - 1"/>
    <s v="R1012"/>
    <s v="Adults"/>
  </r>
  <r>
    <s v="ID608"/>
    <s v="Mr"/>
    <s v="Hector"/>
    <s v="Coronado"/>
    <d v="1988-08-06T00:00:00"/>
    <n v="34"/>
    <n v="3"/>
    <n v="54.43"/>
    <n v="4.6100000000000003"/>
    <s v="Yes"/>
    <s v="No"/>
    <x v="0"/>
    <n v="1"/>
    <s v="No"/>
    <s v="Normal"/>
    <s v="Obesity"/>
    <n v="16199.1"/>
    <s v="Tier - 2"/>
    <s v="Tier - 2"/>
    <s v="R1012"/>
    <s v="Adults"/>
  </r>
  <r>
    <s v="ID609"/>
    <s v="Mr"/>
    <s v="Mark W"/>
    <s v="Dewine"/>
    <d v="1974-09-11T00:00:00"/>
    <n v="48"/>
    <n v="0"/>
    <n v="48.01"/>
    <n v="7.3"/>
    <s v="No"/>
    <s v="No"/>
    <x v="0"/>
    <n v="0"/>
    <s v="No"/>
    <s v="Diabetes"/>
    <s v="Obesity"/>
    <n v="16190.97"/>
    <s v="Tier - 2"/>
    <s v="Tier - 3"/>
    <s v="R1012"/>
    <s v="Adults"/>
  </r>
  <r>
    <s v="ID610"/>
    <s v="Mrs"/>
    <s v="Aubri"/>
    <s v="Carman"/>
    <d v="1982-07-06T00:00:00"/>
    <n v="40"/>
    <n v="3"/>
    <n v="48.32"/>
    <n v="5.88"/>
    <s v="No"/>
    <s v="No"/>
    <x v="0"/>
    <n v="0"/>
    <s v="No"/>
    <s v="Prediabetes"/>
    <s v="Obesity"/>
    <n v="16152.04"/>
    <s v="Tier - 2"/>
    <s v="Tier - 1"/>
    <s v="R1026"/>
    <s v="Adults"/>
  </r>
  <r>
    <s v="ID611"/>
    <s v="Mr"/>
    <s v="Justin"/>
    <s v="Neems"/>
    <d v="1993-12-12T00:00:00"/>
    <n v="29"/>
    <n v="0"/>
    <n v="22.895"/>
    <n v="4.0599999999999996"/>
    <s v="No"/>
    <s v="No"/>
    <x v="1"/>
    <n v="1"/>
    <s v="Yes"/>
    <s v="Normal"/>
    <s v="Normal Weight"/>
    <n v="16138.76"/>
    <s v="Tier - 2"/>
    <s v="Tier - 3"/>
    <s v="R1017"/>
    <s v="Youth"/>
  </r>
  <r>
    <s v="ID612"/>
    <s v="Ms"/>
    <s v="Megan A"/>
    <s v="Pesyna"/>
    <d v="1987-10-06T00:00:00"/>
    <n v="35"/>
    <n v="3"/>
    <n v="54.85"/>
    <n v="4.9000000000000004"/>
    <s v="No"/>
    <s v="No"/>
    <x v="0"/>
    <n v="1"/>
    <s v="No"/>
    <s v="Normal"/>
    <s v="Obesity"/>
    <n v="16122.65"/>
    <s v="Tier - 2"/>
    <s v="Tier - 1"/>
    <s v="R1011"/>
    <s v="Adults"/>
  </r>
  <r>
    <s v="ID613"/>
    <s v="Ms"/>
    <s v="Erika M"/>
    <s v="Meling"/>
    <d v="1993-08-08T00:00:00"/>
    <n v="29"/>
    <n v="0"/>
    <n v="21.85"/>
    <n v="5.52"/>
    <s v="No"/>
    <s v="No"/>
    <x v="1"/>
    <n v="1"/>
    <s v="Yes"/>
    <s v="Normal"/>
    <s v="Normal Weight"/>
    <n v="16115.3"/>
    <s v="Tier - 2"/>
    <s v="Tier - 1"/>
    <s v="R1024"/>
    <s v="Youth"/>
  </r>
  <r>
    <s v="ID614"/>
    <s v="Mr"/>
    <s v="Daniel G"/>
    <s v="Widlowski"/>
    <d v="1985-08-27T00:00:00"/>
    <n v="37"/>
    <n v="3"/>
    <n v="51.86"/>
    <n v="5.2"/>
    <s v="Yes"/>
    <s v="No"/>
    <x v="0"/>
    <n v="0"/>
    <s v="No"/>
    <s v="Normal"/>
    <s v="Obesity"/>
    <n v="16097.94"/>
    <s v="Tier - 2"/>
    <s v="Tier - 3"/>
    <s v="R1012"/>
    <s v="Adults"/>
  </r>
  <r>
    <s v="ID615"/>
    <s v="Ms"/>
    <s v="Devin C"/>
    <s v="Nadar"/>
    <d v="1958-06-21T00:00:00"/>
    <n v="64"/>
    <n v="3"/>
    <n v="39.049999999999997"/>
    <n v="7.59"/>
    <s v="No"/>
    <s v="No"/>
    <x v="0"/>
    <n v="3"/>
    <s v="No"/>
    <s v="Diabetes"/>
    <s v="Obesity"/>
    <n v="16085.13"/>
    <s v="Tier - 2"/>
    <s v="Tier - 2"/>
    <s v="R1013"/>
    <s v="Senior"/>
  </r>
  <r>
    <s v="ID616"/>
    <s v="Ms"/>
    <s v="Louise A"/>
    <s v="Turner"/>
    <d v="1958-10-22T00:00:00"/>
    <n v="64"/>
    <n v="2"/>
    <n v="31.824999999999999"/>
    <n v="8.2799999999999994"/>
    <s v="No"/>
    <s v="No"/>
    <x v="0"/>
    <n v="3"/>
    <s v="No"/>
    <s v="Diabetes"/>
    <s v="Obesity"/>
    <n v="16069.08"/>
    <s v="Tier - 2"/>
    <s v="Tier - 2"/>
    <s v="R1024"/>
    <s v="Senior"/>
  </r>
  <r>
    <s v="ID617"/>
    <s v="Mrs"/>
    <s v="Sarah"/>
    <s v="Walker"/>
    <d v="1978-09-16T00:00:00"/>
    <n v="44"/>
    <n v="2"/>
    <n v="46.43"/>
    <n v="6.72"/>
    <s v="No"/>
    <s v="No"/>
    <x v="0"/>
    <n v="0"/>
    <s v="No"/>
    <s v="Diabetes"/>
    <s v="Obesity"/>
    <n v="16062.89"/>
    <s v="Tier - 2"/>
    <s v="Tier - 2"/>
    <s v="R1026"/>
    <s v="Adults"/>
  </r>
  <r>
    <s v="ID618"/>
    <s v="Ms"/>
    <s v="Amy"/>
    <s v="Leedham"/>
    <d v="1988-12-05T00:00:00"/>
    <n v="34"/>
    <n v="3"/>
    <n v="53.63"/>
    <n v="5.47"/>
    <s v="Yes"/>
    <s v="No"/>
    <x v="0"/>
    <n v="1"/>
    <s v="No"/>
    <s v="Normal"/>
    <s v="Obesity"/>
    <n v="16059.06"/>
    <s v="Tier - 2"/>
    <s v="Tier - 3"/>
    <s v="R1012"/>
    <s v="Adults"/>
  </r>
  <r>
    <s v="ID619"/>
    <s v="Ms"/>
    <s v="Brittany L"/>
    <s v="Haglund"/>
    <d v="1980-09-19T00:00:00"/>
    <n v="42"/>
    <n v="2"/>
    <n v="48.7"/>
    <n v="4.71"/>
    <s v="No"/>
    <s v="No"/>
    <x v="0"/>
    <n v="0"/>
    <s v="No"/>
    <s v="Normal"/>
    <s v="Obesity"/>
    <n v="15966.19"/>
    <s v="Tier - 2"/>
    <s v="Tier - 2"/>
    <s v="R1012"/>
    <s v="Adults"/>
  </r>
  <r>
    <s v="ID620"/>
    <s v="Ms"/>
    <s v="Jessica L"/>
    <s v="Mills"/>
    <d v="1982-07-24T00:00:00"/>
    <n v="40"/>
    <n v="3"/>
    <n v="48.81"/>
    <n v="5.49"/>
    <s v="No"/>
    <s v="No"/>
    <x v="0"/>
    <n v="0"/>
    <s v="No"/>
    <s v="Normal"/>
    <s v="Obesity"/>
    <n v="15965.29"/>
    <s v="Tier - 2"/>
    <s v="Tier - 1"/>
    <s v="R1012"/>
    <s v="Adults"/>
  </r>
  <r>
    <s v="ID621"/>
    <s v="Mrs"/>
    <s v="Kristina K"/>
    <s v="Drnjevich"/>
    <d v="1980-10-12T00:00:00"/>
    <n v="42"/>
    <n v="2"/>
    <n v="47.53"/>
    <n v="4.72"/>
    <s v="No"/>
    <s v="No"/>
    <x v="0"/>
    <n v="0"/>
    <s v="No"/>
    <s v="Normal"/>
    <s v="Obesity"/>
    <n v="15922.29"/>
    <s v="Tier - 2"/>
    <s v="Tier - 3"/>
    <s v="R1026"/>
    <s v="Adults"/>
  </r>
  <r>
    <s v="ID622"/>
    <s v="Mr"/>
    <s v="Brad"/>
    <s v="Clay"/>
    <d v="1962-12-25T00:00:00"/>
    <n v="60"/>
    <n v="0"/>
    <n v="36.85"/>
    <n v="6.7"/>
    <s v="No"/>
    <s v="No"/>
    <x v="0"/>
    <n v="0"/>
    <s v="No"/>
    <s v="Diabetes"/>
    <s v="Obesity"/>
    <n v="15840.81"/>
    <s v="Tier - 2"/>
    <s v="Tier - 1"/>
    <s v="R1022"/>
    <s v="Senior"/>
  </r>
  <r>
    <s v="ID623"/>
    <s v="Ms"/>
    <s v="Margaret O"/>
    <s v="Marbury"/>
    <d v="1982-11-11T00:00:00"/>
    <n v="40"/>
    <n v="4"/>
    <n v="29.3"/>
    <n v="5.5"/>
    <s v="No"/>
    <s v="No"/>
    <x v="0"/>
    <n v="0"/>
    <s v="No"/>
    <s v="Normal"/>
    <s v="Overweight"/>
    <n v="15828.82"/>
    <s v="Tier - 2"/>
    <s v="Tier - 3"/>
    <s v="R1011"/>
    <s v="Adults"/>
  </r>
  <r>
    <s v="ID624"/>
    <s v="Mr"/>
    <s v="Craig R"/>
    <s v="Coon"/>
    <d v="1984-06-26T00:00:00"/>
    <n v="38"/>
    <n v="0"/>
    <n v="19.3"/>
    <n v="4.46"/>
    <s v="No"/>
    <s v="No"/>
    <x v="0"/>
    <n v="1"/>
    <s v="Yes"/>
    <s v="Normal"/>
    <s v="Normal Weight"/>
    <n v="15820.7"/>
    <s v="Tier - 2"/>
    <s v="Tier - 3"/>
    <s v="R1011"/>
    <s v="Adults"/>
  </r>
  <r>
    <s v="ID625"/>
    <s v="Mr"/>
    <s v="Simo"/>
    <s v="Vanttinen"/>
    <d v="1997-10-09T00:00:00"/>
    <n v="25"/>
    <n v="0"/>
    <n v="24.13"/>
    <n v="5.29"/>
    <s v="Yes"/>
    <s v="No"/>
    <x v="1"/>
    <n v="1"/>
    <s v="Yes"/>
    <s v="Normal"/>
    <s v="Normal Weight"/>
    <n v="15817.99"/>
    <s v="Tier - 2"/>
    <s v="Tier - 2"/>
    <s v="R1012"/>
    <s v="Youth"/>
  </r>
  <r>
    <s v="ID626"/>
    <s v="Mr"/>
    <s v="Christopher J"/>
    <s v="Garges"/>
    <d v="1974-08-29T00:00:00"/>
    <n v="48"/>
    <n v="0"/>
    <n v="46.7"/>
    <n v="10.99"/>
    <s v="No"/>
    <s v="No"/>
    <x v="0"/>
    <n v="0"/>
    <s v="No"/>
    <s v="Diabetes"/>
    <s v="Obesity"/>
    <n v="15746.62"/>
    <s v="Tier - 2"/>
    <s v="Tier - 1"/>
    <s v="R1012"/>
    <s v="Adults"/>
  </r>
  <r>
    <s v="ID627"/>
    <s v="Mr"/>
    <s v="Mario Sr"/>
    <s v="Rivel"/>
    <d v="1976-09-20T00:00:00"/>
    <n v="46"/>
    <n v="2"/>
    <n v="45.27"/>
    <n v="5.2"/>
    <s v="Yes"/>
    <s v="No"/>
    <x v="0"/>
    <n v="0"/>
    <s v="No"/>
    <s v="Normal"/>
    <s v="Obesity"/>
    <n v="15698.86"/>
    <s v="Tier - 2"/>
    <s v="Tier - 2"/>
    <s v="R1012"/>
    <s v="Adults"/>
  </r>
  <r>
    <s v="ID628"/>
    <s v="Mrs"/>
    <s v="Meghann R"/>
    <s v="Lawson"/>
    <d v="1973-06-26T00:00:00"/>
    <n v="49"/>
    <n v="0"/>
    <n v="44.29"/>
    <n v="9.66"/>
    <s v="No"/>
    <s v="No"/>
    <x v="0"/>
    <n v="2"/>
    <s v="No"/>
    <s v="Diabetes"/>
    <s v="Obesity"/>
    <n v="15670.3"/>
    <s v="Tier - 2"/>
    <s v="Tier - 2"/>
    <s v="R1026"/>
    <s v="Adults"/>
  </r>
  <r>
    <s v="ID629"/>
    <s v="Mr"/>
    <s v="Scott M"/>
    <s v="Cale"/>
    <d v="1988-12-22T00:00:00"/>
    <n v="34"/>
    <n v="3"/>
    <n v="54.59"/>
    <n v="4.22"/>
    <s v="Yes"/>
    <s v="No"/>
    <x v="0"/>
    <n v="1"/>
    <s v="No"/>
    <s v="Normal"/>
    <s v="Obesity"/>
    <n v="15646.28"/>
    <s v="Tier - 2"/>
    <s v="Tier - 2"/>
    <s v="R1011"/>
    <s v="Adults"/>
  </r>
  <r>
    <s v="ID630"/>
    <s v="Ms"/>
    <s v="Caitlin E"/>
    <s v="Phillips"/>
    <d v="1960-06-06T00:00:00"/>
    <n v="63"/>
    <n v="3"/>
    <n v="32.965000000000003"/>
    <n v="11.78"/>
    <s v="No"/>
    <s v="No"/>
    <x v="0"/>
    <n v="0"/>
    <s v="No"/>
    <s v="Diabetes"/>
    <s v="Obesity"/>
    <n v="15612.19"/>
    <s v="Tier - 2"/>
    <s v="Tier - 2"/>
    <s v="R1012"/>
    <s v="Senior"/>
  </r>
  <r>
    <s v="ID631"/>
    <s v="Mrs"/>
    <s v="Samantha A"/>
    <s v="Stewart"/>
    <d v="1965-10-28T00:00:00"/>
    <n v="57"/>
    <n v="0"/>
    <n v="38.049999999999997"/>
    <n v="9.6199999999999992"/>
    <s v="No"/>
    <s v="No"/>
    <x v="0"/>
    <n v="0"/>
    <s v="No"/>
    <s v="Diabetes"/>
    <s v="Obesity"/>
    <n v="15608.58"/>
    <s v="Tier - 2"/>
    <s v="Tier - 2"/>
    <s v="R1026"/>
    <s v="Senior"/>
  </r>
  <r>
    <s v="ID632"/>
    <s v="Mr"/>
    <s v="Erik"/>
    <s v="Drotz"/>
    <d v="1974-07-30T00:00:00"/>
    <n v="48"/>
    <n v="0"/>
    <n v="46.14"/>
    <n v="10.78"/>
    <s v="No"/>
    <s v="No"/>
    <x v="0"/>
    <n v="0"/>
    <s v="No"/>
    <s v="Diabetes"/>
    <s v="Obesity"/>
    <n v="15556.67"/>
    <s v="Tier - 2"/>
    <s v="Tier - 2"/>
    <s v="R1012"/>
    <s v="Adults"/>
  </r>
  <r>
    <s v="ID633"/>
    <s v="Mr"/>
    <s v="Christopher"/>
    <s v="Mutai"/>
    <d v="1959-10-02T00:00:00"/>
    <n v="63"/>
    <n v="3"/>
    <n v="41.325000000000003"/>
    <n v="5.1100000000000003"/>
    <s v="Yes"/>
    <s v="No"/>
    <x v="0"/>
    <n v="2"/>
    <s v="No"/>
    <s v="Normal"/>
    <s v="Obesity"/>
    <n v="15555.19"/>
    <s v="Tier - 2"/>
    <s v="Tier - 3"/>
    <s v="R1012"/>
    <s v="Senior"/>
  </r>
  <r>
    <s v="ID634"/>
    <s v="Mrs"/>
    <s v="Maya"/>
    <s v="Lovlien"/>
    <d v="1974-06-28T00:00:00"/>
    <n v="48"/>
    <n v="0"/>
    <n v="44.64"/>
    <n v="7.18"/>
    <s v="No"/>
    <s v="No"/>
    <x v="0"/>
    <n v="0"/>
    <s v="No"/>
    <s v="Diabetes"/>
    <s v="Obesity"/>
    <n v="15532.16"/>
    <s v="Tier - 2"/>
    <s v="Tier - 2"/>
    <s v="R1026"/>
    <s v="Adults"/>
  </r>
  <r>
    <s v="ID635"/>
    <s v="Mr"/>
    <s v="Zachary T"/>
    <s v="Bruns"/>
    <d v="2004-07-17T00:00:00"/>
    <n v="18"/>
    <n v="0"/>
    <n v="25.175000000000001"/>
    <n v="4.96"/>
    <s v="No"/>
    <s v="Yes"/>
    <x v="0"/>
    <n v="1"/>
    <s v="Yes"/>
    <s v="Normal"/>
    <s v="Overweight"/>
    <n v="15518.18"/>
    <s v="Tier - 2"/>
    <s v="Tier - 3"/>
    <s v="R1015"/>
    <s v="Youth"/>
  </r>
  <r>
    <s v="ID636"/>
    <s v="Mrs"/>
    <s v="Hilda"/>
    <s v="Stoney"/>
    <d v="1976-07-20T00:00:00"/>
    <n v="46"/>
    <n v="2"/>
    <n v="43.11"/>
    <n v="4.67"/>
    <s v="Yes"/>
    <s v="No"/>
    <x v="0"/>
    <n v="0"/>
    <s v="No"/>
    <s v="Normal"/>
    <s v="Obesity"/>
    <n v="15450.48"/>
    <s v="Tier - 2"/>
    <s v="Tier - 1"/>
    <s v="R1026"/>
    <s v="Adults"/>
  </r>
  <r>
    <s v="ID637"/>
    <s v="Ms"/>
    <s v="Stephanie"/>
    <s v="Markert"/>
    <d v="1990-10-25T00:00:00"/>
    <n v="32"/>
    <n v="3"/>
    <n v="53.32"/>
    <n v="5.0599999999999996"/>
    <s v="No"/>
    <s v="No"/>
    <x v="0"/>
    <n v="0"/>
    <s v="No"/>
    <s v="Normal"/>
    <s v="Obesity"/>
    <n v="15440.2"/>
    <s v="Tier - 2"/>
    <s v="Tier - 1"/>
    <s v="R1012"/>
    <s v="Adults"/>
  </r>
  <r>
    <s v="ID638"/>
    <s v="Mr"/>
    <s v="Doug"/>
    <s v="Mclucas"/>
    <d v="1964-09-04T00:00:00"/>
    <n v="58"/>
    <n v="0"/>
    <n v="38.04"/>
    <n v="5.0199999999999996"/>
    <s v="Yes"/>
    <s v="No"/>
    <x v="0"/>
    <n v="1"/>
    <s v="No"/>
    <s v="Normal"/>
    <s v="Obesity"/>
    <n v="15377.77"/>
    <s v="Tier - 2"/>
    <s v="Tier - 2"/>
    <s v="R1012"/>
    <s v="Senior"/>
  </r>
  <r>
    <s v="ID639"/>
    <s v="Ms"/>
    <s v="Bethany N"/>
    <s v="Erwin"/>
    <d v="1962-09-06T00:00:00"/>
    <n v="60"/>
    <n v="0"/>
    <n v="37.9"/>
    <n v="7.76"/>
    <s v="No"/>
    <s v="No"/>
    <x v="0"/>
    <n v="0"/>
    <s v="No"/>
    <s v="Diabetes"/>
    <s v="Obesity"/>
    <n v="15368.22"/>
    <s v="Tier - 2"/>
    <s v="Tier - 2"/>
    <s v="R1011"/>
    <s v="Senior"/>
  </r>
  <r>
    <s v="ID640"/>
    <s v="Mrs"/>
    <s v="Sandra H"/>
    <s v="Osborne"/>
    <d v="1968-07-18T00:00:00"/>
    <n v="54"/>
    <n v="0"/>
    <n v="39.6"/>
    <n v="9.32"/>
    <s v="No"/>
    <s v="No"/>
    <x v="0"/>
    <n v="0"/>
    <s v="No"/>
    <s v="Diabetes"/>
    <s v="Obesity"/>
    <n v="15363.77"/>
    <s v="Tier - 2"/>
    <s v="Tier - 1"/>
    <s v="R1026"/>
    <s v="Senior"/>
  </r>
  <r>
    <s v="ID641"/>
    <s v="Mr"/>
    <s v="Takuo"/>
    <s v="Otsuka"/>
    <d v="1988-12-17T00:00:00"/>
    <n v="34"/>
    <n v="3"/>
    <n v="50.92"/>
    <n v="5.31"/>
    <s v="Yes"/>
    <s v="No"/>
    <x v="0"/>
    <n v="1"/>
    <s v="No"/>
    <s v="Normal"/>
    <s v="Obesity"/>
    <n v="15361.5"/>
    <s v="Tier - 2"/>
    <s v="Tier - 3"/>
    <s v="R1023"/>
    <s v="Adults"/>
  </r>
  <r>
    <s v="ID642"/>
    <s v="Ms"/>
    <s v="Kelly A"/>
    <s v="Smith"/>
    <d v="2001-07-14T00:00:00"/>
    <n v="21"/>
    <n v="1"/>
    <n v="21.85"/>
    <n v="5.56"/>
    <s v="Yes"/>
    <s v="No"/>
    <x v="0"/>
    <n v="0"/>
    <s v="Yes"/>
    <s v="Normal"/>
    <s v="Normal Weight"/>
    <n v="15359.1"/>
    <s v="Tier - 2"/>
    <s v="Tier - 3"/>
    <s v="R1024"/>
    <s v="Youth"/>
  </r>
  <r>
    <s v="ID643"/>
    <s v="Mr"/>
    <s v="Scott"/>
    <s v="Myers"/>
    <d v="1963-12-13T00:00:00"/>
    <n v="59"/>
    <n v="0"/>
    <n v="36.08"/>
    <n v="7.11"/>
    <s v="Yes"/>
    <s v="No"/>
    <x v="1"/>
    <n v="1"/>
    <s v="No"/>
    <s v="Diabetes"/>
    <s v="Obesity"/>
    <n v="15322.77"/>
    <s v="Tier - 2"/>
    <s v="Tier - 3"/>
    <s v="R1021"/>
    <s v="Senior"/>
  </r>
  <r>
    <s v="ID644"/>
    <s v="Mr"/>
    <s v="Benoit"/>
    <s v="Cote"/>
    <d v="1969-09-16T00:00:00"/>
    <n v="53"/>
    <n v="0"/>
    <n v="40.44"/>
    <n v="5.13"/>
    <s v="Yes"/>
    <s v="No"/>
    <x v="1"/>
    <n v="1"/>
    <s v="No"/>
    <s v="Normal"/>
    <s v="Obesity"/>
    <n v="15260.52"/>
    <s v="Tier - 2"/>
    <s v="Tier - 2"/>
    <s v="R1023"/>
    <s v="Senior"/>
  </r>
  <r>
    <s v="ID645"/>
    <s v="Ms"/>
    <s v="Elizabeth M"/>
    <s v="Ehrhardt"/>
    <d v="1960-07-25T00:00:00"/>
    <n v="62"/>
    <n v="2"/>
    <n v="38.094999999999999"/>
    <n v="10.199999999999999"/>
    <s v="No"/>
    <s v="No"/>
    <x v="0"/>
    <n v="0"/>
    <s v="No"/>
    <s v="Diabetes"/>
    <s v="Obesity"/>
    <n v="15230.32"/>
    <s v="Tier - 2"/>
    <s v="Tier - 2"/>
    <s v="R1024"/>
    <s v="Senior"/>
  </r>
  <r>
    <s v="ID646"/>
    <s v="Ms"/>
    <s v="Jessica A"/>
    <s v="Petersen"/>
    <d v="1978-11-23T00:00:00"/>
    <n v="44"/>
    <n v="2"/>
    <n v="44.95"/>
    <n v="10.4"/>
    <s v="No"/>
    <s v="No"/>
    <x v="0"/>
    <n v="0"/>
    <s v="No"/>
    <s v="Diabetes"/>
    <s v="Obesity"/>
    <n v="15207.92"/>
    <s v="Tier - 2"/>
    <s v="Tier - 1"/>
    <s v="R1012"/>
    <s v="Adults"/>
  </r>
  <r>
    <s v="ID647"/>
    <s v="Ms"/>
    <s v="Monica K"/>
    <s v="Ertel"/>
    <d v="1962-06-17T00:00:00"/>
    <n v="60"/>
    <n v="0"/>
    <n v="35.54"/>
    <n v="10.67"/>
    <s v="No"/>
    <s v="No"/>
    <x v="0"/>
    <n v="0"/>
    <s v="No"/>
    <s v="Diabetes"/>
    <s v="Obesity"/>
    <n v="15174.81"/>
    <s v="Tier - 2"/>
    <s v="Tier - 1"/>
    <s v="R1012"/>
    <s v="Senior"/>
  </r>
  <r>
    <s v="ID648"/>
    <s v="Mr"/>
    <s v="Kevin L"/>
    <s v="Lanza"/>
    <d v="1959-12-03T00:00:00"/>
    <n v="63"/>
    <n v="3"/>
    <n v="39.799999999999997"/>
    <n v="4.6500000000000004"/>
    <s v="Yes"/>
    <s v="No"/>
    <x v="0"/>
    <n v="2"/>
    <s v="No"/>
    <s v="Normal"/>
    <s v="Obesity"/>
    <n v="15170.07"/>
    <s v="Tier - 2"/>
    <s v="Tier - 3"/>
    <s v="R1011"/>
    <s v="Senior"/>
  </r>
  <r>
    <s v="ID649"/>
    <s v="Mr"/>
    <s v="Gregory"/>
    <s v="Picklesimer"/>
    <d v="1959-06-04T00:00:00"/>
    <n v="64"/>
    <n v="3"/>
    <n v="33.659999999999997"/>
    <n v="5.65"/>
    <s v="Yes"/>
    <s v="No"/>
    <x v="0"/>
    <n v="2"/>
    <s v="No"/>
    <s v="Normal"/>
    <s v="Obesity"/>
    <n v="15161.53"/>
    <s v="Tier - 2"/>
    <s v="Tier - 1"/>
    <s v="R1013"/>
    <s v="Senior"/>
  </r>
  <r>
    <s v="ID650"/>
    <s v="Ms"/>
    <s v="Della"/>
    <s v="Giles"/>
    <d v="1962-10-25T00:00:00"/>
    <n v="60"/>
    <n v="0"/>
    <n v="35.5"/>
    <n v="11.97"/>
    <s v="No"/>
    <s v="No"/>
    <x v="0"/>
    <n v="0"/>
    <s v="No"/>
    <s v="Diabetes"/>
    <s v="Obesity"/>
    <n v="15161.25"/>
    <s v="Tier - 2"/>
    <s v="Tier - 2"/>
    <s v="R1012"/>
    <s v="Senior"/>
  </r>
  <r>
    <s v="ID651"/>
    <s v="Mr"/>
    <s v="David"/>
    <s v="Harmon"/>
    <d v="1971-11-25T00:00:00"/>
    <n v="51"/>
    <n v="0"/>
    <n v="41.63"/>
    <n v="6.71"/>
    <s v="No"/>
    <s v="No"/>
    <x v="0"/>
    <n v="0"/>
    <s v="No"/>
    <s v="Diabetes"/>
    <s v="Obesity"/>
    <n v="15150.44"/>
    <s v="Tier - 2"/>
    <s v="Tier - 1"/>
    <s v="R1023"/>
    <s v="Senior"/>
  </r>
  <r>
    <s v="ID652"/>
    <s v="Ms"/>
    <s v="Victoria"/>
    <s v="Pennings"/>
    <d v="1978-09-05T00:00:00"/>
    <n v="44"/>
    <n v="2"/>
    <n v="46.49"/>
    <n v="11.92"/>
    <s v="No"/>
    <s v="No"/>
    <x v="0"/>
    <n v="0"/>
    <s v="No"/>
    <s v="Diabetes"/>
    <s v="Obesity"/>
    <n v="15123.19"/>
    <s v="Tier - 2"/>
    <s v="Tier - 1"/>
    <s v="R1011"/>
    <s v="Adults"/>
  </r>
  <r>
    <s v="ID653"/>
    <s v="Mr"/>
    <s v="Tasos"/>
    <s v="Tseronis"/>
    <d v="1972-11-07T00:00:00"/>
    <n v="50"/>
    <n v="0"/>
    <n v="43.29"/>
    <n v="5.35"/>
    <s v="No"/>
    <s v="No"/>
    <x v="0"/>
    <n v="2"/>
    <s v="No"/>
    <s v="Normal"/>
    <s v="Obesity"/>
    <n v="15103.69"/>
    <s v="Tier - 2"/>
    <s v="Tier - 1"/>
    <s v="R1012"/>
    <s v="Senior"/>
  </r>
  <r>
    <s v="ID654"/>
    <s v="Mr"/>
    <s v="Thomas"/>
    <s v="Aliff"/>
    <d v="1975-10-26T00:00:00"/>
    <n v="47"/>
    <n v="1"/>
    <n v="43.08"/>
    <n v="8.9600000000000009"/>
    <s v="Yes"/>
    <s v="No"/>
    <x v="0"/>
    <n v="1"/>
    <s v="No"/>
    <s v="Diabetes"/>
    <s v="Obesity"/>
    <n v="15090.35"/>
    <s v="Tier - 2"/>
    <s v="Tier - 1"/>
    <s v="R1023"/>
    <s v="Adults"/>
  </r>
  <r>
    <s v="ID655"/>
    <s v="Mr"/>
    <s v="Lukasz"/>
    <s v="Willenberg"/>
    <d v="1968-06-12T00:00:00"/>
    <n v="54"/>
    <n v="0"/>
    <n v="39.07"/>
    <n v="11.93"/>
    <s v="No"/>
    <s v="No"/>
    <x v="0"/>
    <n v="0"/>
    <s v="No"/>
    <s v="Diabetes"/>
    <s v="Obesity"/>
    <n v="15052.68"/>
    <s v="Tier - 2"/>
    <s v="Tier - 2"/>
    <s v="R1022"/>
    <s v="Senior"/>
  </r>
  <r>
    <s v="ID656"/>
    <s v="Mr"/>
    <s v="Matthew A"/>
    <s v="Millett"/>
    <d v="1971-08-15T00:00:00"/>
    <n v="51"/>
    <n v="0"/>
    <n v="41.3"/>
    <n v="9.59"/>
    <s v="No"/>
    <s v="No"/>
    <x v="0"/>
    <n v="0"/>
    <s v="No"/>
    <s v="Diabetes"/>
    <s v="Obesity"/>
    <n v="15038.51"/>
    <s v="Tier - 2"/>
    <s v="Tier - 3"/>
    <s v="R1023"/>
    <s v="Senior"/>
  </r>
  <r>
    <s v="ID657"/>
    <s v="Ms"/>
    <s v="Meta"/>
    <s v="Haley"/>
    <d v="1970-09-11T00:00:00"/>
    <n v="52"/>
    <n v="0"/>
    <n v="42.95"/>
    <n v="11.88"/>
    <s v="Yes"/>
    <s v="No"/>
    <x v="0"/>
    <n v="2"/>
    <s v="No"/>
    <s v="Diabetes"/>
    <s v="Obesity"/>
    <n v="15026.3"/>
    <s v="Tier - 2"/>
    <s v="Tier - 3"/>
    <s v="R1011"/>
    <s v="Senior"/>
  </r>
  <r>
    <s v="ID658"/>
    <s v="Ms"/>
    <s v="Rachel E"/>
    <s v="Ackerman"/>
    <d v="1979-11-25T00:00:00"/>
    <n v="43"/>
    <n v="2"/>
    <n v="46.96"/>
    <n v="4.6399999999999997"/>
    <s v="No"/>
    <s v="No"/>
    <x v="1"/>
    <n v="1"/>
    <s v="No"/>
    <s v="Normal"/>
    <s v="Obesity"/>
    <n v="15025.76"/>
    <s v="Tier - 2"/>
    <s v="Tier - 1"/>
    <s v="R1011"/>
    <s v="Adults"/>
  </r>
  <r>
    <s v="ID659"/>
    <s v="Ms"/>
    <s v="Angelica"/>
    <s v="Valdez"/>
    <d v="1960-08-08T00:00:00"/>
    <n v="62"/>
    <n v="2"/>
    <n v="30.495000000000001"/>
    <n v="9.5299999999999994"/>
    <s v="No"/>
    <s v="No"/>
    <x v="0"/>
    <n v="0"/>
    <s v="No"/>
    <s v="Diabetes"/>
    <s v="Obesity"/>
    <n v="15019.76"/>
    <s v="Tier - 2"/>
    <s v="Tier - 2"/>
    <s v="R1012"/>
    <s v="Senior"/>
  </r>
  <r>
    <s v="ID660"/>
    <s v="Ms"/>
    <s v="Kathleen"/>
    <s v="Michaud"/>
    <d v="1995-08-02T00:00:00"/>
    <n v="27"/>
    <n v="2"/>
    <n v="17.954999999999998"/>
    <n v="5.29"/>
    <s v="Yes"/>
    <s v="No"/>
    <x v="0"/>
    <n v="1"/>
    <s v="Yes"/>
    <s v="Normal"/>
    <s v="Underweight"/>
    <n v="15006.58"/>
    <s v="Tier - 2"/>
    <s v="Tier - 2"/>
    <s v="R1024"/>
    <s v="Youth"/>
  </r>
  <r>
    <s v="ID661"/>
    <s v="Mr"/>
    <s v="Gabriel D"/>
    <s v="Gunnink"/>
    <d v="1958-07-29T00:00:00"/>
    <n v="64"/>
    <n v="2"/>
    <n v="25.6"/>
    <n v="10.95"/>
    <s v="No"/>
    <s v="No"/>
    <x v="0"/>
    <n v="3"/>
    <s v="No"/>
    <s v="Diabetes"/>
    <s v="Overweight"/>
    <n v="14988.43"/>
    <s v="Tier - 2"/>
    <s v="Tier - 3"/>
    <s v="R1011"/>
    <s v="Senior"/>
  </r>
  <r>
    <s v="ID662"/>
    <s v="Mr"/>
    <s v="Jeff T"/>
    <s v="Knight"/>
    <d v="1962-11-29T00:00:00"/>
    <n v="60"/>
    <n v="0"/>
    <n v="34.21"/>
    <n v="9.17"/>
    <s v="No"/>
    <s v="No"/>
    <x v="0"/>
    <n v="0"/>
    <s v="No"/>
    <s v="Diabetes"/>
    <s v="Obesity"/>
    <n v="14945.34"/>
    <s v="Tier - 2"/>
    <s v="Tier - 1"/>
    <s v="R1021"/>
    <s v="Senior"/>
  </r>
  <r>
    <s v="ID663"/>
    <s v="Mr"/>
    <s v="Neil D"/>
    <s v="Grosscup"/>
    <d v="1968-11-08T00:00:00"/>
    <n v="54"/>
    <n v="0"/>
    <n v="39.74"/>
    <n v="7.39"/>
    <s v="No"/>
    <s v="No"/>
    <x v="0"/>
    <n v="0"/>
    <s v="No"/>
    <s v="Diabetes"/>
    <s v="Obesity"/>
    <n v="14926.97"/>
    <s v="Tier - 2"/>
    <s v="Tier - 2"/>
    <s v="R1012"/>
    <s v="Senior"/>
  </r>
  <r>
    <s v="ID664"/>
    <s v="Ms"/>
    <s v="Katherine L"/>
    <s v="Koniuch"/>
    <d v="1981-07-04T00:00:00"/>
    <n v="41"/>
    <n v="1"/>
    <n v="49.53"/>
    <n v="9.1300000000000008"/>
    <s v="Yes"/>
    <s v="No"/>
    <x v="0"/>
    <n v="0"/>
    <s v="No"/>
    <s v="Diabetes"/>
    <s v="Obesity"/>
    <n v="14908.27"/>
    <s v="Tier - 2"/>
    <s v="Tier - 1"/>
    <s v="R1011"/>
    <s v="Adults"/>
  </r>
  <r>
    <s v="ID665"/>
    <s v="Ms"/>
    <s v="Ariel E"/>
    <s v="Heitzman"/>
    <d v="1958-10-17T00:00:00"/>
    <n v="64"/>
    <n v="0"/>
    <n v="39.33"/>
    <n v="10.4"/>
    <s v="No"/>
    <s v="No"/>
    <x v="0"/>
    <n v="3"/>
    <s v="No"/>
    <s v="Diabetes"/>
    <s v="Obesity"/>
    <n v="14901.52"/>
    <s v="Tier - 2"/>
    <s v="Tier - 2"/>
    <s v="R1024"/>
    <s v="Senior"/>
  </r>
  <r>
    <s v="ID666"/>
    <s v="Mr"/>
    <s v="Christopher P"/>
    <s v="Tatton"/>
    <d v="1970-11-11T00:00:00"/>
    <n v="52"/>
    <n v="0"/>
    <n v="39.979999999999997"/>
    <n v="9.4600000000000009"/>
    <s v="Yes"/>
    <s v="No"/>
    <x v="0"/>
    <n v="2"/>
    <s v="No"/>
    <s v="Diabetes"/>
    <s v="Obesity"/>
    <n v="14847.63"/>
    <s v="Tier - 2"/>
    <s v="Tier - 2"/>
    <s v="R1023"/>
    <s v="Senior"/>
  </r>
  <r>
    <s v="ID667"/>
    <s v="Mrs"/>
    <s v="Erin M"/>
    <s v="Flanagan"/>
    <d v="1981-06-05T00:00:00"/>
    <n v="42"/>
    <n v="1"/>
    <n v="46.51"/>
    <n v="8.69"/>
    <s v="Yes"/>
    <s v="No"/>
    <x v="0"/>
    <n v="0"/>
    <s v="No"/>
    <s v="Diabetes"/>
    <s v="Obesity"/>
    <n v="14843.96"/>
    <s v="Tier - 2"/>
    <s v="Tier - 3"/>
    <s v="R1026"/>
    <s v="Adults"/>
  </r>
  <r>
    <s v="ID668"/>
    <s v="Mrs"/>
    <s v="Molly K"/>
    <s v="Funk"/>
    <d v="1979-10-18T00:00:00"/>
    <n v="43"/>
    <n v="2"/>
    <n v="43.58"/>
    <n v="4.2300000000000004"/>
    <s v="No"/>
    <s v="No"/>
    <x v="1"/>
    <n v="1"/>
    <s v="No"/>
    <s v="Normal"/>
    <s v="Obesity"/>
    <n v="14839.34"/>
    <s v="Tier - 2"/>
    <s v="Tier - 3"/>
    <s v="R1026"/>
    <s v="Adults"/>
  </r>
  <r>
    <s v="ID669"/>
    <s v="Mr"/>
    <s v="Ryan J"/>
    <s v="Davenport"/>
    <d v="1975-12-10T00:00:00"/>
    <n v="47"/>
    <n v="1"/>
    <n v="42.28"/>
    <n v="9.16"/>
    <s v="Yes"/>
    <s v="No"/>
    <x v="0"/>
    <n v="1"/>
    <s v="No"/>
    <s v="Diabetes"/>
    <s v="Obesity"/>
    <n v="14819"/>
    <s v="Tier - 2"/>
    <s v="Tier - 3"/>
    <s v="R1023"/>
    <s v="Adults"/>
  </r>
  <r>
    <s v="ID670"/>
    <s v="Mrs"/>
    <s v="Jennifer"/>
    <s v="Nicholson"/>
    <d v="1965-07-27T00:00:00"/>
    <n v="57"/>
    <n v="0"/>
    <n v="35.520000000000003"/>
    <n v="8.26"/>
    <s v="No"/>
    <s v="No"/>
    <x v="0"/>
    <n v="0"/>
    <s v="No"/>
    <s v="Diabetes"/>
    <s v="Obesity"/>
    <n v="14750.42"/>
    <s v="Tier - 2"/>
    <s v="Tier - 2"/>
    <s v="R1026"/>
    <s v="Senior"/>
  </r>
  <r>
    <s v="ID671"/>
    <s v="Mr"/>
    <s v="Daniel M"/>
    <s v="Lindbloom"/>
    <d v="1962-07-29T00:00:00"/>
    <n v="60"/>
    <n v="0"/>
    <n v="33.6"/>
    <n v="11.25"/>
    <s v="No"/>
    <s v="No"/>
    <x v="0"/>
    <n v="0"/>
    <s v="No"/>
    <s v="Diabetes"/>
    <s v="Obesity"/>
    <n v="14738.43"/>
    <s v="Tier - 2"/>
    <s v="Tier - 3"/>
    <s v="R1021"/>
    <s v="Senior"/>
  </r>
  <r>
    <s v="ID672"/>
    <s v="Ms"/>
    <s v="Hiruni"/>
    <s v="Wijayaratne"/>
    <d v="2002-09-24T00:00:00"/>
    <n v="20"/>
    <n v="0"/>
    <n v="22.42"/>
    <n v="6.74"/>
    <s v="No"/>
    <s v="No"/>
    <x v="0"/>
    <n v="0"/>
    <s v="Yes"/>
    <s v="Diabetes"/>
    <s v="Normal Weight"/>
    <n v="14711.74"/>
    <s v="Tier - 2"/>
    <s v="Tier - 2"/>
    <s v="R1012"/>
    <s v="Youth"/>
  </r>
  <r>
    <s v="ID673"/>
    <s v="Ms"/>
    <s v="Reina H"/>
    <s v="Ainsworth"/>
    <d v="1982-09-04T00:00:00"/>
    <n v="40"/>
    <n v="3"/>
    <n v="46.86"/>
    <n v="4.87"/>
    <s v="No"/>
    <s v="No"/>
    <x v="0"/>
    <n v="0"/>
    <s v="No"/>
    <s v="Normal"/>
    <s v="Obesity"/>
    <n v="14696.77"/>
    <s v="Tier - 2"/>
    <s v="Tier - 2"/>
    <s v="R1011"/>
    <s v="Adults"/>
  </r>
  <r>
    <s v="ID674"/>
    <s v="Ms"/>
    <s v="Kristi"/>
    <s v="Gayagoy"/>
    <d v="1958-07-23T00:00:00"/>
    <n v="64"/>
    <n v="0"/>
    <n v="32.965000000000003"/>
    <n v="6.68"/>
    <s v="No"/>
    <s v="No"/>
    <x v="0"/>
    <n v="3"/>
    <s v="No"/>
    <s v="Diabetes"/>
    <s v="Obesity"/>
    <n v="14692.67"/>
    <s v="Tier - 2"/>
    <s v="Tier - 1"/>
    <s v="R1012"/>
    <s v="Senior"/>
  </r>
  <r>
    <s v="ID675"/>
    <s v="Ms"/>
    <s v="Meredith L"/>
    <s v="Fitzmaurice"/>
    <d v="1969-10-20T00:00:00"/>
    <n v="53"/>
    <n v="0"/>
    <n v="39.340000000000003"/>
    <n v="5.0199999999999996"/>
    <s v="Yes"/>
    <s v="No"/>
    <x v="1"/>
    <n v="1"/>
    <s v="No"/>
    <s v="Normal"/>
    <s v="Obesity"/>
    <n v="14665.75"/>
    <s v="Tier - 2"/>
    <s v="Tier - 1"/>
    <s v="R1012"/>
    <s v="Senior"/>
  </r>
  <r>
    <s v="ID676"/>
    <s v="Ms"/>
    <s v="Jocelyn"/>
    <s v="Rodriguez"/>
    <d v="1981-11-13T00:00:00"/>
    <n v="41"/>
    <n v="1"/>
    <n v="47"/>
    <n v="10.64"/>
    <s v="Yes"/>
    <s v="No"/>
    <x v="0"/>
    <n v="0"/>
    <s v="No"/>
    <s v="Diabetes"/>
    <s v="Obesity"/>
    <n v="14657.2"/>
    <s v="Tier - 2"/>
    <s v="Tier - 1"/>
    <s v="R1012"/>
    <s v="Adults"/>
  </r>
  <r>
    <s v="ID677"/>
    <s v="Mrs"/>
    <s v="Daphne"/>
    <s v="Tsoucas"/>
    <d v="1967-09-01T00:00:00"/>
    <n v="55"/>
    <n v="0"/>
    <n v="36.71"/>
    <n v="8.74"/>
    <s v="Yes"/>
    <s v="No"/>
    <x v="0"/>
    <n v="0"/>
    <s v="No"/>
    <s v="Diabetes"/>
    <s v="Obesity"/>
    <n v="14640.35"/>
    <s v="Tier - 2"/>
    <s v="Tier - 3"/>
    <s v="R1026"/>
    <s v="Senior"/>
  </r>
  <r>
    <s v="ID678"/>
    <s v="Ms"/>
    <s v="Margaret E"/>
    <s v="Muhly"/>
    <d v="1991-08-21T00:00:00"/>
    <n v="31"/>
    <n v="3"/>
    <n v="53.48"/>
    <n v="5.64"/>
    <s v="No"/>
    <s v="No"/>
    <x v="0"/>
    <n v="0"/>
    <s v="No"/>
    <s v="Normal"/>
    <s v="Obesity"/>
    <n v="14630.52"/>
    <s v="Tier - 2"/>
    <s v="Tier - 3"/>
    <s v="R1011"/>
    <s v="Adults"/>
  </r>
  <r>
    <s v="ID679"/>
    <s v="Mr"/>
    <s v="Mario J"/>
    <s v="Lund"/>
    <d v="1965-11-08T00:00:00"/>
    <n v="57"/>
    <n v="0"/>
    <n v="35.5"/>
    <n v="10.37"/>
    <s v="No"/>
    <s v="No"/>
    <x v="0"/>
    <n v="0"/>
    <s v="No"/>
    <s v="Diabetes"/>
    <s v="Obesity"/>
    <n v="14612.33"/>
    <s v="Tier - 2"/>
    <s v="Tier - 3"/>
    <s v="R1021"/>
    <s v="Senior"/>
  </r>
  <r>
    <s v="ID680"/>
    <s v="Mr"/>
    <s v="Peter"/>
    <s v="Battaglino"/>
    <d v="1967-07-18T00:00:00"/>
    <n v="55"/>
    <n v="0"/>
    <n v="36.979999999999997"/>
    <n v="9.56"/>
    <s v="Yes"/>
    <s v="No"/>
    <x v="0"/>
    <n v="0"/>
    <s v="No"/>
    <s v="Diabetes"/>
    <s v="Obesity"/>
    <n v="14600.62"/>
    <s v="Tier - 2"/>
    <s v="Tier - 3"/>
    <s v="R1022"/>
    <s v="Senior"/>
  </r>
  <r>
    <s v="ID681"/>
    <s v="Ms"/>
    <s v="Carolina"/>
    <s v="Pena"/>
    <d v="1963-10-14T00:00:00"/>
    <n v="59"/>
    <n v="3"/>
    <n v="32.395000000000003"/>
    <n v="8.23"/>
    <s v="Yes"/>
    <s v="No"/>
    <x v="1"/>
    <n v="1"/>
    <s v="No"/>
    <s v="Diabetes"/>
    <s v="Obesity"/>
    <n v="14590.63"/>
    <s v="Tier - 2"/>
    <s v="Tier - 1"/>
    <s v="R1024"/>
    <s v="Senior"/>
  </r>
  <r>
    <s v="ID682"/>
    <s v="Mrs"/>
    <s v="Jenny K"/>
    <s v="Thomason"/>
    <d v="1962-12-03T00:00:00"/>
    <n v="60"/>
    <n v="0"/>
    <n v="32.729999999999997"/>
    <n v="7.03"/>
    <s v="No"/>
    <s v="No"/>
    <x v="0"/>
    <n v="0"/>
    <s v="No"/>
    <s v="Diabetes"/>
    <s v="Obesity"/>
    <n v="14574.64"/>
    <s v="Tier - 2"/>
    <s v="Tier - 1"/>
    <s v="R1025"/>
    <s v="Senior"/>
  </r>
  <r>
    <s v="ID683"/>
    <s v="Ms"/>
    <s v="Jessica"/>
    <s v="Hancox"/>
    <d v="1998-09-12T00:00:00"/>
    <n v="24"/>
    <n v="0"/>
    <n v="20.52"/>
    <n v="5.45"/>
    <s v="No"/>
    <s v="No"/>
    <x v="0"/>
    <n v="1"/>
    <s v="Yes"/>
    <s v="Normal"/>
    <s v="Normal Weight"/>
    <n v="14571.89"/>
    <s v="Tier - 2"/>
    <s v="Tier - 1"/>
    <s v="R1024"/>
    <s v="Youth"/>
  </r>
  <r>
    <s v="ID684"/>
    <s v="Ms"/>
    <s v="Kimberly D"/>
    <s v="Canarecci"/>
    <d v="1989-07-14T00:00:00"/>
    <n v="33"/>
    <n v="3"/>
    <n v="51.72"/>
    <n v="5.76"/>
    <s v="No"/>
    <s v="No"/>
    <x v="0"/>
    <n v="0"/>
    <s v="No"/>
    <s v="Prediabetes"/>
    <s v="Obesity"/>
    <n v="14547.26"/>
    <s v="Tier - 2"/>
    <s v="Tier - 3"/>
    <s v="R1011"/>
    <s v="Adults"/>
  </r>
  <r>
    <s v="ID685"/>
    <s v="Mr"/>
    <s v="Marc-Olivier"/>
    <s v="Toupin"/>
    <d v="1989-07-22T00:00:00"/>
    <n v="33"/>
    <n v="3"/>
    <n v="50.2"/>
    <n v="5.4"/>
    <s v="No"/>
    <s v="No"/>
    <x v="0"/>
    <n v="0"/>
    <s v="No"/>
    <s v="Normal"/>
    <s v="Obesity"/>
    <n v="14507.46"/>
    <s v="Tier - 2"/>
    <s v="Tier - 3"/>
    <s v="R1012"/>
    <s v="Adults"/>
  </r>
  <r>
    <s v="ID686"/>
    <s v="Mr"/>
    <s v="Russell J"/>
    <s v="Mulley"/>
    <d v="1979-10-20T00:00:00"/>
    <n v="43"/>
    <n v="5"/>
    <n v="25.52"/>
    <n v="6.35"/>
    <s v="No"/>
    <s v="No"/>
    <x v="1"/>
    <n v="1"/>
    <s v="No"/>
    <s v="Prediabetes"/>
    <s v="Overweight"/>
    <n v="14478.33"/>
    <s v="Tier - 2"/>
    <s v="Tier - 2"/>
    <s v="R1013"/>
    <s v="Adults"/>
  </r>
  <r>
    <s v="ID687"/>
    <s v="Ms"/>
    <s v="Karine"/>
    <s v="Parry"/>
    <d v="1959-11-20T00:00:00"/>
    <n v="63"/>
    <n v="1"/>
    <n v="35.200000000000003"/>
    <n v="6.26"/>
    <s v="Yes"/>
    <s v="No"/>
    <x v="0"/>
    <n v="2"/>
    <s v="No"/>
    <s v="Prediabetes"/>
    <s v="Obesity"/>
    <n v="14474.68"/>
    <s v="Tier - 2"/>
    <s v="Tier - 2"/>
    <s v="R1013"/>
    <s v="Senior"/>
  </r>
  <r>
    <s v="ID688"/>
    <s v="Ms"/>
    <s v="Cheryl"/>
    <s v="Mason Cox"/>
    <d v="1976-11-27T00:00:00"/>
    <n v="46"/>
    <n v="2"/>
    <n v="41.26"/>
    <n v="5.97"/>
    <s v="Yes"/>
    <s v="No"/>
    <x v="0"/>
    <n v="0"/>
    <s v="No"/>
    <s v="Prediabetes"/>
    <s v="Obesity"/>
    <n v="14470.01"/>
    <s v="Tier - 2"/>
    <s v="Tier - 3"/>
    <s v="R1012"/>
    <s v="Adults"/>
  </r>
  <r>
    <s v="ID689"/>
    <s v="Ms"/>
    <s v="Allison M"/>
    <s v="Thompson"/>
    <d v="1996-11-10T00:00:00"/>
    <n v="26"/>
    <n v="2"/>
    <n v="17.195"/>
    <n v="5.29"/>
    <s v="Yes"/>
    <s v="No"/>
    <x v="0"/>
    <n v="0"/>
    <s v="Yes"/>
    <s v="Normal"/>
    <s v="Underweight"/>
    <n v="14455.64"/>
    <s v="Tier - 2"/>
    <s v="Tier - 3"/>
    <s v="R1024"/>
    <s v="Youth"/>
  </r>
  <r>
    <s v="ID690"/>
    <s v="Ms"/>
    <s v="Adriana"/>
    <s v="Nelson"/>
    <d v="1959-08-03T00:00:00"/>
    <n v="63"/>
    <n v="0"/>
    <n v="23.085000000000001"/>
    <n v="4.2699999999999996"/>
    <s v="Yes"/>
    <s v="No"/>
    <x v="0"/>
    <n v="2"/>
    <s v="No"/>
    <s v="Normal"/>
    <s v="Normal Weight"/>
    <n v="14451.84"/>
    <s v="Tier - 2"/>
    <s v="Tier - 3"/>
    <s v="R1023"/>
    <s v="Senior"/>
  </r>
  <r>
    <s v="ID691"/>
    <s v="Ms"/>
    <s v="Miranda J"/>
    <s v="Forte"/>
    <d v="1959-06-29T00:00:00"/>
    <n v="63"/>
    <n v="0"/>
    <n v="21.66"/>
    <n v="5.2"/>
    <s v="Yes"/>
    <s v="No"/>
    <x v="0"/>
    <n v="2"/>
    <s v="No"/>
    <s v="Normal"/>
    <s v="Normal Weight"/>
    <n v="14449.85"/>
    <s v="Tier - 2"/>
    <s v="Tier - 1"/>
    <s v="R1024"/>
    <s v="Senior"/>
  </r>
  <r>
    <s v="ID692"/>
    <s v="Mr"/>
    <s v="Roberto"/>
    <s v="Corona Iturriaga"/>
    <d v="1967-11-04T00:00:00"/>
    <n v="55"/>
    <n v="0"/>
    <n v="36.47"/>
    <n v="8.23"/>
    <s v="Yes"/>
    <s v="No"/>
    <x v="0"/>
    <n v="0"/>
    <s v="No"/>
    <s v="Diabetes"/>
    <s v="Obesity"/>
    <n v="14427.63"/>
    <s v="Tier - 2"/>
    <s v="Tier - 2"/>
    <s v="R1021"/>
    <s v="Senior"/>
  </r>
  <r>
    <s v="ID693"/>
    <s v="Mrs"/>
    <s v="Rebecca B"/>
    <s v="Mccollum"/>
    <d v="1967-08-15T00:00:00"/>
    <n v="55"/>
    <n v="0"/>
    <n v="36.08"/>
    <n v="10.33"/>
    <s v="Yes"/>
    <s v="No"/>
    <x v="0"/>
    <n v="0"/>
    <s v="No"/>
    <s v="Diabetes"/>
    <s v="Obesity"/>
    <n v="14426.66"/>
    <s v="Tier - 2"/>
    <s v="Tier - 2"/>
    <s v="R1026"/>
    <s v="Senior"/>
  </r>
  <r>
    <s v="ID694"/>
    <s v="Ms"/>
    <s v="Tiffany"/>
    <s v="Hevner"/>
    <d v="1999-08-10T00:00:00"/>
    <n v="23"/>
    <n v="2"/>
    <n v="23.18"/>
    <n v="6.13"/>
    <s v="No"/>
    <s v="No"/>
    <x v="0"/>
    <n v="0"/>
    <s v="No"/>
    <s v="Prediabetes"/>
    <s v="Normal Weight"/>
    <n v="14426.07"/>
    <s v="Tier - 2"/>
    <s v="Tier - 1"/>
    <s v="R1012"/>
    <s v="Youth"/>
  </r>
  <r>
    <s v="ID695"/>
    <s v="Mr"/>
    <s v="Alexander"/>
    <s v="Looi"/>
    <d v="1958-09-20T00:00:00"/>
    <n v="64"/>
    <n v="1"/>
    <n v="39.159999999999997"/>
    <n v="8.08"/>
    <s v="No"/>
    <s v="No"/>
    <x v="0"/>
    <n v="3"/>
    <s v="No"/>
    <s v="Diabetes"/>
    <s v="Obesity"/>
    <n v="14418.28"/>
    <s v="Tier - 2"/>
    <s v="Tier - 3"/>
    <s v="R1013"/>
    <s v="Senior"/>
  </r>
  <r>
    <s v="ID696"/>
    <s v="Mr"/>
    <s v="Rich M"/>
    <s v="Power"/>
    <d v="1958-07-29T00:00:00"/>
    <n v="64"/>
    <n v="0"/>
    <n v="38.19"/>
    <n v="10.49"/>
    <s v="No"/>
    <s v="No"/>
    <x v="0"/>
    <n v="3"/>
    <s v="No"/>
    <s v="Diabetes"/>
    <s v="Obesity"/>
    <n v="14410.93"/>
    <s v="Tier - 2"/>
    <s v="Tier - 2"/>
    <s v="R1016"/>
    <s v="Senior"/>
  </r>
  <r>
    <s v="ID697"/>
    <s v="Mr"/>
    <s v="Aaron C"/>
    <s v="Routon"/>
    <d v="1958-09-14T00:00:00"/>
    <n v="64"/>
    <n v="0"/>
    <n v="26.41"/>
    <n v="8.11"/>
    <s v="No"/>
    <s v="No"/>
    <x v="0"/>
    <n v="3"/>
    <s v="No"/>
    <s v="Diabetes"/>
    <s v="Overweight"/>
    <n v="14394.56"/>
    <s v="Tier - 2"/>
    <s v="Tier - 1"/>
    <s v="R1018"/>
    <s v="Senior"/>
  </r>
  <r>
    <s v="ID698"/>
    <s v="Ms"/>
    <s v="Kate"/>
    <s v="Dochelli"/>
    <d v="1965-06-22T00:00:00"/>
    <n v="57"/>
    <n v="4"/>
    <n v="28.785"/>
    <n v="6.6"/>
    <s v="No"/>
    <s v="No"/>
    <x v="0"/>
    <n v="0"/>
    <s v="No"/>
    <s v="Diabetes"/>
    <s v="Overweight"/>
    <n v="14394.4"/>
    <s v="Tier - 2"/>
    <s v="Tier - 3"/>
    <s v="R1024"/>
    <s v="Senior"/>
  </r>
  <r>
    <s v="ID699"/>
    <s v="Ms"/>
    <s v="Maria M"/>
    <s v="Gillespie"/>
    <d v="1963-07-16T00:00:00"/>
    <n v="59"/>
    <n v="3"/>
    <n v="26.695"/>
    <n v="10.14"/>
    <s v="Yes"/>
    <s v="No"/>
    <x v="1"/>
    <n v="1"/>
    <s v="No"/>
    <s v="Diabetes"/>
    <s v="Overweight"/>
    <n v="14382.71"/>
    <s v="Tier - 2"/>
    <s v="Tier - 2"/>
    <s v="R1012"/>
    <s v="Senior"/>
  </r>
  <r>
    <s v="ID700"/>
    <s v="Mr"/>
    <s v="Daven W"/>
    <s v="Oskvig"/>
    <d v="1988-11-16T00:00:00"/>
    <n v="34"/>
    <n v="1"/>
    <n v="32.799999999999997"/>
    <n v="6.06"/>
    <s v="Yes"/>
    <s v="No"/>
    <x v="0"/>
    <n v="1"/>
    <s v="No"/>
    <s v="Prediabetes"/>
    <s v="Obesity"/>
    <n v="14358.36"/>
    <s v="Tier - 2"/>
    <s v="Tier - 2"/>
    <s v="R1011"/>
    <s v="Adults"/>
  </r>
  <r>
    <s v="ID701"/>
    <s v="Mrs"/>
    <s v="Brianne"/>
    <s v="Holland-Stergar"/>
    <d v="1967-10-10T00:00:00"/>
    <n v="55"/>
    <n v="0"/>
    <n v="35.869999999999997"/>
    <n v="9.91"/>
    <s v="Yes"/>
    <s v="No"/>
    <x v="0"/>
    <n v="0"/>
    <s v="No"/>
    <s v="Diabetes"/>
    <s v="Obesity"/>
    <n v="14355.43"/>
    <s v="Tier - 2"/>
    <s v="Tier - 1"/>
    <s v="R1026"/>
    <s v="Senior"/>
  </r>
  <r>
    <s v="ID702"/>
    <s v="Mr"/>
    <s v="Hiroki"/>
    <s v="Arai"/>
    <d v="1959-12-24T00:00:00"/>
    <n v="63"/>
    <n v="1"/>
    <n v="21.66"/>
    <n v="4.1399999999999997"/>
    <s v="Yes"/>
    <s v="No"/>
    <x v="0"/>
    <n v="2"/>
    <s v="No"/>
    <s v="Normal"/>
    <s v="Normal Weight"/>
    <n v="14349.85"/>
    <s v="Tier - 2"/>
    <s v="Tier - 2"/>
    <s v="R1012"/>
    <s v="Senior"/>
  </r>
  <r>
    <s v="ID703"/>
    <s v="Mr"/>
    <s v="Anders"/>
    <s v="Olausson"/>
    <d v="1969-09-26T00:00:00"/>
    <n v="53"/>
    <n v="0"/>
    <n v="37.72"/>
    <n v="4.38"/>
    <s v="Yes"/>
    <s v="No"/>
    <x v="1"/>
    <n v="1"/>
    <s v="No"/>
    <s v="Normal"/>
    <s v="Obesity"/>
    <n v="14337.91"/>
    <s v="Tier - 2"/>
    <s v="Tier - 3"/>
    <s v="R1022"/>
    <s v="Senior"/>
  </r>
  <r>
    <s v="ID704"/>
    <s v="Ms"/>
    <s v="Danielle"/>
    <s v="Wagner"/>
    <d v="1958-07-10T00:00:00"/>
    <n v="64"/>
    <n v="0"/>
    <n v="39.700000000000003"/>
    <n v="9.83"/>
    <s v="No"/>
    <s v="No"/>
    <x v="0"/>
    <n v="3"/>
    <s v="No"/>
    <s v="Diabetes"/>
    <s v="Obesity"/>
    <n v="14319.03"/>
    <s v="Tier - 2"/>
    <s v="Tier - 2"/>
    <s v="R1011"/>
    <s v="Senior"/>
  </r>
  <r>
    <s v="ID705"/>
    <s v="Ms"/>
    <s v="Candace N"/>
    <s v="Delong"/>
    <d v="1958-10-15T00:00:00"/>
    <n v="64"/>
    <n v="0"/>
    <n v="35.97"/>
    <n v="11.08"/>
    <s v="No"/>
    <s v="No"/>
    <x v="0"/>
    <n v="3"/>
    <s v="No"/>
    <s v="Diabetes"/>
    <s v="Obesity"/>
    <n v="14313.85"/>
    <s v="Tier - 2"/>
    <s v="Tier - 3"/>
    <s v="R1013"/>
    <s v="Senior"/>
  </r>
  <r>
    <s v="ID706"/>
    <s v="Mr"/>
    <s v="Bruno F"/>
    <s v="Mehech"/>
    <d v="1968-12-15T00:00:00"/>
    <n v="54"/>
    <n v="0"/>
    <n v="37.85"/>
    <n v="11.01"/>
    <s v="No"/>
    <s v="No"/>
    <x v="0"/>
    <n v="0"/>
    <s v="No"/>
    <s v="Diabetes"/>
    <s v="Obesity"/>
    <n v="14285.9"/>
    <s v="Tier - 2"/>
    <s v="Tier - 3"/>
    <s v="R1012"/>
    <s v="Senior"/>
  </r>
  <r>
    <s v="ID707"/>
    <s v="Ms"/>
    <s v="Emily"/>
    <s v="Machiela"/>
    <d v="2004-09-06T00:00:00"/>
    <n v="18"/>
    <n v="0"/>
    <n v="21.66"/>
    <n v="4.37"/>
    <s v="No"/>
    <s v="Yes"/>
    <x v="0"/>
    <n v="1"/>
    <s v="Yes"/>
    <s v="Normal"/>
    <s v="Normal Weight"/>
    <n v="14283.46"/>
    <s v="Tier - 2"/>
    <s v="Tier - 2"/>
    <s v="R1024"/>
    <s v="Youth"/>
  </r>
  <r>
    <s v="ID708"/>
    <s v="Mrs"/>
    <s v="Katie"/>
    <s v="Young"/>
    <d v="1972-07-13T00:00:00"/>
    <n v="50"/>
    <n v="0"/>
    <n v="39.369999999999997"/>
    <n v="5.91"/>
    <s v="No"/>
    <s v="No"/>
    <x v="0"/>
    <n v="2"/>
    <s v="No"/>
    <s v="Prediabetes"/>
    <s v="Obesity"/>
    <n v="14258.33"/>
    <s v="Tier - 2"/>
    <s v="Tier - 2"/>
    <s v="R1026"/>
    <s v="Senior"/>
  </r>
  <r>
    <s v="ID709"/>
    <s v="Mrs"/>
    <s v="Sally"/>
    <s v="Dupere"/>
    <d v="1974-12-26T00:00:00"/>
    <n v="48"/>
    <n v="0"/>
    <n v="40.880000000000003"/>
    <n v="7.65"/>
    <s v="No"/>
    <s v="No"/>
    <x v="0"/>
    <n v="0"/>
    <s v="No"/>
    <s v="Diabetes"/>
    <s v="Obesity"/>
    <n v="14256.79"/>
    <s v="Tier - 2"/>
    <s v="Tier - 2"/>
    <s v="R1026"/>
    <s v="Adults"/>
  </r>
  <r>
    <s v="ID710"/>
    <s v="Ms"/>
    <s v="Meaghan J"/>
    <s v="Iandolo"/>
    <d v="1959-11-08T00:00:00"/>
    <n v="63"/>
    <n v="0"/>
    <n v="26.22"/>
    <n v="5.37"/>
    <s v="Yes"/>
    <s v="No"/>
    <x v="0"/>
    <n v="2"/>
    <s v="No"/>
    <s v="Normal"/>
    <s v="Overweight"/>
    <n v="14256.19"/>
    <s v="Tier - 2"/>
    <s v="Tier - 3"/>
    <s v="R1012"/>
    <s v="Senior"/>
  </r>
  <r>
    <s v="ID711"/>
    <s v="Ms"/>
    <s v="Rina"/>
    <s v="Ito"/>
    <d v="1959-10-10T00:00:00"/>
    <n v="63"/>
    <n v="0"/>
    <n v="25.08"/>
    <n v="5.75"/>
    <s v="Yes"/>
    <s v="No"/>
    <x v="0"/>
    <n v="2"/>
    <s v="No"/>
    <s v="Prediabetes"/>
    <s v="Overweight"/>
    <n v="14254.61"/>
    <s v="Tier - 2"/>
    <s v="Tier - 1"/>
    <s v="R1012"/>
    <s v="Senior"/>
  </r>
  <r>
    <s v="ID712"/>
    <s v="Ms"/>
    <s v="Kristin P"/>
    <s v="Barry"/>
    <d v="1961-09-25T00:00:00"/>
    <n v="61"/>
    <n v="2"/>
    <n v="39.1"/>
    <n v="6.79"/>
    <s v="Yes"/>
    <s v="No"/>
    <x v="0"/>
    <n v="2"/>
    <s v="No"/>
    <s v="Diabetes"/>
    <s v="Obesity"/>
    <n v="14235.07"/>
    <s v="Tier - 2"/>
    <s v="Tier - 1"/>
    <s v="R1011"/>
    <s v="Senior"/>
  </r>
  <r>
    <s v="ID713"/>
    <s v="Mr"/>
    <s v="Albert"/>
    <s v="Boyce"/>
    <d v="1958-09-21T00:00:00"/>
    <n v="64"/>
    <n v="0"/>
    <n v="37.905000000000001"/>
    <n v="7.03"/>
    <s v="No"/>
    <s v="No"/>
    <x v="0"/>
    <n v="3"/>
    <s v="No"/>
    <s v="Diabetes"/>
    <s v="Obesity"/>
    <n v="14210.54"/>
    <s v="Tier - 2"/>
    <s v="Tier - 2"/>
    <s v="R1012"/>
    <s v="Senior"/>
  </r>
  <r>
    <s v="ID714"/>
    <s v="Mrs"/>
    <s v="Ashley"/>
    <s v="Lin"/>
    <d v="1983-11-17T00:00:00"/>
    <n v="39"/>
    <n v="3"/>
    <n v="43.35"/>
    <n v="5.41"/>
    <s v="Yes"/>
    <s v="No"/>
    <x v="1"/>
    <n v="1"/>
    <s v="No"/>
    <s v="Normal"/>
    <s v="Obesity"/>
    <n v="14209.4"/>
    <s v="Tier - 2"/>
    <s v="Tier - 1"/>
    <s v="R1026"/>
    <s v="Adults"/>
  </r>
  <r>
    <s v="ID715"/>
    <s v="Mrs"/>
    <s v="Shannon L"/>
    <s v="Smith"/>
    <d v="1968-12-25T00:00:00"/>
    <n v="54"/>
    <n v="0"/>
    <n v="36.15"/>
    <n v="8.0500000000000007"/>
    <s v="No"/>
    <s v="No"/>
    <x v="0"/>
    <n v="0"/>
    <s v="No"/>
    <s v="Diabetes"/>
    <s v="Obesity"/>
    <n v="14193.55"/>
    <s v="Tier - 2"/>
    <s v="Tier - 1"/>
    <s v="R1026"/>
    <s v="Senior"/>
  </r>
  <r>
    <s v="ID716"/>
    <s v="Ms"/>
    <s v="Amy B"/>
    <s v="Nalven"/>
    <d v="1984-07-07T00:00:00"/>
    <n v="38"/>
    <n v="3"/>
    <n v="44.98"/>
    <n v="5.94"/>
    <s v="No"/>
    <s v="No"/>
    <x v="0"/>
    <n v="1"/>
    <s v="No"/>
    <s v="Prediabetes"/>
    <s v="Obesity"/>
    <n v="14152.46"/>
    <s v="Tier - 2"/>
    <s v="Tier - 1"/>
    <s v="R1012"/>
    <s v="Adults"/>
  </r>
  <r>
    <s v="ID717"/>
    <s v="Ms"/>
    <s v="A Danielle"/>
    <s v="Bourgeois"/>
    <d v="2004-07-06T00:00:00"/>
    <n v="18"/>
    <n v="0"/>
    <n v="38.28"/>
    <n v="5.51"/>
    <s v="No"/>
    <s v="Yes"/>
    <x v="0"/>
    <n v="1"/>
    <s v="No"/>
    <s v="Normal"/>
    <s v="Obesity"/>
    <n v="14133.04"/>
    <s v="Tier - 2"/>
    <s v="Tier - 3"/>
    <s v="R1013"/>
    <s v="Youth"/>
  </r>
  <r>
    <s v="ID718"/>
    <s v="Mr"/>
    <s v="Conrad F"/>
    <s v="Orloff"/>
    <d v="1961-06-14T00:00:00"/>
    <n v="61"/>
    <n v="2"/>
    <n v="32.299999999999997"/>
    <n v="6.55"/>
    <s v="Yes"/>
    <s v="No"/>
    <x v="0"/>
    <n v="2"/>
    <s v="No"/>
    <s v="Diabetes"/>
    <s v="Obesity"/>
    <n v="14119.62"/>
    <s v="Tier - 2"/>
    <s v="Tier - 1"/>
    <s v="R1012"/>
    <s v="Senior"/>
  </r>
  <r>
    <s v="ID719"/>
    <s v="Mr"/>
    <s v="Josh"/>
    <s v="Ramirez"/>
    <d v="1976-09-26T00:00:00"/>
    <n v="46"/>
    <n v="2"/>
    <n v="39.51"/>
    <n v="5.79"/>
    <s v="Yes"/>
    <s v="No"/>
    <x v="0"/>
    <n v="0"/>
    <s v="No"/>
    <s v="Prediabetes"/>
    <s v="Obesity"/>
    <n v="14098.07"/>
    <s v="Tier - 2"/>
    <s v="Tier - 3"/>
    <s v="R1023"/>
    <s v="Adults"/>
  </r>
  <r>
    <s v="ID720"/>
    <s v="Mr"/>
    <s v="Maxime"/>
    <s v="Fouquet"/>
    <d v="1991-09-12T00:00:00"/>
    <n v="31"/>
    <n v="3"/>
    <n v="50.46"/>
    <n v="4.5599999999999996"/>
    <s v="No"/>
    <s v="No"/>
    <x v="0"/>
    <n v="0"/>
    <s v="No"/>
    <s v="Normal"/>
    <s v="Obesity"/>
    <n v="14081.93"/>
    <s v="Tier - 2"/>
    <s v="Tier - 3"/>
    <s v="R1012"/>
    <s v="Adults"/>
  </r>
  <r>
    <s v="ID721"/>
    <s v="Ms"/>
    <s v="Natalie"/>
    <s v="Mcphillips"/>
    <d v="1960-11-08T00:00:00"/>
    <n v="62"/>
    <n v="0"/>
    <n v="31.73"/>
    <n v="7"/>
    <s v="No"/>
    <s v="No"/>
    <x v="0"/>
    <n v="0"/>
    <s v="No"/>
    <s v="Diabetes"/>
    <s v="Obesity"/>
    <n v="14043.48"/>
    <s v="Tier - 2"/>
    <s v="Tier - 3"/>
    <s v="R1024"/>
    <s v="Senior"/>
  </r>
  <r>
    <s v="ID722"/>
    <s v="Ms"/>
    <s v="Melissa"/>
    <s v="Burgin"/>
    <d v="1963-07-08T00:00:00"/>
    <n v="59"/>
    <n v="3"/>
    <n v="32.1"/>
    <n v="6.57"/>
    <s v="Yes"/>
    <s v="No"/>
    <x v="1"/>
    <n v="1"/>
    <s v="No"/>
    <s v="Diabetes"/>
    <s v="Obesity"/>
    <n v="14007.22"/>
    <s v="Tier - 2"/>
    <s v="Tier - 3"/>
    <s v="R1011"/>
    <s v="Senior"/>
  </r>
  <r>
    <s v="ID723"/>
    <s v="Ms"/>
    <s v="Laura P"/>
    <s v="Roberts"/>
    <d v="1963-07-06T00:00:00"/>
    <n v="59"/>
    <n v="3"/>
    <n v="27.83"/>
    <n v="11.61"/>
    <s v="Yes"/>
    <s v="No"/>
    <x v="1"/>
    <n v="1"/>
    <s v="No"/>
    <s v="Diabetes"/>
    <s v="Overweight"/>
    <n v="14001.29"/>
    <s v="Tier - 2"/>
    <s v="Tier - 2"/>
    <s v="R1013"/>
    <s v="Senior"/>
  </r>
  <r>
    <s v="ID724"/>
    <s v="Mrs"/>
    <s v="Lisa"/>
    <s v="Nemec"/>
    <d v="1963-12-23T00:00:00"/>
    <n v="59"/>
    <n v="3"/>
    <n v="27.72"/>
    <n v="8.16"/>
    <s v="Yes"/>
    <s v="No"/>
    <x v="1"/>
    <n v="1"/>
    <s v="No"/>
    <s v="Diabetes"/>
    <s v="Overweight"/>
    <n v="14001.13"/>
    <s v="Tier - 2"/>
    <s v="Tier - 1"/>
    <s v="R1013"/>
    <s v="Senior"/>
  </r>
  <r>
    <s v="ID725"/>
    <s v="Mr"/>
    <s v="William D"/>
    <s v="Appman"/>
    <d v="1959-09-06T00:00:00"/>
    <n v="63"/>
    <n v="0"/>
    <n v="36.765000000000001"/>
    <n v="4.4800000000000004"/>
    <s v="Yes"/>
    <s v="No"/>
    <x v="0"/>
    <n v="2"/>
    <s v="No"/>
    <s v="Normal"/>
    <s v="Obesity"/>
    <n v="13981.85"/>
    <s v="Tier - 2"/>
    <s v="Tier - 1"/>
    <s v="R1016"/>
    <s v="Senior"/>
  </r>
  <r>
    <s v="ID726"/>
    <s v="Mr"/>
    <s v="James"/>
    <s v="Driscoll"/>
    <d v="1990-07-13T00:00:00"/>
    <n v="32"/>
    <n v="3"/>
    <n v="48.36"/>
    <n v="4.08"/>
    <s v="No"/>
    <s v="No"/>
    <x v="0"/>
    <n v="0"/>
    <s v="No"/>
    <s v="Normal"/>
    <s v="Obesity"/>
    <n v="13979.45"/>
    <s v="Tier - 2"/>
    <s v="Tier - 1"/>
    <s v="R1023"/>
    <s v="Adults"/>
  </r>
  <r>
    <s v="ID727"/>
    <s v="Mr"/>
    <s v="John"/>
    <s v="Glotzbach"/>
    <d v="1959-08-29T00:00:00"/>
    <n v="63"/>
    <n v="0"/>
    <n v="31.445"/>
    <n v="4.4000000000000004"/>
    <s v="Yes"/>
    <s v="No"/>
    <x v="0"/>
    <n v="2"/>
    <s v="No"/>
    <s v="Normal"/>
    <s v="Obesity"/>
    <n v="13974.46"/>
    <s v="Tier - 2"/>
    <s v="Tier - 2"/>
    <s v="R1019"/>
    <s v="Senior"/>
  </r>
  <r>
    <s v="ID728"/>
    <s v="Mr"/>
    <s v="Adam S"/>
    <s v="Tenforde"/>
    <d v="1960-06-18T00:00:00"/>
    <n v="62"/>
    <n v="1"/>
    <n v="27.55"/>
    <n v="9.02"/>
    <s v="No"/>
    <s v="No"/>
    <x v="0"/>
    <n v="0"/>
    <s v="No"/>
    <s v="Diabetes"/>
    <s v="Overweight"/>
    <n v="13937.67"/>
    <s v="Tier - 2"/>
    <s v="Tier - 1"/>
    <s v="R1012"/>
    <s v="Senior"/>
  </r>
  <r>
    <s v="ID729"/>
    <s v="Mr"/>
    <s v="Armando"/>
    <s v="Ramirez"/>
    <d v="1962-07-27T00:00:00"/>
    <n v="60"/>
    <n v="3"/>
    <n v="33.11"/>
    <n v="8.06"/>
    <s v="No"/>
    <s v="No"/>
    <x v="0"/>
    <n v="0"/>
    <s v="No"/>
    <s v="Diabetes"/>
    <s v="Obesity"/>
    <n v="13919.82"/>
    <s v="Tier - 2"/>
    <s v="Tier - 2"/>
    <s v="R1013"/>
    <s v="Senior"/>
  </r>
  <r>
    <s v="ID730"/>
    <s v="Ms"/>
    <s v="Dana"/>
    <s v="Stanley Torres"/>
    <d v="1959-07-07T00:00:00"/>
    <n v="63"/>
    <n v="0"/>
    <n v="36.85"/>
    <n v="6.21"/>
    <s v="Yes"/>
    <s v="No"/>
    <x v="0"/>
    <n v="2"/>
    <s v="No"/>
    <s v="Prediabetes"/>
    <s v="Obesity"/>
    <n v="13887.97"/>
    <s v="Tier - 2"/>
    <s v="Tier - 2"/>
    <s v="R1013"/>
    <s v="Senior"/>
  </r>
  <r>
    <s v="ID731"/>
    <s v="Ms"/>
    <s v="Jennifer L"/>
    <s v="Vandongen"/>
    <d v="1959-12-29T00:00:00"/>
    <n v="63"/>
    <n v="0"/>
    <n v="36.299999999999997"/>
    <n v="5.79"/>
    <s v="Yes"/>
    <s v="No"/>
    <x v="0"/>
    <n v="2"/>
    <s v="No"/>
    <s v="Prediabetes"/>
    <s v="Obesity"/>
    <n v="13887.2"/>
    <s v="Tier - 2"/>
    <s v="Tier - 3"/>
    <s v="R1013"/>
    <s v="Senior"/>
  </r>
  <r>
    <s v="ID732"/>
    <s v="Mr"/>
    <s v="Benjamin"/>
    <s v="Liebald"/>
    <d v="1985-09-25T00:00:00"/>
    <n v="37"/>
    <n v="3"/>
    <n v="45.34"/>
    <n v="5.69"/>
    <s v="Yes"/>
    <s v="No"/>
    <x v="0"/>
    <n v="0"/>
    <s v="No"/>
    <s v="Normal"/>
    <s v="Obesity"/>
    <n v="13886.4"/>
    <s v="Tier - 2"/>
    <s v="Tier - 2"/>
    <s v="R1012"/>
    <s v="Adults"/>
  </r>
  <r>
    <s v="ID733"/>
    <s v="Ms"/>
    <s v="Tanya"/>
    <s v="Holte"/>
    <d v="1959-10-05T00:00:00"/>
    <n v="63"/>
    <n v="0"/>
    <n v="31.8"/>
    <n v="5.36"/>
    <s v="Yes"/>
    <s v="No"/>
    <x v="0"/>
    <n v="2"/>
    <s v="No"/>
    <s v="Normal"/>
    <s v="Obesity"/>
    <n v="13880.95"/>
    <s v="Tier - 2"/>
    <s v="Tier - 2"/>
    <s v="R1011"/>
    <s v="Senior"/>
  </r>
  <r>
    <s v="ID734"/>
    <s v="Ms"/>
    <s v="Tracy"/>
    <s v="Johnson"/>
    <d v="1978-12-19T00:00:00"/>
    <n v="44"/>
    <n v="2"/>
    <n v="41.02"/>
    <n v="11.37"/>
    <s v="No"/>
    <s v="No"/>
    <x v="0"/>
    <n v="0"/>
    <s v="No"/>
    <s v="Diabetes"/>
    <s v="Obesity"/>
    <n v="13874.89"/>
    <s v="Tier - 2"/>
    <s v="Tier - 1"/>
    <s v="R1012"/>
    <s v="Adults"/>
  </r>
  <r>
    <s v="ID735"/>
    <s v="Ms"/>
    <s v="Emily S"/>
    <s v="Bartlett"/>
    <d v="1960-07-21T00:00:00"/>
    <n v="62"/>
    <n v="0"/>
    <n v="32.68"/>
    <n v="11.87"/>
    <s v="No"/>
    <s v="No"/>
    <x v="0"/>
    <n v="0"/>
    <s v="No"/>
    <s v="Diabetes"/>
    <s v="Obesity"/>
    <n v="13844.8"/>
    <s v="Tier - 2"/>
    <s v="Tier - 2"/>
    <s v="R1012"/>
    <s v="Senior"/>
  </r>
  <r>
    <s v="ID736"/>
    <s v="Ms"/>
    <s v="Kelly R"/>
    <s v="Bergman"/>
    <d v="2003-06-07T00:00:00"/>
    <n v="20"/>
    <n v="0"/>
    <n v="21.7"/>
    <n v="4.9000000000000004"/>
    <s v="No"/>
    <s v="No"/>
    <x v="1"/>
    <n v="1"/>
    <s v="Yes"/>
    <s v="Normal"/>
    <s v="Normal Weight"/>
    <n v="13844.51"/>
    <s v="Tier - 2"/>
    <s v="Tier - 1"/>
    <s v="R1011"/>
    <s v="Youth"/>
  </r>
  <r>
    <s v="ID737"/>
    <s v="Mr"/>
    <s v="Kyle"/>
    <s v="Aitken"/>
    <d v="1958-12-10T00:00:00"/>
    <n v="64"/>
    <n v="0"/>
    <n v="40.479999999999997"/>
    <n v="6.7"/>
    <s v="No"/>
    <s v="No"/>
    <x v="0"/>
    <n v="3"/>
    <s v="No"/>
    <s v="Diabetes"/>
    <s v="Obesity"/>
    <n v="13831.12"/>
    <s v="Tier - 3"/>
    <s v="Tier - 1"/>
    <s v="R1013"/>
    <s v="Senior"/>
  </r>
  <r>
    <s v="ID738"/>
    <s v="Mr"/>
    <s v="Bruce A Jr"/>
    <s v="Berger"/>
    <d v="1958-11-25T00:00:00"/>
    <n v="64"/>
    <n v="0"/>
    <n v="34.5"/>
    <n v="10.3"/>
    <s v="No"/>
    <s v="No"/>
    <x v="0"/>
    <n v="3"/>
    <s v="No"/>
    <s v="Diabetes"/>
    <s v="Obesity"/>
    <n v="13822.8"/>
    <s v="Tier - 3"/>
    <s v="Tier - 3"/>
    <s v="R1011"/>
    <s v="Senior"/>
  </r>
  <r>
    <s v="ID739"/>
    <s v="Mr"/>
    <s v="Cary J"/>
    <s v="Richey"/>
    <d v="1986-12-08T00:00:00"/>
    <n v="36"/>
    <n v="3"/>
    <n v="45.9"/>
    <n v="11.14"/>
    <s v="Yes"/>
    <s v="No"/>
    <x v="0"/>
    <n v="1"/>
    <s v="No"/>
    <s v="Diabetes"/>
    <s v="Obesity"/>
    <n v="13819.49"/>
    <s v="Tier - 3"/>
    <s v="Tier - 2"/>
    <s v="R1012"/>
    <s v="Adults"/>
  </r>
  <r>
    <s v="ID740"/>
    <s v="Mrs"/>
    <s v="Jill M"/>
    <s v="Trotter"/>
    <d v="1966-11-10T00:00:00"/>
    <n v="56"/>
    <n v="0"/>
    <n v="33.479999999999997"/>
    <n v="4.74"/>
    <s v="Yes"/>
    <s v="No"/>
    <x v="0"/>
    <n v="2"/>
    <s v="No"/>
    <s v="Normal"/>
    <s v="Obesity"/>
    <n v="13801.61"/>
    <s v="Tier - 3"/>
    <s v="Tier - 3"/>
    <s v="R1026"/>
    <s v="Senior"/>
  </r>
  <r>
    <s v="ID741"/>
    <s v="Mr"/>
    <s v="Chris"/>
    <s v="Chavez"/>
    <d v="1959-08-06T00:00:00"/>
    <n v="63"/>
    <n v="0"/>
    <n v="28.31"/>
    <n v="5.96"/>
    <s v="Yes"/>
    <s v="No"/>
    <x v="0"/>
    <n v="2"/>
    <s v="No"/>
    <s v="Prediabetes"/>
    <s v="Overweight"/>
    <n v="13770.1"/>
    <s v="Tier - 3"/>
    <s v="Tier - 1"/>
    <s v="R1012"/>
    <s v="Senior"/>
  </r>
  <r>
    <s v="ID742"/>
    <s v="Mr"/>
    <s v="Michael E"/>
    <s v="Orifice"/>
    <d v="2004-07-16T00:00:00"/>
    <n v="18"/>
    <n v="0"/>
    <n v="21.565000000000001"/>
    <n v="4.95"/>
    <s v="No"/>
    <s v="Yes"/>
    <x v="0"/>
    <n v="1"/>
    <s v="Yes"/>
    <s v="Normal"/>
    <s v="Normal Weight"/>
    <n v="13747.87"/>
    <s v="Tier - 3"/>
    <s v="Tier - 2"/>
    <s v="R1018"/>
    <s v="Youth"/>
  </r>
  <r>
    <s v="ID743"/>
    <s v="Mrs"/>
    <s v="Lauren"/>
    <s v="Farkash"/>
    <d v="1969-10-23T00:00:00"/>
    <n v="53"/>
    <n v="0"/>
    <n v="35.590000000000003"/>
    <n v="5.21"/>
    <s v="Yes"/>
    <s v="No"/>
    <x v="1"/>
    <n v="1"/>
    <s v="No"/>
    <s v="Normal"/>
    <s v="Obesity"/>
    <n v="13746.74"/>
    <s v="Tier - 3"/>
    <s v="Tier - 2"/>
    <s v="R1026"/>
    <s v="Senior"/>
  </r>
  <r>
    <s v="ID744"/>
    <s v="Mrs"/>
    <s v="Kathryn E"/>
    <s v="Hribar"/>
    <d v="1985-08-29T00:00:00"/>
    <n v="37"/>
    <n v="3"/>
    <n v="43.44"/>
    <n v="4.8600000000000003"/>
    <s v="Yes"/>
    <s v="No"/>
    <x v="0"/>
    <n v="0"/>
    <s v="No"/>
    <s v="Normal"/>
    <s v="Obesity"/>
    <n v="13726.21"/>
    <s v="Tier - 3"/>
    <s v="Tier - 3"/>
    <s v="R1026"/>
    <s v="Adults"/>
  </r>
  <r>
    <s v="ID745"/>
    <s v="Ms"/>
    <s v="Polly"/>
    <s v="Crawford"/>
    <d v="1981-08-02T00:00:00"/>
    <n v="41"/>
    <n v="1"/>
    <n v="21.754999999999999"/>
    <n v="7.79"/>
    <s v="Yes"/>
    <s v="No"/>
    <x v="0"/>
    <n v="0"/>
    <s v="No"/>
    <s v="Diabetes"/>
    <s v="Normal Weight"/>
    <n v="13725.47"/>
    <s v="Tier - 3"/>
    <s v="Tier - 2"/>
    <s v="R1024"/>
    <s v="Adults"/>
  </r>
  <r>
    <s v="ID746"/>
    <s v="Mr"/>
    <s v="Mark H"/>
    <s v="Sittlington"/>
    <d v="1986-11-24T00:00:00"/>
    <n v="36"/>
    <n v="3"/>
    <n v="44.55"/>
    <n v="7.12"/>
    <s v="Yes"/>
    <s v="No"/>
    <x v="0"/>
    <n v="1"/>
    <s v="No"/>
    <s v="Diabetes"/>
    <s v="Obesity"/>
    <n v="13714.55"/>
    <s v="Tier - 3"/>
    <s v="Tier - 2"/>
    <s v="R1023"/>
    <s v="Adults"/>
  </r>
  <r>
    <s v="ID747"/>
    <s v="Mrs"/>
    <s v="Jessie M"/>
    <s v="Silbert"/>
    <d v="1985-09-14T00:00:00"/>
    <n v="37"/>
    <n v="3"/>
    <n v="43.32"/>
    <n v="4.67"/>
    <s v="Yes"/>
    <s v="No"/>
    <x v="0"/>
    <n v="0"/>
    <s v="No"/>
    <s v="Normal"/>
    <s v="Obesity"/>
    <n v="13685.51"/>
    <s v="Tier - 3"/>
    <s v="Tier - 1"/>
    <s v="R1026"/>
    <s v="Adults"/>
  </r>
  <r>
    <s v="ID748"/>
    <s v="Mr"/>
    <s v="Chris"/>
    <s v="Carrique"/>
    <d v="1963-08-04T00:00:00"/>
    <n v="59"/>
    <n v="0"/>
    <n v="31.23"/>
    <n v="9.1199999999999992"/>
    <s v="Yes"/>
    <s v="No"/>
    <x v="1"/>
    <n v="1"/>
    <s v="No"/>
    <s v="Diabetes"/>
    <s v="Obesity"/>
    <n v="13677.68"/>
    <s v="Tier - 3"/>
    <s v="Tier - 2"/>
    <s v="R1021"/>
    <s v="Senior"/>
  </r>
  <r>
    <s v="ID749"/>
    <s v="Mr"/>
    <s v="Daniel"/>
    <s v="Kosla"/>
    <d v="1984-07-20T00:00:00"/>
    <n v="38"/>
    <n v="3"/>
    <n v="42.81"/>
    <n v="4.1500000000000004"/>
    <s v="No"/>
    <s v="No"/>
    <x v="0"/>
    <n v="1"/>
    <s v="No"/>
    <s v="Normal"/>
    <s v="Obesity"/>
    <n v="13638.06"/>
    <s v="Tier - 3"/>
    <s v="Tier - 3"/>
    <s v="R1023"/>
    <s v="Adults"/>
  </r>
  <r>
    <s v="ID750"/>
    <s v="Ms"/>
    <s v="Megan"/>
    <s v="Parker"/>
    <d v="1961-12-24T00:00:00"/>
    <n v="61"/>
    <n v="0"/>
    <n v="35.909999999999997"/>
    <n v="6.72"/>
    <s v="Yes"/>
    <s v="No"/>
    <x v="0"/>
    <n v="2"/>
    <s v="No"/>
    <s v="Diabetes"/>
    <s v="Obesity"/>
    <n v="13635.64"/>
    <s v="Tier - 3"/>
    <s v="Tier - 3"/>
    <s v="R1024"/>
    <s v="Senior"/>
  </r>
  <r>
    <s v="ID751"/>
    <s v="Mr"/>
    <s v="Kevin"/>
    <s v="Horton"/>
    <d v="1969-07-26T00:00:00"/>
    <n v="53"/>
    <n v="0"/>
    <n v="36.65"/>
    <n v="5.01"/>
    <s v="Yes"/>
    <s v="No"/>
    <x v="1"/>
    <n v="1"/>
    <s v="No"/>
    <s v="Normal"/>
    <s v="Obesity"/>
    <n v="13622.01"/>
    <s v="Tier - 3"/>
    <s v="Tier - 3"/>
    <s v="R1012"/>
    <s v="Senior"/>
  </r>
  <r>
    <s v="ID752"/>
    <s v="Ms"/>
    <s v="Caroline S"/>
    <s v="Boller"/>
    <d v="1961-11-18T00:00:00"/>
    <n v="61"/>
    <n v="0"/>
    <n v="22.04"/>
    <n v="10.9"/>
    <s v="Yes"/>
    <s v="No"/>
    <x v="0"/>
    <n v="2"/>
    <s v="No"/>
    <s v="Diabetes"/>
    <s v="Normal Weight"/>
    <n v="13616.36"/>
    <s v="Tier - 3"/>
    <s v="Tier - 3"/>
    <s v="R1024"/>
    <s v="Senior"/>
  </r>
  <r>
    <s v="ID753"/>
    <s v="Ms"/>
    <s v="Nuta"/>
    <s v="Olaru"/>
    <d v="1964-09-10T00:00:00"/>
    <n v="58"/>
    <n v="2"/>
    <n v="31.824999999999999"/>
    <n v="5.52"/>
    <s v="Yes"/>
    <s v="No"/>
    <x v="0"/>
    <n v="1"/>
    <s v="No"/>
    <s v="Normal"/>
    <s v="Obesity"/>
    <n v="13607.37"/>
    <s v="Tier - 3"/>
    <s v="Tier - 1"/>
    <s v="R1024"/>
    <s v="Senior"/>
  </r>
  <r>
    <s v="ID754"/>
    <s v="Ms"/>
    <s v="Margie"/>
    <s v="Prescott"/>
    <d v="1992-08-14T00:00:00"/>
    <n v="30"/>
    <n v="0"/>
    <n v="53.58"/>
    <n v="4.55"/>
    <s v="No"/>
    <s v="No"/>
    <x v="0"/>
    <n v="1"/>
    <s v="No"/>
    <s v="Normal"/>
    <s v="Obesity"/>
    <n v="13588.17"/>
    <s v="Tier - 3"/>
    <s v="Tier - 1"/>
    <s v="R1012"/>
    <s v="Adults"/>
  </r>
  <r>
    <s v="ID755"/>
    <s v="Mrs"/>
    <s v="Heidi"/>
    <s v="Hines"/>
    <d v="1968-07-15T00:00:00"/>
    <n v="54"/>
    <n v="0"/>
    <n v="34.299999999999997"/>
    <n v="11.76"/>
    <s v="No"/>
    <s v="No"/>
    <x v="0"/>
    <n v="0"/>
    <s v="No"/>
    <s v="Diabetes"/>
    <s v="Obesity"/>
    <n v="13566.04"/>
    <s v="Tier - 3"/>
    <s v="Tier - 3"/>
    <s v="R1026"/>
    <s v="Senior"/>
  </r>
  <r>
    <s v="ID756"/>
    <s v="Mr"/>
    <s v="Diego J"/>
    <s v="Blanton"/>
    <d v="1960-07-11T00:00:00"/>
    <n v="62"/>
    <n v="0"/>
    <n v="32.11"/>
    <n v="7.06"/>
    <s v="No"/>
    <s v="No"/>
    <x v="0"/>
    <n v="0"/>
    <s v="No"/>
    <s v="Diabetes"/>
    <s v="Obesity"/>
    <n v="13555"/>
    <s v="Tier - 3"/>
    <s v="Tier - 3"/>
    <s v="R1017"/>
    <s v="Senior"/>
  </r>
  <r>
    <s v="ID757"/>
    <s v="Mr"/>
    <s v="Enrique M Sr"/>
    <s v="Bustamante"/>
    <d v="1963-10-14T00:00:00"/>
    <n v="59"/>
    <n v="0"/>
    <n v="31.78"/>
    <n v="11.35"/>
    <s v="Yes"/>
    <s v="No"/>
    <x v="1"/>
    <n v="1"/>
    <s v="No"/>
    <s v="Diabetes"/>
    <s v="Obesity"/>
    <n v="13511.28"/>
    <s v="Tier - 3"/>
    <s v="Tier - 1"/>
    <s v="R1012"/>
    <s v="Senior"/>
  </r>
  <r>
    <s v="ID758"/>
    <s v="Mr"/>
    <s v="Greg"/>
    <s v="Mccann"/>
    <d v="1990-08-30T00:00:00"/>
    <n v="32"/>
    <n v="3"/>
    <n v="46.89"/>
    <n v="5.52"/>
    <s v="No"/>
    <s v="No"/>
    <x v="0"/>
    <n v="0"/>
    <s v="No"/>
    <s v="Normal"/>
    <s v="Obesity"/>
    <n v="13480.83"/>
    <s v="Tier - 3"/>
    <s v="Tier - 2"/>
    <s v="R1023"/>
    <s v="Adults"/>
  </r>
  <r>
    <s v="ID759"/>
    <s v="Mr"/>
    <s v="Filip"/>
    <s v="Schmole"/>
    <d v="1975-08-07T00:00:00"/>
    <n v="47"/>
    <n v="1"/>
    <n v="39.35"/>
    <n v="7.86"/>
    <s v="Yes"/>
    <s v="No"/>
    <x v="0"/>
    <n v="1"/>
    <s v="No"/>
    <s v="Diabetes"/>
    <s v="Obesity"/>
    <n v="13472.19"/>
    <s v="Tier - 3"/>
    <s v="Tier - 2"/>
    <s v="R1012"/>
    <s v="Adults"/>
  </r>
  <r>
    <s v="ID760"/>
    <s v="Ms"/>
    <s v="Rosemary E"/>
    <s v="Barber"/>
    <d v="1960-07-24T00:00:00"/>
    <n v="62"/>
    <n v="0"/>
    <n v="39.200000000000003"/>
    <n v="11.38"/>
    <s v="No"/>
    <s v="No"/>
    <x v="0"/>
    <n v="0"/>
    <s v="No"/>
    <s v="Diabetes"/>
    <s v="Obesity"/>
    <n v="13470.86"/>
    <s v="Tier - 3"/>
    <s v="Tier - 3"/>
    <s v="R1011"/>
    <s v="Senior"/>
  </r>
  <r>
    <s v="ID761"/>
    <s v="Ms"/>
    <s v="Lisa"/>
    <s v="Reichmann"/>
    <d v="1960-07-28T00:00:00"/>
    <n v="62"/>
    <n v="0"/>
    <n v="39.159999999999997"/>
    <n v="10.48"/>
    <s v="No"/>
    <s v="No"/>
    <x v="0"/>
    <n v="0"/>
    <s v="No"/>
    <s v="Diabetes"/>
    <s v="Obesity"/>
    <n v="13470.8"/>
    <s v="Tier - 3"/>
    <s v="Tier - 2"/>
    <s v="R1013"/>
    <s v="Senior"/>
  </r>
  <r>
    <s v="ID762"/>
    <s v="Mr"/>
    <s v="Jason"/>
    <s v="Cavatorta"/>
    <d v="1985-08-19T00:00:00"/>
    <n v="37"/>
    <n v="3"/>
    <n v="44.1"/>
    <n v="5.04"/>
    <s v="Yes"/>
    <s v="No"/>
    <x v="0"/>
    <n v="0"/>
    <s v="No"/>
    <s v="Normal"/>
    <s v="Obesity"/>
    <n v="13465.8"/>
    <s v="Tier - 3"/>
    <s v="Tier - 1"/>
    <s v="R1012"/>
    <s v="Adults"/>
  </r>
  <r>
    <s v="ID763"/>
    <s v="Ms"/>
    <s v="Courtney"/>
    <s v="Yaeger"/>
    <d v="1960-12-16T00:00:00"/>
    <n v="62"/>
    <n v="0"/>
    <n v="33.200000000000003"/>
    <n v="9.06"/>
    <s v="No"/>
    <s v="No"/>
    <x v="0"/>
    <n v="0"/>
    <s v="No"/>
    <s v="Diabetes"/>
    <s v="Obesity"/>
    <n v="13462.52"/>
    <s v="Tier - 3"/>
    <s v="Tier - 2"/>
    <s v="R1011"/>
    <s v="Senior"/>
  </r>
  <r>
    <s v="ID764"/>
    <s v="Ms"/>
    <s v="Jennifer R"/>
    <s v="Hughes"/>
    <d v="1960-07-11T00:00:00"/>
    <n v="62"/>
    <n v="0"/>
    <n v="29.92"/>
    <n v="11.07"/>
    <s v="No"/>
    <s v="No"/>
    <x v="0"/>
    <n v="0"/>
    <s v="No"/>
    <s v="Diabetes"/>
    <s v="Overweight"/>
    <n v="13457.96"/>
    <s v="Tier - 3"/>
    <s v="Tier - 1"/>
    <s v="R1013"/>
    <s v="Senior"/>
  </r>
  <r>
    <s v="ID765"/>
    <s v="Ms"/>
    <s v="Lauren E"/>
    <s v="Donahue"/>
    <d v="1960-08-13T00:00:00"/>
    <n v="62"/>
    <n v="0"/>
    <n v="25"/>
    <n v="10.45"/>
    <s v="No"/>
    <s v="No"/>
    <x v="0"/>
    <n v="0"/>
    <s v="No"/>
    <s v="Diabetes"/>
    <s v="Overweight"/>
    <n v="13451.12"/>
    <s v="Tier - 3"/>
    <s v="Tier - 1"/>
    <s v="R1011"/>
    <s v="Senior"/>
  </r>
  <r>
    <s v="ID766"/>
    <s v="Ms"/>
    <s v="Ashley M"/>
    <s v="Greenwell"/>
    <d v="1975-06-29T00:00:00"/>
    <n v="47"/>
    <n v="1"/>
    <n v="38.869999999999997"/>
    <n v="8.6300000000000008"/>
    <s v="Yes"/>
    <s v="No"/>
    <x v="0"/>
    <n v="1"/>
    <s v="No"/>
    <s v="Diabetes"/>
    <s v="Obesity"/>
    <n v="13440.7"/>
    <s v="Tier - 3"/>
    <s v="Tier - 2"/>
    <s v="R1012"/>
    <s v="Adults"/>
  </r>
  <r>
    <s v="ID767"/>
    <s v="Ms"/>
    <s v="Alison R"/>
    <s v="Steele"/>
    <d v="1966-11-14T00:00:00"/>
    <n v="56"/>
    <n v="3"/>
    <n v="32.299999999999997"/>
    <n v="5.28"/>
    <s v="Yes"/>
    <s v="No"/>
    <x v="0"/>
    <n v="2"/>
    <s v="No"/>
    <s v="Normal"/>
    <s v="Obesity"/>
    <n v="13430.27"/>
    <s v="Tier - 3"/>
    <s v="Tier - 3"/>
    <s v="R1024"/>
    <s v="Senior"/>
  </r>
  <r>
    <s v="ID768"/>
    <s v="Ms"/>
    <s v="Madeleine"/>
    <s v="Gunter"/>
    <d v="1961-11-03T00:00:00"/>
    <n v="61"/>
    <n v="0"/>
    <n v="31.16"/>
    <n v="7.49"/>
    <s v="Yes"/>
    <s v="No"/>
    <x v="0"/>
    <n v="2"/>
    <s v="No"/>
    <s v="Diabetes"/>
    <s v="Obesity"/>
    <n v="13429.04"/>
    <s v="Tier - 3"/>
    <s v="Tier - 3"/>
    <s v="R1012"/>
    <s v="Senior"/>
  </r>
  <r>
    <s v="ID769"/>
    <s v="Ms"/>
    <s v="Stacey"/>
    <s v="Mcdonough"/>
    <d v="1994-06-17T00:00:00"/>
    <n v="28"/>
    <n v="0"/>
    <n v="54.59"/>
    <n v="4.2699999999999996"/>
    <s v="No"/>
    <s v="No"/>
    <x v="0"/>
    <n v="0"/>
    <s v="No"/>
    <s v="Normal"/>
    <s v="Obesity"/>
    <n v="13417.05"/>
    <s v="Tier - 3"/>
    <s v="Tier - 3"/>
    <s v="R1012"/>
    <s v="Youth"/>
  </r>
  <r>
    <s v="ID770"/>
    <s v="Ms"/>
    <s v="Kimberly"/>
    <s v="Sweetland"/>
    <d v="1961-07-22T00:00:00"/>
    <n v="61"/>
    <n v="0"/>
    <n v="21.09"/>
    <n v="9.2200000000000006"/>
    <s v="Yes"/>
    <s v="No"/>
    <x v="0"/>
    <n v="2"/>
    <s v="No"/>
    <s v="Diabetes"/>
    <s v="Normal Weight"/>
    <n v="13415.04"/>
    <s v="Tier - 3"/>
    <s v="Tier - 2"/>
    <s v="R1012"/>
    <s v="Senior"/>
  </r>
  <r>
    <s v="ID771"/>
    <s v="Mr"/>
    <s v="Matthew D"/>
    <s v="Hammersmith"/>
    <d v="1992-12-19T00:00:00"/>
    <n v="30"/>
    <n v="0"/>
    <n v="52.41"/>
    <n v="5.99"/>
    <s v="No"/>
    <s v="No"/>
    <x v="0"/>
    <n v="1"/>
    <s v="No"/>
    <s v="Prediabetes"/>
    <s v="Obesity"/>
    <n v="13412.97"/>
    <s v="Tier - 3"/>
    <s v="Tier - 3"/>
    <s v="R1023"/>
    <s v="Adults"/>
  </r>
  <r>
    <s v="ID772"/>
    <s v="Mr"/>
    <s v="Michael"/>
    <s v="French"/>
    <d v="1959-12-20T00:00:00"/>
    <n v="63"/>
    <n v="0"/>
    <n v="41.47"/>
    <n v="5.86"/>
    <s v="Yes"/>
    <s v="No"/>
    <x v="0"/>
    <n v="2"/>
    <s v="No"/>
    <s v="Prediabetes"/>
    <s v="Obesity"/>
    <n v="13405.39"/>
    <s v="Tier - 3"/>
    <s v="Tier - 3"/>
    <s v="R1013"/>
    <s v="Senior"/>
  </r>
  <r>
    <s v="ID773"/>
    <s v="Mr"/>
    <s v="Ben"/>
    <s v="Garbe"/>
    <d v="1959-11-25T00:00:00"/>
    <n v="63"/>
    <n v="0"/>
    <n v="33.1"/>
    <n v="5.19"/>
    <s v="Yes"/>
    <s v="No"/>
    <x v="0"/>
    <n v="2"/>
    <s v="No"/>
    <s v="Normal"/>
    <s v="Obesity"/>
    <n v="13393.76"/>
    <s v="Tier - 3"/>
    <s v="Tier - 1"/>
    <s v="R1011"/>
    <s v="Senior"/>
  </r>
  <r>
    <s v="ID774"/>
    <s v="Mr"/>
    <s v="Chris"/>
    <s v="Duncan"/>
    <d v="1959-12-09T00:00:00"/>
    <n v="63"/>
    <n v="0"/>
    <n v="30.8"/>
    <n v="4.37"/>
    <s v="Yes"/>
    <s v="No"/>
    <x v="0"/>
    <n v="2"/>
    <s v="No"/>
    <s v="Normal"/>
    <s v="Obesity"/>
    <n v="13390.56"/>
    <s v="Tier - 3"/>
    <s v="Tier - 3"/>
    <s v="R1011"/>
    <s v="Senior"/>
  </r>
  <r>
    <s v="ID775"/>
    <s v="Mr"/>
    <s v="Jeremy J"/>
    <s v="Wallace"/>
    <d v="1984-06-06T00:00:00"/>
    <n v="39"/>
    <n v="3"/>
    <n v="42.06"/>
    <n v="5.32"/>
    <s v="No"/>
    <s v="No"/>
    <x v="0"/>
    <n v="1"/>
    <s v="No"/>
    <s v="Normal"/>
    <s v="Obesity"/>
    <n v="13383.67"/>
    <s v="Tier - 3"/>
    <s v="Tier - 2"/>
    <s v="R1023"/>
    <s v="Adults"/>
  </r>
  <r>
    <s v="ID776"/>
    <s v="Mrs"/>
    <s v="Amy L"/>
    <s v="Tillman"/>
    <d v="1979-09-30T00:00:00"/>
    <n v="43"/>
    <n v="2"/>
    <n v="39.270000000000003"/>
    <n v="5.64"/>
    <s v="No"/>
    <s v="No"/>
    <x v="1"/>
    <n v="1"/>
    <s v="No"/>
    <s v="Normal"/>
    <s v="Obesity"/>
    <n v="13377.41"/>
    <s v="Tier - 3"/>
    <s v="Tier - 3"/>
    <s v="R1026"/>
    <s v="Adults"/>
  </r>
  <r>
    <s v="ID777"/>
    <s v="Mrs"/>
    <s v="Karen L"/>
    <s v="Lee"/>
    <d v="1964-09-24T00:00:00"/>
    <n v="58"/>
    <n v="0"/>
    <n v="30.71"/>
    <n v="5.59"/>
    <s v="Yes"/>
    <s v="No"/>
    <x v="0"/>
    <n v="1"/>
    <s v="No"/>
    <s v="Normal"/>
    <s v="Obesity"/>
    <n v="13375.76"/>
    <s v="Tier - 3"/>
    <s v="Tier - 2"/>
    <s v="R1025"/>
    <s v="Senior"/>
  </r>
  <r>
    <s v="ID778"/>
    <s v="Ms"/>
    <s v="Tennille"/>
    <s v="Taylor"/>
    <d v="1990-10-02T00:00:00"/>
    <n v="32"/>
    <n v="3"/>
    <n v="47.19"/>
    <n v="5.29"/>
    <s v="No"/>
    <s v="No"/>
    <x v="0"/>
    <n v="0"/>
    <s v="No"/>
    <s v="Normal"/>
    <s v="Obesity"/>
    <n v="13360.94"/>
    <s v="Tier - 3"/>
    <s v="Tier - 1"/>
    <s v="R1012"/>
    <s v="Adults"/>
  </r>
  <r>
    <s v="ID779"/>
    <s v="Mr"/>
    <s v="Matt"/>
    <s v="Mcsween"/>
    <d v="1960-11-11T00:00:00"/>
    <n v="62"/>
    <n v="0"/>
    <n v="30.02"/>
    <n v="6.65"/>
    <s v="No"/>
    <s v="No"/>
    <x v="0"/>
    <n v="0"/>
    <s v="No"/>
    <s v="Diabetes"/>
    <s v="Obesity"/>
    <n v="13352.1"/>
    <s v="Tier - 3"/>
    <s v="Tier - 1"/>
    <s v="R1012"/>
    <s v="Senior"/>
  </r>
  <r>
    <s v="ID780"/>
    <s v="Ms"/>
    <s v="Emily"/>
    <s v="Schubert"/>
    <d v="1976-08-23T00:00:00"/>
    <n v="46"/>
    <n v="2"/>
    <n v="37.909999999999997"/>
    <n v="5.68"/>
    <s v="Yes"/>
    <s v="No"/>
    <x v="0"/>
    <n v="0"/>
    <s v="No"/>
    <s v="Normal"/>
    <s v="Obesity"/>
    <n v="13333.71"/>
    <s v="Tier - 3"/>
    <s v="Tier - 2"/>
    <s v="R1012"/>
    <s v="Adults"/>
  </r>
  <r>
    <s v="ID781"/>
    <s v="Mr"/>
    <s v="Justin E"/>
    <s v="Lalanne"/>
    <d v="1994-07-01T00:00:00"/>
    <n v="28"/>
    <n v="0"/>
    <n v="54.61"/>
    <n v="4.49"/>
    <s v="No"/>
    <s v="No"/>
    <x v="0"/>
    <n v="0"/>
    <s v="No"/>
    <s v="Normal"/>
    <s v="Obesity"/>
    <n v="13292.52"/>
    <s v="Tier - 3"/>
    <s v="Tier - 3"/>
    <s v="R1012"/>
    <s v="Youth"/>
  </r>
  <r>
    <s v="ID782"/>
    <s v="Ms"/>
    <s v="Shalane"/>
    <s v="Flanagan"/>
    <d v="1962-10-11T00:00:00"/>
    <n v="60"/>
    <n v="0"/>
    <n v="36.005000000000003"/>
    <n v="6.9"/>
    <s v="No"/>
    <s v="No"/>
    <x v="0"/>
    <n v="0"/>
    <s v="No"/>
    <s v="Diabetes"/>
    <s v="Obesity"/>
    <n v="13228.85"/>
    <s v="Tier - 3"/>
    <s v="Tier - 3"/>
    <s v="R1023"/>
    <s v="Senior"/>
  </r>
  <r>
    <s v="ID783"/>
    <s v="Ms"/>
    <s v="Jessica N"/>
    <s v="Arellano"/>
    <d v="1962-11-24T00:00:00"/>
    <n v="60"/>
    <n v="1"/>
    <n v="28.7"/>
    <n v="11.52"/>
    <s v="No"/>
    <s v="No"/>
    <x v="0"/>
    <n v="0"/>
    <s v="No"/>
    <s v="Diabetes"/>
    <s v="Overweight"/>
    <n v="13224.69"/>
    <s v="Tier - 3"/>
    <s v="Tier - 2"/>
    <s v="R1011"/>
    <s v="Senior"/>
  </r>
  <r>
    <s v="ID784"/>
    <s v="Ms"/>
    <s v="Melanie"/>
    <s v="Charette"/>
    <d v="1965-11-13T00:00:00"/>
    <n v="57"/>
    <n v="2"/>
    <n v="34.295000000000002"/>
    <n v="11.24"/>
    <s v="No"/>
    <s v="No"/>
    <x v="0"/>
    <n v="0"/>
    <s v="No"/>
    <s v="Diabetes"/>
    <s v="Obesity"/>
    <n v="13224.06"/>
    <s v="Tier - 3"/>
    <s v="Tier - 3"/>
    <s v="R1024"/>
    <s v="Senior"/>
  </r>
  <r>
    <s v="ID785"/>
    <s v="Ms"/>
    <s v="Ruth Angelica"/>
    <s v="Pena Reyes"/>
    <d v="1962-12-07T00:00:00"/>
    <n v="60"/>
    <n v="0"/>
    <n v="27.55"/>
    <n v="10.98"/>
    <s v="No"/>
    <s v="No"/>
    <x v="0"/>
    <n v="0"/>
    <s v="No"/>
    <s v="Diabetes"/>
    <s v="Overweight"/>
    <n v="13217.09"/>
    <s v="Tier - 3"/>
    <s v="Tier - 1"/>
    <s v="R1024"/>
    <s v="Senior"/>
  </r>
  <r>
    <s v="ID786"/>
    <s v="Ms"/>
    <s v="Una M"/>
    <s v="Broderick"/>
    <d v="1982-10-15T00:00:00"/>
    <n v="40"/>
    <n v="3"/>
    <n v="40.700000000000003"/>
    <n v="5.42"/>
    <s v="No"/>
    <s v="No"/>
    <x v="0"/>
    <n v="0"/>
    <s v="No"/>
    <s v="Normal"/>
    <s v="Obesity"/>
    <n v="13214.43"/>
    <s v="Tier - 3"/>
    <s v="Tier - 2"/>
    <s v="R1012"/>
    <s v="Adults"/>
  </r>
  <r>
    <s v="ID787"/>
    <s v="Ms"/>
    <s v="Taralyn"/>
    <s v="Summers"/>
    <d v="1962-08-05T00:00:00"/>
    <n v="60"/>
    <n v="0"/>
    <n v="18.335000000000001"/>
    <n v="10.97"/>
    <s v="No"/>
    <s v="No"/>
    <x v="0"/>
    <n v="0"/>
    <s v="No"/>
    <s v="Diabetes"/>
    <s v="Underweight"/>
    <n v="13204.29"/>
    <s v="Tier - 3"/>
    <s v="Tier - 1"/>
    <s v="R1024"/>
    <s v="Senior"/>
  </r>
  <r>
    <s v="ID788"/>
    <s v="Mr"/>
    <s v="James A"/>
    <s v="Fisher"/>
    <d v="1961-12-06T00:00:00"/>
    <n v="61"/>
    <n v="0"/>
    <n v="33.914999999999999"/>
    <n v="9.56"/>
    <s v="Yes"/>
    <s v="No"/>
    <x v="0"/>
    <n v="2"/>
    <s v="No"/>
    <s v="Diabetes"/>
    <s v="Obesity"/>
    <n v="13143.86"/>
    <s v="Tier - 3"/>
    <s v="Tier - 2"/>
    <s v="R1016"/>
    <s v="Senior"/>
  </r>
  <r>
    <s v="ID789"/>
    <s v="Mr"/>
    <s v="Ning"/>
    <s v="Zhou"/>
    <d v="1961-12-06T00:00:00"/>
    <n v="61"/>
    <n v="0"/>
    <n v="33.534999999999997"/>
    <n v="9.4"/>
    <s v="Yes"/>
    <s v="No"/>
    <x v="0"/>
    <n v="2"/>
    <s v="No"/>
    <s v="Diabetes"/>
    <s v="Obesity"/>
    <n v="13143.34"/>
    <s v="Tier - 3"/>
    <s v="Tier - 2"/>
    <s v="R1020"/>
    <s v="Senior"/>
  </r>
  <r>
    <s v="ID790"/>
    <s v="Mr"/>
    <s v="Joel"/>
    <s v="Clarke-Ames"/>
    <d v="1961-09-07T00:00:00"/>
    <n v="61"/>
    <n v="0"/>
    <n v="23.655000000000001"/>
    <n v="8.48"/>
    <s v="Yes"/>
    <s v="No"/>
    <x v="0"/>
    <n v="2"/>
    <s v="No"/>
    <s v="Diabetes"/>
    <s v="Normal Weight"/>
    <n v="13129.6"/>
    <s v="Tier - 3"/>
    <s v="Tier - 2"/>
    <s v="R1017"/>
    <s v="Senior"/>
  </r>
  <r>
    <s v="ID791"/>
    <s v="Ms"/>
    <s v="Pamela J"/>
    <s v="Staton"/>
    <d v="1999-08-16T00:00:00"/>
    <n v="23"/>
    <n v="0"/>
    <n v="28"/>
    <n v="5.57"/>
    <s v="No"/>
    <s v="No"/>
    <x v="0"/>
    <n v="0"/>
    <s v="No"/>
    <s v="Normal"/>
    <s v="Overweight"/>
    <n v="13126.68"/>
    <s v="Tier - 3"/>
    <s v="Tier - 3"/>
    <s v="R1011"/>
    <s v="Youth"/>
  </r>
  <r>
    <s v="ID792"/>
    <s v="Ms"/>
    <s v="Brittney"/>
    <s v="Forster"/>
    <d v="1963-09-14T00:00:00"/>
    <n v="59"/>
    <n v="0"/>
    <n v="30.23"/>
    <n v="6.94"/>
    <s v="Yes"/>
    <s v="No"/>
    <x v="1"/>
    <n v="1"/>
    <s v="No"/>
    <s v="Diabetes"/>
    <s v="Obesity"/>
    <n v="13116.84"/>
    <s v="Tier - 3"/>
    <s v="Tier - 1"/>
    <s v="R1012"/>
    <s v="Senior"/>
  </r>
  <r>
    <s v="ID793"/>
    <s v="Mrs"/>
    <s v="Sheila"/>
    <s v="Monaghan"/>
    <d v="1992-08-12T00:00:00"/>
    <n v="30"/>
    <n v="0"/>
    <n v="51.14"/>
    <n v="4.05"/>
    <s v="No"/>
    <s v="No"/>
    <x v="0"/>
    <n v="1"/>
    <s v="No"/>
    <s v="Normal"/>
    <s v="Obesity"/>
    <n v="13113.51"/>
    <s v="Tier - 3"/>
    <s v="Tier - 2"/>
    <s v="R1026"/>
    <s v="Adults"/>
  </r>
  <r>
    <s v="ID794"/>
    <s v="Mr"/>
    <s v="Koji"/>
    <s v="Kawamoto"/>
    <d v="1962-08-02T00:00:00"/>
    <n v="60"/>
    <n v="1"/>
    <n v="24.32"/>
    <n v="10.220000000000001"/>
    <s v="No"/>
    <s v="No"/>
    <x v="0"/>
    <n v="0"/>
    <s v="No"/>
    <s v="Diabetes"/>
    <s v="Normal Weight"/>
    <n v="13112.6"/>
    <s v="Tier - 3"/>
    <s v="Tier - 3"/>
    <s v="R1012"/>
    <s v="Senior"/>
  </r>
  <r>
    <s v="ID795"/>
    <s v="Ms"/>
    <s v="Sarah"/>
    <s v="Dicharry"/>
    <d v="1971-10-30T00:00:00"/>
    <n v="51"/>
    <n v="0"/>
    <n v="38.06"/>
    <n v="9.24"/>
    <s v="No"/>
    <s v="No"/>
    <x v="0"/>
    <n v="0"/>
    <s v="No"/>
    <s v="Diabetes"/>
    <s v="Obesity"/>
    <n v="13110.79"/>
    <s v="Tier - 3"/>
    <s v="Tier - 2"/>
    <s v="R1011"/>
    <s v="Senior"/>
  </r>
  <r>
    <s v="ID796"/>
    <s v="Mrs"/>
    <s v="Colleen M"/>
    <s v="Berry"/>
    <d v="1978-07-17T00:00:00"/>
    <n v="44"/>
    <n v="2"/>
    <n v="37.700000000000003"/>
    <n v="8.6"/>
    <s v="No"/>
    <s v="No"/>
    <x v="0"/>
    <n v="0"/>
    <s v="No"/>
    <s v="Diabetes"/>
    <s v="Obesity"/>
    <n v="13101.74"/>
    <s v="Tier - 3"/>
    <s v="Tier - 2"/>
    <s v="R1026"/>
    <s v="Adults"/>
  </r>
  <r>
    <s v="ID797"/>
    <s v="Ms"/>
    <s v="Deedra G"/>
    <s v="Porfirio"/>
    <d v="1961-11-06T00:00:00"/>
    <n v="61"/>
    <n v="0"/>
    <n v="44"/>
    <n v="9.32"/>
    <s v="Yes"/>
    <s v="No"/>
    <x v="0"/>
    <n v="2"/>
    <s v="No"/>
    <s v="Diabetes"/>
    <s v="Obesity"/>
    <n v="13063.88"/>
    <s v="Tier - 3"/>
    <s v="Tier - 2"/>
    <s v="R1011"/>
    <s v="Senior"/>
  </r>
  <r>
    <s v="ID798"/>
    <s v="Mrs"/>
    <s v="Kulwinder"/>
    <s v="Thind"/>
    <d v="1985-10-26T00:00:00"/>
    <n v="37"/>
    <n v="3"/>
    <n v="41.45"/>
    <n v="6.12"/>
    <s v="Yes"/>
    <s v="No"/>
    <x v="0"/>
    <n v="0"/>
    <s v="No"/>
    <s v="Prediabetes"/>
    <s v="Obesity"/>
    <n v="13051.22"/>
    <s v="Tier - 3"/>
    <s v="Tier - 1"/>
    <s v="R1026"/>
    <s v="Adults"/>
  </r>
  <r>
    <s v="ID799"/>
    <s v="Ms"/>
    <s v="Ann M"/>
    <s v="Ryan"/>
    <d v="1967-08-06T00:00:00"/>
    <n v="55"/>
    <n v="3"/>
    <n v="25.364999999999998"/>
    <n v="9.19"/>
    <s v="Yes"/>
    <s v="No"/>
    <x v="0"/>
    <n v="0"/>
    <s v="No"/>
    <s v="Diabetes"/>
    <s v="Overweight"/>
    <n v="13047.33"/>
    <s v="Tier - 3"/>
    <s v="Tier - 3"/>
    <s v="R1024"/>
    <s v="Senior"/>
  </r>
  <r>
    <s v="ID800"/>
    <s v="Ms"/>
    <s v="Sarah E"/>
    <s v="Horn"/>
    <d v="1969-09-23T00:00:00"/>
    <n v="53"/>
    <n v="0"/>
    <n v="34.56"/>
    <n v="5.84"/>
    <s v="Yes"/>
    <s v="No"/>
    <x v="1"/>
    <n v="1"/>
    <s v="No"/>
    <s v="Prediabetes"/>
    <s v="Obesity"/>
    <n v="13044.41"/>
    <s v="Tier - 3"/>
    <s v="Tier - 1"/>
    <s v="R1012"/>
    <s v="Senior"/>
  </r>
  <r>
    <s v="ID801"/>
    <s v="Ms"/>
    <s v="Apryl J"/>
    <s v="Sabadosa"/>
    <d v="1961-11-09T00:00:00"/>
    <n v="61"/>
    <n v="0"/>
    <n v="28.2"/>
    <n v="7.19"/>
    <s v="Yes"/>
    <s v="No"/>
    <x v="0"/>
    <n v="2"/>
    <s v="No"/>
    <s v="Diabetes"/>
    <s v="Overweight"/>
    <n v="13041.92"/>
    <s v="Tier - 3"/>
    <s v="Tier - 1"/>
    <s v="R1011"/>
    <s v="Senior"/>
  </r>
  <r>
    <s v="ID802"/>
    <s v="Mrs"/>
    <s v="Ilana"/>
    <s v="Casady"/>
    <d v="1965-11-04T00:00:00"/>
    <n v="57"/>
    <n v="0"/>
    <n v="30.43"/>
    <n v="9.39"/>
    <s v="No"/>
    <s v="No"/>
    <x v="0"/>
    <n v="0"/>
    <s v="No"/>
    <s v="Diabetes"/>
    <s v="Obesity"/>
    <n v="13023.93"/>
    <s v="Tier - 3"/>
    <s v="Tier - 2"/>
    <s v="R1025"/>
    <s v="Senior"/>
  </r>
  <r>
    <s v="ID803"/>
    <s v="Ms"/>
    <s v="Katherine"/>
    <s v="Phillips"/>
    <d v="1964-09-23T00:00:00"/>
    <n v="58"/>
    <n v="1"/>
    <n v="32.395000000000003"/>
    <n v="4.2699999999999996"/>
    <s v="Yes"/>
    <s v="No"/>
    <x v="0"/>
    <n v="1"/>
    <s v="No"/>
    <s v="Normal"/>
    <s v="Obesity"/>
    <n v="13019.16"/>
    <s v="Tier - 3"/>
    <s v="Tier - 1"/>
    <s v="R1024"/>
    <s v="Senior"/>
  </r>
  <r>
    <s v="ID804"/>
    <s v="Ms"/>
    <s v="Katherine"/>
    <s v="Ahokas"/>
    <d v="1962-07-20T00:00:00"/>
    <n v="60"/>
    <n v="0"/>
    <n v="24.035"/>
    <n v="11.71"/>
    <s v="No"/>
    <s v="No"/>
    <x v="0"/>
    <n v="0"/>
    <s v="No"/>
    <s v="Diabetes"/>
    <s v="Normal Weight"/>
    <n v="13012.21"/>
    <s v="Tier - 3"/>
    <s v="Tier - 1"/>
    <s v="R1012"/>
    <s v="Senior"/>
  </r>
  <r>
    <s v="ID805"/>
    <s v="Mr"/>
    <s v="Karl"/>
    <s v="Hebert"/>
    <d v="1972-09-27T00:00:00"/>
    <n v="50"/>
    <n v="0"/>
    <n v="37.119999999999997"/>
    <n v="5.29"/>
    <s v="No"/>
    <s v="No"/>
    <x v="0"/>
    <n v="2"/>
    <s v="No"/>
    <s v="Normal"/>
    <s v="Obesity"/>
    <n v="13010.86"/>
    <s v="Tier - 3"/>
    <s v="Tier - 2"/>
    <s v="R1012"/>
    <s v="Senior"/>
  </r>
  <r>
    <s v="ID806"/>
    <s v="Mr"/>
    <s v="Stephen"/>
    <s v="Fair"/>
    <d v="1969-12-13T00:00:00"/>
    <n v="53"/>
    <n v="0"/>
    <n v="34.840000000000003"/>
    <n v="6"/>
    <s v="Yes"/>
    <s v="No"/>
    <x v="1"/>
    <n v="1"/>
    <s v="No"/>
    <s v="Prediabetes"/>
    <s v="Obesity"/>
    <n v="13008.07"/>
    <s v="Tier - 3"/>
    <s v="Tier - 3"/>
    <s v="R1012"/>
    <s v="Senior"/>
  </r>
  <r>
    <s v="ID807"/>
    <s v="Mr"/>
    <s v="Will"/>
    <s v="Swenson"/>
    <d v="1962-06-24T00:00:00"/>
    <n v="60"/>
    <n v="0"/>
    <n v="29.53"/>
    <n v="10.64"/>
    <s v="No"/>
    <s v="No"/>
    <x v="0"/>
    <n v="0"/>
    <s v="No"/>
    <s v="Diabetes"/>
    <s v="Overweight"/>
    <n v="13004.95"/>
    <s v="Tier - 3"/>
    <s v="Tier - 1"/>
    <s v="R1012"/>
    <s v="Senior"/>
  </r>
  <r>
    <s v="ID808"/>
    <s v="Mr"/>
    <s v="Bradley D"/>
    <s v="Revenis"/>
    <d v="1981-10-30T00:00:00"/>
    <n v="41"/>
    <n v="1"/>
    <n v="42.51"/>
    <n v="8.2100000000000009"/>
    <s v="Yes"/>
    <s v="No"/>
    <x v="0"/>
    <n v="0"/>
    <s v="No"/>
    <s v="Diabetes"/>
    <s v="Obesity"/>
    <n v="13002.91"/>
    <s v="Tier - 3"/>
    <s v="Tier - 1"/>
    <s v="R1012"/>
    <s v="Adults"/>
  </r>
  <r>
    <s v="ID809"/>
    <s v="Mrs"/>
    <s v="Amy M"/>
    <s v="Engnes"/>
    <d v="1979-11-27T00:00:00"/>
    <n v="43"/>
    <n v="2"/>
    <n v="38.14"/>
    <n v="5.58"/>
    <s v="No"/>
    <s v="No"/>
    <x v="1"/>
    <n v="1"/>
    <s v="No"/>
    <s v="Normal"/>
    <s v="Obesity"/>
    <n v="12994.12"/>
    <s v="Tier - 3"/>
    <s v="Tier - 2"/>
    <s v="R1026"/>
    <s v="Adults"/>
  </r>
  <r>
    <s v="ID810"/>
    <s v="Mr"/>
    <s v="Matthew W"/>
    <s v="Wiltse"/>
    <d v="1960-11-28T00:00:00"/>
    <n v="62"/>
    <n v="0"/>
    <n v="39.93"/>
    <n v="8.75"/>
    <s v="No"/>
    <s v="No"/>
    <x v="0"/>
    <n v="0"/>
    <s v="No"/>
    <s v="Diabetes"/>
    <s v="Obesity"/>
    <n v="12982.87"/>
    <s v="Tier - 3"/>
    <s v="Tier - 1"/>
    <s v="R1013"/>
    <s v="Senior"/>
  </r>
  <r>
    <s v="ID811"/>
    <s v="Mr"/>
    <s v="Doug"/>
    <s v="Fernandez"/>
    <d v="1960-09-23T00:00:00"/>
    <n v="62"/>
    <n v="0"/>
    <n v="38.83"/>
    <n v="11.86"/>
    <s v="No"/>
    <s v="No"/>
    <x v="0"/>
    <n v="0"/>
    <s v="No"/>
    <s v="Diabetes"/>
    <s v="Obesity"/>
    <n v="12981.35"/>
    <s v="Tier - 3"/>
    <s v="Tier - 3"/>
    <s v="R1013"/>
    <s v="Senior"/>
  </r>
  <r>
    <s v="ID812"/>
    <s v="Mr"/>
    <s v="Tom"/>
    <s v="Edwards"/>
    <d v="1960-06-22T00:00:00"/>
    <n v="62"/>
    <n v="0"/>
    <n v="37.4"/>
    <n v="11.46"/>
    <s v="No"/>
    <s v="No"/>
    <x v="0"/>
    <n v="0"/>
    <s v="No"/>
    <s v="Diabetes"/>
    <s v="Obesity"/>
    <n v="12979.36"/>
    <s v="Tier - 3"/>
    <s v="Tier - 1"/>
    <s v="R1011"/>
    <s v="Senior"/>
  </r>
  <r>
    <s v="ID813"/>
    <s v="Mr"/>
    <s v="Jonathan"/>
    <s v="Pinney"/>
    <d v="1960-11-04T00:00:00"/>
    <n v="62"/>
    <n v="0"/>
    <n v="21.4"/>
    <n v="9.0299999999999994"/>
    <s v="No"/>
    <s v="No"/>
    <x v="0"/>
    <n v="0"/>
    <s v="No"/>
    <s v="Diabetes"/>
    <s v="Normal Weight"/>
    <n v="12957.12"/>
    <s v="Tier - 3"/>
    <s v="Tier - 1"/>
    <s v="R1011"/>
    <s v="Senior"/>
  </r>
  <r>
    <s v="ID814"/>
    <s v="Mr"/>
    <s v="Wayne A"/>
    <s v="Levy"/>
    <d v="1961-08-20T00:00:00"/>
    <n v="61"/>
    <n v="0"/>
    <n v="38.380000000000003"/>
    <n v="8.26"/>
    <s v="Yes"/>
    <s v="No"/>
    <x v="0"/>
    <n v="2"/>
    <s v="No"/>
    <s v="Diabetes"/>
    <s v="Obesity"/>
    <n v="12950.07"/>
    <s v="Tier - 3"/>
    <s v="Tier - 1"/>
    <s v="R1012"/>
    <s v="Senior"/>
  </r>
  <r>
    <s v="ID815"/>
    <s v="Mr"/>
    <s v="Nobuyori"/>
    <s v="Takeda"/>
    <d v="1966-12-22T00:00:00"/>
    <n v="56"/>
    <n v="4"/>
    <n v="33.659999999999997"/>
    <n v="5.42"/>
    <s v="Yes"/>
    <s v="No"/>
    <x v="0"/>
    <n v="2"/>
    <s v="No"/>
    <s v="Normal"/>
    <s v="Obesity"/>
    <n v="12949.16"/>
    <s v="Tier - 3"/>
    <s v="Tier - 3"/>
    <s v="R1013"/>
    <s v="Senior"/>
  </r>
  <r>
    <s v="ID816"/>
    <s v="Mr"/>
    <s v="Rich"/>
    <s v="Burke"/>
    <d v="1963-08-14T00:00:00"/>
    <n v="59"/>
    <n v="2"/>
    <n v="31.79"/>
    <n v="11.33"/>
    <s v="Yes"/>
    <s v="No"/>
    <x v="1"/>
    <n v="1"/>
    <s v="No"/>
    <s v="Diabetes"/>
    <s v="Obesity"/>
    <n v="12928.79"/>
    <s v="Tier - 3"/>
    <s v="Tier - 2"/>
    <s v="R1013"/>
    <s v="Senior"/>
  </r>
  <r>
    <s v="ID817"/>
    <s v="Mr"/>
    <s v="Marcos S"/>
    <s v="Duarte"/>
    <d v="1963-09-01T00:00:00"/>
    <n v="59"/>
    <n v="2"/>
    <n v="29.7"/>
    <n v="7.69"/>
    <s v="Yes"/>
    <s v="No"/>
    <x v="1"/>
    <n v="1"/>
    <s v="No"/>
    <s v="Diabetes"/>
    <s v="Overweight"/>
    <n v="12925.89"/>
    <s v="Tier - 3"/>
    <s v="Tier - 2"/>
    <s v="R1013"/>
    <s v="Senior"/>
  </r>
  <r>
    <s v="ID818"/>
    <s v="Mr"/>
    <s v="Dave"/>
    <s v="Clark"/>
    <d v="1963-08-16T00:00:00"/>
    <n v="59"/>
    <n v="1"/>
    <n v="25.46"/>
    <n v="8.77"/>
    <s v="Yes"/>
    <s v="No"/>
    <x v="1"/>
    <n v="1"/>
    <s v="No"/>
    <s v="Diabetes"/>
    <s v="Overweight"/>
    <n v="12913.99"/>
    <s v="Tier - 3"/>
    <s v="Tier - 2"/>
    <s v="R1016"/>
    <s v="Senior"/>
  </r>
  <r>
    <s v="ID819"/>
    <s v="Mr"/>
    <s v="Andy"/>
    <s v="Nice"/>
    <d v="2004-07-09T00:00:00"/>
    <n v="18"/>
    <n v="0"/>
    <n v="39.14"/>
    <n v="4.91"/>
    <s v="No"/>
    <s v="Yes"/>
    <x v="0"/>
    <n v="1"/>
    <s v="No"/>
    <s v="Normal"/>
    <s v="Obesity"/>
    <n v="12890.06"/>
    <s v="Tier - 3"/>
    <s v="Tier - 1"/>
    <s v="R1019"/>
    <s v="Youth"/>
  </r>
  <r>
    <s v="ID820"/>
    <s v="Ms"/>
    <s v="Mary"/>
    <s v="Windler"/>
    <d v="1984-08-06T00:00:00"/>
    <n v="38"/>
    <n v="3"/>
    <n v="41.2"/>
    <n v="4.95"/>
    <s v="No"/>
    <s v="No"/>
    <x v="0"/>
    <n v="1"/>
    <s v="No"/>
    <s v="Normal"/>
    <s v="Obesity"/>
    <n v="12870.31"/>
    <s v="Tier - 3"/>
    <s v="Tier - 3"/>
    <s v="R1012"/>
    <s v="Adults"/>
  </r>
  <r>
    <s v="ID821"/>
    <s v="Mr"/>
    <s v="Marcus B"/>
    <s v="Jones"/>
    <d v="1963-09-27T00:00:00"/>
    <n v="59"/>
    <n v="0"/>
    <n v="28.81"/>
    <n v="10.8"/>
    <s v="Yes"/>
    <s v="No"/>
    <x v="1"/>
    <n v="1"/>
    <s v="No"/>
    <s v="Diabetes"/>
    <s v="Overweight"/>
    <n v="12856.84"/>
    <s v="Tier - 3"/>
    <s v="Tier - 3"/>
    <s v="R1021"/>
    <s v="Senior"/>
  </r>
  <r>
    <s v="ID822"/>
    <s v="Mr"/>
    <s v="Thomas K"/>
    <s v="Stevenson"/>
    <d v="1973-09-22T00:00:00"/>
    <n v="49"/>
    <n v="0"/>
    <n v="37.409999999999997"/>
    <n v="7.21"/>
    <s v="No"/>
    <s v="No"/>
    <x v="0"/>
    <n v="2"/>
    <s v="No"/>
    <s v="Diabetes"/>
    <s v="Obesity"/>
    <n v="12852.37"/>
    <s v="Tier - 3"/>
    <s v="Tier - 1"/>
    <s v="R1012"/>
    <s v="Adults"/>
  </r>
  <r>
    <s v="ID823"/>
    <s v="Mr"/>
    <s v="Robert"/>
    <s v="Humphrey"/>
    <d v="1993-09-27T00:00:00"/>
    <n v="29"/>
    <n v="0"/>
    <n v="52.54"/>
    <n v="5.12"/>
    <s v="No"/>
    <s v="No"/>
    <x v="1"/>
    <n v="1"/>
    <s v="No"/>
    <s v="Normal"/>
    <s v="Obesity"/>
    <n v="12847.24"/>
    <s v="Tier - 3"/>
    <s v="Tier - 2"/>
    <s v="R1012"/>
    <s v="Youth"/>
  </r>
  <r>
    <s v="ID824"/>
    <s v="Mr"/>
    <s v="Geoff"/>
    <s v="Nelson"/>
    <d v="2004-11-09T00:00:00"/>
    <n v="18"/>
    <n v="2"/>
    <n v="17.29"/>
    <n v="4.62"/>
    <s v="No"/>
    <s v="Yes"/>
    <x v="0"/>
    <n v="1"/>
    <s v="Yes"/>
    <s v="Normal"/>
    <s v="Underweight"/>
    <n v="12829.46"/>
    <s v="Tier - 3"/>
    <s v="Tier - 3"/>
    <s v="R1016"/>
    <s v="Youth"/>
  </r>
  <r>
    <s v="ID825"/>
    <s v="Mr"/>
    <s v="Chris J"/>
    <s v="Payne"/>
    <d v="1967-09-25T00:00:00"/>
    <n v="55"/>
    <n v="0"/>
    <n v="31.74"/>
    <n v="7.68"/>
    <s v="Yes"/>
    <s v="No"/>
    <x v="0"/>
    <n v="0"/>
    <s v="No"/>
    <s v="Diabetes"/>
    <s v="Obesity"/>
    <n v="12823.25"/>
    <s v="Tier - 3"/>
    <s v="Tier - 3"/>
    <s v="R1021"/>
    <s v="Senior"/>
  </r>
  <r>
    <s v="ID826"/>
    <s v="Ms"/>
    <s v="Kate A"/>
    <s v="Hails"/>
    <d v="1963-07-20T00:00:00"/>
    <n v="59"/>
    <n v="0"/>
    <n v="26.504999999999999"/>
    <n v="6.79"/>
    <s v="Yes"/>
    <s v="No"/>
    <x v="1"/>
    <n v="1"/>
    <s v="No"/>
    <s v="Diabetes"/>
    <s v="Overweight"/>
    <n v="12815.44"/>
    <s v="Tier - 3"/>
    <s v="Tier - 3"/>
    <s v="R1024"/>
    <s v="Senior"/>
  </r>
  <r>
    <s v="ID827"/>
    <s v="Ms"/>
    <s v="Kelli"/>
    <s v="Proctor"/>
    <d v="1978-07-24T00:00:00"/>
    <n v="44"/>
    <n v="0"/>
    <n v="36.479999999999997"/>
    <n v="11.09"/>
    <s v="No"/>
    <s v="No"/>
    <x v="0"/>
    <n v="0"/>
    <s v="No"/>
    <s v="Diabetes"/>
    <s v="Obesity"/>
    <n v="12797.21"/>
    <s v="Tier - 3"/>
    <s v="Tier - 1"/>
    <s v="R1024"/>
    <s v="Adults"/>
  </r>
  <r>
    <s v="ID828"/>
    <s v="Mrs"/>
    <s v="Maggie M"/>
    <s v="Ryan"/>
    <d v="1983-10-29T00:00:00"/>
    <n v="39"/>
    <n v="3"/>
    <n v="39.159999999999997"/>
    <n v="5.24"/>
    <s v="Yes"/>
    <s v="No"/>
    <x v="1"/>
    <n v="1"/>
    <s v="No"/>
    <s v="Normal"/>
    <s v="Obesity"/>
    <n v="12788.18"/>
    <s v="Tier - 3"/>
    <s v="Tier - 1"/>
    <s v="R1026"/>
    <s v="Adults"/>
  </r>
  <r>
    <s v="ID829"/>
    <s v="Mrs"/>
    <s v="Michelle L"/>
    <s v="Watson"/>
    <d v="1963-12-05T00:00:00"/>
    <n v="59"/>
    <n v="0"/>
    <n v="28.22"/>
    <n v="7.51"/>
    <s v="Yes"/>
    <s v="No"/>
    <x v="1"/>
    <n v="1"/>
    <s v="No"/>
    <s v="Diabetes"/>
    <s v="Overweight"/>
    <n v="12788.03"/>
    <s v="Tier - 3"/>
    <s v="Tier - 3"/>
    <s v="R1025"/>
    <s v="Senior"/>
  </r>
  <r>
    <s v="ID830"/>
    <s v="Mrs"/>
    <s v="Ashley K"/>
    <s v="Gresh"/>
    <d v="1972-10-07T00:00:00"/>
    <n v="50"/>
    <n v="0"/>
    <n v="35"/>
    <n v="4.13"/>
    <s v="No"/>
    <s v="No"/>
    <x v="0"/>
    <n v="2"/>
    <s v="No"/>
    <s v="Normal"/>
    <s v="Obesity"/>
    <n v="12776.05"/>
    <s v="Tier - 3"/>
    <s v="Tier - 3"/>
    <s v="R1026"/>
    <s v="Senior"/>
  </r>
  <r>
    <s v="ID831"/>
    <s v="Mr"/>
    <s v="Michael"/>
    <s v="Anis"/>
    <d v="1975-09-25T00:00:00"/>
    <n v="47"/>
    <n v="1"/>
    <n v="36.24"/>
    <n v="8.3800000000000008"/>
    <s v="Yes"/>
    <s v="No"/>
    <x v="0"/>
    <n v="1"/>
    <s v="No"/>
    <s v="Diabetes"/>
    <s v="Obesity"/>
    <n v="12770.27"/>
    <s v="Tier - 3"/>
    <s v="Tier - 3"/>
    <s v="R1021"/>
    <s v="Adults"/>
  </r>
  <r>
    <s v="ID832"/>
    <s v="Mr"/>
    <s v="Ryan K"/>
    <s v="Swartz"/>
    <d v="1962-10-01T00:00:00"/>
    <n v="60"/>
    <n v="0"/>
    <n v="36.954999999999998"/>
    <n v="8.07"/>
    <s v="No"/>
    <s v="No"/>
    <x v="0"/>
    <n v="0"/>
    <s v="No"/>
    <s v="Diabetes"/>
    <s v="Obesity"/>
    <n v="12741.17"/>
    <s v="Tier - 3"/>
    <s v="Tier - 1"/>
    <s v="R1017"/>
    <s v="Senior"/>
  </r>
  <r>
    <s v="ID833"/>
    <s v="Mr"/>
    <s v="Matthew J"/>
    <s v="Schluneker"/>
    <d v="1962-09-02T00:00:00"/>
    <n v="60"/>
    <n v="0"/>
    <n v="29.64"/>
    <n v="8.9499999999999993"/>
    <s v="No"/>
    <s v="No"/>
    <x v="0"/>
    <n v="0"/>
    <s v="No"/>
    <s v="Diabetes"/>
    <s v="Overweight"/>
    <n v="12731"/>
    <s v="Tier - 3"/>
    <s v="Tier - 3"/>
    <s v="R1016"/>
    <s v="Senior"/>
  </r>
  <r>
    <s v="ID834"/>
    <s v="Mrs"/>
    <s v="Karine"/>
    <s v="Bellemare"/>
    <d v="1988-07-17T00:00:00"/>
    <n v="34"/>
    <n v="3"/>
    <n v="42.74"/>
    <n v="6.31"/>
    <s v="Yes"/>
    <s v="No"/>
    <x v="0"/>
    <n v="1"/>
    <s v="No"/>
    <s v="Prediabetes"/>
    <s v="Obesity"/>
    <n v="12718.21"/>
    <s v="Tier - 3"/>
    <s v="Tier - 1"/>
    <s v="R1026"/>
    <s v="Adults"/>
  </r>
  <r>
    <s v="ID835"/>
    <s v="Ms"/>
    <s v="Antonia G"/>
    <s v="Vitalo"/>
    <d v="1970-07-08T00:00:00"/>
    <n v="52"/>
    <n v="0"/>
    <n v="36.130000000000003"/>
    <n v="7.19"/>
    <s v="Yes"/>
    <s v="No"/>
    <x v="0"/>
    <n v="2"/>
    <s v="No"/>
    <s v="Diabetes"/>
    <s v="Obesity"/>
    <n v="12713"/>
    <s v="Tier - 3"/>
    <s v="Tier - 1"/>
    <s v="R1011"/>
    <s v="Senior"/>
  </r>
  <r>
    <s v="ID836"/>
    <s v="Ms"/>
    <s v="Casondra L"/>
    <s v="Hamilton"/>
    <d v="1964-11-28T00:00:00"/>
    <n v="58"/>
    <n v="0"/>
    <n v="31.55"/>
    <n v="6.11"/>
    <s v="Yes"/>
    <s v="No"/>
    <x v="0"/>
    <n v="1"/>
    <s v="No"/>
    <s v="Prediabetes"/>
    <s v="Obesity"/>
    <n v="12700.63"/>
    <s v="Tier - 3"/>
    <s v="Tier - 3"/>
    <s v="R1011"/>
    <s v="Senior"/>
  </r>
  <r>
    <s v="ID837"/>
    <s v="Ms"/>
    <s v="Wendy"/>
    <s v="Marshall"/>
    <d v="1992-07-07T00:00:00"/>
    <n v="30"/>
    <n v="0"/>
    <n v="52.75"/>
    <n v="6.02"/>
    <s v="No"/>
    <s v="No"/>
    <x v="0"/>
    <n v="1"/>
    <s v="No"/>
    <s v="Prediabetes"/>
    <s v="Obesity"/>
    <n v="12699.56"/>
    <s v="Tier - 3"/>
    <s v="Tier - 2"/>
    <s v="R1011"/>
    <s v="Adults"/>
  </r>
  <r>
    <s v="ID838"/>
    <s v="Mr"/>
    <s v="Eric D"/>
    <s v="Cale"/>
    <d v="1974-09-24T00:00:00"/>
    <n v="48"/>
    <n v="0"/>
    <n v="36.67"/>
    <n v="11.86"/>
    <s v="No"/>
    <s v="No"/>
    <x v="0"/>
    <n v="0"/>
    <s v="No"/>
    <s v="Diabetes"/>
    <s v="Obesity"/>
    <n v="12697.48"/>
    <s v="Tier - 3"/>
    <s v="Tier - 3"/>
    <s v="R1021"/>
    <s v="Adults"/>
  </r>
  <r>
    <s v="ID839"/>
    <s v="Ms"/>
    <s v="Elizabeth"/>
    <s v="Pittaway"/>
    <d v="1962-08-27T00:00:00"/>
    <n v="60"/>
    <n v="0"/>
    <n v="38.06"/>
    <n v="8.25"/>
    <s v="No"/>
    <s v="No"/>
    <x v="0"/>
    <n v="0"/>
    <s v="No"/>
    <s v="Diabetes"/>
    <s v="Obesity"/>
    <n v="12648.7"/>
    <s v="Tier - 3"/>
    <s v="Tier - 2"/>
    <s v="R1013"/>
    <s v="Senior"/>
  </r>
  <r>
    <s v="ID840"/>
    <s v="Ms"/>
    <s v="Laura F"/>
    <s v="Bill"/>
    <d v="1965-09-14T00:00:00"/>
    <n v="57"/>
    <n v="2"/>
    <n v="38"/>
    <n v="8.1300000000000008"/>
    <s v="No"/>
    <s v="No"/>
    <x v="0"/>
    <n v="0"/>
    <s v="No"/>
    <s v="Diabetes"/>
    <s v="Obesity"/>
    <n v="12646.21"/>
    <s v="Tier - 3"/>
    <s v="Tier - 2"/>
    <s v="R1011"/>
    <s v="Senior"/>
  </r>
  <r>
    <s v="ID841"/>
    <s v="Ms"/>
    <s v="Amelia F"/>
    <s v="Antrim"/>
    <d v="1962-07-11T00:00:00"/>
    <n v="60"/>
    <n v="0"/>
    <n v="35.1"/>
    <n v="10.1"/>
    <s v="No"/>
    <s v="No"/>
    <x v="0"/>
    <n v="0"/>
    <s v="No"/>
    <s v="Diabetes"/>
    <s v="Obesity"/>
    <n v="12644.59"/>
    <s v="Tier - 3"/>
    <s v="Tier - 2"/>
    <s v="R1011"/>
    <s v="Senior"/>
  </r>
  <r>
    <s v="ID842"/>
    <s v="Ms"/>
    <s v="Amy L"/>
    <s v="Doolittle-Crider"/>
    <d v="1966-12-17T00:00:00"/>
    <n v="56"/>
    <n v="2"/>
    <n v="33.82"/>
    <n v="5.89"/>
    <s v="Yes"/>
    <s v="No"/>
    <x v="0"/>
    <n v="2"/>
    <s v="No"/>
    <s v="Prediabetes"/>
    <s v="Obesity"/>
    <n v="12643.38"/>
    <s v="Tier - 3"/>
    <s v="Tier - 1"/>
    <s v="R1012"/>
    <s v="Senior"/>
  </r>
  <r>
    <s v="ID843"/>
    <s v="Ms"/>
    <s v="Katie J"/>
    <s v="Ruhlman"/>
    <d v="1972-09-05T00:00:00"/>
    <n v="50"/>
    <n v="0"/>
    <n v="37.43"/>
    <n v="4.97"/>
    <s v="No"/>
    <s v="No"/>
    <x v="0"/>
    <n v="2"/>
    <s v="No"/>
    <s v="Normal"/>
    <s v="Obesity"/>
    <n v="12640.24"/>
    <s v="Tier - 3"/>
    <s v="Tier - 1"/>
    <s v="R1011"/>
    <s v="Senior"/>
  </r>
  <r>
    <s v="ID844"/>
    <s v="Ms"/>
    <s v="Laura E"/>
    <s v="Anderson"/>
    <d v="1962-07-22T00:00:00"/>
    <n v="60"/>
    <n v="0"/>
    <n v="30.5"/>
    <n v="9.9"/>
    <s v="No"/>
    <s v="No"/>
    <x v="0"/>
    <n v="0"/>
    <s v="No"/>
    <s v="Diabetes"/>
    <s v="Obesity"/>
    <n v="12638.2"/>
    <s v="Tier - 3"/>
    <s v="Tier - 1"/>
    <s v="R1011"/>
    <s v="Senior"/>
  </r>
  <r>
    <s v="ID845"/>
    <s v="Mrs"/>
    <s v="Mayumi"/>
    <s v="Uchiyama"/>
    <d v="1962-11-22T00:00:00"/>
    <n v="60"/>
    <n v="0"/>
    <n v="24.53"/>
    <n v="9.0500000000000007"/>
    <s v="No"/>
    <s v="No"/>
    <x v="0"/>
    <n v="0"/>
    <s v="No"/>
    <s v="Diabetes"/>
    <s v="Normal Weight"/>
    <n v="12629.9"/>
    <s v="Tier - 3"/>
    <s v="Tier - 3"/>
    <s v="R1013"/>
    <s v="Senior"/>
  </r>
  <r>
    <s v="ID846"/>
    <s v="Ms"/>
    <s v="Vanessa"/>
    <s v="Desota"/>
    <d v="1965-10-04T00:00:00"/>
    <n v="57"/>
    <n v="2"/>
    <n v="25.74"/>
    <n v="10.93"/>
    <s v="No"/>
    <s v="No"/>
    <x v="0"/>
    <n v="0"/>
    <s v="No"/>
    <s v="Diabetes"/>
    <s v="Overweight"/>
    <n v="12629.17"/>
    <s v="Tier - 3"/>
    <s v="Tier - 1"/>
    <s v="R1013"/>
    <s v="Senior"/>
  </r>
  <r>
    <s v="ID847"/>
    <s v="Ms"/>
    <s v="Natali N"/>
    <s v="Edmonds"/>
    <d v="1970-12-28T00:00:00"/>
    <n v="52"/>
    <n v="0"/>
    <n v="34.08"/>
    <n v="7.58"/>
    <s v="Yes"/>
    <s v="No"/>
    <x v="0"/>
    <n v="2"/>
    <s v="No"/>
    <s v="Diabetes"/>
    <s v="Obesity"/>
    <n v="12624.74"/>
    <s v="Tier - 3"/>
    <s v="Tier - 1"/>
    <s v="R1012"/>
    <s v="Senior"/>
  </r>
  <r>
    <s v="ID848"/>
    <s v="Ms"/>
    <s v="Beth"/>
    <s v="Otto"/>
    <d v="1963-08-19T00:00:00"/>
    <n v="59"/>
    <n v="0"/>
    <n v="31.35"/>
    <n v="11"/>
    <s v="Yes"/>
    <s v="No"/>
    <x v="1"/>
    <n v="1"/>
    <s v="No"/>
    <s v="Diabetes"/>
    <s v="Obesity"/>
    <n v="12622.18"/>
    <s v="Tier - 3"/>
    <s v="Tier - 1"/>
    <s v="R1012"/>
    <s v="Senior"/>
  </r>
  <r>
    <s v="ID849"/>
    <s v="Mr"/>
    <s v="Alex"/>
    <s v="Kurt"/>
    <d v="1998-11-18T00:00:00"/>
    <n v="24"/>
    <n v="1"/>
    <n v="26.79"/>
    <n v="5.0599999999999996"/>
    <s v="No"/>
    <s v="No"/>
    <x v="0"/>
    <n v="1"/>
    <s v="No"/>
    <s v="Normal"/>
    <s v="Overweight"/>
    <n v="12609.89"/>
    <s v="Tier - 3"/>
    <s v="Tier - 3"/>
    <s v="R1012"/>
    <s v="Youth"/>
  </r>
  <r>
    <s v="ID850"/>
    <s v="Mr"/>
    <s v="Spencer"/>
    <s v="Duhaime"/>
    <d v="1988-08-11T00:00:00"/>
    <n v="34"/>
    <n v="3"/>
    <n v="42.78"/>
    <n v="6.11"/>
    <s v="Yes"/>
    <s v="No"/>
    <x v="0"/>
    <n v="1"/>
    <s v="No"/>
    <s v="Prediabetes"/>
    <s v="Obesity"/>
    <n v="12600.46"/>
    <s v="Tier - 3"/>
    <s v="Tier - 1"/>
    <s v="R1023"/>
    <s v="Adults"/>
  </r>
  <r>
    <s v="ID851"/>
    <s v="Ms"/>
    <s v="Andee W"/>
    <s v="Swann"/>
    <d v="1970-06-18T00:00:00"/>
    <n v="52"/>
    <n v="5"/>
    <n v="46.75"/>
    <n v="6.66"/>
    <s v="Yes"/>
    <s v="No"/>
    <x v="0"/>
    <n v="2"/>
    <s v="No"/>
    <s v="Diabetes"/>
    <s v="Obesity"/>
    <n v="12592.53"/>
    <s v="Tier - 3"/>
    <s v="Tier - 2"/>
    <s v="R1013"/>
    <s v="Senior"/>
  </r>
  <r>
    <s v="ID852"/>
    <s v="Mrs"/>
    <s v="Amy"/>
    <s v="Burton"/>
    <d v="1969-11-26T00:00:00"/>
    <n v="53"/>
    <n v="0"/>
    <n v="32.15"/>
    <n v="4.0199999999999996"/>
    <s v="Yes"/>
    <s v="No"/>
    <x v="1"/>
    <n v="1"/>
    <s v="No"/>
    <s v="Normal"/>
    <s v="Obesity"/>
    <n v="12579.92"/>
    <s v="Tier - 3"/>
    <s v="Tier - 1"/>
    <s v="R1025"/>
    <s v="Senior"/>
  </r>
  <r>
    <s v="ID853"/>
    <s v="Mr"/>
    <s v="Joshua"/>
    <s v="Ricardi"/>
    <d v="1961-11-28T00:00:00"/>
    <n v="61"/>
    <n v="0"/>
    <n v="43.4"/>
    <n v="8.81"/>
    <s v="Yes"/>
    <s v="No"/>
    <x v="0"/>
    <n v="2"/>
    <s v="No"/>
    <s v="Diabetes"/>
    <s v="Obesity"/>
    <n v="12574.05"/>
    <s v="Tier - 3"/>
    <s v="Tier - 1"/>
    <s v="R1011"/>
    <s v="Senior"/>
  </r>
  <r>
    <s v="ID854"/>
    <s v="Mr"/>
    <s v="C Fred"/>
    <s v="Joslyn"/>
    <d v="1961-11-28T00:00:00"/>
    <n v="61"/>
    <n v="0"/>
    <n v="31.57"/>
    <n v="7.92"/>
    <s v="Yes"/>
    <s v="No"/>
    <x v="0"/>
    <n v="2"/>
    <s v="No"/>
    <s v="Diabetes"/>
    <s v="Obesity"/>
    <n v="12557.61"/>
    <s v="Tier - 3"/>
    <s v="Tier - 3"/>
    <s v="R1013"/>
    <s v="Senior"/>
  </r>
  <r>
    <s v="ID855"/>
    <s v="Mr"/>
    <s v="Jeremy"/>
    <s v="Bennie"/>
    <d v="1962-10-16T00:00:00"/>
    <n v="60"/>
    <n v="0"/>
    <n v="24.32"/>
    <n v="7.48"/>
    <s v="No"/>
    <s v="No"/>
    <x v="0"/>
    <n v="0"/>
    <s v="No"/>
    <s v="Diabetes"/>
    <s v="Normal Weight"/>
    <n v="12523.6"/>
    <s v="Tier - 3"/>
    <s v="Tier - 3"/>
    <s v="R1012"/>
    <s v="Senior"/>
  </r>
  <r>
    <s v="ID856"/>
    <s v="Mr"/>
    <s v="Patrick Sr"/>
    <s v="Kanyane"/>
    <d v="1966-07-12T00:00:00"/>
    <n v="56"/>
    <n v="0"/>
    <n v="31.07"/>
    <n v="4.62"/>
    <s v="Yes"/>
    <s v="No"/>
    <x v="0"/>
    <n v="2"/>
    <s v="No"/>
    <s v="Normal"/>
    <s v="Obesity"/>
    <n v="12499.88"/>
    <s v="Tier - 3"/>
    <s v="Tier - 2"/>
    <s v="R1012"/>
    <s v="Senior"/>
  </r>
  <r>
    <s v="ID857"/>
    <s v="Ms"/>
    <s v="Kelly M"/>
    <s v="Mcfadden"/>
    <d v="1968-12-03T00:00:00"/>
    <n v="54"/>
    <n v="3"/>
    <n v="35.814999999999998"/>
    <n v="8.4700000000000006"/>
    <s v="No"/>
    <s v="No"/>
    <x v="0"/>
    <n v="0"/>
    <s v="No"/>
    <s v="Diabetes"/>
    <s v="Obesity"/>
    <n v="12495.29"/>
    <s v="Tier - 3"/>
    <s v="Tier - 3"/>
    <s v="R1012"/>
    <s v="Senior"/>
  </r>
  <r>
    <s v="ID858"/>
    <s v="Ms"/>
    <s v="Katherine"/>
    <s v="Connolly"/>
    <d v="1967-09-01T00:00:00"/>
    <n v="55"/>
    <n v="3"/>
    <n v="40.81"/>
    <n v="10.58"/>
    <s v="Yes"/>
    <s v="No"/>
    <x v="0"/>
    <n v="0"/>
    <s v="No"/>
    <s v="Diabetes"/>
    <s v="Obesity"/>
    <n v="12485.8"/>
    <s v="Tier - 3"/>
    <s v="Tier - 3"/>
    <s v="R1013"/>
    <s v="Senior"/>
  </r>
  <r>
    <s v="ID859"/>
    <s v="Ms"/>
    <s v="Keila L"/>
    <s v="Merino"/>
    <d v="1968-11-12T00:00:00"/>
    <n v="54"/>
    <n v="3"/>
    <n v="24.605"/>
    <n v="7.48"/>
    <s v="No"/>
    <s v="No"/>
    <x v="0"/>
    <n v="0"/>
    <s v="No"/>
    <s v="Diabetes"/>
    <s v="Normal Weight"/>
    <n v="12479.71"/>
    <s v="Tier - 3"/>
    <s v="Tier - 3"/>
    <s v="R1012"/>
    <s v="Senior"/>
  </r>
  <r>
    <s v="ID860"/>
    <s v="Ms"/>
    <s v="Zanae E"/>
    <s v="Baird"/>
    <d v="1968-11-26T00:00:00"/>
    <n v="54"/>
    <n v="3"/>
    <n v="21.47"/>
    <n v="7.82"/>
    <s v="No"/>
    <s v="No"/>
    <x v="0"/>
    <n v="0"/>
    <s v="No"/>
    <s v="Diabetes"/>
    <s v="Normal Weight"/>
    <n v="12475.35"/>
    <s v="Tier - 3"/>
    <s v="Tier - 1"/>
    <s v="R1012"/>
    <s v="Senior"/>
  </r>
  <r>
    <s v="ID861"/>
    <s v="Mr"/>
    <s v="Alex"/>
    <s v="Locatelli"/>
    <d v="1995-08-09T00:00:00"/>
    <n v="27"/>
    <n v="0"/>
    <n v="52.89"/>
    <n v="4.96"/>
    <s v="Yes"/>
    <s v="No"/>
    <x v="0"/>
    <n v="1"/>
    <s v="No"/>
    <s v="Normal"/>
    <s v="Obesity"/>
    <n v="12452.25"/>
    <s v="Tier - 3"/>
    <s v="Tier - 3"/>
    <s v="R1012"/>
    <s v="Youth"/>
  </r>
  <r>
    <s v="ID862"/>
    <s v="Ms"/>
    <s v="Kathryn"/>
    <s v="Brake"/>
    <d v="1964-08-04T00:00:00"/>
    <n v="58"/>
    <n v="0"/>
    <n v="32.965000000000003"/>
    <n v="6.15"/>
    <s v="Yes"/>
    <s v="No"/>
    <x v="0"/>
    <n v="1"/>
    <s v="No"/>
    <s v="Prediabetes"/>
    <s v="Obesity"/>
    <n v="12430.95"/>
    <s v="Tier - 3"/>
    <s v="Tier - 3"/>
    <s v="R1024"/>
    <s v="Senior"/>
  </r>
  <r>
    <s v="ID863"/>
    <s v="Mr"/>
    <s v="Jason L"/>
    <s v="Jacobs"/>
    <d v="1979-07-14T00:00:00"/>
    <n v="43"/>
    <n v="2"/>
    <n v="36.799999999999997"/>
    <n v="4.62"/>
    <s v="No"/>
    <s v="No"/>
    <x v="1"/>
    <n v="1"/>
    <s v="No"/>
    <s v="Normal"/>
    <s v="Obesity"/>
    <n v="12408.29"/>
    <s v="Tier - 3"/>
    <s v="Tier - 1"/>
    <s v="R1022"/>
    <s v="Adults"/>
  </r>
  <r>
    <s v="ID864"/>
    <s v="Mr"/>
    <s v="Benjamin J"/>
    <s v="Vaught"/>
    <d v="1972-08-21T00:00:00"/>
    <n v="50"/>
    <n v="0"/>
    <n v="34.299999999999997"/>
    <n v="4.87"/>
    <s v="No"/>
    <s v="No"/>
    <x v="0"/>
    <n v="2"/>
    <s v="No"/>
    <s v="Normal"/>
    <s v="Obesity"/>
    <n v="12407.3"/>
    <s v="Tier - 3"/>
    <s v="Tier - 2"/>
    <s v="R1021"/>
    <s v="Senior"/>
  </r>
  <r>
    <s v="ID865"/>
    <s v="Mr"/>
    <s v="Steven M"/>
    <s v="Monteleone"/>
    <d v="1989-12-29T00:00:00"/>
    <n v="33"/>
    <n v="0"/>
    <n v="35.244999999999997"/>
    <n v="4.63"/>
    <s v="No"/>
    <s v="No"/>
    <x v="0"/>
    <n v="0"/>
    <s v="No"/>
    <s v="Normal"/>
    <s v="Obesity"/>
    <n v="12404.88"/>
    <s v="Tier - 3"/>
    <s v="Tier - 3"/>
    <s v="R1016"/>
    <s v="Adults"/>
  </r>
  <r>
    <s v="ID866"/>
    <s v="Mrs"/>
    <s v="Erika"/>
    <s v="Verdugo"/>
    <d v="1962-09-26T00:00:00"/>
    <n v="60"/>
    <n v="0"/>
    <n v="26.23"/>
    <n v="11.93"/>
    <s v="No"/>
    <s v="No"/>
    <x v="0"/>
    <n v="0"/>
    <s v="No"/>
    <s v="Diabetes"/>
    <s v="Overweight"/>
    <n v="12369.89"/>
    <s v="Tier - 3"/>
    <s v="Tier - 2"/>
    <s v="R1024"/>
    <s v="Senior"/>
  </r>
  <r>
    <s v="ID867"/>
    <s v="Mr"/>
    <s v="Chad"/>
    <s v="Sellers"/>
    <d v="1966-12-29T00:00:00"/>
    <n v="56"/>
    <n v="3"/>
    <n v="36.1"/>
    <n v="5.65"/>
    <s v="Yes"/>
    <s v="No"/>
    <x v="0"/>
    <n v="2"/>
    <s v="No"/>
    <s v="Normal"/>
    <s v="Obesity"/>
    <n v="12363.55"/>
    <s v="Tier - 3"/>
    <s v="Tier - 3"/>
    <s v="R1011"/>
    <s v="Senior"/>
  </r>
  <r>
    <s v="ID868"/>
    <s v="Mr"/>
    <s v="Mark"/>
    <s v="Bowman"/>
    <d v="1963-09-22T00:00:00"/>
    <n v="59"/>
    <n v="1"/>
    <n v="37.1"/>
    <n v="11.21"/>
    <s v="Yes"/>
    <s v="No"/>
    <x v="1"/>
    <n v="1"/>
    <s v="No"/>
    <s v="Diabetes"/>
    <s v="Obesity"/>
    <n v="12347.17"/>
    <s v="Tier - 3"/>
    <s v="Tier - 3"/>
    <s v="R1011"/>
    <s v="Senior"/>
  </r>
  <r>
    <s v="ID869"/>
    <s v="Mr"/>
    <s v="David"/>
    <s v="Marley"/>
    <d v="1963-08-02T00:00:00"/>
    <n v="59"/>
    <n v="1"/>
    <n v="27.5"/>
    <n v="10.62"/>
    <s v="Yes"/>
    <s v="No"/>
    <x v="1"/>
    <n v="1"/>
    <s v="No"/>
    <s v="Diabetes"/>
    <s v="Overweight"/>
    <n v="12333.83"/>
    <s v="Tier - 3"/>
    <s v="Tier - 2"/>
    <s v="R1011"/>
    <s v="Senior"/>
  </r>
  <r>
    <s v="ID870"/>
    <s v="Mr"/>
    <s v="Matthew R"/>
    <s v="Grey"/>
    <d v="1963-08-29T00:00:00"/>
    <n v="59"/>
    <n v="0"/>
    <n v="24.7"/>
    <n v="10.7"/>
    <s v="Yes"/>
    <s v="No"/>
    <x v="1"/>
    <n v="1"/>
    <s v="No"/>
    <s v="Diabetes"/>
    <s v="Normal Weight"/>
    <n v="12323.94"/>
    <s v="Tier - 3"/>
    <s v="Tier - 3"/>
    <s v="R1017"/>
    <s v="Senior"/>
  </r>
  <r>
    <s v="ID871"/>
    <s v="Mrs"/>
    <s v="Orla"/>
    <s v="O'Rourke"/>
    <d v="1963-10-28T00:00:00"/>
    <n v="59"/>
    <n v="0"/>
    <n v="26.78"/>
    <n v="10.02"/>
    <s v="Yes"/>
    <s v="No"/>
    <x v="1"/>
    <n v="1"/>
    <s v="No"/>
    <s v="Diabetes"/>
    <s v="Overweight"/>
    <n v="12299.59"/>
    <s v="Tier - 3"/>
    <s v="Tier - 1"/>
    <s v="R1025"/>
    <s v="Senior"/>
  </r>
  <r>
    <s v="ID872"/>
    <s v="Ms"/>
    <s v="Shaista S"/>
    <s v="Fatehali"/>
    <d v="1990-10-29T00:00:00"/>
    <n v="32"/>
    <n v="3"/>
    <n v="45.8"/>
    <n v="4.8499999999999996"/>
    <s v="No"/>
    <s v="No"/>
    <x v="0"/>
    <n v="0"/>
    <s v="No"/>
    <s v="Normal"/>
    <s v="Obesity"/>
    <n v="12282.38"/>
    <s v="Tier - 3"/>
    <s v="Tier - 1"/>
    <s v="R1011"/>
    <s v="Adults"/>
  </r>
  <r>
    <s v="ID873"/>
    <s v="Mrs"/>
    <s v="Emily"/>
    <s v="Piza-Taylor"/>
    <d v="1966-11-16T00:00:00"/>
    <n v="56"/>
    <n v="0"/>
    <n v="29"/>
    <n v="4.3899999999999997"/>
    <s v="Yes"/>
    <s v="No"/>
    <x v="0"/>
    <n v="2"/>
    <s v="No"/>
    <s v="Normal"/>
    <s v="Overweight"/>
    <n v="12282.03"/>
    <s v="Tier - 3"/>
    <s v="Tier - 1"/>
    <s v="R1025"/>
    <s v="Senior"/>
  </r>
  <r>
    <s v="ID874"/>
    <s v="Ms"/>
    <s v="Julie A"/>
    <s v="Cavanaugh"/>
    <d v="1967-08-28T00:00:00"/>
    <n v="55"/>
    <n v="2"/>
    <n v="33.534999999999997"/>
    <n v="8.24"/>
    <s v="Yes"/>
    <s v="No"/>
    <x v="0"/>
    <n v="0"/>
    <s v="No"/>
    <s v="Diabetes"/>
    <s v="Obesity"/>
    <n v="12269.69"/>
    <s v="Tier - 3"/>
    <s v="Tier - 2"/>
    <s v="R1012"/>
    <s v="Senior"/>
  </r>
  <r>
    <s v="ID875"/>
    <s v="Ms"/>
    <s v="Megumi"/>
    <s v="Amako"/>
    <d v="1967-12-30T00:00:00"/>
    <n v="55"/>
    <n v="2"/>
    <n v="32.774999999999999"/>
    <n v="9.77"/>
    <s v="Yes"/>
    <s v="No"/>
    <x v="0"/>
    <n v="0"/>
    <s v="No"/>
    <s v="Diabetes"/>
    <s v="Obesity"/>
    <n v="12268.63"/>
    <s v="Tier - 3"/>
    <s v="Tier - 1"/>
    <s v="R1012"/>
    <s v="Senior"/>
  </r>
  <r>
    <s v="ID876"/>
    <s v="Ms"/>
    <s v="Skylar"/>
    <s v="Musa"/>
    <d v="1966-12-06T00:00:00"/>
    <n v="56"/>
    <n v="2"/>
    <n v="37.51"/>
    <n v="5.5"/>
    <s v="Yes"/>
    <s v="No"/>
    <x v="0"/>
    <n v="2"/>
    <s v="No"/>
    <s v="Normal"/>
    <s v="Obesity"/>
    <n v="12265.51"/>
    <s v="Tier - 3"/>
    <s v="Tier - 3"/>
    <s v="R1013"/>
    <s v="Senior"/>
  </r>
  <r>
    <s v="ID877"/>
    <s v="Mrs"/>
    <s v="Victoria"/>
    <s v="Phillippi"/>
    <d v="1986-08-13T00:00:00"/>
    <n v="36"/>
    <n v="3"/>
    <n v="39.86"/>
    <n v="11.84"/>
    <s v="Yes"/>
    <s v="No"/>
    <x v="0"/>
    <n v="1"/>
    <s v="No"/>
    <s v="Diabetes"/>
    <s v="Obesity"/>
    <n v="12255.04"/>
    <s v="Tier - 3"/>
    <s v="Tier - 2"/>
    <s v="R1026"/>
    <s v="Adults"/>
  </r>
  <r>
    <s v="ID878"/>
    <s v="Mrs"/>
    <s v="Amanda L"/>
    <s v="Hoskins"/>
    <d v="1989-11-23T00:00:00"/>
    <n v="33"/>
    <n v="3"/>
    <n v="42.13"/>
    <n v="4.66"/>
    <s v="No"/>
    <s v="No"/>
    <x v="0"/>
    <n v="0"/>
    <s v="No"/>
    <s v="Normal"/>
    <s v="Obesity"/>
    <n v="12254.44"/>
    <s v="Tier - 3"/>
    <s v="Tier - 3"/>
    <s v="R1026"/>
    <s v="Adults"/>
  </r>
  <r>
    <s v="ID879"/>
    <s v="Ms"/>
    <s v="Renee"/>
    <s v="Imbalzano Zegar"/>
    <d v="1974-06-23T00:00:00"/>
    <n v="48"/>
    <n v="0"/>
    <n v="35.99"/>
    <n v="11.11"/>
    <s v="No"/>
    <s v="No"/>
    <x v="0"/>
    <n v="0"/>
    <s v="No"/>
    <s v="Diabetes"/>
    <s v="Obesity"/>
    <n v="12245.17"/>
    <s v="Tier - 3"/>
    <s v="Tier - 1"/>
    <s v="R1012"/>
    <s v="Adults"/>
  </r>
  <r>
    <s v="ID880"/>
    <s v="Ms"/>
    <s v="Nellie A"/>
    <s v="Triedman"/>
    <d v="1963-07-17T00:00:00"/>
    <n v="59"/>
    <n v="0"/>
    <n v="35.200000000000003"/>
    <n v="7.72"/>
    <s v="Yes"/>
    <s v="No"/>
    <x v="1"/>
    <n v="1"/>
    <s v="No"/>
    <s v="Diabetes"/>
    <s v="Obesity"/>
    <n v="12244.53"/>
    <s v="Tier - 3"/>
    <s v="Tier - 1"/>
    <s v="R1013"/>
    <s v="Senior"/>
  </r>
  <r>
    <s v="ID881"/>
    <s v="Ms"/>
    <s v="Tamara"/>
    <s v="Lovuolo"/>
    <d v="1966-07-29T00:00:00"/>
    <n v="56"/>
    <n v="0"/>
    <n v="29.91"/>
    <n v="5.55"/>
    <s v="Yes"/>
    <s v="No"/>
    <x v="0"/>
    <n v="2"/>
    <s v="No"/>
    <s v="Normal"/>
    <s v="Overweight"/>
    <n v="12237.73"/>
    <s v="Tier - 3"/>
    <s v="Tier - 3"/>
    <s v="R1012"/>
    <s v="Senior"/>
  </r>
  <r>
    <s v="ID882"/>
    <s v="Ms"/>
    <s v="Joan"/>
    <s v="Chung"/>
    <d v="1964-10-15T00:00:00"/>
    <n v="58"/>
    <n v="0"/>
    <n v="36.479999999999997"/>
    <n v="5.05"/>
    <s v="Yes"/>
    <s v="No"/>
    <x v="0"/>
    <n v="1"/>
    <s v="No"/>
    <s v="Normal"/>
    <s v="Obesity"/>
    <n v="12235.84"/>
    <s v="Tier - 3"/>
    <s v="Tier - 3"/>
    <s v="R1012"/>
    <s v="Senior"/>
  </r>
  <r>
    <s v="ID883"/>
    <s v="Ms"/>
    <s v="Aimee J"/>
    <s v="Newsom"/>
    <d v="1963-07-19T00:00:00"/>
    <n v="59"/>
    <n v="0"/>
    <n v="27.5"/>
    <n v="8.69"/>
    <s v="Yes"/>
    <s v="No"/>
    <x v="1"/>
    <n v="1"/>
    <s v="No"/>
    <s v="Diabetes"/>
    <s v="Overweight"/>
    <n v="12233.83"/>
    <s v="Tier - 3"/>
    <s v="Tier - 1"/>
    <s v="R1011"/>
    <s v="Senior"/>
  </r>
  <r>
    <s v="ID884"/>
    <s v="Ms"/>
    <s v="Suzanne"/>
    <s v="Harrington"/>
    <d v="1964-06-24T00:00:00"/>
    <n v="58"/>
    <n v="0"/>
    <n v="33.44"/>
    <n v="5.9"/>
    <s v="Yes"/>
    <s v="No"/>
    <x v="0"/>
    <n v="1"/>
    <s v="No"/>
    <s v="Prediabetes"/>
    <s v="Obesity"/>
    <n v="12231.61"/>
    <s v="Tier - 3"/>
    <s v="Tier - 3"/>
    <s v="R1012"/>
    <s v="Senior"/>
  </r>
  <r>
    <s v="ID885"/>
    <s v="Ms"/>
    <s v="Kristin A"/>
    <s v="Hoffman"/>
    <d v="1964-07-02T00:00:00"/>
    <n v="58"/>
    <n v="0"/>
    <n v="28.215"/>
    <n v="6.29"/>
    <s v="Yes"/>
    <s v="No"/>
    <x v="0"/>
    <n v="1"/>
    <s v="No"/>
    <s v="Prediabetes"/>
    <s v="Overweight"/>
    <n v="12224.35"/>
    <s v="Tier - 3"/>
    <s v="Tier - 1"/>
    <s v="R1012"/>
    <s v="Senior"/>
  </r>
  <r>
    <s v="ID886"/>
    <s v="Ms"/>
    <s v="Bronwyn"/>
    <s v="Van Vugt"/>
    <d v="1964-07-20T00:00:00"/>
    <n v="58"/>
    <n v="0"/>
    <n v="27.17"/>
    <n v="5.84"/>
    <s v="Yes"/>
    <s v="No"/>
    <x v="0"/>
    <n v="1"/>
    <s v="No"/>
    <s v="Prediabetes"/>
    <s v="Overweight"/>
    <n v="12222.9"/>
    <s v="Tier - 3"/>
    <s v="Tier - 2"/>
    <s v="R1012"/>
    <s v="Senior"/>
  </r>
  <r>
    <s v="ID887"/>
    <s v="Ms"/>
    <s v="Taylor J"/>
    <s v="Feehley"/>
    <d v="1977-08-14T00:00:00"/>
    <n v="45"/>
    <n v="2"/>
    <n v="35.380000000000003"/>
    <n v="6.12"/>
    <s v="No"/>
    <s v="No"/>
    <x v="0"/>
    <n v="0"/>
    <s v="No"/>
    <s v="Prediabetes"/>
    <s v="Obesity"/>
    <n v="12218.7"/>
    <s v="Tier - 3"/>
    <s v="Tier - 1"/>
    <s v="R1012"/>
    <s v="Adults"/>
  </r>
  <r>
    <s v="ID888"/>
    <s v="Mrs"/>
    <s v="Kimberly M"/>
    <s v="Ashworth"/>
    <d v="1991-08-29T00:00:00"/>
    <n v="31"/>
    <n v="3"/>
    <n v="43.48"/>
    <n v="6.24"/>
    <s v="No"/>
    <s v="No"/>
    <x v="0"/>
    <n v="0"/>
    <s v="No"/>
    <s v="Prediabetes"/>
    <s v="Obesity"/>
    <n v="12198.64"/>
    <s v="Tier - 3"/>
    <s v="Tier - 3"/>
    <s v="R1026"/>
    <s v="Adults"/>
  </r>
  <r>
    <s v="ID889"/>
    <s v="Mr"/>
    <s v="Joshua E"/>
    <s v="Hansen"/>
    <d v="1987-10-05T00:00:00"/>
    <n v="35"/>
    <n v="3"/>
    <n v="41.73"/>
    <n v="6.25"/>
    <s v="No"/>
    <s v="No"/>
    <x v="0"/>
    <n v="1"/>
    <s v="No"/>
    <s v="Prediabetes"/>
    <s v="Obesity"/>
    <n v="12148.2"/>
    <s v="Tier - 3"/>
    <s v="Tier - 3"/>
    <s v="R1012"/>
    <s v="Adults"/>
  </r>
  <r>
    <s v="ID890"/>
    <s v="Mr"/>
    <s v="Jeffrey"/>
    <s v="Czyz"/>
    <d v="1962-09-15T00:00:00"/>
    <n v="60"/>
    <n v="0"/>
    <n v="28.9"/>
    <n v="11.96"/>
    <s v="No"/>
    <s v="No"/>
    <x v="0"/>
    <n v="0"/>
    <s v="No"/>
    <s v="Diabetes"/>
    <s v="Overweight"/>
    <n v="12146.97"/>
    <s v="Tier - 3"/>
    <s v="Tier - 3"/>
    <s v="R1011"/>
    <s v="Senior"/>
  </r>
  <r>
    <s v="ID891"/>
    <s v="Mr"/>
    <s v="Andrew R"/>
    <s v="Bauder"/>
    <d v="1962-11-04T00:00:00"/>
    <n v="60"/>
    <n v="0"/>
    <n v="25.74"/>
    <n v="7.69"/>
    <s v="No"/>
    <s v="No"/>
    <x v="0"/>
    <n v="0"/>
    <s v="No"/>
    <s v="Diabetes"/>
    <s v="Overweight"/>
    <n v="12142.58"/>
    <s v="Tier - 3"/>
    <s v="Tier - 2"/>
    <s v="R1013"/>
    <s v="Senior"/>
  </r>
  <r>
    <s v="ID892"/>
    <s v="Mr"/>
    <s v="Francisco J"/>
    <s v="Mendoza"/>
    <d v="1974-09-16T00:00:00"/>
    <n v="48"/>
    <n v="0"/>
    <n v="36.06"/>
    <n v="8.83"/>
    <s v="No"/>
    <s v="No"/>
    <x v="0"/>
    <n v="0"/>
    <s v="No"/>
    <s v="Diabetes"/>
    <s v="Obesity"/>
    <n v="12137.6"/>
    <s v="Tier - 3"/>
    <s v="Tier - 3"/>
    <s v="R1012"/>
    <s v="Adults"/>
  </r>
  <r>
    <s v="ID893"/>
    <s v="Mrs"/>
    <s v="Rhonda"/>
    <s v="Glass"/>
    <d v="1991-11-06T00:00:00"/>
    <n v="31"/>
    <n v="3"/>
    <n v="43.28"/>
    <n v="4.41"/>
    <s v="No"/>
    <s v="No"/>
    <x v="0"/>
    <n v="0"/>
    <s v="No"/>
    <s v="Normal"/>
    <s v="Obesity"/>
    <n v="12130.8"/>
    <s v="Tier - 3"/>
    <s v="Tier - 3"/>
    <s v="R1026"/>
    <s v="Adults"/>
  </r>
  <r>
    <s v="ID894"/>
    <s v="Mr"/>
    <s v="John"/>
    <s v="Butcher"/>
    <d v="1963-06-04T00:00:00"/>
    <n v="60"/>
    <n v="0"/>
    <n v="28.785"/>
    <n v="9.1"/>
    <s v="Yes"/>
    <s v="No"/>
    <x v="1"/>
    <n v="1"/>
    <s v="No"/>
    <s v="Diabetes"/>
    <s v="Overweight"/>
    <n v="12129.61"/>
    <s v="Tier - 3"/>
    <s v="Tier - 1"/>
    <s v="R1012"/>
    <s v="Senior"/>
  </r>
  <r>
    <s v="ID895"/>
    <s v="Mr"/>
    <s v="Miles J"/>
    <s v="Traiser"/>
    <d v="1963-07-20T00:00:00"/>
    <n v="59"/>
    <n v="0"/>
    <n v="25.46"/>
    <n v="11.52"/>
    <s v="Yes"/>
    <s v="No"/>
    <x v="1"/>
    <n v="1"/>
    <s v="No"/>
    <s v="Diabetes"/>
    <s v="Overweight"/>
    <n v="12124.99"/>
    <s v="Tier - 3"/>
    <s v="Tier - 1"/>
    <s v="R1012"/>
    <s v="Senior"/>
  </r>
  <r>
    <s v="ID896"/>
    <s v="Ms"/>
    <s v="Justyna I"/>
    <s v="Mudy-Mader"/>
    <d v="1968-10-25T00:00:00"/>
    <n v="54"/>
    <n v="3"/>
    <n v="30.8"/>
    <n v="10.95"/>
    <s v="No"/>
    <s v="No"/>
    <x v="0"/>
    <n v="0"/>
    <s v="No"/>
    <s v="Diabetes"/>
    <s v="Obesity"/>
    <n v="12105.32"/>
    <s v="Tier - 3"/>
    <s v="Tier - 3"/>
    <s v="R1011"/>
    <s v="Senior"/>
  </r>
  <r>
    <s v="ID897"/>
    <s v="Ms"/>
    <s v="Lucille"/>
    <s v="Rogers"/>
    <d v="1968-12-09T00:00:00"/>
    <n v="54"/>
    <n v="2"/>
    <n v="28.88"/>
    <n v="11.5"/>
    <s v="No"/>
    <s v="No"/>
    <x v="0"/>
    <n v="0"/>
    <s v="No"/>
    <s v="Diabetes"/>
    <s v="Overweight"/>
    <n v="12096.65"/>
    <s v="Tier - 3"/>
    <s v="Tier - 1"/>
    <s v="R1024"/>
    <s v="Senior"/>
  </r>
  <r>
    <s v="ID898"/>
    <s v="Ms"/>
    <s v="April"/>
    <s v="Woo"/>
    <d v="1968-06-21T00:00:00"/>
    <n v="54"/>
    <n v="3"/>
    <n v="23"/>
    <n v="9.8800000000000008"/>
    <s v="No"/>
    <s v="No"/>
    <x v="0"/>
    <n v="0"/>
    <s v="No"/>
    <s v="Diabetes"/>
    <s v="Normal Weight"/>
    <n v="12094.48"/>
    <s v="Tier - 3"/>
    <s v="Tier - 3"/>
    <s v="R1011"/>
    <s v="Senior"/>
  </r>
  <r>
    <s v="ID899"/>
    <s v="Mr"/>
    <s v="Robert"/>
    <s v="Walsh"/>
    <d v="1984-09-02T00:00:00"/>
    <n v="38"/>
    <n v="3"/>
    <n v="38.25"/>
    <n v="6.2"/>
    <s v="No"/>
    <s v="No"/>
    <x v="0"/>
    <n v="1"/>
    <s v="No"/>
    <s v="Prediabetes"/>
    <s v="Obesity"/>
    <n v="12091.34"/>
    <s v="Tier - 3"/>
    <s v="Tier - 2"/>
    <s v="R1022"/>
    <s v="Adults"/>
  </r>
  <r>
    <s v="ID900"/>
    <s v="Mrs"/>
    <s v="Alyssa"/>
    <s v="White"/>
    <d v="1986-09-07T00:00:00"/>
    <n v="36"/>
    <n v="3"/>
    <n v="39.25"/>
    <n v="8.41"/>
    <s v="Yes"/>
    <s v="No"/>
    <x v="0"/>
    <n v="1"/>
    <s v="No"/>
    <s v="Diabetes"/>
    <s v="Obesity"/>
    <n v="12048.13"/>
    <s v="Tier - 3"/>
    <s v="Tier - 2"/>
    <s v="R1026"/>
    <s v="Adults"/>
  </r>
  <r>
    <s v="ID901"/>
    <s v="Ms"/>
    <s v="Jessica E"/>
    <s v="Sheppard"/>
    <d v="1966-11-24T00:00:00"/>
    <n v="56"/>
    <n v="1"/>
    <n v="26.6"/>
    <n v="5.07"/>
    <s v="Yes"/>
    <s v="No"/>
    <x v="0"/>
    <n v="2"/>
    <s v="No"/>
    <s v="Normal"/>
    <s v="Overweight"/>
    <n v="12044.34"/>
    <s v="Tier - 3"/>
    <s v="Tier - 1"/>
    <s v="R1012"/>
    <s v="Senior"/>
  </r>
  <r>
    <s v="ID902"/>
    <s v="Mr"/>
    <s v="Patrick J"/>
    <s v="Doran"/>
    <d v="1979-10-16T00:00:00"/>
    <n v="43"/>
    <n v="2"/>
    <n v="35.700000000000003"/>
    <n v="4.0599999999999996"/>
    <s v="No"/>
    <s v="No"/>
    <x v="1"/>
    <n v="1"/>
    <s v="No"/>
    <s v="Normal"/>
    <s v="Obesity"/>
    <n v="12035.18"/>
    <s v="Tier - 3"/>
    <s v="Tier - 3"/>
    <s v="R1021"/>
    <s v="Adults"/>
  </r>
  <r>
    <s v="ID903"/>
    <s v="Ms"/>
    <s v="Emilie"/>
    <s v="Labrosse"/>
    <d v="1965-10-29T00:00:00"/>
    <n v="57"/>
    <n v="1"/>
    <n v="20.100000000000001"/>
    <n v="10.52"/>
    <s v="No"/>
    <s v="No"/>
    <x v="0"/>
    <n v="0"/>
    <s v="No"/>
    <s v="Diabetes"/>
    <s v="Normal Weight"/>
    <n v="12032.33"/>
    <s v="Tier - 3"/>
    <s v="Tier - 1"/>
    <s v="R1011"/>
    <s v="Senior"/>
  </r>
  <r>
    <s v="ID904"/>
    <s v="Ms"/>
    <s v="Caitlin B"/>
    <s v="Thomas"/>
    <d v="1965-06-09T00:00:00"/>
    <n v="57"/>
    <n v="0"/>
    <n v="22.23"/>
    <n v="9.65"/>
    <s v="No"/>
    <s v="No"/>
    <x v="0"/>
    <n v="0"/>
    <s v="No"/>
    <s v="Diabetes"/>
    <s v="Normal Weight"/>
    <n v="12029.29"/>
    <s v="Tier - 3"/>
    <s v="Tier - 2"/>
    <s v="R1024"/>
    <s v="Senior"/>
  </r>
  <r>
    <s v="ID905"/>
    <s v="Mr"/>
    <s v="Joseph W"/>
    <s v="Lesniak"/>
    <d v="1982-10-17T00:00:00"/>
    <n v="40"/>
    <n v="3"/>
    <n v="36.47"/>
    <n v="6.21"/>
    <s v="No"/>
    <s v="No"/>
    <x v="0"/>
    <n v="0"/>
    <s v="No"/>
    <s v="Prediabetes"/>
    <s v="Obesity"/>
    <n v="12001.29"/>
    <s v="Tier - 3"/>
    <s v="Tier - 3"/>
    <s v="R1021"/>
    <s v="Adults"/>
  </r>
  <r>
    <s v="ID906"/>
    <s v="Ms"/>
    <s v="Wendy"/>
    <s v="Prowse"/>
    <d v="1993-12-12T00:00:00"/>
    <n v="29"/>
    <n v="0"/>
    <n v="49.64"/>
    <n v="4.76"/>
    <s v="No"/>
    <s v="No"/>
    <x v="1"/>
    <n v="1"/>
    <s v="No"/>
    <s v="Normal"/>
    <s v="Obesity"/>
    <n v="11994.89"/>
    <s v="Tier - 3"/>
    <s v="Tier - 2"/>
    <s v="R1012"/>
    <s v="Youth"/>
  </r>
  <r>
    <s v="ID907"/>
    <s v="Mrs"/>
    <s v="Leah L"/>
    <s v="Seigel"/>
    <d v="1983-07-04T00:00:00"/>
    <n v="39"/>
    <n v="3"/>
    <n v="36.799999999999997"/>
    <n v="5.73"/>
    <s v="Yes"/>
    <s v="No"/>
    <x v="1"/>
    <n v="1"/>
    <s v="No"/>
    <s v="Prediabetes"/>
    <s v="Obesity"/>
    <n v="11987.68"/>
    <s v="Tier - 3"/>
    <s v="Tier - 2"/>
    <s v="R1026"/>
    <s v="Adults"/>
  </r>
  <r>
    <s v="ID908"/>
    <s v="Mr"/>
    <s v="Wayne L"/>
    <s v="Blas"/>
    <d v="1967-12-22T00:00:00"/>
    <n v="55"/>
    <n v="3"/>
    <n v="33.880000000000003"/>
    <n v="10.78"/>
    <s v="Yes"/>
    <s v="No"/>
    <x v="0"/>
    <n v="0"/>
    <s v="No"/>
    <s v="Diabetes"/>
    <s v="Obesity"/>
    <n v="11987.17"/>
    <s v="Tier - 3"/>
    <s v="Tier - 3"/>
    <s v="R1013"/>
    <s v="Senior"/>
  </r>
  <r>
    <s v="ID909"/>
    <s v="Mr"/>
    <s v="Jason M"/>
    <s v="Simpson"/>
    <d v="1964-09-29T00:00:00"/>
    <n v="58"/>
    <n v="1"/>
    <n v="32.01"/>
    <n v="5.08"/>
    <s v="Yes"/>
    <s v="No"/>
    <x v="0"/>
    <n v="1"/>
    <s v="No"/>
    <s v="Normal"/>
    <s v="Obesity"/>
    <n v="11946.63"/>
    <s v="Tier - 3"/>
    <s v="Tier - 2"/>
    <s v="R1013"/>
    <s v="Senior"/>
  </r>
  <r>
    <s v="ID910"/>
    <s v="Mr"/>
    <s v="Floris"/>
    <s v="Gierman"/>
    <d v="1965-11-01T00:00:00"/>
    <n v="57"/>
    <n v="1"/>
    <n v="33.630000000000003"/>
    <n v="11.39"/>
    <s v="No"/>
    <s v="No"/>
    <x v="0"/>
    <n v="0"/>
    <s v="No"/>
    <s v="Diabetes"/>
    <s v="Obesity"/>
    <n v="11945.13"/>
    <s v="Tier - 3"/>
    <s v="Tier - 2"/>
    <s v="R1012"/>
    <s v="Senior"/>
  </r>
  <r>
    <s v="ID911"/>
    <s v="Mr"/>
    <s v="Marc"/>
    <s v="Jeuland"/>
    <d v="1964-12-25T00:00:00"/>
    <n v="58"/>
    <n v="0"/>
    <n v="34.865000000000002"/>
    <n v="5.35"/>
    <s v="Yes"/>
    <s v="No"/>
    <x v="0"/>
    <n v="1"/>
    <s v="No"/>
    <s v="Normal"/>
    <s v="Obesity"/>
    <n v="11944.59"/>
    <s v="Tier - 3"/>
    <s v="Tier - 2"/>
    <s v="R1016"/>
    <s v="Senior"/>
  </r>
  <r>
    <s v="ID912"/>
    <s v="Mr"/>
    <s v="Christopher"/>
    <s v="Chorney"/>
    <d v="1991-10-19T00:00:00"/>
    <n v="31"/>
    <n v="3"/>
    <n v="43.11"/>
    <n v="5.6"/>
    <s v="No"/>
    <s v="No"/>
    <x v="0"/>
    <n v="0"/>
    <s v="No"/>
    <s v="Normal"/>
    <s v="Obesity"/>
    <n v="11941.83"/>
    <s v="Tier - 3"/>
    <s v="Tier - 1"/>
    <s v="R1023"/>
    <s v="Adults"/>
  </r>
  <r>
    <s v="ID913"/>
    <s v="Mr"/>
    <s v="Kevin"/>
    <s v="Rook"/>
    <d v="1964-08-02T00:00:00"/>
    <n v="58"/>
    <n v="0"/>
    <n v="30.305"/>
    <n v="4.2699999999999996"/>
    <s v="Yes"/>
    <s v="No"/>
    <x v="0"/>
    <n v="1"/>
    <s v="No"/>
    <s v="Normal"/>
    <s v="Obesity"/>
    <n v="11938.26"/>
    <s v="Tier - 3"/>
    <s v="Tier - 3"/>
    <s v="R1019"/>
    <s v="Senior"/>
  </r>
  <r>
    <s v="ID914"/>
    <s v="Mr"/>
    <s v="Aharon N"/>
    <s v="Wright"/>
    <d v="1964-12-20T00:00:00"/>
    <n v="58"/>
    <n v="0"/>
    <n v="25.175000000000001"/>
    <n v="5.57"/>
    <s v="Yes"/>
    <s v="No"/>
    <x v="0"/>
    <n v="1"/>
    <s v="No"/>
    <s v="Normal"/>
    <s v="Overweight"/>
    <n v="11931.13"/>
    <s v="Tier - 3"/>
    <s v="Tier - 1"/>
    <s v="R1019"/>
    <s v="Senior"/>
  </r>
  <r>
    <s v="ID915"/>
    <s v="Mr"/>
    <s v="Lawrence D"/>
    <s v="Chin"/>
    <d v="1964-11-19T00:00:00"/>
    <n v="58"/>
    <n v="0"/>
    <n v="26.8"/>
    <n v="5.68"/>
    <s v="Yes"/>
    <s v="No"/>
    <x v="0"/>
    <n v="1"/>
    <s v="No"/>
    <s v="Normal"/>
    <s v="Overweight"/>
    <n v="11918.2"/>
    <s v="Tier - 3"/>
    <s v="Tier - 1"/>
    <s v="R1021"/>
    <s v="Senior"/>
  </r>
  <r>
    <s v="ID916"/>
    <s v="Mr"/>
    <s v="Malcolm"/>
    <s v="White"/>
    <d v="2004-06-02T00:00:00"/>
    <n v="19"/>
    <n v="2"/>
    <n v="21.78"/>
    <n v="5.3"/>
    <s v="No"/>
    <s v="Yes"/>
    <x v="0"/>
    <n v="1"/>
    <s v="No"/>
    <s v="Normal"/>
    <s v="Normal Weight"/>
    <n v="11884.05"/>
    <s v="Tier - 3"/>
    <s v="Tier - 3"/>
    <s v="R1013"/>
    <s v="Youth"/>
  </r>
  <r>
    <s v="ID917"/>
    <s v="Ms"/>
    <s v="Anna E"/>
    <s v="Savage"/>
    <d v="1967-10-29T00:00:00"/>
    <n v="55"/>
    <n v="2"/>
    <n v="30.14"/>
    <n v="9.4499999999999993"/>
    <s v="Yes"/>
    <s v="No"/>
    <x v="0"/>
    <n v="0"/>
    <s v="No"/>
    <s v="Diabetes"/>
    <s v="Obesity"/>
    <n v="11881.97"/>
    <s v="Tier - 3"/>
    <s v="Tier - 1"/>
    <s v="R1013"/>
    <s v="Senior"/>
  </r>
  <r>
    <s v="ID918"/>
    <s v="Ms"/>
    <s v="Jenny"/>
    <s v="Hitchings"/>
    <d v="1967-07-14T00:00:00"/>
    <n v="55"/>
    <n v="2"/>
    <n v="29.7"/>
    <n v="6.79"/>
    <s v="Yes"/>
    <s v="No"/>
    <x v="0"/>
    <n v="0"/>
    <s v="No"/>
    <s v="Diabetes"/>
    <s v="Overweight"/>
    <n v="11881.36"/>
    <s v="Tier - 3"/>
    <s v="Tier - 2"/>
    <s v="R1011"/>
    <s v="Senior"/>
  </r>
  <r>
    <s v="ID919"/>
    <s v="Ms"/>
    <s v="Melissa L"/>
    <s v="Truitt"/>
    <d v="1967-08-24T00:00:00"/>
    <n v="55"/>
    <n v="1"/>
    <n v="32.395000000000003"/>
    <n v="11.1"/>
    <s v="Yes"/>
    <s v="No"/>
    <x v="0"/>
    <n v="0"/>
    <s v="No"/>
    <s v="Diabetes"/>
    <s v="Obesity"/>
    <n v="11879.1"/>
    <s v="Tier - 3"/>
    <s v="Tier - 3"/>
    <s v="R1024"/>
    <s v="Senior"/>
  </r>
  <r>
    <s v="ID920"/>
    <s v="Ms"/>
    <s v="Chia J"/>
    <s v="Chang"/>
    <d v="1974-07-07T00:00:00"/>
    <n v="48"/>
    <n v="0"/>
    <n v="36.64"/>
    <n v="7.26"/>
    <s v="No"/>
    <s v="No"/>
    <x v="0"/>
    <n v="0"/>
    <s v="No"/>
    <s v="Diabetes"/>
    <s v="Obesity"/>
    <n v="11858.56"/>
    <s v="Tier - 3"/>
    <s v="Tier - 3"/>
    <s v="R1011"/>
    <s v="Adults"/>
  </r>
  <r>
    <s v="ID921"/>
    <s v="Ms"/>
    <s v="Laura A"/>
    <s v="Frey"/>
    <d v="1964-09-29T00:00:00"/>
    <n v="58"/>
    <n v="0"/>
    <n v="39.049999999999997"/>
    <n v="5.27"/>
    <s v="Yes"/>
    <s v="No"/>
    <x v="0"/>
    <n v="1"/>
    <s v="No"/>
    <s v="Normal"/>
    <s v="Obesity"/>
    <n v="11856.41"/>
    <s v="Tier - 3"/>
    <s v="Tier - 2"/>
    <s v="R1013"/>
    <s v="Senior"/>
  </r>
  <r>
    <s v="ID922"/>
    <s v="Ms"/>
    <s v="Aditi"/>
    <s v="Krishna"/>
    <d v="1964-06-27T00:00:00"/>
    <n v="58"/>
    <n v="0"/>
    <n v="33.1"/>
    <n v="5.46"/>
    <s v="Yes"/>
    <s v="No"/>
    <x v="0"/>
    <n v="1"/>
    <s v="No"/>
    <s v="Normal"/>
    <s v="Obesity"/>
    <n v="11848.14"/>
    <s v="Tier - 3"/>
    <s v="Tier - 2"/>
    <s v="R1011"/>
    <s v="Senior"/>
  </r>
  <r>
    <s v="ID923"/>
    <s v="Ms"/>
    <s v="Leah A"/>
    <s v="Maher"/>
    <d v="1965-11-10T00:00:00"/>
    <n v="57"/>
    <n v="0"/>
    <n v="31.824999999999999"/>
    <n v="8.1300000000000008"/>
    <s v="No"/>
    <s v="No"/>
    <x v="0"/>
    <n v="0"/>
    <s v="No"/>
    <s v="Diabetes"/>
    <s v="Obesity"/>
    <n v="11842.62"/>
    <s v="Tier - 3"/>
    <s v="Tier - 3"/>
    <s v="R1012"/>
    <s v="Senior"/>
  </r>
  <r>
    <s v="ID924"/>
    <s v="Ms"/>
    <s v="Marianne"/>
    <s v="Boivin"/>
    <d v="1964-07-11T00:00:00"/>
    <n v="58"/>
    <n v="0"/>
    <n v="29"/>
    <n v="4.25"/>
    <s v="Yes"/>
    <s v="No"/>
    <x v="0"/>
    <n v="1"/>
    <s v="No"/>
    <s v="Normal"/>
    <s v="Overweight"/>
    <n v="11842.44"/>
    <s v="Tier - 3"/>
    <s v="Tier - 2"/>
    <s v="R1011"/>
    <s v="Senior"/>
  </r>
  <r>
    <s v="ID925"/>
    <s v="Ms"/>
    <s v="Carla"/>
    <s v="Mcalister"/>
    <d v="1965-09-25T00:00:00"/>
    <n v="57"/>
    <n v="0"/>
    <n v="30.495000000000001"/>
    <n v="8.68"/>
    <s v="No"/>
    <s v="No"/>
    <x v="0"/>
    <n v="0"/>
    <s v="No"/>
    <s v="Diabetes"/>
    <s v="Obesity"/>
    <n v="11840.78"/>
    <s v="Tier - 3"/>
    <s v="Tier - 2"/>
    <s v="R1012"/>
    <s v="Senior"/>
  </r>
  <r>
    <s v="ID926"/>
    <s v="Ms"/>
    <s v="Oksana"/>
    <s v="Akhmedova"/>
    <d v="1964-09-11T00:00:00"/>
    <n v="58"/>
    <n v="0"/>
    <n v="25.2"/>
    <n v="6.25"/>
    <s v="Yes"/>
    <s v="No"/>
    <x v="0"/>
    <n v="1"/>
    <s v="No"/>
    <s v="Prediabetes"/>
    <s v="Overweight"/>
    <n v="11837.16"/>
    <s v="Tier - 3"/>
    <s v="Tier - 3"/>
    <s v="R1011"/>
    <s v="Senior"/>
  </r>
  <r>
    <s v="ID927"/>
    <s v="Ms"/>
    <s v="Rebecca B"/>
    <s v="Tucker"/>
    <d v="1964-06-27T00:00:00"/>
    <n v="58"/>
    <n v="0"/>
    <n v="22.77"/>
    <n v="4.47"/>
    <s v="Yes"/>
    <s v="No"/>
    <x v="0"/>
    <n v="1"/>
    <s v="No"/>
    <s v="Normal"/>
    <s v="Normal Weight"/>
    <n v="11833.78"/>
    <s v="Tier - 3"/>
    <s v="Tier - 3"/>
    <s v="R1013"/>
    <s v="Senior"/>
  </r>
  <r>
    <s v="ID928"/>
    <s v="Ms"/>
    <s v="Maria A"/>
    <s v="Gramelspacher"/>
    <d v="1965-10-03T00:00:00"/>
    <n v="57"/>
    <n v="0"/>
    <n v="23.18"/>
    <n v="8.31"/>
    <s v="No"/>
    <s v="No"/>
    <x v="0"/>
    <n v="0"/>
    <s v="No"/>
    <s v="Diabetes"/>
    <s v="Normal Weight"/>
    <n v="11830.61"/>
    <s v="Tier - 3"/>
    <s v="Tier - 1"/>
    <s v="R1012"/>
    <s v="Senior"/>
  </r>
  <r>
    <s v="ID929"/>
    <s v="Mrs"/>
    <s v="Lisa M"/>
    <s v="Goldsmith"/>
    <d v="1982-11-20T00:00:00"/>
    <n v="40"/>
    <n v="3"/>
    <n v="35.409999999999997"/>
    <n v="5.68"/>
    <s v="No"/>
    <s v="No"/>
    <x v="0"/>
    <n v="0"/>
    <s v="No"/>
    <s v="Normal"/>
    <s v="Obesity"/>
    <n v="11773.06"/>
    <s v="Tier - 3"/>
    <s v="Tier - 3"/>
    <s v="R1026"/>
    <s v="Adults"/>
  </r>
  <r>
    <s v="ID930"/>
    <s v="Mr"/>
    <s v="Steve Jr"/>
    <s v="Tranter"/>
    <d v="1966-07-25T00:00:00"/>
    <n v="56"/>
    <n v="1"/>
    <n v="32.11"/>
    <n v="4.75"/>
    <s v="Yes"/>
    <s v="No"/>
    <x v="0"/>
    <n v="2"/>
    <s v="No"/>
    <s v="Normal"/>
    <s v="Obesity"/>
    <n v="11763"/>
    <s v="Tier - 3"/>
    <s v="Tier - 3"/>
    <s v="R1016"/>
    <s v="Senior"/>
  </r>
  <r>
    <s v="ID931"/>
    <s v="Mrs"/>
    <s v="Tiffany"/>
    <s v="Tu"/>
    <d v="1979-11-06T00:00:00"/>
    <n v="43"/>
    <n v="2"/>
    <n v="34.479999999999997"/>
    <n v="6.31"/>
    <s v="No"/>
    <s v="No"/>
    <x v="1"/>
    <n v="1"/>
    <s v="No"/>
    <s v="Prediabetes"/>
    <s v="Obesity"/>
    <n v="11752.68"/>
    <s v="Tier - 3"/>
    <s v="Tier - 1"/>
    <s v="R1026"/>
    <s v="Adults"/>
  </r>
  <r>
    <s v="ID932"/>
    <s v="Mr"/>
    <s v="Greg"/>
    <s v="Kaczka"/>
    <d v="1964-12-02T00:00:00"/>
    <n v="58"/>
    <n v="0"/>
    <n v="34.39"/>
    <n v="6.28"/>
    <s v="Yes"/>
    <s v="No"/>
    <x v="0"/>
    <n v="1"/>
    <s v="No"/>
    <s v="Prediabetes"/>
    <s v="Obesity"/>
    <n v="11743.93"/>
    <s v="Tier - 3"/>
    <s v="Tier - 1"/>
    <s v="R1012"/>
    <s v="Senior"/>
  </r>
  <r>
    <s v="ID933"/>
    <s v="Mr"/>
    <s v="Dale"/>
    <s v="Hunter"/>
    <d v="1963-06-09T00:00:00"/>
    <n v="59"/>
    <n v="0"/>
    <n v="26.4"/>
    <n v="9.2899999999999991"/>
    <s v="Yes"/>
    <s v="No"/>
    <x v="1"/>
    <n v="1"/>
    <s v="No"/>
    <s v="Diabetes"/>
    <s v="Overweight"/>
    <n v="11743.3"/>
    <s v="Tier - 3"/>
    <s v="Tier - 3"/>
    <s v="R1013"/>
    <s v="Senior"/>
  </r>
  <r>
    <s v="ID934"/>
    <s v="Ms"/>
    <s v="Brittany A"/>
    <s v="Moran"/>
    <d v="1969-11-12T00:00:00"/>
    <n v="53"/>
    <n v="3"/>
    <n v="28.1"/>
    <n v="5.79"/>
    <s v="Yes"/>
    <s v="No"/>
    <x v="1"/>
    <n v="1"/>
    <s v="No"/>
    <s v="Prediabetes"/>
    <s v="Overweight"/>
    <n v="11741.73"/>
    <s v="Tier - 3"/>
    <s v="Tier - 1"/>
    <s v="R1011"/>
    <s v="Senior"/>
  </r>
  <r>
    <s v="ID935"/>
    <s v="Mr"/>
    <s v="Robert S"/>
    <s v="Ashby"/>
    <d v="1988-09-05T00:00:00"/>
    <n v="34"/>
    <n v="2"/>
    <n v="27"/>
    <n v="4.54"/>
    <s v="Yes"/>
    <s v="No"/>
    <x v="0"/>
    <n v="1"/>
    <s v="No"/>
    <s v="Normal"/>
    <s v="Overweight"/>
    <n v="11737.85"/>
    <s v="Tier - 3"/>
    <s v="Tier - 1"/>
    <s v="R1011"/>
    <s v="Adults"/>
  </r>
  <r>
    <s v="ID936"/>
    <s v="Mr"/>
    <s v="Cameron"/>
    <s v="Ausen"/>
    <d v="1964-11-09T00:00:00"/>
    <n v="58"/>
    <n v="0"/>
    <n v="28.594999999999999"/>
    <n v="4.68"/>
    <s v="Yes"/>
    <s v="No"/>
    <x v="0"/>
    <n v="1"/>
    <s v="No"/>
    <s v="Normal"/>
    <s v="Overweight"/>
    <n v="11735.88"/>
    <s v="Tier - 3"/>
    <s v="Tier - 1"/>
    <s v="R1012"/>
    <s v="Senior"/>
  </r>
  <r>
    <s v="ID937"/>
    <s v="Mrs"/>
    <s v="Ulrike"/>
    <s v="Savage"/>
    <d v="1984-11-26T00:00:00"/>
    <n v="38"/>
    <n v="3"/>
    <n v="36.799999999999997"/>
    <n v="5.88"/>
    <s v="No"/>
    <s v="No"/>
    <x v="0"/>
    <n v="1"/>
    <s v="No"/>
    <s v="Prediabetes"/>
    <s v="Obesity"/>
    <n v="11730.82"/>
    <s v="Tier - 3"/>
    <s v="Tier - 3"/>
    <s v="R1026"/>
    <s v="Adults"/>
  </r>
  <r>
    <s v="ID938"/>
    <s v="Ms"/>
    <s v="Katlyn A"/>
    <s v="O'Leary"/>
    <d v="1969-10-12T00:00:00"/>
    <n v="53"/>
    <n v="2"/>
    <n v="23.75"/>
    <n v="5.42"/>
    <s v="Yes"/>
    <s v="No"/>
    <x v="1"/>
    <n v="1"/>
    <s v="No"/>
    <s v="Normal"/>
    <s v="Normal Weight"/>
    <n v="11729.68"/>
    <s v="Tier - 3"/>
    <s v="Tier - 1"/>
    <s v="R1024"/>
    <s v="Senior"/>
  </r>
  <r>
    <s v="ID939"/>
    <s v="Mr"/>
    <s v="Morgan B"/>
    <s v="Scoville"/>
    <d v="1982-10-21T00:00:00"/>
    <n v="40"/>
    <n v="3"/>
    <n v="35.619999999999997"/>
    <n v="4.16"/>
    <s v="No"/>
    <s v="No"/>
    <x v="0"/>
    <n v="0"/>
    <s v="No"/>
    <s v="Normal"/>
    <s v="Obesity"/>
    <n v="11712.97"/>
    <s v="Tier - 3"/>
    <s v="Tier - 2"/>
    <s v="R1021"/>
    <s v="Adults"/>
  </r>
  <r>
    <s v="ID940"/>
    <s v="Mr"/>
    <s v="Peter"/>
    <s v="Kaus"/>
    <d v="1970-12-01T00:00:00"/>
    <n v="52"/>
    <n v="0"/>
    <n v="30.69"/>
    <n v="7.05"/>
    <s v="Yes"/>
    <s v="No"/>
    <x v="0"/>
    <n v="2"/>
    <s v="No"/>
    <s v="Diabetes"/>
    <s v="Obesity"/>
    <n v="11696.52"/>
    <s v="Tier - 3"/>
    <s v="Tier - 1"/>
    <s v="R1021"/>
    <s v="Senior"/>
  </r>
  <r>
    <s v="ID941"/>
    <s v="Ms"/>
    <s v="Chandler"/>
    <s v="Rainey"/>
    <d v="1966-11-09T00:00:00"/>
    <n v="56"/>
    <n v="1"/>
    <n v="35.799999999999997"/>
    <n v="5.63"/>
    <s v="Yes"/>
    <s v="No"/>
    <x v="0"/>
    <n v="2"/>
    <s v="No"/>
    <s v="Normal"/>
    <s v="Obesity"/>
    <n v="11674.13"/>
    <s v="Tier - 3"/>
    <s v="Tier - 1"/>
    <s v="R1011"/>
    <s v="Senior"/>
  </r>
  <r>
    <s v="ID942"/>
    <s v="Ms"/>
    <s v="Silvana M"/>
    <s v="Rasch"/>
    <d v="1966-08-23T00:00:00"/>
    <n v="56"/>
    <n v="0"/>
    <n v="28.785"/>
    <n v="4.24"/>
    <s v="Yes"/>
    <s v="No"/>
    <x v="0"/>
    <n v="2"/>
    <s v="No"/>
    <s v="Normal"/>
    <s v="Overweight"/>
    <n v="11658.38"/>
    <s v="Tier - 3"/>
    <s v="Tier - 3"/>
    <s v="R1024"/>
    <s v="Senior"/>
  </r>
  <r>
    <s v="ID943"/>
    <s v="Ms"/>
    <s v="Natty"/>
    <s v="Plunkett"/>
    <d v="1966-07-06T00:00:00"/>
    <n v="56"/>
    <n v="0"/>
    <n v="28.594999999999999"/>
    <n v="4.96"/>
    <s v="Yes"/>
    <s v="No"/>
    <x v="0"/>
    <n v="2"/>
    <s v="No"/>
    <s v="Normal"/>
    <s v="Overweight"/>
    <n v="11658.12"/>
    <s v="Tier - 3"/>
    <s v="Tier - 1"/>
    <s v="R1024"/>
    <s v="Senior"/>
  </r>
  <r>
    <s v="ID944"/>
    <s v="Mr"/>
    <s v="Nicholas T"/>
    <s v="Murphy"/>
    <d v="1994-07-20T00:00:00"/>
    <n v="28"/>
    <n v="0"/>
    <n v="48.75"/>
    <n v="4.34"/>
    <s v="No"/>
    <s v="No"/>
    <x v="0"/>
    <n v="0"/>
    <s v="No"/>
    <s v="Normal"/>
    <s v="Obesity"/>
    <n v="11657.81"/>
    <s v="Tier - 3"/>
    <s v="Tier - 2"/>
    <s v="R1023"/>
    <s v="Youth"/>
  </r>
  <r>
    <s v="ID945"/>
    <s v="Ms"/>
    <s v="Rebecca"/>
    <s v="Gusmer"/>
    <d v="1966-10-04T00:00:00"/>
    <n v="56"/>
    <n v="0"/>
    <n v="28.31"/>
    <n v="5.43"/>
    <s v="Yes"/>
    <s v="No"/>
    <x v="0"/>
    <n v="2"/>
    <s v="No"/>
    <s v="Normal"/>
    <s v="Overweight"/>
    <n v="11657.72"/>
    <s v="Tier - 3"/>
    <s v="Tier - 2"/>
    <s v="R1024"/>
    <s v="Senior"/>
  </r>
  <r>
    <s v="ID946"/>
    <s v="Mr"/>
    <s v="John"/>
    <s v="Loftus"/>
    <d v="1986-07-17T00:00:00"/>
    <n v="36"/>
    <n v="3"/>
    <n v="38.39"/>
    <n v="8.33"/>
    <s v="Yes"/>
    <s v="No"/>
    <x v="0"/>
    <n v="1"/>
    <s v="No"/>
    <s v="Diabetes"/>
    <s v="Obesity"/>
    <n v="11625.11"/>
    <s v="Tier - 3"/>
    <s v="Tier - 3"/>
    <s v="R1022"/>
    <s v="Adults"/>
  </r>
  <r>
    <s v="ID947"/>
    <s v="Mr"/>
    <s v="Antony G"/>
    <s v="Scott"/>
    <d v="1964-06-20T00:00:00"/>
    <n v="58"/>
    <n v="0"/>
    <n v="25.87"/>
    <n v="5.63"/>
    <s v="Yes"/>
    <s v="No"/>
    <x v="0"/>
    <n v="1"/>
    <s v="No"/>
    <s v="Normal"/>
    <s v="Overweight"/>
    <n v="11602.75"/>
    <s v="Tier - 3"/>
    <s v="Tier - 1"/>
    <s v="R1020"/>
    <s v="Senior"/>
  </r>
  <r>
    <s v="ID948"/>
    <s v="Mr"/>
    <s v="Eric"/>
    <s v="Alvarez"/>
    <d v="1965-11-06T00:00:00"/>
    <n v="57"/>
    <n v="1"/>
    <n v="43.7"/>
    <n v="7.23"/>
    <s v="No"/>
    <s v="No"/>
    <x v="0"/>
    <n v="0"/>
    <s v="No"/>
    <s v="Diabetes"/>
    <s v="Obesity"/>
    <n v="11576.13"/>
    <s v="Tier - 3"/>
    <s v="Tier - 3"/>
    <s v="R1011"/>
    <s v="Senior"/>
  </r>
  <r>
    <s v="ID949"/>
    <s v="Mr"/>
    <s v="Erik"/>
    <s v="Petersson"/>
    <d v="1965-12-25T00:00:00"/>
    <n v="57"/>
    <n v="0"/>
    <n v="40.945"/>
    <n v="10.57"/>
    <s v="No"/>
    <s v="No"/>
    <x v="0"/>
    <n v="0"/>
    <s v="No"/>
    <s v="Diabetes"/>
    <s v="Obesity"/>
    <n v="11566.3"/>
    <s v="Tier - 3"/>
    <s v="Tier - 3"/>
    <s v="R1016"/>
    <s v="Senior"/>
  </r>
  <r>
    <s v="ID950"/>
    <s v="Mr"/>
    <s v="Matthew T"/>
    <s v="Liaw"/>
    <d v="1965-10-27T00:00:00"/>
    <n v="57"/>
    <n v="1"/>
    <n v="27.94"/>
    <n v="7.92"/>
    <s v="No"/>
    <s v="No"/>
    <x v="0"/>
    <n v="0"/>
    <s v="No"/>
    <s v="Diabetes"/>
    <s v="Overweight"/>
    <n v="11554.22"/>
    <s v="Tier - 3"/>
    <s v="Tier - 1"/>
    <s v="R1013"/>
    <s v="Senior"/>
  </r>
  <r>
    <s v="ID951"/>
    <s v="Ms"/>
    <s v="Cassandra"/>
    <s v="Tripaldi"/>
    <d v="1973-07-23T00:00:00"/>
    <n v="49"/>
    <n v="5"/>
    <n v="31.9"/>
    <n v="10.119999999999999"/>
    <s v="No"/>
    <s v="No"/>
    <x v="0"/>
    <n v="2"/>
    <s v="No"/>
    <s v="Diabetes"/>
    <s v="Obesity"/>
    <n v="11552.9"/>
    <s v="Tier - 3"/>
    <s v="Tier - 2"/>
    <s v="R1011"/>
    <s v="Adults"/>
  </r>
  <r>
    <s v="ID952"/>
    <s v="Ms"/>
    <s v="Rosemary C"/>
    <s v="Kelley"/>
    <d v="1971-12-01T00:00:00"/>
    <n v="51"/>
    <n v="0"/>
    <n v="31.64"/>
    <n v="7.91"/>
    <s v="No"/>
    <s v="No"/>
    <x v="0"/>
    <n v="0"/>
    <s v="No"/>
    <s v="Diabetes"/>
    <s v="Obesity"/>
    <n v="11540.25"/>
    <s v="Tier - 3"/>
    <s v="Tier - 1"/>
    <s v="R1012"/>
    <s v="Senior"/>
  </r>
  <r>
    <s v="ID953"/>
    <s v="Ms"/>
    <s v="Carrie A"/>
    <s v="Endara"/>
    <d v="1968-11-14T00:00:00"/>
    <n v="54"/>
    <n v="2"/>
    <n v="46.7"/>
    <n v="10.9"/>
    <s v="No"/>
    <s v="No"/>
    <x v="0"/>
    <n v="0"/>
    <s v="No"/>
    <s v="Diabetes"/>
    <s v="Obesity"/>
    <n v="11538.42"/>
    <s v="Tier - 3"/>
    <s v="Tier - 1"/>
    <s v="R1011"/>
    <s v="Senior"/>
  </r>
  <r>
    <s v="ID954"/>
    <s v="Mr"/>
    <s v="Gerardo Sr"/>
    <s v="Valle"/>
    <d v="1965-10-03T00:00:00"/>
    <n v="57"/>
    <n v="0"/>
    <n v="18.335000000000001"/>
    <n v="11.83"/>
    <s v="No"/>
    <s v="No"/>
    <x v="0"/>
    <n v="0"/>
    <s v="No"/>
    <s v="Diabetes"/>
    <s v="Underweight"/>
    <n v="11534.87"/>
    <s v="Tier - 3"/>
    <s v="Tier - 1"/>
    <s v="R1017"/>
    <s v="Senior"/>
  </r>
  <r>
    <s v="ID955"/>
    <s v="Mr"/>
    <s v="Matthew R"/>
    <s v="Germain"/>
    <d v="1970-07-23T00:00:00"/>
    <n v="52"/>
    <n v="0"/>
    <n v="31.24"/>
    <n v="7.42"/>
    <s v="Yes"/>
    <s v="No"/>
    <x v="0"/>
    <n v="2"/>
    <s v="No"/>
    <s v="Diabetes"/>
    <s v="Obesity"/>
    <n v="11530.12"/>
    <s v="Tier - 3"/>
    <s v="Tier - 1"/>
    <s v="R1012"/>
    <s v="Senior"/>
  </r>
  <r>
    <s v="ID956"/>
    <s v="Mrs"/>
    <s v="Meghan E"/>
    <s v="Finecey"/>
    <d v="1988-06-12T00:00:00"/>
    <n v="34"/>
    <n v="3"/>
    <n v="39.22"/>
    <n v="5.62"/>
    <s v="Yes"/>
    <s v="No"/>
    <x v="0"/>
    <n v="1"/>
    <s v="No"/>
    <s v="Normal"/>
    <s v="Obesity"/>
    <n v="11524.25"/>
    <s v="Tier - 3"/>
    <s v="Tier - 1"/>
    <s v="R1026"/>
    <s v="Adults"/>
  </r>
  <r>
    <s v="ID957"/>
    <s v="Mr"/>
    <s v="Eric"/>
    <s v="Mendoza"/>
    <d v="1971-12-19T00:00:00"/>
    <n v="51"/>
    <n v="4"/>
    <n v="24.414999999999999"/>
    <n v="7.16"/>
    <s v="No"/>
    <s v="No"/>
    <x v="0"/>
    <n v="0"/>
    <s v="No"/>
    <s v="Diabetes"/>
    <s v="Normal Weight"/>
    <n v="11520.1"/>
    <s v="Tier - 3"/>
    <s v="Tier - 1"/>
    <s v="R1012"/>
    <s v="Senior"/>
  </r>
  <r>
    <s v="ID958"/>
    <s v="Ms"/>
    <s v="Lisa B"/>
    <s v="Roe"/>
    <d v="1968-06-24T00:00:00"/>
    <n v="54"/>
    <n v="1"/>
    <n v="32.299999999999997"/>
    <n v="9.89"/>
    <s v="No"/>
    <s v="No"/>
    <x v="0"/>
    <n v="0"/>
    <s v="No"/>
    <s v="Diabetes"/>
    <s v="Obesity"/>
    <n v="11512.41"/>
    <s v="Tier - 3"/>
    <s v="Tier - 1"/>
    <s v="R1024"/>
    <s v="Senior"/>
  </r>
  <r>
    <s v="ID959"/>
    <s v="Mrs"/>
    <s v="Jane R"/>
    <s v="Webb"/>
    <d v="1989-10-06T00:00:00"/>
    <n v="33"/>
    <n v="3"/>
    <n v="39.94"/>
    <n v="5.14"/>
    <s v="No"/>
    <s v="No"/>
    <x v="0"/>
    <n v="0"/>
    <s v="No"/>
    <s v="Normal"/>
    <s v="Obesity"/>
    <n v="11511.61"/>
    <s v="Tier - 3"/>
    <s v="Tier - 3"/>
    <s v="R1026"/>
    <s v="Adults"/>
  </r>
  <r>
    <s v="ID960"/>
    <s v="Ms"/>
    <s v="Allison M"/>
    <s v="Stocker"/>
    <d v="1969-08-11T00:00:00"/>
    <n v="53"/>
    <n v="0"/>
    <n v="30"/>
    <n v="5.61"/>
    <s v="Yes"/>
    <s v="No"/>
    <x v="1"/>
    <n v="1"/>
    <s v="No"/>
    <s v="Normal"/>
    <s v="Obesity"/>
    <n v="11497.69"/>
    <s v="Tier - 3"/>
    <s v="Tier - 1"/>
    <s v="R1012"/>
    <s v="Senior"/>
  </r>
  <r>
    <s v="ID961"/>
    <s v="Mrs"/>
    <s v="Sarah E"/>
    <s v="Jacobson"/>
    <d v="1983-06-07T00:00:00"/>
    <n v="40"/>
    <n v="3"/>
    <n v="35.340000000000003"/>
    <n v="5.51"/>
    <s v="Yes"/>
    <s v="No"/>
    <x v="1"/>
    <n v="1"/>
    <s v="No"/>
    <s v="Normal"/>
    <s v="Obesity"/>
    <n v="11492.46"/>
    <s v="Tier - 3"/>
    <s v="Tier - 3"/>
    <s v="R1026"/>
    <s v="Adults"/>
  </r>
  <r>
    <s v="ID962"/>
    <s v="Mr"/>
    <s v="Philip J"/>
    <s v="Shaw"/>
    <d v="1970-10-13T00:00:00"/>
    <n v="52"/>
    <n v="3"/>
    <n v="32.204999999999998"/>
    <n v="8.3800000000000008"/>
    <s v="Yes"/>
    <s v="No"/>
    <x v="0"/>
    <n v="2"/>
    <s v="No"/>
    <s v="Diabetes"/>
    <s v="Obesity"/>
    <n v="11488.32"/>
    <s v="Tier - 3"/>
    <s v="Tier - 1"/>
    <s v="R1014"/>
    <s v="Senior"/>
  </r>
  <r>
    <s v="ID963"/>
    <s v="Ms"/>
    <s v="Jillian A"/>
    <s v="Goodwin"/>
    <d v="2004-09-10T00:00:00"/>
    <n v="18"/>
    <n v="0"/>
    <n v="33.880000000000003"/>
    <n v="4.68"/>
    <s v="No"/>
    <s v="Yes"/>
    <x v="0"/>
    <n v="1"/>
    <s v="No"/>
    <s v="Normal"/>
    <s v="Obesity"/>
    <n v="11482.63"/>
    <s v="Tier - 3"/>
    <s v="Tier - 2"/>
    <s v="R1013"/>
    <s v="Youth"/>
  </r>
  <r>
    <s v="ID964"/>
    <s v="Mrs"/>
    <s v="Laura D"/>
    <s v="Brock"/>
    <d v="1966-09-07T00:00:00"/>
    <n v="56"/>
    <n v="0"/>
    <n v="26.63"/>
    <n v="4.3600000000000003"/>
    <s v="Yes"/>
    <s v="No"/>
    <x v="0"/>
    <n v="2"/>
    <s v="No"/>
    <s v="Normal"/>
    <s v="Overweight"/>
    <n v="11478.14"/>
    <s v="Tier - 3"/>
    <s v="Tier - 2"/>
    <s v="R1025"/>
    <s v="Senior"/>
  </r>
  <r>
    <s v="ID965"/>
    <s v="Ms"/>
    <s v="Megan E"/>
    <s v="Papp"/>
    <d v="1965-06-23T00:00:00"/>
    <n v="57"/>
    <n v="0"/>
    <n v="28.7"/>
    <n v="7.74"/>
    <s v="No"/>
    <s v="No"/>
    <x v="0"/>
    <n v="0"/>
    <s v="No"/>
    <s v="Diabetes"/>
    <s v="Overweight"/>
    <n v="11455.28"/>
    <s v="Tier - 3"/>
    <s v="Tier - 2"/>
    <s v="R1011"/>
    <s v="Senior"/>
  </r>
  <r>
    <s v="ID966"/>
    <s v="Ms"/>
    <s v="Shannon J"/>
    <s v="Siragusa"/>
    <d v="1966-06-14T00:00:00"/>
    <n v="56"/>
    <n v="0"/>
    <n v="25.65"/>
    <n v="4.05"/>
    <s v="Yes"/>
    <s v="No"/>
    <x v="0"/>
    <n v="2"/>
    <s v="No"/>
    <s v="Normal"/>
    <s v="Overweight"/>
    <n v="11454.02"/>
    <s v="Tier - 3"/>
    <s v="Tier - 1"/>
    <s v="R1012"/>
    <s v="Senior"/>
  </r>
  <r>
    <s v="ID967"/>
    <s v="Ms"/>
    <s v="Rachelle M"/>
    <s v="Pizarro"/>
    <d v="1971-09-12T00:00:00"/>
    <n v="51"/>
    <n v="3"/>
    <n v="36.384999999999998"/>
    <n v="11.49"/>
    <s v="No"/>
    <s v="No"/>
    <x v="0"/>
    <n v="0"/>
    <s v="No"/>
    <s v="Diabetes"/>
    <s v="Obesity"/>
    <n v="11436.74"/>
    <s v="Tier - 3"/>
    <s v="Tier - 3"/>
    <s v="R1012"/>
    <s v="Senior"/>
  </r>
  <r>
    <s v="ID968"/>
    <s v="Mr"/>
    <s v="Casey"/>
    <s v="Strange"/>
    <d v="1980-07-17T00:00:00"/>
    <n v="42"/>
    <n v="2"/>
    <n v="34.69"/>
    <n v="5.65"/>
    <s v="No"/>
    <s v="No"/>
    <x v="0"/>
    <n v="0"/>
    <s v="No"/>
    <s v="Normal"/>
    <s v="Obesity"/>
    <n v="11435.74"/>
    <s v="Tier - 3"/>
    <s v="Tier - 3"/>
    <s v="R1021"/>
    <s v="Adults"/>
  </r>
  <r>
    <s v="ID969"/>
    <s v="Ms"/>
    <s v="Jessica L"/>
    <s v="Eidinger"/>
    <d v="1985-06-09T00:00:00"/>
    <n v="37"/>
    <n v="3"/>
    <n v="37.68"/>
    <n v="4.29"/>
    <s v="Yes"/>
    <s v="No"/>
    <x v="0"/>
    <n v="0"/>
    <s v="No"/>
    <s v="Normal"/>
    <s v="Obesity"/>
    <n v="11419.49"/>
    <s v="Tier - 3"/>
    <s v="Tier - 1"/>
    <s v="R1012"/>
    <s v="Adults"/>
  </r>
  <r>
    <s v="ID970"/>
    <s v="Mr"/>
    <s v="Brandon F"/>
    <s v="Ginsburg"/>
    <d v="1983-10-23T00:00:00"/>
    <n v="39"/>
    <n v="3"/>
    <n v="35.49"/>
    <n v="4.74"/>
    <s v="Yes"/>
    <s v="No"/>
    <x v="1"/>
    <n v="1"/>
    <s v="No"/>
    <s v="Normal"/>
    <s v="Obesity"/>
    <n v="11412.02"/>
    <s v="Tier - 3"/>
    <s v="Tier - 1"/>
    <s v="R1021"/>
    <s v="Adults"/>
  </r>
  <r>
    <s v="ID971"/>
    <s v="Ms"/>
    <s v="Melissa"/>
    <s v="Truex"/>
    <d v="1970-10-07T00:00:00"/>
    <n v="52"/>
    <n v="3"/>
    <n v="44.7"/>
    <n v="7.6"/>
    <s v="Yes"/>
    <s v="No"/>
    <x v="0"/>
    <n v="2"/>
    <s v="No"/>
    <s v="Diabetes"/>
    <s v="Obesity"/>
    <n v="11411.69"/>
    <s v="Tier - 3"/>
    <s v="Tier - 2"/>
    <s v="R1011"/>
    <s v="Senior"/>
  </r>
  <r>
    <s v="ID972"/>
    <s v="Ms"/>
    <s v="Danielle N"/>
    <s v="Higgins"/>
    <d v="1970-10-02T00:00:00"/>
    <n v="52"/>
    <n v="2"/>
    <n v="38.380000000000003"/>
    <n v="8.5"/>
    <s v="Yes"/>
    <s v="No"/>
    <x v="0"/>
    <n v="2"/>
    <s v="No"/>
    <s v="Diabetes"/>
    <s v="Obesity"/>
    <n v="11396.9"/>
    <s v="Tier - 3"/>
    <s v="Tier - 3"/>
    <s v="R1024"/>
    <s v="Senior"/>
  </r>
  <r>
    <s v="ID973"/>
    <s v="Mr"/>
    <s v="Matthew"/>
    <s v="Mccurdy"/>
    <d v="1967-12-19T00:00:00"/>
    <n v="55"/>
    <n v="1"/>
    <n v="35.244999999999997"/>
    <n v="11.22"/>
    <s v="Yes"/>
    <s v="No"/>
    <x v="0"/>
    <n v="0"/>
    <s v="No"/>
    <s v="Diabetes"/>
    <s v="Obesity"/>
    <n v="11394.07"/>
    <s v="Tier - 3"/>
    <s v="Tier - 1"/>
    <s v="R1018"/>
    <s v="Senior"/>
  </r>
  <r>
    <s v="ID974"/>
    <s v="Mrs"/>
    <s v="Bettina"/>
    <s v="Hughes"/>
    <d v="1997-07-28T00:00:00"/>
    <n v="25"/>
    <n v="0"/>
    <n v="49.84"/>
    <n v="5.0999999999999996"/>
    <s v="Yes"/>
    <s v="No"/>
    <x v="1"/>
    <n v="1"/>
    <s v="No"/>
    <s v="Normal"/>
    <s v="Obesity"/>
    <n v="11388.27"/>
    <s v="Tier - 3"/>
    <s v="Tier - 2"/>
    <s v="R1026"/>
    <s v="Youth"/>
  </r>
  <r>
    <s v="ID975"/>
    <s v="Mr"/>
    <s v="Alexander"/>
    <s v="Varner"/>
    <d v="1964-06-13T00:00:00"/>
    <n v="58"/>
    <n v="0"/>
    <n v="49.06"/>
    <n v="5.43"/>
    <s v="Yes"/>
    <s v="No"/>
    <x v="0"/>
    <n v="1"/>
    <s v="No"/>
    <s v="Normal"/>
    <s v="Obesity"/>
    <n v="11381.33"/>
    <s v="Tier - 3"/>
    <s v="Tier - 2"/>
    <s v="R1013"/>
    <s v="Senior"/>
  </r>
  <r>
    <s v="ID976"/>
    <s v="Mrs"/>
    <s v="Holli"/>
    <s v="Dahmen"/>
    <d v="1972-12-06T00:00:00"/>
    <n v="50"/>
    <n v="0"/>
    <n v="30.88"/>
    <n v="5.82"/>
    <s v="No"/>
    <s v="No"/>
    <x v="0"/>
    <n v="2"/>
    <s v="No"/>
    <s v="Prediabetes"/>
    <s v="Obesity"/>
    <n v="11378.57"/>
    <s v="Tier - 3"/>
    <s v="Tier - 2"/>
    <s v="R1025"/>
    <s v="Senior"/>
  </r>
  <r>
    <s v="ID977"/>
    <s v="Mrs"/>
    <s v="Heather C"/>
    <s v="Young"/>
    <d v="1979-06-07T00:00:00"/>
    <n v="44"/>
    <n v="2"/>
    <n v="33.35"/>
    <n v="6.05"/>
    <s v="No"/>
    <s v="No"/>
    <x v="1"/>
    <n v="1"/>
    <s v="No"/>
    <s v="Prediabetes"/>
    <s v="Obesity"/>
    <n v="11369.39"/>
    <s v="Tier - 3"/>
    <s v="Tier - 1"/>
    <s v="R1026"/>
    <s v="Adults"/>
  </r>
  <r>
    <s v="ID978"/>
    <s v="Mr"/>
    <s v="Kyle"/>
    <s v="Fraser"/>
    <d v="1964-12-13T00:00:00"/>
    <n v="58"/>
    <n v="0"/>
    <n v="38"/>
    <n v="6.38"/>
    <s v="Yes"/>
    <s v="No"/>
    <x v="0"/>
    <n v="1"/>
    <s v="No"/>
    <s v="Prediabetes"/>
    <s v="Obesity"/>
    <n v="11365.95"/>
    <s v="Tier - 3"/>
    <s v="Tier - 2"/>
    <s v="R1011"/>
    <s v="Senior"/>
  </r>
  <r>
    <s v="ID979"/>
    <s v="Mr"/>
    <s v="Thomas J"/>
    <s v="Deeg"/>
    <d v="1964-07-03T00:00:00"/>
    <n v="58"/>
    <n v="0"/>
    <n v="36.08"/>
    <n v="5.73"/>
    <s v="Yes"/>
    <s v="No"/>
    <x v="0"/>
    <n v="1"/>
    <s v="No"/>
    <s v="Prediabetes"/>
    <s v="Obesity"/>
    <n v="11363.28"/>
    <s v="Tier - 3"/>
    <s v="Tier - 1"/>
    <s v="R1013"/>
    <s v="Senior"/>
  </r>
  <r>
    <s v="ID980"/>
    <s v="Mr"/>
    <s v="Chris"/>
    <s v="Robertson"/>
    <d v="1964-07-04T00:00:00"/>
    <n v="58"/>
    <n v="0"/>
    <n v="35.700000000000003"/>
    <n v="5.47"/>
    <s v="Yes"/>
    <s v="No"/>
    <x v="0"/>
    <n v="1"/>
    <s v="No"/>
    <s v="Normal"/>
    <s v="Obesity"/>
    <n v="11362.76"/>
    <s v="Tier - 3"/>
    <s v="Tier - 1"/>
    <s v="R1011"/>
    <s v="Senior"/>
  </r>
  <r>
    <s v="ID981"/>
    <s v="Mr"/>
    <s v="Graham"/>
    <s v="Peck"/>
    <d v="1965-09-26T00:00:00"/>
    <n v="57"/>
    <n v="0"/>
    <n v="34.01"/>
    <n v="11.3"/>
    <s v="No"/>
    <s v="No"/>
    <x v="0"/>
    <n v="0"/>
    <s v="No"/>
    <s v="Diabetes"/>
    <s v="Obesity"/>
    <n v="11356.66"/>
    <s v="Tier - 3"/>
    <s v="Tier - 3"/>
    <s v="R1012"/>
    <s v="Senior"/>
  </r>
  <r>
    <s v="ID982"/>
    <s v="Mr"/>
    <s v="Garrett"/>
    <s v="Burger"/>
    <d v="1965-11-29T00:00:00"/>
    <n v="57"/>
    <n v="0"/>
    <n v="31.54"/>
    <n v="6.72"/>
    <s v="No"/>
    <s v="No"/>
    <x v="0"/>
    <n v="0"/>
    <s v="No"/>
    <s v="Diabetes"/>
    <s v="Obesity"/>
    <n v="11353.23"/>
    <s v="Tier - 3"/>
    <s v="Tier - 1"/>
    <s v="R1012"/>
    <s v="Senior"/>
  </r>
  <r>
    <s v="ID983"/>
    <s v="Mr"/>
    <s v="Andrew"/>
    <s v="Blain"/>
    <d v="1964-07-12T00:00:00"/>
    <n v="58"/>
    <n v="0"/>
    <n v="23.3"/>
    <n v="5.36"/>
    <s v="Yes"/>
    <s v="No"/>
    <x v="0"/>
    <n v="1"/>
    <s v="No"/>
    <s v="Normal"/>
    <s v="Normal Weight"/>
    <n v="11345.52"/>
    <s v="Tier - 3"/>
    <s v="Tier - 3"/>
    <s v="R1011"/>
    <s v="Senior"/>
  </r>
  <r>
    <s v="ID984"/>
    <s v="Mrs"/>
    <s v="Annabelle M"/>
    <s v="Winters"/>
    <d v="1968-11-02T00:00:00"/>
    <n v="54"/>
    <n v="0"/>
    <n v="27.75"/>
    <n v="9.8800000000000008"/>
    <s v="No"/>
    <s v="No"/>
    <x v="0"/>
    <n v="0"/>
    <s v="No"/>
    <s v="Diabetes"/>
    <s v="Overweight"/>
    <n v="11344.32"/>
    <s v="Tier - 3"/>
    <s v="Tier - 2"/>
    <s v="R1025"/>
    <s v="Senior"/>
  </r>
  <r>
    <s v="ID985"/>
    <s v="Mr"/>
    <s v="Daniel T"/>
    <s v="Mccue"/>
    <d v="1989-08-19T00:00:00"/>
    <n v="33"/>
    <n v="1"/>
    <n v="42.46"/>
    <n v="4.1100000000000003"/>
    <s v="No"/>
    <s v="No"/>
    <x v="0"/>
    <n v="0"/>
    <s v="No"/>
    <s v="Normal"/>
    <s v="Obesity"/>
    <n v="11326.71"/>
    <s v="Tier - 3"/>
    <s v="Tier - 3"/>
    <s v="R1013"/>
    <s v="Adults"/>
  </r>
  <r>
    <s v="ID986"/>
    <s v="Ms"/>
    <s v="Deanne"/>
    <s v="Webster"/>
    <d v="2002-09-20T00:00:00"/>
    <n v="20"/>
    <n v="0"/>
    <n v="54.47"/>
    <n v="7.48"/>
    <s v="No"/>
    <s v="No"/>
    <x v="0"/>
    <n v="0"/>
    <s v="No"/>
    <s v="Diabetes"/>
    <s v="Obesity"/>
    <n v="11321.49"/>
    <s v="Tier - 3"/>
    <s v="Tier - 3"/>
    <s v="R1012"/>
    <s v="Youth"/>
  </r>
  <r>
    <s v="ID987"/>
    <s v="Ms"/>
    <s v="Carrie"/>
    <s v="Anderson"/>
    <d v="1963-07-11T00:00:00"/>
    <n v="59"/>
    <n v="0"/>
    <n v="24.93"/>
    <n v="9.18"/>
    <s v="Yes"/>
    <s v="No"/>
    <x v="1"/>
    <n v="1"/>
    <s v="No"/>
    <s v="Diabetes"/>
    <s v="Normal Weight"/>
    <n v="11319.12"/>
    <s v="Tier - 3"/>
    <s v="Tier - 1"/>
    <s v="R1012"/>
    <s v="Senior"/>
  </r>
  <r>
    <s v="ID988"/>
    <s v="Mrs"/>
    <s v="Suzanne"/>
    <s v="Chiappone"/>
    <d v="1995-12-10T00:00:00"/>
    <n v="27"/>
    <n v="0"/>
    <n v="48.12"/>
    <n v="4.51"/>
    <s v="Yes"/>
    <s v="No"/>
    <x v="0"/>
    <n v="1"/>
    <s v="No"/>
    <s v="Normal"/>
    <s v="Obesity"/>
    <n v="11318.57"/>
    <s v="Tier - 3"/>
    <s v="Tier - 2"/>
    <s v="R1026"/>
    <s v="Youth"/>
  </r>
  <r>
    <s v="ID989"/>
    <s v="Ms"/>
    <s v="Jasmine P"/>
    <s v="Opie"/>
    <d v="1963-11-22T00:00:00"/>
    <n v="59"/>
    <n v="0"/>
    <n v="24.91"/>
    <n v="7.33"/>
    <s v="Yes"/>
    <s v="No"/>
    <x v="1"/>
    <n v="1"/>
    <s v="No"/>
    <s v="Diabetes"/>
    <s v="Normal Weight"/>
    <n v="11312.33"/>
    <s v="Tier - 3"/>
    <s v="Tier - 3"/>
    <s v="R1012"/>
    <s v="Senior"/>
  </r>
  <r>
    <s v="ID990"/>
    <s v="Ms"/>
    <s v="Jennifer"/>
    <s v="Donnelly"/>
    <d v="1968-10-06T00:00:00"/>
    <n v="54"/>
    <n v="1"/>
    <n v="27.645"/>
    <n v="10.56"/>
    <s v="No"/>
    <s v="No"/>
    <x v="0"/>
    <n v="0"/>
    <s v="No"/>
    <s v="Diabetes"/>
    <s v="Overweight"/>
    <n v="11305.93"/>
    <s v="Tier - 3"/>
    <s v="Tier - 1"/>
    <s v="R1012"/>
    <s v="Senior"/>
  </r>
  <r>
    <s v="ID991"/>
    <s v="Ms"/>
    <s v="Tracie"/>
    <s v="Rall"/>
    <d v="1972-09-25T00:00:00"/>
    <n v="50"/>
    <n v="4"/>
    <n v="33.700000000000003"/>
    <n v="4.01"/>
    <s v="No"/>
    <s v="No"/>
    <x v="0"/>
    <n v="2"/>
    <s v="No"/>
    <s v="Normal"/>
    <s v="Obesity"/>
    <n v="11299.34"/>
    <s v="Tier - 3"/>
    <s v="Tier - 2"/>
    <s v="R1011"/>
    <s v="Senior"/>
  </r>
  <r>
    <s v="ID992"/>
    <s v="Mr"/>
    <s v="Tristan D"/>
    <s v="Mitchell"/>
    <d v="1988-11-14T00:00:00"/>
    <n v="34"/>
    <n v="3"/>
    <n v="38.93"/>
    <n v="5.64"/>
    <s v="Yes"/>
    <s v="No"/>
    <x v="0"/>
    <n v="1"/>
    <s v="No"/>
    <s v="Normal"/>
    <s v="Obesity"/>
    <n v="11294.57"/>
    <s v="Tier - 3"/>
    <s v="Tier - 1"/>
    <s v="R1022"/>
    <s v="Adults"/>
  </r>
  <r>
    <s v="ID993"/>
    <s v="Mr"/>
    <s v="Peiweng"/>
    <s v="Chen"/>
    <d v="1970-06-22T00:00:00"/>
    <n v="52"/>
    <n v="3"/>
    <n v="32.774999999999999"/>
    <n v="8.02"/>
    <s v="Yes"/>
    <s v="No"/>
    <x v="0"/>
    <n v="2"/>
    <s v="No"/>
    <s v="Diabetes"/>
    <s v="Obesity"/>
    <n v="11289.11"/>
    <s v="Tier - 3"/>
    <s v="Tier - 1"/>
    <s v="R1012"/>
    <s v="Senior"/>
  </r>
  <r>
    <s v="ID994"/>
    <s v="Ms"/>
    <s v="Theresa M"/>
    <s v="Tufaro"/>
    <d v="1967-06-14T00:00:00"/>
    <n v="55"/>
    <n v="0"/>
    <n v="29.83"/>
    <n v="7.2"/>
    <s v="Yes"/>
    <s v="No"/>
    <x v="0"/>
    <n v="0"/>
    <s v="No"/>
    <s v="Diabetes"/>
    <s v="Overweight"/>
    <n v="11286.54"/>
    <s v="Tier - 3"/>
    <s v="Tier - 3"/>
    <s v="R1024"/>
    <s v="Senior"/>
  </r>
  <r>
    <s v="ID995"/>
    <s v="Mr"/>
    <s v="Daniel J"/>
    <s v="Peters"/>
    <d v="2004-10-04T00:00:00"/>
    <n v="18"/>
    <n v="1"/>
    <n v="28.31"/>
    <n v="4.55"/>
    <s v="No"/>
    <s v="Yes"/>
    <x v="0"/>
    <n v="1"/>
    <s v="No"/>
    <s v="Normal"/>
    <s v="Overweight"/>
    <n v="11272.33"/>
    <s v="Tier - 3"/>
    <s v="Tier - 2"/>
    <s v="R1019"/>
    <s v="Youth"/>
  </r>
  <r>
    <s v="ID996"/>
    <s v="Mrs"/>
    <s v="Courtney M"/>
    <s v="Susedik"/>
    <d v="1971-12-26T00:00:00"/>
    <n v="51"/>
    <n v="0"/>
    <n v="29.79"/>
    <n v="9.0299999999999994"/>
    <s v="No"/>
    <s v="No"/>
    <x v="0"/>
    <n v="0"/>
    <s v="No"/>
    <s v="Diabetes"/>
    <s v="Overweight"/>
    <n v="11265.71"/>
    <s v="Tier - 3"/>
    <s v="Tier - 1"/>
    <s v="R1025"/>
    <s v="Senior"/>
  </r>
  <r>
    <s v="ID997"/>
    <s v="Mr"/>
    <s v="Jose A"/>
    <s v="Garcia"/>
    <d v="1969-10-11T00:00:00"/>
    <n v="53"/>
    <n v="3"/>
    <n v="36.6"/>
    <n v="5.2"/>
    <s v="Yes"/>
    <s v="No"/>
    <x v="1"/>
    <n v="1"/>
    <s v="No"/>
    <s v="Normal"/>
    <s v="Obesity"/>
    <n v="11264.54"/>
    <s v="Tier - 3"/>
    <s v="Tier - 2"/>
    <s v="R1011"/>
    <s v="Senior"/>
  </r>
  <r>
    <s v="ID998"/>
    <s v="Mrs"/>
    <s v="Lauren"/>
    <s v="Deady"/>
    <d v="1981-10-02T00:00:00"/>
    <n v="41"/>
    <n v="1"/>
    <n v="35.93"/>
    <n v="8.3000000000000007"/>
    <s v="Yes"/>
    <s v="No"/>
    <x v="0"/>
    <n v="0"/>
    <s v="No"/>
    <s v="Diabetes"/>
    <s v="Obesity"/>
    <n v="11255.29"/>
    <s v="Tier - 3"/>
    <s v="Tier - 1"/>
    <s v="R1026"/>
    <s v="Adults"/>
  </r>
  <r>
    <s v="ID999"/>
    <s v="Mr"/>
    <s v="Jonathon M"/>
    <s v="Campbell"/>
    <d v="1969-08-20T00:00:00"/>
    <n v="53"/>
    <n v="3"/>
    <n v="28.6"/>
    <n v="5.56"/>
    <s v="Yes"/>
    <s v="No"/>
    <x v="1"/>
    <n v="1"/>
    <s v="No"/>
    <s v="Normal"/>
    <s v="Overweight"/>
    <n v="11253.42"/>
    <s v="Tier - 3"/>
    <s v="Tier - 1"/>
    <s v="R1011"/>
    <s v="Senior"/>
  </r>
  <r>
    <s v="ID1000"/>
    <s v="Mrs"/>
    <s v="Stephanie A"/>
    <s v="Schaefer"/>
    <d v="1989-12-17T00:00:00"/>
    <n v="33"/>
    <n v="3"/>
    <n v="39.17"/>
    <n v="4.1500000000000004"/>
    <s v="No"/>
    <s v="No"/>
    <x v="0"/>
    <n v="0"/>
    <s v="No"/>
    <s v="Normal"/>
    <s v="Obesity"/>
    <n v="11250.43"/>
    <s v="Tier - 3"/>
    <s v="Tier - 2"/>
    <s v="R1026"/>
    <s v="Adults"/>
  </r>
  <r>
    <s v="ID1001"/>
    <s v="Mr"/>
    <s v="Patrick"/>
    <s v="D'Alessandro"/>
    <d v="1969-12-30T00:00:00"/>
    <n v="53"/>
    <n v="2"/>
    <n v="26.41"/>
    <n v="5.99"/>
    <s v="Yes"/>
    <s v="No"/>
    <x v="1"/>
    <n v="1"/>
    <s v="No"/>
    <s v="Prediabetes"/>
    <s v="Overweight"/>
    <n v="11244.38"/>
    <s v="Tier - 3"/>
    <s v="Tier - 1"/>
    <s v="R1016"/>
    <s v="Senior"/>
  </r>
  <r>
    <s v="ID1002"/>
    <s v="Mrs"/>
    <s v="Krista"/>
    <s v="Wyss"/>
    <d v="1976-06-28T00:00:00"/>
    <n v="46"/>
    <n v="2"/>
    <n v="30.63"/>
    <n v="5.8"/>
    <s v="Yes"/>
    <s v="No"/>
    <x v="0"/>
    <n v="0"/>
    <s v="No"/>
    <s v="Prediabetes"/>
    <s v="Obesity"/>
    <n v="11217.35"/>
    <s v="Tier - 3"/>
    <s v="Tier - 2"/>
    <s v="R1025"/>
    <s v="Adults"/>
  </r>
  <r>
    <s v="ID1003"/>
    <s v="Ms"/>
    <s v="Jenessa"/>
    <s v="Rose"/>
    <d v="1970-06-14T00:00:00"/>
    <n v="52"/>
    <n v="2"/>
    <n v="31.73"/>
    <n v="7.32"/>
    <s v="Yes"/>
    <s v="No"/>
    <x v="0"/>
    <n v="2"/>
    <s v="No"/>
    <s v="Diabetes"/>
    <s v="Obesity"/>
    <n v="11187.66"/>
    <s v="Tier - 3"/>
    <s v="Tier - 2"/>
    <s v="R1012"/>
    <s v="Senior"/>
  </r>
  <r>
    <s v="ID1004"/>
    <s v="Mr"/>
    <s v="Ryan M"/>
    <s v="Hopper"/>
    <d v="1972-09-03T00:00:00"/>
    <n v="50"/>
    <n v="0"/>
    <n v="30.7"/>
    <n v="5.16"/>
    <s v="No"/>
    <s v="No"/>
    <x v="0"/>
    <n v="2"/>
    <s v="No"/>
    <s v="Normal"/>
    <s v="Obesity"/>
    <n v="11186.2"/>
    <s v="Tier - 3"/>
    <s v="Tier - 2"/>
    <s v="R1021"/>
    <s v="Senior"/>
  </r>
  <r>
    <s v="ID1005"/>
    <s v="Mr"/>
    <s v="Thomas"/>
    <s v="Finneran"/>
    <d v="1966-08-06T00:00:00"/>
    <n v="56"/>
    <n v="0"/>
    <n v="25.934999999999999"/>
    <n v="5.96"/>
    <s v="Yes"/>
    <s v="No"/>
    <x v="0"/>
    <n v="2"/>
    <s v="No"/>
    <s v="Prediabetes"/>
    <s v="Overweight"/>
    <n v="11165.42"/>
    <s v="Tier - 3"/>
    <s v="Tier - 1"/>
    <s v="R1016"/>
    <s v="Senior"/>
  </r>
  <r>
    <s v="ID1006"/>
    <s v="Ms"/>
    <s v="Amanda N"/>
    <s v="Basham"/>
    <d v="1969-06-25T00:00:00"/>
    <n v="53"/>
    <n v="2"/>
    <n v="35.9"/>
    <n v="4.8499999999999996"/>
    <s v="Yes"/>
    <s v="No"/>
    <x v="1"/>
    <n v="1"/>
    <s v="No"/>
    <s v="Normal"/>
    <s v="Obesity"/>
    <n v="11163.57"/>
    <s v="Tier - 3"/>
    <s v="Tier - 2"/>
    <s v="R1011"/>
    <s v="Senior"/>
  </r>
  <r>
    <s v="ID1007"/>
    <s v="Ms"/>
    <s v="Teresa P"/>
    <s v="Inman"/>
    <d v="1969-11-30T00:00:00"/>
    <n v="53"/>
    <n v="2"/>
    <n v="26.7"/>
    <n v="5.09"/>
    <s v="Yes"/>
    <s v="No"/>
    <x v="1"/>
    <n v="1"/>
    <s v="No"/>
    <s v="Normal"/>
    <s v="Overweight"/>
    <n v="11150.78"/>
    <s v="Tier - 3"/>
    <s v="Tier - 2"/>
    <s v="R1011"/>
    <s v="Senior"/>
  </r>
  <r>
    <s v="ID1008"/>
    <s v="Mr"/>
    <s v="Dorian"/>
    <s v="Oscal"/>
    <d v="1980-08-20T00:00:00"/>
    <n v="42"/>
    <n v="2"/>
    <n v="33.71"/>
    <n v="4.9400000000000004"/>
    <s v="No"/>
    <s v="No"/>
    <x v="0"/>
    <n v="0"/>
    <s v="No"/>
    <s v="Normal"/>
    <s v="Obesity"/>
    <n v="11103.33"/>
    <s v="Tier - 3"/>
    <s v="Tier - 1"/>
    <s v="R1021"/>
    <s v="Adults"/>
  </r>
  <r>
    <s v="ID1009"/>
    <s v="Ms"/>
    <s v="Amy"/>
    <s v="Craft"/>
    <d v="1966-07-05T00:00:00"/>
    <n v="56"/>
    <n v="0"/>
    <n v="41.91"/>
    <n v="4.92"/>
    <s v="Yes"/>
    <s v="No"/>
    <x v="0"/>
    <n v="2"/>
    <s v="No"/>
    <s v="Normal"/>
    <s v="Obesity"/>
    <n v="11093.62"/>
    <s v="Tier - 3"/>
    <s v="Tier - 1"/>
    <s v="R1013"/>
    <s v="Senior"/>
  </r>
  <r>
    <s v="ID1010"/>
    <s v="Ms"/>
    <s v="Aberu"/>
    <s v="Kebede"/>
    <d v="1966-09-09T00:00:00"/>
    <n v="56"/>
    <n v="0"/>
    <n v="39.82"/>
    <n v="6.05"/>
    <s v="Yes"/>
    <s v="No"/>
    <x v="0"/>
    <n v="2"/>
    <s v="No"/>
    <s v="Prediabetes"/>
    <s v="Obesity"/>
    <n v="11090.72"/>
    <s v="Tier - 3"/>
    <s v="Tier - 1"/>
    <s v="R1013"/>
    <s v="Senior"/>
  </r>
  <r>
    <s v="ID1011"/>
    <s v="Ms"/>
    <s v="Ashley"/>
    <s v="Strobel"/>
    <d v="1972-10-07T00:00:00"/>
    <n v="50"/>
    <n v="3"/>
    <n v="28.12"/>
    <n v="4.67"/>
    <s v="No"/>
    <s v="No"/>
    <x v="0"/>
    <n v="2"/>
    <s v="No"/>
    <s v="Normal"/>
    <s v="Overweight"/>
    <n v="11085.59"/>
    <s v="Tier - 3"/>
    <s v="Tier - 2"/>
    <s v="R1012"/>
    <s v="Senior"/>
  </r>
  <r>
    <s v="ID1012"/>
    <s v="Ms"/>
    <s v="Anna E"/>
    <s v="Dalton"/>
    <d v="1967-09-04T00:00:00"/>
    <n v="55"/>
    <n v="0"/>
    <n v="26.98"/>
    <n v="9.81"/>
    <s v="Yes"/>
    <s v="No"/>
    <x v="0"/>
    <n v="0"/>
    <s v="No"/>
    <s v="Diabetes"/>
    <s v="Overweight"/>
    <n v="11082.58"/>
    <s v="Tier - 3"/>
    <s v="Tier - 2"/>
    <s v="R1012"/>
    <s v="Senior"/>
  </r>
  <r>
    <s v="ID1013"/>
    <s v="Ms"/>
    <s v="Tania K"/>
    <s v="Morimoto"/>
    <d v="1966-11-20T00:00:00"/>
    <n v="56"/>
    <n v="0"/>
    <n v="27.2"/>
    <n v="6.06"/>
    <s v="Yes"/>
    <s v="No"/>
    <x v="0"/>
    <n v="2"/>
    <s v="No"/>
    <s v="Prediabetes"/>
    <s v="Overweight"/>
    <n v="11073.18"/>
    <s v="Tier - 3"/>
    <s v="Tier - 3"/>
    <s v="R1011"/>
    <s v="Senior"/>
  </r>
  <r>
    <s v="ID1014"/>
    <s v="Ms"/>
    <s v="Ashley E"/>
    <s v="Manlove"/>
    <d v="1966-11-07T00:00:00"/>
    <n v="56"/>
    <n v="0"/>
    <n v="25.3"/>
    <n v="5.19"/>
    <s v="Yes"/>
    <s v="No"/>
    <x v="0"/>
    <n v="2"/>
    <s v="No"/>
    <s v="Normal"/>
    <s v="Overweight"/>
    <n v="11070.54"/>
    <s v="Tier - 3"/>
    <s v="Tier - 3"/>
    <s v="R1011"/>
    <s v="Senior"/>
  </r>
  <r>
    <s v="ID1015"/>
    <s v="Ms"/>
    <s v="Aleksandra"/>
    <s v="Madzik"/>
    <d v="1971-11-09T00:00:00"/>
    <n v="51"/>
    <n v="0"/>
    <n v="30.25"/>
    <n v="10.16"/>
    <s v="No"/>
    <s v="No"/>
    <x v="0"/>
    <n v="0"/>
    <s v="No"/>
    <s v="Diabetes"/>
    <s v="Obesity"/>
    <n v="11068.77"/>
    <s v="Tier - 3"/>
    <s v="Tier - 2"/>
    <s v="R1012"/>
    <s v="Senior"/>
  </r>
  <r>
    <s v="ID1016"/>
    <s v="Ms"/>
    <s v="Valery L"/>
    <s v="Hobson"/>
    <d v="2000-09-18T00:00:00"/>
    <n v="22"/>
    <n v="0"/>
    <n v="54"/>
    <n v="4.68"/>
    <s v="Yes"/>
    <s v="Yes"/>
    <x v="0"/>
    <n v="2"/>
    <s v="No"/>
    <s v="Normal"/>
    <s v="Obesity"/>
    <n v="11068.7"/>
    <s v="Tier - 3"/>
    <s v="Tier - 1"/>
    <s v="R1011"/>
    <s v="Youth"/>
  </r>
  <r>
    <s v="ID1017"/>
    <s v="Mrs"/>
    <s v="Joanna G"/>
    <s v="Reyes"/>
    <d v="2001-12-17T00:00:00"/>
    <n v="21"/>
    <n v="0"/>
    <n v="51.86"/>
    <n v="5.32"/>
    <s v="Yes"/>
    <s v="No"/>
    <x v="0"/>
    <n v="0"/>
    <s v="No"/>
    <s v="Normal"/>
    <s v="Obesity"/>
    <n v="11046.02"/>
    <s v="Tier - 3"/>
    <s v="Tier - 1"/>
    <s v="R1026"/>
    <s v="Youth"/>
  </r>
  <r>
    <s v="ID1018"/>
    <s v="Mrs"/>
    <s v="Stefanie F"/>
    <s v="Tierney"/>
    <d v="1974-08-30T00:00:00"/>
    <n v="48"/>
    <n v="0"/>
    <n v="31.39"/>
    <n v="6.99"/>
    <s v="No"/>
    <s v="No"/>
    <x v="0"/>
    <n v="0"/>
    <s v="No"/>
    <s v="Diabetes"/>
    <s v="Obesity"/>
    <n v="11037.85"/>
    <s v="Tier - 3"/>
    <s v="Tier - 2"/>
    <s v="R1025"/>
    <s v="Adults"/>
  </r>
  <r>
    <s v="ID1019"/>
    <s v="Mr"/>
    <s v="Stephen"/>
    <s v="Gabris"/>
    <d v="1989-10-25T00:00:00"/>
    <n v="33"/>
    <n v="3"/>
    <n v="39.97"/>
    <n v="5.55"/>
    <s v="No"/>
    <s v="No"/>
    <x v="0"/>
    <n v="0"/>
    <s v="No"/>
    <s v="Normal"/>
    <s v="Obesity"/>
    <n v="11037.51"/>
    <s v="Tier - 3"/>
    <s v="Tier - 1"/>
    <s v="R1012"/>
    <s v="Adults"/>
  </r>
  <r>
    <s v="ID1020"/>
    <s v="Ms"/>
    <s v="Liza J"/>
    <s v="Howard"/>
    <d v="1974-12-10T00:00:00"/>
    <n v="48"/>
    <n v="4"/>
    <n v="41.23"/>
    <n v="6.94"/>
    <s v="No"/>
    <s v="No"/>
    <x v="0"/>
    <n v="0"/>
    <s v="No"/>
    <s v="Diabetes"/>
    <s v="Obesity"/>
    <n v="11033.66"/>
    <s v="Tier - 3"/>
    <s v="Tier - 3"/>
    <s v="R1012"/>
    <s v="Adults"/>
  </r>
  <r>
    <s v="ID1021"/>
    <s v="Mr"/>
    <s v="Ian M"/>
    <s v="Kallay"/>
    <d v="1996-07-21T00:00:00"/>
    <n v="26"/>
    <n v="0"/>
    <n v="49.45"/>
    <n v="4.2"/>
    <s v="Yes"/>
    <s v="No"/>
    <x v="0"/>
    <n v="0"/>
    <s v="No"/>
    <s v="Normal"/>
    <s v="Obesity"/>
    <n v="11028.56"/>
    <s v="Tier - 3"/>
    <s v="Tier - 3"/>
    <s v="R1012"/>
    <s v="Youth"/>
  </r>
  <r>
    <s v="ID1022"/>
    <s v="Ms"/>
    <s v="Claudia L"/>
    <s v="Leguizamo"/>
    <d v="1991-06-26T00:00:00"/>
    <n v="31"/>
    <n v="3"/>
    <n v="41.04"/>
    <n v="5.59"/>
    <s v="No"/>
    <s v="No"/>
    <x v="0"/>
    <n v="0"/>
    <s v="No"/>
    <s v="Normal"/>
    <s v="Obesity"/>
    <n v="11018.05"/>
    <s v="Tier - 3"/>
    <s v="Tier - 2"/>
    <s v="R1012"/>
    <s v="Adults"/>
  </r>
  <r>
    <s v="ID1023"/>
    <s v="Ms"/>
    <s v="Jessica M"/>
    <s v="Escartin"/>
    <d v="1974-12-15T00:00:00"/>
    <n v="48"/>
    <n v="4"/>
    <n v="27.93"/>
    <n v="9.9600000000000009"/>
    <s v="No"/>
    <s v="No"/>
    <x v="0"/>
    <n v="0"/>
    <s v="No"/>
    <s v="Diabetes"/>
    <s v="Overweight"/>
    <n v="11015.17"/>
    <s v="Tier - 3"/>
    <s v="Tier - 1"/>
    <s v="R1012"/>
    <s v="Adults"/>
  </r>
  <r>
    <s v="ID1024"/>
    <s v="Mr"/>
    <s v="Billy Jr"/>
    <s v="Chorey"/>
    <d v="1968-10-24T00:00:00"/>
    <n v="54"/>
    <n v="2"/>
    <n v="21.01"/>
    <n v="7.37"/>
    <s v="No"/>
    <s v="No"/>
    <x v="0"/>
    <n v="0"/>
    <s v="No"/>
    <s v="Diabetes"/>
    <s v="Normal Weight"/>
    <n v="11013.71"/>
    <s v="Tier - 3"/>
    <s v="Tier - 1"/>
    <s v="R1013"/>
    <s v="Senior"/>
  </r>
  <r>
    <s v="ID1025"/>
    <s v="Mr"/>
    <s v="David"/>
    <s v="Mcvay"/>
    <d v="2000-09-17T00:00:00"/>
    <n v="22"/>
    <n v="0"/>
    <n v="52.37"/>
    <n v="5.0599999999999996"/>
    <s v="Yes"/>
    <s v="Yes"/>
    <x v="0"/>
    <n v="2"/>
    <s v="No"/>
    <s v="Normal"/>
    <s v="Obesity"/>
    <n v="10991.58"/>
    <s v="Tier - 3"/>
    <s v="Tier - 3"/>
    <s v="R1012"/>
    <s v="Youth"/>
  </r>
  <r>
    <s v="ID1026"/>
    <s v="Mr"/>
    <s v="Tim"/>
    <s v="Vinson"/>
    <d v="1965-12-18T00:00:00"/>
    <n v="57"/>
    <n v="0"/>
    <n v="40.369999999999997"/>
    <n v="8.2100000000000009"/>
    <s v="No"/>
    <s v="No"/>
    <x v="0"/>
    <n v="0"/>
    <s v="No"/>
    <s v="Diabetes"/>
    <s v="Obesity"/>
    <n v="10982.5"/>
    <s v="Tier - 3"/>
    <s v="Tier - 3"/>
    <s v="R1013"/>
    <s v="Senior"/>
  </r>
  <r>
    <s v="ID1027"/>
    <s v="Ms"/>
    <s v="Emma M"/>
    <s v="Astrike-Davis"/>
    <d v="1973-10-21T00:00:00"/>
    <n v="49"/>
    <n v="4"/>
    <n v="41.47"/>
    <n v="10.34"/>
    <s v="No"/>
    <s v="No"/>
    <x v="0"/>
    <n v="2"/>
    <s v="No"/>
    <s v="Diabetes"/>
    <s v="Obesity"/>
    <n v="10977.21"/>
    <s v="Tier - 3"/>
    <s v="Tier - 1"/>
    <s v="R1013"/>
    <s v="Adults"/>
  </r>
  <r>
    <s v="ID1028"/>
    <s v="Mr"/>
    <s v="Tim"/>
    <s v="Harder"/>
    <d v="1966-07-09T00:00:00"/>
    <n v="56"/>
    <n v="0"/>
    <n v="33.725000000000001"/>
    <n v="5.51"/>
    <s v="Yes"/>
    <s v="No"/>
    <x v="0"/>
    <n v="2"/>
    <s v="No"/>
    <s v="Normal"/>
    <s v="Obesity"/>
    <n v="10976.25"/>
    <s v="Tier - 3"/>
    <s v="Tier - 2"/>
    <s v="R1012"/>
    <s v="Senior"/>
  </r>
  <r>
    <s v="ID1029"/>
    <s v="Mr"/>
    <s v="Patrick"/>
    <s v="Bell"/>
    <d v="1965-06-19T00:00:00"/>
    <n v="57"/>
    <n v="0"/>
    <n v="28.1"/>
    <n v="11.2"/>
    <s v="No"/>
    <s v="No"/>
    <x v="0"/>
    <n v="0"/>
    <s v="No"/>
    <s v="Diabetes"/>
    <s v="Overweight"/>
    <n v="10965.45"/>
    <s v="Tier - 3"/>
    <s v="Tier - 2"/>
    <s v="R1011"/>
    <s v="Senior"/>
  </r>
  <r>
    <s v="ID1030"/>
    <s v="Ms"/>
    <s v="Bridget K"/>
    <s v="Dawes"/>
    <d v="1969-08-14T00:00:00"/>
    <n v="53"/>
    <n v="1"/>
    <n v="37.43"/>
    <n v="4.3499999999999996"/>
    <s v="Yes"/>
    <s v="No"/>
    <x v="1"/>
    <n v="1"/>
    <s v="No"/>
    <s v="Normal"/>
    <s v="Obesity"/>
    <n v="10959.69"/>
    <s v="Tier - 3"/>
    <s v="Tier - 3"/>
    <s v="R1012"/>
    <s v="Senior"/>
  </r>
  <r>
    <s v="ID1031"/>
    <s v="Mr"/>
    <s v="Gabriel"/>
    <s v="Larios"/>
    <d v="1965-12-04T00:00:00"/>
    <n v="57"/>
    <n v="0"/>
    <n v="23.7"/>
    <n v="10.45"/>
    <s v="No"/>
    <s v="No"/>
    <x v="0"/>
    <n v="0"/>
    <s v="No"/>
    <s v="Diabetes"/>
    <s v="Normal Weight"/>
    <n v="10959.33"/>
    <s v="Tier - 3"/>
    <s v="Tier - 3"/>
    <s v="R1011"/>
    <s v="Senior"/>
  </r>
  <r>
    <s v="ID1032"/>
    <s v="Ms"/>
    <s v="Natasha"/>
    <s v="Yaremczuk"/>
    <d v="1969-11-10T00:00:00"/>
    <n v="53"/>
    <n v="1"/>
    <n v="24.795000000000002"/>
    <n v="4.07"/>
    <s v="Yes"/>
    <s v="No"/>
    <x v="1"/>
    <n v="1"/>
    <s v="No"/>
    <s v="Normal"/>
    <s v="Normal Weight"/>
    <n v="10942.13"/>
    <s v="Tier - 3"/>
    <s v="Tier - 3"/>
    <s v="R1012"/>
    <s v="Senior"/>
  </r>
  <r>
    <s v="ID1033"/>
    <s v="Ms"/>
    <s v="Abby A"/>
    <s v="Knight"/>
    <d v="1968-11-12T00:00:00"/>
    <n v="54"/>
    <n v="1"/>
    <n v="31.9"/>
    <n v="8.34"/>
    <s v="No"/>
    <s v="No"/>
    <x v="0"/>
    <n v="0"/>
    <s v="No"/>
    <s v="Diabetes"/>
    <s v="Obesity"/>
    <n v="10928.85"/>
    <s v="Tier - 3"/>
    <s v="Tier - 3"/>
    <s v="R1013"/>
    <s v="Senior"/>
  </r>
  <r>
    <s v="ID1034"/>
    <s v="Ms"/>
    <s v="Michelle"/>
    <s v="Eversman"/>
    <d v="1968-11-13T00:00:00"/>
    <n v="54"/>
    <n v="0"/>
    <n v="32.68"/>
    <n v="7.41"/>
    <s v="No"/>
    <s v="No"/>
    <x v="0"/>
    <n v="0"/>
    <s v="No"/>
    <s v="Diabetes"/>
    <s v="Obesity"/>
    <n v="10923.93"/>
    <s v="Tier - 3"/>
    <s v="Tier - 1"/>
    <s v="R1024"/>
    <s v="Senior"/>
  </r>
  <r>
    <s v="ID1035"/>
    <s v="Ms"/>
    <s v="Mckendree"/>
    <s v="Hickory"/>
    <d v="1994-09-06T00:00:00"/>
    <n v="28"/>
    <n v="0"/>
    <n v="47.13"/>
    <n v="4.3099999999999996"/>
    <s v="No"/>
    <s v="No"/>
    <x v="0"/>
    <n v="0"/>
    <s v="No"/>
    <s v="Normal"/>
    <s v="Obesity"/>
    <n v="10886.66"/>
    <s v="Tier - 3"/>
    <s v="Tier - 3"/>
    <s v="R1012"/>
    <s v="Youth"/>
  </r>
  <r>
    <s v="ID1036"/>
    <s v="Ms"/>
    <s v="Tara"/>
    <s v="Mooney"/>
    <d v="1971-12-20T00:00:00"/>
    <n v="51"/>
    <n v="2"/>
    <n v="36.67"/>
    <n v="10.83"/>
    <s v="No"/>
    <s v="No"/>
    <x v="0"/>
    <n v="0"/>
    <s v="No"/>
    <s v="Diabetes"/>
    <s v="Obesity"/>
    <n v="10848.13"/>
    <s v="Tier - 3"/>
    <s v="Tier - 3"/>
    <s v="R1012"/>
    <s v="Senior"/>
  </r>
  <r>
    <s v="ID1037"/>
    <s v="Mr"/>
    <s v="Daniel"/>
    <s v="Craighead"/>
    <d v="1968-07-28T00:00:00"/>
    <n v="54"/>
    <n v="1"/>
    <n v="33.630000000000003"/>
    <n v="11.31"/>
    <s v="No"/>
    <s v="No"/>
    <x v="0"/>
    <n v="0"/>
    <s v="No"/>
    <s v="Diabetes"/>
    <s v="Obesity"/>
    <n v="10825.25"/>
    <s v="Tier - 3"/>
    <s v="Tier - 3"/>
    <s v="R1012"/>
    <s v="Senior"/>
  </r>
  <r>
    <s v="ID1038"/>
    <s v="Mr"/>
    <s v="Joshua P"/>
    <s v="Gardner"/>
    <d v="1967-10-02T00:00:00"/>
    <n v="55"/>
    <n v="1"/>
    <n v="32.67"/>
    <n v="11.81"/>
    <s v="Yes"/>
    <s v="No"/>
    <x v="0"/>
    <n v="0"/>
    <s v="No"/>
    <s v="Diabetes"/>
    <s v="Obesity"/>
    <n v="10807.49"/>
    <s v="Tier - 3"/>
    <s v="Tier - 2"/>
    <s v="R1013"/>
    <s v="Senior"/>
  </r>
  <r>
    <s v="ID1039"/>
    <s v="Ms"/>
    <s v="Erin C"/>
    <s v="Lohrenz"/>
    <d v="1970-12-18T00:00:00"/>
    <n v="52"/>
    <n v="2"/>
    <n v="33.299999999999997"/>
    <n v="8.26"/>
    <s v="Yes"/>
    <s v="No"/>
    <x v="0"/>
    <n v="2"/>
    <s v="No"/>
    <s v="Diabetes"/>
    <s v="Obesity"/>
    <n v="10806.84"/>
    <s v="Tier - 3"/>
    <s v="Tier - 2"/>
    <s v="R1011"/>
    <s v="Senior"/>
  </r>
  <r>
    <s v="ID1040"/>
    <s v="Ms"/>
    <s v="Shure"/>
    <s v="Demise"/>
    <d v="1970-10-28T00:00:00"/>
    <n v="52"/>
    <n v="1"/>
    <n v="30.78"/>
    <n v="10.74"/>
    <s v="Yes"/>
    <s v="No"/>
    <x v="0"/>
    <n v="2"/>
    <s v="No"/>
    <s v="Diabetes"/>
    <s v="Obesity"/>
    <n v="10797.34"/>
    <s v="Tier - 3"/>
    <s v="Tier - 2"/>
    <s v="R1023"/>
    <s v="Senior"/>
  </r>
  <r>
    <s v="ID1041"/>
    <s v="Mr"/>
    <s v="Richard"/>
    <s v="Nelson"/>
    <d v="1967-10-23T00:00:00"/>
    <n v="55"/>
    <n v="0"/>
    <n v="28.975000000000001"/>
    <n v="7.69"/>
    <s v="Yes"/>
    <s v="No"/>
    <x v="0"/>
    <n v="0"/>
    <s v="No"/>
    <s v="Diabetes"/>
    <s v="Overweight"/>
    <n v="10796.35"/>
    <s v="Tier - 3"/>
    <s v="Tier - 1"/>
    <s v="R1019"/>
    <s v="Senior"/>
  </r>
  <r>
    <s v="ID1042"/>
    <s v="Ms"/>
    <s v="Brenda"/>
    <s v="Guitard"/>
    <d v="1999-12-24T00:00:00"/>
    <n v="23"/>
    <n v="0"/>
    <n v="33.4"/>
    <n v="4.84"/>
    <s v="No"/>
    <s v="No"/>
    <x v="0"/>
    <n v="0"/>
    <s v="No"/>
    <s v="Normal"/>
    <s v="Obesity"/>
    <n v="10795.94"/>
    <s v="Tier - 3"/>
    <s v="Tier - 1"/>
    <s v="R1011"/>
    <s v="Youth"/>
  </r>
  <r>
    <s v="ID1043"/>
    <s v="Mr"/>
    <s v="Joseph M"/>
    <s v="Navas"/>
    <d v="1967-11-11T00:00:00"/>
    <n v="55"/>
    <n v="1"/>
    <n v="21.5"/>
    <n v="9.77"/>
    <s v="Yes"/>
    <s v="No"/>
    <x v="0"/>
    <n v="0"/>
    <s v="No"/>
    <s v="Diabetes"/>
    <s v="Normal Weight"/>
    <n v="10791.96"/>
    <s v="Tier - 3"/>
    <s v="Tier - 2"/>
    <s v="R1011"/>
    <s v="Senior"/>
  </r>
  <r>
    <s v="ID1044"/>
    <s v="Mr"/>
    <s v="Stephen J"/>
    <s v="Ptucha"/>
    <d v="1989-11-25T00:00:00"/>
    <n v="33"/>
    <n v="3"/>
    <n v="38.14"/>
    <n v="5.84"/>
    <s v="No"/>
    <s v="No"/>
    <x v="0"/>
    <n v="0"/>
    <s v="No"/>
    <s v="Prediabetes"/>
    <s v="Obesity"/>
    <n v="10769.75"/>
    <s v="Tier - 3"/>
    <s v="Tier - 2"/>
    <s v="R1022"/>
    <s v="Adults"/>
  </r>
  <r>
    <s v="ID1045"/>
    <s v="Mrs"/>
    <s v="Kathya"/>
    <s v="Kirouac"/>
    <d v="1986-08-29T00:00:00"/>
    <n v="36"/>
    <n v="3"/>
    <n v="35.42"/>
    <n v="8.6999999999999993"/>
    <s v="Yes"/>
    <s v="No"/>
    <x v="0"/>
    <n v="1"/>
    <s v="No"/>
    <s v="Diabetes"/>
    <s v="Obesity"/>
    <n v="10749.02"/>
    <s v="Tier - 3"/>
    <s v="Tier - 1"/>
    <s v="R1026"/>
    <s v="Adults"/>
  </r>
  <r>
    <s v="ID1046"/>
    <s v="Mr"/>
    <s v="Wesley"/>
    <s v="Toews"/>
    <d v="1974-12-09T00:00:00"/>
    <n v="48"/>
    <n v="4"/>
    <n v="35.625"/>
    <n v="10.79"/>
    <s v="No"/>
    <s v="No"/>
    <x v="0"/>
    <n v="0"/>
    <s v="No"/>
    <s v="Diabetes"/>
    <s v="Obesity"/>
    <n v="10736.87"/>
    <s v="Tier - 3"/>
    <s v="Tier - 1"/>
    <s v="R1016"/>
    <s v="Adults"/>
  </r>
  <r>
    <s v="ID1047"/>
    <s v="Mr"/>
    <s v="Tim"/>
    <s v="Perry"/>
    <d v="1992-06-25T00:00:00"/>
    <n v="30"/>
    <n v="0"/>
    <n v="45.51"/>
    <n v="4.32"/>
    <s v="No"/>
    <s v="No"/>
    <x v="0"/>
    <n v="1"/>
    <s v="No"/>
    <s v="Normal"/>
    <s v="Obesity"/>
    <n v="10719.57"/>
    <s v="Tier - 3"/>
    <s v="Tier - 1"/>
    <s v="R1012"/>
    <s v="Adults"/>
  </r>
  <r>
    <s v="ID1048"/>
    <s v="Ms"/>
    <s v="Jamie L"/>
    <s v="Kretz"/>
    <d v="1967-10-05T00:00:00"/>
    <n v="55"/>
    <n v="0"/>
    <n v="37.1"/>
    <n v="7.19"/>
    <s v="Yes"/>
    <s v="No"/>
    <x v="0"/>
    <n v="0"/>
    <s v="No"/>
    <s v="Diabetes"/>
    <s v="Obesity"/>
    <n v="10713.64"/>
    <s v="Tier - 3"/>
    <s v="Tier - 3"/>
    <s v="R1011"/>
    <s v="Senior"/>
  </r>
  <r>
    <s v="ID1049"/>
    <s v="Ms"/>
    <s v="Alexandra"/>
    <s v="Hempel"/>
    <d v="1967-07-30T00:00:00"/>
    <n v="55"/>
    <n v="0"/>
    <n v="30.5"/>
    <n v="11.94"/>
    <s v="Yes"/>
    <s v="No"/>
    <x v="0"/>
    <n v="0"/>
    <s v="No"/>
    <s v="Diabetes"/>
    <s v="Obesity"/>
    <n v="10704.47"/>
    <s v="Tier - 3"/>
    <s v="Tier - 2"/>
    <s v="R1011"/>
    <s v="Senior"/>
  </r>
  <r>
    <s v="ID1050"/>
    <s v="Ms"/>
    <s v="Tiffany"/>
    <s v="Mcbroom"/>
    <d v="1972-10-24T00:00:00"/>
    <n v="50"/>
    <n v="3"/>
    <n v="28.16"/>
    <n v="5.56"/>
    <s v="No"/>
    <s v="No"/>
    <x v="0"/>
    <n v="2"/>
    <s v="No"/>
    <s v="Normal"/>
    <s v="Overweight"/>
    <n v="10702.64"/>
    <s v="Tier - 3"/>
    <s v="Tier - 3"/>
    <s v="R1013"/>
    <s v="Senior"/>
  </r>
  <r>
    <s v="ID1051"/>
    <s v="Mrs"/>
    <s v="Rebecca J"/>
    <s v="Yoo"/>
    <d v="1976-09-30T00:00:00"/>
    <n v="46"/>
    <n v="2"/>
    <n v="29.1"/>
    <n v="5.64"/>
    <s v="Yes"/>
    <s v="No"/>
    <x v="0"/>
    <n v="0"/>
    <s v="No"/>
    <s v="Normal"/>
    <s v="Overweight"/>
    <n v="10698.38"/>
    <s v="Tier - 3"/>
    <s v="Tier - 1"/>
    <s v="R1025"/>
    <s v="Adults"/>
  </r>
  <r>
    <s v="ID1052"/>
    <s v="Mr"/>
    <s v="Austin T"/>
    <s v="Rand"/>
    <d v="1977-08-02T00:00:00"/>
    <n v="45"/>
    <n v="2"/>
    <n v="30.22"/>
    <n v="4.6500000000000004"/>
    <s v="No"/>
    <s v="No"/>
    <x v="0"/>
    <n v="0"/>
    <s v="No"/>
    <s v="Normal"/>
    <s v="Obesity"/>
    <n v="10690.11"/>
    <s v="Tier - 3"/>
    <s v="Tier - 2"/>
    <s v="R1021"/>
    <s v="Adults"/>
  </r>
  <r>
    <s v="ID1053"/>
    <s v="Ms"/>
    <s v="Jamie T"/>
    <s v="Wolfe"/>
    <d v="1962-09-07T00:00:00"/>
    <n v="60"/>
    <n v="0"/>
    <n v="24.29"/>
    <n v="9.0500000000000007"/>
    <s v="No"/>
    <s v="No"/>
    <x v="0"/>
    <n v="0"/>
    <s v="No"/>
    <s v="Diabetes"/>
    <s v="Normal Weight"/>
    <n v="10676.83"/>
    <s v="Tier - 3"/>
    <s v="Tier - 3"/>
    <s v="R1013"/>
    <s v="Senior"/>
  </r>
  <r>
    <s v="ID1054"/>
    <s v="Mr"/>
    <s v="Matthew T"/>
    <s v="Vance"/>
    <d v="1976-11-22T00:00:00"/>
    <n v="46"/>
    <n v="2"/>
    <n v="29.39"/>
    <n v="4.5199999999999996"/>
    <s v="Yes"/>
    <s v="No"/>
    <x v="0"/>
    <n v="0"/>
    <s v="No"/>
    <s v="Normal"/>
    <s v="Overweight"/>
    <n v="10665.44"/>
    <s v="Tier - 3"/>
    <s v="Tier - 2"/>
    <s v="R1021"/>
    <s v="Adults"/>
  </r>
  <r>
    <s v="ID1055"/>
    <s v="Mrs"/>
    <s v="Emily"/>
    <s v="Burnett"/>
    <d v="1964-08-08T00:00:00"/>
    <n v="58"/>
    <n v="0"/>
    <n v="25.66"/>
    <n v="4.62"/>
    <s v="Yes"/>
    <s v="No"/>
    <x v="0"/>
    <n v="1"/>
    <s v="No"/>
    <s v="Normal"/>
    <s v="Overweight"/>
    <n v="10627.81"/>
    <s v="Tier - 3"/>
    <s v="Tier - 3"/>
    <s v="R1013"/>
    <s v="Senior"/>
  </r>
  <r>
    <s v="ID1056"/>
    <s v="Ms"/>
    <s v="Gillian"/>
    <s v="Clason"/>
    <d v="1990-07-06T00:00:00"/>
    <n v="32"/>
    <n v="3"/>
    <n v="39.11"/>
    <n v="5.87"/>
    <s v="No"/>
    <s v="No"/>
    <x v="0"/>
    <n v="0"/>
    <s v="No"/>
    <s v="Prediabetes"/>
    <s v="Obesity"/>
    <n v="10620.26"/>
    <s v="Tier - 3"/>
    <s v="Tier - 3"/>
    <s v="R1012"/>
    <s v="Adults"/>
  </r>
  <r>
    <s v="ID1057"/>
    <s v="Mrs"/>
    <s v="Brenn E"/>
    <s v="Donnelly"/>
    <d v="1992-07-23T00:00:00"/>
    <n v="30"/>
    <n v="0"/>
    <n v="43.78"/>
    <n v="5.71"/>
    <s v="No"/>
    <s v="No"/>
    <x v="0"/>
    <n v="1"/>
    <s v="No"/>
    <s v="Prediabetes"/>
    <s v="Obesity"/>
    <n v="10617.04"/>
    <s v="Tier - 3"/>
    <s v="Tier - 3"/>
    <s v="R1026"/>
    <s v="Adults"/>
  </r>
  <r>
    <s v="ID1058"/>
    <s v="Ms"/>
    <s v="Lisa M"/>
    <s v="Pietz"/>
    <d v="1965-06-27T00:00:00"/>
    <n v="57"/>
    <n v="0"/>
    <n v="24.35"/>
    <n v="9.08"/>
    <s v="No"/>
    <s v="No"/>
    <x v="0"/>
    <n v="0"/>
    <s v="No"/>
    <s v="Diabetes"/>
    <s v="Normal Weight"/>
    <n v="10608.67"/>
    <s v="Tier - 3"/>
    <s v="Tier - 3"/>
    <s v="R1012"/>
    <s v="Senior"/>
  </r>
  <r>
    <s v="ID1059"/>
    <s v="Mr"/>
    <s v="Matt"/>
    <s v="Tegenkamp"/>
    <d v="1966-07-02T00:00:00"/>
    <n v="56"/>
    <n v="0"/>
    <n v="40.299999999999997"/>
    <n v="5.3"/>
    <s v="Yes"/>
    <s v="No"/>
    <x v="0"/>
    <n v="2"/>
    <s v="No"/>
    <s v="Normal"/>
    <s v="Obesity"/>
    <n v="10602.39"/>
    <s v="Tier - 3"/>
    <s v="Tier - 3"/>
    <s v="R1011"/>
    <s v="Senior"/>
  </r>
  <r>
    <s v="ID1060"/>
    <s v="Mr"/>
    <s v="Thomas A"/>
    <s v="Dover"/>
    <d v="1967-06-23T00:00:00"/>
    <n v="55"/>
    <n v="0"/>
    <n v="32.774999999999999"/>
    <n v="11.76"/>
    <s v="Yes"/>
    <s v="No"/>
    <x v="0"/>
    <n v="0"/>
    <s v="No"/>
    <s v="Diabetes"/>
    <s v="Obesity"/>
    <n v="10601.63"/>
    <s v="Tier - 3"/>
    <s v="Tier - 2"/>
    <s v="R1012"/>
    <s v="Senior"/>
  </r>
  <r>
    <s v="ID1061"/>
    <s v="Mr"/>
    <s v="Kevin J"/>
    <s v="Dockemeyer"/>
    <d v="1966-07-20T00:00:00"/>
    <n v="56"/>
    <n v="0"/>
    <n v="39.6"/>
    <n v="5.1100000000000003"/>
    <s v="Yes"/>
    <s v="No"/>
    <x v="0"/>
    <n v="2"/>
    <s v="No"/>
    <s v="Normal"/>
    <s v="Obesity"/>
    <n v="10601.41"/>
    <s v="Tier - 3"/>
    <s v="Tier - 2"/>
    <s v="R1011"/>
    <s v="Senior"/>
  </r>
  <r>
    <s v="ID1062"/>
    <s v="Mr"/>
    <s v="William H"/>
    <s v="Steele"/>
    <d v="1972-12-14T00:00:00"/>
    <n v="50"/>
    <n v="3"/>
    <n v="30.97"/>
    <n v="5.54"/>
    <s v="No"/>
    <s v="No"/>
    <x v="0"/>
    <n v="2"/>
    <s v="No"/>
    <s v="Normal"/>
    <s v="Obesity"/>
    <n v="10600.55"/>
    <s v="Tier - 3"/>
    <s v="Tier - 1"/>
    <s v="R1012"/>
    <s v="Senior"/>
  </r>
  <r>
    <s v="ID1063"/>
    <s v="Mr"/>
    <s v="Gal"/>
    <s v="Harel"/>
    <d v="1967-11-29T00:00:00"/>
    <n v="55"/>
    <n v="0"/>
    <n v="27.645"/>
    <n v="8.8699999999999992"/>
    <s v="Yes"/>
    <s v="No"/>
    <x v="0"/>
    <n v="0"/>
    <s v="No"/>
    <s v="Diabetes"/>
    <s v="Overweight"/>
    <n v="10594.5"/>
    <s v="Tier - 3"/>
    <s v="Tier - 1"/>
    <s v="R1012"/>
    <s v="Senior"/>
  </r>
  <r>
    <s v="ID1064"/>
    <s v="Mr"/>
    <s v="Anton"/>
    <s v="Aguila"/>
    <d v="1966-11-03T00:00:00"/>
    <n v="56"/>
    <n v="0"/>
    <n v="34.43"/>
    <n v="5.96"/>
    <s v="Yes"/>
    <s v="No"/>
    <x v="0"/>
    <n v="2"/>
    <s v="No"/>
    <s v="Prediabetes"/>
    <s v="Obesity"/>
    <n v="10594.23"/>
    <s v="Tier - 3"/>
    <s v="Tier - 3"/>
    <s v="R1013"/>
    <s v="Senior"/>
  </r>
  <r>
    <s v="ID1065"/>
    <s v="Ms"/>
    <s v="Yazmin"/>
    <s v="Vallejo Sarmiento"/>
    <d v="1969-12-25T00:00:00"/>
    <n v="53"/>
    <n v="1"/>
    <n v="39.6"/>
    <n v="4.4400000000000004"/>
    <s v="Yes"/>
    <s v="No"/>
    <x v="1"/>
    <n v="1"/>
    <s v="No"/>
    <s v="Normal"/>
    <s v="Obesity"/>
    <n v="10579.71"/>
    <s v="Tier - 3"/>
    <s v="Tier - 3"/>
    <s v="R1013"/>
    <s v="Senior"/>
  </r>
  <r>
    <s v="ID1066"/>
    <s v="Mr"/>
    <s v="Florian"/>
    <s v="Beisheim"/>
    <d v="1966-12-11T00:00:00"/>
    <n v="56"/>
    <n v="0"/>
    <n v="22.1"/>
    <n v="4.6500000000000004"/>
    <s v="Yes"/>
    <s v="No"/>
    <x v="0"/>
    <n v="2"/>
    <s v="No"/>
    <s v="Normal"/>
    <s v="Normal Weight"/>
    <n v="10577.09"/>
    <s v="Tier - 3"/>
    <s v="Tier - 3"/>
    <s v="R1011"/>
    <s v="Senior"/>
  </r>
  <r>
    <s v="ID1067"/>
    <s v="Ms"/>
    <s v="Karen L"/>
    <s v="Lenhoff"/>
    <d v="1969-07-17T00:00:00"/>
    <n v="53"/>
    <n v="0"/>
    <n v="33.25"/>
    <n v="5.64"/>
    <s v="Yes"/>
    <s v="No"/>
    <x v="1"/>
    <n v="1"/>
    <s v="No"/>
    <s v="Normal"/>
    <s v="Obesity"/>
    <n v="10564.88"/>
    <s v="Tier - 3"/>
    <s v="Tier - 1"/>
    <s v="R1024"/>
    <s v="Senior"/>
  </r>
  <r>
    <s v="ID1068"/>
    <s v="Mr"/>
    <s v="Scott"/>
    <s v="Wehrwein"/>
    <d v="1971-06-29T00:00:00"/>
    <n v="51"/>
    <n v="3"/>
    <n v="33.33"/>
    <n v="10.19"/>
    <s v="No"/>
    <s v="No"/>
    <x v="0"/>
    <n v="0"/>
    <s v="No"/>
    <s v="Diabetes"/>
    <s v="Obesity"/>
    <n v="10560.49"/>
    <s v="Tier - 3"/>
    <s v="Tier - 2"/>
    <s v="R1013"/>
    <s v="Senior"/>
  </r>
  <r>
    <s v="ID1069"/>
    <s v="Ms"/>
    <s v="Claire"/>
    <s v="Wallace"/>
    <d v="1971-09-26T00:00:00"/>
    <n v="51"/>
    <n v="0"/>
    <n v="30.5"/>
    <n v="10.79"/>
    <s v="No"/>
    <s v="No"/>
    <x v="0"/>
    <n v="0"/>
    <s v="No"/>
    <s v="Diabetes"/>
    <s v="Obesity"/>
    <n v="10546.48"/>
    <s v="Tier - 3"/>
    <s v="Tier - 3"/>
    <s v="R1011"/>
    <s v="Senior"/>
  </r>
  <r>
    <s v="ID1070"/>
    <s v="Ms"/>
    <s v="Lynn M"/>
    <s v="Markowitz"/>
    <d v="1977-10-25T00:00:00"/>
    <n v="45"/>
    <n v="2"/>
    <n v="30.3"/>
    <n v="4.24"/>
    <s v="No"/>
    <s v="No"/>
    <x v="0"/>
    <n v="0"/>
    <s v="No"/>
    <s v="Normal"/>
    <s v="Obesity"/>
    <n v="10495.6"/>
    <s v="Tier - 3"/>
    <s v="Tier - 1"/>
    <s v="R1012"/>
    <s v="Adults"/>
  </r>
  <r>
    <s v="ID1071"/>
    <s v="Ms"/>
    <s v="Sharon"/>
    <s v="Vos"/>
    <d v="1972-10-19T00:00:00"/>
    <n v="50"/>
    <n v="2"/>
    <n v="26.22"/>
    <n v="5.83"/>
    <s v="No"/>
    <s v="No"/>
    <x v="0"/>
    <n v="2"/>
    <s v="No"/>
    <s v="Prediabetes"/>
    <s v="Overweight"/>
    <n v="10493.95"/>
    <s v="Tier - 3"/>
    <s v="Tier - 1"/>
    <s v="R1012"/>
    <s v="Senior"/>
  </r>
  <r>
    <s v="ID1072"/>
    <s v="Mrs"/>
    <s v="Candice"/>
    <s v="Mcleod"/>
    <d v="1978-08-21T00:00:00"/>
    <n v="44"/>
    <n v="2"/>
    <n v="29.99"/>
    <n v="11.85"/>
    <s v="No"/>
    <s v="No"/>
    <x v="0"/>
    <n v="0"/>
    <s v="No"/>
    <s v="Diabetes"/>
    <s v="Overweight"/>
    <n v="10486.55"/>
    <s v="Tier - 3"/>
    <s v="Tier - 3"/>
    <s v="R1025"/>
    <s v="Adults"/>
  </r>
  <r>
    <s v="ID1073"/>
    <s v="Ms"/>
    <s v="Jennifer D"/>
    <s v="Balcom"/>
    <d v="1987-06-28T00:00:00"/>
    <n v="35"/>
    <n v="3"/>
    <n v="36.380000000000003"/>
    <n v="5.98"/>
    <s v="No"/>
    <s v="No"/>
    <x v="0"/>
    <n v="1"/>
    <s v="No"/>
    <s v="Prediabetes"/>
    <s v="Obesity"/>
    <n v="10464.83"/>
    <s v="Tier - 3"/>
    <s v="Tier - 1"/>
    <s v="R1012"/>
    <s v="Adults"/>
  </r>
  <r>
    <s v="ID1074"/>
    <s v="Mr"/>
    <s v="Eric"/>
    <s v="Dirth"/>
    <d v="1969-09-22T00:00:00"/>
    <n v="53"/>
    <n v="1"/>
    <n v="31.16"/>
    <n v="4.26"/>
    <s v="Yes"/>
    <s v="No"/>
    <x v="1"/>
    <n v="1"/>
    <s v="No"/>
    <s v="Normal"/>
    <s v="Obesity"/>
    <n v="10461.98"/>
    <s v="Tier - 3"/>
    <s v="Tier - 1"/>
    <s v="R1012"/>
    <s v="Senior"/>
  </r>
  <r>
    <s v="ID1075"/>
    <s v="Mr"/>
    <s v="Bryan"/>
    <s v="Inglish"/>
    <d v="1964-07-27T00:00:00"/>
    <n v="58"/>
    <n v="0"/>
    <n v="25.55"/>
    <n v="4.96"/>
    <s v="Yes"/>
    <s v="No"/>
    <x v="0"/>
    <n v="1"/>
    <s v="No"/>
    <s v="Normal"/>
    <s v="Overweight"/>
    <n v="10459.19"/>
    <s v="Tier - 3"/>
    <s v="Tier - 1"/>
    <s v="R1013"/>
    <s v="Senior"/>
  </r>
  <r>
    <s v="ID1076"/>
    <s v="Mr"/>
    <s v="Devon R"/>
    <s v="Matthews"/>
    <d v="1976-08-03T00:00:00"/>
    <n v="46"/>
    <n v="2"/>
    <n v="28.77"/>
    <n v="4"/>
    <s v="Yes"/>
    <s v="No"/>
    <x v="0"/>
    <n v="0"/>
    <s v="No"/>
    <s v="Normal"/>
    <s v="Overweight"/>
    <n v="10455.14"/>
    <s v="Tier - 3"/>
    <s v="Tier - 2"/>
    <s v="R1021"/>
    <s v="Adults"/>
  </r>
  <r>
    <s v="ID1077"/>
    <s v="Ms"/>
    <s v="Elena"/>
    <s v="Massa-Musiak"/>
    <d v="1964-10-14T00:00:00"/>
    <n v="58"/>
    <n v="0"/>
    <n v="23.14"/>
    <n v="4.1500000000000004"/>
    <s v="Yes"/>
    <s v="No"/>
    <x v="0"/>
    <n v="1"/>
    <s v="No"/>
    <s v="Normal"/>
    <s v="Normal Weight"/>
    <n v="10455.1"/>
    <s v="Tier - 3"/>
    <s v="Tier - 1"/>
    <s v="R1012"/>
    <s v="Senior"/>
  </r>
  <r>
    <s v="ID1078"/>
    <s v="Mr"/>
    <s v="Chris"/>
    <s v="Bailey"/>
    <d v="1968-11-08T00:00:00"/>
    <n v="54"/>
    <n v="1"/>
    <n v="39.6"/>
    <n v="11.36"/>
    <s v="No"/>
    <s v="No"/>
    <x v="0"/>
    <n v="0"/>
    <s v="No"/>
    <s v="Diabetes"/>
    <s v="Obesity"/>
    <n v="10450.549999999999"/>
    <s v="Tier - 3"/>
    <s v="Tier - 1"/>
    <s v="R1011"/>
    <s v="Senior"/>
  </r>
  <r>
    <s v="ID1079"/>
    <s v="Mr"/>
    <s v="Bert"/>
    <s v="Jacoby"/>
    <d v="1968-08-29T00:00:00"/>
    <n v="54"/>
    <n v="1"/>
    <n v="29.2"/>
    <n v="7.53"/>
    <s v="No"/>
    <s v="No"/>
    <x v="0"/>
    <n v="0"/>
    <s v="No"/>
    <s v="Diabetes"/>
    <s v="Overweight"/>
    <n v="10436.1"/>
    <s v="Tier - 3"/>
    <s v="Tier - 3"/>
    <s v="R1011"/>
    <s v="Senior"/>
  </r>
  <r>
    <s v="ID1080"/>
    <s v="Mr"/>
    <s v="John P"/>
    <s v="Crimmings"/>
    <d v="1968-08-23T00:00:00"/>
    <n v="54"/>
    <n v="0"/>
    <n v="32.774999999999999"/>
    <n v="7.95"/>
    <s v="No"/>
    <s v="No"/>
    <x v="0"/>
    <n v="0"/>
    <s v="No"/>
    <s v="Diabetes"/>
    <s v="Obesity"/>
    <n v="10435.07"/>
    <s v="Tier - 3"/>
    <s v="Tier - 1"/>
    <s v="R1016"/>
    <s v="Senior"/>
  </r>
  <r>
    <s v="ID1081"/>
    <s v="Mr"/>
    <s v="Daniel P"/>
    <s v="Crane"/>
    <d v="1968-12-27T00:00:00"/>
    <n v="54"/>
    <n v="0"/>
    <n v="24.035"/>
    <n v="8.5"/>
    <s v="No"/>
    <s v="No"/>
    <x v="0"/>
    <n v="0"/>
    <s v="No"/>
    <s v="Diabetes"/>
    <s v="Normal Weight"/>
    <n v="10422.92"/>
    <s v="Tier - 3"/>
    <s v="Tier - 1"/>
    <s v="R1017"/>
    <s v="Senior"/>
  </r>
  <r>
    <s v="ID1082"/>
    <s v="Mrs"/>
    <s v="Lisa K"/>
    <s v="Swartzfager"/>
    <d v="1979-11-25T00:00:00"/>
    <n v="43"/>
    <n v="2"/>
    <n v="30.55"/>
    <n v="5.89"/>
    <s v="No"/>
    <s v="No"/>
    <x v="1"/>
    <n v="1"/>
    <s v="No"/>
    <s v="Prediabetes"/>
    <s v="Obesity"/>
    <n v="10419.65"/>
    <s v="Tier - 3"/>
    <s v="Tier - 2"/>
    <s v="R1025"/>
    <s v="Adults"/>
  </r>
  <r>
    <s v="ID1083"/>
    <s v="Mrs"/>
    <s v="Kristine"/>
    <s v="Clevenger"/>
    <d v="1973-10-11T00:00:00"/>
    <n v="49"/>
    <n v="0"/>
    <n v="28.81"/>
    <n v="8.76"/>
    <s v="No"/>
    <s v="No"/>
    <x v="0"/>
    <n v="2"/>
    <s v="No"/>
    <s v="Diabetes"/>
    <s v="Overweight"/>
    <n v="10419.59"/>
    <s v="Tier - 3"/>
    <s v="Tier - 2"/>
    <s v="R1025"/>
    <s v="Adults"/>
  </r>
  <r>
    <s v="ID1084"/>
    <s v="Mr"/>
    <s v="Paul A"/>
    <s v="Reichardt"/>
    <d v="1980-10-24T00:00:00"/>
    <n v="42"/>
    <n v="2"/>
    <n v="31.66"/>
    <n v="4.1100000000000003"/>
    <s v="No"/>
    <s v="No"/>
    <x v="0"/>
    <n v="0"/>
    <s v="No"/>
    <s v="Normal"/>
    <s v="Obesity"/>
    <n v="10407.98"/>
    <s v="Tier - 3"/>
    <s v="Tier - 1"/>
    <s v="R1021"/>
    <s v="Adults"/>
  </r>
  <r>
    <s v="ID1085"/>
    <s v="Mr"/>
    <s v="Bryan"/>
    <s v="Morton"/>
    <d v="1975-06-05T00:00:00"/>
    <n v="48"/>
    <n v="4"/>
    <n v="28.215"/>
    <n v="7.56"/>
    <s v="Yes"/>
    <s v="No"/>
    <x v="0"/>
    <n v="1"/>
    <s v="No"/>
    <s v="Diabetes"/>
    <s v="Overweight"/>
    <n v="10407.09"/>
    <s v="Tier - 3"/>
    <s v="Tier - 1"/>
    <s v="R1015"/>
    <s v="Adults"/>
  </r>
  <r>
    <s v="ID1086"/>
    <s v="Mr"/>
    <s v="Chris"/>
    <s v="Sunstrum"/>
    <d v="1969-07-07T00:00:00"/>
    <n v="53"/>
    <n v="0"/>
    <n v="26.12"/>
    <n v="4.17"/>
    <s v="Yes"/>
    <s v="No"/>
    <x v="1"/>
    <n v="1"/>
    <s v="No"/>
    <s v="Normal"/>
    <s v="Overweight"/>
    <n v="10403.27"/>
    <s v="Tier - 3"/>
    <s v="Tier - 2"/>
    <s v="R1020"/>
    <s v="Senior"/>
  </r>
  <r>
    <s v="ID1087"/>
    <s v="Ms"/>
    <s v="Milah B"/>
    <s v="Frownfelter"/>
    <d v="1973-09-19T00:00:00"/>
    <n v="49"/>
    <n v="3"/>
    <n v="36.630000000000003"/>
    <n v="11.42"/>
    <s v="No"/>
    <s v="No"/>
    <x v="0"/>
    <n v="2"/>
    <s v="No"/>
    <s v="Diabetes"/>
    <s v="Obesity"/>
    <n v="10381.48"/>
    <s v="Tier - 3"/>
    <s v="Tier - 3"/>
    <s v="R1013"/>
    <s v="Adults"/>
  </r>
  <r>
    <s v="ID1088"/>
    <s v="Ms"/>
    <s v="Annette M"/>
    <s v="Richter"/>
    <d v="1973-09-29T00:00:00"/>
    <n v="49"/>
    <n v="2"/>
    <n v="33.344999999999999"/>
    <n v="7.33"/>
    <s v="No"/>
    <s v="No"/>
    <x v="0"/>
    <n v="2"/>
    <s v="No"/>
    <s v="Diabetes"/>
    <s v="Obesity"/>
    <n v="10370.91"/>
    <s v="Tier - 3"/>
    <s v="Tier - 3"/>
    <s v="R1024"/>
    <s v="Adults"/>
  </r>
  <r>
    <s v="ID1089"/>
    <s v="Mrs"/>
    <s v="Yoko"/>
    <s v="England"/>
    <d v="1971-09-06T00:00:00"/>
    <n v="51"/>
    <n v="0"/>
    <n v="27.11"/>
    <n v="6.7"/>
    <s v="No"/>
    <s v="No"/>
    <x v="0"/>
    <n v="0"/>
    <s v="No"/>
    <s v="Diabetes"/>
    <s v="Overweight"/>
    <n v="10356.67"/>
    <s v="Tier - 3"/>
    <s v="Tier - 1"/>
    <s v="R1025"/>
    <s v="Senior"/>
  </r>
  <r>
    <s v="ID1090"/>
    <s v="Ms"/>
    <s v="Laura"/>
    <s v="Mclean"/>
    <d v="1969-06-17T00:00:00"/>
    <n v="53"/>
    <n v="0"/>
    <n v="26.6"/>
    <n v="5.27"/>
    <s v="Yes"/>
    <s v="No"/>
    <x v="1"/>
    <n v="1"/>
    <s v="No"/>
    <s v="Normal"/>
    <s v="Overweight"/>
    <n v="10355.64"/>
    <s v="Tier - 3"/>
    <s v="Tier - 1"/>
    <s v="R1012"/>
    <s v="Senior"/>
  </r>
  <r>
    <s v="ID1091"/>
    <s v="Ms"/>
    <s v="Tess A"/>
    <s v="Gardner"/>
    <d v="1974-09-29T00:00:00"/>
    <n v="48"/>
    <n v="0"/>
    <n v="30.41"/>
    <n v="7.72"/>
    <s v="No"/>
    <s v="No"/>
    <x v="0"/>
    <n v="0"/>
    <s v="No"/>
    <s v="Diabetes"/>
    <s v="Obesity"/>
    <n v="10352.48"/>
    <s v="Tier - 3"/>
    <s v="Tier - 1"/>
    <s v="R1012"/>
    <s v="Adults"/>
  </r>
  <r>
    <s v="ID1092"/>
    <s v="Mr"/>
    <s v="William G"/>
    <s v="Lane"/>
    <d v="1973-08-08T00:00:00"/>
    <n v="49"/>
    <n v="0"/>
    <n v="28.98"/>
    <n v="8.68"/>
    <s v="No"/>
    <s v="No"/>
    <x v="0"/>
    <n v="2"/>
    <s v="No"/>
    <s v="Diabetes"/>
    <s v="Overweight"/>
    <n v="10345.93"/>
    <s v="Tier - 3"/>
    <s v="Tier - 2"/>
    <s v="R1021"/>
    <s v="Adults"/>
  </r>
  <r>
    <s v="ID1093"/>
    <s v="Ms"/>
    <s v="Paige"/>
    <s v="Vonachen"/>
    <d v="1968-07-19T00:00:00"/>
    <n v="54"/>
    <n v="0"/>
    <n v="31.24"/>
    <n v="9.8000000000000007"/>
    <s v="No"/>
    <s v="No"/>
    <x v="0"/>
    <n v="0"/>
    <s v="No"/>
    <s v="Diabetes"/>
    <s v="Obesity"/>
    <n v="10338.93"/>
    <s v="Tier - 3"/>
    <s v="Tier - 1"/>
    <s v="R1013"/>
    <s v="Senior"/>
  </r>
  <r>
    <s v="ID1094"/>
    <s v="Mr"/>
    <s v="Matthew J"/>
    <s v="Smith"/>
    <d v="1982-07-21T00:00:00"/>
    <n v="40"/>
    <n v="3"/>
    <n v="31.54"/>
    <n v="4.4400000000000004"/>
    <s v="No"/>
    <s v="No"/>
    <x v="0"/>
    <n v="0"/>
    <s v="No"/>
    <s v="Normal"/>
    <s v="Obesity"/>
    <n v="10329.06"/>
    <s v="Tier - 3"/>
    <s v="Tier - 1"/>
    <s v="R1021"/>
    <s v="Adults"/>
  </r>
  <r>
    <s v="ID1095"/>
    <s v="Mr"/>
    <s v="Matthew"/>
    <s v="Kidwell"/>
    <d v="1970-12-01T00:00:00"/>
    <n v="52"/>
    <n v="2"/>
    <n v="38.6"/>
    <n v="7.19"/>
    <s v="Yes"/>
    <s v="No"/>
    <x v="0"/>
    <n v="2"/>
    <s v="No"/>
    <s v="Diabetes"/>
    <s v="Obesity"/>
    <n v="10325.209999999999"/>
    <s v="Tier - 3"/>
    <s v="Tier - 3"/>
    <s v="R1011"/>
    <s v="Senior"/>
  </r>
  <r>
    <s v="ID1096"/>
    <s v="Mrs"/>
    <s v="Maria"/>
    <s v="Betancourth"/>
    <d v="1991-08-21T00:00:00"/>
    <n v="31"/>
    <n v="3"/>
    <n v="37.950000000000003"/>
    <n v="6.06"/>
    <s v="No"/>
    <s v="No"/>
    <x v="0"/>
    <n v="0"/>
    <s v="No"/>
    <s v="Prediabetes"/>
    <s v="Obesity"/>
    <n v="10322.9"/>
    <s v="Tier - 3"/>
    <s v="Tier - 1"/>
    <s v="R1026"/>
    <s v="Adults"/>
  </r>
  <r>
    <s v="ID1097"/>
    <s v="Ms"/>
    <s v="Stephanie D"/>
    <s v="Henstrom"/>
    <d v="1991-11-17T00:00:00"/>
    <n v="31"/>
    <n v="3"/>
    <n v="38.97"/>
    <n v="5.12"/>
    <s v="No"/>
    <s v="No"/>
    <x v="0"/>
    <n v="0"/>
    <s v="No"/>
    <s v="Normal"/>
    <s v="Obesity"/>
    <n v="10315.91"/>
    <s v="Tier - 3"/>
    <s v="Tier - 2"/>
    <s v="R1012"/>
    <s v="Adults"/>
  </r>
  <r>
    <s v="ID1098"/>
    <s v="Ms"/>
    <s v="Tiffany"/>
    <s v="Pereira"/>
    <d v="1962-07-12T00:00:00"/>
    <n v="60"/>
    <n v="0"/>
    <n v="21.2"/>
    <n v="10.72"/>
    <s v="No"/>
    <s v="No"/>
    <x v="0"/>
    <n v="0"/>
    <s v="No"/>
    <s v="Diabetes"/>
    <s v="Normal Weight"/>
    <n v="10310.780000000001"/>
    <s v="Tier - 3"/>
    <s v="Tier - 3"/>
    <s v="R1012"/>
    <s v="Senior"/>
  </r>
  <r>
    <s v="ID1099"/>
    <s v="Ms"/>
    <s v="Sara M"/>
    <s v="Black"/>
    <d v="1963-09-24T00:00:00"/>
    <n v="59"/>
    <n v="0"/>
    <n v="23.96"/>
    <n v="9.58"/>
    <s v="Yes"/>
    <s v="No"/>
    <x v="1"/>
    <n v="1"/>
    <s v="No"/>
    <s v="Diabetes"/>
    <s v="Normal Weight"/>
    <n v="10308.040000000001"/>
    <s v="Tier - 3"/>
    <s v="Tier - 1"/>
    <s v="R1013"/>
    <s v="Senior"/>
  </r>
  <r>
    <s v="ID1100"/>
    <s v="Mr"/>
    <s v="Scott A"/>
    <s v="Brown"/>
    <d v="1988-09-14T00:00:00"/>
    <n v="34"/>
    <n v="3"/>
    <n v="35.93"/>
    <n v="6.4"/>
    <s v="Yes"/>
    <s v="No"/>
    <x v="0"/>
    <n v="1"/>
    <s v="No"/>
    <s v="Prediabetes"/>
    <s v="Obesity"/>
    <n v="10276.99"/>
    <s v="Tier - 3"/>
    <s v="Tier - 1"/>
    <s v="R1021"/>
    <s v="Adults"/>
  </r>
  <r>
    <s v="ID1101"/>
    <s v="Mrs"/>
    <s v="Lauren"/>
    <s v="Reasoner"/>
    <d v="1970-06-21T00:00:00"/>
    <n v="52"/>
    <n v="0"/>
    <n v="26.11"/>
    <n v="6.8"/>
    <s v="Yes"/>
    <s v="No"/>
    <x v="0"/>
    <n v="2"/>
    <s v="No"/>
    <s v="Diabetes"/>
    <s v="Overweight"/>
    <n v="10274.33"/>
    <s v="Tier - 3"/>
    <s v="Tier - 1"/>
    <s v="R1024"/>
    <s v="Senior"/>
  </r>
  <r>
    <s v="ID1102"/>
    <s v="Mr"/>
    <s v="Scott"/>
    <s v="Wandzilak"/>
    <d v="1973-11-27T00:00:00"/>
    <n v="49"/>
    <n v="3"/>
    <n v="32.299999999999997"/>
    <n v="9.48"/>
    <s v="No"/>
    <s v="No"/>
    <x v="0"/>
    <n v="2"/>
    <s v="No"/>
    <s v="Diabetes"/>
    <s v="Obesity"/>
    <n v="10269.459999999999"/>
    <s v="Tier - 3"/>
    <s v="Tier - 3"/>
    <s v="R1012"/>
    <s v="Adults"/>
  </r>
  <r>
    <s v="ID1103"/>
    <s v="Mr"/>
    <s v="Brian A"/>
    <s v="Carver"/>
    <d v="1973-09-05T00:00:00"/>
    <n v="49"/>
    <n v="3"/>
    <n v="28.69"/>
    <n v="7.45"/>
    <s v="No"/>
    <s v="No"/>
    <x v="0"/>
    <n v="2"/>
    <s v="No"/>
    <s v="Diabetes"/>
    <s v="Overweight"/>
    <n v="10264.44"/>
    <s v="Tier - 3"/>
    <s v="Tier - 2"/>
    <s v="R1012"/>
    <s v="Adults"/>
  </r>
  <r>
    <s v="ID1104"/>
    <s v="Ms"/>
    <s v="Kaitlin R"/>
    <s v="Borror"/>
    <d v="1975-08-15T00:00:00"/>
    <n v="47"/>
    <n v="1"/>
    <n v="31.28"/>
    <n v="6.94"/>
    <s v="Yes"/>
    <s v="No"/>
    <x v="0"/>
    <n v="1"/>
    <s v="No"/>
    <s v="Diabetes"/>
    <s v="Obesity"/>
    <n v="10259.129999999999"/>
    <s v="Tier - 3"/>
    <s v="Tier - 2"/>
    <s v="R1011"/>
    <s v="Adults"/>
  </r>
  <r>
    <s v="ID1105"/>
    <s v="Mr"/>
    <s v="Mohammad"/>
    <s v="Saad"/>
    <d v="1968-09-23T00:00:00"/>
    <n v="54"/>
    <n v="0"/>
    <n v="30.21"/>
    <n v="7.83"/>
    <s v="No"/>
    <s v="No"/>
    <x v="0"/>
    <n v="0"/>
    <s v="No"/>
    <s v="Diabetes"/>
    <s v="Obesity"/>
    <n v="10231.5"/>
    <s v="Tier - 3"/>
    <s v="Tier - 1"/>
    <s v="R1012"/>
    <s v="Senior"/>
  </r>
  <r>
    <s v="ID1106"/>
    <s v="Mr"/>
    <s v="Charlie"/>
    <s v="Paul"/>
    <d v="1967-06-28T00:00:00"/>
    <n v="55"/>
    <n v="0"/>
    <n v="38.28"/>
    <n v="10.17"/>
    <s v="Yes"/>
    <s v="No"/>
    <x v="0"/>
    <n v="0"/>
    <s v="No"/>
    <s v="Diabetes"/>
    <s v="Obesity"/>
    <n v="10226.280000000001"/>
    <s v="Tier - 3"/>
    <s v="Tier - 3"/>
    <s v="R1013"/>
    <s v="Senior"/>
  </r>
  <r>
    <s v="ID1107"/>
    <s v="Mr"/>
    <s v="Brent"/>
    <s v="Trail"/>
    <d v="1967-09-26T00:00:00"/>
    <n v="55"/>
    <n v="0"/>
    <n v="29.9"/>
    <n v="8.9600000000000009"/>
    <s v="Yes"/>
    <s v="No"/>
    <x v="0"/>
    <n v="0"/>
    <s v="No"/>
    <s v="Diabetes"/>
    <s v="Overweight"/>
    <n v="10214.64"/>
    <s v="Tier - 3"/>
    <s v="Tier - 2"/>
    <s v="R1011"/>
    <s v="Senior"/>
  </r>
  <r>
    <s v="ID1108"/>
    <s v="Ms"/>
    <s v="Kelli M"/>
    <s v="Benton"/>
    <d v="1970-12-24T00:00:00"/>
    <n v="52"/>
    <n v="0"/>
    <n v="23.18"/>
    <n v="6.96"/>
    <s v="Yes"/>
    <s v="No"/>
    <x v="0"/>
    <n v="2"/>
    <s v="No"/>
    <s v="Diabetes"/>
    <s v="Normal Weight"/>
    <n v="10197.77"/>
    <s v="Tier - 3"/>
    <s v="Tier - 1"/>
    <s v="R1024"/>
    <s v="Senior"/>
  </r>
  <r>
    <s v="ID1109"/>
    <s v="Mrs"/>
    <s v="Sheridan H"/>
    <s v="Bauman"/>
    <d v="1985-10-16T00:00:00"/>
    <n v="37"/>
    <n v="3"/>
    <n v="33.020000000000003"/>
    <n v="5.07"/>
    <s v="Yes"/>
    <s v="No"/>
    <x v="0"/>
    <n v="0"/>
    <s v="No"/>
    <s v="Normal"/>
    <s v="Obesity"/>
    <n v="10191.82"/>
    <s v="Tier - 3"/>
    <s v="Tier - 2"/>
    <s v="R1026"/>
    <s v="Adults"/>
  </r>
  <r>
    <s v="ID1110"/>
    <s v="Mrs"/>
    <s v="Sarah M"/>
    <s v="Bakula"/>
    <d v="1972-07-10T00:00:00"/>
    <n v="50"/>
    <n v="0"/>
    <n v="27.29"/>
    <n v="5.85"/>
    <s v="No"/>
    <s v="No"/>
    <x v="0"/>
    <n v="2"/>
    <s v="No"/>
    <s v="Prediabetes"/>
    <s v="Overweight"/>
    <n v="10160.870000000001"/>
    <s v="Tier - 3"/>
    <s v="Tier - 3"/>
    <s v="R1025"/>
    <s v="Senior"/>
  </r>
  <r>
    <s v="ID1111"/>
    <s v="Ms"/>
    <s v="Jennifer"/>
    <s v="Edwards"/>
    <d v="1973-10-13T00:00:00"/>
    <n v="49"/>
    <n v="2"/>
    <n v="23.18"/>
    <n v="10.56"/>
    <s v="No"/>
    <s v="No"/>
    <x v="0"/>
    <n v="2"/>
    <s v="No"/>
    <s v="Diabetes"/>
    <s v="Normal Weight"/>
    <n v="10156.780000000001"/>
    <s v="Tier - 3"/>
    <s v="Tier - 2"/>
    <s v="R1012"/>
    <s v="Adults"/>
  </r>
  <r>
    <s v="ID1112"/>
    <s v="Mrs"/>
    <s v="Laura J"/>
    <s v="Davis"/>
    <d v="1981-06-12T00:00:00"/>
    <n v="41"/>
    <n v="1"/>
    <n v="32.659999999999997"/>
    <n v="8.92"/>
    <s v="Yes"/>
    <s v="No"/>
    <x v="0"/>
    <n v="0"/>
    <s v="No"/>
    <s v="Diabetes"/>
    <s v="Obesity"/>
    <n v="10146.129999999999"/>
    <s v="Tier - 3"/>
    <s v="Tier - 1"/>
    <s v="R1025"/>
    <s v="Adults"/>
  </r>
  <r>
    <s v="ID1113"/>
    <s v="Mr"/>
    <s v="Thomas"/>
    <s v="Weiler"/>
    <d v="1974-12-30T00:00:00"/>
    <n v="48"/>
    <n v="3"/>
    <n v="30.78"/>
    <n v="8.6300000000000008"/>
    <s v="No"/>
    <s v="No"/>
    <x v="0"/>
    <n v="0"/>
    <s v="No"/>
    <s v="Diabetes"/>
    <s v="Obesity"/>
    <n v="10141.14"/>
    <s v="Tier - 3"/>
    <s v="Tier - 1"/>
    <s v="R1016"/>
    <s v="Adults"/>
  </r>
  <r>
    <s v="ID1114"/>
    <s v="Ms"/>
    <s v="Gisele"/>
    <s v="Schaaf"/>
    <d v="1997-09-05T00:00:00"/>
    <n v="25"/>
    <n v="0"/>
    <n v="47.2"/>
    <n v="6.29"/>
    <s v="Yes"/>
    <s v="No"/>
    <x v="1"/>
    <n v="1"/>
    <s v="No"/>
    <s v="Prediabetes"/>
    <s v="Obesity"/>
    <n v="10139.84"/>
    <s v="Tier - 3"/>
    <s v="Tier - 2"/>
    <s v="R1012"/>
    <s v="Youth"/>
  </r>
  <r>
    <s v="ID1115"/>
    <s v="Ms"/>
    <s v="Myra L"/>
    <s v="Sack"/>
    <d v="1972-11-16T00:00:00"/>
    <n v="50"/>
    <n v="2"/>
    <n v="31.6"/>
    <n v="5.75"/>
    <s v="No"/>
    <s v="No"/>
    <x v="0"/>
    <n v="2"/>
    <s v="No"/>
    <s v="Prediabetes"/>
    <s v="Obesity"/>
    <n v="10118.42"/>
    <s v="Tier - 3"/>
    <s v="Tier - 3"/>
    <s v="R1011"/>
    <s v="Senior"/>
  </r>
  <r>
    <s v="ID1116"/>
    <s v="Ms"/>
    <s v="Melissa M"/>
    <s v="Chenard"/>
    <d v="1975-07-02T00:00:00"/>
    <n v="47"/>
    <n v="3"/>
    <n v="33.914999999999999"/>
    <n v="6.66"/>
    <s v="Yes"/>
    <s v="No"/>
    <x v="0"/>
    <n v="1"/>
    <s v="No"/>
    <s v="Diabetes"/>
    <s v="Obesity"/>
    <n v="10115.01"/>
    <s v="Tier - 3"/>
    <s v="Tier - 3"/>
    <s v="R1012"/>
    <s v="Adults"/>
  </r>
  <r>
    <s v="ID1117"/>
    <s v="Ms"/>
    <s v="Eleanor F"/>
    <s v="Williamson"/>
    <d v="1972-08-08T00:00:00"/>
    <n v="50"/>
    <n v="2"/>
    <n v="23.54"/>
    <n v="5.0999999999999996"/>
    <s v="No"/>
    <s v="No"/>
    <x v="0"/>
    <n v="2"/>
    <s v="No"/>
    <s v="Normal"/>
    <s v="Normal Weight"/>
    <n v="10107.219999999999"/>
    <s v="Tier - 3"/>
    <s v="Tier - 1"/>
    <s v="R1013"/>
    <s v="Senior"/>
  </r>
  <r>
    <s v="ID1118"/>
    <s v="Ms"/>
    <s v="Elizabeth"/>
    <s v="Dollas"/>
    <d v="1972-10-19T00:00:00"/>
    <n v="50"/>
    <n v="1"/>
    <n v="27.074999999999999"/>
    <n v="4.41"/>
    <s v="No"/>
    <s v="No"/>
    <x v="0"/>
    <n v="2"/>
    <s v="No"/>
    <s v="Normal"/>
    <s v="Overweight"/>
    <n v="10106.129999999999"/>
    <s v="Tier - 3"/>
    <s v="Tier - 1"/>
    <s v="R1024"/>
    <s v="Senior"/>
  </r>
  <r>
    <s v="ID1119"/>
    <s v="Mr"/>
    <s v="Kenneth"/>
    <s v="Sprague"/>
    <d v="1976-12-19T00:00:00"/>
    <n v="46"/>
    <n v="5"/>
    <n v="25.8"/>
    <n v="5.52"/>
    <s v="Yes"/>
    <s v="No"/>
    <x v="0"/>
    <n v="0"/>
    <s v="No"/>
    <s v="Normal"/>
    <s v="Overweight"/>
    <n v="10096.969999999999"/>
    <s v="Tier - 3"/>
    <s v="Tier - 2"/>
    <s v="R1011"/>
    <s v="Adults"/>
  </r>
  <r>
    <s v="ID1120"/>
    <s v="Mr"/>
    <s v="Robert G"/>
    <s v="Michell"/>
    <d v="1969-07-03T00:00:00"/>
    <n v="53"/>
    <n v="1"/>
    <n v="36.1"/>
    <n v="4.62"/>
    <s v="Yes"/>
    <s v="No"/>
    <x v="1"/>
    <n v="1"/>
    <s v="No"/>
    <s v="Normal"/>
    <s v="Obesity"/>
    <n v="10085.85"/>
    <s v="Tier - 3"/>
    <s v="Tier - 3"/>
    <s v="R1011"/>
    <s v="Senior"/>
  </r>
  <r>
    <s v="ID1121"/>
    <s v="Mr"/>
    <s v="Thomas C"/>
    <s v="Datwyler"/>
    <d v="1969-10-27T00:00:00"/>
    <n v="53"/>
    <n v="0"/>
    <n v="30.495000000000001"/>
    <n v="5.74"/>
    <s v="Yes"/>
    <s v="No"/>
    <x v="1"/>
    <n v="1"/>
    <s v="No"/>
    <s v="Prediabetes"/>
    <s v="Obesity"/>
    <n v="10072.06"/>
    <s v="Tier - 3"/>
    <s v="Tier - 1"/>
    <s v="R1017"/>
    <s v="Senior"/>
  </r>
  <r>
    <s v="ID1122"/>
    <s v="Mr"/>
    <s v="Matthew J"/>
    <s v="Mead"/>
    <d v="1969-08-22T00:00:00"/>
    <n v="53"/>
    <n v="1"/>
    <n v="21.4"/>
    <n v="6.3"/>
    <s v="Yes"/>
    <s v="No"/>
    <x v="1"/>
    <n v="1"/>
    <s v="No"/>
    <s v="Prediabetes"/>
    <s v="Normal Weight"/>
    <n v="10065.41"/>
    <s v="Tier - 3"/>
    <s v="Tier - 2"/>
    <s v="R1011"/>
    <s v="Senior"/>
  </r>
  <r>
    <s v="ID1123"/>
    <s v="Ms"/>
    <s v="Mallory D"/>
    <s v="Kennedy"/>
    <d v="1974-08-30T00:00:00"/>
    <n v="48"/>
    <n v="2"/>
    <n v="32.299999999999997"/>
    <n v="10.27"/>
    <s v="No"/>
    <s v="No"/>
    <x v="0"/>
    <n v="0"/>
    <s v="No"/>
    <s v="Diabetes"/>
    <s v="Obesity"/>
    <n v="10043.25"/>
    <s v="Tier - 3"/>
    <s v="Tier - 2"/>
    <s v="R1024"/>
    <s v="Adults"/>
  </r>
  <r>
    <s v="ID1124"/>
    <s v="Mr"/>
    <s v="Christopher D"/>
    <s v="Czech"/>
    <d v="1979-12-28T00:00:00"/>
    <n v="43"/>
    <n v="2"/>
    <n v="29.78"/>
    <n v="5.85"/>
    <s v="No"/>
    <s v="No"/>
    <x v="1"/>
    <n v="1"/>
    <s v="No"/>
    <s v="Prediabetes"/>
    <s v="Overweight"/>
    <n v="10027.15"/>
    <s v="Tier - 3"/>
    <s v="Tier - 1"/>
    <s v="R1021"/>
    <s v="Adults"/>
  </r>
  <r>
    <s v="ID1125"/>
    <s v="Mrs"/>
    <s v="Jamie"/>
    <s v="O'Brien"/>
    <d v="1988-07-03T00:00:00"/>
    <n v="34"/>
    <n v="3"/>
    <n v="34.76"/>
    <n v="5.92"/>
    <s v="Yes"/>
    <s v="No"/>
    <x v="0"/>
    <n v="1"/>
    <s v="No"/>
    <s v="Prediabetes"/>
    <s v="Obesity"/>
    <n v="10011.44"/>
    <s v="Tier - 3"/>
    <s v="Tier - 3"/>
    <s v="R1026"/>
    <s v="Adults"/>
  </r>
  <r>
    <s v="ID1126"/>
    <s v="Ms"/>
    <s v="Ariell"/>
    <s v="Bachman"/>
    <d v="1970-08-11T00:00:00"/>
    <n v="52"/>
    <n v="0"/>
    <n v="18.335000000000001"/>
    <n v="10.01"/>
    <s v="Yes"/>
    <s v="No"/>
    <x v="0"/>
    <n v="2"/>
    <s v="No"/>
    <s v="Diabetes"/>
    <s v="Underweight"/>
    <n v="9991.0400000000009"/>
    <s v="Tier - 2"/>
    <s v="Tier - 3"/>
    <s v="R1012"/>
    <s v="Senior"/>
  </r>
  <r>
    <s v="ID1127"/>
    <s v="Mr"/>
    <s v="Christopher"/>
    <s v="Bednar"/>
    <d v="1971-10-06T00:00:00"/>
    <n v="51"/>
    <n v="1"/>
    <n v="32.299999999999997"/>
    <n v="9.59"/>
    <s v="No"/>
    <s v="No"/>
    <x v="0"/>
    <n v="0"/>
    <s v="No"/>
    <s v="Diabetes"/>
    <s v="Obesity"/>
    <n v="9964.06"/>
    <s v="Tier - 2"/>
    <s v="Tier - 2"/>
    <s v="R1019"/>
    <s v="Senior"/>
  </r>
  <r>
    <s v="ID1128"/>
    <s v="Mr"/>
    <s v="Ryan"/>
    <s v="Daye"/>
    <d v="1971-12-26T00:00:00"/>
    <n v="51"/>
    <n v="1"/>
    <n v="27.74"/>
    <n v="10.37"/>
    <s v="No"/>
    <s v="No"/>
    <x v="0"/>
    <n v="0"/>
    <s v="No"/>
    <s v="Diabetes"/>
    <s v="Overweight"/>
    <n v="9957.7199999999993"/>
    <s v="Tier - 2"/>
    <s v="Tier - 3"/>
    <s v="R1018"/>
    <s v="Senior"/>
  </r>
  <r>
    <s v="ID1129"/>
    <s v="Mr"/>
    <s v="Thomas B"/>
    <s v="Clarke"/>
    <d v="1964-09-11T00:00:00"/>
    <n v="58"/>
    <n v="0"/>
    <n v="24"/>
    <n v="4.01"/>
    <s v="Yes"/>
    <s v="No"/>
    <x v="0"/>
    <n v="1"/>
    <s v="No"/>
    <s v="Normal"/>
    <s v="Normal Weight"/>
    <n v="9933.44"/>
    <s v="Tier - 3"/>
    <s v="Tier - 3"/>
    <s v="R1013"/>
    <s v="Senior"/>
  </r>
  <r>
    <s v="ID1130"/>
    <s v="Ms"/>
    <s v="Katie"/>
    <s v="Koren"/>
    <d v="1983-12-03T00:00:00"/>
    <n v="39"/>
    <n v="3"/>
    <n v="31.78"/>
    <n v="4.24"/>
    <s v="Yes"/>
    <s v="No"/>
    <x v="1"/>
    <n v="1"/>
    <s v="No"/>
    <s v="Normal"/>
    <s v="Obesity"/>
    <n v="9931.9599999999991"/>
    <s v="Tier - 2"/>
    <s v="Tier - 2"/>
    <s v="R1012"/>
    <s v="Adults"/>
  </r>
  <r>
    <s v="ID1131"/>
    <s v="Mrs"/>
    <s v="Rachelle L"/>
    <s v="Kuramoto"/>
    <d v="1985-08-19T00:00:00"/>
    <n v="37"/>
    <n v="3"/>
    <n v="32.25"/>
    <n v="5.36"/>
    <s v="Yes"/>
    <s v="No"/>
    <x v="0"/>
    <n v="0"/>
    <s v="No"/>
    <s v="Normal"/>
    <s v="Obesity"/>
    <n v="9930.64"/>
    <s v="Tier - 2"/>
    <s v="Tier - 3"/>
    <s v="R1025"/>
    <s v="Adults"/>
  </r>
  <r>
    <s v="ID1132"/>
    <s v="Ms"/>
    <s v="Colleen"/>
    <s v="Lynn"/>
    <d v="1972-09-14T00:00:00"/>
    <n v="50"/>
    <n v="1"/>
    <n v="30.114999999999998"/>
    <n v="4.99"/>
    <s v="No"/>
    <s v="No"/>
    <x v="0"/>
    <n v="2"/>
    <s v="No"/>
    <s v="Normal"/>
    <s v="Obesity"/>
    <n v="9910.36"/>
    <s v="Tier - 2"/>
    <s v="Tier - 3"/>
    <s v="R1012"/>
    <s v="Senior"/>
  </r>
  <r>
    <s v="ID1133"/>
    <s v="Mr"/>
    <s v="Gregory A"/>
    <s v="Dierksen"/>
    <d v="1962-08-17T00:00:00"/>
    <n v="60"/>
    <n v="0"/>
    <n v="22.41"/>
    <n v="8.68"/>
    <s v="No"/>
    <s v="No"/>
    <x v="0"/>
    <n v="0"/>
    <s v="No"/>
    <s v="Diabetes"/>
    <s v="Normal Weight"/>
    <n v="9907.83"/>
    <s v="Tier - 3"/>
    <s v="Tier - 2"/>
    <s v="R1013"/>
    <s v="Senior"/>
  </r>
  <r>
    <s v="ID1134"/>
    <s v="Ms"/>
    <s v="Lara"/>
    <s v="Zoeller"/>
    <d v="1996-07-08T00:00:00"/>
    <n v="26"/>
    <n v="0"/>
    <n v="45.72"/>
    <n v="4.2300000000000004"/>
    <s v="Yes"/>
    <s v="No"/>
    <x v="0"/>
    <n v="0"/>
    <s v="No"/>
    <s v="Normal"/>
    <s v="Obesity"/>
    <n v="9894.69"/>
    <s v="Tier - 2"/>
    <s v="Tier - 3"/>
    <s v="R1012"/>
    <s v="Youth"/>
  </r>
  <r>
    <s v="ID1135"/>
    <s v="Ms"/>
    <s v="Megan"/>
    <s v="Flesch"/>
    <d v="1966-11-05T00:00:00"/>
    <n v="56"/>
    <n v="0"/>
    <n v="25"/>
    <n v="5.32"/>
    <s v="Yes"/>
    <s v="No"/>
    <x v="0"/>
    <n v="2"/>
    <s v="No"/>
    <s v="Normal"/>
    <s v="Overweight"/>
    <n v="9890.23"/>
    <s v="Tier - 3"/>
    <s v="Tier - 3"/>
    <s v="R1013"/>
    <s v="Senior"/>
  </r>
  <r>
    <s v="ID1136"/>
    <s v="Ms"/>
    <s v="Sara"/>
    <s v="Maltby"/>
    <d v="1971-11-08T00:00:00"/>
    <n v="51"/>
    <n v="1"/>
    <n v="39.5"/>
    <n v="6.66"/>
    <s v="No"/>
    <s v="No"/>
    <x v="0"/>
    <n v="0"/>
    <s v="No"/>
    <s v="Diabetes"/>
    <s v="Obesity"/>
    <n v="9880.07"/>
    <s v="Tier - 2"/>
    <s v="Tier - 3"/>
    <s v="R1011"/>
    <s v="Senior"/>
  </r>
  <r>
    <s v="ID1137"/>
    <s v="Ms"/>
    <s v="Lucie J"/>
    <s v="Custance"/>
    <d v="1971-10-03T00:00:00"/>
    <n v="51"/>
    <n v="1"/>
    <n v="37.729999999999997"/>
    <n v="7.4"/>
    <s v="No"/>
    <s v="No"/>
    <x v="0"/>
    <n v="0"/>
    <s v="No"/>
    <s v="Diabetes"/>
    <s v="Obesity"/>
    <n v="9877.61"/>
    <s v="Tier - 2"/>
    <s v="Tier - 1"/>
    <s v="R1013"/>
    <s v="Senior"/>
  </r>
  <r>
    <s v="ID1138"/>
    <s v="Ms"/>
    <s v="Elizabeth S"/>
    <s v="Choi"/>
    <d v="1971-07-03T00:00:00"/>
    <n v="51"/>
    <n v="0"/>
    <n v="40.659999999999997"/>
    <n v="10.08"/>
    <s v="No"/>
    <s v="No"/>
    <x v="0"/>
    <n v="0"/>
    <s v="No"/>
    <s v="Diabetes"/>
    <s v="Obesity"/>
    <n v="9875.68"/>
    <s v="Tier - 2"/>
    <s v="Tier - 3"/>
    <s v="R1024"/>
    <s v="Senior"/>
  </r>
  <r>
    <s v="ID1139"/>
    <s v="Ms"/>
    <s v="Carma S"/>
    <s v="Barnett"/>
    <d v="1971-12-22T00:00:00"/>
    <n v="51"/>
    <n v="1"/>
    <n v="34.200000000000003"/>
    <n v="8.58"/>
    <s v="No"/>
    <s v="No"/>
    <x v="0"/>
    <n v="0"/>
    <s v="No"/>
    <s v="Diabetes"/>
    <s v="Obesity"/>
    <n v="9872.7000000000007"/>
    <s v="Tier - 2"/>
    <s v="Tier - 2"/>
    <s v="R1011"/>
    <s v="Senior"/>
  </r>
  <r>
    <s v="ID1140"/>
    <s v="Mr"/>
    <s v="Ryan"/>
    <s v="Proulx"/>
    <d v="1998-07-06T00:00:00"/>
    <n v="24"/>
    <n v="0"/>
    <n v="46.51"/>
    <n v="5.84"/>
    <s v="No"/>
    <s v="No"/>
    <x v="0"/>
    <n v="1"/>
    <s v="No"/>
    <s v="Prediabetes"/>
    <s v="Obesity"/>
    <n v="9870.59"/>
    <s v="Tier - 2"/>
    <s v="Tier - 2"/>
    <s v="R1023"/>
    <s v="Youth"/>
  </r>
  <r>
    <s v="ID1141"/>
    <s v="Mr"/>
    <s v="Daniel"/>
    <s v="Hamilton"/>
    <d v="1969-08-13T00:00:00"/>
    <n v="53"/>
    <n v="0"/>
    <n v="28.88"/>
    <n v="4.8600000000000003"/>
    <s v="Yes"/>
    <s v="No"/>
    <x v="1"/>
    <n v="1"/>
    <s v="No"/>
    <s v="Normal"/>
    <s v="Overweight"/>
    <n v="9869.81"/>
    <s v="Tier - 3"/>
    <s v="Tier - 3"/>
    <s v="R1012"/>
    <s v="Senior"/>
  </r>
  <r>
    <s v="ID1142"/>
    <s v="Ms"/>
    <s v="Sarah"/>
    <s v="Lundine"/>
    <d v="1971-11-09T00:00:00"/>
    <n v="51"/>
    <n v="0"/>
    <n v="33.914999999999999"/>
    <n v="11.52"/>
    <s v="No"/>
    <s v="No"/>
    <x v="0"/>
    <n v="0"/>
    <s v="No"/>
    <s v="Diabetes"/>
    <s v="Obesity"/>
    <n v="9866.2999999999993"/>
    <s v="Tier - 2"/>
    <s v="Tier - 3"/>
    <s v="R1024"/>
    <s v="Senior"/>
  </r>
  <r>
    <s v="ID1143"/>
    <s v="Mr"/>
    <s v="Matthew J"/>
    <s v="Paullin"/>
    <d v="1969-10-20T00:00:00"/>
    <n v="53"/>
    <n v="0"/>
    <n v="24.32"/>
    <n v="6.15"/>
    <s v="Yes"/>
    <s v="No"/>
    <x v="1"/>
    <n v="1"/>
    <s v="No"/>
    <s v="Prediabetes"/>
    <s v="Normal Weight"/>
    <n v="9863.4699999999993"/>
    <s v="Tier - 3"/>
    <s v="Tier - 3"/>
    <s v="R1012"/>
    <s v="Senior"/>
  </r>
  <r>
    <s v="ID1144"/>
    <s v="Ms"/>
    <s v="Francesca"/>
    <s v="Delucia"/>
    <d v="1971-07-17T00:00:00"/>
    <n v="51"/>
    <n v="1"/>
    <n v="25.8"/>
    <n v="9.94"/>
    <s v="No"/>
    <s v="No"/>
    <x v="0"/>
    <n v="0"/>
    <s v="No"/>
    <s v="Diabetes"/>
    <s v="Overweight"/>
    <n v="9861.0300000000007"/>
    <s v="Tier - 2"/>
    <s v="Tier - 2"/>
    <s v="R1011"/>
    <s v="Senior"/>
  </r>
  <r>
    <s v="ID1145"/>
    <s v="Ms"/>
    <s v="Nicole"/>
    <s v="Valentine"/>
    <d v="1971-10-23T00:00:00"/>
    <n v="51"/>
    <n v="1"/>
    <n v="21.56"/>
    <n v="10.56"/>
    <s v="No"/>
    <s v="No"/>
    <x v="0"/>
    <n v="0"/>
    <s v="No"/>
    <s v="Diabetes"/>
    <s v="Normal Weight"/>
    <n v="9855.1299999999992"/>
    <s v="Tier - 2"/>
    <s v="Tier - 3"/>
    <s v="R1013"/>
    <s v="Senior"/>
  </r>
  <r>
    <s v="ID1146"/>
    <s v="Mr"/>
    <s v="Toshiyuki"/>
    <s v="Mohara"/>
    <d v="1968-11-04T00:00:00"/>
    <n v="54"/>
    <n v="0"/>
    <n v="31.6"/>
    <n v="6.79"/>
    <s v="No"/>
    <s v="No"/>
    <x v="0"/>
    <n v="0"/>
    <s v="No"/>
    <s v="Diabetes"/>
    <s v="Obesity"/>
    <n v="9850.43"/>
    <s v="Tier - 3"/>
    <s v="Tier - 3"/>
    <s v="R1011"/>
    <s v="Senior"/>
  </r>
  <r>
    <s v="ID1147"/>
    <s v="Mr"/>
    <s v="Tom L"/>
    <s v="Fairbrother"/>
    <d v="1992-08-13T00:00:00"/>
    <n v="30"/>
    <n v="0"/>
    <n v="42.93"/>
    <n v="4.8"/>
    <s v="No"/>
    <s v="No"/>
    <x v="0"/>
    <n v="1"/>
    <s v="No"/>
    <s v="Normal"/>
    <s v="Obesity"/>
    <n v="9844.4500000000007"/>
    <s v="Tier - 2"/>
    <s v="Tier - 1"/>
    <s v="R1012"/>
    <s v="Adults"/>
  </r>
  <r>
    <s v="ID1148"/>
    <s v="Mr"/>
    <s v="Brian"/>
    <s v="Fagan"/>
    <d v="1972-09-26T00:00:00"/>
    <n v="50"/>
    <n v="0"/>
    <n v="26.72"/>
    <n v="5.75"/>
    <s v="No"/>
    <s v="No"/>
    <x v="0"/>
    <n v="2"/>
    <s v="No"/>
    <s v="Prediabetes"/>
    <s v="Overweight"/>
    <n v="9836.2099999999991"/>
    <s v="Tier - 2"/>
    <s v="Tier - 3"/>
    <s v="R1021"/>
    <s v="Senior"/>
  </r>
  <r>
    <s v="ID1149"/>
    <s v="Mr"/>
    <s v="Matthew"/>
    <s v="Toth"/>
    <d v="1972-06-28T00:00:00"/>
    <n v="50"/>
    <n v="0"/>
    <n v="26.67"/>
    <n v="5.81"/>
    <s v="No"/>
    <s v="No"/>
    <x v="0"/>
    <n v="2"/>
    <s v="No"/>
    <s v="Prediabetes"/>
    <s v="Overweight"/>
    <n v="9819.25"/>
    <s v="Tier - 2"/>
    <s v="Tier - 2"/>
    <s v="R1021"/>
    <s v="Senior"/>
  </r>
  <r>
    <s v="ID1150"/>
    <s v="Ms"/>
    <s v="Julee"/>
    <s v="Guinn"/>
    <d v="1973-09-17T00:00:00"/>
    <n v="49"/>
    <n v="2"/>
    <n v="42.68"/>
    <n v="9.2799999999999994"/>
    <s v="No"/>
    <s v="No"/>
    <x v="0"/>
    <n v="2"/>
    <s v="No"/>
    <s v="Diabetes"/>
    <s v="Obesity"/>
    <n v="9800.89"/>
    <s v="Tier - 2"/>
    <s v="Tier - 1"/>
    <s v="R1013"/>
    <s v="Adults"/>
  </r>
  <r>
    <s v="ID1151"/>
    <s v="Mr"/>
    <s v="Christopher M"/>
    <s v="Rogers"/>
    <d v="1977-06-07T00:00:00"/>
    <n v="46"/>
    <n v="5"/>
    <n v="24.31"/>
    <n v="6.37"/>
    <s v="No"/>
    <s v="No"/>
    <x v="0"/>
    <n v="0"/>
    <s v="No"/>
    <s v="Prediabetes"/>
    <s v="Normal Weight"/>
    <n v="9788.8700000000008"/>
    <s v="Tier - 3"/>
    <s v="Tier - 2"/>
    <s v="R1013"/>
    <s v="Adults"/>
  </r>
  <r>
    <s v="ID1152"/>
    <s v="Mr"/>
    <s v="Ciaran"/>
    <s v="Diviney"/>
    <d v="1996-08-08T00:00:00"/>
    <n v="26"/>
    <n v="0"/>
    <n v="44.75"/>
    <n v="5.09"/>
    <s v="Yes"/>
    <s v="No"/>
    <x v="0"/>
    <n v="0"/>
    <s v="No"/>
    <s v="Normal"/>
    <s v="Obesity"/>
    <n v="9787.32"/>
    <s v="Tier - 2"/>
    <s v="Tier - 3"/>
    <s v="R1023"/>
    <s v="Youth"/>
  </r>
  <r>
    <s v="ID1153"/>
    <s v="Ms"/>
    <s v="Kara"/>
    <s v="Marlatt"/>
    <d v="1973-07-07T00:00:00"/>
    <n v="49"/>
    <n v="1"/>
    <n v="30.78"/>
    <n v="7.94"/>
    <s v="No"/>
    <s v="No"/>
    <x v="0"/>
    <n v="2"/>
    <s v="No"/>
    <s v="Diabetes"/>
    <s v="Obesity"/>
    <n v="9778.35"/>
    <s v="Tier - 2"/>
    <s v="Tier - 2"/>
    <s v="R1024"/>
    <s v="Adults"/>
  </r>
  <r>
    <s v="ID1154"/>
    <s v="Ms"/>
    <s v="Makie"/>
    <s v="Ohler"/>
    <d v="1965-09-05T00:00:00"/>
    <n v="57"/>
    <n v="0"/>
    <n v="21.86"/>
    <n v="10.95"/>
    <s v="No"/>
    <s v="No"/>
    <x v="0"/>
    <n v="0"/>
    <s v="No"/>
    <s v="Diabetes"/>
    <s v="Normal Weight"/>
    <n v="9764.08"/>
    <s v="Tier - 3"/>
    <s v="Tier - 1"/>
    <s v="R1012"/>
    <s v="Senior"/>
  </r>
  <r>
    <s v="ID1155"/>
    <s v="Ms"/>
    <s v="Emily E"/>
    <s v="Mossler"/>
    <d v="2001-07-14T00:00:00"/>
    <n v="21"/>
    <n v="0"/>
    <n v="49.09"/>
    <n v="6.3"/>
    <s v="Yes"/>
    <s v="No"/>
    <x v="0"/>
    <n v="0"/>
    <s v="No"/>
    <s v="Prediabetes"/>
    <s v="Obesity"/>
    <n v="9753.49"/>
    <s v="Tier - 2"/>
    <s v="Tier - 2"/>
    <s v="R1012"/>
    <s v="Youth"/>
  </r>
  <r>
    <s v="ID1156"/>
    <s v="Mr"/>
    <s v="Cary"/>
    <s v="Segall"/>
    <d v="1970-07-04T00:00:00"/>
    <n v="52"/>
    <n v="1"/>
    <n v="47.74"/>
    <n v="8.0500000000000007"/>
    <s v="Yes"/>
    <s v="No"/>
    <x v="0"/>
    <n v="2"/>
    <s v="No"/>
    <s v="Diabetes"/>
    <s v="Obesity"/>
    <n v="9748.91"/>
    <s v="Tier - 2"/>
    <s v="Tier - 1"/>
    <s v="R1013"/>
    <s v="Senior"/>
  </r>
  <r>
    <s v="ID1157"/>
    <s v="Mr"/>
    <s v="Steven"/>
    <s v="Sprieser"/>
    <d v="1970-08-18T00:00:00"/>
    <n v="52"/>
    <n v="1"/>
    <n v="30.2"/>
    <n v="9.8800000000000008"/>
    <s v="Yes"/>
    <s v="No"/>
    <x v="0"/>
    <n v="2"/>
    <s v="No"/>
    <s v="Diabetes"/>
    <s v="Obesity"/>
    <n v="9724.5300000000007"/>
    <s v="Tier - 3"/>
    <s v="Tier - 1"/>
    <s v="R1011"/>
    <s v="Senior"/>
  </r>
  <r>
    <s v="ID1158"/>
    <s v="Mr"/>
    <s v="Jose Antonio Sr"/>
    <s v="Blanco"/>
    <d v="1970-09-12T00:00:00"/>
    <n v="52"/>
    <n v="0"/>
    <n v="33.25"/>
    <n v="7.42"/>
    <s v="Yes"/>
    <s v="No"/>
    <x v="0"/>
    <n v="2"/>
    <s v="No"/>
    <s v="Diabetes"/>
    <s v="Obesity"/>
    <n v="9722.77"/>
    <s v="Tier - 3"/>
    <s v="Tier - 1"/>
    <s v="R1016"/>
    <s v="Senior"/>
  </r>
  <r>
    <s v="ID1159"/>
    <s v="Ms"/>
    <s v="Tatiana"/>
    <s v="Sheptock"/>
    <d v="1975-06-27T00:00:00"/>
    <n v="47"/>
    <n v="2"/>
    <n v="26.6"/>
    <n v="8.4499999999999993"/>
    <s v="Yes"/>
    <s v="No"/>
    <x v="0"/>
    <n v="1"/>
    <s v="No"/>
    <s v="Diabetes"/>
    <s v="Overweight"/>
    <n v="9715.84"/>
    <s v="Tier - 2"/>
    <s v="Tier - 1"/>
    <s v="R1024"/>
    <s v="Adults"/>
  </r>
  <r>
    <s v="ID1160"/>
    <s v="Mr"/>
    <s v="Dan T"/>
    <s v="Chruniak"/>
    <d v="1972-07-10T00:00:00"/>
    <n v="50"/>
    <n v="0"/>
    <n v="26.35"/>
    <n v="6.21"/>
    <s v="No"/>
    <s v="No"/>
    <x v="0"/>
    <n v="2"/>
    <s v="No"/>
    <s v="Prediabetes"/>
    <s v="Overweight"/>
    <n v="9710.7099999999991"/>
    <s v="Tier - 2"/>
    <s v="Tier - 1"/>
    <s v="R1021"/>
    <s v="Senior"/>
  </r>
  <r>
    <s v="ID1161"/>
    <s v="Ms"/>
    <s v="Liisa A"/>
    <s v="Miller"/>
    <d v="1977-09-19T00:00:00"/>
    <n v="45"/>
    <n v="3"/>
    <n v="39.994999999999997"/>
    <n v="4.6500000000000004"/>
    <s v="No"/>
    <s v="No"/>
    <x v="0"/>
    <n v="0"/>
    <s v="No"/>
    <s v="Normal"/>
    <s v="Obesity"/>
    <n v="9704.67"/>
    <s v="Tier - 2"/>
    <s v="Tier - 3"/>
    <s v="R1024"/>
    <s v="Adults"/>
  </r>
  <r>
    <s v="ID1162"/>
    <s v="Ms"/>
    <s v="Kathryn E"/>
    <s v="Theis"/>
    <d v="1964-11-07T00:00:00"/>
    <n v="58"/>
    <n v="0"/>
    <n v="22.92"/>
    <n v="5.87"/>
    <s v="Yes"/>
    <s v="No"/>
    <x v="0"/>
    <n v="1"/>
    <s v="No"/>
    <s v="Prediabetes"/>
    <s v="Normal Weight"/>
    <n v="9698.42"/>
    <s v="Tier - 3"/>
    <s v="Tier - 3"/>
    <s v="R1013"/>
    <s v="Senior"/>
  </r>
  <r>
    <s v="ID1163"/>
    <s v="Mr"/>
    <s v="Maxwell"/>
    <s v="Sadler"/>
    <d v="1966-09-16T00:00:00"/>
    <n v="56"/>
    <n v="0"/>
    <n v="24.78"/>
    <n v="4.24"/>
    <s v="Yes"/>
    <s v="No"/>
    <x v="0"/>
    <n v="2"/>
    <s v="No"/>
    <s v="Normal"/>
    <s v="Normal Weight"/>
    <n v="9684.2900000000009"/>
    <s v="Tier - 3"/>
    <s v="Tier - 2"/>
    <s v="R1013"/>
    <s v="Senior"/>
  </r>
  <r>
    <s v="ID1164"/>
    <s v="Ms"/>
    <s v="Pascale"/>
    <s v="Auger"/>
    <d v="1981-08-08T00:00:00"/>
    <n v="41"/>
    <n v="1"/>
    <n v="34.07"/>
    <n v="7.81"/>
    <s v="Yes"/>
    <s v="No"/>
    <x v="0"/>
    <n v="0"/>
    <s v="No"/>
    <s v="Diabetes"/>
    <s v="Obesity"/>
    <n v="9664.34"/>
    <s v="Tier - 2"/>
    <s v="Tier - 3"/>
    <s v="R1011"/>
    <s v="Adults"/>
  </r>
  <r>
    <s v="ID1165"/>
    <s v="Ms"/>
    <s v="Becca"/>
    <s v="Steadman"/>
    <d v="1974-07-08T00:00:00"/>
    <n v="48"/>
    <n v="0"/>
    <n v="30.14"/>
    <n v="9.85"/>
    <s v="No"/>
    <s v="No"/>
    <x v="0"/>
    <n v="0"/>
    <s v="No"/>
    <s v="Diabetes"/>
    <s v="Obesity"/>
    <n v="9653.81"/>
    <s v="Tier - 2"/>
    <s v="Tier - 2"/>
    <s v="R1011"/>
    <s v="Adults"/>
  </r>
  <r>
    <s v="ID1166"/>
    <s v="Ms"/>
    <s v="Grace"/>
    <s v="Mccarron"/>
    <d v="1971-07-19T00:00:00"/>
    <n v="51"/>
    <n v="0"/>
    <n v="18.05"/>
    <n v="6.94"/>
    <s v="No"/>
    <s v="No"/>
    <x v="0"/>
    <n v="0"/>
    <s v="No"/>
    <s v="Diabetes"/>
    <s v="Underweight"/>
    <n v="9644.25"/>
    <s v="Tier - 2"/>
    <s v="Tier - 1"/>
    <s v="R1012"/>
    <s v="Senior"/>
  </r>
  <r>
    <s v="ID1167"/>
    <s v="Ms"/>
    <s v="Samantha"/>
    <s v="Roecker"/>
    <d v="1970-09-30T00:00:00"/>
    <n v="52"/>
    <n v="0"/>
    <n v="37.4"/>
    <n v="11.3"/>
    <s v="Yes"/>
    <s v="No"/>
    <x v="0"/>
    <n v="2"/>
    <s v="No"/>
    <s v="Diabetes"/>
    <s v="Obesity"/>
    <n v="9634.5400000000009"/>
    <s v="Tier - 2"/>
    <s v="Tier - 2"/>
    <s v="R1011"/>
    <s v="Senior"/>
  </r>
  <r>
    <s v="ID1168"/>
    <s v="Mrs"/>
    <s v="Nicole R"/>
    <s v="Giumarra"/>
    <d v="1968-06-22T00:00:00"/>
    <n v="54"/>
    <n v="0"/>
    <n v="25.75"/>
    <n v="9.23"/>
    <s v="No"/>
    <s v="No"/>
    <x v="0"/>
    <n v="0"/>
    <s v="No"/>
    <s v="Diabetes"/>
    <s v="Overweight"/>
    <n v="9630.91"/>
    <s v="Tier - 3"/>
    <s v="Tier - 2"/>
    <s v="R1013"/>
    <s v="Senior"/>
  </r>
  <r>
    <s v="ID1169"/>
    <s v="Mr"/>
    <s v="David W"/>
    <s v="Peters"/>
    <d v="1972-10-23T00:00:00"/>
    <n v="50"/>
    <n v="2"/>
    <n v="32.299999999999997"/>
    <n v="4.37"/>
    <s v="No"/>
    <s v="No"/>
    <x v="0"/>
    <n v="2"/>
    <s v="No"/>
    <s v="Normal"/>
    <s v="Obesity"/>
    <n v="9630.4"/>
    <s v="Tier - 2"/>
    <s v="Tier - 2"/>
    <s v="R1011"/>
    <s v="Senior"/>
  </r>
  <r>
    <s v="ID1170"/>
    <s v="Mr"/>
    <s v="Grant"/>
    <s v="Bower"/>
    <d v="1979-12-19T00:00:00"/>
    <n v="43"/>
    <n v="2"/>
    <n v="28.61"/>
    <n v="5.76"/>
    <s v="No"/>
    <s v="No"/>
    <x v="1"/>
    <n v="1"/>
    <s v="No"/>
    <s v="Prediabetes"/>
    <s v="Overweight"/>
    <n v="9630.2999999999993"/>
    <s v="Tier - 2"/>
    <s v="Tier - 2"/>
    <s v="R1021"/>
    <s v="Adults"/>
  </r>
  <r>
    <s v="ID1171"/>
    <s v="Mrs"/>
    <s v="Sophia"/>
    <s v="Chen"/>
    <d v="1998-06-23T00:00:00"/>
    <n v="24"/>
    <n v="0"/>
    <n v="45.41"/>
    <n v="4.96"/>
    <s v="No"/>
    <s v="No"/>
    <x v="0"/>
    <n v="1"/>
    <s v="No"/>
    <s v="Normal"/>
    <s v="Obesity"/>
    <n v="9628.7900000000009"/>
    <s v="Tier - 2"/>
    <s v="Tier - 2"/>
    <s v="R1026"/>
    <s v="Youth"/>
  </r>
  <r>
    <s v="ID1172"/>
    <s v="Ms"/>
    <s v="Christina"/>
    <s v="Capriccioso"/>
    <d v="1970-12-16T00:00:00"/>
    <n v="52"/>
    <n v="0"/>
    <n v="31.2"/>
    <n v="11.04"/>
    <s v="Yes"/>
    <s v="No"/>
    <x v="0"/>
    <n v="2"/>
    <s v="No"/>
    <s v="Diabetes"/>
    <s v="Obesity"/>
    <n v="9625.92"/>
    <s v="Tier - 2"/>
    <s v="Tier - 3"/>
    <s v="R1011"/>
    <s v="Senior"/>
  </r>
  <r>
    <s v="ID1173"/>
    <s v="Mr"/>
    <s v="Sam L"/>
    <s v="Starbuck"/>
    <d v="1975-10-29T00:00:00"/>
    <n v="47"/>
    <n v="3"/>
    <n v="29.83"/>
    <n v="7.81"/>
    <s v="Yes"/>
    <s v="No"/>
    <x v="0"/>
    <n v="1"/>
    <s v="No"/>
    <s v="Diabetes"/>
    <s v="Overweight"/>
    <n v="9620.33"/>
    <s v="Tier - 3"/>
    <s v="Tier - 3"/>
    <s v="R1012"/>
    <s v="Adults"/>
  </r>
  <r>
    <s v="ID1174"/>
    <s v="Mrs"/>
    <s v="Haley R"/>
    <s v="Mcmahon"/>
    <d v="1982-08-29T00:00:00"/>
    <n v="40"/>
    <n v="3"/>
    <n v="29.06"/>
    <n v="4.55"/>
    <s v="No"/>
    <s v="No"/>
    <x v="0"/>
    <n v="0"/>
    <s v="No"/>
    <s v="Normal"/>
    <s v="Overweight"/>
    <n v="9619.18"/>
    <s v="Tier - 2"/>
    <s v="Tier - 1"/>
    <s v="R1025"/>
    <s v="Adults"/>
  </r>
  <r>
    <s v="ID1175"/>
    <s v="Mr"/>
    <s v="Ethan"/>
    <s v="Rissell"/>
    <d v="1972-12-27T00:00:00"/>
    <n v="50"/>
    <n v="1"/>
    <n v="27.454999999999998"/>
    <n v="6.13"/>
    <s v="No"/>
    <s v="No"/>
    <x v="0"/>
    <n v="2"/>
    <s v="No"/>
    <s v="Prediabetes"/>
    <s v="Overweight"/>
    <n v="9617.66"/>
    <s v="Tier - 3"/>
    <s v="Tier - 3"/>
    <s v="R1016"/>
    <s v="Senior"/>
  </r>
  <r>
    <s v="ID1176"/>
    <s v="Mr"/>
    <s v="Andrew W"/>
    <s v="Kromroy"/>
    <d v="1964-12-15T00:00:00"/>
    <n v="58"/>
    <n v="0"/>
    <n v="23.01"/>
    <n v="6.04"/>
    <s v="Yes"/>
    <s v="No"/>
    <x v="0"/>
    <n v="1"/>
    <s v="No"/>
    <s v="Prediabetes"/>
    <s v="Normal Weight"/>
    <n v="9597.6299999999992"/>
    <s v="Tier - 3"/>
    <s v="Tier - 3"/>
    <s v="R1013"/>
    <s v="Senior"/>
  </r>
  <r>
    <s v="ID1177"/>
    <s v="Mr"/>
    <s v="Mark G"/>
    <s v="Manfredi"/>
    <d v="1981-10-18T00:00:00"/>
    <n v="41"/>
    <n v="1"/>
    <n v="31.39"/>
    <n v="8.85"/>
    <s v="Yes"/>
    <s v="No"/>
    <x v="0"/>
    <n v="0"/>
    <s v="No"/>
    <s v="Diabetes"/>
    <s v="Obesity"/>
    <n v="9584.0400000000009"/>
    <s v="Tier - 2"/>
    <s v="Tier - 1"/>
    <s v="R1021"/>
    <s v="Adults"/>
  </r>
  <r>
    <s v="ID1178"/>
    <s v="Ms"/>
    <s v="Kasey E"/>
    <s v="Manwaring"/>
    <d v="1973-11-28T00:00:00"/>
    <n v="49"/>
    <n v="1"/>
    <n v="34.770000000000003"/>
    <n v="10.54"/>
    <s v="No"/>
    <s v="No"/>
    <x v="0"/>
    <n v="2"/>
    <s v="No"/>
    <s v="Diabetes"/>
    <s v="Obesity"/>
    <n v="9583.89"/>
    <s v="Tier - 2"/>
    <s v="Tier - 3"/>
    <s v="R1012"/>
    <s v="Adults"/>
  </r>
  <r>
    <s v="ID1179"/>
    <s v="Mr"/>
    <s v="Jeff"/>
    <s v="Tomaszewski"/>
    <d v="1966-12-04T00:00:00"/>
    <n v="56"/>
    <n v="0"/>
    <n v="24.48"/>
    <n v="4.37"/>
    <s v="Yes"/>
    <s v="No"/>
    <x v="0"/>
    <n v="2"/>
    <s v="No"/>
    <s v="Normal"/>
    <s v="Normal Weight"/>
    <n v="9582.5400000000009"/>
    <s v="Tier - 3"/>
    <s v="Tier - 2"/>
    <s v="R1013"/>
    <s v="Senior"/>
  </r>
  <r>
    <s v="ID1180"/>
    <s v="Ms"/>
    <s v="Amy"/>
    <s v="Gannon"/>
    <d v="1973-12-01T00:00:00"/>
    <n v="49"/>
    <n v="1"/>
    <n v="22.61"/>
    <n v="9.6300000000000008"/>
    <s v="No"/>
    <s v="No"/>
    <x v="0"/>
    <n v="2"/>
    <s v="No"/>
    <s v="Diabetes"/>
    <s v="Normal Weight"/>
    <n v="9566.99"/>
    <s v="Tier - 2"/>
    <s v="Tier - 1"/>
    <s v="R1012"/>
    <s v="Adults"/>
  </r>
  <r>
    <s v="ID1181"/>
    <s v="Mr"/>
    <s v="Adam"/>
    <s v="Frye"/>
    <d v="1974-08-14T00:00:00"/>
    <n v="48"/>
    <n v="3"/>
    <n v="34.299999999999997"/>
    <n v="10.37"/>
    <s v="No"/>
    <s v="No"/>
    <x v="0"/>
    <n v="0"/>
    <s v="No"/>
    <s v="Diabetes"/>
    <s v="Obesity"/>
    <n v="9563.0300000000007"/>
    <s v="Tier - 3"/>
    <s v="Tier - 1"/>
    <s v="R1011"/>
    <s v="Adults"/>
  </r>
  <r>
    <s v="ID1182"/>
    <s v="Ms"/>
    <s v="Kristin M"/>
    <s v="Jenkins"/>
    <d v="1972-09-22T00:00:00"/>
    <n v="50"/>
    <n v="1"/>
    <n v="46.09"/>
    <n v="5.44"/>
    <s v="No"/>
    <s v="No"/>
    <x v="0"/>
    <n v="2"/>
    <s v="No"/>
    <s v="Normal"/>
    <s v="Obesity"/>
    <n v="9549.57"/>
    <s v="Tier - 2"/>
    <s v="Tier - 1"/>
    <s v="R1013"/>
    <s v="Senior"/>
  </r>
  <r>
    <s v="ID1183"/>
    <s v="Ms"/>
    <s v="Mary-Lynn B"/>
    <s v="Currier"/>
    <d v="1972-09-22T00:00:00"/>
    <n v="50"/>
    <n v="0"/>
    <n v="44.744999999999997"/>
    <n v="5.19"/>
    <s v="No"/>
    <s v="No"/>
    <x v="0"/>
    <n v="2"/>
    <s v="No"/>
    <s v="Normal"/>
    <s v="Obesity"/>
    <n v="9541.7000000000007"/>
    <s v="Tier - 2"/>
    <s v="Tier - 1"/>
    <s v="R1024"/>
    <s v="Senior"/>
  </r>
  <r>
    <s v="ID1184"/>
    <s v="Mrs"/>
    <s v="Jamie A"/>
    <s v="Whittendale"/>
    <d v="1975-07-28T00:00:00"/>
    <n v="47"/>
    <n v="1"/>
    <n v="26.33"/>
    <n v="11.8"/>
    <s v="Yes"/>
    <s v="No"/>
    <x v="0"/>
    <n v="1"/>
    <s v="No"/>
    <s v="Diabetes"/>
    <s v="Overweight"/>
    <n v="9540.17"/>
    <s v="Tier - 2"/>
    <s v="Tier - 2"/>
    <s v="R1024"/>
    <s v="Adults"/>
  </r>
  <r>
    <s v="ID1185"/>
    <s v="Mr"/>
    <s v="Jeffrey A"/>
    <s v="Rixe"/>
    <d v="1973-12-21T00:00:00"/>
    <n v="49"/>
    <n v="0"/>
    <n v="26.6"/>
    <n v="8.3800000000000008"/>
    <s v="No"/>
    <s v="No"/>
    <x v="0"/>
    <n v="2"/>
    <s v="No"/>
    <s v="Diabetes"/>
    <s v="Overweight"/>
    <n v="9538.65"/>
    <s v="Tier - 2"/>
    <s v="Tier - 3"/>
    <s v="R1021"/>
    <s v="Adults"/>
  </r>
  <r>
    <s v="ID1186"/>
    <s v="Ms"/>
    <s v="Nicole"/>
    <s v="Ballon-Landa"/>
    <d v="1971-11-29T00:00:00"/>
    <n v="51"/>
    <n v="0"/>
    <n v="27.5"/>
    <n v="7.58"/>
    <s v="No"/>
    <s v="No"/>
    <x v="0"/>
    <n v="0"/>
    <s v="No"/>
    <s v="Diabetes"/>
    <s v="Overweight"/>
    <n v="9528.9"/>
    <s v="Tier - 2"/>
    <s v="Tier - 2"/>
    <s v="R1011"/>
    <s v="Senior"/>
  </r>
  <r>
    <s v="ID1187"/>
    <s v="Ms"/>
    <s v="Audrey"/>
    <s v="Zaferos"/>
    <d v="1992-08-22T00:00:00"/>
    <n v="30"/>
    <n v="0"/>
    <n v="41.55"/>
    <n v="4.6100000000000003"/>
    <s v="No"/>
    <s v="No"/>
    <x v="0"/>
    <n v="1"/>
    <s v="No"/>
    <s v="Normal"/>
    <s v="Obesity"/>
    <n v="9507.68"/>
    <s v="Tier - 2"/>
    <s v="Tier - 1"/>
    <s v="R1012"/>
    <s v="Adults"/>
  </r>
  <r>
    <s v="ID1188"/>
    <s v="Mr"/>
    <s v="Jacob"/>
    <s v="Jackson"/>
    <d v="1969-08-24T00:00:00"/>
    <n v="53"/>
    <n v="0"/>
    <n v="41.47"/>
    <n v="4.7"/>
    <s v="Yes"/>
    <s v="No"/>
    <x v="1"/>
    <n v="1"/>
    <s v="No"/>
    <s v="Normal"/>
    <s v="Obesity"/>
    <n v="9504.31"/>
    <s v="Tier - 3"/>
    <s v="Tier - 2"/>
    <s v="R1013"/>
    <s v="Senior"/>
  </r>
  <r>
    <s v="ID1189"/>
    <s v="Mr"/>
    <s v="Daniel S"/>
    <s v="Evans Marke"/>
    <d v="1976-11-28T00:00:00"/>
    <n v="46"/>
    <n v="3"/>
    <n v="24.795000000000002"/>
    <n v="6.05"/>
    <s v="Yes"/>
    <s v="No"/>
    <x v="0"/>
    <n v="0"/>
    <s v="No"/>
    <s v="Prediabetes"/>
    <s v="Normal Weight"/>
    <n v="9500.57"/>
    <s v="Tier - 2"/>
    <s v="Tier - 3"/>
    <s v="R1017"/>
    <s v="Adults"/>
  </r>
  <r>
    <s v="ID1190"/>
    <s v="Mr"/>
    <s v="Marc C"/>
    <s v="Samland"/>
    <d v="1969-06-04T00:00:00"/>
    <n v="54"/>
    <n v="0"/>
    <n v="29.48"/>
    <n v="5.63"/>
    <s v="Yes"/>
    <s v="No"/>
    <x v="1"/>
    <n v="1"/>
    <s v="No"/>
    <s v="Normal"/>
    <s v="Overweight"/>
    <n v="9487.64"/>
    <s v="Tier - 2"/>
    <s v="Tier - 2"/>
    <s v="R1013"/>
    <s v="Senior"/>
  </r>
  <r>
    <s v="ID1191"/>
    <s v="Mr"/>
    <s v="Mark S"/>
    <s v="Shapiro"/>
    <d v="1979-07-17T00:00:00"/>
    <n v="43"/>
    <n v="2"/>
    <n v="28.09"/>
    <n v="6.06"/>
    <s v="No"/>
    <s v="No"/>
    <x v="1"/>
    <n v="1"/>
    <s v="No"/>
    <s v="Prediabetes"/>
    <s v="Overweight"/>
    <n v="9453.92"/>
    <s v="Tier - 2"/>
    <s v="Tier - 2"/>
    <s v="R1021"/>
    <s v="Adults"/>
  </r>
  <r>
    <s v="ID1192"/>
    <s v="Mr"/>
    <s v="Dan"/>
    <s v="Snitzer"/>
    <d v="1987-11-14T00:00:00"/>
    <n v="35"/>
    <n v="3"/>
    <n v="32.729999999999997"/>
    <n v="5.19"/>
    <s v="No"/>
    <s v="No"/>
    <x v="0"/>
    <n v="1"/>
    <s v="No"/>
    <s v="Normal"/>
    <s v="Obesity"/>
    <n v="9448.42"/>
    <s v="Tier - 2"/>
    <s v="Tier - 3"/>
    <s v="R1021"/>
    <s v="Adults"/>
  </r>
  <r>
    <s v="ID1193"/>
    <s v="Ms"/>
    <s v="Gabriela"/>
    <s v="Herra Arroyo"/>
    <d v="1974-06-08T00:00:00"/>
    <n v="49"/>
    <n v="1"/>
    <n v="27.36"/>
    <n v="8.9600000000000009"/>
    <s v="No"/>
    <s v="No"/>
    <x v="0"/>
    <n v="0"/>
    <s v="No"/>
    <s v="Diabetes"/>
    <s v="Overweight"/>
    <n v="9447.3799999999992"/>
    <s v="Tier - 2"/>
    <s v="Tier - 3"/>
    <s v="R1024"/>
    <s v="Adults"/>
  </r>
  <r>
    <s v="ID1194"/>
    <s v="Ms"/>
    <s v="Amanda"/>
    <s v="Watters"/>
    <d v="1974-11-27T00:00:00"/>
    <n v="48"/>
    <n v="1"/>
    <n v="27.265000000000001"/>
    <n v="11.39"/>
    <s v="No"/>
    <s v="No"/>
    <x v="0"/>
    <n v="0"/>
    <s v="No"/>
    <s v="Diabetes"/>
    <s v="Overweight"/>
    <n v="9447.25"/>
    <s v="Tier - 2"/>
    <s v="Tier - 1"/>
    <s v="R1024"/>
    <s v="Adults"/>
  </r>
  <r>
    <s v="ID1195"/>
    <s v="Ms"/>
    <s v="Dara"/>
    <s v="Steele-Belkin"/>
    <d v="1976-11-03T00:00:00"/>
    <n v="46"/>
    <n v="2"/>
    <n v="48.07"/>
    <n v="4.0599999999999996"/>
    <s v="Yes"/>
    <s v="No"/>
    <x v="0"/>
    <n v="0"/>
    <s v="No"/>
    <s v="Normal"/>
    <s v="Obesity"/>
    <n v="9432.93"/>
    <s v="Tier - 2"/>
    <s v="Tier - 1"/>
    <s v="R1024"/>
    <s v="Adults"/>
  </r>
  <r>
    <s v="ID1196"/>
    <s v="Ms"/>
    <s v="Rachelle R"/>
    <s v="Christensen"/>
    <d v="1976-10-30T00:00:00"/>
    <n v="46"/>
    <n v="3"/>
    <n v="30.8"/>
    <n v="5.23"/>
    <s v="Yes"/>
    <s v="No"/>
    <x v="0"/>
    <n v="0"/>
    <s v="No"/>
    <s v="Normal"/>
    <s v="Obesity"/>
    <n v="9414.92"/>
    <s v="Tier - 2"/>
    <s v="Tier - 2"/>
    <s v="R1011"/>
    <s v="Adults"/>
  </r>
  <r>
    <s v="ID1197"/>
    <s v="Ms"/>
    <s v="Brenda J"/>
    <s v="Hodge"/>
    <d v="1976-10-17T00:00:00"/>
    <n v="46"/>
    <n v="2"/>
    <n v="32.299999999999997"/>
    <n v="5.05"/>
    <s v="Yes"/>
    <s v="No"/>
    <x v="0"/>
    <n v="0"/>
    <s v="No"/>
    <s v="Normal"/>
    <s v="Obesity"/>
    <n v="9411.01"/>
    <s v="Tier - 2"/>
    <s v="Tier - 3"/>
    <s v="R1024"/>
    <s v="Adults"/>
  </r>
  <r>
    <s v="ID1198"/>
    <s v="Mr"/>
    <s v="Tim"/>
    <s v="Rusterholz"/>
    <d v="1971-10-20T00:00:00"/>
    <n v="51"/>
    <n v="1"/>
    <n v="39.700000000000003"/>
    <n v="7.34"/>
    <s v="No"/>
    <s v="No"/>
    <x v="0"/>
    <n v="0"/>
    <s v="No"/>
    <s v="Diabetes"/>
    <s v="Obesity"/>
    <n v="9391.35"/>
    <s v="Tier - 3"/>
    <s v="Tier - 3"/>
    <s v="R1011"/>
    <s v="Senior"/>
  </r>
  <r>
    <s v="ID1199"/>
    <s v="Mr"/>
    <s v="Sylvain"/>
    <s v="Lafrance"/>
    <d v="1971-12-29T00:00:00"/>
    <n v="51"/>
    <n v="1"/>
    <n v="35.97"/>
    <n v="8.1300000000000008"/>
    <s v="No"/>
    <s v="No"/>
    <x v="0"/>
    <n v="0"/>
    <s v="No"/>
    <s v="Diabetes"/>
    <s v="Obesity"/>
    <n v="9386.16"/>
    <s v="Tier - 3"/>
    <s v="Tier - 2"/>
    <s v="R1013"/>
    <s v="Senior"/>
  </r>
  <r>
    <s v="ID1200"/>
    <s v="Mrs"/>
    <s v="Lisa M"/>
    <s v="Hallis"/>
    <d v="1975-12-02T00:00:00"/>
    <n v="47"/>
    <n v="1"/>
    <n v="25.86"/>
    <n v="6.68"/>
    <s v="Yes"/>
    <s v="No"/>
    <x v="0"/>
    <n v="1"/>
    <s v="No"/>
    <s v="Diabetes"/>
    <s v="Overweight"/>
    <n v="9380.75"/>
    <s v="Tier - 2"/>
    <s v="Tier - 2"/>
    <s v="R1024"/>
    <s v="Adults"/>
  </r>
  <r>
    <s v="ID1201"/>
    <s v="Mr"/>
    <s v="Ryan"/>
    <s v="Marshall"/>
    <d v="1971-11-26T00:00:00"/>
    <n v="51"/>
    <n v="1"/>
    <n v="30.03"/>
    <n v="11.51"/>
    <s v="No"/>
    <s v="No"/>
    <x v="0"/>
    <n v="0"/>
    <s v="No"/>
    <s v="Diabetes"/>
    <s v="Obesity"/>
    <n v="9377.9"/>
    <s v="Tier - 2"/>
    <s v="Tier - 1"/>
    <s v="R1013"/>
    <s v="Senior"/>
  </r>
  <r>
    <s v="ID1202"/>
    <s v="Mrs"/>
    <s v="Kaitlin M"/>
    <s v="Salowitz"/>
    <d v="1969-11-24T00:00:00"/>
    <n v="53"/>
    <n v="0"/>
    <n v="25.76"/>
    <n v="6.02"/>
    <s v="Yes"/>
    <s v="No"/>
    <x v="1"/>
    <n v="1"/>
    <s v="No"/>
    <s v="Prediabetes"/>
    <s v="Overweight"/>
    <n v="9377.4500000000007"/>
    <s v="Tier - 2"/>
    <s v="Tier - 3"/>
    <s v="R1013"/>
    <s v="Senior"/>
  </r>
  <r>
    <s v="ID1203"/>
    <s v="Mr"/>
    <s v="William R"/>
    <s v="Blake"/>
    <d v="1971-10-08T00:00:00"/>
    <n v="51"/>
    <n v="0"/>
    <n v="22.42"/>
    <n v="7.96"/>
    <s v="No"/>
    <s v="No"/>
    <x v="0"/>
    <n v="0"/>
    <s v="No"/>
    <s v="Diabetes"/>
    <s v="Normal Weight"/>
    <n v="9361.33"/>
    <s v="Tier - 3"/>
    <s v="Tier - 1"/>
    <s v="R1016"/>
    <s v="Senior"/>
  </r>
  <r>
    <s v="ID1204"/>
    <s v="Mr"/>
    <s v="Bruce"/>
    <s v="Langerak"/>
    <d v="1988-07-01T00:00:00"/>
    <n v="34"/>
    <n v="3"/>
    <n v="33.18"/>
    <n v="6.01"/>
    <s v="Yes"/>
    <s v="No"/>
    <x v="0"/>
    <n v="1"/>
    <s v="No"/>
    <s v="Prediabetes"/>
    <s v="Obesity"/>
    <n v="9344.2000000000007"/>
    <s v="Tier - 2"/>
    <s v="Tier - 1"/>
    <s v="R1021"/>
    <s v="Adults"/>
  </r>
  <r>
    <s v="ID1205"/>
    <s v="Mrs"/>
    <s v="Veronica"/>
    <s v="Bonilla"/>
    <d v="1996-10-12T00:00:00"/>
    <n v="26"/>
    <n v="0"/>
    <n v="43.04"/>
    <n v="5.9"/>
    <s v="Yes"/>
    <s v="No"/>
    <x v="0"/>
    <n v="0"/>
    <s v="No"/>
    <s v="Prediabetes"/>
    <s v="Obesity"/>
    <n v="9338.61"/>
    <s v="Tier - 2"/>
    <s v="Tier - 1"/>
    <s v="R1026"/>
    <s v="Youth"/>
  </r>
  <r>
    <s v="ID1206"/>
    <s v="Mr"/>
    <s v="Warren"/>
    <s v="Ciabattoni"/>
    <d v="1988-07-09T00:00:00"/>
    <n v="34"/>
    <n v="3"/>
    <n v="34.15"/>
    <n v="4.49"/>
    <s v="Yes"/>
    <s v="No"/>
    <x v="0"/>
    <n v="1"/>
    <s v="No"/>
    <s v="Normal"/>
    <s v="Obesity"/>
    <n v="9320.26"/>
    <s v="Tier - 2"/>
    <s v="Tier - 1"/>
    <s v="R1012"/>
    <s v="Adults"/>
  </r>
  <r>
    <s v="ID1207"/>
    <s v="Mrs"/>
    <s v="Daniela"/>
    <s v="Escanero Palmer"/>
    <d v="1977-10-12T00:00:00"/>
    <n v="45"/>
    <n v="2"/>
    <n v="25.78"/>
    <n v="6.25"/>
    <s v="No"/>
    <s v="No"/>
    <x v="0"/>
    <n v="0"/>
    <s v="No"/>
    <s v="Prediabetes"/>
    <s v="Overweight"/>
    <n v="9315.41"/>
    <s v="Tier - 2"/>
    <s v="Tier - 1"/>
    <s v="R1024"/>
    <s v="Adults"/>
  </r>
  <r>
    <s v="ID1208"/>
    <s v="Ms"/>
    <s v="Deirdre A"/>
    <s v="Lowe"/>
    <d v="1963-06-08T00:00:00"/>
    <n v="60"/>
    <n v="0"/>
    <n v="21.02"/>
    <n v="9.6199999999999992"/>
    <s v="Yes"/>
    <s v="No"/>
    <x v="1"/>
    <n v="1"/>
    <s v="No"/>
    <s v="Diabetes"/>
    <s v="Normal Weight"/>
    <n v="9310.81"/>
    <s v="Tier - 3"/>
    <s v="Tier - 1"/>
    <s v="R1013"/>
    <s v="Senior"/>
  </r>
  <r>
    <s v="ID1209"/>
    <s v="Mr"/>
    <s v="Mathias"/>
    <s v="Osmark"/>
    <d v="1973-10-16T00:00:00"/>
    <n v="49"/>
    <n v="2"/>
    <n v="37.51"/>
    <n v="11.06"/>
    <s v="No"/>
    <s v="No"/>
    <x v="0"/>
    <n v="2"/>
    <s v="No"/>
    <s v="Diabetes"/>
    <s v="Obesity"/>
    <n v="9304.7000000000007"/>
    <s v="Tier - 3"/>
    <s v="Tier - 3"/>
    <s v="R1013"/>
    <s v="Adults"/>
  </r>
  <r>
    <s v="ID1210"/>
    <s v="Mr"/>
    <s v="Matthew"/>
    <s v="Lawson"/>
    <d v="1976-11-03T00:00:00"/>
    <n v="46"/>
    <n v="3"/>
    <n v="25.745000000000001"/>
    <n v="6.11"/>
    <s v="Yes"/>
    <s v="No"/>
    <x v="0"/>
    <n v="0"/>
    <s v="No"/>
    <s v="Prediabetes"/>
    <s v="Overweight"/>
    <n v="9301.89"/>
    <s v="Tier - 2"/>
    <s v="Tier - 1"/>
    <s v="R1012"/>
    <s v="Adults"/>
  </r>
  <r>
    <s v="ID1211"/>
    <s v="Mr"/>
    <s v="Kurt"/>
    <s v="Warwick"/>
    <d v="1973-09-18T00:00:00"/>
    <n v="49"/>
    <n v="1"/>
    <n v="31.35"/>
    <n v="11.49"/>
    <s v="No"/>
    <s v="No"/>
    <x v="0"/>
    <n v="2"/>
    <s v="No"/>
    <s v="Diabetes"/>
    <s v="Obesity"/>
    <n v="9290.14"/>
    <s v="Tier - 3"/>
    <s v="Tier - 3"/>
    <s v="R1016"/>
    <s v="Adults"/>
  </r>
  <r>
    <s v="ID1212"/>
    <s v="Mr"/>
    <s v="Samuel"/>
    <s v="Magnuson"/>
    <d v="1973-10-16T00:00:00"/>
    <n v="49"/>
    <n v="1"/>
    <n v="29.83"/>
    <n v="8.68"/>
    <s v="No"/>
    <s v="No"/>
    <x v="0"/>
    <n v="2"/>
    <s v="No"/>
    <s v="Diabetes"/>
    <s v="Overweight"/>
    <n v="9288.0300000000007"/>
    <s v="Tier - 2"/>
    <s v="Tier - 3"/>
    <s v="R1018"/>
    <s v="Adults"/>
  </r>
  <r>
    <s v="ID1213"/>
    <s v="Mrs"/>
    <s v="Emily"/>
    <s v="Marsh"/>
    <d v="1969-11-26T00:00:00"/>
    <n v="53"/>
    <n v="0"/>
    <n v="25.49"/>
    <n v="5.68"/>
    <s v="Yes"/>
    <s v="No"/>
    <x v="1"/>
    <n v="1"/>
    <s v="No"/>
    <s v="Normal"/>
    <s v="Overweight"/>
    <n v="9285.8700000000008"/>
    <s v="Tier - 2"/>
    <s v="Tier - 3"/>
    <s v="R1013"/>
    <s v="Senior"/>
  </r>
  <r>
    <s v="ID1214"/>
    <s v="Ms"/>
    <s v="Tiffany"/>
    <s v="Kari"/>
    <d v="1971-07-02T00:00:00"/>
    <n v="51"/>
    <n v="0"/>
    <n v="34.1"/>
    <n v="8.4499999999999993"/>
    <s v="No"/>
    <s v="No"/>
    <x v="0"/>
    <n v="0"/>
    <s v="No"/>
    <s v="Diabetes"/>
    <s v="Obesity"/>
    <n v="9283.56"/>
    <s v="Tier - 2"/>
    <s v="Tier - 3"/>
    <s v="R1013"/>
    <s v="Senior"/>
  </r>
  <r>
    <s v="ID1215"/>
    <s v="Mr"/>
    <s v="Alex F"/>
    <s v="Standiford"/>
    <d v="1973-10-27T00:00:00"/>
    <n v="49"/>
    <n v="1"/>
    <n v="25.84"/>
    <n v="8.51"/>
    <s v="No"/>
    <s v="No"/>
    <x v="0"/>
    <n v="2"/>
    <s v="No"/>
    <s v="Diabetes"/>
    <s v="Overweight"/>
    <n v="9282.48"/>
    <s v="Tier - 3"/>
    <s v="Tier - 2"/>
    <s v="R1016"/>
    <s v="Adults"/>
  </r>
  <r>
    <s v="ID1216"/>
    <s v="Ms"/>
    <s v="Alice"/>
    <s v="Sherwin"/>
    <d v="1971-08-06T00:00:00"/>
    <n v="51"/>
    <n v="0"/>
    <n v="20.6"/>
    <n v="7.62"/>
    <s v="No"/>
    <s v="No"/>
    <x v="0"/>
    <n v="0"/>
    <s v="No"/>
    <s v="Diabetes"/>
    <s v="Normal Weight"/>
    <n v="9264.7999999999993"/>
    <s v="Tier - 2"/>
    <s v="Tier - 1"/>
    <s v="R1011"/>
    <s v="Senior"/>
  </r>
  <r>
    <s v="ID1217"/>
    <s v="Ms"/>
    <s v="Allison M"/>
    <s v="Parker"/>
    <d v="1974-08-21T00:00:00"/>
    <n v="48"/>
    <n v="1"/>
    <n v="28.88"/>
    <n v="10.18"/>
    <s v="No"/>
    <s v="No"/>
    <x v="0"/>
    <n v="0"/>
    <s v="No"/>
    <s v="Diabetes"/>
    <s v="Overweight"/>
    <n v="9249.5"/>
    <s v="Tier - 2"/>
    <s v="Tier - 1"/>
    <s v="R1012"/>
    <s v="Adults"/>
  </r>
  <r>
    <s v="ID1218"/>
    <s v="Mr"/>
    <s v="Johannes Fiskerstand"/>
    <s v="Blekeli"/>
    <d v="1980-10-05T00:00:00"/>
    <n v="42"/>
    <n v="2"/>
    <n v="28.24"/>
    <n v="5.36"/>
    <s v="No"/>
    <s v="No"/>
    <x v="0"/>
    <n v="0"/>
    <s v="No"/>
    <s v="Normal"/>
    <s v="Overweight"/>
    <n v="9247.94"/>
    <s v="Tier - 2"/>
    <s v="Tier - 1"/>
    <s v="R1021"/>
    <s v="Adults"/>
  </r>
  <r>
    <s v="ID1219"/>
    <s v="Mr"/>
    <s v="Stephen"/>
    <s v="Vangampleare"/>
    <d v="1975-12-06T00:00:00"/>
    <n v="47"/>
    <n v="2"/>
    <n v="25.46"/>
    <n v="11.78"/>
    <s v="Yes"/>
    <s v="No"/>
    <x v="0"/>
    <n v="1"/>
    <s v="No"/>
    <s v="Diabetes"/>
    <s v="Overweight"/>
    <n v="9225.26"/>
    <s v="Tier - 3"/>
    <s v="Tier - 3"/>
    <s v="R1015"/>
    <s v="Adults"/>
  </r>
  <r>
    <s v="ID1220"/>
    <s v="Mr"/>
    <s v="Jon M"/>
    <s v="Hiatt"/>
    <d v="1981-12-05T00:00:00"/>
    <n v="41"/>
    <n v="5"/>
    <n v="29.64"/>
    <n v="10.82"/>
    <s v="Yes"/>
    <s v="No"/>
    <x v="0"/>
    <n v="0"/>
    <s v="No"/>
    <s v="Diabetes"/>
    <s v="Overweight"/>
    <n v="9222.4"/>
    <s v="Tier - 2"/>
    <s v="Tier - 3"/>
    <s v="R1019"/>
    <s v="Adults"/>
  </r>
  <r>
    <s v="ID1221"/>
    <s v="Mr"/>
    <s v="Fasil"/>
    <s v="Tadesse"/>
    <d v="1986-12-25T00:00:00"/>
    <n v="36"/>
    <n v="3"/>
    <n v="31.27"/>
    <n v="7.73"/>
    <s v="Yes"/>
    <s v="No"/>
    <x v="0"/>
    <n v="1"/>
    <s v="No"/>
    <s v="Diabetes"/>
    <s v="Obesity"/>
    <n v="9210.06"/>
    <s v="Tier - 2"/>
    <s v="Tier - 3"/>
    <s v="R1021"/>
    <s v="Adults"/>
  </r>
  <r>
    <s v="ID1222"/>
    <s v="Ms"/>
    <s v="Megan C"/>
    <s v="Jaswell"/>
    <d v="1976-09-10T00:00:00"/>
    <n v="46"/>
    <n v="2"/>
    <n v="19.95"/>
    <n v="6.24"/>
    <s v="Yes"/>
    <s v="No"/>
    <x v="0"/>
    <n v="0"/>
    <s v="No"/>
    <s v="Prediabetes"/>
    <s v="Normal Weight"/>
    <n v="9193.84"/>
    <s v="Tier - 2"/>
    <s v="Tier - 1"/>
    <s v="R1012"/>
    <s v="Adults"/>
  </r>
  <r>
    <s v="ID1223"/>
    <s v="Ms"/>
    <s v="Lisa J"/>
    <s v="Phillips-Cook"/>
    <d v="1973-12-25T00:00:00"/>
    <n v="49"/>
    <n v="1"/>
    <n v="21.3"/>
    <n v="10.42"/>
    <s v="No"/>
    <s v="No"/>
    <x v="0"/>
    <n v="2"/>
    <s v="No"/>
    <s v="Diabetes"/>
    <s v="Normal Weight"/>
    <n v="9182.17"/>
    <s v="Tier - 2"/>
    <s v="Tier - 3"/>
    <s v="R1011"/>
    <s v="Adults"/>
  </r>
  <r>
    <s v="ID1224"/>
    <s v="Mr"/>
    <s v="Doron P"/>
    <s v="Clark"/>
    <d v="1971-12-29T00:00:00"/>
    <n v="51"/>
    <n v="0"/>
    <n v="31.635000000000002"/>
    <n v="11.11"/>
    <s v="No"/>
    <s v="No"/>
    <x v="0"/>
    <n v="0"/>
    <s v="No"/>
    <s v="Diabetes"/>
    <s v="Obesity"/>
    <n v="9174.14"/>
    <s v="Tier - 3"/>
    <s v="Tier - 1"/>
    <s v="R1012"/>
    <s v="Senior"/>
  </r>
  <r>
    <s v="ID1225"/>
    <s v="Ms"/>
    <s v="Katharina"/>
    <s v="Wang"/>
    <d v="1970-10-24T00:00:00"/>
    <n v="52"/>
    <n v="0"/>
    <n v="23.9"/>
    <n v="7.67"/>
    <s v="Yes"/>
    <s v="No"/>
    <x v="0"/>
    <n v="2"/>
    <s v="No"/>
    <s v="Diabetes"/>
    <s v="Normal Weight"/>
    <n v="9171.75"/>
    <s v="Tier - 2"/>
    <s v="Tier - 2"/>
    <s v="R1012"/>
    <s v="Senior"/>
  </r>
  <r>
    <s v="ID1226"/>
    <s v="Mr"/>
    <s v="Carl"/>
    <s v="Desruisseaux"/>
    <d v="1990-08-23T00:00:00"/>
    <n v="32"/>
    <n v="3"/>
    <n v="34.15"/>
    <n v="6.15"/>
    <s v="No"/>
    <s v="No"/>
    <x v="0"/>
    <n v="0"/>
    <s v="No"/>
    <s v="Prediabetes"/>
    <s v="Obesity"/>
    <n v="9159.51"/>
    <s v="Tier - 2"/>
    <s v="Tier - 2"/>
    <s v="R1021"/>
    <s v="Adults"/>
  </r>
  <r>
    <s v="ID1227"/>
    <s v="Ms"/>
    <s v="Kelsey J"/>
    <s v="Ripp"/>
    <d v="1982-12-08T00:00:00"/>
    <n v="40"/>
    <n v="3"/>
    <n v="28.71"/>
    <n v="5.71"/>
    <s v="No"/>
    <s v="No"/>
    <x v="0"/>
    <n v="0"/>
    <s v="No"/>
    <s v="Prediabetes"/>
    <s v="Overweight"/>
    <n v="9147.5"/>
    <s v="Tier - 2"/>
    <s v="Tier - 1"/>
    <s v="R1012"/>
    <s v="Adults"/>
  </r>
  <r>
    <s v="ID1228"/>
    <s v="Mr"/>
    <s v="Stephen A"/>
    <s v="Harris"/>
    <d v="1970-10-18T00:00:00"/>
    <n v="52"/>
    <n v="0"/>
    <n v="36.700000000000003"/>
    <n v="8.6999999999999993"/>
    <s v="Yes"/>
    <s v="No"/>
    <x v="0"/>
    <n v="2"/>
    <s v="No"/>
    <s v="Diabetes"/>
    <s v="Obesity"/>
    <n v="9144.57"/>
    <s v="Tier - 3"/>
    <s v="Tier - 2"/>
    <s v="R1011"/>
    <s v="Senior"/>
  </r>
  <r>
    <s v="ID1229"/>
    <s v="Mr"/>
    <s v="Dan"/>
    <s v="Shafer"/>
    <d v="1970-08-12T00:00:00"/>
    <n v="52"/>
    <n v="0"/>
    <n v="34.1"/>
    <n v="9.0399999999999991"/>
    <s v="Yes"/>
    <s v="No"/>
    <x v="0"/>
    <n v="2"/>
    <s v="No"/>
    <s v="Diabetes"/>
    <s v="Obesity"/>
    <n v="9140.9500000000007"/>
    <s v="Tier - 3"/>
    <s v="Tier - 3"/>
    <s v="R1013"/>
    <s v="Senior"/>
  </r>
  <r>
    <s v="ID1230"/>
    <s v="Ms"/>
    <s v="Katie C"/>
    <s v="Hemesath"/>
    <d v="1977-12-02T00:00:00"/>
    <n v="45"/>
    <n v="3"/>
    <n v="25.7"/>
    <n v="5.61"/>
    <s v="No"/>
    <s v="No"/>
    <x v="0"/>
    <n v="0"/>
    <s v="No"/>
    <s v="Normal"/>
    <s v="Overweight"/>
    <n v="9101.7999999999993"/>
    <s v="Tier - 2"/>
    <s v="Tier - 1"/>
    <s v="R1011"/>
    <s v="Adults"/>
  </r>
  <r>
    <s v="ID1231"/>
    <s v="Ms"/>
    <s v="Melissa K"/>
    <s v="Vinci"/>
    <d v="1965-11-09T00:00:00"/>
    <n v="57"/>
    <n v="0"/>
    <n v="21.68"/>
    <n v="8.1199999999999992"/>
    <s v="No"/>
    <s v="No"/>
    <x v="0"/>
    <n v="0"/>
    <s v="No"/>
    <s v="Diabetes"/>
    <s v="Normal Weight"/>
    <n v="9095.94"/>
    <s v="Tier - 3"/>
    <s v="Tier - 1"/>
    <s v="R1011"/>
    <s v="Senior"/>
  </r>
  <r>
    <s v="ID1232"/>
    <s v="Ms"/>
    <s v="Kara H"/>
    <s v="Diamond-Husmann"/>
    <d v="1977-11-04T00:00:00"/>
    <n v="45"/>
    <n v="2"/>
    <n v="25.175000000000001"/>
    <n v="4.74"/>
    <s v="No"/>
    <s v="No"/>
    <x v="0"/>
    <n v="0"/>
    <s v="No"/>
    <s v="Normal"/>
    <s v="Overweight"/>
    <n v="9095.07"/>
    <s v="Tier - 2"/>
    <s v="Tier - 2"/>
    <s v="R1024"/>
    <s v="Adults"/>
  </r>
  <r>
    <s v="ID1233"/>
    <s v="Mr"/>
    <s v="Juan Carlos"/>
    <s v="Soto"/>
    <d v="1972-12-02T00:00:00"/>
    <n v="50"/>
    <n v="1"/>
    <n v="44.77"/>
    <n v="4.0599999999999996"/>
    <s v="No"/>
    <s v="No"/>
    <x v="0"/>
    <n v="2"/>
    <s v="No"/>
    <s v="Normal"/>
    <s v="Obesity"/>
    <n v="9058.73"/>
    <s v="Tier - 3"/>
    <s v="Tier - 2"/>
    <s v="R1013"/>
    <s v="Senior"/>
  </r>
  <r>
    <s v="ID1234"/>
    <s v="Mr"/>
    <s v="John Iii"/>
    <s v="Howard"/>
    <d v="1972-12-07T00:00:00"/>
    <n v="50"/>
    <n v="1"/>
    <n v="37.07"/>
    <n v="5.69"/>
    <s v="No"/>
    <s v="No"/>
    <x v="0"/>
    <n v="2"/>
    <s v="No"/>
    <s v="Normal"/>
    <s v="Obesity"/>
    <n v="9048.0300000000007"/>
    <s v="Tier - 2"/>
    <s v="Tier - 2"/>
    <s v="R1013"/>
    <s v="Senior"/>
  </r>
  <r>
    <s v="ID1235"/>
    <s v="Mrs"/>
    <s v="Sarah M"/>
    <s v="Patrick"/>
    <d v="1993-12-01T00:00:00"/>
    <n v="29"/>
    <n v="0"/>
    <n v="39.799999999999997"/>
    <n v="5.66"/>
    <s v="No"/>
    <s v="No"/>
    <x v="1"/>
    <n v="1"/>
    <s v="No"/>
    <s v="Normal"/>
    <s v="Obesity"/>
    <n v="9010.2000000000007"/>
    <s v="Tier - 2"/>
    <s v="Tier - 3"/>
    <s v="R1026"/>
    <s v="Youth"/>
  </r>
  <r>
    <s v="ID1236"/>
    <s v="Mrs"/>
    <s v="Kristin C"/>
    <s v="Dacko"/>
    <d v="1979-12-16T00:00:00"/>
    <n v="43"/>
    <n v="2"/>
    <n v="26.36"/>
    <n v="4.32"/>
    <s v="No"/>
    <s v="No"/>
    <x v="1"/>
    <n v="1"/>
    <s v="No"/>
    <s v="Normal"/>
    <s v="Overweight"/>
    <n v="8998.43"/>
    <s v="Tier - 2"/>
    <s v="Tier - 1"/>
    <s v="R1025"/>
    <s v="Adults"/>
  </r>
  <r>
    <s v="ID1237"/>
    <s v="Ms"/>
    <s v="Casey M"/>
    <s v="Glassey"/>
    <d v="1973-10-11T00:00:00"/>
    <n v="49"/>
    <n v="0"/>
    <n v="29.925000000000001"/>
    <n v="8.2899999999999991"/>
    <s v="No"/>
    <s v="No"/>
    <x v="0"/>
    <n v="2"/>
    <s v="No"/>
    <s v="Diabetes"/>
    <s v="Overweight"/>
    <n v="8988.16"/>
    <s v="Tier - 2"/>
    <s v="Tier - 1"/>
    <s v="R1012"/>
    <s v="Adults"/>
  </r>
  <r>
    <s v="ID1238"/>
    <s v="Mr"/>
    <s v="Samuel"/>
    <s v="Frechette"/>
    <d v="1974-07-21T00:00:00"/>
    <n v="48"/>
    <n v="2"/>
    <n v="37.29"/>
    <n v="10.46"/>
    <s v="No"/>
    <s v="No"/>
    <x v="0"/>
    <n v="0"/>
    <s v="No"/>
    <s v="Diabetes"/>
    <s v="Obesity"/>
    <n v="8978.19"/>
    <s v="Tier - 2"/>
    <s v="Tier - 2"/>
    <s v="R1013"/>
    <s v="Adults"/>
  </r>
  <r>
    <s v="ID1239"/>
    <s v="Mr"/>
    <s v="Braulio"/>
    <s v="Benitez"/>
    <d v="1974-09-08T00:00:00"/>
    <n v="48"/>
    <n v="2"/>
    <n v="30.2"/>
    <n v="11.96"/>
    <s v="No"/>
    <s v="No"/>
    <x v="0"/>
    <n v="0"/>
    <s v="No"/>
    <s v="Diabetes"/>
    <s v="Obesity"/>
    <n v="8968.33"/>
    <s v="Tier - 3"/>
    <s v="Tier - 2"/>
    <s v="R1011"/>
    <s v="Adults"/>
  </r>
  <r>
    <s v="ID1240"/>
    <s v="Ms"/>
    <s v="Anne-Marie"/>
    <s v="Gauthier"/>
    <d v="1983-07-15T00:00:00"/>
    <n v="39"/>
    <n v="5"/>
    <n v="24.225000000000001"/>
    <n v="4.25"/>
    <s v="Yes"/>
    <s v="No"/>
    <x v="1"/>
    <n v="1"/>
    <s v="No"/>
    <s v="Normal"/>
    <s v="Normal Weight"/>
    <n v="8965.7999999999993"/>
    <s v="Tier - 2"/>
    <s v="Tier - 3"/>
    <s v="R1012"/>
    <s v="Adults"/>
  </r>
  <r>
    <s v="ID1241"/>
    <s v="Mr"/>
    <s v="Samuel K"/>
    <s v="Fazioli"/>
    <d v="1974-08-17T00:00:00"/>
    <n v="48"/>
    <n v="1"/>
    <n v="31.445"/>
    <n v="8.33"/>
    <s v="No"/>
    <s v="No"/>
    <x v="0"/>
    <n v="0"/>
    <s v="No"/>
    <s v="Diabetes"/>
    <s v="Obesity"/>
    <n v="8964.06"/>
    <s v="Tier - 3"/>
    <s v="Tier - 2"/>
    <s v="R1016"/>
    <s v="Adults"/>
  </r>
  <r>
    <s v="ID1242"/>
    <s v="Mrs"/>
    <s v="Yuki"/>
    <s v="Chorney"/>
    <d v="1992-09-27T00:00:00"/>
    <n v="30"/>
    <n v="0"/>
    <n v="38.880000000000003"/>
    <n v="4.29"/>
    <s v="No"/>
    <s v="No"/>
    <x v="0"/>
    <n v="1"/>
    <s v="No"/>
    <s v="Normal"/>
    <s v="Obesity"/>
    <n v="8954.99"/>
    <s v="Tier - 2"/>
    <s v="Tier - 3"/>
    <s v="R1026"/>
    <s v="Adults"/>
  </r>
  <r>
    <s v="ID1243"/>
    <s v="Mr"/>
    <s v="Rafer"/>
    <s v="Dannenhauer"/>
    <d v="1976-12-25T00:00:00"/>
    <n v="46"/>
    <n v="3"/>
    <n v="43.89"/>
    <n v="6.32"/>
    <s v="Yes"/>
    <s v="No"/>
    <x v="0"/>
    <n v="0"/>
    <s v="No"/>
    <s v="Prediabetes"/>
    <s v="Obesity"/>
    <n v="8944.1200000000008"/>
    <s v="Tier - 3"/>
    <s v="Tier - 2"/>
    <s v="R1013"/>
    <s v="Adults"/>
  </r>
  <r>
    <s v="ID1244"/>
    <s v="Ms"/>
    <s v="Claire"/>
    <s v="Mccomb"/>
    <d v="1972-06-06T00:00:00"/>
    <n v="51"/>
    <n v="0"/>
    <n v="25.6"/>
    <n v="5.65"/>
    <s v="No"/>
    <s v="No"/>
    <x v="0"/>
    <n v="2"/>
    <s v="No"/>
    <s v="Normal"/>
    <s v="Overweight"/>
    <n v="8932.08"/>
    <s v="Tier - 2"/>
    <s v="Tier - 1"/>
    <s v="R1011"/>
    <s v="Senior"/>
  </r>
  <r>
    <s v="ID1245"/>
    <s v="Ms"/>
    <s v="Erynn J"/>
    <s v="Blake"/>
    <d v="1975-07-07T00:00:00"/>
    <n v="47"/>
    <n v="1"/>
    <n v="29.545000000000002"/>
    <n v="8.41"/>
    <s v="Yes"/>
    <s v="No"/>
    <x v="0"/>
    <n v="1"/>
    <s v="No"/>
    <s v="Diabetes"/>
    <s v="Overweight"/>
    <n v="8930.93"/>
    <s v="Tier - 2"/>
    <s v="Tier - 2"/>
    <s v="R1012"/>
    <s v="Adults"/>
  </r>
  <r>
    <s v="ID1246"/>
    <s v="Mr"/>
    <s v="Mahesh"/>
    <s v="Sambasivam"/>
    <d v="1967-09-06T00:00:00"/>
    <n v="55"/>
    <n v="0"/>
    <n v="23.25"/>
    <n v="11.96"/>
    <s v="Yes"/>
    <s v="No"/>
    <x v="0"/>
    <n v="0"/>
    <s v="No"/>
    <s v="Diabetes"/>
    <s v="Normal Weight"/>
    <n v="8908.4699999999993"/>
    <s v="Tier - 3"/>
    <s v="Tier - 2"/>
    <s v="R1013"/>
    <s v="Senior"/>
  </r>
  <r>
    <s v="ID1247"/>
    <s v="Mr"/>
    <s v="Stanley"/>
    <s v="Maina"/>
    <d v="1997-11-28T00:00:00"/>
    <n v="25"/>
    <n v="0"/>
    <n v="43.95"/>
    <n v="5.17"/>
    <s v="Yes"/>
    <s v="No"/>
    <x v="1"/>
    <n v="1"/>
    <s v="No"/>
    <s v="Normal"/>
    <s v="Obesity"/>
    <n v="8906.14"/>
    <s v="Tier - 2"/>
    <s v="Tier - 2"/>
    <s v="R1012"/>
    <s v="Youth"/>
  </r>
  <r>
    <s v="ID1248"/>
    <s v="Mr"/>
    <s v="Gregory"/>
    <s v="Keshian"/>
    <d v="1978-12-16T00:00:00"/>
    <n v="44"/>
    <n v="3"/>
    <n v="21.85"/>
    <n v="8.76"/>
    <s v="No"/>
    <s v="No"/>
    <x v="0"/>
    <n v="0"/>
    <s v="No"/>
    <s v="Diabetes"/>
    <s v="Normal Weight"/>
    <n v="8891.14"/>
    <s v="Tier - 2"/>
    <s v="Tier - 3"/>
    <s v="R1017"/>
    <s v="Adults"/>
  </r>
  <r>
    <s v="ID1249"/>
    <s v="Mr"/>
    <s v="Eric"/>
    <s v="Maas"/>
    <d v="1973-09-09T00:00:00"/>
    <n v="49"/>
    <n v="0"/>
    <n v="25.73"/>
    <n v="7.99"/>
    <s v="No"/>
    <s v="No"/>
    <x v="0"/>
    <n v="2"/>
    <s v="No"/>
    <s v="Diabetes"/>
    <s v="Overweight"/>
    <n v="8890.59"/>
    <s v="Tier - 2"/>
    <s v="Tier - 3"/>
    <s v="R1012"/>
    <s v="Adults"/>
  </r>
  <r>
    <s v="ID1250"/>
    <s v="Ms"/>
    <s v="Rachel M"/>
    <s v="Sinasac"/>
    <d v="1974-06-18T00:00:00"/>
    <n v="48"/>
    <n v="1"/>
    <n v="32.229999999999997"/>
    <n v="8.59"/>
    <s v="No"/>
    <s v="No"/>
    <x v="0"/>
    <n v="0"/>
    <s v="No"/>
    <s v="Diabetes"/>
    <s v="Obesity"/>
    <n v="8871.15"/>
    <s v="Tier - 2"/>
    <s v="Tier - 3"/>
    <s v="R1013"/>
    <s v="Adults"/>
  </r>
  <r>
    <s v="ID1251"/>
    <s v="Mr"/>
    <s v="Fritz"/>
    <s v="Van De Kamp"/>
    <d v="1972-11-22T00:00:00"/>
    <n v="50"/>
    <n v="0"/>
    <n v="32.204999999999998"/>
    <n v="6.14"/>
    <s v="No"/>
    <s v="No"/>
    <x v="0"/>
    <n v="2"/>
    <s v="No"/>
    <s v="Prediabetes"/>
    <s v="Obesity"/>
    <n v="8835.26"/>
    <s v="Tier - 3"/>
    <s v="Tier - 2"/>
    <s v="R1012"/>
    <s v="Senior"/>
  </r>
  <r>
    <s v="ID1252"/>
    <s v="Mr"/>
    <s v="Brad"/>
    <s v="Ruffo"/>
    <d v="1972-11-14T00:00:00"/>
    <n v="50"/>
    <n v="0"/>
    <n v="26.41"/>
    <n v="4.08"/>
    <s v="No"/>
    <s v="No"/>
    <x v="0"/>
    <n v="2"/>
    <s v="No"/>
    <s v="Normal"/>
    <s v="Overweight"/>
    <n v="8827.2099999999991"/>
    <s v="Tier - 3"/>
    <s v="Tier - 1"/>
    <s v="R1012"/>
    <s v="Senior"/>
  </r>
  <r>
    <s v="ID1253"/>
    <s v="Ms"/>
    <s v="Claire M"/>
    <s v="Long"/>
    <d v="1976-07-14T00:00:00"/>
    <n v="46"/>
    <n v="2"/>
    <n v="30.2"/>
    <n v="6.25"/>
    <s v="Yes"/>
    <s v="No"/>
    <x v="0"/>
    <n v="0"/>
    <s v="No"/>
    <s v="Prediabetes"/>
    <s v="Obesity"/>
    <n v="8825.09"/>
    <s v="Tier - 2"/>
    <s v="Tier - 3"/>
    <s v="R1011"/>
    <s v="Adults"/>
  </r>
  <r>
    <s v="ID1254"/>
    <s v="Mrs"/>
    <s v="Jennifer"/>
    <s v="Rohde"/>
    <d v="1988-08-22T00:00:00"/>
    <n v="34"/>
    <n v="3"/>
    <n v="31.26"/>
    <n v="5.94"/>
    <s v="Yes"/>
    <s v="No"/>
    <x v="0"/>
    <n v="1"/>
    <s v="No"/>
    <s v="Prediabetes"/>
    <s v="Obesity"/>
    <n v="8824.27"/>
    <s v="Tier - 2"/>
    <s v="Tier - 1"/>
    <s v="R1025"/>
    <s v="Adults"/>
  </r>
  <r>
    <s v="ID1255"/>
    <s v="Ms"/>
    <s v="Maria S"/>
    <s v="Bonzi"/>
    <d v="1976-10-19T00:00:00"/>
    <n v="46"/>
    <n v="1"/>
    <n v="33.725000000000001"/>
    <n v="6.45"/>
    <s v="Yes"/>
    <s v="No"/>
    <x v="0"/>
    <n v="0"/>
    <s v="No"/>
    <s v="Prediabetes"/>
    <s v="Obesity"/>
    <n v="8823.99"/>
    <s v="Tier - 2"/>
    <s v="Tier - 3"/>
    <s v="R1024"/>
    <s v="Adults"/>
  </r>
  <r>
    <s v="ID1256"/>
    <s v="Ms"/>
    <s v="Katherine E"/>
    <s v="Moore"/>
    <d v="1976-06-14T00:00:00"/>
    <n v="46"/>
    <n v="2"/>
    <n v="28.9"/>
    <n v="5.74"/>
    <s v="Yes"/>
    <s v="No"/>
    <x v="0"/>
    <n v="0"/>
    <s v="No"/>
    <s v="Prediabetes"/>
    <s v="Overweight"/>
    <n v="8823.2800000000007"/>
    <s v="Tier - 2"/>
    <s v="Tier - 1"/>
    <s v="R1011"/>
    <s v="Adults"/>
  </r>
  <r>
    <s v="ID1257"/>
    <s v="Mr"/>
    <s v="Michael"/>
    <s v="Mcgrane"/>
    <d v="2001-11-07T00:00:00"/>
    <n v="21"/>
    <n v="0"/>
    <n v="45.69"/>
    <n v="4.43"/>
    <s v="Yes"/>
    <s v="No"/>
    <x v="0"/>
    <n v="0"/>
    <s v="No"/>
    <s v="Normal"/>
    <s v="Obesity"/>
    <n v="8821.8799999999992"/>
    <s v="Tier - 2"/>
    <s v="Tier - 3"/>
    <s v="R1023"/>
    <s v="Youth"/>
  </r>
  <r>
    <s v="ID1258"/>
    <s v="Ms"/>
    <s v="Roxanne"/>
    <s v="Stepnowski"/>
    <d v="1965-08-29T00:00:00"/>
    <n v="57"/>
    <n v="0"/>
    <n v="21.03"/>
    <n v="6.5"/>
    <s v="No"/>
    <s v="No"/>
    <x v="0"/>
    <n v="0"/>
    <s v="No"/>
    <s v="Diabetes"/>
    <s v="Normal Weight"/>
    <n v="8800.49"/>
    <s v="Tier - 3"/>
    <s v="Tier - 2"/>
    <s v="R1013"/>
    <s v="Senior"/>
  </r>
  <r>
    <s v="ID1259"/>
    <s v="Mr"/>
    <s v="Israel"/>
    <s v="Merkle"/>
    <d v="1971-06-18T00:00:00"/>
    <n v="51"/>
    <n v="0"/>
    <n v="37"/>
    <n v="8.75"/>
    <s v="No"/>
    <s v="No"/>
    <x v="0"/>
    <n v="0"/>
    <s v="No"/>
    <s v="Diabetes"/>
    <s v="Obesity"/>
    <n v="8798.59"/>
    <s v="Tier - 2"/>
    <s v="Tier - 1"/>
    <s v="R1011"/>
    <s v="Senior"/>
  </r>
  <r>
    <s v="ID1260"/>
    <s v="Mr"/>
    <s v="Samalya"/>
    <s v="Schaefer"/>
    <d v="1971-08-23T00:00:00"/>
    <n v="51"/>
    <n v="0"/>
    <n v="25.4"/>
    <n v="11.96"/>
    <s v="No"/>
    <s v="No"/>
    <x v="0"/>
    <n v="0"/>
    <s v="No"/>
    <s v="Diabetes"/>
    <s v="Overweight"/>
    <n v="8782.4699999999993"/>
    <s v="Tier - 2"/>
    <s v="Tier - 3"/>
    <s v="R1011"/>
    <s v="Senior"/>
  </r>
  <r>
    <s v="ID1261"/>
    <s v="Mr"/>
    <s v="Peter"/>
    <s v="Vigneron"/>
    <d v="1974-09-06T00:00:00"/>
    <n v="48"/>
    <n v="1"/>
    <n v="32.299999999999997"/>
    <n v="10.54"/>
    <s v="No"/>
    <s v="No"/>
    <x v="0"/>
    <n v="0"/>
    <s v="No"/>
    <s v="Diabetes"/>
    <s v="Obesity"/>
    <n v="8765.25"/>
    <s v="Tier - 2"/>
    <s v="Tier - 3"/>
    <s v="R1012"/>
    <s v="Adults"/>
  </r>
  <r>
    <s v="ID1262"/>
    <s v="Ms"/>
    <s v="Alicia"/>
    <s v="Mucci"/>
    <d v="1969-09-09T00:00:00"/>
    <n v="53"/>
    <n v="0"/>
    <n v="23.94"/>
    <n v="4.54"/>
    <s v="Yes"/>
    <s v="No"/>
    <x v="1"/>
    <n v="1"/>
    <s v="No"/>
    <s v="Normal"/>
    <s v="Normal Weight"/>
    <n v="8760.1200000000008"/>
    <s v="Tier - 2"/>
    <s v="Tier - 1"/>
    <s v="R1013"/>
    <s v="Senior"/>
  </r>
  <r>
    <s v="ID1263"/>
    <s v="Ms"/>
    <s v="Sarah K"/>
    <s v="Macdonald"/>
    <d v="1999-08-23T00:00:00"/>
    <n v="23"/>
    <n v="0"/>
    <n v="46.4"/>
    <n v="5.71"/>
    <s v="No"/>
    <s v="No"/>
    <x v="0"/>
    <n v="0"/>
    <s v="No"/>
    <s v="Prediabetes"/>
    <s v="Obesity"/>
    <n v="8747.68"/>
    <s v="Tier - 2"/>
    <s v="Tier - 3"/>
    <s v="R1011"/>
    <s v="Youth"/>
  </r>
  <r>
    <s v="ID1264"/>
    <s v="Mr"/>
    <s v="Guomin"/>
    <s v="Deng"/>
    <d v="1976-06-17T00:00:00"/>
    <n v="46"/>
    <n v="2"/>
    <n v="40.375"/>
    <n v="6.25"/>
    <s v="Yes"/>
    <s v="No"/>
    <x v="0"/>
    <n v="0"/>
    <s v="No"/>
    <s v="Prediabetes"/>
    <s v="Obesity"/>
    <n v="8733.23"/>
    <s v="Tier - 2"/>
    <s v="Tier - 3"/>
    <s v="R1012"/>
    <s v="Adults"/>
  </r>
  <r>
    <s v="ID1265"/>
    <s v="Mr"/>
    <s v="Javier"/>
    <s v="De Mata"/>
    <d v="1973-06-25T00:00:00"/>
    <n v="49"/>
    <n v="1"/>
    <n v="28.7"/>
    <n v="9.4700000000000006"/>
    <s v="No"/>
    <s v="No"/>
    <x v="0"/>
    <n v="2"/>
    <s v="No"/>
    <s v="Diabetes"/>
    <s v="Overweight"/>
    <n v="8703.4599999999991"/>
    <s v="Tier - 3"/>
    <s v="Tier - 3"/>
    <s v="R1011"/>
    <s v="Adults"/>
  </r>
  <r>
    <s v="ID1266"/>
    <s v="Mr"/>
    <s v="Matt"/>
    <s v="Strickland"/>
    <d v="1980-10-28T00:00:00"/>
    <n v="42"/>
    <n v="2"/>
    <n v="26.63"/>
    <n v="5.7"/>
    <s v="No"/>
    <s v="No"/>
    <x v="0"/>
    <n v="0"/>
    <s v="No"/>
    <s v="Normal"/>
    <s v="Overweight"/>
    <n v="8701.84"/>
    <s v="Tier - 2"/>
    <s v="Tier - 3"/>
    <s v="R1021"/>
    <s v="Adults"/>
  </r>
  <r>
    <s v="ID1267"/>
    <s v="Mr"/>
    <s v="Thomas S"/>
    <s v="Cheney"/>
    <d v="1973-10-11T00:00:00"/>
    <n v="49"/>
    <n v="0"/>
    <n v="22.515000000000001"/>
    <n v="11.18"/>
    <s v="No"/>
    <s v="No"/>
    <x v="0"/>
    <n v="2"/>
    <s v="No"/>
    <s v="Diabetes"/>
    <s v="Normal Weight"/>
    <n v="8688.86"/>
    <s v="Tier - 2"/>
    <s v="Tier - 1"/>
    <s v="R1017"/>
    <s v="Adults"/>
  </r>
  <r>
    <s v="ID1268"/>
    <s v="Ms"/>
    <s v="Martha Patricia"/>
    <s v="Godoy"/>
    <d v="1974-08-16T00:00:00"/>
    <n v="48"/>
    <n v="0"/>
    <n v="36.575000000000003"/>
    <n v="10.98"/>
    <s v="No"/>
    <s v="No"/>
    <x v="0"/>
    <n v="0"/>
    <s v="No"/>
    <s v="Diabetes"/>
    <s v="Obesity"/>
    <n v="8671.19"/>
    <s v="Tier - 2"/>
    <s v="Tier - 1"/>
    <s v="R1012"/>
    <s v="Adults"/>
  </r>
  <r>
    <s v="ID1269"/>
    <s v="Ms"/>
    <s v="Alicia"/>
    <s v="Rider"/>
    <d v="1969-08-10T00:00:00"/>
    <n v="53"/>
    <n v="0"/>
    <n v="23.66"/>
    <n v="5.1100000000000003"/>
    <s v="Yes"/>
    <s v="No"/>
    <x v="1"/>
    <n v="1"/>
    <s v="No"/>
    <s v="Normal"/>
    <s v="Normal Weight"/>
    <n v="8665.14"/>
    <s v="Tier - 2"/>
    <s v="Tier - 3"/>
    <s v="R1013"/>
    <s v="Senior"/>
  </r>
  <r>
    <s v="ID1270"/>
    <s v="Ms"/>
    <s v="Jennifer V"/>
    <s v="Evans"/>
    <d v="1965-10-21T00:00:00"/>
    <n v="57"/>
    <n v="0"/>
    <n v="18.62"/>
    <n v="10.24"/>
    <s v="No"/>
    <s v="No"/>
    <x v="0"/>
    <n v="0"/>
    <s v="No"/>
    <s v="Diabetes"/>
    <s v="Normal Weight"/>
    <n v="8665.09"/>
    <s v="Tier - 3"/>
    <s v="Tier - 2"/>
    <s v="R1012"/>
    <s v="Senior"/>
  </r>
  <r>
    <s v="ID1271"/>
    <s v="Mr"/>
    <s v="Michael W"/>
    <s v="Anderson"/>
    <d v="1975-08-03T00:00:00"/>
    <n v="47"/>
    <n v="1"/>
    <n v="19.190000000000001"/>
    <n v="7.71"/>
    <s v="Yes"/>
    <s v="No"/>
    <x v="0"/>
    <n v="1"/>
    <s v="No"/>
    <s v="Diabetes"/>
    <s v="Normal Weight"/>
    <n v="8627.5400000000009"/>
    <s v="Tier - 2"/>
    <s v="Tier - 2"/>
    <s v="R1017"/>
    <s v="Adults"/>
  </r>
  <r>
    <s v="ID1272"/>
    <s v="Mr"/>
    <s v="Eddie C"/>
    <s v="Walters"/>
    <d v="1977-09-02T00:00:00"/>
    <n v="45"/>
    <n v="3"/>
    <n v="27.5"/>
    <n v="6.03"/>
    <s v="No"/>
    <s v="No"/>
    <x v="0"/>
    <n v="0"/>
    <s v="No"/>
    <s v="Prediabetes"/>
    <s v="Overweight"/>
    <n v="8615.2999999999993"/>
    <s v="Tier - 2"/>
    <s v="Tier - 3"/>
    <s v="R1011"/>
    <s v="Adults"/>
  </r>
  <r>
    <s v="ID1273"/>
    <s v="Mr"/>
    <s v="Maxime M"/>
    <s v="Leboeuf"/>
    <d v="1979-07-17T00:00:00"/>
    <n v="43"/>
    <n v="3"/>
    <n v="27.36"/>
    <n v="5.96"/>
    <s v="No"/>
    <s v="No"/>
    <x v="1"/>
    <n v="1"/>
    <s v="No"/>
    <s v="Prediabetes"/>
    <s v="Overweight"/>
    <n v="8606.2199999999993"/>
    <s v="Tier - 1"/>
    <s v="Tier - 2"/>
    <s v="R1014"/>
    <s v="Adults"/>
  </r>
  <r>
    <s v="ID1274"/>
    <s v="Mr"/>
    <s v="Mark D"/>
    <s v="Scheibel"/>
    <d v="1977-10-15T00:00:00"/>
    <n v="45"/>
    <n v="3"/>
    <n v="20.350000000000001"/>
    <n v="4.16"/>
    <s v="No"/>
    <s v="No"/>
    <x v="0"/>
    <n v="0"/>
    <s v="No"/>
    <s v="Normal"/>
    <s v="Normal Weight"/>
    <n v="8605.36"/>
    <s v="Tier - 2"/>
    <s v="Tier - 2"/>
    <s v="R1013"/>
    <s v="Adults"/>
  </r>
  <r>
    <s v="ID1275"/>
    <s v="Mr"/>
    <s v="Adam"/>
    <s v="Ritter"/>
    <d v="1977-11-12T00:00:00"/>
    <n v="45"/>
    <n v="2"/>
    <n v="24.035"/>
    <n v="6.11"/>
    <s v="No"/>
    <s v="No"/>
    <x v="0"/>
    <n v="0"/>
    <s v="No"/>
    <s v="Prediabetes"/>
    <s v="Normal Weight"/>
    <n v="8604.48"/>
    <s v="Tier - 3"/>
    <s v="Tier - 2"/>
    <s v="R1016"/>
    <s v="Adults"/>
  </r>
  <r>
    <s v="ID1276"/>
    <s v="Mr"/>
    <s v="Justin M"/>
    <s v="Deeg"/>
    <d v="1977-09-24T00:00:00"/>
    <n v="45"/>
    <n v="2"/>
    <n v="23.56"/>
    <n v="5.97"/>
    <s v="No"/>
    <s v="No"/>
    <x v="0"/>
    <n v="0"/>
    <s v="No"/>
    <s v="Prediabetes"/>
    <s v="Normal Weight"/>
    <n v="8603.82"/>
    <s v="Tier - 2"/>
    <s v="Tier - 1"/>
    <s v="R1019"/>
    <s v="Adults"/>
  </r>
  <r>
    <s v="ID1277"/>
    <s v="Ms"/>
    <s v="Svetlana V"/>
    <s v="Pretot"/>
    <d v="1973-07-11T00:00:00"/>
    <n v="49"/>
    <n v="0"/>
    <n v="27.17"/>
    <n v="10.81"/>
    <s v="No"/>
    <s v="No"/>
    <x v="0"/>
    <n v="2"/>
    <s v="No"/>
    <s v="Diabetes"/>
    <s v="Overweight"/>
    <n v="8601.33"/>
    <s v="Tier - 2"/>
    <s v="Tier - 1"/>
    <s v="R1013"/>
    <s v="Adults"/>
  </r>
  <r>
    <s v="ID1278"/>
    <s v="Ms"/>
    <s v="Jana L"/>
    <s v="Willsey"/>
    <d v="1983-07-25T00:00:00"/>
    <n v="39"/>
    <n v="5"/>
    <n v="34.32"/>
    <n v="5.7"/>
    <s v="Yes"/>
    <s v="No"/>
    <x v="1"/>
    <n v="1"/>
    <s v="No"/>
    <s v="Normal"/>
    <s v="Obesity"/>
    <n v="8596.83"/>
    <s v="Tier - 2"/>
    <s v="Tier - 3"/>
    <s v="R1013"/>
    <s v="Adults"/>
  </r>
  <r>
    <s v="ID1279"/>
    <s v="Ms"/>
    <s v="Laura"/>
    <s v="Roach"/>
    <d v="1983-12-30T00:00:00"/>
    <n v="39"/>
    <n v="5"/>
    <n v="23.87"/>
    <n v="4.7699999999999996"/>
    <s v="Yes"/>
    <s v="No"/>
    <x v="1"/>
    <n v="1"/>
    <s v="No"/>
    <s v="Normal"/>
    <s v="Normal Weight"/>
    <n v="8582.2999999999993"/>
    <s v="Tier - 2"/>
    <s v="Tier - 1"/>
    <s v="R1013"/>
    <s v="Adults"/>
  </r>
  <r>
    <s v="ID1280"/>
    <s v="Mr"/>
    <s v="Torrey C Iii"/>
    <s v="Jacobsen"/>
    <d v="1987-11-11T00:00:00"/>
    <n v="35"/>
    <n v="3"/>
    <n v="30.15"/>
    <n v="4.25"/>
    <s v="No"/>
    <s v="No"/>
    <x v="0"/>
    <n v="1"/>
    <s v="No"/>
    <s v="Normal"/>
    <s v="Obesity"/>
    <n v="8573.2999999999993"/>
    <s v="Tier - 2"/>
    <s v="Tier - 2"/>
    <s v="R1021"/>
    <s v="Adults"/>
  </r>
  <r>
    <s v="ID1281"/>
    <s v="Mr"/>
    <s v="Paul"/>
    <s v="O'Hora"/>
    <d v="1982-12-06T00:00:00"/>
    <n v="40"/>
    <n v="3"/>
    <n v="26.36"/>
    <n v="5.52"/>
    <s v="No"/>
    <s v="No"/>
    <x v="0"/>
    <n v="0"/>
    <s v="No"/>
    <s v="Normal"/>
    <s v="Overweight"/>
    <n v="8572.0400000000009"/>
    <s v="Tier - 2"/>
    <s v="Tier - 2"/>
    <s v="R1021"/>
    <s v="Adults"/>
  </r>
  <r>
    <s v="ID1282"/>
    <s v="Ms"/>
    <s v="Jennifer D"/>
    <s v="Amato"/>
    <d v="1975-09-26T00:00:00"/>
    <n v="47"/>
    <n v="1"/>
    <n v="45.32"/>
    <n v="6.53"/>
    <s v="Yes"/>
    <s v="No"/>
    <x v="0"/>
    <n v="1"/>
    <s v="No"/>
    <s v="Diabetes"/>
    <s v="Obesity"/>
    <n v="8569.86"/>
    <s v="Tier - 2"/>
    <s v="Tier - 3"/>
    <s v="R1013"/>
    <s v="Adults"/>
  </r>
  <r>
    <s v="ID1283"/>
    <s v="Mr"/>
    <s v="Erik"/>
    <s v="Reed"/>
    <d v="1988-09-21T00:00:00"/>
    <n v="34"/>
    <n v="3"/>
    <n v="31.93"/>
    <n v="4.82"/>
    <s v="Yes"/>
    <s v="No"/>
    <x v="0"/>
    <n v="1"/>
    <s v="No"/>
    <s v="Normal"/>
    <s v="Obesity"/>
    <n v="8567.25"/>
    <s v="Tier - 2"/>
    <s v="Tier - 1"/>
    <s v="R1012"/>
    <s v="Adults"/>
  </r>
  <r>
    <s v="ID1284"/>
    <s v="Ms"/>
    <s v="Lana J"/>
    <s v="Wegner"/>
    <d v="1975-08-21T00:00:00"/>
    <n v="47"/>
    <n v="1"/>
    <n v="36"/>
    <n v="11.94"/>
    <s v="Yes"/>
    <s v="No"/>
    <x v="0"/>
    <n v="1"/>
    <s v="No"/>
    <s v="Diabetes"/>
    <s v="Obesity"/>
    <n v="8556.91"/>
    <s v="Tier - 2"/>
    <s v="Tier - 1"/>
    <s v="R1011"/>
    <s v="Adults"/>
  </r>
  <r>
    <s v="ID1285"/>
    <s v="Ms"/>
    <s v="Rebecca E"/>
    <s v="Bokun"/>
    <d v="1975-08-06T00:00:00"/>
    <n v="47"/>
    <n v="1"/>
    <n v="32"/>
    <n v="7.85"/>
    <s v="Yes"/>
    <s v="No"/>
    <x v="0"/>
    <n v="1"/>
    <s v="No"/>
    <s v="Diabetes"/>
    <s v="Obesity"/>
    <n v="8551.35"/>
    <s v="Tier - 2"/>
    <s v="Tier - 2"/>
    <s v="R1011"/>
    <s v="Adults"/>
  </r>
  <r>
    <s v="ID1286"/>
    <s v="Ms"/>
    <s v="Katie M"/>
    <s v="Ainsley"/>
    <d v="1983-12-12T00:00:00"/>
    <n v="39"/>
    <n v="1"/>
    <n v="29.37"/>
    <n v="8.01"/>
    <s v="Yes"/>
    <s v="No"/>
    <x v="0"/>
    <n v="1"/>
    <s v="No"/>
    <s v="Diabetes"/>
    <s v="Overweight"/>
    <n v="8547.69"/>
    <s v="Tier - 2"/>
    <s v="Tier - 1"/>
    <s v="R1013"/>
    <s v="Adults"/>
  </r>
  <r>
    <s v="ID1287"/>
    <s v="Ms"/>
    <s v="Elizabeth A"/>
    <s v="Foster"/>
    <d v="1975-11-06T00:00:00"/>
    <n v="47"/>
    <n v="1"/>
    <n v="23.6"/>
    <n v="7.4"/>
    <s v="Yes"/>
    <s v="No"/>
    <x v="0"/>
    <n v="1"/>
    <s v="No"/>
    <s v="Diabetes"/>
    <s v="Normal Weight"/>
    <n v="8539.67"/>
    <s v="Tier - 2"/>
    <s v="Tier - 3"/>
    <s v="R1011"/>
    <s v="Adults"/>
  </r>
  <r>
    <s v="ID1288"/>
    <s v="Ms"/>
    <s v="Sarah"/>
    <s v="Overpeck"/>
    <d v="1981-12-27T00:00:00"/>
    <n v="41"/>
    <n v="3"/>
    <n v="33.155000000000001"/>
    <n v="8.3800000000000008"/>
    <s v="Yes"/>
    <s v="No"/>
    <x v="0"/>
    <n v="0"/>
    <s v="No"/>
    <s v="Diabetes"/>
    <s v="Obesity"/>
    <n v="8538.2900000000009"/>
    <s v="Tier - 2"/>
    <s v="Tier - 3"/>
    <s v="R1024"/>
    <s v="Adults"/>
  </r>
  <r>
    <s v="ID1289"/>
    <s v="Ms"/>
    <s v="Annie J"/>
    <s v="Levine"/>
    <d v="1983-07-24T00:00:00"/>
    <n v="39"/>
    <n v="0"/>
    <n v="24.32"/>
    <n v="11.56"/>
    <s v="Yes"/>
    <s v="No"/>
    <x v="0"/>
    <n v="1"/>
    <s v="No"/>
    <s v="Diabetes"/>
    <s v="Normal Weight"/>
    <n v="8534.67"/>
    <s v="Tier - 2"/>
    <s v="Tier - 3"/>
    <s v="R1024"/>
    <s v="Adults"/>
  </r>
  <r>
    <s v="ID1290"/>
    <s v="Ms"/>
    <s v="Annie"/>
    <s v="Jean"/>
    <d v="1977-07-26T00:00:00"/>
    <n v="45"/>
    <n v="2"/>
    <n v="36.299999999999997"/>
    <n v="4.6100000000000003"/>
    <s v="No"/>
    <s v="No"/>
    <x v="0"/>
    <n v="0"/>
    <s v="No"/>
    <s v="Normal"/>
    <s v="Obesity"/>
    <n v="8527.5300000000007"/>
    <s v="Tier - 2"/>
    <s v="Tier - 2"/>
    <s v="R1013"/>
    <s v="Adults"/>
  </r>
  <r>
    <s v="ID1291"/>
    <s v="Ms"/>
    <s v="Lindsey"/>
    <s v="Wild"/>
    <d v="1979-08-13T00:00:00"/>
    <n v="43"/>
    <n v="3"/>
    <n v="34.4"/>
    <n v="4.95"/>
    <s v="No"/>
    <s v="No"/>
    <x v="1"/>
    <n v="1"/>
    <s v="No"/>
    <s v="Normal"/>
    <s v="Obesity"/>
    <n v="8522"/>
    <s v="Tier - 2"/>
    <s v="Tier - 2"/>
    <s v="R1011"/>
    <s v="Adults"/>
  </r>
  <r>
    <s v="ID1292"/>
    <s v="Ms"/>
    <s v="Laura"/>
    <s v="Tabor"/>
    <d v="1977-12-29T00:00:00"/>
    <n v="45"/>
    <n v="2"/>
    <n v="30.9"/>
    <n v="5.04"/>
    <s v="No"/>
    <s v="No"/>
    <x v="0"/>
    <n v="0"/>
    <s v="No"/>
    <s v="Normal"/>
    <s v="Obesity"/>
    <n v="8520.0300000000007"/>
    <s v="Tier - 2"/>
    <s v="Tier - 3"/>
    <s v="R1011"/>
    <s v="Adults"/>
  </r>
  <r>
    <s v="ID1293"/>
    <s v="Ms"/>
    <s v="Amy T"/>
    <s v="Steffen"/>
    <d v="1977-06-21T00:00:00"/>
    <n v="45"/>
    <n v="2"/>
    <n v="28.6"/>
    <n v="5.42"/>
    <s v="No"/>
    <s v="No"/>
    <x v="0"/>
    <n v="0"/>
    <s v="No"/>
    <s v="Normal"/>
    <s v="Overweight"/>
    <n v="8516.83"/>
    <s v="Tier - 2"/>
    <s v="Tier - 1"/>
    <s v="R1013"/>
    <s v="Adults"/>
  </r>
  <r>
    <s v="ID1294"/>
    <s v="Ms"/>
    <s v="Katarina D"/>
    <s v="Tadich"/>
    <d v="1977-12-26T00:00:00"/>
    <n v="45"/>
    <n v="2"/>
    <n v="27.83"/>
    <n v="5.39"/>
    <s v="No"/>
    <s v="No"/>
    <x v="0"/>
    <n v="0"/>
    <s v="No"/>
    <s v="Normal"/>
    <s v="Overweight"/>
    <n v="8515.76"/>
    <s v="Tier - 2"/>
    <s v="Tier - 2"/>
    <s v="R1013"/>
    <s v="Adults"/>
  </r>
  <r>
    <s v="ID1295"/>
    <s v="Mr"/>
    <s v="B"/>
    <s v="Christenson"/>
    <d v="1993-11-10T00:00:00"/>
    <n v="29"/>
    <n v="0"/>
    <n v="39.64"/>
    <n v="6"/>
    <s v="No"/>
    <s v="No"/>
    <x v="1"/>
    <n v="1"/>
    <s v="No"/>
    <s v="Prediabetes"/>
    <s v="Obesity"/>
    <n v="8471.65"/>
    <s v="Tier - 2"/>
    <s v="Tier - 1"/>
    <s v="R1012"/>
    <s v="Youth"/>
  </r>
  <r>
    <s v="ID1296"/>
    <s v="Ms"/>
    <s v="Alison"/>
    <s v="Shell"/>
    <d v="1992-09-09T00:00:00"/>
    <n v="30"/>
    <n v="0"/>
    <n v="38.479999999999997"/>
    <n v="6.02"/>
    <s v="No"/>
    <s v="No"/>
    <x v="0"/>
    <n v="1"/>
    <s v="No"/>
    <s v="Prediabetes"/>
    <s v="Obesity"/>
    <n v="8466.35"/>
    <s v="Tier - 2"/>
    <s v="Tier - 2"/>
    <s v="R1012"/>
    <s v="Adults"/>
  </r>
  <r>
    <s v="ID1297"/>
    <s v="Mr"/>
    <s v="Neil K"/>
    <s v="Rao"/>
    <d v="1972-12-26T00:00:00"/>
    <n v="50"/>
    <n v="0"/>
    <n v="36.200000000000003"/>
    <n v="4.62"/>
    <s v="No"/>
    <s v="No"/>
    <x v="0"/>
    <n v="2"/>
    <s v="No"/>
    <s v="Normal"/>
    <s v="Obesity"/>
    <n v="8457.82"/>
    <s v="Tier - 2"/>
    <s v="Tier - 3"/>
    <s v="R1011"/>
    <s v="Senior"/>
  </r>
  <r>
    <s v="ID1298"/>
    <s v="Mrs"/>
    <s v="Anne Hunter"/>
    <s v="Myers"/>
    <d v="1984-06-19T00:00:00"/>
    <n v="38"/>
    <n v="3"/>
    <n v="27.13"/>
    <n v="5.59"/>
    <s v="No"/>
    <s v="No"/>
    <x v="0"/>
    <n v="1"/>
    <s v="No"/>
    <s v="Normal"/>
    <s v="Overweight"/>
    <n v="8450.82"/>
    <s v="Tier - 2"/>
    <s v="Tier - 2"/>
    <s v="R1025"/>
    <s v="Adults"/>
  </r>
  <r>
    <s v="ID1299"/>
    <s v="Ms"/>
    <s v="Sandra"/>
    <s v="Mclean"/>
    <d v="1966-06-12T00:00:00"/>
    <n v="56"/>
    <n v="0"/>
    <n v="20.75"/>
    <n v="5.18"/>
    <s v="Yes"/>
    <s v="No"/>
    <x v="0"/>
    <n v="2"/>
    <s v="No"/>
    <s v="Normal"/>
    <s v="Normal Weight"/>
    <n v="8448.66"/>
    <s v="Tier - 3"/>
    <s v="Tier - 1"/>
    <s v="R1013"/>
    <s v="Senior"/>
  </r>
  <r>
    <s v="ID1300"/>
    <s v="Mr"/>
    <s v="Robert"/>
    <s v="Gomez"/>
    <d v="1972-09-04T00:00:00"/>
    <n v="50"/>
    <n v="0"/>
    <n v="26.6"/>
    <n v="6.29"/>
    <s v="No"/>
    <s v="No"/>
    <x v="0"/>
    <n v="2"/>
    <s v="No"/>
    <s v="Prediabetes"/>
    <s v="Overweight"/>
    <n v="8444.4699999999993"/>
    <s v="Tier - 3"/>
    <s v="Tier - 1"/>
    <s v="R1011"/>
    <s v="Senior"/>
  </r>
  <r>
    <s v="ID1301"/>
    <s v="Mr"/>
    <s v="Rodney"/>
    <s v="Hemingway"/>
    <d v="1972-09-09T00:00:00"/>
    <n v="50"/>
    <n v="0"/>
    <n v="25.3"/>
    <n v="4.49"/>
    <s v="No"/>
    <s v="No"/>
    <x v="0"/>
    <n v="2"/>
    <s v="No"/>
    <s v="Normal"/>
    <s v="Overweight"/>
    <n v="8442.67"/>
    <s v="Tier - 2"/>
    <s v="Tier - 3"/>
    <s v="R1013"/>
    <s v="Senior"/>
  </r>
  <r>
    <s v="ID1302"/>
    <s v="Mr"/>
    <s v="Carl R"/>
    <s v="Pett"/>
    <d v="1963-09-24T00:00:00"/>
    <n v="59"/>
    <n v="0"/>
    <n v="18.84"/>
    <n v="11.82"/>
    <s v="Yes"/>
    <s v="No"/>
    <x v="1"/>
    <n v="1"/>
    <s v="No"/>
    <s v="Diabetes"/>
    <s v="Normal Weight"/>
    <n v="8440.0499999999993"/>
    <s v="Tier - 3"/>
    <s v="Tier - 2"/>
    <s v="R1013"/>
    <s v="Senior"/>
  </r>
  <r>
    <s v="ID1303"/>
    <s v="Mr"/>
    <s v="Maximilian"/>
    <s v="Meingast"/>
    <d v="1975-09-28T00:00:00"/>
    <n v="47"/>
    <n v="1"/>
    <n v="19.57"/>
    <n v="7.41"/>
    <s v="Yes"/>
    <s v="No"/>
    <x v="0"/>
    <n v="1"/>
    <s v="No"/>
    <s v="Diabetes"/>
    <s v="Normal Weight"/>
    <n v="8428.07"/>
    <s v="Tier - 3"/>
    <s v="Tier - 2"/>
    <s v="R1012"/>
    <s v="Adults"/>
  </r>
  <r>
    <s v="ID1304"/>
    <s v="Mr"/>
    <s v="Erik"/>
    <s v="Mccarthy"/>
    <d v="1977-09-04T00:00:00"/>
    <n v="45"/>
    <n v="2"/>
    <n v="30.495000000000001"/>
    <n v="5.97"/>
    <s v="No"/>
    <s v="No"/>
    <x v="0"/>
    <n v="0"/>
    <s v="No"/>
    <s v="Prediabetes"/>
    <s v="Obesity"/>
    <n v="8413.4599999999991"/>
    <s v="Tier - 3"/>
    <s v="Tier - 1"/>
    <s v="R1012"/>
    <s v="Adults"/>
  </r>
  <r>
    <s v="ID1305"/>
    <s v="Mr"/>
    <s v="Christopher"/>
    <s v="Boyle"/>
    <d v="1979-06-11T00:00:00"/>
    <n v="43"/>
    <n v="3"/>
    <n v="30.114999999999998"/>
    <n v="5.74"/>
    <s v="No"/>
    <s v="No"/>
    <x v="1"/>
    <n v="1"/>
    <s v="No"/>
    <s v="Prediabetes"/>
    <s v="Obesity"/>
    <n v="8410.0499999999993"/>
    <s v="Tier - 2"/>
    <s v="Tier - 2"/>
    <s v="R1012"/>
    <s v="Adults"/>
  </r>
  <r>
    <s v="ID1306"/>
    <s v="Mr"/>
    <s v="Eirik"/>
    <s v="Gundersen"/>
    <d v="1971-09-18T00:00:00"/>
    <n v="51"/>
    <n v="0"/>
    <n v="24.78"/>
    <n v="9.85"/>
    <s v="No"/>
    <s v="No"/>
    <x v="0"/>
    <n v="0"/>
    <s v="No"/>
    <s v="Diabetes"/>
    <s v="Normal Weight"/>
    <n v="8400.01"/>
    <s v="Tier - 2"/>
    <s v="Tier - 3"/>
    <s v="R1013"/>
    <s v="Senior"/>
  </r>
  <r>
    <s v="ID1307"/>
    <s v="Mr"/>
    <s v="Rik"/>
    <s v="Wolswinkel"/>
    <d v="1971-09-04T00:00:00"/>
    <n v="51"/>
    <n v="0"/>
    <n v="24.77"/>
    <n v="7.59"/>
    <s v="No"/>
    <s v="No"/>
    <x v="0"/>
    <n v="0"/>
    <s v="No"/>
    <s v="Diabetes"/>
    <s v="Normal Weight"/>
    <n v="8396.6200000000008"/>
    <s v="Tier - 2"/>
    <s v="Tier - 3"/>
    <s v="R1013"/>
    <s v="Senior"/>
  </r>
  <r>
    <s v="ID1308"/>
    <s v="Mr"/>
    <s v="Matthew R"/>
    <s v="Bomberger"/>
    <d v="1963-09-21T00:00:00"/>
    <n v="59"/>
    <n v="0"/>
    <n v="16.579999999999998"/>
    <n v="6.98"/>
    <s v="Yes"/>
    <s v="No"/>
    <x v="1"/>
    <n v="1"/>
    <s v="No"/>
    <s v="Diabetes"/>
    <s v="Underweight"/>
    <n v="8355.5400000000009"/>
    <s v="Tier - 3"/>
    <s v="Tier - 3"/>
    <s v="R1012"/>
    <s v="Senior"/>
  </r>
  <r>
    <s v="ID1309"/>
    <s v="Mr"/>
    <s v="Daniel G"/>
    <s v="Roy"/>
    <d v="1976-06-12T00:00:00"/>
    <n v="46"/>
    <n v="2"/>
    <n v="38.17"/>
    <n v="4.7300000000000004"/>
    <s v="Yes"/>
    <s v="No"/>
    <x v="0"/>
    <n v="0"/>
    <s v="No"/>
    <s v="Normal"/>
    <s v="Obesity"/>
    <n v="8347.16"/>
    <s v="Tier - 2"/>
    <s v="Tier - 1"/>
    <s v="R1013"/>
    <s v="Adults"/>
  </r>
  <r>
    <s v="ID1310"/>
    <s v="Mr"/>
    <s v="Yannick"/>
    <s v="Lapierre"/>
    <d v="1976-07-07T00:00:00"/>
    <n v="46"/>
    <n v="1"/>
    <n v="39.424999999999997"/>
    <n v="4.76"/>
    <s v="Yes"/>
    <s v="No"/>
    <x v="0"/>
    <n v="0"/>
    <s v="No"/>
    <s v="Normal"/>
    <s v="Obesity"/>
    <n v="8342.91"/>
    <s v="Tier - 3"/>
    <s v="Tier - 1"/>
    <s v="R1016"/>
    <s v="Adults"/>
  </r>
  <r>
    <s v="ID1311"/>
    <s v="Mr"/>
    <s v="Sean R"/>
    <s v="Beaty"/>
    <d v="1976-07-20T00:00:00"/>
    <n v="46"/>
    <n v="1"/>
    <n v="33.44"/>
    <n v="6.24"/>
    <s v="Yes"/>
    <s v="No"/>
    <x v="0"/>
    <n v="0"/>
    <s v="No"/>
    <s v="Prediabetes"/>
    <s v="Obesity"/>
    <n v="8334.59"/>
    <s v="Tier - 3"/>
    <s v="Tier - 2"/>
    <s v="R1016"/>
    <s v="Adults"/>
  </r>
  <r>
    <s v="ID1312"/>
    <s v="Mr"/>
    <s v="Peter"/>
    <s v="Hammer"/>
    <d v="1976-07-12T00:00:00"/>
    <n v="46"/>
    <n v="1"/>
    <n v="33.344999999999999"/>
    <n v="5.44"/>
    <s v="Yes"/>
    <s v="No"/>
    <x v="0"/>
    <n v="0"/>
    <s v="No"/>
    <s v="Normal"/>
    <s v="Obesity"/>
    <n v="8334.4599999999991"/>
    <s v="Tier - 3"/>
    <s v="Tier - 2"/>
    <s v="R1016"/>
    <s v="Adults"/>
  </r>
  <r>
    <s v="ID1313"/>
    <s v="Ms"/>
    <s v="Sara A"/>
    <s v="Randolph"/>
    <d v="1993-06-22T00:00:00"/>
    <n v="29"/>
    <n v="0"/>
    <n v="38.79"/>
    <n v="5.08"/>
    <s v="No"/>
    <s v="No"/>
    <x v="1"/>
    <n v="1"/>
    <s v="No"/>
    <s v="Normal"/>
    <s v="Obesity"/>
    <n v="8314.65"/>
    <s v="Tier - 2"/>
    <s v="Tier - 1"/>
    <s v="R1012"/>
    <s v="Youth"/>
  </r>
  <r>
    <s v="ID1314"/>
    <s v="Ms"/>
    <s v="Erin C"/>
    <s v="Masterson"/>
    <d v="1979-08-07T00:00:00"/>
    <n v="43"/>
    <n v="2"/>
    <n v="30.684999999999999"/>
    <n v="4.87"/>
    <s v="No"/>
    <s v="No"/>
    <x v="1"/>
    <n v="1"/>
    <s v="No"/>
    <s v="Normal"/>
    <s v="Obesity"/>
    <n v="8310.84"/>
    <s v="Tier - 2"/>
    <s v="Tier - 2"/>
    <s v="R1012"/>
    <s v="Adults"/>
  </r>
  <r>
    <s v="ID1315"/>
    <s v="Mr"/>
    <s v="Thibaud"/>
    <s v="Friess"/>
    <d v="1978-06-26T00:00:00"/>
    <n v="44"/>
    <n v="2"/>
    <n v="22.135000000000002"/>
    <n v="8.17"/>
    <s v="No"/>
    <s v="No"/>
    <x v="0"/>
    <n v="0"/>
    <s v="No"/>
    <s v="Diabetes"/>
    <s v="Normal Weight"/>
    <n v="8302.5400000000009"/>
    <s v="Tier - 3"/>
    <s v="Tier - 3"/>
    <s v="R1016"/>
    <s v="Adults"/>
  </r>
  <r>
    <s v="ID1316"/>
    <s v="Ms"/>
    <s v="Lisa"/>
    <s v="Mantoni"/>
    <d v="1974-06-06T00:00:00"/>
    <n v="49"/>
    <n v="0"/>
    <n v="33.33"/>
    <n v="7.61"/>
    <s v="No"/>
    <s v="No"/>
    <x v="0"/>
    <n v="0"/>
    <s v="No"/>
    <s v="Diabetes"/>
    <s v="Obesity"/>
    <n v="8283.68"/>
    <s v="Tier - 2"/>
    <s v="Tier - 3"/>
    <s v="R1013"/>
    <s v="Adults"/>
  </r>
  <r>
    <s v="ID1317"/>
    <s v="Ms"/>
    <s v="Gretchen K"/>
    <s v="Bodeen"/>
    <d v="1974-12-22T00:00:00"/>
    <n v="48"/>
    <n v="0"/>
    <n v="31.13"/>
    <n v="10.1"/>
    <s v="No"/>
    <s v="No"/>
    <x v="0"/>
    <n v="0"/>
    <s v="No"/>
    <s v="Diabetes"/>
    <s v="Obesity"/>
    <n v="8280.6200000000008"/>
    <s v="Tier - 2"/>
    <s v="Tier - 2"/>
    <s v="R1013"/>
    <s v="Adults"/>
  </r>
  <r>
    <s v="ID1318"/>
    <s v="Ms"/>
    <s v="Martina"/>
    <s v="Mcpherson"/>
    <d v="1974-09-26T00:00:00"/>
    <n v="48"/>
    <n v="0"/>
    <n v="28.9"/>
    <n v="11.24"/>
    <s v="No"/>
    <s v="No"/>
    <x v="0"/>
    <n v="0"/>
    <s v="No"/>
    <s v="Diabetes"/>
    <s v="Overweight"/>
    <n v="8277.52"/>
    <s v="Tier - 2"/>
    <s v="Tier - 2"/>
    <s v="R1011"/>
    <s v="Adults"/>
  </r>
  <r>
    <s v="ID1319"/>
    <s v="Mr"/>
    <s v="Dustin J"/>
    <s v="Palko"/>
    <d v="2000-11-28T00:00:00"/>
    <n v="22"/>
    <n v="0"/>
    <n v="43.31"/>
    <n v="6.1"/>
    <s v="Yes"/>
    <s v="Yes"/>
    <x v="0"/>
    <n v="1"/>
    <s v="No"/>
    <s v="Prediabetes"/>
    <s v="Obesity"/>
    <n v="8271.4599999999991"/>
    <s v="Tier - 2"/>
    <s v="Tier - 1"/>
    <s v="R1023"/>
    <s v="Youth"/>
  </r>
  <r>
    <s v="ID1320"/>
    <s v="Ms"/>
    <s v="Kelsey"/>
    <s v="Breathitt"/>
    <d v="1974-08-05T00:00:00"/>
    <n v="48"/>
    <n v="0"/>
    <n v="22.8"/>
    <n v="6.98"/>
    <s v="No"/>
    <s v="No"/>
    <x v="0"/>
    <n v="0"/>
    <s v="No"/>
    <s v="Diabetes"/>
    <s v="Normal Weight"/>
    <n v="8269.0400000000009"/>
    <s v="Tier - 2"/>
    <s v="Tier - 1"/>
    <s v="R1011"/>
    <s v="Adults"/>
  </r>
  <r>
    <s v="ID1321"/>
    <s v="Mr"/>
    <s v="Daniel V"/>
    <s v="Evora"/>
    <d v="1964-09-05T00:00:00"/>
    <n v="58"/>
    <n v="0"/>
    <n v="19.09"/>
    <n v="4"/>
    <s v="Yes"/>
    <s v="No"/>
    <x v="0"/>
    <n v="1"/>
    <s v="No"/>
    <s v="Normal"/>
    <s v="Normal Weight"/>
    <n v="8268"/>
    <s v="Tier - 3"/>
    <s v="Tier - 3"/>
    <s v="R1013"/>
    <s v="Senior"/>
  </r>
  <r>
    <s v="ID1322"/>
    <s v="Ms"/>
    <s v="Saeger"/>
    <s v="Fischer"/>
    <d v="1982-09-27T00:00:00"/>
    <n v="40"/>
    <n v="3"/>
    <n v="23.37"/>
    <n v="4.2300000000000004"/>
    <s v="No"/>
    <s v="No"/>
    <x v="0"/>
    <n v="0"/>
    <s v="No"/>
    <s v="Normal"/>
    <s v="Normal Weight"/>
    <n v="8252.2800000000007"/>
    <s v="Tier - 2"/>
    <s v="Tier - 2"/>
    <s v="R1024"/>
    <s v="Adults"/>
  </r>
  <r>
    <s v="ID1323"/>
    <s v="Ms"/>
    <s v="Buzunesh"/>
    <s v="Deba"/>
    <d v="1976-09-02T00:00:00"/>
    <n v="46"/>
    <n v="1"/>
    <n v="33.44"/>
    <n v="4.72"/>
    <s v="Yes"/>
    <s v="No"/>
    <x v="0"/>
    <n v="0"/>
    <s v="No"/>
    <s v="Normal"/>
    <s v="Obesity"/>
    <n v="8240.59"/>
    <s v="Tier - 2"/>
    <s v="Tier - 2"/>
    <s v="R1013"/>
    <s v="Adults"/>
  </r>
  <r>
    <s v="ID1324"/>
    <s v="Ms"/>
    <s v="Mirte"/>
    <s v="Leloup"/>
    <d v="1976-06-30T00:00:00"/>
    <n v="46"/>
    <n v="1"/>
    <n v="28.05"/>
    <n v="5.63"/>
    <s v="Yes"/>
    <s v="No"/>
    <x v="0"/>
    <n v="0"/>
    <s v="No"/>
    <s v="Normal"/>
    <s v="Overweight"/>
    <n v="8233.1"/>
    <s v="Tier - 2"/>
    <s v="Tier - 2"/>
    <s v="R1013"/>
    <s v="Adults"/>
  </r>
  <r>
    <s v="ID1325"/>
    <s v="Ms"/>
    <s v="Megan"/>
    <s v="Labare"/>
    <d v="1976-09-03T00:00:00"/>
    <n v="46"/>
    <n v="1"/>
    <n v="27.72"/>
    <n v="5.83"/>
    <s v="Yes"/>
    <s v="No"/>
    <x v="0"/>
    <n v="0"/>
    <s v="No"/>
    <s v="Prediabetes"/>
    <s v="Overweight"/>
    <n v="8232.64"/>
    <s v="Tier - 2"/>
    <s v="Tier - 3"/>
    <s v="R1013"/>
    <s v="Adults"/>
  </r>
  <r>
    <s v="ID1326"/>
    <s v="Ms"/>
    <s v="Kerry A"/>
    <s v="Arouca"/>
    <d v="1978-06-30T00:00:00"/>
    <n v="44"/>
    <n v="2"/>
    <n v="29.81"/>
    <n v="9.23"/>
    <s v="No"/>
    <s v="No"/>
    <x v="0"/>
    <n v="0"/>
    <s v="No"/>
    <s v="Diabetes"/>
    <s v="Overweight"/>
    <n v="8219.2000000000007"/>
    <s v="Tier - 2"/>
    <s v="Tier - 2"/>
    <s v="R1013"/>
    <s v="Adults"/>
  </r>
  <r>
    <s v="ID1327"/>
    <s v="Ms"/>
    <s v="Kristin"/>
    <s v="Reese"/>
    <d v="1978-10-24T00:00:00"/>
    <n v="44"/>
    <n v="2"/>
    <n v="23.98"/>
    <n v="9.89"/>
    <s v="No"/>
    <s v="No"/>
    <x v="0"/>
    <n v="0"/>
    <s v="No"/>
    <s v="Diabetes"/>
    <s v="Normal Weight"/>
    <n v="8211.1"/>
    <s v="Tier - 2"/>
    <s v="Tier - 3"/>
    <s v="R1013"/>
    <s v="Adults"/>
  </r>
  <r>
    <s v="ID1328"/>
    <s v="Mr"/>
    <s v="Christopher R"/>
    <s v="Mccloskey"/>
    <d v="1962-11-23T00:00:00"/>
    <n v="60"/>
    <n v="0"/>
    <n v="17.34"/>
    <n v="12"/>
    <s v="No"/>
    <s v="No"/>
    <x v="0"/>
    <n v="0"/>
    <s v="No"/>
    <s v="Diabetes"/>
    <s v="Underweight"/>
    <n v="8188.12"/>
    <s v="Tier - 3"/>
    <s v="Tier - 3"/>
    <s v="R1013"/>
    <s v="Senior"/>
  </r>
  <r>
    <s v="ID1329"/>
    <s v="Mrs"/>
    <s v="Elizabeth A"/>
    <s v="Tedsen"/>
    <d v="1997-10-21T00:00:00"/>
    <n v="25"/>
    <n v="0"/>
    <n v="40.39"/>
    <n v="4.24"/>
    <s v="Yes"/>
    <s v="No"/>
    <x v="1"/>
    <n v="1"/>
    <s v="No"/>
    <s v="Normal"/>
    <s v="Obesity"/>
    <n v="8182.89"/>
    <s v="Tier - 2"/>
    <s v="Tier - 1"/>
    <s v="R1026"/>
    <s v="Youth"/>
  </r>
  <r>
    <s v="ID1330"/>
    <s v="Mr"/>
    <s v="Andrew"/>
    <s v="Koehlinger"/>
    <d v="1983-06-08T00:00:00"/>
    <n v="40"/>
    <n v="3"/>
    <n v="25.96"/>
    <n v="4.68"/>
    <s v="Yes"/>
    <s v="No"/>
    <x v="1"/>
    <n v="1"/>
    <s v="No"/>
    <s v="Normal"/>
    <s v="Overweight"/>
    <n v="8179.51"/>
    <s v="Tier - 2"/>
    <s v="Tier - 2"/>
    <s v="R1020"/>
    <s v="Adults"/>
  </r>
  <r>
    <s v="ID1331"/>
    <s v="Ms"/>
    <s v="Dawn M"/>
    <s v="Pielechaty"/>
    <d v="1963-11-05T00:00:00"/>
    <n v="59"/>
    <n v="0"/>
    <n v="17.68"/>
    <n v="8.57"/>
    <s v="Yes"/>
    <s v="No"/>
    <x v="1"/>
    <n v="1"/>
    <s v="No"/>
    <s v="Diabetes"/>
    <s v="Underweight"/>
    <n v="8177.9"/>
    <s v="Tier - 3"/>
    <s v="Tier - 1"/>
    <s v="R1013"/>
    <s v="Senior"/>
  </r>
  <r>
    <s v="ID1332"/>
    <s v="Mr"/>
    <s v="Jonathan P"/>
    <s v="Korhonen"/>
    <d v="1982-06-28T00:00:00"/>
    <n v="40"/>
    <n v="4"/>
    <n v="30.875"/>
    <n v="4.0999999999999996"/>
    <s v="No"/>
    <s v="No"/>
    <x v="0"/>
    <n v="0"/>
    <s v="No"/>
    <s v="Normal"/>
    <s v="Obesity"/>
    <n v="8162.72"/>
    <s v="Tier - 3"/>
    <s v="Tier - 3"/>
    <s v="R1012"/>
    <s v="Adults"/>
  </r>
  <r>
    <s v="ID1333"/>
    <s v="Mrs"/>
    <s v="Gina"/>
    <s v="Kehr"/>
    <d v="1990-06-21T00:00:00"/>
    <n v="32"/>
    <n v="3"/>
    <n v="30.81"/>
    <n v="4.49"/>
    <s v="No"/>
    <s v="No"/>
    <x v="0"/>
    <n v="0"/>
    <s v="No"/>
    <s v="Normal"/>
    <s v="Obesity"/>
    <n v="8157.92"/>
    <s v="Tier - 2"/>
    <s v="Tier - 3"/>
    <s v="R1025"/>
    <s v="Adults"/>
  </r>
  <r>
    <s v="ID1334"/>
    <s v="Mr"/>
    <s v="Dino"/>
    <s v="Montagna"/>
    <d v="1973-09-03T00:00:00"/>
    <n v="49"/>
    <n v="0"/>
    <n v="36.85"/>
    <n v="8.8000000000000007"/>
    <s v="No"/>
    <s v="No"/>
    <x v="0"/>
    <n v="2"/>
    <s v="No"/>
    <s v="Diabetes"/>
    <s v="Obesity"/>
    <n v="8125.78"/>
    <s v="Tier - 2"/>
    <s v="Tier - 2"/>
    <s v="R1013"/>
    <s v="Adults"/>
  </r>
  <r>
    <s v="ID1335"/>
    <s v="Mr"/>
    <s v="Jan"/>
    <s v="M√ºller"/>
    <d v="1973-08-30T00:00:00"/>
    <n v="49"/>
    <n v="0"/>
    <n v="35.86"/>
    <n v="7.93"/>
    <s v="No"/>
    <s v="No"/>
    <x v="0"/>
    <n v="2"/>
    <s v="No"/>
    <s v="Diabetes"/>
    <s v="Obesity"/>
    <n v="8124.41"/>
    <s v="Tier - 3"/>
    <s v="Tier - 1"/>
    <s v="R1013"/>
    <s v="Adults"/>
  </r>
  <r>
    <s v="ID1336"/>
    <s v="Mr"/>
    <s v="Jonathan E"/>
    <s v="Baker"/>
    <d v="1973-12-16T00:00:00"/>
    <n v="49"/>
    <n v="0"/>
    <n v="30.3"/>
    <n v="9.4499999999999993"/>
    <s v="No"/>
    <s v="No"/>
    <x v="0"/>
    <n v="2"/>
    <s v="No"/>
    <s v="Diabetes"/>
    <s v="Obesity"/>
    <n v="8116.68"/>
    <s v="Tier - 3"/>
    <s v="Tier - 1"/>
    <s v="R1011"/>
    <s v="Adults"/>
  </r>
  <r>
    <s v="ID1337"/>
    <s v="Mr"/>
    <s v="Mark A"/>
    <s v="Sidebottom"/>
    <d v="1978-09-01T00:00:00"/>
    <n v="44"/>
    <n v="2"/>
    <n v="32.015000000000001"/>
    <n v="7.67"/>
    <s v="No"/>
    <s v="No"/>
    <x v="0"/>
    <n v="0"/>
    <s v="No"/>
    <s v="Diabetes"/>
    <s v="Obesity"/>
    <n v="8116.27"/>
    <s v="Tier - 3"/>
    <s v="Tier - 1"/>
    <s v="R1012"/>
    <s v="Adults"/>
  </r>
  <r>
    <s v="ID1338"/>
    <s v="Mrs"/>
    <s v="Mary"/>
    <s v="Johnson"/>
    <d v="1973-10-11T00:00:00"/>
    <n v="49"/>
    <n v="0"/>
    <n v="25.06"/>
    <n v="10.53"/>
    <s v="No"/>
    <s v="No"/>
    <x v="0"/>
    <n v="2"/>
    <s v="No"/>
    <s v="Diabetes"/>
    <s v="Overweight"/>
    <n v="8112.59"/>
    <s v="Tier - 2"/>
    <s v="Tier - 2"/>
    <s v="R1013"/>
    <s v="Adults"/>
  </r>
  <r>
    <s v="ID1339"/>
    <s v="Mr"/>
    <s v="Samuel"/>
    <s v="Morris"/>
    <d v="1967-06-10T00:00:00"/>
    <n v="55"/>
    <n v="0"/>
    <n v="18.829999999999998"/>
    <n v="10.08"/>
    <s v="Yes"/>
    <s v="No"/>
    <x v="0"/>
    <n v="0"/>
    <s v="No"/>
    <s v="Diabetes"/>
    <s v="Normal Weight"/>
    <n v="8091.3"/>
    <s v="Tier - 3"/>
    <s v="Tier - 1"/>
    <s v="R1012"/>
    <s v="Senior"/>
  </r>
  <r>
    <s v="ID1340"/>
    <s v="Mr"/>
    <s v="Stan J"/>
    <s v="Chaisson"/>
    <d v="1975-12-21T00:00:00"/>
    <n v="47"/>
    <n v="1"/>
    <n v="47.52"/>
    <n v="11.39"/>
    <s v="Yes"/>
    <s v="No"/>
    <x v="0"/>
    <n v="1"/>
    <s v="No"/>
    <s v="Diabetes"/>
    <s v="Obesity"/>
    <n v="8083.92"/>
    <s v="Tier - 3"/>
    <s v="Tier - 3"/>
    <s v="R1013"/>
    <s v="Adults"/>
  </r>
  <r>
    <s v="ID1341"/>
    <s v="Mrs"/>
    <s v="Jessica L"/>
    <s v="Pigott"/>
    <d v="1994-10-12T00:00:00"/>
    <n v="28"/>
    <n v="0"/>
    <n v="37.82"/>
    <n v="6.36"/>
    <s v="No"/>
    <s v="No"/>
    <x v="0"/>
    <n v="0"/>
    <s v="No"/>
    <s v="Prediabetes"/>
    <s v="Obesity"/>
    <n v="8081.74"/>
    <s v="Tier - 2"/>
    <s v="Tier - 2"/>
    <s v="R1026"/>
    <s v="Youth"/>
  </r>
  <r>
    <s v="ID1342"/>
    <s v="Ms"/>
    <s v="Krysta"/>
    <s v="Cochrane"/>
    <d v="2001-08-28T00:00:00"/>
    <n v="21"/>
    <n v="0"/>
    <n v="44.16"/>
    <n v="5.31"/>
    <s v="Yes"/>
    <s v="No"/>
    <x v="0"/>
    <n v="0"/>
    <s v="No"/>
    <s v="Normal"/>
    <s v="Obesity"/>
    <n v="8081.26"/>
    <s v="Tier - 2"/>
    <s v="Tier - 2"/>
    <s v="R1012"/>
    <s v="Youth"/>
  </r>
  <r>
    <s v="ID1343"/>
    <s v="Mrs"/>
    <s v="Natascia"/>
    <s v="Armitage"/>
    <d v="1993-11-07T00:00:00"/>
    <n v="29"/>
    <n v="0"/>
    <n v="37.049999999999997"/>
    <n v="4.74"/>
    <s v="No"/>
    <s v="No"/>
    <x v="1"/>
    <n v="1"/>
    <s v="No"/>
    <s v="Normal"/>
    <s v="Obesity"/>
    <n v="8077.41"/>
    <s v="Tier - 2"/>
    <s v="Tier - 1"/>
    <s v="R1026"/>
    <s v="Youth"/>
  </r>
  <r>
    <s v="ID1344"/>
    <s v="Ms"/>
    <s v="Jenny"/>
    <s v="Shen"/>
    <d v="1965-10-21T00:00:00"/>
    <n v="57"/>
    <n v="0"/>
    <n v="18.66"/>
    <n v="11.35"/>
    <s v="No"/>
    <s v="No"/>
    <x v="0"/>
    <n v="0"/>
    <s v="No"/>
    <s v="Diabetes"/>
    <s v="Normal Weight"/>
    <n v="8071.57"/>
    <s v="Tier - 3"/>
    <s v="Tier - 1"/>
    <s v="R1011"/>
    <s v="Senior"/>
  </r>
  <r>
    <s v="ID1345"/>
    <s v="Mr"/>
    <s v="Brian"/>
    <s v="O'Kelly"/>
    <d v="1975-12-15T00:00:00"/>
    <n v="47"/>
    <n v="1"/>
    <n v="36.200000000000003"/>
    <n v="6.81"/>
    <s v="Yes"/>
    <s v="No"/>
    <x v="0"/>
    <n v="1"/>
    <s v="No"/>
    <s v="Diabetes"/>
    <s v="Obesity"/>
    <n v="8068.19"/>
    <s v="Tier - 3"/>
    <s v="Tier - 2"/>
    <s v="R1011"/>
    <s v="Adults"/>
  </r>
  <r>
    <s v="ID1346"/>
    <s v="Ms"/>
    <s v="Monica"/>
    <s v="Huff"/>
    <d v="1965-08-11T00:00:00"/>
    <n v="57"/>
    <n v="0"/>
    <n v="18.87"/>
    <n v="8.06"/>
    <s v="No"/>
    <s v="No"/>
    <x v="0"/>
    <n v="0"/>
    <s v="No"/>
    <s v="Diabetes"/>
    <s v="Normal Weight"/>
    <n v="8067.83"/>
    <s v="Tier - 3"/>
    <s v="Tier - 1"/>
    <s v="R1013"/>
    <s v="Senior"/>
  </r>
  <r>
    <s v="ID1347"/>
    <s v="Mr"/>
    <s v="Tyler"/>
    <s v="Dye"/>
    <d v="1975-06-28T00:00:00"/>
    <n v="47"/>
    <n v="1"/>
    <n v="32.299999999999997"/>
    <n v="6.74"/>
    <s v="Yes"/>
    <s v="No"/>
    <x v="0"/>
    <n v="1"/>
    <s v="No"/>
    <s v="Diabetes"/>
    <s v="Obesity"/>
    <n v="8062.76"/>
    <s v="Tier - 3"/>
    <s v="Tier - 3"/>
    <s v="R1011"/>
    <s v="Adults"/>
  </r>
  <r>
    <s v="ID1348"/>
    <s v="Ms"/>
    <s v="Kelly C"/>
    <s v="Willard"/>
    <d v="1970-12-12T00:00:00"/>
    <n v="52"/>
    <n v="0"/>
    <n v="22.64"/>
    <n v="6.54"/>
    <s v="Yes"/>
    <s v="No"/>
    <x v="0"/>
    <n v="2"/>
    <s v="No"/>
    <s v="Diabetes"/>
    <s v="Normal Weight"/>
    <n v="8062.31"/>
    <s v="Tier - 2"/>
    <s v="Tier - 1"/>
    <s v="R1013"/>
    <s v="Senior"/>
  </r>
  <r>
    <s v="ID1349"/>
    <s v="Mrs"/>
    <s v="Emily"/>
    <s v="D'Addario"/>
    <d v="1982-12-27T00:00:00"/>
    <n v="40"/>
    <n v="3"/>
    <n v="28.69"/>
    <n v="5.4"/>
    <s v="No"/>
    <s v="No"/>
    <x v="0"/>
    <n v="0"/>
    <s v="No"/>
    <s v="Normal"/>
    <s v="Overweight"/>
    <n v="8059.68"/>
    <s v="Tier - 2"/>
    <s v="Tier - 3"/>
    <s v="R1012"/>
    <s v="Adults"/>
  </r>
  <r>
    <s v="ID1350"/>
    <s v="Mr"/>
    <s v="James V"/>
    <s v="Buchanan"/>
    <d v="1985-11-28T00:00:00"/>
    <n v="37"/>
    <n v="3"/>
    <n v="28.16"/>
    <n v="5.58"/>
    <s v="Yes"/>
    <s v="No"/>
    <x v="0"/>
    <n v="0"/>
    <s v="No"/>
    <s v="Normal"/>
    <s v="Overweight"/>
    <n v="8059.06"/>
    <s v="Tier - 2"/>
    <s v="Tier - 3"/>
    <s v="R1012"/>
    <s v="Adults"/>
  </r>
  <r>
    <s v="ID1351"/>
    <s v="Ms"/>
    <s v="Angie"/>
    <s v="Clark"/>
    <d v="2003-12-12T00:00:00"/>
    <n v="19"/>
    <n v="0"/>
    <n v="45.54"/>
    <n v="5.84"/>
    <s v="No"/>
    <s v="No"/>
    <x v="1"/>
    <n v="1"/>
    <s v="No"/>
    <s v="Prediabetes"/>
    <s v="Obesity"/>
    <n v="8035.64"/>
    <s v="Tier - 2"/>
    <s v="Tier - 2"/>
    <s v="R1012"/>
    <s v="Youth"/>
  </r>
  <r>
    <s v="ID1352"/>
    <s v="Mr"/>
    <s v="Michael J"/>
    <s v="Waterson"/>
    <d v="1977-11-06T00:00:00"/>
    <n v="45"/>
    <n v="2"/>
    <n v="28.7"/>
    <n v="4.2"/>
    <s v="No"/>
    <s v="No"/>
    <x v="0"/>
    <n v="0"/>
    <s v="No"/>
    <s v="Normal"/>
    <s v="Overweight"/>
    <n v="8027.97"/>
    <s v="Tier - 3"/>
    <s v="Tier - 2"/>
    <s v="R1011"/>
    <s v="Adults"/>
  </r>
  <r>
    <s v="ID1353"/>
    <s v="Ms"/>
    <s v="Sabina"/>
    <s v="Piras"/>
    <d v="1976-12-20T00:00:00"/>
    <n v="46"/>
    <n v="0"/>
    <n v="27.74"/>
    <n v="6.06"/>
    <s v="Yes"/>
    <s v="No"/>
    <x v="0"/>
    <n v="0"/>
    <s v="No"/>
    <s v="Prediabetes"/>
    <s v="Overweight"/>
    <n v="8026.67"/>
    <s v="Tier - 2"/>
    <s v="Tier - 2"/>
    <s v="R1012"/>
    <s v="Adults"/>
  </r>
  <r>
    <s v="ID1354"/>
    <s v="Ms"/>
    <s v="Amy C"/>
    <s v="Olson"/>
    <d v="1978-07-17T00:00:00"/>
    <n v="44"/>
    <n v="1"/>
    <n v="36.954999999999998"/>
    <n v="7.57"/>
    <s v="No"/>
    <s v="No"/>
    <x v="0"/>
    <n v="0"/>
    <s v="No"/>
    <s v="Diabetes"/>
    <s v="Obesity"/>
    <n v="8023.14"/>
    <s v="Tier - 2"/>
    <s v="Tier - 3"/>
    <s v="R1012"/>
    <s v="Adults"/>
  </r>
  <r>
    <s v="ID1355"/>
    <s v="Ms"/>
    <s v="Victoria U"/>
    <s v="Manfredi"/>
    <d v="1989-11-03T00:00:00"/>
    <n v="33"/>
    <n v="3"/>
    <n v="30.69"/>
    <n v="6.15"/>
    <s v="No"/>
    <s v="No"/>
    <x v="0"/>
    <n v="0"/>
    <s v="No"/>
    <s v="Prediabetes"/>
    <s v="Obesity"/>
    <n v="8021.11"/>
    <s v="Tier - 2"/>
    <s v="Tier - 1"/>
    <s v="R1012"/>
    <s v="Adults"/>
  </r>
  <r>
    <s v="ID1356"/>
    <s v="Ms"/>
    <s v="Amelia B"/>
    <s v="Landberg"/>
    <d v="1980-11-08T00:00:00"/>
    <n v="42"/>
    <n v="2"/>
    <n v="24.984999999999999"/>
    <n v="4.5599999999999996"/>
    <s v="No"/>
    <s v="No"/>
    <x v="0"/>
    <n v="0"/>
    <s v="No"/>
    <s v="Normal"/>
    <s v="Normal Weight"/>
    <n v="8017.06"/>
    <s v="Tier - 2"/>
    <s v="Tier - 2"/>
    <s v="R1012"/>
    <s v="Adults"/>
  </r>
  <r>
    <s v="ID1357"/>
    <s v="Ms"/>
    <s v="Jackie J"/>
    <s v="Flynn"/>
    <d v="1995-09-18T00:00:00"/>
    <n v="27"/>
    <n v="0"/>
    <n v="39.42"/>
    <n v="4.72"/>
    <s v="Yes"/>
    <s v="No"/>
    <x v="0"/>
    <n v="1"/>
    <s v="No"/>
    <s v="Normal"/>
    <s v="Obesity"/>
    <n v="8014.62"/>
    <s v="Tier - 2"/>
    <s v="Tier - 3"/>
    <s v="R1012"/>
    <s v="Youth"/>
  </r>
  <r>
    <s v="ID1358"/>
    <s v="Mr"/>
    <s v="Justin"/>
    <s v="Bishop"/>
    <d v="1962-08-22T00:00:00"/>
    <n v="60"/>
    <n v="0"/>
    <n v="16.8"/>
    <n v="7.98"/>
    <s v="No"/>
    <s v="No"/>
    <x v="0"/>
    <n v="0"/>
    <s v="No"/>
    <s v="Diabetes"/>
    <s v="Underweight"/>
    <n v="8004.96"/>
    <s v="Tier - 3"/>
    <s v="Tier - 1"/>
    <s v="R1013"/>
    <s v="Senior"/>
  </r>
  <r>
    <s v="ID1359"/>
    <s v="Ms"/>
    <s v="Kerry"/>
    <s v="Devitt"/>
    <d v="1983-08-20T00:00:00"/>
    <n v="39"/>
    <n v="3"/>
    <n v="23.274999999999999"/>
    <n v="6.26"/>
    <s v="Yes"/>
    <s v="No"/>
    <x v="1"/>
    <n v="1"/>
    <s v="No"/>
    <s v="Prediabetes"/>
    <s v="Normal Weight"/>
    <n v="7986.48"/>
    <s v="Tier - 2"/>
    <s v="Tier - 3"/>
    <s v="R1024"/>
    <s v="Adults"/>
  </r>
  <r>
    <s v="ID1360"/>
    <s v="Ms"/>
    <s v="Cindy G"/>
    <s v="Lynch"/>
    <d v="1983-08-28T00:00:00"/>
    <n v="39"/>
    <n v="3"/>
    <n v="22.8"/>
    <n v="4.29"/>
    <s v="Yes"/>
    <s v="No"/>
    <x v="1"/>
    <n v="1"/>
    <s v="No"/>
    <s v="Normal"/>
    <s v="Normal Weight"/>
    <n v="7985.82"/>
    <s v="Tier - 2"/>
    <s v="Tier - 1"/>
    <s v="R1024"/>
    <s v="Adults"/>
  </r>
  <r>
    <s v="ID1361"/>
    <s v="Mr"/>
    <s v="Gennaro"/>
    <s v="Tramontano"/>
    <d v="1972-11-23T00:00:00"/>
    <n v="50"/>
    <n v="0"/>
    <n v="24.3"/>
    <n v="5.43"/>
    <s v="No"/>
    <s v="No"/>
    <x v="0"/>
    <n v="2"/>
    <s v="No"/>
    <s v="Normal"/>
    <s v="Normal Weight"/>
    <n v="7980.34"/>
    <s v="Tier - 2"/>
    <s v="Tier - 2"/>
    <s v="R1013"/>
    <s v="Senior"/>
  </r>
  <r>
    <s v="ID1362"/>
    <s v="Mr"/>
    <s v="Terry"/>
    <s v="Davidson"/>
    <d v="1975-08-10T00:00:00"/>
    <n v="47"/>
    <n v="1"/>
    <n v="25.13"/>
    <n v="8"/>
    <s v="Yes"/>
    <s v="No"/>
    <x v="0"/>
    <n v="1"/>
    <s v="No"/>
    <s v="Diabetes"/>
    <s v="Overweight"/>
    <n v="7966.81"/>
    <s v="Tier - 2"/>
    <s v="Tier - 2"/>
    <s v="R1013"/>
    <s v="Adults"/>
  </r>
  <r>
    <s v="ID1363"/>
    <s v="Mr"/>
    <s v="Patrick J"/>
    <s v="Burke"/>
    <d v="1970-06-19T00:00:00"/>
    <n v="52"/>
    <n v="0"/>
    <n v="22.72"/>
    <n v="9.9600000000000009"/>
    <s v="Yes"/>
    <s v="No"/>
    <x v="0"/>
    <n v="2"/>
    <s v="No"/>
    <s v="Diabetes"/>
    <s v="Normal Weight"/>
    <n v="7958.13"/>
    <s v="Tier - 2"/>
    <s v="Tier - 2"/>
    <s v="R1013"/>
    <s v="Senior"/>
  </r>
  <r>
    <s v="ID1364"/>
    <s v="Ms"/>
    <s v="Keara"/>
    <s v="Mcgraw"/>
    <d v="1981-12-28T00:00:00"/>
    <n v="41"/>
    <n v="3"/>
    <n v="32.6"/>
    <n v="6.8"/>
    <s v="Yes"/>
    <s v="No"/>
    <x v="0"/>
    <n v="0"/>
    <s v="No"/>
    <s v="Diabetes"/>
    <s v="Obesity"/>
    <n v="7954.52"/>
    <s v="Tier - 2"/>
    <s v="Tier - 2"/>
    <s v="R1011"/>
    <s v="Adults"/>
  </r>
  <r>
    <s v="ID1365"/>
    <s v="Ms"/>
    <s v="Nicole"/>
    <s v="Fellure"/>
    <d v="1966-07-09T00:00:00"/>
    <n v="56"/>
    <n v="0"/>
    <n v="17.28"/>
    <n v="6.22"/>
    <s v="Yes"/>
    <s v="No"/>
    <x v="0"/>
    <n v="2"/>
    <s v="No"/>
    <s v="Prediabetes"/>
    <s v="Underweight"/>
    <n v="7953.72"/>
    <s v="Tier - 3"/>
    <s v="Tier - 3"/>
    <s v="R1012"/>
    <s v="Senior"/>
  </r>
  <r>
    <s v="ID1366"/>
    <s v="Mrs"/>
    <s v="Katena"/>
    <s v="Sanford"/>
    <d v="1987-10-29T00:00:00"/>
    <n v="35"/>
    <n v="3"/>
    <n v="27.92"/>
    <n v="5.79"/>
    <s v="No"/>
    <s v="No"/>
    <x v="0"/>
    <n v="1"/>
    <s v="No"/>
    <s v="Prediabetes"/>
    <s v="Overweight"/>
    <n v="7948.22"/>
    <s v="Tier - 2"/>
    <s v="Tier - 3"/>
    <s v="R1025"/>
    <s v="Adults"/>
  </r>
  <r>
    <s v="ID1367"/>
    <s v="Ms"/>
    <s v="Bean K"/>
    <s v="Wrenn"/>
    <d v="1977-07-20T00:00:00"/>
    <n v="45"/>
    <n v="0"/>
    <n v="38.284999999999997"/>
    <n v="5.41"/>
    <s v="No"/>
    <s v="No"/>
    <x v="0"/>
    <n v="0"/>
    <s v="No"/>
    <s v="Normal"/>
    <s v="Obesity"/>
    <n v="7935.29"/>
    <s v="Tier - 2"/>
    <s v="Tier - 1"/>
    <s v="R1024"/>
    <s v="Adults"/>
  </r>
  <r>
    <s v="ID1368"/>
    <s v="Mr"/>
    <s v="Brian"/>
    <s v="Lindsey"/>
    <d v="1962-10-10T00:00:00"/>
    <n v="60"/>
    <n v="0"/>
    <n v="16.48"/>
    <n v="11.05"/>
    <s v="No"/>
    <s v="No"/>
    <x v="0"/>
    <n v="0"/>
    <s v="No"/>
    <s v="Diabetes"/>
    <s v="Underweight"/>
    <n v="7896.41"/>
    <s v="Tier - 3"/>
    <s v="Tier - 2"/>
    <s v="R1013"/>
    <s v="Senior"/>
  </r>
  <r>
    <s v="ID1369"/>
    <s v="Mr"/>
    <s v="Jan-Patrick"/>
    <s v="Krueger"/>
    <d v="1994-11-17T00:00:00"/>
    <n v="28"/>
    <n v="0"/>
    <n v="38.57"/>
    <n v="6.27"/>
    <s v="No"/>
    <s v="No"/>
    <x v="0"/>
    <n v="0"/>
    <s v="No"/>
    <s v="Prediabetes"/>
    <s v="Obesity"/>
    <n v="7851.85"/>
    <s v="Tier - 2"/>
    <s v="Tier - 3"/>
    <s v="R1012"/>
    <s v="Youth"/>
  </r>
  <r>
    <s v="ID1370"/>
    <s v="Mr"/>
    <s v="Jesse J"/>
    <s v="Babler"/>
    <d v="2001-10-05T00:00:00"/>
    <n v="21"/>
    <n v="0"/>
    <n v="43.85"/>
    <n v="4.7699999999999996"/>
    <s v="Yes"/>
    <s v="No"/>
    <x v="0"/>
    <n v="0"/>
    <s v="No"/>
    <s v="Normal"/>
    <s v="Obesity"/>
    <n v="7844.8"/>
    <s v="Tier - 2"/>
    <s v="Tier - 2"/>
    <s v="R1012"/>
    <s v="Youth"/>
  </r>
  <r>
    <s v="ID1371"/>
    <s v="Ms"/>
    <s v="Lindsey M"/>
    <s v="Brezenski"/>
    <d v="1989-10-12T00:00:00"/>
    <n v="33"/>
    <n v="3"/>
    <n v="30.11"/>
    <n v="4.08"/>
    <s v="No"/>
    <s v="No"/>
    <x v="0"/>
    <n v="0"/>
    <s v="No"/>
    <s v="Normal"/>
    <s v="Obesity"/>
    <n v="7824.37"/>
    <s v="Tier - 2"/>
    <s v="Tier - 2"/>
    <s v="R1012"/>
    <s v="Adults"/>
  </r>
  <r>
    <s v="ID1372"/>
    <s v="Ms"/>
    <s v="Marguerite K"/>
    <s v="Marschner"/>
    <d v="1991-12-21T00:00:00"/>
    <n v="31"/>
    <n v="3"/>
    <n v="31.59"/>
    <n v="6.01"/>
    <s v="No"/>
    <s v="No"/>
    <x v="0"/>
    <n v="0"/>
    <s v="No"/>
    <s v="Prediabetes"/>
    <s v="Obesity"/>
    <n v="7812.67"/>
    <s v="Tier - 2"/>
    <s v="Tier - 1"/>
    <s v="R1012"/>
    <s v="Adults"/>
  </r>
  <r>
    <s v="ID1373"/>
    <s v="Mr"/>
    <s v="Travis"/>
    <s v="King"/>
    <d v="1974-11-09T00:00:00"/>
    <n v="48"/>
    <n v="0"/>
    <n v="40.15"/>
    <n v="11.84"/>
    <s v="No"/>
    <s v="No"/>
    <x v="0"/>
    <n v="0"/>
    <s v="No"/>
    <s v="Diabetes"/>
    <s v="Obesity"/>
    <n v="7804.16"/>
    <s v="Tier - 2"/>
    <s v="Tier - 3"/>
    <s v="R1013"/>
    <s v="Adults"/>
  </r>
  <r>
    <s v="ID1374"/>
    <s v="Mr"/>
    <s v="Ricky"/>
    <s v="Montez"/>
    <d v="1997-12-02T00:00:00"/>
    <n v="25"/>
    <n v="0"/>
    <n v="40.700000000000003"/>
    <n v="6.27"/>
    <s v="Yes"/>
    <s v="No"/>
    <x v="1"/>
    <n v="1"/>
    <s v="No"/>
    <s v="Prediabetes"/>
    <s v="Obesity"/>
    <n v="7803.77"/>
    <s v="Tier - 2"/>
    <s v="Tier - 3"/>
    <s v="R1012"/>
    <s v="Youth"/>
  </r>
  <r>
    <s v="ID1375"/>
    <s v="Mrs"/>
    <s v="Colleen L"/>
    <s v="Campbell"/>
    <d v="1999-12-25T00:00:00"/>
    <n v="23"/>
    <n v="0"/>
    <n v="40.76"/>
    <n v="5.28"/>
    <s v="No"/>
    <s v="No"/>
    <x v="0"/>
    <n v="0"/>
    <s v="No"/>
    <s v="Normal"/>
    <s v="Obesity"/>
    <n v="7794.68"/>
    <s v="Tier - 2"/>
    <s v="Tier - 2"/>
    <s v="R1026"/>
    <s v="Youth"/>
  </r>
  <r>
    <s v="ID1376"/>
    <s v="Mr"/>
    <s v="Charlie A"/>
    <s v="Hurt"/>
    <d v="1974-12-06T00:00:00"/>
    <n v="48"/>
    <n v="0"/>
    <n v="29.7"/>
    <n v="7.03"/>
    <s v="No"/>
    <s v="No"/>
    <x v="0"/>
    <n v="0"/>
    <s v="No"/>
    <s v="Diabetes"/>
    <s v="Overweight"/>
    <n v="7789.64"/>
    <s v="Tier - 1"/>
    <s v="Tier - 3"/>
    <s v="R1013"/>
    <s v="Adults"/>
  </r>
  <r>
    <s v="ID1377"/>
    <s v="Mr"/>
    <s v="Rick"/>
    <s v="Garey"/>
    <d v="1997-12-21T00:00:00"/>
    <n v="25"/>
    <n v="0"/>
    <n v="40.58"/>
    <n v="5.32"/>
    <s v="Yes"/>
    <s v="No"/>
    <x v="1"/>
    <n v="1"/>
    <s v="No"/>
    <s v="Normal"/>
    <s v="Obesity"/>
    <n v="7763.06"/>
    <s v="Tier - 2"/>
    <s v="Tier - 1"/>
    <s v="R1012"/>
    <s v="Youth"/>
  </r>
  <r>
    <s v="ID1378"/>
    <s v="Ms"/>
    <s v="Lauren C"/>
    <s v="Reddy"/>
    <d v="1981-06-30T00:00:00"/>
    <n v="41"/>
    <n v="2"/>
    <n v="33.06"/>
    <n v="9.59"/>
    <s v="Yes"/>
    <s v="No"/>
    <x v="0"/>
    <n v="0"/>
    <s v="No"/>
    <s v="Diabetes"/>
    <s v="Obesity"/>
    <n v="7749.16"/>
    <s v="Tier - 2"/>
    <s v="Tier - 1"/>
    <s v="R1012"/>
    <s v="Adults"/>
  </r>
  <r>
    <s v="ID1379"/>
    <s v="Mr"/>
    <s v="Daniel"/>
    <s v="Mueller"/>
    <d v="1976-12-12T00:00:00"/>
    <n v="46"/>
    <n v="1"/>
    <n v="26.62"/>
    <n v="6.15"/>
    <s v="Yes"/>
    <s v="No"/>
    <x v="0"/>
    <n v="0"/>
    <s v="No"/>
    <s v="Prediabetes"/>
    <s v="Overweight"/>
    <n v="7742.11"/>
    <s v="Tier - 3"/>
    <s v="Tier - 2"/>
    <s v="R1013"/>
    <s v="Adults"/>
  </r>
  <r>
    <s v="ID1380"/>
    <s v="Mr"/>
    <s v="Jaime"/>
    <s v="Julia"/>
    <d v="1978-09-04T00:00:00"/>
    <n v="44"/>
    <n v="2"/>
    <n v="37.1"/>
    <n v="11.08"/>
    <s v="No"/>
    <s v="No"/>
    <x v="0"/>
    <n v="0"/>
    <s v="No"/>
    <s v="Diabetes"/>
    <s v="Obesity"/>
    <n v="7740.34"/>
    <s v="Tier - 1"/>
    <s v="Tier - 1"/>
    <s v="R1011"/>
    <s v="Adults"/>
  </r>
  <r>
    <s v="ID1381"/>
    <s v="Mr"/>
    <s v="Erik R"/>
    <s v="Uribe"/>
    <d v="1965-07-18T00:00:00"/>
    <n v="57"/>
    <n v="0"/>
    <n v="18.28"/>
    <n v="7.95"/>
    <s v="No"/>
    <s v="No"/>
    <x v="0"/>
    <n v="0"/>
    <s v="No"/>
    <s v="Diabetes"/>
    <s v="Underweight"/>
    <n v="7736.39"/>
    <s v="Tier - 3"/>
    <s v="Tier - 2"/>
    <s v="R1013"/>
    <s v="Senior"/>
  </r>
  <r>
    <s v="ID1382"/>
    <s v="Ms"/>
    <s v="Katie"/>
    <s v="Hand"/>
    <d v="1977-08-29T00:00:00"/>
    <n v="45"/>
    <n v="0"/>
    <n v="35.814999999999998"/>
    <n v="6.23"/>
    <s v="No"/>
    <s v="No"/>
    <x v="0"/>
    <n v="0"/>
    <s v="No"/>
    <s v="Prediabetes"/>
    <s v="Obesity"/>
    <n v="7731.86"/>
    <s v="Tier - 2"/>
    <s v="Tier - 3"/>
    <s v="R1012"/>
    <s v="Adults"/>
  </r>
  <r>
    <s v="ID1383"/>
    <s v="Mr"/>
    <s v="Thomas A"/>
    <s v="Petersen"/>
    <d v="1978-12-04T00:00:00"/>
    <n v="44"/>
    <n v="2"/>
    <n v="30.69"/>
    <n v="6.5"/>
    <s v="No"/>
    <s v="No"/>
    <x v="0"/>
    <n v="0"/>
    <s v="No"/>
    <s v="Diabetes"/>
    <s v="Obesity"/>
    <n v="7731.43"/>
    <s v="Tier - 3"/>
    <s v="Tier - 2"/>
    <s v="R1013"/>
    <s v="Adults"/>
  </r>
  <r>
    <s v="ID1384"/>
    <s v="Mr"/>
    <s v="Jean-Marc"/>
    <s v="Mac-Thiong"/>
    <d v="1980-09-10T00:00:00"/>
    <n v="42"/>
    <n v="2"/>
    <n v="26.125"/>
    <n v="5.22"/>
    <s v="No"/>
    <s v="No"/>
    <x v="0"/>
    <n v="0"/>
    <s v="No"/>
    <s v="Normal"/>
    <s v="Overweight"/>
    <n v="7729.65"/>
    <s v="Tier - 3"/>
    <s v="Tier - 1"/>
    <s v="R1016"/>
    <s v="Adults"/>
  </r>
  <r>
    <s v="ID1385"/>
    <s v="Ms"/>
    <s v="Kerry L"/>
    <s v="Walker"/>
    <d v="1979-06-02T00:00:00"/>
    <n v="44"/>
    <n v="1"/>
    <n v="34.58"/>
    <n v="6.3"/>
    <s v="No"/>
    <s v="No"/>
    <x v="1"/>
    <n v="1"/>
    <s v="No"/>
    <s v="Prediabetes"/>
    <s v="Obesity"/>
    <n v="7727.25"/>
    <s v="Tier - 2"/>
    <s v="Tier - 3"/>
    <s v="R1012"/>
    <s v="Adults"/>
  </r>
  <r>
    <s v="ID1386"/>
    <s v="Mr"/>
    <s v="Ulrich"/>
    <s v="Steidl"/>
    <d v="1978-12-29T00:00:00"/>
    <n v="44"/>
    <n v="2"/>
    <n v="27.4"/>
    <n v="8.84"/>
    <s v="No"/>
    <s v="No"/>
    <x v="0"/>
    <n v="0"/>
    <s v="No"/>
    <s v="Diabetes"/>
    <s v="Overweight"/>
    <n v="7726.85"/>
    <s v="Tier - 1"/>
    <s v="Tier - 2"/>
    <s v="R1011"/>
    <s v="Adults"/>
  </r>
  <r>
    <s v="ID1387"/>
    <s v="Mr"/>
    <s v="Justin P"/>
    <s v="Rose"/>
    <d v="1987-07-12T00:00:00"/>
    <n v="35"/>
    <n v="3"/>
    <n v="27.53"/>
    <n v="4.1100000000000003"/>
    <s v="No"/>
    <s v="No"/>
    <x v="0"/>
    <n v="1"/>
    <s v="No"/>
    <s v="Normal"/>
    <s v="Overweight"/>
    <n v="7684.62"/>
    <s v="Tier - 2"/>
    <s v="Tier - 3"/>
    <s v="R1021"/>
    <s v="Adults"/>
  </r>
  <r>
    <s v="ID1388"/>
    <s v="Ms"/>
    <s v="Hannah E"/>
    <s v="Alderfer"/>
    <d v="1982-12-18T00:00:00"/>
    <n v="40"/>
    <n v="3"/>
    <n v="33"/>
    <n v="4.57"/>
    <s v="No"/>
    <s v="No"/>
    <x v="0"/>
    <n v="0"/>
    <s v="No"/>
    <s v="Normal"/>
    <s v="Obesity"/>
    <n v="7682.67"/>
    <s v="Tier - 2"/>
    <s v="Tier - 1"/>
    <s v="R1013"/>
    <s v="Adults"/>
  </r>
  <r>
    <s v="ID1389"/>
    <s v="Mr"/>
    <s v="David"/>
    <s v="Ryland"/>
    <d v="1981-12-19T00:00:00"/>
    <n v="41"/>
    <n v="1"/>
    <n v="25.78"/>
    <n v="11.06"/>
    <s v="Yes"/>
    <s v="No"/>
    <x v="0"/>
    <n v="0"/>
    <s v="No"/>
    <s v="Diabetes"/>
    <s v="Overweight"/>
    <n v="7681.17"/>
    <s v="Tier - 2"/>
    <s v="Tier - 2"/>
    <s v="R1020"/>
    <s v="Adults"/>
  </r>
  <r>
    <s v="ID1390"/>
    <s v="Mr"/>
    <s v="Jim"/>
    <s v="Bethea"/>
    <d v="1971-10-11T00:00:00"/>
    <n v="51"/>
    <n v="0"/>
    <n v="22.66"/>
    <n v="10.68"/>
    <s v="No"/>
    <s v="No"/>
    <x v="0"/>
    <n v="0"/>
    <s v="No"/>
    <s v="Diabetes"/>
    <s v="Normal Weight"/>
    <n v="7680.92"/>
    <s v="Tier - 2"/>
    <s v="Tier - 1"/>
    <s v="R1013"/>
    <s v="Senior"/>
  </r>
  <r>
    <s v="ID1391"/>
    <s v="Mr"/>
    <s v="Joseph P"/>
    <s v="Kelly"/>
    <d v="1995-09-13T00:00:00"/>
    <n v="27"/>
    <n v="0"/>
    <n v="38.81"/>
    <n v="6.14"/>
    <s v="Yes"/>
    <s v="No"/>
    <x v="0"/>
    <n v="1"/>
    <s v="No"/>
    <s v="Prediabetes"/>
    <s v="Obesity"/>
    <n v="7676.4"/>
    <s v="Tier - 2"/>
    <s v="Tier - 1"/>
    <s v="R1012"/>
    <s v="Youth"/>
  </r>
  <r>
    <s v="ID1392"/>
    <s v="Mr"/>
    <s v="Michael"/>
    <s v="Blois"/>
    <d v="1996-11-24T00:00:00"/>
    <n v="26"/>
    <n v="0"/>
    <n v="38.51"/>
    <n v="5.45"/>
    <s v="Yes"/>
    <s v="No"/>
    <x v="0"/>
    <n v="0"/>
    <s v="No"/>
    <s v="Normal"/>
    <s v="Obesity"/>
    <n v="7670.75"/>
    <s v="Tier - 2"/>
    <s v="Tier - 2"/>
    <s v="R1022"/>
    <s v="Youth"/>
  </r>
  <r>
    <s v="ID1393"/>
    <s v="Ms"/>
    <s v="Gina M"/>
    <s v="Dayton"/>
    <d v="1976-10-09T00:00:00"/>
    <n v="46"/>
    <n v="2"/>
    <n v="22.98"/>
    <n v="6.14"/>
    <s v="Yes"/>
    <s v="No"/>
    <x v="0"/>
    <n v="0"/>
    <s v="No"/>
    <s v="Prediabetes"/>
    <s v="Normal Weight"/>
    <n v="7662.47"/>
    <s v="Tier - 2"/>
    <s v="Tier - 1"/>
    <s v="R1011"/>
    <s v="Adults"/>
  </r>
  <r>
    <s v="ID1394"/>
    <s v="Ms"/>
    <s v="Shantel C"/>
    <s v="Cloud"/>
    <d v="1965-12-27T00:00:00"/>
    <n v="57"/>
    <n v="0"/>
    <n v="15.65"/>
    <n v="7.85"/>
    <s v="No"/>
    <s v="No"/>
    <x v="0"/>
    <n v="0"/>
    <s v="No"/>
    <s v="Diabetes"/>
    <s v="Underweight"/>
    <n v="7657.69"/>
    <s v="Tier - 3"/>
    <s v="Tier - 3"/>
    <s v="R1012"/>
    <s v="Senior"/>
  </r>
  <r>
    <s v="ID1395"/>
    <s v="Mr"/>
    <s v="Brian"/>
    <s v="Betournay"/>
    <d v="1998-09-30T00:00:00"/>
    <n v="24"/>
    <n v="0"/>
    <n v="39.97"/>
    <n v="4.09"/>
    <s v="No"/>
    <s v="No"/>
    <x v="0"/>
    <n v="1"/>
    <s v="No"/>
    <s v="Normal"/>
    <s v="Obesity"/>
    <n v="7652.26"/>
    <s v="Tier - 2"/>
    <s v="Tier - 3"/>
    <s v="R1023"/>
    <s v="Youth"/>
  </r>
  <r>
    <s v="ID1396"/>
    <s v="Mr"/>
    <s v="Brian"/>
    <s v="Temple"/>
    <d v="1993-08-10T00:00:00"/>
    <n v="29"/>
    <n v="0"/>
    <n v="37.22"/>
    <n v="4.62"/>
    <s v="No"/>
    <s v="No"/>
    <x v="1"/>
    <n v="1"/>
    <s v="No"/>
    <s v="Normal"/>
    <s v="Obesity"/>
    <n v="7650.8"/>
    <s v="Tier - 2"/>
    <s v="Tier - 2"/>
    <s v="R1012"/>
    <s v="Youth"/>
  </r>
  <r>
    <s v="ID1397"/>
    <s v="Ms"/>
    <s v="Jessica R"/>
    <s v="Rollie"/>
    <d v="1980-10-16T00:00:00"/>
    <n v="42"/>
    <n v="1"/>
    <n v="41.325000000000003"/>
    <n v="5.77"/>
    <s v="No"/>
    <s v="No"/>
    <x v="0"/>
    <n v="0"/>
    <s v="No"/>
    <s v="Prediabetes"/>
    <s v="Obesity"/>
    <n v="7650.77"/>
    <s v="Tier - 2"/>
    <s v="Tier - 2"/>
    <s v="R1024"/>
    <s v="Adults"/>
  </r>
  <r>
    <s v="ID1398"/>
    <s v="Mrs"/>
    <s v="Robyn"/>
    <s v="Roybal"/>
    <d v="1999-06-15T00:00:00"/>
    <n v="23"/>
    <n v="0"/>
    <n v="40.31"/>
    <n v="5.84"/>
    <s v="No"/>
    <s v="No"/>
    <x v="0"/>
    <n v="0"/>
    <s v="No"/>
    <s v="Prediabetes"/>
    <s v="Obesity"/>
    <n v="7642.05"/>
    <s v="Tier - 2"/>
    <s v="Tier - 2"/>
    <s v="R1026"/>
    <s v="Youth"/>
  </r>
  <r>
    <s v="ID1399"/>
    <s v="Ms"/>
    <s v="Ashley"/>
    <s v="Turgeon"/>
    <d v="1980-07-24T00:00:00"/>
    <n v="42"/>
    <n v="2"/>
    <n v="29.48"/>
    <n v="4.91"/>
    <s v="No"/>
    <s v="No"/>
    <x v="0"/>
    <n v="0"/>
    <s v="No"/>
    <s v="Normal"/>
    <s v="Overweight"/>
    <n v="7640.31"/>
    <s v="Tier - 2"/>
    <s v="Tier - 1"/>
    <s v="R1013"/>
    <s v="Adults"/>
  </r>
  <r>
    <s v="ID1400"/>
    <s v="Ms"/>
    <s v="Dana"/>
    <s v="Deingenis"/>
    <d v="1980-06-20T00:00:00"/>
    <n v="42"/>
    <n v="1"/>
    <n v="33.155000000000001"/>
    <n v="5.07"/>
    <s v="No"/>
    <s v="No"/>
    <x v="0"/>
    <n v="0"/>
    <s v="No"/>
    <s v="Normal"/>
    <s v="Obesity"/>
    <n v="7639.42"/>
    <s v="Tier - 2"/>
    <s v="Tier - 2"/>
    <s v="R1024"/>
    <s v="Adults"/>
  </r>
  <r>
    <s v="ID1401"/>
    <s v="Ms"/>
    <s v="Jessica F"/>
    <s v="Hodge"/>
    <d v="2001-12-13T00:00:00"/>
    <n v="21"/>
    <n v="0"/>
    <n v="42.85"/>
    <n v="5.81"/>
    <s v="Yes"/>
    <s v="No"/>
    <x v="0"/>
    <n v="0"/>
    <s v="No"/>
    <s v="Prediabetes"/>
    <s v="Obesity"/>
    <n v="7636.92"/>
    <s v="Tier - 2"/>
    <s v="Tier - 3"/>
    <s v="R1012"/>
    <s v="Youth"/>
  </r>
  <r>
    <s v="ID1402"/>
    <s v="Ms"/>
    <s v="Lindsey"/>
    <s v="Gibbs"/>
    <d v="1978-08-24T00:00:00"/>
    <n v="44"/>
    <n v="1"/>
    <n v="32.340000000000003"/>
    <n v="11.2"/>
    <s v="No"/>
    <s v="No"/>
    <x v="0"/>
    <n v="0"/>
    <s v="No"/>
    <s v="Diabetes"/>
    <s v="Obesity"/>
    <n v="7633.72"/>
    <s v="Tier - 2"/>
    <s v="Tier - 1"/>
    <s v="R1013"/>
    <s v="Adults"/>
  </r>
  <r>
    <s v="ID1403"/>
    <s v="Ms"/>
    <s v="Kelly A"/>
    <s v="Trom"/>
    <d v="1978-11-29T00:00:00"/>
    <n v="44"/>
    <n v="1"/>
    <n v="27.5"/>
    <n v="10.75"/>
    <s v="No"/>
    <s v="No"/>
    <x v="0"/>
    <n v="0"/>
    <s v="No"/>
    <s v="Diabetes"/>
    <s v="Overweight"/>
    <n v="7626.99"/>
    <s v="Tier - 2"/>
    <s v="Tier - 2"/>
    <s v="R1011"/>
    <s v="Adults"/>
  </r>
  <r>
    <s v="ID1404"/>
    <s v="Ms"/>
    <s v="Brooke E"/>
    <s v="Sizer"/>
    <d v="1978-11-06T00:00:00"/>
    <n v="44"/>
    <n v="1"/>
    <n v="25.8"/>
    <n v="7.8"/>
    <s v="No"/>
    <s v="No"/>
    <x v="0"/>
    <n v="0"/>
    <s v="No"/>
    <s v="Diabetes"/>
    <s v="Overweight"/>
    <n v="7624.63"/>
    <s v="Tier - 2"/>
    <s v="Tier - 1"/>
    <s v="R1011"/>
    <s v="Adults"/>
  </r>
  <r>
    <s v="ID1405"/>
    <s v="Ms"/>
    <s v="Katelyn E"/>
    <s v="Ellison"/>
    <d v="1978-11-28T00:00:00"/>
    <n v="44"/>
    <n v="1"/>
    <n v="25"/>
    <n v="7.04"/>
    <s v="No"/>
    <s v="No"/>
    <x v="0"/>
    <n v="0"/>
    <s v="No"/>
    <s v="Diabetes"/>
    <s v="Overweight"/>
    <n v="7623.52"/>
    <s v="Tier - 2"/>
    <s v="Tier - 1"/>
    <s v="R1011"/>
    <s v="Adults"/>
  </r>
  <r>
    <s v="ID1406"/>
    <s v="Mr"/>
    <s v="Adam"/>
    <s v="Sulkowski"/>
    <d v="1996-09-17T00:00:00"/>
    <n v="26"/>
    <n v="0"/>
    <n v="41.2"/>
    <n v="4.18"/>
    <s v="Yes"/>
    <s v="No"/>
    <x v="0"/>
    <n v="0"/>
    <s v="No"/>
    <s v="Normal"/>
    <s v="Obesity"/>
    <n v="7623.13"/>
    <s v="Tier - 2"/>
    <s v="Tier - 3"/>
    <s v="R1011"/>
    <s v="Youth"/>
  </r>
  <r>
    <s v="ID1407"/>
    <s v="Ms"/>
    <s v="Dana"/>
    <s v="Maringo"/>
    <d v="1968-07-03T00:00:00"/>
    <n v="54"/>
    <n v="0"/>
    <n v="17.78"/>
    <n v="8.19"/>
    <s v="No"/>
    <s v="No"/>
    <x v="0"/>
    <n v="0"/>
    <s v="No"/>
    <s v="Diabetes"/>
    <s v="Underweight"/>
    <n v="7609.6"/>
    <s v="Tier - 3"/>
    <s v="Tier - 2"/>
    <s v="R1012"/>
    <s v="Senior"/>
  </r>
  <r>
    <s v="ID1408"/>
    <s v="Mr"/>
    <s v="Eric W"/>
    <s v="Lattin"/>
    <d v="1997-09-30T00:00:00"/>
    <n v="25"/>
    <n v="0"/>
    <n v="40.119999999999997"/>
    <n v="6.22"/>
    <s v="Yes"/>
    <s v="No"/>
    <x v="1"/>
    <n v="1"/>
    <s v="No"/>
    <s v="Prediabetes"/>
    <s v="Obesity"/>
    <n v="7607.03"/>
    <s v="Tier - 2"/>
    <s v="Tier - 2"/>
    <s v="R1012"/>
    <s v="Youth"/>
  </r>
  <r>
    <s v="ID1409"/>
    <s v="Mr"/>
    <s v="Matthew D"/>
    <s v="Deblander"/>
    <d v="1967-07-17T00:00:00"/>
    <n v="55"/>
    <n v="0"/>
    <n v="19.350000000000001"/>
    <n v="8.2200000000000006"/>
    <s v="Yes"/>
    <s v="No"/>
    <x v="0"/>
    <n v="0"/>
    <s v="No"/>
    <s v="Diabetes"/>
    <s v="Normal Weight"/>
    <n v="7585.62"/>
    <s v="Tier - 3"/>
    <s v="Tier - 2"/>
    <s v="R1013"/>
    <s v="Senior"/>
  </r>
  <r>
    <s v="ID1410"/>
    <s v="Mr"/>
    <s v="Eoghan"/>
    <s v="O'Neill"/>
    <d v="1994-08-14T00:00:00"/>
    <n v="28"/>
    <n v="0"/>
    <n v="36.69"/>
    <n v="6.15"/>
    <s v="No"/>
    <s v="No"/>
    <x v="0"/>
    <n v="0"/>
    <s v="No"/>
    <s v="Prediabetes"/>
    <s v="Obesity"/>
    <n v="7567.13"/>
    <s v="Tier - 2"/>
    <s v="Tier - 2"/>
    <s v="R1021"/>
    <s v="Youth"/>
  </r>
  <r>
    <s v="ID1411"/>
    <s v="Ms"/>
    <s v="Pamela W"/>
    <s v="Davis"/>
    <d v="1988-12-15T00:00:00"/>
    <n v="34"/>
    <n v="3"/>
    <n v="28.51"/>
    <n v="5.65"/>
    <s v="Yes"/>
    <s v="No"/>
    <x v="0"/>
    <n v="1"/>
    <s v="No"/>
    <s v="Normal"/>
    <s v="Overweight"/>
    <n v="7538.52"/>
    <s v="Tier - 2"/>
    <s v="Tier - 2"/>
    <s v="R1012"/>
    <s v="Adults"/>
  </r>
  <r>
    <s v="ID1412"/>
    <s v="Ms"/>
    <s v="Lindsey M"/>
    <s v="Stanek"/>
    <d v="1984-08-22T00:00:00"/>
    <n v="38"/>
    <n v="3"/>
    <n v="30.21"/>
    <n v="5.5"/>
    <s v="No"/>
    <s v="No"/>
    <x v="0"/>
    <n v="1"/>
    <s v="No"/>
    <s v="Normal"/>
    <s v="Obesity"/>
    <n v="7537.16"/>
    <s v="Tier - 2"/>
    <s v="Tier - 2"/>
    <s v="R1012"/>
    <s v="Adults"/>
  </r>
  <r>
    <s v="ID1413"/>
    <s v="Ms"/>
    <s v="Kassie"/>
    <s v="Harris"/>
    <d v="1978-12-14T00:00:00"/>
    <n v="44"/>
    <n v="2"/>
    <n v="24.33"/>
    <n v="8"/>
    <s v="No"/>
    <s v="No"/>
    <x v="0"/>
    <n v="0"/>
    <s v="No"/>
    <s v="Diabetes"/>
    <s v="Normal Weight"/>
    <n v="7531.7"/>
    <s v="Tier - 2"/>
    <s v="Tier - 1"/>
    <s v="R1013"/>
    <s v="Adults"/>
  </r>
  <r>
    <s v="ID1414"/>
    <s v="Mr"/>
    <s v="Matthew"/>
    <s v="Manning"/>
    <d v="1976-10-10T00:00:00"/>
    <n v="46"/>
    <n v="0"/>
    <n v="19.855"/>
    <n v="5.71"/>
    <s v="Yes"/>
    <s v="No"/>
    <x v="0"/>
    <n v="0"/>
    <s v="No"/>
    <s v="Prediabetes"/>
    <s v="Normal Weight"/>
    <n v="7526.71"/>
    <s v="Tier - 3"/>
    <s v="Tier - 1"/>
    <s v="R1012"/>
    <s v="Adults"/>
  </r>
  <r>
    <s v="ID1415"/>
    <s v="Mr"/>
    <s v="Ruben Dario"/>
    <s v="Barrera Munoz"/>
    <d v="1978-10-18T00:00:00"/>
    <n v="44"/>
    <n v="1"/>
    <n v="25.364999999999998"/>
    <n v="11.71"/>
    <s v="No"/>
    <s v="No"/>
    <x v="0"/>
    <n v="0"/>
    <s v="No"/>
    <s v="Diabetes"/>
    <s v="Overweight"/>
    <n v="7518.03"/>
    <s v="Tier - 2"/>
    <s v="Tier - 3"/>
    <s v="R1012"/>
    <s v="Adults"/>
  </r>
  <r>
    <s v="ID1416"/>
    <s v="Mr"/>
    <s v="Kevin"/>
    <s v="Schauwaers"/>
    <d v="1983-07-10T00:00:00"/>
    <n v="39"/>
    <n v="4"/>
    <n v="29.6"/>
    <n v="6.17"/>
    <s v="Yes"/>
    <s v="No"/>
    <x v="1"/>
    <n v="1"/>
    <s v="No"/>
    <s v="Prediabetes"/>
    <s v="Overweight"/>
    <n v="7512.27"/>
    <s v="Tier - 3"/>
    <s v="Tier - 2"/>
    <s v="R1011"/>
    <s v="Adults"/>
  </r>
  <r>
    <s v="ID1417"/>
    <s v="Ms"/>
    <s v="Lindsay M"/>
    <s v="Hartman"/>
    <d v="1997-10-28T00:00:00"/>
    <n v="25"/>
    <n v="0"/>
    <n v="39.43"/>
    <n v="6.1"/>
    <s v="Yes"/>
    <s v="No"/>
    <x v="1"/>
    <n v="1"/>
    <s v="No"/>
    <s v="Prediabetes"/>
    <s v="Obesity"/>
    <n v="7504.3"/>
    <s v="Tier - 2"/>
    <s v="Tier - 1"/>
    <s v="R1012"/>
    <s v="Youth"/>
  </r>
  <r>
    <s v="ID1418"/>
    <s v="Mrs"/>
    <s v="Amanda"/>
    <s v="Fire"/>
    <d v="1988-12-15T00:00:00"/>
    <n v="34"/>
    <n v="3"/>
    <n v="27.34"/>
    <n v="5.19"/>
    <s v="Yes"/>
    <s v="No"/>
    <x v="0"/>
    <n v="1"/>
    <s v="No"/>
    <s v="Normal"/>
    <s v="Overweight"/>
    <n v="7494.63"/>
    <s v="Tier - 2"/>
    <s v="Tier - 3"/>
    <s v="R1025"/>
    <s v="Adults"/>
  </r>
  <r>
    <s v="ID1419"/>
    <s v="Mr"/>
    <s v="James"/>
    <s v="Waliaula"/>
    <d v="1996-06-14T00:00:00"/>
    <n v="26"/>
    <n v="0"/>
    <n v="39.01"/>
    <n v="5.37"/>
    <s v="Yes"/>
    <s v="No"/>
    <x v="0"/>
    <n v="0"/>
    <s v="No"/>
    <s v="Normal"/>
    <s v="Obesity"/>
    <n v="7487.38"/>
    <s v="Tier - 2"/>
    <s v="Tier - 3"/>
    <s v="R1012"/>
    <s v="Youth"/>
  </r>
  <r>
    <s v="ID1420"/>
    <s v="Mr"/>
    <s v="Samuel H"/>
    <s v="Blackshear"/>
    <d v="1967-08-04T00:00:00"/>
    <n v="55"/>
    <n v="0"/>
    <n v="18.989999999999998"/>
    <n v="10.82"/>
    <s v="Yes"/>
    <s v="No"/>
    <x v="0"/>
    <n v="0"/>
    <s v="No"/>
    <s v="Diabetes"/>
    <s v="Normal Weight"/>
    <n v="7463.51"/>
    <s v="Tier - 3"/>
    <s v="Tier - 3"/>
    <s v="R1013"/>
    <s v="Senior"/>
  </r>
  <r>
    <s v="ID1421"/>
    <s v="Ms"/>
    <s v="Jenni"/>
    <s v="Nettik"/>
    <d v="2001-06-01T00:00:00"/>
    <n v="22"/>
    <n v="0"/>
    <n v="42.3"/>
    <n v="6.06"/>
    <s v="Yes"/>
    <s v="No"/>
    <x v="0"/>
    <n v="0"/>
    <s v="No"/>
    <s v="Prediabetes"/>
    <s v="Obesity"/>
    <n v="7450.36"/>
    <s v="Tier - 2"/>
    <s v="Tier - 2"/>
    <s v="R1012"/>
    <s v="Youth"/>
  </r>
  <r>
    <s v="ID1422"/>
    <s v="Mr"/>
    <s v="Estuardo F"/>
    <s v="Novales"/>
    <d v="1977-09-30T00:00:00"/>
    <n v="45"/>
    <n v="0"/>
    <n v="39.805"/>
    <n v="5.91"/>
    <s v="No"/>
    <s v="No"/>
    <x v="0"/>
    <n v="0"/>
    <s v="No"/>
    <s v="Prediabetes"/>
    <s v="Obesity"/>
    <n v="7448.4"/>
    <s v="Tier - 3"/>
    <s v="Tier - 3"/>
    <s v="R1017"/>
    <s v="Adults"/>
  </r>
  <r>
    <s v="ID1423"/>
    <s v="Mr"/>
    <s v="Brett"/>
    <s v="Rosauer"/>
    <d v="1977-09-25T00:00:00"/>
    <n v="45"/>
    <n v="1"/>
    <n v="33.700000000000003"/>
    <n v="5.87"/>
    <s v="No"/>
    <s v="No"/>
    <x v="0"/>
    <n v="0"/>
    <s v="No"/>
    <s v="Prediabetes"/>
    <s v="Obesity"/>
    <n v="7445.92"/>
    <s v="Tier - 3"/>
    <s v="Tier - 1"/>
    <s v="R1011"/>
    <s v="Adults"/>
  </r>
  <r>
    <s v="ID1424"/>
    <s v="Ms"/>
    <s v="Sharon E"/>
    <s v="Ryder"/>
    <d v="1980-07-07T00:00:00"/>
    <n v="42"/>
    <n v="1"/>
    <n v="36.195"/>
    <n v="6.22"/>
    <s v="No"/>
    <s v="No"/>
    <x v="0"/>
    <n v="0"/>
    <s v="No"/>
    <s v="Prediabetes"/>
    <s v="Obesity"/>
    <n v="7443.64"/>
    <s v="Tier - 2"/>
    <s v="Tier - 3"/>
    <s v="R1012"/>
    <s v="Adults"/>
  </r>
  <r>
    <s v="ID1425"/>
    <s v="Mr"/>
    <s v="Jacob W√¶Ver"/>
    <s v="Larsen"/>
    <d v="1979-09-01T00:00:00"/>
    <n v="43"/>
    <n v="2"/>
    <n v="32.6"/>
    <n v="5.73"/>
    <s v="No"/>
    <s v="No"/>
    <x v="1"/>
    <n v="1"/>
    <s v="No"/>
    <s v="Prediabetes"/>
    <s v="Obesity"/>
    <n v="7441.5"/>
    <s v="Tier - 3"/>
    <s v="Tier - 2"/>
    <s v="R1011"/>
    <s v="Adults"/>
  </r>
  <r>
    <s v="ID1426"/>
    <s v="Mr"/>
    <s v="Scott"/>
    <s v="Keate"/>
    <d v="1977-08-25T00:00:00"/>
    <n v="45"/>
    <n v="1"/>
    <n v="30.2"/>
    <n v="5.7"/>
    <s v="No"/>
    <s v="No"/>
    <x v="0"/>
    <n v="0"/>
    <s v="No"/>
    <s v="Normal"/>
    <s v="Obesity"/>
    <n v="7441.05"/>
    <s v="Tier - 3"/>
    <s v="Tier - 2"/>
    <s v="R1011"/>
    <s v="Adults"/>
  </r>
  <r>
    <s v="ID1427"/>
    <s v="Ms"/>
    <s v="Brooke S"/>
    <s v="Williams"/>
    <d v="1978-12-02T00:00:00"/>
    <n v="44"/>
    <n v="0"/>
    <n v="27.645"/>
    <n v="9.91"/>
    <s v="No"/>
    <s v="No"/>
    <x v="0"/>
    <n v="0"/>
    <s v="No"/>
    <s v="Diabetes"/>
    <s v="Overweight"/>
    <n v="7421.19"/>
    <s v="Tier - 2"/>
    <s v="Tier - 3"/>
    <s v="R1012"/>
    <s v="Adults"/>
  </r>
  <r>
    <s v="ID1428"/>
    <s v="Ms"/>
    <s v="Kaye A"/>
    <s v="Starosciak"/>
    <d v="1978-11-12T00:00:00"/>
    <n v="44"/>
    <n v="0"/>
    <n v="26.41"/>
    <n v="11.4"/>
    <s v="No"/>
    <s v="No"/>
    <x v="0"/>
    <n v="0"/>
    <s v="No"/>
    <s v="Diabetes"/>
    <s v="Overweight"/>
    <n v="7419.48"/>
    <s v="Tier - 2"/>
    <s v="Tier - 2"/>
    <s v="R1012"/>
    <s v="Adults"/>
  </r>
  <r>
    <s v="ID1429"/>
    <s v="Ms"/>
    <s v="Carolyn"/>
    <s v="Smith"/>
    <d v="1983-09-19T00:00:00"/>
    <n v="39"/>
    <n v="3"/>
    <n v="34.1"/>
    <n v="6.29"/>
    <s v="Yes"/>
    <s v="No"/>
    <x v="1"/>
    <n v="1"/>
    <s v="No"/>
    <s v="Prediabetes"/>
    <s v="Obesity"/>
    <n v="7418.52"/>
    <s v="Tier - 2"/>
    <s v="Tier - 2"/>
    <s v="R1011"/>
    <s v="Adults"/>
  </r>
  <r>
    <s v="ID1430"/>
    <s v="Mr"/>
    <s v="Daniel C"/>
    <s v="Henderson"/>
    <d v="1965-12-05T00:00:00"/>
    <n v="57"/>
    <n v="0"/>
    <n v="17.3"/>
    <n v="9.2799999999999994"/>
    <s v="No"/>
    <s v="No"/>
    <x v="0"/>
    <n v="0"/>
    <s v="No"/>
    <s v="Diabetes"/>
    <s v="Underweight"/>
    <n v="7403.98"/>
    <s v="Tier - 3"/>
    <s v="Tier - 2"/>
    <s v="R1013"/>
    <s v="Senior"/>
  </r>
  <r>
    <s v="ID1431"/>
    <s v="Mrs"/>
    <s v="Laurie A"/>
    <s v="Winkelman"/>
    <d v="1993-07-22T00:00:00"/>
    <n v="29"/>
    <n v="0"/>
    <n v="35.020000000000003"/>
    <n v="4.78"/>
    <s v="No"/>
    <s v="No"/>
    <x v="1"/>
    <n v="1"/>
    <s v="No"/>
    <s v="Normal"/>
    <s v="Obesity"/>
    <n v="7388.85"/>
    <s v="Tier - 2"/>
    <s v="Tier - 2"/>
    <s v="R1026"/>
    <s v="Youth"/>
  </r>
  <r>
    <s v="ID1432"/>
    <s v="Ms"/>
    <s v="Nicole"/>
    <s v="Monette"/>
    <d v="1981-11-24T00:00:00"/>
    <n v="41"/>
    <n v="2"/>
    <n v="37.1"/>
    <n v="8.8699999999999992"/>
    <s v="Yes"/>
    <s v="No"/>
    <x v="0"/>
    <n v="0"/>
    <s v="No"/>
    <s v="Diabetes"/>
    <s v="Obesity"/>
    <n v="7371.77"/>
    <s v="Tier - 2"/>
    <s v="Tier - 1"/>
    <s v="R1011"/>
    <s v="Adults"/>
  </r>
  <r>
    <s v="ID1433"/>
    <s v="Ms"/>
    <s v="Shelby"/>
    <s v="Kramer"/>
    <d v="1965-12-09T00:00:00"/>
    <n v="57"/>
    <n v="0"/>
    <n v="16.79"/>
    <n v="11.4"/>
    <s v="No"/>
    <s v="No"/>
    <x v="0"/>
    <n v="0"/>
    <s v="No"/>
    <s v="Diabetes"/>
    <s v="Underweight"/>
    <n v="7362.31"/>
    <s v="Tier - 3"/>
    <s v="Tier - 3"/>
    <s v="R1013"/>
    <s v="Senior"/>
  </r>
  <r>
    <s v="ID1434"/>
    <s v="Ms"/>
    <s v="Allison"/>
    <s v="Goldstein"/>
    <d v="1981-07-16T00:00:00"/>
    <n v="41"/>
    <n v="1"/>
    <n v="31.635000000000002"/>
    <n v="9.1300000000000008"/>
    <s v="Yes"/>
    <s v="No"/>
    <x v="0"/>
    <n v="0"/>
    <s v="No"/>
    <s v="Diabetes"/>
    <s v="Obesity"/>
    <n v="7358.18"/>
    <s v="Tier - 2"/>
    <s v="Tier - 3"/>
    <s v="R1024"/>
    <s v="Adults"/>
  </r>
  <r>
    <s v="ID1435"/>
    <s v="Ms"/>
    <s v="Leticia"/>
    <s v="Gonzalez"/>
    <d v="1983-06-21T00:00:00"/>
    <n v="39"/>
    <n v="3"/>
    <n v="24.19"/>
    <n v="6.22"/>
    <s v="Yes"/>
    <s v="No"/>
    <x v="1"/>
    <n v="1"/>
    <s v="No"/>
    <s v="Prediabetes"/>
    <s v="Normal Weight"/>
    <n v="7357.49"/>
    <s v="Tier - 2"/>
    <s v="Tier - 2"/>
    <s v="R1012"/>
    <s v="Adults"/>
  </r>
  <r>
    <s v="ID1436"/>
    <s v="Mr"/>
    <s v="John S"/>
    <s v="Barrett"/>
    <d v="1993-10-05T00:00:00"/>
    <n v="29"/>
    <n v="0"/>
    <n v="35.29"/>
    <n v="5.9"/>
    <s v="No"/>
    <s v="No"/>
    <x v="1"/>
    <n v="1"/>
    <s v="No"/>
    <s v="Prediabetes"/>
    <s v="Obesity"/>
    <n v="7349.12"/>
    <s v="Tier - 2"/>
    <s v="Tier - 2"/>
    <s v="R1021"/>
    <s v="Youth"/>
  </r>
  <r>
    <s v="ID1437"/>
    <s v="Ms"/>
    <s v="April"/>
    <s v="Irwin"/>
    <d v="1977-12-01T00:00:00"/>
    <n v="45"/>
    <n v="0"/>
    <n v="35.299999999999997"/>
    <n v="4.45"/>
    <s v="No"/>
    <s v="No"/>
    <x v="0"/>
    <n v="0"/>
    <s v="No"/>
    <s v="Normal"/>
    <s v="Obesity"/>
    <n v="7348.14"/>
    <s v="Tier - 2"/>
    <s v="Tier - 1"/>
    <s v="R1011"/>
    <s v="Adults"/>
  </r>
  <r>
    <s v="ID1438"/>
    <s v="Ms"/>
    <s v="Ashley N"/>
    <s v="Glenn"/>
    <d v="1979-06-26T00:00:00"/>
    <n v="43"/>
    <n v="1"/>
    <n v="35.64"/>
    <n v="6.17"/>
    <s v="No"/>
    <s v="No"/>
    <x v="1"/>
    <n v="1"/>
    <s v="No"/>
    <s v="Prediabetes"/>
    <s v="Obesity"/>
    <n v="7345.73"/>
    <s v="Tier - 2"/>
    <s v="Tier - 1"/>
    <s v="R1013"/>
    <s v="Adults"/>
  </r>
  <r>
    <s v="ID1439"/>
    <s v="Ms"/>
    <s v="Madeleine"/>
    <s v="O'Meara"/>
    <d v="1977-12-18T00:00:00"/>
    <n v="45"/>
    <n v="0"/>
    <n v="33.1"/>
    <n v="4.93"/>
    <s v="No"/>
    <s v="No"/>
    <x v="0"/>
    <n v="0"/>
    <s v="No"/>
    <s v="Normal"/>
    <s v="Obesity"/>
    <n v="7345.08"/>
    <s v="Tier - 2"/>
    <s v="Tier - 1"/>
    <s v="R1011"/>
    <s v="Adults"/>
  </r>
  <r>
    <s v="ID1440"/>
    <s v="Ms"/>
    <s v="Nelly S"/>
    <s v="Budrow"/>
    <d v="1986-06-15T00:00:00"/>
    <n v="36"/>
    <n v="3"/>
    <n v="26.41"/>
    <n v="7.32"/>
    <s v="Yes"/>
    <s v="No"/>
    <x v="0"/>
    <n v="1"/>
    <s v="No"/>
    <s v="Diabetes"/>
    <s v="Overweight"/>
    <n v="7339.93"/>
    <s v="Tier - 2"/>
    <s v="Tier - 2"/>
    <s v="R1012"/>
    <s v="Adults"/>
  </r>
  <r>
    <s v="ID1441"/>
    <s v="Ms"/>
    <s v="Meredith S"/>
    <s v="Anderson"/>
    <d v="1979-09-19T00:00:00"/>
    <n v="43"/>
    <n v="1"/>
    <n v="29.9"/>
    <n v="5.27"/>
    <s v="No"/>
    <s v="No"/>
    <x v="1"/>
    <n v="1"/>
    <s v="No"/>
    <s v="Normal"/>
    <s v="Overweight"/>
    <n v="7337.75"/>
    <s v="Tier - 2"/>
    <s v="Tier - 3"/>
    <s v="R1011"/>
    <s v="Adults"/>
  </r>
  <r>
    <s v="ID1442"/>
    <s v="Mr"/>
    <s v="Kevin"/>
    <s v="Douglas"/>
    <d v="1984-07-25T00:00:00"/>
    <n v="38"/>
    <n v="3"/>
    <n v="25.24"/>
    <n v="5.82"/>
    <s v="No"/>
    <s v="No"/>
    <x v="0"/>
    <n v="1"/>
    <s v="No"/>
    <s v="Prediabetes"/>
    <s v="Overweight"/>
    <n v="7325.47"/>
    <s v="Tier - 2"/>
    <s v="Tier - 1"/>
    <s v="R1012"/>
    <s v="Adults"/>
  </r>
  <r>
    <s v="ID1443"/>
    <s v="Ms"/>
    <s v="Lisa"/>
    <s v="Tecklenburg"/>
    <d v="1979-06-19T00:00:00"/>
    <n v="43"/>
    <n v="0"/>
    <n v="25.08"/>
    <n v="5.8"/>
    <s v="No"/>
    <s v="No"/>
    <x v="1"/>
    <n v="1"/>
    <s v="No"/>
    <s v="Prediabetes"/>
    <s v="Overweight"/>
    <n v="7325.05"/>
    <s v="Tier - 2"/>
    <s v="Tier - 3"/>
    <s v="R1024"/>
    <s v="Adults"/>
  </r>
  <r>
    <s v="ID1444"/>
    <s v="Ms"/>
    <s v="Katherine A"/>
    <s v="Baker"/>
    <d v="2004-11-15T00:00:00"/>
    <n v="18"/>
    <n v="0"/>
    <n v="29.164999999999999"/>
    <n v="4.87"/>
    <s v="No"/>
    <s v="Yes"/>
    <x v="0"/>
    <n v="1"/>
    <s v="No"/>
    <s v="Normal"/>
    <s v="Overweight"/>
    <n v="7323.73"/>
    <s v="Tier - 2"/>
    <s v="Tier - 2"/>
    <s v="R1024"/>
    <s v="Youth"/>
  </r>
  <r>
    <s v="ID1445"/>
    <s v="Mr"/>
    <s v="Steve"/>
    <s v="Schenck"/>
    <d v="1965-07-11T00:00:00"/>
    <n v="57"/>
    <n v="0"/>
    <n v="15.05"/>
    <n v="8.1199999999999992"/>
    <s v="No"/>
    <s v="No"/>
    <x v="0"/>
    <n v="0"/>
    <s v="No"/>
    <s v="Diabetes"/>
    <s v="Underweight"/>
    <n v="7322.86"/>
    <s v="Tier - 3"/>
    <s v="Tier - 3"/>
    <s v="R1012"/>
    <s v="Senior"/>
  </r>
  <r>
    <s v="ID1446"/>
    <s v="Ms"/>
    <s v="Kate L"/>
    <s v="Johnson"/>
    <d v="1972-08-11T00:00:00"/>
    <n v="50"/>
    <n v="0"/>
    <n v="19.95"/>
    <n v="4.3600000000000003"/>
    <s v="No"/>
    <s v="No"/>
    <x v="0"/>
    <n v="2"/>
    <s v="No"/>
    <s v="Normal"/>
    <s v="Normal Weight"/>
    <n v="7318.22"/>
    <s v="Tier - 2"/>
    <s v="Tier - 3"/>
    <s v="R1012"/>
    <s v="Senior"/>
  </r>
  <r>
    <s v="ID1447"/>
    <s v="Ms"/>
    <s v="Beth"/>
    <s v="Blendell"/>
    <d v="1965-06-25T00:00:00"/>
    <n v="57"/>
    <n v="0"/>
    <n v="16.66"/>
    <n v="9.16"/>
    <s v="No"/>
    <s v="No"/>
    <x v="0"/>
    <n v="0"/>
    <s v="No"/>
    <s v="Diabetes"/>
    <s v="Underweight"/>
    <n v="7318.21"/>
    <s v="Tier - 3"/>
    <s v="Tier - 1"/>
    <s v="R1013"/>
    <s v="Senior"/>
  </r>
  <r>
    <s v="ID1448"/>
    <s v="Ms"/>
    <s v="Katharine"/>
    <s v="Parodi"/>
    <d v="1965-06-06T00:00:00"/>
    <n v="58"/>
    <n v="0"/>
    <n v="16.62"/>
    <n v="9.14"/>
    <s v="No"/>
    <s v="No"/>
    <x v="0"/>
    <n v="0"/>
    <s v="No"/>
    <s v="Diabetes"/>
    <s v="Underweight"/>
    <n v="7304.65"/>
    <s v="Tier - 3"/>
    <s v="Tier - 3"/>
    <s v="R1013"/>
    <s v="Senior"/>
  </r>
  <r>
    <s v="ID1449"/>
    <s v="Ms"/>
    <s v="Heather L"/>
    <s v="Morgan"/>
    <d v="1966-12-26T00:00:00"/>
    <n v="56"/>
    <n v="0"/>
    <n v="15.36"/>
    <n v="5.49"/>
    <s v="Yes"/>
    <s v="No"/>
    <x v="0"/>
    <n v="2"/>
    <s v="No"/>
    <s v="Normal"/>
    <s v="Underweight"/>
    <n v="7302.46"/>
    <s v="Tier - 3"/>
    <s v="Tier - 1"/>
    <s v="R1012"/>
    <s v="Senior"/>
  </r>
  <r>
    <s v="ID1450"/>
    <s v="Ms"/>
    <s v="Desiree"/>
    <s v="Linden"/>
    <d v="1985-11-02T00:00:00"/>
    <n v="37"/>
    <n v="3"/>
    <n v="27.74"/>
    <n v="5.96"/>
    <s v="Yes"/>
    <s v="No"/>
    <x v="0"/>
    <n v="0"/>
    <s v="No"/>
    <s v="Prediabetes"/>
    <s v="Overweight"/>
    <n v="7281.51"/>
    <s v="Tier - 2"/>
    <s v="Tier - 1"/>
    <s v="R1012"/>
    <s v="Adults"/>
  </r>
  <r>
    <s v="ID1451"/>
    <s v="Mr"/>
    <s v="Peter B"/>
    <s v="Horning"/>
    <d v="1976-12-18T00:00:00"/>
    <n v="46"/>
    <n v="2"/>
    <n v="22.44"/>
    <n v="4.62"/>
    <s v="Yes"/>
    <s v="No"/>
    <x v="0"/>
    <n v="0"/>
    <s v="No"/>
    <s v="Normal"/>
    <s v="Normal Weight"/>
    <n v="7273.02"/>
    <s v="Tier - 2"/>
    <s v="Tier - 1"/>
    <s v="R1013"/>
    <s v="Adults"/>
  </r>
  <r>
    <s v="ID1452"/>
    <s v="Mr"/>
    <s v="Adam"/>
    <s v="Goode"/>
    <d v="1981-08-04T00:00:00"/>
    <n v="41"/>
    <n v="2"/>
    <n v="37.049999999999997"/>
    <n v="9.9600000000000009"/>
    <s v="Yes"/>
    <s v="No"/>
    <x v="0"/>
    <n v="0"/>
    <s v="No"/>
    <s v="Diabetes"/>
    <s v="Obesity"/>
    <n v="7265.7"/>
    <s v="Tier - 3"/>
    <s v="Tier - 3"/>
    <s v="R1012"/>
    <s v="Adults"/>
  </r>
  <r>
    <s v="ID1453"/>
    <s v="Mr"/>
    <s v="Jeremy J"/>
    <s v="Doden"/>
    <d v="1973-10-25T00:00:00"/>
    <n v="49"/>
    <n v="0"/>
    <n v="22.95"/>
    <n v="10.53"/>
    <s v="No"/>
    <s v="No"/>
    <x v="0"/>
    <n v="2"/>
    <s v="No"/>
    <s v="Diabetes"/>
    <s v="Normal Weight"/>
    <n v="7265.58"/>
    <s v="Tier - 2"/>
    <s v="Tier - 2"/>
    <s v="R1013"/>
    <s v="Adults"/>
  </r>
  <r>
    <s v="ID1454"/>
    <s v="Mr"/>
    <s v="Adam C"/>
    <s v="Groff"/>
    <d v="1981-06-13T00:00:00"/>
    <n v="41"/>
    <n v="2"/>
    <n v="34.200000000000003"/>
    <n v="6.69"/>
    <s v="Yes"/>
    <s v="No"/>
    <x v="0"/>
    <n v="0"/>
    <s v="No"/>
    <s v="Diabetes"/>
    <s v="Obesity"/>
    <n v="7261.74"/>
    <s v="Tier - 3"/>
    <s v="Tier - 3"/>
    <s v="R1012"/>
    <s v="Adults"/>
  </r>
  <r>
    <s v="ID1455"/>
    <s v="Mr"/>
    <s v="Jon"/>
    <s v="Kuehler"/>
    <d v="1981-08-14T00:00:00"/>
    <n v="41"/>
    <n v="2"/>
    <n v="30.59"/>
    <n v="9.5500000000000007"/>
    <s v="Yes"/>
    <s v="No"/>
    <x v="0"/>
    <n v="0"/>
    <s v="No"/>
    <s v="Diabetes"/>
    <s v="Obesity"/>
    <n v="7256.72"/>
    <s v="Tier - 3"/>
    <s v="Tier - 2"/>
    <s v="R1012"/>
    <s v="Adults"/>
  </r>
  <r>
    <s v="ID1456"/>
    <s v="Mr"/>
    <s v="Steven J"/>
    <s v="Daniels"/>
    <d v="1982-07-24T00:00:00"/>
    <n v="40"/>
    <n v="3"/>
    <n v="25.51"/>
    <n v="6.05"/>
    <s v="No"/>
    <s v="No"/>
    <x v="0"/>
    <n v="0"/>
    <s v="No"/>
    <s v="Prediabetes"/>
    <s v="Overweight"/>
    <n v="7248.71"/>
    <s v="Tier - 2"/>
    <s v="Tier - 1"/>
    <s v="R1013"/>
    <s v="Adults"/>
  </r>
  <r>
    <s v="ID1457"/>
    <s v="Ms"/>
    <s v="Jessica P"/>
    <s v="Gibby"/>
    <d v="1986-09-02T00:00:00"/>
    <n v="36"/>
    <n v="4"/>
    <n v="29.04"/>
    <n v="10.56"/>
    <s v="Yes"/>
    <s v="No"/>
    <x v="0"/>
    <n v="1"/>
    <s v="No"/>
    <s v="Diabetes"/>
    <s v="Overweight"/>
    <n v="7243.81"/>
    <s v="Tier - 2"/>
    <s v="Tier - 3"/>
    <s v="R1013"/>
    <s v="Adults"/>
  </r>
  <r>
    <s v="ID1458"/>
    <s v="Ms"/>
    <s v="Ashley"/>
    <s v="Busa"/>
    <d v="1986-07-13T00:00:00"/>
    <n v="36"/>
    <n v="3"/>
    <n v="22.135000000000002"/>
    <n v="10.81"/>
    <s v="Yes"/>
    <s v="No"/>
    <x v="0"/>
    <n v="1"/>
    <s v="No"/>
    <s v="Diabetes"/>
    <s v="Normal Weight"/>
    <n v="7228.22"/>
    <s v="Tier - 2"/>
    <s v="Tier - 1"/>
    <s v="R1024"/>
    <s v="Adults"/>
  </r>
  <r>
    <s v="ID1459"/>
    <s v="Mr"/>
    <s v="Arturo H"/>
    <s v="Moyo"/>
    <d v="1977-09-15T00:00:00"/>
    <n v="45"/>
    <n v="0"/>
    <n v="21.375"/>
    <n v="4.32"/>
    <s v="No"/>
    <s v="No"/>
    <x v="0"/>
    <n v="0"/>
    <s v="No"/>
    <s v="Normal"/>
    <s v="Normal Weight"/>
    <n v="7222.79"/>
    <s v="Tier - 3"/>
    <s v="Tier - 3"/>
    <s v="R1012"/>
    <s v="Adults"/>
  </r>
  <r>
    <s v="ID1460"/>
    <s v="Mr"/>
    <s v="Ketil"/>
    <s v="Horn"/>
    <d v="1991-06-28T00:00:00"/>
    <n v="31"/>
    <n v="3"/>
    <n v="29.19"/>
    <n v="4.37"/>
    <s v="No"/>
    <s v="No"/>
    <x v="0"/>
    <n v="0"/>
    <s v="No"/>
    <s v="Normal"/>
    <s v="Overweight"/>
    <n v="7220.25"/>
    <s v="Tier - 2"/>
    <s v="Tier - 2"/>
    <s v="R1021"/>
    <s v="Adults"/>
  </r>
  <r>
    <s v="ID1461"/>
    <s v="Ms"/>
    <s v="Katie"/>
    <s v="Bien"/>
    <d v="1983-11-21T00:00:00"/>
    <n v="39"/>
    <n v="2"/>
    <n v="31.92"/>
    <n v="4.8099999999999996"/>
    <s v="Yes"/>
    <s v="No"/>
    <x v="1"/>
    <n v="1"/>
    <s v="No"/>
    <s v="Normal"/>
    <s v="Obesity"/>
    <n v="7209.49"/>
    <s v="Tier - 2"/>
    <s v="Tier - 3"/>
    <s v="R1012"/>
    <s v="Adults"/>
  </r>
  <r>
    <s v="ID1462"/>
    <s v="Ms"/>
    <s v="Christi"/>
    <s v="O'Connor"/>
    <d v="1983-08-11T00:00:00"/>
    <n v="39"/>
    <n v="2"/>
    <n v="26.315000000000001"/>
    <n v="4.5599999999999996"/>
    <s v="Yes"/>
    <s v="No"/>
    <x v="1"/>
    <n v="1"/>
    <s v="No"/>
    <s v="Normal"/>
    <s v="Overweight"/>
    <n v="7201.7"/>
    <s v="Tier - 2"/>
    <s v="Tier - 3"/>
    <s v="R1012"/>
    <s v="Adults"/>
  </r>
  <r>
    <s v="ID1463"/>
    <s v="Mr"/>
    <s v="Alan"/>
    <s v="Ash"/>
    <d v="1982-09-14T00:00:00"/>
    <n v="40"/>
    <n v="3"/>
    <n v="35.299999999999997"/>
    <n v="4.3899999999999997"/>
    <s v="No"/>
    <s v="No"/>
    <x v="0"/>
    <n v="0"/>
    <s v="No"/>
    <s v="Normal"/>
    <s v="Obesity"/>
    <n v="7196.87"/>
    <s v="Tier - 3"/>
    <s v="Tier - 2"/>
    <s v="R1011"/>
    <s v="Adults"/>
  </r>
  <r>
    <s v="ID1464"/>
    <s v="Mr"/>
    <s v="Edivaldo B"/>
    <s v="Do Prado"/>
    <d v="1968-08-26T00:00:00"/>
    <n v="54"/>
    <n v="0"/>
    <n v="18.91"/>
    <n v="11.44"/>
    <s v="No"/>
    <s v="No"/>
    <x v="0"/>
    <n v="0"/>
    <s v="No"/>
    <s v="Diabetes"/>
    <s v="Normal Weight"/>
    <n v="7179.52"/>
    <s v="Tier - 3"/>
    <s v="Tier - 3"/>
    <s v="R1013"/>
    <s v="Senior"/>
  </r>
  <r>
    <s v="ID1465"/>
    <s v="Ms"/>
    <s v="Eve"/>
    <s v="Phillips"/>
    <d v="1975-07-19T00:00:00"/>
    <n v="47"/>
    <n v="1"/>
    <n v="22.41"/>
    <n v="11.37"/>
    <s v="Yes"/>
    <s v="No"/>
    <x v="0"/>
    <n v="1"/>
    <s v="No"/>
    <s v="Diabetes"/>
    <s v="Normal Weight"/>
    <n v="7175.51"/>
    <s v="Tier - 2"/>
    <s v="Tier - 3"/>
    <s v="R1013"/>
    <s v="Adults"/>
  </r>
  <r>
    <s v="ID1466"/>
    <s v="Mr"/>
    <s v="Devin"/>
    <s v="Kelly"/>
    <d v="1982-08-16T00:00:00"/>
    <n v="40"/>
    <n v="2"/>
    <n v="22.704999999999998"/>
    <n v="6.14"/>
    <s v="No"/>
    <s v="No"/>
    <x v="0"/>
    <n v="0"/>
    <s v="No"/>
    <s v="Prediabetes"/>
    <s v="Normal Weight"/>
    <n v="7173.36"/>
    <s v="Tier - 3"/>
    <s v="Tier - 2"/>
    <s v="R1016"/>
    <s v="Adults"/>
  </r>
  <r>
    <s v="ID1467"/>
    <s v="Mr"/>
    <s v="Shaun R"/>
    <s v="Dever"/>
    <d v="1980-09-30T00:00:00"/>
    <n v="42"/>
    <n v="2"/>
    <n v="37.18"/>
    <n v="4.8899999999999997"/>
    <s v="No"/>
    <s v="No"/>
    <x v="0"/>
    <n v="0"/>
    <s v="No"/>
    <s v="Normal"/>
    <s v="Obesity"/>
    <n v="7162.01"/>
    <s v="Tier - 2"/>
    <s v="Tier - 3"/>
    <s v="R1013"/>
    <s v="Adults"/>
  </r>
  <r>
    <s v="ID1468"/>
    <s v="Mr"/>
    <s v="Adrian"/>
    <s v="Horvath"/>
    <d v="1980-10-07T00:00:00"/>
    <n v="42"/>
    <n v="2"/>
    <n v="35.97"/>
    <n v="4.5999999999999996"/>
    <s v="No"/>
    <s v="No"/>
    <x v="0"/>
    <n v="0"/>
    <s v="No"/>
    <s v="Normal"/>
    <s v="Obesity"/>
    <n v="7160.33"/>
    <s v="Tier - 2"/>
    <s v="Tier - 1"/>
    <s v="R1013"/>
    <s v="Adults"/>
  </r>
  <r>
    <s v="ID1469"/>
    <s v="Mr"/>
    <s v="Andrew"/>
    <s v="Danner"/>
    <d v="1980-06-22T00:00:00"/>
    <n v="42"/>
    <n v="2"/>
    <n v="35.799999999999997"/>
    <n v="4.42"/>
    <s v="No"/>
    <s v="No"/>
    <x v="0"/>
    <n v="0"/>
    <s v="No"/>
    <s v="Normal"/>
    <s v="Obesity"/>
    <n v="7160.09"/>
    <s v="Tier - 2"/>
    <s v="Tier - 2"/>
    <s v="R1011"/>
    <s v="Adults"/>
  </r>
  <r>
    <s v="ID1470"/>
    <s v="Ms"/>
    <s v="Mallory"/>
    <s v="Weiss"/>
    <d v="1981-07-17T00:00:00"/>
    <n v="41"/>
    <n v="1"/>
    <n v="28.31"/>
    <n v="7.48"/>
    <s v="Yes"/>
    <s v="No"/>
    <x v="0"/>
    <n v="0"/>
    <s v="No"/>
    <s v="Diabetes"/>
    <s v="Overweight"/>
    <n v="7153.55"/>
    <s v="Tier - 2"/>
    <s v="Tier - 1"/>
    <s v="R1012"/>
    <s v="Adults"/>
  </r>
  <r>
    <s v="ID1471"/>
    <s v="Mr"/>
    <s v="Shawn E"/>
    <s v="D'Andrea"/>
    <d v="1978-09-06T00:00:00"/>
    <n v="44"/>
    <n v="1"/>
    <n v="38.06"/>
    <n v="10.74"/>
    <s v="No"/>
    <s v="No"/>
    <x v="0"/>
    <n v="0"/>
    <s v="No"/>
    <s v="Diabetes"/>
    <s v="Obesity"/>
    <n v="7152.67"/>
    <s v="Tier - 3"/>
    <s v="Tier - 2"/>
    <s v="R1013"/>
    <s v="Adults"/>
  </r>
  <r>
    <s v="ID1472"/>
    <s v="Ms"/>
    <s v="Sarah E"/>
    <s v="Olesky"/>
    <d v="1984-06-29T00:00:00"/>
    <n v="38"/>
    <n v="3"/>
    <n v="28"/>
    <n v="5.19"/>
    <s v="No"/>
    <s v="No"/>
    <x v="0"/>
    <n v="1"/>
    <s v="No"/>
    <s v="Normal"/>
    <s v="Overweight"/>
    <n v="7151.09"/>
    <s v="Tier - 2"/>
    <s v="Tier - 2"/>
    <s v="R1011"/>
    <s v="Adults"/>
  </r>
  <r>
    <s v="ID1473"/>
    <s v="Mr"/>
    <s v="Josh"/>
    <s v="Whitcraft"/>
    <d v="1978-07-30T00:00:00"/>
    <n v="44"/>
    <n v="1"/>
    <n v="34.32"/>
    <n v="9.17"/>
    <s v="No"/>
    <s v="No"/>
    <x v="0"/>
    <n v="0"/>
    <s v="No"/>
    <s v="Diabetes"/>
    <s v="Obesity"/>
    <n v="7147.47"/>
    <s v="Tier - 2"/>
    <s v="Tier - 3"/>
    <s v="R1013"/>
    <s v="Adults"/>
  </r>
  <r>
    <s v="ID1474"/>
    <s v="Mr"/>
    <s v="Johann A"/>
    <s v="Salazar"/>
    <d v="1976-06-24T00:00:00"/>
    <n v="46"/>
    <n v="0"/>
    <n v="22.3"/>
    <n v="4.95"/>
    <s v="Yes"/>
    <s v="No"/>
    <x v="0"/>
    <n v="0"/>
    <s v="No"/>
    <s v="Normal"/>
    <s v="Normal Weight"/>
    <n v="7147.11"/>
    <s v="Tier - 3"/>
    <s v="Tier - 2"/>
    <s v="R1011"/>
    <s v="Adults"/>
  </r>
  <r>
    <s v="ID1475"/>
    <s v="Ms"/>
    <s v="Robin M"/>
    <s v="Todd"/>
    <d v="1984-11-21T00:00:00"/>
    <n v="38"/>
    <n v="2"/>
    <n v="27.835000000000001"/>
    <n v="6.03"/>
    <s v="No"/>
    <s v="No"/>
    <x v="0"/>
    <n v="1"/>
    <s v="No"/>
    <s v="Prediabetes"/>
    <s v="Overweight"/>
    <n v="7144.86"/>
    <s v="Tier - 2"/>
    <s v="Tier - 2"/>
    <s v="R1024"/>
    <s v="Adults"/>
  </r>
  <r>
    <s v="ID1476"/>
    <s v="Mr"/>
    <s v="Kyle K"/>
    <s v="Pond"/>
    <d v="1999-08-08T00:00:00"/>
    <n v="23"/>
    <n v="0"/>
    <n v="39.229999999999997"/>
    <n v="5.36"/>
    <s v="No"/>
    <s v="No"/>
    <x v="0"/>
    <n v="0"/>
    <s v="No"/>
    <s v="Normal"/>
    <s v="Obesity"/>
    <n v="7144.4"/>
    <s v="Tier - 2"/>
    <s v="Tier - 1"/>
    <s v="R1022"/>
    <s v="Youth"/>
  </r>
  <r>
    <s v="ID1477"/>
    <s v="Ms"/>
    <s v="Alison"/>
    <s v="Egan"/>
    <d v="1984-07-07T00:00:00"/>
    <n v="38"/>
    <n v="2"/>
    <n v="19.95"/>
    <n v="6.11"/>
    <s v="No"/>
    <s v="No"/>
    <x v="0"/>
    <n v="1"/>
    <s v="No"/>
    <s v="Prediabetes"/>
    <s v="Normal Weight"/>
    <n v="7133.9"/>
    <s v="Tier - 2"/>
    <s v="Tier - 1"/>
    <s v="R1024"/>
    <s v="Adults"/>
  </r>
  <r>
    <s v="ID1478"/>
    <s v="Mr"/>
    <s v="Michael A"/>
    <s v="Bersani"/>
    <d v="1993-08-01T00:00:00"/>
    <n v="29"/>
    <n v="0"/>
    <n v="34.64"/>
    <n v="4.88"/>
    <s v="No"/>
    <s v="No"/>
    <x v="1"/>
    <n v="1"/>
    <s v="No"/>
    <s v="Normal"/>
    <s v="Obesity"/>
    <n v="7128.64"/>
    <s v="Tier - 2"/>
    <s v="Tier - 2"/>
    <s v="R1021"/>
    <s v="Youth"/>
  </r>
  <r>
    <s v="ID1479"/>
    <s v="Mr"/>
    <s v="Byron A"/>
    <s v="Creech"/>
    <d v="1968-06-29T00:00:00"/>
    <n v="54"/>
    <n v="0"/>
    <n v="18.75"/>
    <n v="6.72"/>
    <s v="No"/>
    <s v="No"/>
    <x v="0"/>
    <n v="0"/>
    <s v="No"/>
    <s v="Diabetes"/>
    <s v="Normal Weight"/>
    <n v="7125.25"/>
    <s v="Tier - 3"/>
    <s v="Tier - 2"/>
    <s v="R1013"/>
    <s v="Senior"/>
  </r>
  <r>
    <s v="ID1480"/>
    <s v="Ms"/>
    <s v="Carine A"/>
    <s v="Sudres"/>
    <d v="1987-08-11T00:00:00"/>
    <n v="35"/>
    <n v="3"/>
    <n v="26.48"/>
    <n v="4.2"/>
    <s v="No"/>
    <s v="No"/>
    <x v="0"/>
    <n v="1"/>
    <s v="No"/>
    <s v="Normal"/>
    <s v="Overweight"/>
    <n v="7106.81"/>
    <s v="Tier - 2"/>
    <s v="Tier - 1"/>
    <s v="R1012"/>
    <s v="Adults"/>
  </r>
  <r>
    <s v="ID1481"/>
    <s v="Mr"/>
    <s v="Nathaniel"/>
    <s v="Couture"/>
    <d v="1992-06-18T00:00:00"/>
    <n v="30"/>
    <n v="0"/>
    <n v="34.83"/>
    <n v="5.79"/>
    <s v="No"/>
    <s v="No"/>
    <x v="0"/>
    <n v="1"/>
    <s v="No"/>
    <s v="Prediabetes"/>
    <s v="Obesity"/>
    <n v="7096.98"/>
    <s v="Tier - 2"/>
    <s v="Tier - 2"/>
    <s v="R1012"/>
    <s v="Adults"/>
  </r>
  <r>
    <s v="ID1482"/>
    <s v="Ms"/>
    <s v="Lindsay A"/>
    <s v="Willard"/>
    <d v="1982-10-06T00:00:00"/>
    <n v="40"/>
    <n v="1"/>
    <n v="25.46"/>
    <n v="4.29"/>
    <s v="No"/>
    <s v="No"/>
    <x v="0"/>
    <n v="0"/>
    <s v="No"/>
    <s v="Normal"/>
    <s v="Overweight"/>
    <n v="7077.19"/>
    <s v="Tier - 2"/>
    <s v="Tier - 3"/>
    <s v="R1024"/>
    <s v="Adults"/>
  </r>
  <r>
    <s v="ID1483"/>
    <s v="Mr"/>
    <s v="Justin R"/>
    <s v="Patronick"/>
    <d v="1978-06-24T00:00:00"/>
    <n v="44"/>
    <n v="2"/>
    <n v="23.31"/>
    <n v="8.27"/>
    <s v="No"/>
    <s v="No"/>
    <x v="0"/>
    <n v="0"/>
    <s v="No"/>
    <s v="Diabetes"/>
    <s v="Normal Weight"/>
    <n v="7054.41"/>
    <s v="Tier - 2"/>
    <s v="Tier - 2"/>
    <s v="R1013"/>
    <s v="Adults"/>
  </r>
  <r>
    <s v="ID1484"/>
    <s v="Ms"/>
    <s v="Casey"/>
    <s v="Depasquale"/>
    <d v="1980-06-28T00:00:00"/>
    <n v="42"/>
    <n v="1"/>
    <n v="29"/>
    <n v="4.5599999999999996"/>
    <s v="No"/>
    <s v="No"/>
    <x v="0"/>
    <n v="0"/>
    <s v="No"/>
    <s v="Normal"/>
    <s v="Overweight"/>
    <n v="7050.64"/>
    <s v="Tier - 2"/>
    <s v="Tier - 3"/>
    <s v="R1011"/>
    <s v="Adults"/>
  </r>
  <r>
    <s v="ID1485"/>
    <s v="Ms"/>
    <s v="Amanda L"/>
    <s v="Lavergne"/>
    <d v="1980-07-21T00:00:00"/>
    <n v="42"/>
    <n v="0"/>
    <n v="32.869999999999997"/>
    <n v="5.33"/>
    <s v="No"/>
    <s v="No"/>
    <x v="0"/>
    <n v="0"/>
    <s v="No"/>
    <s v="Normal"/>
    <s v="Obesity"/>
    <n v="7050.02"/>
    <s v="Tier - 2"/>
    <s v="Tier - 1"/>
    <s v="R1024"/>
    <s v="Adults"/>
  </r>
  <r>
    <s v="ID1486"/>
    <s v="Ms"/>
    <s v="Ayako N"/>
    <s v="Kawakami"/>
    <d v="1980-10-22T00:00:00"/>
    <n v="42"/>
    <n v="1"/>
    <n v="26.18"/>
    <n v="5.63"/>
    <s v="No"/>
    <s v="No"/>
    <x v="0"/>
    <n v="0"/>
    <s v="No"/>
    <s v="Normal"/>
    <s v="Overweight"/>
    <n v="7046.72"/>
    <s v="Tier - 2"/>
    <s v="Tier - 3"/>
    <s v="R1013"/>
    <s v="Adults"/>
  </r>
  <r>
    <s v="ID1487"/>
    <s v="Ms"/>
    <s v="Emilee"/>
    <s v="Gonsalves"/>
    <d v="1980-07-26T00:00:00"/>
    <n v="42"/>
    <n v="1"/>
    <n v="25.3"/>
    <n v="5.12"/>
    <s v="No"/>
    <s v="No"/>
    <x v="0"/>
    <n v="0"/>
    <s v="No"/>
    <s v="Normal"/>
    <s v="Overweight"/>
    <n v="7045.5"/>
    <s v="Tier - 2"/>
    <s v="Tier - 1"/>
    <s v="R1011"/>
    <s v="Adults"/>
  </r>
  <r>
    <s v="ID1488"/>
    <s v="Mr"/>
    <s v="Stephen M"/>
    <s v="Peck"/>
    <d v="1995-10-29T00:00:00"/>
    <n v="27"/>
    <n v="0"/>
    <n v="36.94"/>
    <n v="5.15"/>
    <s v="Yes"/>
    <s v="No"/>
    <x v="0"/>
    <n v="1"/>
    <s v="No"/>
    <s v="Normal"/>
    <s v="Obesity"/>
    <n v="7042.11"/>
    <s v="Tier - 2"/>
    <s v="Tier - 3"/>
    <s v="R1012"/>
    <s v="Youth"/>
  </r>
  <r>
    <s v="ID1489"/>
    <s v="Ms"/>
    <s v="Annemarie A"/>
    <s v="Aure"/>
    <d v="1978-06-02T00:00:00"/>
    <n v="45"/>
    <n v="2"/>
    <n v="22.86"/>
    <n v="7.5"/>
    <s v="No"/>
    <s v="No"/>
    <x v="0"/>
    <n v="0"/>
    <s v="No"/>
    <s v="Diabetes"/>
    <s v="Normal Weight"/>
    <n v="7033.08"/>
    <s v="Tier - 2"/>
    <s v="Tier - 2"/>
    <s v="R1013"/>
    <s v="Adults"/>
  </r>
  <r>
    <s v="ID1490"/>
    <s v="Ms"/>
    <s v="Ashley R"/>
    <s v="Mattingly"/>
    <d v="1969-07-06T00:00:00"/>
    <n v="53"/>
    <n v="0"/>
    <n v="18.760000000000002"/>
    <n v="4.88"/>
    <s v="Yes"/>
    <s v="No"/>
    <x v="1"/>
    <n v="1"/>
    <s v="No"/>
    <s v="Normal"/>
    <s v="Normal Weight"/>
    <n v="7003.1"/>
    <s v="Tier - 2"/>
    <s v="Tier - 3"/>
    <s v="R1013"/>
    <s v="Senior"/>
  </r>
  <r>
    <s v="ID1491"/>
    <s v="Ms"/>
    <s v="Leslie A"/>
    <s v="Stelpflug"/>
    <d v="1982-09-01T00:00:00"/>
    <n v="40"/>
    <n v="3"/>
    <n v="24.36"/>
    <n v="5.57"/>
    <s v="No"/>
    <s v="No"/>
    <x v="0"/>
    <n v="0"/>
    <s v="No"/>
    <s v="Normal"/>
    <s v="Normal Weight"/>
    <n v="6989.95"/>
    <s v="Tier - 2"/>
    <s v="Tier - 1"/>
    <s v="R1013"/>
    <s v="Adults"/>
  </r>
  <r>
    <s v="ID1492"/>
    <s v="Mr"/>
    <s v="Mauricio J"/>
    <s v="Sanchez Antognini"/>
    <d v="1982-10-18T00:00:00"/>
    <n v="40"/>
    <n v="2"/>
    <n v="32.299999999999997"/>
    <n v="5.31"/>
    <s v="No"/>
    <s v="No"/>
    <x v="0"/>
    <n v="0"/>
    <s v="No"/>
    <s v="Normal"/>
    <s v="Obesity"/>
    <n v="6986.7"/>
    <s v="Tier - 3"/>
    <s v="Tier - 1"/>
    <s v="R1012"/>
    <s v="Adults"/>
  </r>
  <r>
    <s v="ID1493"/>
    <s v="Mr"/>
    <s v="Kieran"/>
    <s v="Condon"/>
    <d v="1985-12-10T00:00:00"/>
    <n v="37"/>
    <n v="3"/>
    <n v="22.704999999999998"/>
    <n v="4.57"/>
    <s v="Yes"/>
    <s v="No"/>
    <x v="0"/>
    <n v="0"/>
    <s v="No"/>
    <s v="Normal"/>
    <s v="Normal Weight"/>
    <n v="6985.51"/>
    <s v="Tier - 2"/>
    <s v="Tier - 2"/>
    <s v="R1019"/>
    <s v="Adults"/>
  </r>
  <r>
    <s v="ID1494"/>
    <s v="Ms"/>
    <s v="Elizabeth A"/>
    <s v="Magato"/>
    <d v="1975-06-03T00:00:00"/>
    <n v="48"/>
    <n v="1"/>
    <n v="21.79"/>
    <n v="8.6999999999999993"/>
    <s v="Yes"/>
    <s v="No"/>
    <x v="0"/>
    <n v="1"/>
    <s v="No"/>
    <s v="Diabetes"/>
    <s v="Normal Weight"/>
    <n v="6965.21"/>
    <s v="Tier - 2"/>
    <s v="Tier - 3"/>
    <s v="R1013"/>
    <s v="Adults"/>
  </r>
  <r>
    <s v="ID1495"/>
    <s v="Mr"/>
    <s v="Zeke M"/>
    <s v="Dombrowski"/>
    <d v="1980-08-18T00:00:00"/>
    <n v="42"/>
    <n v="2"/>
    <n v="24.52"/>
    <n v="4.76"/>
    <s v="No"/>
    <s v="No"/>
    <x v="0"/>
    <n v="0"/>
    <s v="No"/>
    <s v="Normal"/>
    <s v="Normal Weight"/>
    <n v="6951.12"/>
    <s v="Tier - 2"/>
    <s v="Tier - 2"/>
    <s v="R1013"/>
    <s v="Adults"/>
  </r>
  <r>
    <s v="ID1496"/>
    <s v="Mr"/>
    <s v="Chip"/>
    <s v="Ohara"/>
    <d v="1978-12-15T00:00:00"/>
    <n v="44"/>
    <n v="0"/>
    <n v="39.520000000000003"/>
    <n v="11.81"/>
    <s v="No"/>
    <s v="No"/>
    <x v="0"/>
    <n v="0"/>
    <s v="No"/>
    <s v="Diabetes"/>
    <s v="Obesity"/>
    <n v="6948.7"/>
    <s v="Tier - 1"/>
    <s v="Tier - 2"/>
    <s v="R1012"/>
    <s v="Adults"/>
  </r>
  <r>
    <s v="ID1497"/>
    <s v="Mr"/>
    <s v="Miguel Angel Sr"/>
    <s v="Cifuentes Fetiva"/>
    <d v="1980-10-05T00:00:00"/>
    <n v="42"/>
    <n v="2"/>
    <n v="24.49"/>
    <n v="4.67"/>
    <s v="No"/>
    <s v="No"/>
    <x v="0"/>
    <n v="0"/>
    <s v="No"/>
    <s v="Normal"/>
    <s v="Normal Weight"/>
    <n v="6940.94"/>
    <s v="Tier - 2"/>
    <s v="Tier - 3"/>
    <s v="R1013"/>
    <s v="Adults"/>
  </r>
  <r>
    <s v="ID1498"/>
    <s v="Mr"/>
    <s v="Brian"/>
    <s v="Keno"/>
    <d v="1980-08-30T00:00:00"/>
    <n v="42"/>
    <n v="1"/>
    <n v="26.315000000000001"/>
    <n v="6.02"/>
    <s v="No"/>
    <s v="No"/>
    <x v="0"/>
    <n v="0"/>
    <s v="No"/>
    <s v="Prediabetes"/>
    <s v="Overweight"/>
    <n v="6940.91"/>
    <s v="Tier - 2"/>
    <s v="Tier - 2"/>
    <s v="R1012"/>
    <s v="Adults"/>
  </r>
  <r>
    <s v="ID1499"/>
    <s v="Ms"/>
    <s v="Meghan"/>
    <s v="Bruce"/>
    <d v="1978-11-29T00:00:00"/>
    <n v="44"/>
    <n v="2"/>
    <n v="22.58"/>
    <n v="7.46"/>
    <s v="No"/>
    <s v="No"/>
    <x v="0"/>
    <n v="0"/>
    <s v="No"/>
    <s v="Diabetes"/>
    <s v="Normal Weight"/>
    <n v="6938.11"/>
    <s v="Tier - 2"/>
    <s v="Tier - 2"/>
    <s v="R1013"/>
    <s v="Adults"/>
  </r>
  <r>
    <s v="ID1500"/>
    <s v="Ms"/>
    <s v="Meredith L"/>
    <s v="Lorch"/>
    <d v="1984-09-05T00:00:00"/>
    <n v="38"/>
    <n v="2"/>
    <n v="19.475000000000001"/>
    <n v="4.74"/>
    <s v="No"/>
    <s v="No"/>
    <x v="0"/>
    <n v="1"/>
    <s v="No"/>
    <s v="Normal"/>
    <s v="Normal Weight"/>
    <n v="6933.24"/>
    <s v="Tier - 2"/>
    <s v="Tier - 3"/>
    <s v="R1012"/>
    <s v="Adults"/>
  </r>
  <r>
    <s v="ID1501"/>
    <s v="Mrs"/>
    <s v="Millicent M"/>
    <s v="Sullivan"/>
    <d v="1989-12-21T00:00:00"/>
    <n v="33"/>
    <n v="3"/>
    <n v="26.33"/>
    <n v="4.79"/>
    <s v="No"/>
    <s v="No"/>
    <x v="0"/>
    <n v="0"/>
    <s v="No"/>
    <s v="Normal"/>
    <s v="Overweight"/>
    <n v="6895.19"/>
    <s v="Tier - 2"/>
    <s v="Tier - 3"/>
    <s v="R1024"/>
    <s v="Adults"/>
  </r>
  <r>
    <s v="ID1502"/>
    <s v="Ms"/>
    <s v="Kathleen"/>
    <s v="Cave"/>
    <d v="1985-09-10T00:00:00"/>
    <n v="37"/>
    <n v="2"/>
    <n v="17.29"/>
    <n v="5.35"/>
    <s v="Yes"/>
    <s v="No"/>
    <x v="0"/>
    <n v="0"/>
    <s v="No"/>
    <s v="Normal"/>
    <s v="Underweight"/>
    <n v="6877.98"/>
    <s v="Tier - 2"/>
    <s v="Tier - 1"/>
    <s v="R1024"/>
    <s v="Adults"/>
  </r>
  <r>
    <s v="ID1503"/>
    <s v="Ms"/>
    <s v="Kimberly K"/>
    <s v="Gudenkauf"/>
    <d v="2004-12-24T00:00:00"/>
    <n v="18"/>
    <n v="0"/>
    <n v="42.88"/>
    <n v="4.87"/>
    <s v="No"/>
    <s v="Yes"/>
    <x v="0"/>
    <n v="1"/>
    <s v="No"/>
    <s v="Normal"/>
    <s v="Obesity"/>
    <n v="6876.53"/>
    <s v="Tier - 2"/>
    <s v="Tier - 1"/>
    <s v="R1012"/>
    <s v="Youth"/>
  </r>
  <r>
    <s v="ID1504"/>
    <s v="Mr"/>
    <s v="Justin C"/>
    <s v="Thomas"/>
    <d v="1981-06-23T00:00:00"/>
    <n v="41"/>
    <n v="2"/>
    <n v="32.200000000000003"/>
    <n v="10.09"/>
    <s v="Yes"/>
    <s v="No"/>
    <x v="0"/>
    <n v="0"/>
    <s v="No"/>
    <s v="Diabetes"/>
    <s v="Obesity"/>
    <n v="6875.96"/>
    <s v="Tier - 2"/>
    <s v="Tier - 2"/>
    <s v="R1011"/>
    <s v="Adults"/>
  </r>
  <r>
    <s v="ID1505"/>
    <s v="Mr"/>
    <s v="Tristan P"/>
    <s v="Holley"/>
    <d v="1969-10-23T00:00:00"/>
    <n v="53"/>
    <n v="0"/>
    <n v="18.75"/>
    <n v="5.47"/>
    <s v="Yes"/>
    <s v="No"/>
    <x v="1"/>
    <n v="1"/>
    <s v="No"/>
    <s v="Normal"/>
    <s v="Normal Weight"/>
    <n v="6868.39"/>
    <s v="Tier - 2"/>
    <s v="Tier - 2"/>
    <s v="R1013"/>
    <s v="Senior"/>
  </r>
  <r>
    <s v="ID1506"/>
    <s v="Ms"/>
    <s v="Traci A"/>
    <s v="Kemble"/>
    <d v="1978-08-05T00:00:00"/>
    <n v="44"/>
    <n v="2"/>
    <n v="22.36"/>
    <n v="8.6"/>
    <s v="No"/>
    <s v="No"/>
    <x v="0"/>
    <n v="0"/>
    <s v="No"/>
    <s v="Diabetes"/>
    <s v="Normal Weight"/>
    <n v="6863.49"/>
    <s v="Tier - 2"/>
    <s v="Tier - 1"/>
    <s v="R1013"/>
    <s v="Adults"/>
  </r>
  <r>
    <s v="ID1507"/>
    <s v="Mr"/>
    <s v="Justin P"/>
    <s v="Bentley"/>
    <d v="1981-06-19T00:00:00"/>
    <n v="41"/>
    <n v="1"/>
    <n v="23.94"/>
    <n v="10.74"/>
    <s v="Yes"/>
    <s v="No"/>
    <x v="0"/>
    <n v="0"/>
    <s v="No"/>
    <s v="Diabetes"/>
    <s v="Normal Weight"/>
    <n v="6858.48"/>
    <s v="Tier - 2"/>
    <s v="Tier - 2"/>
    <s v="R1019"/>
    <s v="Adults"/>
  </r>
  <r>
    <s v="ID1508"/>
    <s v="Mr"/>
    <s v="Logan M"/>
    <s v="Jones"/>
    <d v="1979-11-04T00:00:00"/>
    <n v="43"/>
    <n v="1"/>
    <n v="30.1"/>
    <n v="4.3899999999999997"/>
    <s v="No"/>
    <s v="No"/>
    <x v="1"/>
    <n v="1"/>
    <s v="No"/>
    <s v="Normal"/>
    <s v="Obesity"/>
    <n v="6849.03"/>
    <s v="Tier - 2"/>
    <s v="Tier - 2"/>
    <s v="R1011"/>
    <s v="Adults"/>
  </r>
  <r>
    <s v="ID1509"/>
    <s v="Mr"/>
    <s v="Sebastien"/>
    <s v="Tremblay"/>
    <d v="1977-06-15T00:00:00"/>
    <n v="45"/>
    <n v="2"/>
    <n v="21.93"/>
    <n v="6.3"/>
    <s v="No"/>
    <s v="No"/>
    <x v="0"/>
    <n v="0"/>
    <s v="No"/>
    <s v="Prediabetes"/>
    <s v="Normal Weight"/>
    <n v="6843.17"/>
    <s v="Tier - 2"/>
    <s v="Tier - 1"/>
    <s v="R1013"/>
    <s v="Adults"/>
  </r>
  <r>
    <s v="ID1510"/>
    <s v="Ms"/>
    <s v="Tiffany A"/>
    <s v="Bellucci"/>
    <d v="2000-11-30T00:00:00"/>
    <n v="22"/>
    <n v="0"/>
    <n v="39.75"/>
    <n v="5.41"/>
    <s v="No"/>
    <s v="Yes"/>
    <x v="0"/>
    <n v="1"/>
    <s v="No"/>
    <s v="Normal"/>
    <s v="Obesity"/>
    <n v="6842.28"/>
    <s v="Tier - 2"/>
    <s v="Tier - 1"/>
    <s v="R1012"/>
    <s v="Youth"/>
  </r>
  <r>
    <s v="ID1511"/>
    <s v="Mr"/>
    <s v="Matthew"/>
    <s v="Collins"/>
    <d v="1979-07-15T00:00:00"/>
    <n v="43"/>
    <n v="0"/>
    <n v="26.03"/>
    <n v="4.47"/>
    <s v="No"/>
    <s v="No"/>
    <x v="1"/>
    <n v="1"/>
    <s v="No"/>
    <s v="Normal"/>
    <s v="Overweight"/>
    <n v="6837.37"/>
    <s v="Tier - 3"/>
    <s v="Tier - 1"/>
    <s v="R1016"/>
    <s v="Adults"/>
  </r>
  <r>
    <s v="ID1512"/>
    <s v="Mr"/>
    <s v="Luke"/>
    <s v="Gillman"/>
    <d v="1994-07-08T00:00:00"/>
    <n v="28"/>
    <n v="0"/>
    <n v="34.51"/>
    <n v="6.26"/>
    <s v="No"/>
    <s v="No"/>
    <x v="0"/>
    <n v="0"/>
    <s v="No"/>
    <s v="Prediabetes"/>
    <s v="Obesity"/>
    <n v="6827.69"/>
    <s v="Tier - 2"/>
    <s v="Tier - 2"/>
    <s v="R1021"/>
    <s v="Youth"/>
  </r>
  <r>
    <s v="ID1513"/>
    <s v="Ms"/>
    <s v="Leigh"/>
    <s v="West"/>
    <d v="1975-08-17T00:00:00"/>
    <n v="47"/>
    <n v="1"/>
    <n v="19.32"/>
    <n v="11.58"/>
    <s v="Yes"/>
    <s v="No"/>
    <x v="0"/>
    <n v="1"/>
    <s v="No"/>
    <s v="Diabetes"/>
    <s v="Normal Weight"/>
    <n v="6809.46"/>
    <s v="Tier - 2"/>
    <s v="Tier - 1"/>
    <s v="R1012"/>
    <s v="Adults"/>
  </r>
  <r>
    <s v="ID1514"/>
    <s v="Mr"/>
    <s v="Yosuke"/>
    <s v="Chida"/>
    <d v="1991-06-29T00:00:00"/>
    <n v="31"/>
    <n v="5"/>
    <n v="28.5"/>
    <n v="4.3600000000000003"/>
    <s v="No"/>
    <s v="No"/>
    <x v="0"/>
    <n v="0"/>
    <s v="No"/>
    <s v="Normal"/>
    <s v="Overweight"/>
    <n v="6799.46"/>
    <s v="Tier - 1"/>
    <s v="Tier - 2"/>
    <s v="R1014"/>
    <s v="Adults"/>
  </r>
  <r>
    <s v="ID1515"/>
    <s v="Mr"/>
    <s v="Matthew"/>
    <s v="Reisenauer"/>
    <d v="1985-12-24T00:00:00"/>
    <n v="37"/>
    <n v="3"/>
    <n v="30.875"/>
    <n v="4.1399999999999997"/>
    <s v="Yes"/>
    <s v="No"/>
    <x v="0"/>
    <n v="0"/>
    <s v="No"/>
    <s v="Normal"/>
    <s v="Obesity"/>
    <n v="6796.86"/>
    <s v="Tier - 3"/>
    <s v="Tier - 3"/>
    <s v="R1012"/>
    <s v="Adults"/>
  </r>
  <r>
    <s v="ID1516"/>
    <s v="Mr"/>
    <s v="Jacob"/>
    <s v="Rosenberg-Wohl"/>
    <d v="1980-11-23T00:00:00"/>
    <n v="42"/>
    <n v="2"/>
    <n v="24.02"/>
    <n v="4.38"/>
    <s v="No"/>
    <s v="No"/>
    <x v="0"/>
    <n v="0"/>
    <s v="No"/>
    <s v="Normal"/>
    <s v="Normal Weight"/>
    <n v="6781.52"/>
    <s v="Tier - 2"/>
    <s v="Tier - 2"/>
    <s v="R1013"/>
    <s v="Adults"/>
  </r>
  <r>
    <s v="ID1517"/>
    <s v="Ms"/>
    <s v="Jodi"/>
    <s v="Theriault"/>
    <d v="1981-10-08T00:00:00"/>
    <n v="41"/>
    <n v="1"/>
    <n v="36.08"/>
    <n v="11.61"/>
    <s v="Yes"/>
    <s v="No"/>
    <x v="0"/>
    <n v="0"/>
    <s v="No"/>
    <s v="Diabetes"/>
    <s v="Obesity"/>
    <n v="6781.35"/>
    <s v="Tier - 2"/>
    <s v="Tier - 1"/>
    <s v="R1013"/>
    <s v="Adults"/>
  </r>
  <r>
    <s v="ID1518"/>
    <s v="Ms"/>
    <s v="Lauren"/>
    <s v="Manuel"/>
    <d v="1981-09-03T00:00:00"/>
    <n v="41"/>
    <n v="1"/>
    <n v="32.200000000000003"/>
    <n v="10.59"/>
    <s v="Yes"/>
    <s v="No"/>
    <x v="0"/>
    <n v="0"/>
    <s v="No"/>
    <s v="Diabetes"/>
    <s v="Obesity"/>
    <n v="6775.96"/>
    <s v="Tier - 2"/>
    <s v="Tier - 3"/>
    <s v="R1011"/>
    <s v="Adults"/>
  </r>
  <r>
    <s v="ID1519"/>
    <s v="Ms"/>
    <s v="Misti C"/>
    <s v="Demko"/>
    <d v="1981-09-21T00:00:00"/>
    <n v="41"/>
    <n v="1"/>
    <n v="28.05"/>
    <n v="11.85"/>
    <s v="Yes"/>
    <s v="No"/>
    <x v="0"/>
    <n v="0"/>
    <s v="No"/>
    <s v="Diabetes"/>
    <s v="Overweight"/>
    <n v="6770.19"/>
    <s v="Tier - 2"/>
    <s v="Tier - 3"/>
    <s v="R1013"/>
    <s v="Adults"/>
  </r>
  <r>
    <s v="ID1520"/>
    <s v="Ms"/>
    <s v="Angela J"/>
    <s v="Battaglia"/>
    <d v="1988-10-10T00:00:00"/>
    <n v="34"/>
    <n v="3"/>
    <n v="19"/>
    <n v="5.46"/>
    <s v="Yes"/>
    <s v="No"/>
    <x v="0"/>
    <n v="1"/>
    <s v="No"/>
    <s v="Normal"/>
    <s v="Normal Weight"/>
    <n v="6753.04"/>
    <s v="Tier - 2"/>
    <s v="Tier - 2"/>
    <s v="R1024"/>
    <s v="Adults"/>
  </r>
  <r>
    <s v="ID1521"/>
    <s v="Mr"/>
    <s v="Jonathan D"/>
    <s v="Follo"/>
    <d v="1966-12-09T00:00:00"/>
    <n v="56"/>
    <n v="0"/>
    <n v="16.13"/>
    <n v="4.54"/>
    <s v="Yes"/>
    <s v="No"/>
    <x v="0"/>
    <n v="2"/>
    <s v="No"/>
    <s v="Normal"/>
    <s v="Underweight"/>
    <n v="6750.27"/>
    <s v="Tier - 3"/>
    <s v="Tier - 2"/>
    <s v="R1013"/>
    <s v="Senior"/>
  </r>
  <r>
    <s v="ID1522"/>
    <s v="Ms"/>
    <s v="Victoria"/>
    <s v="Barana"/>
    <d v="1970-06-17T00:00:00"/>
    <n v="52"/>
    <n v="0"/>
    <n v="18.77"/>
    <n v="11.98"/>
    <s v="Yes"/>
    <s v="No"/>
    <x v="0"/>
    <n v="2"/>
    <s v="No"/>
    <s v="Diabetes"/>
    <s v="Normal Weight"/>
    <n v="6749.63"/>
    <s v="Tier - 2"/>
    <s v="Tier - 1"/>
    <s v="R1013"/>
    <s v="Senior"/>
  </r>
  <r>
    <s v="ID1523"/>
    <s v="Mr"/>
    <s v="Adrian R"/>
    <s v="Lysaght"/>
    <d v="1986-06-05T00:00:00"/>
    <n v="37"/>
    <n v="3"/>
    <n v="28.88"/>
    <n v="6.59"/>
    <s v="Yes"/>
    <s v="No"/>
    <x v="0"/>
    <n v="1"/>
    <s v="No"/>
    <s v="Diabetes"/>
    <s v="Overweight"/>
    <n v="6748.59"/>
    <s v="Tier - 3"/>
    <s v="Tier - 1"/>
    <s v="R1016"/>
    <s v="Adults"/>
  </r>
  <r>
    <s v="ID1524"/>
    <s v="Mr"/>
    <s v="Andrew"/>
    <s v="Chalmers"/>
    <d v="1986-08-07T00:00:00"/>
    <n v="36"/>
    <n v="3"/>
    <n v="27.55"/>
    <n v="10.83"/>
    <s v="Yes"/>
    <s v="No"/>
    <x v="0"/>
    <n v="1"/>
    <s v="No"/>
    <s v="Diabetes"/>
    <s v="Overweight"/>
    <n v="6746.74"/>
    <s v="Tier - 3"/>
    <s v="Tier - 2"/>
    <s v="R1016"/>
    <s v="Adults"/>
  </r>
  <r>
    <s v="ID1525"/>
    <s v="Mr"/>
    <s v="Jason A"/>
    <s v="Phillippi"/>
    <d v="1968-07-18T00:00:00"/>
    <n v="54"/>
    <n v="0"/>
    <n v="15.6"/>
    <n v="8.6"/>
    <s v="No"/>
    <s v="No"/>
    <x v="0"/>
    <n v="0"/>
    <s v="No"/>
    <s v="Diabetes"/>
    <s v="Underweight"/>
    <n v="6738.84"/>
    <s v="Tier - 3"/>
    <s v="Tier - 1"/>
    <s v="R1012"/>
    <s v="Senior"/>
  </r>
  <r>
    <s v="ID1526"/>
    <s v="Ms"/>
    <s v="Rachel"/>
    <s v="Macpherson"/>
    <d v="1978-10-21T00:00:00"/>
    <n v="44"/>
    <n v="2"/>
    <n v="21.99"/>
    <n v="11.17"/>
    <s v="No"/>
    <s v="No"/>
    <x v="0"/>
    <n v="0"/>
    <s v="No"/>
    <s v="Diabetes"/>
    <s v="Normal Weight"/>
    <n v="6737.98"/>
    <s v="Tier - 2"/>
    <s v="Tier - 3"/>
    <s v="R1013"/>
    <s v="Adults"/>
  </r>
  <r>
    <s v="ID1527"/>
    <s v="Ms"/>
    <s v="Susan"/>
    <s v="Delfidio"/>
    <d v="1994-06-13T00:00:00"/>
    <n v="28"/>
    <n v="0"/>
    <n v="34.85"/>
    <n v="5.75"/>
    <s v="No"/>
    <s v="No"/>
    <x v="0"/>
    <n v="0"/>
    <s v="No"/>
    <s v="Prediabetes"/>
    <s v="Obesity"/>
    <n v="6721.37"/>
    <s v="Tier - 2"/>
    <s v="Tier - 1"/>
    <s v="R1012"/>
    <s v="Youth"/>
  </r>
  <r>
    <s v="ID1528"/>
    <s v="Mr"/>
    <s v="Cameron M"/>
    <s v="Cummings"/>
    <d v="1983-06-12T00:00:00"/>
    <n v="39"/>
    <n v="2"/>
    <n v="24.51"/>
    <n v="4.83"/>
    <s v="Yes"/>
    <s v="No"/>
    <x v="1"/>
    <n v="1"/>
    <s v="No"/>
    <s v="Normal"/>
    <s v="Normal Weight"/>
    <n v="6710.19"/>
    <s v="Tier - 3"/>
    <s v="Tier - 3"/>
    <s v="R1012"/>
    <s v="Adults"/>
  </r>
  <r>
    <s v="ID1529"/>
    <s v="Ms"/>
    <s v="Claudia A"/>
    <s v="Schroegel"/>
    <d v="1971-12-12T00:00:00"/>
    <n v="51"/>
    <n v="0"/>
    <n v="19.399999999999999"/>
    <n v="11.93"/>
    <s v="No"/>
    <s v="No"/>
    <x v="0"/>
    <n v="0"/>
    <s v="No"/>
    <s v="Diabetes"/>
    <s v="Normal Weight"/>
    <n v="6706.47"/>
    <s v="Tier - 2"/>
    <s v="Tier - 1"/>
    <s v="R1013"/>
    <s v="Senior"/>
  </r>
  <r>
    <s v="ID1530"/>
    <s v="Ms"/>
    <s v="Kate"/>
    <s v="Williams"/>
    <d v="1968-07-13T00:00:00"/>
    <n v="54"/>
    <n v="0"/>
    <n v="15.1"/>
    <n v="8.41"/>
    <s v="No"/>
    <s v="No"/>
    <x v="0"/>
    <n v="0"/>
    <s v="No"/>
    <s v="Diabetes"/>
    <s v="Underweight"/>
    <n v="6700.56"/>
    <s v="Tier - 3"/>
    <s v="Tier - 1"/>
    <s v="R1012"/>
    <s v="Senior"/>
  </r>
  <r>
    <s v="ID1531"/>
    <s v="Ms"/>
    <s v="Nicole M"/>
    <s v="Casey"/>
    <d v="1985-07-09T00:00:00"/>
    <n v="37"/>
    <n v="2"/>
    <n v="23.37"/>
    <n v="5.59"/>
    <s v="Yes"/>
    <s v="No"/>
    <x v="0"/>
    <n v="0"/>
    <s v="No"/>
    <s v="Normal"/>
    <s v="Normal Weight"/>
    <n v="6686.43"/>
    <s v="Tier - 2"/>
    <s v="Tier - 3"/>
    <s v="R1012"/>
    <s v="Adults"/>
  </r>
  <r>
    <s v="ID1532"/>
    <s v="Mr"/>
    <s v="Jack"/>
    <s v="Randall"/>
    <d v="1989-10-20T00:00:00"/>
    <n v="33"/>
    <n v="5"/>
    <n v="42.4"/>
    <n v="4.0599999999999996"/>
    <s v="No"/>
    <s v="No"/>
    <x v="0"/>
    <n v="0"/>
    <s v="No"/>
    <s v="Normal"/>
    <s v="Obesity"/>
    <n v="6666.24"/>
    <s v="Tier - 3"/>
    <s v="Tier - 1"/>
    <s v="R1011"/>
    <s v="Adults"/>
  </r>
  <r>
    <s v="ID1533"/>
    <s v="Mr"/>
    <s v="Gregory"/>
    <s v="Doyon"/>
    <d v="1981-09-17T00:00:00"/>
    <n v="41"/>
    <n v="1"/>
    <n v="28.405000000000001"/>
    <n v="7.02"/>
    <s v="Yes"/>
    <s v="No"/>
    <x v="0"/>
    <n v="0"/>
    <s v="No"/>
    <s v="Diabetes"/>
    <s v="Overweight"/>
    <n v="6664.69"/>
    <s v="Tier - 3"/>
    <s v="Tier - 1"/>
    <s v="R1012"/>
    <s v="Adults"/>
  </r>
  <r>
    <s v="ID1534"/>
    <s v="Ms"/>
    <s v="Rebecca"/>
    <s v="Sankey"/>
    <d v="1982-09-27T00:00:00"/>
    <n v="40"/>
    <n v="3"/>
    <n v="23.4"/>
    <n v="4.47"/>
    <s v="No"/>
    <s v="No"/>
    <x v="0"/>
    <n v="0"/>
    <s v="No"/>
    <s v="Normal"/>
    <s v="Normal Weight"/>
    <n v="6664.32"/>
    <s v="Tier - 2"/>
    <s v="Tier - 2"/>
    <s v="R1013"/>
    <s v="Adults"/>
  </r>
  <r>
    <s v="ID1535"/>
    <s v="Mr"/>
    <s v="Adam"/>
    <s v="Stilgenbauer"/>
    <d v="1989-11-19T00:00:00"/>
    <n v="33"/>
    <n v="5"/>
    <n v="33.44"/>
    <n v="4.54"/>
    <s v="No"/>
    <s v="No"/>
    <x v="0"/>
    <n v="0"/>
    <s v="No"/>
    <s v="Normal"/>
    <s v="Obesity"/>
    <n v="6653.79"/>
    <s v="Tier - 2"/>
    <s v="Tier - 1"/>
    <s v="R1013"/>
    <s v="Adults"/>
  </r>
  <r>
    <s v="ID1536"/>
    <s v="Mr"/>
    <s v="Ryan"/>
    <s v="Jaskiewicz"/>
    <d v="1984-07-01T00:00:00"/>
    <n v="38"/>
    <n v="3"/>
    <n v="21.12"/>
    <n v="4.99"/>
    <s v="No"/>
    <s v="No"/>
    <x v="0"/>
    <n v="1"/>
    <s v="No"/>
    <s v="Normal"/>
    <s v="Normal Weight"/>
    <n v="6652.53"/>
    <s v="Tier - 3"/>
    <s v="Tier - 2"/>
    <s v="R1013"/>
    <s v="Adults"/>
  </r>
  <r>
    <s v="ID1537"/>
    <s v="Ms"/>
    <s v="Jackie K"/>
    <s v="Deppen"/>
    <d v="1970-11-08T00:00:00"/>
    <n v="52"/>
    <n v="0"/>
    <n v="18.48"/>
    <n v="10.84"/>
    <s v="Yes"/>
    <s v="No"/>
    <x v="0"/>
    <n v="2"/>
    <s v="No"/>
    <s v="Diabetes"/>
    <s v="Underweight"/>
    <n v="6651.26"/>
    <s v="Tier - 2"/>
    <s v="Tier - 3"/>
    <s v="R1013"/>
    <s v="Senior"/>
  </r>
  <r>
    <s v="ID1538"/>
    <s v="Mr"/>
    <s v="Chris"/>
    <s v="Hine"/>
    <d v="1984-12-08T00:00:00"/>
    <n v="38"/>
    <n v="2"/>
    <n v="16.815000000000001"/>
    <n v="5.63"/>
    <s v="No"/>
    <s v="No"/>
    <x v="0"/>
    <n v="1"/>
    <s v="No"/>
    <s v="Normal"/>
    <s v="Underweight"/>
    <n v="6640.54"/>
    <s v="Tier - 2"/>
    <s v="Tier - 3"/>
    <s v="R1019"/>
    <s v="Adults"/>
  </r>
  <r>
    <s v="ID1539"/>
    <s v="Mr"/>
    <s v="Tyler C"/>
    <s v="Mathews"/>
    <d v="1990-06-06T00:00:00"/>
    <n v="33"/>
    <n v="3"/>
    <n v="26.72"/>
    <n v="4.1399999999999997"/>
    <s v="No"/>
    <s v="No"/>
    <x v="0"/>
    <n v="0"/>
    <s v="No"/>
    <s v="Normal"/>
    <s v="Overweight"/>
    <n v="6639.3"/>
    <s v="Tier - 2"/>
    <s v="Tier - 2"/>
    <s v="R1021"/>
    <s v="Adults"/>
  </r>
  <r>
    <s v="ID1540"/>
    <s v="Ms"/>
    <s v="Yoshie"/>
    <s v="Yabu"/>
    <d v="2003-09-04T00:00:00"/>
    <n v="19"/>
    <n v="0"/>
    <n v="41.42"/>
    <n v="5.17"/>
    <s v="No"/>
    <s v="No"/>
    <x v="1"/>
    <n v="1"/>
    <s v="No"/>
    <s v="Normal"/>
    <s v="Obesity"/>
    <n v="6638.16"/>
    <s v="Tier - 2"/>
    <s v="Tier - 1"/>
    <s v="R1012"/>
    <s v="Youth"/>
  </r>
  <r>
    <s v="ID1541"/>
    <s v="Ms"/>
    <s v="Lauren A"/>
    <s v="Strang"/>
    <d v="1973-08-29T00:00:00"/>
    <n v="49"/>
    <n v="0"/>
    <n v="20.69"/>
    <n v="6.93"/>
    <s v="No"/>
    <s v="No"/>
    <x v="0"/>
    <n v="2"/>
    <s v="No"/>
    <s v="Diabetes"/>
    <s v="Normal Weight"/>
    <n v="6630.31"/>
    <s v="Tier - 2"/>
    <s v="Tier - 1"/>
    <s v="R1013"/>
    <s v="Adults"/>
  </r>
  <r>
    <s v="ID1542"/>
    <s v="Mr"/>
    <s v="Mason D"/>
    <s v="Frank"/>
    <d v="1982-08-28T00:00:00"/>
    <n v="40"/>
    <n v="1"/>
    <n v="41.23"/>
    <n v="4.24"/>
    <s v="No"/>
    <s v="No"/>
    <x v="0"/>
    <n v="0"/>
    <s v="No"/>
    <s v="Normal"/>
    <s v="Obesity"/>
    <n v="6610.11"/>
    <s v="Tier - 3"/>
    <s v="Tier - 2"/>
    <s v="R1015"/>
    <s v="Adults"/>
  </r>
  <r>
    <s v="ID1543"/>
    <s v="Mr"/>
    <s v="Ryan"/>
    <s v="Shanley"/>
    <d v="1982-11-07T00:00:00"/>
    <n v="40"/>
    <n v="2"/>
    <n v="29.9"/>
    <n v="5.91"/>
    <s v="No"/>
    <s v="No"/>
    <x v="0"/>
    <n v="0"/>
    <s v="No"/>
    <s v="Prediabetes"/>
    <s v="Overweight"/>
    <n v="6600.36"/>
    <s v="Tier - 2"/>
    <s v="Tier - 3"/>
    <s v="R1011"/>
    <s v="Adults"/>
  </r>
  <r>
    <s v="ID1544"/>
    <s v="Mr"/>
    <s v="Arturo"/>
    <s v="Mancebo Garcia"/>
    <d v="1982-12-29T00:00:00"/>
    <n v="40"/>
    <n v="1"/>
    <n v="34.104999999999997"/>
    <n v="5.93"/>
    <s v="No"/>
    <s v="No"/>
    <x v="0"/>
    <n v="0"/>
    <s v="No"/>
    <s v="Prediabetes"/>
    <s v="Obesity"/>
    <n v="6600.21"/>
    <s v="Tier - 3"/>
    <s v="Tier - 2"/>
    <s v="R1016"/>
    <s v="Adults"/>
  </r>
  <r>
    <s v="ID1545"/>
    <s v="Mr"/>
    <s v="Jake"/>
    <s v="Keehan"/>
    <d v="1982-11-22T00:00:00"/>
    <n v="40"/>
    <n v="2"/>
    <n v="24.97"/>
    <n v="5.66"/>
    <s v="No"/>
    <s v="No"/>
    <x v="0"/>
    <n v="0"/>
    <s v="No"/>
    <s v="Normal"/>
    <s v="Normal Weight"/>
    <n v="6593.51"/>
    <s v="Tier - 2"/>
    <s v="Tier - 1"/>
    <s v="R1013"/>
    <s v="Adults"/>
  </r>
  <r>
    <s v="ID1546"/>
    <s v="Ms"/>
    <s v="Sarah E"/>
    <s v="Mahaney"/>
    <d v="1984-10-05T00:00:00"/>
    <n v="38"/>
    <n v="2"/>
    <n v="34.799999999999997"/>
    <n v="4.1900000000000004"/>
    <s v="No"/>
    <s v="No"/>
    <x v="0"/>
    <n v="1"/>
    <s v="No"/>
    <s v="Normal"/>
    <s v="Obesity"/>
    <n v="6571.54"/>
    <s v="Tier - 2"/>
    <s v="Tier - 3"/>
    <s v="R1011"/>
    <s v="Adults"/>
  </r>
  <r>
    <s v="ID1547"/>
    <s v="Ms"/>
    <s v="Alison L"/>
    <s v="Nolan"/>
    <d v="1981-07-20T00:00:00"/>
    <n v="41"/>
    <n v="0"/>
    <n v="32.965000000000003"/>
    <n v="9.2100000000000009"/>
    <s v="Yes"/>
    <s v="No"/>
    <x v="0"/>
    <n v="0"/>
    <s v="No"/>
    <s v="Diabetes"/>
    <s v="Obesity"/>
    <n v="6571.02"/>
    <s v="Tier - 2"/>
    <s v="Tier - 1"/>
    <s v="R1012"/>
    <s v="Adults"/>
  </r>
  <r>
    <s v="ID1548"/>
    <s v="Ms"/>
    <s v="Karen A"/>
    <s v="Sobrino"/>
    <d v="1984-09-20T00:00:00"/>
    <n v="38"/>
    <n v="1"/>
    <n v="27.265000000000001"/>
    <n v="5.51"/>
    <s v="No"/>
    <s v="No"/>
    <x v="0"/>
    <n v="1"/>
    <s v="No"/>
    <s v="Normal"/>
    <s v="Overweight"/>
    <n v="6555.07"/>
    <s v="Tier - 2"/>
    <s v="Tier - 2"/>
    <s v="R1024"/>
    <s v="Adults"/>
  </r>
  <r>
    <s v="ID1549"/>
    <s v="Mr"/>
    <s v="Thomas R"/>
    <s v="Gennaro"/>
    <d v="1968-12-11T00:00:00"/>
    <n v="54"/>
    <n v="0"/>
    <n v="17.059999999999999"/>
    <n v="8.5"/>
    <s v="No"/>
    <s v="No"/>
    <x v="0"/>
    <n v="0"/>
    <s v="No"/>
    <s v="Diabetes"/>
    <s v="Underweight"/>
    <n v="6552.01"/>
    <s v="Tier - 3"/>
    <s v="Tier - 2"/>
    <s v="R1013"/>
    <s v="Senior"/>
  </r>
  <r>
    <s v="ID1550"/>
    <s v="Ms"/>
    <s v="Stephanie W"/>
    <s v="Mayer"/>
    <d v="1989-08-06T00:00:00"/>
    <n v="33"/>
    <n v="3"/>
    <n v="36.29"/>
    <n v="6.23"/>
    <s v="No"/>
    <s v="No"/>
    <x v="0"/>
    <n v="0"/>
    <s v="No"/>
    <s v="Prediabetes"/>
    <s v="Obesity"/>
    <n v="6551.75"/>
    <s v="Tier - 2"/>
    <s v="Tier - 2"/>
    <s v="R1024"/>
    <s v="Adults"/>
  </r>
  <r>
    <s v="ID1551"/>
    <s v="Mr"/>
    <s v="Ezra"/>
    <s v="Becker"/>
    <d v="1986-12-18T00:00:00"/>
    <n v="36"/>
    <n v="3"/>
    <n v="28.594999999999999"/>
    <n v="8.5299999999999994"/>
    <s v="Yes"/>
    <s v="No"/>
    <x v="0"/>
    <n v="1"/>
    <s v="No"/>
    <s v="Diabetes"/>
    <s v="Overweight"/>
    <n v="6548.2"/>
    <s v="Tier - 2"/>
    <s v="Tier - 3"/>
    <s v="R1012"/>
    <s v="Adults"/>
  </r>
  <r>
    <s v="ID1552"/>
    <s v="Mr"/>
    <s v="Jim"/>
    <s v="Moore"/>
    <d v="1969-12-03T00:00:00"/>
    <n v="53"/>
    <n v="0"/>
    <n v="17.8"/>
    <n v="5.75"/>
    <s v="Yes"/>
    <s v="No"/>
    <x v="1"/>
    <n v="1"/>
    <s v="No"/>
    <s v="Prediabetes"/>
    <s v="Underweight"/>
    <n v="6546.16"/>
    <s v="Tier - 2"/>
    <s v="Tier - 3"/>
    <s v="R1013"/>
    <s v="Senior"/>
  </r>
  <r>
    <s v="ID1553"/>
    <s v="Mr"/>
    <s v="Ari L"/>
    <s v="Platt"/>
    <d v="1982-10-02T00:00:00"/>
    <n v="40"/>
    <n v="3"/>
    <n v="21.4"/>
    <n v="5.6"/>
    <s v="No"/>
    <s v="No"/>
    <x v="0"/>
    <n v="0"/>
    <s v="No"/>
    <s v="Normal"/>
    <s v="Normal Weight"/>
    <n v="6536.68"/>
    <s v="Tier - 2"/>
    <s v="Tier - 2"/>
    <s v="R1012"/>
    <s v="Adults"/>
  </r>
  <r>
    <s v="ID1554"/>
    <s v="Ms"/>
    <s v="Fanny"/>
    <s v="Brodeur"/>
    <d v="1982-08-12T00:00:00"/>
    <n v="40"/>
    <n v="3"/>
    <n v="23.01"/>
    <n v="4.68"/>
    <s v="No"/>
    <s v="No"/>
    <x v="0"/>
    <n v="0"/>
    <s v="No"/>
    <s v="Normal"/>
    <s v="Normal Weight"/>
    <n v="6532.04"/>
    <s v="Tier - 2"/>
    <s v="Tier - 1"/>
    <s v="R1013"/>
    <s v="Adults"/>
  </r>
  <r>
    <s v="ID1555"/>
    <s v="Ms"/>
    <s v="Heather"/>
    <s v="Knight Pech"/>
    <d v="1976-10-23T00:00:00"/>
    <n v="46"/>
    <n v="2"/>
    <n v="19.86"/>
    <n v="5.62"/>
    <s v="Yes"/>
    <s v="No"/>
    <x v="0"/>
    <n v="0"/>
    <s v="No"/>
    <s v="Normal"/>
    <s v="Normal Weight"/>
    <n v="6529.21"/>
    <s v="Tier - 2"/>
    <s v="Tier - 1"/>
    <s v="R1013"/>
    <s v="Adults"/>
  </r>
  <r>
    <s v="ID1556"/>
    <s v="Mr"/>
    <s v="Peter W"/>
    <s v="Richter"/>
    <d v="1994-07-07T00:00:00"/>
    <n v="28"/>
    <n v="0"/>
    <n v="33.58"/>
    <n v="5.08"/>
    <s v="No"/>
    <s v="No"/>
    <x v="0"/>
    <n v="0"/>
    <s v="No"/>
    <s v="Normal"/>
    <s v="Obesity"/>
    <n v="6512.24"/>
    <s v="Tier - 2"/>
    <s v="Tier - 1"/>
    <s v="R1021"/>
    <s v="Youth"/>
  </r>
  <r>
    <s v="ID1557"/>
    <s v="Ms"/>
    <s v="Catherine A"/>
    <s v="Jubinski"/>
    <d v="1982-08-28T00:00:00"/>
    <n v="40"/>
    <n v="1"/>
    <n v="29.81"/>
    <n v="5.28"/>
    <s v="No"/>
    <s v="No"/>
    <x v="0"/>
    <n v="0"/>
    <s v="No"/>
    <s v="Normal"/>
    <s v="Overweight"/>
    <n v="6500.24"/>
    <s v="Tier - 2"/>
    <s v="Tier - 2"/>
    <s v="R1013"/>
    <s v="Adults"/>
  </r>
  <r>
    <s v="ID1558"/>
    <s v="Ms"/>
    <s v="Kelly A"/>
    <s v="Wall"/>
    <d v="1982-10-09T00:00:00"/>
    <n v="40"/>
    <n v="1"/>
    <n v="27.4"/>
    <n v="4.6100000000000003"/>
    <s v="No"/>
    <s v="No"/>
    <x v="0"/>
    <n v="0"/>
    <s v="No"/>
    <s v="Normal"/>
    <s v="Overweight"/>
    <n v="6496.89"/>
    <s v="Tier - 2"/>
    <s v="Tier - 3"/>
    <s v="R1011"/>
    <s v="Adults"/>
  </r>
  <r>
    <s v="ID1559"/>
    <s v="Ms"/>
    <s v="Janel N"/>
    <s v="Mckay"/>
    <d v="1970-12-01T00:00:00"/>
    <n v="52"/>
    <n v="0"/>
    <n v="17.98"/>
    <n v="6.57"/>
    <s v="Yes"/>
    <s v="No"/>
    <x v="0"/>
    <n v="2"/>
    <s v="No"/>
    <s v="Diabetes"/>
    <s v="Underweight"/>
    <n v="6481.67"/>
    <s v="Tier - 2"/>
    <s v="Tier - 2"/>
    <s v="R1013"/>
    <s v="Senior"/>
  </r>
  <r>
    <s v="ID1560"/>
    <s v="Ms"/>
    <s v="Yann Kai"/>
    <s v="Oh"/>
    <d v="1980-06-08T00:00:00"/>
    <n v="42"/>
    <n v="0"/>
    <n v="37.9"/>
    <n v="5.83"/>
    <s v="No"/>
    <s v="No"/>
    <x v="0"/>
    <n v="0"/>
    <s v="No"/>
    <s v="Prediabetes"/>
    <s v="Obesity"/>
    <n v="6474.01"/>
    <s v="Tier - 2"/>
    <s v="Tier - 3"/>
    <s v="R1011"/>
    <s v="Adults"/>
  </r>
  <r>
    <s v="ID1561"/>
    <s v="Mr"/>
    <s v="Zachary R"/>
    <s v="Kessell"/>
    <d v="1981-07-27T00:00:00"/>
    <n v="41"/>
    <n v="1"/>
    <n v="25.27"/>
    <n v="6.98"/>
    <s v="Yes"/>
    <s v="No"/>
    <x v="0"/>
    <n v="0"/>
    <s v="No"/>
    <s v="Diabetes"/>
    <s v="Overweight"/>
    <n v="6473.15"/>
    <s v="Tier - 2"/>
    <s v="Tier - 2"/>
    <s v="R1013"/>
    <s v="Adults"/>
  </r>
  <r>
    <s v="ID1562"/>
    <s v="Mr"/>
    <s v="Alejandro Sr"/>
    <s v="Hidalgo Zambrano"/>
    <d v="1984-11-01T00:00:00"/>
    <n v="38"/>
    <n v="2"/>
    <n v="29.26"/>
    <n v="4.03"/>
    <s v="No"/>
    <s v="No"/>
    <x v="0"/>
    <n v="1"/>
    <s v="No"/>
    <s v="Normal"/>
    <s v="Overweight"/>
    <n v="6457.84"/>
    <s v="Tier - 2"/>
    <s v="Tier - 3"/>
    <s v="R1012"/>
    <s v="Adults"/>
  </r>
  <r>
    <s v="ID1563"/>
    <s v="Mr"/>
    <s v="Nicholas R"/>
    <s v="Caprario"/>
    <d v="1984-08-26T00:00:00"/>
    <n v="38"/>
    <n v="2"/>
    <n v="27.835000000000001"/>
    <n v="4.5599999999999996"/>
    <s v="No"/>
    <s v="No"/>
    <x v="0"/>
    <n v="1"/>
    <s v="No"/>
    <s v="Normal"/>
    <s v="Overweight"/>
    <n v="6455.86"/>
    <s v="Tier - 3"/>
    <s v="Tier - 3"/>
    <s v="R1012"/>
    <s v="Adults"/>
  </r>
  <r>
    <s v="ID1564"/>
    <s v="Mr"/>
    <s v="Paul"/>
    <s v="Ryan"/>
    <d v="1985-07-22T00:00:00"/>
    <n v="37"/>
    <n v="3"/>
    <n v="46.53"/>
    <n v="5.38"/>
    <s v="Yes"/>
    <s v="No"/>
    <x v="0"/>
    <n v="0"/>
    <s v="No"/>
    <s v="Normal"/>
    <s v="Obesity"/>
    <n v="6435.62"/>
    <s v="Tier - 3"/>
    <s v="Tier - 2"/>
    <s v="R1013"/>
    <s v="Adults"/>
  </r>
  <r>
    <s v="ID1565"/>
    <s v="Mr"/>
    <s v="Michael D"/>
    <s v="Hoffman"/>
    <d v="1975-08-05T00:00:00"/>
    <n v="47"/>
    <n v="1"/>
    <n v="20.58"/>
    <n v="11.04"/>
    <s v="Yes"/>
    <s v="No"/>
    <x v="0"/>
    <n v="1"/>
    <s v="No"/>
    <s v="Diabetes"/>
    <s v="Normal Weight"/>
    <n v="6423.48"/>
    <s v="Tier - 2"/>
    <s v="Tier - 3"/>
    <s v="R1013"/>
    <s v="Adults"/>
  </r>
  <r>
    <s v="ID1566"/>
    <s v="Ms"/>
    <s v="Marina"/>
    <s v="Wong"/>
    <d v="1976-12-30T00:00:00"/>
    <n v="46"/>
    <n v="2"/>
    <n v="19.53"/>
    <n v="6.09"/>
    <s v="Yes"/>
    <s v="No"/>
    <x v="0"/>
    <n v="0"/>
    <s v="No"/>
    <s v="Prediabetes"/>
    <s v="Normal Weight"/>
    <n v="6417.28"/>
    <s v="Tier - 2"/>
    <s v="Tier - 3"/>
    <s v="R1013"/>
    <s v="Adults"/>
  </r>
  <r>
    <s v="ID1567"/>
    <s v="Ms"/>
    <s v="Caroline"/>
    <s v="Lea"/>
    <d v="1987-09-04T00:00:00"/>
    <n v="35"/>
    <n v="3"/>
    <n v="27.7"/>
    <n v="4.71"/>
    <s v="No"/>
    <s v="No"/>
    <x v="0"/>
    <n v="1"/>
    <s v="No"/>
    <s v="Normal"/>
    <s v="Overweight"/>
    <n v="6414.18"/>
    <s v="Tier - 2"/>
    <s v="Tier - 2"/>
    <s v="R1011"/>
    <s v="Adults"/>
  </r>
  <r>
    <s v="ID1568"/>
    <s v="Mr"/>
    <s v="Ross P"/>
    <s v="Patterson"/>
    <d v="1971-08-22T00:00:00"/>
    <n v="51"/>
    <n v="0"/>
    <n v="18.920000000000002"/>
    <n v="8.18"/>
    <s v="No"/>
    <s v="No"/>
    <x v="0"/>
    <n v="0"/>
    <s v="No"/>
    <s v="Diabetes"/>
    <s v="Normal Weight"/>
    <n v="6412.34"/>
    <s v="Tier - 2"/>
    <s v="Tier - 3"/>
    <s v="R1013"/>
    <s v="Senior"/>
  </r>
  <r>
    <s v="ID1569"/>
    <s v="Ms"/>
    <s v="Aoife"/>
    <s v="Quigley"/>
    <d v="1970-08-20T00:00:00"/>
    <n v="52"/>
    <n v="0"/>
    <n v="17.760000000000002"/>
    <n v="11.18"/>
    <s v="Yes"/>
    <s v="No"/>
    <x v="0"/>
    <n v="2"/>
    <s v="No"/>
    <s v="Diabetes"/>
    <s v="Underweight"/>
    <n v="6407.05"/>
    <s v="Tier - 2"/>
    <s v="Tier - 1"/>
    <s v="R1013"/>
    <s v="Senior"/>
  </r>
  <r>
    <s v="ID1570"/>
    <s v="Mr"/>
    <s v="Wesley"/>
    <s v="Korir"/>
    <d v="1985-12-10T00:00:00"/>
    <n v="37"/>
    <n v="2"/>
    <n v="29.83"/>
    <n v="5.03"/>
    <s v="Yes"/>
    <s v="No"/>
    <x v="0"/>
    <n v="0"/>
    <s v="No"/>
    <s v="Normal"/>
    <s v="Overweight"/>
    <n v="6406.41"/>
    <s v="Tier - 1"/>
    <s v="Tier - 3"/>
    <s v="R1014"/>
    <s v="Adults"/>
  </r>
  <r>
    <s v="ID1571"/>
    <s v="Ms"/>
    <s v="Rebecca J"/>
    <s v="Downs"/>
    <d v="1987-09-09T00:00:00"/>
    <n v="35"/>
    <n v="2"/>
    <n v="23.465"/>
    <n v="5.56"/>
    <s v="No"/>
    <s v="No"/>
    <x v="0"/>
    <n v="1"/>
    <s v="No"/>
    <s v="Normal"/>
    <s v="Normal Weight"/>
    <n v="6402.29"/>
    <s v="Tier - 2"/>
    <s v="Tier - 3"/>
    <s v="R1024"/>
    <s v="Adults"/>
  </r>
  <r>
    <s v="ID1572"/>
    <s v="Mr"/>
    <s v="Barry P"/>
    <s v="Young"/>
    <d v="1982-10-28T00:00:00"/>
    <n v="40"/>
    <n v="1"/>
    <n v="29.355"/>
    <n v="4.33"/>
    <s v="No"/>
    <s v="No"/>
    <x v="0"/>
    <n v="0"/>
    <s v="No"/>
    <s v="Normal"/>
    <s v="Overweight"/>
    <n v="6393.6"/>
    <s v="Tier - 2"/>
    <s v="Tier - 1"/>
    <s v="R1012"/>
    <s v="Adults"/>
  </r>
  <r>
    <s v="ID1573"/>
    <s v="Mr"/>
    <s v="Maciej"/>
    <s v="Zywek"/>
    <d v="1997-08-16T00:00:00"/>
    <n v="25"/>
    <n v="0"/>
    <n v="35.49"/>
    <n v="5.21"/>
    <s v="Yes"/>
    <s v="No"/>
    <x v="1"/>
    <n v="1"/>
    <s v="No"/>
    <s v="Normal"/>
    <s v="Obesity"/>
    <n v="6389.53"/>
    <s v="Tier - 2"/>
    <s v="Tier - 2"/>
    <s v="R1021"/>
    <s v="Youth"/>
  </r>
  <r>
    <s v="ID1574"/>
    <s v="Mr"/>
    <s v="Jerry D"/>
    <s v="Faulkner"/>
    <d v="1982-08-06T00:00:00"/>
    <n v="40"/>
    <n v="1"/>
    <n v="26.315000000000001"/>
    <n v="5.89"/>
    <s v="No"/>
    <s v="No"/>
    <x v="0"/>
    <n v="0"/>
    <s v="No"/>
    <s v="Prediabetes"/>
    <s v="Overweight"/>
    <n v="6389.38"/>
    <s v="Tier - 1"/>
    <s v="Tier - 2"/>
    <s v="R1012"/>
    <s v="Adults"/>
  </r>
  <r>
    <s v="ID1575"/>
    <s v="Mr"/>
    <s v="Eric A"/>
    <s v="Erspamer"/>
    <d v="1976-11-18T00:00:00"/>
    <n v="46"/>
    <n v="2"/>
    <n v="19.79"/>
    <n v="4.8099999999999996"/>
    <s v="Yes"/>
    <s v="No"/>
    <x v="0"/>
    <n v="0"/>
    <s v="No"/>
    <s v="Normal"/>
    <s v="Normal Weight"/>
    <n v="6374.16"/>
    <s v="Tier - 2"/>
    <s v="Tier - 2"/>
    <s v="R1013"/>
    <s v="Adults"/>
  </r>
  <r>
    <s v="ID1576"/>
    <s v="Ms"/>
    <s v="Cathi"/>
    <s v="Campbell"/>
    <d v="1984-08-13T00:00:00"/>
    <n v="38"/>
    <n v="1"/>
    <n v="40.564999999999998"/>
    <n v="5.66"/>
    <s v="No"/>
    <s v="No"/>
    <x v="0"/>
    <n v="1"/>
    <s v="No"/>
    <s v="Normal"/>
    <s v="Obesity"/>
    <n v="6373.56"/>
    <s v="Tier - 2"/>
    <s v="Tier - 1"/>
    <s v="R1012"/>
    <s v="Adults"/>
  </r>
  <r>
    <s v="ID1577"/>
    <s v="Mr"/>
    <s v="Alex M"/>
    <s v="Addison"/>
    <d v="1970-11-09T00:00:00"/>
    <n v="52"/>
    <n v="0"/>
    <n v="18.03"/>
    <n v="10.66"/>
    <s v="Yes"/>
    <s v="No"/>
    <x v="0"/>
    <n v="2"/>
    <s v="No"/>
    <s v="Diabetes"/>
    <s v="Underweight"/>
    <n v="6367.31"/>
    <s v="Tier - 2"/>
    <s v="Tier - 1"/>
    <s v="R1013"/>
    <s v="Senior"/>
  </r>
  <r>
    <s v="ID1578"/>
    <s v="Mr"/>
    <s v="Liang"/>
    <s v="Wu"/>
    <d v="1996-07-07T00:00:00"/>
    <n v="26"/>
    <n v="0"/>
    <n v="34.65"/>
    <n v="5.98"/>
    <s v="Yes"/>
    <s v="No"/>
    <x v="0"/>
    <n v="0"/>
    <s v="No"/>
    <s v="Prediabetes"/>
    <s v="Obesity"/>
    <n v="6361.47"/>
    <s v="Tier - 2"/>
    <s v="Tier - 3"/>
    <s v="R1021"/>
    <s v="Youth"/>
  </r>
  <r>
    <s v="ID1579"/>
    <s v="Ms"/>
    <s v="Lexy"/>
    <s v="Millett"/>
    <d v="1989-06-24T00:00:00"/>
    <n v="33"/>
    <n v="3"/>
    <n v="42.94"/>
    <n v="4.34"/>
    <s v="No"/>
    <s v="No"/>
    <x v="0"/>
    <n v="0"/>
    <s v="No"/>
    <s v="Normal"/>
    <s v="Obesity"/>
    <n v="6360.99"/>
    <s v="Tier - 2"/>
    <s v="Tier - 2"/>
    <s v="R1012"/>
    <s v="Adults"/>
  </r>
  <r>
    <s v="ID1580"/>
    <s v="Mr"/>
    <s v="Michael"/>
    <s v="Bosl"/>
    <d v="1980-10-30T00:00:00"/>
    <n v="42"/>
    <n v="0"/>
    <n v="31.254999999999999"/>
    <n v="5.17"/>
    <s v="No"/>
    <s v="No"/>
    <x v="0"/>
    <n v="0"/>
    <s v="No"/>
    <s v="Normal"/>
    <s v="Obesity"/>
    <n v="6358.78"/>
    <s v="Tier - 2"/>
    <s v="Tier - 1"/>
    <s v="R1012"/>
    <s v="Adults"/>
  </r>
  <r>
    <s v="ID1581"/>
    <s v="Mr"/>
    <s v="Samuel L"/>
    <s v="Goldberg"/>
    <d v="1983-08-19T00:00:00"/>
    <n v="39"/>
    <n v="2"/>
    <n v="45.43"/>
    <n v="4.2300000000000004"/>
    <s v="Yes"/>
    <s v="No"/>
    <x v="1"/>
    <n v="1"/>
    <s v="No"/>
    <s v="Normal"/>
    <s v="Obesity"/>
    <n v="6356.27"/>
    <s v="Tier - 3"/>
    <s v="Tier - 2"/>
    <s v="R1013"/>
    <s v="Adults"/>
  </r>
  <r>
    <s v="ID1582"/>
    <s v="Mr"/>
    <s v="Spencer A"/>
    <s v="Kelley"/>
    <d v="1983-10-21T00:00:00"/>
    <n v="39"/>
    <n v="2"/>
    <n v="32.340000000000003"/>
    <n v="4.88"/>
    <s v="Yes"/>
    <s v="No"/>
    <x v="1"/>
    <n v="1"/>
    <s v="No"/>
    <s v="Normal"/>
    <s v="Obesity"/>
    <n v="6338.08"/>
    <s v="Tier - 2"/>
    <s v="Tier - 1"/>
    <s v="R1013"/>
    <s v="Adults"/>
  </r>
  <r>
    <s v="ID1583"/>
    <s v="Mrs"/>
    <s v="Rochelle"/>
    <s v="Johnston"/>
    <d v="1986-09-25T00:00:00"/>
    <n v="36"/>
    <n v="3"/>
    <n v="25.46"/>
    <n v="9.7100000000000009"/>
    <s v="Yes"/>
    <s v="No"/>
    <x v="0"/>
    <n v="1"/>
    <s v="No"/>
    <s v="Diabetes"/>
    <s v="Overweight"/>
    <n v="6335.64"/>
    <s v="Tier - 2"/>
    <s v="Tier - 2"/>
    <s v="R1013"/>
    <s v="Adults"/>
  </r>
  <r>
    <s v="ID1584"/>
    <s v="Ms"/>
    <s v="Paula"/>
    <s v="Keating"/>
    <d v="1990-08-13T00:00:00"/>
    <n v="32"/>
    <n v="3"/>
    <n v="37.145000000000003"/>
    <n v="5.32"/>
    <s v="No"/>
    <s v="No"/>
    <x v="0"/>
    <n v="0"/>
    <s v="No"/>
    <s v="Normal"/>
    <s v="Obesity"/>
    <n v="6334.34"/>
    <s v="Tier - 2"/>
    <s v="Tier - 2"/>
    <s v="R1024"/>
    <s v="Adults"/>
  </r>
  <r>
    <s v="ID1585"/>
    <s v="Mrs"/>
    <s v="Madeline E"/>
    <s v="Duhon"/>
    <d v="1985-12-15T00:00:00"/>
    <n v="37"/>
    <n v="2"/>
    <n v="30.8"/>
    <n v="5.83"/>
    <s v="Yes"/>
    <s v="No"/>
    <x v="0"/>
    <n v="0"/>
    <s v="No"/>
    <s v="Prediabetes"/>
    <s v="Obesity"/>
    <n v="6313.76"/>
    <s v="Tier - 2"/>
    <s v="Tier - 1"/>
    <s v="R1013"/>
    <s v="Adults"/>
  </r>
  <r>
    <s v="ID1586"/>
    <s v="Ms"/>
    <s v="Maria Isabel"/>
    <s v="Briseno"/>
    <d v="1985-11-19T00:00:00"/>
    <n v="37"/>
    <n v="2"/>
    <n v="29.5"/>
    <n v="5.54"/>
    <s v="Yes"/>
    <s v="No"/>
    <x v="0"/>
    <n v="0"/>
    <s v="No"/>
    <s v="Normal"/>
    <s v="Overweight"/>
    <n v="6311.95"/>
    <s v="Tier - 2"/>
    <s v="Tier - 1"/>
    <s v="R1011"/>
    <s v="Adults"/>
  </r>
  <r>
    <s v="ID1587"/>
    <s v="Mr"/>
    <s v="Arthur M"/>
    <s v="Besse"/>
    <d v="2004-07-27T00:00:00"/>
    <n v="18"/>
    <n v="0"/>
    <n v="43.39"/>
    <n v="5.85"/>
    <s v="No"/>
    <s v="Yes"/>
    <x v="0"/>
    <n v="1"/>
    <s v="No"/>
    <s v="Prediabetes"/>
    <s v="Obesity"/>
    <n v="6311.11"/>
    <s v="Tier - 2"/>
    <s v="Tier - 2"/>
    <s v="R1011"/>
    <s v="Youth"/>
  </r>
  <r>
    <s v="ID1588"/>
    <s v="Mr"/>
    <s v="Joseph R"/>
    <s v="Shillings"/>
    <d v="1969-09-04T00:00:00"/>
    <n v="53"/>
    <n v="0"/>
    <n v="15.08"/>
    <n v="4.8499999999999996"/>
    <s v="Yes"/>
    <s v="No"/>
    <x v="1"/>
    <n v="1"/>
    <s v="No"/>
    <s v="Normal"/>
    <s v="Underweight"/>
    <n v="6305.61"/>
    <s v="Tier - 2"/>
    <s v="Tier - 2"/>
    <s v="R1012"/>
    <s v="Senior"/>
  </r>
  <r>
    <s v="ID1589"/>
    <s v="Ms"/>
    <s v="Sachiko"/>
    <s v="Tate"/>
    <d v="1974-09-17T00:00:00"/>
    <n v="48"/>
    <n v="0"/>
    <n v="20.48"/>
    <n v="11.09"/>
    <s v="No"/>
    <s v="No"/>
    <x v="0"/>
    <n v="0"/>
    <s v="No"/>
    <s v="Diabetes"/>
    <s v="Normal Weight"/>
    <n v="6302.23"/>
    <s v="Tier - 2"/>
    <s v="Tier - 1"/>
    <s v="R1013"/>
    <s v="Adults"/>
  </r>
  <r>
    <s v="ID1590"/>
    <s v="Mr"/>
    <s v="Christopher"/>
    <s v="Arsenault"/>
    <d v="1996-07-04T00:00:00"/>
    <n v="26"/>
    <n v="0"/>
    <n v="34.450000000000003"/>
    <n v="5.58"/>
    <s v="Yes"/>
    <s v="No"/>
    <x v="0"/>
    <n v="0"/>
    <s v="No"/>
    <s v="Normal"/>
    <s v="Obesity"/>
    <n v="6293.63"/>
    <s v="Tier - 2"/>
    <s v="Tier - 3"/>
    <s v="R1021"/>
    <s v="Youth"/>
  </r>
  <r>
    <s v="ID1591"/>
    <s v="Mr"/>
    <s v="Joseph"/>
    <s v="Hengoed"/>
    <d v="1981-08-26T00:00:00"/>
    <n v="41"/>
    <n v="1"/>
    <n v="34.21"/>
    <n v="9.7200000000000006"/>
    <s v="Yes"/>
    <s v="No"/>
    <x v="0"/>
    <n v="0"/>
    <s v="No"/>
    <s v="Diabetes"/>
    <s v="Obesity"/>
    <n v="6289.75"/>
    <s v="Tier - 2"/>
    <s v="Tier - 3"/>
    <s v="R1013"/>
    <s v="Adults"/>
  </r>
  <r>
    <s v="ID1592"/>
    <s v="Mr"/>
    <s v="Lawrence"/>
    <s v="Aller"/>
    <d v="1981-11-24T00:00:00"/>
    <n v="41"/>
    <n v="1"/>
    <n v="28.8"/>
    <n v="11.41"/>
    <s v="Yes"/>
    <s v="No"/>
    <x v="0"/>
    <n v="0"/>
    <s v="No"/>
    <s v="Diabetes"/>
    <s v="Overweight"/>
    <n v="6282.24"/>
    <s v="Tier - 2"/>
    <s v="Tier - 1"/>
    <s v="R1011"/>
    <s v="Adults"/>
  </r>
  <r>
    <s v="ID1593"/>
    <s v="Mrs"/>
    <s v="Katie"/>
    <s v="Pisano"/>
    <d v="1993-10-16T00:00:00"/>
    <n v="29"/>
    <n v="0"/>
    <n v="31.74"/>
    <n v="4.46"/>
    <s v="No"/>
    <s v="No"/>
    <x v="1"/>
    <n v="1"/>
    <s v="No"/>
    <s v="Normal"/>
    <s v="Obesity"/>
    <n v="6276.3"/>
    <s v="Tier - 2"/>
    <s v="Tier - 1"/>
    <s v="R1025"/>
    <s v="Youth"/>
  </r>
  <r>
    <s v="ID1594"/>
    <s v="Mr"/>
    <s v="Ruben"/>
    <s v="Sanca"/>
    <d v="1981-06-30T00:00:00"/>
    <n v="41"/>
    <n v="1"/>
    <n v="21.78"/>
    <n v="9.31"/>
    <s v="Yes"/>
    <s v="No"/>
    <x v="0"/>
    <n v="0"/>
    <s v="No"/>
    <s v="Diabetes"/>
    <s v="Normal Weight"/>
    <n v="6272.48"/>
    <s v="Tier - 1"/>
    <s v="Tier - 3"/>
    <s v="R1013"/>
    <s v="Adults"/>
  </r>
  <r>
    <s v="ID1595"/>
    <s v="Ms"/>
    <s v="Sarah"/>
    <s v="Bond"/>
    <d v="1984-09-25T00:00:00"/>
    <n v="38"/>
    <n v="3"/>
    <n v="23.75"/>
    <n v="5.03"/>
    <s v="No"/>
    <s v="No"/>
    <x v="0"/>
    <n v="1"/>
    <s v="No"/>
    <s v="Normal"/>
    <s v="Normal Weight"/>
    <n v="6269.33"/>
    <s v="Tier - 2"/>
    <s v="Tier - 1"/>
    <s v="R1013"/>
    <s v="Adults"/>
  </r>
  <r>
    <s v="ID1596"/>
    <s v="Mrs"/>
    <s v="Angela R"/>
    <s v="Carron"/>
    <d v="1995-10-17T00:00:00"/>
    <n v="27"/>
    <n v="0"/>
    <n v="33.21"/>
    <n v="5.07"/>
    <s v="Yes"/>
    <s v="No"/>
    <x v="0"/>
    <n v="1"/>
    <s v="No"/>
    <s v="Normal"/>
    <s v="Obesity"/>
    <n v="6261.2"/>
    <s v="Tier - 2"/>
    <s v="Tier - 1"/>
    <s v="R1026"/>
    <s v="Youth"/>
  </r>
  <r>
    <s v="ID1597"/>
    <s v="Mr"/>
    <s v="Chatham"/>
    <s v="Ellwanger"/>
    <d v="1970-10-11T00:00:00"/>
    <n v="52"/>
    <n v="0"/>
    <n v="17.7"/>
    <n v="10.42"/>
    <s v="Yes"/>
    <s v="No"/>
    <x v="0"/>
    <n v="2"/>
    <s v="No"/>
    <s v="Diabetes"/>
    <s v="Underweight"/>
    <n v="6255.38"/>
    <s v="Tier - 2"/>
    <s v="Tier - 2"/>
    <s v="R1013"/>
    <s v="Senior"/>
  </r>
  <r>
    <s v="ID1598"/>
    <s v="Mr"/>
    <s v="Derek"/>
    <s v="Hanson"/>
    <d v="1972-09-08T00:00:00"/>
    <n v="50"/>
    <n v="0"/>
    <n v="17.2"/>
    <n v="6.45"/>
    <s v="No"/>
    <s v="No"/>
    <x v="0"/>
    <n v="2"/>
    <s v="No"/>
    <s v="Prediabetes"/>
    <s v="Underweight"/>
    <n v="6254.13"/>
    <s v="Tier - 2"/>
    <s v="Tier - 2"/>
    <s v="R1012"/>
    <s v="Senior"/>
  </r>
  <r>
    <s v="ID1599"/>
    <s v="Mr"/>
    <s v="Kalvin J"/>
    <s v="Tucker"/>
    <d v="1972-11-11T00:00:00"/>
    <n v="50"/>
    <n v="0"/>
    <n v="19.21"/>
    <n v="5.52"/>
    <s v="No"/>
    <s v="No"/>
    <x v="0"/>
    <n v="2"/>
    <s v="No"/>
    <s v="Normal"/>
    <s v="Normal Weight"/>
    <n v="6253.85"/>
    <s v="Tier - 2"/>
    <s v="Tier - 2"/>
    <s v="R1013"/>
    <s v="Senior"/>
  </r>
  <r>
    <s v="ID1600"/>
    <s v="Mr"/>
    <s v="Dave"/>
    <s v="Counts"/>
    <d v="1979-10-10T00:00:00"/>
    <n v="43"/>
    <n v="0"/>
    <n v="23.2"/>
    <n v="4.41"/>
    <s v="No"/>
    <s v="No"/>
    <x v="1"/>
    <n v="1"/>
    <s v="No"/>
    <s v="Normal"/>
    <s v="Normal Weight"/>
    <n v="6250.44"/>
    <s v="Tier - 2"/>
    <s v="Tier - 1"/>
    <s v="R1011"/>
    <s v="Adults"/>
  </r>
  <r>
    <s v="ID1601"/>
    <s v="Ms"/>
    <s v="Barbara G"/>
    <s v="Carson"/>
    <d v="1983-08-11T00:00:00"/>
    <n v="39"/>
    <n v="1"/>
    <n v="32.5"/>
    <n v="4.6900000000000004"/>
    <s v="Yes"/>
    <s v="No"/>
    <x v="1"/>
    <n v="1"/>
    <s v="No"/>
    <s v="Normal"/>
    <s v="Obesity"/>
    <n v="6238.3"/>
    <s v="Tier - 2"/>
    <s v="Tier - 1"/>
    <s v="R1011"/>
    <s v="Adults"/>
  </r>
  <r>
    <s v="ID1602"/>
    <s v="Mr"/>
    <s v="Skylar"/>
    <s v="Haines"/>
    <d v="1978-09-19T00:00:00"/>
    <n v="44"/>
    <n v="2"/>
    <n v="20.9"/>
    <n v="6.94"/>
    <s v="No"/>
    <s v="No"/>
    <x v="0"/>
    <n v="0"/>
    <s v="No"/>
    <s v="Diabetes"/>
    <s v="Normal Weight"/>
    <n v="6236.95"/>
    <s v="Tier - 2"/>
    <s v="Tier - 2"/>
    <s v="R1013"/>
    <s v="Adults"/>
  </r>
  <r>
    <s v="ID1603"/>
    <s v="Mr"/>
    <s v="Nick"/>
    <s v="Schnabel"/>
    <d v="1972-06-29T00:00:00"/>
    <n v="50"/>
    <n v="0"/>
    <n v="19.11"/>
    <n v="4.3499999999999996"/>
    <s v="No"/>
    <s v="No"/>
    <x v="0"/>
    <n v="2"/>
    <s v="No"/>
    <s v="Normal"/>
    <s v="Normal Weight"/>
    <n v="6219.93"/>
    <s v="Tier - 2"/>
    <s v="Tier - 2"/>
    <s v="R1013"/>
    <s v="Senior"/>
  </r>
  <r>
    <s v="ID1604"/>
    <s v="Mr"/>
    <s v="Sunny S"/>
    <s v="Thind"/>
    <d v="1992-08-12T00:00:00"/>
    <n v="30"/>
    <n v="0"/>
    <n v="31.17"/>
    <n v="5.28"/>
    <s v="No"/>
    <s v="No"/>
    <x v="0"/>
    <n v="1"/>
    <s v="No"/>
    <s v="Normal"/>
    <s v="Obesity"/>
    <n v="6208.5"/>
    <s v="Tier - 2"/>
    <s v="Tier - 1"/>
    <s v="R1021"/>
    <s v="Adults"/>
  </r>
  <r>
    <s v="ID1605"/>
    <s v="Mrs"/>
    <s v="Anne-Marie"/>
    <s v="Simon"/>
    <d v="1999-09-10T00:00:00"/>
    <n v="23"/>
    <n v="0"/>
    <n v="36.08"/>
    <n v="4.29"/>
    <s v="No"/>
    <s v="No"/>
    <x v="0"/>
    <n v="0"/>
    <s v="No"/>
    <s v="Normal"/>
    <s v="Obesity"/>
    <n v="6207.26"/>
    <s v="Tier - 2"/>
    <s v="Tier - 2"/>
    <s v="R1026"/>
    <s v="Youth"/>
  </r>
  <r>
    <s v="ID1606"/>
    <s v="Mr"/>
    <s v="Nicholas"/>
    <s v="Arciniaga"/>
    <d v="1985-09-22T00:00:00"/>
    <n v="37"/>
    <n v="2"/>
    <n v="28.024999999999999"/>
    <n v="5.69"/>
    <s v="Yes"/>
    <s v="No"/>
    <x v="0"/>
    <n v="0"/>
    <s v="No"/>
    <s v="Normal"/>
    <s v="Overweight"/>
    <n v="6203.9"/>
    <s v="Tier - 2"/>
    <s v="Tier - 2"/>
    <s v="R1012"/>
    <s v="Adults"/>
  </r>
  <r>
    <s v="ID1607"/>
    <s v="Mr"/>
    <s v="Scott M"/>
    <s v="Ryan"/>
    <d v="1985-07-22T00:00:00"/>
    <n v="37"/>
    <n v="2"/>
    <n v="24.32"/>
    <n v="5.56"/>
    <s v="Yes"/>
    <s v="No"/>
    <x v="0"/>
    <n v="0"/>
    <s v="No"/>
    <s v="Normal"/>
    <s v="Normal Weight"/>
    <n v="6198.75"/>
    <s v="Tier - 2"/>
    <s v="Tier - 1"/>
    <s v="R1012"/>
    <s v="Adults"/>
  </r>
  <r>
    <s v="ID1608"/>
    <s v="Ms"/>
    <s v="Marisa A"/>
    <s v="Lizak"/>
    <d v="1988-10-23T00:00:00"/>
    <n v="34"/>
    <n v="3"/>
    <n v="38"/>
    <n v="5.41"/>
    <s v="Yes"/>
    <s v="No"/>
    <x v="0"/>
    <n v="1"/>
    <s v="No"/>
    <s v="Normal"/>
    <s v="Obesity"/>
    <n v="6196.45"/>
    <s v="Tier - 2"/>
    <s v="Tier - 1"/>
    <s v="R1011"/>
    <s v="Adults"/>
  </r>
  <r>
    <s v="ID1609"/>
    <s v="Ms"/>
    <s v="Katie"/>
    <s v="Howery"/>
    <d v="1981-10-01T00:00:00"/>
    <n v="41"/>
    <n v="0"/>
    <n v="31.6"/>
    <n v="10.85"/>
    <s v="Yes"/>
    <s v="No"/>
    <x v="0"/>
    <n v="0"/>
    <s v="No"/>
    <s v="Diabetes"/>
    <s v="Obesity"/>
    <n v="6186.13"/>
    <s v="Tier - 2"/>
    <s v="Tier - 3"/>
    <s v="R1011"/>
    <s v="Adults"/>
  </r>
  <r>
    <s v="ID1610"/>
    <s v="Ms"/>
    <s v="Amy L"/>
    <s v="Crain"/>
    <d v="1981-11-22T00:00:00"/>
    <n v="41"/>
    <n v="0"/>
    <n v="31.02"/>
    <n v="11.63"/>
    <s v="Yes"/>
    <s v="No"/>
    <x v="0"/>
    <n v="0"/>
    <s v="No"/>
    <s v="Diabetes"/>
    <s v="Obesity"/>
    <n v="6185.32"/>
    <s v="Tier - 2"/>
    <s v="Tier - 1"/>
    <s v="R1013"/>
    <s v="Adults"/>
  </r>
  <r>
    <s v="ID1611"/>
    <s v="Ms"/>
    <s v="Jenna M"/>
    <s v="Hotze"/>
    <d v="1988-11-01T00:00:00"/>
    <n v="34"/>
    <n v="3"/>
    <n v="29.26"/>
    <n v="5.68"/>
    <s v="Yes"/>
    <s v="No"/>
    <x v="0"/>
    <n v="1"/>
    <s v="No"/>
    <s v="Normal"/>
    <s v="Overweight"/>
    <n v="6184.3"/>
    <s v="Tier - 2"/>
    <s v="Tier - 3"/>
    <s v="R1013"/>
    <s v="Adults"/>
  </r>
  <r>
    <s v="ID1612"/>
    <s v="Ms"/>
    <s v="Elizabeth M"/>
    <s v="Chauhan"/>
    <d v="1970-10-05T00:00:00"/>
    <n v="52"/>
    <n v="0"/>
    <n v="15.09"/>
    <n v="7.59"/>
    <s v="Yes"/>
    <s v="No"/>
    <x v="0"/>
    <n v="2"/>
    <s v="No"/>
    <s v="Diabetes"/>
    <s v="Underweight"/>
    <n v="6183.46"/>
    <s v="Tier - 2"/>
    <s v="Tier - 2"/>
    <s v="R1012"/>
    <s v="Senior"/>
  </r>
  <r>
    <s v="ID1613"/>
    <s v="Mr"/>
    <s v="Lyazid"/>
    <s v="Raab"/>
    <d v="1985-08-09T00:00:00"/>
    <n v="37"/>
    <n v="3"/>
    <n v="22.63"/>
    <n v="5.09"/>
    <s v="Yes"/>
    <s v="No"/>
    <x v="0"/>
    <n v="0"/>
    <s v="No"/>
    <s v="Normal"/>
    <s v="Normal Weight"/>
    <n v="6183.32"/>
    <s v="Tier - 2"/>
    <s v="Tier - 2"/>
    <s v="R1012"/>
    <s v="Adults"/>
  </r>
  <r>
    <s v="ID1614"/>
    <s v="Ms"/>
    <s v="Lindsey A"/>
    <s v="Mckown"/>
    <d v="1984-10-06T00:00:00"/>
    <n v="38"/>
    <n v="3"/>
    <n v="23.46"/>
    <n v="4.21"/>
    <s v="No"/>
    <s v="No"/>
    <x v="0"/>
    <n v="1"/>
    <s v="No"/>
    <s v="Normal"/>
    <s v="Normal Weight"/>
    <n v="6170.96"/>
    <s v="Tier - 2"/>
    <s v="Tier - 1"/>
    <s v="R1013"/>
    <s v="Adults"/>
  </r>
  <r>
    <s v="ID1615"/>
    <s v="Mr"/>
    <s v="Chris"/>
    <s v="Schiemann"/>
    <d v="1985-10-15T00:00:00"/>
    <n v="37"/>
    <n v="3"/>
    <n v="22.56"/>
    <n v="4.34"/>
    <s v="Yes"/>
    <s v="No"/>
    <x v="0"/>
    <n v="0"/>
    <s v="No"/>
    <s v="Normal"/>
    <s v="Normal Weight"/>
    <n v="6159.57"/>
    <s v="Tier - 2"/>
    <s v="Tier - 1"/>
    <s v="R1012"/>
    <s v="Adults"/>
  </r>
  <r>
    <s v="ID1616"/>
    <s v="Ms"/>
    <s v="Jennifer A"/>
    <s v="Cress"/>
    <d v="1973-11-06T00:00:00"/>
    <n v="49"/>
    <n v="0"/>
    <n v="19.28"/>
    <n v="11.85"/>
    <s v="No"/>
    <s v="No"/>
    <x v="0"/>
    <n v="2"/>
    <s v="No"/>
    <s v="Diabetes"/>
    <s v="Normal Weight"/>
    <n v="6152.05"/>
    <s v="Tier - 2"/>
    <s v="Tier - 3"/>
    <s v="R1013"/>
    <s v="Adults"/>
  </r>
  <r>
    <s v="ID1617"/>
    <s v="Mr"/>
    <s v="Leif S"/>
    <s v="Mawson"/>
    <d v="1970-10-14T00:00:00"/>
    <n v="52"/>
    <n v="0"/>
    <n v="15.37"/>
    <n v="9.61"/>
    <s v="Yes"/>
    <s v="No"/>
    <x v="0"/>
    <n v="2"/>
    <s v="No"/>
    <s v="Diabetes"/>
    <s v="Underweight"/>
    <n v="6147.12"/>
    <s v="Tier - 2"/>
    <s v="Tier - 3"/>
    <s v="R1012"/>
    <s v="Senior"/>
  </r>
  <r>
    <s v="ID1618"/>
    <s v="Ms"/>
    <s v="Stephanie A"/>
    <s v="Wigginton"/>
    <d v="1976-12-12T00:00:00"/>
    <n v="46"/>
    <n v="2"/>
    <n v="18.71"/>
    <n v="5.29"/>
    <s v="Yes"/>
    <s v="No"/>
    <x v="0"/>
    <n v="0"/>
    <s v="No"/>
    <s v="Normal"/>
    <s v="Normal Weight"/>
    <n v="6139.14"/>
    <s v="Tier - 2"/>
    <s v="Tier - 3"/>
    <s v="R1013"/>
    <s v="Adults"/>
  </r>
  <r>
    <s v="ID1619"/>
    <s v="Mr"/>
    <s v="Bo"/>
    <s v="Wang"/>
    <d v="1978-09-05T00:00:00"/>
    <n v="44"/>
    <n v="2"/>
    <n v="20.61"/>
    <n v="6.89"/>
    <s v="No"/>
    <s v="No"/>
    <x v="0"/>
    <n v="0"/>
    <s v="No"/>
    <s v="Diabetes"/>
    <s v="Normal Weight"/>
    <n v="6138.58"/>
    <s v="Tier - 2"/>
    <s v="Tier - 1"/>
    <s v="R1013"/>
    <s v="Adults"/>
  </r>
  <r>
    <s v="ID1620"/>
    <s v="Ms"/>
    <s v="Leah"/>
    <s v="Schroeder"/>
    <d v="1969-11-09T00:00:00"/>
    <n v="53"/>
    <n v="0"/>
    <n v="15.99"/>
    <n v="4.57"/>
    <s v="Yes"/>
    <s v="No"/>
    <x v="1"/>
    <n v="1"/>
    <s v="No"/>
    <s v="Normal"/>
    <s v="Underweight"/>
    <n v="6138.5"/>
    <s v="Tier - 2"/>
    <s v="Tier - 2"/>
    <s v="R1011"/>
    <s v="Senior"/>
  </r>
  <r>
    <s v="ID1621"/>
    <s v="Ms"/>
    <s v="Kara Lynne"/>
    <s v="Leonard"/>
    <d v="1990-08-18T00:00:00"/>
    <n v="32"/>
    <n v="3"/>
    <n v="33.155000000000001"/>
    <n v="4.32"/>
    <s v="No"/>
    <s v="No"/>
    <x v="0"/>
    <n v="0"/>
    <s v="No"/>
    <s v="Normal"/>
    <s v="Obesity"/>
    <n v="6128.8"/>
    <s v="Tier - 2"/>
    <s v="Tier - 3"/>
    <s v="R1012"/>
    <s v="Adults"/>
  </r>
  <r>
    <s v="ID1622"/>
    <s v="Mr"/>
    <s v="Jeffrey"/>
    <s v="Tissue"/>
    <d v="1983-11-16T00:00:00"/>
    <n v="39"/>
    <n v="1"/>
    <n v="26.22"/>
    <n v="5.57"/>
    <s v="Yes"/>
    <s v="No"/>
    <x v="1"/>
    <n v="1"/>
    <s v="No"/>
    <s v="Normal"/>
    <s v="Overweight"/>
    <n v="6123.57"/>
    <s v="Tier - 3"/>
    <s v="Tier - 2"/>
    <s v="R1012"/>
    <s v="Adults"/>
  </r>
  <r>
    <s v="ID1623"/>
    <s v="Mr"/>
    <s v="Justin"/>
    <s v="Wood"/>
    <d v="1983-08-11T00:00:00"/>
    <n v="39"/>
    <n v="1"/>
    <n v="21.85"/>
    <n v="5.26"/>
    <s v="Yes"/>
    <s v="No"/>
    <x v="1"/>
    <n v="1"/>
    <s v="No"/>
    <s v="Normal"/>
    <s v="Normal Weight"/>
    <n v="6117.49"/>
    <s v="Tier - 2"/>
    <s v="Tier - 3"/>
    <s v="R1012"/>
    <s v="Adults"/>
  </r>
  <r>
    <s v="ID1624"/>
    <s v="Ms"/>
    <s v="Emily"/>
    <s v="Denny"/>
    <d v="1991-07-25T00:00:00"/>
    <n v="31"/>
    <n v="3"/>
    <n v="30.495000000000001"/>
    <n v="6.25"/>
    <s v="No"/>
    <s v="No"/>
    <x v="0"/>
    <n v="0"/>
    <s v="No"/>
    <s v="Prediabetes"/>
    <s v="Obesity"/>
    <n v="6113.23"/>
    <s v="Tier - 2"/>
    <s v="Tier - 2"/>
    <s v="R1024"/>
    <s v="Adults"/>
  </r>
  <r>
    <s v="ID1625"/>
    <s v="Ms"/>
    <s v="Rebecca"/>
    <s v="Testa"/>
    <d v="1985-07-21T00:00:00"/>
    <n v="37"/>
    <n v="1"/>
    <n v="34.104999999999997"/>
    <n v="5.67"/>
    <s v="Yes"/>
    <s v="No"/>
    <x v="0"/>
    <n v="0"/>
    <s v="No"/>
    <s v="Normal"/>
    <s v="Obesity"/>
    <n v="6112.35"/>
    <s v="Tier - 2"/>
    <s v="Tier - 1"/>
    <s v="R1012"/>
    <s v="Adults"/>
  </r>
  <r>
    <s v="ID1626"/>
    <s v="Mrs"/>
    <s v="Allie"/>
    <s v="Mooney"/>
    <d v="1995-09-09T00:00:00"/>
    <n v="27"/>
    <n v="0"/>
    <n v="32.770000000000003"/>
    <n v="4.42"/>
    <s v="Yes"/>
    <s v="No"/>
    <x v="0"/>
    <n v="1"/>
    <s v="No"/>
    <s v="Normal"/>
    <s v="Obesity"/>
    <n v="6111.95"/>
    <s v="Tier - 2"/>
    <s v="Tier - 3"/>
    <s v="R1026"/>
    <s v="Youth"/>
  </r>
  <r>
    <s v="ID1627"/>
    <s v="Ms"/>
    <s v="Trasi"/>
    <s v="Buchholtz"/>
    <d v="1970-06-09T00:00:00"/>
    <n v="52"/>
    <n v="0"/>
    <n v="16.850000000000001"/>
    <n v="11.75"/>
    <s v="Yes"/>
    <s v="No"/>
    <x v="0"/>
    <n v="2"/>
    <s v="No"/>
    <s v="Diabetes"/>
    <s v="Underweight"/>
    <n v="6098.38"/>
    <s v="Tier - 2"/>
    <s v="Tier - 2"/>
    <s v="R1013"/>
    <s v="Senior"/>
  </r>
  <r>
    <s v="ID1628"/>
    <s v="Mr"/>
    <s v="Kevin"/>
    <s v="Hoyt"/>
    <d v="1984-07-25T00:00:00"/>
    <n v="38"/>
    <n v="2"/>
    <n v="34.700000000000003"/>
    <n v="6.06"/>
    <s v="No"/>
    <s v="No"/>
    <x v="0"/>
    <n v="1"/>
    <s v="No"/>
    <s v="Prediabetes"/>
    <s v="Obesity"/>
    <n v="6082.41"/>
    <s v="Tier - 1"/>
    <s v="Tier - 2"/>
    <s v="R1011"/>
    <s v="Adults"/>
  </r>
  <r>
    <s v="ID1629"/>
    <s v="Mr"/>
    <s v="Fernando"/>
    <s v="Cabada"/>
    <d v="1984-10-14T00:00:00"/>
    <n v="38"/>
    <n v="1"/>
    <n v="37.049999999999997"/>
    <n v="5.48"/>
    <s v="No"/>
    <s v="No"/>
    <x v="0"/>
    <n v="1"/>
    <s v="No"/>
    <s v="Normal"/>
    <s v="Obesity"/>
    <n v="6079.67"/>
    <s v="Tier - 1"/>
    <s v="Tier - 1"/>
    <s v="R1014"/>
    <s v="Adults"/>
  </r>
  <r>
    <s v="ID1630"/>
    <s v="Ms"/>
    <s v="Ieva"/>
    <s v="Lobaciute"/>
    <d v="1979-08-08T00:00:00"/>
    <n v="43"/>
    <n v="2"/>
    <n v="18.78"/>
    <n v="4.45"/>
    <s v="No"/>
    <s v="No"/>
    <x v="1"/>
    <n v="1"/>
    <s v="No"/>
    <s v="Normal"/>
    <s v="Normal Weight"/>
    <n v="6074.37"/>
    <s v="Tier - 2"/>
    <s v="Tier - 2"/>
    <s v="R1012"/>
    <s v="Adults"/>
  </r>
  <r>
    <s v="ID1631"/>
    <s v="Mr"/>
    <s v="Chris"/>
    <s v="Dawes"/>
    <d v="1984-09-21T00:00:00"/>
    <n v="38"/>
    <n v="1"/>
    <n v="28.024999999999999"/>
    <n v="5"/>
    <s v="No"/>
    <s v="No"/>
    <x v="0"/>
    <n v="1"/>
    <s v="No"/>
    <s v="Normal"/>
    <s v="Overweight"/>
    <n v="6067.13"/>
    <s v="Tier - 3"/>
    <s v="Tier - 1"/>
    <s v="R1016"/>
    <s v="Adults"/>
  </r>
  <r>
    <s v="ID1632"/>
    <s v="Mr"/>
    <s v="Drew L"/>
    <s v="Deppen"/>
    <d v="1994-11-08T00:00:00"/>
    <n v="28"/>
    <n v="0"/>
    <n v="35.090000000000003"/>
    <n v="5.84"/>
    <s v="No"/>
    <s v="No"/>
    <x v="0"/>
    <n v="0"/>
    <s v="No"/>
    <s v="Prediabetes"/>
    <s v="Obesity"/>
    <n v="6064.37"/>
    <s v="Tier - 2"/>
    <s v="Tier - 2"/>
    <s v="R1011"/>
    <s v="Youth"/>
  </r>
  <r>
    <s v="ID1633"/>
    <s v="Ms"/>
    <s v="Christina"/>
    <s v="Oberndorfer"/>
    <d v="1996-07-28T00:00:00"/>
    <n v="26"/>
    <n v="0"/>
    <n v="34.42"/>
    <n v="5.21"/>
    <s v="Yes"/>
    <s v="No"/>
    <x v="0"/>
    <n v="0"/>
    <s v="No"/>
    <s v="Normal"/>
    <s v="Obesity"/>
    <n v="6061.8"/>
    <s v="Tier - 2"/>
    <s v="Tier - 3"/>
    <s v="R1012"/>
    <s v="Youth"/>
  </r>
  <r>
    <s v="ID1634"/>
    <s v="Mr"/>
    <s v="Alexander G"/>
    <s v="Hetherington"/>
    <d v="1989-08-16T00:00:00"/>
    <n v="33"/>
    <n v="4"/>
    <n v="29.4"/>
    <n v="4.26"/>
    <s v="No"/>
    <s v="No"/>
    <x v="0"/>
    <n v="0"/>
    <s v="No"/>
    <s v="Normal"/>
    <s v="Overweight"/>
    <n v="6059.17"/>
    <s v="Tier - 2"/>
    <s v="Tier - 1"/>
    <s v="R1011"/>
    <s v="Adults"/>
  </r>
  <r>
    <s v="ID1635"/>
    <s v="Ms"/>
    <s v="Meaghan"/>
    <s v="Murray"/>
    <d v="1980-08-08T00:00:00"/>
    <n v="42"/>
    <n v="2"/>
    <n v="21.31"/>
    <n v="4.17"/>
    <s v="No"/>
    <s v="No"/>
    <x v="0"/>
    <n v="0"/>
    <s v="No"/>
    <s v="Normal"/>
    <s v="Normal Weight"/>
    <n v="5993.62"/>
    <s v="Tier - 2"/>
    <s v="Tier - 3"/>
    <s v="R1013"/>
    <s v="Adults"/>
  </r>
  <r>
    <s v="ID1636"/>
    <s v="Ms"/>
    <s v="Kristin"/>
    <s v="Higden"/>
    <d v="1974-08-17T00:00:00"/>
    <n v="48"/>
    <n v="0"/>
    <n v="19.559999999999999"/>
    <n v="11.96"/>
    <s v="No"/>
    <s v="No"/>
    <x v="0"/>
    <n v="0"/>
    <s v="No"/>
    <s v="Diabetes"/>
    <s v="Normal Weight"/>
    <n v="5990.17"/>
    <s v="Tier - 2"/>
    <s v="Tier - 2"/>
    <s v="R1013"/>
    <s v="Adults"/>
  </r>
  <r>
    <s v="ID1637"/>
    <s v="Ms"/>
    <s v="Andrea K"/>
    <s v="Rediger"/>
    <d v="1988-06-10T00:00:00"/>
    <n v="34"/>
    <n v="2"/>
    <n v="37.335000000000001"/>
    <n v="6.26"/>
    <s v="Yes"/>
    <s v="No"/>
    <x v="0"/>
    <n v="1"/>
    <s v="No"/>
    <s v="Prediabetes"/>
    <s v="Obesity"/>
    <n v="5989.52"/>
    <s v="Tier - 2"/>
    <s v="Tier - 1"/>
    <s v="R1012"/>
    <s v="Adults"/>
  </r>
  <r>
    <s v="ID1638"/>
    <s v="Ms"/>
    <s v="Kris"/>
    <s v="Huff"/>
    <d v="1974-10-11T00:00:00"/>
    <n v="48"/>
    <n v="0"/>
    <n v="19.53"/>
    <n v="11.68"/>
    <s v="No"/>
    <s v="No"/>
    <x v="0"/>
    <n v="0"/>
    <s v="No"/>
    <s v="Diabetes"/>
    <s v="Normal Weight"/>
    <n v="5979.99"/>
    <s v="Tier - 2"/>
    <s v="Tier - 3"/>
    <s v="R1013"/>
    <s v="Adults"/>
  </r>
  <r>
    <s v="ID1639"/>
    <s v="Mr"/>
    <s v="Alden W"/>
    <s v="Hall"/>
    <d v="1980-10-10T00:00:00"/>
    <n v="42"/>
    <n v="0"/>
    <n v="34.1"/>
    <n v="5.16"/>
    <s v="No"/>
    <s v="No"/>
    <x v="0"/>
    <n v="0"/>
    <s v="No"/>
    <s v="Normal"/>
    <s v="Obesity"/>
    <n v="5979.73"/>
    <s v="Tier - 2"/>
    <s v="Tier - 2"/>
    <s v="R1011"/>
    <s v="Adults"/>
  </r>
  <r>
    <s v="ID1640"/>
    <s v="Ms"/>
    <s v="Suzanne M"/>
    <s v="Grise"/>
    <d v="1970-06-25T00:00:00"/>
    <n v="52"/>
    <n v="0"/>
    <n v="16.5"/>
    <n v="6.9"/>
    <s v="Yes"/>
    <s v="No"/>
    <x v="0"/>
    <n v="2"/>
    <s v="No"/>
    <s v="Diabetes"/>
    <s v="Underweight"/>
    <n v="5979.66"/>
    <s v="Tier - 2"/>
    <s v="Tier - 3"/>
    <s v="R1013"/>
    <s v="Senior"/>
  </r>
  <r>
    <s v="ID1641"/>
    <s v="Ms"/>
    <s v="Heidi Z"/>
    <s v="Skildum"/>
    <d v="1984-11-11T00:00:00"/>
    <n v="38"/>
    <n v="1"/>
    <n v="30.69"/>
    <n v="4.83"/>
    <s v="No"/>
    <s v="No"/>
    <x v="0"/>
    <n v="1"/>
    <s v="No"/>
    <s v="Normal"/>
    <s v="Obesity"/>
    <n v="5976.83"/>
    <s v="Tier - 2"/>
    <s v="Tier - 2"/>
    <s v="R1013"/>
    <s v="Adults"/>
  </r>
  <r>
    <s v="ID1642"/>
    <s v="Ms"/>
    <s v="Carolyn"/>
    <s v="Yang"/>
    <d v="1984-09-19T00:00:00"/>
    <n v="38"/>
    <n v="1"/>
    <n v="28.93"/>
    <n v="4.87"/>
    <s v="No"/>
    <s v="No"/>
    <x v="0"/>
    <n v="1"/>
    <s v="No"/>
    <s v="Normal"/>
    <s v="Overweight"/>
    <n v="5974.38"/>
    <s v="Tier - 2"/>
    <s v="Tier - 3"/>
    <s v="R1013"/>
    <s v="Adults"/>
  </r>
  <r>
    <s v="ID1643"/>
    <s v="Ms"/>
    <s v="Sabine"/>
    <s v="Fischer-Daly"/>
    <d v="1989-07-22T00:00:00"/>
    <n v="33"/>
    <n v="3"/>
    <n v="38.9"/>
    <n v="4.28"/>
    <s v="No"/>
    <s v="No"/>
    <x v="0"/>
    <n v="0"/>
    <s v="No"/>
    <s v="Normal"/>
    <s v="Obesity"/>
    <n v="5972.38"/>
    <s v="Tier - 2"/>
    <s v="Tier - 2"/>
    <s v="R1011"/>
    <s v="Adults"/>
  </r>
  <r>
    <s v="ID1644"/>
    <s v="Mr"/>
    <s v="Bobby"/>
    <s v="Asher"/>
    <d v="1980-07-21T00:00:00"/>
    <n v="42"/>
    <n v="0"/>
    <n v="26.9"/>
    <n v="4.07"/>
    <s v="No"/>
    <s v="No"/>
    <x v="0"/>
    <n v="0"/>
    <s v="No"/>
    <s v="Normal"/>
    <s v="Overweight"/>
    <n v="5969.72"/>
    <s v="Tier - 3"/>
    <s v="Tier - 3"/>
    <s v="R1011"/>
    <s v="Adults"/>
  </r>
  <r>
    <s v="ID1645"/>
    <s v="Mr"/>
    <s v="Fan"/>
    <s v="Zhou"/>
    <d v="1980-08-05T00:00:00"/>
    <n v="42"/>
    <n v="0"/>
    <n v="24.86"/>
    <n v="6.23"/>
    <s v="No"/>
    <s v="No"/>
    <x v="0"/>
    <n v="0"/>
    <s v="No"/>
    <s v="Prediabetes"/>
    <s v="Normal Weight"/>
    <n v="5966.89"/>
    <s v="Tier - 2"/>
    <s v="Tier - 3"/>
    <s v="R1013"/>
    <s v="Adults"/>
  </r>
  <r>
    <s v="ID1646"/>
    <s v="Mrs"/>
    <s v="Rachel M"/>
    <s v="Rudder"/>
    <d v="2004-07-15T00:00:00"/>
    <n v="18"/>
    <n v="0"/>
    <n v="39.14"/>
    <n v="6.24"/>
    <s v="No"/>
    <s v="Yes"/>
    <x v="0"/>
    <n v="1"/>
    <s v="No"/>
    <s v="Prediabetes"/>
    <s v="Obesity"/>
    <n v="5960.91"/>
    <s v="Tier - 2"/>
    <s v="Tier - 1"/>
    <s v="R1026"/>
    <s v="Youth"/>
  </r>
  <r>
    <s v="ID1647"/>
    <s v="Mr"/>
    <s v="Greg"/>
    <s v="Cartmell"/>
    <d v="2003-08-13T00:00:00"/>
    <n v="19"/>
    <n v="0"/>
    <n v="39.799999999999997"/>
    <n v="6.17"/>
    <s v="No"/>
    <s v="No"/>
    <x v="1"/>
    <n v="1"/>
    <s v="No"/>
    <s v="Prediabetes"/>
    <s v="Obesity"/>
    <n v="5957.35"/>
    <s v="Tier - 2"/>
    <s v="Tier - 2"/>
    <s v="R1012"/>
    <s v="Youth"/>
  </r>
  <r>
    <s v="ID1648"/>
    <s v="Mr"/>
    <s v="Dan"/>
    <s v="Troland"/>
    <d v="1987-07-14T00:00:00"/>
    <n v="35"/>
    <n v="3"/>
    <n v="34.32"/>
    <n v="5.16"/>
    <s v="No"/>
    <s v="No"/>
    <x v="0"/>
    <n v="1"/>
    <s v="No"/>
    <s v="Normal"/>
    <s v="Obesity"/>
    <n v="5934.38"/>
    <s v="Tier - 3"/>
    <s v="Tier - 2"/>
    <s v="R1013"/>
    <s v="Adults"/>
  </r>
  <r>
    <s v="ID1649"/>
    <s v="Ms"/>
    <s v="Jennifer A"/>
    <s v="Hall"/>
    <d v="1994-07-30T00:00:00"/>
    <n v="28"/>
    <n v="0"/>
    <n v="32.51"/>
    <n v="4.3"/>
    <s v="No"/>
    <s v="No"/>
    <x v="0"/>
    <n v="0"/>
    <s v="No"/>
    <s v="Normal"/>
    <s v="Obesity"/>
    <n v="5927.65"/>
    <s v="Tier - 2"/>
    <s v="Tier - 1"/>
    <s v="R1012"/>
    <s v="Youth"/>
  </r>
  <r>
    <s v="ID1650"/>
    <s v="Mrs"/>
    <s v="Jessica"/>
    <s v="Berg"/>
    <d v="1993-08-13T00:00:00"/>
    <n v="29"/>
    <n v="0"/>
    <n v="30.71"/>
    <n v="6.14"/>
    <s v="No"/>
    <s v="No"/>
    <x v="1"/>
    <n v="1"/>
    <s v="No"/>
    <s v="Prediabetes"/>
    <s v="Obesity"/>
    <n v="5926.93"/>
    <s v="Tier - 2"/>
    <s v="Tier - 2"/>
    <s v="R1025"/>
    <s v="Youth"/>
  </r>
  <r>
    <s v="ID1651"/>
    <s v="Mr"/>
    <s v="Chaiwat"/>
    <s v="Engtrakul"/>
    <d v="1987-07-29T00:00:00"/>
    <n v="35"/>
    <n v="3"/>
    <n v="28.9"/>
    <n v="5.36"/>
    <s v="No"/>
    <s v="No"/>
    <x v="0"/>
    <n v="1"/>
    <s v="No"/>
    <s v="Normal"/>
    <s v="Overweight"/>
    <n v="5926.85"/>
    <s v="Tier - 3"/>
    <s v="Tier - 3"/>
    <s v="R1011"/>
    <s v="Adults"/>
  </r>
  <r>
    <s v="ID1652"/>
    <s v="Ms"/>
    <s v="Kerri"/>
    <s v="Leonhardt"/>
    <d v="1982-12-21T00:00:00"/>
    <n v="40"/>
    <n v="0"/>
    <n v="36.19"/>
    <n v="4.3"/>
    <s v="No"/>
    <s v="No"/>
    <x v="0"/>
    <n v="0"/>
    <s v="No"/>
    <s v="Normal"/>
    <s v="Obesity"/>
    <n v="5920.1"/>
    <s v="Tier - 2"/>
    <s v="Tier - 1"/>
    <s v="R1013"/>
    <s v="Adults"/>
  </r>
  <r>
    <s v="ID1653"/>
    <s v="Ms"/>
    <s v="Lisa"/>
    <s v="Goetz"/>
    <d v="1982-07-08T00:00:00"/>
    <n v="40"/>
    <n v="0"/>
    <n v="29.6"/>
    <n v="4.09"/>
    <s v="No"/>
    <s v="No"/>
    <x v="0"/>
    <n v="0"/>
    <s v="No"/>
    <s v="Normal"/>
    <s v="Overweight"/>
    <n v="5910.94"/>
    <s v="Tier - 2"/>
    <s v="Tier - 1"/>
    <s v="R1011"/>
    <s v="Adults"/>
  </r>
  <r>
    <s v="ID1654"/>
    <s v="Mr"/>
    <s v="Nicholas G"/>
    <s v="Cacharelis"/>
    <d v="1993-10-19T00:00:00"/>
    <n v="29"/>
    <n v="0"/>
    <n v="30.95"/>
    <n v="6.27"/>
    <s v="No"/>
    <s v="No"/>
    <x v="1"/>
    <n v="1"/>
    <s v="No"/>
    <s v="Prediabetes"/>
    <s v="Obesity"/>
    <n v="5877.02"/>
    <s v="Tier - 2"/>
    <s v="Tier - 2"/>
    <s v="R1021"/>
    <s v="Youth"/>
  </r>
  <r>
    <s v="ID1655"/>
    <s v="Mr"/>
    <s v="Vasilis S"/>
    <s v="Kariolis"/>
    <d v="1984-11-22T00:00:00"/>
    <n v="38"/>
    <n v="1"/>
    <n v="19.95"/>
    <n v="5.39"/>
    <s v="No"/>
    <s v="No"/>
    <x v="0"/>
    <n v="1"/>
    <s v="No"/>
    <s v="Normal"/>
    <s v="Normal Weight"/>
    <n v="5855.9"/>
    <s v="Tier - 2"/>
    <s v="Tier - 3"/>
    <s v="R1012"/>
    <s v="Adults"/>
  </r>
  <r>
    <s v="ID1656"/>
    <s v="Mr"/>
    <s v="Michael P"/>
    <s v="Zelwin"/>
    <d v="1985-06-18T00:00:00"/>
    <n v="37"/>
    <n v="3"/>
    <n v="23.65"/>
    <n v="5.75"/>
    <s v="Yes"/>
    <s v="No"/>
    <x v="0"/>
    <n v="0"/>
    <s v="No"/>
    <s v="Prediabetes"/>
    <s v="Normal Weight"/>
    <n v="5847.24"/>
    <s v="Tier - 2"/>
    <s v="Tier - 1"/>
    <s v="R1013"/>
    <s v="Adults"/>
  </r>
  <r>
    <s v="ID1657"/>
    <s v="Ms"/>
    <s v="Colleen C"/>
    <s v="Barry"/>
    <d v="1987-09-30T00:00:00"/>
    <n v="35"/>
    <n v="2"/>
    <n v="43.34"/>
    <n v="4.91"/>
    <s v="No"/>
    <s v="No"/>
    <x v="0"/>
    <n v="1"/>
    <s v="No"/>
    <s v="Normal"/>
    <s v="Obesity"/>
    <n v="5846.92"/>
    <s v="Tier - 2"/>
    <s v="Tier - 2"/>
    <s v="R1013"/>
    <s v="Adults"/>
  </r>
  <r>
    <s v="ID1658"/>
    <s v="Mrs"/>
    <s v="Annika"/>
    <s v="Bannon"/>
    <d v="1995-08-20T00:00:00"/>
    <n v="27"/>
    <n v="0"/>
    <n v="31.98"/>
    <n v="4.46"/>
    <s v="Yes"/>
    <s v="No"/>
    <x v="0"/>
    <n v="1"/>
    <s v="No"/>
    <s v="Normal"/>
    <s v="Obesity"/>
    <n v="5843.99"/>
    <s v="Tier - 2"/>
    <s v="Tier - 2"/>
    <s v="R1025"/>
    <s v="Youth"/>
  </r>
  <r>
    <s v="ID1659"/>
    <s v="Ms"/>
    <s v="Kelly"/>
    <s v="Chang"/>
    <d v="1987-07-27T00:00:00"/>
    <n v="35"/>
    <n v="2"/>
    <n v="35.86"/>
    <n v="6.22"/>
    <s v="No"/>
    <s v="No"/>
    <x v="0"/>
    <n v="1"/>
    <s v="No"/>
    <s v="Prediabetes"/>
    <s v="Obesity"/>
    <n v="5836.52"/>
    <s v="Tier - 2"/>
    <s v="Tier - 3"/>
    <s v="R1013"/>
    <s v="Adults"/>
  </r>
  <r>
    <s v="ID1660"/>
    <s v="Mr"/>
    <s v="Nicholas C"/>
    <s v="Vetter"/>
    <d v="1971-09-27T00:00:00"/>
    <n v="51"/>
    <n v="0"/>
    <n v="15.2"/>
    <n v="8.82"/>
    <s v="No"/>
    <s v="No"/>
    <x v="0"/>
    <n v="0"/>
    <s v="No"/>
    <s v="Diabetes"/>
    <s v="Underweight"/>
    <n v="5832.6"/>
    <s v="Tier - 2"/>
    <s v="Tier - 3"/>
    <s v="R1012"/>
    <s v="Senior"/>
  </r>
  <r>
    <s v="ID1661"/>
    <s v="Mrs"/>
    <s v="Kelly K"/>
    <s v="Jablonski"/>
    <d v="2002-07-22T00:00:00"/>
    <n v="20"/>
    <n v="0"/>
    <n v="37.200000000000003"/>
    <n v="10.14"/>
    <s v="No"/>
    <s v="No"/>
    <x v="0"/>
    <n v="0"/>
    <s v="No"/>
    <s v="Diabetes"/>
    <s v="Obesity"/>
    <n v="5816.58"/>
    <s v="Tier - 2"/>
    <s v="Tier - 2"/>
    <s v="R1026"/>
    <s v="Youth"/>
  </r>
  <r>
    <s v="ID1662"/>
    <s v="Mr"/>
    <s v="Andrew"/>
    <s v="Jakubowitch"/>
    <d v="1972-11-02T00:00:00"/>
    <n v="50"/>
    <n v="0"/>
    <n v="17.91"/>
    <n v="4.66"/>
    <s v="No"/>
    <s v="No"/>
    <x v="0"/>
    <n v="2"/>
    <s v="No"/>
    <s v="Normal"/>
    <s v="Underweight"/>
    <n v="5812.9"/>
    <s v="Tier - 2"/>
    <s v="Tier - 2"/>
    <s v="R1013"/>
    <s v="Senior"/>
  </r>
  <r>
    <s v="ID1663"/>
    <s v="Ms"/>
    <s v="Hannah"/>
    <s v="Altshuler"/>
    <d v="1980-09-18T00:00:00"/>
    <n v="42"/>
    <n v="2"/>
    <n v="20.76"/>
    <n v="6.26"/>
    <s v="No"/>
    <s v="No"/>
    <x v="0"/>
    <n v="0"/>
    <s v="No"/>
    <s v="Prediabetes"/>
    <s v="Normal Weight"/>
    <n v="5807.06"/>
    <s v="Tier - 2"/>
    <s v="Tier - 3"/>
    <s v="R1013"/>
    <s v="Adults"/>
  </r>
  <r>
    <s v="ID1664"/>
    <s v="Mr"/>
    <s v="Patricio Sr"/>
    <s v="Ugarte"/>
    <d v="2004-11-01T00:00:00"/>
    <n v="18"/>
    <n v="0"/>
    <n v="38.99"/>
    <n v="5.21"/>
    <s v="No"/>
    <s v="Yes"/>
    <x v="0"/>
    <n v="1"/>
    <s v="No"/>
    <s v="Normal"/>
    <s v="Obesity"/>
    <n v="5778.71"/>
    <s v="Tier - 2"/>
    <s v="Tier - 3"/>
    <s v="R1022"/>
    <s v="Youth"/>
  </r>
  <r>
    <s v="ID1665"/>
    <s v="Mr"/>
    <s v="Robert B"/>
    <s v="Tusso"/>
    <d v="1983-08-30T00:00:00"/>
    <n v="39"/>
    <n v="0"/>
    <n v="42.655000000000001"/>
    <n v="5.94"/>
    <s v="Yes"/>
    <s v="No"/>
    <x v="1"/>
    <n v="1"/>
    <s v="No"/>
    <s v="Prediabetes"/>
    <s v="Obesity"/>
    <n v="5757.41"/>
    <s v="Tier - 2"/>
    <s v="Tier - 3"/>
    <s v="R1019"/>
    <s v="Adults"/>
  </r>
  <r>
    <s v="ID1666"/>
    <s v="Mr"/>
    <s v="Benjamin M"/>
    <s v="Johnson"/>
    <d v="1993-06-10T00:00:00"/>
    <n v="29"/>
    <n v="0"/>
    <n v="30.57"/>
    <n v="5.34"/>
    <s v="No"/>
    <s v="No"/>
    <x v="1"/>
    <n v="1"/>
    <s v="No"/>
    <s v="Normal"/>
    <s v="Obesity"/>
    <n v="5748.13"/>
    <s v="Tier - 2"/>
    <s v="Tier - 1"/>
    <s v="R1021"/>
    <s v="Youth"/>
  </r>
  <r>
    <s v="ID1667"/>
    <s v="Mr"/>
    <s v="Robert"/>
    <s v="Landry"/>
    <d v="1972-08-21T00:00:00"/>
    <n v="50"/>
    <n v="0"/>
    <n v="17.7"/>
    <n v="6.38"/>
    <s v="No"/>
    <s v="No"/>
    <x v="0"/>
    <n v="2"/>
    <s v="No"/>
    <s v="Prediabetes"/>
    <s v="Underweight"/>
    <n v="5741.67"/>
    <s v="Tier - 2"/>
    <s v="Tier - 3"/>
    <s v="R1013"/>
    <s v="Senior"/>
  </r>
  <r>
    <s v="ID1668"/>
    <s v="Mr"/>
    <s v="Eric R"/>
    <s v="Mcdonald"/>
    <d v="1987-10-19T00:00:00"/>
    <n v="35"/>
    <n v="2"/>
    <n v="34.770000000000003"/>
    <n v="4.47"/>
    <s v="No"/>
    <s v="No"/>
    <x v="0"/>
    <n v="1"/>
    <s v="No"/>
    <s v="Normal"/>
    <s v="Obesity"/>
    <n v="5729.01"/>
    <s v="Tier - 1"/>
    <s v="Tier - 2"/>
    <s v="R1012"/>
    <s v="Adults"/>
  </r>
  <r>
    <s v="ID1669"/>
    <s v="Mr"/>
    <s v="Matthew"/>
    <s v="Dunlap"/>
    <d v="1971-12-18T00:00:00"/>
    <n v="51"/>
    <n v="0"/>
    <n v="16.88"/>
    <n v="9.9600000000000009"/>
    <s v="No"/>
    <s v="No"/>
    <x v="0"/>
    <n v="0"/>
    <s v="No"/>
    <s v="Diabetes"/>
    <s v="Underweight"/>
    <n v="5720.38"/>
    <s v="Tier - 2"/>
    <s v="Tier - 1"/>
    <s v="R1013"/>
    <s v="Senior"/>
  </r>
  <r>
    <s v="ID1670"/>
    <s v="Mr"/>
    <s v="Bob R"/>
    <s v="Larue"/>
    <d v="1981-08-30T00:00:00"/>
    <n v="41"/>
    <n v="0"/>
    <n v="40.26"/>
    <n v="9.92"/>
    <s v="Yes"/>
    <s v="No"/>
    <x v="0"/>
    <n v="0"/>
    <s v="No"/>
    <s v="Diabetes"/>
    <s v="Obesity"/>
    <n v="5709.16"/>
    <s v="Tier - 3"/>
    <s v="Tier - 3"/>
    <s v="R1013"/>
    <s v="Adults"/>
  </r>
  <r>
    <s v="ID1671"/>
    <s v="Ms"/>
    <s v="Stephanie J"/>
    <s v="Hodge"/>
    <d v="1993-11-03T00:00:00"/>
    <n v="29"/>
    <n v="4"/>
    <n v="25.6"/>
    <n v="6.03"/>
    <s v="No"/>
    <s v="No"/>
    <x v="1"/>
    <n v="1"/>
    <s v="No"/>
    <s v="Prediabetes"/>
    <s v="Overweight"/>
    <n v="5708.87"/>
    <s v="Tier - 2"/>
    <s v="Tier - 1"/>
    <s v="R1011"/>
    <s v="Youth"/>
  </r>
  <r>
    <s v="ID1672"/>
    <s v="Mr"/>
    <s v="Jake"/>
    <s v="Marcus"/>
    <d v="1981-06-15T00:00:00"/>
    <n v="41"/>
    <n v="0"/>
    <n v="33.549999999999997"/>
    <n v="10.9"/>
    <s v="Yes"/>
    <s v="No"/>
    <x v="0"/>
    <n v="0"/>
    <s v="No"/>
    <s v="Diabetes"/>
    <s v="Obesity"/>
    <n v="5699.84"/>
    <s v="Tier - 2"/>
    <s v="Tier - 3"/>
    <s v="R1013"/>
    <s v="Adults"/>
  </r>
  <r>
    <s v="ID1673"/>
    <s v="Ms"/>
    <s v="Alison L"/>
    <s v="Daubert"/>
    <d v="1974-07-06T00:00:00"/>
    <n v="48"/>
    <n v="0"/>
    <n v="16.690000000000001"/>
    <n v="10.66"/>
    <s v="No"/>
    <s v="No"/>
    <x v="0"/>
    <n v="0"/>
    <s v="No"/>
    <s v="Diabetes"/>
    <s v="Underweight"/>
    <n v="5698.74"/>
    <s v="Tier - 2"/>
    <s v="Tier - 2"/>
    <s v="R1012"/>
    <s v="Adults"/>
  </r>
  <r>
    <s v="ID1674"/>
    <s v="Ms"/>
    <s v="Lindsay M"/>
    <s v="Close"/>
    <d v="1992-11-03T00:00:00"/>
    <n v="30"/>
    <n v="3"/>
    <n v="19.95"/>
    <n v="4.05"/>
    <s v="No"/>
    <s v="No"/>
    <x v="0"/>
    <n v="1"/>
    <s v="No"/>
    <s v="Normal"/>
    <s v="Normal Weight"/>
    <n v="5693.43"/>
    <s v="Tier - 2"/>
    <s v="Tier - 3"/>
    <s v="R1012"/>
    <s v="Adults"/>
  </r>
  <r>
    <s v="ID1675"/>
    <s v="Mr"/>
    <s v="Guillaume"/>
    <s v="Roels"/>
    <d v="1972-10-28T00:00:00"/>
    <n v="50"/>
    <n v="0"/>
    <n v="17.55"/>
    <n v="4.2300000000000004"/>
    <s v="No"/>
    <s v="No"/>
    <x v="0"/>
    <n v="2"/>
    <s v="No"/>
    <s v="Normal"/>
    <s v="Underweight"/>
    <n v="5690.79"/>
    <s v="Tier - 2"/>
    <s v="Tier - 1"/>
    <s v="R1013"/>
    <s v="Senior"/>
  </r>
  <r>
    <s v="ID1676"/>
    <s v="Ms"/>
    <s v="Kaylee"/>
    <s v="Venosky"/>
    <d v="1984-08-12T00:00:00"/>
    <n v="38"/>
    <n v="3"/>
    <n v="22.01"/>
    <n v="5.01"/>
    <s v="No"/>
    <s v="No"/>
    <x v="0"/>
    <n v="1"/>
    <s v="No"/>
    <s v="Normal"/>
    <s v="Normal Weight"/>
    <n v="5679.13"/>
    <s v="Tier - 2"/>
    <s v="Tier - 2"/>
    <s v="R1013"/>
    <s v="Adults"/>
  </r>
  <r>
    <s v="ID1677"/>
    <s v="Ms"/>
    <s v="Theresa"/>
    <s v="Gosnell"/>
    <d v="1983-09-03T00:00:00"/>
    <n v="39"/>
    <n v="0"/>
    <n v="41.8"/>
    <n v="5.82"/>
    <s v="Yes"/>
    <s v="No"/>
    <x v="1"/>
    <n v="1"/>
    <s v="No"/>
    <s v="Prediabetes"/>
    <s v="Obesity"/>
    <n v="5662.23"/>
    <s v="Tier - 2"/>
    <s v="Tier - 1"/>
    <s v="R1013"/>
    <s v="Adults"/>
  </r>
  <r>
    <s v="ID1678"/>
    <s v="Mr"/>
    <s v="Travis G"/>
    <s v="Chewning-Kulick"/>
    <d v="1978-09-27T00:00:00"/>
    <n v="44"/>
    <n v="2"/>
    <n v="19.170000000000002"/>
    <n v="7.94"/>
    <s v="No"/>
    <s v="No"/>
    <x v="0"/>
    <n v="0"/>
    <s v="No"/>
    <s v="Diabetes"/>
    <s v="Normal Weight"/>
    <n v="5650.14"/>
    <s v="Tier - 2"/>
    <s v="Tier - 1"/>
    <s v="R1013"/>
    <s v="Adults"/>
  </r>
  <r>
    <s v="ID1679"/>
    <s v="Ms"/>
    <s v="Emma L"/>
    <s v="Mccarron"/>
    <d v="1983-06-08T00:00:00"/>
    <n v="40"/>
    <n v="0"/>
    <n v="32.799999999999997"/>
    <n v="6.16"/>
    <s v="Yes"/>
    <s v="No"/>
    <x v="1"/>
    <n v="1"/>
    <s v="No"/>
    <s v="Prediabetes"/>
    <s v="Obesity"/>
    <n v="5649.72"/>
    <s v="Tier - 2"/>
    <s v="Tier - 3"/>
    <s v="R1011"/>
    <s v="Adults"/>
  </r>
  <r>
    <s v="ID1680"/>
    <s v="Ms"/>
    <s v="Linda"/>
    <s v="Manion"/>
    <d v="1987-12-09T00:00:00"/>
    <n v="35"/>
    <n v="1"/>
    <n v="35.814999999999998"/>
    <n v="4.1500000000000004"/>
    <s v="No"/>
    <s v="No"/>
    <x v="0"/>
    <n v="1"/>
    <s v="No"/>
    <s v="Normal"/>
    <s v="Obesity"/>
    <n v="5630.46"/>
    <s v="Tier - 2"/>
    <s v="Tier - 3"/>
    <s v="R1012"/>
    <s v="Adults"/>
  </r>
  <r>
    <s v="ID1681"/>
    <s v="Mr"/>
    <s v="Owen R"/>
    <s v="Strong"/>
    <d v="1994-11-15T00:00:00"/>
    <n v="28"/>
    <n v="5"/>
    <n v="24.3"/>
    <n v="6.23"/>
    <s v="No"/>
    <s v="No"/>
    <x v="0"/>
    <n v="0"/>
    <s v="No"/>
    <s v="Prediabetes"/>
    <s v="Normal Weight"/>
    <n v="5615.37"/>
    <s v="Tier - 2"/>
    <s v="Tier - 3"/>
    <s v="R1011"/>
    <s v="Youth"/>
  </r>
  <r>
    <s v="ID1682"/>
    <s v="Mr"/>
    <s v="Jacob"/>
    <s v="Leblanc"/>
    <d v="1978-09-11T00:00:00"/>
    <n v="44"/>
    <n v="2"/>
    <n v="19.059999999999999"/>
    <n v="7.41"/>
    <s v="No"/>
    <s v="No"/>
    <x v="0"/>
    <n v="0"/>
    <s v="No"/>
    <s v="Diabetes"/>
    <s v="Normal Weight"/>
    <n v="5612.83"/>
    <s v="Tier - 2"/>
    <s v="Tier - 3"/>
    <s v="R1013"/>
    <s v="Adults"/>
  </r>
  <r>
    <s v="ID1683"/>
    <s v="Ms"/>
    <s v="Jacqueline"/>
    <s v="Palmer"/>
    <d v="1988-11-18T00:00:00"/>
    <n v="34"/>
    <n v="1"/>
    <n v="33.25"/>
    <n v="5.62"/>
    <s v="Yes"/>
    <s v="No"/>
    <x v="0"/>
    <n v="1"/>
    <s v="No"/>
    <s v="Normal"/>
    <s v="Obesity"/>
    <n v="5594.85"/>
    <s v="Tier - 2"/>
    <s v="Tier - 3"/>
    <s v="R1024"/>
    <s v="Adults"/>
  </r>
  <r>
    <s v="ID1684"/>
    <s v="Mr"/>
    <s v="Yefeng"/>
    <s v="Shen"/>
    <d v="1983-10-03T00:00:00"/>
    <n v="39"/>
    <n v="3"/>
    <n v="21.37"/>
    <n v="4.54"/>
    <s v="Yes"/>
    <s v="No"/>
    <x v="1"/>
    <n v="1"/>
    <s v="No"/>
    <s v="Normal"/>
    <s v="Normal Weight"/>
    <n v="5587.59"/>
    <s v="Tier - 2"/>
    <s v="Tier - 1"/>
    <s v="R1013"/>
    <s v="Adults"/>
  </r>
  <r>
    <s v="ID1685"/>
    <s v="Mr"/>
    <s v="Thomas J"/>
    <s v="Goldsby"/>
    <d v="1986-11-21T00:00:00"/>
    <n v="36"/>
    <n v="2"/>
    <n v="34.43"/>
    <n v="8.6199999999999992"/>
    <s v="Yes"/>
    <s v="No"/>
    <x v="0"/>
    <n v="1"/>
    <s v="No"/>
    <s v="Diabetes"/>
    <s v="Obesity"/>
    <n v="5584.31"/>
    <s v="Tier - 3"/>
    <s v="Tier - 1"/>
    <s v="R1013"/>
    <s v="Adults"/>
  </r>
  <r>
    <s v="ID1686"/>
    <s v="Mr"/>
    <s v="Ken"/>
    <s v="Whitney"/>
    <d v="1985-09-05T00:00:00"/>
    <n v="37"/>
    <n v="3"/>
    <n v="20.86"/>
    <n v="4.3600000000000003"/>
    <s v="Yes"/>
    <s v="No"/>
    <x v="0"/>
    <n v="0"/>
    <s v="No"/>
    <s v="Normal"/>
    <s v="Normal Weight"/>
    <n v="5582.95"/>
    <s v="Tier - 2"/>
    <s v="Tier - 1"/>
    <s v="R1012"/>
    <s v="Adults"/>
  </r>
  <r>
    <s v="ID1687"/>
    <s v="Ms"/>
    <s v="Annie E"/>
    <s v="Mahoney"/>
    <d v="1974-09-18T00:00:00"/>
    <n v="48"/>
    <n v="0"/>
    <n v="18.34"/>
    <n v="10.01"/>
    <s v="No"/>
    <s v="No"/>
    <x v="0"/>
    <n v="0"/>
    <s v="No"/>
    <s v="Diabetes"/>
    <s v="Underweight"/>
    <n v="5576.35"/>
    <s v="Tier - 2"/>
    <s v="Tier - 3"/>
    <s v="R1013"/>
    <s v="Adults"/>
  </r>
  <r>
    <s v="ID1688"/>
    <s v="Mrs"/>
    <s v="Noel K"/>
    <s v="Mccracken"/>
    <d v="1999-09-22T00:00:00"/>
    <n v="23"/>
    <n v="0"/>
    <n v="34.15"/>
    <n v="5.42"/>
    <s v="No"/>
    <s v="No"/>
    <x v="0"/>
    <n v="0"/>
    <s v="No"/>
    <s v="Normal"/>
    <s v="Obesity"/>
    <n v="5552.61"/>
    <s v="Tier - 2"/>
    <s v="Tier - 3"/>
    <s v="R1026"/>
    <s v="Youth"/>
  </r>
  <r>
    <s v="ID1689"/>
    <s v="Mr"/>
    <s v="Mark S"/>
    <s v="Spewak"/>
    <d v="1980-12-07T00:00:00"/>
    <n v="42"/>
    <n v="2"/>
    <n v="18.350000000000001"/>
    <n v="5.12"/>
    <s v="No"/>
    <s v="No"/>
    <x v="0"/>
    <n v="0"/>
    <s v="No"/>
    <s v="Normal"/>
    <s v="Underweight"/>
    <n v="5540.35"/>
    <s v="Tier - 2"/>
    <s v="Tier - 2"/>
    <s v="R1012"/>
    <s v="Adults"/>
  </r>
  <r>
    <s v="ID1690"/>
    <s v="Ms"/>
    <s v="Federica"/>
    <s v="Cottini"/>
    <d v="1981-11-07T00:00:00"/>
    <n v="41"/>
    <n v="1"/>
    <n v="22.13"/>
    <n v="9.1999999999999993"/>
    <s v="Yes"/>
    <s v="No"/>
    <x v="0"/>
    <n v="0"/>
    <s v="No"/>
    <s v="Diabetes"/>
    <s v="Normal Weight"/>
    <n v="5539.4"/>
    <s v="Tier - 2"/>
    <s v="Tier - 2"/>
    <s v="R1013"/>
    <s v="Adults"/>
  </r>
  <r>
    <s v="ID1691"/>
    <s v="Ms"/>
    <s v="Pamela L"/>
    <s v="Findlay"/>
    <d v="1988-07-29T00:00:00"/>
    <n v="34"/>
    <n v="3"/>
    <n v="22.51"/>
    <n v="6.08"/>
    <s v="Yes"/>
    <s v="No"/>
    <x v="0"/>
    <n v="1"/>
    <s v="No"/>
    <s v="Prediabetes"/>
    <s v="Normal Weight"/>
    <n v="5503.36"/>
    <s v="Tier - 2"/>
    <s v="Tier - 2"/>
    <s v="R1012"/>
    <s v="Adults"/>
  </r>
  <r>
    <s v="ID1692"/>
    <s v="Mr"/>
    <s v="Andrew W"/>
    <s v="Strasburg"/>
    <d v="1984-08-17T00:00:00"/>
    <n v="38"/>
    <n v="1"/>
    <n v="31"/>
    <n v="4.7699999999999996"/>
    <s v="No"/>
    <s v="No"/>
    <x v="0"/>
    <n v="1"/>
    <s v="No"/>
    <s v="Normal"/>
    <s v="Obesity"/>
    <n v="5488.26"/>
    <s v="Tier - 2"/>
    <s v="Tier - 3"/>
    <s v="R1011"/>
    <s v="Adults"/>
  </r>
  <r>
    <s v="ID1693"/>
    <s v="Mr"/>
    <s v="Randall"/>
    <s v="Adams"/>
    <d v="1984-08-26T00:00:00"/>
    <n v="38"/>
    <n v="1"/>
    <n v="28.27"/>
    <n v="4.62"/>
    <s v="No"/>
    <s v="No"/>
    <x v="0"/>
    <n v="1"/>
    <s v="No"/>
    <s v="Normal"/>
    <s v="Overweight"/>
    <n v="5484.47"/>
    <s v="Tier - 2"/>
    <s v="Tier - 2"/>
    <s v="R1013"/>
    <s v="Adults"/>
  </r>
  <r>
    <s v="ID1694"/>
    <s v="Ms"/>
    <s v="Tracy L"/>
    <s v="Deeter"/>
    <d v="1986-09-30T00:00:00"/>
    <n v="36"/>
    <n v="1"/>
    <n v="29.92"/>
    <n v="9.07"/>
    <s v="Yes"/>
    <s v="No"/>
    <x v="0"/>
    <n v="1"/>
    <s v="No"/>
    <s v="Diabetes"/>
    <s v="Overweight"/>
    <n v="5478.04"/>
    <s v="Tier - 2"/>
    <s v="Tier - 3"/>
    <s v="R1013"/>
    <s v="Adults"/>
  </r>
  <r>
    <s v="ID1695"/>
    <s v="Ms"/>
    <s v="Azelie"/>
    <s v="Arpin"/>
    <d v="1986-07-12T00:00:00"/>
    <n v="36"/>
    <n v="1"/>
    <n v="25.9"/>
    <n v="9.1199999999999992"/>
    <s v="Yes"/>
    <s v="No"/>
    <x v="0"/>
    <n v="1"/>
    <s v="No"/>
    <s v="Diabetes"/>
    <s v="Overweight"/>
    <n v="5472.45"/>
    <s v="Tier - 2"/>
    <s v="Tier - 3"/>
    <s v="R1011"/>
    <s v="Adults"/>
  </r>
  <r>
    <s v="ID1696"/>
    <s v="Ms"/>
    <s v="Monica M"/>
    <s v="Schoeneck"/>
    <d v="1986-12-02T00:00:00"/>
    <n v="36"/>
    <n v="0"/>
    <n v="27.74"/>
    <n v="7.32"/>
    <s v="Yes"/>
    <s v="No"/>
    <x v="0"/>
    <n v="1"/>
    <s v="No"/>
    <s v="Diabetes"/>
    <s v="Overweight"/>
    <n v="5469.01"/>
    <s v="Tier - 2"/>
    <s v="Tier - 2"/>
    <s v="R1024"/>
    <s v="Adults"/>
  </r>
  <r>
    <s v="ID1697"/>
    <s v="Ms"/>
    <s v="Katarina K"/>
    <s v="Mueller"/>
    <d v="1973-10-24T00:00:00"/>
    <n v="49"/>
    <n v="0"/>
    <n v="17.260000000000002"/>
    <n v="11.73"/>
    <s v="No"/>
    <s v="No"/>
    <x v="0"/>
    <n v="2"/>
    <s v="No"/>
    <s v="Diabetes"/>
    <s v="Underweight"/>
    <n v="5466.88"/>
    <s v="Tier - 2"/>
    <s v="Tier - 2"/>
    <s v="R1013"/>
    <s v="Adults"/>
  </r>
  <r>
    <s v="ID1698"/>
    <s v="Ms"/>
    <s v="Jamie L"/>
    <s v="Willits"/>
    <d v="1986-12-25T00:00:00"/>
    <n v="36"/>
    <n v="0"/>
    <n v="19.855"/>
    <n v="6.64"/>
    <s v="Yes"/>
    <s v="No"/>
    <x v="0"/>
    <n v="1"/>
    <s v="No"/>
    <s v="Diabetes"/>
    <s v="Normal Weight"/>
    <n v="5458.05"/>
    <s v="Tier - 2"/>
    <s v="Tier - 2"/>
    <s v="R1024"/>
    <s v="Adults"/>
  </r>
  <r>
    <s v="ID1699"/>
    <s v="Mr"/>
    <s v="Brian"/>
    <s v="Syring"/>
    <d v="1982-08-25T00:00:00"/>
    <n v="40"/>
    <n v="0"/>
    <n v="41.69"/>
    <n v="5.78"/>
    <s v="No"/>
    <s v="No"/>
    <x v="0"/>
    <n v="0"/>
    <s v="No"/>
    <s v="Prediabetes"/>
    <s v="Obesity"/>
    <n v="5438.75"/>
    <s v="Tier - 3"/>
    <s v="Tier - 2"/>
    <s v="R1013"/>
    <s v="Adults"/>
  </r>
  <r>
    <s v="ID1700"/>
    <s v="Ms"/>
    <s v="Stacey L"/>
    <s v="Strike"/>
    <d v="1978-06-08T00:00:00"/>
    <n v="45"/>
    <n v="2"/>
    <n v="16.12"/>
    <n v="10.45"/>
    <s v="No"/>
    <s v="No"/>
    <x v="0"/>
    <n v="0"/>
    <s v="No"/>
    <s v="Diabetes"/>
    <s v="Underweight"/>
    <n v="5428.98"/>
    <s v="Tier - 2"/>
    <s v="Tier - 2"/>
    <s v="R1012"/>
    <s v="Adults"/>
  </r>
  <r>
    <s v="ID1701"/>
    <s v="Mr"/>
    <s v="Stephen"/>
    <s v="Hennigar"/>
    <d v="1992-09-17T00:00:00"/>
    <n v="30"/>
    <n v="3"/>
    <n v="37.43"/>
    <n v="4.5199999999999996"/>
    <s v="No"/>
    <s v="No"/>
    <x v="0"/>
    <n v="1"/>
    <s v="No"/>
    <s v="Normal"/>
    <s v="Obesity"/>
    <n v="5428.73"/>
    <s v="Tier - 3"/>
    <s v="Tier - 1"/>
    <s v="R1017"/>
    <s v="Adults"/>
  </r>
  <r>
    <s v="ID1702"/>
    <s v="Mr"/>
    <s v="Joshua"/>
    <s v="May"/>
    <d v="1991-07-06T00:00:00"/>
    <n v="31"/>
    <n v="3"/>
    <n v="31.065000000000001"/>
    <n v="5.71"/>
    <s v="No"/>
    <s v="No"/>
    <x v="0"/>
    <n v="0"/>
    <s v="No"/>
    <s v="Prediabetes"/>
    <s v="Obesity"/>
    <n v="5425.02"/>
    <s v="Tier - 2"/>
    <s v="Tier - 1"/>
    <s v="R1012"/>
    <s v="Adults"/>
  </r>
  <r>
    <s v="ID1703"/>
    <s v="Mr"/>
    <s v="Josh"/>
    <s v="Metcalf"/>
    <d v="1982-09-27T00:00:00"/>
    <n v="40"/>
    <n v="0"/>
    <n v="25.08"/>
    <n v="4.7699999999999996"/>
    <s v="No"/>
    <s v="No"/>
    <x v="0"/>
    <n v="0"/>
    <s v="No"/>
    <s v="Normal"/>
    <s v="Overweight"/>
    <n v="5415.66"/>
    <s v="Tier - 2"/>
    <s v="Tier - 3"/>
    <s v="R1013"/>
    <s v="Adults"/>
  </r>
  <r>
    <s v="ID1704"/>
    <s v="Ms"/>
    <s v="Heather"/>
    <s v="Tiska"/>
    <d v="1975-09-27T00:00:00"/>
    <n v="47"/>
    <n v="1"/>
    <n v="15.2"/>
    <n v="7.81"/>
    <s v="Yes"/>
    <s v="No"/>
    <x v="0"/>
    <n v="1"/>
    <s v="No"/>
    <s v="Diabetes"/>
    <s v="Underweight"/>
    <n v="5411.99"/>
    <s v="Tier - 2"/>
    <s v="Tier - 3"/>
    <s v="R1012"/>
    <s v="Adults"/>
  </r>
  <r>
    <s v="ID1705"/>
    <s v="Mr"/>
    <s v="James C"/>
    <s v="Mcdonough"/>
    <d v="1985-12-23T00:00:00"/>
    <n v="37"/>
    <n v="3"/>
    <n v="22.34"/>
    <n v="5.19"/>
    <s v="Yes"/>
    <s v="No"/>
    <x v="0"/>
    <n v="0"/>
    <s v="No"/>
    <s v="Normal"/>
    <s v="Normal Weight"/>
    <n v="5402.89"/>
    <s v="Tier - 2"/>
    <s v="Tier - 1"/>
    <s v="R1013"/>
    <s v="Adults"/>
  </r>
  <r>
    <s v="ID1706"/>
    <s v="Ms"/>
    <s v="Kim"/>
    <s v="Fairley"/>
    <d v="1984-08-01T00:00:00"/>
    <n v="38"/>
    <n v="0"/>
    <n v="40.15"/>
    <n v="5.93"/>
    <s v="No"/>
    <s v="No"/>
    <x v="0"/>
    <n v="1"/>
    <s v="No"/>
    <s v="Prediabetes"/>
    <s v="Obesity"/>
    <n v="5400.98"/>
    <s v="Tier - 2"/>
    <s v="Tier - 2"/>
    <s v="R1013"/>
    <s v="Adults"/>
  </r>
  <r>
    <s v="ID1707"/>
    <s v="Ms"/>
    <s v="Marie E"/>
    <s v="Barnett"/>
    <d v="1984-09-03T00:00:00"/>
    <n v="38"/>
    <n v="0"/>
    <n v="37.729999999999997"/>
    <n v="6.29"/>
    <s v="No"/>
    <s v="No"/>
    <x v="0"/>
    <n v="1"/>
    <s v="No"/>
    <s v="Prediabetes"/>
    <s v="Obesity"/>
    <n v="5397.62"/>
    <s v="Tier - 2"/>
    <s v="Tier - 2"/>
    <s v="R1013"/>
    <s v="Adults"/>
  </r>
  <r>
    <s v="ID1708"/>
    <s v="Mr"/>
    <s v="Dariusz"/>
    <s v="Piasta"/>
    <d v="1989-11-06T00:00:00"/>
    <n v="33"/>
    <n v="3"/>
    <n v="25.35"/>
    <n v="4.9000000000000004"/>
    <s v="No"/>
    <s v="No"/>
    <x v="0"/>
    <n v="0"/>
    <s v="No"/>
    <s v="Normal"/>
    <s v="Overweight"/>
    <n v="5396.44"/>
    <s v="Tier - 2"/>
    <s v="Tier - 3"/>
    <s v="R1013"/>
    <s v="Adults"/>
  </r>
  <r>
    <s v="ID1709"/>
    <s v="Ms"/>
    <s v="Jessica E"/>
    <s v="Mueller"/>
    <d v="1988-08-08T00:00:00"/>
    <n v="34"/>
    <n v="1"/>
    <n v="26.41"/>
    <n v="5.07"/>
    <s v="Yes"/>
    <s v="No"/>
    <x v="0"/>
    <n v="1"/>
    <s v="No"/>
    <s v="Normal"/>
    <s v="Overweight"/>
    <n v="5385.34"/>
    <s v="Tier - 2"/>
    <s v="Tier - 3"/>
    <s v="R1012"/>
    <s v="Adults"/>
  </r>
  <r>
    <s v="ID1710"/>
    <s v="Ms"/>
    <s v="Kristen"/>
    <s v="Olsen"/>
    <d v="1984-06-01T00:00:00"/>
    <n v="39"/>
    <n v="0"/>
    <n v="27.6"/>
    <n v="5.33"/>
    <s v="No"/>
    <s v="No"/>
    <x v="0"/>
    <n v="1"/>
    <s v="No"/>
    <s v="Normal"/>
    <s v="Overweight"/>
    <n v="5383.54"/>
    <s v="Tier - 2"/>
    <s v="Tier - 3"/>
    <s v="R1011"/>
    <s v="Adults"/>
  </r>
  <r>
    <s v="ID1711"/>
    <s v="Mr"/>
    <s v="Jose Guadalupe P"/>
    <s v="De Jesus"/>
    <d v="1986-07-22T00:00:00"/>
    <n v="36"/>
    <n v="1"/>
    <n v="33.82"/>
    <n v="8.93"/>
    <s v="Yes"/>
    <s v="No"/>
    <x v="0"/>
    <n v="1"/>
    <s v="No"/>
    <s v="Diabetes"/>
    <s v="Obesity"/>
    <n v="5377.46"/>
    <s v="Tier - 2"/>
    <s v="Tier - 3"/>
    <s v="R1012"/>
    <s v="Adults"/>
  </r>
  <r>
    <s v="ID1712"/>
    <s v="Ms"/>
    <s v="Cynthia"/>
    <s v="Bartus"/>
    <d v="1989-11-18T00:00:00"/>
    <n v="33"/>
    <n v="2"/>
    <n v="32.9"/>
    <n v="4.3499999999999996"/>
    <s v="No"/>
    <s v="No"/>
    <x v="0"/>
    <n v="0"/>
    <s v="No"/>
    <s v="Normal"/>
    <s v="Obesity"/>
    <n v="5375.04"/>
    <s v="Tier - 2"/>
    <s v="Tier - 1"/>
    <s v="R1011"/>
    <s v="Adults"/>
  </r>
  <r>
    <s v="ID1713"/>
    <s v="Mr"/>
    <s v="Tyler"/>
    <s v="Stevens"/>
    <d v="1986-06-01T00:00:00"/>
    <n v="37"/>
    <n v="1"/>
    <n v="30.875"/>
    <n v="9.5399999999999991"/>
    <s v="Yes"/>
    <s v="No"/>
    <x v="0"/>
    <n v="1"/>
    <s v="No"/>
    <s v="Diabetes"/>
    <s v="Obesity"/>
    <n v="5373.36"/>
    <s v="Tier - 2"/>
    <s v="Tier - 2"/>
    <s v="R1012"/>
    <s v="Adults"/>
  </r>
  <r>
    <s v="ID1714"/>
    <s v="Ms"/>
    <s v="Holly J"/>
    <s v="Rich"/>
    <d v="1994-12-07T00:00:00"/>
    <n v="28"/>
    <n v="0"/>
    <n v="32.64"/>
    <n v="5.91"/>
    <s v="No"/>
    <s v="No"/>
    <x v="0"/>
    <n v="0"/>
    <s v="No"/>
    <s v="Prediabetes"/>
    <s v="Obesity"/>
    <n v="5364.66"/>
    <s v="Tier - 2"/>
    <s v="Tier - 1"/>
    <s v="R1011"/>
    <s v="Youth"/>
  </r>
  <r>
    <s v="ID1715"/>
    <s v="Ms"/>
    <s v="Kristen"/>
    <s v="Fayter"/>
    <d v="1989-11-07T00:00:00"/>
    <n v="33"/>
    <n v="1"/>
    <n v="22.135000000000002"/>
    <n v="5.0999999999999996"/>
    <s v="No"/>
    <s v="No"/>
    <x v="0"/>
    <n v="0"/>
    <s v="No"/>
    <s v="Normal"/>
    <s v="Normal Weight"/>
    <n v="5354.07"/>
    <s v="Tier - 2"/>
    <s v="Tier - 3"/>
    <s v="R1024"/>
    <s v="Adults"/>
  </r>
  <r>
    <s v="ID1716"/>
    <s v="Mr"/>
    <s v="Thomas"/>
    <s v="Parise"/>
    <d v="1972-12-15T00:00:00"/>
    <n v="50"/>
    <n v="0"/>
    <n v="16.53"/>
    <n v="5.08"/>
    <s v="No"/>
    <s v="No"/>
    <x v="0"/>
    <n v="2"/>
    <s v="No"/>
    <s v="Normal"/>
    <s v="Underweight"/>
    <n v="5344.81"/>
    <s v="Tier - 2"/>
    <s v="Tier - 3"/>
    <s v="R1013"/>
    <s v="Senior"/>
  </r>
  <r>
    <s v="ID1717"/>
    <s v="Ms"/>
    <s v="Tricity M"/>
    <s v="Andrew"/>
    <d v="1991-08-28T00:00:00"/>
    <n v="31"/>
    <n v="2"/>
    <n v="32.774999999999999"/>
    <n v="4.75"/>
    <s v="No"/>
    <s v="No"/>
    <x v="0"/>
    <n v="0"/>
    <s v="No"/>
    <s v="Normal"/>
    <s v="Obesity"/>
    <n v="5327.4"/>
    <s v="Tier - 2"/>
    <s v="Tier - 1"/>
    <s v="R1012"/>
    <s v="Adults"/>
  </r>
  <r>
    <s v="ID1718"/>
    <s v="Ms"/>
    <s v="Sarah A"/>
    <s v="Gryniewicz"/>
    <d v="1992-06-18T00:00:00"/>
    <n v="30"/>
    <n v="3"/>
    <n v="30.9"/>
    <n v="6.05"/>
    <s v="No"/>
    <s v="No"/>
    <x v="0"/>
    <n v="1"/>
    <s v="No"/>
    <s v="Prediabetes"/>
    <s v="Obesity"/>
    <n v="5325.65"/>
    <s v="Tier - 2"/>
    <s v="Tier - 1"/>
    <s v="R1011"/>
    <s v="Adults"/>
  </r>
  <r>
    <s v="ID1719"/>
    <s v="Ms"/>
    <s v="Lisa M"/>
    <s v="Panora"/>
    <d v="1974-09-02T00:00:00"/>
    <n v="48"/>
    <n v="0"/>
    <n v="15.58"/>
    <n v="11.56"/>
    <s v="No"/>
    <s v="No"/>
    <x v="0"/>
    <n v="0"/>
    <s v="No"/>
    <s v="Diabetes"/>
    <s v="Underweight"/>
    <n v="5322.24"/>
    <s v="Tier - 2"/>
    <s v="Tier - 1"/>
    <s v="R1012"/>
    <s v="Adults"/>
  </r>
  <r>
    <s v="ID1720"/>
    <s v="Ms"/>
    <s v="Tracy A"/>
    <s v="Woodward"/>
    <d v="1994-11-13T00:00:00"/>
    <n v="28"/>
    <n v="3"/>
    <n v="26.315000000000001"/>
    <n v="5.76"/>
    <s v="No"/>
    <s v="No"/>
    <x v="0"/>
    <n v="0"/>
    <s v="No"/>
    <s v="Prediabetes"/>
    <s v="Overweight"/>
    <n v="5312.17"/>
    <s v="Tier - 2"/>
    <s v="Tier - 2"/>
    <s v="R1012"/>
    <s v="Youth"/>
  </r>
  <r>
    <s v="ID1721"/>
    <s v="Mr"/>
    <s v="Patrick"/>
    <s v="Lambe"/>
    <d v="2000-09-09T00:00:00"/>
    <n v="22"/>
    <n v="0"/>
    <n v="35.61"/>
    <n v="5.65"/>
    <s v="No"/>
    <s v="Yes"/>
    <x v="0"/>
    <n v="1"/>
    <s v="No"/>
    <s v="Normal"/>
    <s v="Obesity"/>
    <n v="5306.7"/>
    <s v="Tier - 2"/>
    <s v="Tier - 3"/>
    <s v="R1012"/>
    <s v="Youth"/>
  </r>
  <r>
    <s v="ID1722"/>
    <s v="Mr"/>
    <s v="Trent"/>
    <s v="Casto"/>
    <d v="2004-08-22T00:00:00"/>
    <n v="18"/>
    <n v="0"/>
    <n v="37.56"/>
    <n v="5.88"/>
    <s v="No"/>
    <s v="Yes"/>
    <x v="0"/>
    <n v="1"/>
    <s v="No"/>
    <s v="Prediabetes"/>
    <s v="Obesity"/>
    <n v="5293.67"/>
    <s v="Tier - 2"/>
    <s v="Tier - 2"/>
    <s v="R1022"/>
    <s v="Youth"/>
  </r>
  <r>
    <s v="ID1723"/>
    <s v="Ms"/>
    <s v="Julie"/>
    <s v="Martelli"/>
    <d v="1974-11-12T00:00:00"/>
    <n v="48"/>
    <n v="0"/>
    <n v="15.49"/>
    <n v="9.6"/>
    <s v="No"/>
    <s v="No"/>
    <x v="0"/>
    <n v="0"/>
    <s v="No"/>
    <s v="Diabetes"/>
    <s v="Underweight"/>
    <n v="5291.71"/>
    <s v="Tier - 2"/>
    <s v="Tier - 2"/>
    <s v="R1012"/>
    <s v="Adults"/>
  </r>
  <r>
    <s v="ID1724"/>
    <s v="Mr"/>
    <s v="Sawomir"/>
    <s v="Naskret"/>
    <d v="1987-09-01T00:00:00"/>
    <n v="35"/>
    <n v="3"/>
    <n v="23.48"/>
    <n v="6.24"/>
    <s v="No"/>
    <s v="No"/>
    <x v="0"/>
    <n v="1"/>
    <s v="No"/>
    <s v="Prediabetes"/>
    <s v="Normal Weight"/>
    <n v="5275.86"/>
    <s v="Tier - 2"/>
    <s v="Tier - 2"/>
    <s v="R1013"/>
    <s v="Adults"/>
  </r>
  <r>
    <s v="ID1725"/>
    <s v="Ms"/>
    <s v="Micah"/>
    <s v="Morgan"/>
    <d v="1986-10-20T00:00:00"/>
    <n v="36"/>
    <n v="0"/>
    <n v="30.02"/>
    <n v="7.63"/>
    <s v="Yes"/>
    <s v="No"/>
    <x v="0"/>
    <n v="1"/>
    <s v="No"/>
    <s v="Diabetes"/>
    <s v="Obesity"/>
    <n v="5272.18"/>
    <s v="Tier - 2"/>
    <s v="Tier - 3"/>
    <s v="R1012"/>
    <s v="Adults"/>
  </r>
  <r>
    <s v="ID1726"/>
    <s v="Ms"/>
    <s v="Kelly H"/>
    <s v="Maloney"/>
    <d v="1986-09-20T00:00:00"/>
    <n v="36"/>
    <n v="0"/>
    <n v="26.885000000000002"/>
    <n v="8.66"/>
    <s v="Yes"/>
    <s v="No"/>
    <x v="0"/>
    <n v="1"/>
    <s v="No"/>
    <s v="Diabetes"/>
    <s v="Overweight"/>
    <n v="5267.82"/>
    <s v="Tier - 2"/>
    <s v="Tier - 2"/>
    <s v="R1012"/>
    <s v="Adults"/>
  </r>
  <r>
    <s v="ID1727"/>
    <s v="Ms"/>
    <s v="Lindsay M"/>
    <s v="Amherst"/>
    <d v="1986-10-25T00:00:00"/>
    <n v="36"/>
    <n v="0"/>
    <n v="25.84"/>
    <n v="8.5500000000000007"/>
    <s v="Yes"/>
    <s v="No"/>
    <x v="0"/>
    <n v="1"/>
    <s v="No"/>
    <s v="Diabetes"/>
    <s v="Overweight"/>
    <n v="5266.37"/>
    <s v="Tier - 2"/>
    <s v="Tier - 2"/>
    <s v="R1012"/>
    <s v="Adults"/>
  </r>
  <r>
    <s v="ID1728"/>
    <s v="Mr"/>
    <s v="Austen G"/>
    <s v="Davenport"/>
    <d v="1989-07-19T00:00:00"/>
    <n v="33"/>
    <n v="2"/>
    <n v="27.454999999999998"/>
    <n v="4.54"/>
    <s v="No"/>
    <s v="No"/>
    <x v="0"/>
    <n v="0"/>
    <s v="No"/>
    <s v="Normal"/>
    <s v="Overweight"/>
    <n v="5261.47"/>
    <s v="Tier - 2"/>
    <s v="Tier - 2"/>
    <s v="R1012"/>
    <s v="Adults"/>
  </r>
  <r>
    <s v="ID1729"/>
    <s v="Mr"/>
    <s v="Tory J"/>
    <s v="Johansen"/>
    <d v="1989-11-25T00:00:00"/>
    <n v="33"/>
    <n v="2"/>
    <n v="24.605"/>
    <n v="5.7"/>
    <s v="No"/>
    <s v="No"/>
    <x v="0"/>
    <n v="0"/>
    <s v="No"/>
    <s v="Normal"/>
    <s v="Normal Weight"/>
    <n v="5257.51"/>
    <s v="Tier - 2"/>
    <s v="Tier - 2"/>
    <s v="R1012"/>
    <s v="Adults"/>
  </r>
  <r>
    <s v="ID1730"/>
    <s v="Mr"/>
    <s v="Robert J"/>
    <s v="Bond"/>
    <d v="1990-07-06T00:00:00"/>
    <n v="32"/>
    <n v="3"/>
    <n v="30.8"/>
    <n v="5.07"/>
    <s v="No"/>
    <s v="No"/>
    <x v="0"/>
    <n v="0"/>
    <s v="No"/>
    <s v="Normal"/>
    <s v="Obesity"/>
    <n v="5253.52"/>
    <s v="Tier - 3"/>
    <s v="Tier - 3"/>
    <s v="R1011"/>
    <s v="Adults"/>
  </r>
  <r>
    <s v="ID1731"/>
    <s v="Ms"/>
    <s v="Steph"/>
    <s v="Reilly"/>
    <d v="1987-09-09T00:00:00"/>
    <n v="35"/>
    <n v="1"/>
    <n v="34.799999999999997"/>
    <n v="4.38"/>
    <s v="No"/>
    <s v="No"/>
    <x v="0"/>
    <n v="1"/>
    <s v="No"/>
    <s v="Normal"/>
    <s v="Obesity"/>
    <n v="5246.05"/>
    <s v="Tier - 2"/>
    <s v="Tier - 3"/>
    <s v="R1011"/>
    <s v="Adults"/>
  </r>
  <r>
    <s v="ID1732"/>
    <s v="Ms"/>
    <s v="Kate"/>
    <s v="Chandler"/>
    <d v="1987-07-05T00:00:00"/>
    <n v="35"/>
    <n v="1"/>
    <n v="34.21"/>
    <n v="4.54"/>
    <s v="No"/>
    <s v="No"/>
    <x v="0"/>
    <n v="1"/>
    <s v="No"/>
    <s v="Normal"/>
    <s v="Obesity"/>
    <n v="5245.23"/>
    <s v="Tier - 2"/>
    <s v="Tier - 2"/>
    <s v="R1013"/>
    <s v="Adults"/>
  </r>
  <r>
    <s v="ID1733"/>
    <s v="Ms"/>
    <s v="Kristina"/>
    <s v="Kaufmann"/>
    <d v="1987-12-26T00:00:00"/>
    <n v="35"/>
    <n v="1"/>
    <n v="31"/>
    <n v="5.38"/>
    <s v="No"/>
    <s v="No"/>
    <x v="0"/>
    <n v="1"/>
    <s v="No"/>
    <s v="Normal"/>
    <s v="Obesity"/>
    <n v="5240.7700000000004"/>
    <s v="Tier - 2"/>
    <s v="Tier - 2"/>
    <s v="R1011"/>
    <s v="Adults"/>
  </r>
  <r>
    <s v="ID1734"/>
    <s v="Ms"/>
    <s v="Flo"/>
    <s v="Barnes-Zurkinden"/>
    <d v="1987-06-29T00:00:00"/>
    <n v="35"/>
    <n v="0"/>
    <n v="26.125"/>
    <n v="5.55"/>
    <s v="No"/>
    <s v="No"/>
    <x v="0"/>
    <n v="1"/>
    <s v="No"/>
    <s v="Normal"/>
    <s v="Overweight"/>
    <n v="5227.99"/>
    <s v="Tier - 2"/>
    <s v="Tier - 1"/>
    <s v="R1024"/>
    <s v="Adults"/>
  </r>
  <r>
    <s v="ID1735"/>
    <s v="Mrs"/>
    <s v="Sarah P"/>
    <s v="Wolter"/>
    <d v="1995-06-06T00:00:00"/>
    <n v="28"/>
    <n v="0"/>
    <n v="30.13"/>
    <n v="4.03"/>
    <s v="Yes"/>
    <s v="No"/>
    <x v="0"/>
    <n v="1"/>
    <s v="No"/>
    <s v="Normal"/>
    <s v="Obesity"/>
    <n v="5216.4799999999996"/>
    <s v="Tier - 2"/>
    <s v="Tier - 2"/>
    <s v="R1025"/>
    <s v="Youth"/>
  </r>
  <r>
    <s v="ID1736"/>
    <s v="Ms"/>
    <s v="Anabel"/>
    <s v="Pearson"/>
    <d v="1999-12-01T00:00:00"/>
    <n v="23"/>
    <n v="0"/>
    <n v="34.19"/>
    <n v="4.1900000000000004"/>
    <s v="No"/>
    <s v="No"/>
    <x v="0"/>
    <n v="0"/>
    <s v="No"/>
    <s v="Normal"/>
    <s v="Obesity"/>
    <n v="5213.22"/>
    <s v="Tier - 2"/>
    <s v="Tier - 1"/>
    <s v="R1012"/>
    <s v="Youth"/>
  </r>
  <r>
    <s v="ID1737"/>
    <s v="Mr"/>
    <s v="Ian"/>
    <s v="Thomas"/>
    <d v="1993-06-17T00:00:00"/>
    <n v="29"/>
    <n v="3"/>
    <n v="22.515000000000001"/>
    <n v="4.37"/>
    <s v="No"/>
    <s v="No"/>
    <x v="1"/>
    <n v="1"/>
    <s v="No"/>
    <s v="Normal"/>
    <s v="Normal Weight"/>
    <n v="5209.58"/>
    <s v="Tier - 3"/>
    <s v="Tier - 3"/>
    <s v="R1017"/>
    <s v="Youth"/>
  </r>
  <r>
    <s v="ID1738"/>
    <s v="Mr"/>
    <s v="Alex"/>
    <s v="Leon"/>
    <d v="1983-10-24T00:00:00"/>
    <n v="39"/>
    <n v="3"/>
    <n v="18.239999999999998"/>
    <n v="5.31"/>
    <s v="Yes"/>
    <s v="No"/>
    <x v="1"/>
    <n v="1"/>
    <s v="No"/>
    <s v="Normal"/>
    <s v="Underweight"/>
    <n v="5207.97"/>
    <s v="Tier - 2"/>
    <s v="Tier - 2"/>
    <s v="R1012"/>
    <s v="Adults"/>
  </r>
  <r>
    <s v="ID1739"/>
    <s v="Mr"/>
    <s v="Richard J"/>
    <s v="Marriott"/>
    <d v="2004-06-06T00:00:00"/>
    <n v="19"/>
    <n v="0"/>
    <n v="37.28"/>
    <n v="4.66"/>
    <s v="No"/>
    <s v="Yes"/>
    <x v="0"/>
    <n v="1"/>
    <s v="No"/>
    <s v="Normal"/>
    <s v="Obesity"/>
    <n v="5198.6899999999996"/>
    <s v="Tier - 2"/>
    <s v="Tier - 2"/>
    <s v="R1022"/>
    <s v="Youth"/>
  </r>
  <r>
    <s v="ID1740"/>
    <s v="Ms"/>
    <s v="Jacqueline N"/>
    <s v="Wilkins"/>
    <d v="1979-09-12T00:00:00"/>
    <n v="43"/>
    <n v="2"/>
    <n v="18.2"/>
    <n v="6.19"/>
    <s v="No"/>
    <s v="No"/>
    <x v="1"/>
    <n v="1"/>
    <s v="No"/>
    <s v="Prediabetes"/>
    <s v="Underweight"/>
    <n v="5195.58"/>
    <s v="Tier - 2"/>
    <s v="Tier - 2"/>
    <s v="R1013"/>
    <s v="Adults"/>
  </r>
  <r>
    <s v="ID1741"/>
    <s v="Ms"/>
    <s v="Cindy"/>
    <s v="Saiter"/>
    <d v="1984-10-16T00:00:00"/>
    <n v="38"/>
    <n v="3"/>
    <n v="20.53"/>
    <n v="4.8600000000000003"/>
    <s v="No"/>
    <s v="No"/>
    <x v="0"/>
    <n v="1"/>
    <s v="No"/>
    <s v="Normal"/>
    <s v="Normal Weight"/>
    <n v="5177.12"/>
    <s v="Tier - 2"/>
    <s v="Tier - 1"/>
    <s v="R1013"/>
    <s v="Adults"/>
  </r>
  <r>
    <s v="ID1742"/>
    <s v="Ms"/>
    <s v="Marcia"/>
    <s v="Winrow"/>
    <d v="1991-08-29T00:00:00"/>
    <n v="31"/>
    <n v="3"/>
    <n v="23.79"/>
    <n v="4.74"/>
    <s v="No"/>
    <s v="No"/>
    <x v="0"/>
    <n v="0"/>
    <s v="No"/>
    <s v="Normal"/>
    <s v="Normal Weight"/>
    <n v="5166.96"/>
    <s v="Tier - 2"/>
    <s v="Tier - 2"/>
    <s v="R1012"/>
    <s v="Adults"/>
  </r>
  <r>
    <s v="ID1743"/>
    <s v="Ms"/>
    <s v="Samantha R"/>
    <s v="Gries"/>
    <d v="1990-10-09T00:00:00"/>
    <n v="32"/>
    <n v="2"/>
    <n v="29.8"/>
    <n v="6.03"/>
    <s v="No"/>
    <s v="No"/>
    <x v="0"/>
    <n v="0"/>
    <s v="No"/>
    <s v="Prediabetes"/>
    <s v="Overweight"/>
    <n v="5152.13"/>
    <s v="Tier - 2"/>
    <s v="Tier - 2"/>
    <s v="R1011"/>
    <s v="Adults"/>
  </r>
  <r>
    <s v="ID1744"/>
    <s v="Ms"/>
    <s v="Katie"/>
    <s v="Strohschein"/>
    <d v="1990-08-22T00:00:00"/>
    <n v="32"/>
    <n v="1"/>
    <n v="31.54"/>
    <n v="4.71"/>
    <s v="No"/>
    <s v="No"/>
    <x v="0"/>
    <n v="0"/>
    <s v="No"/>
    <s v="Normal"/>
    <s v="Obesity"/>
    <n v="5148.55"/>
    <s v="Tier - 2"/>
    <s v="Tier - 2"/>
    <s v="R1024"/>
    <s v="Adults"/>
  </r>
  <r>
    <s v="ID1745"/>
    <s v="Mr"/>
    <s v="John P"/>
    <s v="Berger"/>
    <d v="1984-08-22T00:00:00"/>
    <n v="38"/>
    <n v="3"/>
    <n v="20.82"/>
    <n v="5.55"/>
    <s v="No"/>
    <s v="No"/>
    <x v="0"/>
    <n v="1"/>
    <s v="No"/>
    <s v="Normal"/>
    <s v="Normal Weight"/>
    <n v="5144.18"/>
    <s v="Tier - 2"/>
    <s v="Tier - 1"/>
    <s v="R1013"/>
    <s v="Adults"/>
  </r>
  <r>
    <s v="ID1746"/>
    <s v="Ms"/>
    <s v="Rachel"/>
    <s v="Coogan"/>
    <d v="1993-12-10T00:00:00"/>
    <n v="29"/>
    <n v="3"/>
    <n v="38.83"/>
    <n v="4.78"/>
    <s v="No"/>
    <s v="No"/>
    <x v="1"/>
    <n v="1"/>
    <s v="No"/>
    <s v="Normal"/>
    <s v="Obesity"/>
    <n v="5138.26"/>
    <s v="Tier - 2"/>
    <s v="Tier - 2"/>
    <s v="R1013"/>
    <s v="Youth"/>
  </r>
  <r>
    <s v="ID1747"/>
    <s v="Ms"/>
    <s v="Isabelle"/>
    <s v="Gagnon"/>
    <d v="1988-09-15T00:00:00"/>
    <n v="34"/>
    <n v="3"/>
    <n v="23.44"/>
    <n v="4.6500000000000004"/>
    <s v="Yes"/>
    <s v="No"/>
    <x v="0"/>
    <n v="1"/>
    <s v="No"/>
    <s v="Normal"/>
    <s v="Normal Weight"/>
    <n v="5136.75"/>
    <s v="Tier - 2"/>
    <s v="Tier - 1"/>
    <s v="R1013"/>
    <s v="Adults"/>
  </r>
  <r>
    <s v="ID1748"/>
    <s v="Mr"/>
    <s v="Neil"/>
    <s v="Pearson"/>
    <d v="1987-09-13T00:00:00"/>
    <n v="35"/>
    <n v="1"/>
    <n v="24.13"/>
    <n v="5.2"/>
    <s v="No"/>
    <s v="No"/>
    <x v="0"/>
    <n v="1"/>
    <s v="No"/>
    <s v="Normal"/>
    <s v="Normal Weight"/>
    <n v="5125.22"/>
    <s v="Tier - 1"/>
    <s v="Tier - 2"/>
    <s v="R1012"/>
    <s v="Adults"/>
  </r>
  <r>
    <s v="ID1749"/>
    <s v="Mr"/>
    <s v="Tom"/>
    <s v="Brian"/>
    <d v="1988-11-01T00:00:00"/>
    <n v="34"/>
    <n v="2"/>
    <n v="42.13"/>
    <n v="4.54"/>
    <s v="Yes"/>
    <s v="No"/>
    <x v="0"/>
    <n v="1"/>
    <s v="No"/>
    <s v="Normal"/>
    <s v="Obesity"/>
    <n v="5124.1899999999996"/>
    <s v="Tier - 2"/>
    <s v="Tier - 3"/>
    <s v="R1013"/>
    <s v="Adults"/>
  </r>
  <r>
    <s v="ID1750"/>
    <s v="Mr"/>
    <s v="Nathan"/>
    <s v="Brown"/>
    <d v="1987-11-18T00:00:00"/>
    <n v="35"/>
    <n v="1"/>
    <n v="17.86"/>
    <n v="4.1100000000000003"/>
    <s v="No"/>
    <s v="No"/>
    <x v="0"/>
    <n v="1"/>
    <s v="No"/>
    <s v="Normal"/>
    <s v="Underweight"/>
    <n v="5116.5"/>
    <s v="Tier - 2"/>
    <s v="Tier - 2"/>
    <s v="R1012"/>
    <s v="Adults"/>
  </r>
  <r>
    <s v="ID1751"/>
    <s v="Mrs"/>
    <s v="Kelli N"/>
    <s v="Fox"/>
    <d v="1999-06-19T00:00:00"/>
    <n v="23"/>
    <n v="0"/>
    <n v="32.78"/>
    <n v="4.63"/>
    <s v="No"/>
    <s v="No"/>
    <x v="0"/>
    <n v="0"/>
    <s v="No"/>
    <s v="Normal"/>
    <s v="Obesity"/>
    <n v="5087.92"/>
    <s v="Tier - 2"/>
    <s v="Tier - 2"/>
    <s v="R1026"/>
    <s v="Youth"/>
  </r>
  <r>
    <s v="ID1752"/>
    <s v="Mr"/>
    <s v="Scott M"/>
    <s v="Traver"/>
    <d v="1997-07-14T00:00:00"/>
    <n v="25"/>
    <n v="5"/>
    <n v="23.9"/>
    <n v="6.06"/>
    <s v="Yes"/>
    <s v="No"/>
    <x v="1"/>
    <n v="1"/>
    <s v="No"/>
    <s v="Prediabetes"/>
    <s v="Normal Weight"/>
    <n v="5080.1000000000004"/>
    <s v="Tier - 3"/>
    <s v="Tier - 2"/>
    <s v="R1011"/>
    <s v="Youth"/>
  </r>
  <r>
    <s v="ID1753"/>
    <s v="Mr"/>
    <s v="Grant A"/>
    <s v="Quick"/>
    <d v="1978-11-22T00:00:00"/>
    <n v="44"/>
    <n v="2"/>
    <n v="15.47"/>
    <n v="8.43"/>
    <s v="No"/>
    <s v="No"/>
    <x v="0"/>
    <n v="0"/>
    <s v="No"/>
    <s v="Diabetes"/>
    <s v="Underweight"/>
    <n v="5077.1899999999996"/>
    <s v="Tier - 2"/>
    <s v="Tier - 3"/>
    <s v="R1012"/>
    <s v="Adults"/>
  </r>
  <r>
    <s v="ID1754"/>
    <s v="Mr"/>
    <s v="Jonathan C"/>
    <s v="Scott"/>
    <d v="1993-06-11T00:00:00"/>
    <n v="29"/>
    <n v="0"/>
    <n v="28.54"/>
    <n v="5.51"/>
    <s v="No"/>
    <s v="No"/>
    <x v="1"/>
    <n v="1"/>
    <s v="No"/>
    <s v="Normal"/>
    <s v="Overweight"/>
    <n v="5059.5600000000004"/>
    <s v="Tier - 2"/>
    <s v="Tier - 1"/>
    <s v="R1021"/>
    <s v="Youth"/>
  </r>
  <r>
    <s v="ID1755"/>
    <s v="Ms"/>
    <s v="Rachael M"/>
    <s v="Theriot"/>
    <d v="1980-09-07T00:00:00"/>
    <n v="42"/>
    <n v="2"/>
    <n v="18.54"/>
    <n v="4.95"/>
    <s v="No"/>
    <s v="No"/>
    <x v="0"/>
    <n v="0"/>
    <s v="No"/>
    <s v="Normal"/>
    <s v="Normal Weight"/>
    <n v="5054.05"/>
    <s v="Tier - 2"/>
    <s v="Tier - 2"/>
    <s v="R1013"/>
    <s v="Adults"/>
  </r>
  <r>
    <s v="ID1756"/>
    <s v="Ms"/>
    <s v="Pilar"/>
    <s v="Michalis"/>
    <d v="1997-07-29T00:00:00"/>
    <n v="25"/>
    <n v="0"/>
    <n v="32.18"/>
    <n v="6.44"/>
    <s v="Yes"/>
    <s v="No"/>
    <x v="1"/>
    <n v="1"/>
    <s v="No"/>
    <s v="Prediabetes"/>
    <s v="Obesity"/>
    <n v="5045.1499999999996"/>
    <s v="Tier - 2"/>
    <s v="Tier - 2"/>
    <s v="R1012"/>
    <s v="Youth"/>
  </r>
  <r>
    <s v="ID1757"/>
    <s v="Mr"/>
    <s v="Kyle M"/>
    <s v="Hall"/>
    <d v="2001-10-16T00:00:00"/>
    <n v="21"/>
    <n v="0"/>
    <n v="37.380000000000003"/>
    <n v="6.05"/>
    <s v="Yes"/>
    <s v="No"/>
    <x v="0"/>
    <n v="0"/>
    <s v="No"/>
    <s v="Prediabetes"/>
    <s v="Obesity"/>
    <n v="5043.13"/>
    <s v="Tier - 2"/>
    <s v="Tier - 3"/>
    <s v="R1011"/>
    <s v="Youth"/>
  </r>
  <r>
    <s v="ID1758"/>
    <s v="Mrs"/>
    <s v="Christie"/>
    <s v="Tjong Clemons"/>
    <d v="1997-12-04T00:00:00"/>
    <n v="25"/>
    <n v="0"/>
    <n v="31.12"/>
    <n v="4.76"/>
    <s v="Yes"/>
    <s v="No"/>
    <x v="1"/>
    <n v="1"/>
    <s v="No"/>
    <s v="Normal"/>
    <s v="Obesity"/>
    <n v="5038.57"/>
    <s v="Tier - 2"/>
    <s v="Tier - 2"/>
    <s v="R1025"/>
    <s v="Youth"/>
  </r>
  <r>
    <s v="ID1759"/>
    <s v="Mr"/>
    <s v="David A"/>
    <s v="Palma"/>
    <d v="1986-06-29T00:00:00"/>
    <n v="36"/>
    <n v="3"/>
    <n v="22.01"/>
    <n v="6.72"/>
    <s v="Yes"/>
    <s v="No"/>
    <x v="0"/>
    <n v="1"/>
    <s v="No"/>
    <s v="Diabetes"/>
    <s v="Normal Weight"/>
    <n v="5034.1000000000004"/>
    <s v="Tier - 2"/>
    <s v="Tier - 2"/>
    <s v="R1013"/>
    <s v="Adults"/>
  </r>
  <r>
    <s v="ID1760"/>
    <s v="Mr"/>
    <s v="Masahiro"/>
    <s v="Takaoka"/>
    <d v="1991-09-10T00:00:00"/>
    <n v="31"/>
    <n v="2"/>
    <n v="27.645"/>
    <n v="5.7"/>
    <s v="No"/>
    <s v="No"/>
    <x v="0"/>
    <n v="0"/>
    <s v="No"/>
    <s v="Normal"/>
    <s v="Overweight"/>
    <n v="5031.2700000000004"/>
    <s v="Tier - 3"/>
    <s v="Tier - 1"/>
    <s v="R1016"/>
    <s v="Adults"/>
  </r>
  <r>
    <s v="ID1761"/>
    <s v="Mr"/>
    <s v="Logan B"/>
    <s v="Sherman"/>
    <d v="1985-12-28T00:00:00"/>
    <n v="37"/>
    <n v="0"/>
    <n v="29.64"/>
    <n v="5.31"/>
    <s v="Yes"/>
    <s v="No"/>
    <x v="0"/>
    <n v="0"/>
    <s v="No"/>
    <s v="Normal"/>
    <s v="Overweight"/>
    <n v="5028.1499999999996"/>
    <s v="Tier - 1"/>
    <s v="Tier - 2"/>
    <s v="R1012"/>
    <s v="Adults"/>
  </r>
  <r>
    <s v="ID1762"/>
    <s v="Ms"/>
    <s v="Stephanie L"/>
    <s v="Andre"/>
    <d v="1988-11-09T00:00:00"/>
    <n v="34"/>
    <n v="1"/>
    <n v="33.700000000000003"/>
    <n v="4.32"/>
    <s v="Yes"/>
    <s v="No"/>
    <x v="0"/>
    <n v="1"/>
    <s v="No"/>
    <s v="Normal"/>
    <s v="Obesity"/>
    <n v="5012.47"/>
    <s v="Tier - 2"/>
    <s v="Tier - 3"/>
    <s v="R1011"/>
    <s v="Adults"/>
  </r>
  <r>
    <s v="ID1763"/>
    <s v="Ms"/>
    <s v="Angela H"/>
    <s v="Switt"/>
    <d v="1988-07-08T00:00:00"/>
    <n v="34"/>
    <n v="1"/>
    <n v="27.5"/>
    <n v="4.2300000000000004"/>
    <s v="Yes"/>
    <s v="No"/>
    <x v="0"/>
    <n v="1"/>
    <s v="No"/>
    <s v="Normal"/>
    <s v="Overweight"/>
    <n v="5003.8500000000004"/>
    <s v="Tier - 2"/>
    <s v="Tier - 3"/>
    <s v="R1011"/>
    <s v="Adults"/>
  </r>
  <r>
    <s v="ID1764"/>
    <s v="Ms"/>
    <s v="Britt K"/>
    <s v="Erickson"/>
    <d v="1977-06-09T00:00:00"/>
    <n v="45"/>
    <n v="2"/>
    <n v="16.12"/>
    <n v="6.09"/>
    <s v="No"/>
    <s v="No"/>
    <x v="0"/>
    <n v="0"/>
    <s v="No"/>
    <s v="Prediabetes"/>
    <s v="Underweight"/>
    <n v="5003.7700000000004"/>
    <s v="Tier - 2"/>
    <s v="Tier - 3"/>
    <s v="R1013"/>
    <s v="Adults"/>
  </r>
  <r>
    <s v="ID1765"/>
    <s v="Ms"/>
    <s v="Joyce R"/>
    <s v="Miller"/>
    <d v="1988-09-04T00:00:00"/>
    <n v="34"/>
    <n v="1"/>
    <n v="26.73"/>
    <n v="4.74"/>
    <s v="Yes"/>
    <s v="No"/>
    <x v="0"/>
    <n v="1"/>
    <s v="No"/>
    <s v="Normal"/>
    <s v="Overweight"/>
    <n v="5002.78"/>
    <s v="Tier - 2"/>
    <s v="Tier - 2"/>
    <s v="R1013"/>
    <s v="Adults"/>
  </r>
  <r>
    <s v="ID1766"/>
    <s v="Mr"/>
    <s v="Ben"/>
    <s v="Whitbeck"/>
    <d v="2001-10-05T00:00:00"/>
    <n v="21"/>
    <n v="0"/>
    <n v="37.25"/>
    <n v="6.23"/>
    <s v="Yes"/>
    <s v="No"/>
    <x v="0"/>
    <n v="0"/>
    <s v="No"/>
    <s v="Prediabetes"/>
    <s v="Obesity"/>
    <n v="4999.04"/>
    <s v="Tier - 2"/>
    <s v="Tier - 2"/>
    <s v="R1011"/>
    <s v="Youth"/>
  </r>
  <r>
    <s v="ID1767"/>
    <s v="Ms"/>
    <s v="Sarah M"/>
    <s v="Auer"/>
    <d v="1988-06-24T00:00:00"/>
    <n v="34"/>
    <n v="0"/>
    <n v="23.56"/>
    <n v="5.45"/>
    <s v="Yes"/>
    <s v="No"/>
    <x v="0"/>
    <n v="1"/>
    <s v="No"/>
    <s v="Normal"/>
    <s v="Normal Weight"/>
    <n v="4992.38"/>
    <s v="Tier - 2"/>
    <s v="Tier - 3"/>
    <s v="R1024"/>
    <s v="Adults"/>
  </r>
  <r>
    <s v="ID1768"/>
    <s v="Ms"/>
    <s v="Sarah"/>
    <s v="Attar"/>
    <d v="1973-11-07T00:00:00"/>
    <n v="49"/>
    <n v="0"/>
    <n v="15.84"/>
    <n v="10.34"/>
    <s v="No"/>
    <s v="No"/>
    <x v="0"/>
    <n v="2"/>
    <s v="No"/>
    <s v="Diabetes"/>
    <s v="Underweight"/>
    <n v="4985.22"/>
    <s v="Tier - 2"/>
    <s v="Tier - 3"/>
    <s v="R1013"/>
    <s v="Adults"/>
  </r>
  <r>
    <s v="ID1769"/>
    <s v="Ms"/>
    <s v="Katie"/>
    <s v="Misuraca"/>
    <d v="1991-08-30T00:00:00"/>
    <n v="31"/>
    <n v="2"/>
    <n v="36.630000000000003"/>
    <n v="5.15"/>
    <s v="No"/>
    <s v="No"/>
    <x v="0"/>
    <n v="0"/>
    <s v="No"/>
    <s v="Normal"/>
    <s v="Obesity"/>
    <n v="4949.76"/>
    <s v="Tier - 2"/>
    <s v="Tier - 1"/>
    <s v="R1013"/>
    <s v="Adults"/>
  </r>
  <r>
    <s v="ID1770"/>
    <s v="Ms"/>
    <s v="Michaela L"/>
    <s v="Spannaus"/>
    <d v="1974-06-26T00:00:00"/>
    <n v="48"/>
    <n v="0"/>
    <n v="16.47"/>
    <n v="11.72"/>
    <s v="No"/>
    <s v="No"/>
    <x v="0"/>
    <n v="0"/>
    <s v="No"/>
    <s v="Diabetes"/>
    <s v="Underweight"/>
    <n v="4942.0600000000004"/>
    <s v="Tier - 2"/>
    <s v="Tier - 2"/>
    <s v="R1013"/>
    <s v="Adults"/>
  </r>
  <r>
    <s v="ID1771"/>
    <s v="Ms"/>
    <s v="Shalaleh"/>
    <s v="Tarbiat"/>
    <d v="1991-11-27T00:00:00"/>
    <n v="31"/>
    <n v="2"/>
    <n v="25.8"/>
    <n v="5.29"/>
    <s v="No"/>
    <s v="No"/>
    <x v="0"/>
    <n v="0"/>
    <s v="No"/>
    <s v="Normal"/>
    <s v="Overweight"/>
    <n v="4934.71"/>
    <s v="Tier - 2"/>
    <s v="Tier - 3"/>
    <s v="R1011"/>
    <s v="Adults"/>
  </r>
  <r>
    <s v="ID1772"/>
    <s v="Ms"/>
    <s v="Karen"/>
    <s v="Pulkkinen"/>
    <d v="1991-08-23T00:00:00"/>
    <n v="31"/>
    <n v="2"/>
    <n v="23.6"/>
    <n v="4.33"/>
    <s v="No"/>
    <s v="No"/>
    <x v="0"/>
    <n v="0"/>
    <s v="No"/>
    <s v="Normal"/>
    <s v="Normal Weight"/>
    <n v="4931.6499999999996"/>
    <s v="Tier - 2"/>
    <s v="Tier - 3"/>
    <s v="R1011"/>
    <s v="Adults"/>
  </r>
  <r>
    <s v="ID1773"/>
    <s v="Ms"/>
    <s v="Zuzana"/>
    <s v="Trnovcova"/>
    <d v="1993-08-10T00:00:00"/>
    <n v="29"/>
    <n v="2"/>
    <n v="32.11"/>
    <n v="6.24"/>
    <s v="No"/>
    <s v="No"/>
    <x v="1"/>
    <n v="1"/>
    <s v="No"/>
    <s v="Prediabetes"/>
    <s v="Obesity"/>
    <n v="4922.92"/>
    <s v="Tier - 2"/>
    <s v="Tier - 2"/>
    <s v="R1012"/>
    <s v="Youth"/>
  </r>
  <r>
    <s v="ID1774"/>
    <s v="Mr"/>
    <s v="Daniel J"/>
    <s v="Anthony"/>
    <d v="2002-08-21T00:00:00"/>
    <n v="20"/>
    <n v="5"/>
    <n v="30.114999999999998"/>
    <n v="11.61"/>
    <s v="No"/>
    <s v="No"/>
    <x v="0"/>
    <n v="0"/>
    <s v="No"/>
    <s v="Diabetes"/>
    <s v="Obesity"/>
    <n v="4915.0600000000004"/>
    <s v="Tier - 2"/>
    <s v="Tier - 1"/>
    <s v="R1017"/>
    <s v="Youth"/>
  </r>
  <r>
    <s v="ID1775"/>
    <s v="Ms"/>
    <s v="Alexandra"/>
    <s v="Hetrick"/>
    <d v="1981-10-18T00:00:00"/>
    <n v="41"/>
    <n v="1"/>
    <n v="20.28"/>
    <n v="11.07"/>
    <s v="Yes"/>
    <s v="No"/>
    <x v="0"/>
    <n v="0"/>
    <s v="No"/>
    <s v="Diabetes"/>
    <s v="Normal Weight"/>
    <n v="4911.8900000000003"/>
    <s v="Tier - 2"/>
    <s v="Tier - 3"/>
    <s v="R1013"/>
    <s v="Adults"/>
  </r>
  <r>
    <s v="ID1776"/>
    <s v="Ms"/>
    <s v="Jessica"/>
    <s v="Stern"/>
    <d v="1993-07-10T00:00:00"/>
    <n v="29"/>
    <n v="2"/>
    <n v="20.234999999999999"/>
    <n v="5.19"/>
    <s v="No"/>
    <s v="No"/>
    <x v="1"/>
    <n v="1"/>
    <s v="No"/>
    <s v="Normal"/>
    <s v="Normal Weight"/>
    <n v="4906.41"/>
    <s v="Tier - 2"/>
    <s v="Tier - 1"/>
    <s v="R1012"/>
    <s v="Youth"/>
  </r>
  <r>
    <s v="ID1777"/>
    <s v="Mr"/>
    <s v="Matthew M"/>
    <s v="Newman"/>
    <d v="1988-09-23T00:00:00"/>
    <n v="34"/>
    <n v="1"/>
    <n v="25.27"/>
    <n v="5.7"/>
    <s v="Yes"/>
    <s v="No"/>
    <x v="0"/>
    <n v="1"/>
    <s v="No"/>
    <s v="Normal"/>
    <s v="Overweight"/>
    <n v="4894.75"/>
    <s v="Tier - 3"/>
    <s v="Tier - 3"/>
    <s v="R1012"/>
    <s v="Adults"/>
  </r>
  <r>
    <s v="ID1778"/>
    <s v="Ms"/>
    <s v="Nadine A"/>
    <s v="Reasoner"/>
    <d v="1990-11-28T00:00:00"/>
    <n v="32"/>
    <n v="3"/>
    <n v="24.24"/>
    <n v="6.15"/>
    <s v="No"/>
    <s v="No"/>
    <x v="0"/>
    <n v="0"/>
    <s v="No"/>
    <s v="Prediabetes"/>
    <s v="Normal Weight"/>
    <n v="4894.3900000000003"/>
    <s v="Tier - 2"/>
    <s v="Tier - 3"/>
    <s v="R1013"/>
    <s v="Adults"/>
  </r>
  <r>
    <s v="ID1779"/>
    <s v="Mr"/>
    <s v="Peter J"/>
    <s v="Mone"/>
    <d v="1989-07-10T00:00:00"/>
    <n v="33"/>
    <n v="2"/>
    <n v="35.75"/>
    <n v="5.07"/>
    <s v="No"/>
    <s v="No"/>
    <x v="0"/>
    <n v="0"/>
    <s v="No"/>
    <s v="Normal"/>
    <s v="Obesity"/>
    <n v="4890"/>
    <s v="Tier - 3"/>
    <s v="Tier - 2"/>
    <s v="R1013"/>
    <s v="Adults"/>
  </r>
  <r>
    <s v="ID1780"/>
    <s v="Ms"/>
    <s v="Colleen M"/>
    <s v="Powers"/>
    <d v="1986-10-27T00:00:00"/>
    <n v="36"/>
    <n v="0"/>
    <n v="29.92"/>
    <n v="10.97"/>
    <s v="Yes"/>
    <s v="No"/>
    <x v="0"/>
    <n v="1"/>
    <s v="No"/>
    <s v="Diabetes"/>
    <s v="Overweight"/>
    <n v="4889.04"/>
    <s v="Tier - 2"/>
    <s v="Tier - 1"/>
    <s v="R1013"/>
    <s v="Adults"/>
  </r>
  <r>
    <s v="ID1781"/>
    <s v="Ms"/>
    <s v="Julie A"/>
    <s v="Ulery"/>
    <d v="1986-12-23T00:00:00"/>
    <n v="36"/>
    <n v="0"/>
    <n v="26.2"/>
    <n v="10.93"/>
    <s v="Yes"/>
    <s v="No"/>
    <x v="0"/>
    <n v="1"/>
    <s v="No"/>
    <s v="Diabetes"/>
    <s v="Overweight"/>
    <n v="4883.87"/>
    <s v="Tier - 2"/>
    <s v="Tier - 1"/>
    <s v="R1011"/>
    <s v="Adults"/>
  </r>
  <r>
    <s v="ID1782"/>
    <s v="Mr"/>
    <s v="Douglas W"/>
    <s v="Haines"/>
    <d v="1997-09-29T00:00:00"/>
    <n v="25"/>
    <n v="4"/>
    <n v="26.695"/>
    <n v="4.21"/>
    <s v="Yes"/>
    <s v="No"/>
    <x v="1"/>
    <n v="1"/>
    <s v="No"/>
    <s v="Normal"/>
    <s v="Overweight"/>
    <n v="4877.9799999999996"/>
    <s v="Tier - 2"/>
    <s v="Tier - 3"/>
    <s v="R1012"/>
    <s v="Youth"/>
  </r>
  <r>
    <s v="ID1783"/>
    <s v="Ms"/>
    <s v="Catherine"/>
    <s v="Airoldi"/>
    <d v="1989-09-01T00:00:00"/>
    <n v="33"/>
    <n v="3"/>
    <n v="23.16"/>
    <n v="5.5"/>
    <s v="No"/>
    <s v="No"/>
    <x v="0"/>
    <n v="0"/>
    <s v="No"/>
    <s v="Normal"/>
    <s v="Normal Weight"/>
    <n v="4859.8900000000003"/>
    <s v="Tier - 2"/>
    <s v="Tier - 3"/>
    <s v="R1011"/>
    <s v="Adults"/>
  </r>
  <r>
    <s v="ID1784"/>
    <s v="Mr"/>
    <s v="James A"/>
    <s v="Mattis"/>
    <d v="1995-12-27T00:00:00"/>
    <n v="27"/>
    <n v="3"/>
    <n v="32.585000000000001"/>
    <n v="4.93"/>
    <s v="Yes"/>
    <s v="No"/>
    <x v="0"/>
    <n v="1"/>
    <s v="No"/>
    <s v="Normal"/>
    <s v="Obesity"/>
    <n v="4846.92"/>
    <s v="Tier - 2"/>
    <s v="Tier - 3"/>
    <s v="R1017"/>
    <s v="Youth"/>
  </r>
  <r>
    <s v="ID1785"/>
    <s v="Mr"/>
    <s v="Youngseong"/>
    <s v="Cho"/>
    <d v="2001-06-07T00:00:00"/>
    <n v="22"/>
    <n v="0"/>
    <n v="33.97"/>
    <n v="5.6"/>
    <s v="Yes"/>
    <s v="No"/>
    <x v="0"/>
    <n v="0"/>
    <s v="No"/>
    <s v="Normal"/>
    <s v="Obesity"/>
    <n v="4846.53"/>
    <s v="Tier - 2"/>
    <s v="Tier - 3"/>
    <s v="R1021"/>
    <s v="Youth"/>
  </r>
  <r>
    <s v="ID1786"/>
    <s v="Mr"/>
    <s v="John"/>
    <s v="Reumann"/>
    <d v="1974-09-11T00:00:00"/>
    <n v="48"/>
    <n v="0"/>
    <n v="16.57"/>
    <n v="9.99"/>
    <s v="No"/>
    <s v="No"/>
    <x v="0"/>
    <n v="0"/>
    <s v="No"/>
    <s v="Diabetes"/>
    <s v="Underweight"/>
    <n v="4844.67"/>
    <s v="Tier - 2"/>
    <s v="Tier - 2"/>
    <s v="R1013"/>
    <s v="Adults"/>
  </r>
  <r>
    <s v="ID1787"/>
    <s v="Mr"/>
    <s v="Brandon S"/>
    <s v="Cooper"/>
    <d v="1979-12-13T00:00:00"/>
    <n v="43"/>
    <n v="2"/>
    <n v="17.55"/>
    <n v="5.93"/>
    <s v="No"/>
    <s v="No"/>
    <x v="1"/>
    <n v="1"/>
    <s v="No"/>
    <s v="Prediabetes"/>
    <s v="Underweight"/>
    <n v="4843.79"/>
    <s v="Tier - 2"/>
    <s v="Tier - 3"/>
    <s v="R1013"/>
    <s v="Adults"/>
  </r>
  <r>
    <s v="ID1788"/>
    <s v="Mr"/>
    <s v="Sean P"/>
    <s v="Kennedy"/>
    <d v="1995-09-29T00:00:00"/>
    <n v="27"/>
    <n v="0"/>
    <n v="29.41"/>
    <n v="6.29"/>
    <s v="Yes"/>
    <s v="No"/>
    <x v="0"/>
    <n v="1"/>
    <s v="No"/>
    <s v="Prediabetes"/>
    <s v="Overweight"/>
    <n v="4840.95"/>
    <s v="Tier - 2"/>
    <s v="Tier - 1"/>
    <s v="R1021"/>
    <s v="Youth"/>
  </r>
  <r>
    <s v="ID1789"/>
    <s v="Mr"/>
    <s v="Scott"/>
    <s v="Cichon"/>
    <d v="1984-10-15T00:00:00"/>
    <n v="38"/>
    <n v="3"/>
    <n v="17.91"/>
    <n v="5.65"/>
    <s v="No"/>
    <s v="No"/>
    <x v="0"/>
    <n v="1"/>
    <s v="No"/>
    <s v="Normal"/>
    <s v="Underweight"/>
    <n v="4839.18"/>
    <s v="Tier - 2"/>
    <s v="Tier - 1"/>
    <s v="R1012"/>
    <s v="Adults"/>
  </r>
  <r>
    <s v="ID1790"/>
    <s v="Mr"/>
    <s v="Janez"/>
    <s v="Maroevic"/>
    <d v="1992-09-10T00:00:00"/>
    <n v="30"/>
    <n v="3"/>
    <n v="31.57"/>
    <n v="6.15"/>
    <s v="No"/>
    <s v="No"/>
    <x v="0"/>
    <n v="1"/>
    <s v="No"/>
    <s v="Prediabetes"/>
    <s v="Obesity"/>
    <n v="4837.58"/>
    <s v="Tier - 3"/>
    <s v="Tier - 2"/>
    <s v="R1013"/>
    <s v="Adults"/>
  </r>
  <r>
    <s v="ID1791"/>
    <s v="Mr"/>
    <s v="John I"/>
    <s v="Martin"/>
    <d v="2000-12-11T00:00:00"/>
    <n v="22"/>
    <n v="0"/>
    <n v="33.18"/>
    <n v="5.22"/>
    <s v="No"/>
    <s v="Yes"/>
    <x v="0"/>
    <n v="1"/>
    <s v="No"/>
    <s v="Normal"/>
    <s v="Obesity"/>
    <n v="4835.43"/>
    <s v="Tier - 2"/>
    <s v="Tier - 2"/>
    <s v="R1021"/>
    <s v="Youth"/>
  </r>
  <r>
    <s v="ID1792"/>
    <s v="Ms"/>
    <s v="Heather"/>
    <s v="Schulz"/>
    <d v="2002-06-27T00:00:00"/>
    <n v="20"/>
    <n v="5"/>
    <n v="37"/>
    <n v="11.66"/>
    <s v="No"/>
    <s v="No"/>
    <x v="0"/>
    <n v="0"/>
    <s v="No"/>
    <s v="Diabetes"/>
    <s v="Obesity"/>
    <n v="4830.63"/>
    <s v="Tier - 2"/>
    <s v="Tier - 1"/>
    <s v="R1011"/>
    <s v="Youth"/>
  </r>
  <r>
    <s v="ID1793"/>
    <s v="Mr"/>
    <s v="Michael"/>
    <s v="Capriolo"/>
    <d v="1995-12-01T00:00:00"/>
    <n v="27"/>
    <n v="3"/>
    <n v="18.905000000000001"/>
    <n v="4.91"/>
    <s v="Yes"/>
    <s v="No"/>
    <x v="0"/>
    <n v="1"/>
    <s v="No"/>
    <s v="Normal"/>
    <s v="Normal Weight"/>
    <n v="4827.8999999999996"/>
    <s v="Tier - 1"/>
    <s v="Tier - 2"/>
    <s v="R1013"/>
    <s v="Youth"/>
  </r>
  <r>
    <s v="ID1794"/>
    <s v="Ms"/>
    <s v="Kathleen"/>
    <s v="Borleis"/>
    <d v="1981-07-03T00:00:00"/>
    <n v="41"/>
    <n v="1"/>
    <n v="20.03"/>
    <n v="9.25"/>
    <s v="Yes"/>
    <s v="No"/>
    <x v="0"/>
    <n v="0"/>
    <s v="No"/>
    <s v="Diabetes"/>
    <s v="Normal Weight"/>
    <n v="4827.1000000000004"/>
    <s v="Tier - 2"/>
    <s v="Tier - 1"/>
    <s v="R1013"/>
    <s v="Adults"/>
  </r>
  <r>
    <s v="ID1795"/>
    <s v="Mr"/>
    <s v="Ryan M"/>
    <s v="Kramer"/>
    <d v="1978-10-03T00:00:00"/>
    <n v="44"/>
    <n v="2"/>
    <n v="16.7"/>
    <n v="11.48"/>
    <s v="No"/>
    <s v="No"/>
    <x v="0"/>
    <n v="0"/>
    <s v="No"/>
    <s v="Diabetes"/>
    <s v="Underweight"/>
    <n v="4812.34"/>
    <s v="Tier - 2"/>
    <s v="Tier - 3"/>
    <s v="R1013"/>
    <s v="Adults"/>
  </r>
  <r>
    <s v="ID1796"/>
    <s v="Ms"/>
    <s v="Sara"/>
    <s v="Conrad"/>
    <d v="1989-12-16T00:00:00"/>
    <n v="33"/>
    <n v="1"/>
    <n v="39.82"/>
    <n v="6.06"/>
    <s v="No"/>
    <s v="No"/>
    <x v="0"/>
    <n v="0"/>
    <s v="No"/>
    <s v="Prediabetes"/>
    <s v="Obesity"/>
    <n v="4795.66"/>
    <s v="Tier - 2"/>
    <s v="Tier - 1"/>
    <s v="R1013"/>
    <s v="Adults"/>
  </r>
  <r>
    <s v="ID1797"/>
    <s v="Mr"/>
    <s v="Deniz"/>
    <s v="Karakoyunlu"/>
    <d v="1987-06-22T00:00:00"/>
    <n v="35"/>
    <n v="3"/>
    <n v="22.04"/>
    <n v="5.86"/>
    <s v="No"/>
    <s v="No"/>
    <x v="0"/>
    <n v="1"/>
    <s v="No"/>
    <s v="Prediabetes"/>
    <s v="Normal Weight"/>
    <n v="4787.42"/>
    <s v="Tier - 2"/>
    <s v="Tier - 3"/>
    <s v="R1013"/>
    <s v="Adults"/>
  </r>
  <r>
    <s v="ID1798"/>
    <s v="Ms"/>
    <s v="Shannon L"/>
    <s v="Desrosiers"/>
    <d v="1989-12-09T00:00:00"/>
    <n v="33"/>
    <n v="1"/>
    <n v="28.27"/>
    <n v="5.33"/>
    <s v="No"/>
    <s v="No"/>
    <x v="0"/>
    <n v="0"/>
    <s v="No"/>
    <s v="Normal"/>
    <s v="Overweight"/>
    <n v="4779.6000000000004"/>
    <s v="Tier - 2"/>
    <s v="Tier - 3"/>
    <s v="R1013"/>
    <s v="Adults"/>
  </r>
  <r>
    <s v="ID1799"/>
    <s v="Ms"/>
    <s v="Kaitlin M"/>
    <s v="O'Mara"/>
    <d v="1989-08-01T00:00:00"/>
    <n v="33"/>
    <n v="1"/>
    <n v="18.5"/>
    <n v="5.33"/>
    <s v="No"/>
    <s v="No"/>
    <x v="0"/>
    <n v="0"/>
    <s v="No"/>
    <s v="Normal"/>
    <s v="Normal Weight"/>
    <n v="4766.0200000000004"/>
    <s v="Tier - 2"/>
    <s v="Tier - 3"/>
    <s v="R1011"/>
    <s v="Adults"/>
  </r>
  <r>
    <s v="ID1800"/>
    <s v="Mr"/>
    <s v="Alfredo"/>
    <s v="Shabot Marcos"/>
    <d v="1987-09-27T00:00:00"/>
    <n v="35"/>
    <n v="1"/>
    <n v="38.6"/>
    <n v="6.02"/>
    <s v="No"/>
    <s v="No"/>
    <x v="0"/>
    <n v="1"/>
    <s v="No"/>
    <s v="Prediabetes"/>
    <s v="Obesity"/>
    <n v="4762.33"/>
    <s v="Tier - 3"/>
    <s v="Tier - 3"/>
    <s v="R1011"/>
    <s v="Adults"/>
  </r>
  <r>
    <s v="ID1801"/>
    <s v="Ms"/>
    <s v="Kristen"/>
    <s v="Comment"/>
    <d v="1992-08-16T00:00:00"/>
    <n v="30"/>
    <n v="2"/>
    <n v="43.12"/>
    <n v="6.25"/>
    <s v="No"/>
    <s v="No"/>
    <x v="0"/>
    <n v="1"/>
    <s v="No"/>
    <s v="Prediabetes"/>
    <s v="Obesity"/>
    <n v="4753.6400000000003"/>
    <s v="Tier - 2"/>
    <s v="Tier - 3"/>
    <s v="R1013"/>
    <s v="Adults"/>
  </r>
  <r>
    <s v="ID1802"/>
    <s v="Mr"/>
    <s v="Daniel"/>
    <s v="Moss"/>
    <d v="1987-11-22T00:00:00"/>
    <n v="35"/>
    <n v="1"/>
    <n v="30.5"/>
    <n v="4.8099999999999996"/>
    <s v="No"/>
    <s v="No"/>
    <x v="0"/>
    <n v="1"/>
    <s v="No"/>
    <s v="Normal"/>
    <s v="Obesity"/>
    <n v="4751.07"/>
    <s v="Tier - 3"/>
    <s v="Tier - 1"/>
    <s v="R1011"/>
    <s v="Adults"/>
  </r>
  <r>
    <s v="ID1803"/>
    <s v="Mr"/>
    <s v="Jonathan"/>
    <s v="Guzman"/>
    <d v="1987-09-02T00:00:00"/>
    <n v="35"/>
    <n v="1"/>
    <n v="27.61"/>
    <n v="4.5999999999999996"/>
    <s v="No"/>
    <s v="No"/>
    <x v="0"/>
    <n v="1"/>
    <s v="No"/>
    <s v="Normal"/>
    <s v="Overweight"/>
    <n v="4747.05"/>
    <s v="Tier - 2"/>
    <s v="Tier - 2"/>
    <s v="R1013"/>
    <s v="Adults"/>
  </r>
  <r>
    <s v="ID1804"/>
    <s v="Mr"/>
    <s v="Troy"/>
    <s v="Cox"/>
    <d v="1987-06-05T00:00:00"/>
    <n v="36"/>
    <n v="1"/>
    <n v="27.1"/>
    <n v="5.08"/>
    <s v="No"/>
    <s v="No"/>
    <x v="0"/>
    <n v="1"/>
    <s v="No"/>
    <s v="Normal"/>
    <s v="Overweight"/>
    <n v="4746.34"/>
    <s v="Tier - 2"/>
    <s v="Tier - 2"/>
    <s v="R1011"/>
    <s v="Adults"/>
  </r>
  <r>
    <s v="ID1805"/>
    <s v="Mr"/>
    <s v="Daniel C"/>
    <s v="Clash"/>
    <d v="2004-11-24T00:00:00"/>
    <n v="18"/>
    <n v="0"/>
    <n v="35.93"/>
    <n v="5.43"/>
    <s v="No"/>
    <s v="Yes"/>
    <x v="0"/>
    <n v="1"/>
    <s v="No"/>
    <s v="Normal"/>
    <s v="Obesity"/>
    <n v="4740.78"/>
    <s v="Tier - 2"/>
    <s v="Tier - 3"/>
    <s v="R1021"/>
    <s v="Youth"/>
  </r>
  <r>
    <s v="ID1806"/>
    <s v="Ms"/>
    <s v="Lauren"/>
    <s v="Blankenship"/>
    <d v="1991-10-12T00:00:00"/>
    <n v="31"/>
    <n v="1"/>
    <n v="32.68"/>
    <n v="5.44"/>
    <s v="No"/>
    <s v="No"/>
    <x v="0"/>
    <n v="0"/>
    <s v="No"/>
    <s v="Normal"/>
    <s v="Obesity"/>
    <n v="4738.2700000000004"/>
    <s v="Tier - 2"/>
    <s v="Tier - 3"/>
    <s v="R1012"/>
    <s v="Adults"/>
  </r>
  <r>
    <s v="ID1807"/>
    <s v="Ms"/>
    <s v="Jennefer"/>
    <s v="Lloyd"/>
    <d v="1986-09-05T00:00:00"/>
    <n v="36"/>
    <n v="3"/>
    <n v="20.74"/>
    <n v="11.69"/>
    <s v="Yes"/>
    <s v="No"/>
    <x v="0"/>
    <n v="1"/>
    <s v="No"/>
    <s v="Diabetes"/>
    <s v="Normal Weight"/>
    <n v="4734.6400000000003"/>
    <s v="Tier - 2"/>
    <s v="Tier - 1"/>
    <s v="R1013"/>
    <s v="Adults"/>
  </r>
  <r>
    <s v="ID1808"/>
    <s v="Ms"/>
    <s v="Tracey L"/>
    <s v="Kong"/>
    <d v="1980-07-02T00:00:00"/>
    <n v="42"/>
    <n v="2"/>
    <n v="15.57"/>
    <n v="6.07"/>
    <s v="No"/>
    <s v="No"/>
    <x v="0"/>
    <n v="0"/>
    <s v="No"/>
    <s v="Prediabetes"/>
    <s v="Underweight"/>
    <n v="4728.71"/>
    <s v="Tier - 2"/>
    <s v="Tier - 3"/>
    <s v="R1012"/>
    <s v="Adults"/>
  </r>
  <r>
    <s v="ID1809"/>
    <s v="Ms"/>
    <s v="Ashley"/>
    <s v="Benson"/>
    <d v="1994-08-12T00:00:00"/>
    <n v="28"/>
    <n v="2"/>
    <n v="23.844999999999999"/>
    <n v="4.3600000000000003"/>
    <s v="No"/>
    <s v="No"/>
    <x v="0"/>
    <n v="0"/>
    <s v="No"/>
    <s v="Normal"/>
    <s v="Normal Weight"/>
    <n v="4719.74"/>
    <s v="Tier - 2"/>
    <s v="Tier - 1"/>
    <s v="R1012"/>
    <s v="Youth"/>
  </r>
  <r>
    <s v="ID1810"/>
    <s v="Ms"/>
    <s v="Cindy"/>
    <s v="Huntington"/>
    <d v="1992-09-28T00:00:00"/>
    <n v="30"/>
    <n v="1"/>
    <n v="22.895"/>
    <n v="5.24"/>
    <s v="No"/>
    <s v="No"/>
    <x v="0"/>
    <n v="1"/>
    <s v="No"/>
    <s v="Normal"/>
    <s v="Normal Weight"/>
    <n v="4719.5200000000004"/>
    <s v="Tier - 2"/>
    <s v="Tier - 2"/>
    <s v="R1024"/>
    <s v="Adults"/>
  </r>
  <r>
    <s v="ID1811"/>
    <s v="Ms"/>
    <s v="Esther"/>
    <s v="Kendall"/>
    <d v="1992-10-09T00:00:00"/>
    <n v="30"/>
    <n v="1"/>
    <n v="21.945"/>
    <n v="5.37"/>
    <s v="No"/>
    <s v="No"/>
    <x v="0"/>
    <n v="1"/>
    <s v="No"/>
    <s v="Normal"/>
    <s v="Normal Weight"/>
    <n v="4718.2"/>
    <s v="Tier - 2"/>
    <s v="Tier - 3"/>
    <s v="R1024"/>
    <s v="Adults"/>
  </r>
  <r>
    <s v="ID1812"/>
    <s v="Ms"/>
    <s v="Jackie"/>
    <s v="Gast"/>
    <d v="1981-08-12T00:00:00"/>
    <n v="41"/>
    <n v="1"/>
    <n v="19.47"/>
    <n v="6.6"/>
    <s v="Yes"/>
    <s v="No"/>
    <x v="0"/>
    <n v="0"/>
    <s v="No"/>
    <s v="Diabetes"/>
    <s v="Normal Weight"/>
    <n v="4712.12"/>
    <s v="Tier - 2"/>
    <s v="Tier - 3"/>
    <s v="R1011"/>
    <s v="Adults"/>
  </r>
  <r>
    <s v="ID1813"/>
    <s v="Mr"/>
    <s v="Timothy P"/>
    <s v="Scanlin"/>
    <d v="1977-12-04T00:00:00"/>
    <n v="45"/>
    <n v="2"/>
    <n v="15.61"/>
    <n v="5.77"/>
    <s v="No"/>
    <s v="No"/>
    <x v="0"/>
    <n v="0"/>
    <s v="No"/>
    <s v="Prediabetes"/>
    <s v="Underweight"/>
    <n v="4699.47"/>
    <s v="Tier - 2"/>
    <s v="Tier - 3"/>
    <s v="R1013"/>
    <s v="Adults"/>
  </r>
  <r>
    <s v="ID1814"/>
    <s v="Ms"/>
    <s v="Lauren"/>
    <s v="Philbrook"/>
    <d v="2003-06-22T00:00:00"/>
    <n v="19"/>
    <n v="5"/>
    <n v="28.6"/>
    <n v="6.08"/>
    <s v="No"/>
    <s v="No"/>
    <x v="1"/>
    <n v="1"/>
    <s v="No"/>
    <s v="Prediabetes"/>
    <s v="Overweight"/>
    <n v="4687.8"/>
    <s v="Tier - 2"/>
    <s v="Tier - 3"/>
    <s v="R1011"/>
    <s v="Youth"/>
  </r>
  <r>
    <s v="ID1815"/>
    <s v="Mr"/>
    <s v="Benjamin"/>
    <s v="Cowan"/>
    <d v="1990-09-04T00:00:00"/>
    <n v="32"/>
    <n v="2"/>
    <n v="46.53"/>
    <n v="4.16"/>
    <s v="No"/>
    <s v="No"/>
    <x v="0"/>
    <n v="0"/>
    <s v="No"/>
    <s v="Normal"/>
    <s v="Obesity"/>
    <n v="4686.3900000000003"/>
    <s v="Tier - 3"/>
    <s v="Tier - 3"/>
    <s v="R1013"/>
    <s v="Adults"/>
  </r>
  <r>
    <s v="ID1816"/>
    <s v="Mr"/>
    <s v="Hugo M"/>
    <s v="Sousa"/>
    <d v="2003-10-04T00:00:00"/>
    <n v="19"/>
    <n v="0"/>
    <n v="34.99"/>
    <n v="5.0999999999999996"/>
    <s v="No"/>
    <s v="No"/>
    <x v="1"/>
    <n v="1"/>
    <s v="No"/>
    <s v="Normal"/>
    <s v="Obesity"/>
    <n v="4678.8"/>
    <s v="Tier - 2"/>
    <s v="Tier - 1"/>
    <s v="R1021"/>
    <s v="Youth"/>
  </r>
  <r>
    <s v="ID1817"/>
    <s v="Mr"/>
    <s v="Daniel J"/>
    <s v="Stanton"/>
    <d v="1979-10-18T00:00:00"/>
    <n v="43"/>
    <n v="2"/>
    <n v="17.05"/>
    <n v="5.3"/>
    <s v="No"/>
    <s v="No"/>
    <x v="1"/>
    <n v="1"/>
    <s v="No"/>
    <s v="Normal"/>
    <s v="Underweight"/>
    <n v="4674.2"/>
    <s v="Tier - 2"/>
    <s v="Tier - 1"/>
    <s v="R1013"/>
    <s v="Adults"/>
  </r>
  <r>
    <s v="ID1818"/>
    <s v="Mr"/>
    <s v="Justin R"/>
    <s v="Mollak"/>
    <d v="1990-07-13T00:00:00"/>
    <n v="32"/>
    <n v="2"/>
    <n v="37.18"/>
    <n v="4.9000000000000004"/>
    <s v="No"/>
    <s v="No"/>
    <x v="0"/>
    <n v="0"/>
    <s v="No"/>
    <s v="Normal"/>
    <s v="Obesity"/>
    <n v="4673.3900000000003"/>
    <s v="Tier - 2"/>
    <s v="Tier - 1"/>
    <s v="R1013"/>
    <s v="Adults"/>
  </r>
  <r>
    <s v="ID1819"/>
    <s v="Mr"/>
    <s v="Colin"/>
    <s v="Bell"/>
    <d v="1990-09-26T00:00:00"/>
    <n v="32"/>
    <n v="2"/>
    <n v="35.200000000000003"/>
    <n v="5.55"/>
    <s v="No"/>
    <s v="No"/>
    <x v="0"/>
    <n v="0"/>
    <s v="No"/>
    <s v="Normal"/>
    <s v="Obesity"/>
    <n v="4670.6400000000003"/>
    <s v="Tier - 2"/>
    <s v="Tier - 2"/>
    <s v="R1011"/>
    <s v="Adults"/>
  </r>
  <r>
    <s v="ID1820"/>
    <s v="Mr"/>
    <s v="Rob"/>
    <s v="Weston"/>
    <d v="1990-08-05T00:00:00"/>
    <n v="32"/>
    <n v="1"/>
    <n v="37.335000000000001"/>
    <n v="4.95"/>
    <s v="No"/>
    <s v="No"/>
    <x v="0"/>
    <n v="0"/>
    <s v="No"/>
    <s v="Normal"/>
    <s v="Obesity"/>
    <n v="4667.6099999999997"/>
    <s v="Tier - 3"/>
    <s v="Tier - 3"/>
    <s v="R1016"/>
    <s v="Adults"/>
  </r>
  <r>
    <s v="ID1821"/>
    <s v="Mr"/>
    <s v="Patrick"/>
    <s v="Rabuzzi"/>
    <d v="1996-10-25T00:00:00"/>
    <n v="26"/>
    <n v="3"/>
    <n v="27.265000000000001"/>
    <n v="6.46"/>
    <s v="Yes"/>
    <s v="No"/>
    <x v="0"/>
    <n v="0"/>
    <s v="No"/>
    <s v="Prediabetes"/>
    <s v="Overweight"/>
    <n v="4661.29"/>
    <s v="Tier - 2"/>
    <s v="Tier - 1"/>
    <s v="R1017"/>
    <s v="Youth"/>
  </r>
  <r>
    <s v="ID1822"/>
    <s v="Mr"/>
    <s v="Austin D"/>
    <s v="Hendrix"/>
    <d v="1985-06-22T00:00:00"/>
    <n v="37"/>
    <n v="0"/>
    <n v="30.8"/>
    <n v="4.9000000000000004"/>
    <s v="Yes"/>
    <s v="No"/>
    <x v="0"/>
    <n v="0"/>
    <s v="No"/>
    <s v="Normal"/>
    <s v="Obesity"/>
    <n v="4646.76"/>
    <s v="Tier - 1"/>
    <s v="Tier - 1"/>
    <s v="R1011"/>
    <s v="Adults"/>
  </r>
  <r>
    <s v="ID1823"/>
    <s v="Ms"/>
    <s v="Brittany"/>
    <s v="Van Nielen"/>
    <d v="1998-06-29T00:00:00"/>
    <n v="24"/>
    <n v="3"/>
    <n v="30.21"/>
    <n v="5.21"/>
    <s v="No"/>
    <s v="No"/>
    <x v="0"/>
    <n v="1"/>
    <s v="No"/>
    <s v="Normal"/>
    <s v="Obesity"/>
    <n v="4618.08"/>
    <s v="Tier - 2"/>
    <s v="Tier - 1"/>
    <s v="R1012"/>
    <s v="Youth"/>
  </r>
  <r>
    <s v="ID1824"/>
    <s v="Mr"/>
    <s v="Matthew T"/>
    <s v="Blanton"/>
    <d v="2000-07-02T00:00:00"/>
    <n v="22"/>
    <n v="0"/>
    <n v="35.340000000000003"/>
    <n v="4.13"/>
    <s v="No"/>
    <s v="Yes"/>
    <x v="0"/>
    <n v="1"/>
    <s v="No"/>
    <s v="Normal"/>
    <s v="Obesity"/>
    <n v="4608.03"/>
    <s v="Tier - 2"/>
    <s v="Tier - 3"/>
    <s v="R1011"/>
    <s v="Youth"/>
  </r>
  <r>
    <s v="ID1825"/>
    <s v="Ms"/>
    <s v="Becky G"/>
    <s v="Schout"/>
    <d v="1989-09-18T00:00:00"/>
    <n v="33"/>
    <n v="0"/>
    <n v="26.695"/>
    <n v="5.28"/>
    <s v="No"/>
    <s v="No"/>
    <x v="0"/>
    <n v="0"/>
    <s v="No"/>
    <s v="Normal"/>
    <s v="Overweight"/>
    <n v="4571.41"/>
    <s v="Tier - 2"/>
    <s v="Tier - 2"/>
    <s v="R1012"/>
    <s v="Adults"/>
  </r>
  <r>
    <s v="ID1826"/>
    <s v="Ms"/>
    <s v="Virginie"/>
    <s v="Schmaltz"/>
    <d v="1996-12-25T00:00:00"/>
    <n v="26"/>
    <n v="2"/>
    <n v="29.355"/>
    <n v="4.68"/>
    <s v="Yes"/>
    <s v="No"/>
    <x v="0"/>
    <n v="0"/>
    <s v="No"/>
    <s v="Normal"/>
    <s v="Overweight"/>
    <n v="4564.1899999999996"/>
    <s v="Tier - 2"/>
    <s v="Tier - 2"/>
    <s v="R1024"/>
    <s v="Youth"/>
  </r>
  <r>
    <s v="ID1827"/>
    <s v="Ms"/>
    <s v="Allison A"/>
    <s v="Eagen"/>
    <d v="1990-09-20T00:00:00"/>
    <n v="32"/>
    <n v="1"/>
    <n v="29.59"/>
    <n v="4.0599999999999996"/>
    <s v="No"/>
    <s v="No"/>
    <x v="0"/>
    <n v="0"/>
    <s v="No"/>
    <s v="Normal"/>
    <s v="Overweight"/>
    <n v="4562.84"/>
    <s v="Tier - 2"/>
    <s v="Tier - 2"/>
    <s v="R1013"/>
    <s v="Adults"/>
  </r>
  <r>
    <s v="ID1828"/>
    <s v="Ms"/>
    <s v="Julie"/>
    <s v="Rotramel"/>
    <d v="2004-12-22T00:00:00"/>
    <n v="18"/>
    <n v="4"/>
    <n v="31.35"/>
    <n v="4.2"/>
    <s v="No"/>
    <s v="Yes"/>
    <x v="0"/>
    <n v="1"/>
    <s v="No"/>
    <s v="Normal"/>
    <s v="Obesity"/>
    <n v="4561.1899999999996"/>
    <s v="Tier - 2"/>
    <s v="Tier - 2"/>
    <s v="R1024"/>
    <s v="Youth"/>
  </r>
  <r>
    <s v="ID1829"/>
    <s v="Ms"/>
    <s v="Katherine"/>
    <s v="Prevost"/>
    <d v="1990-11-17T00:00:00"/>
    <n v="32"/>
    <n v="0"/>
    <n v="20.52"/>
    <n v="4.83"/>
    <s v="No"/>
    <s v="No"/>
    <x v="0"/>
    <n v="0"/>
    <s v="No"/>
    <s v="Normal"/>
    <s v="Normal Weight"/>
    <n v="4544.2299999999996"/>
    <s v="Tier - 2"/>
    <s v="Tier - 1"/>
    <s v="R1024"/>
    <s v="Adults"/>
  </r>
  <r>
    <s v="ID1830"/>
    <s v="Mr"/>
    <s v="Caleb"/>
    <s v="Boyd"/>
    <d v="1988-06-13T00:00:00"/>
    <n v="34"/>
    <n v="1"/>
    <n v="42.9"/>
    <n v="4.87"/>
    <s v="Yes"/>
    <s v="No"/>
    <x v="0"/>
    <n v="1"/>
    <s v="No"/>
    <s v="Normal"/>
    <s v="Obesity"/>
    <n v="4536.26"/>
    <s v="Tier - 2"/>
    <s v="Tier - 2"/>
    <s v="R1011"/>
    <s v="Adults"/>
  </r>
  <r>
    <s v="ID1831"/>
    <s v="Ms"/>
    <s v="Jaime"/>
    <s v="Dawes"/>
    <d v="1993-06-29T00:00:00"/>
    <n v="29"/>
    <n v="2"/>
    <n v="24.6"/>
    <n v="5.86"/>
    <s v="No"/>
    <s v="No"/>
    <x v="1"/>
    <n v="1"/>
    <s v="No"/>
    <s v="Prediabetes"/>
    <s v="Normal Weight"/>
    <n v="4529.4799999999996"/>
    <s v="Tier - 2"/>
    <s v="Tier - 1"/>
    <s v="R1011"/>
    <s v="Youth"/>
  </r>
  <r>
    <s v="ID1832"/>
    <s v="Ms"/>
    <s v="Hannah"/>
    <s v="Jennings"/>
    <d v="1992-08-13T00:00:00"/>
    <n v="30"/>
    <n v="1"/>
    <n v="28.405000000000001"/>
    <n v="4.12"/>
    <s v="No"/>
    <s v="No"/>
    <x v="0"/>
    <n v="1"/>
    <s v="No"/>
    <s v="Normal"/>
    <s v="Overweight"/>
    <n v="4527.18"/>
    <s v="Tier - 2"/>
    <s v="Tier - 2"/>
    <s v="R1012"/>
    <s v="Adults"/>
  </r>
  <r>
    <s v="ID1833"/>
    <s v="Mr"/>
    <s v="Zachariah"/>
    <s v="Nyambaso"/>
    <d v="1988-12-21T00:00:00"/>
    <n v="34"/>
    <n v="0"/>
    <n v="34.674999999999997"/>
    <n v="5.71"/>
    <s v="Yes"/>
    <s v="No"/>
    <x v="0"/>
    <n v="1"/>
    <s v="No"/>
    <s v="Prediabetes"/>
    <s v="Obesity"/>
    <n v="4518.83"/>
    <s v="Tier - 2"/>
    <s v="Tier - 2"/>
    <s v="R1017"/>
    <s v="Adults"/>
  </r>
  <r>
    <s v="ID1834"/>
    <s v="Ms"/>
    <s v="Patricia A"/>
    <s v="Shaffer"/>
    <d v="1987-12-05T00:00:00"/>
    <n v="35"/>
    <n v="3"/>
    <n v="18.850000000000001"/>
    <n v="6.03"/>
    <s v="No"/>
    <s v="No"/>
    <x v="0"/>
    <n v="1"/>
    <s v="No"/>
    <s v="Prediabetes"/>
    <s v="Normal Weight"/>
    <n v="4518.7700000000004"/>
    <s v="Tier - 2"/>
    <s v="Tier - 3"/>
    <s v="R1012"/>
    <s v="Adults"/>
  </r>
  <r>
    <s v="ID1835"/>
    <s v="Mrs"/>
    <s v="Elizabeth A"/>
    <s v="Corkum"/>
    <d v="2003-10-02T00:00:00"/>
    <n v="19"/>
    <n v="0"/>
    <n v="34.130000000000003"/>
    <n v="5.65"/>
    <s v="No"/>
    <s v="No"/>
    <x v="1"/>
    <n v="1"/>
    <s v="No"/>
    <s v="Normal"/>
    <s v="Obesity"/>
    <n v="4518.3999999999996"/>
    <s v="Tier - 2"/>
    <s v="Tier - 3"/>
    <s v="R1026"/>
    <s v="Youth"/>
  </r>
  <r>
    <s v="ID1836"/>
    <s v="Mr"/>
    <s v="Benjamin"/>
    <s v="Pedersen"/>
    <d v="1980-06-16T00:00:00"/>
    <n v="42"/>
    <n v="2"/>
    <n v="17.34"/>
    <n v="5.05"/>
    <s v="No"/>
    <s v="No"/>
    <x v="0"/>
    <n v="0"/>
    <s v="No"/>
    <s v="Normal"/>
    <s v="Underweight"/>
    <n v="4515.71"/>
    <s v="Tier - 2"/>
    <s v="Tier - 3"/>
    <s v="R1013"/>
    <s v="Adults"/>
  </r>
  <r>
    <s v="ID1837"/>
    <s v="Mr"/>
    <s v="Breno"/>
    <s v="Melo"/>
    <d v="1982-09-27T00:00:00"/>
    <n v="40"/>
    <n v="3"/>
    <n v="17.440000000000001"/>
    <n v="6.26"/>
    <s v="No"/>
    <s v="No"/>
    <x v="0"/>
    <n v="0"/>
    <s v="No"/>
    <s v="Prediabetes"/>
    <s v="Underweight"/>
    <n v="4511.41"/>
    <s v="Tier - 2"/>
    <s v="Tier - 3"/>
    <s v="R1013"/>
    <s v="Adults"/>
  </r>
  <r>
    <s v="ID1838"/>
    <s v="Mr"/>
    <s v="Takaya"/>
    <s v="Sakamoto"/>
    <d v="1997-10-13T00:00:00"/>
    <n v="25"/>
    <n v="4"/>
    <n v="33.659999999999997"/>
    <n v="4.08"/>
    <s v="Yes"/>
    <s v="No"/>
    <x v="1"/>
    <n v="1"/>
    <s v="No"/>
    <s v="Normal"/>
    <s v="Obesity"/>
    <n v="4504.66"/>
    <s v="Tier - 1"/>
    <s v="Tier - 2"/>
    <s v="R1013"/>
    <s v="Youth"/>
  </r>
  <r>
    <s v="ID1839"/>
    <s v="Mr"/>
    <s v="Thomas Iv"/>
    <s v="Mcmahon"/>
    <d v="1988-06-26T00:00:00"/>
    <n v="34"/>
    <n v="0"/>
    <n v="21.375"/>
    <n v="6.19"/>
    <s v="Yes"/>
    <s v="No"/>
    <x v="0"/>
    <n v="1"/>
    <s v="No"/>
    <s v="Prediabetes"/>
    <s v="Normal Weight"/>
    <n v="4500.34"/>
    <s v="Tier - 2"/>
    <s v="Tier - 1"/>
    <s v="R1017"/>
    <s v="Adults"/>
  </r>
  <r>
    <s v="ID1840"/>
    <s v="Mr"/>
    <s v="Bradley E"/>
    <s v="Harris"/>
    <d v="1992-07-12T00:00:00"/>
    <n v="30"/>
    <n v="0"/>
    <n v="27.14"/>
    <n v="6.01"/>
    <s v="No"/>
    <s v="No"/>
    <x v="0"/>
    <n v="1"/>
    <s v="No"/>
    <s v="Prediabetes"/>
    <s v="Overweight"/>
    <n v="4488.58"/>
    <s v="Tier - 2"/>
    <s v="Tier - 3"/>
    <s v="R1012"/>
    <s v="Adults"/>
  </r>
  <r>
    <s v="ID1841"/>
    <s v="Ms"/>
    <s v="Megan"/>
    <s v="Lombardo"/>
    <d v="2004-07-18T00:00:00"/>
    <n v="18"/>
    <n v="0"/>
    <n v="35.78"/>
    <n v="6.07"/>
    <s v="No"/>
    <s v="Yes"/>
    <x v="0"/>
    <n v="1"/>
    <s v="No"/>
    <s v="Prediabetes"/>
    <s v="Obesity"/>
    <n v="4468.25"/>
    <s v="Tier - 2"/>
    <s v="Tier - 2"/>
    <s v="R1012"/>
    <s v="Youth"/>
  </r>
  <r>
    <s v="ID1842"/>
    <s v="Ms"/>
    <s v="Ruby J"/>
    <s v="Bode"/>
    <d v="1999-11-20T00:00:00"/>
    <n v="23"/>
    <n v="3"/>
    <n v="34.96"/>
    <n v="5.63"/>
    <s v="No"/>
    <s v="No"/>
    <x v="0"/>
    <n v="0"/>
    <s v="No"/>
    <s v="Normal"/>
    <s v="Obesity"/>
    <n v="4466.62"/>
    <s v="Tier - 2"/>
    <s v="Tier - 2"/>
    <s v="R1012"/>
    <s v="Youth"/>
  </r>
  <r>
    <s v="ID1843"/>
    <s v="Mr"/>
    <s v="Bart"/>
    <s v="Johnson"/>
    <d v="1991-07-04T00:00:00"/>
    <n v="31"/>
    <n v="2"/>
    <n v="38.39"/>
    <n v="6.05"/>
    <s v="No"/>
    <s v="No"/>
    <x v="0"/>
    <n v="0"/>
    <s v="No"/>
    <s v="Prediabetes"/>
    <s v="Obesity"/>
    <n v="4463.21"/>
    <s v="Tier - 3"/>
    <s v="Tier - 3"/>
    <s v="R1013"/>
    <s v="Adults"/>
  </r>
  <r>
    <s v="ID1844"/>
    <s v="Mr"/>
    <s v="Robert A"/>
    <s v="Norcross"/>
    <d v="1990-07-15T00:00:00"/>
    <n v="32"/>
    <n v="1"/>
    <n v="33.82"/>
    <n v="4.6500000000000004"/>
    <s v="No"/>
    <s v="No"/>
    <x v="0"/>
    <n v="0"/>
    <s v="No"/>
    <s v="Normal"/>
    <s v="Obesity"/>
    <n v="4462.72"/>
    <s v="Tier - 2"/>
    <s v="Tier - 3"/>
    <s v="R1012"/>
    <s v="Adults"/>
  </r>
  <r>
    <s v="ID1845"/>
    <s v="Mr"/>
    <s v="Adam"/>
    <s v="Lazrus"/>
    <d v="1990-08-08T00:00:00"/>
    <n v="32"/>
    <n v="1"/>
    <n v="27.835000000000001"/>
    <n v="5.37"/>
    <s v="No"/>
    <s v="No"/>
    <x v="0"/>
    <n v="0"/>
    <s v="No"/>
    <s v="Normal"/>
    <s v="Overweight"/>
    <n v="4454.3999999999996"/>
    <s v="Tier - 2"/>
    <s v="Tier - 3"/>
    <s v="R1012"/>
    <s v="Adults"/>
  </r>
  <r>
    <s v="ID1846"/>
    <s v="Mr"/>
    <s v="Yemane Adhane"/>
    <s v="Tsegay"/>
    <d v="1994-06-28T00:00:00"/>
    <n v="28"/>
    <n v="3"/>
    <n v="33"/>
    <n v="5.39"/>
    <s v="No"/>
    <s v="No"/>
    <x v="0"/>
    <n v="0"/>
    <s v="No"/>
    <s v="Normal"/>
    <s v="Obesity"/>
    <n v="4449.46"/>
    <s v="Tier - 1"/>
    <s v="Tier - 2"/>
    <s v="R1013"/>
    <s v="Youth"/>
  </r>
  <r>
    <s v="ID1847"/>
    <s v="Mr"/>
    <s v="Jesse A"/>
    <s v="Schneider"/>
    <d v="1991-09-03T00:00:00"/>
    <n v="31"/>
    <n v="1"/>
    <n v="26.885000000000002"/>
    <n v="5.86"/>
    <s v="No"/>
    <s v="No"/>
    <x v="0"/>
    <n v="0"/>
    <s v="No"/>
    <s v="Prediabetes"/>
    <s v="Overweight"/>
    <n v="4441.21"/>
    <s v="Tier - 1"/>
    <s v="Tier - 2"/>
    <s v="R1014"/>
    <s v="Adults"/>
  </r>
  <r>
    <s v="ID1848"/>
    <s v="Mr"/>
    <s v="Bird"/>
    <s v="Loreto"/>
    <d v="1994-10-24T00:00:00"/>
    <n v="28"/>
    <n v="2"/>
    <n v="29.26"/>
    <n v="4.4400000000000004"/>
    <s v="No"/>
    <s v="No"/>
    <x v="0"/>
    <n v="0"/>
    <s v="No"/>
    <s v="Normal"/>
    <s v="Overweight"/>
    <n v="4438.26"/>
    <s v="Tier - 2"/>
    <s v="Tier - 3"/>
    <s v="R1017"/>
    <s v="Youth"/>
  </r>
  <r>
    <s v="ID1849"/>
    <s v="Mr"/>
    <s v="Patrick M"/>
    <s v="Callahan"/>
    <d v="1994-10-08T00:00:00"/>
    <n v="28"/>
    <n v="2"/>
    <n v="26.98"/>
    <n v="4.41"/>
    <s v="No"/>
    <s v="No"/>
    <x v="0"/>
    <n v="0"/>
    <s v="No"/>
    <s v="Normal"/>
    <s v="Overweight"/>
    <n v="4435.09"/>
    <s v="Tier - 3"/>
    <s v="Tier - 2"/>
    <s v="R1016"/>
    <s v="Youth"/>
  </r>
  <r>
    <s v="ID1850"/>
    <s v="Mr"/>
    <s v="Kyle"/>
    <s v="Timko"/>
    <d v="1993-12-23T00:00:00"/>
    <n v="29"/>
    <n v="2"/>
    <n v="32.11"/>
    <n v="5.19"/>
    <s v="No"/>
    <s v="No"/>
    <x v="1"/>
    <n v="1"/>
    <s v="No"/>
    <s v="Normal"/>
    <s v="Obesity"/>
    <n v="4433.92"/>
    <s v="Tier - 2"/>
    <s v="Tier - 2"/>
    <s v="R1012"/>
    <s v="Youth"/>
  </r>
  <r>
    <s v="ID1851"/>
    <s v="Mr"/>
    <s v="Ryan"/>
    <s v="Achatz"/>
    <d v="1993-09-04T00:00:00"/>
    <n v="29"/>
    <n v="2"/>
    <n v="31.73"/>
    <n v="5.16"/>
    <s v="No"/>
    <s v="No"/>
    <x v="1"/>
    <n v="1"/>
    <s v="No"/>
    <s v="Normal"/>
    <s v="Obesity"/>
    <n v="4433.3900000000003"/>
    <s v="Tier - 2"/>
    <s v="Tier - 3"/>
    <s v="R1012"/>
    <s v="Youth"/>
  </r>
  <r>
    <s v="ID1852"/>
    <s v="Mr"/>
    <s v="Yuri"/>
    <s v="Horwitz"/>
    <d v="1994-12-29T00:00:00"/>
    <n v="28"/>
    <n v="2"/>
    <n v="22.515000000000001"/>
    <n v="4.24"/>
    <s v="No"/>
    <s v="No"/>
    <x v="0"/>
    <n v="0"/>
    <s v="No"/>
    <s v="Normal"/>
    <s v="Normal Weight"/>
    <n v="4428.8900000000003"/>
    <s v="Tier - 3"/>
    <s v="Tier - 1"/>
    <s v="R1017"/>
    <s v="Youth"/>
  </r>
  <r>
    <s v="ID1853"/>
    <s v="Mr"/>
    <s v="Ryan"/>
    <s v="Gordyan"/>
    <d v="1992-08-15T00:00:00"/>
    <n v="30"/>
    <n v="0"/>
    <n v="25.9"/>
    <n v="5.45"/>
    <s v="No"/>
    <s v="No"/>
    <x v="0"/>
    <n v="1"/>
    <s v="No"/>
    <s v="Normal"/>
    <s v="Overweight"/>
    <n v="4420.95"/>
    <s v="Tier - 2"/>
    <s v="Tier - 3"/>
    <s v="R1020"/>
    <s v="Adults"/>
  </r>
  <r>
    <s v="ID1854"/>
    <s v="Ms"/>
    <s v="Debbie"/>
    <s v="Hetherington"/>
    <d v="1988-09-16T00:00:00"/>
    <n v="34"/>
    <n v="0"/>
    <n v="27.72"/>
    <n v="5.03"/>
    <s v="Yes"/>
    <s v="No"/>
    <x v="0"/>
    <n v="1"/>
    <s v="No"/>
    <s v="Normal"/>
    <s v="Overweight"/>
    <n v="4415.16"/>
    <s v="Tier - 2"/>
    <s v="Tier - 1"/>
    <s v="R1013"/>
    <s v="Adults"/>
  </r>
  <r>
    <s v="ID1855"/>
    <s v="Mr"/>
    <s v="Mark D"/>
    <s v="Thompson"/>
    <d v="1986-07-13T00:00:00"/>
    <n v="36"/>
    <n v="0"/>
    <n v="31.5"/>
    <n v="9.6199999999999992"/>
    <s v="Yes"/>
    <s v="No"/>
    <x v="0"/>
    <n v="1"/>
    <s v="No"/>
    <s v="Diabetes"/>
    <s v="Obesity"/>
    <n v="4402.2299999999996"/>
    <s v="Tier - 2"/>
    <s v="Tier - 2"/>
    <s v="R1011"/>
    <s v="Adults"/>
  </r>
  <r>
    <s v="ID1856"/>
    <s v="Mr"/>
    <s v="Christopher"/>
    <s v="Battoo"/>
    <d v="1986-08-11T00:00:00"/>
    <n v="36"/>
    <n v="0"/>
    <n v="29.7"/>
    <n v="6.77"/>
    <s v="Yes"/>
    <s v="No"/>
    <x v="0"/>
    <n v="1"/>
    <s v="No"/>
    <s v="Diabetes"/>
    <s v="Overweight"/>
    <n v="4399.7299999999996"/>
    <s v="Tier - 3"/>
    <s v="Tier - 2"/>
    <s v="R1013"/>
    <s v="Adults"/>
  </r>
  <r>
    <s v="ID1857"/>
    <s v="Ms"/>
    <s v="Daniell L"/>
    <s v="Barker"/>
    <d v="1988-07-18T00:00:00"/>
    <n v="34"/>
    <n v="3"/>
    <n v="21.26"/>
    <n v="5.36"/>
    <s v="Yes"/>
    <s v="No"/>
    <x v="0"/>
    <n v="1"/>
    <s v="No"/>
    <s v="Normal"/>
    <s v="Normal Weight"/>
    <n v="4397.3100000000004"/>
    <s v="Tier - 2"/>
    <s v="Tier - 2"/>
    <s v="R1013"/>
    <s v="Adults"/>
  </r>
  <r>
    <s v="ID1858"/>
    <s v="Mr"/>
    <s v="Janne"/>
    <s v="Saarnilehto"/>
    <d v="1982-06-29T00:00:00"/>
    <n v="40"/>
    <n v="3"/>
    <n v="17.09"/>
    <n v="5.69"/>
    <s v="No"/>
    <s v="No"/>
    <x v="0"/>
    <n v="0"/>
    <s v="No"/>
    <s v="Normal"/>
    <s v="Underweight"/>
    <n v="4392.7"/>
    <s v="Tier - 2"/>
    <s v="Tier - 2"/>
    <s v="R1013"/>
    <s v="Adults"/>
  </r>
  <r>
    <s v="ID1859"/>
    <s v="Ms"/>
    <s v="Martina"/>
    <s v="Morton"/>
    <d v="1997-11-29T00:00:00"/>
    <n v="25"/>
    <n v="3"/>
    <n v="24.3"/>
    <n v="4.9000000000000004"/>
    <s v="Yes"/>
    <s v="No"/>
    <x v="1"/>
    <n v="1"/>
    <s v="No"/>
    <s v="Normal"/>
    <s v="Normal Weight"/>
    <n v="4391.6499999999996"/>
    <s v="Tier - 2"/>
    <s v="Tier - 2"/>
    <s v="R1011"/>
    <s v="Youth"/>
  </r>
  <r>
    <s v="ID1860"/>
    <s v="Ms"/>
    <s v="Elizabeth L"/>
    <s v="Thomas"/>
    <d v="1990-08-28T00:00:00"/>
    <n v="32"/>
    <n v="0"/>
    <n v="29.734999999999999"/>
    <n v="5.78"/>
    <s v="No"/>
    <s v="No"/>
    <x v="0"/>
    <n v="0"/>
    <s v="No"/>
    <s v="Prediabetes"/>
    <s v="Overweight"/>
    <n v="4357.04"/>
    <s v="Tier - 2"/>
    <s v="Tier - 3"/>
    <s v="R1012"/>
    <s v="Adults"/>
  </r>
  <r>
    <s v="ID1861"/>
    <s v="Ms"/>
    <s v="Stephanie C"/>
    <s v="Hillman"/>
    <d v="1991-09-13T00:00:00"/>
    <n v="31"/>
    <n v="1"/>
    <n v="29.26"/>
    <n v="4.7"/>
    <s v="No"/>
    <s v="No"/>
    <x v="0"/>
    <n v="0"/>
    <s v="No"/>
    <s v="Normal"/>
    <s v="Overweight"/>
    <n v="4350.51"/>
    <s v="Tier - 2"/>
    <s v="Tier - 2"/>
    <s v="R1013"/>
    <s v="Adults"/>
  </r>
  <r>
    <s v="ID1862"/>
    <s v="Ms"/>
    <s v="Katie"/>
    <s v="Edwards"/>
    <d v="1994-11-01T00:00:00"/>
    <n v="28"/>
    <n v="2"/>
    <n v="33"/>
    <n v="6.28"/>
    <s v="No"/>
    <s v="No"/>
    <x v="0"/>
    <n v="0"/>
    <s v="No"/>
    <s v="Prediabetes"/>
    <s v="Obesity"/>
    <n v="4349.46"/>
    <s v="Tier - 2"/>
    <s v="Tier - 2"/>
    <s v="R1013"/>
    <s v="Youth"/>
  </r>
  <r>
    <s v="ID1863"/>
    <s v="Ms"/>
    <s v="Callie"/>
    <s v="Bartel"/>
    <d v="1991-06-01T00:00:00"/>
    <n v="32"/>
    <n v="0"/>
    <n v="31.065000000000001"/>
    <n v="4.2300000000000004"/>
    <s v="No"/>
    <s v="No"/>
    <x v="0"/>
    <n v="0"/>
    <s v="No"/>
    <s v="Normal"/>
    <s v="Obesity"/>
    <n v="4347.0200000000004"/>
    <s v="Tier - 2"/>
    <s v="Tier - 1"/>
    <s v="R1024"/>
    <s v="Adults"/>
  </r>
  <r>
    <s v="ID1864"/>
    <s v="Ms"/>
    <s v="Inna"/>
    <s v="Potekhina"/>
    <d v="1994-10-26T00:00:00"/>
    <n v="28"/>
    <n v="2"/>
    <n v="26.51"/>
    <n v="6.17"/>
    <s v="No"/>
    <s v="No"/>
    <x v="0"/>
    <n v="0"/>
    <s v="No"/>
    <s v="Prediabetes"/>
    <s v="Overweight"/>
    <n v="4340.4399999999996"/>
    <s v="Tier - 2"/>
    <s v="Tier - 1"/>
    <s v="R1013"/>
    <s v="Youth"/>
  </r>
  <r>
    <s v="ID1865"/>
    <s v="Ms"/>
    <s v="Mary K"/>
    <s v="Kelly"/>
    <d v="1994-11-02T00:00:00"/>
    <n v="28"/>
    <n v="1"/>
    <n v="28.88"/>
    <n v="4.96"/>
    <s v="No"/>
    <s v="No"/>
    <x v="0"/>
    <n v="0"/>
    <s v="No"/>
    <s v="Normal"/>
    <s v="Overweight"/>
    <n v="4337.74"/>
    <s v="Tier - 2"/>
    <s v="Tier - 1"/>
    <s v="R1024"/>
    <s v="Youth"/>
  </r>
  <r>
    <s v="ID1866"/>
    <s v="Mr"/>
    <s v="Samuel M"/>
    <s v="Lapp"/>
    <d v="1988-12-19T00:00:00"/>
    <n v="34"/>
    <n v="0"/>
    <n v="35.814999999999998"/>
    <n v="5.1100000000000003"/>
    <s v="Yes"/>
    <s v="No"/>
    <x v="0"/>
    <n v="1"/>
    <s v="No"/>
    <s v="Normal"/>
    <s v="Obesity"/>
    <n v="4320.41"/>
    <s v="Tier - 2"/>
    <s v="Tier - 1"/>
    <s v="R1012"/>
    <s v="Adults"/>
  </r>
  <r>
    <s v="ID1867"/>
    <s v="Ms"/>
    <s v="Kimberly"/>
    <s v="Burke"/>
    <d v="2000-11-25T00:00:00"/>
    <n v="22"/>
    <n v="3"/>
    <n v="21.28"/>
    <n v="4.05"/>
    <s v="No"/>
    <s v="Yes"/>
    <x v="0"/>
    <n v="1"/>
    <s v="No"/>
    <s v="Normal"/>
    <s v="Normal Weight"/>
    <n v="4296.2700000000004"/>
    <s v="Tier - 2"/>
    <s v="Tier - 3"/>
    <s v="R1012"/>
    <s v="Youth"/>
  </r>
  <r>
    <s v="ID1868"/>
    <s v="Mr"/>
    <s v="Tom J"/>
    <s v="Barry"/>
    <d v="2003-06-08T00:00:00"/>
    <n v="20"/>
    <n v="0"/>
    <n v="33.81"/>
    <n v="6.49"/>
    <s v="No"/>
    <s v="No"/>
    <x v="1"/>
    <n v="1"/>
    <s v="No"/>
    <s v="Prediabetes"/>
    <s v="Obesity"/>
    <n v="4278.55"/>
    <s v="Tier - 2"/>
    <s v="Tier - 1"/>
    <s v="R1021"/>
    <s v="Youth"/>
  </r>
  <r>
    <s v="ID1869"/>
    <s v="Mr"/>
    <s v="Zachary"/>
    <s v="Mccormick"/>
    <d v="1992-06-18T00:00:00"/>
    <n v="30"/>
    <n v="2"/>
    <n v="44.22"/>
    <n v="4.1900000000000004"/>
    <s v="No"/>
    <s v="No"/>
    <x v="0"/>
    <n v="1"/>
    <s v="No"/>
    <s v="Normal"/>
    <s v="Obesity"/>
    <n v="4266.17"/>
    <s v="Tier - 3"/>
    <s v="Tier - 2"/>
    <s v="R1013"/>
    <s v="Adults"/>
  </r>
  <r>
    <s v="ID1870"/>
    <s v="Mr"/>
    <s v="Dane"/>
    <s v="Mcelroy"/>
    <d v="1983-11-20T00:00:00"/>
    <n v="39"/>
    <n v="3"/>
    <n v="15.46"/>
    <n v="4.99"/>
    <s v="Yes"/>
    <s v="No"/>
    <x v="1"/>
    <n v="1"/>
    <s v="No"/>
    <s v="Normal"/>
    <s v="Underweight"/>
    <n v="4265.01"/>
    <s v="Tier - 2"/>
    <s v="Tier - 1"/>
    <s v="R1012"/>
    <s v="Adults"/>
  </r>
  <r>
    <s v="ID1871"/>
    <s v="Mr"/>
    <s v="Dougie J"/>
    <s v="Coffed"/>
    <d v="1995-10-14T00:00:00"/>
    <n v="27"/>
    <n v="3"/>
    <n v="30.3"/>
    <n v="4.7699999999999996"/>
    <s v="Yes"/>
    <s v="No"/>
    <x v="0"/>
    <n v="1"/>
    <s v="No"/>
    <s v="Normal"/>
    <s v="Obesity"/>
    <n v="4260.74"/>
    <s v="Tier - 3"/>
    <s v="Tier - 2"/>
    <s v="R1011"/>
    <s v="Youth"/>
  </r>
  <r>
    <s v="ID1872"/>
    <s v="Mr"/>
    <s v="Jeremiah H"/>
    <s v="Estes"/>
    <d v="1982-06-16T00:00:00"/>
    <n v="40"/>
    <n v="3"/>
    <n v="16.670000000000002"/>
    <n v="5.46"/>
    <s v="No"/>
    <s v="No"/>
    <x v="0"/>
    <n v="0"/>
    <s v="No"/>
    <s v="Normal"/>
    <s v="Underweight"/>
    <n v="4250.24"/>
    <s v="Tier - 2"/>
    <s v="Tier - 3"/>
    <s v="R1013"/>
    <s v="Adults"/>
  </r>
  <r>
    <s v="ID1873"/>
    <s v="Mr"/>
    <s v="Ashley J"/>
    <s v="Miles"/>
    <d v="1991-12-01T00:00:00"/>
    <n v="31"/>
    <n v="1"/>
    <n v="28.594999999999999"/>
    <n v="5.43"/>
    <s v="No"/>
    <s v="No"/>
    <x v="0"/>
    <n v="0"/>
    <s v="No"/>
    <s v="Normal"/>
    <s v="Overweight"/>
    <n v="4243.59"/>
    <s v="Tier - 3"/>
    <s v="Tier - 1"/>
    <s v="R1012"/>
    <s v="Adults"/>
  </r>
  <r>
    <s v="ID1874"/>
    <s v="Mr"/>
    <s v="Turner J"/>
    <s v="Zamore"/>
    <d v="1991-11-03T00:00:00"/>
    <n v="31"/>
    <n v="1"/>
    <n v="25.934999999999999"/>
    <n v="4.29"/>
    <s v="No"/>
    <s v="No"/>
    <x v="0"/>
    <n v="0"/>
    <s v="No"/>
    <s v="Normal"/>
    <s v="Overweight"/>
    <n v="4239.8900000000003"/>
    <s v="Tier - 2"/>
    <s v="Tier - 2"/>
    <s v="R1012"/>
    <s v="Adults"/>
  </r>
  <r>
    <s v="ID1875"/>
    <s v="Mr"/>
    <s v="Roger"/>
    <s v="Donaghy"/>
    <d v="1992-06-27T00:00:00"/>
    <n v="30"/>
    <n v="1"/>
    <n v="27.645"/>
    <n v="5.25"/>
    <s v="No"/>
    <s v="No"/>
    <x v="0"/>
    <n v="1"/>
    <s v="No"/>
    <s v="Normal"/>
    <s v="Overweight"/>
    <n v="4237.13"/>
    <s v="Tier - 3"/>
    <s v="Tier - 1"/>
    <s v="R1016"/>
    <s v="Adults"/>
  </r>
  <r>
    <s v="ID1876"/>
    <s v="Ms"/>
    <s v="Pamela"/>
    <s v="Kennedy"/>
    <d v="1998-12-14T00:00:00"/>
    <n v="24"/>
    <n v="3"/>
    <n v="30.1"/>
    <n v="4.04"/>
    <s v="No"/>
    <s v="No"/>
    <x v="0"/>
    <n v="1"/>
    <s v="No"/>
    <s v="Normal"/>
    <s v="Obesity"/>
    <n v="4234.93"/>
    <s v="Tier - 2"/>
    <s v="Tier - 1"/>
    <s v="R1011"/>
    <s v="Youth"/>
  </r>
  <r>
    <s v="ID1877"/>
    <s v="Ms"/>
    <s v="Allison M"/>
    <s v="Fiorini"/>
    <d v="1997-09-06T00:00:00"/>
    <n v="25"/>
    <n v="2"/>
    <n v="26.79"/>
    <n v="5"/>
    <s v="Yes"/>
    <s v="No"/>
    <x v="1"/>
    <n v="1"/>
    <s v="No"/>
    <s v="Normal"/>
    <s v="Overweight"/>
    <n v="4189.1099999999997"/>
    <s v="Tier - 2"/>
    <s v="Tier - 2"/>
    <s v="R1012"/>
    <s v="Youth"/>
  </r>
  <r>
    <s v="ID1878"/>
    <s v="Mrs"/>
    <s v="Katherine H"/>
    <s v="Alexander"/>
    <d v="1995-10-03T00:00:00"/>
    <n v="27"/>
    <n v="0"/>
    <n v="27.1"/>
    <n v="4.01"/>
    <s v="Yes"/>
    <s v="No"/>
    <x v="0"/>
    <n v="1"/>
    <s v="No"/>
    <s v="Normal"/>
    <s v="Overweight"/>
    <n v="4188.7299999999996"/>
    <s v="Tier - 2"/>
    <s v="Tier - 2"/>
    <s v="R1025"/>
    <s v="Youth"/>
  </r>
  <r>
    <s v="ID1879"/>
    <s v="Ms"/>
    <s v="Robin"/>
    <s v="Watkins"/>
    <d v="1989-06-25T00:00:00"/>
    <n v="33"/>
    <n v="0"/>
    <n v="24.31"/>
    <n v="5.4"/>
    <s v="No"/>
    <s v="No"/>
    <x v="0"/>
    <n v="0"/>
    <s v="No"/>
    <s v="Normal"/>
    <s v="Normal Weight"/>
    <n v="4185.1000000000004"/>
    <s v="Tier - 2"/>
    <s v="Tier - 3"/>
    <s v="R1013"/>
    <s v="Adults"/>
  </r>
  <r>
    <s v="ID1880"/>
    <s v="Ms"/>
    <s v="Terri"/>
    <s v="Cassel"/>
    <d v="1984-09-16T00:00:00"/>
    <n v="38"/>
    <n v="3"/>
    <n v="15.53"/>
    <n v="5.81"/>
    <s v="No"/>
    <s v="No"/>
    <x v="0"/>
    <n v="1"/>
    <s v="No"/>
    <s v="Prediabetes"/>
    <s v="Underweight"/>
    <n v="4163.21"/>
    <s v="Tier - 2"/>
    <s v="Tier - 2"/>
    <s v="R1012"/>
    <s v="Adults"/>
  </r>
  <r>
    <s v="ID1881"/>
    <s v="Mr"/>
    <s v="Eddie"/>
    <s v="Ferguson"/>
    <d v="1998-11-26T00:00:00"/>
    <n v="24"/>
    <n v="0"/>
    <n v="30.7"/>
    <n v="5.82"/>
    <s v="No"/>
    <s v="No"/>
    <x v="0"/>
    <n v="1"/>
    <s v="No"/>
    <s v="Prediabetes"/>
    <s v="Obesity"/>
    <n v="4154.97"/>
    <s v="Tier - 2"/>
    <s v="Tier - 1"/>
    <s v="R1012"/>
    <s v="Youth"/>
  </r>
  <r>
    <s v="ID1882"/>
    <s v="Ms"/>
    <s v="Pamela"/>
    <s v="O'Sullivan"/>
    <d v="1992-08-04T00:00:00"/>
    <n v="30"/>
    <n v="1"/>
    <n v="33.33"/>
    <n v="4.82"/>
    <s v="No"/>
    <s v="No"/>
    <x v="0"/>
    <n v="1"/>
    <s v="No"/>
    <s v="Normal"/>
    <s v="Obesity"/>
    <n v="4151.03"/>
    <s v="Tier - 2"/>
    <s v="Tier - 2"/>
    <s v="R1013"/>
    <s v="Adults"/>
  </r>
  <r>
    <s v="ID1883"/>
    <s v="Ms"/>
    <s v="Joyce"/>
    <s v="Chepkirui"/>
    <d v="1992-06-28T00:00:00"/>
    <n v="30"/>
    <n v="1"/>
    <n v="32.4"/>
    <n v="5.08"/>
    <s v="No"/>
    <s v="No"/>
    <x v="0"/>
    <n v="1"/>
    <s v="No"/>
    <s v="Normal"/>
    <s v="Obesity"/>
    <n v="4149.74"/>
    <s v="Tier - 2"/>
    <s v="Tier - 1"/>
    <s v="R1011"/>
    <s v="Adults"/>
  </r>
  <r>
    <s v="ID1884"/>
    <s v="Ms"/>
    <s v="Alison W"/>
    <s v="Gurney"/>
    <d v="1992-06-18T00:00:00"/>
    <n v="30"/>
    <n v="0"/>
    <n v="27.93"/>
    <n v="5.59"/>
    <s v="No"/>
    <s v="No"/>
    <x v="0"/>
    <n v="1"/>
    <s v="No"/>
    <s v="Normal"/>
    <s v="Overweight"/>
    <n v="4137.5200000000004"/>
    <s v="Tier - 2"/>
    <s v="Tier - 3"/>
    <s v="R1024"/>
    <s v="Adults"/>
  </r>
  <r>
    <s v="ID1885"/>
    <s v="Ms"/>
    <s v="Tammara C"/>
    <s v="Francis"/>
    <d v="1991-08-06T00:00:00"/>
    <n v="31"/>
    <n v="0"/>
    <n v="21.754999999999999"/>
    <n v="5.12"/>
    <s v="No"/>
    <s v="No"/>
    <x v="0"/>
    <n v="0"/>
    <s v="No"/>
    <s v="Normal"/>
    <s v="Normal Weight"/>
    <n v="4134.08"/>
    <s v="Tier - 2"/>
    <s v="Tier - 1"/>
    <s v="R1012"/>
    <s v="Adults"/>
  </r>
  <r>
    <s v="ID1886"/>
    <s v="Ms"/>
    <s v="Dorota"/>
    <s v="Gruca"/>
    <d v="1994-08-21T00:00:00"/>
    <n v="28"/>
    <n v="1"/>
    <n v="25.934999999999999"/>
    <n v="4.95"/>
    <s v="No"/>
    <s v="No"/>
    <x v="0"/>
    <n v="0"/>
    <s v="No"/>
    <s v="Normal"/>
    <s v="Overweight"/>
    <n v="4133.6400000000003"/>
    <s v="Tier - 2"/>
    <s v="Tier - 3"/>
    <s v="R1012"/>
    <s v="Youth"/>
  </r>
  <r>
    <s v="ID1887"/>
    <s v="Mr"/>
    <s v="Jose Norberto Sr"/>
    <s v="Rojas Alvarez"/>
    <d v="1990-12-14T00:00:00"/>
    <n v="32"/>
    <n v="1"/>
    <n v="31.5"/>
    <n v="6.16"/>
    <s v="No"/>
    <s v="No"/>
    <x v="0"/>
    <n v="0"/>
    <s v="No"/>
    <s v="Prediabetes"/>
    <s v="Obesity"/>
    <n v="4076.5"/>
    <s v="Tier - 2"/>
    <s v="Tier - 3"/>
    <s v="R1011"/>
    <s v="Adults"/>
  </r>
  <r>
    <s v="ID1888"/>
    <s v="Mr"/>
    <s v="Peter"/>
    <s v="Denton"/>
    <d v="1990-12-01T00:00:00"/>
    <n v="32"/>
    <n v="1"/>
    <n v="30.03"/>
    <n v="6.41"/>
    <s v="No"/>
    <s v="No"/>
    <x v="0"/>
    <n v="0"/>
    <s v="No"/>
    <s v="Prediabetes"/>
    <s v="Obesity"/>
    <n v="4074.45"/>
    <s v="Tier - 3"/>
    <s v="Tier - 2"/>
    <s v="R1013"/>
    <s v="Adults"/>
  </r>
  <r>
    <s v="ID1889"/>
    <s v="Mr"/>
    <s v="Bryant"/>
    <s v="Mason"/>
    <d v="2002-10-18T00:00:00"/>
    <n v="20"/>
    <n v="0"/>
    <n v="33.479999999999997"/>
    <n v="8.94"/>
    <s v="No"/>
    <s v="No"/>
    <x v="0"/>
    <n v="0"/>
    <s v="No"/>
    <s v="Diabetes"/>
    <s v="Obesity"/>
    <n v="4070.51"/>
    <s v="Tier - 2"/>
    <s v="Tier - 1"/>
    <s v="R1012"/>
    <s v="Youth"/>
  </r>
  <r>
    <s v="ID1890"/>
    <s v="Ms"/>
    <s v="Christina"/>
    <s v="Trout"/>
    <d v="1983-09-16T00:00:00"/>
    <n v="39"/>
    <n v="3"/>
    <n v="16.510000000000002"/>
    <n v="4.42"/>
    <s v="Yes"/>
    <s v="No"/>
    <x v="1"/>
    <n v="1"/>
    <s v="No"/>
    <s v="Normal"/>
    <s v="Underweight"/>
    <n v="4070.42"/>
    <s v="Tier - 2"/>
    <s v="Tier - 1"/>
    <s v="R1013"/>
    <s v="Adults"/>
  </r>
  <r>
    <s v="ID1891"/>
    <s v="Mr"/>
    <s v="John"/>
    <s v="Gilbert"/>
    <d v="1995-09-14T00:00:00"/>
    <n v="27"/>
    <n v="2"/>
    <n v="33.155000000000001"/>
    <n v="5.3"/>
    <s v="Yes"/>
    <s v="No"/>
    <x v="0"/>
    <n v="1"/>
    <s v="No"/>
    <s v="Normal"/>
    <s v="Obesity"/>
    <n v="4058.71"/>
    <s v="Tier - 3"/>
    <s v="Tier - 3"/>
    <s v="R1012"/>
    <s v="Youth"/>
  </r>
  <r>
    <s v="ID1892"/>
    <s v="Mr"/>
    <s v="Eduardo"/>
    <s v="Chong"/>
    <d v="1993-08-13T00:00:00"/>
    <n v="29"/>
    <n v="2"/>
    <n v="37.29"/>
    <n v="4.6399999999999997"/>
    <s v="No"/>
    <s v="No"/>
    <x v="1"/>
    <n v="1"/>
    <s v="No"/>
    <s v="Normal"/>
    <s v="Obesity"/>
    <n v="4058.12"/>
    <s v="Tier - 2"/>
    <s v="Tier - 1"/>
    <s v="R1013"/>
    <s v="Youth"/>
  </r>
  <r>
    <s v="ID1893"/>
    <s v="Ms"/>
    <s v="Laura M"/>
    <s v="Henry"/>
    <d v="1988-11-30T00:00:00"/>
    <n v="34"/>
    <n v="3"/>
    <n v="20.23"/>
    <n v="6.16"/>
    <s v="Yes"/>
    <s v="No"/>
    <x v="0"/>
    <n v="1"/>
    <s v="No"/>
    <s v="Prediabetes"/>
    <s v="Normal Weight"/>
    <n v="4047.94"/>
    <s v="Tier - 2"/>
    <s v="Tier - 1"/>
    <s v="R1013"/>
    <s v="Adults"/>
  </r>
  <r>
    <s v="ID1894"/>
    <s v="Mr"/>
    <s v="Charlie"/>
    <s v="Brenneman"/>
    <d v="1993-12-26T00:00:00"/>
    <n v="29"/>
    <n v="1"/>
    <n v="28.975000000000001"/>
    <n v="4.12"/>
    <s v="No"/>
    <s v="No"/>
    <x v="1"/>
    <n v="1"/>
    <s v="No"/>
    <s v="Normal"/>
    <s v="Overweight"/>
    <n v="4040.56"/>
    <s v="Tier - 3"/>
    <s v="Tier - 3"/>
    <s v="R1015"/>
    <s v="Youth"/>
  </r>
  <r>
    <s v="ID1895"/>
    <s v="Ms"/>
    <s v="Melissa D"/>
    <s v="Kemp"/>
    <d v="1983-11-10T00:00:00"/>
    <n v="39"/>
    <n v="3"/>
    <n v="16.420000000000002"/>
    <n v="5.77"/>
    <s v="Yes"/>
    <s v="No"/>
    <x v="1"/>
    <n v="1"/>
    <s v="No"/>
    <s v="Prediabetes"/>
    <s v="Underweight"/>
    <n v="4039.9"/>
    <s v="Tier - 2"/>
    <s v="Tier - 1"/>
    <s v="R1013"/>
    <s v="Adults"/>
  </r>
  <r>
    <s v="ID1896"/>
    <s v="Mr"/>
    <s v="Dan C"/>
    <s v="Wilson"/>
    <d v="1984-07-07T00:00:00"/>
    <n v="38"/>
    <n v="3"/>
    <n v="17.559999999999999"/>
    <n v="6.2"/>
    <s v="No"/>
    <s v="No"/>
    <x v="0"/>
    <n v="1"/>
    <s v="No"/>
    <s v="Prediabetes"/>
    <s v="Underweight"/>
    <n v="4038.41"/>
    <s v="Tier - 2"/>
    <s v="Tier - 1"/>
    <s v="R1013"/>
    <s v="Adults"/>
  </r>
  <r>
    <s v="ID1897"/>
    <s v="Mr"/>
    <s v="Matthew"/>
    <s v="Hillyard"/>
    <d v="1992-10-11T00:00:00"/>
    <n v="30"/>
    <n v="1"/>
    <n v="24.13"/>
    <n v="4.3899999999999997"/>
    <s v="No"/>
    <s v="No"/>
    <x v="0"/>
    <n v="1"/>
    <s v="No"/>
    <s v="Normal"/>
    <s v="Normal Weight"/>
    <n v="4032.24"/>
    <s v="Tier - 3"/>
    <s v="Tier - 3"/>
    <s v="R1012"/>
    <s v="Adults"/>
  </r>
  <r>
    <s v="ID1898"/>
    <s v="Mr"/>
    <s v="Wesley C"/>
    <s v="Turner"/>
    <d v="2000-09-13T00:00:00"/>
    <n v="22"/>
    <n v="3"/>
    <n v="19.95"/>
    <n v="5.13"/>
    <s v="No"/>
    <s v="Yes"/>
    <x v="0"/>
    <n v="2"/>
    <s v="No"/>
    <s v="Normal"/>
    <s v="Normal Weight"/>
    <n v="4005.42"/>
    <s v="Tier - 2"/>
    <s v="Tier - 1"/>
    <s v="R1015"/>
    <s v="Youth"/>
  </r>
  <r>
    <s v="ID1899"/>
    <s v="Mr"/>
    <s v="Christopher"/>
    <s v="Benestad"/>
    <d v="1989-07-10T00:00:00"/>
    <n v="33"/>
    <n v="3"/>
    <n v="21.24"/>
    <n v="4.49"/>
    <s v="No"/>
    <s v="No"/>
    <x v="0"/>
    <n v="0"/>
    <s v="No"/>
    <s v="Normal"/>
    <s v="Normal Weight"/>
    <n v="4002.36"/>
    <s v="Tier - 2"/>
    <s v="Tier - 1"/>
    <s v="R1013"/>
    <s v="Adults"/>
  </r>
  <r>
    <s v="ID1900"/>
    <s v="Ms"/>
    <s v="Jessica"/>
    <s v="Gonzales"/>
    <d v="1990-11-01T00:00:00"/>
    <n v="32"/>
    <n v="0"/>
    <n v="44.22"/>
    <n v="6.35"/>
    <s v="No"/>
    <s v="No"/>
    <x v="0"/>
    <n v="0"/>
    <s v="No"/>
    <s v="Prediabetes"/>
    <s v="Obesity"/>
    <n v="3994.18"/>
    <s v="Tier - 2"/>
    <s v="Tier - 2"/>
    <s v="R1013"/>
    <s v="Adults"/>
  </r>
  <r>
    <s v="ID1901"/>
    <s v="Ms"/>
    <s v="Christin"/>
    <s v="Newman"/>
    <d v="1990-11-22T00:00:00"/>
    <n v="32"/>
    <n v="0"/>
    <n v="41.1"/>
    <n v="5.79"/>
    <s v="No"/>
    <s v="No"/>
    <x v="0"/>
    <n v="0"/>
    <s v="No"/>
    <s v="Prediabetes"/>
    <s v="Obesity"/>
    <n v="3989.84"/>
    <s v="Tier - 2"/>
    <s v="Tier - 2"/>
    <s v="R1011"/>
    <s v="Adults"/>
  </r>
  <r>
    <s v="ID1902"/>
    <s v="Ms"/>
    <s v="Sara"/>
    <s v="Sayre"/>
    <d v="1996-09-08T00:00:00"/>
    <n v="26"/>
    <n v="2"/>
    <n v="34.200000000000003"/>
    <n v="4.78"/>
    <s v="Yes"/>
    <s v="No"/>
    <x v="0"/>
    <n v="0"/>
    <s v="No"/>
    <s v="Normal"/>
    <s v="Obesity"/>
    <n v="3987.93"/>
    <s v="Tier - 2"/>
    <s v="Tier - 2"/>
    <s v="R1011"/>
    <s v="Youth"/>
  </r>
  <r>
    <s v="ID1903"/>
    <s v="Ms"/>
    <s v="Elizabeth"/>
    <s v="Panke"/>
    <d v="1996-08-17T00:00:00"/>
    <n v="26"/>
    <n v="2"/>
    <n v="29.92"/>
    <n v="6.02"/>
    <s v="Yes"/>
    <s v="No"/>
    <x v="0"/>
    <n v="0"/>
    <s v="No"/>
    <s v="Prediabetes"/>
    <s v="Overweight"/>
    <n v="3981.98"/>
    <s v="Tier - 2"/>
    <s v="Tier - 2"/>
    <s v="R1013"/>
    <s v="Youth"/>
  </r>
  <r>
    <s v="ID1904"/>
    <s v="Ms"/>
    <s v="Margaret P"/>
    <s v="Brennan"/>
    <d v="1990-07-29T00:00:00"/>
    <n v="32"/>
    <n v="0"/>
    <n v="28.93"/>
    <n v="4.4400000000000004"/>
    <s v="No"/>
    <s v="No"/>
    <x v="0"/>
    <n v="0"/>
    <s v="No"/>
    <s v="Normal"/>
    <s v="Overweight"/>
    <n v="3972.92"/>
    <s v="Tier - 2"/>
    <s v="Tier - 3"/>
    <s v="R1013"/>
    <s v="Adults"/>
  </r>
  <r>
    <s v="ID1905"/>
    <s v="Ms"/>
    <s v="Tiffany K"/>
    <s v="Ngo"/>
    <d v="1995-07-11T00:00:00"/>
    <n v="27"/>
    <n v="1"/>
    <n v="31.254999999999999"/>
    <n v="5.84"/>
    <s v="Yes"/>
    <s v="No"/>
    <x v="0"/>
    <n v="1"/>
    <s v="No"/>
    <s v="Prediabetes"/>
    <s v="Obesity"/>
    <n v="3956.07"/>
    <s v="Tier - 2"/>
    <s v="Tier - 2"/>
    <s v="R1012"/>
    <s v="Youth"/>
  </r>
  <r>
    <s v="ID1906"/>
    <s v="Mr"/>
    <s v="David M"/>
    <s v="Guerdan"/>
    <d v="1999-07-10T00:00:00"/>
    <n v="23"/>
    <n v="0"/>
    <n v="29.83"/>
    <n v="5.39"/>
    <s v="No"/>
    <s v="No"/>
    <x v="0"/>
    <n v="0"/>
    <s v="No"/>
    <s v="Normal"/>
    <s v="Overweight"/>
    <n v="3955.98"/>
    <s v="Tier - 2"/>
    <s v="Tier - 3"/>
    <s v="R1021"/>
    <s v="Youth"/>
  </r>
  <r>
    <s v="ID1907"/>
    <s v="Ms"/>
    <s v="Christine E"/>
    <s v="Shaw"/>
    <d v="1993-11-11T00:00:00"/>
    <n v="29"/>
    <n v="1"/>
    <n v="29.59"/>
    <n v="6.16"/>
    <s v="No"/>
    <s v="No"/>
    <x v="1"/>
    <n v="1"/>
    <s v="No"/>
    <s v="Prediabetes"/>
    <s v="Overweight"/>
    <n v="3947.41"/>
    <s v="Tier - 2"/>
    <s v="Tier - 2"/>
    <s v="R1013"/>
    <s v="Youth"/>
  </r>
  <r>
    <s v="ID1908"/>
    <s v="Ms"/>
    <s v="Donna"/>
    <s v="Mills-Honarvar"/>
    <d v="1993-09-29T00:00:00"/>
    <n v="29"/>
    <n v="0"/>
    <n v="31.16"/>
    <n v="4.49"/>
    <s v="No"/>
    <s v="No"/>
    <x v="1"/>
    <n v="1"/>
    <s v="No"/>
    <s v="Normal"/>
    <s v="Obesity"/>
    <n v="3943.6"/>
    <s v="Tier - 2"/>
    <s v="Tier - 3"/>
    <s v="R1024"/>
    <s v="Youth"/>
  </r>
  <r>
    <s v="ID1909"/>
    <s v="Mr"/>
    <s v="Rod"/>
    <s v="Farvard"/>
    <d v="1988-10-24T00:00:00"/>
    <n v="34"/>
    <n v="0"/>
    <n v="34.21"/>
    <n v="4.4800000000000004"/>
    <s v="Yes"/>
    <s v="No"/>
    <x v="0"/>
    <n v="1"/>
    <s v="No"/>
    <s v="Normal"/>
    <s v="Obesity"/>
    <n v="3935.18"/>
    <s v="Tier - 3"/>
    <s v="Tier - 1"/>
    <s v="R1013"/>
    <s v="Adults"/>
  </r>
  <r>
    <s v="ID1910"/>
    <s v="Mr"/>
    <s v="Joe"/>
    <s v="Kelly"/>
    <d v="2002-06-15T00:00:00"/>
    <n v="20"/>
    <n v="0"/>
    <n v="34.86"/>
    <n v="10.97"/>
    <s v="No"/>
    <s v="No"/>
    <x v="0"/>
    <n v="0"/>
    <s v="No"/>
    <s v="Diabetes"/>
    <s v="Obesity"/>
    <n v="3931.51"/>
    <s v="Tier - 2"/>
    <s v="Tier - 3"/>
    <s v="R1011"/>
    <s v="Youth"/>
  </r>
  <r>
    <s v="ID1911"/>
    <s v="Ms"/>
    <s v="Kayleigh"/>
    <s v="Skinner"/>
    <d v="2000-07-10T00:00:00"/>
    <n v="22"/>
    <n v="2"/>
    <n v="34.58"/>
    <n v="5.14"/>
    <s v="No"/>
    <s v="Yes"/>
    <x v="0"/>
    <n v="2"/>
    <s v="No"/>
    <s v="Normal"/>
    <s v="Obesity"/>
    <n v="3925.76"/>
    <s v="Tier - 2"/>
    <s v="Tier - 2"/>
    <s v="R1024"/>
    <s v="Youth"/>
  </r>
  <r>
    <s v="ID1912"/>
    <s v="Mr"/>
    <s v="Lorcan A"/>
    <s v="Murphy"/>
    <d v="1985-07-05T00:00:00"/>
    <n v="37"/>
    <n v="3"/>
    <n v="17.940000000000001"/>
    <n v="5.17"/>
    <s v="Yes"/>
    <s v="No"/>
    <x v="0"/>
    <n v="0"/>
    <s v="No"/>
    <s v="Normal"/>
    <s v="Underweight"/>
    <n v="3910.44"/>
    <s v="Tier - 2"/>
    <s v="Tier - 2"/>
    <s v="R1013"/>
    <s v="Adults"/>
  </r>
  <r>
    <s v="ID1913"/>
    <s v="Mr"/>
    <s v="Billy"/>
    <s v="Shue"/>
    <d v="1997-11-24T00:00:00"/>
    <n v="25"/>
    <n v="3"/>
    <n v="26.8"/>
    <n v="6.18"/>
    <s v="Yes"/>
    <s v="No"/>
    <x v="1"/>
    <n v="1"/>
    <s v="No"/>
    <s v="Prediabetes"/>
    <s v="Overweight"/>
    <n v="3906.13"/>
    <s v="Tier - 3"/>
    <s v="Tier - 3"/>
    <s v="R1011"/>
    <s v="Youth"/>
  </r>
  <r>
    <s v="ID1914"/>
    <s v="Mr"/>
    <s v="Paul M"/>
    <s v="Reilly"/>
    <d v="1981-08-27T00:00:00"/>
    <n v="41"/>
    <n v="1"/>
    <n v="17.690000000000001"/>
    <n v="9.07"/>
    <s v="Yes"/>
    <s v="No"/>
    <x v="0"/>
    <n v="0"/>
    <s v="No"/>
    <s v="Diabetes"/>
    <s v="Underweight"/>
    <n v="3902.07"/>
    <s v="Tier - 2"/>
    <s v="Tier - 2"/>
    <s v="R1013"/>
    <s v="Adults"/>
  </r>
  <r>
    <s v="ID1915"/>
    <s v="Ms"/>
    <s v="Brenda M"/>
    <s v="Blinn"/>
    <d v="1993-09-14T00:00:00"/>
    <n v="29"/>
    <n v="0"/>
    <n v="25.77"/>
    <n v="4.43"/>
    <s v="No"/>
    <s v="No"/>
    <x v="1"/>
    <n v="1"/>
    <s v="No"/>
    <s v="Normal"/>
    <s v="Overweight"/>
    <n v="3898.35"/>
    <s v="Tier - 2"/>
    <s v="Tier - 2"/>
    <s v="R1012"/>
    <s v="Youth"/>
  </r>
  <r>
    <s v="ID1916"/>
    <s v="Mr"/>
    <s v="Jeff H"/>
    <s v="Duyn"/>
    <d v="2004-07-13T00:00:00"/>
    <n v="18"/>
    <n v="0"/>
    <n v="34.46"/>
    <n v="4.17"/>
    <s v="No"/>
    <s v="Yes"/>
    <x v="0"/>
    <n v="1"/>
    <s v="No"/>
    <s v="Normal"/>
    <s v="Obesity"/>
    <n v="3889.2"/>
    <s v="Tier - 2"/>
    <s v="Tier - 2"/>
    <s v="R1012"/>
    <s v="Youth"/>
  </r>
  <r>
    <s v="ID1917"/>
    <s v="Mr"/>
    <s v="Michael"/>
    <s v="Wardian"/>
    <d v="1996-10-23T00:00:00"/>
    <n v="26"/>
    <n v="2"/>
    <n v="30.875"/>
    <n v="4.95"/>
    <s v="Yes"/>
    <s v="No"/>
    <x v="0"/>
    <n v="0"/>
    <s v="No"/>
    <s v="Normal"/>
    <s v="Obesity"/>
    <n v="3877.3"/>
    <s v="Tier - 1"/>
    <s v="Tier - 3"/>
    <s v="R1012"/>
    <s v="Youth"/>
  </r>
  <r>
    <s v="ID1918"/>
    <s v="Mr"/>
    <s v="Jan"/>
    <s v="Heuninck"/>
    <d v="1991-07-25T00:00:00"/>
    <n v="31"/>
    <n v="1"/>
    <n v="39.49"/>
    <n v="5.13"/>
    <s v="No"/>
    <s v="No"/>
    <x v="0"/>
    <n v="0"/>
    <s v="No"/>
    <s v="Normal"/>
    <s v="Obesity"/>
    <n v="3875.73"/>
    <s v="Tier - 2"/>
    <s v="Tier - 3"/>
    <s v="R1013"/>
    <s v="Adults"/>
  </r>
  <r>
    <s v="ID1919"/>
    <s v="Mr"/>
    <s v="Bernard"/>
    <s v="Kipyego"/>
    <d v="1990-06-24T00:00:00"/>
    <n v="32"/>
    <n v="0"/>
    <n v="28.88"/>
    <n v="4.0999999999999996"/>
    <s v="No"/>
    <s v="No"/>
    <x v="0"/>
    <n v="0"/>
    <s v="No"/>
    <s v="Normal"/>
    <s v="Overweight"/>
    <n v="3866.86"/>
    <s v="Tier - 1"/>
    <s v="Tier - 1"/>
    <s v="R1012"/>
    <s v="Adults"/>
  </r>
  <r>
    <s v="ID1920"/>
    <s v="Mr"/>
    <s v="Craig"/>
    <s v="Kuehl"/>
    <d v="2001-10-18T00:00:00"/>
    <n v="21"/>
    <n v="3"/>
    <n v="20.234999999999999"/>
    <n v="5.01"/>
    <s v="Yes"/>
    <s v="No"/>
    <x v="0"/>
    <n v="0"/>
    <s v="No"/>
    <s v="Normal"/>
    <s v="Normal Weight"/>
    <n v="3861.21"/>
    <s v="Tier - 2"/>
    <s v="Tier - 2"/>
    <s v="R1016"/>
    <s v="Youth"/>
  </r>
  <r>
    <s v="ID1921"/>
    <s v="Mrs"/>
    <s v="Bryn"/>
    <s v="Burkholder"/>
    <d v="2001-06-06T00:00:00"/>
    <n v="22"/>
    <n v="0"/>
    <n v="30.67"/>
    <n v="5.09"/>
    <s v="Yes"/>
    <s v="No"/>
    <x v="0"/>
    <n v="0"/>
    <s v="No"/>
    <s v="Normal"/>
    <s v="Obesity"/>
    <n v="3858.51"/>
    <s v="Tier - 2"/>
    <s v="Tier - 3"/>
    <s v="R1025"/>
    <s v="Youth"/>
  </r>
  <r>
    <s v="ID1922"/>
    <s v="Mr"/>
    <s v="Michael"/>
    <s v="Stadolnik"/>
    <d v="1991-08-19T00:00:00"/>
    <n v="31"/>
    <n v="0"/>
    <n v="30.875"/>
    <n v="6.49"/>
    <s v="No"/>
    <s v="No"/>
    <x v="0"/>
    <n v="0"/>
    <s v="No"/>
    <s v="Prediabetes"/>
    <s v="Obesity"/>
    <n v="3857.76"/>
    <s v="Tier - 3"/>
    <s v="Tier - 1"/>
    <s v="R1016"/>
    <s v="Adults"/>
  </r>
  <r>
    <s v="ID1923"/>
    <s v="Mr"/>
    <s v="Benjamin"/>
    <s v="Shields"/>
    <d v="1994-08-12T00:00:00"/>
    <n v="28"/>
    <n v="2"/>
    <n v="23.8"/>
    <n v="4.08"/>
    <s v="No"/>
    <s v="No"/>
    <x v="0"/>
    <n v="0"/>
    <s v="No"/>
    <s v="Normal"/>
    <s v="Normal Weight"/>
    <n v="3847.67"/>
    <s v="Tier - 3"/>
    <s v="Tier - 2"/>
    <s v="R1011"/>
    <s v="Youth"/>
  </r>
  <r>
    <s v="ID1924"/>
    <s v="Mr"/>
    <s v="Jay"/>
    <s v="Margolis"/>
    <d v="1981-09-29T00:00:00"/>
    <n v="41"/>
    <n v="1"/>
    <n v="15.37"/>
    <n v="8.6300000000000008"/>
    <s v="Yes"/>
    <s v="No"/>
    <x v="0"/>
    <n v="0"/>
    <s v="No"/>
    <s v="Diabetes"/>
    <s v="Underweight"/>
    <n v="3797.2"/>
    <s v="Tier - 2"/>
    <s v="Tier - 3"/>
    <s v="R1012"/>
    <s v="Adults"/>
  </r>
  <r>
    <s v="ID1925"/>
    <s v="Mr"/>
    <s v="William"/>
    <s v="Uffenbeck"/>
    <d v="1999-06-24T00:00:00"/>
    <n v="23"/>
    <n v="0"/>
    <n v="30.4"/>
    <n v="5.28"/>
    <s v="No"/>
    <s v="No"/>
    <x v="0"/>
    <n v="0"/>
    <s v="No"/>
    <s v="Normal"/>
    <s v="Obesity"/>
    <n v="3796.36"/>
    <s v="Tier - 2"/>
    <s v="Tier - 3"/>
    <s v="R1012"/>
    <s v="Youth"/>
  </r>
  <r>
    <s v="ID1926"/>
    <s v="Ms"/>
    <s v="Shelley"/>
    <s v="Brake"/>
    <d v="1988-08-28T00:00:00"/>
    <n v="34"/>
    <n v="3"/>
    <n v="19.48"/>
    <n v="5.63"/>
    <s v="Yes"/>
    <s v="No"/>
    <x v="0"/>
    <n v="1"/>
    <s v="No"/>
    <s v="Normal"/>
    <s v="Normal Weight"/>
    <n v="3793.55"/>
    <s v="Tier - 2"/>
    <s v="Tier - 3"/>
    <s v="R1013"/>
    <s v="Adults"/>
  </r>
  <r>
    <s v="ID1927"/>
    <s v="Ms"/>
    <s v="Jekaterina"/>
    <s v="Stepanova"/>
    <d v="1981-12-13T00:00:00"/>
    <n v="41"/>
    <n v="1"/>
    <n v="16.96"/>
    <n v="11.47"/>
    <s v="Yes"/>
    <s v="No"/>
    <x v="0"/>
    <n v="0"/>
    <s v="No"/>
    <s v="Diabetes"/>
    <s v="Underweight"/>
    <n v="3785.77"/>
    <s v="Tier - 2"/>
    <s v="Tier - 1"/>
    <s v="R1013"/>
    <s v="Adults"/>
  </r>
  <r>
    <s v="ID1928"/>
    <s v="Mr"/>
    <s v="Daniel"/>
    <s v="Verdi"/>
    <d v="1987-10-24T00:00:00"/>
    <n v="35"/>
    <n v="3"/>
    <n v="19.05"/>
    <n v="4.92"/>
    <s v="No"/>
    <s v="No"/>
    <x v="0"/>
    <n v="1"/>
    <s v="No"/>
    <s v="Normal"/>
    <s v="Normal Weight"/>
    <n v="3773.23"/>
    <s v="Tier - 2"/>
    <s v="Tier - 3"/>
    <s v="R1013"/>
    <s v="Adults"/>
  </r>
  <r>
    <s v="ID1929"/>
    <s v="Ms"/>
    <s v="Pauline"/>
    <s v="Mclean"/>
    <d v="1994-11-21T00:00:00"/>
    <n v="28"/>
    <n v="1"/>
    <n v="37.619999999999997"/>
    <n v="4.18"/>
    <s v="No"/>
    <s v="No"/>
    <x v="0"/>
    <n v="0"/>
    <s v="No"/>
    <s v="Normal"/>
    <s v="Obesity"/>
    <n v="3766.88"/>
    <s v="Tier - 2"/>
    <s v="Tier - 1"/>
    <s v="R1013"/>
    <s v="Youth"/>
  </r>
  <r>
    <s v="ID1930"/>
    <s v="Ms"/>
    <s v="Colleen"/>
    <s v="Ryan"/>
    <d v="1991-10-24T00:00:00"/>
    <n v="31"/>
    <n v="0"/>
    <n v="29.1"/>
    <n v="4.67"/>
    <s v="No"/>
    <s v="No"/>
    <x v="0"/>
    <n v="0"/>
    <s v="No"/>
    <s v="Normal"/>
    <s v="Overweight"/>
    <n v="3761.29"/>
    <s v="Tier - 2"/>
    <s v="Tier - 3"/>
    <s v="R1011"/>
    <s v="Adults"/>
  </r>
  <r>
    <s v="ID1931"/>
    <s v="Ms"/>
    <s v="Aleah K"/>
    <s v="Mickelson"/>
    <d v="1991-08-25T00:00:00"/>
    <n v="31"/>
    <n v="0"/>
    <n v="26.62"/>
    <n v="6.24"/>
    <s v="No"/>
    <s v="No"/>
    <x v="0"/>
    <n v="0"/>
    <s v="No"/>
    <s v="Prediabetes"/>
    <s v="Overweight"/>
    <n v="3757.84"/>
    <s v="Tier - 2"/>
    <s v="Tier - 1"/>
    <s v="R1013"/>
    <s v="Adults"/>
  </r>
  <r>
    <s v="ID1932"/>
    <s v="Ms"/>
    <s v="Mare"/>
    <s v="Dibaba"/>
    <d v="1991-10-28T00:00:00"/>
    <n v="31"/>
    <n v="0"/>
    <n v="25.74"/>
    <n v="5.99"/>
    <s v="No"/>
    <s v="No"/>
    <x v="0"/>
    <n v="0"/>
    <s v="No"/>
    <s v="Prediabetes"/>
    <s v="Overweight"/>
    <n v="3756.62"/>
    <s v="Tier - 2"/>
    <s v="Tier - 2"/>
    <s v="R1013"/>
    <s v="Adults"/>
  </r>
  <r>
    <s v="ID1933"/>
    <s v="Mr"/>
    <s v="Kevin"/>
    <s v="Shilling"/>
    <d v="1986-09-09T00:00:00"/>
    <n v="36"/>
    <n v="3"/>
    <n v="18.22"/>
    <n v="10.27"/>
    <s v="Yes"/>
    <s v="No"/>
    <x v="0"/>
    <n v="1"/>
    <s v="No"/>
    <s v="Diabetes"/>
    <s v="Underweight"/>
    <n v="3748.56"/>
    <s v="Tier - 2"/>
    <s v="Tier - 2"/>
    <s v="R1013"/>
    <s v="Adults"/>
  </r>
  <r>
    <s v="ID1934"/>
    <s v="Ms"/>
    <s v="Jessica"/>
    <s v="Bashaw"/>
    <d v="1993-06-22T00:00:00"/>
    <n v="29"/>
    <n v="0"/>
    <n v="26.03"/>
    <n v="5.97"/>
    <s v="No"/>
    <s v="No"/>
    <x v="1"/>
    <n v="1"/>
    <s v="No"/>
    <s v="Prediabetes"/>
    <s v="Overweight"/>
    <n v="3736.46"/>
    <s v="Tier - 2"/>
    <s v="Tier - 2"/>
    <s v="R1012"/>
    <s v="Youth"/>
  </r>
  <r>
    <s v="ID1935"/>
    <s v="Ms"/>
    <s v="Amanda R"/>
    <s v="Jacob"/>
    <d v="1994-08-22T00:00:00"/>
    <n v="28"/>
    <n v="0"/>
    <n v="17.29"/>
    <n v="4.9800000000000004"/>
    <s v="No"/>
    <s v="No"/>
    <x v="0"/>
    <n v="0"/>
    <s v="No"/>
    <s v="Normal"/>
    <s v="Underweight"/>
    <n v="3732.63"/>
    <s v="Tier - 2"/>
    <s v="Tier - 3"/>
    <s v="R1024"/>
    <s v="Youth"/>
  </r>
  <r>
    <s v="ID1936"/>
    <s v="Mr"/>
    <s v="Murray W"/>
    <s v="Mccutcheon"/>
    <d v="1986-12-01T00:00:00"/>
    <n v="36"/>
    <n v="3"/>
    <n v="18.170000000000002"/>
    <n v="6.91"/>
    <s v="Yes"/>
    <s v="No"/>
    <x v="0"/>
    <n v="1"/>
    <s v="No"/>
    <s v="Diabetes"/>
    <s v="Underweight"/>
    <n v="3731.6"/>
    <s v="Tier - 2"/>
    <s v="Tier - 2"/>
    <s v="R1013"/>
    <s v="Adults"/>
  </r>
  <r>
    <s v="ID1937"/>
    <s v="Mrs"/>
    <s v="Meghan P"/>
    <s v="Connor"/>
    <d v="2004-11-05T00:00:00"/>
    <n v="18"/>
    <n v="0"/>
    <n v="32.54"/>
    <n v="6.38"/>
    <s v="No"/>
    <s v="Yes"/>
    <x v="0"/>
    <n v="1"/>
    <s v="No"/>
    <s v="Prediabetes"/>
    <s v="Obesity"/>
    <n v="3722.23"/>
    <s v="Tier - 2"/>
    <s v="Tier - 2"/>
    <s v="R1025"/>
    <s v="Youth"/>
  </r>
  <r>
    <s v="ID1938"/>
    <s v="Mr"/>
    <s v="David"/>
    <s v="May"/>
    <d v="1989-12-02T00:00:00"/>
    <n v="33"/>
    <n v="0"/>
    <n v="30.25"/>
    <n v="4.7699999999999996"/>
    <s v="No"/>
    <s v="No"/>
    <x v="0"/>
    <n v="0"/>
    <s v="No"/>
    <s v="Normal"/>
    <s v="Obesity"/>
    <n v="3704.35"/>
    <s v="Tier - 2"/>
    <s v="Tier - 2"/>
    <s v="R1013"/>
    <s v="Adults"/>
  </r>
  <r>
    <s v="ID1939"/>
    <s v="Mr"/>
    <s v="Seth"/>
    <s v="Geoghegan"/>
    <d v="1988-08-18T00:00:00"/>
    <n v="34"/>
    <n v="3"/>
    <n v="19.59"/>
    <n v="6.04"/>
    <s v="Yes"/>
    <s v="No"/>
    <x v="0"/>
    <n v="1"/>
    <s v="No"/>
    <s v="Prediabetes"/>
    <s v="Normal Weight"/>
    <n v="3699.54"/>
    <s v="Tier - 2"/>
    <s v="Tier - 3"/>
    <s v="R1013"/>
    <s v="Adults"/>
  </r>
  <r>
    <s v="ID1940"/>
    <s v="Mr"/>
    <s v="Michael P"/>
    <s v="Mcginn"/>
    <d v="1995-10-21T00:00:00"/>
    <n v="27"/>
    <n v="2"/>
    <n v="45.9"/>
    <n v="4.3"/>
    <s v="Yes"/>
    <s v="No"/>
    <x v="0"/>
    <n v="1"/>
    <s v="No"/>
    <s v="Normal"/>
    <s v="Obesity"/>
    <n v="3693.43"/>
    <s v="Tier - 2"/>
    <s v="Tier - 3"/>
    <s v="R1011"/>
    <s v="Youth"/>
  </r>
  <r>
    <s v="ID1941"/>
    <s v="Mr"/>
    <s v="Russell M"/>
    <s v="Jones"/>
    <d v="1981-12-14T00:00:00"/>
    <n v="41"/>
    <n v="1"/>
    <n v="17.059999999999999"/>
    <n v="8.75"/>
    <s v="Yes"/>
    <s v="No"/>
    <x v="0"/>
    <n v="0"/>
    <s v="No"/>
    <s v="Diabetes"/>
    <s v="Underweight"/>
    <n v="3688.38"/>
    <s v="Tier - 2"/>
    <s v="Tier - 2"/>
    <s v="R1013"/>
    <s v="Adults"/>
  </r>
  <r>
    <s v="ID1942"/>
    <s v="Mr"/>
    <s v="Martin"/>
    <s v="Quinteros"/>
    <d v="2003-07-10T00:00:00"/>
    <n v="19"/>
    <n v="0"/>
    <n v="32.07"/>
    <n v="5.25"/>
    <s v="No"/>
    <s v="No"/>
    <x v="1"/>
    <n v="1"/>
    <s v="No"/>
    <s v="Normal"/>
    <s v="Obesity"/>
    <n v="3688.35"/>
    <s v="Tier - 2"/>
    <s v="Tier - 2"/>
    <s v="R1021"/>
    <s v="Youth"/>
  </r>
  <r>
    <s v="ID1943"/>
    <s v="Mr"/>
    <s v="Michael"/>
    <s v="Loenser"/>
    <d v="1984-07-06T00:00:00"/>
    <n v="38"/>
    <n v="3"/>
    <n v="16.5"/>
    <n v="5.03"/>
    <s v="No"/>
    <s v="No"/>
    <x v="0"/>
    <n v="1"/>
    <s v="No"/>
    <s v="Normal"/>
    <s v="Underweight"/>
    <n v="3678.86"/>
    <s v="Tier - 2"/>
    <s v="Tier - 3"/>
    <s v="R1013"/>
    <s v="Adults"/>
  </r>
  <r>
    <s v="ID1944"/>
    <s v="Mr"/>
    <s v="Miles"/>
    <s v="Aitken"/>
    <d v="1992-09-14T00:00:00"/>
    <n v="30"/>
    <n v="1"/>
    <n v="31.4"/>
    <n v="5.88"/>
    <s v="No"/>
    <s v="No"/>
    <x v="0"/>
    <n v="1"/>
    <s v="No"/>
    <s v="Prediabetes"/>
    <s v="Obesity"/>
    <n v="3659.35"/>
    <s v="Tier - 3"/>
    <s v="Tier - 1"/>
    <s v="R1011"/>
    <s v="Adults"/>
  </r>
  <r>
    <s v="ID1945"/>
    <s v="Ms"/>
    <s v="Amanda"/>
    <s v="Furrer"/>
    <d v="1990-11-08T00:00:00"/>
    <n v="32"/>
    <n v="3"/>
    <n v="20.36"/>
    <n v="4.49"/>
    <s v="No"/>
    <s v="No"/>
    <x v="0"/>
    <n v="0"/>
    <s v="No"/>
    <s v="Normal"/>
    <s v="Normal Weight"/>
    <n v="3653.29"/>
    <s v="Tier - 2"/>
    <s v="Tier - 3"/>
    <s v="R1011"/>
    <s v="Adults"/>
  </r>
  <r>
    <s v="ID1946"/>
    <s v="Mr"/>
    <s v="Roger"/>
    <s v="Konigs"/>
    <d v="1992-11-17T00:00:00"/>
    <n v="30"/>
    <n v="0"/>
    <n v="25.46"/>
    <n v="4.1399999999999997"/>
    <s v="No"/>
    <s v="No"/>
    <x v="0"/>
    <n v="1"/>
    <s v="No"/>
    <s v="Normal"/>
    <s v="Overweight"/>
    <n v="3645.09"/>
    <s v="Tier - 1"/>
    <s v="Tier - 2"/>
    <s v="R1014"/>
    <s v="Adults"/>
  </r>
  <r>
    <s v="ID1947"/>
    <s v="Mr"/>
    <s v="Brock J"/>
    <s v="Tesdahl"/>
    <d v="1985-06-14T00:00:00"/>
    <n v="37"/>
    <n v="3"/>
    <n v="17.09"/>
    <n v="5.8"/>
    <s v="Yes"/>
    <s v="No"/>
    <x v="0"/>
    <n v="0"/>
    <s v="No"/>
    <s v="Prediabetes"/>
    <s v="Underweight"/>
    <n v="3622.13"/>
    <s v="Tier - 2"/>
    <s v="Tier - 1"/>
    <s v="R1013"/>
    <s v="Adults"/>
  </r>
  <r>
    <s v="ID1948"/>
    <s v="Mr"/>
    <s v="Stephen F"/>
    <s v="Engel"/>
    <d v="1990-10-11T00:00:00"/>
    <n v="32"/>
    <n v="3"/>
    <n v="20.83"/>
    <n v="5.12"/>
    <s v="No"/>
    <s v="No"/>
    <x v="0"/>
    <n v="0"/>
    <s v="No"/>
    <s v="Normal"/>
    <s v="Normal Weight"/>
    <n v="3606.43"/>
    <s v="Tier - 2"/>
    <s v="Tier - 1"/>
    <s v="R1013"/>
    <s v="Adults"/>
  </r>
  <r>
    <s v="ID1949"/>
    <s v="Ms"/>
    <s v="Missy"/>
    <s v="Kuck"/>
    <d v="1988-11-04T00:00:00"/>
    <n v="34"/>
    <n v="3"/>
    <n v="18.920000000000002"/>
    <n v="5.98"/>
    <s v="Yes"/>
    <s v="No"/>
    <x v="0"/>
    <n v="1"/>
    <s v="No"/>
    <s v="Prediabetes"/>
    <s v="Normal Weight"/>
    <n v="3603.6"/>
    <s v="Tier - 2"/>
    <s v="Tier - 1"/>
    <s v="R1013"/>
    <s v="Adults"/>
  </r>
  <r>
    <s v="ID1950"/>
    <s v="Mr"/>
    <s v="William"/>
    <s v="Dillon"/>
    <d v="1999-08-12T00:00:00"/>
    <n v="23"/>
    <n v="3"/>
    <n v="37.1"/>
    <n v="5.46"/>
    <s v="No"/>
    <s v="No"/>
    <x v="0"/>
    <n v="0"/>
    <s v="No"/>
    <s v="Normal"/>
    <s v="Obesity"/>
    <n v="3597.6"/>
    <s v="Tier - 2"/>
    <s v="Tier - 2"/>
    <s v="R1011"/>
    <s v="Youth"/>
  </r>
  <r>
    <s v="ID1951"/>
    <s v="Ms"/>
    <s v="Lauren M"/>
    <s v="Neuschel"/>
    <d v="1997-11-04T00:00:00"/>
    <n v="25"/>
    <n v="1"/>
    <n v="22.515000000000001"/>
    <n v="4.91"/>
    <s v="Yes"/>
    <s v="No"/>
    <x v="1"/>
    <n v="1"/>
    <s v="No"/>
    <s v="Normal"/>
    <s v="Normal Weight"/>
    <n v="3594.17"/>
    <s v="Tier - 2"/>
    <s v="Tier - 2"/>
    <s v="R1012"/>
    <s v="Youth"/>
  </r>
  <r>
    <s v="ID1952"/>
    <s v="Mr"/>
    <s v="Apolo U"/>
    <s v="Rosales Ramirez"/>
    <d v="1999-06-06T00:00:00"/>
    <n v="24"/>
    <n v="3"/>
    <n v="32.700000000000003"/>
    <n v="4.66"/>
    <s v="No"/>
    <s v="No"/>
    <x v="0"/>
    <n v="0"/>
    <s v="No"/>
    <s v="Normal"/>
    <s v="Obesity"/>
    <n v="3591.48"/>
    <s v="Tier - 2"/>
    <s v="Tier - 3"/>
    <s v="R1011"/>
    <s v="Youth"/>
  </r>
  <r>
    <s v="ID1953"/>
    <s v="Mr"/>
    <s v="Alfons"/>
    <s v="Marquez"/>
    <d v="1986-12-27T00:00:00"/>
    <n v="36"/>
    <n v="3"/>
    <n v="17.75"/>
    <n v="6.8"/>
    <s v="Yes"/>
    <s v="No"/>
    <x v="0"/>
    <n v="1"/>
    <s v="No"/>
    <s v="Diabetes"/>
    <s v="Underweight"/>
    <n v="3589.14"/>
    <s v="Tier - 2"/>
    <s v="Tier - 2"/>
    <s v="R1013"/>
    <s v="Adults"/>
  </r>
  <r>
    <s v="ID1954"/>
    <s v="Ms"/>
    <s v="Amber"/>
    <s v="Green"/>
    <d v="2001-11-11T00:00:00"/>
    <n v="21"/>
    <n v="2"/>
    <n v="33.630000000000003"/>
    <n v="4.47"/>
    <s v="Yes"/>
    <s v="No"/>
    <x v="0"/>
    <n v="0"/>
    <s v="No"/>
    <s v="Normal"/>
    <s v="Obesity"/>
    <n v="3579.83"/>
    <s v="Tier - 2"/>
    <s v="Tier - 2"/>
    <s v="R1012"/>
    <s v="Youth"/>
  </r>
  <r>
    <s v="ID1955"/>
    <s v="Ms"/>
    <s v="Leah C"/>
    <s v="Schubel"/>
    <d v="1995-08-23T00:00:00"/>
    <n v="27"/>
    <n v="1"/>
    <n v="34.799999999999997"/>
    <n v="4.08"/>
    <s v="Yes"/>
    <s v="No"/>
    <x v="0"/>
    <n v="1"/>
    <s v="No"/>
    <s v="Normal"/>
    <s v="Obesity"/>
    <n v="3578"/>
    <s v="Tier - 2"/>
    <s v="Tier - 3"/>
    <s v="R1011"/>
    <s v="Youth"/>
  </r>
  <r>
    <s v="ID1956"/>
    <s v="Ms"/>
    <s v="Lilia"/>
    <s v="Jimenez"/>
    <d v="1988-08-18T00:00:00"/>
    <n v="34"/>
    <n v="3"/>
    <n v="16.809999999999999"/>
    <n v="5.51"/>
    <s v="Yes"/>
    <s v="No"/>
    <x v="0"/>
    <n v="1"/>
    <s v="No"/>
    <s v="Normal"/>
    <s v="Underweight"/>
    <n v="3569.96"/>
    <s v="Tier - 2"/>
    <s v="Tier - 1"/>
    <s v="R1012"/>
    <s v="Adults"/>
  </r>
  <r>
    <s v="ID1957"/>
    <s v="Mr"/>
    <s v="Danny"/>
    <s v="Zimny-Schmitt"/>
    <d v="1981-10-10T00:00:00"/>
    <n v="41"/>
    <n v="1"/>
    <n v="16.690000000000001"/>
    <n v="8.4"/>
    <s v="Yes"/>
    <s v="No"/>
    <x v="0"/>
    <n v="0"/>
    <s v="No"/>
    <s v="Diabetes"/>
    <s v="Underweight"/>
    <n v="3562.87"/>
    <s v="Tier - 2"/>
    <s v="Tier - 1"/>
    <s v="R1013"/>
    <s v="Adults"/>
  </r>
  <r>
    <s v="ID1958"/>
    <s v="Ms"/>
    <s v="Lauren"/>
    <s v="Hill"/>
    <d v="1995-06-16T00:00:00"/>
    <n v="27"/>
    <n v="1"/>
    <n v="23.21"/>
    <n v="5.14"/>
    <s v="Yes"/>
    <s v="No"/>
    <x v="0"/>
    <n v="1"/>
    <s v="No"/>
    <s v="Normal"/>
    <s v="Normal Weight"/>
    <n v="3561.89"/>
    <s v="Tier - 2"/>
    <s v="Tier - 1"/>
    <s v="R1013"/>
    <s v="Youth"/>
  </r>
  <r>
    <s v="ID1959"/>
    <s v="Ms"/>
    <s v="Courtney"/>
    <s v="Brohart"/>
    <d v="1995-10-09T00:00:00"/>
    <n v="27"/>
    <n v="0"/>
    <n v="25.175000000000001"/>
    <n v="5.21"/>
    <s v="Yes"/>
    <s v="No"/>
    <x v="0"/>
    <n v="1"/>
    <s v="No"/>
    <s v="Normal"/>
    <s v="Overweight"/>
    <n v="3558.62"/>
    <s v="Tier - 2"/>
    <s v="Tier - 3"/>
    <s v="R1024"/>
    <s v="Youth"/>
  </r>
  <r>
    <s v="ID1960"/>
    <s v="Ms"/>
    <s v="Elizabeth"/>
    <s v="Ryan"/>
    <d v="1994-09-24T00:00:00"/>
    <n v="28"/>
    <n v="0"/>
    <n v="34.770000000000003"/>
    <n v="6.23"/>
    <s v="No"/>
    <s v="No"/>
    <x v="0"/>
    <n v="0"/>
    <s v="No"/>
    <s v="Prediabetes"/>
    <s v="Obesity"/>
    <n v="3556.92"/>
    <s v="Tier - 2"/>
    <s v="Tier - 3"/>
    <s v="R1012"/>
    <s v="Youth"/>
  </r>
  <r>
    <s v="ID1961"/>
    <s v="Ms"/>
    <s v="Satomi"/>
    <s v="Oka"/>
    <d v="1992-12-22T00:00:00"/>
    <n v="30"/>
    <n v="0"/>
    <n v="27.7"/>
    <n v="5.6"/>
    <s v="No"/>
    <s v="No"/>
    <x v="0"/>
    <n v="1"/>
    <s v="No"/>
    <s v="Normal"/>
    <s v="Overweight"/>
    <n v="3554.2"/>
    <s v="Tier - 2"/>
    <s v="Tier - 3"/>
    <s v="R1011"/>
    <s v="Adults"/>
  </r>
  <r>
    <s v="ID1962"/>
    <s v="Mr"/>
    <s v="Matthew D"/>
    <s v="Newman"/>
    <d v="1988-10-15T00:00:00"/>
    <n v="34"/>
    <n v="3"/>
    <n v="19.12"/>
    <n v="4.72"/>
    <s v="Yes"/>
    <s v="No"/>
    <x v="0"/>
    <n v="1"/>
    <s v="No"/>
    <s v="Normal"/>
    <s v="Normal Weight"/>
    <n v="3540.12"/>
    <s v="Tier - 2"/>
    <s v="Tier - 1"/>
    <s v="R1013"/>
    <s v="Adults"/>
  </r>
  <r>
    <s v="ID1963"/>
    <s v="Mr"/>
    <s v="Peter T Ii"/>
    <s v="Metzger"/>
    <d v="2003-08-24T00:00:00"/>
    <n v="19"/>
    <n v="0"/>
    <n v="32.67"/>
    <n v="4.67"/>
    <s v="No"/>
    <s v="No"/>
    <x v="1"/>
    <n v="1"/>
    <s v="No"/>
    <s v="Normal"/>
    <s v="Obesity"/>
    <n v="3538.9"/>
    <s v="Tier - 2"/>
    <s v="Tier - 2"/>
    <s v="R1012"/>
    <s v="Youth"/>
  </r>
  <r>
    <s v="ID1964"/>
    <s v="Mr"/>
    <s v="Manuel"/>
    <s v="Gonzalez"/>
    <d v="1998-09-16T00:00:00"/>
    <n v="24"/>
    <n v="2"/>
    <n v="28.5"/>
    <n v="6.11"/>
    <s v="No"/>
    <s v="No"/>
    <x v="0"/>
    <n v="1"/>
    <s v="No"/>
    <s v="Prediabetes"/>
    <s v="Overweight"/>
    <n v="3537.7"/>
    <s v="Tier - 3"/>
    <s v="Tier - 3"/>
    <s v="R1012"/>
    <s v="Youth"/>
  </r>
  <r>
    <s v="ID1965"/>
    <s v="Ms"/>
    <s v="Kindsey P"/>
    <s v="Vaughn"/>
    <d v="1999-09-22T00:00:00"/>
    <n v="23"/>
    <n v="2"/>
    <n v="39.270000000000003"/>
    <n v="6.25"/>
    <s v="No"/>
    <s v="No"/>
    <x v="0"/>
    <n v="0"/>
    <s v="No"/>
    <s v="Prediabetes"/>
    <s v="Obesity"/>
    <n v="3500.61"/>
    <s v="Tier - 2"/>
    <s v="Tier - 2"/>
    <s v="R1013"/>
    <s v="Youth"/>
  </r>
  <r>
    <s v="ID1966"/>
    <s v="Mr"/>
    <s v="Thomas G"/>
    <s v="Clifford"/>
    <d v="1996-09-18T00:00:00"/>
    <n v="26"/>
    <n v="1"/>
    <n v="32.49"/>
    <n v="4"/>
    <s v="Yes"/>
    <s v="No"/>
    <x v="0"/>
    <n v="0"/>
    <s v="No"/>
    <s v="Normal"/>
    <s v="Obesity"/>
    <n v="3490.55"/>
    <s v="Tier - 1"/>
    <s v="Tier - 2"/>
    <s v="R1015"/>
    <s v="Youth"/>
  </r>
  <r>
    <s v="ID1967"/>
    <s v="Mr"/>
    <s v="Kyle S"/>
    <s v="Petty"/>
    <d v="1996-09-19T00:00:00"/>
    <n v="26"/>
    <n v="2"/>
    <n v="23.7"/>
    <n v="5.55"/>
    <s v="Yes"/>
    <s v="No"/>
    <x v="0"/>
    <n v="0"/>
    <s v="No"/>
    <s v="Normal"/>
    <s v="Normal Weight"/>
    <n v="3484.33"/>
    <s v="Tier - 3"/>
    <s v="Tier - 3"/>
    <s v="R1011"/>
    <s v="Youth"/>
  </r>
  <r>
    <s v="ID1968"/>
    <s v="Mr"/>
    <s v="Alexander J"/>
    <s v="Sanford"/>
    <d v="2004-06-26T00:00:00"/>
    <n v="18"/>
    <n v="3"/>
    <n v="30.4"/>
    <n v="5.95"/>
    <s v="No"/>
    <s v="Yes"/>
    <x v="0"/>
    <n v="1"/>
    <s v="No"/>
    <s v="Prediabetes"/>
    <s v="Obesity"/>
    <n v="3481.87"/>
    <s v="Tier - 2"/>
    <s v="Tier - 3"/>
    <s v="R1016"/>
    <s v="Youth"/>
  </r>
  <r>
    <s v="ID1969"/>
    <s v="Mr"/>
    <s v="Dustin L"/>
    <s v="Sprague"/>
    <d v="1993-10-12T00:00:00"/>
    <n v="29"/>
    <n v="1"/>
    <n v="38.94"/>
    <n v="4.3600000000000003"/>
    <s v="No"/>
    <s v="No"/>
    <x v="1"/>
    <n v="1"/>
    <s v="No"/>
    <s v="Normal"/>
    <s v="Obesity"/>
    <n v="3471.41"/>
    <s v="Tier - 2"/>
    <s v="Tier - 2"/>
    <s v="R1013"/>
    <s v="Youth"/>
  </r>
  <r>
    <s v="ID1970"/>
    <s v="Mrs"/>
    <s v="Chloe"/>
    <s v="Lasseron"/>
    <d v="2003-07-29T00:00:00"/>
    <n v="19"/>
    <n v="0"/>
    <n v="31.02"/>
    <n v="4.84"/>
    <s v="No"/>
    <s v="No"/>
    <x v="1"/>
    <n v="1"/>
    <s v="No"/>
    <s v="Normal"/>
    <s v="Obesity"/>
    <n v="3463.51"/>
    <s v="Tier - 2"/>
    <s v="Tier - 1"/>
    <s v="R1025"/>
    <s v="Youth"/>
  </r>
  <r>
    <s v="ID1971"/>
    <s v="Ms"/>
    <s v="Cailtlin"/>
    <s v="Bushong"/>
    <d v="1987-09-14T00:00:00"/>
    <n v="35"/>
    <n v="3"/>
    <n v="17.5"/>
    <n v="4.5599999999999996"/>
    <s v="No"/>
    <s v="No"/>
    <x v="0"/>
    <n v="1"/>
    <s v="No"/>
    <s v="Normal"/>
    <s v="Underweight"/>
    <n v="3453.77"/>
    <s v="Tier - 2"/>
    <s v="Tier - 1"/>
    <s v="R1011"/>
    <s v="Adults"/>
  </r>
  <r>
    <s v="ID1972"/>
    <s v="Mr"/>
    <s v="Joshua"/>
    <s v="Dennison"/>
    <d v="2000-06-20T00:00:00"/>
    <n v="22"/>
    <n v="3"/>
    <n v="34.799999999999997"/>
    <n v="4.42"/>
    <s v="Yes"/>
    <s v="Yes"/>
    <x v="0"/>
    <n v="2"/>
    <s v="No"/>
    <s v="Normal"/>
    <s v="Obesity"/>
    <n v="3443.06"/>
    <s v="Tier - 2"/>
    <s v="Tier - 1"/>
    <s v="R1011"/>
    <s v="Youth"/>
  </r>
  <r>
    <s v="ID1973"/>
    <s v="Mr"/>
    <s v="Chuy"/>
    <s v="Lira"/>
    <d v="1986-08-27T00:00:00"/>
    <n v="36"/>
    <n v="3"/>
    <n v="17.3"/>
    <n v="7.66"/>
    <s v="Yes"/>
    <s v="No"/>
    <x v="0"/>
    <n v="1"/>
    <s v="No"/>
    <s v="Diabetes"/>
    <s v="Underweight"/>
    <n v="3436.5"/>
    <s v="Tier - 2"/>
    <s v="Tier - 1"/>
    <s v="R1013"/>
    <s v="Adults"/>
  </r>
  <r>
    <s v="ID1974"/>
    <s v="Ms"/>
    <s v="Laurie B"/>
    <s v="Nahigian"/>
    <d v="2001-12-26T00:00:00"/>
    <n v="21"/>
    <n v="0"/>
    <n v="32.25"/>
    <n v="5.2"/>
    <s v="Yes"/>
    <s v="No"/>
    <x v="0"/>
    <n v="0"/>
    <s v="No"/>
    <s v="Normal"/>
    <s v="Obesity"/>
    <n v="3434.38"/>
    <s v="Tier - 2"/>
    <s v="Tier - 2"/>
    <s v="R1011"/>
    <s v="Youth"/>
  </r>
  <r>
    <s v="ID1975"/>
    <s v="Ms"/>
    <s v="Rachel B"/>
    <s v="Cackett"/>
    <d v="1996-12-19T00:00:00"/>
    <n v="26"/>
    <n v="1"/>
    <n v="42.4"/>
    <n v="5.53"/>
    <s v="Yes"/>
    <s v="No"/>
    <x v="0"/>
    <n v="0"/>
    <s v="No"/>
    <s v="Normal"/>
    <s v="Obesity"/>
    <n v="3410.32"/>
    <s v="Tier - 2"/>
    <s v="Tier - 2"/>
    <s v="R1011"/>
    <s v="Youth"/>
  </r>
  <r>
    <s v="ID1976"/>
    <s v="Ms"/>
    <s v="Liza"/>
    <s v="Hunter-Galvan"/>
    <d v="2004-07-16T00:00:00"/>
    <n v="18"/>
    <n v="2"/>
    <n v="38.664999999999999"/>
    <n v="4.8600000000000003"/>
    <s v="No"/>
    <s v="Yes"/>
    <x v="0"/>
    <n v="1"/>
    <s v="No"/>
    <s v="Normal"/>
    <s v="Obesity"/>
    <n v="3393.36"/>
    <s v="Tier - 2"/>
    <s v="Tier - 2"/>
    <s v="R1023"/>
    <s v="Youth"/>
  </r>
  <r>
    <s v="ID1977"/>
    <s v="Ms"/>
    <s v="Lindsey"/>
    <s v="Pierret"/>
    <d v="1996-10-27T00:00:00"/>
    <n v="26"/>
    <n v="1"/>
    <n v="29.92"/>
    <n v="5.49"/>
    <s v="Yes"/>
    <s v="No"/>
    <x v="0"/>
    <n v="0"/>
    <s v="No"/>
    <s v="Normal"/>
    <s v="Overweight"/>
    <n v="3392.98"/>
    <s v="Tier - 2"/>
    <s v="Tier - 3"/>
    <s v="R1013"/>
    <s v="Youth"/>
  </r>
  <r>
    <s v="ID1978"/>
    <s v="Ms"/>
    <s v="Lindsay E"/>
    <s v="White"/>
    <d v="1996-08-10T00:00:00"/>
    <n v="26"/>
    <n v="1"/>
    <n v="29.48"/>
    <n v="4.09"/>
    <s v="Yes"/>
    <s v="No"/>
    <x v="0"/>
    <n v="0"/>
    <s v="No"/>
    <s v="Normal"/>
    <s v="Overweight"/>
    <n v="3392.37"/>
    <s v="Tier - 2"/>
    <s v="Tier - 3"/>
    <s v="R1013"/>
    <s v="Youth"/>
  </r>
  <r>
    <s v="ID1979"/>
    <s v="Ms"/>
    <s v="Kathleen M"/>
    <s v="O'Neil"/>
    <d v="1996-11-13T00:00:00"/>
    <n v="26"/>
    <n v="0"/>
    <n v="28.785"/>
    <n v="4.3099999999999996"/>
    <s v="Yes"/>
    <s v="No"/>
    <x v="0"/>
    <n v="0"/>
    <s v="No"/>
    <s v="Normal"/>
    <s v="Overweight"/>
    <n v="3385.4"/>
    <s v="Tier - 2"/>
    <s v="Tier - 2"/>
    <s v="R1024"/>
    <s v="Youth"/>
  </r>
  <r>
    <s v="ID1980"/>
    <s v="Ms"/>
    <s v="Aya"/>
    <s v="Leitz"/>
    <d v="1996-12-14T00:00:00"/>
    <n v="26"/>
    <n v="1"/>
    <n v="19.8"/>
    <n v="4"/>
    <s v="Yes"/>
    <s v="No"/>
    <x v="0"/>
    <n v="0"/>
    <s v="No"/>
    <s v="Normal"/>
    <s v="Normal Weight"/>
    <n v="3378.91"/>
    <s v="Tier - 2"/>
    <s v="Tier - 1"/>
    <s v="R1011"/>
    <s v="Youth"/>
  </r>
  <r>
    <s v="ID1981"/>
    <s v="Ms"/>
    <s v="Carolyn R"/>
    <s v="Durfee"/>
    <d v="1993-10-07T00:00:00"/>
    <n v="29"/>
    <n v="0"/>
    <n v="35.53"/>
    <n v="4.68"/>
    <s v="No"/>
    <s v="No"/>
    <x v="1"/>
    <n v="1"/>
    <s v="No"/>
    <s v="Normal"/>
    <s v="Obesity"/>
    <n v="3366.67"/>
    <s v="Tier - 2"/>
    <s v="Tier - 2"/>
    <s v="R1013"/>
    <s v="Youth"/>
  </r>
  <r>
    <s v="ID1982"/>
    <s v="Ms"/>
    <s v="Bethany"/>
    <s v="Maylone"/>
    <d v="1995-06-23T00:00:00"/>
    <n v="27"/>
    <n v="0"/>
    <n v="21.47"/>
    <n v="4.0199999999999996"/>
    <s v="Yes"/>
    <s v="No"/>
    <x v="0"/>
    <n v="1"/>
    <s v="No"/>
    <s v="Normal"/>
    <s v="Normal Weight"/>
    <n v="3353.47"/>
    <s v="Tier - 2"/>
    <s v="Tier - 3"/>
    <s v="R1012"/>
    <s v="Youth"/>
  </r>
  <r>
    <s v="ID1983"/>
    <s v="Ms"/>
    <s v="Holly A"/>
    <s v="Reiland"/>
    <d v="1993-10-28T00:00:00"/>
    <n v="29"/>
    <n v="0"/>
    <n v="25.9"/>
    <n v="5.12"/>
    <s v="No"/>
    <s v="No"/>
    <x v="1"/>
    <n v="1"/>
    <s v="No"/>
    <s v="Normal"/>
    <s v="Overweight"/>
    <n v="3353.28"/>
    <s v="Tier - 2"/>
    <s v="Tier - 1"/>
    <s v="R1011"/>
    <s v="Youth"/>
  </r>
  <r>
    <s v="ID1984"/>
    <s v="Mr"/>
    <s v="Ping"/>
    <s v="Hu"/>
    <d v="1991-09-01T00:00:00"/>
    <n v="31"/>
    <n v="3"/>
    <n v="20.81"/>
    <n v="5.52"/>
    <s v="No"/>
    <s v="No"/>
    <x v="0"/>
    <n v="0"/>
    <s v="No"/>
    <s v="Normal"/>
    <s v="Normal Weight"/>
    <n v="3342.79"/>
    <s v="Tier - 2"/>
    <s v="Tier - 1"/>
    <s v="R1013"/>
    <s v="Adults"/>
  </r>
  <r>
    <s v="ID1985"/>
    <s v="Mr"/>
    <s v="Tim"/>
    <s v="Lessek"/>
    <d v="1997-06-20T00:00:00"/>
    <n v="25"/>
    <n v="1"/>
    <n v="25.84"/>
    <n v="5.81"/>
    <s v="Yes"/>
    <s v="No"/>
    <x v="1"/>
    <n v="1"/>
    <s v="No"/>
    <s v="Prediabetes"/>
    <s v="Overweight"/>
    <n v="3309.79"/>
    <s v="Tier - 3"/>
    <s v="Tier - 3"/>
    <s v="R1017"/>
    <s v="Youth"/>
  </r>
  <r>
    <s v="ID1986"/>
    <s v="Mr"/>
    <s v="John"/>
    <s v="Colavincenzo"/>
    <d v="2003-11-18T00:00:00"/>
    <n v="19"/>
    <n v="0"/>
    <n v="30.95"/>
    <n v="5.16"/>
    <s v="No"/>
    <s v="No"/>
    <x v="1"/>
    <n v="1"/>
    <s v="No"/>
    <s v="Normal"/>
    <s v="Obesity"/>
    <n v="3308.46"/>
    <s v="Tier - 2"/>
    <s v="Tier - 1"/>
    <s v="R1021"/>
    <s v="Youth"/>
  </r>
  <r>
    <s v="ID1987"/>
    <s v="Mrs"/>
    <s v="Cynthia"/>
    <s v="Mendez-Karr"/>
    <d v="2003-12-05T00:00:00"/>
    <n v="19"/>
    <n v="0"/>
    <n v="30.54"/>
    <n v="5"/>
    <s v="No"/>
    <s v="No"/>
    <x v="1"/>
    <n v="1"/>
    <s v="No"/>
    <s v="Normal"/>
    <s v="Obesity"/>
    <n v="3300.7"/>
    <s v="Tier - 2"/>
    <s v="Tier - 2"/>
    <s v="R1025"/>
    <s v="Youth"/>
  </r>
  <r>
    <s v="ID1988"/>
    <s v="Mr"/>
    <s v="Emmett"/>
    <s v="Saulnier"/>
    <d v="1996-11-17T00:00:00"/>
    <n v="26"/>
    <n v="1"/>
    <n v="33.914999999999999"/>
    <n v="5.84"/>
    <s v="Yes"/>
    <s v="No"/>
    <x v="0"/>
    <n v="0"/>
    <s v="No"/>
    <s v="Prediabetes"/>
    <s v="Obesity"/>
    <n v="3292.53"/>
    <s v="Tier - 2"/>
    <s v="Tier - 2"/>
    <s v="R1012"/>
    <s v="Youth"/>
  </r>
  <r>
    <s v="ID1989"/>
    <s v="Ms"/>
    <s v="Kate"/>
    <s v="Schoonover"/>
    <d v="2003-07-03T00:00:00"/>
    <n v="19"/>
    <n v="0"/>
    <n v="33.31"/>
    <n v="4.1900000000000004"/>
    <s v="No"/>
    <s v="No"/>
    <x v="1"/>
    <n v="1"/>
    <s v="No"/>
    <s v="Normal"/>
    <s v="Obesity"/>
    <n v="3280.22"/>
    <s v="Tier - 2"/>
    <s v="Tier - 3"/>
    <s v="R1011"/>
    <s v="Youth"/>
  </r>
  <r>
    <s v="ID1990"/>
    <s v="Mr"/>
    <s v="Christopher L"/>
    <s v="Hass"/>
    <d v="2001-10-06T00:00:00"/>
    <n v="21"/>
    <n v="2"/>
    <n v="25.745000000000001"/>
    <n v="4.62"/>
    <s v="Yes"/>
    <s v="No"/>
    <x v="0"/>
    <n v="0"/>
    <s v="No"/>
    <s v="Normal"/>
    <s v="Overweight"/>
    <n v="3279.87"/>
    <s v="Tier - 2"/>
    <s v="Tier - 1"/>
    <s v="R1017"/>
    <s v="Youth"/>
  </r>
  <r>
    <s v="ID1991"/>
    <s v="Mr"/>
    <s v="Christopher P"/>
    <s v="Cadotte"/>
    <d v="1994-07-01T00:00:00"/>
    <n v="28"/>
    <n v="1"/>
    <n v="37.1"/>
    <n v="6.24"/>
    <s v="No"/>
    <s v="No"/>
    <x v="0"/>
    <n v="0"/>
    <s v="No"/>
    <s v="Prediabetes"/>
    <s v="Obesity"/>
    <n v="3277.16"/>
    <s v="Tier - 2"/>
    <s v="Tier - 3"/>
    <s v="R1011"/>
    <s v="Youth"/>
  </r>
  <r>
    <s v="ID1992"/>
    <s v="Mr"/>
    <s v="Christopher W"/>
    <s v="Cacciapaglia"/>
    <d v="1994-12-02T00:00:00"/>
    <n v="28"/>
    <n v="0"/>
    <n v="35.435000000000002"/>
    <n v="5.81"/>
    <s v="No"/>
    <s v="No"/>
    <x v="0"/>
    <n v="0"/>
    <s v="No"/>
    <s v="Prediabetes"/>
    <s v="Obesity"/>
    <n v="3268.85"/>
    <s v="Tier - 3"/>
    <s v="Tier - 1"/>
    <s v="R1016"/>
    <s v="Youth"/>
  </r>
  <r>
    <s v="ID1993"/>
    <s v="Mr"/>
    <s v="Norman H"/>
    <s v="Mininger"/>
    <d v="1991-11-13T00:00:00"/>
    <n v="31"/>
    <n v="0"/>
    <n v="20.399999999999999"/>
    <n v="4.83"/>
    <s v="No"/>
    <s v="No"/>
    <x v="0"/>
    <n v="0"/>
    <s v="No"/>
    <s v="Normal"/>
    <s v="Normal Weight"/>
    <n v="3260.2"/>
    <s v="Tier - 3"/>
    <s v="Tier - 2"/>
    <s v="R1011"/>
    <s v="Adults"/>
  </r>
  <r>
    <s v="ID1994"/>
    <s v="Ms"/>
    <s v="Susan"/>
    <s v="Mayo"/>
    <d v="1997-09-02T00:00:00"/>
    <n v="25"/>
    <n v="1"/>
    <n v="42.13"/>
    <n v="5.72"/>
    <s v="Yes"/>
    <s v="No"/>
    <x v="1"/>
    <n v="1"/>
    <s v="No"/>
    <s v="Prediabetes"/>
    <s v="Obesity"/>
    <n v="3238.44"/>
    <s v="Tier - 2"/>
    <s v="Tier - 3"/>
    <s v="R1013"/>
    <s v="Youth"/>
  </r>
  <r>
    <s v="ID1995"/>
    <s v="Ms"/>
    <s v="Tatyana K"/>
    <s v="Zicko"/>
    <d v="1997-08-02T00:00:00"/>
    <n v="25"/>
    <n v="1"/>
    <n v="33.99"/>
    <n v="4.83"/>
    <s v="Yes"/>
    <s v="No"/>
    <x v="1"/>
    <n v="1"/>
    <s v="No"/>
    <s v="Normal"/>
    <s v="Obesity"/>
    <n v="3227.12"/>
    <s v="Tier - 2"/>
    <s v="Tier - 3"/>
    <s v="R1013"/>
    <s v="Youth"/>
  </r>
  <r>
    <s v="ID1996"/>
    <s v="Ms"/>
    <s v="Chrissy"/>
    <s v="Graham"/>
    <d v="1997-07-06T00:00:00"/>
    <n v="25"/>
    <n v="0"/>
    <n v="28.594999999999999"/>
    <n v="4.1399999999999997"/>
    <s v="Yes"/>
    <s v="No"/>
    <x v="1"/>
    <n v="1"/>
    <s v="No"/>
    <s v="Normal"/>
    <s v="Overweight"/>
    <n v="3213.62"/>
    <s v="Tier - 2"/>
    <s v="Tier - 2"/>
    <s v="R1024"/>
    <s v="Youth"/>
  </r>
  <r>
    <s v="ID1997"/>
    <s v="Ms"/>
    <s v="Carrie"/>
    <s v="Boland"/>
    <d v="1997-12-22T00:00:00"/>
    <n v="25"/>
    <n v="1"/>
    <n v="20.8"/>
    <n v="4.07"/>
    <s v="Yes"/>
    <s v="No"/>
    <x v="1"/>
    <n v="1"/>
    <s v="No"/>
    <s v="Normal"/>
    <s v="Normal Weight"/>
    <n v="3208.79"/>
    <s v="Tier - 2"/>
    <s v="Tier - 3"/>
    <s v="R1011"/>
    <s v="Youth"/>
  </r>
  <r>
    <s v="ID1998"/>
    <s v="Ms"/>
    <s v="Halle"/>
    <s v="Cupp"/>
    <d v="1997-07-05T00:00:00"/>
    <n v="25"/>
    <n v="0"/>
    <n v="23.465"/>
    <n v="6.26"/>
    <s v="Yes"/>
    <s v="No"/>
    <x v="1"/>
    <n v="1"/>
    <s v="No"/>
    <s v="Prediabetes"/>
    <s v="Normal Weight"/>
    <n v="3206.49"/>
    <s v="Tier - 2"/>
    <s v="Tier - 3"/>
    <s v="R1024"/>
    <s v="Youth"/>
  </r>
  <r>
    <s v="ID1999"/>
    <s v="Ms"/>
    <s v="Carolyn"/>
    <s v="Shaw"/>
    <d v="1996-10-11T00:00:00"/>
    <n v="26"/>
    <n v="0"/>
    <n v="40.185000000000002"/>
    <n v="5.88"/>
    <s v="Yes"/>
    <s v="No"/>
    <x v="0"/>
    <n v="0"/>
    <s v="No"/>
    <s v="Prediabetes"/>
    <s v="Obesity"/>
    <n v="3201.25"/>
    <s v="Tier - 2"/>
    <s v="Tier - 3"/>
    <s v="R1012"/>
    <s v="Youth"/>
  </r>
  <r>
    <s v="ID2000"/>
    <s v="Ms"/>
    <s v="Tara D"/>
    <s v="Klassen"/>
    <d v="2001-09-02T00:00:00"/>
    <n v="21"/>
    <n v="2"/>
    <n v="21.89"/>
    <n v="5.72"/>
    <s v="Yes"/>
    <s v="No"/>
    <x v="0"/>
    <n v="0"/>
    <s v="No"/>
    <s v="Prediabetes"/>
    <s v="Normal Weight"/>
    <n v="3180.51"/>
    <s v="Tier - 2"/>
    <s v="Tier - 2"/>
    <s v="R1013"/>
    <s v="Youth"/>
  </r>
  <r>
    <s v="ID2001"/>
    <s v="Mr"/>
    <s v="Rasim M"/>
    <s v="Musal"/>
    <d v="2000-09-23T00:00:00"/>
    <n v="22"/>
    <n v="0"/>
    <n v="29.34"/>
    <n v="6.09"/>
    <s v="Yes"/>
    <s v="Yes"/>
    <x v="0"/>
    <n v="2"/>
    <s v="No"/>
    <s v="Prediabetes"/>
    <s v="Overweight"/>
    <n v="3179.96"/>
    <s v="Tier - 2"/>
    <s v="Tier - 2"/>
    <s v="R1012"/>
    <s v="Youth"/>
  </r>
  <r>
    <s v="ID2002"/>
    <s v="Ms"/>
    <s v="Dina"/>
    <s v="Kitayama"/>
    <d v="1996-07-03T00:00:00"/>
    <n v="26"/>
    <n v="0"/>
    <n v="22.61"/>
    <n v="4.25"/>
    <s v="Yes"/>
    <s v="No"/>
    <x v="0"/>
    <n v="0"/>
    <s v="No"/>
    <s v="Normal"/>
    <s v="Normal Weight"/>
    <n v="3176.82"/>
    <s v="Tier - 2"/>
    <s v="Tier - 1"/>
    <s v="R1012"/>
    <s v="Youth"/>
  </r>
  <r>
    <s v="ID2003"/>
    <s v="Ms"/>
    <s v="Lisa"/>
    <s v="Altman"/>
    <d v="1996-08-14T00:00:00"/>
    <n v="26"/>
    <n v="0"/>
    <n v="22.23"/>
    <n v="6.09"/>
    <s v="Yes"/>
    <s v="No"/>
    <x v="0"/>
    <n v="0"/>
    <s v="No"/>
    <s v="Prediabetes"/>
    <s v="Normal Weight"/>
    <n v="3176.29"/>
    <s v="Tier - 2"/>
    <s v="Tier - 2"/>
    <s v="R1012"/>
    <s v="Youth"/>
  </r>
  <r>
    <s v="ID2004"/>
    <s v="Ms"/>
    <s v="Caitrin"/>
    <s v="Demchko"/>
    <d v="1994-07-06T00:00:00"/>
    <n v="28"/>
    <n v="0"/>
    <n v="33.4"/>
    <n v="5.51"/>
    <s v="No"/>
    <s v="No"/>
    <x v="0"/>
    <n v="0"/>
    <s v="No"/>
    <s v="Normal"/>
    <s v="Obesity"/>
    <n v="3172.02"/>
    <s v="Tier - 2"/>
    <s v="Tier - 1"/>
    <s v="R1011"/>
    <s v="Youth"/>
  </r>
  <r>
    <s v="ID2005"/>
    <s v="Ms"/>
    <s v="Adriana S"/>
    <s v="Wild"/>
    <d v="1994-10-25T00:00:00"/>
    <n v="28"/>
    <n v="0"/>
    <n v="33.11"/>
    <n v="5.63"/>
    <s v="No"/>
    <s v="No"/>
    <x v="0"/>
    <n v="0"/>
    <s v="No"/>
    <s v="Normal"/>
    <s v="Obesity"/>
    <n v="3171.61"/>
    <s v="Tier - 2"/>
    <s v="Tier - 3"/>
    <s v="R1013"/>
    <s v="Youth"/>
  </r>
  <r>
    <s v="ID2006"/>
    <s v="Ms"/>
    <s v="Megan"/>
    <s v="Betts"/>
    <d v="2001-08-29T00:00:00"/>
    <n v="21"/>
    <n v="1"/>
    <n v="16.815000000000001"/>
    <n v="5.29"/>
    <s v="Yes"/>
    <s v="No"/>
    <x v="0"/>
    <n v="0"/>
    <s v="No"/>
    <s v="Normal"/>
    <s v="Underweight"/>
    <n v="3167.46"/>
    <s v="Tier - 2"/>
    <s v="Tier - 3"/>
    <s v="R1024"/>
    <s v="Youth"/>
  </r>
  <r>
    <s v="ID2007"/>
    <s v="Mrs"/>
    <s v="Kristen M"/>
    <s v="Martin"/>
    <d v="1993-09-25T00:00:00"/>
    <n v="29"/>
    <n v="0"/>
    <n v="25.61"/>
    <n v="4"/>
    <s v="No"/>
    <s v="No"/>
    <x v="1"/>
    <n v="1"/>
    <s v="No"/>
    <s v="Normal"/>
    <s v="Overweight"/>
    <n v="3162.02"/>
    <s v="Tier - 2"/>
    <s v="Tier - 3"/>
    <s v="R1013"/>
    <s v="Youth"/>
  </r>
  <r>
    <s v="ID2008"/>
    <s v="Ms"/>
    <s v="Alix"/>
    <s v="Vandeventer"/>
    <d v="1994-07-10T00:00:00"/>
    <n v="28"/>
    <n v="0"/>
    <n v="25.8"/>
    <n v="5.49"/>
    <s v="No"/>
    <s v="No"/>
    <x v="0"/>
    <n v="0"/>
    <s v="No"/>
    <s v="Normal"/>
    <s v="Overweight"/>
    <n v="3161.45"/>
    <s v="Tier - 2"/>
    <s v="Tier - 1"/>
    <s v="R1011"/>
    <s v="Youth"/>
  </r>
  <r>
    <s v="ID2009"/>
    <s v="Mr"/>
    <s v="Kakushin"/>
    <s v="Hirano"/>
    <d v="1999-06-25T00:00:00"/>
    <n v="23"/>
    <n v="0"/>
    <n v="27.39"/>
    <n v="5.34"/>
    <s v="No"/>
    <s v="No"/>
    <x v="0"/>
    <n v="0"/>
    <s v="No"/>
    <s v="Normal"/>
    <s v="Overweight"/>
    <n v="3128.35"/>
    <s v="Tier - 2"/>
    <s v="Tier - 3"/>
    <s v="R1021"/>
    <s v="Youth"/>
  </r>
  <r>
    <s v="ID2010"/>
    <s v="Mr"/>
    <s v="Michael J"/>
    <s v="Davi"/>
    <d v="1987-08-01T00:00:00"/>
    <n v="35"/>
    <n v="3"/>
    <n v="17.03"/>
    <n v="4.12"/>
    <s v="No"/>
    <s v="No"/>
    <x v="0"/>
    <n v="1"/>
    <s v="No"/>
    <s v="Normal"/>
    <s v="Underweight"/>
    <n v="3088.06"/>
    <s v="Tier - 2"/>
    <s v="Tier - 2"/>
    <s v="R1013"/>
    <s v="Adults"/>
  </r>
  <r>
    <s v="ID2011"/>
    <s v="Mr"/>
    <s v="Bradley"/>
    <s v="Sloan"/>
    <d v="2001-10-13T00:00:00"/>
    <n v="21"/>
    <n v="2"/>
    <n v="23.75"/>
    <n v="5.49"/>
    <s v="Yes"/>
    <s v="No"/>
    <x v="0"/>
    <n v="0"/>
    <s v="No"/>
    <s v="Normal"/>
    <s v="Normal Weight"/>
    <n v="3077.1"/>
    <s v="Tier - 2"/>
    <s v="Tier - 1"/>
    <s v="R1012"/>
    <s v="Youth"/>
  </r>
  <r>
    <s v="ID2012"/>
    <s v="Mr"/>
    <s v="Matt"/>
    <s v="Homich"/>
    <d v="1995-09-10T00:00:00"/>
    <n v="27"/>
    <n v="0"/>
    <n v="26.03"/>
    <n v="5.1100000000000003"/>
    <s v="Yes"/>
    <s v="No"/>
    <x v="0"/>
    <n v="1"/>
    <s v="No"/>
    <s v="Normal"/>
    <s v="Overweight"/>
    <n v="3070.81"/>
    <s v="Tier - 3"/>
    <s v="Tier - 1"/>
    <s v="R1017"/>
    <s v="Youth"/>
  </r>
  <r>
    <s v="ID2013"/>
    <s v="Ms"/>
    <s v="Amanda C"/>
    <s v="Bell"/>
    <d v="1989-10-01T00:00:00"/>
    <n v="33"/>
    <n v="3"/>
    <n v="16.079999999999998"/>
    <n v="5.94"/>
    <s v="No"/>
    <s v="No"/>
    <x v="0"/>
    <n v="0"/>
    <s v="No"/>
    <s v="Prediabetes"/>
    <s v="Underweight"/>
    <n v="3065.49"/>
    <s v="Tier - 2"/>
    <s v="Tier - 1"/>
    <s v="R1012"/>
    <s v="Adults"/>
  </r>
  <r>
    <s v="ID2014"/>
    <s v="Mr"/>
    <s v="Valur"/>
    <s v="Kristjansson"/>
    <d v="1994-09-26T00:00:00"/>
    <n v="28"/>
    <n v="0"/>
    <n v="30.875"/>
    <n v="5.54"/>
    <s v="No"/>
    <s v="No"/>
    <x v="0"/>
    <n v="0"/>
    <s v="No"/>
    <s v="Normal"/>
    <s v="Obesity"/>
    <n v="3062.51"/>
    <s v="Tier - 3"/>
    <s v="Tier - 1"/>
    <s v="R1012"/>
    <s v="Youth"/>
  </r>
  <r>
    <s v="ID2015"/>
    <s v="Ms"/>
    <s v="Erica J"/>
    <s v="Pitman"/>
    <d v="2002-06-21T00:00:00"/>
    <n v="20"/>
    <n v="2"/>
    <n v="31.79"/>
    <n v="7.09"/>
    <s v="No"/>
    <s v="No"/>
    <x v="0"/>
    <n v="0"/>
    <s v="No"/>
    <s v="Diabetes"/>
    <s v="Obesity"/>
    <n v="3056.39"/>
    <s v="Tier - 2"/>
    <s v="Tier - 3"/>
    <s v="R1013"/>
    <s v="Youth"/>
  </r>
  <r>
    <s v="ID2016"/>
    <s v="Mr"/>
    <s v="Stephen F"/>
    <s v="Curley"/>
    <d v="1997-12-22T00:00:00"/>
    <n v="25"/>
    <n v="0"/>
    <n v="28.48"/>
    <n v="6.22"/>
    <s v="Yes"/>
    <s v="No"/>
    <x v="1"/>
    <n v="1"/>
    <s v="No"/>
    <s v="Prediabetes"/>
    <s v="Overweight"/>
    <n v="3051.73"/>
    <s v="Tier - 2"/>
    <s v="Tier - 2"/>
    <s v="R1011"/>
    <s v="Youth"/>
  </r>
  <r>
    <s v="ID2017"/>
    <s v="Ms"/>
    <s v="Lissa"/>
    <s v="Zimmer"/>
    <d v="1998-08-09T00:00:00"/>
    <n v="24"/>
    <n v="0"/>
    <n v="26.6"/>
    <n v="4.33"/>
    <s v="No"/>
    <s v="No"/>
    <x v="0"/>
    <n v="1"/>
    <s v="No"/>
    <s v="Normal"/>
    <s v="Overweight"/>
    <n v="3046.06"/>
    <s v="Tier - 2"/>
    <s v="Tier - 1"/>
    <s v="R1023"/>
    <s v="Youth"/>
  </r>
  <r>
    <s v="ID2018"/>
    <s v="Ms"/>
    <s v="Megan"/>
    <s v="Granski"/>
    <d v="1998-09-15T00:00:00"/>
    <n v="24"/>
    <n v="0"/>
    <n v="25.27"/>
    <n v="5.83"/>
    <s v="No"/>
    <s v="No"/>
    <x v="0"/>
    <n v="1"/>
    <s v="No"/>
    <s v="Prediabetes"/>
    <s v="Overweight"/>
    <n v="3044.21"/>
    <s v="Tier - 2"/>
    <s v="Tier - 3"/>
    <s v="R1024"/>
    <s v="Youth"/>
  </r>
  <r>
    <s v="ID2019"/>
    <s v="Ms"/>
    <s v="Alyson"/>
    <s v="Dunn"/>
    <d v="1997-12-19T00:00:00"/>
    <n v="25"/>
    <n v="0"/>
    <n v="34.484999999999999"/>
    <n v="4.7"/>
    <s v="Yes"/>
    <s v="No"/>
    <x v="1"/>
    <n v="1"/>
    <s v="No"/>
    <s v="Normal"/>
    <s v="Obesity"/>
    <n v="3021.81"/>
    <s v="Tier - 2"/>
    <s v="Tier - 3"/>
    <s v="R1012"/>
    <s v="Youth"/>
  </r>
  <r>
    <s v="ID2020"/>
    <s v="Mr"/>
    <s v="Chance B"/>
    <s v="Regina"/>
    <d v="1988-09-28T00:00:00"/>
    <n v="34"/>
    <n v="3"/>
    <n v="15.57"/>
    <n v="4.07"/>
    <s v="Yes"/>
    <s v="No"/>
    <x v="0"/>
    <n v="1"/>
    <s v="No"/>
    <s v="Normal"/>
    <s v="Underweight"/>
    <n v="3018.04"/>
    <s v="Tier - 2"/>
    <s v="Tier - 2"/>
    <s v="R1012"/>
    <s v="Adults"/>
  </r>
  <r>
    <s v="ID2021"/>
    <s v="Mr"/>
    <s v="Sean P"/>
    <s v="O'Connor"/>
    <d v="2002-12-15T00:00:00"/>
    <n v="20"/>
    <n v="0"/>
    <n v="30.36"/>
    <n v="9.39"/>
    <s v="No"/>
    <s v="No"/>
    <x v="0"/>
    <n v="0"/>
    <s v="No"/>
    <s v="Diabetes"/>
    <s v="Obesity"/>
    <n v="3012.22"/>
    <s v="Tier - 2"/>
    <s v="Tier - 3"/>
    <s v="R1012"/>
    <s v="Youth"/>
  </r>
  <r>
    <s v="ID2022"/>
    <s v="Ms"/>
    <s v="Therese"/>
    <s v="Howe"/>
    <d v="1991-11-20T00:00:00"/>
    <n v="31"/>
    <n v="3"/>
    <n v="19.37"/>
    <n v="4.18"/>
    <s v="No"/>
    <s v="No"/>
    <x v="0"/>
    <n v="0"/>
    <s v="No"/>
    <s v="Normal"/>
    <s v="Normal Weight"/>
    <n v="2985.67"/>
    <s v="Tier - 2"/>
    <s v="Tier - 2"/>
    <s v="R1013"/>
    <s v="Adults"/>
  </r>
  <r>
    <s v="ID2023"/>
    <s v="Mr"/>
    <s v="Beau"/>
    <s v="Atwater"/>
    <d v="1987-06-18T00:00:00"/>
    <n v="35"/>
    <n v="3"/>
    <n v="16.71"/>
    <n v="4.18"/>
    <s v="No"/>
    <s v="No"/>
    <x v="0"/>
    <n v="1"/>
    <s v="No"/>
    <s v="Normal"/>
    <s v="Underweight"/>
    <n v="2979.52"/>
    <s v="Tier - 2"/>
    <s v="Tier - 3"/>
    <s v="R1013"/>
    <s v="Adults"/>
  </r>
  <r>
    <s v="ID2024"/>
    <s v="Ms"/>
    <s v="Kelsey M"/>
    <s v="Gurganus"/>
    <d v="1995-09-24T00:00:00"/>
    <n v="27"/>
    <n v="0"/>
    <n v="24.1"/>
    <n v="4.4000000000000004"/>
    <s v="Yes"/>
    <s v="No"/>
    <x v="0"/>
    <n v="1"/>
    <s v="No"/>
    <s v="Normal"/>
    <s v="Normal Weight"/>
    <n v="2974.13"/>
    <s v="Tier - 2"/>
    <s v="Tier - 1"/>
    <s v="R1011"/>
    <s v="Youth"/>
  </r>
  <r>
    <s v="ID2025"/>
    <s v="Ms"/>
    <s v="Gretchen"/>
    <s v="Holden"/>
    <d v="2002-09-30T00:00:00"/>
    <n v="20"/>
    <n v="0"/>
    <n v="29.77"/>
    <n v="9.9"/>
    <s v="No"/>
    <s v="No"/>
    <x v="0"/>
    <n v="0"/>
    <s v="No"/>
    <s v="Diabetes"/>
    <s v="Overweight"/>
    <n v="2943.41"/>
    <s v="Tier - 2"/>
    <s v="Tier - 3"/>
    <s v="R1012"/>
    <s v="Youth"/>
  </r>
  <r>
    <s v="ID2026"/>
    <s v="Mr"/>
    <s v="Nicholas E"/>
    <s v="Parton"/>
    <d v="1996-06-30T00:00:00"/>
    <n v="26"/>
    <n v="1"/>
    <n v="46.53"/>
    <n v="4.84"/>
    <s v="Yes"/>
    <s v="No"/>
    <x v="0"/>
    <n v="0"/>
    <s v="No"/>
    <s v="Normal"/>
    <s v="Obesity"/>
    <n v="2927.06"/>
    <s v="Tier - 2"/>
    <s v="Tier - 2"/>
    <s v="R1013"/>
    <s v="Youth"/>
  </r>
  <r>
    <s v="ID2027"/>
    <s v="Ms"/>
    <s v="Deborah"/>
    <s v="Downs"/>
    <d v="2003-06-05T00:00:00"/>
    <n v="20"/>
    <n v="2"/>
    <n v="23.4"/>
    <n v="5.53"/>
    <s v="No"/>
    <s v="No"/>
    <x v="1"/>
    <n v="1"/>
    <s v="No"/>
    <s v="Normal"/>
    <s v="Normal Weight"/>
    <n v="2913.57"/>
    <s v="Tier - 2"/>
    <s v="Tier - 2"/>
    <s v="R1011"/>
    <s v="Youth"/>
  </r>
  <r>
    <s v="ID2028"/>
    <s v="Mr"/>
    <s v="Chuck W"/>
    <s v="Dent"/>
    <d v="1996-06-13T00:00:00"/>
    <n v="26"/>
    <n v="1"/>
    <n v="30"/>
    <n v="4.33"/>
    <s v="Yes"/>
    <s v="No"/>
    <x v="0"/>
    <n v="0"/>
    <s v="No"/>
    <s v="Normal"/>
    <s v="Obesity"/>
    <n v="2904.09"/>
    <s v="Tier - 2"/>
    <s v="Tier - 2"/>
    <s v="R1011"/>
    <s v="Youth"/>
  </r>
  <r>
    <s v="ID2029"/>
    <s v="Mr"/>
    <s v="Daniel"/>
    <s v="Ranti"/>
    <d v="1996-10-24T00:00:00"/>
    <n v="26"/>
    <n v="1"/>
    <n v="29.15"/>
    <n v="4.91"/>
    <s v="Yes"/>
    <s v="No"/>
    <x v="0"/>
    <n v="0"/>
    <s v="No"/>
    <s v="Normal"/>
    <s v="Overweight"/>
    <n v="2902.91"/>
    <s v="Tier - 2"/>
    <s v="Tier - 2"/>
    <s v="R1013"/>
    <s v="Youth"/>
  </r>
  <r>
    <s v="ID2030"/>
    <s v="Ms"/>
    <s v="Amany"/>
    <s v="Ishaq"/>
    <d v="1999-11-01T00:00:00"/>
    <n v="23"/>
    <n v="0"/>
    <n v="34.865000000000002"/>
    <n v="4.8"/>
    <s v="No"/>
    <s v="No"/>
    <x v="0"/>
    <n v="0"/>
    <s v="No"/>
    <s v="Normal"/>
    <s v="Obesity"/>
    <n v="2899.49"/>
    <s v="Tier - 2"/>
    <s v="Tier - 2"/>
    <s v="R1024"/>
    <s v="Youth"/>
  </r>
  <r>
    <s v="ID2031"/>
    <s v="Ms"/>
    <s v="Kipling"/>
    <s v="Wiles"/>
    <d v="2000-07-14T00:00:00"/>
    <n v="22"/>
    <n v="0"/>
    <n v="28.12"/>
    <n v="5.55"/>
    <s v="Yes"/>
    <s v="Yes"/>
    <x v="0"/>
    <n v="2"/>
    <s v="No"/>
    <s v="Normal"/>
    <s v="Overweight"/>
    <n v="2897.46"/>
    <s v="Tier - 2"/>
    <s v="Tier - 1"/>
    <s v="R1012"/>
    <s v="Youth"/>
  </r>
  <r>
    <s v="ID2032"/>
    <s v="Mr"/>
    <s v="Duncan"/>
    <s v="Roberts"/>
    <d v="1996-06-21T00:00:00"/>
    <n v="26"/>
    <n v="0"/>
    <n v="29.45"/>
    <n v="5.24"/>
    <s v="Yes"/>
    <s v="No"/>
    <x v="0"/>
    <n v="0"/>
    <s v="No"/>
    <s v="Normal"/>
    <s v="Overweight"/>
    <n v="2897.32"/>
    <s v="Tier - 3"/>
    <s v="Tier - 3"/>
    <s v="R1016"/>
    <s v="Youth"/>
  </r>
  <r>
    <s v="ID2033"/>
    <s v="Mr"/>
    <s v="Louis C"/>
    <s v="Serafini"/>
    <d v="1993-08-12T00:00:00"/>
    <n v="29"/>
    <n v="0"/>
    <n v="27.94"/>
    <n v="6.08"/>
    <s v="No"/>
    <s v="No"/>
    <x v="1"/>
    <n v="1"/>
    <s v="No"/>
    <s v="Prediabetes"/>
    <s v="Overweight"/>
    <n v="2867.12"/>
    <s v="Tier - 1"/>
    <s v="Tier - 3"/>
    <s v="R1013"/>
    <s v="Youth"/>
  </r>
  <r>
    <s v="ID2034"/>
    <s v="Mr"/>
    <s v="Daniel J"/>
    <s v="Button"/>
    <d v="1993-11-01T00:00:00"/>
    <n v="29"/>
    <n v="0"/>
    <n v="27.2"/>
    <n v="5.83"/>
    <s v="No"/>
    <s v="No"/>
    <x v="1"/>
    <n v="1"/>
    <s v="No"/>
    <s v="Prediabetes"/>
    <s v="Overweight"/>
    <n v="2866.09"/>
    <s v="Tier - 3"/>
    <s v="Tier - 3"/>
    <s v="R1011"/>
    <s v="Youth"/>
  </r>
  <r>
    <s v="ID2035"/>
    <s v="Ms"/>
    <s v="Ildiko M"/>
    <s v="Gaal"/>
    <d v="1998-09-04T00:00:00"/>
    <n v="24"/>
    <n v="0"/>
    <n v="33.344999999999999"/>
    <n v="4.29"/>
    <s v="No"/>
    <s v="No"/>
    <x v="0"/>
    <n v="1"/>
    <s v="No"/>
    <s v="Normal"/>
    <s v="Obesity"/>
    <n v="2855.44"/>
    <s v="Tier - 2"/>
    <s v="Tier - 3"/>
    <s v="R1012"/>
    <s v="Youth"/>
  </r>
  <r>
    <s v="ID2036"/>
    <s v="Ms"/>
    <s v="Melinda E"/>
    <s v="Liptak"/>
    <d v="1998-06-17T00:00:00"/>
    <n v="24"/>
    <n v="0"/>
    <n v="29.925000000000001"/>
    <n v="5.3"/>
    <s v="No"/>
    <s v="No"/>
    <x v="0"/>
    <n v="1"/>
    <s v="No"/>
    <s v="Normal"/>
    <s v="Overweight"/>
    <n v="2850.68"/>
    <s v="Tier - 2"/>
    <s v="Tier - 3"/>
    <s v="R1012"/>
    <s v="Youth"/>
  </r>
  <r>
    <s v="ID2037"/>
    <s v="Ms"/>
    <s v="Ashley M"/>
    <s v="Kellam"/>
    <d v="1998-11-15T00:00:00"/>
    <n v="24"/>
    <n v="0"/>
    <n v="24.225000000000001"/>
    <n v="4.42"/>
    <s v="No"/>
    <s v="No"/>
    <x v="0"/>
    <n v="1"/>
    <s v="No"/>
    <s v="Normal"/>
    <s v="Normal Weight"/>
    <n v="2842.76"/>
    <s v="Tier - 2"/>
    <s v="Tier - 3"/>
    <s v="R1012"/>
    <s v="Youth"/>
  </r>
  <r>
    <s v="ID2038"/>
    <s v="Ms"/>
    <s v="Stephanie"/>
    <s v="Gordon"/>
    <d v="2000-10-01T00:00:00"/>
    <n v="22"/>
    <n v="0"/>
    <n v="29.68"/>
    <n v="5.68"/>
    <s v="No"/>
    <s v="Yes"/>
    <x v="0"/>
    <n v="1"/>
    <s v="No"/>
    <s v="Normal"/>
    <s v="Overweight"/>
    <n v="2819.51"/>
    <s v="Tier - 2"/>
    <s v="Tier - 3"/>
    <s v="R1011"/>
    <s v="Youth"/>
  </r>
  <r>
    <s v="ID2039"/>
    <s v="Mr"/>
    <s v="Sean P"/>
    <s v="Hyland"/>
    <d v="2003-09-23T00:00:00"/>
    <n v="19"/>
    <n v="2"/>
    <n v="20.614999999999998"/>
    <n v="6.05"/>
    <s v="No"/>
    <s v="No"/>
    <x v="1"/>
    <n v="1"/>
    <s v="No"/>
    <s v="Prediabetes"/>
    <s v="Normal Weight"/>
    <n v="2803.7"/>
    <s v="Tier - 2"/>
    <s v="Tier - 1"/>
    <s v="R1012"/>
    <s v="Youth"/>
  </r>
  <r>
    <s v="ID2040"/>
    <s v="Ms"/>
    <s v="Emily G"/>
    <s v="Wagoner"/>
    <d v="2004-08-04T00:00:00"/>
    <n v="18"/>
    <n v="2"/>
    <n v="32.119999999999997"/>
    <n v="5.33"/>
    <s v="No"/>
    <s v="Yes"/>
    <x v="0"/>
    <n v="1"/>
    <s v="No"/>
    <s v="Normal"/>
    <s v="Obesity"/>
    <n v="2801.26"/>
    <s v="Tier - 2"/>
    <s v="Tier - 3"/>
    <s v="R1013"/>
    <s v="Youth"/>
  </r>
  <r>
    <s v="ID2041"/>
    <s v="Mr"/>
    <s v="Malcolm"/>
    <s v="Thomas"/>
    <d v="1999-12-24T00:00:00"/>
    <n v="23"/>
    <n v="1"/>
    <n v="27.36"/>
    <n v="6.22"/>
    <s v="No"/>
    <s v="No"/>
    <x v="0"/>
    <n v="0"/>
    <s v="No"/>
    <s v="Prediabetes"/>
    <s v="Overweight"/>
    <n v="2789.06"/>
    <s v="Tier - 2"/>
    <s v="Tier - 3"/>
    <s v="R1012"/>
    <s v="Youth"/>
  </r>
  <r>
    <s v="ID2042"/>
    <s v="Mr"/>
    <s v="Danilo"/>
    <s v="Goffi"/>
    <d v="1999-08-29T00:00:00"/>
    <n v="23"/>
    <n v="1"/>
    <n v="17.385000000000002"/>
    <n v="5.84"/>
    <s v="No"/>
    <s v="No"/>
    <x v="0"/>
    <n v="0"/>
    <s v="No"/>
    <s v="Prediabetes"/>
    <s v="Underweight"/>
    <n v="2775.19"/>
    <s v="Tier - 2"/>
    <s v="Tier - 1"/>
    <s v="R1012"/>
    <s v="Youth"/>
  </r>
  <r>
    <s v="ID2043"/>
    <s v="Mr"/>
    <s v="Mikko"/>
    <s v="Salovaara"/>
    <d v="2004-11-14T00:00:00"/>
    <n v="18"/>
    <n v="0"/>
    <n v="30.13"/>
    <n v="5.71"/>
    <s v="No"/>
    <s v="Yes"/>
    <x v="0"/>
    <n v="1"/>
    <s v="No"/>
    <s v="Prediabetes"/>
    <s v="Obesity"/>
    <n v="2773.46"/>
    <s v="Tier - 2"/>
    <s v="Tier - 1"/>
    <s v="R1021"/>
    <s v="Youth"/>
  </r>
  <r>
    <s v="ID2044"/>
    <s v="Ms"/>
    <s v="Paula C"/>
    <s v="Reid"/>
    <d v="1997-08-10T00:00:00"/>
    <n v="25"/>
    <n v="0"/>
    <n v="25.44"/>
    <n v="6.04"/>
    <s v="Yes"/>
    <s v="No"/>
    <x v="1"/>
    <n v="1"/>
    <s v="No"/>
    <s v="Prediabetes"/>
    <s v="Overweight"/>
    <n v="2758.99"/>
    <s v="Tier - 2"/>
    <s v="Tier - 1"/>
    <s v="R1012"/>
    <s v="Youth"/>
  </r>
  <r>
    <s v="ID2045"/>
    <s v="Ms"/>
    <s v="Kirsten N"/>
    <s v="Allan"/>
    <d v="2000-10-11T00:00:00"/>
    <n v="22"/>
    <n v="0"/>
    <n v="39.805"/>
    <n v="4.38"/>
    <s v="No"/>
    <s v="Yes"/>
    <x v="0"/>
    <n v="1"/>
    <s v="No"/>
    <s v="Normal"/>
    <s v="Obesity"/>
    <n v="2755.02"/>
    <s v="Tier - 2"/>
    <s v="Tier - 1"/>
    <s v="R1024"/>
    <s v="Youth"/>
  </r>
  <r>
    <s v="ID2046"/>
    <s v="Ms"/>
    <s v="Christy"/>
    <s v="Mclaughlin"/>
    <d v="2000-10-03T00:00:00"/>
    <n v="22"/>
    <n v="0"/>
    <n v="30.4"/>
    <n v="5.56"/>
    <s v="Yes"/>
    <s v="Yes"/>
    <x v="0"/>
    <n v="1"/>
    <s v="No"/>
    <s v="Normal"/>
    <s v="Obesity"/>
    <n v="2741.95"/>
    <s v="Tier - 2"/>
    <s v="Tier - 3"/>
    <s v="R1024"/>
    <s v="Youth"/>
  </r>
  <r>
    <s v="ID2047"/>
    <s v="Ms"/>
    <s v="Jennifer"/>
    <s v="Lee"/>
    <d v="2000-12-17T00:00:00"/>
    <n v="22"/>
    <n v="0"/>
    <n v="23.18"/>
    <n v="4.24"/>
    <s v="No"/>
    <s v="Yes"/>
    <x v="0"/>
    <n v="1"/>
    <s v="No"/>
    <s v="Normal"/>
    <s v="Normal Weight"/>
    <n v="2731.91"/>
    <s v="Tier - 2"/>
    <s v="Tier - 3"/>
    <s v="R1024"/>
    <s v="Youth"/>
  </r>
  <r>
    <s v="ID2048"/>
    <s v="Ms"/>
    <s v="Jingjing"/>
    <s v="Tang"/>
    <d v="2003-12-03T00:00:00"/>
    <n v="19"/>
    <n v="1"/>
    <n v="39.615000000000002"/>
    <n v="6.32"/>
    <s v="No"/>
    <s v="No"/>
    <x v="1"/>
    <n v="1"/>
    <s v="No"/>
    <s v="Prediabetes"/>
    <s v="Obesity"/>
    <n v="2730.11"/>
    <s v="Tier - 2"/>
    <s v="Tier - 3"/>
    <s v="R1012"/>
    <s v="Youth"/>
  </r>
  <r>
    <s v="ID2049"/>
    <s v="Mr"/>
    <s v="Morgan"/>
    <s v="Kennedy"/>
    <d v="1997-10-06T00:00:00"/>
    <n v="25"/>
    <n v="0"/>
    <n v="30.59"/>
    <n v="6.3"/>
    <s v="Yes"/>
    <s v="No"/>
    <x v="1"/>
    <n v="1"/>
    <s v="No"/>
    <s v="Prediabetes"/>
    <s v="Obesity"/>
    <n v="2727.4"/>
    <s v="Tier - 3"/>
    <s v="Tier - 3"/>
    <s v="R1016"/>
    <s v="Youth"/>
  </r>
  <r>
    <s v="ID2050"/>
    <s v="Mr"/>
    <s v="Patrick J"/>
    <s v="Condon"/>
    <d v="1988-08-20T00:00:00"/>
    <n v="34"/>
    <n v="3"/>
    <n v="16.72"/>
    <n v="4.38"/>
    <s v="Yes"/>
    <s v="No"/>
    <x v="0"/>
    <n v="1"/>
    <s v="No"/>
    <s v="Normal"/>
    <s v="Underweight"/>
    <n v="2726.06"/>
    <s v="Tier - 2"/>
    <s v="Tier - 2"/>
    <s v="R1013"/>
    <s v="Adults"/>
  </r>
  <r>
    <s v="ID2051"/>
    <s v="Mr"/>
    <s v="Frankline"/>
    <s v="Chepkwony"/>
    <d v="1997-10-30T00:00:00"/>
    <n v="25"/>
    <n v="0"/>
    <n v="26.22"/>
    <n v="4.6500000000000004"/>
    <s v="Yes"/>
    <s v="No"/>
    <x v="1"/>
    <n v="1"/>
    <s v="No"/>
    <s v="Normal"/>
    <s v="Overweight"/>
    <n v="2721.32"/>
    <s v="Tier - 1"/>
    <s v="Tier - 3"/>
    <s v="R1014"/>
    <s v="Youth"/>
  </r>
  <r>
    <s v="ID2052"/>
    <s v="Ms"/>
    <s v="Laura T"/>
    <s v="Rodriguez"/>
    <d v="2003-08-06T00:00:00"/>
    <n v="19"/>
    <n v="1"/>
    <n v="31.824999999999999"/>
    <n v="4.7"/>
    <s v="No"/>
    <s v="No"/>
    <x v="1"/>
    <n v="1"/>
    <s v="No"/>
    <s v="Normal"/>
    <s v="Obesity"/>
    <n v="2719.28"/>
    <s v="Tier - 2"/>
    <s v="Tier - 2"/>
    <s v="R1012"/>
    <s v="Youth"/>
  </r>
  <r>
    <s v="ID2053"/>
    <s v="Ms"/>
    <s v="Natalia"/>
    <s v="Szynkarczuk"/>
    <d v="2003-12-01T00:00:00"/>
    <n v="19"/>
    <n v="1"/>
    <n v="25.745000000000001"/>
    <n v="4.34"/>
    <s v="No"/>
    <s v="No"/>
    <x v="1"/>
    <n v="1"/>
    <s v="No"/>
    <s v="Normal"/>
    <s v="Overweight"/>
    <n v="2710.83"/>
    <s v="Tier - 2"/>
    <s v="Tier - 3"/>
    <s v="R1012"/>
    <s v="Youth"/>
  </r>
  <r>
    <s v="ID2054"/>
    <s v="Ms"/>
    <s v="Jennifer L"/>
    <s v="Brill"/>
    <d v="2003-11-21T00:00:00"/>
    <n v="19"/>
    <n v="1"/>
    <n v="24.605"/>
    <n v="5.62"/>
    <s v="No"/>
    <s v="No"/>
    <x v="1"/>
    <n v="1"/>
    <s v="No"/>
    <s v="Normal"/>
    <s v="Normal Weight"/>
    <n v="2709.24"/>
    <s v="Tier - 2"/>
    <s v="Tier - 2"/>
    <s v="R1012"/>
    <s v="Youth"/>
  </r>
  <r>
    <s v="ID2055"/>
    <s v="Ms"/>
    <s v="Brooke"/>
    <s v="Adams"/>
    <d v="2003-07-17T00:00:00"/>
    <n v="19"/>
    <n v="1"/>
    <n v="24.51"/>
    <n v="4.24"/>
    <s v="No"/>
    <s v="No"/>
    <x v="1"/>
    <n v="1"/>
    <s v="No"/>
    <s v="Normal"/>
    <s v="Normal Weight"/>
    <n v="2709.11"/>
    <s v="Tier - 2"/>
    <s v="Tier - 2"/>
    <s v="R1012"/>
    <s v="Youth"/>
  </r>
  <r>
    <s v="ID2056"/>
    <s v="Mr"/>
    <s v="Jeremy M"/>
    <s v="Nunn"/>
    <d v="1996-06-13T00:00:00"/>
    <n v="26"/>
    <n v="0"/>
    <n v="31.065000000000001"/>
    <n v="4.57"/>
    <s v="Yes"/>
    <s v="No"/>
    <x v="0"/>
    <n v="0"/>
    <s v="No"/>
    <s v="Normal"/>
    <s v="Obesity"/>
    <n v="2699.57"/>
    <s v="Tier - 2"/>
    <s v="Tier - 1"/>
    <s v="R1012"/>
    <s v="Youth"/>
  </r>
  <r>
    <s v="ID2057"/>
    <s v="Ms"/>
    <s v="Megan L"/>
    <s v="Blair"/>
    <d v="1999-06-11T00:00:00"/>
    <n v="23"/>
    <n v="0"/>
    <n v="28.12"/>
    <n v="5.05"/>
    <s v="No"/>
    <s v="No"/>
    <x v="0"/>
    <n v="0"/>
    <s v="No"/>
    <s v="Normal"/>
    <s v="Overweight"/>
    <n v="2690.11"/>
    <s v="Tier - 2"/>
    <s v="Tier - 2"/>
    <s v="R1012"/>
    <s v="Youth"/>
  </r>
  <r>
    <s v="ID2058"/>
    <s v="Mr"/>
    <s v="Bryan"/>
    <s v="Sharkey"/>
    <d v="1994-10-02T00:00:00"/>
    <n v="28"/>
    <n v="0"/>
    <n v="38.06"/>
    <n v="6.16"/>
    <s v="No"/>
    <s v="No"/>
    <x v="0"/>
    <n v="0"/>
    <s v="No"/>
    <s v="Prediabetes"/>
    <s v="Obesity"/>
    <n v="2689.5"/>
    <s v="Tier - 3"/>
    <s v="Tier - 2"/>
    <s v="R1013"/>
    <s v="Youth"/>
  </r>
  <r>
    <s v="ID2059"/>
    <s v="Ms"/>
    <s v="Marny"/>
    <s v="Scalard"/>
    <d v="1994-09-17T00:00:00"/>
    <n v="28"/>
    <n v="0"/>
    <n v="24.96"/>
    <n v="4.57"/>
    <s v="No"/>
    <s v="No"/>
    <x v="0"/>
    <n v="0"/>
    <s v="No"/>
    <s v="Normal"/>
    <s v="Normal Weight"/>
    <n v="2684.69"/>
    <s v="Tier - 2"/>
    <s v="Tier - 2"/>
    <s v="R1013"/>
    <s v="Youth"/>
  </r>
  <r>
    <s v="ID2060"/>
    <s v="Mr"/>
    <s v="Marc"/>
    <s v="Burget"/>
    <d v="1996-08-05T00:00:00"/>
    <n v="26"/>
    <n v="0"/>
    <n v="17.670000000000002"/>
    <n v="5.53"/>
    <s v="Yes"/>
    <s v="No"/>
    <x v="0"/>
    <n v="0"/>
    <s v="No"/>
    <s v="Normal"/>
    <s v="Underweight"/>
    <n v="2680.95"/>
    <s v="Tier - 3"/>
    <s v="Tier - 2"/>
    <s v="R1012"/>
    <s v="Youth"/>
  </r>
  <r>
    <s v="ID2061"/>
    <s v="Mr"/>
    <s v="Benjamin L"/>
    <s v="English"/>
    <d v="2000-12-09T00:00:00"/>
    <n v="22"/>
    <n v="1"/>
    <n v="31.35"/>
    <n v="5.84"/>
    <s v="No"/>
    <s v="Yes"/>
    <x v="0"/>
    <n v="1"/>
    <s v="No"/>
    <s v="Prediabetes"/>
    <s v="Obesity"/>
    <n v="2643.27"/>
    <s v="Tier - 2"/>
    <s v="Tier - 1"/>
    <s v="R1012"/>
    <s v="Youth"/>
  </r>
  <r>
    <s v="ID2062"/>
    <s v="Mr"/>
    <s v="Rob G"/>
    <s v="Hampton"/>
    <d v="2000-06-24T00:00:00"/>
    <n v="22"/>
    <n v="1"/>
    <n v="28.31"/>
    <n v="6.41"/>
    <s v="No"/>
    <s v="Yes"/>
    <x v="0"/>
    <n v="1"/>
    <s v="No"/>
    <s v="Prediabetes"/>
    <s v="Overweight"/>
    <n v="2639.04"/>
    <s v="Tier - 2"/>
    <s v="Tier - 2"/>
    <s v="R1012"/>
    <s v="Youth"/>
  </r>
  <r>
    <s v="ID2063"/>
    <s v="Ms"/>
    <s v="Stefanie A"/>
    <s v="Flynn"/>
    <d v="1997-08-26T00:00:00"/>
    <n v="25"/>
    <n v="0"/>
    <n v="30.3"/>
    <n v="4.7300000000000004"/>
    <s v="Yes"/>
    <s v="No"/>
    <x v="1"/>
    <n v="1"/>
    <s v="No"/>
    <s v="Normal"/>
    <s v="Obesity"/>
    <n v="2632.99"/>
    <s v="Tier - 2"/>
    <s v="Tier - 1"/>
    <s v="R1011"/>
    <s v="Youth"/>
  </r>
  <r>
    <s v="ID2064"/>
    <s v="Ms"/>
    <s v="Stephanie"/>
    <s v="Knast"/>
    <d v="2001-08-26T00:00:00"/>
    <n v="21"/>
    <n v="1"/>
    <n v="26.4"/>
    <n v="6.22"/>
    <s v="Yes"/>
    <s v="No"/>
    <x v="0"/>
    <n v="0"/>
    <s v="No"/>
    <s v="Prediabetes"/>
    <s v="Overweight"/>
    <n v="2597.7800000000002"/>
    <s v="Tier - 2"/>
    <s v="Tier - 1"/>
    <s v="R1011"/>
    <s v="Youth"/>
  </r>
  <r>
    <s v="ID2065"/>
    <s v="Ms"/>
    <s v="Caroline F"/>
    <s v="Lucas"/>
    <d v="2001-07-28T00:00:00"/>
    <n v="21"/>
    <n v="0"/>
    <n v="22.135000000000002"/>
    <n v="4.46"/>
    <s v="Yes"/>
    <s v="No"/>
    <x v="0"/>
    <n v="0"/>
    <s v="No"/>
    <s v="Normal"/>
    <s v="Normal Weight"/>
    <n v="2585.85"/>
    <s v="Tier - 2"/>
    <s v="Tier - 2"/>
    <s v="R1024"/>
    <s v="Youth"/>
  </r>
  <r>
    <s v="ID2066"/>
    <s v="Ms"/>
    <s v="Julia J"/>
    <s v="Thomas"/>
    <d v="2001-10-15T00:00:00"/>
    <n v="21"/>
    <n v="1"/>
    <n v="17.399999999999999"/>
    <n v="4.5"/>
    <s v="Yes"/>
    <s v="No"/>
    <x v="0"/>
    <n v="0"/>
    <s v="No"/>
    <s v="Normal"/>
    <s v="Underweight"/>
    <n v="2585.27"/>
    <s v="Tier - 2"/>
    <s v="Tier - 3"/>
    <s v="R1011"/>
    <s v="Youth"/>
  </r>
  <r>
    <s v="ID2067"/>
    <s v="Mr"/>
    <s v="Jack"/>
    <s v="Cherewatti"/>
    <d v="2002-07-20T00:00:00"/>
    <n v="20"/>
    <n v="0"/>
    <n v="28.06"/>
    <n v="8.93"/>
    <s v="No"/>
    <s v="No"/>
    <x v="0"/>
    <n v="0"/>
    <s v="No"/>
    <s v="Diabetes"/>
    <s v="Overweight"/>
    <n v="2585.04"/>
    <s v="Tier - 2"/>
    <s v="Tier - 2"/>
    <s v="R1021"/>
    <s v="Youth"/>
  </r>
  <r>
    <s v="ID2068"/>
    <s v="Mr"/>
    <s v="Bernat"/>
    <s v="Olle"/>
    <d v="2002-10-11T00:00:00"/>
    <n v="20"/>
    <n v="2"/>
    <n v="31.13"/>
    <n v="11.02"/>
    <s v="No"/>
    <s v="No"/>
    <x v="0"/>
    <n v="0"/>
    <s v="No"/>
    <s v="Diabetes"/>
    <s v="Obesity"/>
    <n v="2566.4699999999998"/>
    <s v="Tier - 2"/>
    <s v="Tier - 3"/>
    <s v="R1013"/>
    <s v="Youth"/>
  </r>
  <r>
    <s v="ID2069"/>
    <s v="Mr"/>
    <s v="Hicham"/>
    <s v="Hamsi"/>
    <d v="1991-11-17T00:00:00"/>
    <n v="31"/>
    <n v="3"/>
    <n v="18.46"/>
    <n v="5.25"/>
    <s v="No"/>
    <s v="No"/>
    <x v="0"/>
    <n v="0"/>
    <s v="No"/>
    <s v="Normal"/>
    <s v="Underweight"/>
    <n v="2545.6799999999998"/>
    <s v="Tier - 2"/>
    <s v="Tier - 1"/>
    <s v="R1013"/>
    <s v="Adults"/>
  </r>
  <r>
    <s v="ID2070"/>
    <s v="Ms"/>
    <s v="Sarah"/>
    <s v="Finnegan"/>
    <d v="1990-10-01T00:00:00"/>
    <n v="32"/>
    <n v="3"/>
    <n v="17.3"/>
    <n v="4.75"/>
    <s v="No"/>
    <s v="No"/>
    <x v="0"/>
    <n v="0"/>
    <s v="No"/>
    <s v="Normal"/>
    <s v="Underweight"/>
    <n v="2540.39"/>
    <s v="Tier - 2"/>
    <s v="Tier - 2"/>
    <s v="R1013"/>
    <s v="Adults"/>
  </r>
  <r>
    <s v="ID2071"/>
    <s v="Mr"/>
    <s v="Anthony S"/>
    <s v="Walsh"/>
    <d v="1997-07-28T00:00:00"/>
    <n v="25"/>
    <n v="0"/>
    <n v="35.625"/>
    <n v="4.68"/>
    <s v="Yes"/>
    <s v="No"/>
    <x v="1"/>
    <n v="1"/>
    <s v="No"/>
    <s v="Normal"/>
    <s v="Obesity"/>
    <n v="2534.39"/>
    <s v="Tier - 3"/>
    <s v="Tier - 3"/>
    <s v="R1012"/>
    <s v="Youth"/>
  </r>
  <r>
    <s v="ID2072"/>
    <s v="Ms"/>
    <s v="Elisabetta"/>
    <s v="Villa"/>
    <d v="2000-08-25T00:00:00"/>
    <n v="22"/>
    <n v="0"/>
    <n v="20.234999999999999"/>
    <n v="6.17"/>
    <s v="Yes"/>
    <s v="Yes"/>
    <x v="0"/>
    <n v="2"/>
    <s v="No"/>
    <s v="Prediabetes"/>
    <s v="Normal Weight"/>
    <n v="2527.8200000000002"/>
    <s v="Tier - 2"/>
    <s v="Tier - 3"/>
    <s v="R1012"/>
    <s v="Youth"/>
  </r>
  <r>
    <s v="ID2073"/>
    <s v="Mr"/>
    <s v="Trevor N"/>
    <s v="Cable"/>
    <d v="1997-11-02T00:00:00"/>
    <n v="25"/>
    <n v="0"/>
    <n v="27.55"/>
    <n v="4.5599999999999996"/>
    <s v="Yes"/>
    <s v="No"/>
    <x v="1"/>
    <n v="1"/>
    <s v="No"/>
    <s v="Normal"/>
    <s v="Overweight"/>
    <n v="2523.17"/>
    <s v="Tier - 3"/>
    <s v="Tier - 1"/>
    <s v="R1012"/>
    <s v="Youth"/>
  </r>
  <r>
    <s v="ID2074"/>
    <s v="Ms"/>
    <s v="Nancy"/>
    <s v="Eiring"/>
    <d v="1991-08-05T00:00:00"/>
    <n v="31"/>
    <n v="3"/>
    <n v="17.97"/>
    <n v="6.3"/>
    <s v="No"/>
    <s v="No"/>
    <x v="0"/>
    <n v="0"/>
    <s v="No"/>
    <s v="Prediabetes"/>
    <s v="Underweight"/>
    <n v="2510.79"/>
    <s v="Tier - 2"/>
    <s v="Tier - 1"/>
    <s v="R1013"/>
    <s v="Adults"/>
  </r>
  <r>
    <s v="ID2075"/>
    <s v="Ms"/>
    <s v="Allison R"/>
    <s v="Connor"/>
    <d v="2004-09-06T00:00:00"/>
    <n v="18"/>
    <n v="0"/>
    <n v="29.98"/>
    <n v="6.03"/>
    <s v="No"/>
    <s v="Yes"/>
    <x v="0"/>
    <n v="1"/>
    <s v="No"/>
    <s v="Prediabetes"/>
    <s v="Overweight"/>
    <n v="2500.9299999999998"/>
    <s v="Tier - 2"/>
    <s v="Tier - 2"/>
    <s v="R1012"/>
    <s v="Youth"/>
  </r>
  <r>
    <s v="ID2076"/>
    <s v="Mr"/>
    <s v="Robert J"/>
    <s v="Friedman"/>
    <d v="1995-10-15T00:00:00"/>
    <n v="27"/>
    <n v="0"/>
    <n v="33.659999999999997"/>
    <n v="4.2"/>
    <s v="Yes"/>
    <s v="No"/>
    <x v="0"/>
    <n v="1"/>
    <s v="No"/>
    <s v="Normal"/>
    <s v="Obesity"/>
    <n v="2498.41"/>
    <s v="Tier - 3"/>
    <s v="Tier - 3"/>
    <s v="R1013"/>
    <s v="Youth"/>
  </r>
  <r>
    <s v="ID2077"/>
    <s v="Mr"/>
    <s v="Nicholas"/>
    <s v="Croker"/>
    <d v="1995-07-09T00:00:00"/>
    <n v="27"/>
    <n v="0"/>
    <n v="32.67"/>
    <n v="5.61"/>
    <s v="Yes"/>
    <s v="No"/>
    <x v="0"/>
    <n v="1"/>
    <s v="No"/>
    <s v="Normal"/>
    <s v="Obesity"/>
    <n v="2497.04"/>
    <s v="Tier - 3"/>
    <s v="Tier - 3"/>
    <s v="R1013"/>
    <s v="Youth"/>
  </r>
  <r>
    <s v="ID2078"/>
    <s v="Mr"/>
    <s v="Kevin L"/>
    <s v="Beganics"/>
    <d v="1995-10-14T00:00:00"/>
    <n v="27"/>
    <n v="0"/>
    <n v="30.5"/>
    <n v="5.88"/>
    <s v="Yes"/>
    <s v="No"/>
    <x v="0"/>
    <n v="1"/>
    <s v="No"/>
    <s v="Prediabetes"/>
    <s v="Obesity"/>
    <n v="2494.02"/>
    <s v="Tier - 3"/>
    <s v="Tier - 1"/>
    <s v="R1011"/>
    <s v="Youth"/>
  </r>
  <r>
    <s v="ID2079"/>
    <s v="Mr"/>
    <s v="Bryan"/>
    <s v="Huberty"/>
    <d v="1995-11-06T00:00:00"/>
    <n v="27"/>
    <n v="0"/>
    <n v="23.1"/>
    <n v="5.92"/>
    <s v="Yes"/>
    <s v="No"/>
    <x v="0"/>
    <n v="1"/>
    <s v="No"/>
    <s v="Prediabetes"/>
    <s v="Normal Weight"/>
    <n v="2483.7399999999998"/>
    <s v="Tier - 3"/>
    <s v="Tier - 2"/>
    <s v="R1013"/>
    <s v="Youth"/>
  </r>
  <r>
    <s v="ID2080"/>
    <s v="Ms"/>
    <s v="Janae N"/>
    <s v="Jacobs"/>
    <d v="1998-06-20T00:00:00"/>
    <n v="24"/>
    <n v="0"/>
    <n v="39.49"/>
    <n v="4.8099999999999996"/>
    <s v="No"/>
    <s v="No"/>
    <x v="0"/>
    <n v="1"/>
    <s v="No"/>
    <s v="Normal"/>
    <s v="Obesity"/>
    <n v="2480.98"/>
    <s v="Tier - 2"/>
    <s v="Tier - 2"/>
    <s v="R1013"/>
    <s v="Youth"/>
  </r>
  <r>
    <s v="ID2081"/>
    <s v="Ms"/>
    <s v="Audrey"/>
    <s v="Hazlehurst"/>
    <d v="1998-07-02T00:00:00"/>
    <n v="24"/>
    <n v="0"/>
    <n v="33.99"/>
    <n v="4.55"/>
    <s v="No"/>
    <s v="No"/>
    <x v="0"/>
    <n v="1"/>
    <s v="No"/>
    <s v="Normal"/>
    <s v="Obesity"/>
    <n v="2473.33"/>
    <s v="Tier - 2"/>
    <s v="Tier - 3"/>
    <s v="R1013"/>
    <s v="Youth"/>
  </r>
  <r>
    <s v="ID2082"/>
    <s v="Ms"/>
    <s v="Laura"/>
    <s v="Marin"/>
    <d v="1998-08-17T00:00:00"/>
    <n v="24"/>
    <n v="0"/>
    <n v="27.72"/>
    <n v="6.43"/>
    <s v="No"/>
    <s v="No"/>
    <x v="0"/>
    <n v="1"/>
    <s v="No"/>
    <s v="Prediabetes"/>
    <s v="Overweight"/>
    <n v="2464.62"/>
    <s v="Tier - 2"/>
    <s v="Tier - 3"/>
    <s v="R1013"/>
    <s v="Youth"/>
  </r>
  <r>
    <s v="ID2083"/>
    <s v="Ms"/>
    <s v="Nicole F"/>
    <s v="Dear"/>
    <d v="2002-07-11T00:00:00"/>
    <n v="20"/>
    <n v="0"/>
    <n v="30.59"/>
    <n v="11.62"/>
    <s v="No"/>
    <s v="No"/>
    <x v="0"/>
    <n v="0"/>
    <s v="No"/>
    <s v="Diabetes"/>
    <s v="Obesity"/>
    <n v="2459.7199999999998"/>
    <s v="Tier - 2"/>
    <s v="Tier - 2"/>
    <s v="R1024"/>
    <s v="Youth"/>
  </r>
  <r>
    <s v="ID2084"/>
    <s v="Ms"/>
    <s v="Krista L"/>
    <s v="Lederer"/>
    <d v="1998-11-19T00:00:00"/>
    <n v="24"/>
    <n v="0"/>
    <n v="22.6"/>
    <n v="6.04"/>
    <s v="No"/>
    <s v="No"/>
    <x v="0"/>
    <n v="1"/>
    <s v="No"/>
    <s v="Prediabetes"/>
    <s v="Normal Weight"/>
    <n v="2457.5"/>
    <s v="Tier - 2"/>
    <s v="Tier - 1"/>
    <s v="R1011"/>
    <s v="Youth"/>
  </r>
  <r>
    <s v="ID2085"/>
    <s v="Ms"/>
    <s v="Denise"/>
    <s v="Robson"/>
    <d v="2002-07-29T00:00:00"/>
    <n v="20"/>
    <n v="0"/>
    <n v="28.785"/>
    <n v="8.82"/>
    <s v="No"/>
    <s v="No"/>
    <x v="0"/>
    <n v="0"/>
    <s v="No"/>
    <s v="Diabetes"/>
    <s v="Overweight"/>
    <n v="2457.21"/>
    <s v="Tier - 2"/>
    <s v="Tier - 1"/>
    <s v="R1024"/>
    <s v="Youth"/>
  </r>
  <r>
    <s v="ID2086"/>
    <s v="Mr"/>
    <s v="Ariel"/>
    <s v="Galvan"/>
    <d v="1999-11-21T00:00:00"/>
    <n v="23"/>
    <n v="1"/>
    <n v="50.38"/>
    <n v="5.8"/>
    <s v="No"/>
    <s v="No"/>
    <x v="0"/>
    <n v="0"/>
    <s v="No"/>
    <s v="Prediabetes"/>
    <s v="Obesity"/>
    <n v="2438.06"/>
    <s v="Tier - 2"/>
    <s v="Tier - 2"/>
    <s v="R1013"/>
    <s v="Youth"/>
  </r>
  <r>
    <s v="ID2087"/>
    <s v="Mr"/>
    <s v="Jeremy"/>
    <s v="Walsh"/>
    <d v="1999-11-12T00:00:00"/>
    <n v="23"/>
    <n v="1"/>
    <n v="35.200000000000003"/>
    <n v="4.28"/>
    <s v="No"/>
    <s v="No"/>
    <x v="0"/>
    <n v="0"/>
    <s v="No"/>
    <s v="Normal"/>
    <s v="Obesity"/>
    <n v="2416.96"/>
    <s v="Tier - 2"/>
    <s v="Tier - 2"/>
    <s v="R1011"/>
    <s v="Youth"/>
  </r>
  <r>
    <s v="ID2088"/>
    <s v="Ms"/>
    <s v="Rosalie"/>
    <s v="Teeuwen"/>
    <d v="2001-06-03T00:00:00"/>
    <n v="22"/>
    <n v="0"/>
    <n v="35.72"/>
    <n v="5.5"/>
    <s v="Yes"/>
    <s v="No"/>
    <x v="0"/>
    <n v="0"/>
    <s v="No"/>
    <s v="Normal"/>
    <s v="Obesity"/>
    <n v="2404.73"/>
    <s v="Tier - 2"/>
    <s v="Tier - 3"/>
    <s v="R1012"/>
    <s v="Youth"/>
  </r>
  <r>
    <s v="ID2089"/>
    <s v="Mr"/>
    <s v="Jay"/>
    <s v="List"/>
    <d v="1999-08-10T00:00:00"/>
    <n v="23"/>
    <n v="0"/>
    <n v="24.51"/>
    <n v="4.6900000000000004"/>
    <s v="No"/>
    <s v="No"/>
    <x v="0"/>
    <n v="0"/>
    <s v="No"/>
    <s v="Normal"/>
    <s v="Normal Weight"/>
    <n v="2396.1"/>
    <s v="Tier - 2"/>
    <s v="Tier - 1"/>
    <s v="R1019"/>
    <s v="Youth"/>
  </r>
  <r>
    <s v="ID2090"/>
    <s v="Mr"/>
    <s v="Vitaliy"/>
    <s v="Shafar"/>
    <d v="1999-12-17T00:00:00"/>
    <n v="23"/>
    <n v="0"/>
    <n v="23.844999999999999"/>
    <n v="4.43"/>
    <s v="No"/>
    <s v="No"/>
    <x v="0"/>
    <n v="0"/>
    <s v="No"/>
    <s v="Normal"/>
    <s v="Normal Weight"/>
    <n v="2395.17"/>
    <s v="Tier - 2"/>
    <s v="Tier - 1"/>
    <s v="R1014"/>
    <s v="Youth"/>
  </r>
  <r>
    <s v="ID2091"/>
    <s v="Mr"/>
    <s v="Benjamin W"/>
    <s v="Copenhaver"/>
    <d v="1988-12-12T00:00:00"/>
    <n v="34"/>
    <n v="3"/>
    <n v="15.68"/>
    <n v="6.16"/>
    <s v="Yes"/>
    <s v="No"/>
    <x v="0"/>
    <n v="1"/>
    <s v="No"/>
    <s v="Prediabetes"/>
    <s v="Underweight"/>
    <n v="2373.3000000000002"/>
    <s v="Tier - 2"/>
    <s v="Tier - 2"/>
    <s v="R1013"/>
    <s v="Adults"/>
  </r>
  <r>
    <s v="ID2092"/>
    <s v="Mr"/>
    <s v="Jesse"/>
    <s v="Stump"/>
    <d v="2002-11-05T00:00:00"/>
    <n v="20"/>
    <n v="1"/>
    <n v="32.395000000000003"/>
    <n v="6.66"/>
    <s v="No"/>
    <s v="No"/>
    <x v="0"/>
    <n v="0"/>
    <s v="No"/>
    <s v="Diabetes"/>
    <s v="Obesity"/>
    <n v="2362.23"/>
    <s v="Tier - 2"/>
    <s v="Tier - 1"/>
    <s v="R1012"/>
    <s v="Youth"/>
  </r>
  <r>
    <s v="ID2093"/>
    <s v="Mr"/>
    <s v="Mark"/>
    <s v="Wehrman"/>
    <d v="1998-10-21T00:00:00"/>
    <n v="24"/>
    <n v="0"/>
    <n v="23.655000000000001"/>
    <n v="5.92"/>
    <s v="No"/>
    <s v="No"/>
    <x v="0"/>
    <n v="1"/>
    <s v="No"/>
    <s v="Prediabetes"/>
    <s v="Normal Weight"/>
    <n v="2352.9699999999998"/>
    <s v="Tier - 3"/>
    <s v="Tier - 3"/>
    <s v="R1012"/>
    <s v="Youth"/>
  </r>
  <r>
    <s v="ID2094"/>
    <s v="Ms"/>
    <s v="Lauren"/>
    <s v="Sischo"/>
    <d v="2003-11-18T00:00:00"/>
    <n v="19"/>
    <n v="1"/>
    <n v="28.4"/>
    <n v="5.97"/>
    <s v="No"/>
    <s v="No"/>
    <x v="1"/>
    <n v="1"/>
    <s v="No"/>
    <s v="Prediabetes"/>
    <s v="Overweight"/>
    <n v="2331.52"/>
    <s v="Tier - 2"/>
    <s v="Tier - 3"/>
    <s v="R1011"/>
    <s v="Youth"/>
  </r>
  <r>
    <s v="ID2095"/>
    <s v="Mr"/>
    <s v="Massimiliano"/>
    <s v="Fonti"/>
    <d v="1996-12-17T00:00:00"/>
    <n v="26"/>
    <n v="0"/>
    <n v="35.42"/>
    <n v="4.6399999999999997"/>
    <s v="Yes"/>
    <s v="No"/>
    <x v="0"/>
    <n v="0"/>
    <s v="No"/>
    <s v="Normal"/>
    <s v="Obesity"/>
    <n v="2322.62"/>
    <s v="Tier - 2"/>
    <s v="Tier - 1"/>
    <s v="R1013"/>
    <s v="Youth"/>
  </r>
  <r>
    <s v="ID2096"/>
    <s v="Mr"/>
    <s v="Josh"/>
    <s v="Merlis"/>
    <d v="2004-09-06T00:00:00"/>
    <n v="18"/>
    <n v="2"/>
    <n v="26.18"/>
    <n v="6.12"/>
    <s v="No"/>
    <s v="Yes"/>
    <x v="0"/>
    <n v="1"/>
    <s v="No"/>
    <s v="Prediabetes"/>
    <s v="Overweight"/>
    <n v="2304"/>
    <s v="Tier - 2"/>
    <s v="Tier - 3"/>
    <s v="R1013"/>
    <s v="Youth"/>
  </r>
  <r>
    <s v="ID2097"/>
    <s v="Mr"/>
    <s v="Kiyokatsu"/>
    <s v="Hasegawa"/>
    <d v="1996-11-28T00:00:00"/>
    <n v="26"/>
    <n v="0"/>
    <n v="20.8"/>
    <n v="4.87"/>
    <s v="Yes"/>
    <s v="No"/>
    <x v="0"/>
    <n v="0"/>
    <s v="No"/>
    <s v="Normal"/>
    <s v="Normal Weight"/>
    <n v="2302.3000000000002"/>
    <s v="Tier - 1"/>
    <s v="Tier - 2"/>
    <s v="R1011"/>
    <s v="Youth"/>
  </r>
  <r>
    <s v="ID2098"/>
    <s v="Ms"/>
    <s v="Amanda L"/>
    <s v="Haselden"/>
    <d v="1989-10-05T00:00:00"/>
    <n v="33"/>
    <n v="3"/>
    <n v="15.82"/>
    <n v="4.5999999999999996"/>
    <s v="No"/>
    <s v="No"/>
    <x v="0"/>
    <n v="0"/>
    <s v="No"/>
    <s v="Normal"/>
    <s v="Underweight"/>
    <n v="2295.2399999999998"/>
    <s v="Tier - 2"/>
    <s v="Tier - 1"/>
    <s v="R1013"/>
    <s v="Adults"/>
  </r>
  <r>
    <s v="ID2099"/>
    <s v="Mr"/>
    <s v="Matthew"/>
    <s v="Simonson"/>
    <d v="1991-06-16T00:00:00"/>
    <n v="31"/>
    <n v="3"/>
    <n v="17.670000000000002"/>
    <n v="4.78"/>
    <s v="No"/>
    <s v="No"/>
    <x v="0"/>
    <n v="0"/>
    <s v="No"/>
    <s v="Normal"/>
    <s v="Underweight"/>
    <n v="2277.7199999999998"/>
    <s v="Tier - 2"/>
    <s v="Tier - 1"/>
    <s v="R1013"/>
    <s v="Adults"/>
  </r>
  <r>
    <s v="ID2100"/>
    <s v="Ms"/>
    <s v="Julia M"/>
    <s v="Montag"/>
    <d v="2002-11-12T00:00:00"/>
    <n v="20"/>
    <n v="0"/>
    <n v="31.92"/>
    <n v="11.05"/>
    <s v="No"/>
    <s v="No"/>
    <x v="0"/>
    <n v="0"/>
    <s v="No"/>
    <s v="Diabetes"/>
    <s v="Obesity"/>
    <n v="2261.5700000000002"/>
    <s v="Tier - 2"/>
    <s v="Tier - 1"/>
    <s v="R1012"/>
    <s v="Youth"/>
  </r>
  <r>
    <s v="ID2101"/>
    <s v="Ms"/>
    <s v="Rhea"/>
    <s v="Deroian"/>
    <d v="2002-07-15T00:00:00"/>
    <n v="20"/>
    <n v="0"/>
    <n v="28.975000000000001"/>
    <n v="7.62"/>
    <s v="No"/>
    <s v="No"/>
    <x v="0"/>
    <n v="0"/>
    <s v="No"/>
    <s v="Diabetes"/>
    <s v="Overweight"/>
    <n v="2257.48"/>
    <s v="Tier - 2"/>
    <s v="Tier - 1"/>
    <s v="R1012"/>
    <s v="Youth"/>
  </r>
  <r>
    <s v="ID2102"/>
    <s v="Mr"/>
    <s v="Justin"/>
    <s v="Goetz"/>
    <d v="2000-12-11T00:00:00"/>
    <n v="22"/>
    <n v="0"/>
    <n v="31.73"/>
    <n v="4.78"/>
    <s v="Yes"/>
    <s v="Yes"/>
    <x v="0"/>
    <n v="2"/>
    <s v="No"/>
    <s v="Normal"/>
    <s v="Obesity"/>
    <n v="2254.8000000000002"/>
    <s v="Tier - 2"/>
    <s v="Tier - 3"/>
    <s v="R1016"/>
    <s v="Youth"/>
  </r>
  <r>
    <s v="ID2103"/>
    <s v="Mr"/>
    <s v="Shamus M"/>
    <s v="Brady"/>
    <d v="2000-06-30T00:00:00"/>
    <n v="22"/>
    <n v="0"/>
    <n v="28.88"/>
    <n v="6.09"/>
    <s v="Yes"/>
    <s v="Yes"/>
    <x v="0"/>
    <n v="2"/>
    <s v="No"/>
    <s v="Prediabetes"/>
    <s v="Overweight"/>
    <n v="2250.84"/>
    <s v="Tier - 2"/>
    <s v="Tier - 2"/>
    <s v="R1018"/>
    <s v="Youth"/>
  </r>
  <r>
    <s v="ID2104"/>
    <s v="Mr"/>
    <s v="Mike"/>
    <s v="Moran"/>
    <d v="2003-12-10T00:00:00"/>
    <n v="19"/>
    <n v="1"/>
    <n v="25.555"/>
    <n v="5.1100000000000003"/>
    <s v="No"/>
    <s v="No"/>
    <x v="1"/>
    <n v="1"/>
    <s v="No"/>
    <s v="Normal"/>
    <s v="Overweight"/>
    <n v="2221.56"/>
    <s v="Tier - 2"/>
    <s v="Tier - 3"/>
    <s v="R1012"/>
    <s v="Youth"/>
  </r>
  <r>
    <s v="ID2105"/>
    <s v="Ms"/>
    <s v="Mary Beth"/>
    <s v="Strickler"/>
    <d v="2004-12-12T00:00:00"/>
    <n v="18"/>
    <n v="1"/>
    <n v="37.29"/>
    <n v="4.46"/>
    <s v="No"/>
    <s v="Yes"/>
    <x v="0"/>
    <n v="1"/>
    <s v="No"/>
    <s v="Normal"/>
    <s v="Obesity"/>
    <n v="2219.4499999999998"/>
    <s v="Tier - 2"/>
    <s v="Tier - 1"/>
    <s v="R1013"/>
    <s v="Youth"/>
  </r>
  <r>
    <s v="ID2106"/>
    <s v="Ms"/>
    <s v="Erin"/>
    <s v="Simone"/>
    <d v="2004-09-25T00:00:00"/>
    <n v="18"/>
    <n v="0"/>
    <n v="40.28"/>
    <n v="6.11"/>
    <s v="No"/>
    <s v="Yes"/>
    <x v="0"/>
    <n v="1"/>
    <s v="No"/>
    <s v="Prediabetes"/>
    <s v="Obesity"/>
    <n v="2217.6"/>
    <s v="Tier - 2"/>
    <s v="Tier - 1"/>
    <s v="R1024"/>
    <s v="Youth"/>
  </r>
  <r>
    <s v="ID2107"/>
    <s v="Ms"/>
    <s v="Hallie"/>
    <s v="Von Rock"/>
    <d v="2004-06-13T00:00:00"/>
    <n v="18"/>
    <n v="0"/>
    <n v="40.185000000000002"/>
    <n v="4.66"/>
    <s v="No"/>
    <s v="Yes"/>
    <x v="0"/>
    <n v="1"/>
    <s v="No"/>
    <s v="Normal"/>
    <s v="Obesity"/>
    <n v="2217.4699999999998"/>
    <s v="Tier - 2"/>
    <s v="Tier - 1"/>
    <s v="R1024"/>
    <s v="Youth"/>
  </r>
  <r>
    <s v="ID2108"/>
    <s v="Ms"/>
    <s v="Paige P"/>
    <s v="Woodard"/>
    <d v="1994-11-17T00:00:00"/>
    <n v="28"/>
    <n v="0"/>
    <n v="23.57"/>
    <n v="6.14"/>
    <s v="No"/>
    <s v="No"/>
    <x v="0"/>
    <n v="0"/>
    <s v="No"/>
    <s v="Prediabetes"/>
    <s v="Normal Weight"/>
    <n v="2213.21"/>
    <s v="Tier - 2"/>
    <s v="Tier - 2"/>
    <s v="R1013"/>
    <s v="Youth"/>
  </r>
  <r>
    <s v="ID2109"/>
    <s v="Ms"/>
    <s v="Ji"/>
    <s v="Li"/>
    <d v="2004-07-27T00:00:00"/>
    <n v="18"/>
    <n v="0"/>
    <n v="35.625"/>
    <n v="6.21"/>
    <s v="No"/>
    <s v="Yes"/>
    <x v="0"/>
    <n v="1"/>
    <s v="No"/>
    <s v="Prediabetes"/>
    <s v="Obesity"/>
    <n v="2211.13"/>
    <s v="Tier - 2"/>
    <s v="Tier - 2"/>
    <s v="R1024"/>
    <s v="Youth"/>
  </r>
  <r>
    <s v="ID2110"/>
    <s v="Ms"/>
    <s v="Carissa A"/>
    <s v="Sinda"/>
    <d v="2004-08-06T00:00:00"/>
    <n v="18"/>
    <n v="0"/>
    <n v="33.155000000000001"/>
    <n v="4.5999999999999996"/>
    <s v="No"/>
    <s v="Yes"/>
    <x v="0"/>
    <n v="1"/>
    <s v="No"/>
    <s v="Normal"/>
    <s v="Obesity"/>
    <n v="2207.6999999999998"/>
    <s v="Tier - 2"/>
    <s v="Tier - 2"/>
    <s v="R1024"/>
    <s v="Youth"/>
  </r>
  <r>
    <s v="ID2111"/>
    <s v="Ms"/>
    <s v="Mona"/>
    <s v="Rydland"/>
    <d v="2004-11-13T00:00:00"/>
    <n v="18"/>
    <n v="0"/>
    <n v="31.92"/>
    <n v="5.04"/>
    <s v="No"/>
    <s v="Yes"/>
    <x v="0"/>
    <n v="1"/>
    <s v="No"/>
    <s v="Normal"/>
    <s v="Obesity"/>
    <n v="2205.98"/>
    <s v="Tier - 2"/>
    <s v="Tier - 3"/>
    <s v="R1024"/>
    <s v="Youth"/>
  </r>
  <r>
    <s v="ID2112"/>
    <s v="Ms"/>
    <s v="Kristin R"/>
    <s v="Vespa"/>
    <d v="2004-10-28T00:00:00"/>
    <n v="18"/>
    <n v="0"/>
    <n v="30.305"/>
    <n v="5.08"/>
    <s v="No"/>
    <s v="Yes"/>
    <x v="0"/>
    <n v="1"/>
    <s v="No"/>
    <s v="Normal"/>
    <s v="Obesity"/>
    <n v="2203.7399999999998"/>
    <s v="Tier - 2"/>
    <s v="Tier - 2"/>
    <s v="R1024"/>
    <s v="Youth"/>
  </r>
  <r>
    <s v="ID2113"/>
    <s v="Ms"/>
    <s v="Beth"/>
    <s v="Meadows"/>
    <d v="2004-08-06T00:00:00"/>
    <n v="18"/>
    <n v="0"/>
    <n v="30.114999999999998"/>
    <n v="4.38"/>
    <s v="No"/>
    <s v="Yes"/>
    <x v="0"/>
    <n v="1"/>
    <s v="No"/>
    <s v="Normal"/>
    <s v="Obesity"/>
    <n v="2203.4699999999998"/>
    <s v="Tier - 2"/>
    <s v="Tier - 2"/>
    <s v="R1024"/>
    <s v="Youth"/>
  </r>
  <r>
    <s v="ID2114"/>
    <s v="Ms"/>
    <s v="Allison"/>
    <s v="Toppen"/>
    <d v="2004-07-27T00:00:00"/>
    <n v="18"/>
    <n v="1"/>
    <n v="24.09"/>
    <n v="4.79"/>
    <s v="No"/>
    <s v="Yes"/>
    <x v="0"/>
    <n v="1"/>
    <s v="No"/>
    <s v="Normal"/>
    <s v="Normal Weight"/>
    <n v="2201.1"/>
    <s v="Tier - 2"/>
    <s v="Tier - 3"/>
    <s v="R1013"/>
    <s v="Youth"/>
  </r>
  <r>
    <s v="ID2115"/>
    <s v="Ms"/>
    <s v="Ashley E"/>
    <s v="Ermer"/>
    <d v="2004-09-12T00:00:00"/>
    <n v="18"/>
    <n v="0"/>
    <n v="28.215"/>
    <n v="4.21"/>
    <s v="No"/>
    <s v="Yes"/>
    <x v="0"/>
    <n v="1"/>
    <s v="No"/>
    <s v="Normal"/>
    <s v="Overweight"/>
    <n v="2200.83"/>
    <s v="Tier - 2"/>
    <s v="Tier - 2"/>
    <s v="R1024"/>
    <s v="Youth"/>
  </r>
  <r>
    <s v="ID2116"/>
    <s v="Ms"/>
    <s v="Hilary K"/>
    <s v="Dionne"/>
    <d v="2004-09-03T00:00:00"/>
    <n v="18"/>
    <n v="0"/>
    <n v="26.315000000000001"/>
    <n v="5.47"/>
    <s v="No"/>
    <s v="Yes"/>
    <x v="0"/>
    <n v="1"/>
    <s v="No"/>
    <s v="Normal"/>
    <s v="Overweight"/>
    <n v="2198.19"/>
    <s v="Tier - 2"/>
    <s v="Tier - 1"/>
    <s v="R1023"/>
    <s v="Youth"/>
  </r>
  <r>
    <s v="ID2117"/>
    <s v="Ms"/>
    <s v="Dominique"/>
    <s v="Stasulli"/>
    <d v="2004-12-07T00:00:00"/>
    <n v="18"/>
    <n v="0"/>
    <n v="25.08"/>
    <n v="5.09"/>
    <s v="No"/>
    <s v="Yes"/>
    <x v="0"/>
    <n v="1"/>
    <s v="No"/>
    <s v="Normal"/>
    <s v="Overweight"/>
    <n v="2196.4699999999998"/>
    <s v="Tier - 2"/>
    <s v="Tier - 3"/>
    <s v="R1024"/>
    <s v="Youth"/>
  </r>
  <r>
    <s v="ID2118"/>
    <s v="Mr"/>
    <s v="Carlos I"/>
    <s v="Duran"/>
    <d v="1991-12-16T00:00:00"/>
    <n v="31"/>
    <n v="3"/>
    <n v="15.41"/>
    <n v="5.08"/>
    <s v="No"/>
    <s v="No"/>
    <x v="0"/>
    <n v="0"/>
    <s v="No"/>
    <s v="Normal"/>
    <s v="Underweight"/>
    <n v="2193.1999999999998"/>
    <s v="Tier - 2"/>
    <s v="Tier - 2"/>
    <s v="R1012"/>
    <s v="Adults"/>
  </r>
  <r>
    <s v="ID2119"/>
    <s v="Mr"/>
    <s v="Matthew"/>
    <s v="Klundt"/>
    <d v="1994-09-27T00:00:00"/>
    <n v="28"/>
    <n v="0"/>
    <n v="23.83"/>
    <n v="5.68"/>
    <s v="No"/>
    <s v="No"/>
    <x v="0"/>
    <n v="0"/>
    <s v="No"/>
    <s v="Normal"/>
    <s v="Normal Weight"/>
    <n v="2170.08"/>
    <s v="Tier - 2"/>
    <s v="Tier - 2"/>
    <s v="R1013"/>
    <s v="Youth"/>
  </r>
  <r>
    <s v="ID2120"/>
    <s v="Ms"/>
    <s v="Kara"/>
    <s v="Waters"/>
    <d v="2000-08-23T00:00:00"/>
    <n v="22"/>
    <n v="0"/>
    <n v="36"/>
    <n v="4.66"/>
    <s v="No"/>
    <s v="Yes"/>
    <x v="0"/>
    <n v="1"/>
    <s v="No"/>
    <s v="Normal"/>
    <s v="Obesity"/>
    <n v="2166.73"/>
    <s v="Tier - 2"/>
    <s v="Tier - 2"/>
    <s v="R1011"/>
    <s v="Youth"/>
  </r>
  <r>
    <s v="ID2121"/>
    <s v="Ms"/>
    <s v="Sarah S"/>
    <s v="Rusk"/>
    <d v="2000-12-10T00:00:00"/>
    <n v="22"/>
    <n v="0"/>
    <n v="28.82"/>
    <n v="5.59"/>
    <s v="No"/>
    <s v="Yes"/>
    <x v="0"/>
    <n v="1"/>
    <s v="No"/>
    <s v="Normal"/>
    <s v="Overweight"/>
    <n v="2156.75"/>
    <s v="Tier - 2"/>
    <s v="Tier - 2"/>
    <s v="R1013"/>
    <s v="Youth"/>
  </r>
  <r>
    <s v="ID2122"/>
    <s v="Ms"/>
    <s v="Shauna R"/>
    <s v="Gersbach"/>
    <d v="2000-11-29T00:00:00"/>
    <n v="22"/>
    <n v="0"/>
    <n v="28.05"/>
    <n v="6.2"/>
    <s v="No"/>
    <s v="Yes"/>
    <x v="0"/>
    <n v="1"/>
    <s v="No"/>
    <s v="Prediabetes"/>
    <s v="Overweight"/>
    <n v="2155.6799999999998"/>
    <s v="Tier - 2"/>
    <s v="Tier - 3"/>
    <s v="R1013"/>
    <s v="Youth"/>
  </r>
  <r>
    <s v="ID2123"/>
    <s v="Ms"/>
    <s v="Lindsay J"/>
    <s v="Taylor-Watson"/>
    <d v="2000-10-22T00:00:00"/>
    <n v="22"/>
    <n v="0"/>
    <n v="27.1"/>
    <n v="4.45"/>
    <s v="No"/>
    <s v="Yes"/>
    <x v="0"/>
    <n v="1"/>
    <s v="No"/>
    <s v="Normal"/>
    <s v="Overweight"/>
    <n v="2154.36"/>
    <s v="Tier - 2"/>
    <s v="Tier - 2"/>
    <s v="R1011"/>
    <s v="Youth"/>
  </r>
  <r>
    <s v="ID2124"/>
    <s v="Ms"/>
    <s v="Danya A"/>
    <s v="Crawford"/>
    <d v="2000-12-27T00:00:00"/>
    <n v="22"/>
    <n v="0"/>
    <n v="24.3"/>
    <n v="6.1"/>
    <s v="Yes"/>
    <s v="Yes"/>
    <x v="0"/>
    <n v="1"/>
    <s v="No"/>
    <s v="Prediabetes"/>
    <s v="Normal Weight"/>
    <n v="2150.4699999999998"/>
    <s v="Tier - 2"/>
    <s v="Tier - 3"/>
    <s v="R1011"/>
    <s v="Youth"/>
  </r>
  <r>
    <s v="ID2125"/>
    <s v="Ms"/>
    <s v="Lorraine"/>
    <s v="Levitsky"/>
    <d v="2004-10-04T00:00:00"/>
    <n v="18"/>
    <n v="0"/>
    <n v="30.72"/>
    <n v="6.06"/>
    <s v="No"/>
    <s v="Yes"/>
    <x v="0"/>
    <n v="1"/>
    <s v="No"/>
    <s v="Prediabetes"/>
    <s v="Obesity"/>
    <n v="2144.85"/>
    <s v="Tier - 2"/>
    <s v="Tier - 1"/>
    <s v="R1011"/>
    <s v="Youth"/>
  </r>
  <r>
    <s v="ID2126"/>
    <s v="Ms"/>
    <s v="Jennifer L"/>
    <s v="Carroll"/>
    <d v="2003-08-19T00:00:00"/>
    <n v="19"/>
    <n v="0"/>
    <n v="37.43"/>
    <n v="4.5599999999999996"/>
    <s v="No"/>
    <s v="No"/>
    <x v="1"/>
    <n v="1"/>
    <s v="No"/>
    <s v="Normal"/>
    <s v="Obesity"/>
    <n v="2138.0700000000002"/>
    <s v="Tier - 2"/>
    <s v="Tier - 1"/>
    <s v="R1012"/>
    <s v="Youth"/>
  </r>
  <r>
    <s v="ID2127"/>
    <s v="Mr"/>
    <s v="Jesus Sr"/>
    <s v="Campos"/>
    <d v="1997-09-03T00:00:00"/>
    <n v="25"/>
    <n v="0"/>
    <n v="25.74"/>
    <n v="6.41"/>
    <s v="Yes"/>
    <s v="No"/>
    <x v="1"/>
    <n v="1"/>
    <s v="No"/>
    <s v="Prediabetes"/>
    <s v="Overweight"/>
    <n v="2137.65"/>
    <s v="Tier - 3"/>
    <s v="Tier - 1"/>
    <s v="R1013"/>
    <s v="Youth"/>
  </r>
  <r>
    <s v="ID2128"/>
    <s v="Ms"/>
    <s v="Kristen"/>
    <s v="Flajslik"/>
    <d v="2003-09-26T00:00:00"/>
    <n v="19"/>
    <n v="0"/>
    <n v="36.575000000000003"/>
    <n v="5.57"/>
    <s v="No"/>
    <s v="No"/>
    <x v="1"/>
    <n v="1"/>
    <s v="No"/>
    <s v="Normal"/>
    <s v="Obesity"/>
    <n v="2136.88"/>
    <s v="Tier - 2"/>
    <s v="Tier - 2"/>
    <s v="R1012"/>
    <s v="Youth"/>
  </r>
  <r>
    <s v="ID2129"/>
    <s v="Ms"/>
    <s v="Catherine C"/>
    <s v="Chua"/>
    <d v="2003-09-01T00:00:00"/>
    <n v="19"/>
    <n v="0"/>
    <n v="35.15"/>
    <n v="5.47"/>
    <s v="No"/>
    <s v="No"/>
    <x v="1"/>
    <n v="1"/>
    <s v="No"/>
    <s v="Normal"/>
    <s v="Obesity"/>
    <n v="2134.9"/>
    <s v="Tier - 2"/>
    <s v="Tier - 3"/>
    <s v="R1012"/>
    <s v="Youth"/>
  </r>
  <r>
    <s v="ID2130"/>
    <s v="Ms"/>
    <s v="Paula"/>
    <s v="Wiltse"/>
    <d v="2003-12-22T00:00:00"/>
    <n v="19"/>
    <n v="0"/>
    <n v="32.11"/>
    <n v="4.43"/>
    <s v="No"/>
    <s v="No"/>
    <x v="1"/>
    <n v="1"/>
    <s v="No"/>
    <s v="Normal"/>
    <s v="Obesity"/>
    <n v="2130.6799999999998"/>
    <s v="Tier - 2"/>
    <s v="Tier - 3"/>
    <s v="R1012"/>
    <s v="Youth"/>
  </r>
  <r>
    <s v="ID2131"/>
    <s v="Ms"/>
    <s v="Evan"/>
    <s v="Fisher"/>
    <d v="2003-08-30T00:00:00"/>
    <n v="19"/>
    <n v="0"/>
    <n v="30.495000000000001"/>
    <n v="4.95"/>
    <s v="No"/>
    <s v="No"/>
    <x v="1"/>
    <n v="1"/>
    <s v="No"/>
    <s v="Normal"/>
    <s v="Obesity"/>
    <n v="2128.4299999999998"/>
    <s v="Tier - 2"/>
    <s v="Tier - 1"/>
    <s v="R1012"/>
    <s v="Youth"/>
  </r>
  <r>
    <s v="ID2132"/>
    <s v="Mr"/>
    <s v="Nathan J"/>
    <s v="Wilzbacher"/>
    <d v="2004-11-04T00:00:00"/>
    <n v="18"/>
    <n v="0"/>
    <n v="29.24"/>
    <n v="4.04"/>
    <s v="No"/>
    <s v="Yes"/>
    <x v="0"/>
    <n v="1"/>
    <s v="No"/>
    <s v="Normal"/>
    <s v="Overweight"/>
    <n v="2118.61"/>
    <s v="Tier - 2"/>
    <s v="Tier - 1"/>
    <s v="R1012"/>
    <s v="Youth"/>
  </r>
  <r>
    <s v="ID2133"/>
    <s v="Ms"/>
    <s v="Ashley M"/>
    <s v="Thayer"/>
    <d v="2003-09-30T00:00:00"/>
    <n v="19"/>
    <n v="0"/>
    <n v="22.515000000000001"/>
    <n v="5.93"/>
    <s v="No"/>
    <s v="No"/>
    <x v="1"/>
    <n v="1"/>
    <s v="No"/>
    <s v="Prediabetes"/>
    <s v="Normal Weight"/>
    <n v="2117.34"/>
    <s v="Tier - 2"/>
    <s v="Tier - 3"/>
    <s v="R1012"/>
    <s v="Youth"/>
  </r>
  <r>
    <s v="ID2134"/>
    <s v="Mr"/>
    <s v="Jason"/>
    <s v="Brosseau"/>
    <d v="1989-07-21T00:00:00"/>
    <n v="33"/>
    <n v="3"/>
    <n v="15.65"/>
    <n v="4.2300000000000004"/>
    <s v="No"/>
    <s v="No"/>
    <x v="0"/>
    <n v="0"/>
    <s v="No"/>
    <s v="Normal"/>
    <s v="Underweight"/>
    <n v="2106.2600000000002"/>
    <s v="Tier - 2"/>
    <s v="Tier - 2"/>
    <s v="R1013"/>
    <s v="Adults"/>
  </r>
  <r>
    <s v="ID2135"/>
    <s v="Mr"/>
    <s v="Marshall"/>
    <s v="Phares"/>
    <d v="2001-11-28T00:00:00"/>
    <n v="21"/>
    <n v="0"/>
    <n v="27.36"/>
    <n v="5.59"/>
    <s v="Yes"/>
    <s v="No"/>
    <x v="0"/>
    <n v="0"/>
    <s v="No"/>
    <s v="Normal"/>
    <s v="Overweight"/>
    <n v="2104.11"/>
    <s v="Tier - 2"/>
    <s v="Tier - 1"/>
    <s v="R1016"/>
    <s v="Youth"/>
  </r>
  <r>
    <s v="ID2136"/>
    <s v="Mr"/>
    <s v="Lavar"/>
    <s v="Curley"/>
    <d v="2001-06-22T00:00:00"/>
    <n v="21"/>
    <n v="1"/>
    <n v="22.3"/>
    <n v="4.8899999999999997"/>
    <s v="Yes"/>
    <s v="No"/>
    <x v="0"/>
    <n v="0"/>
    <s v="No"/>
    <s v="Normal"/>
    <s v="Normal Weight"/>
    <n v="2103.08"/>
    <s v="Tier - 3"/>
    <s v="Tier - 2"/>
    <s v="R1011"/>
    <s v="Youth"/>
  </r>
  <r>
    <s v="ID2137"/>
    <s v="Mr"/>
    <s v="Charlie T"/>
    <s v="Johnston"/>
    <d v="2001-08-14T00:00:00"/>
    <n v="21"/>
    <n v="0"/>
    <n v="26.03"/>
    <n v="5.81"/>
    <s v="Yes"/>
    <s v="No"/>
    <x v="0"/>
    <n v="0"/>
    <s v="No"/>
    <s v="Prediabetes"/>
    <s v="Overweight"/>
    <n v="2102.2600000000002"/>
    <s v="Tier - 3"/>
    <s v="Tier - 2"/>
    <s v="R1019"/>
    <s v="Youth"/>
  </r>
  <r>
    <s v="ID2138"/>
    <s v="Mrs"/>
    <s v="Lauren"/>
    <s v="Padula"/>
    <d v="2004-06-12T00:00:00"/>
    <n v="18"/>
    <n v="0"/>
    <n v="27.74"/>
    <n v="4.29"/>
    <s v="No"/>
    <s v="Yes"/>
    <x v="0"/>
    <n v="1"/>
    <s v="No"/>
    <s v="Normal"/>
    <s v="Overweight"/>
    <n v="2094.1"/>
    <s v="Tier - 3"/>
    <s v="Tier - 2"/>
    <s v="R1025"/>
    <s v="Youth"/>
  </r>
  <r>
    <s v="ID2139"/>
    <s v="Mr"/>
    <s v="Arthur"/>
    <s v="Gamirov"/>
    <d v="2000-07-26T00:00:00"/>
    <n v="22"/>
    <n v="0"/>
    <n v="32.11"/>
    <n v="4.03"/>
    <s v="Yes"/>
    <s v="Yes"/>
    <x v="0"/>
    <n v="2"/>
    <s v="No"/>
    <s v="Normal"/>
    <s v="Obesity"/>
    <n v="2055.3200000000002"/>
    <s v="Tier - 3"/>
    <s v="Tier - 3"/>
    <s v="R1012"/>
    <s v="Youth"/>
  </r>
  <r>
    <s v="ID2140"/>
    <s v="Mr"/>
    <s v="Thomas"/>
    <s v="Briot"/>
    <d v="2000-09-02T00:00:00"/>
    <n v="22"/>
    <n v="0"/>
    <n v="25.175000000000001"/>
    <n v="6.29"/>
    <s v="Yes"/>
    <s v="Yes"/>
    <x v="0"/>
    <n v="2"/>
    <s v="No"/>
    <s v="Prediabetes"/>
    <s v="Overweight"/>
    <n v="2045.69"/>
    <s v="Tier - 3"/>
    <s v="Tier - 3"/>
    <s v="R1012"/>
    <s v="Youth"/>
  </r>
  <r>
    <s v="ID2141"/>
    <s v="Ms"/>
    <s v="Jennifer"/>
    <s v="De Hueck"/>
    <d v="2001-08-04T00:00:00"/>
    <n v="21"/>
    <n v="0"/>
    <n v="39.49"/>
    <n v="4.4800000000000004"/>
    <s v="Yes"/>
    <s v="No"/>
    <x v="0"/>
    <n v="0"/>
    <s v="No"/>
    <s v="Normal"/>
    <s v="Obesity"/>
    <n v="2026.97"/>
    <s v="Tier - 3"/>
    <s v="Tier - 2"/>
    <s v="R1013"/>
    <s v="Youth"/>
  </r>
  <r>
    <s v="ID2142"/>
    <s v="Ms"/>
    <s v="Tammy"/>
    <s v="Putt"/>
    <d v="2001-09-06T00:00:00"/>
    <n v="21"/>
    <n v="0"/>
    <n v="34.869999999999997"/>
    <n v="5.51"/>
    <s v="Yes"/>
    <s v="No"/>
    <x v="0"/>
    <n v="0"/>
    <s v="No"/>
    <s v="Normal"/>
    <s v="Obesity"/>
    <n v="2020.55"/>
    <s v="Tier - 3"/>
    <s v="Tier - 2"/>
    <s v="R1013"/>
    <s v="Youth"/>
  </r>
  <r>
    <s v="ID2143"/>
    <s v="Ms"/>
    <s v="Lena"/>
    <s v="Deiman"/>
    <d v="2001-07-01T00:00:00"/>
    <n v="21"/>
    <n v="0"/>
    <n v="34.6"/>
    <n v="4.5"/>
    <s v="Yes"/>
    <s v="No"/>
    <x v="0"/>
    <n v="0"/>
    <s v="No"/>
    <s v="Normal"/>
    <s v="Obesity"/>
    <n v="2020.18"/>
    <s v="Tier - 3"/>
    <s v="Tier - 1"/>
    <s v="R1011"/>
    <s v="Youth"/>
  </r>
  <r>
    <s v="ID2144"/>
    <s v="Ms"/>
    <s v="Valentina"/>
    <s v="Bonanni"/>
    <d v="2001-08-14T00:00:00"/>
    <n v="21"/>
    <n v="0"/>
    <n v="25.8"/>
    <n v="6.29"/>
    <s v="Yes"/>
    <s v="No"/>
    <x v="0"/>
    <n v="0"/>
    <s v="No"/>
    <s v="Prediabetes"/>
    <s v="Overweight"/>
    <n v="2007.95"/>
    <s v="Tier - 3"/>
    <s v="Tier - 2"/>
    <s v="R1011"/>
    <s v="Youth"/>
  </r>
  <r>
    <s v="ID2145"/>
    <s v="Mr"/>
    <s v="Russell N"/>
    <s v="Stein"/>
    <d v="1998-09-14T00:00:00"/>
    <n v="24"/>
    <n v="0"/>
    <n v="35.86"/>
    <n v="4.33"/>
    <s v="No"/>
    <s v="No"/>
    <x v="0"/>
    <n v="1"/>
    <s v="No"/>
    <s v="Normal"/>
    <s v="Obesity"/>
    <n v="1986.93"/>
    <s v="Tier - 3"/>
    <s v="Tier - 2"/>
    <s v="R1013"/>
    <s v="Youth"/>
  </r>
  <r>
    <s v="ID2146"/>
    <s v="Mr"/>
    <s v="Scott R"/>
    <s v="Laumann"/>
    <d v="2002-09-29T00:00:00"/>
    <n v="20"/>
    <n v="0"/>
    <n v="40.47"/>
    <n v="11.15"/>
    <s v="No"/>
    <s v="No"/>
    <x v="0"/>
    <n v="0"/>
    <s v="No"/>
    <s v="Diabetes"/>
    <s v="Obesity"/>
    <n v="1984.45"/>
    <s v="Tier - 3"/>
    <s v="Tier - 3"/>
    <s v="R1016"/>
    <s v="Youth"/>
  </r>
  <r>
    <s v="ID2147"/>
    <s v="Mr"/>
    <s v="Jose Francisco Sr"/>
    <s v="Galaviz"/>
    <d v="1998-12-29T00:00:00"/>
    <n v="24"/>
    <n v="0"/>
    <n v="32.01"/>
    <n v="6.45"/>
    <s v="No"/>
    <s v="No"/>
    <x v="0"/>
    <n v="1"/>
    <s v="No"/>
    <s v="Prediabetes"/>
    <s v="Obesity"/>
    <n v="1981.58"/>
    <s v="Tier - 3"/>
    <s v="Tier - 1"/>
    <s v="R1013"/>
    <s v="Youth"/>
  </r>
  <r>
    <s v="ID2148"/>
    <s v="Mr"/>
    <s v="Paul J"/>
    <s v="Piper"/>
    <d v="2002-07-16T00:00:00"/>
    <n v="20"/>
    <n v="1"/>
    <n v="33"/>
    <n v="9.27"/>
    <s v="No"/>
    <s v="No"/>
    <x v="0"/>
    <n v="0"/>
    <s v="No"/>
    <s v="Diabetes"/>
    <s v="Obesity"/>
    <n v="1980.07"/>
    <s v="Tier - 3"/>
    <s v="Tier - 3"/>
    <s v="R1011"/>
    <s v="Youth"/>
  </r>
  <r>
    <s v="ID2149"/>
    <s v="Mr"/>
    <s v="Adam"/>
    <s v="Cantini"/>
    <d v="1998-09-29T00:00:00"/>
    <n v="24"/>
    <n v="0"/>
    <n v="29.3"/>
    <n v="6.15"/>
    <s v="No"/>
    <s v="No"/>
    <x v="0"/>
    <n v="1"/>
    <s v="No"/>
    <s v="Prediabetes"/>
    <s v="Overweight"/>
    <n v="1977.82"/>
    <s v="Tier - 3"/>
    <s v="Tier - 1"/>
    <s v="R1011"/>
    <s v="Youth"/>
  </r>
  <r>
    <s v="ID2150"/>
    <s v="Mr"/>
    <s v="Edward J"/>
    <s v="Hartman"/>
    <d v="1998-10-05T00:00:00"/>
    <n v="24"/>
    <n v="0"/>
    <n v="25.8"/>
    <n v="4.13"/>
    <s v="No"/>
    <s v="No"/>
    <x v="0"/>
    <n v="1"/>
    <s v="No"/>
    <s v="Normal"/>
    <s v="Overweight"/>
    <n v="1972.95"/>
    <s v="Tier - 3"/>
    <s v="Tier - 1"/>
    <s v="R1011"/>
    <s v="Youth"/>
  </r>
  <r>
    <s v="ID2151"/>
    <s v="Mr"/>
    <s v="Patrick A"/>
    <s v="Werhane"/>
    <d v="1998-09-28T00:00:00"/>
    <n v="24"/>
    <n v="0"/>
    <n v="23.4"/>
    <n v="4.24"/>
    <s v="No"/>
    <s v="No"/>
    <x v="0"/>
    <n v="1"/>
    <s v="No"/>
    <s v="Normal"/>
    <s v="Normal Weight"/>
    <n v="1969.61"/>
    <s v="Tier - 3"/>
    <s v="Tier - 3"/>
    <s v="R1011"/>
    <s v="Youth"/>
  </r>
  <r>
    <s v="ID2152"/>
    <s v="Mr"/>
    <s v="Geraint H"/>
    <s v="Davies"/>
    <d v="2002-07-29T00:00:00"/>
    <n v="20"/>
    <n v="0"/>
    <n v="27.93"/>
    <n v="9.8800000000000008"/>
    <s v="No"/>
    <s v="No"/>
    <x v="0"/>
    <n v="0"/>
    <s v="No"/>
    <s v="Diabetes"/>
    <s v="Overweight"/>
    <n v="1967.02"/>
    <s v="Tier - 3"/>
    <s v="Tier - 2"/>
    <s v="R1016"/>
    <s v="Youth"/>
  </r>
  <r>
    <s v="ID2153"/>
    <s v="Mr"/>
    <s v="Dj"/>
    <s v="Hummel"/>
    <d v="2002-09-07T00:00:00"/>
    <n v="20"/>
    <n v="1"/>
    <n v="22"/>
    <n v="9.5"/>
    <s v="No"/>
    <s v="No"/>
    <x v="0"/>
    <n v="0"/>
    <s v="No"/>
    <s v="Diabetes"/>
    <s v="Normal Weight"/>
    <n v="1964.78"/>
    <s v="Tier - 3"/>
    <s v="Tier - 1"/>
    <s v="R1011"/>
    <s v="Youth"/>
  </r>
  <r>
    <s v="ID2154"/>
    <s v="Mr"/>
    <s v="Zachary A"/>
    <s v="Lutz"/>
    <d v="2001-12-09T00:00:00"/>
    <n v="21"/>
    <n v="0"/>
    <n v="36.86"/>
    <n v="4.97"/>
    <s v="Yes"/>
    <s v="No"/>
    <x v="0"/>
    <n v="0"/>
    <s v="No"/>
    <s v="Normal"/>
    <s v="Obesity"/>
    <n v="1917.32"/>
    <s v="Tier - 3"/>
    <s v="Tier - 2"/>
    <s v="R1012"/>
    <s v="Youth"/>
  </r>
  <r>
    <s v="ID2155"/>
    <s v="Mr"/>
    <s v="Brian W"/>
    <s v="Waters"/>
    <d v="2001-08-03T00:00:00"/>
    <n v="21"/>
    <n v="0"/>
    <n v="31.254999999999999"/>
    <n v="5.49"/>
    <s v="Yes"/>
    <s v="No"/>
    <x v="0"/>
    <n v="0"/>
    <s v="No"/>
    <s v="Normal"/>
    <s v="Obesity"/>
    <n v="1909.53"/>
    <s v="Tier - 3"/>
    <s v="Tier - 3"/>
    <s v="R1012"/>
    <s v="Youth"/>
  </r>
  <r>
    <s v="ID2156"/>
    <s v="Mr"/>
    <s v="Joe"/>
    <s v="Viglienzoni"/>
    <d v="1994-10-06T00:00:00"/>
    <n v="28"/>
    <n v="0"/>
    <n v="23.06"/>
    <n v="4.47"/>
    <s v="No"/>
    <s v="No"/>
    <x v="0"/>
    <n v="0"/>
    <s v="No"/>
    <s v="Normal"/>
    <s v="Normal Weight"/>
    <n v="1908.9"/>
    <s v="Tier - 3"/>
    <s v="Tier - 3"/>
    <s v="R1013"/>
    <s v="Youth"/>
  </r>
  <r>
    <s v="ID2157"/>
    <s v="Mr"/>
    <s v="Stephen"/>
    <s v="Rathbun"/>
    <d v="2001-08-10T00:00:00"/>
    <n v="21"/>
    <n v="0"/>
    <n v="28.975000000000001"/>
    <n v="4.34"/>
    <s v="Yes"/>
    <s v="No"/>
    <x v="0"/>
    <n v="0"/>
    <s v="No"/>
    <s v="Normal"/>
    <s v="Overweight"/>
    <n v="1906.36"/>
    <s v="Tier - 3"/>
    <s v="Tier - 1"/>
    <s v="R1012"/>
    <s v="Youth"/>
  </r>
  <r>
    <s v="ID2158"/>
    <s v="Ms"/>
    <s v="Ellen L"/>
    <s v="Crane"/>
    <d v="2002-08-21T00:00:00"/>
    <n v="20"/>
    <n v="0"/>
    <n v="33.299999999999997"/>
    <n v="9.49"/>
    <s v="No"/>
    <s v="No"/>
    <x v="0"/>
    <n v="0"/>
    <s v="No"/>
    <s v="Diabetes"/>
    <s v="Obesity"/>
    <n v="1880.49"/>
    <s v="Tier - 3"/>
    <s v="Tier - 1"/>
    <s v="R1011"/>
    <s v="Youth"/>
  </r>
  <r>
    <s v="ID2159"/>
    <s v="Ms"/>
    <s v="Cindy"/>
    <s v="Conant"/>
    <d v="2002-08-29T00:00:00"/>
    <n v="20"/>
    <n v="0"/>
    <n v="33"/>
    <n v="10.16"/>
    <s v="No"/>
    <s v="No"/>
    <x v="0"/>
    <n v="0"/>
    <s v="No"/>
    <s v="Diabetes"/>
    <s v="Obesity"/>
    <n v="1880.07"/>
    <s v="Tier - 3"/>
    <s v="Tier - 2"/>
    <s v="R1013"/>
    <s v="Youth"/>
  </r>
  <r>
    <s v="ID2160"/>
    <s v="Ms"/>
    <s v="Abigail R"/>
    <s v="Huyser-Wierenga"/>
    <d v="2002-10-29T00:00:00"/>
    <n v="20"/>
    <n v="0"/>
    <n v="31.46"/>
    <n v="11.19"/>
    <s v="No"/>
    <s v="No"/>
    <x v="0"/>
    <n v="0"/>
    <s v="No"/>
    <s v="Diabetes"/>
    <s v="Obesity"/>
    <n v="1877.93"/>
    <s v="Tier - 3"/>
    <s v="Tier - 1"/>
    <s v="R1013"/>
    <s v="Youth"/>
  </r>
  <r>
    <s v="ID2161"/>
    <s v="Ms"/>
    <s v="Amy L"/>
    <s v="Natalini"/>
    <d v="2002-09-22T00:00:00"/>
    <n v="20"/>
    <n v="0"/>
    <n v="29.6"/>
    <n v="11.03"/>
    <s v="No"/>
    <s v="No"/>
    <x v="0"/>
    <n v="0"/>
    <s v="No"/>
    <s v="Diabetes"/>
    <s v="Overweight"/>
    <n v="1875.34"/>
    <s v="Tier - 3"/>
    <s v="Tier - 2"/>
    <s v="R1011"/>
    <s v="Youth"/>
  </r>
  <r>
    <s v="ID2162"/>
    <s v="Ms"/>
    <s v="Amy"/>
    <s v="Robbins"/>
    <d v="1996-07-02T00:00:00"/>
    <n v="26"/>
    <n v="0"/>
    <n v="22.05"/>
    <n v="4.43"/>
    <s v="Yes"/>
    <s v="No"/>
    <x v="0"/>
    <n v="0"/>
    <s v="No"/>
    <s v="Normal"/>
    <s v="Normal Weight"/>
    <n v="1865.98"/>
    <s v="Tier - 3"/>
    <s v="Tier - 3"/>
    <s v="R1012"/>
    <s v="Youth"/>
  </r>
  <r>
    <s v="ID2163"/>
    <s v="Mrs"/>
    <s v="Grace H"/>
    <s v="Stanislav"/>
    <d v="2004-12-27T00:00:00"/>
    <n v="18"/>
    <n v="0"/>
    <n v="27.06"/>
    <n v="6.14"/>
    <s v="No"/>
    <s v="Yes"/>
    <x v="0"/>
    <n v="1"/>
    <s v="No"/>
    <s v="Prediabetes"/>
    <s v="Overweight"/>
    <n v="1863.45"/>
    <s v="Tier - 3"/>
    <s v="Tier - 1"/>
    <s v="R1025"/>
    <s v="Youth"/>
  </r>
  <r>
    <s v="ID2164"/>
    <s v="Ms"/>
    <s v="Caitie J"/>
    <s v="Meyer"/>
    <d v="1994-12-06T00:00:00"/>
    <n v="28"/>
    <n v="0"/>
    <n v="20.49"/>
    <n v="4.87"/>
    <s v="No"/>
    <s v="No"/>
    <x v="0"/>
    <n v="0"/>
    <s v="No"/>
    <s v="Normal"/>
    <s v="Normal Weight"/>
    <n v="1850.55"/>
    <s v="Tier - 3"/>
    <s v="Tier - 2"/>
    <s v="R1012"/>
    <s v="Youth"/>
  </r>
  <r>
    <s v="ID2165"/>
    <s v="Mr"/>
    <s v="Benjamin"/>
    <s v="Mears"/>
    <d v="2003-07-20T00:00:00"/>
    <n v="19"/>
    <n v="1"/>
    <n v="28.4"/>
    <n v="4.3"/>
    <s v="No"/>
    <s v="No"/>
    <x v="1"/>
    <n v="1"/>
    <s v="No"/>
    <s v="Normal"/>
    <s v="Overweight"/>
    <n v="1842.52"/>
    <s v="Tier - 3"/>
    <s v="Tier - 2"/>
    <s v="R1011"/>
    <s v="Youth"/>
  </r>
  <r>
    <s v="ID2166"/>
    <s v="Mr"/>
    <s v="Ian T"/>
    <s v="Neill"/>
    <d v="1999-12-12T00:00:00"/>
    <n v="23"/>
    <n v="0"/>
    <n v="41.91"/>
    <n v="6.19"/>
    <s v="No"/>
    <s v="No"/>
    <x v="0"/>
    <n v="0"/>
    <s v="No"/>
    <s v="Prediabetes"/>
    <s v="Obesity"/>
    <n v="1837.28"/>
    <s v="Tier - 3"/>
    <s v="Tier - 2"/>
    <s v="R1013"/>
    <s v="Youth"/>
  </r>
  <r>
    <s v="ID2167"/>
    <s v="Mr"/>
    <s v="Tadese"/>
    <s v="Tola"/>
    <d v="2003-08-04T00:00:00"/>
    <n v="19"/>
    <n v="1"/>
    <n v="24.6"/>
    <n v="6.19"/>
    <s v="No"/>
    <s v="No"/>
    <x v="1"/>
    <n v="1"/>
    <s v="No"/>
    <s v="Prediabetes"/>
    <s v="Normal Weight"/>
    <n v="1837.24"/>
    <s v="Tier - 3"/>
    <s v="Tier - 2"/>
    <s v="R1011"/>
    <s v="Youth"/>
  </r>
  <r>
    <s v="ID2168"/>
    <s v="Mr"/>
    <s v="Jonathan"/>
    <s v="Briskman"/>
    <d v="2003-08-11T00:00:00"/>
    <n v="19"/>
    <n v="1"/>
    <n v="20.9"/>
    <n v="5.12"/>
    <s v="No"/>
    <s v="No"/>
    <x v="1"/>
    <n v="1"/>
    <s v="No"/>
    <s v="Normal"/>
    <s v="Normal Weight"/>
    <n v="1832.09"/>
    <s v="Tier - 3"/>
    <s v="Tier - 3"/>
    <s v="R1011"/>
    <s v="Youth"/>
  </r>
  <r>
    <s v="ID2169"/>
    <s v="Mr"/>
    <s v="Dathan"/>
    <s v="Ritzenhein"/>
    <d v="1999-10-01T00:00:00"/>
    <n v="23"/>
    <n v="0"/>
    <n v="34.4"/>
    <n v="4.04"/>
    <s v="No"/>
    <s v="No"/>
    <x v="0"/>
    <n v="0"/>
    <s v="No"/>
    <s v="Normal"/>
    <s v="Obesity"/>
    <n v="1826.84"/>
    <s v="Tier - 3"/>
    <s v="Tier - 2"/>
    <s v="R1011"/>
    <s v="Youth"/>
  </r>
  <r>
    <s v="ID2170"/>
    <s v="Mr"/>
    <s v="Eric"/>
    <s v="Malkowski"/>
    <d v="1999-11-17T00:00:00"/>
    <n v="23"/>
    <n v="0"/>
    <n v="32.56"/>
    <n v="5.36"/>
    <s v="No"/>
    <s v="No"/>
    <x v="0"/>
    <n v="0"/>
    <s v="No"/>
    <s v="Normal"/>
    <s v="Obesity"/>
    <n v="1824.29"/>
    <s v="Tier - 3"/>
    <s v="Tier - 3"/>
    <s v="R1013"/>
    <s v="Youth"/>
  </r>
  <r>
    <s v="ID2171"/>
    <s v="Ms"/>
    <s v="Allison M"/>
    <s v="Andreyko"/>
    <d v="2004-08-19T00:00:00"/>
    <n v="18"/>
    <n v="0"/>
    <n v="27.98"/>
    <n v="4.38"/>
    <s v="No"/>
    <s v="Yes"/>
    <x v="0"/>
    <n v="1"/>
    <s v="No"/>
    <s v="Normal"/>
    <s v="Overweight"/>
    <n v="1822.54"/>
    <s v="Tier - 3"/>
    <s v="Tier - 1"/>
    <s v="R1012"/>
    <s v="Youth"/>
  </r>
  <r>
    <s v="ID2172"/>
    <s v="Mr"/>
    <s v="Paul"/>
    <s v="Landry"/>
    <d v="1999-09-25T00:00:00"/>
    <n v="23"/>
    <n v="0"/>
    <n v="26.51"/>
    <n v="4.58"/>
    <s v="No"/>
    <s v="No"/>
    <x v="0"/>
    <n v="0"/>
    <s v="No"/>
    <s v="Normal"/>
    <s v="Overweight"/>
    <n v="1815.88"/>
    <s v="Tier - 3"/>
    <s v="Tier - 3"/>
    <s v="R1013"/>
    <s v="Youth"/>
  </r>
  <r>
    <s v="ID2173"/>
    <s v="Mr"/>
    <s v="Aaron R"/>
    <s v="Lozier"/>
    <d v="2002-12-13T00:00:00"/>
    <n v="20"/>
    <n v="0"/>
    <n v="29.734999999999999"/>
    <n v="11.92"/>
    <s v="No"/>
    <s v="No"/>
    <x v="0"/>
    <n v="0"/>
    <s v="No"/>
    <s v="Diabetes"/>
    <s v="Overweight"/>
    <n v="1769.53"/>
    <s v="Tier - 3"/>
    <s v="Tier - 3"/>
    <s v="R1012"/>
    <s v="Youth"/>
  </r>
  <r>
    <s v="ID2174"/>
    <s v="Ms"/>
    <s v="Caitlin H"/>
    <s v="O'Brien"/>
    <d v="2003-11-19T00:00:00"/>
    <n v="19"/>
    <n v="0"/>
    <n v="40.5"/>
    <n v="5.4"/>
    <s v="No"/>
    <s v="No"/>
    <x v="1"/>
    <n v="1"/>
    <s v="No"/>
    <s v="Normal"/>
    <s v="Obesity"/>
    <n v="1759.34"/>
    <s v="Tier - 3"/>
    <s v="Tier - 1"/>
    <s v="R1011"/>
    <s v="Youth"/>
  </r>
  <r>
    <s v="ID2175"/>
    <s v="Mr"/>
    <s v="Harald E"/>
    <s v="Rodas"/>
    <d v="1998-10-07T00:00:00"/>
    <n v="24"/>
    <n v="0"/>
    <n v="25.64"/>
    <n v="4.76"/>
    <s v="No"/>
    <s v="No"/>
    <x v="0"/>
    <n v="1"/>
    <s v="No"/>
    <s v="Normal"/>
    <s v="Overweight"/>
    <n v="1756.6"/>
    <s v="Tier - 3"/>
    <s v="Tier - 3"/>
    <s v="R1013"/>
    <s v="Youth"/>
  </r>
  <r>
    <s v="ID2176"/>
    <s v="Ms"/>
    <s v="Siobhan A"/>
    <s v="O'Connor"/>
    <d v="2003-09-26T00:00:00"/>
    <n v="19"/>
    <n v="0"/>
    <n v="32.9"/>
    <n v="4.78"/>
    <s v="No"/>
    <s v="No"/>
    <x v="1"/>
    <n v="1"/>
    <s v="No"/>
    <s v="Normal"/>
    <s v="Obesity"/>
    <n v="1748.77"/>
    <s v="Tier - 3"/>
    <s v="Tier - 1"/>
    <s v="R1011"/>
    <s v="Youth"/>
  </r>
  <r>
    <s v="ID2177"/>
    <s v="Ms"/>
    <s v="Andrea J"/>
    <s v="White"/>
    <d v="2003-07-28T00:00:00"/>
    <n v="19"/>
    <n v="0"/>
    <n v="29.8"/>
    <n v="4.26"/>
    <s v="No"/>
    <s v="No"/>
    <x v="1"/>
    <n v="1"/>
    <s v="No"/>
    <s v="Normal"/>
    <s v="Overweight"/>
    <n v="1744.47"/>
    <s v="Tier - 3"/>
    <s v="Tier - 1"/>
    <s v="R1011"/>
    <s v="Youth"/>
  </r>
  <r>
    <s v="ID2178"/>
    <s v="Ms"/>
    <s v="Marie"/>
    <s v="Davenport"/>
    <d v="2003-07-25T00:00:00"/>
    <n v="19"/>
    <n v="0"/>
    <n v="28.9"/>
    <n v="5.85"/>
    <s v="No"/>
    <s v="No"/>
    <x v="1"/>
    <n v="1"/>
    <s v="No"/>
    <s v="Prediabetes"/>
    <s v="Overweight"/>
    <n v="1743.21"/>
    <s v="Tier - 3"/>
    <s v="Tier - 1"/>
    <s v="R1011"/>
    <s v="Youth"/>
  </r>
  <r>
    <s v="ID2179"/>
    <s v="Ms"/>
    <s v="Rachel A"/>
    <s v="Karmen"/>
    <d v="2003-11-14T00:00:00"/>
    <n v="19"/>
    <n v="0"/>
    <n v="24.7"/>
    <n v="5.32"/>
    <s v="No"/>
    <s v="No"/>
    <x v="1"/>
    <n v="1"/>
    <s v="No"/>
    <s v="Normal"/>
    <s v="Normal Weight"/>
    <n v="1737.38"/>
    <s v="Tier - 3"/>
    <s v="Tier - 2"/>
    <s v="R1011"/>
    <s v="Youth"/>
  </r>
  <r>
    <s v="ID2180"/>
    <s v="Ms"/>
    <s v="Emma"/>
    <s v="Miller"/>
    <d v="2003-11-09T00:00:00"/>
    <n v="19"/>
    <n v="0"/>
    <n v="20.6"/>
    <n v="5.14"/>
    <s v="No"/>
    <s v="No"/>
    <x v="1"/>
    <n v="1"/>
    <s v="No"/>
    <s v="Normal"/>
    <s v="Normal Weight"/>
    <n v="1731.68"/>
    <s v="Tier - 3"/>
    <s v="Tier - 2"/>
    <s v="R1011"/>
    <s v="Youth"/>
  </r>
  <r>
    <s v="ID2181"/>
    <s v="Ms"/>
    <s v="Kiersten"/>
    <s v="Lippmann"/>
    <d v="2003-09-01T00:00:00"/>
    <n v="19"/>
    <n v="0"/>
    <n v="18.600000000000001"/>
    <n v="5"/>
    <s v="No"/>
    <s v="No"/>
    <x v="1"/>
    <n v="1"/>
    <s v="No"/>
    <s v="Normal"/>
    <s v="Normal Weight"/>
    <n v="1728.9"/>
    <s v="Tier - 3"/>
    <s v="Tier - 2"/>
    <s v="R1011"/>
    <s v="Youth"/>
  </r>
  <r>
    <s v="ID2182"/>
    <s v="Ms"/>
    <s v="Rachael"/>
    <s v="Klehm"/>
    <d v="2003-11-21T00:00:00"/>
    <n v="19"/>
    <n v="0"/>
    <n v="17.8"/>
    <n v="4.55"/>
    <s v="No"/>
    <s v="No"/>
    <x v="1"/>
    <n v="1"/>
    <s v="No"/>
    <s v="Normal"/>
    <s v="Underweight"/>
    <n v="1727.79"/>
    <s v="Tier - 3"/>
    <s v="Tier - 3"/>
    <s v="R1011"/>
    <s v="Youth"/>
  </r>
  <r>
    <s v="ID2183"/>
    <s v="Mr"/>
    <s v="Timothy P"/>
    <s v="Murphy"/>
    <d v="2004-09-09T00:00:00"/>
    <n v="18"/>
    <n v="1"/>
    <n v="35.200000000000003"/>
    <n v="5.97"/>
    <s v="No"/>
    <s v="Yes"/>
    <x v="0"/>
    <n v="1"/>
    <s v="No"/>
    <s v="Prediabetes"/>
    <s v="Obesity"/>
    <n v="1727.54"/>
    <s v="Tier - 3"/>
    <s v="Tier - 1"/>
    <s v="R1013"/>
    <s v="Youth"/>
  </r>
  <r>
    <s v="ID2184"/>
    <s v="Mr"/>
    <s v="Lelisa"/>
    <s v="Desisa"/>
    <d v="2004-10-21T00:00:00"/>
    <n v="18"/>
    <n v="1"/>
    <n v="33.770000000000003"/>
    <n v="4.0199999999999996"/>
    <s v="No"/>
    <s v="Yes"/>
    <x v="0"/>
    <n v="1"/>
    <s v="No"/>
    <s v="Normal"/>
    <s v="Obesity"/>
    <n v="1725.55"/>
    <s v="Tier - 3"/>
    <s v="Tier - 2"/>
    <s v="R1013"/>
    <s v="Youth"/>
  </r>
  <r>
    <s v="ID2185"/>
    <s v="Mr"/>
    <s v="Nate"/>
    <s v="Brooks"/>
    <d v="2004-09-11T00:00:00"/>
    <n v="18"/>
    <n v="1"/>
    <n v="30.03"/>
    <n v="4.04"/>
    <s v="No"/>
    <s v="Yes"/>
    <x v="0"/>
    <n v="1"/>
    <s v="No"/>
    <s v="Normal"/>
    <s v="Obesity"/>
    <n v="1720.35"/>
    <s v="Tier - 3"/>
    <s v="Tier - 3"/>
    <s v="R1013"/>
    <s v="Youth"/>
  </r>
  <r>
    <s v="ID2186"/>
    <s v="Mr"/>
    <s v="Chris C"/>
    <s v="Stone"/>
    <d v="2004-06-10T00:00:00"/>
    <n v="18"/>
    <n v="1"/>
    <n v="29.37"/>
    <n v="5.54"/>
    <s v="No"/>
    <s v="Yes"/>
    <x v="0"/>
    <n v="1"/>
    <s v="No"/>
    <s v="Normal"/>
    <s v="Overweight"/>
    <n v="1719.44"/>
    <s v="Tier - 3"/>
    <s v="Tier - 3"/>
    <s v="R1013"/>
    <s v="Youth"/>
  </r>
  <r>
    <s v="ID2187"/>
    <s v="Mr"/>
    <s v="Scott"/>
    <s v="Weispfennig"/>
    <d v="2004-09-21T00:00:00"/>
    <n v="18"/>
    <n v="0"/>
    <n v="28.5"/>
    <n v="4.03"/>
    <s v="No"/>
    <s v="Yes"/>
    <x v="0"/>
    <n v="1"/>
    <s v="No"/>
    <s v="Normal"/>
    <s v="Overweight"/>
    <n v="1712.23"/>
    <s v="Tier - 3"/>
    <s v="Tier - 1"/>
    <s v="R1016"/>
    <s v="Youth"/>
  </r>
  <r>
    <s v="ID2188"/>
    <s v="Mr"/>
    <s v="Kevin"/>
    <s v="Sorrell"/>
    <d v="2004-09-19T00:00:00"/>
    <n v="18"/>
    <n v="1"/>
    <n v="23.32"/>
    <n v="5.62"/>
    <s v="No"/>
    <s v="Yes"/>
    <x v="0"/>
    <n v="1"/>
    <s v="No"/>
    <s v="Normal"/>
    <s v="Normal Weight"/>
    <n v="1711.03"/>
    <s v="Tier - 3"/>
    <s v="Tier - 3"/>
    <s v="R1013"/>
    <s v="Youth"/>
  </r>
  <r>
    <s v="ID2189"/>
    <s v="Mr"/>
    <s v="Erik C"/>
    <s v="Morris"/>
    <d v="2004-12-12T00:00:00"/>
    <n v="18"/>
    <n v="0"/>
    <n v="26.125"/>
    <n v="5.27"/>
    <s v="No"/>
    <s v="Yes"/>
    <x v="0"/>
    <n v="1"/>
    <s v="No"/>
    <s v="Normal"/>
    <s v="Overweight"/>
    <n v="1708.93"/>
    <s v="Tier - 3"/>
    <s v="Tier - 1"/>
    <s v="R1019"/>
    <s v="Youth"/>
  </r>
  <r>
    <s v="ID2190"/>
    <s v="Mr"/>
    <s v="Shawn C"/>
    <s v="Marek"/>
    <d v="2004-10-17T00:00:00"/>
    <n v="18"/>
    <n v="0"/>
    <n v="25.46"/>
    <n v="5.18"/>
    <s v="No"/>
    <s v="Yes"/>
    <x v="0"/>
    <n v="1"/>
    <s v="No"/>
    <s v="Normal"/>
    <s v="Overweight"/>
    <n v="1708"/>
    <s v="Tier - 3"/>
    <s v="Tier - 2"/>
    <s v="R1016"/>
    <s v="Youth"/>
  </r>
  <r>
    <s v="ID2191"/>
    <s v="Mr"/>
    <s v="Vajin L"/>
    <s v="Armstrong"/>
    <d v="2004-12-06T00:00:00"/>
    <n v="18"/>
    <n v="0"/>
    <n v="23.75"/>
    <n v="5.27"/>
    <s v="No"/>
    <s v="Yes"/>
    <x v="0"/>
    <n v="1"/>
    <s v="No"/>
    <s v="Normal"/>
    <s v="Normal Weight"/>
    <n v="1705.62"/>
    <s v="Tier - 2"/>
    <s v="Tier - 2"/>
    <s v="R1015"/>
    <s v="Youth"/>
  </r>
  <r>
    <s v="ID2192"/>
    <s v="Mr"/>
    <s v="John K"/>
    <s v="Werner"/>
    <d v="2004-12-14T00:00:00"/>
    <n v="18"/>
    <n v="0"/>
    <n v="23.085000000000001"/>
    <n v="5.62"/>
    <s v="No"/>
    <s v="Yes"/>
    <x v="0"/>
    <n v="1"/>
    <s v="No"/>
    <s v="Normal"/>
    <s v="Normal Weight"/>
    <n v="1704.7"/>
    <s v="Tier - 2"/>
    <s v="Tier - 3"/>
    <s v="R1018"/>
    <s v="Youth"/>
  </r>
  <r>
    <s v="ID2193"/>
    <s v="Mr"/>
    <s v="Kevin J"/>
    <s v="Gries"/>
    <d v="2004-11-07T00:00:00"/>
    <n v="18"/>
    <n v="0"/>
    <n v="22.99"/>
    <n v="5.0599999999999996"/>
    <s v="No"/>
    <s v="Yes"/>
    <x v="0"/>
    <n v="1"/>
    <s v="No"/>
    <s v="Normal"/>
    <s v="Normal Weight"/>
    <n v="1704.57"/>
    <s v="Tier - 2"/>
    <s v="Tier - 1"/>
    <s v="R1016"/>
    <s v="Youth"/>
  </r>
  <r>
    <s v="ID2194"/>
    <s v="Mr"/>
    <s v="Kirby W"/>
    <s v="Mills"/>
    <d v="2004-12-10T00:00:00"/>
    <n v="18"/>
    <n v="0"/>
    <n v="21.47"/>
    <n v="4.6900000000000004"/>
    <s v="No"/>
    <s v="Yes"/>
    <x v="0"/>
    <n v="1"/>
    <s v="No"/>
    <s v="Normal"/>
    <s v="Normal Weight"/>
    <n v="1702.46"/>
    <s v="Tier - 2"/>
    <s v="Tier - 3"/>
    <s v="R1019"/>
    <s v="Youth"/>
  </r>
  <r>
    <s v="ID2195"/>
    <s v="Mr"/>
    <s v="J A"/>
    <s v="Penny"/>
    <d v="2004-11-17T00:00:00"/>
    <n v="18"/>
    <n v="0"/>
    <n v="15.96"/>
    <n v="5.44"/>
    <s v="No"/>
    <s v="Yes"/>
    <x v="0"/>
    <n v="1"/>
    <s v="No"/>
    <s v="Normal"/>
    <s v="Underweight"/>
    <n v="1694.8"/>
    <s v="Tier - 2"/>
    <s v="Tier - 2"/>
    <s v="R1015"/>
    <s v="Youth"/>
  </r>
  <r>
    <s v="ID2196"/>
    <s v="Mr"/>
    <s v="Dustin G"/>
    <s v="Hicks"/>
    <d v="2000-10-21T00:00:00"/>
    <n v="22"/>
    <n v="0"/>
    <n v="39.5"/>
    <n v="5.05"/>
    <s v="No"/>
    <s v="Yes"/>
    <x v="0"/>
    <n v="1"/>
    <s v="No"/>
    <s v="Normal"/>
    <s v="Obesity"/>
    <n v="1682.6"/>
    <s v="Tier - 2"/>
    <s v="Tier - 2"/>
    <s v="R1011"/>
    <s v="Youth"/>
  </r>
  <r>
    <s v="ID2197"/>
    <s v="Mr"/>
    <s v="Anthony G"/>
    <s v="Masayesva"/>
    <d v="2000-06-10T00:00:00"/>
    <n v="22"/>
    <n v="0"/>
    <n v="33.770000000000003"/>
    <n v="6"/>
    <s v="No"/>
    <s v="Yes"/>
    <x v="0"/>
    <n v="1"/>
    <s v="No"/>
    <s v="Prediabetes"/>
    <s v="Obesity"/>
    <n v="1674.63"/>
    <s v="Tier - 2"/>
    <s v="Tier - 2"/>
    <s v="R1013"/>
    <s v="Youth"/>
  </r>
  <r>
    <s v="ID2198"/>
    <s v="Mr"/>
    <s v="Ryan"/>
    <s v="Paavola"/>
    <d v="2000-10-23T00:00:00"/>
    <n v="22"/>
    <n v="0"/>
    <n v="26.84"/>
    <n v="5.99"/>
    <s v="Yes"/>
    <s v="Yes"/>
    <x v="0"/>
    <n v="1"/>
    <s v="No"/>
    <s v="Prediabetes"/>
    <s v="Overweight"/>
    <n v="1665"/>
    <s v="Tier - 2"/>
    <s v="Tier - 2"/>
    <s v="R1013"/>
    <s v="Youth"/>
  </r>
  <r>
    <s v="ID2199"/>
    <s v="Mr"/>
    <s v="Eric N"/>
    <s v="Gehlsen"/>
    <d v="2003-12-30T00:00:00"/>
    <n v="19"/>
    <n v="0"/>
    <n v="35.53"/>
    <n v="4.3600000000000003"/>
    <s v="No"/>
    <s v="No"/>
    <x v="1"/>
    <n v="1"/>
    <s v="No"/>
    <s v="Normal"/>
    <s v="Obesity"/>
    <n v="1646.43"/>
    <s v="Tier - 2"/>
    <s v="Tier - 1"/>
    <s v="R1012"/>
    <s v="Youth"/>
  </r>
  <r>
    <s v="ID2200"/>
    <s v="Mr"/>
    <s v="Connor"/>
    <s v="Roche"/>
    <d v="2003-08-21T00:00:00"/>
    <n v="19"/>
    <n v="0"/>
    <n v="30.59"/>
    <n v="4.41"/>
    <s v="No"/>
    <s v="No"/>
    <x v="1"/>
    <n v="1"/>
    <s v="No"/>
    <s v="Normal"/>
    <s v="Obesity"/>
    <n v="1639.56"/>
    <s v="Tier - 2"/>
    <s v="Tier - 2"/>
    <s v="R1012"/>
    <s v="Youth"/>
  </r>
  <r>
    <s v="ID2201"/>
    <s v="Mr"/>
    <s v="Patrick H"/>
    <s v="Hearn"/>
    <d v="2003-09-16T00:00:00"/>
    <n v="19"/>
    <n v="0"/>
    <n v="30.59"/>
    <n v="4.17"/>
    <s v="No"/>
    <s v="No"/>
    <x v="1"/>
    <n v="1"/>
    <s v="No"/>
    <s v="Normal"/>
    <s v="Obesity"/>
    <n v="1639.56"/>
    <s v="Tier - 2"/>
    <s v="Tier - 2"/>
    <s v="R1012"/>
    <s v="Youth"/>
  </r>
  <r>
    <s v="ID2202"/>
    <s v="Mr"/>
    <s v="Tyler"/>
    <s v="Dimson"/>
    <d v="2003-12-30T00:00:00"/>
    <n v="19"/>
    <n v="0"/>
    <n v="27.835000000000001"/>
    <n v="4.4400000000000004"/>
    <s v="No"/>
    <s v="No"/>
    <x v="1"/>
    <n v="1"/>
    <s v="No"/>
    <s v="Normal"/>
    <s v="Overweight"/>
    <n v="1635.73"/>
    <s v="Tier - 2"/>
    <s v="Tier - 3"/>
    <s v="R1012"/>
    <s v="Youth"/>
  </r>
  <r>
    <s v="ID2203"/>
    <s v="Ms"/>
    <s v="Deborah L"/>
    <s v="Slason"/>
    <d v="2004-06-13T00:00:00"/>
    <n v="18"/>
    <n v="0"/>
    <n v="40.26"/>
    <n v="5.52"/>
    <s v="No"/>
    <s v="Yes"/>
    <x v="0"/>
    <n v="1"/>
    <s v="No"/>
    <s v="Normal"/>
    <s v="Obesity"/>
    <n v="1634.57"/>
    <s v="Tier - 2"/>
    <s v="Tier - 2"/>
    <s v="R1013"/>
    <s v="Youth"/>
  </r>
  <r>
    <s v="ID2204"/>
    <s v="Ms"/>
    <s v="Andrea K"/>
    <s v="Gibson"/>
    <d v="2004-08-08T00:00:00"/>
    <n v="18"/>
    <n v="0"/>
    <n v="39.82"/>
    <n v="6.01"/>
    <s v="No"/>
    <s v="Yes"/>
    <x v="0"/>
    <n v="1"/>
    <s v="No"/>
    <s v="Prediabetes"/>
    <s v="Obesity"/>
    <n v="1633.96"/>
    <s v="Tier - 2"/>
    <s v="Tier - 1"/>
    <s v="R1013"/>
    <s v="Youth"/>
  </r>
  <r>
    <s v="ID2205"/>
    <s v="Ms"/>
    <s v="Elleree"/>
    <s v="Erdos"/>
    <d v="2004-12-13T00:00:00"/>
    <n v="18"/>
    <n v="0"/>
    <n v="39.159999999999997"/>
    <n v="5.81"/>
    <s v="No"/>
    <s v="Yes"/>
    <x v="0"/>
    <n v="1"/>
    <s v="No"/>
    <s v="Prediabetes"/>
    <s v="Obesity"/>
    <n v="1633.04"/>
    <s v="Tier - 2"/>
    <s v="Tier - 2"/>
    <s v="R1013"/>
    <s v="Youth"/>
  </r>
  <r>
    <s v="ID2206"/>
    <s v="Mr"/>
    <s v="Brandon J"/>
    <s v="Cushman"/>
    <d v="2003-09-16T00:00:00"/>
    <n v="19"/>
    <n v="0"/>
    <n v="25.555"/>
    <n v="4.37"/>
    <s v="No"/>
    <s v="No"/>
    <x v="1"/>
    <n v="1"/>
    <s v="No"/>
    <s v="Normal"/>
    <s v="Overweight"/>
    <n v="1632.56"/>
    <s v="Tier - 2"/>
    <s v="Tier - 2"/>
    <s v="R1012"/>
    <s v="Youth"/>
  </r>
  <r>
    <s v="ID2207"/>
    <s v="Mr"/>
    <s v="Steve"/>
    <s v="Hammel"/>
    <d v="2003-10-03T00:00:00"/>
    <n v="19"/>
    <n v="0"/>
    <n v="25.175000000000001"/>
    <n v="5.74"/>
    <s v="No"/>
    <s v="No"/>
    <x v="1"/>
    <n v="1"/>
    <s v="No"/>
    <s v="Prediabetes"/>
    <s v="Overweight"/>
    <n v="1632.04"/>
    <s v="Tier - 2"/>
    <s v="Tier - 2"/>
    <s v="R1012"/>
    <s v="Youth"/>
  </r>
  <r>
    <s v="ID2208"/>
    <s v="Ms"/>
    <s v="Nina Wavik Sr"/>
    <s v="Ytterstad"/>
    <d v="2004-07-09T00:00:00"/>
    <n v="18"/>
    <n v="0"/>
    <n v="38.28"/>
    <n v="5.39"/>
    <s v="No"/>
    <s v="Yes"/>
    <x v="0"/>
    <n v="1"/>
    <s v="No"/>
    <s v="Normal"/>
    <s v="Obesity"/>
    <n v="1631.82"/>
    <s v="Tier - 2"/>
    <s v="Tier - 1"/>
    <s v="R1013"/>
    <s v="Youth"/>
  </r>
  <r>
    <s v="ID2209"/>
    <s v="Ms"/>
    <s v="Dani"/>
    <s v="Prince"/>
    <d v="2004-12-05T00:00:00"/>
    <n v="18"/>
    <n v="0"/>
    <n v="38.17"/>
    <n v="4.07"/>
    <s v="No"/>
    <s v="Yes"/>
    <x v="0"/>
    <n v="1"/>
    <s v="No"/>
    <s v="Normal"/>
    <s v="Obesity"/>
    <n v="1631.67"/>
    <s v="Tier - 2"/>
    <s v="Tier - 3"/>
    <s v="R1013"/>
    <s v="Youth"/>
  </r>
  <r>
    <s v="ID2210"/>
    <s v="Ms"/>
    <s v="Jennifer A"/>
    <s v="Freeman"/>
    <d v="2004-10-04T00:00:00"/>
    <n v="18"/>
    <n v="0"/>
    <n v="36.85"/>
    <n v="5.49"/>
    <s v="No"/>
    <s v="Yes"/>
    <x v="0"/>
    <n v="1"/>
    <s v="No"/>
    <s v="Normal"/>
    <s v="Obesity"/>
    <n v="1629.83"/>
    <s v="Tier - 2"/>
    <s v="Tier - 2"/>
    <s v="R1013"/>
    <s v="Youth"/>
  </r>
  <r>
    <s v="ID2211"/>
    <s v="Mr"/>
    <s v="Martin"/>
    <s v="Petrulak"/>
    <d v="2003-07-17T00:00:00"/>
    <n v="19"/>
    <n v="0"/>
    <n v="22.61"/>
    <n v="5.68"/>
    <s v="No"/>
    <s v="No"/>
    <x v="1"/>
    <n v="1"/>
    <s v="No"/>
    <s v="Normal"/>
    <s v="Normal Weight"/>
    <n v="1628.47"/>
    <s v="Tier - 2"/>
    <s v="Tier - 1"/>
    <s v="R1012"/>
    <s v="Youth"/>
  </r>
  <r>
    <s v="ID2212"/>
    <s v="Mr"/>
    <s v="Steve"/>
    <s v="Lloyd"/>
    <d v="2003-12-04T00:00:00"/>
    <n v="19"/>
    <n v="0"/>
    <n v="21.754999999999999"/>
    <n v="6.09"/>
    <s v="No"/>
    <s v="No"/>
    <x v="1"/>
    <n v="1"/>
    <s v="No"/>
    <s v="Prediabetes"/>
    <s v="Normal Weight"/>
    <n v="1627.28"/>
    <s v="Tier - 2"/>
    <s v="Tier - 2"/>
    <s v="R1012"/>
    <s v="Youth"/>
  </r>
  <r>
    <s v="ID2213"/>
    <s v="Mr"/>
    <s v="Christopher"/>
    <s v="Zablocki"/>
    <d v="2003-09-09T00:00:00"/>
    <n v="19"/>
    <n v="0"/>
    <n v="20.425000000000001"/>
    <n v="5.53"/>
    <s v="No"/>
    <s v="No"/>
    <x v="1"/>
    <n v="1"/>
    <s v="No"/>
    <s v="Normal"/>
    <s v="Normal Weight"/>
    <n v="1625.43"/>
    <s v="Tier - 2"/>
    <s v="Tier - 3"/>
    <s v="R1012"/>
    <s v="Youth"/>
  </r>
  <r>
    <s v="ID2214"/>
    <s v="Ms"/>
    <s v="Kathryn M"/>
    <s v="Van Meter"/>
    <d v="2004-07-25T00:00:00"/>
    <n v="18"/>
    <n v="0"/>
    <n v="31.35"/>
    <n v="4.28"/>
    <s v="No"/>
    <s v="Yes"/>
    <x v="0"/>
    <n v="1"/>
    <s v="No"/>
    <s v="Normal"/>
    <s v="Obesity"/>
    <n v="1622.19"/>
    <s v="Tier - 2"/>
    <s v="Tier - 1"/>
    <s v="R1013"/>
    <s v="Youth"/>
  </r>
  <r>
    <s v="ID2215"/>
    <s v="Ms"/>
    <s v="Emily"/>
    <s v="Babay"/>
    <d v="2004-08-21T00:00:00"/>
    <n v="18"/>
    <n v="0"/>
    <n v="31.13"/>
    <n v="6.01"/>
    <s v="No"/>
    <s v="Yes"/>
    <x v="0"/>
    <n v="1"/>
    <s v="No"/>
    <s v="Prediabetes"/>
    <s v="Obesity"/>
    <n v="1621.88"/>
    <s v="Tier - 2"/>
    <s v="Tier - 2"/>
    <s v="R1013"/>
    <s v="Youth"/>
  </r>
  <r>
    <s v="ID2216"/>
    <s v="Mr"/>
    <s v="Trent A"/>
    <s v="Taylor"/>
    <d v="2003-09-14T00:00:00"/>
    <n v="19"/>
    <n v="0"/>
    <n v="17.48"/>
    <n v="4.59"/>
    <s v="No"/>
    <s v="No"/>
    <x v="1"/>
    <n v="1"/>
    <s v="No"/>
    <s v="Normal"/>
    <s v="Underweight"/>
    <n v="1621.34"/>
    <s v="Tier - 2"/>
    <s v="Tier - 2"/>
    <s v="R1012"/>
    <s v="Youth"/>
  </r>
  <r>
    <s v="ID2217"/>
    <s v="Ms"/>
    <s v="Jennifer E"/>
    <s v="Smith"/>
    <d v="1995-08-05T00:00:00"/>
    <n v="27"/>
    <n v="0"/>
    <n v="22.57"/>
    <n v="5.8"/>
    <s v="Yes"/>
    <s v="No"/>
    <x v="0"/>
    <n v="1"/>
    <s v="No"/>
    <s v="Prediabetes"/>
    <s v="Normal Weight"/>
    <n v="1617.16"/>
    <s v="Tier - 2"/>
    <s v="Tier - 1"/>
    <s v="R1013"/>
    <s v="Youth"/>
  </r>
  <r>
    <s v="ID2218"/>
    <s v="Ms"/>
    <s v="Polly"/>
    <s v="Moody"/>
    <d v="2004-07-22T00:00:00"/>
    <n v="18"/>
    <n v="0"/>
    <n v="26.73"/>
    <n v="5.08"/>
    <s v="No"/>
    <s v="Yes"/>
    <x v="0"/>
    <n v="1"/>
    <s v="No"/>
    <s v="Normal"/>
    <s v="Overweight"/>
    <n v="1615.77"/>
    <s v="Tier - 2"/>
    <s v="Tier - 1"/>
    <s v="R1013"/>
    <s v="Youth"/>
  </r>
  <r>
    <s v="ID2219"/>
    <s v="Ms"/>
    <s v="Elizabeth"/>
    <s v="Swierzbinski"/>
    <d v="2004-11-19T00:00:00"/>
    <n v="18"/>
    <n v="0"/>
    <n v="20.79"/>
    <n v="5.84"/>
    <s v="No"/>
    <s v="Yes"/>
    <x v="0"/>
    <n v="1"/>
    <s v="No"/>
    <s v="Prediabetes"/>
    <s v="Normal Weight"/>
    <n v="1607.51"/>
    <s v="Tier - 2"/>
    <s v="Tier - 3"/>
    <s v="R1013"/>
    <s v="Youth"/>
  </r>
  <r>
    <s v="ID2220"/>
    <s v="Ms"/>
    <s v="Tiffany A"/>
    <s v="Schwartz"/>
    <d v="1992-09-22T00:00:00"/>
    <n v="30"/>
    <n v="0"/>
    <n v="20.149999999999999"/>
    <n v="4.1500000000000004"/>
    <s v="No"/>
    <s v="No"/>
    <x v="0"/>
    <n v="1"/>
    <s v="No"/>
    <s v="Normal"/>
    <s v="Normal Weight"/>
    <n v="1566.88"/>
    <s v="Tier - 2"/>
    <s v="Tier - 1"/>
    <s v="R1013"/>
    <s v="Adults"/>
  </r>
  <r>
    <s v="ID2221"/>
    <s v="Mr"/>
    <s v="Cole"/>
    <s v="Sanseverino"/>
    <d v="2001-12-05T00:00:00"/>
    <n v="21"/>
    <n v="0"/>
    <n v="36.85"/>
    <n v="4.3600000000000003"/>
    <s v="Yes"/>
    <s v="No"/>
    <x v="0"/>
    <n v="0"/>
    <s v="No"/>
    <s v="Normal"/>
    <s v="Obesity"/>
    <n v="1534.3"/>
    <s v="Tier - 2"/>
    <s v="Tier - 2"/>
    <s v="R1013"/>
    <s v="Youth"/>
  </r>
  <r>
    <s v="ID2222"/>
    <s v="Mr"/>
    <s v="Matthew T"/>
    <s v="Lawder"/>
    <d v="2001-06-02T00:00:00"/>
    <n v="22"/>
    <n v="0"/>
    <n v="35.53"/>
    <n v="4.55"/>
    <s v="Yes"/>
    <s v="No"/>
    <x v="0"/>
    <n v="0"/>
    <s v="No"/>
    <s v="Normal"/>
    <s v="Obesity"/>
    <n v="1532.47"/>
    <s v="Tier - 2"/>
    <s v="Tier - 2"/>
    <s v="R1013"/>
    <s v="Youth"/>
  </r>
  <r>
    <s v="ID2223"/>
    <s v="Mr"/>
    <s v="Zachary"/>
    <s v="Young"/>
    <d v="2001-07-07T00:00:00"/>
    <n v="21"/>
    <n v="0"/>
    <n v="31.1"/>
    <n v="4.37"/>
    <s v="Yes"/>
    <s v="No"/>
    <x v="0"/>
    <n v="0"/>
    <s v="No"/>
    <s v="Normal"/>
    <s v="Obesity"/>
    <n v="1526.31"/>
    <s v="Tier - 2"/>
    <s v="Tier - 3"/>
    <s v="R1011"/>
    <s v="Youth"/>
  </r>
  <r>
    <s v="ID2224"/>
    <s v="Mr"/>
    <s v="Matthew T"/>
    <s v="Hoerner"/>
    <d v="2001-08-25T00:00:00"/>
    <n v="21"/>
    <n v="0"/>
    <n v="23.21"/>
    <n v="5.24"/>
    <s v="Yes"/>
    <s v="No"/>
    <x v="0"/>
    <n v="0"/>
    <s v="No"/>
    <s v="Normal"/>
    <s v="Normal Weight"/>
    <n v="1515.34"/>
    <s v="Tier - 2"/>
    <s v="Tier - 3"/>
    <s v="R1013"/>
    <s v="Youth"/>
  </r>
  <r>
    <s v="ID2225"/>
    <s v="Mr"/>
    <s v="Pat"/>
    <s v="Benson"/>
    <d v="1998-06-19T00:00:00"/>
    <n v="24"/>
    <n v="0"/>
    <n v="18.36"/>
    <n v="5.96"/>
    <s v="No"/>
    <s v="No"/>
    <x v="0"/>
    <n v="1"/>
    <s v="No"/>
    <s v="Prediabetes"/>
    <s v="Underweight"/>
    <n v="1497"/>
    <s v="Tier - 2"/>
    <s v="Tier - 2"/>
    <s v="R1013"/>
    <s v="Youth"/>
  </r>
  <r>
    <s v="ID2226"/>
    <s v="Ms"/>
    <s v="Ashley"/>
    <s v="Horton"/>
    <d v="1995-10-07T00:00:00"/>
    <n v="27"/>
    <n v="0"/>
    <n v="15.92"/>
    <n v="4.76"/>
    <s v="Yes"/>
    <s v="No"/>
    <x v="0"/>
    <n v="1"/>
    <s v="No"/>
    <s v="Normal"/>
    <s v="Underweight"/>
    <n v="1493"/>
    <s v="Tier - 2"/>
    <s v="Tier - 3"/>
    <s v="R1013"/>
    <s v="Youth"/>
  </r>
  <r>
    <s v="ID2227"/>
    <s v="Ms"/>
    <s v="Elizabeth A"/>
    <s v="Mcgraw"/>
    <d v="1997-06-09T00:00:00"/>
    <n v="25"/>
    <n v="0"/>
    <n v="15.17"/>
    <n v="4.3"/>
    <s v="Yes"/>
    <s v="No"/>
    <x v="1"/>
    <n v="1"/>
    <s v="No"/>
    <s v="Normal"/>
    <s v="Underweight"/>
    <n v="1481"/>
    <s v="Tier - 2"/>
    <s v="Tier - 1"/>
    <s v="R1012"/>
    <s v="Youth"/>
  </r>
  <r>
    <s v="ID2228"/>
    <s v="Ms"/>
    <s v="Rebecca M"/>
    <s v="Beaulne"/>
    <d v="1998-12-07T00:00:00"/>
    <n v="24"/>
    <n v="0"/>
    <n v="16.63"/>
    <n v="4.5"/>
    <s v="No"/>
    <s v="No"/>
    <x v="0"/>
    <n v="1"/>
    <s v="No"/>
    <s v="Normal"/>
    <s v="Underweight"/>
    <n v="1477"/>
    <s v="Tier - 2"/>
    <s v="Tier - 1"/>
    <s v="R1013"/>
    <s v="Youth"/>
  </r>
  <r>
    <s v="ID2229"/>
    <s v="Ms"/>
    <s v="Ruth"/>
    <s v="Lunz"/>
    <d v="2003-06-20T00:00:00"/>
    <n v="19"/>
    <n v="0"/>
    <n v="19.39"/>
    <n v="5.59"/>
    <s v="No"/>
    <s v="No"/>
    <x v="1"/>
    <n v="1"/>
    <s v="No"/>
    <s v="Normal"/>
    <s v="Normal Weight"/>
    <n v="1467"/>
    <s v="Tier - 2"/>
    <s v="Tier - 2"/>
    <s v="R1013"/>
    <s v="Youth"/>
  </r>
  <r>
    <s v="ID2230"/>
    <s v="Mr"/>
    <s v="Gregory S"/>
    <s v="Kyle"/>
    <d v="1997-06-19T00:00:00"/>
    <n v="25"/>
    <n v="0"/>
    <n v="17.34"/>
    <n v="6.29"/>
    <s v="Yes"/>
    <s v="No"/>
    <x v="1"/>
    <n v="1"/>
    <s v="No"/>
    <s v="Prediabetes"/>
    <s v="Underweight"/>
    <n v="1445"/>
    <s v="Tier - 2"/>
    <s v="Tier - 1"/>
    <s v="R1013"/>
    <s v="Youth"/>
  </r>
  <r>
    <s v="ID2231"/>
    <s v="Ms"/>
    <s v="Alexandra S"/>
    <s v="Brackenwagen"/>
    <d v="2000-09-01T00:00:00"/>
    <n v="22"/>
    <n v="0"/>
    <n v="17.940000000000001"/>
    <n v="4.1900000000000004"/>
    <s v="No"/>
    <s v="Yes"/>
    <x v="0"/>
    <n v="1"/>
    <s v="No"/>
    <s v="Normal"/>
    <s v="Underweight"/>
    <n v="1438"/>
    <s v="Tier - 2"/>
    <s v="Tier - 2"/>
    <s v="R1013"/>
    <s v="Youth"/>
  </r>
  <r>
    <s v="ID2232"/>
    <s v="Ms"/>
    <s v="Hillary"/>
    <s v="Schmitt"/>
    <d v="1997-12-05T00:00:00"/>
    <n v="25"/>
    <n v="0"/>
    <n v="16.670000000000002"/>
    <n v="4.7"/>
    <s v="Yes"/>
    <s v="No"/>
    <x v="1"/>
    <n v="1"/>
    <s v="No"/>
    <s v="Normal"/>
    <s v="Underweight"/>
    <n v="1422"/>
    <s v="Tier - 2"/>
    <s v="Tier - 2"/>
    <s v="R1013"/>
    <s v="Youth"/>
  </r>
  <r>
    <s v="ID2233"/>
    <s v="Ms"/>
    <s v="Amy K"/>
    <s v="Borden"/>
    <d v="2001-08-23T00:00:00"/>
    <n v="21"/>
    <n v="0"/>
    <n v="20.58"/>
    <n v="5.64"/>
    <s v="Yes"/>
    <s v="No"/>
    <x v="0"/>
    <n v="0"/>
    <s v="No"/>
    <s v="Normal"/>
    <s v="Normal Weight"/>
    <n v="1421"/>
    <s v="Tier - 2"/>
    <s v="Tier - 2"/>
    <s v="R1013"/>
    <s v="Youth"/>
  </r>
  <r>
    <s v="ID2234"/>
    <s v="Mr"/>
    <s v="Scott"/>
    <s v="Mclean"/>
    <d v="1996-06-23T00:00:00"/>
    <n v="26"/>
    <n v="0"/>
    <n v="16.5"/>
    <n v="4.1100000000000003"/>
    <s v="Yes"/>
    <s v="No"/>
    <x v="0"/>
    <n v="0"/>
    <s v="No"/>
    <s v="Normal"/>
    <s v="Underweight"/>
    <n v="1417"/>
    <s v="Tier - 2"/>
    <s v="Tier - 3"/>
    <s v="R1013"/>
    <s v="Youth"/>
  </r>
  <r>
    <s v="ID2235"/>
    <s v="Mr"/>
    <s v="John"/>
    <s v="Regan"/>
    <d v="1997-10-27T00:00:00"/>
    <n v="25"/>
    <n v="0"/>
    <n v="15.41"/>
    <n v="5.43"/>
    <s v="Yes"/>
    <s v="No"/>
    <x v="1"/>
    <n v="1"/>
    <s v="No"/>
    <s v="Normal"/>
    <s v="Underweight"/>
    <n v="1402"/>
    <s v="Tier - 2"/>
    <s v="Tier - 3"/>
    <s v="R1011"/>
    <s v="Youth"/>
  </r>
  <r>
    <s v="ID2236"/>
    <s v="Mr"/>
    <s v="Maaikel"/>
    <s v="Koenis"/>
    <d v="1998-09-05T00:00:00"/>
    <n v="24"/>
    <n v="0"/>
    <n v="24.59"/>
    <n v="4.38"/>
    <s v="No"/>
    <s v="No"/>
    <x v="0"/>
    <n v="1"/>
    <s v="No"/>
    <s v="Normal"/>
    <s v="Normal Weight"/>
    <n v="1400.44"/>
    <s v="Tier - 2"/>
    <s v="Tier - 2"/>
    <s v="R1013"/>
    <s v="Youth"/>
  </r>
  <r>
    <s v="ID2237"/>
    <s v="Mr"/>
    <s v="Daniel C"/>
    <s v="Kittaka"/>
    <d v="2002-12-22T00:00:00"/>
    <n v="20"/>
    <n v="0"/>
    <n v="33.33"/>
    <n v="9.7899999999999991"/>
    <s v="No"/>
    <s v="No"/>
    <x v="0"/>
    <n v="0"/>
    <s v="No"/>
    <s v="Diabetes"/>
    <s v="Obesity"/>
    <n v="1391.53"/>
    <s v="Tier - 2"/>
    <s v="Tier - 1"/>
    <s v="R1013"/>
    <s v="Youth"/>
  </r>
  <r>
    <s v="ID2238"/>
    <s v="Mr"/>
    <s v="Christopher S"/>
    <s v="Concannon"/>
    <d v="2002-11-14T00:00:00"/>
    <n v="20"/>
    <n v="0"/>
    <n v="18.5"/>
    <n v="11.84"/>
    <s v="No"/>
    <s v="No"/>
    <x v="0"/>
    <n v="0"/>
    <s v="No"/>
    <s v="Diabetes"/>
    <s v="Normal Weight"/>
    <n v="1390"/>
    <s v="Tier - 2"/>
    <s v="Tier - 2"/>
    <s v="R1013"/>
    <s v="Youth"/>
  </r>
  <r>
    <s v="ID2239"/>
    <s v="Mr"/>
    <s v="William R"/>
    <s v="Johnson"/>
    <d v="1999-07-06T00:00:00"/>
    <n v="23"/>
    <n v="0"/>
    <n v="18.579999999999998"/>
    <n v="6.22"/>
    <s v="No"/>
    <s v="No"/>
    <x v="0"/>
    <n v="0"/>
    <s v="No"/>
    <s v="Prediabetes"/>
    <s v="Normal Weight"/>
    <n v="1389"/>
    <s v="Tier - 2"/>
    <s v="Tier - 2"/>
    <s v="R1013"/>
    <s v="Youth"/>
  </r>
  <r>
    <s v="ID2240"/>
    <s v="Ms"/>
    <s v="Lyndsy"/>
    <s v="Schultz"/>
    <d v="2002-08-15T00:00:00"/>
    <n v="20"/>
    <n v="0"/>
    <n v="16.64"/>
    <n v="10.01"/>
    <s v="No"/>
    <s v="No"/>
    <x v="0"/>
    <n v="0"/>
    <s v="No"/>
    <s v="Diabetes"/>
    <s v="Underweight"/>
    <n v="1382"/>
    <s v="Tier - 2"/>
    <s v="Tier - 1"/>
    <s v="R1013"/>
    <s v="Youth"/>
  </r>
  <r>
    <s v="ID2241"/>
    <s v="Ms"/>
    <s v="Jessica"/>
    <s v="Brannigan"/>
    <d v="1998-12-03T00:00:00"/>
    <n v="24"/>
    <n v="0"/>
    <n v="19.329999999999998"/>
    <n v="4.32"/>
    <s v="No"/>
    <s v="No"/>
    <x v="0"/>
    <n v="1"/>
    <s v="No"/>
    <s v="Normal"/>
    <s v="Normal Weight"/>
    <n v="1359"/>
    <s v="Tier - 2"/>
    <s v="Tier - 1"/>
    <s v="R1013"/>
    <s v="Youth"/>
  </r>
  <r>
    <s v="ID2242"/>
    <s v="Ms"/>
    <s v="Anna"/>
    <s v="Cavallo"/>
    <d v="1997-11-07T00:00:00"/>
    <n v="25"/>
    <n v="0"/>
    <n v="21.26"/>
    <n v="5.65"/>
    <s v="Yes"/>
    <s v="No"/>
    <x v="1"/>
    <n v="1"/>
    <s v="No"/>
    <s v="Normal"/>
    <s v="Normal Weight"/>
    <n v="1341.16"/>
    <s v="Tier - 2"/>
    <s v="Tier - 2"/>
    <s v="R1012"/>
    <s v="Youth"/>
  </r>
  <r>
    <s v="ID2243"/>
    <s v="Mr"/>
    <s v="Jordan"/>
    <s v="Chang"/>
    <d v="1995-07-30T00:00:00"/>
    <n v="27"/>
    <n v="0"/>
    <n v="15.6"/>
    <n v="4.12"/>
    <s v="Yes"/>
    <s v="No"/>
    <x v="0"/>
    <n v="1"/>
    <s v="No"/>
    <s v="Normal"/>
    <s v="Underweight"/>
    <n v="1338"/>
    <s v="Tier - 2"/>
    <s v="Tier - 3"/>
    <s v="R1012"/>
    <s v="Youth"/>
  </r>
  <r>
    <s v="ID2244"/>
    <s v="Mr"/>
    <s v="Brian"/>
    <s v="Axelrod"/>
    <d v="1998-07-12T00:00:00"/>
    <n v="24"/>
    <n v="0"/>
    <n v="24.39"/>
    <n v="6.24"/>
    <s v="No"/>
    <s v="No"/>
    <x v="0"/>
    <n v="1"/>
    <s v="No"/>
    <s v="Prediabetes"/>
    <s v="Normal Weight"/>
    <n v="1332.61"/>
    <s v="Tier - 2"/>
    <s v="Tier - 3"/>
    <s v="R1013"/>
    <s v="Youth"/>
  </r>
  <r>
    <s v="ID2245"/>
    <s v="Ms"/>
    <s v="Katherine A"/>
    <s v="Davenport"/>
    <d v="1999-10-14T00:00:00"/>
    <n v="23"/>
    <n v="0"/>
    <n v="24.75"/>
    <n v="4.83"/>
    <s v="No"/>
    <s v="No"/>
    <x v="0"/>
    <n v="0"/>
    <s v="No"/>
    <s v="Normal"/>
    <s v="Normal Weight"/>
    <n v="1329.17"/>
    <s v="Tier - 2"/>
    <s v="Tier - 3"/>
    <s v="R1013"/>
    <s v="Youth"/>
  </r>
  <r>
    <s v="ID2246"/>
    <s v="Ms"/>
    <s v="Melanie"/>
    <s v="Roberge"/>
    <d v="2002-10-13T00:00:00"/>
    <n v="20"/>
    <n v="0"/>
    <n v="20.88"/>
    <n v="7.4"/>
    <s v="No"/>
    <s v="No"/>
    <x v="0"/>
    <n v="0"/>
    <s v="No"/>
    <s v="Diabetes"/>
    <s v="Normal Weight"/>
    <n v="1315"/>
    <s v="Tier - 2"/>
    <s v="Tier - 2"/>
    <s v="R1013"/>
    <s v="Youth"/>
  </r>
  <r>
    <s v="ID2247"/>
    <s v="Ms"/>
    <s v="Jessica"/>
    <s v="Schmidt"/>
    <d v="1999-12-02T00:00:00"/>
    <n v="23"/>
    <n v="0"/>
    <n v="20.43"/>
    <n v="4.54"/>
    <s v="No"/>
    <s v="No"/>
    <x v="0"/>
    <n v="0"/>
    <s v="No"/>
    <s v="Normal"/>
    <s v="Normal Weight"/>
    <n v="1304"/>
    <s v="Tier - 2"/>
    <s v="Tier - 2"/>
    <s v="R1013"/>
    <s v="Youth"/>
  </r>
  <r>
    <s v="ID2248"/>
    <s v="Mr"/>
    <s v="Eric S"/>
    <s v="Kosters"/>
    <d v="2002-12-10T00:00:00"/>
    <n v="20"/>
    <n v="0"/>
    <n v="15.18"/>
    <n v="11.11"/>
    <s v="No"/>
    <s v="No"/>
    <x v="0"/>
    <n v="0"/>
    <s v="No"/>
    <s v="Diabetes"/>
    <s v="Underweight"/>
    <n v="1304"/>
    <s v="Tier - 2"/>
    <s v="Tier - 2"/>
    <s v="R1012"/>
    <s v="Youth"/>
  </r>
  <r>
    <s v="ID2249"/>
    <s v="Mr"/>
    <s v="Joseph"/>
    <s v="Dykes"/>
    <d v="2001-11-29T00:00:00"/>
    <n v="21"/>
    <n v="0"/>
    <n v="15.12"/>
    <n v="4.03"/>
    <s v="Yes"/>
    <s v="No"/>
    <x v="0"/>
    <n v="0"/>
    <s v="No"/>
    <s v="Normal"/>
    <s v="Underweight"/>
    <n v="1293"/>
    <s v="Tier - 2"/>
    <s v="Tier - 3"/>
    <s v="R1012"/>
    <s v="Youth"/>
  </r>
  <r>
    <s v="ID2250"/>
    <s v="Ms"/>
    <s v="Mary"/>
    <s v="Velan"/>
    <d v="1998-06-04T00:00:00"/>
    <n v="25"/>
    <n v="0"/>
    <n v="23.88"/>
    <n v="4.51"/>
    <s v="No"/>
    <s v="No"/>
    <x v="0"/>
    <n v="1"/>
    <s v="No"/>
    <s v="Normal"/>
    <s v="Normal Weight"/>
    <n v="1290.93"/>
    <s v="Tier - 2"/>
    <s v="Tier - 2"/>
    <s v="R1013"/>
    <s v="Youth"/>
  </r>
  <r>
    <s v="ID2251"/>
    <s v="Ms"/>
    <s v="Natalie"/>
    <s v="Goolik"/>
    <d v="2000-06-26T00:00:00"/>
    <n v="22"/>
    <n v="0"/>
    <n v="16.13"/>
    <n v="5.56"/>
    <s v="No"/>
    <s v="Yes"/>
    <x v="0"/>
    <n v="1"/>
    <s v="No"/>
    <s v="Normal"/>
    <s v="Underweight"/>
    <n v="1286"/>
    <s v="Tier - 2"/>
    <s v="Tier - 2"/>
    <s v="R1013"/>
    <s v="Youth"/>
  </r>
  <r>
    <s v="ID2252"/>
    <s v="Mr"/>
    <s v="Christopher"/>
    <s v="Bain"/>
    <d v="2004-07-28T00:00:00"/>
    <n v="18"/>
    <n v="0"/>
    <n v="24.09"/>
    <n v="4.0999999999999996"/>
    <s v="No"/>
    <s v="Yes"/>
    <x v="0"/>
    <n v="1"/>
    <s v="No"/>
    <s v="Normal"/>
    <s v="Normal Weight"/>
    <n v="1285"/>
    <s v="Tier - 2"/>
    <s v="Tier - 3"/>
    <s v="R1013"/>
    <s v="Youth"/>
  </r>
  <r>
    <s v="ID2253"/>
    <s v="Ms"/>
    <s v="Sonja"/>
    <s v="Wieck"/>
    <d v="2004-09-30T00:00:00"/>
    <n v="18"/>
    <n v="0"/>
    <n v="19.43"/>
    <n v="5.85"/>
    <s v="No"/>
    <s v="Yes"/>
    <x v="0"/>
    <n v="1"/>
    <s v="No"/>
    <s v="Prediabetes"/>
    <s v="Normal Weight"/>
    <n v="1283"/>
    <s v="Tier - 2"/>
    <s v="Tier - 1"/>
    <s v="R1013"/>
    <s v="Youth"/>
  </r>
  <r>
    <s v="ID2254"/>
    <s v="Ms"/>
    <s v="Alexandra"/>
    <s v="Friel"/>
    <d v="1997-10-26T00:00:00"/>
    <n v="25"/>
    <n v="0"/>
    <n v="15.22"/>
    <n v="4.92"/>
    <s v="Yes"/>
    <s v="No"/>
    <x v="1"/>
    <n v="1"/>
    <s v="No"/>
    <s v="Normal"/>
    <s v="Underweight"/>
    <n v="1276"/>
    <s v="Tier - 2"/>
    <s v="Tier - 2"/>
    <s v="R1012"/>
    <s v="Youth"/>
  </r>
  <r>
    <s v="ID2255"/>
    <s v="Ms"/>
    <s v="Martha L"/>
    <s v="Santandreu"/>
    <d v="2002-12-04T00:00:00"/>
    <n v="20"/>
    <n v="0"/>
    <n v="20.72"/>
    <n v="9.4600000000000009"/>
    <s v="No"/>
    <s v="No"/>
    <x v="0"/>
    <n v="0"/>
    <s v="No"/>
    <s v="Diabetes"/>
    <s v="Normal Weight"/>
    <n v="1267"/>
    <s v="Tier - 2"/>
    <s v="Tier - 1"/>
    <s v="R1013"/>
    <s v="Youth"/>
  </r>
  <r>
    <s v="ID2256"/>
    <s v="Mr"/>
    <s v="Ryan C"/>
    <s v="Johnson"/>
    <d v="2003-11-21T00:00:00"/>
    <n v="19"/>
    <n v="0"/>
    <n v="35.4"/>
    <n v="5.94"/>
    <s v="No"/>
    <s v="No"/>
    <x v="1"/>
    <n v="1"/>
    <s v="No"/>
    <s v="Prediabetes"/>
    <s v="Obesity"/>
    <n v="1263.25"/>
    <s v="Tier - 2"/>
    <s v="Tier - 3"/>
    <s v="R1011"/>
    <s v="Youth"/>
  </r>
  <r>
    <s v="ID2257"/>
    <s v="Mr"/>
    <s v="Cliff"/>
    <s v="Gerber"/>
    <d v="2003-08-15T00:00:00"/>
    <n v="19"/>
    <n v="0"/>
    <n v="34.4"/>
    <n v="5.7"/>
    <s v="No"/>
    <s v="No"/>
    <x v="1"/>
    <n v="1"/>
    <s v="No"/>
    <s v="Normal"/>
    <s v="Obesity"/>
    <n v="1261.8599999999999"/>
    <s v="Tier - 2"/>
    <s v="Tier - 3"/>
    <s v="R1011"/>
    <s v="Youth"/>
  </r>
  <r>
    <s v="ID2258"/>
    <s v="Mr"/>
    <s v="Blue"/>
    <s v="Benadum"/>
    <d v="2003-10-30T00:00:00"/>
    <n v="19"/>
    <n v="0"/>
    <n v="34.1"/>
    <n v="4.13"/>
    <s v="No"/>
    <s v="No"/>
    <x v="1"/>
    <n v="1"/>
    <s v="No"/>
    <s v="Normal"/>
    <s v="Obesity"/>
    <n v="1261.44"/>
    <s v="Tier - 2"/>
    <s v="Tier - 3"/>
    <s v="R1011"/>
    <s v="Youth"/>
  </r>
  <r>
    <s v="ID2259"/>
    <s v="Mr"/>
    <s v="Jeffrey M"/>
    <s v="Ragazzini"/>
    <d v="2003-10-13T00:00:00"/>
    <n v="19"/>
    <n v="0"/>
    <n v="30.4"/>
    <n v="4.7699999999999996"/>
    <s v="No"/>
    <s v="No"/>
    <x v="1"/>
    <n v="1"/>
    <s v="No"/>
    <s v="Normal"/>
    <s v="Obesity"/>
    <n v="1256.3"/>
    <s v="Tier - 2"/>
    <s v="Tier - 3"/>
    <s v="R1011"/>
    <s v="Youth"/>
  </r>
  <r>
    <s v="ID2260"/>
    <s v="Mr"/>
    <s v="Andrew"/>
    <s v="Kessinger"/>
    <d v="2003-12-10T00:00:00"/>
    <n v="19"/>
    <n v="0"/>
    <n v="28.7"/>
    <n v="4.99"/>
    <s v="No"/>
    <s v="No"/>
    <x v="1"/>
    <n v="1"/>
    <s v="No"/>
    <s v="Normal"/>
    <s v="Overweight"/>
    <n v="1253.94"/>
    <s v="Tier - 2"/>
    <s v="Tier - 2"/>
    <s v="R1011"/>
    <s v="Youth"/>
  </r>
  <r>
    <s v="ID2261"/>
    <s v="Ms"/>
    <s v="Julia"/>
    <s v="Bezgin"/>
    <d v="1997-11-04T00:00:00"/>
    <n v="25"/>
    <n v="0"/>
    <n v="17.440000000000001"/>
    <n v="4.42"/>
    <s v="Yes"/>
    <s v="No"/>
    <x v="1"/>
    <n v="1"/>
    <s v="No"/>
    <s v="Normal"/>
    <s v="Underweight"/>
    <n v="1253"/>
    <s v="Tier - 2"/>
    <s v="Tier - 2"/>
    <s v="R1013"/>
    <s v="Youth"/>
  </r>
  <r>
    <s v="ID2262"/>
    <s v="Mr"/>
    <s v="Daniel"/>
    <s v="Woldesilassie"/>
    <d v="2003-09-15T00:00:00"/>
    <n v="19"/>
    <n v="0"/>
    <n v="27.6"/>
    <n v="4.01"/>
    <s v="No"/>
    <s v="No"/>
    <x v="1"/>
    <n v="1"/>
    <s v="No"/>
    <s v="Normal"/>
    <s v="Overweight"/>
    <n v="1252.4100000000001"/>
    <s v="Tier - 2"/>
    <s v="Tier - 3"/>
    <s v="R1011"/>
    <s v="Youth"/>
  </r>
  <r>
    <s v="ID2263"/>
    <s v="Mr"/>
    <s v="Jaime"/>
    <s v="Ruiz Herrero"/>
    <d v="2003-09-08T00:00:00"/>
    <n v="19"/>
    <n v="0"/>
    <n v="20.7"/>
    <n v="4.49"/>
    <s v="No"/>
    <s v="No"/>
    <x v="1"/>
    <n v="1"/>
    <s v="No"/>
    <s v="Normal"/>
    <s v="Normal Weight"/>
    <n v="1242.82"/>
    <s v="Tier - 2"/>
    <s v="Tier - 1"/>
    <s v="R1011"/>
    <s v="Youth"/>
  </r>
  <r>
    <s v="ID2264"/>
    <s v="Mr"/>
    <s v="Mohd Syahidan"/>
    <s v="Bin Alias"/>
    <d v="2003-09-15T00:00:00"/>
    <n v="19"/>
    <n v="0"/>
    <n v="20.3"/>
    <n v="6.37"/>
    <s v="No"/>
    <s v="No"/>
    <x v="1"/>
    <n v="1"/>
    <s v="No"/>
    <s v="Prediabetes"/>
    <s v="Normal Weight"/>
    <n v="1242.26"/>
    <s v="Tier - 2"/>
    <s v="Tier - 1"/>
    <s v="R1011"/>
    <s v="Youth"/>
  </r>
  <r>
    <s v="ID2265"/>
    <s v="Mr"/>
    <s v="Matthew"/>
    <s v="Fischer-Daly"/>
    <d v="2003-08-02T00:00:00"/>
    <n v="19"/>
    <n v="0"/>
    <n v="19.8"/>
    <n v="5.12"/>
    <s v="No"/>
    <s v="No"/>
    <x v="1"/>
    <n v="1"/>
    <s v="No"/>
    <s v="Normal"/>
    <s v="Normal Weight"/>
    <n v="1241.57"/>
    <s v="Tier - 2"/>
    <s v="Tier - 2"/>
    <s v="R1011"/>
    <s v="Youth"/>
  </r>
  <r>
    <s v="ID2266"/>
    <s v="Ms"/>
    <s v="Elizabeth S"/>
    <s v="Pulliam"/>
    <d v="2002-07-01T00:00:00"/>
    <n v="20"/>
    <n v="0"/>
    <n v="21.87"/>
    <n v="8.59"/>
    <s v="No"/>
    <s v="No"/>
    <x v="0"/>
    <n v="0"/>
    <s v="No"/>
    <s v="Diabetes"/>
    <s v="Normal Weight"/>
    <n v="1241"/>
    <s v="Tier - 2"/>
    <s v="Tier - 2"/>
    <s v="R1013"/>
    <s v="Youth"/>
  </r>
  <r>
    <s v="ID2267"/>
    <s v="Ms"/>
    <s v="Katie"/>
    <s v="Guisinger"/>
    <d v="1998-10-11T00:00:00"/>
    <n v="24"/>
    <n v="0"/>
    <n v="16.600000000000001"/>
    <n v="5.87"/>
    <s v="No"/>
    <s v="No"/>
    <x v="0"/>
    <n v="1"/>
    <s v="No"/>
    <s v="Prediabetes"/>
    <s v="Underweight"/>
    <n v="1240"/>
    <s v="Tier - 2"/>
    <s v="Tier - 1"/>
    <s v="R1012"/>
    <s v="Youth"/>
  </r>
  <r>
    <s v="ID2268"/>
    <s v="Ms"/>
    <s v="Christi A"/>
    <s v="Arnerich"/>
    <d v="2002-12-12T00:00:00"/>
    <n v="20"/>
    <n v="0"/>
    <n v="21.98"/>
    <n v="7.03"/>
    <s v="No"/>
    <s v="No"/>
    <x v="0"/>
    <n v="0"/>
    <s v="No"/>
    <s v="Diabetes"/>
    <s v="Normal Weight"/>
    <n v="1237"/>
    <s v="Tier - 2"/>
    <s v="Tier - 2"/>
    <s v="R1013"/>
    <s v="Youth"/>
  </r>
  <r>
    <s v="ID2269"/>
    <s v="Ms"/>
    <s v="Sandra K"/>
    <s v="Lynch"/>
    <d v="1998-07-13T00:00:00"/>
    <n v="24"/>
    <n v="0"/>
    <n v="19.7"/>
    <n v="5.51"/>
    <s v="No"/>
    <s v="No"/>
    <x v="0"/>
    <n v="1"/>
    <s v="No"/>
    <s v="Normal"/>
    <s v="Normal Weight"/>
    <n v="1234"/>
    <s v="Tier - 2"/>
    <s v="Tier - 1"/>
    <s v="R1013"/>
    <s v="Youth"/>
  </r>
  <r>
    <s v="ID2270"/>
    <s v="Ms"/>
    <s v="Katharine"/>
    <s v="Reilly"/>
    <d v="2004-10-16T00:00:00"/>
    <n v="18"/>
    <n v="0"/>
    <n v="19.21"/>
    <n v="4.76"/>
    <s v="No"/>
    <s v="Yes"/>
    <x v="0"/>
    <n v="1"/>
    <s v="No"/>
    <s v="Normal"/>
    <s v="Normal Weight"/>
    <n v="1228"/>
    <s v="Tier - 2"/>
    <s v="Tier - 1"/>
    <s v="R1012"/>
    <s v="Youth"/>
  </r>
  <r>
    <s v="ID2271"/>
    <s v="Mr"/>
    <s v="Jerome"/>
    <s v="Nolette"/>
    <d v="2004-07-09T00:00:00"/>
    <n v="18"/>
    <n v="0"/>
    <n v="19.3"/>
    <n v="4.7"/>
    <s v="No"/>
    <s v="Yes"/>
    <x v="0"/>
    <n v="1"/>
    <s v="No"/>
    <s v="Normal"/>
    <s v="Normal Weight"/>
    <n v="1224"/>
    <s v="Tier - 2"/>
    <s v="Tier - 1"/>
    <s v="R1013"/>
    <s v="Youth"/>
  </r>
  <r>
    <s v="ID2272"/>
    <s v="Ms"/>
    <s v="Julia R"/>
    <s v="Chabrier"/>
    <d v="1996-11-04T00:00:00"/>
    <n v="26"/>
    <n v="0"/>
    <n v="16.22"/>
    <n v="6.21"/>
    <s v="Yes"/>
    <s v="No"/>
    <x v="0"/>
    <n v="0"/>
    <s v="No"/>
    <s v="Prediabetes"/>
    <s v="Underweight"/>
    <n v="1220"/>
    <s v="Tier - 2"/>
    <s v="Tier - 3"/>
    <s v="R1012"/>
    <s v="Youth"/>
  </r>
  <r>
    <s v="ID2273"/>
    <s v="Mr"/>
    <s v="Sean Henry"/>
    <s v="Lee"/>
    <d v="2004-06-02T00:00:00"/>
    <n v="19"/>
    <n v="0"/>
    <n v="17.12"/>
    <n v="4.5199999999999996"/>
    <s v="No"/>
    <s v="Yes"/>
    <x v="0"/>
    <n v="1"/>
    <s v="No"/>
    <s v="Normal"/>
    <s v="Underweight"/>
    <n v="1210"/>
    <s v="Tier - 2"/>
    <s v="Tier - 1"/>
    <s v="R1013"/>
    <s v="Youth"/>
  </r>
  <r>
    <s v="ID2274"/>
    <s v="Ms"/>
    <s v="Rachel A"/>
    <s v="Knotts"/>
    <d v="1992-10-06T00:00:00"/>
    <n v="30"/>
    <n v="0"/>
    <n v="19.07"/>
    <n v="5.45"/>
    <s v="No"/>
    <s v="No"/>
    <x v="0"/>
    <n v="1"/>
    <s v="No"/>
    <s v="Normal"/>
    <s v="Normal Weight"/>
    <n v="1200.55"/>
    <s v="Tier - 2"/>
    <s v="Tier - 3"/>
    <s v="R1013"/>
    <s v="Adults"/>
  </r>
  <r>
    <s v="ID2275"/>
    <s v="Mr"/>
    <s v="Jim"/>
    <s v="Pultorak"/>
    <d v="1999-06-28T00:00:00"/>
    <n v="23"/>
    <n v="0"/>
    <n v="15.56"/>
    <n v="4.42"/>
    <s v="No"/>
    <s v="No"/>
    <x v="0"/>
    <n v="0"/>
    <s v="No"/>
    <s v="Normal"/>
    <s v="Underweight"/>
    <n v="1200"/>
    <s v="Tier - 2"/>
    <s v="Tier - 3"/>
    <s v="R1012"/>
    <s v="Youth"/>
  </r>
  <r>
    <s v="ID2276"/>
    <s v="Mr"/>
    <s v="Tim"/>
    <s v="Maxon"/>
    <d v="2002-08-26T00:00:00"/>
    <n v="20"/>
    <n v="0"/>
    <n v="22.76"/>
    <n v="9.44"/>
    <s v="No"/>
    <s v="No"/>
    <x v="0"/>
    <n v="0"/>
    <s v="No"/>
    <s v="Diabetes"/>
    <s v="Normal Weight"/>
    <n v="1191"/>
    <s v="Tier - 2"/>
    <s v="Tier - 1"/>
    <s v="R1013"/>
    <s v="Youth"/>
  </r>
  <r>
    <s v="ID2277"/>
    <s v="Ms"/>
    <s v="Abby L"/>
    <s v="Kraai"/>
    <d v="1997-06-28T00:00:00"/>
    <n v="25"/>
    <n v="0"/>
    <n v="22.79"/>
    <n v="6.15"/>
    <s v="Yes"/>
    <s v="No"/>
    <x v="1"/>
    <n v="1"/>
    <s v="No"/>
    <s v="Prediabetes"/>
    <s v="Normal Weight"/>
    <n v="1178.07"/>
    <s v="Tier - 2"/>
    <s v="Tier - 2"/>
    <s v="R1013"/>
    <s v="Youth"/>
  </r>
  <r>
    <s v="ID2278"/>
    <s v="Mr"/>
    <s v="Mark"/>
    <s v="Larosa"/>
    <d v="1996-08-11T00:00:00"/>
    <n v="26"/>
    <n v="0"/>
    <n v="17.41"/>
    <n v="5.13"/>
    <s v="Yes"/>
    <s v="No"/>
    <x v="0"/>
    <n v="0"/>
    <s v="No"/>
    <s v="Normal"/>
    <s v="Underweight"/>
    <n v="1178"/>
    <s v="Tier - 2"/>
    <s v="Tier - 3"/>
    <s v="R1013"/>
    <s v="Youth"/>
  </r>
  <r>
    <s v="ID2279"/>
    <s v="Mr"/>
    <s v="Ali"/>
    <s v="King"/>
    <d v="2001-11-12T00:00:00"/>
    <n v="21"/>
    <n v="0"/>
    <n v="19.32"/>
    <n v="4.96"/>
    <s v="Yes"/>
    <s v="No"/>
    <x v="0"/>
    <n v="0"/>
    <s v="No"/>
    <s v="Normal"/>
    <s v="Normal Weight"/>
    <n v="1167"/>
    <s v="Tier - 2"/>
    <s v="Tier - 1"/>
    <s v="R1013"/>
    <s v="Youth"/>
  </r>
  <r>
    <s v="ID2280"/>
    <s v="Mr"/>
    <s v="Joshua"/>
    <s v="Haney"/>
    <d v="2002-06-11T00:00:00"/>
    <n v="20"/>
    <n v="0"/>
    <n v="18.25"/>
    <n v="10.95"/>
    <s v="No"/>
    <s v="No"/>
    <x v="0"/>
    <n v="0"/>
    <s v="No"/>
    <s v="Diabetes"/>
    <s v="Underweight"/>
    <n v="1165"/>
    <s v="Tier - 2"/>
    <s v="Tier - 3"/>
    <s v="R1012"/>
    <s v="Youth"/>
  </r>
  <r>
    <s v="ID2281"/>
    <s v="Mr"/>
    <s v="Pierre"/>
    <s v="Boulay"/>
    <d v="2004-11-11T00:00:00"/>
    <n v="18"/>
    <n v="0"/>
    <n v="53.13"/>
    <n v="4.4400000000000004"/>
    <s v="No"/>
    <s v="Yes"/>
    <x v="0"/>
    <n v="1"/>
    <s v="No"/>
    <s v="Normal"/>
    <s v="Obesity"/>
    <n v="1163.46"/>
    <s v="Tier - 2"/>
    <s v="Tier - 3"/>
    <s v="R1013"/>
    <s v="Youth"/>
  </r>
  <r>
    <s v="ID2282"/>
    <s v="Ms"/>
    <s v="Kate"/>
    <s v="Peters"/>
    <d v="1994-07-26T00:00:00"/>
    <n v="28"/>
    <n v="0"/>
    <n v="20.46"/>
    <n v="4.0199999999999996"/>
    <s v="No"/>
    <s v="No"/>
    <x v="0"/>
    <n v="0"/>
    <s v="No"/>
    <s v="Normal"/>
    <s v="Normal Weight"/>
    <n v="1158.32"/>
    <s v="Tier - 2"/>
    <s v="Tier - 1"/>
    <s v="R1013"/>
    <s v="Youth"/>
  </r>
  <r>
    <s v="ID2283"/>
    <s v="Mr"/>
    <s v="David"/>
    <s v="Luy"/>
    <d v="2004-07-18T00:00:00"/>
    <n v="18"/>
    <n v="0"/>
    <n v="43.01"/>
    <n v="5.44"/>
    <s v="No"/>
    <s v="Yes"/>
    <x v="0"/>
    <n v="1"/>
    <s v="No"/>
    <s v="Normal"/>
    <s v="Obesity"/>
    <n v="1149.4000000000001"/>
    <s v="Tier - 2"/>
    <s v="Tier - 2"/>
    <s v="R1013"/>
    <s v="Youth"/>
  </r>
  <r>
    <s v="ID2284"/>
    <s v="Ms"/>
    <s v="Carla"/>
    <s v="Fava"/>
    <d v="2003-06-12T00:00:00"/>
    <n v="19"/>
    <n v="0"/>
    <n v="15.01"/>
    <n v="4.1500000000000004"/>
    <s v="No"/>
    <s v="No"/>
    <x v="1"/>
    <n v="1"/>
    <s v="No"/>
    <s v="Normal"/>
    <s v="Underweight"/>
    <n v="1149"/>
    <s v="Tier - 2"/>
    <s v="Tier - 1"/>
    <s v="R1012"/>
    <s v="Youth"/>
  </r>
  <r>
    <s v="ID2285"/>
    <s v="Mr"/>
    <s v="Alvaro Sr"/>
    <s v="Montoya"/>
    <d v="2004-06-10T00:00:00"/>
    <n v="18"/>
    <n v="0"/>
    <n v="41.14"/>
    <n v="6.02"/>
    <s v="No"/>
    <s v="Yes"/>
    <x v="0"/>
    <n v="1"/>
    <s v="No"/>
    <s v="Prediabetes"/>
    <s v="Obesity"/>
    <n v="1146.8"/>
    <s v="Tier - 2"/>
    <s v="Tier - 2"/>
    <s v="R1013"/>
    <s v="Youth"/>
  </r>
  <r>
    <s v="ID2286"/>
    <s v="Ms"/>
    <s v="Hope"/>
    <s v="Bain"/>
    <d v="2002-10-01T00:00:00"/>
    <n v="20"/>
    <n v="0"/>
    <n v="16.55"/>
    <n v="7.73"/>
    <s v="No"/>
    <s v="No"/>
    <x v="0"/>
    <n v="0"/>
    <s v="No"/>
    <s v="Diabetes"/>
    <s v="Underweight"/>
    <n v="1142"/>
    <s v="Tier - 3"/>
    <s v="Tier - 2"/>
    <s v="R1011"/>
    <s v="Youth"/>
  </r>
  <r>
    <s v="ID2287"/>
    <s v="Mr"/>
    <s v="Mark P"/>
    <s v="Albertson"/>
    <d v="2004-09-12T00:00:00"/>
    <n v="18"/>
    <n v="0"/>
    <n v="37.29"/>
    <n v="5.03"/>
    <s v="No"/>
    <s v="Yes"/>
    <x v="0"/>
    <n v="1"/>
    <s v="No"/>
    <s v="Normal"/>
    <s v="Obesity"/>
    <n v="1141.45"/>
    <s v="Tier - 3"/>
    <s v="Tier - 3"/>
    <s v="R1013"/>
    <s v="Youth"/>
  </r>
  <r>
    <s v="ID2288"/>
    <s v="Ms"/>
    <s v="Desiree"/>
    <s v="Barger"/>
    <d v="2001-10-25T00:00:00"/>
    <n v="21"/>
    <n v="0"/>
    <n v="16.739999999999998"/>
    <n v="4.08"/>
    <s v="Yes"/>
    <s v="No"/>
    <x v="0"/>
    <n v="0"/>
    <s v="No"/>
    <s v="Normal"/>
    <s v="Underweight"/>
    <n v="1141"/>
    <s v="Tier - 3"/>
    <s v="Tier - 1"/>
    <s v="R1013"/>
    <s v="Youth"/>
  </r>
  <r>
    <s v="ID2289"/>
    <s v="Mr"/>
    <s v="Mario Jr"/>
    <s v="Fraioli"/>
    <d v="2004-11-27T00:00:00"/>
    <n v="18"/>
    <n v="0"/>
    <n v="34.43"/>
    <n v="4.2699999999999996"/>
    <s v="No"/>
    <s v="Yes"/>
    <x v="0"/>
    <n v="1"/>
    <s v="No"/>
    <s v="Normal"/>
    <s v="Obesity"/>
    <n v="1137.47"/>
    <s v="Tier - 3"/>
    <s v="Tier - 2"/>
    <s v="R1013"/>
    <s v="Youth"/>
  </r>
  <r>
    <s v="ID2290"/>
    <s v="Mr"/>
    <s v="Lusapho"/>
    <s v="April"/>
    <d v="2004-10-15T00:00:00"/>
    <n v="18"/>
    <n v="0"/>
    <n v="34.1"/>
    <n v="4.07"/>
    <s v="No"/>
    <s v="Yes"/>
    <x v="0"/>
    <n v="1"/>
    <s v="No"/>
    <s v="Normal"/>
    <s v="Obesity"/>
    <n v="1137.01"/>
    <s v="Tier - 3"/>
    <s v="Tier - 1"/>
    <s v="R1013"/>
    <s v="Youth"/>
  </r>
  <r>
    <s v="ID2291"/>
    <s v="Ms"/>
    <s v="Erin C"/>
    <s v="King"/>
    <d v="2002-08-11T00:00:00"/>
    <n v="20"/>
    <n v="0"/>
    <n v="19.3"/>
    <n v="10.36"/>
    <s v="No"/>
    <s v="No"/>
    <x v="0"/>
    <n v="0"/>
    <s v="No"/>
    <s v="Diabetes"/>
    <s v="Normal Weight"/>
    <n v="1137"/>
    <s v="Tier - 3"/>
    <s v="Tier - 1"/>
    <s v="R1013"/>
    <s v="Youth"/>
  </r>
  <r>
    <s v="ID2292"/>
    <s v="Mr"/>
    <s v="Alan F"/>
    <s v="Talhelm"/>
    <d v="2004-11-28T00:00:00"/>
    <n v="18"/>
    <n v="0"/>
    <n v="33.659999999999997"/>
    <n v="5.71"/>
    <s v="No"/>
    <s v="Yes"/>
    <x v="0"/>
    <n v="1"/>
    <s v="No"/>
    <s v="Prediabetes"/>
    <s v="Obesity"/>
    <n v="1136.4000000000001"/>
    <s v="Tier - 3"/>
    <s v="Tier - 3"/>
    <s v="R1013"/>
    <s v="Youth"/>
  </r>
  <r>
    <s v="ID2293"/>
    <s v="Mr"/>
    <s v="Ryan"/>
    <s v="Regnier"/>
    <d v="2004-06-11T00:00:00"/>
    <n v="18"/>
    <n v="0"/>
    <n v="33.33"/>
    <n v="6.08"/>
    <s v="No"/>
    <s v="Yes"/>
    <x v="0"/>
    <n v="1"/>
    <s v="No"/>
    <s v="Prediabetes"/>
    <s v="Obesity"/>
    <n v="1135.94"/>
    <s v="Tier - 3"/>
    <s v="Tier - 3"/>
    <s v="R1013"/>
    <s v="Youth"/>
  </r>
  <r>
    <s v="ID2294"/>
    <s v="Ms"/>
    <s v="Hope"/>
    <s v="Treece"/>
    <d v="2004-10-06T00:00:00"/>
    <n v="18"/>
    <n v="0"/>
    <n v="21.84"/>
    <n v="5.71"/>
    <s v="No"/>
    <s v="Yes"/>
    <x v="0"/>
    <n v="1"/>
    <s v="No"/>
    <s v="Prediabetes"/>
    <s v="Normal Weight"/>
    <n v="1135"/>
    <s v="Tier - 3"/>
    <s v="Tier - 3"/>
    <s v="R1013"/>
    <s v="Youth"/>
  </r>
  <r>
    <s v="ID2295"/>
    <s v="Mr"/>
    <s v="Josh"/>
    <s v="Beisel"/>
    <d v="2002-07-19T00:00:00"/>
    <n v="20"/>
    <n v="0"/>
    <n v="16.87"/>
    <n v="9.1300000000000008"/>
    <s v="No"/>
    <s v="No"/>
    <x v="0"/>
    <n v="0"/>
    <s v="No"/>
    <s v="Diabetes"/>
    <s v="Underweight"/>
    <n v="1132"/>
    <s v="Tier - 3"/>
    <s v="Tier - 1"/>
    <s v="R1013"/>
    <s v="Youth"/>
  </r>
  <r>
    <s v="ID2296"/>
    <s v="Mr"/>
    <s v="Jacob J"/>
    <s v="Enke"/>
    <d v="2004-06-14T00:00:00"/>
    <n v="18"/>
    <n v="0"/>
    <n v="30.14"/>
    <n v="5.49"/>
    <s v="No"/>
    <s v="Yes"/>
    <x v="0"/>
    <n v="1"/>
    <s v="No"/>
    <s v="Normal"/>
    <s v="Obesity"/>
    <n v="1131.51"/>
    <s v="Tier - 3"/>
    <s v="Tier - 1"/>
    <s v="R1013"/>
    <s v="Youth"/>
  </r>
  <r>
    <s v="ID2297"/>
    <s v="Mr"/>
    <s v="Jose Tomas"/>
    <s v="Ruiz-Tagle Barros"/>
    <d v="2004-11-12T00:00:00"/>
    <n v="18"/>
    <n v="0"/>
    <n v="23.21"/>
    <n v="4.37"/>
    <s v="No"/>
    <s v="Yes"/>
    <x v="0"/>
    <n v="1"/>
    <s v="No"/>
    <s v="Normal"/>
    <s v="Normal Weight"/>
    <n v="1121.8699999999999"/>
    <s v="Tier - 3"/>
    <s v="Tier - 1"/>
    <s v="R1013"/>
    <s v="Youth"/>
  </r>
  <r>
    <s v="ID2298"/>
    <s v="Ms"/>
    <s v="Mary Evan"/>
    <s v="Ferrell"/>
    <d v="2002-08-13T00:00:00"/>
    <n v="20"/>
    <n v="0"/>
    <n v="17.170000000000002"/>
    <n v="8.4600000000000009"/>
    <s v="No"/>
    <s v="No"/>
    <x v="0"/>
    <n v="0"/>
    <s v="No"/>
    <s v="Diabetes"/>
    <s v="Underweight"/>
    <n v="1086"/>
    <s v="Tier - 3"/>
    <s v="Tier - 3"/>
    <s v="R1013"/>
    <s v="Youth"/>
  </r>
  <r>
    <s v="ID2299"/>
    <s v="Mr"/>
    <s v="Justin K"/>
    <s v="Gates"/>
    <d v="1998-12-26T00:00:00"/>
    <n v="24"/>
    <n v="0"/>
    <n v="15.61"/>
    <n v="5.28"/>
    <s v="No"/>
    <s v="No"/>
    <x v="0"/>
    <n v="1"/>
    <s v="No"/>
    <s v="Normal"/>
    <s v="Underweight"/>
    <n v="1082"/>
    <s v="Tier - 3"/>
    <s v="Tier - 2"/>
    <s v="R1013"/>
    <s v="Youth"/>
  </r>
  <r>
    <s v="ID2300"/>
    <s v="Mr"/>
    <s v="Patrick"/>
    <s v="Jeffers"/>
    <d v="1997-08-13T00:00:00"/>
    <n v="25"/>
    <n v="0"/>
    <n v="17.98"/>
    <n v="5.33"/>
    <s v="Yes"/>
    <s v="No"/>
    <x v="1"/>
    <n v="1"/>
    <s v="No"/>
    <s v="Normal"/>
    <s v="Underweight"/>
    <n v="1071"/>
    <s v="Tier - 3"/>
    <s v="Tier - 3"/>
    <s v="R1013"/>
    <s v="Youth"/>
  </r>
  <r>
    <s v="ID2301"/>
    <s v="Mr"/>
    <s v="Roman"/>
    <s v="Sulhanek"/>
    <d v="2004-08-24T00:00:00"/>
    <n v="18"/>
    <n v="0"/>
    <n v="21.64"/>
    <n v="5.5"/>
    <s v="No"/>
    <s v="Yes"/>
    <x v="0"/>
    <n v="1"/>
    <s v="No"/>
    <s v="Normal"/>
    <s v="Normal Weight"/>
    <n v="1070"/>
    <s v="Tier - 3"/>
    <s v="Tier - 3"/>
    <s v="R1013"/>
    <s v="Youth"/>
  </r>
  <r>
    <s v="ID2302"/>
    <s v="Mr"/>
    <s v="David"/>
    <s v="Ozahowski"/>
    <d v="1993-09-28T00:00:00"/>
    <n v="29"/>
    <n v="0"/>
    <n v="16.399999999999999"/>
    <n v="5.4"/>
    <s v="No"/>
    <s v="No"/>
    <x v="1"/>
    <n v="1"/>
    <s v="No"/>
    <s v="Normal"/>
    <s v="Underweight"/>
    <n v="1068"/>
    <s v="Tier - 3"/>
    <s v="Tier - 1"/>
    <s v="R1013"/>
    <s v="Youth"/>
  </r>
  <r>
    <s v="ID2303"/>
    <s v="Ms"/>
    <s v="Evelyn L"/>
    <s v="Caron"/>
    <d v="1995-06-01T00:00:00"/>
    <n v="28"/>
    <n v="0"/>
    <n v="15.77"/>
    <n v="6.05"/>
    <s v="Yes"/>
    <s v="No"/>
    <x v="0"/>
    <n v="1"/>
    <s v="No"/>
    <s v="Prediabetes"/>
    <s v="Underweight"/>
    <n v="1056"/>
    <s v="Tier - 3"/>
    <s v="Tier - 2"/>
    <s v="R1013"/>
    <s v="Youth"/>
  </r>
  <r>
    <s v="ID2304"/>
    <s v="Mr"/>
    <s v="Jim"/>
    <s v="Fullarton"/>
    <d v="2002-07-01T00:00:00"/>
    <n v="20"/>
    <n v="0"/>
    <n v="18.27"/>
    <n v="11.46"/>
    <s v="No"/>
    <s v="No"/>
    <x v="0"/>
    <n v="0"/>
    <s v="No"/>
    <s v="Diabetes"/>
    <s v="Underweight"/>
    <n v="1049"/>
    <s v="Tier - 3"/>
    <s v="Tier - 2"/>
    <s v="R1012"/>
    <s v="Youth"/>
  </r>
  <r>
    <s v="ID2305"/>
    <s v="Mr"/>
    <s v="Matthew S"/>
    <s v="Lindgren"/>
    <d v="2002-07-20T00:00:00"/>
    <n v="20"/>
    <n v="0"/>
    <n v="16.489999999999998"/>
    <n v="8.48"/>
    <s v="No"/>
    <s v="No"/>
    <x v="0"/>
    <n v="0"/>
    <s v="No"/>
    <s v="Diabetes"/>
    <s v="Underweight"/>
    <n v="1047"/>
    <s v="Tier - 3"/>
    <s v="Tier - 1"/>
    <s v="R1013"/>
    <s v="Youth"/>
  </r>
  <r>
    <s v="ID2306"/>
    <s v="Mr"/>
    <s v="Kenneth"/>
    <s v="Akiha"/>
    <d v="1994-11-17T00:00:00"/>
    <n v="28"/>
    <n v="0"/>
    <n v="16.14"/>
    <n v="4.8600000000000003"/>
    <s v="No"/>
    <s v="No"/>
    <x v="0"/>
    <n v="0"/>
    <s v="No"/>
    <s v="Normal"/>
    <s v="Underweight"/>
    <n v="1044"/>
    <s v="Tier - 3"/>
    <s v="Tier - 2"/>
    <s v="R1013"/>
    <s v="Youth"/>
  </r>
  <r>
    <s v="ID2307"/>
    <s v="Ms"/>
    <s v="Andrea"/>
    <s v="Sweny"/>
    <d v="1995-10-05T00:00:00"/>
    <n v="27"/>
    <n v="0"/>
    <n v="20.85"/>
    <n v="4.45"/>
    <s v="Yes"/>
    <s v="No"/>
    <x v="0"/>
    <n v="1"/>
    <s v="No"/>
    <s v="Normal"/>
    <s v="Normal Weight"/>
    <n v="1033.74"/>
    <s v="Tier - 3"/>
    <s v="Tier - 1"/>
    <s v="R1013"/>
    <s v="Youth"/>
  </r>
  <r>
    <s v="ID2308"/>
    <s v="Ms"/>
    <s v="Kristina"/>
    <s v="Tobin"/>
    <d v="1999-08-05T00:00:00"/>
    <n v="23"/>
    <n v="0"/>
    <n v="15.88"/>
    <n v="4.3600000000000003"/>
    <s v="No"/>
    <s v="No"/>
    <x v="0"/>
    <n v="0"/>
    <s v="No"/>
    <s v="Normal"/>
    <s v="Underweight"/>
    <n v="1019"/>
    <s v="Tier - 3"/>
    <s v="Tier - 2"/>
    <s v="R1013"/>
    <s v="Youth"/>
  </r>
  <r>
    <s v="ID2309"/>
    <s v="Ms"/>
    <s v="Kristen"/>
    <s v="Pedersen"/>
    <d v="2000-10-09T00:00:00"/>
    <n v="22"/>
    <n v="0"/>
    <n v="20.66"/>
    <n v="5.8"/>
    <s v="No"/>
    <s v="Yes"/>
    <x v="0"/>
    <n v="1"/>
    <s v="No"/>
    <s v="Prediabetes"/>
    <s v="Normal Weight"/>
    <n v="1012"/>
    <s v="Tier - 3"/>
    <s v="Tier - 2"/>
    <s v="R1013"/>
    <s v="Youth"/>
  </r>
  <r>
    <s v="ID2310"/>
    <s v="Mr"/>
    <s v="Matthew"/>
    <s v="Lynch"/>
    <d v="1994-11-22T00:00:00"/>
    <n v="28"/>
    <n v="0"/>
    <n v="20.399999999999999"/>
    <n v="5.27"/>
    <s v="No"/>
    <s v="No"/>
    <x v="0"/>
    <n v="0"/>
    <s v="No"/>
    <s v="Normal"/>
    <s v="Normal Weight"/>
    <n v="1006.65"/>
    <s v="Tier - 3"/>
    <s v="Tier - 2"/>
    <s v="R1013"/>
    <s v="Youth"/>
  </r>
  <r>
    <s v="ID2311"/>
    <s v="Mrs"/>
    <s v="Kathleen"/>
    <s v="Keys"/>
    <d v="2001-08-19T00:00:00"/>
    <n v="21"/>
    <n v="0"/>
    <n v="25.19"/>
    <n v="5.64"/>
    <s v="Yes"/>
    <s v="No"/>
    <x v="0"/>
    <n v="0"/>
    <s v="No"/>
    <s v="Normal"/>
    <s v="Overweight"/>
    <n v="964.71"/>
    <s v="Tier - 3"/>
    <s v="Tier - 2"/>
    <s v="R1013"/>
    <s v="Youth"/>
  </r>
  <r>
    <s v="ID2312"/>
    <s v="Ms"/>
    <s v="Lindsey"/>
    <s v="Wilbur"/>
    <d v="1995-10-28T00:00:00"/>
    <n v="27"/>
    <n v="0"/>
    <n v="20.54"/>
    <n v="4.2"/>
    <s v="Yes"/>
    <s v="No"/>
    <x v="0"/>
    <n v="1"/>
    <s v="No"/>
    <s v="Normal"/>
    <s v="Normal Weight"/>
    <n v="928.59"/>
    <s v="Tier - 3"/>
    <s v="Tier - 1"/>
    <s v="R1013"/>
    <s v="Youth"/>
  </r>
  <r>
    <s v="ID2313"/>
    <s v="Mr"/>
    <s v="Robert"/>
    <s v="Ditota"/>
    <d v="1994-10-30T00:00:00"/>
    <n v="28"/>
    <n v="0"/>
    <n v="20.13"/>
    <n v="5.42"/>
    <s v="No"/>
    <s v="No"/>
    <x v="0"/>
    <n v="0"/>
    <s v="No"/>
    <s v="Normal"/>
    <s v="Normal Weight"/>
    <n v="915.07"/>
    <s v="Tier - 3"/>
    <s v="Tier - 1"/>
    <s v="R1013"/>
    <s v="Youth"/>
  </r>
  <r>
    <s v="ID2314"/>
    <s v="Ms"/>
    <s v="Sarah E"/>
    <s v="Horbol"/>
    <d v="1993-11-27T00:00:00"/>
    <n v="29"/>
    <n v="0"/>
    <n v="18.93"/>
    <n v="6.11"/>
    <s v="No"/>
    <s v="No"/>
    <x v="1"/>
    <n v="1"/>
    <s v="No"/>
    <s v="Prediabetes"/>
    <s v="Normal Weight"/>
    <n v="896.21"/>
    <s v="Tier - 3"/>
    <s v="Tier - 1"/>
    <s v="R1013"/>
    <s v="Youth"/>
  </r>
  <r>
    <s v="ID2315"/>
    <s v="Ms"/>
    <s v="Flannery"/>
    <s v="O'Rourke"/>
    <d v="2000-11-18T00:00:00"/>
    <n v="22"/>
    <n v="0"/>
    <n v="24.14"/>
    <n v="5.29"/>
    <s v="No"/>
    <s v="Yes"/>
    <x v="0"/>
    <n v="1"/>
    <s v="No"/>
    <s v="Normal"/>
    <s v="Normal Weight"/>
    <n v="865.41"/>
    <s v="Tier - 3"/>
    <s v="Tier - 1"/>
    <s v="R1013"/>
    <s v="Youth"/>
  </r>
  <r>
    <s v="ID2316"/>
    <s v="Mr"/>
    <s v="John T"/>
    <s v="Williams"/>
    <d v="2004-10-07T00:00:00"/>
    <n v="18"/>
    <n v="0"/>
    <n v="25.03"/>
    <n v="5.91"/>
    <s v="No"/>
    <s v="Yes"/>
    <x v="0"/>
    <n v="1"/>
    <s v="No"/>
    <s v="Prediabetes"/>
    <s v="Overweight"/>
    <n v="830.52"/>
    <s v="Tier - 3"/>
    <s v="Tier - 2"/>
    <s v="R1011"/>
    <s v="Youth"/>
  </r>
  <r>
    <s v="ID2317"/>
    <s v="Mr"/>
    <s v="Koji"/>
    <s v="Murakami"/>
    <d v="1995-12-07T00:00:00"/>
    <n v="27"/>
    <n v="0"/>
    <n v="20.47"/>
    <n v="5.81"/>
    <s v="Yes"/>
    <s v="No"/>
    <x v="0"/>
    <n v="1"/>
    <s v="No"/>
    <s v="Prediabetes"/>
    <s v="Normal Weight"/>
    <n v="773.54"/>
    <s v="Tier - 3"/>
    <s v="Tier - 2"/>
    <s v="R1013"/>
    <s v="Youth"/>
  </r>
  <r>
    <s v="ID2318"/>
    <s v="Ms"/>
    <s v="Candice M"/>
    <s v="Gagnon"/>
    <d v="1996-09-18T00:00:00"/>
    <n v="26"/>
    <n v="0"/>
    <n v="18.82"/>
    <n v="5.51"/>
    <s v="Yes"/>
    <s v="No"/>
    <x v="0"/>
    <n v="0"/>
    <s v="No"/>
    <s v="Normal"/>
    <s v="Normal Weight"/>
    <n v="770.38"/>
    <s v="Tier - 3"/>
    <s v="Tier - 2"/>
    <s v="R1012"/>
    <s v="Youth"/>
  </r>
  <r>
    <s v="ID2319"/>
    <s v="Mr"/>
    <s v="Theodore A"/>
    <s v="Petermann"/>
    <d v="1993-06-28T00:00:00"/>
    <n v="29"/>
    <n v="0"/>
    <n v="17.079999999999998"/>
    <n v="5.73"/>
    <s v="No"/>
    <s v="No"/>
    <x v="1"/>
    <n v="1"/>
    <s v="No"/>
    <s v="Prediabetes"/>
    <s v="Underweight"/>
    <n v="770"/>
    <s v="Tier - 3"/>
    <s v="Tier - 3"/>
    <s v="R1013"/>
    <s v="Youth"/>
  </r>
  <r>
    <s v="ID2320"/>
    <s v="Ms"/>
    <s v="Lindy"/>
    <s v="Graves - Rostro"/>
    <d v="1996-10-22T00:00:00"/>
    <n v="26"/>
    <n v="0"/>
    <n v="19.21"/>
    <n v="5.53"/>
    <s v="Yes"/>
    <s v="No"/>
    <x v="0"/>
    <n v="0"/>
    <s v="No"/>
    <s v="Normal"/>
    <s v="Normal Weight"/>
    <n v="760"/>
    <s v="Tier - 3"/>
    <s v="Tier - 3"/>
    <s v="R1013"/>
    <s v="Youth"/>
  </r>
  <r>
    <s v="ID2321"/>
    <s v="Mr"/>
    <s v="Thomas"/>
    <s v="Danielson"/>
    <d v="1993-08-09T00:00:00"/>
    <n v="29"/>
    <n v="0"/>
    <n v="17.86"/>
    <n v="5.43"/>
    <s v="No"/>
    <s v="No"/>
    <x v="1"/>
    <n v="1"/>
    <s v="No"/>
    <s v="Normal"/>
    <s v="Underweight"/>
    <n v="760"/>
    <s v="Tier - 3"/>
    <s v="Tier - 1"/>
    <s v="R1013"/>
    <s v="Youth"/>
  </r>
  <r>
    <s v="ID2322"/>
    <s v="Ms"/>
    <s v="Holly"/>
    <s v="Street"/>
    <d v="2002-09-19T00:00:00"/>
    <n v="20"/>
    <n v="0"/>
    <n v="21.38"/>
    <n v="8.01"/>
    <s v="No"/>
    <s v="No"/>
    <x v="0"/>
    <n v="0"/>
    <s v="No"/>
    <s v="Diabetes"/>
    <s v="Normal Weight"/>
    <n v="750"/>
    <s v="Tier - 3"/>
    <s v="Tier - 1"/>
    <s v="R1012"/>
    <s v="Youth"/>
  </r>
  <r>
    <s v="ID2323"/>
    <s v="Mr"/>
    <s v="Matthew"/>
    <s v="Buss"/>
    <d v="1999-12-14T00:00:00"/>
    <n v="23"/>
    <n v="0"/>
    <n v="23.35"/>
    <n v="5.94"/>
    <s v="No"/>
    <s v="No"/>
    <x v="0"/>
    <n v="0"/>
    <s v="No"/>
    <s v="Prediabetes"/>
    <s v="Normal Weight"/>
    <n v="722.99"/>
    <s v="Tier - 3"/>
    <s v="Tier - 1"/>
    <s v="R1013"/>
    <s v="Youth"/>
  </r>
  <r>
    <s v="ID2324"/>
    <s v="Ms"/>
    <s v="Meghan K"/>
    <s v="Duffy"/>
    <d v="1999-12-26T00:00:00"/>
    <n v="23"/>
    <n v="0"/>
    <n v="22.24"/>
    <n v="5.04"/>
    <s v="No"/>
    <s v="No"/>
    <x v="0"/>
    <n v="0"/>
    <s v="No"/>
    <s v="Normal"/>
    <s v="Normal Weight"/>
    <n v="700"/>
    <s v="Tier - 2"/>
    <s v="Tier - 3"/>
    <s v="R1013"/>
    <s v="Youth"/>
  </r>
  <r>
    <s v="ID2325"/>
    <s v="Mr"/>
    <s v="Fred"/>
    <s v="Hines"/>
    <d v="2001-09-12T00:00:00"/>
    <n v="21"/>
    <n v="0"/>
    <n v="24.76"/>
    <n v="4.54"/>
    <s v="Yes"/>
    <s v="No"/>
    <x v="0"/>
    <n v="0"/>
    <s v="No"/>
    <s v="Normal"/>
    <s v="Normal Weight"/>
    <n v="687.54"/>
    <s v="Tier - 3"/>
    <s v="Tier - 2"/>
    <s v="R1013"/>
    <s v="Youth"/>
  </r>
  <r>
    <s v="ID2326"/>
    <s v="Mr"/>
    <s v="Sebastian"/>
    <s v="Castro"/>
    <d v="1997-11-09T00:00:00"/>
    <n v="25"/>
    <n v="0"/>
    <n v="20.100000000000001"/>
    <n v="5.6"/>
    <s v="Yes"/>
    <s v="No"/>
    <x v="1"/>
    <n v="1"/>
    <s v="No"/>
    <s v="Normal"/>
    <s v="Normal Weight"/>
    <n v="670"/>
    <s v="Tier - 3"/>
    <s v="Tier - 3"/>
    <s v="R1013"/>
    <s v="Youth"/>
  </r>
  <r>
    <s v="ID2327"/>
    <s v="Ms"/>
    <s v="Laura"/>
    <s v="Howell"/>
    <d v="2002-11-29T00:00:00"/>
    <n v="20"/>
    <n v="0"/>
    <n v="21.77"/>
    <n v="10.67"/>
    <s v="No"/>
    <s v="No"/>
    <x v="0"/>
    <n v="0"/>
    <s v="No"/>
    <s v="Diabetes"/>
    <s v="Normal Weight"/>
    <n v="668"/>
    <s v="Tier - 3"/>
    <s v="Tier - 2"/>
    <s v="R1012"/>
    <s v="Youth"/>
  </r>
  <r>
    <s v="ID2328"/>
    <s v="Ms"/>
    <s v="Nicole"/>
    <s v="Avery"/>
    <d v="1995-07-04T00:00:00"/>
    <n v="27"/>
    <n v="0"/>
    <n v="17.82"/>
    <n v="5.26"/>
    <s v="Yes"/>
    <s v="No"/>
    <x v="0"/>
    <n v="1"/>
    <s v="No"/>
    <s v="Normal"/>
    <s v="Underweight"/>
    <n v="650"/>
    <s v="Tier - 3"/>
    <s v="Tier - 3"/>
    <s v="R1013"/>
    <s v="Youth"/>
  </r>
  <r>
    <s v="ID2329"/>
    <s v="Ms"/>
    <s v="Susan E"/>
    <s v="Bohinski"/>
    <d v="1993-06-01T00:00:00"/>
    <n v="30"/>
    <n v="0"/>
    <n v="17.07"/>
    <n v="5.22"/>
    <s v="No"/>
    <s v="No"/>
    <x v="1"/>
    <n v="1"/>
    <s v="No"/>
    <s v="Normal"/>
    <s v="Underweight"/>
    <n v="650"/>
    <s v="Tier - 3"/>
    <s v="Tier - 3"/>
    <s v="R1013"/>
    <s v="Adults"/>
  </r>
  <r>
    <s v="ID2330"/>
    <s v="Ms"/>
    <s v="Katy"/>
    <s v="Kohls"/>
    <d v="2001-11-20T00:00:00"/>
    <n v="21"/>
    <n v="0"/>
    <n v="22.24"/>
    <n v="4.29"/>
    <s v="Yes"/>
    <s v="No"/>
    <x v="0"/>
    <n v="0"/>
    <s v="No"/>
    <s v="Normal"/>
    <s v="Normal Weight"/>
    <n v="646.14"/>
    <s v="Tier - 3"/>
    <s v="Tier - 3"/>
    <s v="R1012"/>
    <s v="Youth"/>
  </r>
  <r>
    <s v="ID2331"/>
    <s v="Mr"/>
    <s v="Jordan"/>
    <s v="Brietzke"/>
    <d v="1998-07-27T00:00:00"/>
    <n v="24"/>
    <n v="0"/>
    <n v="22.34"/>
    <n v="5.57"/>
    <s v="No"/>
    <s v="No"/>
    <x v="0"/>
    <n v="1"/>
    <s v="No"/>
    <s v="Normal"/>
    <s v="Normal Weight"/>
    <n v="637.26"/>
    <s v="Tier - 3"/>
    <s v="Tier - 3"/>
    <s v="R1013"/>
    <s v="Youth"/>
  </r>
  <r>
    <s v="ID2332"/>
    <s v="Mr"/>
    <s v="Juan D"/>
    <s v="Riveros Gonzalez"/>
    <d v="1992-09-13T00:00:00"/>
    <n v="30"/>
    <n v="0"/>
    <n v="17.7"/>
    <n v="6.28"/>
    <s v="No"/>
    <s v="No"/>
    <x v="0"/>
    <n v="1"/>
    <s v="No"/>
    <s v="Prediabetes"/>
    <s v="Underweight"/>
    <n v="604.54"/>
    <s v="Tier - 3"/>
    <s v="Tier - 3"/>
    <s v="R1013"/>
    <s v="Adults"/>
  </r>
  <r>
    <s v="ID2333"/>
    <s v="Ms"/>
    <s v="Julie"/>
    <s v="Albano"/>
    <d v="1993-06-30T00:00:00"/>
    <n v="29"/>
    <n v="0"/>
    <n v="16.47"/>
    <n v="6.35"/>
    <s v="No"/>
    <s v="No"/>
    <x v="1"/>
    <n v="1"/>
    <s v="No"/>
    <s v="Prediabetes"/>
    <s v="Underweight"/>
    <n v="600"/>
    <s v="Tier - 2"/>
    <s v="Tier - 1"/>
    <s v="R1013"/>
    <s v="Youth"/>
  </r>
  <r>
    <s v="ID2334"/>
    <s v="Mr"/>
    <s v="Evan P"/>
    <s v="Rosendahl"/>
    <d v="1992-11-30T00:00:00"/>
    <n v="30"/>
    <n v="0"/>
    <n v="17.600000000000001"/>
    <n v="4.3899999999999997"/>
    <s v="No"/>
    <s v="No"/>
    <x v="0"/>
    <n v="1"/>
    <s v="No"/>
    <s v="Normal"/>
    <s v="Underweight"/>
    <n v="570.62"/>
    <s v="Tier - 2"/>
    <s v="Tier - 1"/>
    <s v="R1013"/>
    <s v="Adults"/>
  </r>
  <r>
    <s v="ID2335"/>
    <s v="Mr"/>
    <s v="Aaron K"/>
    <s v="German"/>
    <d v="1992-07-09T00:00:00"/>
    <n v="30"/>
    <n v="0"/>
    <n v="17.579999999999998"/>
    <n v="4.51"/>
    <s v="No"/>
    <s v="No"/>
    <x v="0"/>
    <n v="1"/>
    <s v="No"/>
    <s v="Normal"/>
    <s v="Underweight"/>
    <n v="563.84"/>
    <s v="Tier - 2"/>
    <s v="Tier - 3"/>
    <s v="R1013"/>
    <s v="Adult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Ms"/>
    <s v="Kelly"/>
    <s v="Hawks"/>
    <d v="1968-10-12T00:00:00"/>
    <n v="54"/>
    <n v="0"/>
    <n v="47.4"/>
    <n v="7.47"/>
    <x v="0"/>
    <x v="0"/>
    <x v="0"/>
    <n v="0"/>
    <s v="Yes"/>
    <x v="0"/>
    <x v="0"/>
    <n v="63770.43"/>
    <x v="0"/>
    <x v="0"/>
    <s v="R1013"/>
    <x v="0"/>
  </r>
  <r>
    <s v="ID2"/>
    <s v="Mr"/>
    <s v="Matthew D"/>
    <s v="Lehner"/>
    <d v="1977-06-08T00:00:00"/>
    <n v="46"/>
    <n v="0"/>
    <n v="30.36"/>
    <n v="5.77"/>
    <x v="0"/>
    <x v="0"/>
    <x v="0"/>
    <n v="0"/>
    <s v="Yes"/>
    <x v="1"/>
    <x v="0"/>
    <n v="62592.87"/>
    <x v="1"/>
    <x v="0"/>
    <s v="R1013"/>
    <x v="1"/>
  </r>
  <r>
    <s v="ID3"/>
    <s v="Mr"/>
    <s v="Phil"/>
    <s v="Lu"/>
    <d v="1970-09-11T00:00:00"/>
    <n v="52"/>
    <n v="3"/>
    <n v="34.484999999999999"/>
    <n v="11.87"/>
    <x v="1"/>
    <x v="0"/>
    <x v="0"/>
    <n v="2"/>
    <s v="Yes"/>
    <x v="0"/>
    <x v="0"/>
    <n v="60021.4"/>
    <x v="0"/>
    <x v="1"/>
    <s v="R1012"/>
    <x v="0"/>
  </r>
  <r>
    <s v="ID4"/>
    <s v="Ms"/>
    <s v="Kelsey"/>
    <s v="Osborne"/>
    <d v="1991-06-06T00:00:00"/>
    <n v="32"/>
    <n v="1"/>
    <n v="38.094999999999999"/>
    <n v="6.05"/>
    <x v="0"/>
    <x v="0"/>
    <x v="0"/>
    <n v="0"/>
    <s v="Yes"/>
    <x v="1"/>
    <x v="0"/>
    <n v="58571.07"/>
    <x v="0"/>
    <x v="0"/>
    <s v="R1024"/>
    <x v="1"/>
  </r>
  <r>
    <s v="ID5"/>
    <s v="Ms"/>
    <s v="Kristyn"/>
    <s v="Kadala"/>
    <d v="1989-06-19T00:00:00"/>
    <n v="33"/>
    <n v="0"/>
    <n v="35.53"/>
    <n v="5.45"/>
    <x v="0"/>
    <x v="0"/>
    <x v="0"/>
    <n v="0"/>
    <s v="Yes"/>
    <x v="2"/>
    <x v="0"/>
    <n v="55135.4"/>
    <x v="0"/>
    <x v="2"/>
    <s v="R1012"/>
    <x v="1"/>
  </r>
  <r>
    <s v="ID6"/>
    <s v="Mr"/>
    <s v="Russell B"/>
    <s v="Baker"/>
    <d v="1962-08-04T00:00:00"/>
    <n v="60"/>
    <n v="0"/>
    <n v="32.799999999999997"/>
    <n v="6.59"/>
    <x v="0"/>
    <x v="0"/>
    <x v="0"/>
    <n v="0"/>
    <s v="Yes"/>
    <x v="0"/>
    <x v="0"/>
    <n v="52590.83"/>
    <x v="0"/>
    <x v="0"/>
    <s v="R1011"/>
    <x v="0"/>
  </r>
  <r>
    <s v="ID7"/>
    <s v="Mr"/>
    <s v="Scott"/>
    <s v="Macpherson"/>
    <d v="1994-10-27T00:00:00"/>
    <n v="28"/>
    <n v="1"/>
    <n v="36.4"/>
    <n v="6.07"/>
    <x v="0"/>
    <x v="0"/>
    <x v="0"/>
    <n v="0"/>
    <s v="Yes"/>
    <x v="1"/>
    <x v="0"/>
    <n v="51194.559999999998"/>
    <x v="0"/>
    <x v="0"/>
    <s v="R1011"/>
    <x v="2"/>
  </r>
  <r>
    <s v="ID8"/>
    <s v="Mr"/>
    <s v="Stephen"/>
    <s v="Hallman"/>
    <d v="1958-06-27T00:00:00"/>
    <n v="64"/>
    <n v="2"/>
    <n v="36.96"/>
    <n v="7.93"/>
    <x v="0"/>
    <x v="0"/>
    <x v="0"/>
    <n v="3"/>
    <s v="Yes"/>
    <x v="0"/>
    <x v="0"/>
    <n v="49577.66"/>
    <x v="1"/>
    <x v="2"/>
    <s v="R1013"/>
    <x v="0"/>
  </r>
  <r>
    <s v="ID9"/>
    <s v="Mr"/>
    <s v="Patrick R"/>
    <s v="Moran"/>
    <d v="1963-09-04T00:00:00"/>
    <n v="59"/>
    <n v="1"/>
    <n v="41.14"/>
    <n v="9.58"/>
    <x v="1"/>
    <x v="0"/>
    <x v="1"/>
    <n v="1"/>
    <s v="Yes"/>
    <x v="0"/>
    <x v="0"/>
    <n v="48970.25"/>
    <x v="0"/>
    <x v="2"/>
    <s v="R1013"/>
    <x v="0"/>
  </r>
  <r>
    <s v="ID10"/>
    <s v="Ms"/>
    <s v="Brooke N"/>
    <s v="Benner"/>
    <d v="1978-12-29T00:00:00"/>
    <n v="44"/>
    <n v="0"/>
    <n v="38.06"/>
    <n v="10.79"/>
    <x v="0"/>
    <x v="0"/>
    <x v="0"/>
    <n v="0"/>
    <s v="Yes"/>
    <x v="0"/>
    <x v="0"/>
    <n v="48885.14"/>
    <x v="0"/>
    <x v="2"/>
    <s v="R1013"/>
    <x v="1"/>
  </r>
  <r>
    <s v="ID11"/>
    <s v="Ms"/>
    <s v="Paola Andrea"/>
    <s v="Fierro Vargas"/>
    <d v="1959-07-22T00:00:00"/>
    <n v="63"/>
    <n v="0"/>
    <n v="37.700000000000003"/>
    <n v="5.96"/>
    <x v="1"/>
    <x v="0"/>
    <x v="0"/>
    <n v="2"/>
    <s v="Yes"/>
    <x v="1"/>
    <x v="0"/>
    <n v="48824.45"/>
    <x v="1"/>
    <x v="1"/>
    <s v="R1011"/>
    <x v="0"/>
  </r>
  <r>
    <s v="ID12"/>
    <s v="Mr"/>
    <s v="David"/>
    <s v="Franz"/>
    <d v="1965-10-27T00:00:00"/>
    <n v="57"/>
    <n v="1"/>
    <n v="42.13"/>
    <n v="11.9"/>
    <x v="0"/>
    <x v="0"/>
    <x v="0"/>
    <n v="0"/>
    <s v="Yes"/>
    <x v="0"/>
    <x v="0"/>
    <n v="48675.519999999997"/>
    <x v="0"/>
    <x v="2"/>
    <s v="R1013"/>
    <x v="0"/>
  </r>
  <r>
    <s v="ID13"/>
    <s v="Mr"/>
    <s v="Wade"/>
    <s v="Foster"/>
    <d v="1962-10-11T00:00:00"/>
    <n v="60"/>
    <n v="0"/>
    <n v="40.92"/>
    <n v="8.41"/>
    <x v="0"/>
    <x v="0"/>
    <x v="0"/>
    <n v="0"/>
    <s v="Yes"/>
    <x v="0"/>
    <x v="0"/>
    <n v="48673.56"/>
    <x v="0"/>
    <x v="2"/>
    <s v="R1013"/>
    <x v="0"/>
  </r>
  <r>
    <s v="ID14"/>
    <s v="Mr"/>
    <s v="Franklin"/>
    <s v="Tenorio"/>
    <d v="1968-12-01T00:00:00"/>
    <n v="54"/>
    <n v="3"/>
    <n v="40.564999999999998"/>
    <n v="7.02"/>
    <x v="0"/>
    <x v="0"/>
    <x v="0"/>
    <n v="0"/>
    <s v="Yes"/>
    <x v="0"/>
    <x v="0"/>
    <n v="48549.18"/>
    <x v="0"/>
    <x v="0"/>
    <s v="R1016"/>
    <x v="0"/>
  </r>
  <r>
    <s v="ID15"/>
    <s v="Ms"/>
    <s v="Leilani M"/>
    <s v="Rios"/>
    <d v="1961-12-21T00:00:00"/>
    <n v="61"/>
    <n v="1"/>
    <n v="36.384999999999998"/>
    <n v="7.59"/>
    <x v="1"/>
    <x v="0"/>
    <x v="0"/>
    <n v="2"/>
    <s v="Yes"/>
    <x v="0"/>
    <x v="0"/>
    <n v="48517.56"/>
    <x v="0"/>
    <x v="0"/>
    <s v="R1024"/>
    <x v="0"/>
  </r>
  <r>
    <s v="ID16"/>
    <s v="Mr"/>
    <s v="Philippe"/>
    <s v="Viau-Dupuis"/>
    <d v="1962-08-27T00:00:00"/>
    <n v="60"/>
    <n v="0"/>
    <n v="39.9"/>
    <n v="11.32"/>
    <x v="0"/>
    <x v="0"/>
    <x v="0"/>
    <n v="0"/>
    <s v="Yes"/>
    <x v="0"/>
    <x v="0"/>
    <n v="48173.36"/>
    <x v="0"/>
    <x v="0"/>
    <s v="R1011"/>
    <x v="0"/>
  </r>
  <r>
    <s v="ID17"/>
    <s v="Ms"/>
    <s v="Jennifer A"/>
    <s v="Cronin"/>
    <d v="1958-11-16T00:00:00"/>
    <n v="64"/>
    <n v="1"/>
    <n v="33.799999999999997"/>
    <n v="7.67"/>
    <x v="0"/>
    <x v="0"/>
    <x v="0"/>
    <n v="3"/>
    <s v="Yes"/>
    <x v="0"/>
    <x v="0"/>
    <n v="47928.03"/>
    <x v="1"/>
    <x v="0"/>
    <s v="R1011"/>
    <x v="0"/>
  </r>
  <r>
    <s v="ID18"/>
    <s v="Ms"/>
    <s v="Christina M"/>
    <s v="Noordstar"/>
    <d v="1963-08-05T00:00:00"/>
    <n v="59"/>
    <n v="1"/>
    <n v="36.765000000000001"/>
    <n v="7.29"/>
    <x v="1"/>
    <x v="0"/>
    <x v="1"/>
    <n v="1"/>
    <s v="Yes"/>
    <x v="0"/>
    <x v="0"/>
    <n v="47896.79"/>
    <x v="0"/>
    <x v="0"/>
    <s v="R1024"/>
    <x v="0"/>
  </r>
  <r>
    <s v="ID19"/>
    <s v="Mr"/>
    <s v="Said Sr"/>
    <s v="Boudalia"/>
    <d v="1964-11-07T00:00:00"/>
    <n v="58"/>
    <n v="2"/>
    <n v="36.954999999999998"/>
    <n v="4.72"/>
    <x v="1"/>
    <x v="0"/>
    <x v="0"/>
    <n v="1"/>
    <s v="Yes"/>
    <x v="2"/>
    <x v="0"/>
    <n v="47496.49"/>
    <x v="0"/>
    <x v="0"/>
    <s v="R1012"/>
    <x v="0"/>
  </r>
  <r>
    <s v="ID20"/>
    <s v="Mr"/>
    <s v="John"/>
    <s v="Flor"/>
    <d v="1971-09-27T00:00:00"/>
    <n v="51"/>
    <n v="2"/>
    <n v="42.9"/>
    <n v="11.41"/>
    <x v="0"/>
    <x v="0"/>
    <x v="0"/>
    <n v="0"/>
    <s v="Yes"/>
    <x v="0"/>
    <x v="0"/>
    <n v="47462.89"/>
    <x v="0"/>
    <x v="2"/>
    <s v="R1013"/>
    <x v="0"/>
  </r>
  <r>
    <s v="ID21"/>
    <s v="Mr"/>
    <s v="Myles"/>
    <s v="Fennon"/>
    <d v="1961-06-13T00:00:00"/>
    <n v="61"/>
    <n v="1"/>
    <n v="36.299999999999997"/>
    <n v="11.5"/>
    <x v="1"/>
    <x v="0"/>
    <x v="0"/>
    <n v="2"/>
    <s v="Yes"/>
    <x v="0"/>
    <x v="0"/>
    <n v="47403.88"/>
    <x v="0"/>
    <x v="0"/>
    <s v="R1011"/>
    <x v="0"/>
  </r>
  <r>
    <s v="ID22"/>
    <s v="Ms"/>
    <s v="Madelyn C"/>
    <s v="Hribar"/>
    <d v="1959-10-04T00:00:00"/>
    <n v="63"/>
    <n v="2"/>
    <n v="32.200000000000003"/>
    <n v="6.22"/>
    <x v="1"/>
    <x v="0"/>
    <x v="0"/>
    <n v="2"/>
    <s v="Yes"/>
    <x v="1"/>
    <x v="0"/>
    <n v="47305.31"/>
    <x v="1"/>
    <x v="1"/>
    <s v="R1011"/>
    <x v="0"/>
  </r>
  <r>
    <s v="ID23"/>
    <s v="Ms"/>
    <s v="Nicole"/>
    <s v="Tassello"/>
    <d v="1958-09-03T00:00:00"/>
    <n v="64"/>
    <n v="2"/>
    <n v="31.3"/>
    <n v="11.38"/>
    <x v="0"/>
    <x v="0"/>
    <x v="0"/>
    <n v="3"/>
    <s v="Yes"/>
    <x v="0"/>
    <x v="0"/>
    <n v="47291.06"/>
    <x v="1"/>
    <x v="1"/>
    <s v="R1011"/>
    <x v="0"/>
  </r>
  <r>
    <s v="ID24"/>
    <s v="Mr"/>
    <s v="Eric A"/>
    <s v="Mauricette"/>
    <d v="1970-12-28T00:00:00"/>
    <n v="52"/>
    <n v="2"/>
    <n v="41.8"/>
    <n v="7.89"/>
    <x v="1"/>
    <x v="0"/>
    <x v="0"/>
    <n v="2"/>
    <s v="Yes"/>
    <x v="0"/>
    <x v="0"/>
    <n v="47269.85"/>
    <x v="0"/>
    <x v="2"/>
    <s v="R1013"/>
    <x v="0"/>
  </r>
  <r>
    <s v="ID25"/>
    <s v="Mr"/>
    <s v="Emiliano I"/>
    <s v="Garcia"/>
    <d v="1959-07-14T00:00:00"/>
    <n v="63"/>
    <n v="0"/>
    <n v="35.090000000000003"/>
    <n v="4.38"/>
    <x v="1"/>
    <x v="0"/>
    <x v="0"/>
    <n v="2"/>
    <s v="Yes"/>
    <x v="2"/>
    <x v="0"/>
    <n v="47055.53"/>
    <x v="1"/>
    <x v="1"/>
    <s v="R1013"/>
    <x v="0"/>
  </r>
  <r>
    <s v="ID26"/>
    <s v="Mr"/>
    <s v="Adam"/>
    <s v="Airoldi"/>
    <d v="1958-09-15T00:00:00"/>
    <n v="64"/>
    <n v="0"/>
    <n v="33.880000000000003"/>
    <n v="7.01"/>
    <x v="0"/>
    <x v="0"/>
    <x v="0"/>
    <n v="3"/>
    <s v="Yes"/>
    <x v="0"/>
    <x v="0"/>
    <n v="46889.26"/>
    <x v="1"/>
    <x v="0"/>
    <s v="R1013"/>
    <x v="0"/>
  </r>
  <r>
    <s v="ID27"/>
    <s v="Mr"/>
    <s v="Zach"/>
    <s v="Cater-Cyker"/>
    <d v="1960-11-17T00:00:00"/>
    <n v="62"/>
    <n v="3"/>
    <n v="30.875"/>
    <n v="11.88"/>
    <x v="0"/>
    <x v="0"/>
    <x v="0"/>
    <n v="0"/>
    <s v="Yes"/>
    <x v="0"/>
    <x v="0"/>
    <n v="46718.16"/>
    <x v="0"/>
    <x v="1"/>
    <s v="R1012"/>
    <x v="0"/>
  </r>
  <r>
    <s v="ID28"/>
    <s v="Ms"/>
    <s v="Stephanie W"/>
    <s v="Hamm"/>
    <d v="1969-06-23T00:00:00"/>
    <n v="53"/>
    <n v="3"/>
    <n v="36.86"/>
    <n v="5.19"/>
    <x v="1"/>
    <x v="0"/>
    <x v="1"/>
    <n v="1"/>
    <s v="Yes"/>
    <x v="2"/>
    <x v="0"/>
    <n v="46661.440000000002"/>
    <x v="0"/>
    <x v="0"/>
    <s v="R1012"/>
    <x v="0"/>
  </r>
  <r>
    <s v="ID29"/>
    <s v="Mr"/>
    <s v="Stephen"/>
    <s v="Cox"/>
    <d v="1961-08-08T00:00:00"/>
    <n v="61"/>
    <n v="0"/>
    <n v="35.86"/>
    <n v="6.74"/>
    <x v="1"/>
    <x v="0"/>
    <x v="0"/>
    <n v="2"/>
    <s v="Yes"/>
    <x v="0"/>
    <x v="0"/>
    <n v="46599.11"/>
    <x v="0"/>
    <x v="1"/>
    <s v="R1013"/>
    <x v="0"/>
  </r>
  <r>
    <s v="ID30"/>
    <s v="Ms"/>
    <s v="Natalie"/>
    <s v="Sachrajda"/>
    <d v="1971-12-06T00:00:00"/>
    <n v="51"/>
    <n v="3"/>
    <n v="37.049999999999997"/>
    <n v="8.44"/>
    <x v="0"/>
    <x v="0"/>
    <x v="0"/>
    <n v="0"/>
    <s v="Yes"/>
    <x v="0"/>
    <x v="0"/>
    <n v="46255.11"/>
    <x v="0"/>
    <x v="0"/>
    <s v="R1024"/>
    <x v="0"/>
  </r>
  <r>
    <s v="ID31"/>
    <s v="Ms"/>
    <s v="Nicole J"/>
    <s v="Gareri"/>
    <d v="1978-08-17T00:00:00"/>
    <n v="44"/>
    <n v="2"/>
    <n v="43.89"/>
    <n v="8.7100000000000009"/>
    <x v="0"/>
    <x v="0"/>
    <x v="0"/>
    <n v="0"/>
    <s v="Yes"/>
    <x v="0"/>
    <x v="0"/>
    <n v="46200.99"/>
    <x v="0"/>
    <x v="1"/>
    <s v="R1013"/>
    <x v="1"/>
  </r>
  <r>
    <s v="ID32"/>
    <s v="Mr"/>
    <s v="Jefferson D"/>
    <s v="Welch"/>
    <d v="1976-12-02T00:00:00"/>
    <n v="46"/>
    <n v="3"/>
    <n v="42.35"/>
    <n v="5.08"/>
    <x v="1"/>
    <x v="0"/>
    <x v="0"/>
    <n v="0"/>
    <s v="Yes"/>
    <x v="2"/>
    <x v="0"/>
    <n v="46151.12"/>
    <x v="0"/>
    <x v="0"/>
    <s v="R1013"/>
    <x v="1"/>
  </r>
  <r>
    <s v="ID33"/>
    <s v="Mr"/>
    <s v="Brendan D"/>
    <s v="Prindiville"/>
    <d v="1962-12-04T00:00:00"/>
    <n v="60"/>
    <n v="3"/>
    <n v="31.35"/>
    <n v="6.86"/>
    <x v="0"/>
    <x v="0"/>
    <x v="0"/>
    <n v="0"/>
    <s v="Yes"/>
    <x v="0"/>
    <x v="0"/>
    <n v="46130.53"/>
    <x v="0"/>
    <x v="1"/>
    <s v="R1012"/>
    <x v="0"/>
  </r>
  <r>
    <s v="ID34"/>
    <s v="Ms"/>
    <s v="Courtney"/>
    <s v="Kincaid"/>
    <d v="1985-09-30T00:00:00"/>
    <n v="37"/>
    <n v="2"/>
    <n v="47.6"/>
    <n v="5.95"/>
    <x v="1"/>
    <x v="0"/>
    <x v="0"/>
    <n v="0"/>
    <s v="Yes"/>
    <x v="1"/>
    <x v="0"/>
    <n v="46113.51"/>
    <x v="1"/>
    <x v="0"/>
    <s v="R1011"/>
    <x v="1"/>
  </r>
  <r>
    <s v="ID35"/>
    <s v="Ms"/>
    <s v="Sydney L"/>
    <s v="Bruestle"/>
    <d v="1979-08-12T00:00:00"/>
    <n v="43"/>
    <n v="0"/>
    <n v="46.2"/>
    <n v="6.09"/>
    <x v="0"/>
    <x v="0"/>
    <x v="1"/>
    <n v="1"/>
    <s v="Yes"/>
    <x v="1"/>
    <x v="0"/>
    <n v="45863.21"/>
    <x v="1"/>
    <x v="1"/>
    <s v="R1013"/>
    <x v="1"/>
  </r>
  <r>
    <s v="ID36"/>
    <s v="Mr"/>
    <s v="Julien"/>
    <s v="Lachance"/>
    <d v="1960-12-21T00:00:00"/>
    <n v="62"/>
    <n v="0"/>
    <n v="32.015000000000001"/>
    <n v="11.75"/>
    <x v="0"/>
    <x v="0"/>
    <x v="0"/>
    <n v="0"/>
    <s v="Yes"/>
    <x v="0"/>
    <x v="0"/>
    <n v="45710.21"/>
    <x v="1"/>
    <x v="2"/>
    <s v="R1016"/>
    <x v="0"/>
  </r>
  <r>
    <s v="ID37"/>
    <s v="Mr"/>
    <s v="Ryan M"/>
    <s v="Eason"/>
    <d v="1974-08-09T00:00:00"/>
    <n v="48"/>
    <n v="2"/>
    <n v="40.564999999999998"/>
    <n v="7.37"/>
    <x v="0"/>
    <x v="0"/>
    <x v="0"/>
    <n v="0"/>
    <s v="Yes"/>
    <x v="0"/>
    <x v="0"/>
    <n v="45702.02"/>
    <x v="1"/>
    <x v="2"/>
    <s v="R1012"/>
    <x v="1"/>
  </r>
  <r>
    <s v="ID38"/>
    <s v="Ms"/>
    <s v="Anna H"/>
    <s v="Grummon"/>
    <d v="1962-12-17T00:00:00"/>
    <n v="60"/>
    <n v="0"/>
    <n v="32.450000000000003"/>
    <n v="11.91"/>
    <x v="0"/>
    <x v="0"/>
    <x v="0"/>
    <n v="0"/>
    <s v="Yes"/>
    <x v="0"/>
    <x v="0"/>
    <n v="45008.959999999999"/>
    <x v="1"/>
    <x v="2"/>
    <s v="R1013"/>
    <x v="0"/>
  </r>
  <r>
    <s v="ID39"/>
    <s v="Ms"/>
    <s v="Samantha"/>
    <s v="Vanwechel"/>
    <d v="1971-08-13T00:00:00"/>
    <n v="51"/>
    <n v="2"/>
    <n v="34.96"/>
    <n v="6.52"/>
    <x v="0"/>
    <x v="0"/>
    <x v="0"/>
    <n v="0"/>
    <s v="Yes"/>
    <x v="0"/>
    <x v="0"/>
    <n v="44641.2"/>
    <x v="1"/>
    <x v="0"/>
    <s v="R1024"/>
    <x v="0"/>
  </r>
  <r>
    <s v="ID40"/>
    <s v="Mr"/>
    <s v="Robert"/>
    <s v="Fisher"/>
    <d v="1993-10-11T00:00:00"/>
    <n v="29"/>
    <n v="2"/>
    <n v="35.5"/>
    <n v="5.14"/>
    <x v="0"/>
    <x v="0"/>
    <x v="1"/>
    <n v="1"/>
    <s v="Yes"/>
    <x v="2"/>
    <x v="0"/>
    <n v="44585.46"/>
    <x v="1"/>
    <x v="2"/>
    <s v="R1011"/>
    <x v="2"/>
  </r>
  <r>
    <s v="ID41"/>
    <s v="Mr"/>
    <s v="James R"/>
    <s v="Jenkins"/>
    <d v="2000-08-02T00:00:00"/>
    <n v="22"/>
    <n v="1"/>
    <n v="52.58"/>
    <n v="4.1900000000000004"/>
    <x v="0"/>
    <x v="1"/>
    <x v="0"/>
    <n v="1"/>
    <s v="Yes"/>
    <x v="2"/>
    <x v="0"/>
    <n v="44501.4"/>
    <x v="1"/>
    <x v="0"/>
    <s v="R1013"/>
    <x v="2"/>
  </r>
  <r>
    <s v="ID42"/>
    <s v="Ms"/>
    <s v="Roseann"/>
    <s v="Peters"/>
    <d v="1967-09-14T00:00:00"/>
    <n v="55"/>
    <n v="0"/>
    <n v="35.200000000000003"/>
    <n v="11.68"/>
    <x v="1"/>
    <x v="0"/>
    <x v="0"/>
    <n v="0"/>
    <s v="Yes"/>
    <x v="0"/>
    <x v="0"/>
    <n v="44423.8"/>
    <x v="1"/>
    <x v="0"/>
    <s v="R1013"/>
    <x v="0"/>
  </r>
  <r>
    <s v="ID43"/>
    <s v="Ms"/>
    <s v="Nicole"/>
    <s v="Aha"/>
    <d v="1971-10-29T00:00:00"/>
    <n v="51"/>
    <n v="0"/>
    <n v="38.06"/>
    <n v="6.98"/>
    <x v="0"/>
    <x v="0"/>
    <x v="0"/>
    <n v="0"/>
    <s v="Yes"/>
    <x v="0"/>
    <x v="0"/>
    <n v="44400.41"/>
    <x v="1"/>
    <x v="2"/>
    <s v="R1013"/>
    <x v="0"/>
  </r>
  <r>
    <s v="ID44"/>
    <s v="Mr"/>
    <s v="Spencer"/>
    <s v="Mcelwain"/>
    <d v="1968-11-24T00:00:00"/>
    <n v="54"/>
    <n v="2"/>
    <n v="34.21"/>
    <n v="8.34"/>
    <x v="0"/>
    <x v="0"/>
    <x v="0"/>
    <n v="0"/>
    <s v="Yes"/>
    <x v="0"/>
    <x v="0"/>
    <n v="44260.75"/>
    <x v="1"/>
    <x v="1"/>
    <s v="R1013"/>
    <x v="0"/>
  </r>
  <r>
    <s v="ID45"/>
    <s v="Mr"/>
    <s v="Eric W"/>
    <s v="Januszewski"/>
    <d v="1975-06-01T00:00:00"/>
    <n v="48"/>
    <n v="2"/>
    <n v="38.94"/>
    <n v="8.49"/>
    <x v="1"/>
    <x v="0"/>
    <x v="0"/>
    <n v="1"/>
    <s v="Yes"/>
    <x v="0"/>
    <x v="0"/>
    <n v="44202.65"/>
    <x v="1"/>
    <x v="2"/>
    <s v="R1013"/>
    <x v="1"/>
  </r>
  <r>
    <s v="ID46"/>
    <s v="Ms"/>
    <s v="Brianna L"/>
    <s v="Rohne"/>
    <d v="1988-07-16T00:00:00"/>
    <n v="34"/>
    <n v="1"/>
    <n v="30.21"/>
    <n v="5.34"/>
    <x v="1"/>
    <x v="0"/>
    <x v="0"/>
    <n v="1"/>
    <s v="Yes"/>
    <x v="2"/>
    <x v="0"/>
    <n v="43943.88"/>
    <x v="1"/>
    <x v="1"/>
    <s v="R1012"/>
    <x v="1"/>
  </r>
  <r>
    <s v="ID47"/>
    <s v="Mr"/>
    <s v="Thomas J"/>
    <s v="O'Grady"/>
    <d v="1966-10-05T00:00:00"/>
    <n v="56"/>
    <n v="0"/>
    <n v="33.630000000000003"/>
    <n v="4.43"/>
    <x v="1"/>
    <x v="0"/>
    <x v="0"/>
    <n v="2"/>
    <s v="Yes"/>
    <x v="2"/>
    <x v="0"/>
    <n v="43921.18"/>
    <x v="1"/>
    <x v="2"/>
    <s v="R1012"/>
    <x v="0"/>
  </r>
  <r>
    <s v="ID48"/>
    <s v="Ms"/>
    <s v="Melissa L"/>
    <s v="Peters"/>
    <d v="1980-11-10T00:00:00"/>
    <n v="42"/>
    <n v="2"/>
    <n v="40.369999999999997"/>
    <n v="4.47"/>
    <x v="0"/>
    <x v="0"/>
    <x v="0"/>
    <n v="0"/>
    <s v="Yes"/>
    <x v="2"/>
    <x v="0"/>
    <n v="43896.38"/>
    <x v="1"/>
    <x v="1"/>
    <s v="R1013"/>
    <x v="1"/>
  </r>
  <r>
    <s v="ID49"/>
    <s v="Mr"/>
    <s v="Flavio"/>
    <s v="De Simone"/>
    <d v="1966-07-02T00:00:00"/>
    <n v="56"/>
    <n v="0"/>
    <n v="53.09"/>
    <n v="4.82"/>
    <x v="1"/>
    <x v="0"/>
    <x v="0"/>
    <n v="2"/>
    <s v="Yes"/>
    <x v="2"/>
    <x v="0"/>
    <n v="43817.45"/>
    <x v="1"/>
    <x v="0"/>
    <s v="R1012"/>
    <x v="0"/>
  </r>
  <r>
    <s v="ID50"/>
    <s v="Mr"/>
    <s v="Ryan"/>
    <s v="Beckett"/>
    <d v="1966-10-25T00:00:00"/>
    <n v="56"/>
    <n v="2"/>
    <n v="31.79"/>
    <n v="5.51"/>
    <x v="1"/>
    <x v="0"/>
    <x v="0"/>
    <n v="2"/>
    <s v="Yes"/>
    <x v="2"/>
    <x v="0"/>
    <n v="43813.87"/>
    <x v="1"/>
    <x v="2"/>
    <s v="R1013"/>
    <x v="0"/>
  </r>
  <r>
    <s v="ID51"/>
    <s v="Mr"/>
    <s v="Anthony J"/>
    <s v="Sobrilsky"/>
    <d v="1986-12-29T00:00:00"/>
    <n v="36"/>
    <n v="3"/>
    <n v="41.895000000000003"/>
    <n v="10.87"/>
    <x v="1"/>
    <x v="0"/>
    <x v="0"/>
    <n v="1"/>
    <s v="Yes"/>
    <x v="0"/>
    <x v="0"/>
    <n v="43753.34"/>
    <x v="1"/>
    <x v="1"/>
    <s v="R1015"/>
    <x v="1"/>
  </r>
  <r>
    <s v="ID52"/>
    <s v="Ms"/>
    <s v="Alex"/>
    <s v="Wang"/>
    <d v="1965-08-22T00:00:00"/>
    <n v="57"/>
    <n v="0"/>
    <n v="31.16"/>
    <n v="9.34"/>
    <x v="0"/>
    <x v="0"/>
    <x v="0"/>
    <n v="0"/>
    <s v="Yes"/>
    <x v="0"/>
    <x v="0"/>
    <n v="43578.94"/>
    <x v="1"/>
    <x v="2"/>
    <s v="R1012"/>
    <x v="0"/>
  </r>
  <r>
    <s v="ID53"/>
    <s v="Mr"/>
    <s v="David"/>
    <s v="Campa"/>
    <d v="1969-12-03T00:00:00"/>
    <n v="53"/>
    <n v="0"/>
    <n v="34.104999999999997"/>
    <n v="5.03"/>
    <x v="1"/>
    <x v="0"/>
    <x v="1"/>
    <n v="1"/>
    <s v="Yes"/>
    <x v="2"/>
    <x v="0"/>
    <n v="43254.42"/>
    <x v="1"/>
    <x v="2"/>
    <s v="R1016"/>
    <x v="0"/>
  </r>
  <r>
    <s v="ID54"/>
    <s v="Mr"/>
    <s v="Andrew B"/>
    <s v="Clifford"/>
    <d v="1965-11-29T00:00:00"/>
    <n v="57"/>
    <n v="0"/>
    <n v="51.93"/>
    <n v="11.05"/>
    <x v="0"/>
    <x v="0"/>
    <x v="0"/>
    <n v="0"/>
    <s v="Yes"/>
    <x v="0"/>
    <x v="0"/>
    <n v="43073.760000000002"/>
    <x v="1"/>
    <x v="2"/>
    <s v="R1011"/>
    <x v="0"/>
  </r>
  <r>
    <s v="ID55"/>
    <s v="Ms"/>
    <s v="Dara E"/>
    <s v="Dalmata"/>
    <d v="1978-11-04T00:00:00"/>
    <n v="44"/>
    <n v="0"/>
    <n v="38.950000000000003"/>
    <n v="11.95"/>
    <x v="0"/>
    <x v="0"/>
    <x v="0"/>
    <n v="0"/>
    <s v="Yes"/>
    <x v="0"/>
    <x v="0"/>
    <n v="42983.46"/>
    <x v="0"/>
    <x v="2"/>
    <s v="R1012"/>
    <x v="1"/>
  </r>
  <r>
    <s v="ID56"/>
    <s v="Ms"/>
    <s v="Inna"/>
    <s v="Vishik"/>
    <d v="1975-10-23T00:00:00"/>
    <n v="47"/>
    <n v="1"/>
    <n v="36.630000000000003"/>
    <n v="7.72"/>
    <x v="1"/>
    <x v="0"/>
    <x v="0"/>
    <n v="1"/>
    <s v="Yes"/>
    <x v="0"/>
    <x v="0"/>
    <n v="42969.85"/>
    <x v="0"/>
    <x v="0"/>
    <s v="R1013"/>
    <x v="1"/>
  </r>
  <r>
    <s v="ID57"/>
    <s v="Mr"/>
    <s v="Ari"/>
    <s v="Schorr"/>
    <d v="1972-09-10T00:00:00"/>
    <n v="50"/>
    <n v="2"/>
    <n v="34.200000000000003"/>
    <n v="5.75"/>
    <x v="0"/>
    <x v="0"/>
    <x v="0"/>
    <n v="2"/>
    <s v="Yes"/>
    <x v="1"/>
    <x v="0"/>
    <n v="42856.84"/>
    <x v="0"/>
    <x v="1"/>
    <s v="R1011"/>
    <x v="0"/>
  </r>
  <r>
    <s v="ID58"/>
    <s v="Ms"/>
    <s v="Lindsey"/>
    <s v="Lusardi"/>
    <d v="1965-10-29T00:00:00"/>
    <n v="57"/>
    <n v="0"/>
    <n v="50.63"/>
    <n v="11.89"/>
    <x v="0"/>
    <x v="0"/>
    <x v="0"/>
    <n v="0"/>
    <s v="Yes"/>
    <x v="0"/>
    <x v="0"/>
    <n v="42764.12"/>
    <x v="0"/>
    <x v="2"/>
    <s v="R1011"/>
    <x v="0"/>
  </r>
  <r>
    <s v="ID59"/>
    <s v="Mr"/>
    <s v="Kenny"/>
    <s v="Rayner"/>
    <d v="1977-10-21T00:00:00"/>
    <n v="45"/>
    <n v="2"/>
    <n v="36.479999999999997"/>
    <n v="6.2"/>
    <x v="0"/>
    <x v="0"/>
    <x v="0"/>
    <n v="0"/>
    <s v="Yes"/>
    <x v="1"/>
    <x v="0"/>
    <n v="42760.5"/>
    <x v="0"/>
    <x v="2"/>
    <s v="R1012"/>
    <x v="1"/>
  </r>
  <r>
    <s v="ID60"/>
    <s v="Ms"/>
    <s v="Louise"/>
    <s v="Voghel"/>
    <d v="1971-11-03T00:00:00"/>
    <n v="51"/>
    <n v="0"/>
    <n v="54.82"/>
    <n v="10.61"/>
    <x v="0"/>
    <x v="0"/>
    <x v="0"/>
    <n v="0"/>
    <s v="Yes"/>
    <x v="0"/>
    <x v="0"/>
    <n v="42644.2"/>
    <x v="0"/>
    <x v="0"/>
    <s v="R1011"/>
    <x v="0"/>
  </r>
  <r>
    <s v="ID61"/>
    <s v="Mr"/>
    <s v="Cameron"/>
    <s v="Rieth"/>
    <d v="1979-12-27T00:00:00"/>
    <n v="43"/>
    <n v="2"/>
    <n v="38.06"/>
    <n v="6.04"/>
    <x v="0"/>
    <x v="0"/>
    <x v="1"/>
    <n v="1"/>
    <s v="Yes"/>
    <x v="1"/>
    <x v="0"/>
    <n v="42560.43"/>
    <x v="0"/>
    <x v="0"/>
    <s v="R1013"/>
    <x v="1"/>
  </r>
  <r>
    <s v="ID62"/>
    <s v="Ms"/>
    <s v="Katie T"/>
    <s v="Gollotto"/>
    <d v="1967-06-27T00:00:00"/>
    <n v="55"/>
    <n v="0"/>
    <n v="51.48"/>
    <n v="9.33"/>
    <x v="1"/>
    <x v="0"/>
    <x v="0"/>
    <n v="0"/>
    <s v="Yes"/>
    <x v="0"/>
    <x v="0"/>
    <n v="42538.720000000001"/>
    <x v="0"/>
    <x v="0"/>
    <s v="R1011"/>
    <x v="0"/>
  </r>
  <r>
    <s v="ID63"/>
    <s v="Ms"/>
    <s v="Casey"/>
    <s v="Dunn"/>
    <d v="1968-08-03T00:00:00"/>
    <n v="54"/>
    <n v="0"/>
    <n v="52.06"/>
    <n v="11.47"/>
    <x v="0"/>
    <x v="0"/>
    <x v="0"/>
    <n v="0"/>
    <s v="Yes"/>
    <x v="0"/>
    <x v="0"/>
    <n v="42478.6"/>
    <x v="0"/>
    <x v="2"/>
    <s v="R1011"/>
    <x v="0"/>
  </r>
  <r>
    <s v="ID64"/>
    <s v="Mr"/>
    <s v="David"/>
    <s v="Blitzer"/>
    <d v="1967-06-28T00:00:00"/>
    <n v="55"/>
    <n v="0"/>
    <n v="30.684999999999999"/>
    <n v="7.02"/>
    <x v="1"/>
    <x v="0"/>
    <x v="0"/>
    <n v="0"/>
    <s v="Yes"/>
    <x v="0"/>
    <x v="0"/>
    <n v="42303.69"/>
    <x v="0"/>
    <x v="2"/>
    <s v="R1016"/>
    <x v="0"/>
  </r>
  <r>
    <s v="ID65"/>
    <s v="Mr"/>
    <s v="Bryson C"/>
    <s v="Smith"/>
    <d v="1975-08-15T00:00:00"/>
    <n v="47"/>
    <n v="1"/>
    <n v="36.08"/>
    <n v="8.8000000000000007"/>
    <x v="1"/>
    <x v="0"/>
    <x v="0"/>
    <n v="1"/>
    <s v="Yes"/>
    <x v="0"/>
    <x v="0"/>
    <n v="42211.14"/>
    <x v="0"/>
    <x v="0"/>
    <s v="R1013"/>
    <x v="1"/>
  </r>
  <r>
    <s v="ID66"/>
    <s v="Ms"/>
    <s v="Megan"/>
    <s v="Hyland"/>
    <d v="1973-09-18T00:00:00"/>
    <n v="49"/>
    <n v="0"/>
    <n v="54.99"/>
    <n v="8.68"/>
    <x v="0"/>
    <x v="0"/>
    <x v="0"/>
    <n v="2"/>
    <s v="Yes"/>
    <x v="0"/>
    <x v="0"/>
    <n v="42188.15"/>
    <x v="0"/>
    <x v="1"/>
    <s v="R1011"/>
    <x v="1"/>
  </r>
  <r>
    <s v="ID67"/>
    <s v="Mr"/>
    <s v="Daniel"/>
    <s v="Ducharme"/>
    <d v="1979-07-03T00:00:00"/>
    <n v="43"/>
    <n v="3"/>
    <n v="35.97"/>
    <n v="6.12"/>
    <x v="0"/>
    <x v="0"/>
    <x v="1"/>
    <n v="1"/>
    <s v="Yes"/>
    <x v="1"/>
    <x v="0"/>
    <n v="42124.52"/>
    <x v="0"/>
    <x v="1"/>
    <s v="R1013"/>
    <x v="1"/>
  </r>
  <r>
    <s v="ID68"/>
    <s v="Mr"/>
    <s v="Steven M"/>
    <s v="Johnson"/>
    <d v="1997-12-09T00:00:00"/>
    <n v="25"/>
    <n v="2"/>
    <n v="45.54"/>
    <n v="5.4"/>
    <x v="1"/>
    <x v="0"/>
    <x v="1"/>
    <n v="1"/>
    <s v="Yes"/>
    <x v="2"/>
    <x v="0"/>
    <n v="42112.24"/>
    <x v="0"/>
    <x v="0"/>
    <s v="R1013"/>
    <x v="2"/>
  </r>
  <r>
    <s v="ID69"/>
    <s v="Ms"/>
    <s v="Jenna L"/>
    <s v="Mutz"/>
    <d v="1976-11-28T00:00:00"/>
    <n v="46"/>
    <n v="0"/>
    <n v="35.53"/>
    <n v="4.3600000000000003"/>
    <x v="1"/>
    <x v="0"/>
    <x v="0"/>
    <n v="0"/>
    <s v="Yes"/>
    <x v="2"/>
    <x v="0"/>
    <n v="42111.66"/>
    <x v="0"/>
    <x v="1"/>
    <s v="R1024"/>
    <x v="1"/>
  </r>
  <r>
    <s v="ID70"/>
    <s v="Mr"/>
    <s v="Freeman"/>
    <s v="Lee"/>
    <d v="1968-12-19T00:00:00"/>
    <n v="54"/>
    <n v="1"/>
    <n v="30.8"/>
    <n v="9.77"/>
    <x v="0"/>
    <x v="0"/>
    <x v="0"/>
    <n v="0"/>
    <s v="Yes"/>
    <x v="0"/>
    <x v="0"/>
    <n v="41999.519999999997"/>
    <x v="0"/>
    <x v="0"/>
    <s v="R1013"/>
    <x v="0"/>
  </r>
  <r>
    <s v="ID71"/>
    <s v="Mr"/>
    <s v="Jeff"/>
    <s v="Turner"/>
    <d v="1984-11-10T00:00:00"/>
    <n v="38"/>
    <n v="3"/>
    <n v="38.39"/>
    <n v="4.25"/>
    <x v="0"/>
    <x v="0"/>
    <x v="0"/>
    <n v="1"/>
    <s v="Yes"/>
    <x v="2"/>
    <x v="0"/>
    <n v="41949.24"/>
    <x v="0"/>
    <x v="1"/>
    <s v="R1013"/>
    <x v="1"/>
  </r>
  <r>
    <s v="ID72"/>
    <s v="Mr"/>
    <s v="Elenilton V"/>
    <s v="Rangel"/>
    <d v="1972-06-08T00:00:00"/>
    <n v="50"/>
    <n v="1"/>
    <n v="32.299999999999997"/>
    <n v="4.76"/>
    <x v="0"/>
    <x v="0"/>
    <x v="0"/>
    <n v="2"/>
    <s v="Yes"/>
    <x v="2"/>
    <x v="0"/>
    <n v="41919.1"/>
    <x v="0"/>
    <x v="1"/>
    <s v="R1016"/>
    <x v="0"/>
  </r>
  <r>
    <s v="ID73"/>
    <s v="Ms"/>
    <s v="Maurya"/>
    <s v="Lacey"/>
    <d v="1966-09-21T00:00:00"/>
    <n v="56"/>
    <n v="0"/>
    <n v="48.8"/>
    <n v="6.22"/>
    <x v="1"/>
    <x v="0"/>
    <x v="0"/>
    <n v="2"/>
    <s v="Yes"/>
    <x v="1"/>
    <x v="0"/>
    <n v="41886.54"/>
    <x v="0"/>
    <x v="0"/>
    <s v="R1011"/>
    <x v="0"/>
  </r>
  <r>
    <s v="ID74"/>
    <s v="Ms"/>
    <s v="Samantha C"/>
    <s v="Stiger"/>
    <d v="1962-09-22T00:00:00"/>
    <n v="60"/>
    <n v="0"/>
    <n v="45.5"/>
    <n v="7.96"/>
    <x v="0"/>
    <x v="0"/>
    <x v="0"/>
    <n v="0"/>
    <s v="Yes"/>
    <x v="0"/>
    <x v="0"/>
    <n v="41794.629999999997"/>
    <x v="0"/>
    <x v="0"/>
    <s v="R1011"/>
    <x v="0"/>
  </r>
  <r>
    <s v="ID75"/>
    <s v="Ms"/>
    <s v="Bethany A"/>
    <s v="Caldwell"/>
    <d v="1975-09-29T00:00:00"/>
    <n v="47"/>
    <n v="1"/>
    <n v="53.61"/>
    <n v="10.92"/>
    <x v="1"/>
    <x v="0"/>
    <x v="0"/>
    <n v="1"/>
    <s v="Yes"/>
    <x v="0"/>
    <x v="0"/>
    <n v="41681.86"/>
    <x v="0"/>
    <x v="1"/>
    <s v="R1011"/>
    <x v="1"/>
  </r>
  <r>
    <s v="ID76"/>
    <s v="Mr"/>
    <s v="Yves"/>
    <s v="Marmillod"/>
    <d v="1975-11-14T00:00:00"/>
    <n v="47"/>
    <n v="0"/>
    <n v="36.19"/>
    <n v="11.51"/>
    <x v="1"/>
    <x v="0"/>
    <x v="0"/>
    <n v="1"/>
    <s v="Yes"/>
    <x v="0"/>
    <x v="0"/>
    <n v="41676.080000000002"/>
    <x v="0"/>
    <x v="2"/>
    <s v="R1013"/>
    <x v="1"/>
  </r>
  <r>
    <s v="ID77"/>
    <s v="Ms"/>
    <s v="Danielle"/>
    <s v="Cloutier-Simons"/>
    <d v="1976-10-29T00:00:00"/>
    <n v="46"/>
    <n v="1"/>
    <n v="34.6"/>
    <n v="5.99"/>
    <x v="1"/>
    <x v="0"/>
    <x v="0"/>
    <n v="0"/>
    <s v="Yes"/>
    <x v="1"/>
    <x v="0"/>
    <n v="41661.599999999999"/>
    <x v="0"/>
    <x v="0"/>
    <s v="R1011"/>
    <x v="1"/>
  </r>
  <r>
    <s v="ID78"/>
    <s v="Ms"/>
    <s v="Julia"/>
    <s v="Vegas"/>
    <d v="1974-11-24T00:00:00"/>
    <n v="48"/>
    <n v="0"/>
    <n v="54.12"/>
    <n v="11.57"/>
    <x v="0"/>
    <x v="0"/>
    <x v="0"/>
    <n v="0"/>
    <s v="Yes"/>
    <x v="0"/>
    <x v="0"/>
    <n v="41636.199999999997"/>
    <x v="0"/>
    <x v="1"/>
    <s v="R1011"/>
    <x v="1"/>
  </r>
  <r>
    <s v="ID79"/>
    <s v="Mr"/>
    <s v="Joshua"/>
    <s v="Cochran"/>
    <d v="1967-12-22T00:00:00"/>
    <n v="55"/>
    <n v="0"/>
    <n v="48.82"/>
    <n v="6.67"/>
    <x v="1"/>
    <x v="0"/>
    <x v="0"/>
    <n v="0"/>
    <s v="Yes"/>
    <x v="0"/>
    <x v="0"/>
    <n v="41505.15"/>
    <x v="0"/>
    <x v="2"/>
    <s v="R1011"/>
    <x v="0"/>
  </r>
  <r>
    <s v="ID80"/>
    <s v="Ms"/>
    <s v="Jennifer"/>
    <s v="Holtzapple"/>
    <d v="1971-10-16T00:00:00"/>
    <n v="51"/>
    <n v="0"/>
    <n v="51.01"/>
    <n v="9.1999999999999993"/>
    <x v="0"/>
    <x v="0"/>
    <x v="0"/>
    <n v="0"/>
    <s v="Yes"/>
    <x v="0"/>
    <x v="0"/>
    <n v="41351.879999999997"/>
    <x v="0"/>
    <x v="2"/>
    <s v="R1011"/>
    <x v="0"/>
  </r>
  <r>
    <s v="ID81"/>
    <s v="Ms"/>
    <s v="Gwen M"/>
    <s v="Meyer"/>
    <d v="1964-10-07T00:00:00"/>
    <n v="58"/>
    <n v="0"/>
    <n v="45.65"/>
    <n v="5.1100000000000003"/>
    <x v="1"/>
    <x v="0"/>
    <x v="0"/>
    <n v="1"/>
    <s v="Yes"/>
    <x v="2"/>
    <x v="0"/>
    <n v="41331.79"/>
    <x v="0"/>
    <x v="2"/>
    <s v="R1011"/>
    <x v="0"/>
  </r>
  <r>
    <s v="ID82"/>
    <s v="Mr"/>
    <s v="Patrick"/>
    <s v="Brickley"/>
    <d v="1977-08-27T00:00:00"/>
    <n v="45"/>
    <n v="2"/>
    <n v="52.9"/>
    <n v="5.34"/>
    <x v="0"/>
    <x v="0"/>
    <x v="0"/>
    <n v="0"/>
    <s v="Yes"/>
    <x v="2"/>
    <x v="0"/>
    <n v="41271.5"/>
    <x v="0"/>
    <x v="2"/>
    <s v="R1011"/>
    <x v="1"/>
  </r>
  <r>
    <s v="ID83"/>
    <s v="Ms"/>
    <s v="Kate"/>
    <s v="Magee"/>
    <d v="1964-06-06T00:00:00"/>
    <n v="59"/>
    <n v="0"/>
    <n v="45.41"/>
    <n v="4.03"/>
    <x v="1"/>
    <x v="0"/>
    <x v="0"/>
    <n v="1"/>
    <s v="Yes"/>
    <x v="2"/>
    <x v="0"/>
    <n v="41250.39"/>
    <x v="0"/>
    <x v="0"/>
    <s v="R1011"/>
    <x v="0"/>
  </r>
  <r>
    <s v="ID84"/>
    <s v="Mr"/>
    <s v="Kevin"/>
    <s v="Thoma"/>
    <d v="1969-08-08T00:00:00"/>
    <n v="53"/>
    <n v="0"/>
    <n v="49.41"/>
    <n v="4.2300000000000004"/>
    <x v="1"/>
    <x v="0"/>
    <x v="1"/>
    <n v="1"/>
    <s v="Yes"/>
    <x v="2"/>
    <x v="0"/>
    <n v="41191.57"/>
    <x v="0"/>
    <x v="2"/>
    <s v="R1011"/>
    <x v="0"/>
  </r>
  <r>
    <s v="ID85"/>
    <s v="Mr"/>
    <s v="Stephen Ii"/>
    <s v="Heagy"/>
    <d v="1972-09-06T00:00:00"/>
    <n v="50"/>
    <n v="0"/>
    <n v="31.824999999999999"/>
    <n v="4.0599999999999996"/>
    <x v="0"/>
    <x v="0"/>
    <x v="0"/>
    <n v="2"/>
    <s v="Yes"/>
    <x v="2"/>
    <x v="0"/>
    <n v="41097.160000000003"/>
    <x v="0"/>
    <x v="0"/>
    <s v="R1016"/>
    <x v="0"/>
  </r>
  <r>
    <s v="ID86"/>
    <s v="Mr"/>
    <s v="Philip"/>
    <s v="Regnier"/>
    <d v="1972-08-12T00:00:00"/>
    <n v="50"/>
    <n v="0"/>
    <n v="51.28"/>
    <n v="4.68"/>
    <x v="0"/>
    <x v="0"/>
    <x v="0"/>
    <n v="2"/>
    <s v="Yes"/>
    <x v="2"/>
    <x v="0"/>
    <n v="41055.29"/>
    <x v="0"/>
    <x v="2"/>
    <s v="R1011"/>
    <x v="0"/>
  </r>
  <r>
    <s v="ID87"/>
    <s v="Mr"/>
    <s v="Brett A"/>
    <s v="Parendo"/>
    <d v="1979-10-11T00:00:00"/>
    <n v="43"/>
    <n v="1"/>
    <n v="34.96"/>
    <n v="4.34"/>
    <x v="0"/>
    <x v="0"/>
    <x v="1"/>
    <n v="1"/>
    <s v="Yes"/>
    <x v="2"/>
    <x v="0"/>
    <n v="41034.22"/>
    <x v="0"/>
    <x v="0"/>
    <s v="R1017"/>
    <x v="1"/>
  </r>
  <r>
    <s v="ID88"/>
    <s v="Ms"/>
    <s v="Rebecca"/>
    <s v="Schell"/>
    <d v="1974-06-05T00:00:00"/>
    <n v="49"/>
    <n v="0"/>
    <n v="33.11"/>
    <n v="10.51"/>
    <x v="0"/>
    <x v="0"/>
    <x v="0"/>
    <n v="0"/>
    <s v="Yes"/>
    <x v="0"/>
    <x v="0"/>
    <n v="40974.160000000003"/>
    <x v="0"/>
    <x v="2"/>
    <s v="R1013"/>
    <x v="1"/>
  </r>
  <r>
    <s v="ID89"/>
    <s v="Ms"/>
    <s v="Kelley"/>
    <s v="Driscoll"/>
    <d v="1983-09-08T00:00:00"/>
    <n v="39"/>
    <n v="3"/>
    <n v="54.74"/>
    <n v="5.84"/>
    <x v="1"/>
    <x v="0"/>
    <x v="1"/>
    <n v="1"/>
    <s v="Yes"/>
    <x v="1"/>
    <x v="0"/>
    <n v="40961.29"/>
    <x v="0"/>
    <x v="2"/>
    <s v="R1011"/>
    <x v="1"/>
  </r>
  <r>
    <s v="ID90"/>
    <s v="Ms"/>
    <s v="Abigail K"/>
    <s v="Mitchell"/>
    <d v="1979-09-16T00:00:00"/>
    <n v="43"/>
    <n v="3"/>
    <n v="32.56"/>
    <n v="5.41"/>
    <x v="0"/>
    <x v="0"/>
    <x v="1"/>
    <n v="1"/>
    <s v="Yes"/>
    <x v="2"/>
    <x v="0"/>
    <n v="40941.29"/>
    <x v="0"/>
    <x v="2"/>
    <s v="R1013"/>
    <x v="1"/>
  </r>
  <r>
    <s v="ID91"/>
    <s v="Ms"/>
    <s v="Hope"/>
    <s v="Cutler"/>
    <d v="1992-08-04T00:00:00"/>
    <n v="30"/>
    <n v="3"/>
    <n v="39.049999999999997"/>
    <n v="6.06"/>
    <x v="0"/>
    <x v="0"/>
    <x v="0"/>
    <n v="1"/>
    <s v="Yes"/>
    <x v="1"/>
    <x v="0"/>
    <n v="40932.43"/>
    <x v="0"/>
    <x v="2"/>
    <s v="R1013"/>
    <x v="1"/>
  </r>
  <r>
    <s v="ID92"/>
    <s v="Ms"/>
    <s v="Elyse M"/>
    <s v="Derian"/>
    <d v="1999-07-02T00:00:00"/>
    <n v="23"/>
    <n v="1"/>
    <n v="42.75"/>
    <n v="4.22"/>
    <x v="0"/>
    <x v="0"/>
    <x v="0"/>
    <n v="0"/>
    <s v="Yes"/>
    <x v="2"/>
    <x v="0"/>
    <n v="40904.199999999997"/>
    <x v="0"/>
    <x v="1"/>
    <s v="R1024"/>
    <x v="2"/>
  </r>
  <r>
    <s v="ID93"/>
    <s v="Mr"/>
    <s v="Nicholas"/>
    <s v="Farina"/>
    <d v="1972-06-10T00:00:00"/>
    <n v="50"/>
    <n v="0"/>
    <n v="50.58"/>
    <n v="5.12"/>
    <x v="0"/>
    <x v="0"/>
    <x v="0"/>
    <n v="2"/>
    <s v="Yes"/>
    <x v="2"/>
    <x v="0"/>
    <n v="40817.85"/>
    <x v="0"/>
    <x v="0"/>
    <s v="R1011"/>
    <x v="0"/>
  </r>
  <r>
    <s v="ID94"/>
    <s v="Mr"/>
    <s v="David"/>
    <s v="Saunders"/>
    <d v="1976-12-26T00:00:00"/>
    <n v="46"/>
    <n v="3"/>
    <n v="30.495000000000001"/>
    <n v="4.57"/>
    <x v="1"/>
    <x v="0"/>
    <x v="0"/>
    <n v="0"/>
    <s v="Yes"/>
    <x v="2"/>
    <x v="0"/>
    <n v="40720.550000000003"/>
    <x v="0"/>
    <x v="0"/>
    <s v="R1012"/>
    <x v="1"/>
  </r>
  <r>
    <s v="ID95"/>
    <s v="Ms"/>
    <s v="Natalie"/>
    <s v="Kratz"/>
    <d v="1970-09-25T00:00:00"/>
    <n v="52"/>
    <n v="0"/>
    <n v="48.31"/>
    <n v="9.58"/>
    <x v="1"/>
    <x v="0"/>
    <x v="0"/>
    <n v="2"/>
    <s v="Yes"/>
    <x v="0"/>
    <x v="0"/>
    <n v="40692.910000000003"/>
    <x v="0"/>
    <x v="1"/>
    <s v="R1011"/>
    <x v="0"/>
  </r>
  <r>
    <s v="ID96"/>
    <s v="Mr"/>
    <s v="Thomas"/>
    <s v="Boland"/>
    <d v="1975-07-10T00:00:00"/>
    <n v="47"/>
    <n v="1"/>
    <n v="48.99"/>
    <n v="9.7799999999999994"/>
    <x v="1"/>
    <x v="0"/>
    <x v="0"/>
    <n v="1"/>
    <s v="Yes"/>
    <x v="0"/>
    <x v="0"/>
    <n v="40590.550000000003"/>
    <x v="0"/>
    <x v="0"/>
    <s v="R1012"/>
    <x v="1"/>
  </r>
  <r>
    <s v="ID97"/>
    <s v="Ms"/>
    <s v="Pamela J"/>
    <s v="Van Hout"/>
    <d v="1985-11-03T00:00:00"/>
    <n v="37"/>
    <n v="0"/>
    <n v="38.39"/>
    <n v="4.1100000000000003"/>
    <x v="1"/>
    <x v="0"/>
    <x v="0"/>
    <n v="0"/>
    <s v="Yes"/>
    <x v="2"/>
    <x v="0"/>
    <n v="40419.019999999997"/>
    <x v="0"/>
    <x v="2"/>
    <s v="R1013"/>
    <x v="1"/>
  </r>
  <r>
    <s v="ID98"/>
    <s v="Ms"/>
    <s v="Jessica"/>
    <s v="Ramsey"/>
    <d v="1966-08-12T00:00:00"/>
    <n v="56"/>
    <n v="0"/>
    <n v="44.34"/>
    <n v="4.0199999999999996"/>
    <x v="1"/>
    <x v="0"/>
    <x v="0"/>
    <n v="2"/>
    <s v="Yes"/>
    <x v="2"/>
    <x v="0"/>
    <n v="40373.74"/>
    <x v="0"/>
    <x v="0"/>
    <s v="R1011"/>
    <x v="0"/>
  </r>
  <r>
    <s v="ID99"/>
    <s v="Mr"/>
    <s v="Ron N"/>
    <s v="Gage"/>
    <d v="1962-09-04T00:00:00"/>
    <n v="60"/>
    <n v="0"/>
    <n v="41.51"/>
    <n v="6.92"/>
    <x v="0"/>
    <x v="0"/>
    <x v="0"/>
    <n v="0"/>
    <s v="Yes"/>
    <x v="0"/>
    <x v="0"/>
    <n v="40309.93"/>
    <x v="0"/>
    <x v="0"/>
    <s v="R1011"/>
    <x v="0"/>
  </r>
  <r>
    <s v="ID100"/>
    <s v="Mr"/>
    <s v="Daniel"/>
    <s v="Gollins"/>
    <d v="1977-06-27T00:00:00"/>
    <n v="45"/>
    <n v="2"/>
    <n v="48.2"/>
    <n v="4.84"/>
    <x v="0"/>
    <x v="0"/>
    <x v="0"/>
    <n v="0"/>
    <s v="Yes"/>
    <x v="2"/>
    <x v="0"/>
    <n v="40284.379999999997"/>
    <x v="0"/>
    <x v="0"/>
    <s v="R1012"/>
    <x v="1"/>
  </r>
  <r>
    <s v="ID101"/>
    <s v="Mr"/>
    <s v="Brian"/>
    <s v="Benestad"/>
    <d v="1981-10-04T00:00:00"/>
    <n v="41"/>
    <n v="1"/>
    <n v="35.75"/>
    <n v="8"/>
    <x v="1"/>
    <x v="0"/>
    <x v="0"/>
    <n v="0"/>
    <s v="Yes"/>
    <x v="0"/>
    <x v="0"/>
    <n v="40273.65"/>
    <x v="0"/>
    <x v="0"/>
    <s v="R1013"/>
    <x v="1"/>
  </r>
  <r>
    <s v="ID102"/>
    <s v="Ms"/>
    <s v="Sari"/>
    <s v="Aviv"/>
    <d v="1981-07-28T00:00:00"/>
    <n v="41"/>
    <n v="1"/>
    <n v="53.81"/>
    <n v="8.77"/>
    <x v="1"/>
    <x v="0"/>
    <x v="0"/>
    <n v="0"/>
    <s v="Yes"/>
    <x v="0"/>
    <x v="0"/>
    <n v="40208.559999999998"/>
    <x v="0"/>
    <x v="2"/>
    <s v="R1011"/>
    <x v="1"/>
  </r>
  <r>
    <s v="ID103"/>
    <s v="Mr"/>
    <s v="Robert M"/>
    <s v="Burns"/>
    <d v="1979-08-18T00:00:00"/>
    <n v="43"/>
    <n v="2"/>
    <n v="49.48"/>
    <n v="4.96"/>
    <x v="0"/>
    <x v="0"/>
    <x v="1"/>
    <n v="1"/>
    <s v="Yes"/>
    <x v="2"/>
    <x v="0"/>
    <n v="40204.83"/>
    <x v="0"/>
    <x v="0"/>
    <s v="R1012"/>
    <x v="1"/>
  </r>
  <r>
    <s v="ID104"/>
    <s v="Mr"/>
    <s v="Ricardo"/>
    <s v="Maldonado"/>
    <d v="1985-10-21T00:00:00"/>
    <n v="37"/>
    <n v="4"/>
    <n v="34.1"/>
    <n v="4.43"/>
    <x v="1"/>
    <x v="0"/>
    <x v="0"/>
    <n v="0"/>
    <s v="Yes"/>
    <x v="2"/>
    <x v="0"/>
    <n v="40182.25"/>
    <x v="0"/>
    <x v="2"/>
    <s v="R1011"/>
    <x v="1"/>
  </r>
  <r>
    <s v="ID105"/>
    <s v="Mr"/>
    <s v="Gedion"/>
    <s v="Yitref"/>
    <d v="1983-10-14T00:00:00"/>
    <n v="39"/>
    <n v="2"/>
    <n v="35.299999999999997"/>
    <n v="5.82"/>
    <x v="1"/>
    <x v="0"/>
    <x v="1"/>
    <n v="1"/>
    <s v="Yes"/>
    <x v="1"/>
    <x v="0"/>
    <n v="40103.89"/>
    <x v="0"/>
    <x v="2"/>
    <s v="R1011"/>
    <x v="1"/>
  </r>
  <r>
    <s v="ID106"/>
    <s v="Mr"/>
    <s v="Mark"/>
    <s v="Loudon-Brown"/>
    <d v="1966-08-12T00:00:00"/>
    <n v="56"/>
    <n v="0"/>
    <n v="43.83"/>
    <n v="6.03"/>
    <x v="1"/>
    <x v="0"/>
    <x v="0"/>
    <n v="2"/>
    <s v="Yes"/>
    <x v="1"/>
    <x v="0"/>
    <n v="40069.440000000002"/>
    <x v="0"/>
    <x v="0"/>
    <s v="R1011"/>
    <x v="0"/>
  </r>
  <r>
    <s v="ID107"/>
    <s v="Mr"/>
    <s v="Gamini P"/>
    <s v="Sugathadasa"/>
    <d v="1978-12-20T00:00:00"/>
    <n v="44"/>
    <n v="2"/>
    <n v="50.07"/>
    <n v="9.27"/>
    <x v="0"/>
    <x v="0"/>
    <x v="0"/>
    <n v="0"/>
    <s v="Yes"/>
    <x v="0"/>
    <x v="0"/>
    <n v="40054.730000000003"/>
    <x v="0"/>
    <x v="0"/>
    <s v="R1011"/>
    <x v="1"/>
  </r>
  <r>
    <s v="ID108"/>
    <s v="Ms"/>
    <s v="Emily J"/>
    <s v="Ganley"/>
    <d v="1982-12-25T00:00:00"/>
    <n v="40"/>
    <n v="2"/>
    <n v="32.774999999999999"/>
    <n v="5.53"/>
    <x v="0"/>
    <x v="0"/>
    <x v="0"/>
    <n v="0"/>
    <s v="Yes"/>
    <x v="2"/>
    <x v="0"/>
    <n v="40003.33"/>
    <x v="0"/>
    <x v="1"/>
    <s v="R1012"/>
    <x v="1"/>
  </r>
  <r>
    <s v="ID109"/>
    <s v="Ms"/>
    <s v="Amanda"/>
    <s v="Potter"/>
    <d v="1987-08-08T00:00:00"/>
    <n v="35"/>
    <n v="3"/>
    <n v="34.104999999999997"/>
    <n v="5.07"/>
    <x v="0"/>
    <x v="0"/>
    <x v="0"/>
    <n v="1"/>
    <s v="Yes"/>
    <x v="2"/>
    <x v="0"/>
    <n v="39983.43"/>
    <x v="1"/>
    <x v="0"/>
    <s v="R1012"/>
    <x v="1"/>
  </r>
  <r>
    <s v="ID110"/>
    <s v="Mr"/>
    <s v="Nicholas"/>
    <s v="Rasmussen"/>
    <d v="1975-12-02T00:00:00"/>
    <n v="47"/>
    <n v="1"/>
    <n v="48.93"/>
    <n v="11.17"/>
    <x v="1"/>
    <x v="0"/>
    <x v="0"/>
    <n v="1"/>
    <s v="Yes"/>
    <x v="0"/>
    <x v="0"/>
    <n v="39963.120000000003"/>
    <x v="1"/>
    <x v="2"/>
    <s v="R1011"/>
    <x v="1"/>
  </r>
  <r>
    <s v="ID111"/>
    <s v="Mr"/>
    <s v="Knox"/>
    <s v="Robinson"/>
    <d v="1985-08-22T00:00:00"/>
    <n v="37"/>
    <n v="1"/>
    <n v="37.07"/>
    <n v="6.14"/>
    <x v="1"/>
    <x v="0"/>
    <x v="0"/>
    <n v="0"/>
    <s v="Yes"/>
    <x v="1"/>
    <x v="0"/>
    <n v="39871.699999999997"/>
    <x v="0"/>
    <x v="2"/>
    <s v="R1013"/>
    <x v="1"/>
  </r>
  <r>
    <s v="ID112"/>
    <s v="Ms"/>
    <s v="Yianna"/>
    <s v="Antonopoulos"/>
    <d v="1983-06-01T00:00:00"/>
    <n v="40"/>
    <n v="3"/>
    <n v="51.51"/>
    <n v="6.26"/>
    <x v="1"/>
    <x v="0"/>
    <x v="1"/>
    <n v="1"/>
    <s v="Yes"/>
    <x v="1"/>
    <x v="0"/>
    <n v="39865.699999999997"/>
    <x v="1"/>
    <x v="2"/>
    <s v="R1011"/>
    <x v="1"/>
  </r>
  <r>
    <s v="ID113"/>
    <s v="Ms"/>
    <s v="Roberta"/>
    <s v="Groner"/>
    <d v="1985-07-17T00:00:00"/>
    <n v="37"/>
    <n v="2"/>
    <n v="34.799999999999997"/>
    <n v="4.72"/>
    <x v="1"/>
    <x v="0"/>
    <x v="0"/>
    <n v="0"/>
    <s v="Yes"/>
    <x v="2"/>
    <x v="0"/>
    <n v="39836.519999999997"/>
    <x v="1"/>
    <x v="1"/>
    <s v="R1011"/>
    <x v="1"/>
  </r>
  <r>
    <s v="ID114"/>
    <s v="Mr"/>
    <s v="Benjamin P"/>
    <s v="Zywicki"/>
    <d v="1987-07-24T00:00:00"/>
    <n v="35"/>
    <n v="1"/>
    <n v="36.67"/>
    <n v="5.18"/>
    <x v="0"/>
    <x v="0"/>
    <x v="0"/>
    <n v="1"/>
    <s v="Yes"/>
    <x v="2"/>
    <x v="0"/>
    <n v="39774.28"/>
    <x v="0"/>
    <x v="1"/>
    <s v="R1014"/>
    <x v="1"/>
  </r>
  <r>
    <s v="ID115"/>
    <s v="Mr"/>
    <s v="Craig"/>
    <s v="Cardinal"/>
    <d v="1973-12-17T00:00:00"/>
    <n v="49"/>
    <n v="0"/>
    <n v="30.9"/>
    <n v="9.4"/>
    <x v="0"/>
    <x v="0"/>
    <x v="0"/>
    <n v="2"/>
    <s v="Yes"/>
    <x v="0"/>
    <x v="0"/>
    <n v="39727.61"/>
    <x v="0"/>
    <x v="2"/>
    <s v="R1011"/>
    <x v="1"/>
  </r>
  <r>
    <s v="ID116"/>
    <s v="Ms"/>
    <s v="Ann"/>
    <s v="Alleman"/>
    <d v="1977-08-12T00:00:00"/>
    <n v="45"/>
    <n v="1"/>
    <n v="30.495000000000001"/>
    <n v="6.29"/>
    <x v="0"/>
    <x v="0"/>
    <x v="0"/>
    <n v="0"/>
    <s v="Yes"/>
    <x v="1"/>
    <x v="0"/>
    <n v="39725.519999999997"/>
    <x v="1"/>
    <x v="1"/>
    <s v="R1012"/>
    <x v="1"/>
  </r>
  <r>
    <s v="ID117"/>
    <s v="Mr"/>
    <s v="Jamie P"/>
    <s v="Stroffolino"/>
    <d v="2003-07-16T00:00:00"/>
    <n v="19"/>
    <n v="0"/>
    <n v="44.88"/>
    <n v="6.04"/>
    <x v="0"/>
    <x v="0"/>
    <x v="1"/>
    <n v="1"/>
    <s v="Yes"/>
    <x v="1"/>
    <x v="0"/>
    <n v="39722.75"/>
    <x v="0"/>
    <x v="1"/>
    <s v="R1013"/>
    <x v="2"/>
  </r>
  <r>
    <s v="ID118"/>
    <s v="Mr"/>
    <s v="John"/>
    <s v="Clubb"/>
    <d v="1968-09-29T00:00:00"/>
    <n v="54"/>
    <n v="0"/>
    <n v="44.32"/>
    <n v="10.55"/>
    <x v="0"/>
    <x v="0"/>
    <x v="0"/>
    <n v="0"/>
    <s v="Yes"/>
    <x v="0"/>
    <x v="0"/>
    <n v="39721.93"/>
    <x v="1"/>
    <x v="2"/>
    <s v="R1011"/>
    <x v="0"/>
  </r>
  <r>
    <s v="ID119"/>
    <s v="Mr"/>
    <s v="Charlie"/>
    <s v="Mcgoogan"/>
    <d v="1977-12-17T00:00:00"/>
    <n v="45"/>
    <n v="2"/>
    <n v="46.39"/>
    <n v="5.09"/>
    <x v="0"/>
    <x v="0"/>
    <x v="0"/>
    <n v="0"/>
    <s v="Yes"/>
    <x v="2"/>
    <x v="0"/>
    <n v="39670.44"/>
    <x v="1"/>
    <x v="1"/>
    <s v="R1012"/>
    <x v="1"/>
  </r>
  <r>
    <s v="ID120"/>
    <s v="Mr"/>
    <s v="Meb"/>
    <s v="Keflezighi"/>
    <d v="1995-08-07T00:00:00"/>
    <n v="27"/>
    <n v="0"/>
    <n v="42.13"/>
    <n v="5.2"/>
    <x v="1"/>
    <x v="0"/>
    <x v="0"/>
    <n v="1"/>
    <s v="Yes"/>
    <x v="2"/>
    <x v="0"/>
    <n v="39611.760000000002"/>
    <x v="0"/>
    <x v="0"/>
    <s v="R1013"/>
    <x v="2"/>
  </r>
  <r>
    <s v="ID121"/>
    <s v="Mr"/>
    <s v="Aaqib L"/>
    <s v="Syed"/>
    <d v="1981-07-05T00:00:00"/>
    <n v="41"/>
    <n v="3"/>
    <n v="30.78"/>
    <n v="8.4499999999999993"/>
    <x v="1"/>
    <x v="0"/>
    <x v="0"/>
    <n v="0"/>
    <s v="Yes"/>
    <x v="0"/>
    <x v="0"/>
    <n v="39597.410000000003"/>
    <x v="0"/>
    <x v="2"/>
    <s v="R1017"/>
    <x v="1"/>
  </r>
  <r>
    <s v="ID122"/>
    <s v="Mr"/>
    <s v="Craig A"/>
    <s v="Segal"/>
    <d v="1978-07-12T00:00:00"/>
    <n v="44"/>
    <n v="1"/>
    <n v="31.35"/>
    <n v="9.5399999999999991"/>
    <x v="0"/>
    <x v="0"/>
    <x v="0"/>
    <n v="0"/>
    <s v="Yes"/>
    <x v="0"/>
    <x v="0"/>
    <n v="39556.49"/>
    <x v="0"/>
    <x v="2"/>
    <s v="R1015"/>
    <x v="1"/>
  </r>
  <r>
    <s v="ID123"/>
    <s v="Ms"/>
    <s v="Meredith"/>
    <s v="Defranco"/>
    <d v="1966-06-24T00:00:00"/>
    <n v="56"/>
    <n v="0"/>
    <n v="41.46"/>
    <n v="4.99"/>
    <x v="1"/>
    <x v="0"/>
    <x v="0"/>
    <n v="2"/>
    <s v="Yes"/>
    <x v="2"/>
    <x v="0"/>
    <n v="39396.86"/>
    <x v="1"/>
    <x v="2"/>
    <s v="R1011"/>
    <x v="0"/>
  </r>
  <r>
    <s v="ID124"/>
    <s v="Mr"/>
    <s v="Doug"/>
    <s v="Kells"/>
    <d v="1978-08-05T00:00:00"/>
    <n v="44"/>
    <n v="2"/>
    <n v="48"/>
    <n v="10.54"/>
    <x v="0"/>
    <x v="0"/>
    <x v="0"/>
    <n v="0"/>
    <s v="Yes"/>
    <x v="0"/>
    <x v="0"/>
    <n v="39352.6"/>
    <x v="1"/>
    <x v="0"/>
    <s v="R1011"/>
    <x v="1"/>
  </r>
  <r>
    <s v="ID125"/>
    <s v="Ms"/>
    <s v="Elizabeth J"/>
    <s v="Lawton"/>
    <d v="1982-08-16T00:00:00"/>
    <n v="40"/>
    <n v="3"/>
    <n v="49.13"/>
    <n v="4.54"/>
    <x v="0"/>
    <x v="0"/>
    <x v="0"/>
    <n v="0"/>
    <s v="Yes"/>
    <x v="2"/>
    <x v="0"/>
    <n v="39315.279999999999"/>
    <x v="1"/>
    <x v="0"/>
    <s v="R1011"/>
    <x v="1"/>
  </r>
  <r>
    <s v="ID126"/>
    <s v="Mr"/>
    <s v="Matthew P"/>
    <s v="Bejar"/>
    <d v="1992-11-30T00:00:00"/>
    <n v="30"/>
    <n v="2"/>
    <n v="37.799999999999997"/>
    <n v="6.29"/>
    <x v="0"/>
    <x v="0"/>
    <x v="0"/>
    <n v="1"/>
    <s v="Yes"/>
    <x v="1"/>
    <x v="0"/>
    <n v="39241.440000000002"/>
    <x v="0"/>
    <x v="0"/>
    <s v="R1011"/>
    <x v="1"/>
  </r>
  <r>
    <s v="ID127"/>
    <s v="Mr"/>
    <s v="Guillermo Sr"/>
    <s v="Navarro Castro"/>
    <d v="1962-07-07T00:00:00"/>
    <n v="60"/>
    <n v="0"/>
    <n v="38.299999999999997"/>
    <n v="9.51"/>
    <x v="0"/>
    <x v="0"/>
    <x v="0"/>
    <n v="0"/>
    <s v="Yes"/>
    <x v="0"/>
    <x v="0"/>
    <n v="39221.120000000003"/>
    <x v="1"/>
    <x v="1"/>
    <s v="R1011"/>
    <x v="0"/>
  </r>
  <r>
    <s v="ID128"/>
    <s v="Mr"/>
    <s v="Ryan C"/>
    <s v="Tice"/>
    <d v="1982-08-04T00:00:00"/>
    <n v="40"/>
    <n v="1"/>
    <n v="32.774999999999999"/>
    <n v="4.72"/>
    <x v="0"/>
    <x v="0"/>
    <x v="0"/>
    <n v="0"/>
    <s v="Yes"/>
    <x v="2"/>
    <x v="0"/>
    <n v="39125.33"/>
    <x v="0"/>
    <x v="1"/>
    <s v="R1016"/>
    <x v="1"/>
  </r>
  <r>
    <s v="ID129"/>
    <s v="Mr"/>
    <s v="Dane"/>
    <s v="Wolf"/>
    <d v="1985-09-20T00:00:00"/>
    <n v="37"/>
    <n v="1"/>
    <n v="34.200000000000003"/>
    <n v="5.91"/>
    <x v="1"/>
    <x v="0"/>
    <x v="0"/>
    <n v="0"/>
    <s v="Yes"/>
    <x v="1"/>
    <x v="0"/>
    <n v="39047.29"/>
    <x v="0"/>
    <x v="0"/>
    <s v="R1017"/>
    <x v="1"/>
  </r>
  <r>
    <s v="ID130"/>
    <s v="Mr"/>
    <s v="Jonas"/>
    <s v="Oppedal"/>
    <d v="1978-10-12T00:00:00"/>
    <n v="44"/>
    <n v="2"/>
    <n v="30.2"/>
    <n v="9.58"/>
    <x v="0"/>
    <x v="0"/>
    <x v="0"/>
    <n v="0"/>
    <s v="Yes"/>
    <x v="0"/>
    <x v="0"/>
    <n v="38998.550000000003"/>
    <x v="0"/>
    <x v="1"/>
    <s v="R1011"/>
    <x v="1"/>
  </r>
  <r>
    <s v="ID131"/>
    <s v="Mr"/>
    <s v="George E"/>
    <s v="Wright"/>
    <d v="1980-09-24T00:00:00"/>
    <n v="42"/>
    <n v="2"/>
    <n v="48.32"/>
    <n v="5.77"/>
    <x v="0"/>
    <x v="0"/>
    <x v="0"/>
    <n v="0"/>
    <s v="Yes"/>
    <x v="1"/>
    <x v="0"/>
    <n v="38947.43"/>
    <x v="1"/>
    <x v="0"/>
    <s v="R1011"/>
    <x v="1"/>
  </r>
  <r>
    <s v="ID132"/>
    <s v="Ms"/>
    <s v="Sara S"/>
    <s v="Ellis"/>
    <d v="1976-12-15T00:00:00"/>
    <n v="46"/>
    <n v="2"/>
    <n v="44.86"/>
    <n v="4.38"/>
    <x v="1"/>
    <x v="0"/>
    <x v="0"/>
    <n v="0"/>
    <s v="Yes"/>
    <x v="2"/>
    <x v="0"/>
    <n v="38932.559999999998"/>
    <x v="1"/>
    <x v="0"/>
    <s v="R1011"/>
    <x v="1"/>
  </r>
  <r>
    <s v="ID133"/>
    <s v="Mr"/>
    <s v="Nick"/>
    <s v="Taormina"/>
    <d v="1987-06-16T00:00:00"/>
    <n v="35"/>
    <n v="3"/>
    <n v="52.15"/>
    <n v="5.65"/>
    <x v="0"/>
    <x v="0"/>
    <x v="0"/>
    <n v="1"/>
    <s v="Yes"/>
    <x v="2"/>
    <x v="0"/>
    <n v="38924.04"/>
    <x v="1"/>
    <x v="2"/>
    <s v="R1011"/>
    <x v="1"/>
  </r>
  <r>
    <s v="ID134"/>
    <s v="Mr"/>
    <s v="Timothy"/>
    <s v="Lynch"/>
    <d v="1967-07-30T00:00:00"/>
    <n v="55"/>
    <n v="0"/>
    <n v="41.12"/>
    <n v="7.54"/>
    <x v="1"/>
    <x v="0"/>
    <x v="0"/>
    <n v="0"/>
    <s v="Yes"/>
    <x v="0"/>
    <x v="0"/>
    <n v="38893.360000000001"/>
    <x v="0"/>
    <x v="2"/>
    <s v="R1011"/>
    <x v="0"/>
  </r>
  <r>
    <s v="ID135"/>
    <s v="Ms"/>
    <s v="Becky L"/>
    <s v="Tavella"/>
    <d v="1964-06-06T00:00:00"/>
    <n v="59"/>
    <n v="0"/>
    <n v="38.39"/>
    <n v="5.1100000000000003"/>
    <x v="1"/>
    <x v="0"/>
    <x v="0"/>
    <n v="1"/>
    <s v="Yes"/>
    <x v="2"/>
    <x v="0"/>
    <n v="38869.25"/>
    <x v="1"/>
    <x v="2"/>
    <s v="R1011"/>
    <x v="0"/>
  </r>
  <r>
    <s v="ID136"/>
    <s v="Ms"/>
    <s v="Steph K"/>
    <s v="Neufeld"/>
    <d v="1979-12-03T00:00:00"/>
    <n v="43"/>
    <n v="2"/>
    <n v="46.85"/>
    <n v="4.25"/>
    <x v="0"/>
    <x v="0"/>
    <x v="1"/>
    <n v="1"/>
    <s v="Yes"/>
    <x v="2"/>
    <x v="0"/>
    <n v="38836.980000000003"/>
    <x v="1"/>
    <x v="1"/>
    <s v="R1011"/>
    <x v="1"/>
  </r>
  <r>
    <s v="ID137"/>
    <s v="Ms"/>
    <s v="Kristine B"/>
    <s v="Walhovd"/>
    <d v="2004-12-05T00:00:00"/>
    <n v="18"/>
    <n v="0"/>
    <n v="42.24"/>
    <n v="5.55"/>
    <x v="0"/>
    <x v="1"/>
    <x v="0"/>
    <n v="1"/>
    <s v="Yes"/>
    <x v="2"/>
    <x v="0"/>
    <n v="38792.69"/>
    <x v="1"/>
    <x v="2"/>
    <s v="R1013"/>
    <x v="2"/>
  </r>
  <r>
    <s v="ID138"/>
    <s v="Mr"/>
    <s v="Taylor B"/>
    <s v="Washburn"/>
    <d v="1991-11-08T00:00:00"/>
    <n v="31"/>
    <n v="3"/>
    <n v="34.39"/>
    <n v="5.78"/>
    <x v="0"/>
    <x v="0"/>
    <x v="0"/>
    <n v="0"/>
    <s v="Yes"/>
    <x v="1"/>
    <x v="0"/>
    <n v="38746.36"/>
    <x v="0"/>
    <x v="2"/>
    <s v="R1012"/>
    <x v="1"/>
  </r>
  <r>
    <s v="ID139"/>
    <s v="Mr"/>
    <s v="William"/>
    <s v="Mroz"/>
    <d v="1976-06-15T00:00:00"/>
    <n v="46"/>
    <n v="2"/>
    <n v="42.89"/>
    <n v="5.28"/>
    <x v="1"/>
    <x v="0"/>
    <x v="0"/>
    <n v="0"/>
    <s v="Yes"/>
    <x v="2"/>
    <x v="0"/>
    <n v="38740.120000000003"/>
    <x v="1"/>
    <x v="2"/>
    <s v="R1012"/>
    <x v="1"/>
  </r>
  <r>
    <s v="ID140"/>
    <s v="Mr"/>
    <s v="Sage"/>
    <s v="Canaday"/>
    <d v="1991-11-02T00:00:00"/>
    <n v="31"/>
    <n v="2"/>
    <n v="36.299999999999997"/>
    <n v="5.39"/>
    <x v="0"/>
    <x v="0"/>
    <x v="0"/>
    <n v="0"/>
    <s v="Yes"/>
    <x v="2"/>
    <x v="0"/>
    <n v="38711"/>
    <x v="1"/>
    <x v="2"/>
    <s v="R1011"/>
    <x v="1"/>
  </r>
  <r>
    <s v="ID141"/>
    <s v="Mr"/>
    <s v="Cole"/>
    <s v="Atkins"/>
    <d v="1986-07-20T00:00:00"/>
    <n v="36"/>
    <n v="1"/>
    <n v="35.200000000000003"/>
    <n v="8.01"/>
    <x v="1"/>
    <x v="0"/>
    <x v="0"/>
    <n v="1"/>
    <s v="Yes"/>
    <x v="0"/>
    <x v="0"/>
    <n v="38709.18"/>
    <x v="0"/>
    <x v="0"/>
    <s v="R1013"/>
    <x v="1"/>
  </r>
  <r>
    <s v="ID142"/>
    <s v="Mr"/>
    <s v="Jesse"/>
    <s v="Kropelnicki"/>
    <d v="1990-07-13T00:00:00"/>
    <n v="32"/>
    <n v="3"/>
    <n v="53.62"/>
    <n v="5.21"/>
    <x v="0"/>
    <x v="0"/>
    <x v="0"/>
    <n v="0"/>
    <s v="Yes"/>
    <x v="2"/>
    <x v="0"/>
    <n v="38652.089999999997"/>
    <x v="1"/>
    <x v="2"/>
    <s v="R1011"/>
    <x v="1"/>
  </r>
  <r>
    <s v="ID143"/>
    <s v="Ms"/>
    <s v="Tammi J"/>
    <s v="Braund"/>
    <d v="1999-11-12T00:00:00"/>
    <n v="23"/>
    <n v="2"/>
    <n v="36.67"/>
    <n v="6.27"/>
    <x v="0"/>
    <x v="0"/>
    <x v="0"/>
    <n v="0"/>
    <s v="Yes"/>
    <x v="1"/>
    <x v="0"/>
    <n v="38511.629999999997"/>
    <x v="1"/>
    <x v="2"/>
    <s v="R1024"/>
    <x v="2"/>
  </r>
  <r>
    <s v="ID144"/>
    <s v="Mr"/>
    <s v="Matthew S"/>
    <s v="Anderson"/>
    <d v="1986-06-21T00:00:00"/>
    <n v="36"/>
    <n v="2"/>
    <n v="33.4"/>
    <n v="10.73"/>
    <x v="1"/>
    <x v="0"/>
    <x v="0"/>
    <n v="1"/>
    <s v="Yes"/>
    <x v="0"/>
    <x v="0"/>
    <n v="38415.47"/>
    <x v="0"/>
    <x v="2"/>
    <s v="R1011"/>
    <x v="1"/>
  </r>
  <r>
    <s v="ID145"/>
    <s v="Mr"/>
    <s v="Eric"/>
    <s v="Bilbrey"/>
    <d v="1971-12-23T00:00:00"/>
    <n v="51"/>
    <n v="0"/>
    <n v="42.71"/>
    <n v="10.52"/>
    <x v="0"/>
    <x v="0"/>
    <x v="0"/>
    <n v="0"/>
    <s v="Yes"/>
    <x v="0"/>
    <x v="0"/>
    <n v="38405.26"/>
    <x v="1"/>
    <x v="1"/>
    <s v="R1011"/>
    <x v="0"/>
  </r>
  <r>
    <s v="ID146"/>
    <s v="Ms"/>
    <s v="Valeria R"/>
    <s v="Curtis"/>
    <d v="1970-08-22T00:00:00"/>
    <n v="52"/>
    <n v="0"/>
    <n v="41.52"/>
    <n v="11.82"/>
    <x v="1"/>
    <x v="0"/>
    <x v="0"/>
    <n v="2"/>
    <s v="Yes"/>
    <x v="0"/>
    <x v="0"/>
    <n v="38389.79"/>
    <x v="1"/>
    <x v="0"/>
    <s v="R1011"/>
    <x v="0"/>
  </r>
  <r>
    <s v="ID147"/>
    <s v="Mr"/>
    <s v="Michael P"/>
    <s v="Meyer"/>
    <d v="2002-09-17T00:00:00"/>
    <n v="20"/>
    <n v="2"/>
    <n v="39.4"/>
    <n v="6.76"/>
    <x v="0"/>
    <x v="0"/>
    <x v="0"/>
    <n v="0"/>
    <s v="Yes"/>
    <x v="0"/>
    <x v="0"/>
    <n v="38344.57"/>
    <x v="0"/>
    <x v="0"/>
    <s v="R1011"/>
    <x v="2"/>
  </r>
  <r>
    <s v="ID148"/>
    <s v="Mr"/>
    <s v="Rami"/>
    <s v="Bardeesy"/>
    <d v="1980-06-12T00:00:00"/>
    <n v="42"/>
    <n v="2"/>
    <n v="46.45"/>
    <n v="5.62"/>
    <x v="0"/>
    <x v="0"/>
    <x v="0"/>
    <n v="0"/>
    <s v="Yes"/>
    <x v="2"/>
    <x v="0"/>
    <n v="38313.129999999997"/>
    <x v="0"/>
    <x v="0"/>
    <s v="R1011"/>
    <x v="1"/>
  </r>
  <r>
    <s v="ID149"/>
    <s v="Mr"/>
    <s v="Denis"/>
    <s v="Shanahan"/>
    <d v="1989-10-30T00:00:00"/>
    <n v="33"/>
    <n v="1"/>
    <n v="35.75"/>
    <n v="4.1900000000000004"/>
    <x v="0"/>
    <x v="0"/>
    <x v="0"/>
    <n v="0"/>
    <s v="Yes"/>
    <x v="2"/>
    <x v="0"/>
    <n v="38282.75"/>
    <x v="0"/>
    <x v="2"/>
    <s v="R1013"/>
    <x v="1"/>
  </r>
  <r>
    <s v="ID150"/>
    <s v="Mr"/>
    <s v="Brian E"/>
    <s v="Sutter"/>
    <d v="1980-08-16T00:00:00"/>
    <n v="42"/>
    <n v="1"/>
    <n v="26.07"/>
    <n v="5.32"/>
    <x v="0"/>
    <x v="0"/>
    <x v="0"/>
    <n v="0"/>
    <s v="Yes"/>
    <x v="2"/>
    <x v="1"/>
    <n v="38245.589999999997"/>
    <x v="0"/>
    <x v="2"/>
    <s v="R1013"/>
    <x v="1"/>
  </r>
  <r>
    <s v="ID151"/>
    <s v="Ms"/>
    <s v="Bonnie"/>
    <s v="Yesian"/>
    <d v="1964-06-16T00:00:00"/>
    <n v="58"/>
    <n v="0"/>
    <n v="36.54"/>
    <n v="4.46"/>
    <x v="1"/>
    <x v="0"/>
    <x v="0"/>
    <n v="1"/>
    <s v="Yes"/>
    <x v="2"/>
    <x v="0"/>
    <n v="38241.74"/>
    <x v="1"/>
    <x v="0"/>
    <s v="R1011"/>
    <x v="0"/>
  </r>
  <r>
    <s v="ID152"/>
    <s v="Mr"/>
    <s v="Michael P"/>
    <s v="Meers"/>
    <d v="1989-09-08T00:00:00"/>
    <n v="33"/>
    <n v="3"/>
    <n v="51.64"/>
    <n v="5.65"/>
    <x v="0"/>
    <x v="0"/>
    <x v="0"/>
    <n v="0"/>
    <s v="Yes"/>
    <x v="2"/>
    <x v="0"/>
    <n v="38237.339999999997"/>
    <x v="1"/>
    <x v="0"/>
    <s v="R1011"/>
    <x v="1"/>
  </r>
  <r>
    <s v="ID153"/>
    <s v="Mr"/>
    <s v="Paul"/>
    <s v="Conlon"/>
    <d v="1972-11-19T00:00:00"/>
    <n v="50"/>
    <n v="0"/>
    <n v="42.83"/>
    <n v="6.04"/>
    <x v="0"/>
    <x v="0"/>
    <x v="0"/>
    <n v="2"/>
    <s v="Yes"/>
    <x v="1"/>
    <x v="0"/>
    <n v="38189.1"/>
    <x v="1"/>
    <x v="2"/>
    <s v="R1011"/>
    <x v="0"/>
  </r>
  <r>
    <s v="ID154"/>
    <s v="Mr"/>
    <s v="Michael"/>
    <s v="Arnstein"/>
    <d v="1998-07-29T00:00:00"/>
    <n v="24"/>
    <n v="0"/>
    <n v="40.15"/>
    <n v="5.76"/>
    <x v="0"/>
    <x v="0"/>
    <x v="0"/>
    <n v="1"/>
    <s v="Yes"/>
    <x v="1"/>
    <x v="0"/>
    <n v="38126.25"/>
    <x v="0"/>
    <x v="0"/>
    <s v="R1013"/>
    <x v="2"/>
  </r>
  <r>
    <s v="ID155"/>
    <s v="Mr"/>
    <s v="Samuel"/>
    <s v="Jurek"/>
    <d v="1979-09-09T00:00:00"/>
    <n v="43"/>
    <n v="0"/>
    <n v="27.8"/>
    <n v="4.3600000000000003"/>
    <x v="0"/>
    <x v="0"/>
    <x v="1"/>
    <n v="1"/>
    <s v="Yes"/>
    <x v="2"/>
    <x v="1"/>
    <n v="37829.72"/>
    <x v="0"/>
    <x v="2"/>
    <s v="R1011"/>
    <x v="1"/>
  </r>
  <r>
    <s v="ID156"/>
    <s v="Mr"/>
    <s v="Matthew"/>
    <s v="Thill"/>
    <d v="1983-07-26T00:00:00"/>
    <n v="39"/>
    <n v="3"/>
    <n v="45.81"/>
    <n v="4.76"/>
    <x v="1"/>
    <x v="0"/>
    <x v="1"/>
    <n v="1"/>
    <s v="Yes"/>
    <x v="2"/>
    <x v="0"/>
    <n v="37800.980000000003"/>
    <x v="1"/>
    <x v="2"/>
    <s v="R1011"/>
    <x v="1"/>
  </r>
  <r>
    <s v="ID157"/>
    <s v="Mr"/>
    <s v="Daniel"/>
    <s v="Glaz"/>
    <d v="1986-08-15T00:00:00"/>
    <n v="36"/>
    <n v="0"/>
    <n v="34.43"/>
    <n v="10.82"/>
    <x v="1"/>
    <x v="0"/>
    <x v="0"/>
    <n v="1"/>
    <s v="Yes"/>
    <x v="0"/>
    <x v="0"/>
    <n v="37742.58"/>
    <x v="0"/>
    <x v="1"/>
    <s v="R1013"/>
    <x v="1"/>
  </r>
  <r>
    <s v="ID158"/>
    <s v="Ms"/>
    <s v="Syndy"/>
    <s v="Sampson"/>
    <d v="1976-09-18T00:00:00"/>
    <n v="46"/>
    <n v="2"/>
    <n v="41.33"/>
    <n v="4.01"/>
    <x v="1"/>
    <x v="0"/>
    <x v="0"/>
    <n v="0"/>
    <s v="Yes"/>
    <x v="2"/>
    <x v="0"/>
    <n v="37735.199999999997"/>
    <x v="1"/>
    <x v="2"/>
    <s v="R1011"/>
    <x v="1"/>
  </r>
  <r>
    <s v="ID159"/>
    <s v="Ms"/>
    <s v="Aleksandra"/>
    <s v="Duliba"/>
    <d v="1988-10-10T00:00:00"/>
    <n v="34"/>
    <n v="1"/>
    <n v="31.92"/>
    <n v="5.12"/>
    <x v="1"/>
    <x v="0"/>
    <x v="0"/>
    <n v="1"/>
    <s v="Yes"/>
    <x v="2"/>
    <x v="0"/>
    <n v="37701.879999999997"/>
    <x v="1"/>
    <x v="0"/>
    <s v="R1023"/>
    <x v="1"/>
  </r>
  <r>
    <s v="ID160"/>
    <s v="Mr"/>
    <s v="Steeve T Sr"/>
    <s v="Tanguay"/>
    <d v="1970-10-28T00:00:00"/>
    <n v="52"/>
    <n v="0"/>
    <n v="39.799999999999997"/>
    <n v="10.54"/>
    <x v="1"/>
    <x v="0"/>
    <x v="0"/>
    <n v="2"/>
    <s v="Yes"/>
    <x v="0"/>
    <x v="0"/>
    <n v="37675.06"/>
    <x v="1"/>
    <x v="0"/>
    <s v="R1011"/>
    <x v="0"/>
  </r>
  <r>
    <s v="ID161"/>
    <s v="Mr"/>
    <s v="Richard"/>
    <s v="Mcclelland"/>
    <d v="1982-06-20T00:00:00"/>
    <n v="40"/>
    <n v="3"/>
    <n v="42.82"/>
    <n v="4.21"/>
    <x v="0"/>
    <x v="0"/>
    <x v="0"/>
    <n v="0"/>
    <s v="Yes"/>
    <x v="2"/>
    <x v="0"/>
    <n v="37650.74"/>
    <x v="1"/>
    <x v="2"/>
    <s v="R1012"/>
    <x v="1"/>
  </r>
  <r>
    <s v="ID162"/>
    <s v="Mr"/>
    <s v="Aaron T"/>
    <s v="Gorman"/>
    <d v="1990-11-16T00:00:00"/>
    <n v="32"/>
    <n v="1"/>
    <n v="33.630000000000003"/>
    <n v="5.42"/>
    <x v="0"/>
    <x v="0"/>
    <x v="0"/>
    <n v="0"/>
    <s v="Yes"/>
    <x v="2"/>
    <x v="0"/>
    <n v="37607.53"/>
    <x v="0"/>
    <x v="2"/>
    <s v="R1019"/>
    <x v="1"/>
  </r>
  <r>
    <s v="ID163"/>
    <s v="Mr"/>
    <s v="Akira"/>
    <s v="Nishimura"/>
    <d v="2000-10-12T00:00:00"/>
    <n v="22"/>
    <n v="2"/>
    <n v="37.07"/>
    <n v="4.28"/>
    <x v="0"/>
    <x v="1"/>
    <x v="0"/>
    <n v="1"/>
    <s v="Yes"/>
    <x v="2"/>
    <x v="0"/>
    <n v="37484.449999999997"/>
    <x v="0"/>
    <x v="1"/>
    <s v="R1013"/>
    <x v="2"/>
  </r>
  <r>
    <s v="ID164"/>
    <s v="Mr"/>
    <s v="Ben"/>
    <s v="Brimble"/>
    <d v="2002-09-27T00:00:00"/>
    <n v="20"/>
    <n v="3"/>
    <n v="35.625"/>
    <n v="8.9"/>
    <x v="0"/>
    <x v="0"/>
    <x v="0"/>
    <n v="0"/>
    <s v="Yes"/>
    <x v="0"/>
    <x v="0"/>
    <n v="37465.339999999997"/>
    <x v="0"/>
    <x v="2"/>
    <s v="R1012"/>
    <x v="2"/>
  </r>
  <r>
    <s v="ID165"/>
    <s v="Ms"/>
    <s v="Jana"/>
    <s v="Trenk"/>
    <d v="1979-08-03T00:00:00"/>
    <n v="43"/>
    <n v="2"/>
    <n v="42.69"/>
    <n v="4.8899999999999997"/>
    <x v="0"/>
    <x v="0"/>
    <x v="1"/>
    <n v="1"/>
    <s v="Yes"/>
    <x v="2"/>
    <x v="0"/>
    <n v="37425.94"/>
    <x v="1"/>
    <x v="1"/>
    <s v="R1011"/>
    <x v="1"/>
  </r>
  <r>
    <s v="ID166"/>
    <s v="Mr"/>
    <s v="Jay T"/>
    <s v="Wittmann"/>
    <d v="1969-10-30T00:00:00"/>
    <n v="53"/>
    <n v="0"/>
    <n v="37.869999999999997"/>
    <n v="4.29"/>
    <x v="1"/>
    <x v="0"/>
    <x v="1"/>
    <n v="1"/>
    <s v="Yes"/>
    <x v="2"/>
    <x v="0"/>
    <n v="37277.269999999997"/>
    <x v="0"/>
    <x v="0"/>
    <s v="R1011"/>
    <x v="0"/>
  </r>
  <r>
    <s v="ID167"/>
    <s v="Ms"/>
    <s v="Marie-Helene"/>
    <s v="Tremblay"/>
    <d v="1975-11-09T00:00:00"/>
    <n v="47"/>
    <n v="1"/>
    <n v="40.61"/>
    <n v="8"/>
    <x v="1"/>
    <x v="0"/>
    <x v="0"/>
    <n v="1"/>
    <s v="Yes"/>
    <x v="0"/>
    <x v="0"/>
    <n v="37272.339999999997"/>
    <x v="1"/>
    <x v="0"/>
    <s v="R1011"/>
    <x v="1"/>
  </r>
  <r>
    <s v="ID168"/>
    <s v="Ms"/>
    <s v="Bret R"/>
    <s v="Scofield"/>
    <d v="1985-11-17T00:00:00"/>
    <n v="37"/>
    <n v="0"/>
    <n v="30.78"/>
    <n v="4.67"/>
    <x v="1"/>
    <x v="0"/>
    <x v="0"/>
    <n v="0"/>
    <s v="Yes"/>
    <x v="2"/>
    <x v="0"/>
    <n v="37270.15"/>
    <x v="1"/>
    <x v="1"/>
    <s v="R1024"/>
    <x v="1"/>
  </r>
  <r>
    <s v="ID169"/>
    <s v="Mr"/>
    <s v="Gardner L"/>
    <s v="Yost"/>
    <d v="1990-10-17T00:00:00"/>
    <n v="32"/>
    <n v="3"/>
    <n v="49.49"/>
    <n v="4.5"/>
    <x v="0"/>
    <x v="0"/>
    <x v="0"/>
    <n v="0"/>
    <s v="Yes"/>
    <x v="2"/>
    <x v="0"/>
    <n v="37251.22"/>
    <x v="1"/>
    <x v="2"/>
    <s v="R1011"/>
    <x v="1"/>
  </r>
  <r>
    <s v="ID170"/>
    <s v="Mr"/>
    <s v="Bobby"/>
    <s v="Torphy"/>
    <d v="2000-09-05T00:00:00"/>
    <n v="22"/>
    <n v="1"/>
    <n v="37.619999999999997"/>
    <n v="6.32"/>
    <x v="1"/>
    <x v="1"/>
    <x v="0"/>
    <n v="2"/>
    <s v="Yes"/>
    <x v="1"/>
    <x v="0"/>
    <n v="37165.160000000003"/>
    <x v="0"/>
    <x v="0"/>
    <s v="R1013"/>
    <x v="2"/>
  </r>
  <r>
    <s v="ID171"/>
    <s v="Ms"/>
    <s v="Natalie"/>
    <s v="Busby"/>
    <d v="1995-10-30T00:00:00"/>
    <n v="27"/>
    <n v="0"/>
    <n v="36.08"/>
    <n v="6.1"/>
    <x v="1"/>
    <x v="0"/>
    <x v="0"/>
    <n v="1"/>
    <s v="Yes"/>
    <x v="1"/>
    <x v="0"/>
    <n v="37133.9"/>
    <x v="1"/>
    <x v="2"/>
    <s v="R1013"/>
    <x v="2"/>
  </r>
  <r>
    <s v="ID172"/>
    <s v="Ms"/>
    <s v="Lina"/>
    <s v="Nguyen"/>
    <d v="1989-06-10T00:00:00"/>
    <n v="33"/>
    <n v="0"/>
    <n v="33.5"/>
    <n v="5.4"/>
    <x v="0"/>
    <x v="0"/>
    <x v="0"/>
    <n v="0"/>
    <s v="Yes"/>
    <x v="2"/>
    <x v="0"/>
    <n v="37079.370000000003"/>
    <x v="1"/>
    <x v="0"/>
    <s v="R1011"/>
    <x v="1"/>
  </r>
  <r>
    <s v="ID173"/>
    <s v="Mr"/>
    <s v="Zebulon"/>
    <s v="Hanley"/>
    <d v="1988-12-17T00:00:00"/>
    <n v="34"/>
    <n v="3"/>
    <n v="47.46"/>
    <n v="6.24"/>
    <x v="1"/>
    <x v="0"/>
    <x v="0"/>
    <n v="1"/>
    <s v="Yes"/>
    <x v="1"/>
    <x v="0"/>
    <n v="37076.370000000003"/>
    <x v="1"/>
    <x v="1"/>
    <s v="R1011"/>
    <x v="1"/>
  </r>
  <r>
    <s v="ID174"/>
    <s v="Ms"/>
    <s v="Amanda"/>
    <s v="Scheer"/>
    <d v="1991-11-01T00:00:00"/>
    <n v="31"/>
    <n v="3"/>
    <n v="49.24"/>
    <n v="4.45"/>
    <x v="0"/>
    <x v="0"/>
    <x v="0"/>
    <n v="0"/>
    <s v="Yes"/>
    <x v="2"/>
    <x v="0"/>
    <n v="37040.879999999997"/>
    <x v="1"/>
    <x v="2"/>
    <s v="R1011"/>
    <x v="1"/>
  </r>
  <r>
    <s v="ID175"/>
    <s v="Mr"/>
    <s v="Greg"/>
    <s v="Rankin"/>
    <d v="1992-09-13T00:00:00"/>
    <n v="30"/>
    <n v="0"/>
    <n v="54.4"/>
    <n v="5.22"/>
    <x v="0"/>
    <x v="0"/>
    <x v="0"/>
    <n v="1"/>
    <s v="Yes"/>
    <x v="2"/>
    <x v="0"/>
    <n v="36976.449999999997"/>
    <x v="1"/>
    <x v="0"/>
    <s v="R1011"/>
    <x v="1"/>
  </r>
  <r>
    <s v="ID176"/>
    <s v="Mr"/>
    <s v="John"/>
    <s v="Ricardi"/>
    <d v="1992-08-25T00:00:00"/>
    <n v="30"/>
    <n v="0"/>
    <n v="35.53"/>
    <n v="4.6100000000000003"/>
    <x v="0"/>
    <x v="0"/>
    <x v="0"/>
    <n v="1"/>
    <s v="Yes"/>
    <x v="2"/>
    <x v="0"/>
    <n v="36950.26"/>
    <x v="0"/>
    <x v="1"/>
    <s v="R1013"/>
    <x v="1"/>
  </r>
  <r>
    <s v="ID177"/>
    <s v="Ms"/>
    <s v="Kelsey A"/>
    <s v="Karkos"/>
    <d v="1977-08-13T00:00:00"/>
    <n v="45"/>
    <n v="2"/>
    <n v="39.729999999999997"/>
    <n v="6.24"/>
    <x v="0"/>
    <x v="0"/>
    <x v="0"/>
    <n v="0"/>
    <s v="Yes"/>
    <x v="1"/>
    <x v="0"/>
    <n v="36935.64"/>
    <x v="1"/>
    <x v="1"/>
    <s v="R1011"/>
    <x v="1"/>
  </r>
  <r>
    <s v="ID178"/>
    <s v="Ms"/>
    <s v="Bronwen L"/>
    <s v="Price-Dierksen"/>
    <d v="1968-10-22T00:00:00"/>
    <n v="54"/>
    <n v="0"/>
    <n v="35.68"/>
    <n v="10.039999999999999"/>
    <x v="0"/>
    <x v="0"/>
    <x v="0"/>
    <n v="0"/>
    <s v="Yes"/>
    <x v="0"/>
    <x v="0"/>
    <n v="36922.61"/>
    <x v="1"/>
    <x v="1"/>
    <s v="R1011"/>
    <x v="0"/>
  </r>
  <r>
    <s v="ID179"/>
    <s v="Ms"/>
    <s v="Manuela"/>
    <s v="Knispel"/>
    <d v="1991-06-10T00:00:00"/>
    <n v="31"/>
    <n v="3"/>
    <n v="48.86"/>
    <n v="6.09"/>
    <x v="0"/>
    <x v="0"/>
    <x v="0"/>
    <n v="0"/>
    <s v="Yes"/>
    <x v="1"/>
    <x v="0"/>
    <n v="36911.99"/>
    <x v="1"/>
    <x v="2"/>
    <s v="R1011"/>
    <x v="1"/>
  </r>
  <r>
    <s v="ID180"/>
    <s v="Ms"/>
    <s v="Jennifer L"/>
    <s v="King"/>
    <d v="1963-07-24T00:00:00"/>
    <n v="59"/>
    <n v="2"/>
    <n v="34.799999999999997"/>
    <n v="11.4"/>
    <x v="1"/>
    <x v="0"/>
    <x v="1"/>
    <n v="1"/>
    <s v="No"/>
    <x v="0"/>
    <x v="0"/>
    <n v="36910.61"/>
    <x v="1"/>
    <x v="2"/>
    <s v="R1011"/>
    <x v="0"/>
  </r>
  <r>
    <s v="ID181"/>
    <s v="Ms"/>
    <s v="Abby W"/>
    <s v="Samuelson"/>
    <d v="2003-06-21T00:00:00"/>
    <n v="19"/>
    <n v="0"/>
    <n v="32.49"/>
    <n v="4.29"/>
    <x v="0"/>
    <x v="0"/>
    <x v="1"/>
    <n v="1"/>
    <s v="Yes"/>
    <x v="2"/>
    <x v="0"/>
    <n v="36898.730000000003"/>
    <x v="1"/>
    <x v="1"/>
    <s v="R1012"/>
    <x v="2"/>
  </r>
  <r>
    <s v="ID182"/>
    <s v="Mr"/>
    <s v="Tyler"/>
    <s v="Fredsall"/>
    <d v="1972-12-05T00:00:00"/>
    <n v="50"/>
    <n v="0"/>
    <n v="39"/>
    <n v="5.7"/>
    <x v="0"/>
    <x v="0"/>
    <x v="0"/>
    <n v="2"/>
    <s v="Yes"/>
    <x v="2"/>
    <x v="0"/>
    <n v="36889.99"/>
    <x v="0"/>
    <x v="0"/>
    <s v="R1011"/>
    <x v="0"/>
  </r>
  <r>
    <s v="ID183"/>
    <s v="Mr"/>
    <s v="Jeffrey"/>
    <s v="Eggleston"/>
    <d v="1992-07-04T00:00:00"/>
    <n v="30"/>
    <n v="0"/>
    <n v="35.299999999999997"/>
    <n v="6.09"/>
    <x v="0"/>
    <x v="0"/>
    <x v="0"/>
    <n v="1"/>
    <s v="Yes"/>
    <x v="1"/>
    <x v="0"/>
    <n v="36837.47"/>
    <x v="1"/>
    <x v="0"/>
    <s v="R1011"/>
    <x v="1"/>
  </r>
  <r>
    <s v="ID184"/>
    <s v="Mr"/>
    <s v="Matthew F"/>
    <s v="Palombaro"/>
    <d v="1965-12-28T00:00:00"/>
    <n v="57"/>
    <n v="0"/>
    <n v="33.42"/>
    <n v="10.67"/>
    <x v="0"/>
    <x v="0"/>
    <x v="0"/>
    <n v="0"/>
    <s v="Yes"/>
    <x v="0"/>
    <x v="0"/>
    <n v="36795.29"/>
    <x v="1"/>
    <x v="1"/>
    <s v="R1011"/>
    <x v="0"/>
  </r>
  <r>
    <s v="ID185"/>
    <s v="Mr"/>
    <s v="Ryan J"/>
    <s v="Silva"/>
    <d v="1970-07-14T00:00:00"/>
    <n v="52"/>
    <n v="0"/>
    <n v="37.18"/>
    <n v="6.75"/>
    <x v="1"/>
    <x v="0"/>
    <x v="0"/>
    <n v="2"/>
    <s v="Yes"/>
    <x v="0"/>
    <x v="0"/>
    <n v="36786.370000000003"/>
    <x v="0"/>
    <x v="1"/>
    <s v="R1011"/>
    <x v="0"/>
  </r>
  <r>
    <s v="ID186"/>
    <s v="Ms"/>
    <s v="Amy"/>
    <s v="Bugala"/>
    <d v="1961-07-29T00:00:00"/>
    <n v="61"/>
    <n v="4"/>
    <n v="33.33"/>
    <n v="9.26"/>
    <x v="1"/>
    <x v="0"/>
    <x v="0"/>
    <n v="2"/>
    <s v="No"/>
    <x v="0"/>
    <x v="0"/>
    <n v="36580.28"/>
    <x v="1"/>
    <x v="2"/>
    <s v="R1013"/>
    <x v="0"/>
  </r>
  <r>
    <s v="ID187"/>
    <s v="Mr"/>
    <s v="Andrew P"/>
    <s v="Dublin"/>
    <d v="1992-10-09T00:00:00"/>
    <n v="30"/>
    <n v="0"/>
    <n v="53.21"/>
    <n v="4.2699999999999996"/>
    <x v="0"/>
    <x v="0"/>
    <x v="0"/>
    <n v="1"/>
    <s v="Yes"/>
    <x v="2"/>
    <x v="0"/>
    <n v="36572.800000000003"/>
    <x v="0"/>
    <x v="2"/>
    <s v="R1011"/>
    <x v="1"/>
  </r>
  <r>
    <s v="ID188"/>
    <s v="Mr"/>
    <s v="George M"/>
    <s v="Cleland"/>
    <d v="1973-08-09T00:00:00"/>
    <n v="49"/>
    <n v="0"/>
    <n v="38.729999999999997"/>
    <n v="11.51"/>
    <x v="0"/>
    <x v="0"/>
    <x v="0"/>
    <n v="2"/>
    <s v="Yes"/>
    <x v="0"/>
    <x v="0"/>
    <n v="36541.550000000003"/>
    <x v="1"/>
    <x v="0"/>
    <s v="R1011"/>
    <x v="1"/>
  </r>
  <r>
    <s v="ID189"/>
    <s v="Ms"/>
    <s v="Sarah"/>
    <s v="Evans"/>
    <d v="1962-11-19T00:00:00"/>
    <n v="60"/>
    <n v="0"/>
    <n v="29.73"/>
    <n v="7.22"/>
    <x v="0"/>
    <x v="0"/>
    <x v="0"/>
    <n v="0"/>
    <s v="Yes"/>
    <x v="0"/>
    <x v="1"/>
    <n v="36445.550000000003"/>
    <x v="1"/>
    <x v="2"/>
    <s v="R1011"/>
    <x v="0"/>
  </r>
  <r>
    <s v="ID190"/>
    <s v="Ms"/>
    <s v="Lara"/>
    <s v="Boyd"/>
    <d v="2003-12-09T00:00:00"/>
    <n v="19"/>
    <n v="2"/>
    <n v="34.700000000000003"/>
    <n v="4.37"/>
    <x v="0"/>
    <x v="0"/>
    <x v="1"/>
    <n v="1"/>
    <s v="Yes"/>
    <x v="2"/>
    <x v="0"/>
    <n v="36397.58"/>
    <x v="1"/>
    <x v="0"/>
    <s v="R1011"/>
    <x v="2"/>
  </r>
  <r>
    <s v="ID191"/>
    <s v="Mr"/>
    <s v="Sebastien"/>
    <s v="Roulier"/>
    <d v="1975-06-05T00:00:00"/>
    <n v="48"/>
    <n v="1"/>
    <n v="38.28"/>
    <n v="11.56"/>
    <x v="1"/>
    <x v="0"/>
    <x v="0"/>
    <n v="1"/>
    <s v="Yes"/>
    <x v="0"/>
    <x v="0"/>
    <n v="36350.71"/>
    <x v="0"/>
    <x v="2"/>
    <s v="R1011"/>
    <x v="1"/>
  </r>
  <r>
    <s v="ID192"/>
    <s v="Mr"/>
    <s v="Padraig"/>
    <s v="Mullins"/>
    <d v="1967-10-18T00:00:00"/>
    <n v="55"/>
    <n v="0"/>
    <n v="33.57"/>
    <n v="8.82"/>
    <x v="1"/>
    <x v="0"/>
    <x v="0"/>
    <n v="0"/>
    <s v="Yes"/>
    <x v="0"/>
    <x v="0"/>
    <n v="36332.449999999997"/>
    <x v="0"/>
    <x v="0"/>
    <s v="R1011"/>
    <x v="0"/>
  </r>
  <r>
    <s v="ID193"/>
    <s v="Ms"/>
    <s v="Heather"/>
    <s v="Hofmann"/>
    <d v="1992-06-16T00:00:00"/>
    <n v="30"/>
    <n v="0"/>
    <n v="52.06"/>
    <n v="4.6900000000000004"/>
    <x v="0"/>
    <x v="0"/>
    <x v="0"/>
    <n v="1"/>
    <s v="Yes"/>
    <x v="2"/>
    <x v="0"/>
    <n v="36314.050000000003"/>
    <x v="1"/>
    <x v="2"/>
    <s v="R1011"/>
    <x v="1"/>
  </r>
  <r>
    <s v="ID194"/>
    <s v="Mr"/>
    <s v="Jorge"/>
    <s v="Garcia Garcia"/>
    <d v="2004-12-25T00:00:00"/>
    <n v="18"/>
    <n v="0"/>
    <n v="38.17"/>
    <n v="4.53"/>
    <x v="0"/>
    <x v="1"/>
    <x v="0"/>
    <n v="1"/>
    <s v="Yes"/>
    <x v="2"/>
    <x v="0"/>
    <n v="36307.800000000003"/>
    <x v="0"/>
    <x v="2"/>
    <s v="R1013"/>
    <x v="2"/>
  </r>
  <r>
    <s v="ID195"/>
    <s v="Mr"/>
    <s v="Jack R"/>
    <s v="Klecker"/>
    <d v="2003-09-05T00:00:00"/>
    <n v="19"/>
    <n v="0"/>
    <n v="36.954999999999998"/>
    <n v="5.84"/>
    <x v="0"/>
    <x v="0"/>
    <x v="1"/>
    <n v="1"/>
    <s v="Yes"/>
    <x v="1"/>
    <x v="0"/>
    <n v="36219.410000000003"/>
    <x v="0"/>
    <x v="1"/>
    <s v="R1012"/>
    <x v="2"/>
  </r>
  <r>
    <s v="ID196"/>
    <s v="Mr"/>
    <s v="Felix"/>
    <s v="Cancre"/>
    <d v="1993-12-28T00:00:00"/>
    <n v="29"/>
    <n v="0"/>
    <n v="34.4"/>
    <n v="4.9000000000000004"/>
    <x v="0"/>
    <x v="0"/>
    <x v="1"/>
    <n v="1"/>
    <s v="Yes"/>
    <x v="2"/>
    <x v="0"/>
    <n v="36197.699999999997"/>
    <x v="0"/>
    <x v="0"/>
    <s v="R1011"/>
    <x v="2"/>
  </r>
  <r>
    <s v="ID197"/>
    <s v="Mr"/>
    <s v="Christopher C"/>
    <s v="Denucci"/>
    <d v="1999-10-01T00:00:00"/>
    <n v="23"/>
    <n v="3"/>
    <n v="31.73"/>
    <n v="4.3"/>
    <x v="0"/>
    <x v="0"/>
    <x v="0"/>
    <n v="0"/>
    <s v="Yes"/>
    <x v="2"/>
    <x v="0"/>
    <n v="36189.1"/>
    <x v="0"/>
    <x v="0"/>
    <s v="R1016"/>
    <x v="2"/>
  </r>
  <r>
    <s v="ID198"/>
    <s v="Mr"/>
    <s v="Jesse"/>
    <s v="Saldana"/>
    <d v="1974-12-06T00:00:00"/>
    <n v="48"/>
    <n v="0"/>
    <n v="36.64"/>
    <n v="11.34"/>
    <x v="0"/>
    <x v="0"/>
    <x v="0"/>
    <n v="0"/>
    <s v="Yes"/>
    <x v="0"/>
    <x v="0"/>
    <n v="36182.870000000003"/>
    <x v="1"/>
    <x v="0"/>
    <s v="R1012"/>
    <x v="1"/>
  </r>
  <r>
    <s v="ID199"/>
    <s v="Ms"/>
    <s v="Jill"/>
    <s v="Weinberg"/>
    <d v="2004-08-30T00:00:00"/>
    <n v="18"/>
    <n v="0"/>
    <n v="36.85"/>
    <n v="5.88"/>
    <x v="0"/>
    <x v="1"/>
    <x v="0"/>
    <n v="1"/>
    <s v="Yes"/>
    <x v="1"/>
    <x v="0"/>
    <n v="36149.480000000003"/>
    <x v="1"/>
    <x v="2"/>
    <s v="R1013"/>
    <x v="2"/>
  </r>
  <r>
    <s v="ID200"/>
    <s v="Mr"/>
    <s v="William"/>
    <s v="Walsh"/>
    <d v="1997-06-12T00:00:00"/>
    <n v="25"/>
    <n v="2"/>
    <n v="33.33"/>
    <n v="5.01"/>
    <x v="1"/>
    <x v="0"/>
    <x v="1"/>
    <n v="1"/>
    <s v="Yes"/>
    <x v="2"/>
    <x v="0"/>
    <n v="36124.57"/>
    <x v="0"/>
    <x v="0"/>
    <s v="R1013"/>
    <x v="2"/>
  </r>
  <r>
    <s v="ID201"/>
    <s v="Mr"/>
    <s v="Alejandro"/>
    <s v="Pasten"/>
    <d v="1979-11-04T00:00:00"/>
    <n v="43"/>
    <n v="2"/>
    <n v="39.14"/>
    <n v="4.4000000000000004"/>
    <x v="0"/>
    <x v="0"/>
    <x v="1"/>
    <n v="1"/>
    <s v="Yes"/>
    <x v="2"/>
    <x v="0"/>
    <n v="36090.49"/>
    <x v="1"/>
    <x v="2"/>
    <s v="R1011"/>
    <x v="1"/>
  </r>
  <r>
    <s v="ID202"/>
    <s v="Mr"/>
    <s v="Ian E"/>
    <s v="Labelle"/>
    <d v="1996-08-20T00:00:00"/>
    <n v="26"/>
    <n v="2"/>
    <n v="32.9"/>
    <n v="6.26"/>
    <x v="1"/>
    <x v="0"/>
    <x v="0"/>
    <n v="0"/>
    <s v="Yes"/>
    <x v="1"/>
    <x v="0"/>
    <n v="36085.22"/>
    <x v="0"/>
    <x v="1"/>
    <s v="R1011"/>
    <x v="2"/>
  </r>
  <r>
    <s v="ID203"/>
    <s v="Mr"/>
    <s v="Hector Sr"/>
    <s v="Guzman"/>
    <d v="1963-07-22T00:00:00"/>
    <n v="59"/>
    <n v="0"/>
    <n v="29.78"/>
    <n v="10.27"/>
    <x v="1"/>
    <x v="0"/>
    <x v="1"/>
    <n v="1"/>
    <s v="Yes"/>
    <x v="0"/>
    <x v="1"/>
    <n v="36074.339999999997"/>
    <x v="1"/>
    <x v="1"/>
    <s v="R1011"/>
    <x v="0"/>
  </r>
  <r>
    <s v="ID204"/>
    <s v="Ms"/>
    <s v="Rebecca"/>
    <s v="Turnbull"/>
    <d v="1999-09-04T00:00:00"/>
    <n v="23"/>
    <n v="2"/>
    <n v="32.78"/>
    <n v="5.27"/>
    <x v="0"/>
    <x v="0"/>
    <x v="0"/>
    <n v="0"/>
    <s v="Yes"/>
    <x v="2"/>
    <x v="0"/>
    <n v="36021.01"/>
    <x v="1"/>
    <x v="0"/>
    <s v="R1013"/>
    <x v="2"/>
  </r>
  <r>
    <s v="ID205"/>
    <s v="Mr"/>
    <s v="Matt"/>
    <s v="Aguero"/>
    <d v="1981-11-22T00:00:00"/>
    <n v="41"/>
    <n v="1"/>
    <n v="41.65"/>
    <n v="10.73"/>
    <x v="1"/>
    <x v="0"/>
    <x v="0"/>
    <n v="0"/>
    <s v="Yes"/>
    <x v="0"/>
    <x v="0"/>
    <n v="35952.65"/>
    <x v="0"/>
    <x v="0"/>
    <s v="R1011"/>
    <x v="1"/>
  </r>
  <r>
    <s v="ID206"/>
    <s v="Ms"/>
    <s v="Elizabeth H"/>
    <s v="Woodward"/>
    <d v="1992-06-18T00:00:00"/>
    <n v="30"/>
    <n v="0"/>
    <n v="50.79"/>
    <n v="4.45"/>
    <x v="0"/>
    <x v="0"/>
    <x v="0"/>
    <n v="1"/>
    <s v="Yes"/>
    <x v="2"/>
    <x v="0"/>
    <n v="35883.269999999997"/>
    <x v="1"/>
    <x v="1"/>
    <s v="R1011"/>
    <x v="1"/>
  </r>
  <r>
    <s v="ID207"/>
    <s v="Ms"/>
    <s v="Grace"/>
    <s v="Mcelroy"/>
    <d v="1976-10-04T00:00:00"/>
    <n v="46"/>
    <n v="2"/>
    <n v="35.43"/>
    <n v="5.25"/>
    <x v="1"/>
    <x v="0"/>
    <x v="0"/>
    <n v="0"/>
    <s v="Yes"/>
    <x v="2"/>
    <x v="0"/>
    <n v="35733.96"/>
    <x v="1"/>
    <x v="2"/>
    <s v="R1011"/>
    <x v="1"/>
  </r>
  <r>
    <s v="ID208"/>
    <s v="Mr"/>
    <s v="Jaime"/>
    <s v="Lopez"/>
    <d v="1974-07-15T00:00:00"/>
    <n v="48"/>
    <n v="0"/>
    <n v="35.25"/>
    <n v="9.51"/>
    <x v="0"/>
    <x v="0"/>
    <x v="0"/>
    <n v="0"/>
    <s v="Yes"/>
    <x v="0"/>
    <x v="0"/>
    <n v="35711.39"/>
    <x v="1"/>
    <x v="0"/>
    <s v="R1012"/>
    <x v="1"/>
  </r>
  <r>
    <s v="ID209"/>
    <s v="Ms"/>
    <s v="Calesse"/>
    <s v="Cardosi"/>
    <d v="1978-12-19T00:00:00"/>
    <n v="44"/>
    <n v="2"/>
    <n v="36.85"/>
    <n v="11.12"/>
    <x v="0"/>
    <x v="0"/>
    <x v="0"/>
    <n v="0"/>
    <s v="Yes"/>
    <x v="0"/>
    <x v="0"/>
    <n v="35701.9"/>
    <x v="1"/>
    <x v="1"/>
    <s v="R1011"/>
    <x v="1"/>
  </r>
  <r>
    <s v="ID210"/>
    <s v="Ms"/>
    <s v="Kate L"/>
    <s v="Looney"/>
    <d v="2000-12-17T00:00:00"/>
    <n v="22"/>
    <n v="3"/>
    <n v="31.02"/>
    <n v="4.5599999999999996"/>
    <x v="0"/>
    <x v="1"/>
    <x v="0"/>
    <n v="1"/>
    <s v="Yes"/>
    <x v="2"/>
    <x v="0"/>
    <n v="35595.589999999997"/>
    <x v="1"/>
    <x v="0"/>
    <s v="R1013"/>
    <x v="2"/>
  </r>
  <r>
    <s v="ID211"/>
    <s v="Mr"/>
    <s v="Sergey"/>
    <s v="Zyryanov"/>
    <d v="2000-11-19T00:00:00"/>
    <n v="22"/>
    <n v="0"/>
    <n v="35.6"/>
    <n v="4.0199999999999996"/>
    <x v="1"/>
    <x v="1"/>
    <x v="0"/>
    <n v="2"/>
    <s v="Yes"/>
    <x v="2"/>
    <x v="0"/>
    <n v="35585.58"/>
    <x v="1"/>
    <x v="0"/>
    <s v="R1011"/>
    <x v="2"/>
  </r>
  <r>
    <s v="ID212"/>
    <s v="Mr"/>
    <s v="Timothy V"/>
    <s v="Gavin"/>
    <d v="1971-08-10T00:00:00"/>
    <n v="51"/>
    <n v="0"/>
    <n v="34.39"/>
    <n v="8.7200000000000006"/>
    <x v="0"/>
    <x v="0"/>
    <x v="0"/>
    <n v="0"/>
    <s v="Yes"/>
    <x v="0"/>
    <x v="0"/>
    <n v="35583.17"/>
    <x v="0"/>
    <x v="0"/>
    <s v="R1011"/>
    <x v="0"/>
  </r>
  <r>
    <s v="ID213"/>
    <s v="Mr"/>
    <s v="Andrew S"/>
    <s v="Littlefield"/>
    <d v="1964-08-29T00:00:00"/>
    <n v="58"/>
    <n v="0"/>
    <n v="29.06"/>
    <n v="6.25"/>
    <x v="1"/>
    <x v="0"/>
    <x v="0"/>
    <n v="1"/>
    <s v="Yes"/>
    <x v="1"/>
    <x v="1"/>
    <n v="35573.26"/>
    <x v="1"/>
    <x v="1"/>
    <s v="R1011"/>
    <x v="0"/>
  </r>
  <r>
    <s v="ID214"/>
    <s v="Mr"/>
    <s v="Matthew D"/>
    <s v="Shearer"/>
    <d v="1973-10-27T00:00:00"/>
    <n v="49"/>
    <n v="0"/>
    <n v="35.799999999999997"/>
    <n v="7.32"/>
    <x v="0"/>
    <x v="0"/>
    <x v="0"/>
    <n v="2"/>
    <s v="Yes"/>
    <x v="0"/>
    <x v="0"/>
    <n v="35547.72"/>
    <x v="0"/>
    <x v="1"/>
    <s v="R1011"/>
    <x v="1"/>
  </r>
  <r>
    <s v="ID215"/>
    <s v="Ms"/>
    <s v="Jessica"/>
    <s v="Armstrong"/>
    <d v="1992-09-13T00:00:00"/>
    <n v="30"/>
    <n v="0"/>
    <n v="49.8"/>
    <n v="4.24"/>
    <x v="0"/>
    <x v="0"/>
    <x v="0"/>
    <n v="1"/>
    <s v="Yes"/>
    <x v="2"/>
    <x v="0"/>
    <n v="35547.47"/>
    <x v="1"/>
    <x v="0"/>
    <s v="R1011"/>
    <x v="1"/>
  </r>
  <r>
    <s v="ID216"/>
    <s v="Mr"/>
    <s v="Lawrence"/>
    <s v="Warriner"/>
    <d v="1973-12-16T00:00:00"/>
    <n v="49"/>
    <n v="0"/>
    <n v="35.71"/>
    <n v="6.84"/>
    <x v="0"/>
    <x v="0"/>
    <x v="0"/>
    <n v="2"/>
    <s v="Yes"/>
    <x v="0"/>
    <x v="0"/>
    <n v="35517.19"/>
    <x v="1"/>
    <x v="2"/>
    <s v="R1011"/>
    <x v="1"/>
  </r>
  <r>
    <s v="ID217"/>
    <s v="Mr"/>
    <s v="Alex"/>
    <s v="White"/>
    <d v="1988-11-20T00:00:00"/>
    <n v="34"/>
    <n v="0"/>
    <n v="30.8"/>
    <n v="5.23"/>
    <x v="1"/>
    <x v="0"/>
    <x v="0"/>
    <n v="1"/>
    <s v="Yes"/>
    <x v="2"/>
    <x v="0"/>
    <n v="35491.64"/>
    <x v="0"/>
    <x v="2"/>
    <s v="R1011"/>
    <x v="1"/>
  </r>
  <r>
    <s v="ID218"/>
    <s v="Mr"/>
    <s v="Kevin"/>
    <s v="Cordaro"/>
    <d v="1971-09-22T00:00:00"/>
    <n v="51"/>
    <n v="0"/>
    <n v="33.69"/>
    <n v="9.68"/>
    <x v="0"/>
    <x v="0"/>
    <x v="0"/>
    <n v="0"/>
    <s v="Yes"/>
    <x v="0"/>
    <x v="0"/>
    <n v="35345.730000000003"/>
    <x v="1"/>
    <x v="0"/>
    <s v="R1011"/>
    <x v="0"/>
  </r>
  <r>
    <s v="ID219"/>
    <s v="Mr"/>
    <s v="Gavin M"/>
    <s v="Hamilton"/>
    <d v="1988-09-19T00:00:00"/>
    <n v="34"/>
    <n v="3"/>
    <n v="42.27"/>
    <n v="6.05"/>
    <x v="1"/>
    <x v="0"/>
    <x v="0"/>
    <n v="1"/>
    <s v="Yes"/>
    <x v="1"/>
    <x v="0"/>
    <n v="35315.96"/>
    <x v="1"/>
    <x v="1"/>
    <s v="R1011"/>
    <x v="1"/>
  </r>
  <r>
    <s v="ID220"/>
    <s v="Mr"/>
    <s v="Rick E"/>
    <s v="Meyer"/>
    <d v="1997-07-09T00:00:00"/>
    <n v="25"/>
    <n v="0"/>
    <n v="53.25"/>
    <n v="6.11"/>
    <x v="1"/>
    <x v="0"/>
    <x v="1"/>
    <n v="1"/>
    <s v="Yes"/>
    <x v="1"/>
    <x v="0"/>
    <n v="35302.089999999997"/>
    <x v="0"/>
    <x v="2"/>
    <s v="R1011"/>
    <x v="2"/>
  </r>
  <r>
    <s v="ID221"/>
    <s v="Ms"/>
    <s v="Andrea H"/>
    <s v="Duke"/>
    <d v="1967-12-30T00:00:00"/>
    <n v="55"/>
    <n v="1"/>
    <n v="26.8"/>
    <n v="10.93"/>
    <x v="1"/>
    <x v="0"/>
    <x v="0"/>
    <n v="0"/>
    <s v="No"/>
    <x v="0"/>
    <x v="1"/>
    <n v="35160.129999999997"/>
    <x v="1"/>
    <x v="2"/>
    <s v="R1011"/>
    <x v="0"/>
  </r>
  <r>
    <s v="ID222"/>
    <s v="Mr"/>
    <s v="Anthony S"/>
    <s v="Malatesta"/>
    <d v="1998-12-22T00:00:00"/>
    <n v="24"/>
    <n v="0"/>
    <n v="28.5"/>
    <n v="5.12"/>
    <x v="0"/>
    <x v="0"/>
    <x v="0"/>
    <n v="1"/>
    <s v="Yes"/>
    <x v="2"/>
    <x v="1"/>
    <n v="35147.53"/>
    <x v="0"/>
    <x v="1"/>
    <s v="R1016"/>
    <x v="2"/>
  </r>
  <r>
    <s v="ID223"/>
    <s v="Mr"/>
    <s v="Erik"/>
    <s v="Hinrichsen"/>
    <d v="1977-06-29T00:00:00"/>
    <n v="45"/>
    <n v="0"/>
    <n v="22.895"/>
    <n v="5.72"/>
    <x v="0"/>
    <x v="0"/>
    <x v="0"/>
    <n v="0"/>
    <s v="Yes"/>
    <x v="1"/>
    <x v="2"/>
    <n v="35069.370000000003"/>
    <x v="0"/>
    <x v="1"/>
    <s v="R1017"/>
    <x v="1"/>
  </r>
  <r>
    <s v="ID224"/>
    <s v="Ms"/>
    <s v="Kiley D"/>
    <s v="Lucan"/>
    <d v="1975-08-29T00:00:00"/>
    <n v="47"/>
    <n v="1"/>
    <n v="34.06"/>
    <n v="11.83"/>
    <x v="1"/>
    <x v="0"/>
    <x v="0"/>
    <n v="1"/>
    <s v="Yes"/>
    <x v="0"/>
    <x v="0"/>
    <n v="35050.620000000003"/>
    <x v="1"/>
    <x v="1"/>
    <s v="R1011"/>
    <x v="1"/>
  </r>
  <r>
    <s v="ID225"/>
    <s v="Ms"/>
    <s v="Jennifer"/>
    <s v="Koch"/>
    <d v="1982-07-05T00:00:00"/>
    <n v="40"/>
    <n v="3"/>
    <n v="36.409999999999997"/>
    <n v="4.55"/>
    <x v="0"/>
    <x v="0"/>
    <x v="0"/>
    <n v="0"/>
    <s v="Yes"/>
    <x v="2"/>
    <x v="0"/>
    <n v="35000.730000000003"/>
    <x v="1"/>
    <x v="0"/>
    <s v="R1011"/>
    <x v="1"/>
  </r>
  <r>
    <s v="ID226"/>
    <s v="Mr"/>
    <s v="Chris"/>
    <s v="Smith"/>
    <d v="1997-08-22T00:00:00"/>
    <n v="25"/>
    <n v="0"/>
    <n v="52.3"/>
    <n v="4.87"/>
    <x v="1"/>
    <x v="0"/>
    <x v="1"/>
    <n v="1"/>
    <s v="Yes"/>
    <x v="2"/>
    <x v="0"/>
    <n v="34979.86"/>
    <x v="1"/>
    <x v="2"/>
    <s v="R1011"/>
    <x v="2"/>
  </r>
  <r>
    <s v="ID227"/>
    <s v="Ms"/>
    <s v="Marian M"/>
    <s v="O'Connor"/>
    <d v="1998-08-22T00:00:00"/>
    <n v="24"/>
    <n v="0"/>
    <n v="52.66"/>
    <n v="4.45"/>
    <x v="0"/>
    <x v="0"/>
    <x v="0"/>
    <n v="1"/>
    <s v="Yes"/>
    <x v="2"/>
    <x v="0"/>
    <n v="34976.42"/>
    <x v="1"/>
    <x v="1"/>
    <s v="R1011"/>
    <x v="2"/>
  </r>
  <r>
    <s v="ID228"/>
    <s v="Mr"/>
    <s v="Jeremy"/>
    <s v="Kampwerth"/>
    <d v="1967-10-07T00:00:00"/>
    <n v="55"/>
    <n v="0"/>
    <n v="29.57"/>
    <n v="9.42"/>
    <x v="1"/>
    <x v="0"/>
    <x v="0"/>
    <n v="0"/>
    <s v="Yes"/>
    <x v="0"/>
    <x v="1"/>
    <n v="34975.68"/>
    <x v="1"/>
    <x v="2"/>
    <s v="R1011"/>
    <x v="0"/>
  </r>
  <r>
    <s v="ID229"/>
    <s v="Ms"/>
    <s v="Allison H"/>
    <s v="Federoff"/>
    <d v="1983-07-29T00:00:00"/>
    <n v="39"/>
    <n v="3"/>
    <n v="36.99"/>
    <n v="5.37"/>
    <x v="1"/>
    <x v="0"/>
    <x v="1"/>
    <n v="1"/>
    <s v="Yes"/>
    <x v="2"/>
    <x v="0"/>
    <n v="34940.61"/>
    <x v="1"/>
    <x v="0"/>
    <s v="R1011"/>
    <x v="1"/>
  </r>
  <r>
    <s v="ID230"/>
    <s v="Ms"/>
    <s v="Elizabeth"/>
    <s v="Goya"/>
    <d v="1995-10-17T00:00:00"/>
    <n v="27"/>
    <n v="0"/>
    <n v="31.4"/>
    <n v="4.5999999999999996"/>
    <x v="1"/>
    <x v="0"/>
    <x v="0"/>
    <n v="1"/>
    <s v="Yes"/>
    <x v="2"/>
    <x v="0"/>
    <n v="34838.870000000003"/>
    <x v="1"/>
    <x v="0"/>
    <s v="R1011"/>
    <x v="2"/>
  </r>
  <r>
    <s v="ID231"/>
    <s v="Mr"/>
    <s v="Andrew"/>
    <s v="Hodges"/>
    <d v="2003-09-17T00:00:00"/>
    <n v="19"/>
    <n v="0"/>
    <n v="34.9"/>
    <n v="6.22"/>
    <x v="0"/>
    <x v="0"/>
    <x v="1"/>
    <n v="1"/>
    <s v="Yes"/>
    <x v="1"/>
    <x v="0"/>
    <n v="34828.65"/>
    <x v="0"/>
    <x v="0"/>
    <s v="R1011"/>
    <x v="2"/>
  </r>
  <r>
    <s v="ID232"/>
    <s v="Mr"/>
    <s v="Anders J"/>
    <s v="Erickson"/>
    <d v="1995-12-27T00:00:00"/>
    <n v="27"/>
    <n v="1"/>
    <n v="31.13"/>
    <n v="4.5199999999999996"/>
    <x v="1"/>
    <x v="0"/>
    <x v="0"/>
    <n v="1"/>
    <s v="Yes"/>
    <x v="2"/>
    <x v="0"/>
    <n v="34806.47"/>
    <x v="0"/>
    <x v="2"/>
    <s v="R1013"/>
    <x v="2"/>
  </r>
  <r>
    <s v="ID233"/>
    <s v="Mr"/>
    <s v="Sean"/>
    <s v="Welleck"/>
    <d v="2003-07-03T00:00:00"/>
    <n v="19"/>
    <n v="0"/>
    <n v="34.799999999999997"/>
    <n v="6.18"/>
    <x v="0"/>
    <x v="0"/>
    <x v="1"/>
    <n v="1"/>
    <s v="Yes"/>
    <x v="1"/>
    <x v="0"/>
    <n v="34779.620000000003"/>
    <x v="0"/>
    <x v="2"/>
    <s v="R1011"/>
    <x v="2"/>
  </r>
  <r>
    <s v="ID234"/>
    <s v="Mr"/>
    <s v="Brian M"/>
    <s v="Polen"/>
    <d v="1994-07-07T00:00:00"/>
    <n v="28"/>
    <n v="0"/>
    <n v="31.68"/>
    <n v="4.4000000000000004"/>
    <x v="0"/>
    <x v="0"/>
    <x v="0"/>
    <n v="0"/>
    <s v="Yes"/>
    <x v="2"/>
    <x v="0"/>
    <n v="34672.15"/>
    <x v="0"/>
    <x v="0"/>
    <s v="R1013"/>
    <x v="2"/>
  </r>
  <r>
    <s v="ID235"/>
    <s v="Mr"/>
    <s v="Jeremy"/>
    <s v="Lynch"/>
    <d v="2004-10-09T00:00:00"/>
    <n v="18"/>
    <n v="0"/>
    <n v="33.534999999999997"/>
    <n v="6.23"/>
    <x v="0"/>
    <x v="1"/>
    <x v="0"/>
    <n v="1"/>
    <s v="Yes"/>
    <x v="1"/>
    <x v="0"/>
    <n v="34617.839999999997"/>
    <x v="0"/>
    <x v="0"/>
    <s v="R1016"/>
    <x v="2"/>
  </r>
  <r>
    <s v="ID236"/>
    <s v="Ms"/>
    <s v="Susannah"/>
    <s v="Hufstader"/>
    <d v="1976-11-25T00:00:00"/>
    <n v="46"/>
    <n v="2"/>
    <n v="31.92"/>
    <n v="5.33"/>
    <x v="1"/>
    <x v="0"/>
    <x v="0"/>
    <n v="0"/>
    <s v="Yes"/>
    <x v="2"/>
    <x v="0"/>
    <n v="34543.39"/>
    <x v="1"/>
    <x v="0"/>
    <s v="R1011"/>
    <x v="1"/>
  </r>
  <r>
    <s v="ID237"/>
    <s v="Mr"/>
    <s v="Randy"/>
    <s v="Doak"/>
    <d v="1998-06-24T00:00:00"/>
    <n v="24"/>
    <n v="0"/>
    <n v="32.700000000000003"/>
    <n v="4.09"/>
    <x v="0"/>
    <x v="0"/>
    <x v="0"/>
    <n v="1"/>
    <s v="Yes"/>
    <x v="2"/>
    <x v="0"/>
    <n v="34472.839999999997"/>
    <x v="0"/>
    <x v="0"/>
    <s v="R1011"/>
    <x v="2"/>
  </r>
  <r>
    <s v="ID238"/>
    <s v="Mr"/>
    <s v="Leslie"/>
    <s v="Noya"/>
    <d v="1990-09-24T00:00:00"/>
    <n v="32"/>
    <n v="3"/>
    <n v="41.25"/>
    <n v="5.19"/>
    <x v="0"/>
    <x v="0"/>
    <x v="0"/>
    <n v="0"/>
    <s v="Yes"/>
    <x v="2"/>
    <x v="0"/>
    <n v="34456.269999999997"/>
    <x v="0"/>
    <x v="2"/>
    <s v="R1011"/>
    <x v="1"/>
  </r>
  <r>
    <s v="ID239"/>
    <s v="Ms"/>
    <s v="Brittany L"/>
    <s v="Heninger"/>
    <d v="2003-10-05T00:00:00"/>
    <n v="19"/>
    <n v="0"/>
    <n v="33.11"/>
    <n v="4.12"/>
    <x v="0"/>
    <x v="0"/>
    <x v="1"/>
    <n v="1"/>
    <s v="Yes"/>
    <x v="2"/>
    <x v="0"/>
    <n v="34439.86"/>
    <x v="1"/>
    <x v="1"/>
    <s v="R1013"/>
    <x v="2"/>
  </r>
  <r>
    <s v="ID240"/>
    <s v="Ms"/>
    <s v="Cassie J"/>
    <s v="Richardson"/>
    <d v="1984-10-01T00:00:00"/>
    <n v="38"/>
    <n v="3"/>
    <n v="36.159999999999997"/>
    <n v="5.0999999999999996"/>
    <x v="0"/>
    <x v="0"/>
    <x v="0"/>
    <n v="1"/>
    <s v="Yes"/>
    <x v="2"/>
    <x v="0"/>
    <n v="34402.22"/>
    <x v="1"/>
    <x v="0"/>
    <s v="R1011"/>
    <x v="1"/>
  </r>
  <r>
    <s v="ID241"/>
    <s v="Mr"/>
    <s v="Peter W"/>
    <s v="Deucher"/>
    <d v="1983-10-02T00:00:00"/>
    <n v="39"/>
    <n v="3"/>
    <n v="33.72"/>
    <n v="6.21"/>
    <x v="1"/>
    <x v="0"/>
    <x v="1"/>
    <n v="1"/>
    <s v="Yes"/>
    <x v="1"/>
    <x v="0"/>
    <n v="34307.22"/>
    <x v="1"/>
    <x v="2"/>
    <s v="R1012"/>
    <x v="1"/>
  </r>
  <r>
    <s v="ID242"/>
    <s v="Mr"/>
    <s v="Douglas"/>
    <s v="Wilson"/>
    <d v="1986-10-11T00:00:00"/>
    <n v="36"/>
    <n v="3"/>
    <n v="37.74"/>
    <n v="9.5299999999999994"/>
    <x v="1"/>
    <x v="0"/>
    <x v="0"/>
    <n v="1"/>
    <s v="Yes"/>
    <x v="0"/>
    <x v="0"/>
    <n v="34293.120000000003"/>
    <x v="0"/>
    <x v="2"/>
    <s v="R1011"/>
    <x v="1"/>
  </r>
  <r>
    <s v="ID243"/>
    <s v="Mr"/>
    <s v="Dan"/>
    <s v="Hall"/>
    <d v="1995-10-30T00:00:00"/>
    <n v="27"/>
    <n v="0"/>
    <n v="48.75"/>
    <n v="4.6399999999999997"/>
    <x v="1"/>
    <x v="0"/>
    <x v="0"/>
    <n v="1"/>
    <s v="Yes"/>
    <x v="2"/>
    <x v="0"/>
    <n v="34289.43"/>
    <x v="0"/>
    <x v="1"/>
    <s v="R1011"/>
    <x v="2"/>
  </r>
  <r>
    <s v="ID244"/>
    <s v="Mr"/>
    <s v="Dan M"/>
    <s v="Reed"/>
    <d v="1998-06-11T00:00:00"/>
    <n v="24"/>
    <n v="0"/>
    <n v="31.065000000000001"/>
    <n v="5.05"/>
    <x v="0"/>
    <x v="0"/>
    <x v="0"/>
    <n v="1"/>
    <s v="Yes"/>
    <x v="2"/>
    <x v="0"/>
    <n v="34254.050000000003"/>
    <x v="0"/>
    <x v="0"/>
    <s v="R1019"/>
    <x v="2"/>
  </r>
  <r>
    <s v="ID245"/>
    <s v="Mr"/>
    <s v="Eric L"/>
    <s v="Frome"/>
    <d v="1962-07-05T00:00:00"/>
    <n v="60"/>
    <n v="0"/>
    <n v="23.55"/>
    <n v="10.38"/>
    <x v="0"/>
    <x v="0"/>
    <x v="0"/>
    <n v="0"/>
    <s v="Yes"/>
    <x v="0"/>
    <x v="2"/>
    <n v="34218.019999999997"/>
    <x v="0"/>
    <x v="1"/>
    <s v="R1011"/>
    <x v="0"/>
  </r>
  <r>
    <s v="ID246"/>
    <s v="Mr"/>
    <s v="Les J"/>
    <s v="Creasy"/>
    <d v="1975-07-21T00:00:00"/>
    <n v="47"/>
    <n v="1"/>
    <n v="30.18"/>
    <n v="8.31"/>
    <x v="1"/>
    <x v="0"/>
    <x v="0"/>
    <n v="1"/>
    <s v="Yes"/>
    <x v="0"/>
    <x v="0"/>
    <n v="34210.33"/>
    <x v="1"/>
    <x v="1"/>
    <s v="R1012"/>
    <x v="1"/>
  </r>
  <r>
    <s v="ID247"/>
    <s v="Ms"/>
    <s v="Stephanie"/>
    <s v="Latimer"/>
    <d v="1971-08-25T00:00:00"/>
    <n v="51"/>
    <n v="0"/>
    <n v="29.94"/>
    <n v="7.59"/>
    <x v="0"/>
    <x v="0"/>
    <x v="0"/>
    <n v="0"/>
    <s v="Yes"/>
    <x v="0"/>
    <x v="1"/>
    <n v="34205.07"/>
    <x v="1"/>
    <x v="2"/>
    <s v="R1011"/>
    <x v="0"/>
  </r>
  <r>
    <s v="ID248"/>
    <s v="Ms"/>
    <s v="Melissa Y"/>
    <s v="Wei"/>
    <d v="1999-11-06T00:00:00"/>
    <n v="23"/>
    <n v="0"/>
    <n v="31.4"/>
    <n v="5.49"/>
    <x v="0"/>
    <x v="0"/>
    <x v="0"/>
    <n v="0"/>
    <s v="Yes"/>
    <x v="2"/>
    <x v="0"/>
    <n v="34166.269999999997"/>
    <x v="1"/>
    <x v="0"/>
    <s v="R1011"/>
    <x v="2"/>
  </r>
  <r>
    <s v="ID249"/>
    <s v="Ms"/>
    <s v="Ashley"/>
    <s v="Hayes"/>
    <d v="2002-12-26T00:00:00"/>
    <n v="20"/>
    <n v="0"/>
    <n v="53.06"/>
    <n v="11.68"/>
    <x v="0"/>
    <x v="0"/>
    <x v="0"/>
    <n v="0"/>
    <s v="Yes"/>
    <x v="0"/>
    <x v="0"/>
    <n v="34084.68"/>
    <x v="1"/>
    <x v="0"/>
    <s v="R1011"/>
    <x v="2"/>
  </r>
  <r>
    <s v="ID250"/>
    <s v="Ms"/>
    <s v="Stephanie M"/>
    <s v="Velardo"/>
    <d v="1972-07-26T00:00:00"/>
    <n v="50"/>
    <n v="0"/>
    <n v="30.25"/>
    <n v="4.1900000000000004"/>
    <x v="0"/>
    <x v="0"/>
    <x v="0"/>
    <n v="2"/>
    <s v="Yes"/>
    <x v="2"/>
    <x v="0"/>
    <n v="34053.360000000001"/>
    <x v="1"/>
    <x v="2"/>
    <s v="R1011"/>
    <x v="0"/>
  </r>
  <r>
    <s v="ID251"/>
    <s v="Ms"/>
    <s v="Kylie"/>
    <s v="Kastes"/>
    <d v="1994-09-25T00:00:00"/>
    <n v="28"/>
    <n v="0"/>
    <n v="46.68"/>
    <n v="4.01"/>
    <x v="0"/>
    <x v="0"/>
    <x v="0"/>
    <n v="0"/>
    <s v="Yes"/>
    <x v="2"/>
    <x v="0"/>
    <n v="33975.47"/>
    <x v="1"/>
    <x v="2"/>
    <s v="R1011"/>
    <x v="2"/>
  </r>
  <r>
    <s v="ID252"/>
    <s v="Ms"/>
    <s v="Kelly"/>
    <s v="Escorcia"/>
    <d v="2000-12-27T00:00:00"/>
    <n v="22"/>
    <n v="0"/>
    <n v="30.4"/>
    <n v="5.91"/>
    <x v="0"/>
    <x v="1"/>
    <x v="0"/>
    <n v="2"/>
    <s v="Yes"/>
    <x v="1"/>
    <x v="0"/>
    <n v="33907.550000000003"/>
    <x v="1"/>
    <x v="2"/>
    <s v="R1012"/>
    <x v="2"/>
  </r>
  <r>
    <s v="ID253"/>
    <s v="Ms"/>
    <s v="Carrie"/>
    <s v="Larscheid"/>
    <d v="1997-08-09T00:00:00"/>
    <n v="25"/>
    <n v="0"/>
    <n v="30.2"/>
    <n v="4.47"/>
    <x v="1"/>
    <x v="0"/>
    <x v="1"/>
    <n v="1"/>
    <s v="Yes"/>
    <x v="2"/>
    <x v="0"/>
    <n v="33900.65"/>
    <x v="1"/>
    <x v="0"/>
    <s v="R1011"/>
    <x v="2"/>
  </r>
  <r>
    <s v="ID254"/>
    <s v="Mr"/>
    <s v="Alex"/>
    <s v="O'Bannon"/>
    <d v="2000-10-26T00:00:00"/>
    <n v="22"/>
    <n v="0"/>
    <n v="51.18"/>
    <n v="4.5599999999999996"/>
    <x v="1"/>
    <x v="1"/>
    <x v="0"/>
    <n v="2"/>
    <s v="Yes"/>
    <x v="2"/>
    <x v="0"/>
    <n v="33829.39"/>
    <x v="1"/>
    <x v="0"/>
    <s v="R1011"/>
    <x v="2"/>
  </r>
  <r>
    <s v="ID255"/>
    <s v="Mr"/>
    <s v="Zach S"/>
    <s v="Ridgway"/>
    <d v="1962-12-11T00:00:00"/>
    <n v="60"/>
    <n v="0"/>
    <n v="22.18"/>
    <n v="9.9"/>
    <x v="0"/>
    <x v="0"/>
    <x v="0"/>
    <n v="0"/>
    <s v="Yes"/>
    <x v="0"/>
    <x v="2"/>
    <n v="33753.32"/>
    <x v="0"/>
    <x v="0"/>
    <s v="R1011"/>
    <x v="0"/>
  </r>
  <r>
    <s v="ID256"/>
    <s v="Mr"/>
    <s v="Alan"/>
    <s v="Black"/>
    <d v="2003-09-12T00:00:00"/>
    <n v="19"/>
    <n v="0"/>
    <n v="31.92"/>
    <n v="5.1100000000000003"/>
    <x v="0"/>
    <x v="0"/>
    <x v="1"/>
    <n v="1"/>
    <s v="Yes"/>
    <x v="2"/>
    <x v="0"/>
    <n v="33750.29"/>
    <x v="0"/>
    <x v="0"/>
    <s v="R1012"/>
    <x v="2"/>
  </r>
  <r>
    <s v="ID257"/>
    <s v="Mr"/>
    <s v="Nate"/>
    <s v="Canton"/>
    <d v="2004-11-01T00:00:00"/>
    <n v="18"/>
    <n v="0"/>
    <n v="31.73"/>
    <n v="5.73"/>
    <x v="0"/>
    <x v="1"/>
    <x v="0"/>
    <n v="1"/>
    <s v="Yes"/>
    <x v="1"/>
    <x v="0"/>
    <n v="33732.69"/>
    <x v="0"/>
    <x v="1"/>
    <s v="R1017"/>
    <x v="2"/>
  </r>
  <r>
    <s v="ID258"/>
    <s v="Mr"/>
    <s v="Jesse G"/>
    <s v="Fine"/>
    <d v="1993-11-28T00:00:00"/>
    <n v="29"/>
    <n v="0"/>
    <n v="45.52"/>
    <n v="6.04"/>
    <x v="0"/>
    <x v="0"/>
    <x v="1"/>
    <n v="1"/>
    <s v="Yes"/>
    <x v="1"/>
    <x v="0"/>
    <n v="33707.550000000003"/>
    <x v="1"/>
    <x v="2"/>
    <s v="R1011"/>
    <x v="2"/>
  </r>
  <r>
    <s v="ID259"/>
    <s v="Mr"/>
    <s v="Jason"/>
    <s v="Bui"/>
    <d v="2003-09-09T00:00:00"/>
    <n v="19"/>
    <n v="0"/>
    <n v="52.81"/>
    <n v="5.19"/>
    <x v="0"/>
    <x v="0"/>
    <x v="1"/>
    <n v="1"/>
    <s v="Yes"/>
    <x v="2"/>
    <x v="0"/>
    <n v="33611.71"/>
    <x v="0"/>
    <x v="2"/>
    <s v="R1011"/>
    <x v="2"/>
  </r>
  <r>
    <s v="ID260"/>
    <s v="Ms"/>
    <s v="Megan A"/>
    <s v="Riepma"/>
    <d v="1984-07-22T00:00:00"/>
    <n v="38"/>
    <n v="3"/>
    <n v="33.58"/>
    <n v="5.56"/>
    <x v="0"/>
    <x v="0"/>
    <x v="0"/>
    <n v="1"/>
    <s v="Yes"/>
    <x v="2"/>
    <x v="0"/>
    <n v="33527.1"/>
    <x v="1"/>
    <x v="0"/>
    <s v="R1011"/>
    <x v="1"/>
  </r>
  <r>
    <s v="ID261"/>
    <s v="Mr"/>
    <s v="Luke M"/>
    <s v="Inman"/>
    <d v="2002-08-25T00:00:00"/>
    <n v="20"/>
    <n v="0"/>
    <n v="30.684999999999999"/>
    <n v="8.23"/>
    <x v="0"/>
    <x v="0"/>
    <x v="0"/>
    <n v="0"/>
    <s v="Yes"/>
    <x v="0"/>
    <x v="0"/>
    <n v="33475.82"/>
    <x v="0"/>
    <x v="1"/>
    <s v="R1018"/>
    <x v="2"/>
  </r>
  <r>
    <s v="ID262"/>
    <s v="Ms"/>
    <s v="Jacy D"/>
    <s v="Kruzel"/>
    <d v="1970-06-18T00:00:00"/>
    <n v="52"/>
    <n v="2"/>
    <n v="37.524999999999999"/>
    <n v="9.0299999999999994"/>
    <x v="1"/>
    <x v="0"/>
    <x v="0"/>
    <n v="2"/>
    <s v="No"/>
    <x v="0"/>
    <x v="0"/>
    <n v="33471.97"/>
    <x v="1"/>
    <x v="2"/>
    <s v="R1012"/>
    <x v="0"/>
  </r>
  <r>
    <s v="ID263"/>
    <s v="Mr"/>
    <s v="Simon G"/>
    <s v="Lindsay"/>
    <d v="1985-12-07T00:00:00"/>
    <n v="37"/>
    <n v="3"/>
    <n v="34.5"/>
    <n v="4.07"/>
    <x v="1"/>
    <x v="0"/>
    <x v="0"/>
    <n v="0"/>
    <s v="Yes"/>
    <x v="2"/>
    <x v="0"/>
    <n v="33450.99"/>
    <x v="1"/>
    <x v="2"/>
    <s v="R1011"/>
    <x v="1"/>
  </r>
  <r>
    <s v="ID264"/>
    <s v="Ms"/>
    <s v="Ainsley E"/>
    <s v="Land"/>
    <d v="1972-09-05T00:00:00"/>
    <n v="50"/>
    <n v="0"/>
    <n v="28.16"/>
    <n v="5.77"/>
    <x v="0"/>
    <x v="0"/>
    <x v="0"/>
    <n v="2"/>
    <s v="Yes"/>
    <x v="1"/>
    <x v="1"/>
    <n v="33344.449999999997"/>
    <x v="1"/>
    <x v="0"/>
    <s v="R1011"/>
    <x v="0"/>
  </r>
  <r>
    <s v="ID265"/>
    <s v="Ms"/>
    <s v="Erica A"/>
    <s v="Brecher"/>
    <d v="2003-11-28T00:00:00"/>
    <n v="19"/>
    <n v="0"/>
    <n v="30.02"/>
    <n v="5.98"/>
    <x v="0"/>
    <x v="0"/>
    <x v="1"/>
    <n v="1"/>
    <s v="Yes"/>
    <x v="1"/>
    <x v="0"/>
    <n v="33307.550000000003"/>
    <x v="1"/>
    <x v="0"/>
    <s v="R1012"/>
    <x v="2"/>
  </r>
  <r>
    <s v="ID266"/>
    <s v="Mr"/>
    <s v="Erik"/>
    <s v="Debolt"/>
    <d v="1990-10-12T00:00:00"/>
    <n v="32"/>
    <n v="3"/>
    <n v="37.82"/>
    <n v="6.01"/>
    <x v="0"/>
    <x v="0"/>
    <x v="0"/>
    <n v="0"/>
    <s v="Yes"/>
    <x v="1"/>
    <x v="0"/>
    <n v="33292.83"/>
    <x v="1"/>
    <x v="1"/>
    <s v="R1011"/>
    <x v="1"/>
  </r>
  <r>
    <s v="ID267"/>
    <s v="Ms"/>
    <s v="Erin C"/>
    <s v="Oswalt"/>
    <d v="1985-07-15T00:00:00"/>
    <n v="37"/>
    <n v="3"/>
    <n v="33.14"/>
    <n v="5.67"/>
    <x v="1"/>
    <x v="0"/>
    <x v="0"/>
    <n v="0"/>
    <s v="Yes"/>
    <x v="2"/>
    <x v="0"/>
    <n v="33121"/>
    <x v="1"/>
    <x v="1"/>
    <s v="R1011"/>
    <x v="1"/>
  </r>
  <r>
    <s v="ID268"/>
    <s v="Ms"/>
    <s v="Adrienne"/>
    <s v="Boyd"/>
    <d v="1969-10-30T00:00:00"/>
    <n v="53"/>
    <n v="0"/>
    <n v="25.14"/>
    <n v="6.02"/>
    <x v="1"/>
    <x v="0"/>
    <x v="1"/>
    <n v="1"/>
    <s v="Yes"/>
    <x v="1"/>
    <x v="1"/>
    <n v="33090.660000000003"/>
    <x v="1"/>
    <x v="2"/>
    <s v="R1011"/>
    <x v="0"/>
  </r>
  <r>
    <s v="ID269"/>
    <s v="Mr"/>
    <s v="Adam"/>
    <s v="Bulewich"/>
    <d v="1962-07-01T00:00:00"/>
    <n v="60"/>
    <n v="0"/>
    <n v="20.18"/>
    <n v="11.19"/>
    <x v="0"/>
    <x v="0"/>
    <x v="0"/>
    <n v="0"/>
    <s v="Yes"/>
    <x v="0"/>
    <x v="2"/>
    <n v="33074.94"/>
    <x v="0"/>
    <x v="2"/>
    <s v="R1011"/>
    <x v="0"/>
  </r>
  <r>
    <s v="ID270"/>
    <s v="Mr"/>
    <s v="Yutaka"/>
    <s v="Fukuda"/>
    <d v="1994-07-28T00:00:00"/>
    <n v="28"/>
    <n v="0"/>
    <n v="44.36"/>
    <n v="5.1100000000000003"/>
    <x v="0"/>
    <x v="0"/>
    <x v="0"/>
    <n v="0"/>
    <s v="Yes"/>
    <x v="2"/>
    <x v="0"/>
    <n v="33057.230000000003"/>
    <x v="0"/>
    <x v="2"/>
    <s v="R1011"/>
    <x v="2"/>
  </r>
  <r>
    <s v="ID271"/>
    <s v="Mr"/>
    <s v="Tyler M"/>
    <s v="Phillips"/>
    <d v="1967-07-10T00:00:00"/>
    <n v="55"/>
    <n v="0"/>
    <n v="23.82"/>
    <n v="10.85"/>
    <x v="1"/>
    <x v="0"/>
    <x v="0"/>
    <n v="0"/>
    <s v="Yes"/>
    <x v="0"/>
    <x v="2"/>
    <n v="33025.32"/>
    <x v="1"/>
    <x v="0"/>
    <s v="R1011"/>
    <x v="0"/>
  </r>
  <r>
    <s v="ID272"/>
    <s v="Mr"/>
    <s v="Stephen"/>
    <s v="Maddison"/>
    <d v="1995-07-08T00:00:00"/>
    <n v="27"/>
    <n v="0"/>
    <n v="45"/>
    <n v="5.24"/>
    <x v="1"/>
    <x v="0"/>
    <x v="0"/>
    <n v="1"/>
    <s v="Yes"/>
    <x v="2"/>
    <x v="0"/>
    <n v="33017.46"/>
    <x v="0"/>
    <x v="1"/>
    <s v="R1011"/>
    <x v="2"/>
  </r>
  <r>
    <s v="ID273"/>
    <s v="Mr"/>
    <s v="Andrew B"/>
    <s v="Lockwood"/>
    <d v="1971-08-24T00:00:00"/>
    <n v="51"/>
    <n v="0"/>
    <n v="26.62"/>
    <n v="10.08"/>
    <x v="0"/>
    <x v="0"/>
    <x v="0"/>
    <n v="0"/>
    <s v="Yes"/>
    <x v="0"/>
    <x v="1"/>
    <n v="32947.629999999997"/>
    <x v="1"/>
    <x v="1"/>
    <s v="R1011"/>
    <x v="0"/>
  </r>
  <r>
    <s v="ID274"/>
    <s v="Mr"/>
    <s v="James"/>
    <s v="Defilippi"/>
    <d v="1981-11-17T00:00:00"/>
    <n v="41"/>
    <n v="1"/>
    <n v="32.67"/>
    <n v="10.97"/>
    <x v="1"/>
    <x v="0"/>
    <x v="0"/>
    <n v="0"/>
    <s v="Yes"/>
    <x v="0"/>
    <x v="0"/>
    <n v="32906.69"/>
    <x v="1"/>
    <x v="0"/>
    <s v="R1011"/>
    <x v="1"/>
  </r>
  <r>
    <s v="ID275"/>
    <s v="Mr"/>
    <s v="Shawn P"/>
    <s v="Jackson"/>
    <d v="1995-12-04T00:00:00"/>
    <n v="27"/>
    <n v="0"/>
    <n v="44.44"/>
    <n v="4.9000000000000004"/>
    <x v="1"/>
    <x v="0"/>
    <x v="0"/>
    <n v="1"/>
    <s v="Yes"/>
    <x v="2"/>
    <x v="0"/>
    <n v="32827.51"/>
    <x v="0"/>
    <x v="2"/>
    <s v="R1011"/>
    <x v="2"/>
  </r>
  <r>
    <s v="ID276"/>
    <s v="Mr"/>
    <s v="Matt"/>
    <s v="Ozahowski"/>
    <d v="1980-12-12T00:00:00"/>
    <n v="42"/>
    <n v="3"/>
    <n v="28.31"/>
    <n v="5.33"/>
    <x v="0"/>
    <x v="0"/>
    <x v="0"/>
    <n v="0"/>
    <s v="Yes"/>
    <x v="2"/>
    <x v="1"/>
    <n v="32787.46"/>
    <x v="0"/>
    <x v="0"/>
    <s v="R1012"/>
    <x v="1"/>
  </r>
  <r>
    <s v="ID277"/>
    <s v="Mr"/>
    <s v="Nathaniel"/>
    <s v="Guthals"/>
    <d v="1972-11-07T00:00:00"/>
    <n v="50"/>
    <n v="0"/>
    <n v="25.05"/>
    <n v="4.6100000000000003"/>
    <x v="0"/>
    <x v="0"/>
    <x v="0"/>
    <n v="2"/>
    <s v="Yes"/>
    <x v="2"/>
    <x v="1"/>
    <n v="32765.33"/>
    <x v="1"/>
    <x v="2"/>
    <s v="R1012"/>
    <x v="0"/>
  </r>
  <r>
    <s v="ID278"/>
    <s v="Mr"/>
    <s v="Kevin D"/>
    <s v="Yates"/>
    <d v="1974-12-06T00:00:00"/>
    <n v="48"/>
    <n v="0"/>
    <n v="28.34"/>
    <n v="8.18"/>
    <x v="0"/>
    <x v="0"/>
    <x v="0"/>
    <n v="0"/>
    <s v="Yes"/>
    <x v="0"/>
    <x v="1"/>
    <n v="32760.48"/>
    <x v="0"/>
    <x v="1"/>
    <s v="R1011"/>
    <x v="1"/>
  </r>
  <r>
    <s v="ID279"/>
    <s v="Ms"/>
    <s v="Joan"/>
    <s v="Samuelson"/>
    <d v="1990-07-09T00:00:00"/>
    <n v="32"/>
    <n v="2"/>
    <n v="17.765000000000001"/>
    <n v="5.62"/>
    <x v="0"/>
    <x v="0"/>
    <x v="0"/>
    <n v="0"/>
    <s v="Yes"/>
    <x v="2"/>
    <x v="3"/>
    <n v="32734.19"/>
    <x v="1"/>
    <x v="1"/>
    <s v="R1012"/>
    <x v="1"/>
  </r>
  <r>
    <s v="ID280"/>
    <s v="Mr"/>
    <s v="Christopher A"/>
    <s v="Lemos"/>
    <d v="1990-09-30T00:00:00"/>
    <n v="32"/>
    <n v="3"/>
    <n v="36.119999999999997"/>
    <n v="5.82"/>
    <x v="0"/>
    <x v="0"/>
    <x v="0"/>
    <n v="0"/>
    <s v="Yes"/>
    <x v="1"/>
    <x v="0"/>
    <n v="32716.2"/>
    <x v="0"/>
    <x v="2"/>
    <s v="R1011"/>
    <x v="1"/>
  </r>
  <r>
    <s v="ID281"/>
    <s v="Ms"/>
    <s v="Kacy L"/>
    <s v="Seynders"/>
    <d v="1968-11-01T00:00:00"/>
    <n v="54"/>
    <n v="0"/>
    <n v="23.19"/>
    <n v="7.66"/>
    <x v="0"/>
    <x v="0"/>
    <x v="0"/>
    <n v="0"/>
    <s v="Yes"/>
    <x v="0"/>
    <x v="2"/>
    <n v="32686.080000000002"/>
    <x v="1"/>
    <x v="0"/>
    <s v="R1011"/>
    <x v="0"/>
  </r>
  <r>
    <s v="ID282"/>
    <s v="Mr"/>
    <s v="Benjamin H"/>
    <s v="Saunders"/>
    <d v="1990-07-13T00:00:00"/>
    <n v="32"/>
    <n v="3"/>
    <n v="35.99"/>
    <n v="4.2300000000000004"/>
    <x v="0"/>
    <x v="0"/>
    <x v="0"/>
    <n v="0"/>
    <s v="Yes"/>
    <x v="2"/>
    <x v="0"/>
    <n v="32672.11"/>
    <x v="0"/>
    <x v="1"/>
    <s v="R1011"/>
    <x v="1"/>
  </r>
  <r>
    <s v="ID283"/>
    <s v="Mr"/>
    <s v="Xaviour J"/>
    <s v="Walker"/>
    <d v="2003-10-08T00:00:00"/>
    <n v="19"/>
    <n v="0"/>
    <n v="30.25"/>
    <n v="5.58"/>
    <x v="0"/>
    <x v="0"/>
    <x v="1"/>
    <n v="1"/>
    <s v="Yes"/>
    <x v="2"/>
    <x v="0"/>
    <n v="32548.34"/>
    <x v="0"/>
    <x v="2"/>
    <s v="R1013"/>
    <x v="2"/>
  </r>
  <r>
    <s v="ID284"/>
    <s v="Mr"/>
    <s v="Michael T"/>
    <s v="Lam"/>
    <d v="1976-09-19T00:00:00"/>
    <n v="46"/>
    <n v="2"/>
    <n v="26.24"/>
    <n v="6.26"/>
    <x v="1"/>
    <x v="0"/>
    <x v="0"/>
    <n v="0"/>
    <s v="Yes"/>
    <x v="1"/>
    <x v="1"/>
    <n v="32485.46"/>
    <x v="1"/>
    <x v="1"/>
    <s v="R1011"/>
    <x v="1"/>
  </r>
  <r>
    <s v="ID285"/>
    <s v="Mr"/>
    <s v="Bradley"/>
    <s v="Sweigart"/>
    <d v="1981-09-27T00:00:00"/>
    <n v="41"/>
    <n v="1"/>
    <n v="31.36"/>
    <n v="10.6"/>
    <x v="1"/>
    <x v="0"/>
    <x v="0"/>
    <n v="0"/>
    <s v="Yes"/>
    <x v="0"/>
    <x v="0"/>
    <n v="32462.35"/>
    <x v="1"/>
    <x v="2"/>
    <s v="R1011"/>
    <x v="1"/>
  </r>
  <r>
    <s v="ID286"/>
    <s v="Ms"/>
    <s v="Andrea"/>
    <s v="Sieczkowski"/>
    <d v="1976-08-09T00:00:00"/>
    <n v="46"/>
    <n v="2"/>
    <n v="25.69"/>
    <n v="4.78"/>
    <x v="1"/>
    <x v="0"/>
    <x v="0"/>
    <n v="0"/>
    <s v="Yes"/>
    <x v="2"/>
    <x v="1"/>
    <n v="32430.22"/>
    <x v="1"/>
    <x v="0"/>
    <s v="R1011"/>
    <x v="1"/>
  </r>
  <r>
    <s v="ID287"/>
    <s v="Ms"/>
    <s v="Nancy M"/>
    <s v="Jurgens"/>
    <d v="1972-10-19T00:00:00"/>
    <n v="50"/>
    <n v="0"/>
    <n v="25.46"/>
    <n v="6.03"/>
    <x v="0"/>
    <x v="0"/>
    <x v="0"/>
    <n v="2"/>
    <s v="Yes"/>
    <x v="1"/>
    <x v="1"/>
    <n v="32428.63"/>
    <x v="1"/>
    <x v="2"/>
    <s v="R1011"/>
    <x v="0"/>
  </r>
  <r>
    <s v="ID288"/>
    <s v="Mr"/>
    <s v="Matt"/>
    <s v="Hackman"/>
    <d v="1986-12-02T00:00:00"/>
    <n v="36"/>
    <n v="3"/>
    <n v="31.83"/>
    <n v="11.55"/>
    <x v="1"/>
    <x v="0"/>
    <x v="0"/>
    <n v="1"/>
    <s v="Yes"/>
    <x v="0"/>
    <x v="0"/>
    <n v="32288.49"/>
    <x v="1"/>
    <x v="2"/>
    <s v="R1011"/>
    <x v="1"/>
  </r>
  <r>
    <s v="ID289"/>
    <s v="Mr"/>
    <s v="Lee"/>
    <s v="Klarich"/>
    <d v="1975-12-17T00:00:00"/>
    <n v="47"/>
    <n v="1"/>
    <n v="24.43"/>
    <n v="7.59"/>
    <x v="1"/>
    <x v="0"/>
    <x v="0"/>
    <n v="1"/>
    <s v="Yes"/>
    <x v="0"/>
    <x v="2"/>
    <n v="32259.96"/>
    <x v="1"/>
    <x v="0"/>
    <s v="R1012"/>
    <x v="1"/>
  </r>
  <r>
    <s v="ID290"/>
    <s v="Mr"/>
    <s v="Chris"/>
    <s v="Schulten"/>
    <d v="1994-09-08T00:00:00"/>
    <n v="28"/>
    <n v="0"/>
    <n v="41.9"/>
    <n v="4.26"/>
    <x v="0"/>
    <x v="0"/>
    <x v="0"/>
    <n v="0"/>
    <s v="Yes"/>
    <x v="2"/>
    <x v="0"/>
    <n v="32222.81"/>
    <x v="1"/>
    <x v="1"/>
    <s v="R1011"/>
    <x v="2"/>
  </r>
  <r>
    <s v="ID291"/>
    <s v="Mr"/>
    <s v="Erik T"/>
    <s v="Fagerstrom"/>
    <d v="1969-09-11T00:00:00"/>
    <n v="53"/>
    <n v="0"/>
    <n v="22.88"/>
    <n v="5.9"/>
    <x v="1"/>
    <x v="0"/>
    <x v="1"/>
    <n v="1"/>
    <s v="Yes"/>
    <x v="1"/>
    <x v="2"/>
    <n v="32192.76"/>
    <x v="0"/>
    <x v="2"/>
    <s v="R1011"/>
    <x v="0"/>
  </r>
  <r>
    <s v="ID292"/>
    <s v="Mr"/>
    <s v="Rod W"/>
    <s v="Bien"/>
    <d v="1978-11-10T00:00:00"/>
    <n v="44"/>
    <n v="2"/>
    <n v="29.734999999999999"/>
    <n v="7.79"/>
    <x v="0"/>
    <x v="0"/>
    <x v="0"/>
    <n v="0"/>
    <s v="No"/>
    <x v="0"/>
    <x v="1"/>
    <n v="32108.66"/>
    <x v="0"/>
    <x v="0"/>
    <s v="R1017"/>
    <x v="1"/>
  </r>
  <r>
    <s v="ID293"/>
    <s v="Mr"/>
    <s v="Joey"/>
    <s v="Hess"/>
    <d v="1993-09-13T00:00:00"/>
    <n v="29"/>
    <n v="0"/>
    <n v="40.74"/>
    <n v="5.28"/>
    <x v="0"/>
    <x v="0"/>
    <x v="1"/>
    <n v="1"/>
    <s v="Yes"/>
    <x v="2"/>
    <x v="0"/>
    <n v="32086.21"/>
    <x v="0"/>
    <x v="0"/>
    <s v="R1011"/>
    <x v="2"/>
  </r>
  <r>
    <s v="ID294"/>
    <s v="Ms"/>
    <s v="Hillary L"/>
    <s v="Shaw"/>
    <d v="1972-09-21T00:00:00"/>
    <n v="50"/>
    <n v="0"/>
    <n v="24.14"/>
    <n v="5.87"/>
    <x v="0"/>
    <x v="0"/>
    <x v="0"/>
    <n v="2"/>
    <s v="Yes"/>
    <x v="1"/>
    <x v="2"/>
    <n v="31980.89"/>
    <x v="1"/>
    <x v="1"/>
    <s v="R1011"/>
    <x v="0"/>
  </r>
  <r>
    <s v="ID295"/>
    <s v="Mr"/>
    <s v="Eric J"/>
    <s v="Williams"/>
    <d v="1975-09-25T00:00:00"/>
    <n v="47"/>
    <n v="1"/>
    <n v="25.15"/>
    <n v="9.08"/>
    <x v="1"/>
    <x v="0"/>
    <x v="0"/>
    <n v="1"/>
    <s v="Yes"/>
    <x v="0"/>
    <x v="1"/>
    <n v="31897.1"/>
    <x v="1"/>
    <x v="0"/>
    <s v="R1011"/>
    <x v="1"/>
  </r>
  <r>
    <s v="ID296"/>
    <s v="Mr"/>
    <s v="Nicolas"/>
    <s v="Menzies"/>
    <d v="1984-09-10T00:00:00"/>
    <n v="38"/>
    <n v="3"/>
    <n v="28.71"/>
    <n v="5.2"/>
    <x v="0"/>
    <x v="0"/>
    <x v="0"/>
    <n v="1"/>
    <s v="Yes"/>
    <x v="2"/>
    <x v="1"/>
    <n v="31743.919999999998"/>
    <x v="1"/>
    <x v="1"/>
    <s v="R1011"/>
    <x v="1"/>
  </r>
  <r>
    <s v="ID297"/>
    <s v="Mr"/>
    <s v="Marcel"/>
    <s v="Buehler"/>
    <d v="1977-10-14T00:00:00"/>
    <n v="45"/>
    <n v="2"/>
    <n v="23"/>
    <n v="5.48"/>
    <x v="0"/>
    <x v="0"/>
    <x v="0"/>
    <n v="0"/>
    <s v="Yes"/>
    <x v="2"/>
    <x v="2"/>
    <n v="31736.7"/>
    <x v="1"/>
    <x v="2"/>
    <s v="R1012"/>
    <x v="1"/>
  </r>
  <r>
    <s v="ID298"/>
    <s v="Ms"/>
    <s v="Ashley N"/>
    <s v="Degen"/>
    <d v="1960-12-13T00:00:00"/>
    <n v="62"/>
    <n v="1"/>
    <n v="36.86"/>
    <n v="11.95"/>
    <x v="0"/>
    <x v="0"/>
    <x v="0"/>
    <n v="0"/>
    <s v="No"/>
    <x v="0"/>
    <x v="0"/>
    <n v="31620"/>
    <x v="1"/>
    <x v="1"/>
    <s v="R1024"/>
    <x v="0"/>
  </r>
  <r>
    <s v="ID299"/>
    <s v="Mr"/>
    <s v="Evan D"/>
    <s v="Arsenault"/>
    <d v="1975-10-29T00:00:00"/>
    <n v="47"/>
    <n v="1"/>
    <n v="24.25"/>
    <n v="8.6999999999999993"/>
    <x v="1"/>
    <x v="0"/>
    <x v="0"/>
    <n v="1"/>
    <s v="Yes"/>
    <x v="0"/>
    <x v="2"/>
    <n v="31591.82"/>
    <x v="1"/>
    <x v="1"/>
    <s v="R1011"/>
    <x v="1"/>
  </r>
  <r>
    <s v="ID300"/>
    <s v="Ms"/>
    <s v="Krisana"/>
    <s v="Hoff"/>
    <d v="1974-10-08T00:00:00"/>
    <n v="48"/>
    <n v="0"/>
    <n v="23.85"/>
    <n v="7.84"/>
    <x v="0"/>
    <x v="0"/>
    <x v="0"/>
    <n v="0"/>
    <s v="Yes"/>
    <x v="0"/>
    <x v="2"/>
    <n v="31368.81"/>
    <x v="1"/>
    <x v="0"/>
    <s v="R1011"/>
    <x v="1"/>
  </r>
  <r>
    <s v="ID301"/>
    <s v="Mr"/>
    <s v="Kyle"/>
    <s v="Hall"/>
    <d v="1995-09-27T00:00:00"/>
    <n v="27"/>
    <n v="0"/>
    <n v="40.020000000000003"/>
    <n v="5.19"/>
    <x v="1"/>
    <x v="0"/>
    <x v="0"/>
    <n v="1"/>
    <s v="Yes"/>
    <x v="2"/>
    <x v="0"/>
    <n v="31328.27"/>
    <x v="1"/>
    <x v="2"/>
    <s v="R1011"/>
    <x v="2"/>
  </r>
  <r>
    <s v="ID302"/>
    <s v="Ms"/>
    <s v="Kate"/>
    <s v="Ashley"/>
    <d v="1968-07-09T00:00:00"/>
    <n v="54"/>
    <n v="0"/>
    <n v="19.170000000000002"/>
    <n v="8.41"/>
    <x v="0"/>
    <x v="0"/>
    <x v="0"/>
    <n v="0"/>
    <s v="Yes"/>
    <x v="0"/>
    <x v="2"/>
    <n v="31322.53"/>
    <x v="1"/>
    <x v="1"/>
    <s v="R1011"/>
    <x v="0"/>
  </r>
  <r>
    <s v="ID303"/>
    <s v="Mr"/>
    <s v="Martin A"/>
    <s v="Rindahl"/>
    <d v="2000-07-22T00:00:00"/>
    <n v="22"/>
    <n v="0"/>
    <n v="43.53"/>
    <n v="5.86"/>
    <x v="1"/>
    <x v="1"/>
    <x v="0"/>
    <n v="2"/>
    <s v="Yes"/>
    <x v="1"/>
    <x v="0"/>
    <n v="31234.560000000001"/>
    <x v="0"/>
    <x v="1"/>
    <s v="R1011"/>
    <x v="2"/>
  </r>
  <r>
    <s v="ID304"/>
    <s v="Ms"/>
    <s v="Stacey"/>
    <s v="Clark"/>
    <d v="2004-11-09T00:00:00"/>
    <n v="18"/>
    <n v="0"/>
    <n v="46.06"/>
    <n v="4.18"/>
    <x v="0"/>
    <x v="1"/>
    <x v="0"/>
    <n v="1"/>
    <s v="Yes"/>
    <x v="2"/>
    <x v="0"/>
    <n v="31196.61"/>
    <x v="1"/>
    <x v="1"/>
    <s v="R1011"/>
    <x v="2"/>
  </r>
  <r>
    <s v="ID305"/>
    <s v="Ms"/>
    <s v="Christine"/>
    <s v="Irish"/>
    <d v="1961-09-09T00:00:00"/>
    <n v="61"/>
    <n v="3"/>
    <n v="29.92"/>
    <n v="11.99"/>
    <x v="1"/>
    <x v="0"/>
    <x v="0"/>
    <n v="2"/>
    <s v="Yes"/>
    <x v="0"/>
    <x v="1"/>
    <n v="30942.19"/>
    <x v="1"/>
    <x v="2"/>
    <s v="R1013"/>
    <x v="0"/>
  </r>
  <r>
    <s v="ID306"/>
    <s v="Ms"/>
    <s v="Sarah C"/>
    <s v="Richardson"/>
    <d v="1988-09-05T00:00:00"/>
    <n v="34"/>
    <n v="3"/>
    <n v="28.46"/>
    <n v="4.8499999999999996"/>
    <x v="1"/>
    <x v="0"/>
    <x v="0"/>
    <n v="1"/>
    <s v="Yes"/>
    <x v="2"/>
    <x v="1"/>
    <n v="30763.01"/>
    <x v="1"/>
    <x v="1"/>
    <s v="R1011"/>
    <x v="1"/>
  </r>
  <r>
    <s v="ID307"/>
    <s v="Ms"/>
    <s v="Megan"/>
    <s v="Dewitt"/>
    <d v="1983-12-21T00:00:00"/>
    <n v="39"/>
    <n v="3"/>
    <n v="24.56"/>
    <n v="6.18"/>
    <x v="1"/>
    <x v="0"/>
    <x v="1"/>
    <n v="1"/>
    <s v="Yes"/>
    <x v="1"/>
    <x v="2"/>
    <n v="30724.44"/>
    <x v="1"/>
    <x v="0"/>
    <s v="R1011"/>
    <x v="1"/>
  </r>
  <r>
    <s v="ID308"/>
    <s v="Mr"/>
    <s v="Jason W"/>
    <s v="Hickman"/>
    <d v="1999-09-21T00:00:00"/>
    <n v="23"/>
    <n v="0"/>
    <n v="41.19"/>
    <n v="6.37"/>
    <x v="0"/>
    <x v="0"/>
    <x v="0"/>
    <n v="0"/>
    <s v="Yes"/>
    <x v="1"/>
    <x v="0"/>
    <n v="30697.71"/>
    <x v="0"/>
    <x v="2"/>
    <s v="R1011"/>
    <x v="2"/>
  </r>
  <r>
    <s v="ID309"/>
    <s v="Ms"/>
    <s v="Michele"/>
    <s v="Gonzalez"/>
    <d v="1970-11-11T00:00:00"/>
    <n v="52"/>
    <n v="0"/>
    <n v="18.63"/>
    <n v="9.81"/>
    <x v="1"/>
    <x v="0"/>
    <x v="0"/>
    <n v="2"/>
    <s v="Yes"/>
    <x v="0"/>
    <x v="2"/>
    <n v="30625.65"/>
    <x v="1"/>
    <x v="0"/>
    <s v="R1011"/>
    <x v="0"/>
  </r>
  <r>
    <s v="ID310"/>
    <s v="Ms"/>
    <s v="Nikki"/>
    <s v="Difani"/>
    <d v="1986-08-10T00:00:00"/>
    <n v="36"/>
    <n v="3"/>
    <n v="26.26"/>
    <n v="11.8"/>
    <x v="1"/>
    <x v="0"/>
    <x v="0"/>
    <n v="1"/>
    <s v="Yes"/>
    <x v="0"/>
    <x v="1"/>
    <n v="30530.5"/>
    <x v="1"/>
    <x v="1"/>
    <s v="R1011"/>
    <x v="1"/>
  </r>
  <r>
    <s v="ID311"/>
    <s v="Mr"/>
    <s v="Philip J"/>
    <s v="Turner"/>
    <d v="1983-09-03T00:00:00"/>
    <n v="39"/>
    <n v="3"/>
    <n v="22.37"/>
    <n v="5.86"/>
    <x v="1"/>
    <x v="0"/>
    <x v="1"/>
    <n v="1"/>
    <s v="Yes"/>
    <x v="1"/>
    <x v="2"/>
    <n v="30457.37"/>
    <x v="1"/>
    <x v="1"/>
    <s v="R1012"/>
    <x v="1"/>
  </r>
  <r>
    <s v="ID312"/>
    <s v="Mr"/>
    <s v="Bryan L"/>
    <s v="Widmann"/>
    <d v="1998-10-28T00:00:00"/>
    <n v="24"/>
    <n v="0"/>
    <n v="39.619999999999997"/>
    <n v="4.28"/>
    <x v="0"/>
    <x v="0"/>
    <x v="0"/>
    <n v="1"/>
    <s v="Yes"/>
    <x v="2"/>
    <x v="0"/>
    <n v="30422.03"/>
    <x v="1"/>
    <x v="0"/>
    <s v="R1011"/>
    <x v="2"/>
  </r>
  <r>
    <s v="ID313"/>
    <s v="Mr"/>
    <s v="Timothy F"/>
    <s v="Tunney"/>
    <d v="1976-09-03T00:00:00"/>
    <n v="46"/>
    <n v="2"/>
    <n v="18.329999999999998"/>
    <n v="4.16"/>
    <x v="1"/>
    <x v="0"/>
    <x v="0"/>
    <n v="0"/>
    <s v="Yes"/>
    <x v="2"/>
    <x v="3"/>
    <n v="30409.53"/>
    <x v="1"/>
    <x v="0"/>
    <s v="R1012"/>
    <x v="1"/>
  </r>
  <r>
    <s v="ID314"/>
    <s v="Ms"/>
    <s v="Angielyn M"/>
    <s v="San Juan"/>
    <d v="1969-07-30T00:00:00"/>
    <n v="53"/>
    <n v="0"/>
    <n v="17.11"/>
    <n v="4.9800000000000004"/>
    <x v="1"/>
    <x v="0"/>
    <x v="1"/>
    <n v="1"/>
    <s v="Yes"/>
    <x v="2"/>
    <x v="3"/>
    <n v="30366.93"/>
    <x v="1"/>
    <x v="2"/>
    <s v="R1011"/>
    <x v="0"/>
  </r>
  <r>
    <s v="ID315"/>
    <s v="Ms"/>
    <s v="Jeanie M"/>
    <s v="Croll"/>
    <d v="2004-06-01T00:00:00"/>
    <n v="19"/>
    <n v="0"/>
    <n v="43.5"/>
    <n v="6.38"/>
    <x v="0"/>
    <x v="1"/>
    <x v="0"/>
    <n v="1"/>
    <s v="Yes"/>
    <x v="1"/>
    <x v="0"/>
    <n v="30328.27"/>
    <x v="1"/>
    <x v="2"/>
    <s v="R1011"/>
    <x v="2"/>
  </r>
  <r>
    <s v="ID316"/>
    <s v="Mr"/>
    <s v="Greg"/>
    <s v="Rolfes"/>
    <d v="1972-07-24T00:00:00"/>
    <n v="50"/>
    <n v="2"/>
    <n v="25.364999999999998"/>
    <n v="5.19"/>
    <x v="0"/>
    <x v="0"/>
    <x v="0"/>
    <n v="2"/>
    <s v="No"/>
    <x v="2"/>
    <x v="1"/>
    <n v="30284.639999999999"/>
    <x v="0"/>
    <x v="1"/>
    <s v="R1012"/>
    <x v="0"/>
  </r>
  <r>
    <s v="ID317"/>
    <s v="Mr"/>
    <s v="John"/>
    <s v="Hinkle"/>
    <d v="1962-09-15T00:00:00"/>
    <n v="60"/>
    <n v="0"/>
    <n v="28.594999999999999"/>
    <n v="10.210000000000001"/>
    <x v="0"/>
    <x v="0"/>
    <x v="0"/>
    <n v="0"/>
    <s v="No"/>
    <x v="0"/>
    <x v="1"/>
    <n v="30260"/>
    <x v="0"/>
    <x v="1"/>
    <s v="R1014"/>
    <x v="0"/>
  </r>
  <r>
    <s v="ID318"/>
    <s v="Mr"/>
    <s v="Aliaksandr"/>
    <s v="Leuchanka"/>
    <d v="1963-09-13T00:00:00"/>
    <n v="59"/>
    <n v="3"/>
    <n v="29.83"/>
    <n v="9.6999999999999993"/>
    <x v="1"/>
    <x v="0"/>
    <x v="1"/>
    <n v="1"/>
    <s v="Yes"/>
    <x v="0"/>
    <x v="1"/>
    <n v="30184.94"/>
    <x v="0"/>
    <x v="1"/>
    <s v="R1014"/>
    <x v="0"/>
  </r>
  <r>
    <s v="ID319"/>
    <s v="Mr"/>
    <s v="Jason M"/>
    <s v="Ayr"/>
    <d v="1958-08-11T00:00:00"/>
    <n v="64"/>
    <n v="1"/>
    <n v="24.7"/>
    <n v="10.25"/>
    <x v="0"/>
    <x v="0"/>
    <x v="0"/>
    <n v="3"/>
    <s v="No"/>
    <x v="0"/>
    <x v="2"/>
    <n v="30166.62"/>
    <x v="0"/>
    <x v="0"/>
    <s v="R1012"/>
    <x v="0"/>
  </r>
  <r>
    <s v="ID320"/>
    <s v="Ms"/>
    <s v="Sheera K"/>
    <s v="Siegel"/>
    <d v="1971-12-25T00:00:00"/>
    <n v="51"/>
    <n v="0"/>
    <n v="17.940000000000001"/>
    <n v="9.77"/>
    <x v="0"/>
    <x v="0"/>
    <x v="0"/>
    <n v="0"/>
    <s v="Yes"/>
    <x v="0"/>
    <x v="3"/>
    <n v="30134.75"/>
    <x v="1"/>
    <x v="0"/>
    <s v="R1011"/>
    <x v="0"/>
  </r>
  <r>
    <s v="ID321"/>
    <s v="Ms"/>
    <s v="Janice"/>
    <s v="Penrose"/>
    <d v="1979-09-02T00:00:00"/>
    <n v="43"/>
    <n v="2"/>
    <n v="21.08"/>
    <n v="4.83"/>
    <x v="0"/>
    <x v="0"/>
    <x v="1"/>
    <n v="1"/>
    <s v="Yes"/>
    <x v="2"/>
    <x v="2"/>
    <n v="30095.97"/>
    <x v="1"/>
    <x v="0"/>
    <s v="R1011"/>
    <x v="1"/>
  </r>
  <r>
    <s v="ID322"/>
    <s v="Mr"/>
    <s v="Timothy G"/>
    <s v="Schuler"/>
    <d v="1967-06-16T00:00:00"/>
    <n v="55"/>
    <n v="3"/>
    <n v="37.715000000000003"/>
    <n v="10.86"/>
    <x v="1"/>
    <x v="0"/>
    <x v="0"/>
    <n v="0"/>
    <s v="No"/>
    <x v="0"/>
    <x v="0"/>
    <n v="30063.58"/>
    <x v="0"/>
    <x v="1"/>
    <s v="R1012"/>
    <x v="0"/>
  </r>
  <r>
    <s v="ID323"/>
    <s v="Mr"/>
    <s v="Alan R"/>
    <s v="Walker"/>
    <d v="1981-08-04T00:00:00"/>
    <n v="41"/>
    <n v="1"/>
    <n v="22.39"/>
    <n v="9.5299999999999994"/>
    <x v="1"/>
    <x v="0"/>
    <x v="0"/>
    <n v="0"/>
    <s v="Yes"/>
    <x v="0"/>
    <x v="2"/>
    <n v="30026.87"/>
    <x v="1"/>
    <x v="0"/>
    <s v="R1012"/>
    <x v="1"/>
  </r>
  <r>
    <s v="ID324"/>
    <s v="Mr"/>
    <s v="Michael"/>
    <s v="Stange"/>
    <d v="1991-10-05T00:00:00"/>
    <n v="31"/>
    <n v="3"/>
    <n v="28.78"/>
    <n v="5.68"/>
    <x v="0"/>
    <x v="0"/>
    <x v="0"/>
    <n v="0"/>
    <s v="Yes"/>
    <x v="2"/>
    <x v="1"/>
    <n v="29969.67"/>
    <x v="0"/>
    <x v="1"/>
    <s v="R1011"/>
    <x v="1"/>
  </r>
  <r>
    <s v="ID325"/>
    <s v="Ms"/>
    <s v="Marie-France"/>
    <s v="Roy"/>
    <d v="1976-06-12T00:00:00"/>
    <n v="46"/>
    <n v="2"/>
    <n v="18.329999999999998"/>
    <n v="5.57"/>
    <x v="1"/>
    <x v="0"/>
    <x v="0"/>
    <n v="0"/>
    <s v="Yes"/>
    <x v="2"/>
    <x v="3"/>
    <n v="29933.75"/>
    <x v="0"/>
    <x v="1"/>
    <s v="R1011"/>
    <x v="1"/>
  </r>
  <r>
    <s v="ID326"/>
    <s v="Mr"/>
    <s v="Erik F"/>
    <s v="Potere"/>
    <d v="1988-12-30T00:00:00"/>
    <n v="34"/>
    <n v="3"/>
    <n v="26.39"/>
    <n v="4.58"/>
    <x v="1"/>
    <x v="0"/>
    <x v="0"/>
    <n v="1"/>
    <s v="Yes"/>
    <x v="2"/>
    <x v="1"/>
    <n v="29929.56"/>
    <x v="0"/>
    <x v="1"/>
    <s v="R1011"/>
    <x v="1"/>
  </r>
  <r>
    <s v="ID327"/>
    <s v="Mr"/>
    <s v="Andrew"/>
    <s v="Podgurski"/>
    <d v="1975-08-19T00:00:00"/>
    <n v="47"/>
    <n v="1"/>
    <n v="19.260000000000002"/>
    <n v="8.9600000000000009"/>
    <x v="1"/>
    <x v="0"/>
    <x v="0"/>
    <n v="1"/>
    <s v="Yes"/>
    <x v="0"/>
    <x v="2"/>
    <n v="29899.25"/>
    <x v="0"/>
    <x v="0"/>
    <s v="R1011"/>
    <x v="1"/>
  </r>
  <r>
    <s v="ID328"/>
    <s v="Mr"/>
    <s v="Anthony"/>
    <s v="Diamond"/>
    <d v="1989-12-30T00:00:00"/>
    <n v="33"/>
    <n v="3"/>
    <n v="26.92"/>
    <n v="6.09"/>
    <x v="0"/>
    <x v="0"/>
    <x v="0"/>
    <n v="0"/>
    <s v="Yes"/>
    <x v="1"/>
    <x v="1"/>
    <n v="29852.48"/>
    <x v="0"/>
    <x v="0"/>
    <s v="R1011"/>
    <x v="1"/>
  </r>
  <r>
    <s v="ID329"/>
    <s v="Mr"/>
    <s v="Chris"/>
    <s v="Sallade"/>
    <d v="1982-10-29T00:00:00"/>
    <n v="40"/>
    <n v="3"/>
    <n v="19.73"/>
    <n v="4.3600000000000003"/>
    <x v="0"/>
    <x v="0"/>
    <x v="0"/>
    <n v="0"/>
    <s v="Yes"/>
    <x v="2"/>
    <x v="2"/>
    <n v="29818.76"/>
    <x v="0"/>
    <x v="1"/>
    <s v="R1012"/>
    <x v="1"/>
  </r>
  <r>
    <s v="ID330"/>
    <s v="Mr"/>
    <s v="Yu"/>
    <s v="Zhang"/>
    <d v="1981-08-13T00:00:00"/>
    <n v="41"/>
    <n v="1"/>
    <n v="23.56"/>
    <n v="11.74"/>
    <x v="1"/>
    <x v="0"/>
    <x v="0"/>
    <n v="0"/>
    <s v="Yes"/>
    <x v="0"/>
    <x v="2"/>
    <n v="29816.639999999999"/>
    <x v="0"/>
    <x v="2"/>
    <s v="R1011"/>
    <x v="1"/>
  </r>
  <r>
    <s v="ID331"/>
    <s v="Mr"/>
    <s v="Caleb N"/>
    <s v="Chatfield"/>
    <d v="1998-06-20T00:00:00"/>
    <n v="24"/>
    <n v="0"/>
    <n v="37.67"/>
    <n v="5.89"/>
    <x v="0"/>
    <x v="0"/>
    <x v="0"/>
    <n v="1"/>
    <s v="Yes"/>
    <x v="1"/>
    <x v="0"/>
    <n v="29760.6"/>
    <x v="0"/>
    <x v="2"/>
    <s v="R1011"/>
    <x v="2"/>
  </r>
  <r>
    <s v="ID332"/>
    <s v="Mr"/>
    <s v="Jason M"/>
    <s v="Bruns"/>
    <d v="1973-08-23T00:00:00"/>
    <n v="49"/>
    <n v="0"/>
    <n v="18.73"/>
    <n v="10.64"/>
    <x v="0"/>
    <x v="0"/>
    <x v="0"/>
    <n v="2"/>
    <s v="Yes"/>
    <x v="0"/>
    <x v="2"/>
    <n v="29757.69"/>
    <x v="0"/>
    <x v="0"/>
    <s v="R1011"/>
    <x v="1"/>
  </r>
  <r>
    <s v="ID333"/>
    <s v="Ms"/>
    <s v="Angela R"/>
    <s v="Yochum"/>
    <d v="1993-07-27T00:00:00"/>
    <n v="29"/>
    <n v="0"/>
    <n v="33.090000000000003"/>
    <n v="6.06"/>
    <x v="0"/>
    <x v="0"/>
    <x v="1"/>
    <n v="1"/>
    <s v="Yes"/>
    <x v="1"/>
    <x v="0"/>
    <n v="29622.69"/>
    <x v="0"/>
    <x v="1"/>
    <s v="R1011"/>
    <x v="2"/>
  </r>
  <r>
    <s v="ID334"/>
    <s v="Mr"/>
    <s v="Keith J"/>
    <s v="Freeburn"/>
    <d v="1975-11-03T00:00:00"/>
    <n v="47"/>
    <n v="1"/>
    <n v="18.329999999999998"/>
    <n v="7.46"/>
    <x v="1"/>
    <x v="0"/>
    <x v="0"/>
    <n v="1"/>
    <s v="Yes"/>
    <x v="0"/>
    <x v="3"/>
    <n v="29583.8"/>
    <x v="0"/>
    <x v="1"/>
    <s v="R1011"/>
    <x v="1"/>
  </r>
  <r>
    <s v="ID335"/>
    <s v="Ms"/>
    <s v="Emma"/>
    <s v="Spencer"/>
    <d v="1959-10-20T00:00:00"/>
    <n v="63"/>
    <n v="0"/>
    <n v="27.74"/>
    <n v="4.68"/>
    <x v="1"/>
    <x v="0"/>
    <x v="0"/>
    <n v="2"/>
    <s v="Yes"/>
    <x v="2"/>
    <x v="1"/>
    <n v="29523.17"/>
    <x v="0"/>
    <x v="2"/>
    <s v="R1024"/>
    <x v="0"/>
  </r>
  <r>
    <s v="ID336"/>
    <s v="Mr"/>
    <s v="Nathan A"/>
    <s v="Jarosik"/>
    <d v="1987-07-16T00:00:00"/>
    <n v="35"/>
    <n v="3"/>
    <n v="24.2"/>
    <n v="6.15"/>
    <x v="0"/>
    <x v="0"/>
    <x v="0"/>
    <n v="1"/>
    <s v="Yes"/>
    <x v="1"/>
    <x v="2"/>
    <n v="29443.59"/>
    <x v="0"/>
    <x v="1"/>
    <s v="R1011"/>
    <x v="1"/>
  </r>
  <r>
    <s v="ID337"/>
    <s v="Ms"/>
    <s v="Kathryn"/>
    <s v="Heinzen"/>
    <d v="1985-11-07T00:00:00"/>
    <n v="37"/>
    <n v="3"/>
    <n v="22.03"/>
    <n v="4.28"/>
    <x v="1"/>
    <x v="0"/>
    <x v="0"/>
    <n v="0"/>
    <s v="Yes"/>
    <x v="2"/>
    <x v="2"/>
    <n v="29352.560000000001"/>
    <x v="0"/>
    <x v="1"/>
    <s v="R1011"/>
    <x v="1"/>
  </r>
  <r>
    <s v="ID338"/>
    <s v="Ms"/>
    <s v="Elizabeth H"/>
    <s v="Kelley"/>
    <d v="1958-06-05T00:00:00"/>
    <n v="65"/>
    <n v="0"/>
    <n v="26.885000000000002"/>
    <n v="9.86"/>
    <x v="0"/>
    <x v="0"/>
    <x v="0"/>
    <n v="3"/>
    <s v="Yes"/>
    <x v="0"/>
    <x v="1"/>
    <n v="29330.98"/>
    <x v="0"/>
    <x v="2"/>
    <s v="R1012"/>
    <x v="0"/>
  </r>
  <r>
    <s v="ID339"/>
    <s v="Mr"/>
    <s v="Ben"/>
    <s v="Thacker"/>
    <d v="1978-07-21T00:00:00"/>
    <n v="44"/>
    <n v="2"/>
    <n v="16.36"/>
    <n v="11.19"/>
    <x v="0"/>
    <x v="0"/>
    <x v="0"/>
    <n v="0"/>
    <s v="Yes"/>
    <x v="0"/>
    <x v="3"/>
    <n v="29227.599999999999"/>
    <x v="0"/>
    <x v="0"/>
    <s v="R1012"/>
    <x v="1"/>
  </r>
  <r>
    <s v="ID340"/>
    <s v="Ms"/>
    <s v="Cheryl A"/>
    <s v="Jeseritz"/>
    <d v="1969-07-09T00:00:00"/>
    <n v="53"/>
    <n v="2"/>
    <n v="32.299999999999997"/>
    <n v="4.8899999999999997"/>
    <x v="1"/>
    <x v="0"/>
    <x v="1"/>
    <n v="1"/>
    <s v="No"/>
    <x v="2"/>
    <x v="0"/>
    <n v="29186.48"/>
    <x v="0"/>
    <x v="0"/>
    <s v="R1024"/>
    <x v="0"/>
  </r>
  <r>
    <s v="ID341"/>
    <s v="Ms"/>
    <s v="Kimberly A"/>
    <s v="Hohman"/>
    <d v="1976-11-08T00:00:00"/>
    <n v="46"/>
    <n v="2"/>
    <n v="16.05"/>
    <n v="4.3499999999999996"/>
    <x v="1"/>
    <x v="0"/>
    <x v="0"/>
    <n v="0"/>
    <s v="Yes"/>
    <x v="2"/>
    <x v="3"/>
    <n v="29160.39"/>
    <x v="0"/>
    <x v="2"/>
    <s v="R1011"/>
    <x v="1"/>
  </r>
  <r>
    <s v="ID342"/>
    <s v="Ms"/>
    <s v="Cynthia"/>
    <s v="Hill"/>
    <d v="1961-12-24T00:00:00"/>
    <n v="61"/>
    <n v="0"/>
    <n v="29.07"/>
    <n v="8.66"/>
    <x v="1"/>
    <x v="0"/>
    <x v="0"/>
    <n v="2"/>
    <s v="Yes"/>
    <x v="0"/>
    <x v="1"/>
    <n v="29141.360000000001"/>
    <x v="0"/>
    <x v="0"/>
    <s v="R1012"/>
    <x v="0"/>
  </r>
  <r>
    <s v="ID343"/>
    <s v="Ms"/>
    <s v="Jessica"/>
    <s v="Kuepfer"/>
    <d v="1978-11-29T00:00:00"/>
    <n v="44"/>
    <n v="2"/>
    <n v="17.43"/>
    <n v="8.64"/>
    <x v="0"/>
    <x v="0"/>
    <x v="0"/>
    <n v="0"/>
    <s v="Yes"/>
    <x v="0"/>
    <x v="3"/>
    <n v="29114.77"/>
    <x v="0"/>
    <x v="1"/>
    <s v="R1011"/>
    <x v="1"/>
  </r>
  <r>
    <s v="ID344"/>
    <s v="Mr"/>
    <s v="Bruce"/>
    <s v="Kaczmarek"/>
    <d v="1980-07-14T00:00:00"/>
    <n v="42"/>
    <n v="2"/>
    <n v="19.329999999999998"/>
    <n v="4.2699999999999996"/>
    <x v="0"/>
    <x v="0"/>
    <x v="0"/>
    <n v="0"/>
    <s v="Yes"/>
    <x v="2"/>
    <x v="2"/>
    <n v="29114.21"/>
    <x v="0"/>
    <x v="0"/>
    <s v="R1011"/>
    <x v="1"/>
  </r>
  <r>
    <s v="ID345"/>
    <s v="Ms"/>
    <s v="Allison"/>
    <s v="Pitt"/>
    <d v="1992-07-07T00:00:00"/>
    <n v="30"/>
    <n v="0"/>
    <n v="30.52"/>
    <n v="4.21"/>
    <x v="0"/>
    <x v="0"/>
    <x v="0"/>
    <n v="1"/>
    <s v="Yes"/>
    <x v="2"/>
    <x v="0"/>
    <n v="29007.82"/>
    <x v="0"/>
    <x v="0"/>
    <s v="R1011"/>
    <x v="1"/>
  </r>
  <r>
    <s v="ID346"/>
    <s v="Mr"/>
    <s v="Alex"/>
    <s v="Lorton"/>
    <d v="2003-09-01T00:00:00"/>
    <n v="19"/>
    <n v="0"/>
    <n v="39.21"/>
    <n v="5.04"/>
    <x v="0"/>
    <x v="0"/>
    <x v="1"/>
    <n v="1"/>
    <s v="Yes"/>
    <x v="2"/>
    <x v="0"/>
    <n v="28998.68"/>
    <x v="0"/>
    <x v="0"/>
    <s v="R1011"/>
    <x v="2"/>
  </r>
  <r>
    <s v="ID347"/>
    <s v="Ms"/>
    <s v="Gabriela"/>
    <s v="Castaneda"/>
    <d v="1959-12-05T00:00:00"/>
    <n v="63"/>
    <n v="0"/>
    <n v="26.98"/>
    <n v="5.21"/>
    <x v="1"/>
    <x v="0"/>
    <x v="0"/>
    <n v="2"/>
    <s v="Yes"/>
    <x v="2"/>
    <x v="1"/>
    <n v="28950.47"/>
    <x v="0"/>
    <x v="1"/>
    <s v="R1012"/>
    <x v="0"/>
  </r>
  <r>
    <s v="ID348"/>
    <s v="Ms"/>
    <s v="Sharon"/>
    <s v="Cherop"/>
    <d v="1962-07-25T00:00:00"/>
    <n v="60"/>
    <n v="0"/>
    <n v="25.84"/>
    <n v="8.83"/>
    <x v="0"/>
    <x v="0"/>
    <x v="0"/>
    <n v="0"/>
    <s v="No"/>
    <x v="0"/>
    <x v="1"/>
    <n v="28923.14"/>
    <x v="0"/>
    <x v="1"/>
    <s v="R1012"/>
    <x v="0"/>
  </r>
  <r>
    <s v="ID349"/>
    <s v="Mr"/>
    <s v="Jason A"/>
    <s v="Howell"/>
    <d v="1961-08-03T00:00:00"/>
    <n v="61"/>
    <n v="1"/>
    <n v="28.31"/>
    <n v="8.4700000000000006"/>
    <x v="1"/>
    <x v="0"/>
    <x v="0"/>
    <n v="2"/>
    <s v="Yes"/>
    <x v="0"/>
    <x v="1"/>
    <n v="28868.66"/>
    <x v="0"/>
    <x v="2"/>
    <s v="R1012"/>
    <x v="0"/>
  </r>
  <r>
    <s v="ID350"/>
    <s v="Ms"/>
    <s v="Chelsey C"/>
    <s v="Palmer"/>
    <d v="1990-12-05T00:00:00"/>
    <n v="32"/>
    <n v="3"/>
    <n v="23.94"/>
    <n v="4.2"/>
    <x v="0"/>
    <x v="0"/>
    <x v="0"/>
    <n v="0"/>
    <s v="Yes"/>
    <x v="2"/>
    <x v="2"/>
    <n v="28716.14"/>
    <x v="0"/>
    <x v="0"/>
    <s v="R1011"/>
    <x v="1"/>
  </r>
  <r>
    <s v="ID351"/>
    <s v="Mr"/>
    <s v="Devon A"/>
    <s v="Olson"/>
    <d v="1985-09-27T00:00:00"/>
    <n v="37"/>
    <n v="3"/>
    <n v="20.03"/>
    <n v="6.14"/>
    <x v="1"/>
    <x v="0"/>
    <x v="0"/>
    <n v="0"/>
    <s v="Yes"/>
    <x v="1"/>
    <x v="2"/>
    <n v="28542.86"/>
    <x v="0"/>
    <x v="0"/>
    <s v="R1011"/>
    <x v="1"/>
  </r>
  <r>
    <s v="ID352"/>
    <s v="Ms"/>
    <s v="Joni L"/>
    <s v="Waldron"/>
    <d v="1982-12-11T00:00:00"/>
    <n v="40"/>
    <n v="1"/>
    <n v="41.42"/>
    <n v="6.07"/>
    <x v="0"/>
    <x v="0"/>
    <x v="0"/>
    <n v="0"/>
    <s v="No"/>
    <x v="1"/>
    <x v="0"/>
    <n v="28476.73"/>
    <x v="0"/>
    <x v="2"/>
    <s v="R1012"/>
    <x v="1"/>
  </r>
  <r>
    <s v="ID353"/>
    <s v="Mr"/>
    <s v="Colin"/>
    <s v="Meyer"/>
    <d v="1974-09-16T00:00:00"/>
    <n v="48"/>
    <n v="1"/>
    <n v="36.67"/>
    <n v="10.210000000000001"/>
    <x v="0"/>
    <x v="0"/>
    <x v="0"/>
    <n v="0"/>
    <s v="No"/>
    <x v="0"/>
    <x v="0"/>
    <n v="28468.92"/>
    <x v="0"/>
    <x v="1"/>
    <s v="R1012"/>
    <x v="1"/>
  </r>
  <r>
    <s v="ID354"/>
    <s v="Ms"/>
    <s v="Rachael"/>
    <s v="Stack"/>
    <d v="1977-12-02T00:00:00"/>
    <n v="45"/>
    <n v="1"/>
    <n v="27.645"/>
    <n v="4.6900000000000004"/>
    <x v="0"/>
    <x v="0"/>
    <x v="0"/>
    <n v="0"/>
    <s v="No"/>
    <x v="2"/>
    <x v="1"/>
    <n v="28340.19"/>
    <x v="0"/>
    <x v="2"/>
    <s v="R1012"/>
    <x v="1"/>
  </r>
  <r>
    <s v="ID355"/>
    <s v="Ms"/>
    <s v="Maricela"/>
    <s v="Sanchez Y Torres"/>
    <d v="1990-12-24T00:00:00"/>
    <n v="32"/>
    <n v="3"/>
    <n v="22.72"/>
    <n v="5.71"/>
    <x v="0"/>
    <x v="0"/>
    <x v="0"/>
    <n v="0"/>
    <s v="Yes"/>
    <x v="1"/>
    <x v="2"/>
    <n v="28302.33"/>
    <x v="0"/>
    <x v="2"/>
    <s v="R1011"/>
    <x v="1"/>
  </r>
  <r>
    <s v="ID356"/>
    <s v="Ms"/>
    <s v="Marie"/>
    <s v="Daniels"/>
    <d v="1963-11-25T00:00:00"/>
    <n v="59"/>
    <n v="1"/>
    <n v="36.520000000000003"/>
    <n v="9.07"/>
    <x v="1"/>
    <x v="0"/>
    <x v="1"/>
    <n v="1"/>
    <s v="No"/>
    <x v="0"/>
    <x v="0"/>
    <n v="28287.9"/>
    <x v="0"/>
    <x v="1"/>
    <s v="R1013"/>
    <x v="0"/>
  </r>
  <r>
    <s v="ID357"/>
    <s v="Mr"/>
    <s v="Frank"/>
    <s v="Pepp"/>
    <d v="1999-09-06T00:00:00"/>
    <n v="23"/>
    <n v="0"/>
    <n v="33.96"/>
    <n v="4.99"/>
    <x v="0"/>
    <x v="0"/>
    <x v="0"/>
    <n v="0"/>
    <s v="Yes"/>
    <x v="2"/>
    <x v="0"/>
    <n v="28245.34"/>
    <x v="0"/>
    <x v="0"/>
    <s v="R1011"/>
    <x v="2"/>
  </r>
  <r>
    <s v="ID358"/>
    <s v="Mr"/>
    <s v="Jeffry"/>
    <s v="Buechler"/>
    <d v="1960-11-22T00:00:00"/>
    <n v="62"/>
    <n v="0"/>
    <n v="26.695"/>
    <n v="8.31"/>
    <x v="0"/>
    <x v="0"/>
    <x v="0"/>
    <n v="0"/>
    <s v="Yes"/>
    <x v="0"/>
    <x v="1"/>
    <n v="28101.33"/>
    <x v="0"/>
    <x v="2"/>
    <s v="R1019"/>
    <x v="0"/>
  </r>
  <r>
    <s v="ID359"/>
    <s v="Mr"/>
    <s v="Mike"/>
    <s v="Buenting"/>
    <d v="1985-11-29T00:00:00"/>
    <n v="37"/>
    <n v="3"/>
    <n v="18.45"/>
    <n v="5.07"/>
    <x v="1"/>
    <x v="0"/>
    <x v="0"/>
    <n v="0"/>
    <s v="Yes"/>
    <x v="2"/>
    <x v="3"/>
    <n v="28006.94"/>
    <x v="0"/>
    <x v="2"/>
    <s v="R1011"/>
    <x v="1"/>
  </r>
  <r>
    <s v="ID360"/>
    <s v="Mr"/>
    <s v="Rick"/>
    <s v="Evans"/>
    <d v="1999-12-21T00:00:00"/>
    <n v="23"/>
    <n v="0"/>
    <n v="33.18"/>
    <n v="4.79"/>
    <x v="0"/>
    <x v="0"/>
    <x v="0"/>
    <n v="0"/>
    <s v="Yes"/>
    <x v="2"/>
    <x v="0"/>
    <n v="27980.77"/>
    <x v="0"/>
    <x v="1"/>
    <s v="R1011"/>
    <x v="2"/>
  </r>
  <r>
    <s v="ID361"/>
    <s v="Mr"/>
    <s v="Pierre-Michel"/>
    <s v="Arcand"/>
    <d v="1961-07-28T00:00:00"/>
    <n v="61"/>
    <n v="3"/>
    <n v="36.1"/>
    <n v="11.39"/>
    <x v="1"/>
    <x v="0"/>
    <x v="0"/>
    <n v="2"/>
    <s v="No"/>
    <x v="0"/>
    <x v="0"/>
    <n v="27941.29"/>
    <x v="0"/>
    <x v="0"/>
    <s v="R1011"/>
    <x v="0"/>
  </r>
  <r>
    <s v="ID362"/>
    <s v="Mr"/>
    <s v="Daniel"/>
    <s v="Kesack"/>
    <d v="1991-06-04T00:00:00"/>
    <n v="32"/>
    <n v="3"/>
    <n v="22.77"/>
    <n v="6"/>
    <x v="0"/>
    <x v="0"/>
    <x v="0"/>
    <n v="0"/>
    <s v="Yes"/>
    <x v="1"/>
    <x v="2"/>
    <n v="27931.11"/>
    <x v="0"/>
    <x v="0"/>
    <s v="R1011"/>
    <x v="1"/>
  </r>
  <r>
    <s v="ID363"/>
    <s v="Mr"/>
    <s v="Brian L"/>
    <s v="Post"/>
    <d v="1989-11-21T00:00:00"/>
    <n v="33"/>
    <n v="3"/>
    <n v="21.24"/>
    <n v="5.13"/>
    <x v="0"/>
    <x v="0"/>
    <x v="0"/>
    <n v="0"/>
    <s v="Yes"/>
    <x v="2"/>
    <x v="2"/>
    <n v="27925.86"/>
    <x v="0"/>
    <x v="2"/>
    <s v="R1011"/>
    <x v="1"/>
  </r>
  <r>
    <s v="ID364"/>
    <s v="Ms"/>
    <s v="Morgan M"/>
    <s v="Dunne"/>
    <d v="1985-12-04T00:00:00"/>
    <n v="37"/>
    <n v="3"/>
    <n v="17.600000000000001"/>
    <n v="5.26"/>
    <x v="1"/>
    <x v="0"/>
    <x v="0"/>
    <n v="0"/>
    <s v="Yes"/>
    <x v="2"/>
    <x v="3"/>
    <n v="27849.94"/>
    <x v="0"/>
    <x v="1"/>
    <s v="R1011"/>
    <x v="1"/>
  </r>
  <r>
    <s v="ID365"/>
    <s v="Ms"/>
    <s v="Caroline"/>
    <s v="Kilel"/>
    <d v="1960-07-06T00:00:00"/>
    <n v="62"/>
    <n v="0"/>
    <n v="26.29"/>
    <n v="6.84"/>
    <x v="0"/>
    <x v="0"/>
    <x v="0"/>
    <n v="0"/>
    <s v="Yes"/>
    <x v="0"/>
    <x v="1"/>
    <n v="27808.73"/>
    <x v="0"/>
    <x v="1"/>
    <s v="R1013"/>
    <x v="0"/>
  </r>
  <r>
    <s v="ID366"/>
    <s v="Mr"/>
    <s v="Drew T"/>
    <s v="Nicholson"/>
    <d v="2002-12-06T00:00:00"/>
    <n v="20"/>
    <n v="1"/>
    <n v="35.31"/>
    <n v="9.0399999999999991"/>
    <x v="0"/>
    <x v="0"/>
    <x v="0"/>
    <n v="0"/>
    <s v="No"/>
    <x v="0"/>
    <x v="0"/>
    <n v="27724.29"/>
    <x v="0"/>
    <x v="0"/>
    <s v="R1013"/>
    <x v="2"/>
  </r>
  <r>
    <s v="ID367"/>
    <s v="Mr"/>
    <s v="Austin W"/>
    <s v="Susmann"/>
    <d v="1992-07-03T00:00:00"/>
    <n v="30"/>
    <n v="0"/>
    <n v="27.04"/>
    <n v="4.0999999999999996"/>
    <x v="0"/>
    <x v="0"/>
    <x v="0"/>
    <n v="1"/>
    <s v="Yes"/>
    <x v="2"/>
    <x v="1"/>
    <n v="27696.11"/>
    <x v="0"/>
    <x v="2"/>
    <s v="R1011"/>
    <x v="1"/>
  </r>
  <r>
    <s v="ID368"/>
    <s v="Ms"/>
    <s v="Berenice"/>
    <s v="Harsh"/>
    <d v="1997-10-07T00:00:00"/>
    <n v="25"/>
    <n v="0"/>
    <n v="30.23"/>
    <n v="4.2300000000000004"/>
    <x v="1"/>
    <x v="0"/>
    <x v="1"/>
    <n v="1"/>
    <s v="Yes"/>
    <x v="2"/>
    <x v="0"/>
    <n v="27625.17"/>
    <x v="0"/>
    <x v="1"/>
    <s v="R1011"/>
    <x v="2"/>
  </r>
  <r>
    <s v="ID369"/>
    <s v="Mr"/>
    <s v="Kenneth A"/>
    <s v="Pocasangre"/>
    <d v="1997-09-09T00:00:00"/>
    <n v="25"/>
    <n v="0"/>
    <n v="30.6"/>
    <n v="6.48"/>
    <x v="1"/>
    <x v="0"/>
    <x v="1"/>
    <n v="1"/>
    <s v="Yes"/>
    <x v="1"/>
    <x v="0"/>
    <n v="27619.360000000001"/>
    <x v="1"/>
    <x v="0"/>
    <s v="R1011"/>
    <x v="2"/>
  </r>
  <r>
    <s v="ID370"/>
    <s v="Mr"/>
    <s v="Miguel"/>
    <s v="Martinez Lopez"/>
    <d v="1992-06-11T00:00:00"/>
    <n v="30"/>
    <n v="0"/>
    <n v="26.8"/>
    <n v="5.53"/>
    <x v="0"/>
    <x v="0"/>
    <x v="0"/>
    <n v="1"/>
    <s v="Yes"/>
    <x v="2"/>
    <x v="1"/>
    <n v="27614.71"/>
    <x v="1"/>
    <x v="0"/>
    <s v="R1011"/>
    <x v="1"/>
  </r>
  <r>
    <s v="ID371"/>
    <s v="Ms"/>
    <s v="Hadley T"/>
    <s v="Riegel"/>
    <d v="1985-11-06T00:00:00"/>
    <n v="37"/>
    <n v="3"/>
    <n v="16.86"/>
    <n v="4.07"/>
    <x v="1"/>
    <x v="0"/>
    <x v="0"/>
    <n v="0"/>
    <s v="Yes"/>
    <x v="2"/>
    <x v="3"/>
    <n v="27598.93"/>
    <x v="1"/>
    <x v="1"/>
    <s v="R1011"/>
    <x v="1"/>
  </r>
  <r>
    <s v="ID372"/>
    <s v="Mr"/>
    <s v="Taylor"/>
    <s v="Monson"/>
    <d v="1984-07-22T00:00:00"/>
    <n v="38"/>
    <n v="3"/>
    <n v="16.3"/>
    <n v="5.51"/>
    <x v="0"/>
    <x v="0"/>
    <x v="0"/>
    <n v="1"/>
    <s v="Yes"/>
    <x v="2"/>
    <x v="3"/>
    <n v="27534.53"/>
    <x v="1"/>
    <x v="2"/>
    <s v="R1011"/>
    <x v="1"/>
  </r>
  <r>
    <s v="ID373"/>
    <s v="Ms"/>
    <s v="Tenielle M"/>
    <s v="Klubben"/>
    <d v="1965-10-19T00:00:00"/>
    <n v="57"/>
    <n v="0"/>
    <n v="29.81"/>
    <n v="11.66"/>
    <x v="0"/>
    <x v="0"/>
    <x v="0"/>
    <n v="0"/>
    <s v="Yes"/>
    <x v="0"/>
    <x v="1"/>
    <n v="27533.91"/>
    <x v="1"/>
    <x v="0"/>
    <s v="R1013"/>
    <x v="0"/>
  </r>
  <r>
    <s v="ID374"/>
    <s v="Ms"/>
    <s v="Andrea"/>
    <s v="Mascaro"/>
    <d v="1981-10-03T00:00:00"/>
    <n v="41"/>
    <n v="1"/>
    <n v="16.329999999999998"/>
    <n v="7.26"/>
    <x v="1"/>
    <x v="0"/>
    <x v="0"/>
    <n v="0"/>
    <s v="Yes"/>
    <x v="0"/>
    <x v="3"/>
    <n v="27495.59"/>
    <x v="1"/>
    <x v="1"/>
    <s v="R1011"/>
    <x v="1"/>
  </r>
  <r>
    <s v="ID375"/>
    <s v="Ms"/>
    <s v="Nora P"/>
    <s v="Norvell"/>
    <d v="1985-12-05T00:00:00"/>
    <n v="37"/>
    <n v="3"/>
    <n v="16.37"/>
    <n v="4.79"/>
    <x v="1"/>
    <x v="0"/>
    <x v="0"/>
    <n v="0"/>
    <s v="Yes"/>
    <x v="2"/>
    <x v="3"/>
    <n v="27432.73"/>
    <x v="1"/>
    <x v="1"/>
    <s v="R1011"/>
    <x v="1"/>
  </r>
  <r>
    <s v="ID376"/>
    <s v="Mr"/>
    <s v="Zachary"/>
    <s v="Ornelas"/>
    <d v="1988-09-15T00:00:00"/>
    <n v="34"/>
    <n v="2"/>
    <n v="22.42"/>
    <n v="4.68"/>
    <x v="1"/>
    <x v="0"/>
    <x v="0"/>
    <n v="1"/>
    <s v="No"/>
    <x v="2"/>
    <x v="2"/>
    <n v="27375.9"/>
    <x v="1"/>
    <x v="0"/>
    <s v="R1015"/>
    <x v="1"/>
  </r>
  <r>
    <s v="ID377"/>
    <s v="Mr"/>
    <s v="Michael"/>
    <s v="Fitzpatrick"/>
    <d v="1969-10-16T00:00:00"/>
    <n v="53"/>
    <n v="0"/>
    <n v="31.35"/>
    <n v="4.33"/>
    <x v="1"/>
    <x v="0"/>
    <x v="1"/>
    <n v="1"/>
    <s v="No"/>
    <x v="2"/>
    <x v="0"/>
    <n v="27346.04"/>
    <x v="1"/>
    <x v="2"/>
    <s v="R1013"/>
    <x v="0"/>
  </r>
  <r>
    <s v="ID378"/>
    <s v="Ms"/>
    <s v="Alyssa K"/>
    <s v="Bloomquist"/>
    <d v="1968-06-06T00:00:00"/>
    <n v="55"/>
    <n v="3"/>
    <n v="31.9"/>
    <n v="11.89"/>
    <x v="0"/>
    <x v="0"/>
    <x v="0"/>
    <n v="0"/>
    <s v="No"/>
    <x v="0"/>
    <x v="0"/>
    <n v="27322.73"/>
    <x v="1"/>
    <x v="2"/>
    <s v="R1013"/>
    <x v="0"/>
  </r>
  <r>
    <s v="ID379"/>
    <s v="Ms"/>
    <s v="Heather"/>
    <s v="Wick"/>
    <d v="1999-12-02T00:00:00"/>
    <n v="23"/>
    <n v="0"/>
    <n v="30.6"/>
    <n v="5.24"/>
    <x v="0"/>
    <x v="0"/>
    <x v="0"/>
    <n v="0"/>
    <s v="Yes"/>
    <x v="2"/>
    <x v="0"/>
    <n v="27236.959999999999"/>
    <x v="1"/>
    <x v="1"/>
    <s v="R1011"/>
    <x v="2"/>
  </r>
  <r>
    <s v="ID380"/>
    <s v="Mr"/>
    <s v="Dante"/>
    <s v="Zappala"/>
    <d v="1965-12-21T00:00:00"/>
    <n v="57"/>
    <n v="0"/>
    <n v="28.975000000000001"/>
    <n v="7.63"/>
    <x v="0"/>
    <x v="0"/>
    <x v="0"/>
    <n v="0"/>
    <s v="Yes"/>
    <x v="0"/>
    <x v="1"/>
    <n v="27218.44"/>
    <x v="1"/>
    <x v="1"/>
    <s v="R1017"/>
    <x v="0"/>
  </r>
  <r>
    <s v="ID381"/>
    <s v="Ms"/>
    <s v="Sara E"/>
    <s v="Earle"/>
    <d v="1970-10-02T00:00:00"/>
    <n v="52"/>
    <n v="0"/>
    <n v="24.86"/>
    <n v="8.92"/>
    <x v="1"/>
    <x v="0"/>
    <x v="0"/>
    <n v="2"/>
    <s v="No"/>
    <x v="0"/>
    <x v="2"/>
    <n v="27117.99"/>
    <x v="1"/>
    <x v="2"/>
    <s v="R1013"/>
    <x v="0"/>
  </r>
  <r>
    <s v="ID382"/>
    <s v="Mr"/>
    <s v="Scott"/>
    <s v="Majewski"/>
    <d v="1990-12-13T00:00:00"/>
    <n v="32"/>
    <n v="3"/>
    <n v="19.54"/>
    <n v="5.37"/>
    <x v="0"/>
    <x v="0"/>
    <x v="0"/>
    <n v="0"/>
    <s v="Yes"/>
    <x v="2"/>
    <x v="2"/>
    <n v="27092.38"/>
    <x v="1"/>
    <x v="0"/>
    <s v="R1011"/>
    <x v="1"/>
  </r>
  <r>
    <s v="ID383"/>
    <s v="Mr"/>
    <s v="Sean"/>
    <s v="Apfelbaum"/>
    <d v="1994-07-02T00:00:00"/>
    <n v="28"/>
    <n v="0"/>
    <n v="26.74"/>
    <n v="4.3099999999999996"/>
    <x v="0"/>
    <x v="0"/>
    <x v="0"/>
    <n v="0"/>
    <s v="Yes"/>
    <x v="2"/>
    <x v="1"/>
    <n v="27080.639999999999"/>
    <x v="1"/>
    <x v="2"/>
    <s v="R1011"/>
    <x v="2"/>
  </r>
  <r>
    <s v="ID384"/>
    <s v="Ms"/>
    <s v="Danielle"/>
    <s v="Graham"/>
    <d v="1958-06-30T00:00:00"/>
    <n v="64"/>
    <n v="0"/>
    <n v="22.99"/>
    <n v="10.46"/>
    <x v="0"/>
    <x v="0"/>
    <x v="0"/>
    <n v="3"/>
    <s v="Yes"/>
    <x v="0"/>
    <x v="2"/>
    <n v="27037.91"/>
    <x v="1"/>
    <x v="2"/>
    <s v="R1013"/>
    <x v="0"/>
  </r>
  <r>
    <s v="ID385"/>
    <s v="Mr"/>
    <s v="Andrew D"/>
    <s v="Whitacre"/>
    <d v="1960-07-09T00:00:00"/>
    <n v="62"/>
    <n v="1"/>
    <n v="31.46"/>
    <n v="7.39"/>
    <x v="0"/>
    <x v="0"/>
    <x v="0"/>
    <n v="0"/>
    <s v="No"/>
    <x v="0"/>
    <x v="0"/>
    <n v="27000.98"/>
    <x v="1"/>
    <x v="2"/>
    <s v="R1013"/>
    <x v="0"/>
  </r>
  <r>
    <s v="ID386"/>
    <s v="Mr"/>
    <s v="Joel D"/>
    <s v="Wegener"/>
    <d v="2000-11-09T00:00:00"/>
    <n v="22"/>
    <n v="0"/>
    <n v="30.86"/>
    <n v="6.18"/>
    <x v="0"/>
    <x v="1"/>
    <x v="0"/>
    <n v="2"/>
    <s v="Yes"/>
    <x v="1"/>
    <x v="0"/>
    <n v="26936.98"/>
    <x v="1"/>
    <x v="0"/>
    <s v="R1011"/>
    <x v="2"/>
  </r>
  <r>
    <s v="ID387"/>
    <s v="Ms"/>
    <s v="Michelle"/>
    <s v="Collie"/>
    <d v="2002-06-17T00:00:00"/>
    <n v="20"/>
    <n v="0"/>
    <n v="31.96"/>
    <n v="8.86"/>
    <x v="0"/>
    <x v="0"/>
    <x v="0"/>
    <n v="0"/>
    <s v="Yes"/>
    <x v="0"/>
    <x v="0"/>
    <n v="26927.69"/>
    <x v="1"/>
    <x v="2"/>
    <s v="R1011"/>
    <x v="2"/>
  </r>
  <r>
    <s v="ID388"/>
    <s v="Mr"/>
    <s v="Michael J"/>
    <s v="Murphy"/>
    <d v="1958-12-25T00:00:00"/>
    <n v="64"/>
    <n v="0"/>
    <n v="23.76"/>
    <n v="10.96"/>
    <x v="0"/>
    <x v="0"/>
    <x v="0"/>
    <n v="3"/>
    <s v="Yes"/>
    <x v="0"/>
    <x v="2"/>
    <n v="26926.51"/>
    <x v="1"/>
    <x v="1"/>
    <s v="R1013"/>
    <x v="0"/>
  </r>
  <r>
    <s v="ID389"/>
    <s v="Ms"/>
    <s v="Nikki"/>
    <s v="Butters"/>
    <d v="1991-08-22T00:00:00"/>
    <n v="31"/>
    <n v="3"/>
    <n v="19.38"/>
    <n v="6.28"/>
    <x v="0"/>
    <x v="0"/>
    <x v="0"/>
    <n v="0"/>
    <s v="Yes"/>
    <x v="1"/>
    <x v="2"/>
    <n v="26912.560000000001"/>
    <x v="1"/>
    <x v="2"/>
    <s v="R1011"/>
    <x v="1"/>
  </r>
  <r>
    <s v="ID390"/>
    <s v="Ms"/>
    <s v="Summer B"/>
    <s v="Cook"/>
    <d v="1988-07-22T00:00:00"/>
    <n v="34"/>
    <n v="3"/>
    <n v="16.21"/>
    <n v="6.29"/>
    <x v="1"/>
    <x v="0"/>
    <x v="0"/>
    <n v="1"/>
    <s v="Yes"/>
    <x v="1"/>
    <x v="3"/>
    <n v="26607.89"/>
    <x v="1"/>
    <x v="1"/>
    <s v="R1011"/>
    <x v="1"/>
  </r>
  <r>
    <s v="ID391"/>
    <s v="Mr"/>
    <s v="Edward"/>
    <s v="Breen"/>
    <d v="2004-09-05T00:00:00"/>
    <n v="18"/>
    <n v="0"/>
    <n v="32.54"/>
    <n v="4.0199999999999996"/>
    <x v="0"/>
    <x v="1"/>
    <x v="0"/>
    <n v="1"/>
    <s v="Yes"/>
    <x v="2"/>
    <x v="0"/>
    <n v="26479.4"/>
    <x v="1"/>
    <x v="2"/>
    <s v="R1011"/>
    <x v="2"/>
  </r>
  <r>
    <s v="ID392"/>
    <s v="Mr"/>
    <s v="Ryan"/>
    <s v="Fitzsimons"/>
    <d v="1970-08-27T00:00:00"/>
    <n v="52"/>
    <n v="2"/>
    <n v="36.765000000000001"/>
    <n v="11.95"/>
    <x v="1"/>
    <x v="0"/>
    <x v="0"/>
    <n v="2"/>
    <s v="No"/>
    <x v="0"/>
    <x v="0"/>
    <n v="26467.1"/>
    <x v="1"/>
    <x v="0"/>
    <s v="R1012"/>
    <x v="0"/>
  </r>
  <r>
    <s v="ID393"/>
    <s v="Ms"/>
    <s v="Kacee"/>
    <s v="Houle"/>
    <d v="1974-09-21T00:00:00"/>
    <n v="48"/>
    <n v="1"/>
    <n v="35.909999999999997"/>
    <n v="8.7100000000000009"/>
    <x v="0"/>
    <x v="0"/>
    <x v="0"/>
    <n v="0"/>
    <s v="No"/>
    <x v="0"/>
    <x v="0"/>
    <n v="26392.26"/>
    <x v="1"/>
    <x v="2"/>
    <s v="R1024"/>
    <x v="1"/>
  </r>
  <r>
    <s v="ID394"/>
    <s v="Mr"/>
    <s v="Dave"/>
    <s v="Woodward"/>
    <d v="2004-12-05T00:00:00"/>
    <n v="18"/>
    <n v="0"/>
    <n v="32.06"/>
    <n v="4.67"/>
    <x v="0"/>
    <x v="1"/>
    <x v="0"/>
    <n v="1"/>
    <s v="Yes"/>
    <x v="2"/>
    <x v="0"/>
    <n v="26316.59"/>
    <x v="1"/>
    <x v="0"/>
    <s v="R1011"/>
    <x v="2"/>
  </r>
  <r>
    <s v="ID395"/>
    <s v="Ms"/>
    <s v="Maryanna"/>
    <s v="Ray"/>
    <d v="1975-06-04T00:00:00"/>
    <n v="48"/>
    <n v="1"/>
    <n v="24.1"/>
    <n v="11.14"/>
    <x v="1"/>
    <x v="0"/>
    <x v="0"/>
    <n v="1"/>
    <s v="No"/>
    <x v="0"/>
    <x v="2"/>
    <n v="26236.58"/>
    <x v="1"/>
    <x v="1"/>
    <s v="R1011"/>
    <x v="1"/>
  </r>
  <r>
    <s v="ID396"/>
    <s v="Ms"/>
    <s v="Jessica H"/>
    <s v="Jennings"/>
    <d v="1973-07-07T00:00:00"/>
    <n v="49"/>
    <n v="1"/>
    <n v="27.1"/>
    <n v="9.0500000000000007"/>
    <x v="0"/>
    <x v="0"/>
    <x v="0"/>
    <n v="2"/>
    <s v="No"/>
    <x v="0"/>
    <x v="1"/>
    <n v="26140.36"/>
    <x v="1"/>
    <x v="0"/>
    <s v="R1011"/>
    <x v="1"/>
  </r>
  <r>
    <s v="ID397"/>
    <s v="Ms"/>
    <s v="Deanna"/>
    <s v="Fuller"/>
    <d v="2002-10-11T00:00:00"/>
    <n v="20"/>
    <n v="0"/>
    <n v="24.42"/>
    <n v="11.31"/>
    <x v="0"/>
    <x v="0"/>
    <x v="0"/>
    <n v="0"/>
    <s v="Yes"/>
    <x v="0"/>
    <x v="2"/>
    <n v="26125.67"/>
    <x v="1"/>
    <x v="1"/>
    <s v="R1013"/>
    <x v="2"/>
  </r>
  <r>
    <s v="ID398"/>
    <s v="Mr"/>
    <s v="Peter"/>
    <s v="Lovisek"/>
    <d v="1966-07-09T00:00:00"/>
    <n v="56"/>
    <n v="1"/>
    <n v="26.695"/>
    <n v="4.68"/>
    <x v="1"/>
    <x v="0"/>
    <x v="0"/>
    <n v="2"/>
    <s v="Yes"/>
    <x v="2"/>
    <x v="1"/>
    <n v="26109.33"/>
    <x v="1"/>
    <x v="0"/>
    <s v="R1012"/>
    <x v="0"/>
  </r>
  <r>
    <s v="ID399"/>
    <s v="Ms"/>
    <s v="Rebecca"/>
    <s v="Painter"/>
    <d v="2000-12-26T00:00:00"/>
    <n v="22"/>
    <n v="0"/>
    <n v="27.79"/>
    <n v="6.05"/>
    <x v="1"/>
    <x v="1"/>
    <x v="0"/>
    <n v="1"/>
    <s v="Yes"/>
    <x v="1"/>
    <x v="1"/>
    <n v="26026.97"/>
    <x v="1"/>
    <x v="0"/>
    <s v="R1011"/>
    <x v="2"/>
  </r>
  <r>
    <s v="ID400"/>
    <s v="Ms"/>
    <s v="Elizabeth M"/>
    <s v="Edwards"/>
    <d v="2001-06-05T00:00:00"/>
    <n v="22"/>
    <n v="2"/>
    <n v="32.68"/>
    <n v="4.68"/>
    <x v="1"/>
    <x v="0"/>
    <x v="0"/>
    <n v="0"/>
    <s v="No"/>
    <x v="2"/>
    <x v="0"/>
    <n v="26018.95"/>
    <x v="1"/>
    <x v="2"/>
    <s v="R1012"/>
    <x v="2"/>
  </r>
  <r>
    <s v="ID401"/>
    <s v="Mr"/>
    <s v="Gregory"/>
    <s v="Liebl"/>
    <d v="1970-12-03T00:00:00"/>
    <n v="52"/>
    <n v="3"/>
    <n v="26.4"/>
    <n v="9.5"/>
    <x v="1"/>
    <x v="0"/>
    <x v="0"/>
    <n v="2"/>
    <s v="No"/>
    <x v="0"/>
    <x v="1"/>
    <n v="25992.82"/>
    <x v="1"/>
    <x v="2"/>
    <s v="R1013"/>
    <x v="0"/>
  </r>
  <r>
    <s v="ID402"/>
    <s v="Ms"/>
    <s v="Sarah E"/>
    <s v="Kasabian-Larson"/>
    <d v="1963-08-21T00:00:00"/>
    <n v="59"/>
    <n v="0"/>
    <n v="23.655000000000001"/>
    <n v="10.84"/>
    <x v="1"/>
    <x v="0"/>
    <x v="1"/>
    <n v="1"/>
    <s v="Yes"/>
    <x v="0"/>
    <x v="2"/>
    <n v="25678.78"/>
    <x v="1"/>
    <x v="0"/>
    <s v="R1012"/>
    <x v="0"/>
  </r>
  <r>
    <s v="ID403"/>
    <s v="Ms"/>
    <s v="Anne Elise"/>
    <s v="Creamer"/>
    <d v="1972-07-17T00:00:00"/>
    <n v="50"/>
    <n v="0"/>
    <n v="27.36"/>
    <n v="5.88"/>
    <x v="0"/>
    <x v="0"/>
    <x v="0"/>
    <n v="2"/>
    <s v="No"/>
    <x v="1"/>
    <x v="1"/>
    <n v="25656.58"/>
    <x v="1"/>
    <x v="0"/>
    <s v="R1024"/>
    <x v="0"/>
  </r>
  <r>
    <s v="ID404"/>
    <s v="Mr"/>
    <s v="Christopher R"/>
    <s v="Kimbel"/>
    <d v="2001-08-02T00:00:00"/>
    <n v="21"/>
    <n v="0"/>
    <n v="27.82"/>
    <n v="5.24"/>
    <x v="1"/>
    <x v="0"/>
    <x v="0"/>
    <n v="0"/>
    <s v="Yes"/>
    <x v="2"/>
    <x v="1"/>
    <n v="25648.98"/>
    <x v="1"/>
    <x v="1"/>
    <s v="R1011"/>
    <x v="2"/>
  </r>
  <r>
    <s v="ID405"/>
    <s v="Mr"/>
    <s v="Elliot"/>
    <s v="Livensparger"/>
    <d v="1968-12-11T00:00:00"/>
    <n v="54"/>
    <n v="1"/>
    <n v="25.46"/>
    <n v="11.75"/>
    <x v="0"/>
    <x v="0"/>
    <x v="0"/>
    <n v="0"/>
    <s v="No"/>
    <x v="0"/>
    <x v="1"/>
    <n v="25517.11"/>
    <x v="1"/>
    <x v="0"/>
    <s v="R1017"/>
    <x v="0"/>
  </r>
  <r>
    <s v="ID406"/>
    <s v="Mr"/>
    <s v="Christopher D"/>
    <s v="Grange"/>
    <d v="1968-08-22T00:00:00"/>
    <n v="54"/>
    <n v="3"/>
    <n v="25.1"/>
    <n v="6.97"/>
    <x v="0"/>
    <x v="0"/>
    <x v="0"/>
    <n v="0"/>
    <s v="Yes"/>
    <x v="0"/>
    <x v="1"/>
    <n v="25382.3"/>
    <x v="1"/>
    <x v="2"/>
    <s v="R1011"/>
    <x v="0"/>
  </r>
  <r>
    <s v="ID407"/>
    <s v="Mr"/>
    <s v="Corey"/>
    <s v="Nunlist"/>
    <d v="1972-09-26T00:00:00"/>
    <n v="50"/>
    <n v="2"/>
    <n v="32.11"/>
    <n v="4.76"/>
    <x v="0"/>
    <x v="0"/>
    <x v="0"/>
    <n v="2"/>
    <s v="No"/>
    <x v="2"/>
    <x v="0"/>
    <n v="25333.33"/>
    <x v="1"/>
    <x v="2"/>
    <s v="R1017"/>
    <x v="0"/>
  </r>
  <r>
    <s v="ID408"/>
    <s v="Mr"/>
    <s v="Patrick D"/>
    <s v="Cutter"/>
    <d v="1975-12-14T00:00:00"/>
    <n v="47"/>
    <n v="3"/>
    <n v="29.8"/>
    <n v="8.24"/>
    <x v="1"/>
    <x v="0"/>
    <x v="0"/>
    <n v="1"/>
    <s v="Yes"/>
    <x v="0"/>
    <x v="1"/>
    <n v="25309.49"/>
    <x v="1"/>
    <x v="1"/>
    <s v="R1011"/>
    <x v="1"/>
  </r>
  <r>
    <s v="ID409"/>
    <s v="Mr"/>
    <s v="Anthony D"/>
    <s v="Martin"/>
    <d v="1998-11-24T00:00:00"/>
    <n v="24"/>
    <n v="0"/>
    <n v="24.01"/>
    <n v="4.76"/>
    <x v="0"/>
    <x v="0"/>
    <x v="0"/>
    <n v="1"/>
    <s v="Yes"/>
    <x v="2"/>
    <x v="2"/>
    <n v="25127.22"/>
    <x v="1"/>
    <x v="0"/>
    <s v="R1011"/>
    <x v="2"/>
  </r>
  <r>
    <s v="ID410"/>
    <s v="Ms"/>
    <s v="Melissa"/>
    <s v="Cooney"/>
    <d v="1998-06-14T00:00:00"/>
    <n v="24"/>
    <n v="0"/>
    <n v="23.21"/>
    <n v="6.03"/>
    <x v="0"/>
    <x v="0"/>
    <x v="0"/>
    <n v="1"/>
    <s v="No"/>
    <x v="1"/>
    <x v="2"/>
    <n v="25081.77"/>
    <x v="1"/>
    <x v="2"/>
    <s v="R1013"/>
    <x v="2"/>
  </r>
  <r>
    <s v="ID411"/>
    <s v="Ms"/>
    <s v="Raven"/>
    <s v="Bier"/>
    <d v="1995-12-04T00:00:00"/>
    <n v="27"/>
    <n v="0"/>
    <n v="21.2"/>
    <n v="4.07"/>
    <x v="1"/>
    <x v="0"/>
    <x v="0"/>
    <n v="1"/>
    <s v="Yes"/>
    <x v="2"/>
    <x v="2"/>
    <n v="25075.97"/>
    <x v="1"/>
    <x v="2"/>
    <s v="R1011"/>
    <x v="2"/>
  </r>
  <r>
    <s v="ID412"/>
    <s v="Mr"/>
    <s v="Christopher"/>
    <s v="Muskopf"/>
    <d v="1975-11-14T00:00:00"/>
    <n v="47"/>
    <n v="3"/>
    <n v="28.215"/>
    <n v="8.26"/>
    <x v="1"/>
    <x v="0"/>
    <x v="0"/>
    <n v="1"/>
    <s v="Yes"/>
    <x v="0"/>
    <x v="1"/>
    <n v="24915.22"/>
    <x v="1"/>
    <x v="0"/>
    <s v="R1012"/>
    <x v="1"/>
  </r>
  <r>
    <s v="ID413"/>
    <s v="Ms"/>
    <s v="Kendra A"/>
    <s v="Sirak"/>
    <d v="1987-06-14T00:00:00"/>
    <n v="35"/>
    <n v="2"/>
    <n v="38.094999999999999"/>
    <n v="4.76"/>
    <x v="0"/>
    <x v="0"/>
    <x v="0"/>
    <n v="1"/>
    <s v="No"/>
    <x v="2"/>
    <x v="0"/>
    <n v="24915.05"/>
    <x v="1"/>
    <x v="1"/>
    <s v="R1024"/>
    <x v="1"/>
  </r>
  <r>
    <s v="ID414"/>
    <s v="Ms"/>
    <s v="Jordan"/>
    <s v="Nelsen"/>
    <d v="1969-07-23T00:00:00"/>
    <n v="53"/>
    <n v="3"/>
    <n v="22.61"/>
    <n v="6.13"/>
    <x v="1"/>
    <x v="0"/>
    <x v="1"/>
    <n v="1"/>
    <s v="Yes"/>
    <x v="1"/>
    <x v="2"/>
    <n v="24873.38"/>
    <x v="1"/>
    <x v="1"/>
    <s v="R1024"/>
    <x v="0"/>
  </r>
  <r>
    <s v="ID415"/>
    <s v="Mr"/>
    <s v="Nils"/>
    <s v="Schallner"/>
    <d v="1970-11-26T00:00:00"/>
    <n v="52"/>
    <n v="3"/>
    <n v="24.32"/>
    <n v="10.47"/>
    <x v="1"/>
    <x v="0"/>
    <x v="0"/>
    <n v="2"/>
    <s v="Yes"/>
    <x v="0"/>
    <x v="2"/>
    <n v="24869.84"/>
    <x v="1"/>
    <x v="2"/>
    <s v="R1016"/>
    <x v="0"/>
  </r>
  <r>
    <s v="ID416"/>
    <s v="Mr"/>
    <s v="Scott"/>
    <s v="Dunlap"/>
    <d v="1995-06-10T00:00:00"/>
    <n v="27"/>
    <n v="0"/>
    <n v="20.96"/>
    <n v="4.04"/>
    <x v="1"/>
    <x v="0"/>
    <x v="0"/>
    <n v="1"/>
    <s v="Yes"/>
    <x v="2"/>
    <x v="2"/>
    <n v="24863.25"/>
    <x v="1"/>
    <x v="0"/>
    <s v="R1011"/>
    <x v="2"/>
  </r>
  <r>
    <s v="ID417"/>
    <s v="Ms"/>
    <s v="Angela"/>
    <s v="Messing"/>
    <d v="1994-09-09T00:00:00"/>
    <n v="28"/>
    <n v="0"/>
    <n v="19.68"/>
    <n v="5.74"/>
    <x v="0"/>
    <x v="0"/>
    <x v="0"/>
    <n v="0"/>
    <s v="Yes"/>
    <x v="1"/>
    <x v="2"/>
    <n v="24817.25"/>
    <x v="1"/>
    <x v="2"/>
    <s v="R1011"/>
    <x v="2"/>
  </r>
  <r>
    <s v="ID418"/>
    <s v="Ms"/>
    <s v="Allison"/>
    <s v="Bondell"/>
    <d v="1992-10-11T00:00:00"/>
    <n v="30"/>
    <n v="0"/>
    <n v="18.100000000000001"/>
    <n v="6.33"/>
    <x v="0"/>
    <x v="0"/>
    <x v="0"/>
    <n v="1"/>
    <s v="Yes"/>
    <x v="1"/>
    <x v="3"/>
    <n v="24795.040000000001"/>
    <x v="1"/>
    <x v="0"/>
    <s v="R1011"/>
    <x v="1"/>
  </r>
  <r>
    <s v="ID419"/>
    <s v="Ms"/>
    <s v="Caitlin O"/>
    <s v="Gaughan"/>
    <d v="1996-08-28T00:00:00"/>
    <n v="26"/>
    <n v="4"/>
    <n v="29.64"/>
    <n v="4.28"/>
    <x v="1"/>
    <x v="0"/>
    <x v="0"/>
    <n v="0"/>
    <s v="No"/>
    <x v="2"/>
    <x v="1"/>
    <n v="24671.66"/>
    <x v="1"/>
    <x v="1"/>
    <s v="R1024"/>
    <x v="2"/>
  </r>
  <r>
    <s v="ID420"/>
    <s v="Ms"/>
    <s v="Tracy M"/>
    <s v="Gruman"/>
    <d v="1970-06-12T00:00:00"/>
    <n v="52"/>
    <n v="2"/>
    <n v="25.3"/>
    <n v="9.4700000000000006"/>
    <x v="1"/>
    <x v="0"/>
    <x v="0"/>
    <n v="2"/>
    <s v="Yes"/>
    <x v="0"/>
    <x v="1"/>
    <n v="24667.42"/>
    <x v="1"/>
    <x v="0"/>
    <s v="R1013"/>
    <x v="0"/>
  </r>
  <r>
    <s v="ID421"/>
    <s v="Mr"/>
    <s v="Dustin M"/>
    <s v="Whitlow"/>
    <d v="1976-10-12T00:00:00"/>
    <n v="46"/>
    <n v="0"/>
    <n v="27.6"/>
    <n v="4.8499999999999996"/>
    <x v="1"/>
    <x v="0"/>
    <x v="0"/>
    <n v="0"/>
    <s v="No"/>
    <x v="2"/>
    <x v="1"/>
    <n v="24603.05"/>
    <x v="1"/>
    <x v="2"/>
    <s v="R1011"/>
    <x v="1"/>
  </r>
  <r>
    <s v="ID422"/>
    <s v="Ms"/>
    <s v="Jenny"/>
    <s v="Robinson"/>
    <d v="1975-06-13T00:00:00"/>
    <n v="47"/>
    <n v="2"/>
    <n v="27.645"/>
    <n v="11.03"/>
    <x v="1"/>
    <x v="0"/>
    <x v="0"/>
    <n v="1"/>
    <s v="Yes"/>
    <x v="0"/>
    <x v="1"/>
    <n v="24535.7"/>
    <x v="1"/>
    <x v="2"/>
    <s v="R1012"/>
    <x v="1"/>
  </r>
  <r>
    <s v="ID423"/>
    <s v="Ms"/>
    <s v="Emily"/>
    <s v="Sabo"/>
    <d v="1972-09-14T00:00:00"/>
    <n v="50"/>
    <n v="1"/>
    <n v="27.6"/>
    <n v="5.22"/>
    <x v="0"/>
    <x v="0"/>
    <x v="0"/>
    <n v="2"/>
    <s v="Yes"/>
    <x v="2"/>
    <x v="1"/>
    <n v="24520.26"/>
    <x v="1"/>
    <x v="0"/>
    <s v="R1011"/>
    <x v="0"/>
  </r>
  <r>
    <s v="ID424"/>
    <s v="Ms"/>
    <s v="Fabienne"/>
    <s v="Nazarian"/>
    <d v="1961-10-21T00:00:00"/>
    <n v="61"/>
    <n v="0"/>
    <n v="25.08"/>
    <n v="9.52"/>
    <x v="1"/>
    <x v="0"/>
    <x v="0"/>
    <n v="2"/>
    <s v="No"/>
    <x v="0"/>
    <x v="1"/>
    <n v="24513.09"/>
    <x v="1"/>
    <x v="2"/>
    <s v="R1013"/>
    <x v="0"/>
  </r>
  <r>
    <s v="ID425"/>
    <s v="Mr"/>
    <s v="Jordan"/>
    <s v="Lerma"/>
    <d v="1968-07-06T00:00:00"/>
    <n v="54"/>
    <n v="0"/>
    <n v="30.02"/>
    <n v="11.09"/>
    <x v="0"/>
    <x v="0"/>
    <x v="0"/>
    <n v="0"/>
    <s v="No"/>
    <x v="0"/>
    <x v="0"/>
    <n v="24476.48"/>
    <x v="1"/>
    <x v="2"/>
    <s v="R1012"/>
    <x v="0"/>
  </r>
  <r>
    <s v="ID426"/>
    <s v="Mr"/>
    <s v="Matt"/>
    <s v="Dahl"/>
    <d v="1970-11-30T00:00:00"/>
    <n v="52"/>
    <n v="0"/>
    <n v="27.36"/>
    <n v="9.4499999999999993"/>
    <x v="1"/>
    <x v="0"/>
    <x v="0"/>
    <n v="2"/>
    <s v="Yes"/>
    <x v="0"/>
    <x v="1"/>
    <n v="24393.62"/>
    <x v="1"/>
    <x v="0"/>
    <s v="R1012"/>
    <x v="0"/>
  </r>
  <r>
    <s v="ID427"/>
    <s v="Ms"/>
    <s v="Taryn L"/>
    <s v="Surtees"/>
    <d v="1999-10-07T00:00:00"/>
    <n v="23"/>
    <n v="0"/>
    <n v="22.2"/>
    <n v="5.51"/>
    <x v="0"/>
    <x v="0"/>
    <x v="0"/>
    <n v="0"/>
    <s v="Yes"/>
    <x v="2"/>
    <x v="2"/>
    <n v="24387.74"/>
    <x v="1"/>
    <x v="1"/>
    <s v="R1011"/>
    <x v="2"/>
  </r>
  <r>
    <s v="ID428"/>
    <s v="Ms"/>
    <s v="Temima"/>
    <s v="Spetner"/>
    <d v="2004-08-03T00:00:00"/>
    <n v="18"/>
    <n v="0"/>
    <n v="25.71"/>
    <n v="4.18"/>
    <x v="0"/>
    <x v="1"/>
    <x v="0"/>
    <n v="1"/>
    <s v="Yes"/>
    <x v="2"/>
    <x v="1"/>
    <n v="24294.02"/>
    <x v="1"/>
    <x v="1"/>
    <s v="R1011"/>
    <x v="2"/>
  </r>
  <r>
    <s v="ID429"/>
    <s v="Ms"/>
    <s v="Jennifer"/>
    <s v="Brandon"/>
    <d v="1964-12-16T00:00:00"/>
    <n v="58"/>
    <n v="0"/>
    <n v="41.91"/>
    <n v="5.98"/>
    <x v="1"/>
    <x v="0"/>
    <x v="0"/>
    <n v="1"/>
    <s v="No"/>
    <x v="1"/>
    <x v="0"/>
    <n v="24227.34"/>
    <x v="1"/>
    <x v="1"/>
    <s v="R1013"/>
    <x v="0"/>
  </r>
  <r>
    <s v="ID430"/>
    <s v="Ms"/>
    <s v="Serena M"/>
    <s v="Eley"/>
    <d v="1974-09-10T00:00:00"/>
    <n v="48"/>
    <n v="3"/>
    <n v="25.85"/>
    <n v="10.16"/>
    <x v="0"/>
    <x v="0"/>
    <x v="0"/>
    <n v="0"/>
    <s v="Yes"/>
    <x v="0"/>
    <x v="1"/>
    <n v="24180.93"/>
    <x v="1"/>
    <x v="1"/>
    <s v="R1013"/>
    <x v="1"/>
  </r>
  <r>
    <s v="ID431"/>
    <s v="Ms"/>
    <s v="Victoria M"/>
    <s v="Sedicum"/>
    <d v="1973-06-13T00:00:00"/>
    <n v="49"/>
    <n v="3"/>
    <n v="23.844999999999999"/>
    <n v="11.71"/>
    <x v="0"/>
    <x v="0"/>
    <x v="0"/>
    <n v="2"/>
    <s v="Yes"/>
    <x v="0"/>
    <x v="2"/>
    <n v="24106.91"/>
    <x v="1"/>
    <x v="2"/>
    <s v="R1024"/>
    <x v="1"/>
  </r>
  <r>
    <s v="ID432"/>
    <s v="Ms"/>
    <s v="Phoebe"/>
    <s v="Markle"/>
    <d v="2003-12-30T00:00:00"/>
    <n v="19"/>
    <n v="2"/>
    <n v="30.59"/>
    <n v="5.23"/>
    <x v="0"/>
    <x v="0"/>
    <x v="1"/>
    <n v="1"/>
    <s v="No"/>
    <x v="2"/>
    <x v="0"/>
    <n v="24059.68"/>
    <x v="1"/>
    <x v="2"/>
    <s v="R1012"/>
    <x v="2"/>
  </r>
  <r>
    <s v="ID433"/>
    <s v="Mr"/>
    <s v="Corey"/>
    <s v="Kunz"/>
    <d v="1971-07-10T00:00:00"/>
    <n v="51"/>
    <n v="2"/>
    <n v="24.795000000000002"/>
    <n v="6.85"/>
    <x v="0"/>
    <x v="0"/>
    <x v="0"/>
    <n v="0"/>
    <s v="Yes"/>
    <x v="0"/>
    <x v="2"/>
    <n v="23967.38"/>
    <x v="1"/>
    <x v="2"/>
    <s v="R1012"/>
    <x v="0"/>
  </r>
  <r>
    <s v="ID434"/>
    <s v="Ms"/>
    <s v="Rebecca"/>
    <s v="Wimert"/>
    <d v="1970-08-08T00:00:00"/>
    <n v="52"/>
    <n v="1"/>
    <n v="24.13"/>
    <n v="7.05"/>
    <x v="1"/>
    <x v="0"/>
    <x v="0"/>
    <n v="2"/>
    <s v="Yes"/>
    <x v="0"/>
    <x v="2"/>
    <n v="23887.66"/>
    <x v="1"/>
    <x v="0"/>
    <s v="R1012"/>
    <x v="0"/>
  </r>
  <r>
    <s v="ID435"/>
    <s v="Mr"/>
    <s v="Nicholas D"/>
    <s v="Peterson"/>
    <d v="1973-06-27T00:00:00"/>
    <n v="49"/>
    <n v="2"/>
    <n v="25.84"/>
    <n v="11.64"/>
    <x v="0"/>
    <x v="0"/>
    <x v="0"/>
    <n v="2"/>
    <s v="Yes"/>
    <x v="0"/>
    <x v="1"/>
    <n v="23807.24"/>
    <x v="1"/>
    <x v="0"/>
    <s v="R1012"/>
    <x v="1"/>
  </r>
  <r>
    <s v="ID436"/>
    <s v="Mr"/>
    <s v="Christian"/>
    <s v="Mercier"/>
    <d v="1974-06-02T00:00:00"/>
    <n v="49"/>
    <n v="1"/>
    <n v="28"/>
    <n v="10.52"/>
    <x v="0"/>
    <x v="0"/>
    <x v="0"/>
    <n v="0"/>
    <s v="Yes"/>
    <x v="0"/>
    <x v="1"/>
    <n v="23568.27"/>
    <x v="1"/>
    <x v="2"/>
    <s v="R1011"/>
    <x v="1"/>
  </r>
  <r>
    <s v="ID437"/>
    <s v="Mr"/>
    <s v="Jonathon S"/>
    <s v="Laurie"/>
    <d v="1983-08-26T00:00:00"/>
    <n v="39"/>
    <n v="2"/>
    <n v="34.1"/>
    <n v="4.01"/>
    <x v="1"/>
    <x v="0"/>
    <x v="1"/>
    <n v="1"/>
    <s v="No"/>
    <x v="2"/>
    <x v="0"/>
    <n v="23563.02"/>
    <x v="1"/>
    <x v="2"/>
    <s v="R1013"/>
    <x v="1"/>
  </r>
  <r>
    <s v="ID438"/>
    <s v="Ms"/>
    <s v="Caroline"/>
    <s v="Sekaquaptewa"/>
    <d v="1975-11-13T00:00:00"/>
    <n v="47"/>
    <n v="1"/>
    <n v="26.125"/>
    <n v="8.56"/>
    <x v="1"/>
    <x v="0"/>
    <x v="0"/>
    <n v="1"/>
    <s v="Yes"/>
    <x v="0"/>
    <x v="1"/>
    <n v="23401.31"/>
    <x v="1"/>
    <x v="0"/>
    <s v="R1024"/>
    <x v="1"/>
  </r>
  <r>
    <s v="ID439"/>
    <s v="Mr"/>
    <s v="Joshua D"/>
    <s v="Frash"/>
    <d v="1973-10-22T00:00:00"/>
    <n v="49"/>
    <n v="2"/>
    <n v="25.6"/>
    <n v="10.5"/>
    <x v="0"/>
    <x v="0"/>
    <x v="0"/>
    <n v="2"/>
    <s v="Yes"/>
    <x v="0"/>
    <x v="1"/>
    <n v="23306.55"/>
    <x v="1"/>
    <x v="2"/>
    <s v="R1011"/>
    <x v="1"/>
  </r>
  <r>
    <s v="ID440"/>
    <s v="Ms"/>
    <s v="Nichole"/>
    <s v="Bukowski"/>
    <d v="1994-10-03T00:00:00"/>
    <n v="28"/>
    <n v="1"/>
    <n v="24.32"/>
    <n v="6.39"/>
    <x v="0"/>
    <x v="0"/>
    <x v="0"/>
    <n v="0"/>
    <s v="No"/>
    <x v="1"/>
    <x v="2"/>
    <n v="23288.93"/>
    <x v="1"/>
    <x v="0"/>
    <s v="R1024"/>
    <x v="2"/>
  </r>
  <r>
    <s v="ID441"/>
    <s v="Ms"/>
    <s v="Denise M"/>
    <s v="Sandahl"/>
    <d v="1969-11-14T00:00:00"/>
    <n v="53"/>
    <n v="1"/>
    <n v="22.88"/>
    <n v="5.71"/>
    <x v="1"/>
    <x v="0"/>
    <x v="1"/>
    <n v="1"/>
    <s v="Yes"/>
    <x v="1"/>
    <x v="2"/>
    <n v="23244.79"/>
    <x v="1"/>
    <x v="0"/>
    <s v="R1013"/>
    <x v="0"/>
  </r>
  <r>
    <s v="ID442"/>
    <s v="Mr"/>
    <s v="Peter R"/>
    <s v="Speight"/>
    <d v="1997-08-07T00:00:00"/>
    <n v="25"/>
    <n v="2"/>
    <n v="24.984999999999999"/>
    <n v="4.43"/>
    <x v="1"/>
    <x v="0"/>
    <x v="1"/>
    <n v="1"/>
    <s v="No"/>
    <x v="2"/>
    <x v="2"/>
    <n v="23241.47"/>
    <x v="1"/>
    <x v="0"/>
    <s v="R1018"/>
    <x v="2"/>
  </r>
  <r>
    <s v="ID443"/>
    <s v="Mr"/>
    <s v="Johnson K"/>
    <s v="Lee"/>
    <d v="2003-12-14T00:00:00"/>
    <n v="19"/>
    <n v="0"/>
    <n v="33.1"/>
    <n v="5.52"/>
    <x v="0"/>
    <x v="0"/>
    <x v="1"/>
    <n v="1"/>
    <s v="No"/>
    <x v="2"/>
    <x v="0"/>
    <n v="23082.959999999999"/>
    <x v="1"/>
    <x v="2"/>
    <s v="R1011"/>
    <x v="2"/>
  </r>
  <r>
    <s v="ID444"/>
    <s v="Ms"/>
    <s v="Katherine"/>
    <s v="Nielsen"/>
    <d v="1975-09-09T00:00:00"/>
    <n v="47"/>
    <n v="0"/>
    <n v="27.83"/>
    <n v="9.1999999999999993"/>
    <x v="1"/>
    <x v="0"/>
    <x v="0"/>
    <n v="1"/>
    <s v="Yes"/>
    <x v="0"/>
    <x v="1"/>
    <n v="23065.42"/>
    <x v="1"/>
    <x v="2"/>
    <s v="R1013"/>
    <x v="1"/>
  </r>
  <r>
    <s v="ID445"/>
    <s v="Ms"/>
    <s v="Lynda"/>
    <s v="Zirdok"/>
    <d v="1970-11-09T00:00:00"/>
    <n v="52"/>
    <n v="0"/>
    <n v="30.875"/>
    <n v="10.97"/>
    <x v="1"/>
    <x v="0"/>
    <x v="0"/>
    <n v="2"/>
    <s v="No"/>
    <x v="0"/>
    <x v="0"/>
    <n v="23045.57"/>
    <x v="1"/>
    <x v="2"/>
    <s v="R1024"/>
    <x v="0"/>
  </r>
  <r>
    <s v="ID446"/>
    <s v="Mr"/>
    <s v="Anthony"/>
    <s v="Crudale"/>
    <d v="2003-07-25T00:00:00"/>
    <n v="19"/>
    <n v="2"/>
    <n v="27.265000000000001"/>
    <n v="4.25"/>
    <x v="0"/>
    <x v="0"/>
    <x v="1"/>
    <n v="1"/>
    <s v="No"/>
    <x v="2"/>
    <x v="1"/>
    <n v="22493.66"/>
    <x v="1"/>
    <x v="1"/>
    <s v="R1012"/>
    <x v="2"/>
  </r>
  <r>
    <s v="ID447"/>
    <s v="Ms"/>
    <s v="Linnea C"/>
    <s v="Koopmans"/>
    <d v="1979-11-14T00:00:00"/>
    <n v="43"/>
    <n v="2"/>
    <n v="26.7"/>
    <n v="5.23"/>
    <x v="0"/>
    <x v="0"/>
    <x v="1"/>
    <n v="1"/>
    <s v="Yes"/>
    <x v="2"/>
    <x v="1"/>
    <n v="22478.6"/>
    <x v="2"/>
    <x v="2"/>
    <s v="R1011"/>
    <x v="1"/>
  </r>
  <r>
    <s v="ID448"/>
    <s v="Mr"/>
    <s v="Massimiliano A"/>
    <s v="Milani"/>
    <d v="1983-12-21T00:00:00"/>
    <n v="39"/>
    <n v="1"/>
    <n v="29.925000000000001"/>
    <n v="5.96"/>
    <x v="1"/>
    <x v="0"/>
    <x v="1"/>
    <n v="1"/>
    <s v="Yes"/>
    <x v="1"/>
    <x v="1"/>
    <n v="22462.04"/>
    <x v="2"/>
    <x v="1"/>
    <s v="R1019"/>
    <x v="1"/>
  </r>
  <r>
    <s v="ID449"/>
    <s v="Mr"/>
    <s v="James M"/>
    <s v="Kelly"/>
    <d v="1966-08-18T00:00:00"/>
    <n v="56"/>
    <n v="0"/>
    <n v="19.95"/>
    <n v="4.29"/>
    <x v="1"/>
    <x v="0"/>
    <x v="0"/>
    <n v="2"/>
    <s v="Yes"/>
    <x v="2"/>
    <x v="2"/>
    <n v="22412.65"/>
    <x v="2"/>
    <x v="0"/>
    <s v="R1014"/>
    <x v="0"/>
  </r>
  <r>
    <s v="ID450"/>
    <s v="Ms"/>
    <s v="Lauren"/>
    <s v="Finelli"/>
    <d v="1999-08-26T00:00:00"/>
    <n v="23"/>
    <n v="2"/>
    <n v="24.225000000000001"/>
    <n v="4.09"/>
    <x v="0"/>
    <x v="0"/>
    <x v="0"/>
    <n v="0"/>
    <s v="No"/>
    <x v="2"/>
    <x v="2"/>
    <n v="22395.74"/>
    <x v="2"/>
    <x v="2"/>
    <s v="R1024"/>
    <x v="2"/>
  </r>
  <r>
    <s v="ID451"/>
    <s v="Ms"/>
    <s v="Michele V"/>
    <s v="Palmer"/>
    <d v="1982-12-27T00:00:00"/>
    <n v="40"/>
    <n v="1"/>
    <n v="28.12"/>
    <n v="4.88"/>
    <x v="0"/>
    <x v="0"/>
    <x v="0"/>
    <n v="0"/>
    <s v="Yes"/>
    <x v="2"/>
    <x v="1"/>
    <n v="22331.57"/>
    <x v="1"/>
    <x v="0"/>
    <s v="R1024"/>
    <x v="1"/>
  </r>
  <r>
    <s v="ID452"/>
    <s v="Mr"/>
    <s v="Xiao"/>
    <s v="Wang"/>
    <d v="1971-06-16T00:00:00"/>
    <n v="51"/>
    <n v="1"/>
    <n v="23.21"/>
    <n v="6.76"/>
    <x v="0"/>
    <x v="0"/>
    <x v="0"/>
    <n v="0"/>
    <s v="Yes"/>
    <x v="0"/>
    <x v="2"/>
    <n v="22218.11"/>
    <x v="1"/>
    <x v="0"/>
    <s v="R1013"/>
    <x v="0"/>
  </r>
  <r>
    <s v="ID453"/>
    <s v="Ms"/>
    <s v="Harper L"/>
    <s v="Beasley"/>
    <d v="1965-08-24T00:00:00"/>
    <n v="57"/>
    <n v="1"/>
    <n v="23.98"/>
    <n v="10.67"/>
    <x v="0"/>
    <x v="0"/>
    <x v="0"/>
    <n v="0"/>
    <s v="No"/>
    <x v="0"/>
    <x v="2"/>
    <n v="22192.44"/>
    <x v="2"/>
    <x v="1"/>
    <s v="R1013"/>
    <x v="0"/>
  </r>
  <r>
    <s v="ID454"/>
    <s v="Mr"/>
    <s v="Nick"/>
    <s v="Bedbury"/>
    <d v="1980-09-12T00:00:00"/>
    <n v="42"/>
    <n v="0"/>
    <n v="30"/>
    <n v="6.21"/>
    <x v="0"/>
    <x v="0"/>
    <x v="0"/>
    <n v="0"/>
    <s v="Yes"/>
    <x v="1"/>
    <x v="0"/>
    <n v="22144.03"/>
    <x v="1"/>
    <x v="2"/>
    <s v="R1011"/>
    <x v="1"/>
  </r>
  <r>
    <s v="ID455"/>
    <s v="Mr"/>
    <s v="Scott"/>
    <s v="Stemberger"/>
    <d v="2001-08-28T00:00:00"/>
    <n v="21"/>
    <n v="0"/>
    <n v="17.350000000000001"/>
    <n v="5.03"/>
    <x v="1"/>
    <x v="0"/>
    <x v="0"/>
    <n v="0"/>
    <s v="Yes"/>
    <x v="2"/>
    <x v="3"/>
    <n v="22097.62"/>
    <x v="2"/>
    <x v="1"/>
    <s v="R1011"/>
    <x v="2"/>
  </r>
  <r>
    <s v="ID456"/>
    <s v="Mr"/>
    <s v="Wilson"/>
    <s v="Chebet"/>
    <d v="1989-10-14T00:00:00"/>
    <n v="33"/>
    <n v="0"/>
    <n v="22.704999999999998"/>
    <n v="5.27"/>
    <x v="0"/>
    <x v="0"/>
    <x v="0"/>
    <n v="0"/>
    <s v="No"/>
    <x v="2"/>
    <x v="2"/>
    <n v="21984.47"/>
    <x v="2"/>
    <x v="1"/>
    <s v="R1012"/>
    <x v="1"/>
  </r>
  <r>
    <s v="ID457"/>
    <s v="Mr"/>
    <s v="Lee"/>
    <s v="Muir"/>
    <d v="1975-12-19T00:00:00"/>
    <n v="47"/>
    <n v="1"/>
    <n v="25.41"/>
    <n v="10.53"/>
    <x v="1"/>
    <x v="0"/>
    <x v="0"/>
    <n v="1"/>
    <s v="Yes"/>
    <x v="0"/>
    <x v="1"/>
    <n v="21978.68"/>
    <x v="2"/>
    <x v="0"/>
    <s v="R1013"/>
    <x v="1"/>
  </r>
  <r>
    <s v="ID458"/>
    <s v="Mr"/>
    <s v="Shizhong"/>
    <s v="Yang"/>
    <d v="2003-09-28T00:00:00"/>
    <n v="19"/>
    <n v="0"/>
    <n v="18.23"/>
    <n v="5.78"/>
    <x v="0"/>
    <x v="0"/>
    <x v="1"/>
    <n v="1"/>
    <s v="Yes"/>
    <x v="1"/>
    <x v="3"/>
    <n v="21882.400000000001"/>
    <x v="1"/>
    <x v="1"/>
    <s v="R1011"/>
    <x v="2"/>
  </r>
  <r>
    <s v="ID459"/>
    <s v="Ms"/>
    <s v="Marie-Claire"/>
    <s v="Gravel"/>
    <d v="1979-08-17T00:00:00"/>
    <n v="43"/>
    <n v="2"/>
    <n v="24.7"/>
    <n v="4.3600000000000003"/>
    <x v="0"/>
    <x v="0"/>
    <x v="1"/>
    <n v="1"/>
    <s v="Yes"/>
    <x v="2"/>
    <x v="2"/>
    <n v="21880.82"/>
    <x v="2"/>
    <x v="1"/>
    <s v="R1012"/>
    <x v="1"/>
  </r>
  <r>
    <s v="ID460"/>
    <s v="Mr"/>
    <s v="Todd J"/>
    <s v="Smith"/>
    <d v="1963-08-27T00:00:00"/>
    <n v="59"/>
    <n v="0"/>
    <n v="37.4"/>
    <n v="9.7200000000000006"/>
    <x v="1"/>
    <x v="0"/>
    <x v="1"/>
    <n v="1"/>
    <s v="No"/>
    <x v="0"/>
    <x v="0"/>
    <n v="21797"/>
    <x v="2"/>
    <x v="1"/>
    <s v="R1011"/>
    <x v="0"/>
  </r>
  <r>
    <s v="ID461"/>
    <s v="Ms"/>
    <s v="Carolyn"/>
    <s v="Williams"/>
    <d v="1979-09-28T00:00:00"/>
    <n v="43"/>
    <n v="0"/>
    <n v="26.885000000000002"/>
    <n v="5.18"/>
    <x v="0"/>
    <x v="0"/>
    <x v="1"/>
    <n v="1"/>
    <s v="Yes"/>
    <x v="2"/>
    <x v="1"/>
    <n v="21774.32"/>
    <x v="2"/>
    <x v="2"/>
    <s v="R1012"/>
    <x v="1"/>
  </r>
  <r>
    <s v="ID462"/>
    <s v="Ms"/>
    <s v="Lindsey"/>
    <s v="Meyer"/>
    <d v="1979-09-20T00:00:00"/>
    <n v="43"/>
    <n v="1"/>
    <n v="25.27"/>
    <n v="5.29"/>
    <x v="0"/>
    <x v="0"/>
    <x v="1"/>
    <n v="1"/>
    <s v="Yes"/>
    <x v="2"/>
    <x v="1"/>
    <n v="21771.34"/>
    <x v="2"/>
    <x v="1"/>
    <s v="R1024"/>
    <x v="1"/>
  </r>
  <r>
    <s v="ID463"/>
    <s v="Ms"/>
    <s v="Marissa D"/>
    <s v="Jamieson"/>
    <d v="1976-07-18T00:00:00"/>
    <n v="46"/>
    <n v="1"/>
    <n v="23.655000000000001"/>
    <n v="4.8600000000000003"/>
    <x v="1"/>
    <x v="0"/>
    <x v="0"/>
    <n v="0"/>
    <s v="Yes"/>
    <x v="2"/>
    <x v="2"/>
    <n v="21677.279999999999"/>
    <x v="2"/>
    <x v="1"/>
    <s v="R1012"/>
    <x v="1"/>
  </r>
  <r>
    <s v="ID464"/>
    <s v="Mr"/>
    <s v="Jean Luc"/>
    <s v="Dufeal"/>
    <d v="1962-11-16T00:00:00"/>
    <n v="60"/>
    <n v="0"/>
    <n v="55.05"/>
    <n v="7.66"/>
    <x v="0"/>
    <x v="0"/>
    <x v="0"/>
    <n v="0"/>
    <s v="No"/>
    <x v="0"/>
    <x v="0"/>
    <n v="21661.16"/>
    <x v="1"/>
    <x v="2"/>
    <s v="R1012"/>
    <x v="0"/>
  </r>
  <r>
    <s v="ID465"/>
    <s v="Ms"/>
    <s v="Danielle"/>
    <s v="Sansonetti"/>
    <d v="1983-12-25T00:00:00"/>
    <n v="39"/>
    <n v="3"/>
    <n v="24.89"/>
    <n v="6.1"/>
    <x v="1"/>
    <x v="0"/>
    <x v="1"/>
    <n v="1"/>
    <s v="Yes"/>
    <x v="1"/>
    <x v="2"/>
    <n v="21659.93"/>
    <x v="2"/>
    <x v="0"/>
    <s v="R1024"/>
    <x v="1"/>
  </r>
  <r>
    <s v="ID466"/>
    <s v="Mr"/>
    <s v="Jim"/>
    <s v="Koneazny"/>
    <d v="1999-06-12T00:00:00"/>
    <n v="23"/>
    <n v="0"/>
    <n v="18.715"/>
    <n v="4.4400000000000004"/>
    <x v="0"/>
    <x v="0"/>
    <x v="0"/>
    <n v="0"/>
    <s v="No"/>
    <x v="2"/>
    <x v="2"/>
    <n v="21595.38"/>
    <x v="1"/>
    <x v="0"/>
    <s v="R1012"/>
    <x v="2"/>
  </r>
  <r>
    <s v="ID467"/>
    <s v="Mr"/>
    <s v="Matthew T"/>
    <s v="Johnson"/>
    <d v="1990-11-21T00:00:00"/>
    <n v="32"/>
    <n v="4"/>
    <n v="28.12"/>
    <n v="6.15"/>
    <x v="0"/>
    <x v="0"/>
    <x v="0"/>
    <n v="0"/>
    <s v="Yes"/>
    <x v="1"/>
    <x v="1"/>
    <n v="21472.48"/>
    <x v="1"/>
    <x v="2"/>
    <s v="R1012"/>
    <x v="1"/>
  </r>
  <r>
    <s v="ID468"/>
    <s v="Ms"/>
    <s v="Rachel L"/>
    <s v="Glasson"/>
    <d v="1980-09-04T00:00:00"/>
    <n v="42"/>
    <n v="0"/>
    <n v="26.6"/>
    <n v="4.53"/>
    <x v="0"/>
    <x v="0"/>
    <x v="0"/>
    <n v="0"/>
    <s v="Yes"/>
    <x v="2"/>
    <x v="1"/>
    <n v="21348.71"/>
    <x v="1"/>
    <x v="1"/>
    <s v="R1012"/>
    <x v="1"/>
  </r>
  <r>
    <s v="ID469"/>
    <s v="Ms"/>
    <s v="Corina"/>
    <s v="Canitz"/>
    <d v="2004-08-04T00:00:00"/>
    <n v="18"/>
    <n v="0"/>
    <n v="30.114999999999998"/>
    <n v="5.48"/>
    <x v="0"/>
    <x v="1"/>
    <x v="0"/>
    <n v="1"/>
    <s v="No"/>
    <x v="2"/>
    <x v="0"/>
    <n v="21344.85"/>
    <x v="2"/>
    <x v="1"/>
    <s v="R1024"/>
    <x v="2"/>
  </r>
  <r>
    <s v="ID470"/>
    <s v="Mr"/>
    <s v="Guannan"/>
    <s v="Li"/>
    <d v="1980-12-10T00:00:00"/>
    <n v="42"/>
    <n v="2"/>
    <n v="24.605"/>
    <n v="5.48"/>
    <x v="0"/>
    <x v="0"/>
    <x v="0"/>
    <n v="0"/>
    <s v="Yes"/>
    <x v="2"/>
    <x v="2"/>
    <n v="21259.38"/>
    <x v="2"/>
    <x v="0"/>
    <s v="R1019"/>
    <x v="1"/>
  </r>
  <r>
    <s v="ID471"/>
    <s v="Mr"/>
    <s v="Don"/>
    <s v="Parsons"/>
    <d v="1974-09-03T00:00:00"/>
    <n v="48"/>
    <n v="0"/>
    <n v="29.6"/>
    <n v="8.1"/>
    <x v="0"/>
    <x v="0"/>
    <x v="0"/>
    <n v="0"/>
    <s v="No"/>
    <x v="0"/>
    <x v="1"/>
    <n v="21232.18"/>
    <x v="2"/>
    <x v="2"/>
    <s v="R1011"/>
    <x v="1"/>
  </r>
  <r>
    <s v="ID472"/>
    <s v="Mr"/>
    <s v="Chris"/>
    <s v="Raulli"/>
    <d v="1974-10-14T00:00:00"/>
    <n v="48"/>
    <n v="0"/>
    <n v="24.42"/>
    <n v="7.16"/>
    <x v="0"/>
    <x v="0"/>
    <x v="0"/>
    <n v="0"/>
    <s v="Yes"/>
    <x v="0"/>
    <x v="2"/>
    <n v="21223.68"/>
    <x v="2"/>
    <x v="2"/>
    <s v="R1013"/>
    <x v="1"/>
  </r>
  <r>
    <s v="ID473"/>
    <s v="Mr"/>
    <s v="Gavin V"/>
    <s v="Frome"/>
    <d v="1969-08-26T00:00:00"/>
    <n v="53"/>
    <n v="0"/>
    <n v="20.9"/>
    <n v="4.55"/>
    <x v="1"/>
    <x v="0"/>
    <x v="1"/>
    <n v="1"/>
    <s v="Yes"/>
    <x v="2"/>
    <x v="2"/>
    <n v="21195.82"/>
    <x v="2"/>
    <x v="1"/>
    <s v="R1013"/>
    <x v="0"/>
  </r>
  <r>
    <s v="ID474"/>
    <s v="Mr"/>
    <s v="David"/>
    <s v="Sevcik"/>
    <d v="1977-11-23T00:00:00"/>
    <n v="45"/>
    <n v="2"/>
    <n v="22.895"/>
    <n v="6.03"/>
    <x v="0"/>
    <x v="0"/>
    <x v="0"/>
    <n v="0"/>
    <s v="Yes"/>
    <x v="1"/>
    <x v="2"/>
    <n v="21098.55"/>
    <x v="2"/>
    <x v="0"/>
    <s v="R1012"/>
    <x v="1"/>
  </r>
  <r>
    <s v="ID475"/>
    <s v="Mr"/>
    <s v="Jatin"/>
    <s v="Narang"/>
    <d v="1983-07-02T00:00:00"/>
    <n v="39"/>
    <n v="1"/>
    <n v="28.3"/>
    <n v="5.47"/>
    <x v="1"/>
    <x v="0"/>
    <x v="1"/>
    <n v="1"/>
    <s v="Yes"/>
    <x v="2"/>
    <x v="1"/>
    <n v="21082.16"/>
    <x v="2"/>
    <x v="2"/>
    <s v="R1011"/>
    <x v="1"/>
  </r>
  <r>
    <s v="ID476"/>
    <s v="Mr"/>
    <s v="J P"/>
    <s v="Royston"/>
    <d v="1964-11-19T00:00:00"/>
    <n v="58"/>
    <n v="0"/>
    <n v="54.3"/>
    <n v="4.1500000000000004"/>
    <x v="1"/>
    <x v="0"/>
    <x v="0"/>
    <n v="1"/>
    <s v="No"/>
    <x v="2"/>
    <x v="0"/>
    <n v="20893.060000000001"/>
    <x v="1"/>
    <x v="0"/>
    <s v="R1012"/>
    <x v="0"/>
  </r>
  <r>
    <s v="ID477"/>
    <s v="Ms"/>
    <s v="Angela M"/>
    <s v="Tieri"/>
    <d v="1975-12-08T00:00:00"/>
    <n v="47"/>
    <n v="0"/>
    <n v="33.344999999999999"/>
    <n v="11.32"/>
    <x v="1"/>
    <x v="0"/>
    <x v="0"/>
    <n v="1"/>
    <s v="No"/>
    <x v="0"/>
    <x v="0"/>
    <n v="20878.78"/>
    <x v="1"/>
    <x v="1"/>
    <s v="R1024"/>
    <x v="1"/>
  </r>
  <r>
    <s v="ID478"/>
    <s v="Mr"/>
    <s v="Blake K"/>
    <s v="Whitney"/>
    <d v="1967-09-08T00:00:00"/>
    <n v="55"/>
    <n v="0"/>
    <n v="33"/>
    <n v="9.51"/>
    <x v="1"/>
    <x v="0"/>
    <x v="0"/>
    <n v="0"/>
    <s v="No"/>
    <x v="0"/>
    <x v="0"/>
    <n v="20781.490000000002"/>
    <x v="1"/>
    <x v="0"/>
    <s v="R1013"/>
    <x v="0"/>
  </r>
  <r>
    <s v="ID479"/>
    <s v="Mr"/>
    <s v="Brian T"/>
    <s v="Wandzilak"/>
    <d v="1986-08-04T00:00:00"/>
    <n v="36"/>
    <n v="1"/>
    <n v="28.024999999999999"/>
    <n v="7.67"/>
    <x v="1"/>
    <x v="0"/>
    <x v="0"/>
    <n v="1"/>
    <s v="Yes"/>
    <x v="0"/>
    <x v="1"/>
    <n v="20773.63"/>
    <x v="1"/>
    <x v="0"/>
    <s v="R1017"/>
    <x v="1"/>
  </r>
  <r>
    <s v="ID480"/>
    <s v="Mr"/>
    <s v="Damon"/>
    <s v="Valenzona"/>
    <d v="1992-09-14T00:00:00"/>
    <n v="30"/>
    <n v="3"/>
    <n v="28.69"/>
    <n v="6.23"/>
    <x v="0"/>
    <x v="0"/>
    <x v="0"/>
    <n v="1"/>
    <s v="Yes"/>
    <x v="1"/>
    <x v="1"/>
    <n v="20745.990000000002"/>
    <x v="2"/>
    <x v="1"/>
    <s v="R1012"/>
    <x v="1"/>
  </r>
  <r>
    <s v="ID481"/>
    <s v="Mr"/>
    <s v="Jeffrey"/>
    <s v="Young"/>
    <d v="1965-08-01T00:00:00"/>
    <n v="57"/>
    <n v="0"/>
    <n v="40.28"/>
    <n v="8.9"/>
    <x v="0"/>
    <x v="0"/>
    <x v="0"/>
    <n v="0"/>
    <s v="No"/>
    <x v="0"/>
    <x v="0"/>
    <n v="20709.02"/>
    <x v="2"/>
    <x v="2"/>
    <s v="R1019"/>
    <x v="0"/>
  </r>
  <r>
    <s v="ID482"/>
    <s v="Mr"/>
    <s v="Malcolm J"/>
    <s v="Richards"/>
    <d v="1967-12-17T00:00:00"/>
    <n v="55"/>
    <n v="0"/>
    <n v="37.299999999999997"/>
    <n v="7.79"/>
    <x v="1"/>
    <x v="0"/>
    <x v="0"/>
    <n v="0"/>
    <s v="No"/>
    <x v="0"/>
    <x v="0"/>
    <n v="20630.28"/>
    <x v="1"/>
    <x v="0"/>
    <s v="R1011"/>
    <x v="0"/>
  </r>
  <r>
    <s v="ID483"/>
    <s v="Ms"/>
    <s v="Margaret B"/>
    <s v="Alexson"/>
    <d v="1966-07-09T00:00:00"/>
    <n v="56"/>
    <n v="0"/>
    <n v="54.47"/>
    <n v="4.49"/>
    <x v="1"/>
    <x v="0"/>
    <x v="0"/>
    <n v="2"/>
    <s v="No"/>
    <x v="2"/>
    <x v="0"/>
    <n v="20568.32"/>
    <x v="2"/>
    <x v="2"/>
    <s v="R1012"/>
    <x v="0"/>
  </r>
  <r>
    <s v="ID484"/>
    <s v="Ms"/>
    <s v="Helen"/>
    <s v="Wright"/>
    <d v="1969-10-13T00:00:00"/>
    <n v="53"/>
    <n v="3"/>
    <n v="38.06"/>
    <n v="5.24"/>
    <x v="1"/>
    <x v="0"/>
    <x v="1"/>
    <n v="1"/>
    <s v="No"/>
    <x v="2"/>
    <x v="0"/>
    <n v="20463"/>
    <x v="1"/>
    <x v="2"/>
    <s v="R1013"/>
    <x v="0"/>
  </r>
  <r>
    <s v="ID485"/>
    <s v="Mr"/>
    <s v="Matthew"/>
    <s v="Mckenna"/>
    <d v="1962-10-18T00:00:00"/>
    <n v="60"/>
    <n v="0"/>
    <n v="51.47"/>
    <n v="9.6"/>
    <x v="0"/>
    <x v="0"/>
    <x v="0"/>
    <n v="0"/>
    <s v="No"/>
    <x v="0"/>
    <x v="0"/>
    <n v="20446.849999999999"/>
    <x v="1"/>
    <x v="1"/>
    <s v="R1012"/>
    <x v="0"/>
  </r>
  <r>
    <s v="ID486"/>
    <s v="Mr"/>
    <s v="Jeff"/>
    <s v="Sallade"/>
    <d v="1985-07-12T00:00:00"/>
    <n v="37"/>
    <n v="0"/>
    <n v="29.8"/>
    <n v="5.78"/>
    <x v="1"/>
    <x v="0"/>
    <x v="0"/>
    <n v="0"/>
    <s v="No"/>
    <x v="1"/>
    <x v="1"/>
    <n v="20420.599999999999"/>
    <x v="2"/>
    <x v="2"/>
    <s v="R1011"/>
    <x v="1"/>
  </r>
  <r>
    <s v="ID487"/>
    <s v="Mrs"/>
    <s v="Tara R"/>
    <s v="Argall"/>
    <d v="1962-07-02T00:00:00"/>
    <n v="60"/>
    <n v="0"/>
    <n v="49.77"/>
    <n v="7.02"/>
    <x v="0"/>
    <x v="0"/>
    <x v="0"/>
    <n v="0"/>
    <s v="No"/>
    <x v="0"/>
    <x v="0"/>
    <n v="20354.5"/>
    <x v="2"/>
    <x v="2"/>
    <s v="R1026"/>
    <x v="0"/>
  </r>
  <r>
    <s v="ID488"/>
    <s v="Ms"/>
    <s v="Kristin"/>
    <s v="Patchell"/>
    <d v="1985-09-17T00:00:00"/>
    <n v="37"/>
    <n v="1"/>
    <n v="25.555"/>
    <n v="4.09"/>
    <x v="1"/>
    <x v="0"/>
    <x v="0"/>
    <n v="0"/>
    <s v="Yes"/>
    <x v="2"/>
    <x v="1"/>
    <n v="20296.86"/>
    <x v="2"/>
    <x v="1"/>
    <s v="R1024"/>
    <x v="1"/>
  </r>
  <r>
    <s v="ID489"/>
    <s v="Mr"/>
    <s v="Timothy"/>
    <s v="Catoggio"/>
    <d v="1993-09-07T00:00:00"/>
    <n v="29"/>
    <n v="1"/>
    <n v="29.64"/>
    <n v="4.93"/>
    <x v="0"/>
    <x v="0"/>
    <x v="1"/>
    <n v="1"/>
    <s v="No"/>
    <x v="2"/>
    <x v="1"/>
    <n v="20277.810000000001"/>
    <x v="2"/>
    <x v="0"/>
    <s v="R1016"/>
    <x v="2"/>
  </r>
  <r>
    <s v="ID490"/>
    <s v="Mr"/>
    <s v="Scott"/>
    <s v="Adams"/>
    <d v="1966-08-22T00:00:00"/>
    <n v="56"/>
    <n v="0"/>
    <n v="53.93"/>
    <n v="5.34"/>
    <x v="1"/>
    <x v="0"/>
    <x v="0"/>
    <n v="2"/>
    <s v="No"/>
    <x v="2"/>
    <x v="0"/>
    <n v="20253.84"/>
    <x v="1"/>
    <x v="0"/>
    <s v="R1012"/>
    <x v="0"/>
  </r>
  <r>
    <s v="ID491"/>
    <s v="Ms"/>
    <s v="Carly E"/>
    <s v="Windt"/>
    <d v="1987-10-17T00:00:00"/>
    <n v="35"/>
    <n v="0"/>
    <n v="28.024999999999999"/>
    <n v="5.65"/>
    <x v="0"/>
    <x v="0"/>
    <x v="0"/>
    <n v="1"/>
    <s v="Yes"/>
    <x v="2"/>
    <x v="1"/>
    <n v="20234.849999999999"/>
    <x v="1"/>
    <x v="0"/>
    <s v="R1012"/>
    <x v="1"/>
  </r>
  <r>
    <s v="ID492"/>
    <s v="Ms"/>
    <s v="Lisa"/>
    <s v="Ryan"/>
    <d v="1994-06-08T00:00:00"/>
    <n v="29"/>
    <n v="2"/>
    <n v="27.5"/>
    <n v="4.49"/>
    <x v="0"/>
    <x v="0"/>
    <x v="0"/>
    <n v="0"/>
    <s v="No"/>
    <x v="2"/>
    <x v="1"/>
    <n v="20177.669999999998"/>
    <x v="1"/>
    <x v="1"/>
    <s v="R1011"/>
    <x v="2"/>
  </r>
  <r>
    <s v="ID493"/>
    <s v="Ms"/>
    <s v="Stacey"/>
    <s v="Marion"/>
    <d v="2002-07-09T00:00:00"/>
    <n v="20"/>
    <n v="0"/>
    <n v="21.8"/>
    <n v="10.55"/>
    <x v="0"/>
    <x v="0"/>
    <x v="0"/>
    <n v="0"/>
    <s v="Yes"/>
    <x v="0"/>
    <x v="2"/>
    <n v="20167.34"/>
    <x v="2"/>
    <x v="0"/>
    <s v="R1011"/>
    <x v="2"/>
  </r>
  <r>
    <s v="ID494"/>
    <s v="Mr"/>
    <s v="Louis"/>
    <s v="Raffetto"/>
    <d v="1983-10-06T00:00:00"/>
    <n v="39"/>
    <n v="0"/>
    <n v="26.41"/>
    <n v="4.92"/>
    <x v="1"/>
    <x v="0"/>
    <x v="1"/>
    <n v="1"/>
    <s v="Yes"/>
    <x v="2"/>
    <x v="1"/>
    <n v="20149.32"/>
    <x v="1"/>
    <x v="1"/>
    <s v="R1016"/>
    <x v="1"/>
  </r>
  <r>
    <s v="ID495"/>
    <s v="Mr"/>
    <s v="Brian R"/>
    <s v="Young"/>
    <d v="1988-07-25T00:00:00"/>
    <n v="34"/>
    <n v="1"/>
    <n v="27.835000000000001"/>
    <n v="5.9"/>
    <x v="1"/>
    <x v="0"/>
    <x v="0"/>
    <n v="1"/>
    <s v="Yes"/>
    <x v="1"/>
    <x v="1"/>
    <n v="20009.63"/>
    <x v="1"/>
    <x v="1"/>
    <s v="R1012"/>
    <x v="1"/>
  </r>
  <r>
    <s v="ID496"/>
    <s v="Mrs"/>
    <s v="Jessica"/>
    <s v="Oehlke"/>
    <d v="1966-08-10T00:00:00"/>
    <n v="56"/>
    <n v="0"/>
    <n v="51.74"/>
    <n v="4.9800000000000004"/>
    <x v="1"/>
    <x v="0"/>
    <x v="0"/>
    <n v="2"/>
    <s v="No"/>
    <x v="2"/>
    <x v="0"/>
    <n v="19995.29"/>
    <x v="0"/>
    <x v="0"/>
    <s v="R1026"/>
    <x v="0"/>
  </r>
  <r>
    <s v="ID497"/>
    <s v="Ms"/>
    <s v="Dawn M"/>
    <s v="Sudol"/>
    <d v="1980-10-09T00:00:00"/>
    <n v="42"/>
    <n v="0"/>
    <n v="23.37"/>
    <n v="5.8"/>
    <x v="0"/>
    <x v="0"/>
    <x v="0"/>
    <n v="0"/>
    <s v="Yes"/>
    <x v="1"/>
    <x v="2"/>
    <n v="19964.75"/>
    <x v="0"/>
    <x v="2"/>
    <s v="R1024"/>
    <x v="1"/>
  </r>
  <r>
    <s v="ID498"/>
    <s v="Mr"/>
    <s v="Chris"/>
    <s v="Van Es"/>
    <d v="1997-10-18T00:00:00"/>
    <n v="25"/>
    <n v="3"/>
    <n v="29.7"/>
    <n v="6.21"/>
    <x v="1"/>
    <x v="0"/>
    <x v="1"/>
    <n v="1"/>
    <s v="Yes"/>
    <x v="1"/>
    <x v="1"/>
    <n v="19933.46"/>
    <x v="0"/>
    <x v="0"/>
    <s v="R1011"/>
    <x v="2"/>
  </r>
  <r>
    <s v="ID499"/>
    <s v="Ms"/>
    <s v="Karen"/>
    <s v="Dolge"/>
    <d v="1979-10-30T00:00:00"/>
    <n v="43"/>
    <n v="2"/>
    <n v="20.045000000000002"/>
    <n v="6.17"/>
    <x v="0"/>
    <x v="0"/>
    <x v="1"/>
    <n v="1"/>
    <s v="Yes"/>
    <x v="1"/>
    <x v="2"/>
    <n v="19798.05"/>
    <x v="0"/>
    <x v="1"/>
    <s v="R1024"/>
    <x v="1"/>
  </r>
  <r>
    <s v="ID500"/>
    <s v="Ms"/>
    <s v="Jessica"/>
    <s v="Marlier"/>
    <d v="1972-06-14T00:00:00"/>
    <n v="50"/>
    <n v="3"/>
    <n v="27.83"/>
    <n v="5.36"/>
    <x v="0"/>
    <x v="0"/>
    <x v="0"/>
    <n v="2"/>
    <s v="No"/>
    <x v="2"/>
    <x v="1"/>
    <n v="19749.38"/>
    <x v="0"/>
    <x v="0"/>
    <s v="R1013"/>
    <x v="0"/>
  </r>
  <r>
    <s v="ID501"/>
    <s v="Mr"/>
    <s v="Mathieu"/>
    <s v="Girard"/>
    <d v="1990-08-08T00:00:00"/>
    <n v="32"/>
    <n v="1"/>
    <n v="28.93"/>
    <n v="5.2"/>
    <x v="0"/>
    <x v="0"/>
    <x v="0"/>
    <n v="0"/>
    <s v="Yes"/>
    <x v="2"/>
    <x v="1"/>
    <n v="19719.689999999999"/>
    <x v="0"/>
    <x v="2"/>
    <s v="R1013"/>
    <x v="1"/>
  </r>
  <r>
    <s v="ID502"/>
    <s v="Mr"/>
    <s v="Kam S"/>
    <s v="Lee"/>
    <d v="1994-08-27T00:00:00"/>
    <n v="28"/>
    <n v="0"/>
    <n v="33.82"/>
    <n v="5.42"/>
    <x v="0"/>
    <x v="0"/>
    <x v="0"/>
    <n v="0"/>
    <s v="No"/>
    <x v="2"/>
    <x v="0"/>
    <n v="19673.34"/>
    <x v="0"/>
    <x v="2"/>
    <s v="R1012"/>
    <x v="2"/>
  </r>
  <r>
    <s v="ID503"/>
    <s v="Ms"/>
    <s v="Valerie A"/>
    <s v="Hubbard"/>
    <d v="1978-09-24T00:00:00"/>
    <n v="44"/>
    <n v="1"/>
    <n v="20.234999999999999"/>
    <n v="6.84"/>
    <x v="0"/>
    <x v="0"/>
    <x v="0"/>
    <n v="0"/>
    <s v="Yes"/>
    <x v="0"/>
    <x v="2"/>
    <n v="19594.810000000001"/>
    <x v="0"/>
    <x v="1"/>
    <s v="R1024"/>
    <x v="1"/>
  </r>
  <r>
    <s v="ID504"/>
    <s v="Ms"/>
    <s v="Freya R"/>
    <s v="Koester"/>
    <d v="1963-07-14T00:00:00"/>
    <n v="59"/>
    <n v="0"/>
    <n v="49.2"/>
    <n v="10.9"/>
    <x v="1"/>
    <x v="0"/>
    <x v="1"/>
    <n v="1"/>
    <s v="No"/>
    <x v="0"/>
    <x v="0"/>
    <n v="19551.34"/>
    <x v="0"/>
    <x v="0"/>
    <s v="R1012"/>
    <x v="0"/>
  </r>
  <r>
    <s v="ID505"/>
    <s v="Ms"/>
    <s v="Jennifer"/>
    <s v="Matthews"/>
    <d v="1985-09-17T00:00:00"/>
    <n v="37"/>
    <n v="0"/>
    <n v="26.4"/>
    <n v="4.87"/>
    <x v="1"/>
    <x v="0"/>
    <x v="0"/>
    <n v="0"/>
    <s v="Yes"/>
    <x v="2"/>
    <x v="1"/>
    <n v="19539.240000000002"/>
    <x v="0"/>
    <x v="1"/>
    <s v="R1013"/>
    <x v="1"/>
  </r>
  <r>
    <s v="ID506"/>
    <s v="Ms"/>
    <s v="Kara"/>
    <s v="Rubinich"/>
    <d v="1992-08-19T00:00:00"/>
    <n v="30"/>
    <n v="1"/>
    <n v="28.38"/>
    <n v="6.07"/>
    <x v="0"/>
    <x v="0"/>
    <x v="0"/>
    <n v="1"/>
    <s v="Yes"/>
    <x v="1"/>
    <x v="1"/>
    <n v="19521.97"/>
    <x v="0"/>
    <x v="2"/>
    <s v="R1013"/>
    <x v="1"/>
  </r>
  <r>
    <s v="ID507"/>
    <s v="Mr"/>
    <s v="Bradley A"/>
    <s v="Alban"/>
    <d v="1980-11-08T00:00:00"/>
    <n v="42"/>
    <n v="0"/>
    <n v="24.64"/>
    <n v="4.33"/>
    <x v="0"/>
    <x v="0"/>
    <x v="0"/>
    <n v="0"/>
    <s v="Yes"/>
    <x v="2"/>
    <x v="2"/>
    <n v="19515.54"/>
    <x v="0"/>
    <x v="1"/>
    <s v="R1013"/>
    <x v="1"/>
  </r>
  <r>
    <s v="ID508"/>
    <s v="Mr"/>
    <s v="Brendan"/>
    <s v="Corcoran"/>
    <d v="1987-11-30T00:00:00"/>
    <n v="35"/>
    <n v="4"/>
    <n v="39.71"/>
    <n v="5.83"/>
    <x v="0"/>
    <x v="0"/>
    <x v="0"/>
    <n v="1"/>
    <s v="No"/>
    <x v="1"/>
    <x v="0"/>
    <n v="19496.72"/>
    <x v="0"/>
    <x v="0"/>
    <s v="R1019"/>
    <x v="1"/>
  </r>
  <r>
    <s v="ID509"/>
    <s v="Ms"/>
    <s v="Amber R"/>
    <s v="Sargent"/>
    <d v="1982-12-15T00:00:00"/>
    <n v="40"/>
    <n v="2"/>
    <n v="22.22"/>
    <n v="5.5"/>
    <x v="0"/>
    <x v="0"/>
    <x v="0"/>
    <n v="0"/>
    <s v="Yes"/>
    <x v="2"/>
    <x v="2"/>
    <n v="19444.27"/>
    <x v="0"/>
    <x v="1"/>
    <s v="R1013"/>
    <x v="1"/>
  </r>
  <r>
    <s v="ID510"/>
    <s v="Mr"/>
    <s v="Sean K"/>
    <s v="Watson"/>
    <d v="1993-09-06T00:00:00"/>
    <n v="29"/>
    <n v="2"/>
    <n v="33.344999999999999"/>
    <n v="4.79"/>
    <x v="0"/>
    <x v="0"/>
    <x v="1"/>
    <n v="1"/>
    <s v="No"/>
    <x v="2"/>
    <x v="0"/>
    <n v="19442.349999999999"/>
    <x v="0"/>
    <x v="0"/>
    <s v="R1012"/>
    <x v="2"/>
  </r>
  <r>
    <s v="ID511"/>
    <s v="Mr"/>
    <s v="Rick"/>
    <s v="Esponda"/>
    <d v="1987-06-30T00:00:00"/>
    <n v="35"/>
    <n v="3"/>
    <n v="24.42"/>
    <n v="5.81"/>
    <x v="0"/>
    <x v="0"/>
    <x v="0"/>
    <n v="1"/>
    <s v="Yes"/>
    <x v="1"/>
    <x v="2"/>
    <n v="19362"/>
    <x v="0"/>
    <x v="0"/>
    <s v="R1013"/>
    <x v="1"/>
  </r>
  <r>
    <s v="ID512"/>
    <s v="Mr"/>
    <s v="Matthew"/>
    <s v="Krall"/>
    <d v="1991-08-24T00:00:00"/>
    <n v="31"/>
    <n v="0"/>
    <n v="29.81"/>
    <n v="5.58"/>
    <x v="0"/>
    <x v="0"/>
    <x v="0"/>
    <n v="0"/>
    <s v="Yes"/>
    <x v="2"/>
    <x v="1"/>
    <n v="19350.37"/>
    <x v="0"/>
    <x v="0"/>
    <s v="R1013"/>
    <x v="1"/>
  </r>
  <r>
    <s v="ID513"/>
    <s v="Mr"/>
    <s v="Brady"/>
    <s v="Poskin"/>
    <d v="1966-11-15T00:00:00"/>
    <n v="56"/>
    <n v="0"/>
    <n v="51.18"/>
    <n v="4.4000000000000004"/>
    <x v="1"/>
    <x v="0"/>
    <x v="0"/>
    <n v="2"/>
    <s v="No"/>
    <x v="2"/>
    <x v="0"/>
    <n v="19321.060000000001"/>
    <x v="0"/>
    <x v="1"/>
    <s v="R1012"/>
    <x v="0"/>
  </r>
  <r>
    <s v="ID514"/>
    <s v="Ms"/>
    <s v="Kameko"/>
    <s v="Halfmann"/>
    <d v="1967-07-29T00:00:00"/>
    <n v="55"/>
    <n v="0"/>
    <n v="51.37"/>
    <n v="8.18"/>
    <x v="1"/>
    <x v="0"/>
    <x v="0"/>
    <n v="0"/>
    <s v="No"/>
    <x v="0"/>
    <x v="0"/>
    <n v="19259.96"/>
    <x v="0"/>
    <x v="1"/>
    <s v="R1012"/>
    <x v="0"/>
  </r>
  <r>
    <s v="ID515"/>
    <s v="Mr"/>
    <s v="Jeremy A"/>
    <s v="Klapper"/>
    <d v="1985-12-28T00:00:00"/>
    <n v="37"/>
    <n v="0"/>
    <n v="36.19"/>
    <n v="5.52"/>
    <x v="1"/>
    <x v="0"/>
    <x v="0"/>
    <n v="0"/>
    <s v="No"/>
    <x v="2"/>
    <x v="0"/>
    <n v="19214.71"/>
    <x v="0"/>
    <x v="0"/>
    <s v="R1013"/>
    <x v="1"/>
  </r>
  <r>
    <s v="ID516"/>
    <s v="Mr"/>
    <s v="Daniel"/>
    <s v="George"/>
    <d v="1991-09-16T00:00:00"/>
    <n v="31"/>
    <n v="3"/>
    <n v="25.9"/>
    <n v="4.84"/>
    <x v="0"/>
    <x v="0"/>
    <x v="0"/>
    <n v="0"/>
    <s v="Yes"/>
    <x v="2"/>
    <x v="1"/>
    <n v="19199.939999999999"/>
    <x v="0"/>
    <x v="0"/>
    <s v="R1011"/>
    <x v="1"/>
  </r>
  <r>
    <s v="ID517"/>
    <s v="Ms"/>
    <s v="Amanda"/>
    <s v="Hicks"/>
    <d v="1979-07-02T00:00:00"/>
    <n v="43"/>
    <n v="2"/>
    <n v="35.72"/>
    <n v="4.08"/>
    <x v="0"/>
    <x v="0"/>
    <x v="1"/>
    <n v="1"/>
    <s v="No"/>
    <x v="2"/>
    <x v="0"/>
    <n v="19144.580000000002"/>
    <x v="0"/>
    <x v="1"/>
    <s v="R1024"/>
    <x v="1"/>
  </r>
  <r>
    <s v="ID518"/>
    <s v="Ms"/>
    <s v="Karen"/>
    <s v="Lockyer"/>
    <d v="1993-09-28T00:00:00"/>
    <n v="29"/>
    <n v="1"/>
    <n v="27.94"/>
    <n v="4.4800000000000004"/>
    <x v="0"/>
    <x v="0"/>
    <x v="1"/>
    <n v="1"/>
    <s v="Yes"/>
    <x v="2"/>
    <x v="1"/>
    <n v="19107.78"/>
    <x v="0"/>
    <x v="2"/>
    <s v="R1013"/>
    <x v="2"/>
  </r>
  <r>
    <s v="ID519"/>
    <s v="Mr"/>
    <s v="Gregory"/>
    <s v="Byrnes"/>
    <d v="1989-06-05T00:00:00"/>
    <n v="34"/>
    <n v="1"/>
    <n v="27.1"/>
    <n v="5.73"/>
    <x v="0"/>
    <x v="0"/>
    <x v="0"/>
    <n v="0"/>
    <s v="Yes"/>
    <x v="1"/>
    <x v="1"/>
    <n v="19040.88"/>
    <x v="0"/>
    <x v="0"/>
    <s v="R1011"/>
    <x v="1"/>
  </r>
  <r>
    <s v="ID520"/>
    <s v="Ms"/>
    <s v="Sabine"/>
    <s v="Norris"/>
    <d v="1983-12-19T00:00:00"/>
    <n v="39"/>
    <n v="5"/>
    <n v="18.3"/>
    <n v="5.46"/>
    <x v="1"/>
    <x v="0"/>
    <x v="1"/>
    <n v="1"/>
    <s v="Yes"/>
    <x v="2"/>
    <x v="3"/>
    <n v="19023.259999999998"/>
    <x v="0"/>
    <x v="0"/>
    <s v="R1011"/>
    <x v="1"/>
  </r>
  <r>
    <s v="ID521"/>
    <s v="Mr"/>
    <s v="Joseph"/>
    <s v="Darda"/>
    <d v="1988-10-24T00:00:00"/>
    <n v="34"/>
    <n v="2"/>
    <n v="25.3"/>
    <n v="5.0199999999999996"/>
    <x v="1"/>
    <x v="0"/>
    <x v="0"/>
    <n v="1"/>
    <s v="Yes"/>
    <x v="2"/>
    <x v="1"/>
    <n v="18972.5"/>
    <x v="0"/>
    <x v="0"/>
    <s v="R1013"/>
    <x v="1"/>
  </r>
  <r>
    <s v="ID522"/>
    <s v="Mr"/>
    <s v="Adam"/>
    <s v="Otstot"/>
    <d v="1992-11-30T00:00:00"/>
    <n v="30"/>
    <n v="1"/>
    <n v="38.83"/>
    <n v="6.36"/>
    <x v="0"/>
    <x v="0"/>
    <x v="0"/>
    <n v="1"/>
    <s v="No"/>
    <x v="1"/>
    <x v="0"/>
    <n v="18963.169999999998"/>
    <x v="0"/>
    <x v="1"/>
    <s v="R1013"/>
    <x v="1"/>
  </r>
  <r>
    <s v="ID523"/>
    <s v="Ms"/>
    <s v="Karolyn A"/>
    <s v="Bowley"/>
    <d v="1998-08-06T00:00:00"/>
    <n v="24"/>
    <n v="0"/>
    <n v="27.6"/>
    <n v="5.36"/>
    <x v="0"/>
    <x v="0"/>
    <x v="0"/>
    <n v="1"/>
    <s v="No"/>
    <x v="2"/>
    <x v="1"/>
    <n v="18955.22"/>
    <x v="0"/>
    <x v="0"/>
    <s v="R1011"/>
    <x v="2"/>
  </r>
  <r>
    <s v="ID524"/>
    <s v="Mrs"/>
    <s v="Anita L"/>
    <s v="Rogers"/>
    <d v="1963-10-20T00:00:00"/>
    <n v="59"/>
    <n v="0"/>
    <n v="46.4"/>
    <n v="8.3699999999999992"/>
    <x v="1"/>
    <x v="0"/>
    <x v="1"/>
    <n v="1"/>
    <s v="No"/>
    <x v="0"/>
    <x v="0"/>
    <n v="18954.560000000001"/>
    <x v="0"/>
    <x v="1"/>
    <s v="R1026"/>
    <x v="0"/>
  </r>
  <r>
    <s v="ID525"/>
    <s v="Ms"/>
    <s v="Laura E"/>
    <s v="Mclaughlin"/>
    <d v="1969-08-03T00:00:00"/>
    <n v="53"/>
    <n v="0"/>
    <n v="51.92"/>
    <n v="5.18"/>
    <x v="1"/>
    <x v="0"/>
    <x v="1"/>
    <n v="1"/>
    <s v="No"/>
    <x v="2"/>
    <x v="0"/>
    <n v="18932.810000000001"/>
    <x v="0"/>
    <x v="0"/>
    <s v="R1012"/>
    <x v="0"/>
  </r>
  <r>
    <s v="ID526"/>
    <s v="Ms"/>
    <s v="Sarah"/>
    <s v="Ziegler"/>
    <d v="1995-09-27T00:00:00"/>
    <n v="27"/>
    <n v="1"/>
    <n v="32.395000000000003"/>
    <n v="5.68"/>
    <x v="1"/>
    <x v="0"/>
    <x v="0"/>
    <n v="1"/>
    <s v="No"/>
    <x v="2"/>
    <x v="0"/>
    <n v="18903.490000000002"/>
    <x v="0"/>
    <x v="2"/>
    <s v="R1024"/>
    <x v="2"/>
  </r>
  <r>
    <s v="ID527"/>
    <s v="Mrs"/>
    <s v="Ashley E"/>
    <s v="Hughey"/>
    <d v="1963-12-06T00:00:00"/>
    <n v="59"/>
    <n v="0"/>
    <n v="46.19"/>
    <n v="7.31"/>
    <x v="1"/>
    <x v="0"/>
    <x v="1"/>
    <n v="1"/>
    <s v="No"/>
    <x v="0"/>
    <x v="0"/>
    <n v="18883.330000000002"/>
    <x v="0"/>
    <x v="1"/>
    <s v="R1026"/>
    <x v="0"/>
  </r>
  <r>
    <s v="ID528"/>
    <s v="Ms"/>
    <s v="Lindsey"/>
    <s v="Knast"/>
    <d v="2003-07-24T00:00:00"/>
    <n v="19"/>
    <n v="3"/>
    <n v="27.93"/>
    <n v="4.67"/>
    <x v="0"/>
    <x v="0"/>
    <x v="1"/>
    <n v="1"/>
    <s v="No"/>
    <x v="2"/>
    <x v="1"/>
    <n v="18838.7"/>
    <x v="0"/>
    <x v="0"/>
    <s v="R1012"/>
    <x v="2"/>
  </r>
  <r>
    <s v="ID529"/>
    <s v="Mr"/>
    <s v="Alan"/>
    <s v="Stob"/>
    <d v="1962-12-18T00:00:00"/>
    <n v="60"/>
    <n v="0"/>
    <n v="45.62"/>
    <n v="6.87"/>
    <x v="0"/>
    <x v="0"/>
    <x v="0"/>
    <n v="0"/>
    <s v="No"/>
    <x v="0"/>
    <x v="0"/>
    <n v="18815.53"/>
    <x v="0"/>
    <x v="1"/>
    <s v="R1023"/>
    <x v="0"/>
  </r>
  <r>
    <s v="ID530"/>
    <s v="Mr"/>
    <s v="Dan R"/>
    <s v="Jensen"/>
    <d v="1979-10-15T00:00:00"/>
    <n v="43"/>
    <n v="2"/>
    <n v="35.31"/>
    <n v="5.87"/>
    <x v="0"/>
    <x v="0"/>
    <x v="1"/>
    <n v="1"/>
    <s v="No"/>
    <x v="1"/>
    <x v="0"/>
    <n v="18806.150000000001"/>
    <x v="0"/>
    <x v="2"/>
    <s v="R1013"/>
    <x v="1"/>
  </r>
  <r>
    <s v="ID531"/>
    <s v="Ms"/>
    <s v="Katie"/>
    <s v="Mutter"/>
    <d v="1995-11-28T00:00:00"/>
    <n v="27"/>
    <n v="3"/>
    <n v="30.4"/>
    <n v="4.07"/>
    <x v="1"/>
    <x v="0"/>
    <x v="0"/>
    <n v="1"/>
    <s v="No"/>
    <x v="2"/>
    <x v="0"/>
    <n v="18804.75"/>
    <x v="0"/>
    <x v="1"/>
    <s v="R1012"/>
    <x v="2"/>
  </r>
  <r>
    <s v="ID532"/>
    <s v="Mr"/>
    <s v="Eric"/>
    <s v="Ahern"/>
    <d v="1979-11-19T00:00:00"/>
    <n v="43"/>
    <n v="2"/>
    <n v="20.13"/>
    <n v="6.47"/>
    <x v="0"/>
    <x v="0"/>
    <x v="1"/>
    <n v="1"/>
    <s v="Yes"/>
    <x v="1"/>
    <x v="2"/>
    <n v="18767.740000000002"/>
    <x v="0"/>
    <x v="1"/>
    <s v="R1013"/>
    <x v="1"/>
  </r>
  <r>
    <s v="ID533"/>
    <s v="Ms"/>
    <s v="Cathryn"/>
    <s v="Chviruk"/>
    <d v="1992-12-27T00:00:00"/>
    <n v="30"/>
    <n v="3"/>
    <n v="23.655000000000001"/>
    <n v="5.14"/>
    <x v="0"/>
    <x v="0"/>
    <x v="0"/>
    <n v="1"/>
    <s v="Yes"/>
    <x v="2"/>
    <x v="2"/>
    <n v="18765.88"/>
    <x v="0"/>
    <x v="2"/>
    <s v="R1012"/>
    <x v="1"/>
  </r>
  <r>
    <s v="ID534"/>
    <s v="Mr"/>
    <s v="Brendan"/>
    <s v="Meehan"/>
    <d v="1967-08-30T00:00:00"/>
    <n v="55"/>
    <n v="0"/>
    <n v="49.05"/>
    <n v="9.77"/>
    <x v="1"/>
    <x v="0"/>
    <x v="0"/>
    <n v="0"/>
    <s v="No"/>
    <x v="0"/>
    <x v="0"/>
    <n v="18694.689999999999"/>
    <x v="0"/>
    <x v="1"/>
    <s v="R1023"/>
    <x v="0"/>
  </r>
  <r>
    <s v="ID535"/>
    <s v="Ms"/>
    <s v="Shauna"/>
    <s v="Gammon"/>
    <d v="1970-10-17T00:00:00"/>
    <n v="52"/>
    <n v="0"/>
    <n v="51.94"/>
    <n v="8.8000000000000007"/>
    <x v="1"/>
    <x v="0"/>
    <x v="0"/>
    <n v="2"/>
    <s v="No"/>
    <x v="0"/>
    <x v="0"/>
    <n v="18682.740000000002"/>
    <x v="0"/>
    <x v="0"/>
    <s v="R1012"/>
    <x v="0"/>
  </r>
  <r>
    <s v="ID536"/>
    <s v="Mr"/>
    <s v="Terence"/>
    <s v="Lee"/>
    <d v="1998-09-23T00:00:00"/>
    <n v="24"/>
    <n v="0"/>
    <n v="29.83"/>
    <n v="5.84"/>
    <x v="0"/>
    <x v="0"/>
    <x v="0"/>
    <n v="1"/>
    <s v="Yes"/>
    <x v="1"/>
    <x v="1"/>
    <n v="18648.419999999998"/>
    <x v="0"/>
    <x v="1"/>
    <s v="R1019"/>
    <x v="2"/>
  </r>
  <r>
    <s v="ID537"/>
    <s v="Ms"/>
    <s v="Marisol"/>
    <s v="Franco"/>
    <d v="1986-08-12T00:00:00"/>
    <n v="36"/>
    <n v="2"/>
    <n v="22.6"/>
    <n v="10.43"/>
    <x v="1"/>
    <x v="0"/>
    <x v="0"/>
    <n v="1"/>
    <s v="Yes"/>
    <x v="0"/>
    <x v="2"/>
    <n v="18608.259999999998"/>
    <x v="0"/>
    <x v="0"/>
    <s v="R1011"/>
    <x v="1"/>
  </r>
  <r>
    <s v="ID538"/>
    <s v="Ms"/>
    <s v="Lindsay"/>
    <s v="Patterson"/>
    <d v="1964-09-26T00:00:00"/>
    <n v="58"/>
    <n v="0"/>
    <n v="46.69"/>
    <n v="4.25"/>
    <x v="1"/>
    <x v="0"/>
    <x v="0"/>
    <n v="1"/>
    <s v="No"/>
    <x v="2"/>
    <x v="0"/>
    <n v="18443.11"/>
    <x v="0"/>
    <x v="2"/>
    <s v="R1012"/>
    <x v="0"/>
  </r>
  <r>
    <s v="ID539"/>
    <s v="Ms"/>
    <s v="Katie"/>
    <s v="Valdes"/>
    <d v="1999-12-15T00:00:00"/>
    <n v="23"/>
    <n v="1"/>
    <n v="28.49"/>
    <n v="4.8899999999999997"/>
    <x v="0"/>
    <x v="0"/>
    <x v="0"/>
    <n v="0"/>
    <s v="Yes"/>
    <x v="2"/>
    <x v="1"/>
    <n v="18328.240000000002"/>
    <x v="0"/>
    <x v="2"/>
    <s v="R1013"/>
    <x v="2"/>
  </r>
  <r>
    <s v="ID540"/>
    <s v="Mr"/>
    <s v="Daniel"/>
    <s v="Craig"/>
    <d v="1995-07-04T00:00:00"/>
    <n v="27"/>
    <n v="0"/>
    <n v="28.5"/>
    <n v="5.55"/>
    <x v="1"/>
    <x v="0"/>
    <x v="0"/>
    <n v="1"/>
    <s v="Yes"/>
    <x v="2"/>
    <x v="1"/>
    <n v="18310.740000000002"/>
    <x v="0"/>
    <x v="0"/>
    <s v="R1012"/>
    <x v="2"/>
  </r>
  <r>
    <s v="ID541"/>
    <s v="Mr"/>
    <s v="Brett W"/>
    <s v="Whipple"/>
    <d v="1992-12-25T00:00:00"/>
    <n v="30"/>
    <n v="3"/>
    <n v="24.4"/>
    <n v="4.5199999999999996"/>
    <x v="0"/>
    <x v="0"/>
    <x v="0"/>
    <n v="1"/>
    <s v="Yes"/>
    <x v="2"/>
    <x v="2"/>
    <n v="18259.22"/>
    <x v="0"/>
    <x v="0"/>
    <s v="R1011"/>
    <x v="1"/>
  </r>
  <r>
    <s v="ID542"/>
    <s v="Mr"/>
    <s v="Dylan J"/>
    <s v="Marton"/>
    <d v="1995-08-03T00:00:00"/>
    <n v="27"/>
    <n v="0"/>
    <n v="29.15"/>
    <n v="4.45"/>
    <x v="1"/>
    <x v="0"/>
    <x v="0"/>
    <n v="1"/>
    <s v="Yes"/>
    <x v="2"/>
    <x v="1"/>
    <n v="18246.5"/>
    <x v="0"/>
    <x v="1"/>
    <s v="R1013"/>
    <x v="2"/>
  </r>
  <r>
    <s v="ID543"/>
    <s v="Ms"/>
    <s v="Elizabeth"/>
    <s v="Hildebrandt"/>
    <d v="2004-09-10T00:00:00"/>
    <n v="18"/>
    <n v="3"/>
    <n v="27.28"/>
    <n v="4.72"/>
    <x v="0"/>
    <x v="1"/>
    <x v="0"/>
    <n v="1"/>
    <s v="Yes"/>
    <x v="2"/>
    <x v="1"/>
    <n v="18223.45"/>
    <x v="0"/>
    <x v="0"/>
    <s v="R1013"/>
    <x v="2"/>
  </r>
  <r>
    <s v="ID544"/>
    <s v="Ms"/>
    <s v="Brooke M"/>
    <s v="Biggs"/>
    <d v="1997-06-15T00:00:00"/>
    <n v="25"/>
    <n v="1"/>
    <n v="32.229999999999997"/>
    <n v="4.6500000000000004"/>
    <x v="1"/>
    <x v="0"/>
    <x v="1"/>
    <n v="1"/>
    <s v="No"/>
    <x v="2"/>
    <x v="0"/>
    <n v="18218.16"/>
    <x v="0"/>
    <x v="1"/>
    <s v="R1013"/>
    <x v="2"/>
  </r>
  <r>
    <s v="ID545"/>
    <s v="Mrs"/>
    <s v="Teiko"/>
    <s v="Shigezumi"/>
    <d v="1963-07-04T00:00:00"/>
    <n v="59"/>
    <n v="0"/>
    <n v="44.2"/>
    <n v="11.34"/>
    <x v="1"/>
    <x v="0"/>
    <x v="1"/>
    <n v="1"/>
    <s v="No"/>
    <x v="0"/>
    <x v="0"/>
    <n v="18208.34"/>
    <x v="0"/>
    <x v="2"/>
    <s v="R1026"/>
    <x v="0"/>
  </r>
  <r>
    <s v="ID546"/>
    <s v="Mr"/>
    <s v="Zachary"/>
    <s v="Meineke"/>
    <d v="1993-07-12T00:00:00"/>
    <n v="29"/>
    <n v="2"/>
    <n v="29.734999999999999"/>
    <n v="4.53"/>
    <x v="0"/>
    <x v="0"/>
    <x v="1"/>
    <n v="1"/>
    <s v="No"/>
    <x v="2"/>
    <x v="1"/>
    <n v="18157.88"/>
    <x v="0"/>
    <x v="1"/>
    <s v="R1012"/>
    <x v="2"/>
  </r>
  <r>
    <s v="ID547"/>
    <s v="Ms"/>
    <s v="Johannah"/>
    <s v="Ludington"/>
    <d v="1999-10-24T00:00:00"/>
    <n v="23"/>
    <n v="0"/>
    <n v="28.31"/>
    <n v="6.35"/>
    <x v="0"/>
    <x v="0"/>
    <x v="0"/>
    <n v="0"/>
    <s v="Yes"/>
    <x v="1"/>
    <x v="1"/>
    <n v="18033.97"/>
    <x v="0"/>
    <x v="1"/>
    <s v="R1012"/>
    <x v="2"/>
  </r>
  <r>
    <s v="ID548"/>
    <s v="Mr"/>
    <s v="Ryan A"/>
    <s v="Perrich"/>
    <d v="1965-10-17T00:00:00"/>
    <n v="57"/>
    <n v="0"/>
    <n v="46.62"/>
    <n v="8.51"/>
    <x v="0"/>
    <x v="0"/>
    <x v="0"/>
    <n v="0"/>
    <s v="No"/>
    <x v="0"/>
    <x v="0"/>
    <n v="18031.189999999999"/>
    <x v="0"/>
    <x v="2"/>
    <s v="R1012"/>
    <x v="0"/>
  </r>
  <r>
    <s v="ID549"/>
    <s v="Mr"/>
    <s v="Andres Sr"/>
    <s v="Cervantes"/>
    <d v="1975-06-27T00:00:00"/>
    <n v="47"/>
    <n v="1"/>
    <n v="51.75"/>
    <n v="8.59"/>
    <x v="1"/>
    <x v="0"/>
    <x v="0"/>
    <n v="1"/>
    <s v="No"/>
    <x v="0"/>
    <x v="0"/>
    <n v="18031.16"/>
    <x v="0"/>
    <x v="0"/>
    <s v="R1023"/>
    <x v="1"/>
  </r>
  <r>
    <s v="ID550"/>
    <s v="Mr"/>
    <s v="Bryan"/>
    <s v="Andrews"/>
    <d v="2001-09-28T00:00:00"/>
    <n v="21"/>
    <n v="4"/>
    <n v="25.7"/>
    <n v="4.13"/>
    <x v="1"/>
    <x v="0"/>
    <x v="0"/>
    <n v="0"/>
    <s v="Yes"/>
    <x v="2"/>
    <x v="1"/>
    <n v="17942.11"/>
    <x v="0"/>
    <x v="2"/>
    <s v="R1011"/>
    <x v="2"/>
  </r>
  <r>
    <s v="ID551"/>
    <s v="Ms"/>
    <s v="Lizette"/>
    <s v="Ruvalcaba"/>
    <d v="1977-10-17T00:00:00"/>
    <n v="45"/>
    <n v="0"/>
    <n v="31.79"/>
    <n v="4.55"/>
    <x v="0"/>
    <x v="0"/>
    <x v="0"/>
    <n v="0"/>
    <s v="No"/>
    <x v="2"/>
    <x v="0"/>
    <n v="17929.3"/>
    <x v="0"/>
    <x v="2"/>
    <s v="R1013"/>
    <x v="1"/>
  </r>
  <r>
    <s v="ID552"/>
    <s v="Mr"/>
    <s v="Don"/>
    <s v="King"/>
    <d v="1989-12-04T00:00:00"/>
    <n v="33"/>
    <n v="0"/>
    <n v="24.795000000000002"/>
    <n v="4.5199999999999996"/>
    <x v="0"/>
    <x v="0"/>
    <x v="0"/>
    <n v="0"/>
    <s v="Yes"/>
    <x v="2"/>
    <x v="2"/>
    <n v="17904.53"/>
    <x v="0"/>
    <x v="2"/>
    <s v="R1017"/>
    <x v="1"/>
  </r>
  <r>
    <s v="ID553"/>
    <s v="Mr"/>
    <s v="Jeb"/>
    <s v="Stone"/>
    <d v="1979-11-12T00:00:00"/>
    <n v="43"/>
    <n v="2"/>
    <n v="53.98"/>
    <n v="5.07"/>
    <x v="0"/>
    <x v="0"/>
    <x v="1"/>
    <n v="1"/>
    <s v="No"/>
    <x v="2"/>
    <x v="0"/>
    <n v="17882.669999999998"/>
    <x v="0"/>
    <x v="0"/>
    <s v="R1012"/>
    <x v="1"/>
  </r>
  <r>
    <s v="ID554"/>
    <s v="Ms"/>
    <s v="Amy R"/>
    <s v="Campbell"/>
    <d v="1997-08-26T00:00:00"/>
    <n v="25"/>
    <n v="0"/>
    <n v="41.325000000000003"/>
    <n v="4.04"/>
    <x v="1"/>
    <x v="0"/>
    <x v="1"/>
    <n v="1"/>
    <s v="No"/>
    <x v="2"/>
    <x v="0"/>
    <n v="17878.900000000001"/>
    <x v="0"/>
    <x v="2"/>
    <s v="R1024"/>
    <x v="2"/>
  </r>
  <r>
    <s v="ID555"/>
    <s v="Mr"/>
    <s v="Brian"/>
    <s v="Asher"/>
    <d v="1976-12-12T00:00:00"/>
    <n v="46"/>
    <n v="2"/>
    <n v="51.65"/>
    <n v="5.3"/>
    <x v="1"/>
    <x v="0"/>
    <x v="0"/>
    <n v="0"/>
    <s v="No"/>
    <x v="2"/>
    <x v="0"/>
    <n v="17862.919999999998"/>
    <x v="0"/>
    <x v="2"/>
    <s v="R1012"/>
    <x v="1"/>
  </r>
  <r>
    <s v="ID556"/>
    <s v="Mr"/>
    <s v="Mike G"/>
    <s v="Mazzotta"/>
    <d v="1963-12-08T00:00:00"/>
    <n v="59"/>
    <n v="0"/>
    <n v="44.52"/>
    <n v="8.64"/>
    <x v="1"/>
    <x v="0"/>
    <x v="1"/>
    <n v="1"/>
    <s v="No"/>
    <x v="0"/>
    <x v="0"/>
    <n v="17832.599999999999"/>
    <x v="0"/>
    <x v="2"/>
    <s v="R1012"/>
    <x v="0"/>
  </r>
  <r>
    <s v="ID557"/>
    <s v="Ms"/>
    <s v="Simonezitrone Sr"/>
    <s v="Huttl"/>
    <d v="1979-10-10T00:00:00"/>
    <n v="43"/>
    <n v="2"/>
    <n v="53.29"/>
    <n v="4.03"/>
    <x v="0"/>
    <x v="0"/>
    <x v="1"/>
    <n v="1"/>
    <s v="No"/>
    <x v="2"/>
    <x v="0"/>
    <n v="17779.939999999999"/>
    <x v="0"/>
    <x v="2"/>
    <s v="R1012"/>
    <x v="1"/>
  </r>
  <r>
    <s v="ID558"/>
    <s v="Mr"/>
    <s v="Nicholas"/>
    <s v="Ferron"/>
    <d v="1966-06-21T00:00:00"/>
    <n v="56"/>
    <n v="0"/>
    <n v="46.63"/>
    <n v="4.26"/>
    <x v="1"/>
    <x v="0"/>
    <x v="0"/>
    <n v="2"/>
    <s v="No"/>
    <x v="2"/>
    <x v="0"/>
    <n v="17777.73"/>
    <x v="0"/>
    <x v="0"/>
    <s v="R1012"/>
    <x v="0"/>
  </r>
  <r>
    <s v="ID559"/>
    <s v="Ms"/>
    <s v="Angela M"/>
    <s v="Colarusso"/>
    <d v="2003-07-14T00:00:00"/>
    <n v="19"/>
    <n v="0"/>
    <n v="28.88"/>
    <n v="5.35"/>
    <x v="0"/>
    <x v="0"/>
    <x v="1"/>
    <n v="1"/>
    <s v="Yes"/>
    <x v="2"/>
    <x v="1"/>
    <n v="17748.509999999998"/>
    <x v="0"/>
    <x v="1"/>
    <s v="R1012"/>
    <x v="2"/>
  </r>
  <r>
    <s v="ID560"/>
    <s v="Mr"/>
    <s v="Oz"/>
    <s v="Pearlman"/>
    <d v="1994-07-01T00:00:00"/>
    <n v="28"/>
    <n v="3"/>
    <n v="23.98"/>
    <n v="4.9000000000000004"/>
    <x v="0"/>
    <x v="0"/>
    <x v="0"/>
    <n v="0"/>
    <s v="Yes"/>
    <x v="2"/>
    <x v="2"/>
    <n v="17663.14"/>
    <x v="0"/>
    <x v="0"/>
    <s v="R1013"/>
    <x v="2"/>
  </r>
  <r>
    <s v="ID561"/>
    <s v="Ms"/>
    <s v="Erin M"/>
    <s v="O'Mara"/>
    <d v="1990-10-25T00:00:00"/>
    <n v="32"/>
    <n v="1"/>
    <n v="23.65"/>
    <n v="4.5"/>
    <x v="0"/>
    <x v="0"/>
    <x v="0"/>
    <n v="0"/>
    <s v="No"/>
    <x v="2"/>
    <x v="2"/>
    <n v="17626.240000000002"/>
    <x v="0"/>
    <x v="0"/>
    <s v="R1013"/>
    <x v="1"/>
  </r>
  <r>
    <s v="ID562"/>
    <s v="Mr"/>
    <s v="Bobby E"/>
    <s v="Niska"/>
    <d v="1970-07-26T00:00:00"/>
    <n v="52"/>
    <n v="0"/>
    <n v="49.09"/>
    <n v="8.3800000000000008"/>
    <x v="1"/>
    <x v="0"/>
    <x v="0"/>
    <n v="2"/>
    <s v="No"/>
    <x v="0"/>
    <x v="0"/>
    <n v="17584.72"/>
    <x v="0"/>
    <x v="0"/>
    <s v="R1012"/>
    <x v="0"/>
  </r>
  <r>
    <s v="ID563"/>
    <s v="Mr"/>
    <s v="Daniel P"/>
    <s v="Schlich"/>
    <d v="2002-08-25T00:00:00"/>
    <n v="20"/>
    <n v="1"/>
    <n v="28.024999999999999"/>
    <n v="7.03"/>
    <x v="0"/>
    <x v="0"/>
    <x v="0"/>
    <n v="0"/>
    <s v="Yes"/>
    <x v="0"/>
    <x v="1"/>
    <n v="17560.38"/>
    <x v="0"/>
    <x v="1"/>
    <s v="R1012"/>
    <x v="2"/>
  </r>
  <r>
    <s v="ID564"/>
    <s v="Ms"/>
    <s v="Marie E"/>
    <s v="Zidek"/>
    <d v="1963-11-16T00:00:00"/>
    <n v="59"/>
    <n v="0"/>
    <n v="43.32"/>
    <n v="8.75"/>
    <x v="1"/>
    <x v="0"/>
    <x v="1"/>
    <n v="1"/>
    <s v="No"/>
    <x v="0"/>
    <x v="0"/>
    <n v="17556.88"/>
    <x v="0"/>
    <x v="2"/>
    <s v="R1012"/>
    <x v="0"/>
  </r>
  <r>
    <s v="ID565"/>
    <s v="Mrs"/>
    <s v="Katie"/>
    <s v="Ellgass"/>
    <d v="1968-07-12T00:00:00"/>
    <n v="54"/>
    <n v="0"/>
    <n v="45.92"/>
    <n v="9.51"/>
    <x v="0"/>
    <x v="0"/>
    <x v="0"/>
    <n v="0"/>
    <s v="No"/>
    <x v="0"/>
    <x v="0"/>
    <n v="17507.47"/>
    <x v="0"/>
    <x v="1"/>
    <s v="R1026"/>
    <x v="0"/>
  </r>
  <r>
    <s v="ID566"/>
    <s v="Mr"/>
    <s v="Eric D"/>
    <s v="Lowe"/>
    <d v="1965-06-16T00:00:00"/>
    <n v="57"/>
    <n v="0"/>
    <n v="44.03"/>
    <n v="9.36"/>
    <x v="0"/>
    <x v="0"/>
    <x v="0"/>
    <n v="0"/>
    <s v="No"/>
    <x v="0"/>
    <x v="0"/>
    <n v="17505.650000000001"/>
    <x v="0"/>
    <x v="2"/>
    <s v="R1023"/>
    <x v="0"/>
  </r>
  <r>
    <s v="ID567"/>
    <s v="Ms"/>
    <s v="Tara"/>
    <s v="Malone"/>
    <d v="1990-12-29T00:00:00"/>
    <n v="32"/>
    <n v="0"/>
    <n v="24.6"/>
    <n v="4.8099999999999996"/>
    <x v="0"/>
    <x v="0"/>
    <x v="0"/>
    <n v="0"/>
    <s v="Yes"/>
    <x v="2"/>
    <x v="2"/>
    <n v="17496.310000000001"/>
    <x v="0"/>
    <x v="2"/>
    <s v="R1011"/>
    <x v="1"/>
  </r>
  <r>
    <s v="ID568"/>
    <s v="Ms"/>
    <s v="Haley L"/>
    <s v="Dumke"/>
    <d v="1971-06-08T00:00:00"/>
    <n v="52"/>
    <n v="0"/>
    <n v="49.15"/>
    <n v="8.08"/>
    <x v="0"/>
    <x v="0"/>
    <x v="0"/>
    <n v="0"/>
    <s v="No"/>
    <x v="0"/>
    <x v="0"/>
    <n v="17479.53"/>
    <x v="0"/>
    <x v="1"/>
    <s v="R1012"/>
    <x v="0"/>
  </r>
  <r>
    <s v="ID569"/>
    <s v="Ms"/>
    <s v="Kayla B"/>
    <s v="Strong"/>
    <d v="2003-11-02T00:00:00"/>
    <n v="19"/>
    <n v="0"/>
    <n v="28.31"/>
    <n v="6.29"/>
    <x v="0"/>
    <x v="0"/>
    <x v="1"/>
    <n v="1"/>
    <s v="Yes"/>
    <x v="1"/>
    <x v="1"/>
    <n v="17468.98"/>
    <x v="1"/>
    <x v="1"/>
    <s v="R1012"/>
    <x v="2"/>
  </r>
  <r>
    <s v="ID570"/>
    <s v="Mr"/>
    <s v="Mark D"/>
    <s v="Ferguson"/>
    <d v="1992-10-18T00:00:00"/>
    <n v="30"/>
    <n v="2"/>
    <n v="22.99"/>
    <n v="6.29"/>
    <x v="0"/>
    <x v="0"/>
    <x v="0"/>
    <n v="1"/>
    <s v="Yes"/>
    <x v="1"/>
    <x v="2"/>
    <n v="17361.77"/>
    <x v="1"/>
    <x v="1"/>
    <s v="R1012"/>
    <x v="1"/>
  </r>
  <r>
    <s v="ID571"/>
    <s v="Mr"/>
    <s v="Patrick J"/>
    <s v="Klein"/>
    <d v="2003-11-01T00:00:00"/>
    <n v="19"/>
    <n v="0"/>
    <n v="29.07"/>
    <n v="5.12"/>
    <x v="0"/>
    <x v="0"/>
    <x v="1"/>
    <n v="1"/>
    <s v="Yes"/>
    <x v="2"/>
    <x v="1"/>
    <n v="17352.68"/>
    <x v="1"/>
    <x v="0"/>
    <s v="R1012"/>
    <x v="2"/>
  </r>
  <r>
    <s v="ID572"/>
    <s v="Mr"/>
    <s v="Alejandro"/>
    <s v="Eusebio"/>
    <d v="1963-07-12T00:00:00"/>
    <n v="59"/>
    <n v="0"/>
    <n v="42.02"/>
    <n v="9.9499999999999993"/>
    <x v="1"/>
    <x v="0"/>
    <x v="1"/>
    <n v="1"/>
    <s v="No"/>
    <x v="0"/>
    <x v="0"/>
    <n v="17337.580000000002"/>
    <x v="1"/>
    <x v="0"/>
    <s v="R1023"/>
    <x v="0"/>
  </r>
  <r>
    <s v="ID573"/>
    <s v="Mrs"/>
    <s v="Beth A"/>
    <s v="Szolosi"/>
    <d v="1975-08-25T00:00:00"/>
    <n v="47"/>
    <n v="1"/>
    <n v="49.07"/>
    <n v="9.08"/>
    <x v="1"/>
    <x v="0"/>
    <x v="0"/>
    <n v="1"/>
    <s v="No"/>
    <x v="0"/>
    <x v="0"/>
    <n v="17253.43"/>
    <x v="1"/>
    <x v="0"/>
    <s v="R1026"/>
    <x v="1"/>
  </r>
  <r>
    <s v="ID574"/>
    <s v="Mr"/>
    <s v="Jason R"/>
    <s v="Butler"/>
    <d v="1982-10-22T00:00:00"/>
    <n v="40"/>
    <n v="1"/>
    <n v="19.8"/>
    <n v="4.82"/>
    <x v="0"/>
    <x v="0"/>
    <x v="0"/>
    <n v="0"/>
    <s v="Yes"/>
    <x v="2"/>
    <x v="2"/>
    <n v="17179.52"/>
    <x v="1"/>
    <x v="1"/>
    <s v="R1013"/>
    <x v="1"/>
  </r>
  <r>
    <s v="ID575"/>
    <s v="Mr"/>
    <s v="Yoshinori"/>
    <s v="Fukuchi"/>
    <d v="2004-08-18T00:00:00"/>
    <n v="18"/>
    <n v="1"/>
    <n v="27.36"/>
    <n v="4.6500000000000004"/>
    <x v="0"/>
    <x v="1"/>
    <x v="0"/>
    <n v="1"/>
    <s v="Yes"/>
    <x v="2"/>
    <x v="1"/>
    <n v="17178.68"/>
    <x v="1"/>
    <x v="2"/>
    <s v="R1019"/>
    <x v="2"/>
  </r>
  <r>
    <s v="ID576"/>
    <s v="Ms"/>
    <s v="Adrienne G"/>
    <s v="Drucker"/>
    <d v="1964-06-07T00:00:00"/>
    <n v="59"/>
    <n v="0"/>
    <n v="42.95"/>
    <n v="5.16"/>
    <x v="1"/>
    <x v="0"/>
    <x v="0"/>
    <n v="1"/>
    <s v="No"/>
    <x v="2"/>
    <x v="0"/>
    <n v="17174.52"/>
    <x v="1"/>
    <x v="2"/>
    <s v="R1012"/>
    <x v="0"/>
  </r>
  <r>
    <s v="ID577"/>
    <s v="Mrs"/>
    <s v="Meredith"/>
    <s v="Aziz"/>
    <d v="1965-09-16T00:00:00"/>
    <n v="57"/>
    <n v="0"/>
    <n v="42.66"/>
    <n v="10.44"/>
    <x v="0"/>
    <x v="0"/>
    <x v="0"/>
    <n v="0"/>
    <s v="No"/>
    <x v="0"/>
    <x v="0"/>
    <n v="17172.27"/>
    <x v="1"/>
    <x v="2"/>
    <s v="R1026"/>
    <x v="0"/>
  </r>
  <r>
    <s v="ID578"/>
    <s v="Mr"/>
    <s v="Junyong"/>
    <s v="Pak"/>
    <d v="1998-06-03T00:00:00"/>
    <n v="25"/>
    <n v="4"/>
    <n v="33.630000000000003"/>
    <n v="5.69"/>
    <x v="0"/>
    <x v="0"/>
    <x v="0"/>
    <n v="1"/>
    <s v="No"/>
    <x v="2"/>
    <x v="0"/>
    <n v="17128.43"/>
    <x v="1"/>
    <x v="0"/>
    <s v="R1016"/>
    <x v="2"/>
  </r>
  <r>
    <s v="ID579"/>
    <s v="Ms"/>
    <s v="Kristen A"/>
    <s v="Kieta"/>
    <d v="2002-06-28T00:00:00"/>
    <n v="20"/>
    <n v="1"/>
    <n v="26.84"/>
    <n v="6.5"/>
    <x v="0"/>
    <x v="0"/>
    <x v="0"/>
    <n v="0"/>
    <s v="Yes"/>
    <x v="0"/>
    <x v="1"/>
    <n v="17085.27"/>
    <x v="1"/>
    <x v="0"/>
    <s v="R1013"/>
    <x v="2"/>
  </r>
  <r>
    <s v="ID580"/>
    <s v="Ms"/>
    <s v="Maria I"/>
    <s v="Velez"/>
    <d v="2003-12-26T00:00:00"/>
    <n v="19"/>
    <n v="0"/>
    <n v="28.3"/>
    <n v="5.73"/>
    <x v="0"/>
    <x v="0"/>
    <x v="1"/>
    <n v="1"/>
    <s v="Yes"/>
    <x v="1"/>
    <x v="1"/>
    <n v="17081.080000000002"/>
    <x v="1"/>
    <x v="2"/>
    <s v="R1011"/>
    <x v="2"/>
  </r>
  <r>
    <s v="ID581"/>
    <s v="Mr"/>
    <s v="Jonathan"/>
    <s v="Bussiere"/>
    <d v="1996-06-10T00:00:00"/>
    <n v="26"/>
    <n v="0"/>
    <n v="27.06"/>
    <n v="5.74"/>
    <x v="1"/>
    <x v="0"/>
    <x v="0"/>
    <n v="0"/>
    <s v="Yes"/>
    <x v="1"/>
    <x v="1"/>
    <n v="17043.34"/>
    <x v="1"/>
    <x v="0"/>
    <s v="R1013"/>
    <x v="2"/>
  </r>
  <r>
    <s v="ID582"/>
    <s v="Mr"/>
    <s v="Phil"/>
    <s v="Mccartney"/>
    <d v="1971-08-22T00:00:00"/>
    <n v="51"/>
    <n v="0"/>
    <n v="47.13"/>
    <n v="8.6999999999999993"/>
    <x v="0"/>
    <x v="0"/>
    <x v="0"/>
    <n v="0"/>
    <s v="No"/>
    <x v="0"/>
    <x v="0"/>
    <n v="17016.009999999998"/>
    <x v="1"/>
    <x v="2"/>
    <s v="R1023"/>
    <x v="0"/>
  </r>
  <r>
    <s v="ID583"/>
    <s v="Ms"/>
    <s v="Benjamina C"/>
    <s v="Bambauer"/>
    <d v="1980-07-16T00:00:00"/>
    <n v="42"/>
    <n v="2"/>
    <n v="51.72"/>
    <n v="5.09"/>
    <x v="0"/>
    <x v="0"/>
    <x v="0"/>
    <n v="0"/>
    <s v="No"/>
    <x v="2"/>
    <x v="0"/>
    <n v="16990.55"/>
    <x v="1"/>
    <x v="0"/>
    <s v="R1012"/>
    <x v="1"/>
  </r>
  <r>
    <s v="ID584"/>
    <s v="Mr"/>
    <s v="Christopher"/>
    <s v="Mertz"/>
    <d v="1977-08-25T00:00:00"/>
    <n v="45"/>
    <n v="2"/>
    <n v="48.59"/>
    <n v="5.57"/>
    <x v="0"/>
    <x v="0"/>
    <x v="0"/>
    <n v="0"/>
    <s v="No"/>
    <x v="2"/>
    <x v="0"/>
    <n v="16921.09"/>
    <x v="1"/>
    <x v="0"/>
    <s v="R1023"/>
    <x v="1"/>
  </r>
  <r>
    <s v="ID585"/>
    <s v="Ms"/>
    <s v="Alison B"/>
    <s v="Mason"/>
    <d v="1968-10-21T00:00:00"/>
    <n v="54"/>
    <n v="0"/>
    <n v="45.18"/>
    <n v="10.87"/>
    <x v="0"/>
    <x v="0"/>
    <x v="0"/>
    <n v="0"/>
    <s v="No"/>
    <x v="0"/>
    <x v="0"/>
    <n v="16903.5"/>
    <x v="1"/>
    <x v="0"/>
    <s v="R1012"/>
    <x v="0"/>
  </r>
  <r>
    <s v="ID586"/>
    <s v="Ms"/>
    <s v="Caroline"/>
    <s v="Rotich"/>
    <d v="2003-09-10T00:00:00"/>
    <n v="19"/>
    <n v="0"/>
    <n v="27.9"/>
    <n v="6.02"/>
    <x v="0"/>
    <x v="0"/>
    <x v="1"/>
    <n v="1"/>
    <s v="Yes"/>
    <x v="1"/>
    <x v="1"/>
    <n v="16884.919999999998"/>
    <x v="1"/>
    <x v="2"/>
    <s v="R1011"/>
    <x v="2"/>
  </r>
  <r>
    <s v="ID587"/>
    <s v="Ms"/>
    <s v="Alexis N"/>
    <s v="Fetzer"/>
    <d v="1974-08-08T00:00:00"/>
    <n v="48"/>
    <n v="0"/>
    <n v="51.33"/>
    <n v="7"/>
    <x v="0"/>
    <x v="0"/>
    <x v="0"/>
    <n v="0"/>
    <s v="No"/>
    <x v="0"/>
    <x v="0"/>
    <n v="16841.32"/>
    <x v="1"/>
    <x v="0"/>
    <s v="R1011"/>
    <x v="1"/>
  </r>
  <r>
    <s v="ID588"/>
    <s v="Ms"/>
    <s v="Shanda L"/>
    <s v="Mattis"/>
    <d v="1995-10-19T00:00:00"/>
    <n v="27"/>
    <n v="1"/>
    <n v="30.59"/>
    <n v="5.56"/>
    <x v="1"/>
    <x v="0"/>
    <x v="0"/>
    <n v="1"/>
    <s v="No"/>
    <x v="2"/>
    <x v="0"/>
    <n v="16796.41"/>
    <x v="1"/>
    <x v="0"/>
    <s v="R1024"/>
    <x v="2"/>
  </r>
  <r>
    <s v="ID589"/>
    <s v="Mrs"/>
    <s v="Lacey"/>
    <s v="Cochran"/>
    <d v="1962-07-29T00:00:00"/>
    <n v="60"/>
    <n v="0"/>
    <n v="39.229999999999997"/>
    <n v="8.4499999999999993"/>
    <x v="0"/>
    <x v="0"/>
    <x v="0"/>
    <n v="0"/>
    <s v="No"/>
    <x v="0"/>
    <x v="0"/>
    <n v="16779.400000000001"/>
    <x v="1"/>
    <x v="2"/>
    <s v="R1026"/>
    <x v="0"/>
  </r>
  <r>
    <s v="ID590"/>
    <s v="Ms"/>
    <s v="Laurette"/>
    <s v="Balinsky"/>
    <d v="1989-09-23T00:00:00"/>
    <n v="33"/>
    <n v="2"/>
    <n v="19.094999999999999"/>
    <n v="6.19"/>
    <x v="0"/>
    <x v="0"/>
    <x v="0"/>
    <n v="0"/>
    <s v="Yes"/>
    <x v="1"/>
    <x v="2"/>
    <n v="16776.3"/>
    <x v="1"/>
    <x v="2"/>
    <s v="R1024"/>
    <x v="1"/>
  </r>
  <r>
    <s v="ID591"/>
    <s v="Mr"/>
    <s v="Jason"/>
    <s v="Reilly"/>
    <d v="1974-08-28T00:00:00"/>
    <n v="48"/>
    <n v="0"/>
    <n v="49.72"/>
    <n v="7.71"/>
    <x v="0"/>
    <x v="0"/>
    <x v="0"/>
    <n v="0"/>
    <s v="No"/>
    <x v="0"/>
    <x v="0"/>
    <n v="16770.990000000002"/>
    <x v="1"/>
    <x v="1"/>
    <s v="R1012"/>
    <x v="1"/>
  </r>
  <r>
    <s v="ID592"/>
    <s v="Ms"/>
    <s v="Mary"/>
    <s v="Johnson"/>
    <d v="1993-11-05T00:00:00"/>
    <n v="29"/>
    <n v="1"/>
    <n v="21.754999999999999"/>
    <n v="4.63"/>
    <x v="0"/>
    <x v="0"/>
    <x v="1"/>
    <n v="1"/>
    <s v="Yes"/>
    <x v="2"/>
    <x v="2"/>
    <n v="16657.72"/>
    <x v="1"/>
    <x v="1"/>
    <s v="R1024"/>
    <x v="2"/>
  </r>
  <r>
    <s v="ID593"/>
    <s v="Ms"/>
    <s v="Kati A"/>
    <s v="Petry"/>
    <d v="1977-09-25T00:00:00"/>
    <n v="45"/>
    <n v="2"/>
    <n v="48.39"/>
    <n v="4.6100000000000003"/>
    <x v="0"/>
    <x v="0"/>
    <x v="0"/>
    <n v="0"/>
    <s v="No"/>
    <x v="2"/>
    <x v="0"/>
    <n v="16631.61"/>
    <x v="1"/>
    <x v="1"/>
    <s v="R1012"/>
    <x v="1"/>
  </r>
  <r>
    <s v="ID594"/>
    <s v="Mrs"/>
    <s v="Kelly J"/>
    <s v="Laleman"/>
    <d v="1975-07-24T00:00:00"/>
    <n v="47"/>
    <n v="1"/>
    <n v="47.15"/>
    <n v="9.5299999999999994"/>
    <x v="1"/>
    <x v="0"/>
    <x v="0"/>
    <n v="1"/>
    <s v="No"/>
    <x v="0"/>
    <x v="0"/>
    <n v="16602.18"/>
    <x v="1"/>
    <x v="1"/>
    <s v="R1026"/>
    <x v="1"/>
  </r>
  <r>
    <s v="ID595"/>
    <s v="Ms"/>
    <s v="Greer D"/>
    <s v="Colby"/>
    <d v="1970-07-10T00:00:00"/>
    <n v="52"/>
    <n v="0"/>
    <n v="47.59"/>
    <n v="11.43"/>
    <x v="1"/>
    <x v="0"/>
    <x v="0"/>
    <n v="2"/>
    <s v="No"/>
    <x v="0"/>
    <x v="0"/>
    <n v="16600.16"/>
    <x v="1"/>
    <x v="2"/>
    <s v="R1011"/>
    <x v="0"/>
  </r>
  <r>
    <s v="ID596"/>
    <s v="Mr"/>
    <s v="Brent"/>
    <s v="Wathke"/>
    <d v="1963-06-25T00:00:00"/>
    <n v="59"/>
    <n v="0"/>
    <n v="39.81"/>
    <n v="7.65"/>
    <x v="1"/>
    <x v="0"/>
    <x v="1"/>
    <n v="1"/>
    <s v="No"/>
    <x v="0"/>
    <x v="0"/>
    <n v="16587.96"/>
    <x v="1"/>
    <x v="2"/>
    <s v="R1023"/>
    <x v="0"/>
  </r>
  <r>
    <s v="ID597"/>
    <s v="Mr"/>
    <s v="Eugene M"/>
    <s v="Daly"/>
    <d v="2001-06-25T00:00:00"/>
    <n v="21"/>
    <n v="0"/>
    <n v="31.02"/>
    <n v="5.87"/>
    <x v="1"/>
    <x v="0"/>
    <x v="0"/>
    <n v="0"/>
    <s v="No"/>
    <x v="1"/>
    <x v="0"/>
    <n v="16586.5"/>
    <x v="1"/>
    <x v="1"/>
    <s v="R1013"/>
    <x v="2"/>
  </r>
  <r>
    <s v="ID598"/>
    <s v="Ms"/>
    <s v="Erin D"/>
    <s v="Dillon"/>
    <d v="1995-12-23T00:00:00"/>
    <n v="27"/>
    <n v="0"/>
    <n v="24.75"/>
    <n v="4.3600000000000003"/>
    <x v="1"/>
    <x v="0"/>
    <x v="0"/>
    <n v="1"/>
    <s v="Yes"/>
    <x v="2"/>
    <x v="2"/>
    <n v="16577.78"/>
    <x v="1"/>
    <x v="1"/>
    <s v="R1013"/>
    <x v="2"/>
  </r>
  <r>
    <s v="ID599"/>
    <s v="Ms"/>
    <s v="Kamilla"/>
    <s v="Pontes"/>
    <d v="1958-10-10T00:00:00"/>
    <n v="64"/>
    <n v="3"/>
    <n v="30.114999999999998"/>
    <n v="10.119999999999999"/>
    <x v="0"/>
    <x v="0"/>
    <x v="0"/>
    <n v="3"/>
    <s v="No"/>
    <x v="0"/>
    <x v="0"/>
    <n v="16455.71"/>
    <x v="1"/>
    <x v="2"/>
    <s v="R1012"/>
    <x v="0"/>
  </r>
  <r>
    <s v="ID600"/>
    <s v="Mr"/>
    <s v="Wayne I"/>
    <s v="Spies"/>
    <d v="2003-12-20T00:00:00"/>
    <n v="19"/>
    <n v="1"/>
    <n v="26.03"/>
    <n v="4.01"/>
    <x v="0"/>
    <x v="0"/>
    <x v="1"/>
    <n v="1"/>
    <s v="Yes"/>
    <x v="2"/>
    <x v="1"/>
    <n v="16450.89"/>
    <x v="1"/>
    <x v="1"/>
    <s v="R1012"/>
    <x v="2"/>
  </r>
  <r>
    <s v="ID601"/>
    <s v="Ms"/>
    <s v="Tracy L"/>
    <s v="Greig"/>
    <d v="1995-09-28T00:00:00"/>
    <n v="27"/>
    <n v="3"/>
    <n v="20.045000000000002"/>
    <n v="4.7699999999999996"/>
    <x v="1"/>
    <x v="0"/>
    <x v="0"/>
    <n v="1"/>
    <s v="Yes"/>
    <x v="2"/>
    <x v="2"/>
    <n v="16420.490000000002"/>
    <x v="1"/>
    <x v="0"/>
    <s v="R1012"/>
    <x v="2"/>
  </r>
  <r>
    <s v="ID602"/>
    <s v="Mrs"/>
    <s v="Heather"/>
    <s v="Scott"/>
    <d v="1965-12-05T00:00:00"/>
    <n v="57"/>
    <n v="0"/>
    <n v="40.24"/>
    <n v="6.83"/>
    <x v="0"/>
    <x v="0"/>
    <x v="0"/>
    <n v="0"/>
    <s v="No"/>
    <x v="0"/>
    <x v="0"/>
    <n v="16351.42"/>
    <x v="1"/>
    <x v="0"/>
    <s v="R1026"/>
    <x v="0"/>
  </r>
  <r>
    <s v="ID603"/>
    <s v="Mrs"/>
    <s v="Megan C"/>
    <s v="Erlandson"/>
    <d v="1969-08-08T00:00:00"/>
    <n v="53"/>
    <n v="0"/>
    <n v="43.15"/>
    <n v="6.14"/>
    <x v="1"/>
    <x v="0"/>
    <x v="1"/>
    <n v="1"/>
    <s v="No"/>
    <x v="1"/>
    <x v="0"/>
    <n v="16311.05"/>
    <x v="1"/>
    <x v="0"/>
    <s v="R1026"/>
    <x v="0"/>
  </r>
  <r>
    <s v="ID604"/>
    <s v="Mr"/>
    <s v="Jonathan"/>
    <s v="Autrey"/>
    <d v="2003-08-24T00:00:00"/>
    <n v="19"/>
    <n v="0"/>
    <n v="27.7"/>
    <n v="5.6"/>
    <x v="0"/>
    <x v="0"/>
    <x v="1"/>
    <n v="1"/>
    <s v="Yes"/>
    <x v="2"/>
    <x v="1"/>
    <n v="16297.85"/>
    <x v="1"/>
    <x v="0"/>
    <s v="R1011"/>
    <x v="2"/>
  </r>
  <r>
    <s v="ID605"/>
    <s v="Mr"/>
    <s v="Greg D"/>
    <s v="Alleman"/>
    <d v="1972-07-30T00:00:00"/>
    <n v="50"/>
    <n v="0"/>
    <n v="45.68"/>
    <n v="4.8"/>
    <x v="0"/>
    <x v="0"/>
    <x v="0"/>
    <n v="2"/>
    <s v="No"/>
    <x v="2"/>
    <x v="0"/>
    <n v="16267.32"/>
    <x v="1"/>
    <x v="2"/>
    <s v="R1023"/>
    <x v="0"/>
  </r>
  <r>
    <s v="ID606"/>
    <s v="Mr"/>
    <s v="Steven L"/>
    <s v="Michalski"/>
    <d v="2002-09-08T00:00:00"/>
    <n v="20"/>
    <n v="0"/>
    <n v="27.3"/>
    <n v="11.89"/>
    <x v="0"/>
    <x v="0"/>
    <x v="0"/>
    <n v="0"/>
    <s v="Yes"/>
    <x v="0"/>
    <x v="1"/>
    <n v="16232.85"/>
    <x v="1"/>
    <x v="1"/>
    <s v="R1011"/>
    <x v="2"/>
  </r>
  <r>
    <s v="ID607"/>
    <s v="Mr"/>
    <s v="Gianfilippo"/>
    <s v="Grillo"/>
    <d v="1988-08-21T00:00:00"/>
    <n v="34"/>
    <n v="3"/>
    <n v="54.45"/>
    <n v="4.7300000000000004"/>
    <x v="1"/>
    <x v="0"/>
    <x v="0"/>
    <n v="1"/>
    <s v="No"/>
    <x v="2"/>
    <x v="0"/>
    <n v="16205.88"/>
    <x v="1"/>
    <x v="1"/>
    <s v="R1012"/>
    <x v="1"/>
  </r>
  <r>
    <s v="ID608"/>
    <s v="Mr"/>
    <s v="Hector"/>
    <s v="Coronado"/>
    <d v="1988-08-06T00:00:00"/>
    <n v="34"/>
    <n v="3"/>
    <n v="54.43"/>
    <n v="4.6100000000000003"/>
    <x v="1"/>
    <x v="0"/>
    <x v="0"/>
    <n v="1"/>
    <s v="No"/>
    <x v="2"/>
    <x v="0"/>
    <n v="16199.1"/>
    <x v="1"/>
    <x v="2"/>
    <s v="R1012"/>
    <x v="1"/>
  </r>
  <r>
    <s v="ID609"/>
    <s v="Mr"/>
    <s v="Mark W"/>
    <s v="Dewine"/>
    <d v="1974-09-11T00:00:00"/>
    <n v="48"/>
    <n v="0"/>
    <n v="48.01"/>
    <n v="7.3"/>
    <x v="0"/>
    <x v="0"/>
    <x v="0"/>
    <n v="0"/>
    <s v="No"/>
    <x v="0"/>
    <x v="0"/>
    <n v="16190.97"/>
    <x v="1"/>
    <x v="0"/>
    <s v="R1012"/>
    <x v="1"/>
  </r>
  <r>
    <s v="ID610"/>
    <s v="Mrs"/>
    <s v="Aubri"/>
    <s v="Carman"/>
    <d v="1982-07-06T00:00:00"/>
    <n v="40"/>
    <n v="3"/>
    <n v="48.32"/>
    <n v="5.88"/>
    <x v="0"/>
    <x v="0"/>
    <x v="0"/>
    <n v="0"/>
    <s v="No"/>
    <x v="1"/>
    <x v="0"/>
    <n v="16152.04"/>
    <x v="1"/>
    <x v="1"/>
    <s v="R1026"/>
    <x v="1"/>
  </r>
  <r>
    <s v="ID611"/>
    <s v="Mr"/>
    <s v="Justin"/>
    <s v="Neems"/>
    <d v="1993-12-12T00:00:00"/>
    <n v="29"/>
    <n v="0"/>
    <n v="22.895"/>
    <n v="4.0599999999999996"/>
    <x v="0"/>
    <x v="0"/>
    <x v="1"/>
    <n v="1"/>
    <s v="Yes"/>
    <x v="2"/>
    <x v="2"/>
    <n v="16138.76"/>
    <x v="1"/>
    <x v="0"/>
    <s v="R1017"/>
    <x v="2"/>
  </r>
  <r>
    <s v="ID612"/>
    <s v="Ms"/>
    <s v="Megan A"/>
    <s v="Pesyna"/>
    <d v="1987-10-06T00:00:00"/>
    <n v="35"/>
    <n v="3"/>
    <n v="54.85"/>
    <n v="4.9000000000000004"/>
    <x v="0"/>
    <x v="0"/>
    <x v="0"/>
    <n v="1"/>
    <s v="No"/>
    <x v="2"/>
    <x v="0"/>
    <n v="16122.65"/>
    <x v="1"/>
    <x v="1"/>
    <s v="R1011"/>
    <x v="1"/>
  </r>
  <r>
    <s v="ID613"/>
    <s v="Ms"/>
    <s v="Erika M"/>
    <s v="Meling"/>
    <d v="1993-08-08T00:00:00"/>
    <n v="29"/>
    <n v="0"/>
    <n v="21.85"/>
    <n v="5.52"/>
    <x v="0"/>
    <x v="0"/>
    <x v="1"/>
    <n v="1"/>
    <s v="Yes"/>
    <x v="2"/>
    <x v="2"/>
    <n v="16115.3"/>
    <x v="1"/>
    <x v="1"/>
    <s v="R1024"/>
    <x v="2"/>
  </r>
  <r>
    <s v="ID614"/>
    <s v="Mr"/>
    <s v="Daniel G"/>
    <s v="Widlowski"/>
    <d v="1985-08-27T00:00:00"/>
    <n v="37"/>
    <n v="3"/>
    <n v="51.86"/>
    <n v="5.2"/>
    <x v="1"/>
    <x v="0"/>
    <x v="0"/>
    <n v="0"/>
    <s v="No"/>
    <x v="2"/>
    <x v="0"/>
    <n v="16097.94"/>
    <x v="1"/>
    <x v="0"/>
    <s v="R1012"/>
    <x v="1"/>
  </r>
  <r>
    <s v="ID615"/>
    <s v="Ms"/>
    <s v="Devin C"/>
    <s v="Nadar"/>
    <d v="1958-06-21T00:00:00"/>
    <n v="64"/>
    <n v="3"/>
    <n v="39.049999999999997"/>
    <n v="7.59"/>
    <x v="0"/>
    <x v="0"/>
    <x v="0"/>
    <n v="3"/>
    <s v="No"/>
    <x v="0"/>
    <x v="0"/>
    <n v="16085.13"/>
    <x v="1"/>
    <x v="2"/>
    <s v="R1013"/>
    <x v="0"/>
  </r>
  <r>
    <s v="ID616"/>
    <s v="Ms"/>
    <s v="Louise A"/>
    <s v="Turner"/>
    <d v="1958-10-22T00:00:00"/>
    <n v="64"/>
    <n v="2"/>
    <n v="31.824999999999999"/>
    <n v="8.2799999999999994"/>
    <x v="0"/>
    <x v="0"/>
    <x v="0"/>
    <n v="3"/>
    <s v="No"/>
    <x v="0"/>
    <x v="0"/>
    <n v="16069.08"/>
    <x v="1"/>
    <x v="2"/>
    <s v="R1024"/>
    <x v="0"/>
  </r>
  <r>
    <s v="ID617"/>
    <s v="Mrs"/>
    <s v="Sarah"/>
    <s v="Walker"/>
    <d v="1978-09-16T00:00:00"/>
    <n v="44"/>
    <n v="2"/>
    <n v="46.43"/>
    <n v="6.72"/>
    <x v="0"/>
    <x v="0"/>
    <x v="0"/>
    <n v="0"/>
    <s v="No"/>
    <x v="0"/>
    <x v="0"/>
    <n v="16062.89"/>
    <x v="1"/>
    <x v="2"/>
    <s v="R1026"/>
    <x v="1"/>
  </r>
  <r>
    <s v="ID618"/>
    <s v="Ms"/>
    <s v="Amy"/>
    <s v="Leedham"/>
    <d v="1988-12-05T00:00:00"/>
    <n v="34"/>
    <n v="3"/>
    <n v="53.63"/>
    <n v="5.47"/>
    <x v="1"/>
    <x v="0"/>
    <x v="0"/>
    <n v="1"/>
    <s v="No"/>
    <x v="2"/>
    <x v="0"/>
    <n v="16059.06"/>
    <x v="1"/>
    <x v="0"/>
    <s v="R1012"/>
    <x v="1"/>
  </r>
  <r>
    <s v="ID619"/>
    <s v="Ms"/>
    <s v="Brittany L"/>
    <s v="Haglund"/>
    <d v="1980-09-19T00:00:00"/>
    <n v="42"/>
    <n v="2"/>
    <n v="48.7"/>
    <n v="4.71"/>
    <x v="0"/>
    <x v="0"/>
    <x v="0"/>
    <n v="0"/>
    <s v="No"/>
    <x v="2"/>
    <x v="0"/>
    <n v="15966.19"/>
    <x v="1"/>
    <x v="2"/>
    <s v="R1012"/>
    <x v="1"/>
  </r>
  <r>
    <s v="ID620"/>
    <s v="Ms"/>
    <s v="Jessica L"/>
    <s v="Mills"/>
    <d v="1982-07-24T00:00:00"/>
    <n v="40"/>
    <n v="3"/>
    <n v="48.81"/>
    <n v="5.49"/>
    <x v="0"/>
    <x v="0"/>
    <x v="0"/>
    <n v="0"/>
    <s v="No"/>
    <x v="2"/>
    <x v="0"/>
    <n v="15965.29"/>
    <x v="1"/>
    <x v="1"/>
    <s v="R1012"/>
    <x v="1"/>
  </r>
  <r>
    <s v="ID621"/>
    <s v="Mrs"/>
    <s v="Kristina K"/>
    <s v="Drnjevich"/>
    <d v="1980-10-12T00:00:00"/>
    <n v="42"/>
    <n v="2"/>
    <n v="47.53"/>
    <n v="4.72"/>
    <x v="0"/>
    <x v="0"/>
    <x v="0"/>
    <n v="0"/>
    <s v="No"/>
    <x v="2"/>
    <x v="0"/>
    <n v="15922.29"/>
    <x v="1"/>
    <x v="0"/>
    <s v="R1026"/>
    <x v="1"/>
  </r>
  <r>
    <s v="ID622"/>
    <s v="Mr"/>
    <s v="Brad"/>
    <s v="Clay"/>
    <d v="1962-12-25T00:00:00"/>
    <n v="60"/>
    <n v="0"/>
    <n v="36.85"/>
    <n v="6.7"/>
    <x v="0"/>
    <x v="0"/>
    <x v="0"/>
    <n v="0"/>
    <s v="No"/>
    <x v="0"/>
    <x v="0"/>
    <n v="15840.81"/>
    <x v="1"/>
    <x v="1"/>
    <s v="R1022"/>
    <x v="0"/>
  </r>
  <r>
    <s v="ID623"/>
    <s v="Ms"/>
    <s v="Margaret O"/>
    <s v="Marbury"/>
    <d v="1982-11-11T00:00:00"/>
    <n v="40"/>
    <n v="4"/>
    <n v="29.3"/>
    <n v="5.5"/>
    <x v="0"/>
    <x v="0"/>
    <x v="0"/>
    <n v="0"/>
    <s v="No"/>
    <x v="2"/>
    <x v="1"/>
    <n v="15828.82"/>
    <x v="1"/>
    <x v="0"/>
    <s v="R1011"/>
    <x v="1"/>
  </r>
  <r>
    <s v="ID624"/>
    <s v="Mr"/>
    <s v="Craig R"/>
    <s v="Coon"/>
    <d v="1984-06-26T00:00:00"/>
    <n v="38"/>
    <n v="0"/>
    <n v="19.3"/>
    <n v="4.46"/>
    <x v="0"/>
    <x v="0"/>
    <x v="0"/>
    <n v="1"/>
    <s v="Yes"/>
    <x v="2"/>
    <x v="2"/>
    <n v="15820.7"/>
    <x v="1"/>
    <x v="0"/>
    <s v="R1011"/>
    <x v="1"/>
  </r>
  <r>
    <s v="ID625"/>
    <s v="Mr"/>
    <s v="Simo"/>
    <s v="Vanttinen"/>
    <d v="1997-10-09T00:00:00"/>
    <n v="25"/>
    <n v="0"/>
    <n v="24.13"/>
    <n v="5.29"/>
    <x v="1"/>
    <x v="0"/>
    <x v="1"/>
    <n v="1"/>
    <s v="Yes"/>
    <x v="2"/>
    <x v="2"/>
    <n v="15817.99"/>
    <x v="1"/>
    <x v="2"/>
    <s v="R1012"/>
    <x v="2"/>
  </r>
  <r>
    <s v="ID626"/>
    <s v="Mr"/>
    <s v="Christopher J"/>
    <s v="Garges"/>
    <d v="1974-08-29T00:00:00"/>
    <n v="48"/>
    <n v="0"/>
    <n v="46.7"/>
    <n v="10.99"/>
    <x v="0"/>
    <x v="0"/>
    <x v="0"/>
    <n v="0"/>
    <s v="No"/>
    <x v="0"/>
    <x v="0"/>
    <n v="15746.62"/>
    <x v="1"/>
    <x v="1"/>
    <s v="R1012"/>
    <x v="1"/>
  </r>
  <r>
    <s v="ID627"/>
    <s v="Mr"/>
    <s v="Mario Sr"/>
    <s v="Rivel"/>
    <d v="1976-09-20T00:00:00"/>
    <n v="46"/>
    <n v="2"/>
    <n v="45.27"/>
    <n v="5.2"/>
    <x v="1"/>
    <x v="0"/>
    <x v="0"/>
    <n v="0"/>
    <s v="No"/>
    <x v="2"/>
    <x v="0"/>
    <n v="15698.86"/>
    <x v="1"/>
    <x v="2"/>
    <s v="R1012"/>
    <x v="1"/>
  </r>
  <r>
    <s v="ID628"/>
    <s v="Mrs"/>
    <s v="Meghann R"/>
    <s v="Lawson"/>
    <d v="1973-06-26T00:00:00"/>
    <n v="49"/>
    <n v="0"/>
    <n v="44.29"/>
    <n v="9.66"/>
    <x v="0"/>
    <x v="0"/>
    <x v="0"/>
    <n v="2"/>
    <s v="No"/>
    <x v="0"/>
    <x v="0"/>
    <n v="15670.3"/>
    <x v="1"/>
    <x v="2"/>
    <s v="R1026"/>
    <x v="1"/>
  </r>
  <r>
    <s v="ID629"/>
    <s v="Mr"/>
    <s v="Scott M"/>
    <s v="Cale"/>
    <d v="1988-12-22T00:00:00"/>
    <n v="34"/>
    <n v="3"/>
    <n v="54.59"/>
    <n v="4.22"/>
    <x v="1"/>
    <x v="0"/>
    <x v="0"/>
    <n v="1"/>
    <s v="No"/>
    <x v="2"/>
    <x v="0"/>
    <n v="15646.28"/>
    <x v="1"/>
    <x v="2"/>
    <s v="R1011"/>
    <x v="1"/>
  </r>
  <r>
    <s v="ID630"/>
    <s v="Ms"/>
    <s v="Caitlin E"/>
    <s v="Phillips"/>
    <d v="1960-06-06T00:00:00"/>
    <n v="63"/>
    <n v="3"/>
    <n v="32.965000000000003"/>
    <n v="11.78"/>
    <x v="0"/>
    <x v="0"/>
    <x v="0"/>
    <n v="0"/>
    <s v="No"/>
    <x v="0"/>
    <x v="0"/>
    <n v="15612.19"/>
    <x v="1"/>
    <x v="2"/>
    <s v="R1012"/>
    <x v="0"/>
  </r>
  <r>
    <s v="ID631"/>
    <s v="Mrs"/>
    <s v="Samantha A"/>
    <s v="Stewart"/>
    <d v="1965-10-28T00:00:00"/>
    <n v="57"/>
    <n v="0"/>
    <n v="38.049999999999997"/>
    <n v="9.6199999999999992"/>
    <x v="0"/>
    <x v="0"/>
    <x v="0"/>
    <n v="0"/>
    <s v="No"/>
    <x v="0"/>
    <x v="0"/>
    <n v="15608.58"/>
    <x v="1"/>
    <x v="2"/>
    <s v="R1026"/>
    <x v="0"/>
  </r>
  <r>
    <s v="ID632"/>
    <s v="Mr"/>
    <s v="Erik"/>
    <s v="Drotz"/>
    <d v="1974-07-30T00:00:00"/>
    <n v="48"/>
    <n v="0"/>
    <n v="46.14"/>
    <n v="10.78"/>
    <x v="0"/>
    <x v="0"/>
    <x v="0"/>
    <n v="0"/>
    <s v="No"/>
    <x v="0"/>
    <x v="0"/>
    <n v="15556.67"/>
    <x v="1"/>
    <x v="2"/>
    <s v="R1012"/>
    <x v="1"/>
  </r>
  <r>
    <s v="ID633"/>
    <s v="Mr"/>
    <s v="Christopher"/>
    <s v="Mutai"/>
    <d v="1959-10-02T00:00:00"/>
    <n v="63"/>
    <n v="3"/>
    <n v="41.325000000000003"/>
    <n v="5.1100000000000003"/>
    <x v="1"/>
    <x v="0"/>
    <x v="0"/>
    <n v="2"/>
    <s v="No"/>
    <x v="2"/>
    <x v="0"/>
    <n v="15555.19"/>
    <x v="1"/>
    <x v="0"/>
    <s v="R1012"/>
    <x v="0"/>
  </r>
  <r>
    <s v="ID634"/>
    <s v="Mrs"/>
    <s v="Maya"/>
    <s v="Lovlien"/>
    <d v="1974-06-28T00:00:00"/>
    <n v="48"/>
    <n v="0"/>
    <n v="44.64"/>
    <n v="7.18"/>
    <x v="0"/>
    <x v="0"/>
    <x v="0"/>
    <n v="0"/>
    <s v="No"/>
    <x v="0"/>
    <x v="0"/>
    <n v="15532.16"/>
    <x v="1"/>
    <x v="2"/>
    <s v="R1026"/>
    <x v="1"/>
  </r>
  <r>
    <s v="ID635"/>
    <s v="Mr"/>
    <s v="Zachary T"/>
    <s v="Bruns"/>
    <d v="2004-07-17T00:00:00"/>
    <n v="18"/>
    <n v="0"/>
    <n v="25.175000000000001"/>
    <n v="4.96"/>
    <x v="0"/>
    <x v="1"/>
    <x v="0"/>
    <n v="1"/>
    <s v="Yes"/>
    <x v="2"/>
    <x v="1"/>
    <n v="15518.18"/>
    <x v="1"/>
    <x v="0"/>
    <s v="R1015"/>
    <x v="2"/>
  </r>
  <r>
    <s v="ID636"/>
    <s v="Mrs"/>
    <s v="Hilda"/>
    <s v="Stoney"/>
    <d v="1976-07-20T00:00:00"/>
    <n v="46"/>
    <n v="2"/>
    <n v="43.11"/>
    <n v="4.67"/>
    <x v="1"/>
    <x v="0"/>
    <x v="0"/>
    <n v="0"/>
    <s v="No"/>
    <x v="2"/>
    <x v="0"/>
    <n v="15450.48"/>
    <x v="1"/>
    <x v="1"/>
    <s v="R1026"/>
    <x v="1"/>
  </r>
  <r>
    <s v="ID637"/>
    <s v="Ms"/>
    <s v="Stephanie"/>
    <s v="Markert"/>
    <d v="1990-10-25T00:00:00"/>
    <n v="32"/>
    <n v="3"/>
    <n v="53.32"/>
    <n v="5.0599999999999996"/>
    <x v="0"/>
    <x v="0"/>
    <x v="0"/>
    <n v="0"/>
    <s v="No"/>
    <x v="2"/>
    <x v="0"/>
    <n v="15440.2"/>
    <x v="1"/>
    <x v="1"/>
    <s v="R1012"/>
    <x v="1"/>
  </r>
  <r>
    <s v="ID638"/>
    <s v="Mr"/>
    <s v="Doug"/>
    <s v="Mclucas"/>
    <d v="1964-09-04T00:00:00"/>
    <n v="58"/>
    <n v="0"/>
    <n v="38.04"/>
    <n v="5.0199999999999996"/>
    <x v="1"/>
    <x v="0"/>
    <x v="0"/>
    <n v="1"/>
    <s v="No"/>
    <x v="2"/>
    <x v="0"/>
    <n v="15377.77"/>
    <x v="1"/>
    <x v="2"/>
    <s v="R1012"/>
    <x v="0"/>
  </r>
  <r>
    <s v="ID639"/>
    <s v="Ms"/>
    <s v="Bethany N"/>
    <s v="Erwin"/>
    <d v="1962-09-06T00:00:00"/>
    <n v="60"/>
    <n v="0"/>
    <n v="37.9"/>
    <n v="7.76"/>
    <x v="0"/>
    <x v="0"/>
    <x v="0"/>
    <n v="0"/>
    <s v="No"/>
    <x v="0"/>
    <x v="0"/>
    <n v="15368.22"/>
    <x v="1"/>
    <x v="2"/>
    <s v="R1011"/>
    <x v="0"/>
  </r>
  <r>
    <s v="ID640"/>
    <s v="Mrs"/>
    <s v="Sandra H"/>
    <s v="Osborne"/>
    <d v="1968-07-18T00:00:00"/>
    <n v="54"/>
    <n v="0"/>
    <n v="39.6"/>
    <n v="9.32"/>
    <x v="0"/>
    <x v="0"/>
    <x v="0"/>
    <n v="0"/>
    <s v="No"/>
    <x v="0"/>
    <x v="0"/>
    <n v="15363.77"/>
    <x v="1"/>
    <x v="1"/>
    <s v="R1026"/>
    <x v="0"/>
  </r>
  <r>
    <s v="ID641"/>
    <s v="Mr"/>
    <s v="Takuo"/>
    <s v="Otsuka"/>
    <d v="1988-12-17T00:00:00"/>
    <n v="34"/>
    <n v="3"/>
    <n v="50.92"/>
    <n v="5.31"/>
    <x v="1"/>
    <x v="0"/>
    <x v="0"/>
    <n v="1"/>
    <s v="No"/>
    <x v="2"/>
    <x v="0"/>
    <n v="15361.5"/>
    <x v="1"/>
    <x v="0"/>
    <s v="R1023"/>
    <x v="1"/>
  </r>
  <r>
    <s v="ID642"/>
    <s v="Ms"/>
    <s v="Kelly A"/>
    <s v="Smith"/>
    <d v="2001-07-14T00:00:00"/>
    <n v="21"/>
    <n v="1"/>
    <n v="21.85"/>
    <n v="5.56"/>
    <x v="1"/>
    <x v="0"/>
    <x v="0"/>
    <n v="0"/>
    <s v="Yes"/>
    <x v="2"/>
    <x v="2"/>
    <n v="15359.1"/>
    <x v="1"/>
    <x v="0"/>
    <s v="R1024"/>
    <x v="2"/>
  </r>
  <r>
    <s v="ID643"/>
    <s v="Mr"/>
    <s v="Scott"/>
    <s v="Myers"/>
    <d v="1963-12-13T00:00:00"/>
    <n v="59"/>
    <n v="0"/>
    <n v="36.08"/>
    <n v="7.11"/>
    <x v="1"/>
    <x v="0"/>
    <x v="1"/>
    <n v="1"/>
    <s v="No"/>
    <x v="0"/>
    <x v="0"/>
    <n v="15322.77"/>
    <x v="1"/>
    <x v="0"/>
    <s v="R1021"/>
    <x v="0"/>
  </r>
  <r>
    <s v="ID644"/>
    <s v="Mr"/>
    <s v="Benoit"/>
    <s v="Cote"/>
    <d v="1969-09-16T00:00:00"/>
    <n v="53"/>
    <n v="0"/>
    <n v="40.44"/>
    <n v="5.13"/>
    <x v="1"/>
    <x v="0"/>
    <x v="1"/>
    <n v="1"/>
    <s v="No"/>
    <x v="2"/>
    <x v="0"/>
    <n v="15260.52"/>
    <x v="1"/>
    <x v="2"/>
    <s v="R1023"/>
    <x v="0"/>
  </r>
  <r>
    <s v="ID645"/>
    <s v="Ms"/>
    <s v="Elizabeth M"/>
    <s v="Ehrhardt"/>
    <d v="1960-07-25T00:00:00"/>
    <n v="62"/>
    <n v="2"/>
    <n v="38.094999999999999"/>
    <n v="10.199999999999999"/>
    <x v="0"/>
    <x v="0"/>
    <x v="0"/>
    <n v="0"/>
    <s v="No"/>
    <x v="0"/>
    <x v="0"/>
    <n v="15230.32"/>
    <x v="1"/>
    <x v="2"/>
    <s v="R1024"/>
    <x v="0"/>
  </r>
  <r>
    <s v="ID646"/>
    <s v="Ms"/>
    <s v="Jessica A"/>
    <s v="Petersen"/>
    <d v="1978-11-23T00:00:00"/>
    <n v="44"/>
    <n v="2"/>
    <n v="44.95"/>
    <n v="10.4"/>
    <x v="0"/>
    <x v="0"/>
    <x v="0"/>
    <n v="0"/>
    <s v="No"/>
    <x v="0"/>
    <x v="0"/>
    <n v="15207.92"/>
    <x v="1"/>
    <x v="1"/>
    <s v="R1012"/>
    <x v="1"/>
  </r>
  <r>
    <s v="ID647"/>
    <s v="Ms"/>
    <s v="Monica K"/>
    <s v="Ertel"/>
    <d v="1962-06-17T00:00:00"/>
    <n v="60"/>
    <n v="0"/>
    <n v="35.54"/>
    <n v="10.67"/>
    <x v="0"/>
    <x v="0"/>
    <x v="0"/>
    <n v="0"/>
    <s v="No"/>
    <x v="0"/>
    <x v="0"/>
    <n v="15174.81"/>
    <x v="1"/>
    <x v="1"/>
    <s v="R1012"/>
    <x v="0"/>
  </r>
  <r>
    <s v="ID648"/>
    <s v="Mr"/>
    <s v="Kevin L"/>
    <s v="Lanza"/>
    <d v="1959-12-03T00:00:00"/>
    <n v="63"/>
    <n v="3"/>
    <n v="39.799999999999997"/>
    <n v="4.6500000000000004"/>
    <x v="1"/>
    <x v="0"/>
    <x v="0"/>
    <n v="2"/>
    <s v="No"/>
    <x v="2"/>
    <x v="0"/>
    <n v="15170.07"/>
    <x v="1"/>
    <x v="0"/>
    <s v="R1011"/>
    <x v="0"/>
  </r>
  <r>
    <s v="ID649"/>
    <s v="Mr"/>
    <s v="Gregory"/>
    <s v="Picklesimer"/>
    <d v="1959-06-04T00:00:00"/>
    <n v="64"/>
    <n v="3"/>
    <n v="33.659999999999997"/>
    <n v="5.65"/>
    <x v="1"/>
    <x v="0"/>
    <x v="0"/>
    <n v="2"/>
    <s v="No"/>
    <x v="2"/>
    <x v="0"/>
    <n v="15161.53"/>
    <x v="1"/>
    <x v="1"/>
    <s v="R1013"/>
    <x v="0"/>
  </r>
  <r>
    <s v="ID650"/>
    <s v="Ms"/>
    <s v="Della"/>
    <s v="Giles"/>
    <d v="1962-10-25T00:00:00"/>
    <n v="60"/>
    <n v="0"/>
    <n v="35.5"/>
    <n v="11.97"/>
    <x v="0"/>
    <x v="0"/>
    <x v="0"/>
    <n v="0"/>
    <s v="No"/>
    <x v="0"/>
    <x v="0"/>
    <n v="15161.25"/>
    <x v="1"/>
    <x v="2"/>
    <s v="R1012"/>
    <x v="0"/>
  </r>
  <r>
    <s v="ID651"/>
    <s v="Mr"/>
    <s v="David"/>
    <s v="Harmon"/>
    <d v="1971-11-25T00:00:00"/>
    <n v="51"/>
    <n v="0"/>
    <n v="41.63"/>
    <n v="6.71"/>
    <x v="0"/>
    <x v="0"/>
    <x v="0"/>
    <n v="0"/>
    <s v="No"/>
    <x v="0"/>
    <x v="0"/>
    <n v="15150.44"/>
    <x v="1"/>
    <x v="1"/>
    <s v="R1023"/>
    <x v="0"/>
  </r>
  <r>
    <s v="ID652"/>
    <s v="Ms"/>
    <s v="Victoria"/>
    <s v="Pennings"/>
    <d v="1978-09-05T00:00:00"/>
    <n v="44"/>
    <n v="2"/>
    <n v="46.49"/>
    <n v="11.92"/>
    <x v="0"/>
    <x v="0"/>
    <x v="0"/>
    <n v="0"/>
    <s v="No"/>
    <x v="0"/>
    <x v="0"/>
    <n v="15123.19"/>
    <x v="1"/>
    <x v="1"/>
    <s v="R1011"/>
    <x v="1"/>
  </r>
  <r>
    <s v="ID653"/>
    <s v="Mr"/>
    <s v="Tasos"/>
    <s v="Tseronis"/>
    <d v="1972-11-07T00:00:00"/>
    <n v="50"/>
    <n v="0"/>
    <n v="43.29"/>
    <n v="5.35"/>
    <x v="0"/>
    <x v="0"/>
    <x v="0"/>
    <n v="2"/>
    <s v="No"/>
    <x v="2"/>
    <x v="0"/>
    <n v="15103.69"/>
    <x v="1"/>
    <x v="1"/>
    <s v="R1012"/>
    <x v="0"/>
  </r>
  <r>
    <s v="ID654"/>
    <s v="Mr"/>
    <s v="Thomas"/>
    <s v="Aliff"/>
    <d v="1975-10-26T00:00:00"/>
    <n v="47"/>
    <n v="1"/>
    <n v="43.08"/>
    <n v="8.9600000000000009"/>
    <x v="1"/>
    <x v="0"/>
    <x v="0"/>
    <n v="1"/>
    <s v="No"/>
    <x v="0"/>
    <x v="0"/>
    <n v="15090.35"/>
    <x v="1"/>
    <x v="1"/>
    <s v="R1023"/>
    <x v="1"/>
  </r>
  <r>
    <s v="ID655"/>
    <s v="Mr"/>
    <s v="Lukasz"/>
    <s v="Willenberg"/>
    <d v="1968-06-12T00:00:00"/>
    <n v="54"/>
    <n v="0"/>
    <n v="39.07"/>
    <n v="11.93"/>
    <x v="0"/>
    <x v="0"/>
    <x v="0"/>
    <n v="0"/>
    <s v="No"/>
    <x v="0"/>
    <x v="0"/>
    <n v="15052.68"/>
    <x v="1"/>
    <x v="2"/>
    <s v="R1022"/>
    <x v="0"/>
  </r>
  <r>
    <s v="ID656"/>
    <s v="Mr"/>
    <s v="Matthew A"/>
    <s v="Millett"/>
    <d v="1971-08-15T00:00:00"/>
    <n v="51"/>
    <n v="0"/>
    <n v="41.3"/>
    <n v="9.59"/>
    <x v="0"/>
    <x v="0"/>
    <x v="0"/>
    <n v="0"/>
    <s v="No"/>
    <x v="0"/>
    <x v="0"/>
    <n v="15038.51"/>
    <x v="1"/>
    <x v="0"/>
    <s v="R1023"/>
    <x v="0"/>
  </r>
  <r>
    <s v="ID657"/>
    <s v="Ms"/>
    <s v="Meta"/>
    <s v="Haley"/>
    <d v="1970-09-11T00:00:00"/>
    <n v="52"/>
    <n v="0"/>
    <n v="42.95"/>
    <n v="11.88"/>
    <x v="1"/>
    <x v="0"/>
    <x v="0"/>
    <n v="2"/>
    <s v="No"/>
    <x v="0"/>
    <x v="0"/>
    <n v="15026.3"/>
    <x v="1"/>
    <x v="0"/>
    <s v="R1011"/>
    <x v="0"/>
  </r>
  <r>
    <s v="ID658"/>
    <s v="Ms"/>
    <s v="Rachel E"/>
    <s v="Ackerman"/>
    <d v="1979-11-25T00:00:00"/>
    <n v="43"/>
    <n v="2"/>
    <n v="46.96"/>
    <n v="4.6399999999999997"/>
    <x v="0"/>
    <x v="0"/>
    <x v="1"/>
    <n v="1"/>
    <s v="No"/>
    <x v="2"/>
    <x v="0"/>
    <n v="15025.76"/>
    <x v="1"/>
    <x v="1"/>
    <s v="R1011"/>
    <x v="1"/>
  </r>
  <r>
    <s v="ID659"/>
    <s v="Ms"/>
    <s v="Angelica"/>
    <s v="Valdez"/>
    <d v="1960-08-08T00:00:00"/>
    <n v="62"/>
    <n v="2"/>
    <n v="30.495000000000001"/>
    <n v="9.5299999999999994"/>
    <x v="0"/>
    <x v="0"/>
    <x v="0"/>
    <n v="0"/>
    <s v="No"/>
    <x v="0"/>
    <x v="0"/>
    <n v="15019.76"/>
    <x v="1"/>
    <x v="2"/>
    <s v="R1012"/>
    <x v="0"/>
  </r>
  <r>
    <s v="ID660"/>
    <s v="Ms"/>
    <s v="Kathleen"/>
    <s v="Michaud"/>
    <d v="1995-08-02T00:00:00"/>
    <n v="27"/>
    <n v="2"/>
    <n v="17.954999999999998"/>
    <n v="5.29"/>
    <x v="1"/>
    <x v="0"/>
    <x v="0"/>
    <n v="1"/>
    <s v="Yes"/>
    <x v="2"/>
    <x v="3"/>
    <n v="15006.58"/>
    <x v="1"/>
    <x v="2"/>
    <s v="R1024"/>
    <x v="2"/>
  </r>
  <r>
    <s v="ID661"/>
    <s v="Mr"/>
    <s v="Gabriel D"/>
    <s v="Gunnink"/>
    <d v="1958-07-29T00:00:00"/>
    <n v="64"/>
    <n v="2"/>
    <n v="25.6"/>
    <n v="10.95"/>
    <x v="0"/>
    <x v="0"/>
    <x v="0"/>
    <n v="3"/>
    <s v="No"/>
    <x v="0"/>
    <x v="1"/>
    <n v="14988.43"/>
    <x v="1"/>
    <x v="0"/>
    <s v="R1011"/>
    <x v="0"/>
  </r>
  <r>
    <s v="ID662"/>
    <s v="Mr"/>
    <s v="Jeff T"/>
    <s v="Knight"/>
    <d v="1962-11-29T00:00:00"/>
    <n v="60"/>
    <n v="0"/>
    <n v="34.21"/>
    <n v="9.17"/>
    <x v="0"/>
    <x v="0"/>
    <x v="0"/>
    <n v="0"/>
    <s v="No"/>
    <x v="0"/>
    <x v="0"/>
    <n v="14945.34"/>
    <x v="1"/>
    <x v="1"/>
    <s v="R1021"/>
    <x v="0"/>
  </r>
  <r>
    <s v="ID663"/>
    <s v="Mr"/>
    <s v="Neil D"/>
    <s v="Grosscup"/>
    <d v="1968-11-08T00:00:00"/>
    <n v="54"/>
    <n v="0"/>
    <n v="39.74"/>
    <n v="7.39"/>
    <x v="0"/>
    <x v="0"/>
    <x v="0"/>
    <n v="0"/>
    <s v="No"/>
    <x v="0"/>
    <x v="0"/>
    <n v="14926.97"/>
    <x v="1"/>
    <x v="2"/>
    <s v="R1012"/>
    <x v="0"/>
  </r>
  <r>
    <s v="ID664"/>
    <s v="Ms"/>
    <s v="Katherine L"/>
    <s v="Koniuch"/>
    <d v="1981-07-04T00:00:00"/>
    <n v="41"/>
    <n v="1"/>
    <n v="49.53"/>
    <n v="9.1300000000000008"/>
    <x v="1"/>
    <x v="0"/>
    <x v="0"/>
    <n v="0"/>
    <s v="No"/>
    <x v="0"/>
    <x v="0"/>
    <n v="14908.27"/>
    <x v="1"/>
    <x v="1"/>
    <s v="R1011"/>
    <x v="1"/>
  </r>
  <r>
    <s v="ID665"/>
    <s v="Ms"/>
    <s v="Ariel E"/>
    <s v="Heitzman"/>
    <d v="1958-10-17T00:00:00"/>
    <n v="64"/>
    <n v="0"/>
    <n v="39.33"/>
    <n v="10.4"/>
    <x v="0"/>
    <x v="0"/>
    <x v="0"/>
    <n v="3"/>
    <s v="No"/>
    <x v="0"/>
    <x v="0"/>
    <n v="14901.52"/>
    <x v="1"/>
    <x v="2"/>
    <s v="R1024"/>
    <x v="0"/>
  </r>
  <r>
    <s v="ID666"/>
    <s v="Mr"/>
    <s v="Christopher P"/>
    <s v="Tatton"/>
    <d v="1970-11-11T00:00:00"/>
    <n v="52"/>
    <n v="0"/>
    <n v="39.979999999999997"/>
    <n v="9.4600000000000009"/>
    <x v="1"/>
    <x v="0"/>
    <x v="0"/>
    <n v="2"/>
    <s v="No"/>
    <x v="0"/>
    <x v="0"/>
    <n v="14847.63"/>
    <x v="1"/>
    <x v="2"/>
    <s v="R1023"/>
    <x v="0"/>
  </r>
  <r>
    <s v="ID667"/>
    <s v="Mrs"/>
    <s v="Erin M"/>
    <s v="Flanagan"/>
    <d v="1981-06-05T00:00:00"/>
    <n v="42"/>
    <n v="1"/>
    <n v="46.51"/>
    <n v="8.69"/>
    <x v="1"/>
    <x v="0"/>
    <x v="0"/>
    <n v="0"/>
    <s v="No"/>
    <x v="0"/>
    <x v="0"/>
    <n v="14843.96"/>
    <x v="1"/>
    <x v="0"/>
    <s v="R1026"/>
    <x v="1"/>
  </r>
  <r>
    <s v="ID668"/>
    <s v="Mrs"/>
    <s v="Molly K"/>
    <s v="Funk"/>
    <d v="1979-10-18T00:00:00"/>
    <n v="43"/>
    <n v="2"/>
    <n v="43.58"/>
    <n v="4.2300000000000004"/>
    <x v="0"/>
    <x v="0"/>
    <x v="1"/>
    <n v="1"/>
    <s v="No"/>
    <x v="2"/>
    <x v="0"/>
    <n v="14839.34"/>
    <x v="1"/>
    <x v="0"/>
    <s v="R1026"/>
    <x v="1"/>
  </r>
  <r>
    <s v="ID669"/>
    <s v="Mr"/>
    <s v="Ryan J"/>
    <s v="Davenport"/>
    <d v="1975-12-10T00:00:00"/>
    <n v="47"/>
    <n v="1"/>
    <n v="42.28"/>
    <n v="9.16"/>
    <x v="1"/>
    <x v="0"/>
    <x v="0"/>
    <n v="1"/>
    <s v="No"/>
    <x v="0"/>
    <x v="0"/>
    <n v="14819"/>
    <x v="1"/>
    <x v="0"/>
    <s v="R1023"/>
    <x v="1"/>
  </r>
  <r>
    <s v="ID670"/>
    <s v="Mrs"/>
    <s v="Jennifer"/>
    <s v="Nicholson"/>
    <d v="1965-07-27T00:00:00"/>
    <n v="57"/>
    <n v="0"/>
    <n v="35.520000000000003"/>
    <n v="8.26"/>
    <x v="0"/>
    <x v="0"/>
    <x v="0"/>
    <n v="0"/>
    <s v="No"/>
    <x v="0"/>
    <x v="0"/>
    <n v="14750.42"/>
    <x v="1"/>
    <x v="2"/>
    <s v="R1026"/>
    <x v="0"/>
  </r>
  <r>
    <s v="ID671"/>
    <s v="Mr"/>
    <s v="Daniel M"/>
    <s v="Lindbloom"/>
    <d v="1962-07-29T00:00:00"/>
    <n v="60"/>
    <n v="0"/>
    <n v="33.6"/>
    <n v="11.25"/>
    <x v="0"/>
    <x v="0"/>
    <x v="0"/>
    <n v="0"/>
    <s v="No"/>
    <x v="0"/>
    <x v="0"/>
    <n v="14738.43"/>
    <x v="1"/>
    <x v="0"/>
    <s v="R1021"/>
    <x v="0"/>
  </r>
  <r>
    <s v="ID672"/>
    <s v="Ms"/>
    <s v="Hiruni"/>
    <s v="Wijayaratne"/>
    <d v="2002-09-24T00:00:00"/>
    <n v="20"/>
    <n v="0"/>
    <n v="22.42"/>
    <n v="6.74"/>
    <x v="0"/>
    <x v="0"/>
    <x v="0"/>
    <n v="0"/>
    <s v="Yes"/>
    <x v="0"/>
    <x v="2"/>
    <n v="14711.74"/>
    <x v="1"/>
    <x v="2"/>
    <s v="R1012"/>
    <x v="2"/>
  </r>
  <r>
    <s v="ID673"/>
    <s v="Ms"/>
    <s v="Reina H"/>
    <s v="Ainsworth"/>
    <d v="1982-09-04T00:00:00"/>
    <n v="40"/>
    <n v="3"/>
    <n v="46.86"/>
    <n v="4.87"/>
    <x v="0"/>
    <x v="0"/>
    <x v="0"/>
    <n v="0"/>
    <s v="No"/>
    <x v="2"/>
    <x v="0"/>
    <n v="14696.77"/>
    <x v="1"/>
    <x v="2"/>
    <s v="R1011"/>
    <x v="1"/>
  </r>
  <r>
    <s v="ID674"/>
    <s v="Ms"/>
    <s v="Kristi"/>
    <s v="Gayagoy"/>
    <d v="1958-07-23T00:00:00"/>
    <n v="64"/>
    <n v="0"/>
    <n v="32.965000000000003"/>
    <n v="6.68"/>
    <x v="0"/>
    <x v="0"/>
    <x v="0"/>
    <n v="3"/>
    <s v="No"/>
    <x v="0"/>
    <x v="0"/>
    <n v="14692.67"/>
    <x v="1"/>
    <x v="1"/>
    <s v="R1012"/>
    <x v="0"/>
  </r>
  <r>
    <s v="ID675"/>
    <s v="Ms"/>
    <s v="Meredith L"/>
    <s v="Fitzmaurice"/>
    <d v="1969-10-20T00:00:00"/>
    <n v="53"/>
    <n v="0"/>
    <n v="39.340000000000003"/>
    <n v="5.0199999999999996"/>
    <x v="1"/>
    <x v="0"/>
    <x v="1"/>
    <n v="1"/>
    <s v="No"/>
    <x v="2"/>
    <x v="0"/>
    <n v="14665.75"/>
    <x v="1"/>
    <x v="1"/>
    <s v="R1012"/>
    <x v="0"/>
  </r>
  <r>
    <s v="ID676"/>
    <s v="Ms"/>
    <s v="Jocelyn"/>
    <s v="Rodriguez"/>
    <d v="1981-11-13T00:00:00"/>
    <n v="41"/>
    <n v="1"/>
    <n v="47"/>
    <n v="10.64"/>
    <x v="1"/>
    <x v="0"/>
    <x v="0"/>
    <n v="0"/>
    <s v="No"/>
    <x v="0"/>
    <x v="0"/>
    <n v="14657.2"/>
    <x v="1"/>
    <x v="1"/>
    <s v="R1012"/>
    <x v="1"/>
  </r>
  <r>
    <s v="ID677"/>
    <s v="Mrs"/>
    <s v="Daphne"/>
    <s v="Tsoucas"/>
    <d v="1967-09-01T00:00:00"/>
    <n v="55"/>
    <n v="0"/>
    <n v="36.71"/>
    <n v="8.74"/>
    <x v="1"/>
    <x v="0"/>
    <x v="0"/>
    <n v="0"/>
    <s v="No"/>
    <x v="0"/>
    <x v="0"/>
    <n v="14640.35"/>
    <x v="1"/>
    <x v="0"/>
    <s v="R1026"/>
    <x v="0"/>
  </r>
  <r>
    <s v="ID678"/>
    <s v="Ms"/>
    <s v="Margaret E"/>
    <s v="Muhly"/>
    <d v="1991-08-21T00:00:00"/>
    <n v="31"/>
    <n v="3"/>
    <n v="53.48"/>
    <n v="5.64"/>
    <x v="0"/>
    <x v="0"/>
    <x v="0"/>
    <n v="0"/>
    <s v="No"/>
    <x v="2"/>
    <x v="0"/>
    <n v="14630.52"/>
    <x v="1"/>
    <x v="0"/>
    <s v="R1011"/>
    <x v="1"/>
  </r>
  <r>
    <s v="ID679"/>
    <s v="Mr"/>
    <s v="Mario J"/>
    <s v="Lund"/>
    <d v="1965-11-08T00:00:00"/>
    <n v="57"/>
    <n v="0"/>
    <n v="35.5"/>
    <n v="10.37"/>
    <x v="0"/>
    <x v="0"/>
    <x v="0"/>
    <n v="0"/>
    <s v="No"/>
    <x v="0"/>
    <x v="0"/>
    <n v="14612.33"/>
    <x v="1"/>
    <x v="0"/>
    <s v="R1021"/>
    <x v="0"/>
  </r>
  <r>
    <s v="ID680"/>
    <s v="Mr"/>
    <s v="Peter"/>
    <s v="Battaglino"/>
    <d v="1967-07-18T00:00:00"/>
    <n v="55"/>
    <n v="0"/>
    <n v="36.979999999999997"/>
    <n v="9.56"/>
    <x v="1"/>
    <x v="0"/>
    <x v="0"/>
    <n v="0"/>
    <s v="No"/>
    <x v="0"/>
    <x v="0"/>
    <n v="14600.62"/>
    <x v="1"/>
    <x v="0"/>
    <s v="R1022"/>
    <x v="0"/>
  </r>
  <r>
    <s v="ID681"/>
    <s v="Ms"/>
    <s v="Carolina"/>
    <s v="Pena"/>
    <d v="1963-10-14T00:00:00"/>
    <n v="59"/>
    <n v="3"/>
    <n v="32.395000000000003"/>
    <n v="8.23"/>
    <x v="1"/>
    <x v="0"/>
    <x v="1"/>
    <n v="1"/>
    <s v="No"/>
    <x v="0"/>
    <x v="0"/>
    <n v="14590.63"/>
    <x v="1"/>
    <x v="1"/>
    <s v="R1024"/>
    <x v="0"/>
  </r>
  <r>
    <s v="ID682"/>
    <s v="Mrs"/>
    <s v="Jenny K"/>
    <s v="Thomason"/>
    <d v="1962-12-03T00:00:00"/>
    <n v="60"/>
    <n v="0"/>
    <n v="32.729999999999997"/>
    <n v="7.03"/>
    <x v="0"/>
    <x v="0"/>
    <x v="0"/>
    <n v="0"/>
    <s v="No"/>
    <x v="0"/>
    <x v="0"/>
    <n v="14574.64"/>
    <x v="1"/>
    <x v="1"/>
    <s v="R1025"/>
    <x v="0"/>
  </r>
  <r>
    <s v="ID683"/>
    <s v="Ms"/>
    <s v="Jessica"/>
    <s v="Hancox"/>
    <d v="1998-09-12T00:00:00"/>
    <n v="24"/>
    <n v="0"/>
    <n v="20.52"/>
    <n v="5.45"/>
    <x v="0"/>
    <x v="0"/>
    <x v="0"/>
    <n v="1"/>
    <s v="Yes"/>
    <x v="2"/>
    <x v="2"/>
    <n v="14571.89"/>
    <x v="1"/>
    <x v="1"/>
    <s v="R1024"/>
    <x v="2"/>
  </r>
  <r>
    <s v="ID684"/>
    <s v="Ms"/>
    <s v="Kimberly D"/>
    <s v="Canarecci"/>
    <d v="1989-07-14T00:00:00"/>
    <n v="33"/>
    <n v="3"/>
    <n v="51.72"/>
    <n v="5.76"/>
    <x v="0"/>
    <x v="0"/>
    <x v="0"/>
    <n v="0"/>
    <s v="No"/>
    <x v="1"/>
    <x v="0"/>
    <n v="14547.26"/>
    <x v="1"/>
    <x v="0"/>
    <s v="R1011"/>
    <x v="1"/>
  </r>
  <r>
    <s v="ID685"/>
    <s v="Mr"/>
    <s v="Marc-Olivier"/>
    <s v="Toupin"/>
    <d v="1989-07-22T00:00:00"/>
    <n v="33"/>
    <n v="3"/>
    <n v="50.2"/>
    <n v="5.4"/>
    <x v="0"/>
    <x v="0"/>
    <x v="0"/>
    <n v="0"/>
    <s v="No"/>
    <x v="2"/>
    <x v="0"/>
    <n v="14507.46"/>
    <x v="1"/>
    <x v="0"/>
    <s v="R1012"/>
    <x v="1"/>
  </r>
  <r>
    <s v="ID686"/>
    <s v="Mr"/>
    <s v="Russell J"/>
    <s v="Mulley"/>
    <d v="1979-10-20T00:00:00"/>
    <n v="43"/>
    <n v="5"/>
    <n v="25.52"/>
    <n v="6.35"/>
    <x v="0"/>
    <x v="0"/>
    <x v="1"/>
    <n v="1"/>
    <s v="No"/>
    <x v="1"/>
    <x v="1"/>
    <n v="14478.33"/>
    <x v="1"/>
    <x v="2"/>
    <s v="R1013"/>
    <x v="1"/>
  </r>
  <r>
    <s v="ID687"/>
    <s v="Ms"/>
    <s v="Karine"/>
    <s v="Parry"/>
    <d v="1959-11-20T00:00:00"/>
    <n v="63"/>
    <n v="1"/>
    <n v="35.200000000000003"/>
    <n v="6.26"/>
    <x v="1"/>
    <x v="0"/>
    <x v="0"/>
    <n v="2"/>
    <s v="No"/>
    <x v="1"/>
    <x v="0"/>
    <n v="14474.68"/>
    <x v="1"/>
    <x v="2"/>
    <s v="R1013"/>
    <x v="0"/>
  </r>
  <r>
    <s v="ID688"/>
    <s v="Ms"/>
    <s v="Cheryl"/>
    <s v="Mason Cox"/>
    <d v="1976-11-27T00:00:00"/>
    <n v="46"/>
    <n v="2"/>
    <n v="41.26"/>
    <n v="5.97"/>
    <x v="1"/>
    <x v="0"/>
    <x v="0"/>
    <n v="0"/>
    <s v="No"/>
    <x v="1"/>
    <x v="0"/>
    <n v="14470.01"/>
    <x v="1"/>
    <x v="0"/>
    <s v="R1012"/>
    <x v="1"/>
  </r>
  <r>
    <s v="ID689"/>
    <s v="Ms"/>
    <s v="Allison M"/>
    <s v="Thompson"/>
    <d v="1996-11-10T00:00:00"/>
    <n v="26"/>
    <n v="2"/>
    <n v="17.195"/>
    <n v="5.29"/>
    <x v="1"/>
    <x v="0"/>
    <x v="0"/>
    <n v="0"/>
    <s v="Yes"/>
    <x v="2"/>
    <x v="3"/>
    <n v="14455.64"/>
    <x v="1"/>
    <x v="0"/>
    <s v="R1024"/>
    <x v="2"/>
  </r>
  <r>
    <s v="ID690"/>
    <s v="Ms"/>
    <s v="Adriana"/>
    <s v="Nelson"/>
    <d v="1959-08-03T00:00:00"/>
    <n v="63"/>
    <n v="0"/>
    <n v="23.085000000000001"/>
    <n v="4.2699999999999996"/>
    <x v="1"/>
    <x v="0"/>
    <x v="0"/>
    <n v="2"/>
    <s v="No"/>
    <x v="2"/>
    <x v="2"/>
    <n v="14451.84"/>
    <x v="1"/>
    <x v="0"/>
    <s v="R1023"/>
    <x v="0"/>
  </r>
  <r>
    <s v="ID691"/>
    <s v="Ms"/>
    <s v="Miranda J"/>
    <s v="Forte"/>
    <d v="1959-06-29T00:00:00"/>
    <n v="63"/>
    <n v="0"/>
    <n v="21.66"/>
    <n v="5.2"/>
    <x v="1"/>
    <x v="0"/>
    <x v="0"/>
    <n v="2"/>
    <s v="No"/>
    <x v="2"/>
    <x v="2"/>
    <n v="14449.85"/>
    <x v="1"/>
    <x v="1"/>
    <s v="R1024"/>
    <x v="0"/>
  </r>
  <r>
    <s v="ID692"/>
    <s v="Mr"/>
    <s v="Roberto"/>
    <s v="Corona Iturriaga"/>
    <d v="1967-11-04T00:00:00"/>
    <n v="55"/>
    <n v="0"/>
    <n v="36.47"/>
    <n v="8.23"/>
    <x v="1"/>
    <x v="0"/>
    <x v="0"/>
    <n v="0"/>
    <s v="No"/>
    <x v="0"/>
    <x v="0"/>
    <n v="14427.63"/>
    <x v="1"/>
    <x v="2"/>
    <s v="R1021"/>
    <x v="0"/>
  </r>
  <r>
    <s v="ID693"/>
    <s v="Mrs"/>
    <s v="Rebecca B"/>
    <s v="Mccollum"/>
    <d v="1967-08-15T00:00:00"/>
    <n v="55"/>
    <n v="0"/>
    <n v="36.08"/>
    <n v="10.33"/>
    <x v="1"/>
    <x v="0"/>
    <x v="0"/>
    <n v="0"/>
    <s v="No"/>
    <x v="0"/>
    <x v="0"/>
    <n v="14426.66"/>
    <x v="1"/>
    <x v="2"/>
    <s v="R1026"/>
    <x v="0"/>
  </r>
  <r>
    <s v="ID694"/>
    <s v="Ms"/>
    <s v="Tiffany"/>
    <s v="Hevner"/>
    <d v="1999-08-10T00:00:00"/>
    <n v="23"/>
    <n v="2"/>
    <n v="23.18"/>
    <n v="6.13"/>
    <x v="0"/>
    <x v="0"/>
    <x v="0"/>
    <n v="0"/>
    <s v="No"/>
    <x v="1"/>
    <x v="2"/>
    <n v="14426.07"/>
    <x v="1"/>
    <x v="1"/>
    <s v="R1012"/>
    <x v="2"/>
  </r>
  <r>
    <s v="ID695"/>
    <s v="Mr"/>
    <s v="Alexander"/>
    <s v="Looi"/>
    <d v="1958-09-20T00:00:00"/>
    <n v="64"/>
    <n v="1"/>
    <n v="39.159999999999997"/>
    <n v="8.08"/>
    <x v="0"/>
    <x v="0"/>
    <x v="0"/>
    <n v="3"/>
    <s v="No"/>
    <x v="0"/>
    <x v="0"/>
    <n v="14418.28"/>
    <x v="1"/>
    <x v="0"/>
    <s v="R1013"/>
    <x v="0"/>
  </r>
  <r>
    <s v="ID696"/>
    <s v="Mr"/>
    <s v="Rich M"/>
    <s v="Power"/>
    <d v="1958-07-29T00:00:00"/>
    <n v="64"/>
    <n v="0"/>
    <n v="38.19"/>
    <n v="10.49"/>
    <x v="0"/>
    <x v="0"/>
    <x v="0"/>
    <n v="3"/>
    <s v="No"/>
    <x v="0"/>
    <x v="0"/>
    <n v="14410.93"/>
    <x v="1"/>
    <x v="2"/>
    <s v="R1016"/>
    <x v="0"/>
  </r>
  <r>
    <s v="ID697"/>
    <s v="Mr"/>
    <s v="Aaron C"/>
    <s v="Routon"/>
    <d v="1958-09-14T00:00:00"/>
    <n v="64"/>
    <n v="0"/>
    <n v="26.41"/>
    <n v="8.11"/>
    <x v="0"/>
    <x v="0"/>
    <x v="0"/>
    <n v="3"/>
    <s v="No"/>
    <x v="0"/>
    <x v="1"/>
    <n v="14394.56"/>
    <x v="1"/>
    <x v="1"/>
    <s v="R1018"/>
    <x v="0"/>
  </r>
  <r>
    <s v="ID698"/>
    <s v="Ms"/>
    <s v="Kate"/>
    <s v="Dochelli"/>
    <d v="1965-06-22T00:00:00"/>
    <n v="57"/>
    <n v="4"/>
    <n v="28.785"/>
    <n v="6.6"/>
    <x v="0"/>
    <x v="0"/>
    <x v="0"/>
    <n v="0"/>
    <s v="No"/>
    <x v="0"/>
    <x v="1"/>
    <n v="14394.4"/>
    <x v="1"/>
    <x v="0"/>
    <s v="R1024"/>
    <x v="0"/>
  </r>
  <r>
    <s v="ID699"/>
    <s v="Ms"/>
    <s v="Maria M"/>
    <s v="Gillespie"/>
    <d v="1963-07-16T00:00:00"/>
    <n v="59"/>
    <n v="3"/>
    <n v="26.695"/>
    <n v="10.14"/>
    <x v="1"/>
    <x v="0"/>
    <x v="1"/>
    <n v="1"/>
    <s v="No"/>
    <x v="0"/>
    <x v="1"/>
    <n v="14382.71"/>
    <x v="1"/>
    <x v="2"/>
    <s v="R1012"/>
    <x v="0"/>
  </r>
  <r>
    <s v="ID700"/>
    <s v="Mr"/>
    <s v="Daven W"/>
    <s v="Oskvig"/>
    <d v="1988-11-16T00:00:00"/>
    <n v="34"/>
    <n v="1"/>
    <n v="32.799999999999997"/>
    <n v="6.06"/>
    <x v="1"/>
    <x v="0"/>
    <x v="0"/>
    <n v="1"/>
    <s v="No"/>
    <x v="1"/>
    <x v="0"/>
    <n v="14358.36"/>
    <x v="1"/>
    <x v="2"/>
    <s v="R1011"/>
    <x v="1"/>
  </r>
  <r>
    <s v="ID701"/>
    <s v="Mrs"/>
    <s v="Brianne"/>
    <s v="Holland-Stergar"/>
    <d v="1967-10-10T00:00:00"/>
    <n v="55"/>
    <n v="0"/>
    <n v="35.869999999999997"/>
    <n v="9.91"/>
    <x v="1"/>
    <x v="0"/>
    <x v="0"/>
    <n v="0"/>
    <s v="No"/>
    <x v="0"/>
    <x v="0"/>
    <n v="14355.43"/>
    <x v="1"/>
    <x v="1"/>
    <s v="R1026"/>
    <x v="0"/>
  </r>
  <r>
    <s v="ID702"/>
    <s v="Mr"/>
    <s v="Hiroki"/>
    <s v="Arai"/>
    <d v="1959-12-24T00:00:00"/>
    <n v="63"/>
    <n v="1"/>
    <n v="21.66"/>
    <n v="4.1399999999999997"/>
    <x v="1"/>
    <x v="0"/>
    <x v="0"/>
    <n v="2"/>
    <s v="No"/>
    <x v="2"/>
    <x v="2"/>
    <n v="14349.85"/>
    <x v="1"/>
    <x v="2"/>
    <s v="R1012"/>
    <x v="0"/>
  </r>
  <r>
    <s v="ID703"/>
    <s v="Mr"/>
    <s v="Anders"/>
    <s v="Olausson"/>
    <d v="1969-09-26T00:00:00"/>
    <n v="53"/>
    <n v="0"/>
    <n v="37.72"/>
    <n v="4.38"/>
    <x v="1"/>
    <x v="0"/>
    <x v="1"/>
    <n v="1"/>
    <s v="No"/>
    <x v="2"/>
    <x v="0"/>
    <n v="14337.91"/>
    <x v="1"/>
    <x v="0"/>
    <s v="R1022"/>
    <x v="0"/>
  </r>
  <r>
    <s v="ID704"/>
    <s v="Ms"/>
    <s v="Danielle"/>
    <s v="Wagner"/>
    <d v="1958-07-10T00:00:00"/>
    <n v="64"/>
    <n v="0"/>
    <n v="39.700000000000003"/>
    <n v="9.83"/>
    <x v="0"/>
    <x v="0"/>
    <x v="0"/>
    <n v="3"/>
    <s v="No"/>
    <x v="0"/>
    <x v="0"/>
    <n v="14319.03"/>
    <x v="1"/>
    <x v="2"/>
    <s v="R1011"/>
    <x v="0"/>
  </r>
  <r>
    <s v="ID705"/>
    <s v="Ms"/>
    <s v="Candace N"/>
    <s v="Delong"/>
    <d v="1958-10-15T00:00:00"/>
    <n v="64"/>
    <n v="0"/>
    <n v="35.97"/>
    <n v="11.08"/>
    <x v="0"/>
    <x v="0"/>
    <x v="0"/>
    <n v="3"/>
    <s v="No"/>
    <x v="0"/>
    <x v="0"/>
    <n v="14313.85"/>
    <x v="1"/>
    <x v="0"/>
    <s v="R1013"/>
    <x v="0"/>
  </r>
  <r>
    <s v="ID706"/>
    <s v="Mr"/>
    <s v="Bruno F"/>
    <s v="Mehech"/>
    <d v="1968-12-15T00:00:00"/>
    <n v="54"/>
    <n v="0"/>
    <n v="37.85"/>
    <n v="11.01"/>
    <x v="0"/>
    <x v="0"/>
    <x v="0"/>
    <n v="0"/>
    <s v="No"/>
    <x v="0"/>
    <x v="0"/>
    <n v="14285.9"/>
    <x v="1"/>
    <x v="0"/>
    <s v="R1012"/>
    <x v="0"/>
  </r>
  <r>
    <s v="ID707"/>
    <s v="Ms"/>
    <s v="Emily"/>
    <s v="Machiela"/>
    <d v="2004-09-06T00:00:00"/>
    <n v="18"/>
    <n v="0"/>
    <n v="21.66"/>
    <n v="4.37"/>
    <x v="0"/>
    <x v="1"/>
    <x v="0"/>
    <n v="1"/>
    <s v="Yes"/>
    <x v="2"/>
    <x v="2"/>
    <n v="14283.46"/>
    <x v="1"/>
    <x v="2"/>
    <s v="R1024"/>
    <x v="2"/>
  </r>
  <r>
    <s v="ID708"/>
    <s v="Mrs"/>
    <s v="Katie"/>
    <s v="Young"/>
    <d v="1972-07-13T00:00:00"/>
    <n v="50"/>
    <n v="0"/>
    <n v="39.369999999999997"/>
    <n v="5.91"/>
    <x v="0"/>
    <x v="0"/>
    <x v="0"/>
    <n v="2"/>
    <s v="No"/>
    <x v="1"/>
    <x v="0"/>
    <n v="14258.33"/>
    <x v="1"/>
    <x v="2"/>
    <s v="R1026"/>
    <x v="0"/>
  </r>
  <r>
    <s v="ID709"/>
    <s v="Mrs"/>
    <s v="Sally"/>
    <s v="Dupere"/>
    <d v="1974-12-26T00:00:00"/>
    <n v="48"/>
    <n v="0"/>
    <n v="40.880000000000003"/>
    <n v="7.65"/>
    <x v="0"/>
    <x v="0"/>
    <x v="0"/>
    <n v="0"/>
    <s v="No"/>
    <x v="0"/>
    <x v="0"/>
    <n v="14256.79"/>
    <x v="1"/>
    <x v="2"/>
    <s v="R1026"/>
    <x v="1"/>
  </r>
  <r>
    <s v="ID710"/>
    <s v="Ms"/>
    <s v="Meaghan J"/>
    <s v="Iandolo"/>
    <d v="1959-11-08T00:00:00"/>
    <n v="63"/>
    <n v="0"/>
    <n v="26.22"/>
    <n v="5.37"/>
    <x v="1"/>
    <x v="0"/>
    <x v="0"/>
    <n v="2"/>
    <s v="No"/>
    <x v="2"/>
    <x v="1"/>
    <n v="14256.19"/>
    <x v="1"/>
    <x v="0"/>
    <s v="R1012"/>
    <x v="0"/>
  </r>
  <r>
    <s v="ID711"/>
    <s v="Ms"/>
    <s v="Rina"/>
    <s v="Ito"/>
    <d v="1959-10-10T00:00:00"/>
    <n v="63"/>
    <n v="0"/>
    <n v="25.08"/>
    <n v="5.75"/>
    <x v="1"/>
    <x v="0"/>
    <x v="0"/>
    <n v="2"/>
    <s v="No"/>
    <x v="1"/>
    <x v="1"/>
    <n v="14254.61"/>
    <x v="1"/>
    <x v="1"/>
    <s v="R1012"/>
    <x v="0"/>
  </r>
  <r>
    <s v="ID712"/>
    <s v="Ms"/>
    <s v="Kristin P"/>
    <s v="Barry"/>
    <d v="1961-09-25T00:00:00"/>
    <n v="61"/>
    <n v="2"/>
    <n v="39.1"/>
    <n v="6.79"/>
    <x v="1"/>
    <x v="0"/>
    <x v="0"/>
    <n v="2"/>
    <s v="No"/>
    <x v="0"/>
    <x v="0"/>
    <n v="14235.07"/>
    <x v="1"/>
    <x v="1"/>
    <s v="R1011"/>
    <x v="0"/>
  </r>
  <r>
    <s v="ID713"/>
    <s v="Mr"/>
    <s v="Albert"/>
    <s v="Boyce"/>
    <d v="1958-09-21T00:00:00"/>
    <n v="64"/>
    <n v="0"/>
    <n v="37.905000000000001"/>
    <n v="7.03"/>
    <x v="0"/>
    <x v="0"/>
    <x v="0"/>
    <n v="3"/>
    <s v="No"/>
    <x v="0"/>
    <x v="0"/>
    <n v="14210.54"/>
    <x v="1"/>
    <x v="2"/>
    <s v="R1012"/>
    <x v="0"/>
  </r>
  <r>
    <s v="ID714"/>
    <s v="Mrs"/>
    <s v="Ashley"/>
    <s v="Lin"/>
    <d v="1983-11-17T00:00:00"/>
    <n v="39"/>
    <n v="3"/>
    <n v="43.35"/>
    <n v="5.41"/>
    <x v="1"/>
    <x v="0"/>
    <x v="1"/>
    <n v="1"/>
    <s v="No"/>
    <x v="2"/>
    <x v="0"/>
    <n v="14209.4"/>
    <x v="1"/>
    <x v="1"/>
    <s v="R1026"/>
    <x v="1"/>
  </r>
  <r>
    <s v="ID715"/>
    <s v="Mrs"/>
    <s v="Shannon L"/>
    <s v="Smith"/>
    <d v="1968-12-25T00:00:00"/>
    <n v="54"/>
    <n v="0"/>
    <n v="36.15"/>
    <n v="8.0500000000000007"/>
    <x v="0"/>
    <x v="0"/>
    <x v="0"/>
    <n v="0"/>
    <s v="No"/>
    <x v="0"/>
    <x v="0"/>
    <n v="14193.55"/>
    <x v="1"/>
    <x v="1"/>
    <s v="R1026"/>
    <x v="0"/>
  </r>
  <r>
    <s v="ID716"/>
    <s v="Ms"/>
    <s v="Amy B"/>
    <s v="Nalven"/>
    <d v="1984-07-07T00:00:00"/>
    <n v="38"/>
    <n v="3"/>
    <n v="44.98"/>
    <n v="5.94"/>
    <x v="0"/>
    <x v="0"/>
    <x v="0"/>
    <n v="1"/>
    <s v="No"/>
    <x v="1"/>
    <x v="0"/>
    <n v="14152.46"/>
    <x v="1"/>
    <x v="1"/>
    <s v="R1012"/>
    <x v="1"/>
  </r>
  <r>
    <s v="ID717"/>
    <s v="Ms"/>
    <s v="A Danielle"/>
    <s v="Bourgeois"/>
    <d v="2004-07-06T00:00:00"/>
    <n v="18"/>
    <n v="0"/>
    <n v="38.28"/>
    <n v="5.51"/>
    <x v="0"/>
    <x v="1"/>
    <x v="0"/>
    <n v="1"/>
    <s v="No"/>
    <x v="2"/>
    <x v="0"/>
    <n v="14133.04"/>
    <x v="1"/>
    <x v="0"/>
    <s v="R1013"/>
    <x v="2"/>
  </r>
  <r>
    <s v="ID718"/>
    <s v="Mr"/>
    <s v="Conrad F"/>
    <s v="Orloff"/>
    <d v="1961-06-14T00:00:00"/>
    <n v="61"/>
    <n v="2"/>
    <n v="32.299999999999997"/>
    <n v="6.55"/>
    <x v="1"/>
    <x v="0"/>
    <x v="0"/>
    <n v="2"/>
    <s v="No"/>
    <x v="0"/>
    <x v="0"/>
    <n v="14119.62"/>
    <x v="1"/>
    <x v="1"/>
    <s v="R1012"/>
    <x v="0"/>
  </r>
  <r>
    <s v="ID719"/>
    <s v="Mr"/>
    <s v="Josh"/>
    <s v="Ramirez"/>
    <d v="1976-09-26T00:00:00"/>
    <n v="46"/>
    <n v="2"/>
    <n v="39.51"/>
    <n v="5.79"/>
    <x v="1"/>
    <x v="0"/>
    <x v="0"/>
    <n v="0"/>
    <s v="No"/>
    <x v="1"/>
    <x v="0"/>
    <n v="14098.07"/>
    <x v="1"/>
    <x v="0"/>
    <s v="R1023"/>
    <x v="1"/>
  </r>
  <r>
    <s v="ID720"/>
    <s v="Mr"/>
    <s v="Maxime"/>
    <s v="Fouquet"/>
    <d v="1991-09-12T00:00:00"/>
    <n v="31"/>
    <n v="3"/>
    <n v="50.46"/>
    <n v="4.5599999999999996"/>
    <x v="0"/>
    <x v="0"/>
    <x v="0"/>
    <n v="0"/>
    <s v="No"/>
    <x v="2"/>
    <x v="0"/>
    <n v="14081.93"/>
    <x v="1"/>
    <x v="0"/>
    <s v="R1012"/>
    <x v="1"/>
  </r>
  <r>
    <s v="ID721"/>
    <s v="Ms"/>
    <s v="Natalie"/>
    <s v="Mcphillips"/>
    <d v="1960-11-08T00:00:00"/>
    <n v="62"/>
    <n v="0"/>
    <n v="31.73"/>
    <n v="7"/>
    <x v="0"/>
    <x v="0"/>
    <x v="0"/>
    <n v="0"/>
    <s v="No"/>
    <x v="0"/>
    <x v="0"/>
    <n v="14043.48"/>
    <x v="1"/>
    <x v="0"/>
    <s v="R1024"/>
    <x v="0"/>
  </r>
  <r>
    <s v="ID722"/>
    <s v="Ms"/>
    <s v="Melissa"/>
    <s v="Burgin"/>
    <d v="1963-07-08T00:00:00"/>
    <n v="59"/>
    <n v="3"/>
    <n v="32.1"/>
    <n v="6.57"/>
    <x v="1"/>
    <x v="0"/>
    <x v="1"/>
    <n v="1"/>
    <s v="No"/>
    <x v="0"/>
    <x v="0"/>
    <n v="14007.22"/>
    <x v="1"/>
    <x v="0"/>
    <s v="R1011"/>
    <x v="0"/>
  </r>
  <r>
    <s v="ID723"/>
    <s v="Ms"/>
    <s v="Laura P"/>
    <s v="Roberts"/>
    <d v="1963-07-06T00:00:00"/>
    <n v="59"/>
    <n v="3"/>
    <n v="27.83"/>
    <n v="11.61"/>
    <x v="1"/>
    <x v="0"/>
    <x v="1"/>
    <n v="1"/>
    <s v="No"/>
    <x v="0"/>
    <x v="1"/>
    <n v="14001.29"/>
    <x v="1"/>
    <x v="2"/>
    <s v="R1013"/>
    <x v="0"/>
  </r>
  <r>
    <s v="ID724"/>
    <s v="Mrs"/>
    <s v="Lisa"/>
    <s v="Nemec"/>
    <d v="1963-12-23T00:00:00"/>
    <n v="59"/>
    <n v="3"/>
    <n v="27.72"/>
    <n v="8.16"/>
    <x v="1"/>
    <x v="0"/>
    <x v="1"/>
    <n v="1"/>
    <s v="No"/>
    <x v="0"/>
    <x v="1"/>
    <n v="14001.13"/>
    <x v="1"/>
    <x v="1"/>
    <s v="R1013"/>
    <x v="0"/>
  </r>
  <r>
    <s v="ID725"/>
    <s v="Mr"/>
    <s v="William D"/>
    <s v="Appman"/>
    <d v="1959-09-06T00:00:00"/>
    <n v="63"/>
    <n v="0"/>
    <n v="36.765000000000001"/>
    <n v="4.4800000000000004"/>
    <x v="1"/>
    <x v="0"/>
    <x v="0"/>
    <n v="2"/>
    <s v="No"/>
    <x v="2"/>
    <x v="0"/>
    <n v="13981.85"/>
    <x v="1"/>
    <x v="1"/>
    <s v="R1016"/>
    <x v="0"/>
  </r>
  <r>
    <s v="ID726"/>
    <s v="Mr"/>
    <s v="James"/>
    <s v="Driscoll"/>
    <d v="1990-07-13T00:00:00"/>
    <n v="32"/>
    <n v="3"/>
    <n v="48.36"/>
    <n v="4.08"/>
    <x v="0"/>
    <x v="0"/>
    <x v="0"/>
    <n v="0"/>
    <s v="No"/>
    <x v="2"/>
    <x v="0"/>
    <n v="13979.45"/>
    <x v="1"/>
    <x v="1"/>
    <s v="R1023"/>
    <x v="1"/>
  </r>
  <r>
    <s v="ID727"/>
    <s v="Mr"/>
    <s v="John"/>
    <s v="Glotzbach"/>
    <d v="1959-08-29T00:00:00"/>
    <n v="63"/>
    <n v="0"/>
    <n v="31.445"/>
    <n v="4.4000000000000004"/>
    <x v="1"/>
    <x v="0"/>
    <x v="0"/>
    <n v="2"/>
    <s v="No"/>
    <x v="2"/>
    <x v="0"/>
    <n v="13974.46"/>
    <x v="1"/>
    <x v="2"/>
    <s v="R1019"/>
    <x v="0"/>
  </r>
  <r>
    <s v="ID728"/>
    <s v="Mr"/>
    <s v="Adam S"/>
    <s v="Tenforde"/>
    <d v="1960-06-18T00:00:00"/>
    <n v="62"/>
    <n v="1"/>
    <n v="27.55"/>
    <n v="9.02"/>
    <x v="0"/>
    <x v="0"/>
    <x v="0"/>
    <n v="0"/>
    <s v="No"/>
    <x v="0"/>
    <x v="1"/>
    <n v="13937.67"/>
    <x v="1"/>
    <x v="1"/>
    <s v="R1012"/>
    <x v="0"/>
  </r>
  <r>
    <s v="ID729"/>
    <s v="Mr"/>
    <s v="Armando"/>
    <s v="Ramirez"/>
    <d v="1962-07-27T00:00:00"/>
    <n v="60"/>
    <n v="3"/>
    <n v="33.11"/>
    <n v="8.06"/>
    <x v="0"/>
    <x v="0"/>
    <x v="0"/>
    <n v="0"/>
    <s v="No"/>
    <x v="0"/>
    <x v="0"/>
    <n v="13919.82"/>
    <x v="1"/>
    <x v="2"/>
    <s v="R1013"/>
    <x v="0"/>
  </r>
  <r>
    <s v="ID730"/>
    <s v="Ms"/>
    <s v="Dana"/>
    <s v="Stanley Torres"/>
    <d v="1959-07-07T00:00:00"/>
    <n v="63"/>
    <n v="0"/>
    <n v="36.85"/>
    <n v="6.21"/>
    <x v="1"/>
    <x v="0"/>
    <x v="0"/>
    <n v="2"/>
    <s v="No"/>
    <x v="1"/>
    <x v="0"/>
    <n v="13887.97"/>
    <x v="1"/>
    <x v="2"/>
    <s v="R1013"/>
    <x v="0"/>
  </r>
  <r>
    <s v="ID731"/>
    <s v="Ms"/>
    <s v="Jennifer L"/>
    <s v="Vandongen"/>
    <d v="1959-12-29T00:00:00"/>
    <n v="63"/>
    <n v="0"/>
    <n v="36.299999999999997"/>
    <n v="5.79"/>
    <x v="1"/>
    <x v="0"/>
    <x v="0"/>
    <n v="2"/>
    <s v="No"/>
    <x v="1"/>
    <x v="0"/>
    <n v="13887.2"/>
    <x v="1"/>
    <x v="0"/>
    <s v="R1013"/>
    <x v="0"/>
  </r>
  <r>
    <s v="ID732"/>
    <s v="Mr"/>
    <s v="Benjamin"/>
    <s v="Liebald"/>
    <d v="1985-09-25T00:00:00"/>
    <n v="37"/>
    <n v="3"/>
    <n v="45.34"/>
    <n v="5.69"/>
    <x v="1"/>
    <x v="0"/>
    <x v="0"/>
    <n v="0"/>
    <s v="No"/>
    <x v="2"/>
    <x v="0"/>
    <n v="13886.4"/>
    <x v="1"/>
    <x v="2"/>
    <s v="R1012"/>
    <x v="1"/>
  </r>
  <r>
    <s v="ID733"/>
    <s v="Ms"/>
    <s v="Tanya"/>
    <s v="Holte"/>
    <d v="1959-10-05T00:00:00"/>
    <n v="63"/>
    <n v="0"/>
    <n v="31.8"/>
    <n v="5.36"/>
    <x v="1"/>
    <x v="0"/>
    <x v="0"/>
    <n v="2"/>
    <s v="No"/>
    <x v="2"/>
    <x v="0"/>
    <n v="13880.95"/>
    <x v="1"/>
    <x v="2"/>
    <s v="R1011"/>
    <x v="0"/>
  </r>
  <r>
    <s v="ID734"/>
    <s v="Ms"/>
    <s v="Tracy"/>
    <s v="Johnson"/>
    <d v="1978-12-19T00:00:00"/>
    <n v="44"/>
    <n v="2"/>
    <n v="41.02"/>
    <n v="11.37"/>
    <x v="0"/>
    <x v="0"/>
    <x v="0"/>
    <n v="0"/>
    <s v="No"/>
    <x v="0"/>
    <x v="0"/>
    <n v="13874.89"/>
    <x v="1"/>
    <x v="1"/>
    <s v="R1012"/>
    <x v="1"/>
  </r>
  <r>
    <s v="ID735"/>
    <s v="Ms"/>
    <s v="Emily S"/>
    <s v="Bartlett"/>
    <d v="1960-07-21T00:00:00"/>
    <n v="62"/>
    <n v="0"/>
    <n v="32.68"/>
    <n v="11.87"/>
    <x v="0"/>
    <x v="0"/>
    <x v="0"/>
    <n v="0"/>
    <s v="No"/>
    <x v="0"/>
    <x v="0"/>
    <n v="13844.8"/>
    <x v="1"/>
    <x v="2"/>
    <s v="R1012"/>
    <x v="0"/>
  </r>
  <r>
    <s v="ID736"/>
    <s v="Ms"/>
    <s v="Kelly R"/>
    <s v="Bergman"/>
    <d v="2003-06-07T00:00:00"/>
    <n v="20"/>
    <n v="0"/>
    <n v="21.7"/>
    <n v="4.9000000000000004"/>
    <x v="0"/>
    <x v="0"/>
    <x v="1"/>
    <n v="1"/>
    <s v="Yes"/>
    <x v="2"/>
    <x v="2"/>
    <n v="13844.51"/>
    <x v="1"/>
    <x v="1"/>
    <s v="R1011"/>
    <x v="2"/>
  </r>
  <r>
    <s v="ID737"/>
    <s v="Mr"/>
    <s v="Kyle"/>
    <s v="Aitken"/>
    <d v="1958-12-10T00:00:00"/>
    <n v="64"/>
    <n v="0"/>
    <n v="40.479999999999997"/>
    <n v="6.7"/>
    <x v="0"/>
    <x v="0"/>
    <x v="0"/>
    <n v="3"/>
    <s v="No"/>
    <x v="0"/>
    <x v="0"/>
    <n v="13831.12"/>
    <x v="2"/>
    <x v="1"/>
    <s v="R1013"/>
    <x v="0"/>
  </r>
  <r>
    <s v="ID738"/>
    <s v="Mr"/>
    <s v="Bruce A Jr"/>
    <s v="Berger"/>
    <d v="1958-11-25T00:00:00"/>
    <n v="64"/>
    <n v="0"/>
    <n v="34.5"/>
    <n v="10.3"/>
    <x v="0"/>
    <x v="0"/>
    <x v="0"/>
    <n v="3"/>
    <s v="No"/>
    <x v="0"/>
    <x v="0"/>
    <n v="13822.8"/>
    <x v="2"/>
    <x v="0"/>
    <s v="R1011"/>
    <x v="0"/>
  </r>
  <r>
    <s v="ID739"/>
    <s v="Mr"/>
    <s v="Cary J"/>
    <s v="Richey"/>
    <d v="1986-12-08T00:00:00"/>
    <n v="36"/>
    <n v="3"/>
    <n v="45.9"/>
    <n v="11.14"/>
    <x v="1"/>
    <x v="0"/>
    <x v="0"/>
    <n v="1"/>
    <s v="No"/>
    <x v="0"/>
    <x v="0"/>
    <n v="13819.49"/>
    <x v="2"/>
    <x v="2"/>
    <s v="R1012"/>
    <x v="1"/>
  </r>
  <r>
    <s v="ID740"/>
    <s v="Mrs"/>
    <s v="Jill M"/>
    <s v="Trotter"/>
    <d v="1966-11-10T00:00:00"/>
    <n v="56"/>
    <n v="0"/>
    <n v="33.479999999999997"/>
    <n v="4.74"/>
    <x v="1"/>
    <x v="0"/>
    <x v="0"/>
    <n v="2"/>
    <s v="No"/>
    <x v="2"/>
    <x v="0"/>
    <n v="13801.61"/>
    <x v="2"/>
    <x v="0"/>
    <s v="R1026"/>
    <x v="0"/>
  </r>
  <r>
    <s v="ID741"/>
    <s v="Mr"/>
    <s v="Chris"/>
    <s v="Chavez"/>
    <d v="1959-08-06T00:00:00"/>
    <n v="63"/>
    <n v="0"/>
    <n v="28.31"/>
    <n v="5.96"/>
    <x v="1"/>
    <x v="0"/>
    <x v="0"/>
    <n v="2"/>
    <s v="No"/>
    <x v="1"/>
    <x v="1"/>
    <n v="13770.1"/>
    <x v="2"/>
    <x v="1"/>
    <s v="R1012"/>
    <x v="0"/>
  </r>
  <r>
    <s v="ID742"/>
    <s v="Mr"/>
    <s v="Michael E"/>
    <s v="Orifice"/>
    <d v="2004-07-16T00:00:00"/>
    <n v="18"/>
    <n v="0"/>
    <n v="21.565000000000001"/>
    <n v="4.95"/>
    <x v="0"/>
    <x v="1"/>
    <x v="0"/>
    <n v="1"/>
    <s v="Yes"/>
    <x v="2"/>
    <x v="2"/>
    <n v="13747.87"/>
    <x v="2"/>
    <x v="2"/>
    <s v="R1018"/>
    <x v="2"/>
  </r>
  <r>
    <s v="ID743"/>
    <s v="Mrs"/>
    <s v="Lauren"/>
    <s v="Farkash"/>
    <d v="1969-10-23T00:00:00"/>
    <n v="53"/>
    <n v="0"/>
    <n v="35.590000000000003"/>
    <n v="5.21"/>
    <x v="1"/>
    <x v="0"/>
    <x v="1"/>
    <n v="1"/>
    <s v="No"/>
    <x v="2"/>
    <x v="0"/>
    <n v="13746.74"/>
    <x v="2"/>
    <x v="2"/>
    <s v="R1026"/>
    <x v="0"/>
  </r>
  <r>
    <s v="ID744"/>
    <s v="Mrs"/>
    <s v="Kathryn E"/>
    <s v="Hribar"/>
    <d v="1985-08-29T00:00:00"/>
    <n v="37"/>
    <n v="3"/>
    <n v="43.44"/>
    <n v="4.8600000000000003"/>
    <x v="1"/>
    <x v="0"/>
    <x v="0"/>
    <n v="0"/>
    <s v="No"/>
    <x v="2"/>
    <x v="0"/>
    <n v="13726.21"/>
    <x v="2"/>
    <x v="0"/>
    <s v="R1026"/>
    <x v="1"/>
  </r>
  <r>
    <s v="ID745"/>
    <s v="Ms"/>
    <s v="Polly"/>
    <s v="Crawford"/>
    <d v="1981-08-02T00:00:00"/>
    <n v="41"/>
    <n v="1"/>
    <n v="21.754999999999999"/>
    <n v="7.79"/>
    <x v="1"/>
    <x v="0"/>
    <x v="0"/>
    <n v="0"/>
    <s v="No"/>
    <x v="0"/>
    <x v="2"/>
    <n v="13725.47"/>
    <x v="2"/>
    <x v="2"/>
    <s v="R1024"/>
    <x v="1"/>
  </r>
  <r>
    <s v="ID746"/>
    <s v="Mr"/>
    <s v="Mark H"/>
    <s v="Sittlington"/>
    <d v="1986-11-24T00:00:00"/>
    <n v="36"/>
    <n v="3"/>
    <n v="44.55"/>
    <n v="7.12"/>
    <x v="1"/>
    <x v="0"/>
    <x v="0"/>
    <n v="1"/>
    <s v="No"/>
    <x v="0"/>
    <x v="0"/>
    <n v="13714.55"/>
    <x v="2"/>
    <x v="2"/>
    <s v="R1023"/>
    <x v="1"/>
  </r>
  <r>
    <s v="ID747"/>
    <s v="Mrs"/>
    <s v="Jessie M"/>
    <s v="Silbert"/>
    <d v="1985-09-14T00:00:00"/>
    <n v="37"/>
    <n v="3"/>
    <n v="43.32"/>
    <n v="4.67"/>
    <x v="1"/>
    <x v="0"/>
    <x v="0"/>
    <n v="0"/>
    <s v="No"/>
    <x v="2"/>
    <x v="0"/>
    <n v="13685.51"/>
    <x v="2"/>
    <x v="1"/>
    <s v="R1026"/>
    <x v="1"/>
  </r>
  <r>
    <s v="ID748"/>
    <s v="Mr"/>
    <s v="Chris"/>
    <s v="Carrique"/>
    <d v="1963-08-04T00:00:00"/>
    <n v="59"/>
    <n v="0"/>
    <n v="31.23"/>
    <n v="9.1199999999999992"/>
    <x v="1"/>
    <x v="0"/>
    <x v="1"/>
    <n v="1"/>
    <s v="No"/>
    <x v="0"/>
    <x v="0"/>
    <n v="13677.68"/>
    <x v="2"/>
    <x v="2"/>
    <s v="R1021"/>
    <x v="0"/>
  </r>
  <r>
    <s v="ID749"/>
    <s v="Mr"/>
    <s v="Daniel"/>
    <s v="Kosla"/>
    <d v="1984-07-20T00:00:00"/>
    <n v="38"/>
    <n v="3"/>
    <n v="42.81"/>
    <n v="4.1500000000000004"/>
    <x v="0"/>
    <x v="0"/>
    <x v="0"/>
    <n v="1"/>
    <s v="No"/>
    <x v="2"/>
    <x v="0"/>
    <n v="13638.06"/>
    <x v="2"/>
    <x v="0"/>
    <s v="R1023"/>
    <x v="1"/>
  </r>
  <r>
    <s v="ID750"/>
    <s v="Ms"/>
    <s v="Megan"/>
    <s v="Parker"/>
    <d v="1961-12-24T00:00:00"/>
    <n v="61"/>
    <n v="0"/>
    <n v="35.909999999999997"/>
    <n v="6.72"/>
    <x v="1"/>
    <x v="0"/>
    <x v="0"/>
    <n v="2"/>
    <s v="No"/>
    <x v="0"/>
    <x v="0"/>
    <n v="13635.64"/>
    <x v="2"/>
    <x v="0"/>
    <s v="R1024"/>
    <x v="0"/>
  </r>
  <r>
    <s v="ID751"/>
    <s v="Mr"/>
    <s v="Kevin"/>
    <s v="Horton"/>
    <d v="1969-07-26T00:00:00"/>
    <n v="53"/>
    <n v="0"/>
    <n v="36.65"/>
    <n v="5.01"/>
    <x v="1"/>
    <x v="0"/>
    <x v="1"/>
    <n v="1"/>
    <s v="No"/>
    <x v="2"/>
    <x v="0"/>
    <n v="13622.01"/>
    <x v="2"/>
    <x v="0"/>
    <s v="R1012"/>
    <x v="0"/>
  </r>
  <r>
    <s v="ID752"/>
    <s v="Ms"/>
    <s v="Caroline S"/>
    <s v="Boller"/>
    <d v="1961-11-18T00:00:00"/>
    <n v="61"/>
    <n v="0"/>
    <n v="22.04"/>
    <n v="10.9"/>
    <x v="1"/>
    <x v="0"/>
    <x v="0"/>
    <n v="2"/>
    <s v="No"/>
    <x v="0"/>
    <x v="2"/>
    <n v="13616.36"/>
    <x v="2"/>
    <x v="0"/>
    <s v="R1024"/>
    <x v="0"/>
  </r>
  <r>
    <s v="ID753"/>
    <s v="Ms"/>
    <s v="Nuta"/>
    <s v="Olaru"/>
    <d v="1964-09-10T00:00:00"/>
    <n v="58"/>
    <n v="2"/>
    <n v="31.824999999999999"/>
    <n v="5.52"/>
    <x v="1"/>
    <x v="0"/>
    <x v="0"/>
    <n v="1"/>
    <s v="No"/>
    <x v="2"/>
    <x v="0"/>
    <n v="13607.37"/>
    <x v="2"/>
    <x v="1"/>
    <s v="R1024"/>
    <x v="0"/>
  </r>
  <r>
    <s v="ID754"/>
    <s v="Ms"/>
    <s v="Margie"/>
    <s v="Prescott"/>
    <d v="1992-08-14T00:00:00"/>
    <n v="30"/>
    <n v="0"/>
    <n v="53.58"/>
    <n v="4.55"/>
    <x v="0"/>
    <x v="0"/>
    <x v="0"/>
    <n v="1"/>
    <s v="No"/>
    <x v="2"/>
    <x v="0"/>
    <n v="13588.17"/>
    <x v="2"/>
    <x v="1"/>
    <s v="R1012"/>
    <x v="1"/>
  </r>
  <r>
    <s v="ID755"/>
    <s v="Mrs"/>
    <s v="Heidi"/>
    <s v="Hines"/>
    <d v="1968-07-15T00:00:00"/>
    <n v="54"/>
    <n v="0"/>
    <n v="34.299999999999997"/>
    <n v="11.76"/>
    <x v="0"/>
    <x v="0"/>
    <x v="0"/>
    <n v="0"/>
    <s v="No"/>
    <x v="0"/>
    <x v="0"/>
    <n v="13566.04"/>
    <x v="2"/>
    <x v="0"/>
    <s v="R1026"/>
    <x v="0"/>
  </r>
  <r>
    <s v="ID756"/>
    <s v="Mr"/>
    <s v="Diego J"/>
    <s v="Blanton"/>
    <d v="1960-07-11T00:00:00"/>
    <n v="62"/>
    <n v="0"/>
    <n v="32.11"/>
    <n v="7.06"/>
    <x v="0"/>
    <x v="0"/>
    <x v="0"/>
    <n v="0"/>
    <s v="No"/>
    <x v="0"/>
    <x v="0"/>
    <n v="13555"/>
    <x v="2"/>
    <x v="0"/>
    <s v="R1017"/>
    <x v="0"/>
  </r>
  <r>
    <s v="ID757"/>
    <s v="Mr"/>
    <s v="Enrique M Sr"/>
    <s v="Bustamante"/>
    <d v="1963-10-14T00:00:00"/>
    <n v="59"/>
    <n v="0"/>
    <n v="31.78"/>
    <n v="11.35"/>
    <x v="1"/>
    <x v="0"/>
    <x v="1"/>
    <n v="1"/>
    <s v="No"/>
    <x v="0"/>
    <x v="0"/>
    <n v="13511.28"/>
    <x v="2"/>
    <x v="1"/>
    <s v="R1012"/>
    <x v="0"/>
  </r>
  <r>
    <s v="ID758"/>
    <s v="Mr"/>
    <s v="Greg"/>
    <s v="Mccann"/>
    <d v="1990-08-30T00:00:00"/>
    <n v="32"/>
    <n v="3"/>
    <n v="46.89"/>
    <n v="5.52"/>
    <x v="0"/>
    <x v="0"/>
    <x v="0"/>
    <n v="0"/>
    <s v="No"/>
    <x v="2"/>
    <x v="0"/>
    <n v="13480.83"/>
    <x v="2"/>
    <x v="2"/>
    <s v="R1023"/>
    <x v="1"/>
  </r>
  <r>
    <s v="ID759"/>
    <s v="Mr"/>
    <s v="Filip"/>
    <s v="Schmole"/>
    <d v="1975-08-07T00:00:00"/>
    <n v="47"/>
    <n v="1"/>
    <n v="39.35"/>
    <n v="7.86"/>
    <x v="1"/>
    <x v="0"/>
    <x v="0"/>
    <n v="1"/>
    <s v="No"/>
    <x v="0"/>
    <x v="0"/>
    <n v="13472.19"/>
    <x v="2"/>
    <x v="2"/>
    <s v="R1012"/>
    <x v="1"/>
  </r>
  <r>
    <s v="ID760"/>
    <s v="Ms"/>
    <s v="Rosemary E"/>
    <s v="Barber"/>
    <d v="1960-07-24T00:00:00"/>
    <n v="62"/>
    <n v="0"/>
    <n v="39.200000000000003"/>
    <n v="11.38"/>
    <x v="0"/>
    <x v="0"/>
    <x v="0"/>
    <n v="0"/>
    <s v="No"/>
    <x v="0"/>
    <x v="0"/>
    <n v="13470.86"/>
    <x v="2"/>
    <x v="0"/>
    <s v="R1011"/>
    <x v="0"/>
  </r>
  <r>
    <s v="ID761"/>
    <s v="Ms"/>
    <s v="Lisa"/>
    <s v="Reichmann"/>
    <d v="1960-07-28T00:00:00"/>
    <n v="62"/>
    <n v="0"/>
    <n v="39.159999999999997"/>
    <n v="10.48"/>
    <x v="0"/>
    <x v="0"/>
    <x v="0"/>
    <n v="0"/>
    <s v="No"/>
    <x v="0"/>
    <x v="0"/>
    <n v="13470.8"/>
    <x v="2"/>
    <x v="2"/>
    <s v="R1013"/>
    <x v="0"/>
  </r>
  <r>
    <s v="ID762"/>
    <s v="Mr"/>
    <s v="Jason"/>
    <s v="Cavatorta"/>
    <d v="1985-08-19T00:00:00"/>
    <n v="37"/>
    <n v="3"/>
    <n v="44.1"/>
    <n v="5.04"/>
    <x v="1"/>
    <x v="0"/>
    <x v="0"/>
    <n v="0"/>
    <s v="No"/>
    <x v="2"/>
    <x v="0"/>
    <n v="13465.8"/>
    <x v="2"/>
    <x v="1"/>
    <s v="R1012"/>
    <x v="1"/>
  </r>
  <r>
    <s v="ID763"/>
    <s v="Ms"/>
    <s v="Courtney"/>
    <s v="Yaeger"/>
    <d v="1960-12-16T00:00:00"/>
    <n v="62"/>
    <n v="0"/>
    <n v="33.200000000000003"/>
    <n v="9.06"/>
    <x v="0"/>
    <x v="0"/>
    <x v="0"/>
    <n v="0"/>
    <s v="No"/>
    <x v="0"/>
    <x v="0"/>
    <n v="13462.52"/>
    <x v="2"/>
    <x v="2"/>
    <s v="R1011"/>
    <x v="0"/>
  </r>
  <r>
    <s v="ID764"/>
    <s v="Ms"/>
    <s v="Jennifer R"/>
    <s v="Hughes"/>
    <d v="1960-07-11T00:00:00"/>
    <n v="62"/>
    <n v="0"/>
    <n v="29.92"/>
    <n v="11.07"/>
    <x v="0"/>
    <x v="0"/>
    <x v="0"/>
    <n v="0"/>
    <s v="No"/>
    <x v="0"/>
    <x v="1"/>
    <n v="13457.96"/>
    <x v="2"/>
    <x v="1"/>
    <s v="R1013"/>
    <x v="0"/>
  </r>
  <r>
    <s v="ID765"/>
    <s v="Ms"/>
    <s v="Lauren E"/>
    <s v="Donahue"/>
    <d v="1960-08-13T00:00:00"/>
    <n v="62"/>
    <n v="0"/>
    <n v="25"/>
    <n v="10.45"/>
    <x v="0"/>
    <x v="0"/>
    <x v="0"/>
    <n v="0"/>
    <s v="No"/>
    <x v="0"/>
    <x v="1"/>
    <n v="13451.12"/>
    <x v="2"/>
    <x v="1"/>
    <s v="R1011"/>
    <x v="0"/>
  </r>
  <r>
    <s v="ID766"/>
    <s v="Ms"/>
    <s v="Ashley M"/>
    <s v="Greenwell"/>
    <d v="1975-06-29T00:00:00"/>
    <n v="47"/>
    <n v="1"/>
    <n v="38.869999999999997"/>
    <n v="8.6300000000000008"/>
    <x v="1"/>
    <x v="0"/>
    <x v="0"/>
    <n v="1"/>
    <s v="No"/>
    <x v="0"/>
    <x v="0"/>
    <n v="13440.7"/>
    <x v="2"/>
    <x v="2"/>
    <s v="R1012"/>
    <x v="1"/>
  </r>
  <r>
    <s v="ID767"/>
    <s v="Ms"/>
    <s v="Alison R"/>
    <s v="Steele"/>
    <d v="1966-11-14T00:00:00"/>
    <n v="56"/>
    <n v="3"/>
    <n v="32.299999999999997"/>
    <n v="5.28"/>
    <x v="1"/>
    <x v="0"/>
    <x v="0"/>
    <n v="2"/>
    <s v="No"/>
    <x v="2"/>
    <x v="0"/>
    <n v="13430.27"/>
    <x v="2"/>
    <x v="0"/>
    <s v="R1024"/>
    <x v="0"/>
  </r>
  <r>
    <s v="ID768"/>
    <s v="Ms"/>
    <s v="Madeleine"/>
    <s v="Gunter"/>
    <d v="1961-11-03T00:00:00"/>
    <n v="61"/>
    <n v="0"/>
    <n v="31.16"/>
    <n v="7.49"/>
    <x v="1"/>
    <x v="0"/>
    <x v="0"/>
    <n v="2"/>
    <s v="No"/>
    <x v="0"/>
    <x v="0"/>
    <n v="13429.04"/>
    <x v="2"/>
    <x v="0"/>
    <s v="R1012"/>
    <x v="0"/>
  </r>
  <r>
    <s v="ID769"/>
    <s v="Ms"/>
    <s v="Stacey"/>
    <s v="Mcdonough"/>
    <d v="1994-06-17T00:00:00"/>
    <n v="28"/>
    <n v="0"/>
    <n v="54.59"/>
    <n v="4.2699999999999996"/>
    <x v="0"/>
    <x v="0"/>
    <x v="0"/>
    <n v="0"/>
    <s v="No"/>
    <x v="2"/>
    <x v="0"/>
    <n v="13417.05"/>
    <x v="2"/>
    <x v="0"/>
    <s v="R1012"/>
    <x v="2"/>
  </r>
  <r>
    <s v="ID770"/>
    <s v="Ms"/>
    <s v="Kimberly"/>
    <s v="Sweetland"/>
    <d v="1961-07-22T00:00:00"/>
    <n v="61"/>
    <n v="0"/>
    <n v="21.09"/>
    <n v="9.2200000000000006"/>
    <x v="1"/>
    <x v="0"/>
    <x v="0"/>
    <n v="2"/>
    <s v="No"/>
    <x v="0"/>
    <x v="2"/>
    <n v="13415.04"/>
    <x v="2"/>
    <x v="2"/>
    <s v="R1012"/>
    <x v="0"/>
  </r>
  <r>
    <s v="ID771"/>
    <s v="Mr"/>
    <s v="Matthew D"/>
    <s v="Hammersmith"/>
    <d v="1992-12-19T00:00:00"/>
    <n v="30"/>
    <n v="0"/>
    <n v="52.41"/>
    <n v="5.99"/>
    <x v="0"/>
    <x v="0"/>
    <x v="0"/>
    <n v="1"/>
    <s v="No"/>
    <x v="1"/>
    <x v="0"/>
    <n v="13412.97"/>
    <x v="2"/>
    <x v="0"/>
    <s v="R1023"/>
    <x v="1"/>
  </r>
  <r>
    <s v="ID772"/>
    <s v="Mr"/>
    <s v="Michael"/>
    <s v="French"/>
    <d v="1959-12-20T00:00:00"/>
    <n v="63"/>
    <n v="0"/>
    <n v="41.47"/>
    <n v="5.86"/>
    <x v="1"/>
    <x v="0"/>
    <x v="0"/>
    <n v="2"/>
    <s v="No"/>
    <x v="1"/>
    <x v="0"/>
    <n v="13405.39"/>
    <x v="2"/>
    <x v="0"/>
    <s v="R1013"/>
    <x v="0"/>
  </r>
  <r>
    <s v="ID773"/>
    <s v="Mr"/>
    <s v="Ben"/>
    <s v="Garbe"/>
    <d v="1959-11-25T00:00:00"/>
    <n v="63"/>
    <n v="0"/>
    <n v="33.1"/>
    <n v="5.19"/>
    <x v="1"/>
    <x v="0"/>
    <x v="0"/>
    <n v="2"/>
    <s v="No"/>
    <x v="2"/>
    <x v="0"/>
    <n v="13393.76"/>
    <x v="2"/>
    <x v="1"/>
    <s v="R1011"/>
    <x v="0"/>
  </r>
  <r>
    <s v="ID774"/>
    <s v="Mr"/>
    <s v="Chris"/>
    <s v="Duncan"/>
    <d v="1959-12-09T00:00:00"/>
    <n v="63"/>
    <n v="0"/>
    <n v="30.8"/>
    <n v="4.37"/>
    <x v="1"/>
    <x v="0"/>
    <x v="0"/>
    <n v="2"/>
    <s v="No"/>
    <x v="2"/>
    <x v="0"/>
    <n v="13390.56"/>
    <x v="2"/>
    <x v="0"/>
    <s v="R1011"/>
    <x v="0"/>
  </r>
  <r>
    <s v="ID775"/>
    <s v="Mr"/>
    <s v="Jeremy J"/>
    <s v="Wallace"/>
    <d v="1984-06-06T00:00:00"/>
    <n v="39"/>
    <n v="3"/>
    <n v="42.06"/>
    <n v="5.32"/>
    <x v="0"/>
    <x v="0"/>
    <x v="0"/>
    <n v="1"/>
    <s v="No"/>
    <x v="2"/>
    <x v="0"/>
    <n v="13383.67"/>
    <x v="2"/>
    <x v="2"/>
    <s v="R1023"/>
    <x v="1"/>
  </r>
  <r>
    <s v="ID776"/>
    <s v="Mrs"/>
    <s v="Amy L"/>
    <s v="Tillman"/>
    <d v="1979-09-30T00:00:00"/>
    <n v="43"/>
    <n v="2"/>
    <n v="39.270000000000003"/>
    <n v="5.64"/>
    <x v="0"/>
    <x v="0"/>
    <x v="1"/>
    <n v="1"/>
    <s v="No"/>
    <x v="2"/>
    <x v="0"/>
    <n v="13377.41"/>
    <x v="2"/>
    <x v="0"/>
    <s v="R1026"/>
    <x v="1"/>
  </r>
  <r>
    <s v="ID777"/>
    <s v="Mrs"/>
    <s v="Karen L"/>
    <s v="Lee"/>
    <d v="1964-09-24T00:00:00"/>
    <n v="58"/>
    <n v="0"/>
    <n v="30.71"/>
    <n v="5.59"/>
    <x v="1"/>
    <x v="0"/>
    <x v="0"/>
    <n v="1"/>
    <s v="No"/>
    <x v="2"/>
    <x v="0"/>
    <n v="13375.76"/>
    <x v="2"/>
    <x v="2"/>
    <s v="R1025"/>
    <x v="0"/>
  </r>
  <r>
    <s v="ID778"/>
    <s v="Ms"/>
    <s v="Tennille"/>
    <s v="Taylor"/>
    <d v="1990-10-02T00:00:00"/>
    <n v="32"/>
    <n v="3"/>
    <n v="47.19"/>
    <n v="5.29"/>
    <x v="0"/>
    <x v="0"/>
    <x v="0"/>
    <n v="0"/>
    <s v="No"/>
    <x v="2"/>
    <x v="0"/>
    <n v="13360.94"/>
    <x v="2"/>
    <x v="1"/>
    <s v="R1012"/>
    <x v="1"/>
  </r>
  <r>
    <s v="ID779"/>
    <s v="Mr"/>
    <s v="Matt"/>
    <s v="Mcsween"/>
    <d v="1960-11-11T00:00:00"/>
    <n v="62"/>
    <n v="0"/>
    <n v="30.02"/>
    <n v="6.65"/>
    <x v="0"/>
    <x v="0"/>
    <x v="0"/>
    <n v="0"/>
    <s v="No"/>
    <x v="0"/>
    <x v="0"/>
    <n v="13352.1"/>
    <x v="2"/>
    <x v="1"/>
    <s v="R1012"/>
    <x v="0"/>
  </r>
  <r>
    <s v="ID780"/>
    <s v="Ms"/>
    <s v="Emily"/>
    <s v="Schubert"/>
    <d v="1976-08-23T00:00:00"/>
    <n v="46"/>
    <n v="2"/>
    <n v="37.909999999999997"/>
    <n v="5.68"/>
    <x v="1"/>
    <x v="0"/>
    <x v="0"/>
    <n v="0"/>
    <s v="No"/>
    <x v="2"/>
    <x v="0"/>
    <n v="13333.71"/>
    <x v="2"/>
    <x v="2"/>
    <s v="R1012"/>
    <x v="1"/>
  </r>
  <r>
    <s v="ID781"/>
    <s v="Mr"/>
    <s v="Justin E"/>
    <s v="Lalanne"/>
    <d v="1994-07-01T00:00:00"/>
    <n v="28"/>
    <n v="0"/>
    <n v="54.61"/>
    <n v="4.49"/>
    <x v="0"/>
    <x v="0"/>
    <x v="0"/>
    <n v="0"/>
    <s v="No"/>
    <x v="2"/>
    <x v="0"/>
    <n v="13292.52"/>
    <x v="2"/>
    <x v="0"/>
    <s v="R1012"/>
    <x v="2"/>
  </r>
  <r>
    <s v="ID782"/>
    <s v="Ms"/>
    <s v="Shalane"/>
    <s v="Flanagan"/>
    <d v="1962-10-11T00:00:00"/>
    <n v="60"/>
    <n v="0"/>
    <n v="36.005000000000003"/>
    <n v="6.9"/>
    <x v="0"/>
    <x v="0"/>
    <x v="0"/>
    <n v="0"/>
    <s v="No"/>
    <x v="0"/>
    <x v="0"/>
    <n v="13228.85"/>
    <x v="2"/>
    <x v="0"/>
    <s v="R1023"/>
    <x v="0"/>
  </r>
  <r>
    <s v="ID783"/>
    <s v="Ms"/>
    <s v="Jessica N"/>
    <s v="Arellano"/>
    <d v="1962-11-24T00:00:00"/>
    <n v="60"/>
    <n v="1"/>
    <n v="28.7"/>
    <n v="11.52"/>
    <x v="0"/>
    <x v="0"/>
    <x v="0"/>
    <n v="0"/>
    <s v="No"/>
    <x v="0"/>
    <x v="1"/>
    <n v="13224.69"/>
    <x v="2"/>
    <x v="2"/>
    <s v="R1011"/>
    <x v="0"/>
  </r>
  <r>
    <s v="ID784"/>
    <s v="Ms"/>
    <s v="Melanie"/>
    <s v="Charette"/>
    <d v="1965-11-13T00:00:00"/>
    <n v="57"/>
    <n v="2"/>
    <n v="34.295000000000002"/>
    <n v="11.24"/>
    <x v="0"/>
    <x v="0"/>
    <x v="0"/>
    <n v="0"/>
    <s v="No"/>
    <x v="0"/>
    <x v="0"/>
    <n v="13224.06"/>
    <x v="2"/>
    <x v="0"/>
    <s v="R1024"/>
    <x v="0"/>
  </r>
  <r>
    <s v="ID785"/>
    <s v="Ms"/>
    <s v="Ruth Angelica"/>
    <s v="Pena Reyes"/>
    <d v="1962-12-07T00:00:00"/>
    <n v="60"/>
    <n v="0"/>
    <n v="27.55"/>
    <n v="10.98"/>
    <x v="0"/>
    <x v="0"/>
    <x v="0"/>
    <n v="0"/>
    <s v="No"/>
    <x v="0"/>
    <x v="1"/>
    <n v="13217.09"/>
    <x v="2"/>
    <x v="1"/>
    <s v="R1024"/>
    <x v="0"/>
  </r>
  <r>
    <s v="ID786"/>
    <s v="Ms"/>
    <s v="Una M"/>
    <s v="Broderick"/>
    <d v="1982-10-15T00:00:00"/>
    <n v="40"/>
    <n v="3"/>
    <n v="40.700000000000003"/>
    <n v="5.42"/>
    <x v="0"/>
    <x v="0"/>
    <x v="0"/>
    <n v="0"/>
    <s v="No"/>
    <x v="2"/>
    <x v="0"/>
    <n v="13214.43"/>
    <x v="2"/>
    <x v="2"/>
    <s v="R1012"/>
    <x v="1"/>
  </r>
  <r>
    <s v="ID787"/>
    <s v="Ms"/>
    <s v="Taralyn"/>
    <s v="Summers"/>
    <d v="1962-08-05T00:00:00"/>
    <n v="60"/>
    <n v="0"/>
    <n v="18.335000000000001"/>
    <n v="10.97"/>
    <x v="0"/>
    <x v="0"/>
    <x v="0"/>
    <n v="0"/>
    <s v="No"/>
    <x v="0"/>
    <x v="3"/>
    <n v="13204.29"/>
    <x v="2"/>
    <x v="1"/>
    <s v="R1024"/>
    <x v="0"/>
  </r>
  <r>
    <s v="ID788"/>
    <s v="Mr"/>
    <s v="James A"/>
    <s v="Fisher"/>
    <d v="1961-12-06T00:00:00"/>
    <n v="61"/>
    <n v="0"/>
    <n v="33.914999999999999"/>
    <n v="9.56"/>
    <x v="1"/>
    <x v="0"/>
    <x v="0"/>
    <n v="2"/>
    <s v="No"/>
    <x v="0"/>
    <x v="0"/>
    <n v="13143.86"/>
    <x v="2"/>
    <x v="2"/>
    <s v="R1016"/>
    <x v="0"/>
  </r>
  <r>
    <s v="ID789"/>
    <s v="Mr"/>
    <s v="Ning"/>
    <s v="Zhou"/>
    <d v="1961-12-06T00:00:00"/>
    <n v="61"/>
    <n v="0"/>
    <n v="33.534999999999997"/>
    <n v="9.4"/>
    <x v="1"/>
    <x v="0"/>
    <x v="0"/>
    <n v="2"/>
    <s v="No"/>
    <x v="0"/>
    <x v="0"/>
    <n v="13143.34"/>
    <x v="2"/>
    <x v="2"/>
    <s v="R1020"/>
    <x v="0"/>
  </r>
  <r>
    <s v="ID790"/>
    <s v="Mr"/>
    <s v="Joel"/>
    <s v="Clarke-Ames"/>
    <d v="1961-09-07T00:00:00"/>
    <n v="61"/>
    <n v="0"/>
    <n v="23.655000000000001"/>
    <n v="8.48"/>
    <x v="1"/>
    <x v="0"/>
    <x v="0"/>
    <n v="2"/>
    <s v="No"/>
    <x v="0"/>
    <x v="2"/>
    <n v="13129.6"/>
    <x v="2"/>
    <x v="2"/>
    <s v="R1017"/>
    <x v="0"/>
  </r>
  <r>
    <s v="ID791"/>
    <s v="Ms"/>
    <s v="Pamela J"/>
    <s v="Staton"/>
    <d v="1999-08-16T00:00:00"/>
    <n v="23"/>
    <n v="0"/>
    <n v="28"/>
    <n v="5.57"/>
    <x v="0"/>
    <x v="0"/>
    <x v="0"/>
    <n v="0"/>
    <s v="No"/>
    <x v="2"/>
    <x v="1"/>
    <n v="13126.68"/>
    <x v="2"/>
    <x v="0"/>
    <s v="R1011"/>
    <x v="2"/>
  </r>
  <r>
    <s v="ID792"/>
    <s v="Ms"/>
    <s v="Brittney"/>
    <s v="Forster"/>
    <d v="1963-09-14T00:00:00"/>
    <n v="59"/>
    <n v="0"/>
    <n v="30.23"/>
    <n v="6.94"/>
    <x v="1"/>
    <x v="0"/>
    <x v="1"/>
    <n v="1"/>
    <s v="No"/>
    <x v="0"/>
    <x v="0"/>
    <n v="13116.84"/>
    <x v="2"/>
    <x v="1"/>
    <s v="R1012"/>
    <x v="0"/>
  </r>
  <r>
    <s v="ID793"/>
    <s v="Mrs"/>
    <s v="Sheila"/>
    <s v="Monaghan"/>
    <d v="1992-08-12T00:00:00"/>
    <n v="30"/>
    <n v="0"/>
    <n v="51.14"/>
    <n v="4.05"/>
    <x v="0"/>
    <x v="0"/>
    <x v="0"/>
    <n v="1"/>
    <s v="No"/>
    <x v="2"/>
    <x v="0"/>
    <n v="13113.51"/>
    <x v="2"/>
    <x v="2"/>
    <s v="R1026"/>
    <x v="1"/>
  </r>
  <r>
    <s v="ID794"/>
    <s v="Mr"/>
    <s v="Koji"/>
    <s v="Kawamoto"/>
    <d v="1962-08-02T00:00:00"/>
    <n v="60"/>
    <n v="1"/>
    <n v="24.32"/>
    <n v="10.220000000000001"/>
    <x v="0"/>
    <x v="0"/>
    <x v="0"/>
    <n v="0"/>
    <s v="No"/>
    <x v="0"/>
    <x v="2"/>
    <n v="13112.6"/>
    <x v="2"/>
    <x v="0"/>
    <s v="R1012"/>
    <x v="0"/>
  </r>
  <r>
    <s v="ID795"/>
    <s v="Ms"/>
    <s v="Sarah"/>
    <s v="Dicharry"/>
    <d v="1971-10-30T00:00:00"/>
    <n v="51"/>
    <n v="0"/>
    <n v="38.06"/>
    <n v="9.24"/>
    <x v="0"/>
    <x v="0"/>
    <x v="0"/>
    <n v="0"/>
    <s v="No"/>
    <x v="0"/>
    <x v="0"/>
    <n v="13110.79"/>
    <x v="2"/>
    <x v="2"/>
    <s v="R1011"/>
    <x v="0"/>
  </r>
  <r>
    <s v="ID796"/>
    <s v="Mrs"/>
    <s v="Colleen M"/>
    <s v="Berry"/>
    <d v="1978-07-17T00:00:00"/>
    <n v="44"/>
    <n v="2"/>
    <n v="37.700000000000003"/>
    <n v="8.6"/>
    <x v="0"/>
    <x v="0"/>
    <x v="0"/>
    <n v="0"/>
    <s v="No"/>
    <x v="0"/>
    <x v="0"/>
    <n v="13101.74"/>
    <x v="2"/>
    <x v="2"/>
    <s v="R1026"/>
    <x v="1"/>
  </r>
  <r>
    <s v="ID797"/>
    <s v="Ms"/>
    <s v="Deedra G"/>
    <s v="Porfirio"/>
    <d v="1961-11-06T00:00:00"/>
    <n v="61"/>
    <n v="0"/>
    <n v="44"/>
    <n v="9.32"/>
    <x v="1"/>
    <x v="0"/>
    <x v="0"/>
    <n v="2"/>
    <s v="No"/>
    <x v="0"/>
    <x v="0"/>
    <n v="13063.88"/>
    <x v="2"/>
    <x v="2"/>
    <s v="R1011"/>
    <x v="0"/>
  </r>
  <r>
    <s v="ID798"/>
    <s v="Mrs"/>
    <s v="Kulwinder"/>
    <s v="Thind"/>
    <d v="1985-10-26T00:00:00"/>
    <n v="37"/>
    <n v="3"/>
    <n v="41.45"/>
    <n v="6.12"/>
    <x v="1"/>
    <x v="0"/>
    <x v="0"/>
    <n v="0"/>
    <s v="No"/>
    <x v="1"/>
    <x v="0"/>
    <n v="13051.22"/>
    <x v="2"/>
    <x v="1"/>
    <s v="R1026"/>
    <x v="1"/>
  </r>
  <r>
    <s v="ID799"/>
    <s v="Ms"/>
    <s v="Ann M"/>
    <s v="Ryan"/>
    <d v="1967-08-06T00:00:00"/>
    <n v="55"/>
    <n v="3"/>
    <n v="25.364999999999998"/>
    <n v="9.19"/>
    <x v="1"/>
    <x v="0"/>
    <x v="0"/>
    <n v="0"/>
    <s v="No"/>
    <x v="0"/>
    <x v="1"/>
    <n v="13047.33"/>
    <x v="2"/>
    <x v="0"/>
    <s v="R1024"/>
    <x v="0"/>
  </r>
  <r>
    <s v="ID800"/>
    <s v="Ms"/>
    <s v="Sarah E"/>
    <s v="Horn"/>
    <d v="1969-09-23T00:00:00"/>
    <n v="53"/>
    <n v="0"/>
    <n v="34.56"/>
    <n v="5.84"/>
    <x v="1"/>
    <x v="0"/>
    <x v="1"/>
    <n v="1"/>
    <s v="No"/>
    <x v="1"/>
    <x v="0"/>
    <n v="13044.41"/>
    <x v="2"/>
    <x v="1"/>
    <s v="R1012"/>
    <x v="0"/>
  </r>
  <r>
    <s v="ID801"/>
    <s v="Ms"/>
    <s v="Apryl J"/>
    <s v="Sabadosa"/>
    <d v="1961-11-09T00:00:00"/>
    <n v="61"/>
    <n v="0"/>
    <n v="28.2"/>
    <n v="7.19"/>
    <x v="1"/>
    <x v="0"/>
    <x v="0"/>
    <n v="2"/>
    <s v="No"/>
    <x v="0"/>
    <x v="1"/>
    <n v="13041.92"/>
    <x v="2"/>
    <x v="1"/>
    <s v="R1011"/>
    <x v="0"/>
  </r>
  <r>
    <s v="ID802"/>
    <s v="Mrs"/>
    <s v="Ilana"/>
    <s v="Casady"/>
    <d v="1965-11-04T00:00:00"/>
    <n v="57"/>
    <n v="0"/>
    <n v="30.43"/>
    <n v="9.39"/>
    <x v="0"/>
    <x v="0"/>
    <x v="0"/>
    <n v="0"/>
    <s v="No"/>
    <x v="0"/>
    <x v="0"/>
    <n v="13023.93"/>
    <x v="2"/>
    <x v="2"/>
    <s v="R1025"/>
    <x v="0"/>
  </r>
  <r>
    <s v="ID803"/>
    <s v="Ms"/>
    <s v="Katherine"/>
    <s v="Phillips"/>
    <d v="1964-09-23T00:00:00"/>
    <n v="58"/>
    <n v="1"/>
    <n v="32.395000000000003"/>
    <n v="4.2699999999999996"/>
    <x v="1"/>
    <x v="0"/>
    <x v="0"/>
    <n v="1"/>
    <s v="No"/>
    <x v="2"/>
    <x v="0"/>
    <n v="13019.16"/>
    <x v="2"/>
    <x v="1"/>
    <s v="R1024"/>
    <x v="0"/>
  </r>
  <r>
    <s v="ID804"/>
    <s v="Ms"/>
    <s v="Katherine"/>
    <s v="Ahokas"/>
    <d v="1962-07-20T00:00:00"/>
    <n v="60"/>
    <n v="0"/>
    <n v="24.035"/>
    <n v="11.71"/>
    <x v="0"/>
    <x v="0"/>
    <x v="0"/>
    <n v="0"/>
    <s v="No"/>
    <x v="0"/>
    <x v="2"/>
    <n v="13012.21"/>
    <x v="2"/>
    <x v="1"/>
    <s v="R1012"/>
    <x v="0"/>
  </r>
  <r>
    <s v="ID805"/>
    <s v="Mr"/>
    <s v="Karl"/>
    <s v="Hebert"/>
    <d v="1972-09-27T00:00:00"/>
    <n v="50"/>
    <n v="0"/>
    <n v="37.119999999999997"/>
    <n v="5.29"/>
    <x v="0"/>
    <x v="0"/>
    <x v="0"/>
    <n v="2"/>
    <s v="No"/>
    <x v="2"/>
    <x v="0"/>
    <n v="13010.86"/>
    <x v="2"/>
    <x v="2"/>
    <s v="R1012"/>
    <x v="0"/>
  </r>
  <r>
    <s v="ID806"/>
    <s v="Mr"/>
    <s v="Stephen"/>
    <s v="Fair"/>
    <d v="1969-12-13T00:00:00"/>
    <n v="53"/>
    <n v="0"/>
    <n v="34.840000000000003"/>
    <n v="6"/>
    <x v="1"/>
    <x v="0"/>
    <x v="1"/>
    <n v="1"/>
    <s v="No"/>
    <x v="1"/>
    <x v="0"/>
    <n v="13008.07"/>
    <x v="2"/>
    <x v="0"/>
    <s v="R1012"/>
    <x v="0"/>
  </r>
  <r>
    <s v="ID807"/>
    <s v="Mr"/>
    <s v="Will"/>
    <s v="Swenson"/>
    <d v="1962-06-24T00:00:00"/>
    <n v="60"/>
    <n v="0"/>
    <n v="29.53"/>
    <n v="10.64"/>
    <x v="0"/>
    <x v="0"/>
    <x v="0"/>
    <n v="0"/>
    <s v="No"/>
    <x v="0"/>
    <x v="1"/>
    <n v="13004.95"/>
    <x v="2"/>
    <x v="1"/>
    <s v="R1012"/>
    <x v="0"/>
  </r>
  <r>
    <s v="ID808"/>
    <s v="Mr"/>
    <s v="Bradley D"/>
    <s v="Revenis"/>
    <d v="1981-10-30T00:00:00"/>
    <n v="41"/>
    <n v="1"/>
    <n v="42.51"/>
    <n v="8.2100000000000009"/>
    <x v="1"/>
    <x v="0"/>
    <x v="0"/>
    <n v="0"/>
    <s v="No"/>
    <x v="0"/>
    <x v="0"/>
    <n v="13002.91"/>
    <x v="2"/>
    <x v="1"/>
    <s v="R1012"/>
    <x v="1"/>
  </r>
  <r>
    <s v="ID809"/>
    <s v="Mrs"/>
    <s v="Amy M"/>
    <s v="Engnes"/>
    <d v="1979-11-27T00:00:00"/>
    <n v="43"/>
    <n v="2"/>
    <n v="38.14"/>
    <n v="5.58"/>
    <x v="0"/>
    <x v="0"/>
    <x v="1"/>
    <n v="1"/>
    <s v="No"/>
    <x v="2"/>
    <x v="0"/>
    <n v="12994.12"/>
    <x v="2"/>
    <x v="2"/>
    <s v="R1026"/>
    <x v="1"/>
  </r>
  <r>
    <s v="ID810"/>
    <s v="Mr"/>
    <s v="Matthew W"/>
    <s v="Wiltse"/>
    <d v="1960-11-28T00:00:00"/>
    <n v="62"/>
    <n v="0"/>
    <n v="39.93"/>
    <n v="8.75"/>
    <x v="0"/>
    <x v="0"/>
    <x v="0"/>
    <n v="0"/>
    <s v="No"/>
    <x v="0"/>
    <x v="0"/>
    <n v="12982.87"/>
    <x v="2"/>
    <x v="1"/>
    <s v="R1013"/>
    <x v="0"/>
  </r>
  <r>
    <s v="ID811"/>
    <s v="Mr"/>
    <s v="Doug"/>
    <s v="Fernandez"/>
    <d v="1960-09-23T00:00:00"/>
    <n v="62"/>
    <n v="0"/>
    <n v="38.83"/>
    <n v="11.86"/>
    <x v="0"/>
    <x v="0"/>
    <x v="0"/>
    <n v="0"/>
    <s v="No"/>
    <x v="0"/>
    <x v="0"/>
    <n v="12981.35"/>
    <x v="2"/>
    <x v="0"/>
    <s v="R1013"/>
    <x v="0"/>
  </r>
  <r>
    <s v="ID812"/>
    <s v="Mr"/>
    <s v="Tom"/>
    <s v="Edwards"/>
    <d v="1960-06-22T00:00:00"/>
    <n v="62"/>
    <n v="0"/>
    <n v="37.4"/>
    <n v="11.46"/>
    <x v="0"/>
    <x v="0"/>
    <x v="0"/>
    <n v="0"/>
    <s v="No"/>
    <x v="0"/>
    <x v="0"/>
    <n v="12979.36"/>
    <x v="2"/>
    <x v="1"/>
    <s v="R1011"/>
    <x v="0"/>
  </r>
  <r>
    <s v="ID813"/>
    <s v="Mr"/>
    <s v="Jonathan"/>
    <s v="Pinney"/>
    <d v="1960-11-04T00:00:00"/>
    <n v="62"/>
    <n v="0"/>
    <n v="21.4"/>
    <n v="9.0299999999999994"/>
    <x v="0"/>
    <x v="0"/>
    <x v="0"/>
    <n v="0"/>
    <s v="No"/>
    <x v="0"/>
    <x v="2"/>
    <n v="12957.12"/>
    <x v="2"/>
    <x v="1"/>
    <s v="R1011"/>
    <x v="0"/>
  </r>
  <r>
    <s v="ID814"/>
    <s v="Mr"/>
    <s v="Wayne A"/>
    <s v="Levy"/>
    <d v="1961-08-20T00:00:00"/>
    <n v="61"/>
    <n v="0"/>
    <n v="38.380000000000003"/>
    <n v="8.26"/>
    <x v="1"/>
    <x v="0"/>
    <x v="0"/>
    <n v="2"/>
    <s v="No"/>
    <x v="0"/>
    <x v="0"/>
    <n v="12950.07"/>
    <x v="2"/>
    <x v="1"/>
    <s v="R1012"/>
    <x v="0"/>
  </r>
  <r>
    <s v="ID815"/>
    <s v="Mr"/>
    <s v="Nobuyori"/>
    <s v="Takeda"/>
    <d v="1966-12-22T00:00:00"/>
    <n v="56"/>
    <n v="4"/>
    <n v="33.659999999999997"/>
    <n v="5.42"/>
    <x v="1"/>
    <x v="0"/>
    <x v="0"/>
    <n v="2"/>
    <s v="No"/>
    <x v="2"/>
    <x v="0"/>
    <n v="12949.16"/>
    <x v="2"/>
    <x v="0"/>
    <s v="R1013"/>
    <x v="0"/>
  </r>
  <r>
    <s v="ID816"/>
    <s v="Mr"/>
    <s v="Rich"/>
    <s v="Burke"/>
    <d v="1963-08-14T00:00:00"/>
    <n v="59"/>
    <n v="2"/>
    <n v="31.79"/>
    <n v="11.33"/>
    <x v="1"/>
    <x v="0"/>
    <x v="1"/>
    <n v="1"/>
    <s v="No"/>
    <x v="0"/>
    <x v="0"/>
    <n v="12928.79"/>
    <x v="2"/>
    <x v="2"/>
    <s v="R1013"/>
    <x v="0"/>
  </r>
  <r>
    <s v="ID817"/>
    <s v="Mr"/>
    <s v="Marcos S"/>
    <s v="Duarte"/>
    <d v="1963-09-01T00:00:00"/>
    <n v="59"/>
    <n v="2"/>
    <n v="29.7"/>
    <n v="7.69"/>
    <x v="1"/>
    <x v="0"/>
    <x v="1"/>
    <n v="1"/>
    <s v="No"/>
    <x v="0"/>
    <x v="1"/>
    <n v="12925.89"/>
    <x v="2"/>
    <x v="2"/>
    <s v="R1013"/>
    <x v="0"/>
  </r>
  <r>
    <s v="ID818"/>
    <s v="Mr"/>
    <s v="Dave"/>
    <s v="Clark"/>
    <d v="1963-08-16T00:00:00"/>
    <n v="59"/>
    <n v="1"/>
    <n v="25.46"/>
    <n v="8.77"/>
    <x v="1"/>
    <x v="0"/>
    <x v="1"/>
    <n v="1"/>
    <s v="No"/>
    <x v="0"/>
    <x v="1"/>
    <n v="12913.99"/>
    <x v="2"/>
    <x v="2"/>
    <s v="R1016"/>
    <x v="0"/>
  </r>
  <r>
    <s v="ID819"/>
    <s v="Mr"/>
    <s v="Andy"/>
    <s v="Nice"/>
    <d v="2004-07-09T00:00:00"/>
    <n v="18"/>
    <n v="0"/>
    <n v="39.14"/>
    <n v="4.91"/>
    <x v="0"/>
    <x v="1"/>
    <x v="0"/>
    <n v="1"/>
    <s v="No"/>
    <x v="2"/>
    <x v="0"/>
    <n v="12890.06"/>
    <x v="2"/>
    <x v="1"/>
    <s v="R1019"/>
    <x v="2"/>
  </r>
  <r>
    <s v="ID820"/>
    <s v="Ms"/>
    <s v="Mary"/>
    <s v="Windler"/>
    <d v="1984-08-06T00:00:00"/>
    <n v="38"/>
    <n v="3"/>
    <n v="41.2"/>
    <n v="4.95"/>
    <x v="0"/>
    <x v="0"/>
    <x v="0"/>
    <n v="1"/>
    <s v="No"/>
    <x v="2"/>
    <x v="0"/>
    <n v="12870.31"/>
    <x v="2"/>
    <x v="0"/>
    <s v="R1012"/>
    <x v="1"/>
  </r>
  <r>
    <s v="ID821"/>
    <s v="Mr"/>
    <s v="Marcus B"/>
    <s v="Jones"/>
    <d v="1963-09-27T00:00:00"/>
    <n v="59"/>
    <n v="0"/>
    <n v="28.81"/>
    <n v="10.8"/>
    <x v="1"/>
    <x v="0"/>
    <x v="1"/>
    <n v="1"/>
    <s v="No"/>
    <x v="0"/>
    <x v="1"/>
    <n v="12856.84"/>
    <x v="2"/>
    <x v="0"/>
    <s v="R1021"/>
    <x v="0"/>
  </r>
  <r>
    <s v="ID822"/>
    <s v="Mr"/>
    <s v="Thomas K"/>
    <s v="Stevenson"/>
    <d v="1973-09-22T00:00:00"/>
    <n v="49"/>
    <n v="0"/>
    <n v="37.409999999999997"/>
    <n v="7.21"/>
    <x v="0"/>
    <x v="0"/>
    <x v="0"/>
    <n v="2"/>
    <s v="No"/>
    <x v="0"/>
    <x v="0"/>
    <n v="12852.37"/>
    <x v="2"/>
    <x v="1"/>
    <s v="R1012"/>
    <x v="1"/>
  </r>
  <r>
    <s v="ID823"/>
    <s v="Mr"/>
    <s v="Robert"/>
    <s v="Humphrey"/>
    <d v="1993-09-27T00:00:00"/>
    <n v="29"/>
    <n v="0"/>
    <n v="52.54"/>
    <n v="5.12"/>
    <x v="0"/>
    <x v="0"/>
    <x v="1"/>
    <n v="1"/>
    <s v="No"/>
    <x v="2"/>
    <x v="0"/>
    <n v="12847.24"/>
    <x v="2"/>
    <x v="2"/>
    <s v="R1012"/>
    <x v="2"/>
  </r>
  <r>
    <s v="ID824"/>
    <s v="Mr"/>
    <s v="Geoff"/>
    <s v="Nelson"/>
    <d v="2004-11-09T00:00:00"/>
    <n v="18"/>
    <n v="2"/>
    <n v="17.29"/>
    <n v="4.62"/>
    <x v="0"/>
    <x v="1"/>
    <x v="0"/>
    <n v="1"/>
    <s v="Yes"/>
    <x v="2"/>
    <x v="3"/>
    <n v="12829.46"/>
    <x v="2"/>
    <x v="0"/>
    <s v="R1016"/>
    <x v="2"/>
  </r>
  <r>
    <s v="ID825"/>
    <s v="Mr"/>
    <s v="Chris J"/>
    <s v="Payne"/>
    <d v="1967-09-25T00:00:00"/>
    <n v="55"/>
    <n v="0"/>
    <n v="31.74"/>
    <n v="7.68"/>
    <x v="1"/>
    <x v="0"/>
    <x v="0"/>
    <n v="0"/>
    <s v="No"/>
    <x v="0"/>
    <x v="0"/>
    <n v="12823.25"/>
    <x v="2"/>
    <x v="0"/>
    <s v="R1021"/>
    <x v="0"/>
  </r>
  <r>
    <s v="ID826"/>
    <s v="Ms"/>
    <s v="Kate A"/>
    <s v="Hails"/>
    <d v="1963-07-20T00:00:00"/>
    <n v="59"/>
    <n v="0"/>
    <n v="26.504999999999999"/>
    <n v="6.79"/>
    <x v="1"/>
    <x v="0"/>
    <x v="1"/>
    <n v="1"/>
    <s v="No"/>
    <x v="0"/>
    <x v="1"/>
    <n v="12815.44"/>
    <x v="2"/>
    <x v="0"/>
    <s v="R1024"/>
    <x v="0"/>
  </r>
  <r>
    <s v="ID827"/>
    <s v="Ms"/>
    <s v="Kelli"/>
    <s v="Proctor"/>
    <d v="1978-07-24T00:00:00"/>
    <n v="44"/>
    <n v="0"/>
    <n v="36.479999999999997"/>
    <n v="11.09"/>
    <x v="0"/>
    <x v="0"/>
    <x v="0"/>
    <n v="0"/>
    <s v="No"/>
    <x v="0"/>
    <x v="0"/>
    <n v="12797.21"/>
    <x v="2"/>
    <x v="1"/>
    <s v="R1024"/>
    <x v="1"/>
  </r>
  <r>
    <s v="ID828"/>
    <s v="Mrs"/>
    <s v="Maggie M"/>
    <s v="Ryan"/>
    <d v="1983-10-29T00:00:00"/>
    <n v="39"/>
    <n v="3"/>
    <n v="39.159999999999997"/>
    <n v="5.24"/>
    <x v="1"/>
    <x v="0"/>
    <x v="1"/>
    <n v="1"/>
    <s v="No"/>
    <x v="2"/>
    <x v="0"/>
    <n v="12788.18"/>
    <x v="2"/>
    <x v="1"/>
    <s v="R1026"/>
    <x v="1"/>
  </r>
  <r>
    <s v="ID829"/>
    <s v="Mrs"/>
    <s v="Michelle L"/>
    <s v="Watson"/>
    <d v="1963-12-05T00:00:00"/>
    <n v="59"/>
    <n v="0"/>
    <n v="28.22"/>
    <n v="7.51"/>
    <x v="1"/>
    <x v="0"/>
    <x v="1"/>
    <n v="1"/>
    <s v="No"/>
    <x v="0"/>
    <x v="1"/>
    <n v="12788.03"/>
    <x v="2"/>
    <x v="0"/>
    <s v="R1025"/>
    <x v="0"/>
  </r>
  <r>
    <s v="ID830"/>
    <s v="Mrs"/>
    <s v="Ashley K"/>
    <s v="Gresh"/>
    <d v="1972-10-07T00:00:00"/>
    <n v="50"/>
    <n v="0"/>
    <n v="35"/>
    <n v="4.13"/>
    <x v="0"/>
    <x v="0"/>
    <x v="0"/>
    <n v="2"/>
    <s v="No"/>
    <x v="2"/>
    <x v="0"/>
    <n v="12776.05"/>
    <x v="2"/>
    <x v="0"/>
    <s v="R1026"/>
    <x v="0"/>
  </r>
  <r>
    <s v="ID831"/>
    <s v="Mr"/>
    <s v="Michael"/>
    <s v="Anis"/>
    <d v="1975-09-25T00:00:00"/>
    <n v="47"/>
    <n v="1"/>
    <n v="36.24"/>
    <n v="8.3800000000000008"/>
    <x v="1"/>
    <x v="0"/>
    <x v="0"/>
    <n v="1"/>
    <s v="No"/>
    <x v="0"/>
    <x v="0"/>
    <n v="12770.27"/>
    <x v="2"/>
    <x v="0"/>
    <s v="R1021"/>
    <x v="1"/>
  </r>
  <r>
    <s v="ID832"/>
    <s v="Mr"/>
    <s v="Ryan K"/>
    <s v="Swartz"/>
    <d v="1962-10-01T00:00:00"/>
    <n v="60"/>
    <n v="0"/>
    <n v="36.954999999999998"/>
    <n v="8.07"/>
    <x v="0"/>
    <x v="0"/>
    <x v="0"/>
    <n v="0"/>
    <s v="No"/>
    <x v="0"/>
    <x v="0"/>
    <n v="12741.17"/>
    <x v="2"/>
    <x v="1"/>
    <s v="R1017"/>
    <x v="0"/>
  </r>
  <r>
    <s v="ID833"/>
    <s v="Mr"/>
    <s v="Matthew J"/>
    <s v="Schluneker"/>
    <d v="1962-09-02T00:00:00"/>
    <n v="60"/>
    <n v="0"/>
    <n v="29.64"/>
    <n v="8.9499999999999993"/>
    <x v="0"/>
    <x v="0"/>
    <x v="0"/>
    <n v="0"/>
    <s v="No"/>
    <x v="0"/>
    <x v="1"/>
    <n v="12731"/>
    <x v="2"/>
    <x v="0"/>
    <s v="R1016"/>
    <x v="0"/>
  </r>
  <r>
    <s v="ID834"/>
    <s v="Mrs"/>
    <s v="Karine"/>
    <s v="Bellemare"/>
    <d v="1988-07-17T00:00:00"/>
    <n v="34"/>
    <n v="3"/>
    <n v="42.74"/>
    <n v="6.31"/>
    <x v="1"/>
    <x v="0"/>
    <x v="0"/>
    <n v="1"/>
    <s v="No"/>
    <x v="1"/>
    <x v="0"/>
    <n v="12718.21"/>
    <x v="2"/>
    <x v="1"/>
    <s v="R1026"/>
    <x v="1"/>
  </r>
  <r>
    <s v="ID835"/>
    <s v="Ms"/>
    <s v="Antonia G"/>
    <s v="Vitalo"/>
    <d v="1970-07-08T00:00:00"/>
    <n v="52"/>
    <n v="0"/>
    <n v="36.130000000000003"/>
    <n v="7.19"/>
    <x v="1"/>
    <x v="0"/>
    <x v="0"/>
    <n v="2"/>
    <s v="No"/>
    <x v="0"/>
    <x v="0"/>
    <n v="12713"/>
    <x v="2"/>
    <x v="1"/>
    <s v="R1011"/>
    <x v="0"/>
  </r>
  <r>
    <s v="ID836"/>
    <s v="Ms"/>
    <s v="Casondra L"/>
    <s v="Hamilton"/>
    <d v="1964-11-28T00:00:00"/>
    <n v="58"/>
    <n v="0"/>
    <n v="31.55"/>
    <n v="6.11"/>
    <x v="1"/>
    <x v="0"/>
    <x v="0"/>
    <n v="1"/>
    <s v="No"/>
    <x v="1"/>
    <x v="0"/>
    <n v="12700.63"/>
    <x v="2"/>
    <x v="0"/>
    <s v="R1011"/>
    <x v="0"/>
  </r>
  <r>
    <s v="ID837"/>
    <s v="Ms"/>
    <s v="Wendy"/>
    <s v="Marshall"/>
    <d v="1992-07-07T00:00:00"/>
    <n v="30"/>
    <n v="0"/>
    <n v="52.75"/>
    <n v="6.02"/>
    <x v="0"/>
    <x v="0"/>
    <x v="0"/>
    <n v="1"/>
    <s v="No"/>
    <x v="1"/>
    <x v="0"/>
    <n v="12699.56"/>
    <x v="2"/>
    <x v="2"/>
    <s v="R1011"/>
    <x v="1"/>
  </r>
  <r>
    <s v="ID838"/>
    <s v="Mr"/>
    <s v="Eric D"/>
    <s v="Cale"/>
    <d v="1974-09-24T00:00:00"/>
    <n v="48"/>
    <n v="0"/>
    <n v="36.67"/>
    <n v="11.86"/>
    <x v="0"/>
    <x v="0"/>
    <x v="0"/>
    <n v="0"/>
    <s v="No"/>
    <x v="0"/>
    <x v="0"/>
    <n v="12697.48"/>
    <x v="2"/>
    <x v="0"/>
    <s v="R1021"/>
    <x v="1"/>
  </r>
  <r>
    <s v="ID839"/>
    <s v="Ms"/>
    <s v="Elizabeth"/>
    <s v="Pittaway"/>
    <d v="1962-08-27T00:00:00"/>
    <n v="60"/>
    <n v="0"/>
    <n v="38.06"/>
    <n v="8.25"/>
    <x v="0"/>
    <x v="0"/>
    <x v="0"/>
    <n v="0"/>
    <s v="No"/>
    <x v="0"/>
    <x v="0"/>
    <n v="12648.7"/>
    <x v="2"/>
    <x v="2"/>
    <s v="R1013"/>
    <x v="0"/>
  </r>
  <r>
    <s v="ID840"/>
    <s v="Ms"/>
    <s v="Laura F"/>
    <s v="Bill"/>
    <d v="1965-09-14T00:00:00"/>
    <n v="57"/>
    <n v="2"/>
    <n v="38"/>
    <n v="8.1300000000000008"/>
    <x v="0"/>
    <x v="0"/>
    <x v="0"/>
    <n v="0"/>
    <s v="No"/>
    <x v="0"/>
    <x v="0"/>
    <n v="12646.21"/>
    <x v="2"/>
    <x v="2"/>
    <s v="R1011"/>
    <x v="0"/>
  </r>
  <r>
    <s v="ID841"/>
    <s v="Ms"/>
    <s v="Amelia F"/>
    <s v="Antrim"/>
    <d v="1962-07-11T00:00:00"/>
    <n v="60"/>
    <n v="0"/>
    <n v="35.1"/>
    <n v="10.1"/>
    <x v="0"/>
    <x v="0"/>
    <x v="0"/>
    <n v="0"/>
    <s v="No"/>
    <x v="0"/>
    <x v="0"/>
    <n v="12644.59"/>
    <x v="2"/>
    <x v="2"/>
    <s v="R1011"/>
    <x v="0"/>
  </r>
  <r>
    <s v="ID842"/>
    <s v="Ms"/>
    <s v="Amy L"/>
    <s v="Doolittle-Crider"/>
    <d v="1966-12-17T00:00:00"/>
    <n v="56"/>
    <n v="2"/>
    <n v="33.82"/>
    <n v="5.89"/>
    <x v="1"/>
    <x v="0"/>
    <x v="0"/>
    <n v="2"/>
    <s v="No"/>
    <x v="1"/>
    <x v="0"/>
    <n v="12643.38"/>
    <x v="2"/>
    <x v="1"/>
    <s v="R1012"/>
    <x v="0"/>
  </r>
  <r>
    <s v="ID843"/>
    <s v="Ms"/>
    <s v="Katie J"/>
    <s v="Ruhlman"/>
    <d v="1972-09-05T00:00:00"/>
    <n v="50"/>
    <n v="0"/>
    <n v="37.43"/>
    <n v="4.97"/>
    <x v="0"/>
    <x v="0"/>
    <x v="0"/>
    <n v="2"/>
    <s v="No"/>
    <x v="2"/>
    <x v="0"/>
    <n v="12640.24"/>
    <x v="2"/>
    <x v="1"/>
    <s v="R1011"/>
    <x v="0"/>
  </r>
  <r>
    <s v="ID844"/>
    <s v="Ms"/>
    <s v="Laura E"/>
    <s v="Anderson"/>
    <d v="1962-07-22T00:00:00"/>
    <n v="60"/>
    <n v="0"/>
    <n v="30.5"/>
    <n v="9.9"/>
    <x v="0"/>
    <x v="0"/>
    <x v="0"/>
    <n v="0"/>
    <s v="No"/>
    <x v="0"/>
    <x v="0"/>
    <n v="12638.2"/>
    <x v="2"/>
    <x v="1"/>
    <s v="R1011"/>
    <x v="0"/>
  </r>
  <r>
    <s v="ID845"/>
    <s v="Mrs"/>
    <s v="Mayumi"/>
    <s v="Uchiyama"/>
    <d v="1962-11-22T00:00:00"/>
    <n v="60"/>
    <n v="0"/>
    <n v="24.53"/>
    <n v="9.0500000000000007"/>
    <x v="0"/>
    <x v="0"/>
    <x v="0"/>
    <n v="0"/>
    <s v="No"/>
    <x v="0"/>
    <x v="2"/>
    <n v="12629.9"/>
    <x v="2"/>
    <x v="0"/>
    <s v="R1013"/>
    <x v="0"/>
  </r>
  <r>
    <s v="ID846"/>
    <s v="Ms"/>
    <s v="Vanessa"/>
    <s v="Desota"/>
    <d v="1965-10-04T00:00:00"/>
    <n v="57"/>
    <n v="2"/>
    <n v="25.74"/>
    <n v="10.93"/>
    <x v="0"/>
    <x v="0"/>
    <x v="0"/>
    <n v="0"/>
    <s v="No"/>
    <x v="0"/>
    <x v="1"/>
    <n v="12629.17"/>
    <x v="2"/>
    <x v="1"/>
    <s v="R1013"/>
    <x v="0"/>
  </r>
  <r>
    <s v="ID847"/>
    <s v="Ms"/>
    <s v="Natali N"/>
    <s v="Edmonds"/>
    <d v="1970-12-28T00:00:00"/>
    <n v="52"/>
    <n v="0"/>
    <n v="34.08"/>
    <n v="7.58"/>
    <x v="1"/>
    <x v="0"/>
    <x v="0"/>
    <n v="2"/>
    <s v="No"/>
    <x v="0"/>
    <x v="0"/>
    <n v="12624.74"/>
    <x v="2"/>
    <x v="1"/>
    <s v="R1012"/>
    <x v="0"/>
  </r>
  <r>
    <s v="ID848"/>
    <s v="Ms"/>
    <s v="Beth"/>
    <s v="Otto"/>
    <d v="1963-08-19T00:00:00"/>
    <n v="59"/>
    <n v="0"/>
    <n v="31.35"/>
    <n v="11"/>
    <x v="1"/>
    <x v="0"/>
    <x v="1"/>
    <n v="1"/>
    <s v="No"/>
    <x v="0"/>
    <x v="0"/>
    <n v="12622.18"/>
    <x v="2"/>
    <x v="1"/>
    <s v="R1012"/>
    <x v="0"/>
  </r>
  <r>
    <s v="ID849"/>
    <s v="Mr"/>
    <s v="Alex"/>
    <s v="Kurt"/>
    <d v="1998-11-18T00:00:00"/>
    <n v="24"/>
    <n v="1"/>
    <n v="26.79"/>
    <n v="5.0599999999999996"/>
    <x v="0"/>
    <x v="0"/>
    <x v="0"/>
    <n v="1"/>
    <s v="No"/>
    <x v="2"/>
    <x v="1"/>
    <n v="12609.89"/>
    <x v="2"/>
    <x v="0"/>
    <s v="R1012"/>
    <x v="2"/>
  </r>
  <r>
    <s v="ID850"/>
    <s v="Mr"/>
    <s v="Spencer"/>
    <s v="Duhaime"/>
    <d v="1988-08-11T00:00:00"/>
    <n v="34"/>
    <n v="3"/>
    <n v="42.78"/>
    <n v="6.11"/>
    <x v="1"/>
    <x v="0"/>
    <x v="0"/>
    <n v="1"/>
    <s v="No"/>
    <x v="1"/>
    <x v="0"/>
    <n v="12600.46"/>
    <x v="2"/>
    <x v="1"/>
    <s v="R1023"/>
    <x v="1"/>
  </r>
  <r>
    <s v="ID851"/>
    <s v="Ms"/>
    <s v="Andee W"/>
    <s v="Swann"/>
    <d v="1970-06-18T00:00:00"/>
    <n v="52"/>
    <n v="5"/>
    <n v="46.75"/>
    <n v="6.66"/>
    <x v="1"/>
    <x v="0"/>
    <x v="0"/>
    <n v="2"/>
    <s v="No"/>
    <x v="0"/>
    <x v="0"/>
    <n v="12592.53"/>
    <x v="2"/>
    <x v="2"/>
    <s v="R1013"/>
    <x v="0"/>
  </r>
  <r>
    <s v="ID852"/>
    <s v="Mrs"/>
    <s v="Amy"/>
    <s v="Burton"/>
    <d v="1969-11-26T00:00:00"/>
    <n v="53"/>
    <n v="0"/>
    <n v="32.15"/>
    <n v="4.0199999999999996"/>
    <x v="1"/>
    <x v="0"/>
    <x v="1"/>
    <n v="1"/>
    <s v="No"/>
    <x v="2"/>
    <x v="0"/>
    <n v="12579.92"/>
    <x v="2"/>
    <x v="1"/>
    <s v="R1025"/>
    <x v="0"/>
  </r>
  <r>
    <s v="ID853"/>
    <s v="Mr"/>
    <s v="Joshua"/>
    <s v="Ricardi"/>
    <d v="1961-11-28T00:00:00"/>
    <n v="61"/>
    <n v="0"/>
    <n v="43.4"/>
    <n v="8.81"/>
    <x v="1"/>
    <x v="0"/>
    <x v="0"/>
    <n v="2"/>
    <s v="No"/>
    <x v="0"/>
    <x v="0"/>
    <n v="12574.05"/>
    <x v="2"/>
    <x v="1"/>
    <s v="R1011"/>
    <x v="0"/>
  </r>
  <r>
    <s v="ID854"/>
    <s v="Mr"/>
    <s v="C Fred"/>
    <s v="Joslyn"/>
    <d v="1961-11-28T00:00:00"/>
    <n v="61"/>
    <n v="0"/>
    <n v="31.57"/>
    <n v="7.92"/>
    <x v="1"/>
    <x v="0"/>
    <x v="0"/>
    <n v="2"/>
    <s v="No"/>
    <x v="0"/>
    <x v="0"/>
    <n v="12557.61"/>
    <x v="2"/>
    <x v="0"/>
    <s v="R1013"/>
    <x v="0"/>
  </r>
  <r>
    <s v="ID855"/>
    <s v="Mr"/>
    <s v="Jeremy"/>
    <s v="Bennie"/>
    <d v="1962-10-16T00:00:00"/>
    <n v="60"/>
    <n v="0"/>
    <n v="24.32"/>
    <n v="7.48"/>
    <x v="0"/>
    <x v="0"/>
    <x v="0"/>
    <n v="0"/>
    <s v="No"/>
    <x v="0"/>
    <x v="2"/>
    <n v="12523.6"/>
    <x v="2"/>
    <x v="0"/>
    <s v="R1012"/>
    <x v="0"/>
  </r>
  <r>
    <s v="ID856"/>
    <s v="Mr"/>
    <s v="Patrick Sr"/>
    <s v="Kanyane"/>
    <d v="1966-07-12T00:00:00"/>
    <n v="56"/>
    <n v="0"/>
    <n v="31.07"/>
    <n v="4.62"/>
    <x v="1"/>
    <x v="0"/>
    <x v="0"/>
    <n v="2"/>
    <s v="No"/>
    <x v="2"/>
    <x v="0"/>
    <n v="12499.88"/>
    <x v="2"/>
    <x v="2"/>
    <s v="R1012"/>
    <x v="0"/>
  </r>
  <r>
    <s v="ID857"/>
    <s v="Ms"/>
    <s v="Kelly M"/>
    <s v="Mcfadden"/>
    <d v="1968-12-03T00:00:00"/>
    <n v="54"/>
    <n v="3"/>
    <n v="35.814999999999998"/>
    <n v="8.4700000000000006"/>
    <x v="0"/>
    <x v="0"/>
    <x v="0"/>
    <n v="0"/>
    <s v="No"/>
    <x v="0"/>
    <x v="0"/>
    <n v="12495.29"/>
    <x v="2"/>
    <x v="0"/>
    <s v="R1012"/>
    <x v="0"/>
  </r>
  <r>
    <s v="ID858"/>
    <s v="Ms"/>
    <s v="Katherine"/>
    <s v="Connolly"/>
    <d v="1967-09-01T00:00:00"/>
    <n v="55"/>
    <n v="3"/>
    <n v="40.81"/>
    <n v="10.58"/>
    <x v="1"/>
    <x v="0"/>
    <x v="0"/>
    <n v="0"/>
    <s v="No"/>
    <x v="0"/>
    <x v="0"/>
    <n v="12485.8"/>
    <x v="2"/>
    <x v="0"/>
    <s v="R1013"/>
    <x v="0"/>
  </r>
  <r>
    <s v="ID859"/>
    <s v="Ms"/>
    <s v="Keila L"/>
    <s v="Merino"/>
    <d v="1968-11-12T00:00:00"/>
    <n v="54"/>
    <n v="3"/>
    <n v="24.605"/>
    <n v="7.48"/>
    <x v="0"/>
    <x v="0"/>
    <x v="0"/>
    <n v="0"/>
    <s v="No"/>
    <x v="0"/>
    <x v="2"/>
    <n v="12479.71"/>
    <x v="2"/>
    <x v="0"/>
    <s v="R1012"/>
    <x v="0"/>
  </r>
  <r>
    <s v="ID860"/>
    <s v="Ms"/>
    <s v="Zanae E"/>
    <s v="Baird"/>
    <d v="1968-11-26T00:00:00"/>
    <n v="54"/>
    <n v="3"/>
    <n v="21.47"/>
    <n v="7.82"/>
    <x v="0"/>
    <x v="0"/>
    <x v="0"/>
    <n v="0"/>
    <s v="No"/>
    <x v="0"/>
    <x v="2"/>
    <n v="12475.35"/>
    <x v="2"/>
    <x v="1"/>
    <s v="R1012"/>
    <x v="0"/>
  </r>
  <r>
    <s v="ID861"/>
    <s v="Mr"/>
    <s v="Alex"/>
    <s v="Locatelli"/>
    <d v="1995-08-09T00:00:00"/>
    <n v="27"/>
    <n v="0"/>
    <n v="52.89"/>
    <n v="4.96"/>
    <x v="1"/>
    <x v="0"/>
    <x v="0"/>
    <n v="1"/>
    <s v="No"/>
    <x v="2"/>
    <x v="0"/>
    <n v="12452.25"/>
    <x v="2"/>
    <x v="0"/>
    <s v="R1012"/>
    <x v="2"/>
  </r>
  <r>
    <s v="ID862"/>
    <s v="Ms"/>
    <s v="Kathryn"/>
    <s v="Brake"/>
    <d v="1964-08-04T00:00:00"/>
    <n v="58"/>
    <n v="0"/>
    <n v="32.965000000000003"/>
    <n v="6.15"/>
    <x v="1"/>
    <x v="0"/>
    <x v="0"/>
    <n v="1"/>
    <s v="No"/>
    <x v="1"/>
    <x v="0"/>
    <n v="12430.95"/>
    <x v="2"/>
    <x v="0"/>
    <s v="R1024"/>
    <x v="0"/>
  </r>
  <r>
    <s v="ID863"/>
    <s v="Mr"/>
    <s v="Jason L"/>
    <s v="Jacobs"/>
    <d v="1979-07-14T00:00:00"/>
    <n v="43"/>
    <n v="2"/>
    <n v="36.799999999999997"/>
    <n v="4.62"/>
    <x v="0"/>
    <x v="0"/>
    <x v="1"/>
    <n v="1"/>
    <s v="No"/>
    <x v="2"/>
    <x v="0"/>
    <n v="12408.29"/>
    <x v="2"/>
    <x v="1"/>
    <s v="R1022"/>
    <x v="1"/>
  </r>
  <r>
    <s v="ID864"/>
    <s v="Mr"/>
    <s v="Benjamin J"/>
    <s v="Vaught"/>
    <d v="1972-08-21T00:00:00"/>
    <n v="50"/>
    <n v="0"/>
    <n v="34.299999999999997"/>
    <n v="4.87"/>
    <x v="0"/>
    <x v="0"/>
    <x v="0"/>
    <n v="2"/>
    <s v="No"/>
    <x v="2"/>
    <x v="0"/>
    <n v="12407.3"/>
    <x v="2"/>
    <x v="2"/>
    <s v="R1021"/>
    <x v="0"/>
  </r>
  <r>
    <s v="ID865"/>
    <s v="Mr"/>
    <s v="Steven M"/>
    <s v="Monteleone"/>
    <d v="1989-12-29T00:00:00"/>
    <n v="33"/>
    <n v="0"/>
    <n v="35.244999999999997"/>
    <n v="4.63"/>
    <x v="0"/>
    <x v="0"/>
    <x v="0"/>
    <n v="0"/>
    <s v="No"/>
    <x v="2"/>
    <x v="0"/>
    <n v="12404.88"/>
    <x v="2"/>
    <x v="0"/>
    <s v="R1016"/>
    <x v="1"/>
  </r>
  <r>
    <s v="ID866"/>
    <s v="Mrs"/>
    <s v="Erika"/>
    <s v="Verdugo"/>
    <d v="1962-09-26T00:00:00"/>
    <n v="60"/>
    <n v="0"/>
    <n v="26.23"/>
    <n v="11.93"/>
    <x v="0"/>
    <x v="0"/>
    <x v="0"/>
    <n v="0"/>
    <s v="No"/>
    <x v="0"/>
    <x v="1"/>
    <n v="12369.89"/>
    <x v="2"/>
    <x v="2"/>
    <s v="R1024"/>
    <x v="0"/>
  </r>
  <r>
    <s v="ID867"/>
    <s v="Mr"/>
    <s v="Chad"/>
    <s v="Sellers"/>
    <d v="1966-12-29T00:00:00"/>
    <n v="56"/>
    <n v="3"/>
    <n v="36.1"/>
    <n v="5.65"/>
    <x v="1"/>
    <x v="0"/>
    <x v="0"/>
    <n v="2"/>
    <s v="No"/>
    <x v="2"/>
    <x v="0"/>
    <n v="12363.55"/>
    <x v="2"/>
    <x v="0"/>
    <s v="R1011"/>
    <x v="0"/>
  </r>
  <r>
    <s v="ID868"/>
    <s v="Mr"/>
    <s v="Mark"/>
    <s v="Bowman"/>
    <d v="1963-09-22T00:00:00"/>
    <n v="59"/>
    <n v="1"/>
    <n v="37.1"/>
    <n v="11.21"/>
    <x v="1"/>
    <x v="0"/>
    <x v="1"/>
    <n v="1"/>
    <s v="No"/>
    <x v="0"/>
    <x v="0"/>
    <n v="12347.17"/>
    <x v="2"/>
    <x v="0"/>
    <s v="R1011"/>
    <x v="0"/>
  </r>
  <r>
    <s v="ID869"/>
    <s v="Mr"/>
    <s v="David"/>
    <s v="Marley"/>
    <d v="1963-08-02T00:00:00"/>
    <n v="59"/>
    <n v="1"/>
    <n v="27.5"/>
    <n v="10.62"/>
    <x v="1"/>
    <x v="0"/>
    <x v="1"/>
    <n v="1"/>
    <s v="No"/>
    <x v="0"/>
    <x v="1"/>
    <n v="12333.83"/>
    <x v="2"/>
    <x v="2"/>
    <s v="R1011"/>
    <x v="0"/>
  </r>
  <r>
    <s v="ID870"/>
    <s v="Mr"/>
    <s v="Matthew R"/>
    <s v="Grey"/>
    <d v="1963-08-29T00:00:00"/>
    <n v="59"/>
    <n v="0"/>
    <n v="24.7"/>
    <n v="10.7"/>
    <x v="1"/>
    <x v="0"/>
    <x v="1"/>
    <n v="1"/>
    <s v="No"/>
    <x v="0"/>
    <x v="2"/>
    <n v="12323.94"/>
    <x v="2"/>
    <x v="0"/>
    <s v="R1017"/>
    <x v="0"/>
  </r>
  <r>
    <s v="ID871"/>
    <s v="Mrs"/>
    <s v="Orla"/>
    <s v="O'Rourke"/>
    <d v="1963-10-28T00:00:00"/>
    <n v="59"/>
    <n v="0"/>
    <n v="26.78"/>
    <n v="10.02"/>
    <x v="1"/>
    <x v="0"/>
    <x v="1"/>
    <n v="1"/>
    <s v="No"/>
    <x v="0"/>
    <x v="1"/>
    <n v="12299.59"/>
    <x v="2"/>
    <x v="1"/>
    <s v="R1025"/>
    <x v="0"/>
  </r>
  <r>
    <s v="ID872"/>
    <s v="Ms"/>
    <s v="Shaista S"/>
    <s v="Fatehali"/>
    <d v="1990-10-29T00:00:00"/>
    <n v="32"/>
    <n v="3"/>
    <n v="45.8"/>
    <n v="4.8499999999999996"/>
    <x v="0"/>
    <x v="0"/>
    <x v="0"/>
    <n v="0"/>
    <s v="No"/>
    <x v="2"/>
    <x v="0"/>
    <n v="12282.38"/>
    <x v="2"/>
    <x v="1"/>
    <s v="R1011"/>
    <x v="1"/>
  </r>
  <r>
    <s v="ID873"/>
    <s v="Mrs"/>
    <s v="Emily"/>
    <s v="Piza-Taylor"/>
    <d v="1966-11-16T00:00:00"/>
    <n v="56"/>
    <n v="0"/>
    <n v="29"/>
    <n v="4.3899999999999997"/>
    <x v="1"/>
    <x v="0"/>
    <x v="0"/>
    <n v="2"/>
    <s v="No"/>
    <x v="2"/>
    <x v="1"/>
    <n v="12282.03"/>
    <x v="2"/>
    <x v="1"/>
    <s v="R1025"/>
    <x v="0"/>
  </r>
  <r>
    <s v="ID874"/>
    <s v="Ms"/>
    <s v="Julie A"/>
    <s v="Cavanaugh"/>
    <d v="1967-08-28T00:00:00"/>
    <n v="55"/>
    <n v="2"/>
    <n v="33.534999999999997"/>
    <n v="8.24"/>
    <x v="1"/>
    <x v="0"/>
    <x v="0"/>
    <n v="0"/>
    <s v="No"/>
    <x v="0"/>
    <x v="0"/>
    <n v="12269.69"/>
    <x v="2"/>
    <x v="2"/>
    <s v="R1012"/>
    <x v="0"/>
  </r>
  <r>
    <s v="ID875"/>
    <s v="Ms"/>
    <s v="Megumi"/>
    <s v="Amako"/>
    <d v="1967-12-30T00:00:00"/>
    <n v="55"/>
    <n v="2"/>
    <n v="32.774999999999999"/>
    <n v="9.77"/>
    <x v="1"/>
    <x v="0"/>
    <x v="0"/>
    <n v="0"/>
    <s v="No"/>
    <x v="0"/>
    <x v="0"/>
    <n v="12268.63"/>
    <x v="2"/>
    <x v="1"/>
    <s v="R1012"/>
    <x v="0"/>
  </r>
  <r>
    <s v="ID876"/>
    <s v="Ms"/>
    <s v="Skylar"/>
    <s v="Musa"/>
    <d v="1966-12-06T00:00:00"/>
    <n v="56"/>
    <n v="2"/>
    <n v="37.51"/>
    <n v="5.5"/>
    <x v="1"/>
    <x v="0"/>
    <x v="0"/>
    <n v="2"/>
    <s v="No"/>
    <x v="2"/>
    <x v="0"/>
    <n v="12265.51"/>
    <x v="2"/>
    <x v="0"/>
    <s v="R1013"/>
    <x v="0"/>
  </r>
  <r>
    <s v="ID877"/>
    <s v="Mrs"/>
    <s v="Victoria"/>
    <s v="Phillippi"/>
    <d v="1986-08-13T00:00:00"/>
    <n v="36"/>
    <n v="3"/>
    <n v="39.86"/>
    <n v="11.84"/>
    <x v="1"/>
    <x v="0"/>
    <x v="0"/>
    <n v="1"/>
    <s v="No"/>
    <x v="0"/>
    <x v="0"/>
    <n v="12255.04"/>
    <x v="2"/>
    <x v="2"/>
    <s v="R1026"/>
    <x v="1"/>
  </r>
  <r>
    <s v="ID878"/>
    <s v="Mrs"/>
    <s v="Amanda L"/>
    <s v="Hoskins"/>
    <d v="1989-11-23T00:00:00"/>
    <n v="33"/>
    <n v="3"/>
    <n v="42.13"/>
    <n v="4.66"/>
    <x v="0"/>
    <x v="0"/>
    <x v="0"/>
    <n v="0"/>
    <s v="No"/>
    <x v="2"/>
    <x v="0"/>
    <n v="12254.44"/>
    <x v="2"/>
    <x v="0"/>
    <s v="R1026"/>
    <x v="1"/>
  </r>
  <r>
    <s v="ID879"/>
    <s v="Ms"/>
    <s v="Renee"/>
    <s v="Imbalzano Zegar"/>
    <d v="1974-06-23T00:00:00"/>
    <n v="48"/>
    <n v="0"/>
    <n v="35.99"/>
    <n v="11.11"/>
    <x v="0"/>
    <x v="0"/>
    <x v="0"/>
    <n v="0"/>
    <s v="No"/>
    <x v="0"/>
    <x v="0"/>
    <n v="12245.17"/>
    <x v="2"/>
    <x v="1"/>
    <s v="R1012"/>
    <x v="1"/>
  </r>
  <r>
    <s v="ID880"/>
    <s v="Ms"/>
    <s v="Nellie A"/>
    <s v="Triedman"/>
    <d v="1963-07-17T00:00:00"/>
    <n v="59"/>
    <n v="0"/>
    <n v="35.200000000000003"/>
    <n v="7.72"/>
    <x v="1"/>
    <x v="0"/>
    <x v="1"/>
    <n v="1"/>
    <s v="No"/>
    <x v="0"/>
    <x v="0"/>
    <n v="12244.53"/>
    <x v="2"/>
    <x v="1"/>
    <s v="R1013"/>
    <x v="0"/>
  </r>
  <r>
    <s v="ID881"/>
    <s v="Ms"/>
    <s v="Tamara"/>
    <s v="Lovuolo"/>
    <d v="1966-07-29T00:00:00"/>
    <n v="56"/>
    <n v="0"/>
    <n v="29.91"/>
    <n v="5.55"/>
    <x v="1"/>
    <x v="0"/>
    <x v="0"/>
    <n v="2"/>
    <s v="No"/>
    <x v="2"/>
    <x v="1"/>
    <n v="12237.73"/>
    <x v="2"/>
    <x v="0"/>
    <s v="R1012"/>
    <x v="0"/>
  </r>
  <r>
    <s v="ID882"/>
    <s v="Ms"/>
    <s v="Joan"/>
    <s v="Chung"/>
    <d v="1964-10-15T00:00:00"/>
    <n v="58"/>
    <n v="0"/>
    <n v="36.479999999999997"/>
    <n v="5.05"/>
    <x v="1"/>
    <x v="0"/>
    <x v="0"/>
    <n v="1"/>
    <s v="No"/>
    <x v="2"/>
    <x v="0"/>
    <n v="12235.84"/>
    <x v="2"/>
    <x v="0"/>
    <s v="R1012"/>
    <x v="0"/>
  </r>
  <r>
    <s v="ID883"/>
    <s v="Ms"/>
    <s v="Aimee J"/>
    <s v="Newsom"/>
    <d v="1963-07-19T00:00:00"/>
    <n v="59"/>
    <n v="0"/>
    <n v="27.5"/>
    <n v="8.69"/>
    <x v="1"/>
    <x v="0"/>
    <x v="1"/>
    <n v="1"/>
    <s v="No"/>
    <x v="0"/>
    <x v="1"/>
    <n v="12233.83"/>
    <x v="2"/>
    <x v="1"/>
    <s v="R1011"/>
    <x v="0"/>
  </r>
  <r>
    <s v="ID884"/>
    <s v="Ms"/>
    <s v="Suzanne"/>
    <s v="Harrington"/>
    <d v="1964-06-24T00:00:00"/>
    <n v="58"/>
    <n v="0"/>
    <n v="33.44"/>
    <n v="5.9"/>
    <x v="1"/>
    <x v="0"/>
    <x v="0"/>
    <n v="1"/>
    <s v="No"/>
    <x v="1"/>
    <x v="0"/>
    <n v="12231.61"/>
    <x v="2"/>
    <x v="0"/>
    <s v="R1012"/>
    <x v="0"/>
  </r>
  <r>
    <s v="ID885"/>
    <s v="Ms"/>
    <s v="Kristin A"/>
    <s v="Hoffman"/>
    <d v="1964-07-02T00:00:00"/>
    <n v="58"/>
    <n v="0"/>
    <n v="28.215"/>
    <n v="6.29"/>
    <x v="1"/>
    <x v="0"/>
    <x v="0"/>
    <n v="1"/>
    <s v="No"/>
    <x v="1"/>
    <x v="1"/>
    <n v="12224.35"/>
    <x v="2"/>
    <x v="1"/>
    <s v="R1012"/>
    <x v="0"/>
  </r>
  <r>
    <s v="ID886"/>
    <s v="Ms"/>
    <s v="Bronwyn"/>
    <s v="Van Vugt"/>
    <d v="1964-07-20T00:00:00"/>
    <n v="58"/>
    <n v="0"/>
    <n v="27.17"/>
    <n v="5.84"/>
    <x v="1"/>
    <x v="0"/>
    <x v="0"/>
    <n v="1"/>
    <s v="No"/>
    <x v="1"/>
    <x v="1"/>
    <n v="12222.9"/>
    <x v="2"/>
    <x v="2"/>
    <s v="R1012"/>
    <x v="0"/>
  </r>
  <r>
    <s v="ID887"/>
    <s v="Ms"/>
    <s v="Taylor J"/>
    <s v="Feehley"/>
    <d v="1977-08-14T00:00:00"/>
    <n v="45"/>
    <n v="2"/>
    <n v="35.380000000000003"/>
    <n v="6.12"/>
    <x v="0"/>
    <x v="0"/>
    <x v="0"/>
    <n v="0"/>
    <s v="No"/>
    <x v="1"/>
    <x v="0"/>
    <n v="12218.7"/>
    <x v="2"/>
    <x v="1"/>
    <s v="R1012"/>
    <x v="1"/>
  </r>
  <r>
    <s v="ID888"/>
    <s v="Mrs"/>
    <s v="Kimberly M"/>
    <s v="Ashworth"/>
    <d v="1991-08-29T00:00:00"/>
    <n v="31"/>
    <n v="3"/>
    <n v="43.48"/>
    <n v="6.24"/>
    <x v="0"/>
    <x v="0"/>
    <x v="0"/>
    <n v="0"/>
    <s v="No"/>
    <x v="1"/>
    <x v="0"/>
    <n v="12198.64"/>
    <x v="2"/>
    <x v="0"/>
    <s v="R1026"/>
    <x v="1"/>
  </r>
  <r>
    <s v="ID889"/>
    <s v="Mr"/>
    <s v="Joshua E"/>
    <s v="Hansen"/>
    <d v="1987-10-05T00:00:00"/>
    <n v="35"/>
    <n v="3"/>
    <n v="41.73"/>
    <n v="6.25"/>
    <x v="0"/>
    <x v="0"/>
    <x v="0"/>
    <n v="1"/>
    <s v="No"/>
    <x v="1"/>
    <x v="0"/>
    <n v="12148.2"/>
    <x v="2"/>
    <x v="0"/>
    <s v="R1012"/>
    <x v="1"/>
  </r>
  <r>
    <s v="ID890"/>
    <s v="Mr"/>
    <s v="Jeffrey"/>
    <s v="Czyz"/>
    <d v="1962-09-15T00:00:00"/>
    <n v="60"/>
    <n v="0"/>
    <n v="28.9"/>
    <n v="11.96"/>
    <x v="0"/>
    <x v="0"/>
    <x v="0"/>
    <n v="0"/>
    <s v="No"/>
    <x v="0"/>
    <x v="1"/>
    <n v="12146.97"/>
    <x v="2"/>
    <x v="0"/>
    <s v="R1011"/>
    <x v="0"/>
  </r>
  <r>
    <s v="ID891"/>
    <s v="Mr"/>
    <s v="Andrew R"/>
    <s v="Bauder"/>
    <d v="1962-11-04T00:00:00"/>
    <n v="60"/>
    <n v="0"/>
    <n v="25.74"/>
    <n v="7.69"/>
    <x v="0"/>
    <x v="0"/>
    <x v="0"/>
    <n v="0"/>
    <s v="No"/>
    <x v="0"/>
    <x v="1"/>
    <n v="12142.58"/>
    <x v="2"/>
    <x v="2"/>
    <s v="R1013"/>
    <x v="0"/>
  </r>
  <r>
    <s v="ID892"/>
    <s v="Mr"/>
    <s v="Francisco J"/>
    <s v="Mendoza"/>
    <d v="1974-09-16T00:00:00"/>
    <n v="48"/>
    <n v="0"/>
    <n v="36.06"/>
    <n v="8.83"/>
    <x v="0"/>
    <x v="0"/>
    <x v="0"/>
    <n v="0"/>
    <s v="No"/>
    <x v="0"/>
    <x v="0"/>
    <n v="12137.6"/>
    <x v="2"/>
    <x v="0"/>
    <s v="R1012"/>
    <x v="1"/>
  </r>
  <r>
    <s v="ID893"/>
    <s v="Mrs"/>
    <s v="Rhonda"/>
    <s v="Glass"/>
    <d v="1991-11-06T00:00:00"/>
    <n v="31"/>
    <n v="3"/>
    <n v="43.28"/>
    <n v="4.41"/>
    <x v="0"/>
    <x v="0"/>
    <x v="0"/>
    <n v="0"/>
    <s v="No"/>
    <x v="2"/>
    <x v="0"/>
    <n v="12130.8"/>
    <x v="2"/>
    <x v="0"/>
    <s v="R1026"/>
    <x v="1"/>
  </r>
  <r>
    <s v="ID894"/>
    <s v="Mr"/>
    <s v="John"/>
    <s v="Butcher"/>
    <d v="1963-06-04T00:00:00"/>
    <n v="60"/>
    <n v="0"/>
    <n v="28.785"/>
    <n v="9.1"/>
    <x v="1"/>
    <x v="0"/>
    <x v="1"/>
    <n v="1"/>
    <s v="No"/>
    <x v="0"/>
    <x v="1"/>
    <n v="12129.61"/>
    <x v="2"/>
    <x v="1"/>
    <s v="R1012"/>
    <x v="0"/>
  </r>
  <r>
    <s v="ID895"/>
    <s v="Mr"/>
    <s v="Miles J"/>
    <s v="Traiser"/>
    <d v="1963-07-20T00:00:00"/>
    <n v="59"/>
    <n v="0"/>
    <n v="25.46"/>
    <n v="11.52"/>
    <x v="1"/>
    <x v="0"/>
    <x v="1"/>
    <n v="1"/>
    <s v="No"/>
    <x v="0"/>
    <x v="1"/>
    <n v="12124.99"/>
    <x v="2"/>
    <x v="1"/>
    <s v="R1012"/>
    <x v="0"/>
  </r>
  <r>
    <s v="ID896"/>
    <s v="Ms"/>
    <s v="Justyna I"/>
    <s v="Mudy-Mader"/>
    <d v="1968-10-25T00:00:00"/>
    <n v="54"/>
    <n v="3"/>
    <n v="30.8"/>
    <n v="10.95"/>
    <x v="0"/>
    <x v="0"/>
    <x v="0"/>
    <n v="0"/>
    <s v="No"/>
    <x v="0"/>
    <x v="0"/>
    <n v="12105.32"/>
    <x v="2"/>
    <x v="0"/>
    <s v="R1011"/>
    <x v="0"/>
  </r>
  <r>
    <s v="ID897"/>
    <s v="Ms"/>
    <s v="Lucille"/>
    <s v="Rogers"/>
    <d v="1968-12-09T00:00:00"/>
    <n v="54"/>
    <n v="2"/>
    <n v="28.88"/>
    <n v="11.5"/>
    <x v="0"/>
    <x v="0"/>
    <x v="0"/>
    <n v="0"/>
    <s v="No"/>
    <x v="0"/>
    <x v="1"/>
    <n v="12096.65"/>
    <x v="2"/>
    <x v="1"/>
    <s v="R1024"/>
    <x v="0"/>
  </r>
  <r>
    <s v="ID898"/>
    <s v="Ms"/>
    <s v="April"/>
    <s v="Woo"/>
    <d v="1968-06-21T00:00:00"/>
    <n v="54"/>
    <n v="3"/>
    <n v="23"/>
    <n v="9.8800000000000008"/>
    <x v="0"/>
    <x v="0"/>
    <x v="0"/>
    <n v="0"/>
    <s v="No"/>
    <x v="0"/>
    <x v="2"/>
    <n v="12094.48"/>
    <x v="2"/>
    <x v="0"/>
    <s v="R1011"/>
    <x v="0"/>
  </r>
  <r>
    <s v="ID899"/>
    <s v="Mr"/>
    <s v="Robert"/>
    <s v="Walsh"/>
    <d v="1984-09-02T00:00:00"/>
    <n v="38"/>
    <n v="3"/>
    <n v="38.25"/>
    <n v="6.2"/>
    <x v="0"/>
    <x v="0"/>
    <x v="0"/>
    <n v="1"/>
    <s v="No"/>
    <x v="1"/>
    <x v="0"/>
    <n v="12091.34"/>
    <x v="2"/>
    <x v="2"/>
    <s v="R1022"/>
    <x v="1"/>
  </r>
  <r>
    <s v="ID900"/>
    <s v="Mrs"/>
    <s v="Alyssa"/>
    <s v="White"/>
    <d v="1986-09-07T00:00:00"/>
    <n v="36"/>
    <n v="3"/>
    <n v="39.25"/>
    <n v="8.41"/>
    <x v="1"/>
    <x v="0"/>
    <x v="0"/>
    <n v="1"/>
    <s v="No"/>
    <x v="0"/>
    <x v="0"/>
    <n v="12048.13"/>
    <x v="2"/>
    <x v="2"/>
    <s v="R1026"/>
    <x v="1"/>
  </r>
  <r>
    <s v="ID901"/>
    <s v="Ms"/>
    <s v="Jessica E"/>
    <s v="Sheppard"/>
    <d v="1966-11-24T00:00:00"/>
    <n v="56"/>
    <n v="1"/>
    <n v="26.6"/>
    <n v="5.07"/>
    <x v="1"/>
    <x v="0"/>
    <x v="0"/>
    <n v="2"/>
    <s v="No"/>
    <x v="2"/>
    <x v="1"/>
    <n v="12044.34"/>
    <x v="2"/>
    <x v="1"/>
    <s v="R1012"/>
    <x v="0"/>
  </r>
  <r>
    <s v="ID902"/>
    <s v="Mr"/>
    <s v="Patrick J"/>
    <s v="Doran"/>
    <d v="1979-10-16T00:00:00"/>
    <n v="43"/>
    <n v="2"/>
    <n v="35.700000000000003"/>
    <n v="4.0599999999999996"/>
    <x v="0"/>
    <x v="0"/>
    <x v="1"/>
    <n v="1"/>
    <s v="No"/>
    <x v="2"/>
    <x v="0"/>
    <n v="12035.18"/>
    <x v="2"/>
    <x v="0"/>
    <s v="R1021"/>
    <x v="1"/>
  </r>
  <r>
    <s v="ID903"/>
    <s v="Ms"/>
    <s v="Emilie"/>
    <s v="Labrosse"/>
    <d v="1965-10-29T00:00:00"/>
    <n v="57"/>
    <n v="1"/>
    <n v="20.100000000000001"/>
    <n v="10.52"/>
    <x v="0"/>
    <x v="0"/>
    <x v="0"/>
    <n v="0"/>
    <s v="No"/>
    <x v="0"/>
    <x v="2"/>
    <n v="12032.33"/>
    <x v="2"/>
    <x v="1"/>
    <s v="R1011"/>
    <x v="0"/>
  </r>
  <r>
    <s v="ID904"/>
    <s v="Ms"/>
    <s v="Caitlin B"/>
    <s v="Thomas"/>
    <d v="1965-06-09T00:00:00"/>
    <n v="57"/>
    <n v="0"/>
    <n v="22.23"/>
    <n v="9.65"/>
    <x v="0"/>
    <x v="0"/>
    <x v="0"/>
    <n v="0"/>
    <s v="No"/>
    <x v="0"/>
    <x v="2"/>
    <n v="12029.29"/>
    <x v="2"/>
    <x v="2"/>
    <s v="R1024"/>
    <x v="0"/>
  </r>
  <r>
    <s v="ID905"/>
    <s v="Mr"/>
    <s v="Joseph W"/>
    <s v="Lesniak"/>
    <d v="1982-10-17T00:00:00"/>
    <n v="40"/>
    <n v="3"/>
    <n v="36.47"/>
    <n v="6.21"/>
    <x v="0"/>
    <x v="0"/>
    <x v="0"/>
    <n v="0"/>
    <s v="No"/>
    <x v="1"/>
    <x v="0"/>
    <n v="12001.29"/>
    <x v="2"/>
    <x v="0"/>
    <s v="R1021"/>
    <x v="1"/>
  </r>
  <r>
    <s v="ID906"/>
    <s v="Ms"/>
    <s v="Wendy"/>
    <s v="Prowse"/>
    <d v="1993-12-12T00:00:00"/>
    <n v="29"/>
    <n v="0"/>
    <n v="49.64"/>
    <n v="4.76"/>
    <x v="0"/>
    <x v="0"/>
    <x v="1"/>
    <n v="1"/>
    <s v="No"/>
    <x v="2"/>
    <x v="0"/>
    <n v="11994.89"/>
    <x v="2"/>
    <x v="2"/>
    <s v="R1012"/>
    <x v="2"/>
  </r>
  <r>
    <s v="ID907"/>
    <s v="Mrs"/>
    <s v="Leah L"/>
    <s v="Seigel"/>
    <d v="1983-07-04T00:00:00"/>
    <n v="39"/>
    <n v="3"/>
    <n v="36.799999999999997"/>
    <n v="5.73"/>
    <x v="1"/>
    <x v="0"/>
    <x v="1"/>
    <n v="1"/>
    <s v="No"/>
    <x v="1"/>
    <x v="0"/>
    <n v="11987.68"/>
    <x v="2"/>
    <x v="2"/>
    <s v="R1026"/>
    <x v="1"/>
  </r>
  <r>
    <s v="ID908"/>
    <s v="Mr"/>
    <s v="Wayne L"/>
    <s v="Blas"/>
    <d v="1967-12-22T00:00:00"/>
    <n v="55"/>
    <n v="3"/>
    <n v="33.880000000000003"/>
    <n v="10.78"/>
    <x v="1"/>
    <x v="0"/>
    <x v="0"/>
    <n v="0"/>
    <s v="No"/>
    <x v="0"/>
    <x v="0"/>
    <n v="11987.17"/>
    <x v="2"/>
    <x v="0"/>
    <s v="R1013"/>
    <x v="0"/>
  </r>
  <r>
    <s v="ID909"/>
    <s v="Mr"/>
    <s v="Jason M"/>
    <s v="Simpson"/>
    <d v="1964-09-29T00:00:00"/>
    <n v="58"/>
    <n v="1"/>
    <n v="32.01"/>
    <n v="5.08"/>
    <x v="1"/>
    <x v="0"/>
    <x v="0"/>
    <n v="1"/>
    <s v="No"/>
    <x v="2"/>
    <x v="0"/>
    <n v="11946.63"/>
    <x v="2"/>
    <x v="2"/>
    <s v="R1013"/>
    <x v="0"/>
  </r>
  <r>
    <s v="ID910"/>
    <s v="Mr"/>
    <s v="Floris"/>
    <s v="Gierman"/>
    <d v="1965-11-01T00:00:00"/>
    <n v="57"/>
    <n v="1"/>
    <n v="33.630000000000003"/>
    <n v="11.39"/>
    <x v="0"/>
    <x v="0"/>
    <x v="0"/>
    <n v="0"/>
    <s v="No"/>
    <x v="0"/>
    <x v="0"/>
    <n v="11945.13"/>
    <x v="2"/>
    <x v="2"/>
    <s v="R1012"/>
    <x v="0"/>
  </r>
  <r>
    <s v="ID911"/>
    <s v="Mr"/>
    <s v="Marc"/>
    <s v="Jeuland"/>
    <d v="1964-12-25T00:00:00"/>
    <n v="58"/>
    <n v="0"/>
    <n v="34.865000000000002"/>
    <n v="5.35"/>
    <x v="1"/>
    <x v="0"/>
    <x v="0"/>
    <n v="1"/>
    <s v="No"/>
    <x v="2"/>
    <x v="0"/>
    <n v="11944.59"/>
    <x v="2"/>
    <x v="2"/>
    <s v="R1016"/>
    <x v="0"/>
  </r>
  <r>
    <s v="ID912"/>
    <s v="Mr"/>
    <s v="Christopher"/>
    <s v="Chorney"/>
    <d v="1991-10-19T00:00:00"/>
    <n v="31"/>
    <n v="3"/>
    <n v="43.11"/>
    <n v="5.6"/>
    <x v="0"/>
    <x v="0"/>
    <x v="0"/>
    <n v="0"/>
    <s v="No"/>
    <x v="2"/>
    <x v="0"/>
    <n v="11941.83"/>
    <x v="2"/>
    <x v="1"/>
    <s v="R1023"/>
    <x v="1"/>
  </r>
  <r>
    <s v="ID913"/>
    <s v="Mr"/>
    <s v="Kevin"/>
    <s v="Rook"/>
    <d v="1964-08-02T00:00:00"/>
    <n v="58"/>
    <n v="0"/>
    <n v="30.305"/>
    <n v="4.2699999999999996"/>
    <x v="1"/>
    <x v="0"/>
    <x v="0"/>
    <n v="1"/>
    <s v="No"/>
    <x v="2"/>
    <x v="0"/>
    <n v="11938.26"/>
    <x v="2"/>
    <x v="0"/>
    <s v="R1019"/>
    <x v="0"/>
  </r>
  <r>
    <s v="ID914"/>
    <s v="Mr"/>
    <s v="Aharon N"/>
    <s v="Wright"/>
    <d v="1964-12-20T00:00:00"/>
    <n v="58"/>
    <n v="0"/>
    <n v="25.175000000000001"/>
    <n v="5.57"/>
    <x v="1"/>
    <x v="0"/>
    <x v="0"/>
    <n v="1"/>
    <s v="No"/>
    <x v="2"/>
    <x v="1"/>
    <n v="11931.13"/>
    <x v="2"/>
    <x v="1"/>
    <s v="R1019"/>
    <x v="0"/>
  </r>
  <r>
    <s v="ID915"/>
    <s v="Mr"/>
    <s v="Lawrence D"/>
    <s v="Chin"/>
    <d v="1964-11-19T00:00:00"/>
    <n v="58"/>
    <n v="0"/>
    <n v="26.8"/>
    <n v="5.68"/>
    <x v="1"/>
    <x v="0"/>
    <x v="0"/>
    <n v="1"/>
    <s v="No"/>
    <x v="2"/>
    <x v="1"/>
    <n v="11918.2"/>
    <x v="2"/>
    <x v="1"/>
    <s v="R1021"/>
    <x v="0"/>
  </r>
  <r>
    <s v="ID916"/>
    <s v="Mr"/>
    <s v="Malcolm"/>
    <s v="White"/>
    <d v="2004-06-02T00:00:00"/>
    <n v="19"/>
    <n v="2"/>
    <n v="21.78"/>
    <n v="5.3"/>
    <x v="0"/>
    <x v="1"/>
    <x v="0"/>
    <n v="1"/>
    <s v="No"/>
    <x v="2"/>
    <x v="2"/>
    <n v="11884.05"/>
    <x v="2"/>
    <x v="0"/>
    <s v="R1013"/>
    <x v="2"/>
  </r>
  <r>
    <s v="ID917"/>
    <s v="Ms"/>
    <s v="Anna E"/>
    <s v="Savage"/>
    <d v="1967-10-29T00:00:00"/>
    <n v="55"/>
    <n v="2"/>
    <n v="30.14"/>
    <n v="9.4499999999999993"/>
    <x v="1"/>
    <x v="0"/>
    <x v="0"/>
    <n v="0"/>
    <s v="No"/>
    <x v="0"/>
    <x v="0"/>
    <n v="11881.97"/>
    <x v="2"/>
    <x v="1"/>
    <s v="R1013"/>
    <x v="0"/>
  </r>
  <r>
    <s v="ID918"/>
    <s v="Ms"/>
    <s v="Jenny"/>
    <s v="Hitchings"/>
    <d v="1967-07-14T00:00:00"/>
    <n v="55"/>
    <n v="2"/>
    <n v="29.7"/>
    <n v="6.79"/>
    <x v="1"/>
    <x v="0"/>
    <x v="0"/>
    <n v="0"/>
    <s v="No"/>
    <x v="0"/>
    <x v="1"/>
    <n v="11881.36"/>
    <x v="2"/>
    <x v="2"/>
    <s v="R1011"/>
    <x v="0"/>
  </r>
  <r>
    <s v="ID919"/>
    <s v="Ms"/>
    <s v="Melissa L"/>
    <s v="Truitt"/>
    <d v="1967-08-24T00:00:00"/>
    <n v="55"/>
    <n v="1"/>
    <n v="32.395000000000003"/>
    <n v="11.1"/>
    <x v="1"/>
    <x v="0"/>
    <x v="0"/>
    <n v="0"/>
    <s v="No"/>
    <x v="0"/>
    <x v="0"/>
    <n v="11879.1"/>
    <x v="2"/>
    <x v="0"/>
    <s v="R1024"/>
    <x v="0"/>
  </r>
  <r>
    <s v="ID920"/>
    <s v="Ms"/>
    <s v="Chia J"/>
    <s v="Chang"/>
    <d v="1974-07-07T00:00:00"/>
    <n v="48"/>
    <n v="0"/>
    <n v="36.64"/>
    <n v="7.26"/>
    <x v="0"/>
    <x v="0"/>
    <x v="0"/>
    <n v="0"/>
    <s v="No"/>
    <x v="0"/>
    <x v="0"/>
    <n v="11858.56"/>
    <x v="2"/>
    <x v="0"/>
    <s v="R1011"/>
    <x v="1"/>
  </r>
  <r>
    <s v="ID921"/>
    <s v="Ms"/>
    <s v="Laura A"/>
    <s v="Frey"/>
    <d v="1964-09-29T00:00:00"/>
    <n v="58"/>
    <n v="0"/>
    <n v="39.049999999999997"/>
    <n v="5.27"/>
    <x v="1"/>
    <x v="0"/>
    <x v="0"/>
    <n v="1"/>
    <s v="No"/>
    <x v="2"/>
    <x v="0"/>
    <n v="11856.41"/>
    <x v="2"/>
    <x v="2"/>
    <s v="R1013"/>
    <x v="0"/>
  </r>
  <r>
    <s v="ID922"/>
    <s v="Ms"/>
    <s v="Aditi"/>
    <s v="Krishna"/>
    <d v="1964-06-27T00:00:00"/>
    <n v="58"/>
    <n v="0"/>
    <n v="33.1"/>
    <n v="5.46"/>
    <x v="1"/>
    <x v="0"/>
    <x v="0"/>
    <n v="1"/>
    <s v="No"/>
    <x v="2"/>
    <x v="0"/>
    <n v="11848.14"/>
    <x v="2"/>
    <x v="2"/>
    <s v="R1011"/>
    <x v="0"/>
  </r>
  <r>
    <s v="ID923"/>
    <s v="Ms"/>
    <s v="Leah A"/>
    <s v="Maher"/>
    <d v="1965-11-10T00:00:00"/>
    <n v="57"/>
    <n v="0"/>
    <n v="31.824999999999999"/>
    <n v="8.1300000000000008"/>
    <x v="0"/>
    <x v="0"/>
    <x v="0"/>
    <n v="0"/>
    <s v="No"/>
    <x v="0"/>
    <x v="0"/>
    <n v="11842.62"/>
    <x v="2"/>
    <x v="0"/>
    <s v="R1012"/>
    <x v="0"/>
  </r>
  <r>
    <s v="ID924"/>
    <s v="Ms"/>
    <s v="Marianne"/>
    <s v="Boivin"/>
    <d v="1964-07-11T00:00:00"/>
    <n v="58"/>
    <n v="0"/>
    <n v="29"/>
    <n v="4.25"/>
    <x v="1"/>
    <x v="0"/>
    <x v="0"/>
    <n v="1"/>
    <s v="No"/>
    <x v="2"/>
    <x v="1"/>
    <n v="11842.44"/>
    <x v="2"/>
    <x v="2"/>
    <s v="R1011"/>
    <x v="0"/>
  </r>
  <r>
    <s v="ID925"/>
    <s v="Ms"/>
    <s v="Carla"/>
    <s v="Mcalister"/>
    <d v="1965-09-25T00:00:00"/>
    <n v="57"/>
    <n v="0"/>
    <n v="30.495000000000001"/>
    <n v="8.68"/>
    <x v="0"/>
    <x v="0"/>
    <x v="0"/>
    <n v="0"/>
    <s v="No"/>
    <x v="0"/>
    <x v="0"/>
    <n v="11840.78"/>
    <x v="2"/>
    <x v="2"/>
    <s v="R1012"/>
    <x v="0"/>
  </r>
  <r>
    <s v="ID926"/>
    <s v="Ms"/>
    <s v="Oksana"/>
    <s v="Akhmedova"/>
    <d v="1964-09-11T00:00:00"/>
    <n v="58"/>
    <n v="0"/>
    <n v="25.2"/>
    <n v="6.25"/>
    <x v="1"/>
    <x v="0"/>
    <x v="0"/>
    <n v="1"/>
    <s v="No"/>
    <x v="1"/>
    <x v="1"/>
    <n v="11837.16"/>
    <x v="2"/>
    <x v="0"/>
    <s v="R1011"/>
    <x v="0"/>
  </r>
  <r>
    <s v="ID927"/>
    <s v="Ms"/>
    <s v="Rebecca B"/>
    <s v="Tucker"/>
    <d v="1964-06-27T00:00:00"/>
    <n v="58"/>
    <n v="0"/>
    <n v="22.77"/>
    <n v="4.47"/>
    <x v="1"/>
    <x v="0"/>
    <x v="0"/>
    <n v="1"/>
    <s v="No"/>
    <x v="2"/>
    <x v="2"/>
    <n v="11833.78"/>
    <x v="2"/>
    <x v="0"/>
    <s v="R1013"/>
    <x v="0"/>
  </r>
  <r>
    <s v="ID928"/>
    <s v="Ms"/>
    <s v="Maria A"/>
    <s v="Gramelspacher"/>
    <d v="1965-10-03T00:00:00"/>
    <n v="57"/>
    <n v="0"/>
    <n v="23.18"/>
    <n v="8.31"/>
    <x v="0"/>
    <x v="0"/>
    <x v="0"/>
    <n v="0"/>
    <s v="No"/>
    <x v="0"/>
    <x v="2"/>
    <n v="11830.61"/>
    <x v="2"/>
    <x v="1"/>
    <s v="R1012"/>
    <x v="0"/>
  </r>
  <r>
    <s v="ID929"/>
    <s v="Mrs"/>
    <s v="Lisa M"/>
    <s v="Goldsmith"/>
    <d v="1982-11-20T00:00:00"/>
    <n v="40"/>
    <n v="3"/>
    <n v="35.409999999999997"/>
    <n v="5.68"/>
    <x v="0"/>
    <x v="0"/>
    <x v="0"/>
    <n v="0"/>
    <s v="No"/>
    <x v="2"/>
    <x v="0"/>
    <n v="11773.06"/>
    <x v="2"/>
    <x v="0"/>
    <s v="R1026"/>
    <x v="1"/>
  </r>
  <r>
    <s v="ID930"/>
    <s v="Mr"/>
    <s v="Steve Jr"/>
    <s v="Tranter"/>
    <d v="1966-07-25T00:00:00"/>
    <n v="56"/>
    <n v="1"/>
    <n v="32.11"/>
    <n v="4.75"/>
    <x v="1"/>
    <x v="0"/>
    <x v="0"/>
    <n v="2"/>
    <s v="No"/>
    <x v="2"/>
    <x v="0"/>
    <n v="11763"/>
    <x v="2"/>
    <x v="0"/>
    <s v="R1016"/>
    <x v="0"/>
  </r>
  <r>
    <s v="ID931"/>
    <s v="Mrs"/>
    <s v="Tiffany"/>
    <s v="Tu"/>
    <d v="1979-11-06T00:00:00"/>
    <n v="43"/>
    <n v="2"/>
    <n v="34.479999999999997"/>
    <n v="6.31"/>
    <x v="0"/>
    <x v="0"/>
    <x v="1"/>
    <n v="1"/>
    <s v="No"/>
    <x v="1"/>
    <x v="0"/>
    <n v="11752.68"/>
    <x v="2"/>
    <x v="1"/>
    <s v="R1026"/>
    <x v="1"/>
  </r>
  <r>
    <s v="ID932"/>
    <s v="Mr"/>
    <s v="Greg"/>
    <s v="Kaczka"/>
    <d v="1964-12-02T00:00:00"/>
    <n v="58"/>
    <n v="0"/>
    <n v="34.39"/>
    <n v="6.28"/>
    <x v="1"/>
    <x v="0"/>
    <x v="0"/>
    <n v="1"/>
    <s v="No"/>
    <x v="1"/>
    <x v="0"/>
    <n v="11743.93"/>
    <x v="2"/>
    <x v="1"/>
    <s v="R1012"/>
    <x v="0"/>
  </r>
  <r>
    <s v="ID933"/>
    <s v="Mr"/>
    <s v="Dale"/>
    <s v="Hunter"/>
    <d v="1963-06-09T00:00:00"/>
    <n v="59"/>
    <n v="0"/>
    <n v="26.4"/>
    <n v="9.2899999999999991"/>
    <x v="1"/>
    <x v="0"/>
    <x v="1"/>
    <n v="1"/>
    <s v="No"/>
    <x v="0"/>
    <x v="1"/>
    <n v="11743.3"/>
    <x v="2"/>
    <x v="0"/>
    <s v="R1013"/>
    <x v="0"/>
  </r>
  <r>
    <s v="ID934"/>
    <s v="Ms"/>
    <s v="Brittany A"/>
    <s v="Moran"/>
    <d v="1969-11-12T00:00:00"/>
    <n v="53"/>
    <n v="3"/>
    <n v="28.1"/>
    <n v="5.79"/>
    <x v="1"/>
    <x v="0"/>
    <x v="1"/>
    <n v="1"/>
    <s v="No"/>
    <x v="1"/>
    <x v="1"/>
    <n v="11741.73"/>
    <x v="2"/>
    <x v="1"/>
    <s v="R1011"/>
    <x v="0"/>
  </r>
  <r>
    <s v="ID935"/>
    <s v="Mr"/>
    <s v="Robert S"/>
    <s v="Ashby"/>
    <d v="1988-09-05T00:00:00"/>
    <n v="34"/>
    <n v="2"/>
    <n v="27"/>
    <n v="4.54"/>
    <x v="1"/>
    <x v="0"/>
    <x v="0"/>
    <n v="1"/>
    <s v="No"/>
    <x v="2"/>
    <x v="1"/>
    <n v="11737.85"/>
    <x v="2"/>
    <x v="1"/>
    <s v="R1011"/>
    <x v="1"/>
  </r>
  <r>
    <s v="ID936"/>
    <s v="Mr"/>
    <s v="Cameron"/>
    <s v="Ausen"/>
    <d v="1964-11-09T00:00:00"/>
    <n v="58"/>
    <n v="0"/>
    <n v="28.594999999999999"/>
    <n v="4.68"/>
    <x v="1"/>
    <x v="0"/>
    <x v="0"/>
    <n v="1"/>
    <s v="No"/>
    <x v="2"/>
    <x v="1"/>
    <n v="11735.88"/>
    <x v="2"/>
    <x v="1"/>
    <s v="R1012"/>
    <x v="0"/>
  </r>
  <r>
    <s v="ID937"/>
    <s v="Mrs"/>
    <s v="Ulrike"/>
    <s v="Savage"/>
    <d v="1984-11-26T00:00:00"/>
    <n v="38"/>
    <n v="3"/>
    <n v="36.799999999999997"/>
    <n v="5.88"/>
    <x v="0"/>
    <x v="0"/>
    <x v="0"/>
    <n v="1"/>
    <s v="No"/>
    <x v="1"/>
    <x v="0"/>
    <n v="11730.82"/>
    <x v="2"/>
    <x v="0"/>
    <s v="R1026"/>
    <x v="1"/>
  </r>
  <r>
    <s v="ID938"/>
    <s v="Ms"/>
    <s v="Katlyn A"/>
    <s v="O'Leary"/>
    <d v="1969-10-12T00:00:00"/>
    <n v="53"/>
    <n v="2"/>
    <n v="23.75"/>
    <n v="5.42"/>
    <x v="1"/>
    <x v="0"/>
    <x v="1"/>
    <n v="1"/>
    <s v="No"/>
    <x v="2"/>
    <x v="2"/>
    <n v="11729.68"/>
    <x v="2"/>
    <x v="1"/>
    <s v="R1024"/>
    <x v="0"/>
  </r>
  <r>
    <s v="ID939"/>
    <s v="Mr"/>
    <s v="Morgan B"/>
    <s v="Scoville"/>
    <d v="1982-10-21T00:00:00"/>
    <n v="40"/>
    <n v="3"/>
    <n v="35.619999999999997"/>
    <n v="4.16"/>
    <x v="0"/>
    <x v="0"/>
    <x v="0"/>
    <n v="0"/>
    <s v="No"/>
    <x v="2"/>
    <x v="0"/>
    <n v="11712.97"/>
    <x v="2"/>
    <x v="2"/>
    <s v="R1021"/>
    <x v="1"/>
  </r>
  <r>
    <s v="ID940"/>
    <s v="Mr"/>
    <s v="Peter"/>
    <s v="Kaus"/>
    <d v="1970-12-01T00:00:00"/>
    <n v="52"/>
    <n v="0"/>
    <n v="30.69"/>
    <n v="7.05"/>
    <x v="1"/>
    <x v="0"/>
    <x v="0"/>
    <n v="2"/>
    <s v="No"/>
    <x v="0"/>
    <x v="0"/>
    <n v="11696.52"/>
    <x v="2"/>
    <x v="1"/>
    <s v="R1021"/>
    <x v="0"/>
  </r>
  <r>
    <s v="ID941"/>
    <s v="Ms"/>
    <s v="Chandler"/>
    <s v="Rainey"/>
    <d v="1966-11-09T00:00:00"/>
    <n v="56"/>
    <n v="1"/>
    <n v="35.799999999999997"/>
    <n v="5.63"/>
    <x v="1"/>
    <x v="0"/>
    <x v="0"/>
    <n v="2"/>
    <s v="No"/>
    <x v="2"/>
    <x v="0"/>
    <n v="11674.13"/>
    <x v="2"/>
    <x v="1"/>
    <s v="R1011"/>
    <x v="0"/>
  </r>
  <r>
    <s v="ID942"/>
    <s v="Ms"/>
    <s v="Silvana M"/>
    <s v="Rasch"/>
    <d v="1966-08-23T00:00:00"/>
    <n v="56"/>
    <n v="0"/>
    <n v="28.785"/>
    <n v="4.24"/>
    <x v="1"/>
    <x v="0"/>
    <x v="0"/>
    <n v="2"/>
    <s v="No"/>
    <x v="2"/>
    <x v="1"/>
    <n v="11658.38"/>
    <x v="2"/>
    <x v="0"/>
    <s v="R1024"/>
    <x v="0"/>
  </r>
  <r>
    <s v="ID943"/>
    <s v="Ms"/>
    <s v="Natty"/>
    <s v="Plunkett"/>
    <d v="1966-07-06T00:00:00"/>
    <n v="56"/>
    <n v="0"/>
    <n v="28.594999999999999"/>
    <n v="4.96"/>
    <x v="1"/>
    <x v="0"/>
    <x v="0"/>
    <n v="2"/>
    <s v="No"/>
    <x v="2"/>
    <x v="1"/>
    <n v="11658.12"/>
    <x v="2"/>
    <x v="1"/>
    <s v="R1024"/>
    <x v="0"/>
  </r>
  <r>
    <s v="ID944"/>
    <s v="Mr"/>
    <s v="Nicholas T"/>
    <s v="Murphy"/>
    <d v="1994-07-20T00:00:00"/>
    <n v="28"/>
    <n v="0"/>
    <n v="48.75"/>
    <n v="4.34"/>
    <x v="0"/>
    <x v="0"/>
    <x v="0"/>
    <n v="0"/>
    <s v="No"/>
    <x v="2"/>
    <x v="0"/>
    <n v="11657.81"/>
    <x v="2"/>
    <x v="2"/>
    <s v="R1023"/>
    <x v="2"/>
  </r>
  <r>
    <s v="ID945"/>
    <s v="Ms"/>
    <s v="Rebecca"/>
    <s v="Gusmer"/>
    <d v="1966-10-04T00:00:00"/>
    <n v="56"/>
    <n v="0"/>
    <n v="28.31"/>
    <n v="5.43"/>
    <x v="1"/>
    <x v="0"/>
    <x v="0"/>
    <n v="2"/>
    <s v="No"/>
    <x v="2"/>
    <x v="1"/>
    <n v="11657.72"/>
    <x v="2"/>
    <x v="2"/>
    <s v="R1024"/>
    <x v="0"/>
  </r>
  <r>
    <s v="ID946"/>
    <s v="Mr"/>
    <s v="John"/>
    <s v="Loftus"/>
    <d v="1986-07-17T00:00:00"/>
    <n v="36"/>
    <n v="3"/>
    <n v="38.39"/>
    <n v="8.33"/>
    <x v="1"/>
    <x v="0"/>
    <x v="0"/>
    <n v="1"/>
    <s v="No"/>
    <x v="0"/>
    <x v="0"/>
    <n v="11625.11"/>
    <x v="2"/>
    <x v="0"/>
    <s v="R1022"/>
    <x v="1"/>
  </r>
  <r>
    <s v="ID947"/>
    <s v="Mr"/>
    <s v="Antony G"/>
    <s v="Scott"/>
    <d v="1964-06-20T00:00:00"/>
    <n v="58"/>
    <n v="0"/>
    <n v="25.87"/>
    <n v="5.63"/>
    <x v="1"/>
    <x v="0"/>
    <x v="0"/>
    <n v="1"/>
    <s v="No"/>
    <x v="2"/>
    <x v="1"/>
    <n v="11602.75"/>
    <x v="2"/>
    <x v="1"/>
    <s v="R1020"/>
    <x v="0"/>
  </r>
  <r>
    <s v="ID948"/>
    <s v="Mr"/>
    <s v="Eric"/>
    <s v="Alvarez"/>
    <d v="1965-11-06T00:00:00"/>
    <n v="57"/>
    <n v="1"/>
    <n v="43.7"/>
    <n v="7.23"/>
    <x v="0"/>
    <x v="0"/>
    <x v="0"/>
    <n v="0"/>
    <s v="No"/>
    <x v="0"/>
    <x v="0"/>
    <n v="11576.13"/>
    <x v="2"/>
    <x v="0"/>
    <s v="R1011"/>
    <x v="0"/>
  </r>
  <r>
    <s v="ID949"/>
    <s v="Mr"/>
    <s v="Erik"/>
    <s v="Petersson"/>
    <d v="1965-12-25T00:00:00"/>
    <n v="57"/>
    <n v="0"/>
    <n v="40.945"/>
    <n v="10.57"/>
    <x v="0"/>
    <x v="0"/>
    <x v="0"/>
    <n v="0"/>
    <s v="No"/>
    <x v="0"/>
    <x v="0"/>
    <n v="11566.3"/>
    <x v="2"/>
    <x v="0"/>
    <s v="R1016"/>
    <x v="0"/>
  </r>
  <r>
    <s v="ID950"/>
    <s v="Mr"/>
    <s v="Matthew T"/>
    <s v="Liaw"/>
    <d v="1965-10-27T00:00:00"/>
    <n v="57"/>
    <n v="1"/>
    <n v="27.94"/>
    <n v="7.92"/>
    <x v="0"/>
    <x v="0"/>
    <x v="0"/>
    <n v="0"/>
    <s v="No"/>
    <x v="0"/>
    <x v="1"/>
    <n v="11554.22"/>
    <x v="2"/>
    <x v="1"/>
    <s v="R1013"/>
    <x v="0"/>
  </r>
  <r>
    <s v="ID951"/>
    <s v="Ms"/>
    <s v="Cassandra"/>
    <s v="Tripaldi"/>
    <d v="1973-07-23T00:00:00"/>
    <n v="49"/>
    <n v="5"/>
    <n v="31.9"/>
    <n v="10.119999999999999"/>
    <x v="0"/>
    <x v="0"/>
    <x v="0"/>
    <n v="2"/>
    <s v="No"/>
    <x v="0"/>
    <x v="0"/>
    <n v="11552.9"/>
    <x v="2"/>
    <x v="2"/>
    <s v="R1011"/>
    <x v="1"/>
  </r>
  <r>
    <s v="ID952"/>
    <s v="Ms"/>
    <s v="Rosemary C"/>
    <s v="Kelley"/>
    <d v="1971-12-01T00:00:00"/>
    <n v="51"/>
    <n v="0"/>
    <n v="31.64"/>
    <n v="7.91"/>
    <x v="0"/>
    <x v="0"/>
    <x v="0"/>
    <n v="0"/>
    <s v="No"/>
    <x v="0"/>
    <x v="0"/>
    <n v="11540.25"/>
    <x v="2"/>
    <x v="1"/>
    <s v="R1012"/>
    <x v="0"/>
  </r>
  <r>
    <s v="ID953"/>
    <s v="Ms"/>
    <s v="Carrie A"/>
    <s v="Endara"/>
    <d v="1968-11-14T00:00:00"/>
    <n v="54"/>
    <n v="2"/>
    <n v="46.7"/>
    <n v="10.9"/>
    <x v="0"/>
    <x v="0"/>
    <x v="0"/>
    <n v="0"/>
    <s v="No"/>
    <x v="0"/>
    <x v="0"/>
    <n v="11538.42"/>
    <x v="2"/>
    <x v="1"/>
    <s v="R1011"/>
    <x v="0"/>
  </r>
  <r>
    <s v="ID954"/>
    <s v="Mr"/>
    <s v="Gerardo Sr"/>
    <s v="Valle"/>
    <d v="1965-10-03T00:00:00"/>
    <n v="57"/>
    <n v="0"/>
    <n v="18.335000000000001"/>
    <n v="11.83"/>
    <x v="0"/>
    <x v="0"/>
    <x v="0"/>
    <n v="0"/>
    <s v="No"/>
    <x v="0"/>
    <x v="3"/>
    <n v="11534.87"/>
    <x v="2"/>
    <x v="1"/>
    <s v="R1017"/>
    <x v="0"/>
  </r>
  <r>
    <s v="ID955"/>
    <s v="Mr"/>
    <s v="Matthew R"/>
    <s v="Germain"/>
    <d v="1970-07-23T00:00:00"/>
    <n v="52"/>
    <n v="0"/>
    <n v="31.24"/>
    <n v="7.42"/>
    <x v="1"/>
    <x v="0"/>
    <x v="0"/>
    <n v="2"/>
    <s v="No"/>
    <x v="0"/>
    <x v="0"/>
    <n v="11530.12"/>
    <x v="2"/>
    <x v="1"/>
    <s v="R1012"/>
    <x v="0"/>
  </r>
  <r>
    <s v="ID956"/>
    <s v="Mrs"/>
    <s v="Meghan E"/>
    <s v="Finecey"/>
    <d v="1988-06-12T00:00:00"/>
    <n v="34"/>
    <n v="3"/>
    <n v="39.22"/>
    <n v="5.62"/>
    <x v="1"/>
    <x v="0"/>
    <x v="0"/>
    <n v="1"/>
    <s v="No"/>
    <x v="2"/>
    <x v="0"/>
    <n v="11524.25"/>
    <x v="2"/>
    <x v="1"/>
    <s v="R1026"/>
    <x v="1"/>
  </r>
  <r>
    <s v="ID957"/>
    <s v="Mr"/>
    <s v="Eric"/>
    <s v="Mendoza"/>
    <d v="1971-12-19T00:00:00"/>
    <n v="51"/>
    <n v="4"/>
    <n v="24.414999999999999"/>
    <n v="7.16"/>
    <x v="0"/>
    <x v="0"/>
    <x v="0"/>
    <n v="0"/>
    <s v="No"/>
    <x v="0"/>
    <x v="2"/>
    <n v="11520.1"/>
    <x v="2"/>
    <x v="1"/>
    <s v="R1012"/>
    <x v="0"/>
  </r>
  <r>
    <s v="ID958"/>
    <s v="Ms"/>
    <s v="Lisa B"/>
    <s v="Roe"/>
    <d v="1968-06-24T00:00:00"/>
    <n v="54"/>
    <n v="1"/>
    <n v="32.299999999999997"/>
    <n v="9.89"/>
    <x v="0"/>
    <x v="0"/>
    <x v="0"/>
    <n v="0"/>
    <s v="No"/>
    <x v="0"/>
    <x v="0"/>
    <n v="11512.41"/>
    <x v="2"/>
    <x v="1"/>
    <s v="R1024"/>
    <x v="0"/>
  </r>
  <r>
    <s v="ID959"/>
    <s v="Mrs"/>
    <s v="Jane R"/>
    <s v="Webb"/>
    <d v="1989-10-06T00:00:00"/>
    <n v="33"/>
    <n v="3"/>
    <n v="39.94"/>
    <n v="5.14"/>
    <x v="0"/>
    <x v="0"/>
    <x v="0"/>
    <n v="0"/>
    <s v="No"/>
    <x v="2"/>
    <x v="0"/>
    <n v="11511.61"/>
    <x v="2"/>
    <x v="0"/>
    <s v="R1026"/>
    <x v="1"/>
  </r>
  <r>
    <s v="ID960"/>
    <s v="Ms"/>
    <s v="Allison M"/>
    <s v="Stocker"/>
    <d v="1969-08-11T00:00:00"/>
    <n v="53"/>
    <n v="0"/>
    <n v="30"/>
    <n v="5.61"/>
    <x v="1"/>
    <x v="0"/>
    <x v="1"/>
    <n v="1"/>
    <s v="No"/>
    <x v="2"/>
    <x v="0"/>
    <n v="11497.69"/>
    <x v="2"/>
    <x v="1"/>
    <s v="R1012"/>
    <x v="0"/>
  </r>
  <r>
    <s v="ID961"/>
    <s v="Mrs"/>
    <s v="Sarah E"/>
    <s v="Jacobson"/>
    <d v="1983-06-07T00:00:00"/>
    <n v="40"/>
    <n v="3"/>
    <n v="35.340000000000003"/>
    <n v="5.51"/>
    <x v="1"/>
    <x v="0"/>
    <x v="1"/>
    <n v="1"/>
    <s v="No"/>
    <x v="2"/>
    <x v="0"/>
    <n v="11492.46"/>
    <x v="2"/>
    <x v="0"/>
    <s v="R1026"/>
    <x v="1"/>
  </r>
  <r>
    <s v="ID962"/>
    <s v="Mr"/>
    <s v="Philip J"/>
    <s v="Shaw"/>
    <d v="1970-10-13T00:00:00"/>
    <n v="52"/>
    <n v="3"/>
    <n v="32.204999999999998"/>
    <n v="8.3800000000000008"/>
    <x v="1"/>
    <x v="0"/>
    <x v="0"/>
    <n v="2"/>
    <s v="No"/>
    <x v="0"/>
    <x v="0"/>
    <n v="11488.32"/>
    <x v="2"/>
    <x v="1"/>
    <s v="R1014"/>
    <x v="0"/>
  </r>
  <r>
    <s v="ID963"/>
    <s v="Ms"/>
    <s v="Jillian A"/>
    <s v="Goodwin"/>
    <d v="2004-09-10T00:00:00"/>
    <n v="18"/>
    <n v="0"/>
    <n v="33.880000000000003"/>
    <n v="4.68"/>
    <x v="0"/>
    <x v="1"/>
    <x v="0"/>
    <n v="1"/>
    <s v="No"/>
    <x v="2"/>
    <x v="0"/>
    <n v="11482.63"/>
    <x v="2"/>
    <x v="2"/>
    <s v="R1013"/>
    <x v="2"/>
  </r>
  <r>
    <s v="ID964"/>
    <s v="Mrs"/>
    <s v="Laura D"/>
    <s v="Brock"/>
    <d v="1966-09-07T00:00:00"/>
    <n v="56"/>
    <n v="0"/>
    <n v="26.63"/>
    <n v="4.3600000000000003"/>
    <x v="1"/>
    <x v="0"/>
    <x v="0"/>
    <n v="2"/>
    <s v="No"/>
    <x v="2"/>
    <x v="1"/>
    <n v="11478.14"/>
    <x v="2"/>
    <x v="2"/>
    <s v="R1025"/>
    <x v="0"/>
  </r>
  <r>
    <s v="ID965"/>
    <s v="Ms"/>
    <s v="Megan E"/>
    <s v="Papp"/>
    <d v="1965-06-23T00:00:00"/>
    <n v="57"/>
    <n v="0"/>
    <n v="28.7"/>
    <n v="7.74"/>
    <x v="0"/>
    <x v="0"/>
    <x v="0"/>
    <n v="0"/>
    <s v="No"/>
    <x v="0"/>
    <x v="1"/>
    <n v="11455.28"/>
    <x v="2"/>
    <x v="2"/>
    <s v="R1011"/>
    <x v="0"/>
  </r>
  <r>
    <s v="ID966"/>
    <s v="Ms"/>
    <s v="Shannon J"/>
    <s v="Siragusa"/>
    <d v="1966-06-14T00:00:00"/>
    <n v="56"/>
    <n v="0"/>
    <n v="25.65"/>
    <n v="4.05"/>
    <x v="1"/>
    <x v="0"/>
    <x v="0"/>
    <n v="2"/>
    <s v="No"/>
    <x v="2"/>
    <x v="1"/>
    <n v="11454.02"/>
    <x v="2"/>
    <x v="1"/>
    <s v="R1012"/>
    <x v="0"/>
  </r>
  <r>
    <s v="ID967"/>
    <s v="Ms"/>
    <s v="Rachelle M"/>
    <s v="Pizarro"/>
    <d v="1971-09-12T00:00:00"/>
    <n v="51"/>
    <n v="3"/>
    <n v="36.384999999999998"/>
    <n v="11.49"/>
    <x v="0"/>
    <x v="0"/>
    <x v="0"/>
    <n v="0"/>
    <s v="No"/>
    <x v="0"/>
    <x v="0"/>
    <n v="11436.74"/>
    <x v="2"/>
    <x v="0"/>
    <s v="R1012"/>
    <x v="0"/>
  </r>
  <r>
    <s v="ID968"/>
    <s v="Mr"/>
    <s v="Casey"/>
    <s v="Strange"/>
    <d v="1980-07-17T00:00:00"/>
    <n v="42"/>
    <n v="2"/>
    <n v="34.69"/>
    <n v="5.65"/>
    <x v="0"/>
    <x v="0"/>
    <x v="0"/>
    <n v="0"/>
    <s v="No"/>
    <x v="2"/>
    <x v="0"/>
    <n v="11435.74"/>
    <x v="2"/>
    <x v="0"/>
    <s v="R1021"/>
    <x v="1"/>
  </r>
  <r>
    <s v="ID969"/>
    <s v="Ms"/>
    <s v="Jessica L"/>
    <s v="Eidinger"/>
    <d v="1985-06-09T00:00:00"/>
    <n v="37"/>
    <n v="3"/>
    <n v="37.68"/>
    <n v="4.29"/>
    <x v="1"/>
    <x v="0"/>
    <x v="0"/>
    <n v="0"/>
    <s v="No"/>
    <x v="2"/>
    <x v="0"/>
    <n v="11419.49"/>
    <x v="2"/>
    <x v="1"/>
    <s v="R1012"/>
    <x v="1"/>
  </r>
  <r>
    <s v="ID970"/>
    <s v="Mr"/>
    <s v="Brandon F"/>
    <s v="Ginsburg"/>
    <d v="1983-10-23T00:00:00"/>
    <n v="39"/>
    <n v="3"/>
    <n v="35.49"/>
    <n v="4.74"/>
    <x v="1"/>
    <x v="0"/>
    <x v="1"/>
    <n v="1"/>
    <s v="No"/>
    <x v="2"/>
    <x v="0"/>
    <n v="11412.02"/>
    <x v="2"/>
    <x v="1"/>
    <s v="R1021"/>
    <x v="1"/>
  </r>
  <r>
    <s v="ID971"/>
    <s v="Ms"/>
    <s v="Melissa"/>
    <s v="Truex"/>
    <d v="1970-10-07T00:00:00"/>
    <n v="52"/>
    <n v="3"/>
    <n v="44.7"/>
    <n v="7.6"/>
    <x v="1"/>
    <x v="0"/>
    <x v="0"/>
    <n v="2"/>
    <s v="No"/>
    <x v="0"/>
    <x v="0"/>
    <n v="11411.69"/>
    <x v="2"/>
    <x v="2"/>
    <s v="R1011"/>
    <x v="0"/>
  </r>
  <r>
    <s v="ID972"/>
    <s v="Ms"/>
    <s v="Danielle N"/>
    <s v="Higgins"/>
    <d v="1970-10-02T00:00:00"/>
    <n v="52"/>
    <n v="2"/>
    <n v="38.380000000000003"/>
    <n v="8.5"/>
    <x v="1"/>
    <x v="0"/>
    <x v="0"/>
    <n v="2"/>
    <s v="No"/>
    <x v="0"/>
    <x v="0"/>
    <n v="11396.9"/>
    <x v="2"/>
    <x v="0"/>
    <s v="R1024"/>
    <x v="0"/>
  </r>
  <r>
    <s v="ID973"/>
    <s v="Mr"/>
    <s v="Matthew"/>
    <s v="Mccurdy"/>
    <d v="1967-12-19T00:00:00"/>
    <n v="55"/>
    <n v="1"/>
    <n v="35.244999999999997"/>
    <n v="11.22"/>
    <x v="1"/>
    <x v="0"/>
    <x v="0"/>
    <n v="0"/>
    <s v="No"/>
    <x v="0"/>
    <x v="0"/>
    <n v="11394.07"/>
    <x v="2"/>
    <x v="1"/>
    <s v="R1018"/>
    <x v="0"/>
  </r>
  <r>
    <s v="ID974"/>
    <s v="Mrs"/>
    <s v="Bettina"/>
    <s v="Hughes"/>
    <d v="1997-07-28T00:00:00"/>
    <n v="25"/>
    <n v="0"/>
    <n v="49.84"/>
    <n v="5.0999999999999996"/>
    <x v="1"/>
    <x v="0"/>
    <x v="1"/>
    <n v="1"/>
    <s v="No"/>
    <x v="2"/>
    <x v="0"/>
    <n v="11388.27"/>
    <x v="2"/>
    <x v="2"/>
    <s v="R1026"/>
    <x v="2"/>
  </r>
  <r>
    <s v="ID975"/>
    <s v="Mr"/>
    <s v="Alexander"/>
    <s v="Varner"/>
    <d v="1964-06-13T00:00:00"/>
    <n v="58"/>
    <n v="0"/>
    <n v="49.06"/>
    <n v="5.43"/>
    <x v="1"/>
    <x v="0"/>
    <x v="0"/>
    <n v="1"/>
    <s v="No"/>
    <x v="2"/>
    <x v="0"/>
    <n v="11381.33"/>
    <x v="2"/>
    <x v="2"/>
    <s v="R1013"/>
    <x v="0"/>
  </r>
  <r>
    <s v="ID976"/>
    <s v="Mrs"/>
    <s v="Holli"/>
    <s v="Dahmen"/>
    <d v="1972-12-06T00:00:00"/>
    <n v="50"/>
    <n v="0"/>
    <n v="30.88"/>
    <n v="5.82"/>
    <x v="0"/>
    <x v="0"/>
    <x v="0"/>
    <n v="2"/>
    <s v="No"/>
    <x v="1"/>
    <x v="0"/>
    <n v="11378.57"/>
    <x v="2"/>
    <x v="2"/>
    <s v="R1025"/>
    <x v="0"/>
  </r>
  <r>
    <s v="ID977"/>
    <s v="Mrs"/>
    <s v="Heather C"/>
    <s v="Young"/>
    <d v="1979-06-07T00:00:00"/>
    <n v="44"/>
    <n v="2"/>
    <n v="33.35"/>
    <n v="6.05"/>
    <x v="0"/>
    <x v="0"/>
    <x v="1"/>
    <n v="1"/>
    <s v="No"/>
    <x v="1"/>
    <x v="0"/>
    <n v="11369.39"/>
    <x v="2"/>
    <x v="1"/>
    <s v="R1026"/>
    <x v="1"/>
  </r>
  <r>
    <s v="ID978"/>
    <s v="Mr"/>
    <s v="Kyle"/>
    <s v="Fraser"/>
    <d v="1964-12-13T00:00:00"/>
    <n v="58"/>
    <n v="0"/>
    <n v="38"/>
    <n v="6.38"/>
    <x v="1"/>
    <x v="0"/>
    <x v="0"/>
    <n v="1"/>
    <s v="No"/>
    <x v="1"/>
    <x v="0"/>
    <n v="11365.95"/>
    <x v="2"/>
    <x v="2"/>
    <s v="R1011"/>
    <x v="0"/>
  </r>
  <r>
    <s v="ID979"/>
    <s v="Mr"/>
    <s v="Thomas J"/>
    <s v="Deeg"/>
    <d v="1964-07-03T00:00:00"/>
    <n v="58"/>
    <n v="0"/>
    <n v="36.08"/>
    <n v="5.73"/>
    <x v="1"/>
    <x v="0"/>
    <x v="0"/>
    <n v="1"/>
    <s v="No"/>
    <x v="1"/>
    <x v="0"/>
    <n v="11363.28"/>
    <x v="2"/>
    <x v="1"/>
    <s v="R1013"/>
    <x v="0"/>
  </r>
  <r>
    <s v="ID980"/>
    <s v="Mr"/>
    <s v="Chris"/>
    <s v="Robertson"/>
    <d v="1964-07-04T00:00:00"/>
    <n v="58"/>
    <n v="0"/>
    <n v="35.700000000000003"/>
    <n v="5.47"/>
    <x v="1"/>
    <x v="0"/>
    <x v="0"/>
    <n v="1"/>
    <s v="No"/>
    <x v="2"/>
    <x v="0"/>
    <n v="11362.76"/>
    <x v="2"/>
    <x v="1"/>
    <s v="R1011"/>
    <x v="0"/>
  </r>
  <r>
    <s v="ID981"/>
    <s v="Mr"/>
    <s v="Graham"/>
    <s v="Peck"/>
    <d v="1965-09-26T00:00:00"/>
    <n v="57"/>
    <n v="0"/>
    <n v="34.01"/>
    <n v="11.3"/>
    <x v="0"/>
    <x v="0"/>
    <x v="0"/>
    <n v="0"/>
    <s v="No"/>
    <x v="0"/>
    <x v="0"/>
    <n v="11356.66"/>
    <x v="2"/>
    <x v="0"/>
    <s v="R1012"/>
    <x v="0"/>
  </r>
  <r>
    <s v="ID982"/>
    <s v="Mr"/>
    <s v="Garrett"/>
    <s v="Burger"/>
    <d v="1965-11-29T00:00:00"/>
    <n v="57"/>
    <n v="0"/>
    <n v="31.54"/>
    <n v="6.72"/>
    <x v="0"/>
    <x v="0"/>
    <x v="0"/>
    <n v="0"/>
    <s v="No"/>
    <x v="0"/>
    <x v="0"/>
    <n v="11353.23"/>
    <x v="2"/>
    <x v="1"/>
    <s v="R1012"/>
    <x v="0"/>
  </r>
  <r>
    <s v="ID983"/>
    <s v="Mr"/>
    <s v="Andrew"/>
    <s v="Blain"/>
    <d v="1964-07-12T00:00:00"/>
    <n v="58"/>
    <n v="0"/>
    <n v="23.3"/>
    <n v="5.36"/>
    <x v="1"/>
    <x v="0"/>
    <x v="0"/>
    <n v="1"/>
    <s v="No"/>
    <x v="2"/>
    <x v="2"/>
    <n v="11345.52"/>
    <x v="2"/>
    <x v="0"/>
    <s v="R1011"/>
    <x v="0"/>
  </r>
  <r>
    <s v="ID984"/>
    <s v="Mrs"/>
    <s v="Annabelle M"/>
    <s v="Winters"/>
    <d v="1968-11-02T00:00:00"/>
    <n v="54"/>
    <n v="0"/>
    <n v="27.75"/>
    <n v="9.8800000000000008"/>
    <x v="0"/>
    <x v="0"/>
    <x v="0"/>
    <n v="0"/>
    <s v="No"/>
    <x v="0"/>
    <x v="1"/>
    <n v="11344.32"/>
    <x v="2"/>
    <x v="2"/>
    <s v="R1025"/>
    <x v="0"/>
  </r>
  <r>
    <s v="ID985"/>
    <s v="Mr"/>
    <s v="Daniel T"/>
    <s v="Mccue"/>
    <d v="1989-08-19T00:00:00"/>
    <n v="33"/>
    <n v="1"/>
    <n v="42.46"/>
    <n v="4.1100000000000003"/>
    <x v="0"/>
    <x v="0"/>
    <x v="0"/>
    <n v="0"/>
    <s v="No"/>
    <x v="2"/>
    <x v="0"/>
    <n v="11326.71"/>
    <x v="2"/>
    <x v="0"/>
    <s v="R1013"/>
    <x v="1"/>
  </r>
  <r>
    <s v="ID986"/>
    <s v="Ms"/>
    <s v="Deanne"/>
    <s v="Webster"/>
    <d v="2002-09-20T00:00:00"/>
    <n v="20"/>
    <n v="0"/>
    <n v="54.47"/>
    <n v="7.48"/>
    <x v="0"/>
    <x v="0"/>
    <x v="0"/>
    <n v="0"/>
    <s v="No"/>
    <x v="0"/>
    <x v="0"/>
    <n v="11321.49"/>
    <x v="2"/>
    <x v="0"/>
    <s v="R1012"/>
    <x v="2"/>
  </r>
  <r>
    <s v="ID987"/>
    <s v="Ms"/>
    <s v="Carrie"/>
    <s v="Anderson"/>
    <d v="1963-07-11T00:00:00"/>
    <n v="59"/>
    <n v="0"/>
    <n v="24.93"/>
    <n v="9.18"/>
    <x v="1"/>
    <x v="0"/>
    <x v="1"/>
    <n v="1"/>
    <s v="No"/>
    <x v="0"/>
    <x v="2"/>
    <n v="11319.12"/>
    <x v="2"/>
    <x v="1"/>
    <s v="R1012"/>
    <x v="0"/>
  </r>
  <r>
    <s v="ID988"/>
    <s v="Mrs"/>
    <s v="Suzanne"/>
    <s v="Chiappone"/>
    <d v="1995-12-10T00:00:00"/>
    <n v="27"/>
    <n v="0"/>
    <n v="48.12"/>
    <n v="4.51"/>
    <x v="1"/>
    <x v="0"/>
    <x v="0"/>
    <n v="1"/>
    <s v="No"/>
    <x v="2"/>
    <x v="0"/>
    <n v="11318.57"/>
    <x v="2"/>
    <x v="2"/>
    <s v="R1026"/>
    <x v="2"/>
  </r>
  <r>
    <s v="ID989"/>
    <s v="Ms"/>
    <s v="Jasmine P"/>
    <s v="Opie"/>
    <d v="1963-11-22T00:00:00"/>
    <n v="59"/>
    <n v="0"/>
    <n v="24.91"/>
    <n v="7.33"/>
    <x v="1"/>
    <x v="0"/>
    <x v="1"/>
    <n v="1"/>
    <s v="No"/>
    <x v="0"/>
    <x v="2"/>
    <n v="11312.33"/>
    <x v="2"/>
    <x v="0"/>
    <s v="R1012"/>
    <x v="0"/>
  </r>
  <r>
    <s v="ID990"/>
    <s v="Ms"/>
    <s v="Jennifer"/>
    <s v="Donnelly"/>
    <d v="1968-10-06T00:00:00"/>
    <n v="54"/>
    <n v="1"/>
    <n v="27.645"/>
    <n v="10.56"/>
    <x v="0"/>
    <x v="0"/>
    <x v="0"/>
    <n v="0"/>
    <s v="No"/>
    <x v="0"/>
    <x v="1"/>
    <n v="11305.93"/>
    <x v="2"/>
    <x v="1"/>
    <s v="R1012"/>
    <x v="0"/>
  </r>
  <r>
    <s v="ID991"/>
    <s v="Ms"/>
    <s v="Tracie"/>
    <s v="Rall"/>
    <d v="1972-09-25T00:00:00"/>
    <n v="50"/>
    <n v="4"/>
    <n v="33.700000000000003"/>
    <n v="4.01"/>
    <x v="0"/>
    <x v="0"/>
    <x v="0"/>
    <n v="2"/>
    <s v="No"/>
    <x v="2"/>
    <x v="0"/>
    <n v="11299.34"/>
    <x v="2"/>
    <x v="2"/>
    <s v="R1011"/>
    <x v="0"/>
  </r>
  <r>
    <s v="ID992"/>
    <s v="Mr"/>
    <s v="Tristan D"/>
    <s v="Mitchell"/>
    <d v="1988-11-14T00:00:00"/>
    <n v="34"/>
    <n v="3"/>
    <n v="38.93"/>
    <n v="5.64"/>
    <x v="1"/>
    <x v="0"/>
    <x v="0"/>
    <n v="1"/>
    <s v="No"/>
    <x v="2"/>
    <x v="0"/>
    <n v="11294.57"/>
    <x v="2"/>
    <x v="1"/>
    <s v="R1022"/>
    <x v="1"/>
  </r>
  <r>
    <s v="ID993"/>
    <s v="Mr"/>
    <s v="Peiweng"/>
    <s v="Chen"/>
    <d v="1970-06-22T00:00:00"/>
    <n v="52"/>
    <n v="3"/>
    <n v="32.774999999999999"/>
    <n v="8.02"/>
    <x v="1"/>
    <x v="0"/>
    <x v="0"/>
    <n v="2"/>
    <s v="No"/>
    <x v="0"/>
    <x v="0"/>
    <n v="11289.11"/>
    <x v="2"/>
    <x v="1"/>
    <s v="R1012"/>
    <x v="0"/>
  </r>
  <r>
    <s v="ID994"/>
    <s v="Ms"/>
    <s v="Theresa M"/>
    <s v="Tufaro"/>
    <d v="1967-06-14T00:00:00"/>
    <n v="55"/>
    <n v="0"/>
    <n v="29.83"/>
    <n v="7.2"/>
    <x v="1"/>
    <x v="0"/>
    <x v="0"/>
    <n v="0"/>
    <s v="No"/>
    <x v="0"/>
    <x v="1"/>
    <n v="11286.54"/>
    <x v="2"/>
    <x v="0"/>
    <s v="R1024"/>
    <x v="0"/>
  </r>
  <r>
    <s v="ID995"/>
    <s v="Mr"/>
    <s v="Daniel J"/>
    <s v="Peters"/>
    <d v="2004-10-04T00:00:00"/>
    <n v="18"/>
    <n v="1"/>
    <n v="28.31"/>
    <n v="4.55"/>
    <x v="0"/>
    <x v="1"/>
    <x v="0"/>
    <n v="1"/>
    <s v="No"/>
    <x v="2"/>
    <x v="1"/>
    <n v="11272.33"/>
    <x v="2"/>
    <x v="2"/>
    <s v="R1019"/>
    <x v="2"/>
  </r>
  <r>
    <s v="ID996"/>
    <s v="Mrs"/>
    <s v="Courtney M"/>
    <s v="Susedik"/>
    <d v="1971-12-26T00:00:00"/>
    <n v="51"/>
    <n v="0"/>
    <n v="29.79"/>
    <n v="9.0299999999999994"/>
    <x v="0"/>
    <x v="0"/>
    <x v="0"/>
    <n v="0"/>
    <s v="No"/>
    <x v="0"/>
    <x v="1"/>
    <n v="11265.71"/>
    <x v="2"/>
    <x v="1"/>
    <s v="R1025"/>
    <x v="0"/>
  </r>
  <r>
    <s v="ID997"/>
    <s v="Mr"/>
    <s v="Jose A"/>
    <s v="Garcia"/>
    <d v="1969-10-11T00:00:00"/>
    <n v="53"/>
    <n v="3"/>
    <n v="36.6"/>
    <n v="5.2"/>
    <x v="1"/>
    <x v="0"/>
    <x v="1"/>
    <n v="1"/>
    <s v="No"/>
    <x v="2"/>
    <x v="0"/>
    <n v="11264.54"/>
    <x v="2"/>
    <x v="2"/>
    <s v="R1011"/>
    <x v="0"/>
  </r>
  <r>
    <s v="ID998"/>
    <s v="Mrs"/>
    <s v="Lauren"/>
    <s v="Deady"/>
    <d v="1981-10-02T00:00:00"/>
    <n v="41"/>
    <n v="1"/>
    <n v="35.93"/>
    <n v="8.3000000000000007"/>
    <x v="1"/>
    <x v="0"/>
    <x v="0"/>
    <n v="0"/>
    <s v="No"/>
    <x v="0"/>
    <x v="0"/>
    <n v="11255.29"/>
    <x v="2"/>
    <x v="1"/>
    <s v="R1026"/>
    <x v="1"/>
  </r>
  <r>
    <s v="ID999"/>
    <s v="Mr"/>
    <s v="Jonathon M"/>
    <s v="Campbell"/>
    <d v="1969-08-20T00:00:00"/>
    <n v="53"/>
    <n v="3"/>
    <n v="28.6"/>
    <n v="5.56"/>
    <x v="1"/>
    <x v="0"/>
    <x v="1"/>
    <n v="1"/>
    <s v="No"/>
    <x v="2"/>
    <x v="1"/>
    <n v="11253.42"/>
    <x v="2"/>
    <x v="1"/>
    <s v="R1011"/>
    <x v="0"/>
  </r>
  <r>
    <s v="ID1000"/>
    <s v="Mrs"/>
    <s v="Stephanie A"/>
    <s v="Schaefer"/>
    <d v="1989-12-17T00:00:00"/>
    <n v="33"/>
    <n v="3"/>
    <n v="39.17"/>
    <n v="4.1500000000000004"/>
    <x v="0"/>
    <x v="0"/>
    <x v="0"/>
    <n v="0"/>
    <s v="No"/>
    <x v="2"/>
    <x v="0"/>
    <n v="11250.43"/>
    <x v="2"/>
    <x v="2"/>
    <s v="R1026"/>
    <x v="1"/>
  </r>
  <r>
    <s v="ID1001"/>
    <s v="Mr"/>
    <s v="Patrick"/>
    <s v="D'Alessandro"/>
    <d v="1969-12-30T00:00:00"/>
    <n v="53"/>
    <n v="2"/>
    <n v="26.41"/>
    <n v="5.99"/>
    <x v="1"/>
    <x v="0"/>
    <x v="1"/>
    <n v="1"/>
    <s v="No"/>
    <x v="1"/>
    <x v="1"/>
    <n v="11244.38"/>
    <x v="2"/>
    <x v="1"/>
    <s v="R1016"/>
    <x v="0"/>
  </r>
  <r>
    <s v="ID1002"/>
    <s v="Mrs"/>
    <s v="Krista"/>
    <s v="Wyss"/>
    <d v="1976-06-28T00:00:00"/>
    <n v="46"/>
    <n v="2"/>
    <n v="30.63"/>
    <n v="5.8"/>
    <x v="1"/>
    <x v="0"/>
    <x v="0"/>
    <n v="0"/>
    <s v="No"/>
    <x v="1"/>
    <x v="0"/>
    <n v="11217.35"/>
    <x v="2"/>
    <x v="2"/>
    <s v="R1025"/>
    <x v="1"/>
  </r>
  <r>
    <s v="ID1003"/>
    <s v="Ms"/>
    <s v="Jenessa"/>
    <s v="Rose"/>
    <d v="1970-06-14T00:00:00"/>
    <n v="52"/>
    <n v="2"/>
    <n v="31.73"/>
    <n v="7.32"/>
    <x v="1"/>
    <x v="0"/>
    <x v="0"/>
    <n v="2"/>
    <s v="No"/>
    <x v="0"/>
    <x v="0"/>
    <n v="11187.66"/>
    <x v="2"/>
    <x v="2"/>
    <s v="R1012"/>
    <x v="0"/>
  </r>
  <r>
    <s v="ID1004"/>
    <s v="Mr"/>
    <s v="Ryan M"/>
    <s v="Hopper"/>
    <d v="1972-09-03T00:00:00"/>
    <n v="50"/>
    <n v="0"/>
    <n v="30.7"/>
    <n v="5.16"/>
    <x v="0"/>
    <x v="0"/>
    <x v="0"/>
    <n v="2"/>
    <s v="No"/>
    <x v="2"/>
    <x v="0"/>
    <n v="11186.2"/>
    <x v="2"/>
    <x v="2"/>
    <s v="R1021"/>
    <x v="0"/>
  </r>
  <r>
    <s v="ID1005"/>
    <s v="Mr"/>
    <s v="Thomas"/>
    <s v="Finneran"/>
    <d v="1966-08-06T00:00:00"/>
    <n v="56"/>
    <n v="0"/>
    <n v="25.934999999999999"/>
    <n v="5.96"/>
    <x v="1"/>
    <x v="0"/>
    <x v="0"/>
    <n v="2"/>
    <s v="No"/>
    <x v="1"/>
    <x v="1"/>
    <n v="11165.42"/>
    <x v="2"/>
    <x v="1"/>
    <s v="R1016"/>
    <x v="0"/>
  </r>
  <r>
    <s v="ID1006"/>
    <s v="Ms"/>
    <s v="Amanda N"/>
    <s v="Basham"/>
    <d v="1969-06-25T00:00:00"/>
    <n v="53"/>
    <n v="2"/>
    <n v="35.9"/>
    <n v="4.8499999999999996"/>
    <x v="1"/>
    <x v="0"/>
    <x v="1"/>
    <n v="1"/>
    <s v="No"/>
    <x v="2"/>
    <x v="0"/>
    <n v="11163.57"/>
    <x v="2"/>
    <x v="2"/>
    <s v="R1011"/>
    <x v="0"/>
  </r>
  <r>
    <s v="ID1007"/>
    <s v="Ms"/>
    <s v="Teresa P"/>
    <s v="Inman"/>
    <d v="1969-11-30T00:00:00"/>
    <n v="53"/>
    <n v="2"/>
    <n v="26.7"/>
    <n v="5.09"/>
    <x v="1"/>
    <x v="0"/>
    <x v="1"/>
    <n v="1"/>
    <s v="No"/>
    <x v="2"/>
    <x v="1"/>
    <n v="11150.78"/>
    <x v="2"/>
    <x v="2"/>
    <s v="R1011"/>
    <x v="0"/>
  </r>
  <r>
    <s v="ID1008"/>
    <s v="Mr"/>
    <s v="Dorian"/>
    <s v="Oscal"/>
    <d v="1980-08-20T00:00:00"/>
    <n v="42"/>
    <n v="2"/>
    <n v="33.71"/>
    <n v="4.9400000000000004"/>
    <x v="0"/>
    <x v="0"/>
    <x v="0"/>
    <n v="0"/>
    <s v="No"/>
    <x v="2"/>
    <x v="0"/>
    <n v="11103.33"/>
    <x v="2"/>
    <x v="1"/>
    <s v="R1021"/>
    <x v="1"/>
  </r>
  <r>
    <s v="ID1009"/>
    <s v="Ms"/>
    <s v="Amy"/>
    <s v="Craft"/>
    <d v="1966-07-05T00:00:00"/>
    <n v="56"/>
    <n v="0"/>
    <n v="41.91"/>
    <n v="4.92"/>
    <x v="1"/>
    <x v="0"/>
    <x v="0"/>
    <n v="2"/>
    <s v="No"/>
    <x v="2"/>
    <x v="0"/>
    <n v="11093.62"/>
    <x v="2"/>
    <x v="1"/>
    <s v="R1013"/>
    <x v="0"/>
  </r>
  <r>
    <s v="ID1010"/>
    <s v="Ms"/>
    <s v="Aberu"/>
    <s v="Kebede"/>
    <d v="1966-09-09T00:00:00"/>
    <n v="56"/>
    <n v="0"/>
    <n v="39.82"/>
    <n v="6.05"/>
    <x v="1"/>
    <x v="0"/>
    <x v="0"/>
    <n v="2"/>
    <s v="No"/>
    <x v="1"/>
    <x v="0"/>
    <n v="11090.72"/>
    <x v="2"/>
    <x v="1"/>
    <s v="R1013"/>
    <x v="0"/>
  </r>
  <r>
    <s v="ID1011"/>
    <s v="Ms"/>
    <s v="Ashley"/>
    <s v="Strobel"/>
    <d v="1972-10-07T00:00:00"/>
    <n v="50"/>
    <n v="3"/>
    <n v="28.12"/>
    <n v="4.67"/>
    <x v="0"/>
    <x v="0"/>
    <x v="0"/>
    <n v="2"/>
    <s v="No"/>
    <x v="2"/>
    <x v="1"/>
    <n v="11085.59"/>
    <x v="2"/>
    <x v="2"/>
    <s v="R1012"/>
    <x v="0"/>
  </r>
  <r>
    <s v="ID1012"/>
    <s v="Ms"/>
    <s v="Anna E"/>
    <s v="Dalton"/>
    <d v="1967-09-04T00:00:00"/>
    <n v="55"/>
    <n v="0"/>
    <n v="26.98"/>
    <n v="9.81"/>
    <x v="1"/>
    <x v="0"/>
    <x v="0"/>
    <n v="0"/>
    <s v="No"/>
    <x v="0"/>
    <x v="1"/>
    <n v="11082.58"/>
    <x v="2"/>
    <x v="2"/>
    <s v="R1012"/>
    <x v="0"/>
  </r>
  <r>
    <s v="ID1013"/>
    <s v="Ms"/>
    <s v="Tania K"/>
    <s v="Morimoto"/>
    <d v="1966-11-20T00:00:00"/>
    <n v="56"/>
    <n v="0"/>
    <n v="27.2"/>
    <n v="6.06"/>
    <x v="1"/>
    <x v="0"/>
    <x v="0"/>
    <n v="2"/>
    <s v="No"/>
    <x v="1"/>
    <x v="1"/>
    <n v="11073.18"/>
    <x v="2"/>
    <x v="0"/>
    <s v="R1011"/>
    <x v="0"/>
  </r>
  <r>
    <s v="ID1014"/>
    <s v="Ms"/>
    <s v="Ashley E"/>
    <s v="Manlove"/>
    <d v="1966-11-07T00:00:00"/>
    <n v="56"/>
    <n v="0"/>
    <n v="25.3"/>
    <n v="5.19"/>
    <x v="1"/>
    <x v="0"/>
    <x v="0"/>
    <n v="2"/>
    <s v="No"/>
    <x v="2"/>
    <x v="1"/>
    <n v="11070.54"/>
    <x v="2"/>
    <x v="0"/>
    <s v="R1011"/>
    <x v="0"/>
  </r>
  <r>
    <s v="ID1015"/>
    <s v="Ms"/>
    <s v="Aleksandra"/>
    <s v="Madzik"/>
    <d v="1971-11-09T00:00:00"/>
    <n v="51"/>
    <n v="0"/>
    <n v="30.25"/>
    <n v="10.16"/>
    <x v="0"/>
    <x v="0"/>
    <x v="0"/>
    <n v="0"/>
    <s v="No"/>
    <x v="0"/>
    <x v="0"/>
    <n v="11068.77"/>
    <x v="2"/>
    <x v="2"/>
    <s v="R1012"/>
    <x v="0"/>
  </r>
  <r>
    <s v="ID1016"/>
    <s v="Ms"/>
    <s v="Valery L"/>
    <s v="Hobson"/>
    <d v="2000-09-18T00:00:00"/>
    <n v="22"/>
    <n v="0"/>
    <n v="54"/>
    <n v="4.68"/>
    <x v="1"/>
    <x v="1"/>
    <x v="0"/>
    <n v="2"/>
    <s v="No"/>
    <x v="2"/>
    <x v="0"/>
    <n v="11068.7"/>
    <x v="2"/>
    <x v="1"/>
    <s v="R1011"/>
    <x v="2"/>
  </r>
  <r>
    <s v="ID1017"/>
    <s v="Mrs"/>
    <s v="Joanna G"/>
    <s v="Reyes"/>
    <d v="2001-12-17T00:00:00"/>
    <n v="21"/>
    <n v="0"/>
    <n v="51.86"/>
    <n v="5.32"/>
    <x v="1"/>
    <x v="0"/>
    <x v="0"/>
    <n v="0"/>
    <s v="No"/>
    <x v="2"/>
    <x v="0"/>
    <n v="11046.02"/>
    <x v="2"/>
    <x v="1"/>
    <s v="R1026"/>
    <x v="2"/>
  </r>
  <r>
    <s v="ID1018"/>
    <s v="Mrs"/>
    <s v="Stefanie F"/>
    <s v="Tierney"/>
    <d v="1974-08-30T00:00:00"/>
    <n v="48"/>
    <n v="0"/>
    <n v="31.39"/>
    <n v="6.99"/>
    <x v="0"/>
    <x v="0"/>
    <x v="0"/>
    <n v="0"/>
    <s v="No"/>
    <x v="0"/>
    <x v="0"/>
    <n v="11037.85"/>
    <x v="2"/>
    <x v="2"/>
    <s v="R1025"/>
    <x v="1"/>
  </r>
  <r>
    <s v="ID1019"/>
    <s v="Mr"/>
    <s v="Stephen"/>
    <s v="Gabris"/>
    <d v="1989-10-25T00:00:00"/>
    <n v="33"/>
    <n v="3"/>
    <n v="39.97"/>
    <n v="5.55"/>
    <x v="0"/>
    <x v="0"/>
    <x v="0"/>
    <n v="0"/>
    <s v="No"/>
    <x v="2"/>
    <x v="0"/>
    <n v="11037.51"/>
    <x v="2"/>
    <x v="1"/>
    <s v="R1012"/>
    <x v="1"/>
  </r>
  <r>
    <s v="ID1020"/>
    <s v="Ms"/>
    <s v="Liza J"/>
    <s v="Howard"/>
    <d v="1974-12-10T00:00:00"/>
    <n v="48"/>
    <n v="4"/>
    <n v="41.23"/>
    <n v="6.94"/>
    <x v="0"/>
    <x v="0"/>
    <x v="0"/>
    <n v="0"/>
    <s v="No"/>
    <x v="0"/>
    <x v="0"/>
    <n v="11033.66"/>
    <x v="2"/>
    <x v="0"/>
    <s v="R1012"/>
    <x v="1"/>
  </r>
  <r>
    <s v="ID1021"/>
    <s v="Mr"/>
    <s v="Ian M"/>
    <s v="Kallay"/>
    <d v="1996-07-21T00:00:00"/>
    <n v="26"/>
    <n v="0"/>
    <n v="49.45"/>
    <n v="4.2"/>
    <x v="1"/>
    <x v="0"/>
    <x v="0"/>
    <n v="0"/>
    <s v="No"/>
    <x v="2"/>
    <x v="0"/>
    <n v="11028.56"/>
    <x v="2"/>
    <x v="0"/>
    <s v="R1012"/>
    <x v="2"/>
  </r>
  <r>
    <s v="ID1022"/>
    <s v="Ms"/>
    <s v="Claudia L"/>
    <s v="Leguizamo"/>
    <d v="1991-06-26T00:00:00"/>
    <n v="31"/>
    <n v="3"/>
    <n v="41.04"/>
    <n v="5.59"/>
    <x v="0"/>
    <x v="0"/>
    <x v="0"/>
    <n v="0"/>
    <s v="No"/>
    <x v="2"/>
    <x v="0"/>
    <n v="11018.05"/>
    <x v="2"/>
    <x v="2"/>
    <s v="R1012"/>
    <x v="1"/>
  </r>
  <r>
    <s v="ID1023"/>
    <s v="Ms"/>
    <s v="Jessica M"/>
    <s v="Escartin"/>
    <d v="1974-12-15T00:00:00"/>
    <n v="48"/>
    <n v="4"/>
    <n v="27.93"/>
    <n v="9.9600000000000009"/>
    <x v="0"/>
    <x v="0"/>
    <x v="0"/>
    <n v="0"/>
    <s v="No"/>
    <x v="0"/>
    <x v="1"/>
    <n v="11015.17"/>
    <x v="2"/>
    <x v="1"/>
    <s v="R1012"/>
    <x v="1"/>
  </r>
  <r>
    <s v="ID1024"/>
    <s v="Mr"/>
    <s v="Billy Jr"/>
    <s v="Chorey"/>
    <d v="1968-10-24T00:00:00"/>
    <n v="54"/>
    <n v="2"/>
    <n v="21.01"/>
    <n v="7.37"/>
    <x v="0"/>
    <x v="0"/>
    <x v="0"/>
    <n v="0"/>
    <s v="No"/>
    <x v="0"/>
    <x v="2"/>
    <n v="11013.71"/>
    <x v="2"/>
    <x v="1"/>
    <s v="R1013"/>
    <x v="0"/>
  </r>
  <r>
    <s v="ID1025"/>
    <s v="Mr"/>
    <s v="David"/>
    <s v="Mcvay"/>
    <d v="2000-09-17T00:00:00"/>
    <n v="22"/>
    <n v="0"/>
    <n v="52.37"/>
    <n v="5.0599999999999996"/>
    <x v="1"/>
    <x v="1"/>
    <x v="0"/>
    <n v="2"/>
    <s v="No"/>
    <x v="2"/>
    <x v="0"/>
    <n v="10991.58"/>
    <x v="2"/>
    <x v="0"/>
    <s v="R1012"/>
    <x v="2"/>
  </r>
  <r>
    <s v="ID1026"/>
    <s v="Mr"/>
    <s v="Tim"/>
    <s v="Vinson"/>
    <d v="1965-12-18T00:00:00"/>
    <n v="57"/>
    <n v="0"/>
    <n v="40.369999999999997"/>
    <n v="8.2100000000000009"/>
    <x v="0"/>
    <x v="0"/>
    <x v="0"/>
    <n v="0"/>
    <s v="No"/>
    <x v="0"/>
    <x v="0"/>
    <n v="10982.5"/>
    <x v="2"/>
    <x v="0"/>
    <s v="R1013"/>
    <x v="0"/>
  </r>
  <r>
    <s v="ID1027"/>
    <s v="Ms"/>
    <s v="Emma M"/>
    <s v="Astrike-Davis"/>
    <d v="1973-10-21T00:00:00"/>
    <n v="49"/>
    <n v="4"/>
    <n v="41.47"/>
    <n v="10.34"/>
    <x v="0"/>
    <x v="0"/>
    <x v="0"/>
    <n v="2"/>
    <s v="No"/>
    <x v="0"/>
    <x v="0"/>
    <n v="10977.21"/>
    <x v="2"/>
    <x v="1"/>
    <s v="R1013"/>
    <x v="1"/>
  </r>
  <r>
    <s v="ID1028"/>
    <s v="Mr"/>
    <s v="Tim"/>
    <s v="Harder"/>
    <d v="1966-07-09T00:00:00"/>
    <n v="56"/>
    <n v="0"/>
    <n v="33.725000000000001"/>
    <n v="5.51"/>
    <x v="1"/>
    <x v="0"/>
    <x v="0"/>
    <n v="2"/>
    <s v="No"/>
    <x v="2"/>
    <x v="0"/>
    <n v="10976.25"/>
    <x v="2"/>
    <x v="2"/>
    <s v="R1012"/>
    <x v="0"/>
  </r>
  <r>
    <s v="ID1029"/>
    <s v="Mr"/>
    <s v="Patrick"/>
    <s v="Bell"/>
    <d v="1965-06-19T00:00:00"/>
    <n v="57"/>
    <n v="0"/>
    <n v="28.1"/>
    <n v="11.2"/>
    <x v="0"/>
    <x v="0"/>
    <x v="0"/>
    <n v="0"/>
    <s v="No"/>
    <x v="0"/>
    <x v="1"/>
    <n v="10965.45"/>
    <x v="2"/>
    <x v="2"/>
    <s v="R1011"/>
    <x v="0"/>
  </r>
  <r>
    <s v="ID1030"/>
    <s v="Ms"/>
    <s v="Bridget K"/>
    <s v="Dawes"/>
    <d v="1969-08-14T00:00:00"/>
    <n v="53"/>
    <n v="1"/>
    <n v="37.43"/>
    <n v="4.3499999999999996"/>
    <x v="1"/>
    <x v="0"/>
    <x v="1"/>
    <n v="1"/>
    <s v="No"/>
    <x v="2"/>
    <x v="0"/>
    <n v="10959.69"/>
    <x v="2"/>
    <x v="0"/>
    <s v="R1012"/>
    <x v="0"/>
  </r>
  <r>
    <s v="ID1031"/>
    <s v="Mr"/>
    <s v="Gabriel"/>
    <s v="Larios"/>
    <d v="1965-12-04T00:00:00"/>
    <n v="57"/>
    <n v="0"/>
    <n v="23.7"/>
    <n v="10.45"/>
    <x v="0"/>
    <x v="0"/>
    <x v="0"/>
    <n v="0"/>
    <s v="No"/>
    <x v="0"/>
    <x v="2"/>
    <n v="10959.33"/>
    <x v="2"/>
    <x v="0"/>
    <s v="R1011"/>
    <x v="0"/>
  </r>
  <r>
    <s v="ID1032"/>
    <s v="Ms"/>
    <s v="Natasha"/>
    <s v="Yaremczuk"/>
    <d v="1969-11-10T00:00:00"/>
    <n v="53"/>
    <n v="1"/>
    <n v="24.795000000000002"/>
    <n v="4.07"/>
    <x v="1"/>
    <x v="0"/>
    <x v="1"/>
    <n v="1"/>
    <s v="No"/>
    <x v="2"/>
    <x v="2"/>
    <n v="10942.13"/>
    <x v="2"/>
    <x v="0"/>
    <s v="R1012"/>
    <x v="0"/>
  </r>
  <r>
    <s v="ID1033"/>
    <s v="Ms"/>
    <s v="Abby A"/>
    <s v="Knight"/>
    <d v="1968-11-12T00:00:00"/>
    <n v="54"/>
    <n v="1"/>
    <n v="31.9"/>
    <n v="8.34"/>
    <x v="0"/>
    <x v="0"/>
    <x v="0"/>
    <n v="0"/>
    <s v="No"/>
    <x v="0"/>
    <x v="0"/>
    <n v="10928.85"/>
    <x v="2"/>
    <x v="0"/>
    <s v="R1013"/>
    <x v="0"/>
  </r>
  <r>
    <s v="ID1034"/>
    <s v="Ms"/>
    <s v="Michelle"/>
    <s v="Eversman"/>
    <d v="1968-11-13T00:00:00"/>
    <n v="54"/>
    <n v="0"/>
    <n v="32.68"/>
    <n v="7.41"/>
    <x v="0"/>
    <x v="0"/>
    <x v="0"/>
    <n v="0"/>
    <s v="No"/>
    <x v="0"/>
    <x v="0"/>
    <n v="10923.93"/>
    <x v="2"/>
    <x v="1"/>
    <s v="R1024"/>
    <x v="0"/>
  </r>
  <r>
    <s v="ID1035"/>
    <s v="Ms"/>
    <s v="Mckendree"/>
    <s v="Hickory"/>
    <d v="1994-09-06T00:00:00"/>
    <n v="28"/>
    <n v="0"/>
    <n v="47.13"/>
    <n v="4.3099999999999996"/>
    <x v="0"/>
    <x v="0"/>
    <x v="0"/>
    <n v="0"/>
    <s v="No"/>
    <x v="2"/>
    <x v="0"/>
    <n v="10886.66"/>
    <x v="2"/>
    <x v="0"/>
    <s v="R1012"/>
    <x v="2"/>
  </r>
  <r>
    <s v="ID1036"/>
    <s v="Ms"/>
    <s v="Tara"/>
    <s v="Mooney"/>
    <d v="1971-12-20T00:00:00"/>
    <n v="51"/>
    <n v="2"/>
    <n v="36.67"/>
    <n v="10.83"/>
    <x v="0"/>
    <x v="0"/>
    <x v="0"/>
    <n v="0"/>
    <s v="No"/>
    <x v="0"/>
    <x v="0"/>
    <n v="10848.13"/>
    <x v="2"/>
    <x v="0"/>
    <s v="R1012"/>
    <x v="0"/>
  </r>
  <r>
    <s v="ID1037"/>
    <s v="Mr"/>
    <s v="Daniel"/>
    <s v="Craighead"/>
    <d v="1968-07-28T00:00:00"/>
    <n v="54"/>
    <n v="1"/>
    <n v="33.630000000000003"/>
    <n v="11.31"/>
    <x v="0"/>
    <x v="0"/>
    <x v="0"/>
    <n v="0"/>
    <s v="No"/>
    <x v="0"/>
    <x v="0"/>
    <n v="10825.25"/>
    <x v="2"/>
    <x v="0"/>
    <s v="R1012"/>
    <x v="0"/>
  </r>
  <r>
    <s v="ID1038"/>
    <s v="Mr"/>
    <s v="Joshua P"/>
    <s v="Gardner"/>
    <d v="1967-10-02T00:00:00"/>
    <n v="55"/>
    <n v="1"/>
    <n v="32.67"/>
    <n v="11.81"/>
    <x v="1"/>
    <x v="0"/>
    <x v="0"/>
    <n v="0"/>
    <s v="No"/>
    <x v="0"/>
    <x v="0"/>
    <n v="10807.49"/>
    <x v="2"/>
    <x v="2"/>
    <s v="R1013"/>
    <x v="0"/>
  </r>
  <r>
    <s v="ID1039"/>
    <s v="Ms"/>
    <s v="Erin C"/>
    <s v="Lohrenz"/>
    <d v="1970-12-18T00:00:00"/>
    <n v="52"/>
    <n v="2"/>
    <n v="33.299999999999997"/>
    <n v="8.26"/>
    <x v="1"/>
    <x v="0"/>
    <x v="0"/>
    <n v="2"/>
    <s v="No"/>
    <x v="0"/>
    <x v="0"/>
    <n v="10806.84"/>
    <x v="2"/>
    <x v="2"/>
    <s v="R1011"/>
    <x v="0"/>
  </r>
  <r>
    <s v="ID1040"/>
    <s v="Ms"/>
    <s v="Shure"/>
    <s v="Demise"/>
    <d v="1970-10-28T00:00:00"/>
    <n v="52"/>
    <n v="1"/>
    <n v="30.78"/>
    <n v="10.74"/>
    <x v="1"/>
    <x v="0"/>
    <x v="0"/>
    <n v="2"/>
    <s v="No"/>
    <x v="0"/>
    <x v="0"/>
    <n v="10797.34"/>
    <x v="2"/>
    <x v="2"/>
    <s v="R1023"/>
    <x v="0"/>
  </r>
  <r>
    <s v="ID1041"/>
    <s v="Mr"/>
    <s v="Richard"/>
    <s v="Nelson"/>
    <d v="1967-10-23T00:00:00"/>
    <n v="55"/>
    <n v="0"/>
    <n v="28.975000000000001"/>
    <n v="7.69"/>
    <x v="1"/>
    <x v="0"/>
    <x v="0"/>
    <n v="0"/>
    <s v="No"/>
    <x v="0"/>
    <x v="1"/>
    <n v="10796.35"/>
    <x v="2"/>
    <x v="1"/>
    <s v="R1019"/>
    <x v="0"/>
  </r>
  <r>
    <s v="ID1042"/>
    <s v="Ms"/>
    <s v="Brenda"/>
    <s v="Guitard"/>
    <d v="1999-12-24T00:00:00"/>
    <n v="23"/>
    <n v="0"/>
    <n v="33.4"/>
    <n v="4.84"/>
    <x v="0"/>
    <x v="0"/>
    <x v="0"/>
    <n v="0"/>
    <s v="No"/>
    <x v="2"/>
    <x v="0"/>
    <n v="10795.94"/>
    <x v="2"/>
    <x v="1"/>
    <s v="R1011"/>
    <x v="2"/>
  </r>
  <r>
    <s v="ID1043"/>
    <s v="Mr"/>
    <s v="Joseph M"/>
    <s v="Navas"/>
    <d v="1967-11-11T00:00:00"/>
    <n v="55"/>
    <n v="1"/>
    <n v="21.5"/>
    <n v="9.77"/>
    <x v="1"/>
    <x v="0"/>
    <x v="0"/>
    <n v="0"/>
    <s v="No"/>
    <x v="0"/>
    <x v="2"/>
    <n v="10791.96"/>
    <x v="2"/>
    <x v="2"/>
    <s v="R1011"/>
    <x v="0"/>
  </r>
  <r>
    <s v="ID1044"/>
    <s v="Mr"/>
    <s v="Stephen J"/>
    <s v="Ptucha"/>
    <d v="1989-11-25T00:00:00"/>
    <n v="33"/>
    <n v="3"/>
    <n v="38.14"/>
    <n v="5.84"/>
    <x v="0"/>
    <x v="0"/>
    <x v="0"/>
    <n v="0"/>
    <s v="No"/>
    <x v="1"/>
    <x v="0"/>
    <n v="10769.75"/>
    <x v="2"/>
    <x v="2"/>
    <s v="R1022"/>
    <x v="1"/>
  </r>
  <r>
    <s v="ID1045"/>
    <s v="Mrs"/>
    <s v="Kathya"/>
    <s v="Kirouac"/>
    <d v="1986-08-29T00:00:00"/>
    <n v="36"/>
    <n v="3"/>
    <n v="35.42"/>
    <n v="8.6999999999999993"/>
    <x v="1"/>
    <x v="0"/>
    <x v="0"/>
    <n v="1"/>
    <s v="No"/>
    <x v="0"/>
    <x v="0"/>
    <n v="10749.02"/>
    <x v="2"/>
    <x v="1"/>
    <s v="R1026"/>
    <x v="1"/>
  </r>
  <r>
    <s v="ID1046"/>
    <s v="Mr"/>
    <s v="Wesley"/>
    <s v="Toews"/>
    <d v="1974-12-09T00:00:00"/>
    <n v="48"/>
    <n v="4"/>
    <n v="35.625"/>
    <n v="10.79"/>
    <x v="0"/>
    <x v="0"/>
    <x v="0"/>
    <n v="0"/>
    <s v="No"/>
    <x v="0"/>
    <x v="0"/>
    <n v="10736.87"/>
    <x v="2"/>
    <x v="1"/>
    <s v="R1016"/>
    <x v="1"/>
  </r>
  <r>
    <s v="ID1047"/>
    <s v="Mr"/>
    <s v="Tim"/>
    <s v="Perry"/>
    <d v="1992-06-25T00:00:00"/>
    <n v="30"/>
    <n v="0"/>
    <n v="45.51"/>
    <n v="4.32"/>
    <x v="0"/>
    <x v="0"/>
    <x v="0"/>
    <n v="1"/>
    <s v="No"/>
    <x v="2"/>
    <x v="0"/>
    <n v="10719.57"/>
    <x v="2"/>
    <x v="1"/>
    <s v="R1012"/>
    <x v="1"/>
  </r>
  <r>
    <s v="ID1048"/>
    <s v="Ms"/>
    <s v="Jamie L"/>
    <s v="Kretz"/>
    <d v="1967-10-05T00:00:00"/>
    <n v="55"/>
    <n v="0"/>
    <n v="37.1"/>
    <n v="7.19"/>
    <x v="1"/>
    <x v="0"/>
    <x v="0"/>
    <n v="0"/>
    <s v="No"/>
    <x v="0"/>
    <x v="0"/>
    <n v="10713.64"/>
    <x v="2"/>
    <x v="0"/>
    <s v="R1011"/>
    <x v="0"/>
  </r>
  <r>
    <s v="ID1049"/>
    <s v="Ms"/>
    <s v="Alexandra"/>
    <s v="Hempel"/>
    <d v="1967-07-30T00:00:00"/>
    <n v="55"/>
    <n v="0"/>
    <n v="30.5"/>
    <n v="11.94"/>
    <x v="1"/>
    <x v="0"/>
    <x v="0"/>
    <n v="0"/>
    <s v="No"/>
    <x v="0"/>
    <x v="0"/>
    <n v="10704.47"/>
    <x v="2"/>
    <x v="2"/>
    <s v="R1011"/>
    <x v="0"/>
  </r>
  <r>
    <s v="ID1050"/>
    <s v="Ms"/>
    <s v="Tiffany"/>
    <s v="Mcbroom"/>
    <d v="1972-10-24T00:00:00"/>
    <n v="50"/>
    <n v="3"/>
    <n v="28.16"/>
    <n v="5.56"/>
    <x v="0"/>
    <x v="0"/>
    <x v="0"/>
    <n v="2"/>
    <s v="No"/>
    <x v="2"/>
    <x v="1"/>
    <n v="10702.64"/>
    <x v="2"/>
    <x v="0"/>
    <s v="R1013"/>
    <x v="0"/>
  </r>
  <r>
    <s v="ID1051"/>
    <s v="Mrs"/>
    <s v="Rebecca J"/>
    <s v="Yoo"/>
    <d v="1976-09-30T00:00:00"/>
    <n v="46"/>
    <n v="2"/>
    <n v="29.1"/>
    <n v="5.64"/>
    <x v="1"/>
    <x v="0"/>
    <x v="0"/>
    <n v="0"/>
    <s v="No"/>
    <x v="2"/>
    <x v="1"/>
    <n v="10698.38"/>
    <x v="2"/>
    <x v="1"/>
    <s v="R1025"/>
    <x v="1"/>
  </r>
  <r>
    <s v="ID1052"/>
    <s v="Mr"/>
    <s v="Austin T"/>
    <s v="Rand"/>
    <d v="1977-08-02T00:00:00"/>
    <n v="45"/>
    <n v="2"/>
    <n v="30.22"/>
    <n v="4.6500000000000004"/>
    <x v="0"/>
    <x v="0"/>
    <x v="0"/>
    <n v="0"/>
    <s v="No"/>
    <x v="2"/>
    <x v="0"/>
    <n v="10690.11"/>
    <x v="2"/>
    <x v="2"/>
    <s v="R1021"/>
    <x v="1"/>
  </r>
  <r>
    <s v="ID1053"/>
    <s v="Ms"/>
    <s v="Jamie T"/>
    <s v="Wolfe"/>
    <d v="1962-09-07T00:00:00"/>
    <n v="60"/>
    <n v="0"/>
    <n v="24.29"/>
    <n v="9.0500000000000007"/>
    <x v="0"/>
    <x v="0"/>
    <x v="0"/>
    <n v="0"/>
    <s v="No"/>
    <x v="0"/>
    <x v="2"/>
    <n v="10676.83"/>
    <x v="2"/>
    <x v="0"/>
    <s v="R1013"/>
    <x v="0"/>
  </r>
  <r>
    <s v="ID1054"/>
    <s v="Mr"/>
    <s v="Matthew T"/>
    <s v="Vance"/>
    <d v="1976-11-22T00:00:00"/>
    <n v="46"/>
    <n v="2"/>
    <n v="29.39"/>
    <n v="4.5199999999999996"/>
    <x v="1"/>
    <x v="0"/>
    <x v="0"/>
    <n v="0"/>
    <s v="No"/>
    <x v="2"/>
    <x v="1"/>
    <n v="10665.44"/>
    <x v="2"/>
    <x v="2"/>
    <s v="R1021"/>
    <x v="1"/>
  </r>
  <r>
    <s v="ID1055"/>
    <s v="Mrs"/>
    <s v="Emily"/>
    <s v="Burnett"/>
    <d v="1964-08-08T00:00:00"/>
    <n v="58"/>
    <n v="0"/>
    <n v="25.66"/>
    <n v="4.62"/>
    <x v="1"/>
    <x v="0"/>
    <x v="0"/>
    <n v="1"/>
    <s v="No"/>
    <x v="2"/>
    <x v="1"/>
    <n v="10627.81"/>
    <x v="2"/>
    <x v="0"/>
    <s v="R1013"/>
    <x v="0"/>
  </r>
  <r>
    <s v="ID1056"/>
    <s v="Ms"/>
    <s v="Gillian"/>
    <s v="Clason"/>
    <d v="1990-07-06T00:00:00"/>
    <n v="32"/>
    <n v="3"/>
    <n v="39.11"/>
    <n v="5.87"/>
    <x v="0"/>
    <x v="0"/>
    <x v="0"/>
    <n v="0"/>
    <s v="No"/>
    <x v="1"/>
    <x v="0"/>
    <n v="10620.26"/>
    <x v="2"/>
    <x v="0"/>
    <s v="R1012"/>
    <x v="1"/>
  </r>
  <r>
    <s v="ID1057"/>
    <s v="Mrs"/>
    <s v="Brenn E"/>
    <s v="Donnelly"/>
    <d v="1992-07-23T00:00:00"/>
    <n v="30"/>
    <n v="0"/>
    <n v="43.78"/>
    <n v="5.71"/>
    <x v="0"/>
    <x v="0"/>
    <x v="0"/>
    <n v="1"/>
    <s v="No"/>
    <x v="1"/>
    <x v="0"/>
    <n v="10617.04"/>
    <x v="2"/>
    <x v="0"/>
    <s v="R1026"/>
    <x v="1"/>
  </r>
  <r>
    <s v="ID1058"/>
    <s v="Ms"/>
    <s v="Lisa M"/>
    <s v="Pietz"/>
    <d v="1965-06-27T00:00:00"/>
    <n v="57"/>
    <n v="0"/>
    <n v="24.35"/>
    <n v="9.08"/>
    <x v="0"/>
    <x v="0"/>
    <x v="0"/>
    <n v="0"/>
    <s v="No"/>
    <x v="0"/>
    <x v="2"/>
    <n v="10608.67"/>
    <x v="2"/>
    <x v="0"/>
    <s v="R1012"/>
    <x v="0"/>
  </r>
  <r>
    <s v="ID1059"/>
    <s v="Mr"/>
    <s v="Matt"/>
    <s v="Tegenkamp"/>
    <d v="1966-07-02T00:00:00"/>
    <n v="56"/>
    <n v="0"/>
    <n v="40.299999999999997"/>
    <n v="5.3"/>
    <x v="1"/>
    <x v="0"/>
    <x v="0"/>
    <n v="2"/>
    <s v="No"/>
    <x v="2"/>
    <x v="0"/>
    <n v="10602.39"/>
    <x v="2"/>
    <x v="0"/>
    <s v="R1011"/>
    <x v="0"/>
  </r>
  <r>
    <s v="ID1060"/>
    <s v="Mr"/>
    <s v="Thomas A"/>
    <s v="Dover"/>
    <d v="1967-06-23T00:00:00"/>
    <n v="55"/>
    <n v="0"/>
    <n v="32.774999999999999"/>
    <n v="11.76"/>
    <x v="1"/>
    <x v="0"/>
    <x v="0"/>
    <n v="0"/>
    <s v="No"/>
    <x v="0"/>
    <x v="0"/>
    <n v="10601.63"/>
    <x v="2"/>
    <x v="2"/>
    <s v="R1012"/>
    <x v="0"/>
  </r>
  <r>
    <s v="ID1061"/>
    <s v="Mr"/>
    <s v="Kevin J"/>
    <s v="Dockemeyer"/>
    <d v="1966-07-20T00:00:00"/>
    <n v="56"/>
    <n v="0"/>
    <n v="39.6"/>
    <n v="5.1100000000000003"/>
    <x v="1"/>
    <x v="0"/>
    <x v="0"/>
    <n v="2"/>
    <s v="No"/>
    <x v="2"/>
    <x v="0"/>
    <n v="10601.41"/>
    <x v="2"/>
    <x v="2"/>
    <s v="R1011"/>
    <x v="0"/>
  </r>
  <r>
    <s v="ID1062"/>
    <s v="Mr"/>
    <s v="William H"/>
    <s v="Steele"/>
    <d v="1972-12-14T00:00:00"/>
    <n v="50"/>
    <n v="3"/>
    <n v="30.97"/>
    <n v="5.54"/>
    <x v="0"/>
    <x v="0"/>
    <x v="0"/>
    <n v="2"/>
    <s v="No"/>
    <x v="2"/>
    <x v="0"/>
    <n v="10600.55"/>
    <x v="2"/>
    <x v="1"/>
    <s v="R1012"/>
    <x v="0"/>
  </r>
  <r>
    <s v="ID1063"/>
    <s v="Mr"/>
    <s v="Gal"/>
    <s v="Harel"/>
    <d v="1967-11-29T00:00:00"/>
    <n v="55"/>
    <n v="0"/>
    <n v="27.645"/>
    <n v="8.8699999999999992"/>
    <x v="1"/>
    <x v="0"/>
    <x v="0"/>
    <n v="0"/>
    <s v="No"/>
    <x v="0"/>
    <x v="1"/>
    <n v="10594.5"/>
    <x v="2"/>
    <x v="1"/>
    <s v="R1012"/>
    <x v="0"/>
  </r>
  <r>
    <s v="ID1064"/>
    <s v="Mr"/>
    <s v="Anton"/>
    <s v="Aguila"/>
    <d v="1966-11-03T00:00:00"/>
    <n v="56"/>
    <n v="0"/>
    <n v="34.43"/>
    <n v="5.96"/>
    <x v="1"/>
    <x v="0"/>
    <x v="0"/>
    <n v="2"/>
    <s v="No"/>
    <x v="1"/>
    <x v="0"/>
    <n v="10594.23"/>
    <x v="2"/>
    <x v="0"/>
    <s v="R1013"/>
    <x v="0"/>
  </r>
  <r>
    <s v="ID1065"/>
    <s v="Ms"/>
    <s v="Yazmin"/>
    <s v="Vallejo Sarmiento"/>
    <d v="1969-12-25T00:00:00"/>
    <n v="53"/>
    <n v="1"/>
    <n v="39.6"/>
    <n v="4.4400000000000004"/>
    <x v="1"/>
    <x v="0"/>
    <x v="1"/>
    <n v="1"/>
    <s v="No"/>
    <x v="2"/>
    <x v="0"/>
    <n v="10579.71"/>
    <x v="2"/>
    <x v="0"/>
    <s v="R1013"/>
    <x v="0"/>
  </r>
  <r>
    <s v="ID1066"/>
    <s v="Mr"/>
    <s v="Florian"/>
    <s v="Beisheim"/>
    <d v="1966-12-11T00:00:00"/>
    <n v="56"/>
    <n v="0"/>
    <n v="22.1"/>
    <n v="4.6500000000000004"/>
    <x v="1"/>
    <x v="0"/>
    <x v="0"/>
    <n v="2"/>
    <s v="No"/>
    <x v="2"/>
    <x v="2"/>
    <n v="10577.09"/>
    <x v="2"/>
    <x v="0"/>
    <s v="R1011"/>
    <x v="0"/>
  </r>
  <r>
    <s v="ID1067"/>
    <s v="Ms"/>
    <s v="Karen L"/>
    <s v="Lenhoff"/>
    <d v="1969-07-17T00:00:00"/>
    <n v="53"/>
    <n v="0"/>
    <n v="33.25"/>
    <n v="5.64"/>
    <x v="1"/>
    <x v="0"/>
    <x v="1"/>
    <n v="1"/>
    <s v="No"/>
    <x v="2"/>
    <x v="0"/>
    <n v="10564.88"/>
    <x v="2"/>
    <x v="1"/>
    <s v="R1024"/>
    <x v="0"/>
  </r>
  <r>
    <s v="ID1068"/>
    <s v="Mr"/>
    <s v="Scott"/>
    <s v="Wehrwein"/>
    <d v="1971-06-29T00:00:00"/>
    <n v="51"/>
    <n v="3"/>
    <n v="33.33"/>
    <n v="10.19"/>
    <x v="0"/>
    <x v="0"/>
    <x v="0"/>
    <n v="0"/>
    <s v="No"/>
    <x v="0"/>
    <x v="0"/>
    <n v="10560.49"/>
    <x v="2"/>
    <x v="2"/>
    <s v="R1013"/>
    <x v="0"/>
  </r>
  <r>
    <s v="ID1069"/>
    <s v="Ms"/>
    <s v="Claire"/>
    <s v="Wallace"/>
    <d v="1971-09-26T00:00:00"/>
    <n v="51"/>
    <n v="0"/>
    <n v="30.5"/>
    <n v="10.79"/>
    <x v="0"/>
    <x v="0"/>
    <x v="0"/>
    <n v="0"/>
    <s v="No"/>
    <x v="0"/>
    <x v="0"/>
    <n v="10546.48"/>
    <x v="2"/>
    <x v="0"/>
    <s v="R1011"/>
    <x v="0"/>
  </r>
  <r>
    <s v="ID1070"/>
    <s v="Ms"/>
    <s v="Lynn M"/>
    <s v="Markowitz"/>
    <d v="1977-10-25T00:00:00"/>
    <n v="45"/>
    <n v="2"/>
    <n v="30.3"/>
    <n v="4.24"/>
    <x v="0"/>
    <x v="0"/>
    <x v="0"/>
    <n v="0"/>
    <s v="No"/>
    <x v="2"/>
    <x v="0"/>
    <n v="10495.6"/>
    <x v="2"/>
    <x v="1"/>
    <s v="R1012"/>
    <x v="1"/>
  </r>
  <r>
    <s v="ID1071"/>
    <s v="Ms"/>
    <s v="Sharon"/>
    <s v="Vos"/>
    <d v="1972-10-19T00:00:00"/>
    <n v="50"/>
    <n v="2"/>
    <n v="26.22"/>
    <n v="5.83"/>
    <x v="0"/>
    <x v="0"/>
    <x v="0"/>
    <n v="2"/>
    <s v="No"/>
    <x v="1"/>
    <x v="1"/>
    <n v="10493.95"/>
    <x v="2"/>
    <x v="1"/>
    <s v="R1012"/>
    <x v="0"/>
  </r>
  <r>
    <s v="ID1072"/>
    <s v="Mrs"/>
    <s v="Candice"/>
    <s v="Mcleod"/>
    <d v="1978-08-21T00:00:00"/>
    <n v="44"/>
    <n v="2"/>
    <n v="29.99"/>
    <n v="11.85"/>
    <x v="0"/>
    <x v="0"/>
    <x v="0"/>
    <n v="0"/>
    <s v="No"/>
    <x v="0"/>
    <x v="1"/>
    <n v="10486.55"/>
    <x v="2"/>
    <x v="0"/>
    <s v="R1025"/>
    <x v="1"/>
  </r>
  <r>
    <s v="ID1073"/>
    <s v="Ms"/>
    <s v="Jennifer D"/>
    <s v="Balcom"/>
    <d v="1987-06-28T00:00:00"/>
    <n v="35"/>
    <n v="3"/>
    <n v="36.380000000000003"/>
    <n v="5.98"/>
    <x v="0"/>
    <x v="0"/>
    <x v="0"/>
    <n v="1"/>
    <s v="No"/>
    <x v="1"/>
    <x v="0"/>
    <n v="10464.83"/>
    <x v="2"/>
    <x v="1"/>
    <s v="R1012"/>
    <x v="1"/>
  </r>
  <r>
    <s v="ID1074"/>
    <s v="Mr"/>
    <s v="Eric"/>
    <s v="Dirth"/>
    <d v="1969-09-22T00:00:00"/>
    <n v="53"/>
    <n v="1"/>
    <n v="31.16"/>
    <n v="4.26"/>
    <x v="1"/>
    <x v="0"/>
    <x v="1"/>
    <n v="1"/>
    <s v="No"/>
    <x v="2"/>
    <x v="0"/>
    <n v="10461.98"/>
    <x v="2"/>
    <x v="1"/>
    <s v="R1012"/>
    <x v="0"/>
  </r>
  <r>
    <s v="ID1075"/>
    <s v="Mr"/>
    <s v="Bryan"/>
    <s v="Inglish"/>
    <d v="1964-07-27T00:00:00"/>
    <n v="58"/>
    <n v="0"/>
    <n v="25.55"/>
    <n v="4.96"/>
    <x v="1"/>
    <x v="0"/>
    <x v="0"/>
    <n v="1"/>
    <s v="No"/>
    <x v="2"/>
    <x v="1"/>
    <n v="10459.19"/>
    <x v="2"/>
    <x v="1"/>
    <s v="R1013"/>
    <x v="0"/>
  </r>
  <r>
    <s v="ID1076"/>
    <s v="Mr"/>
    <s v="Devon R"/>
    <s v="Matthews"/>
    <d v="1976-08-03T00:00:00"/>
    <n v="46"/>
    <n v="2"/>
    <n v="28.77"/>
    <n v="4"/>
    <x v="1"/>
    <x v="0"/>
    <x v="0"/>
    <n v="0"/>
    <s v="No"/>
    <x v="2"/>
    <x v="1"/>
    <n v="10455.14"/>
    <x v="2"/>
    <x v="2"/>
    <s v="R1021"/>
    <x v="1"/>
  </r>
  <r>
    <s v="ID1077"/>
    <s v="Ms"/>
    <s v="Elena"/>
    <s v="Massa-Musiak"/>
    <d v="1964-10-14T00:00:00"/>
    <n v="58"/>
    <n v="0"/>
    <n v="23.14"/>
    <n v="4.1500000000000004"/>
    <x v="1"/>
    <x v="0"/>
    <x v="0"/>
    <n v="1"/>
    <s v="No"/>
    <x v="2"/>
    <x v="2"/>
    <n v="10455.1"/>
    <x v="2"/>
    <x v="1"/>
    <s v="R1012"/>
    <x v="0"/>
  </r>
  <r>
    <s v="ID1078"/>
    <s v="Mr"/>
    <s v="Chris"/>
    <s v="Bailey"/>
    <d v="1968-11-08T00:00:00"/>
    <n v="54"/>
    <n v="1"/>
    <n v="39.6"/>
    <n v="11.36"/>
    <x v="0"/>
    <x v="0"/>
    <x v="0"/>
    <n v="0"/>
    <s v="No"/>
    <x v="0"/>
    <x v="0"/>
    <n v="10450.549999999999"/>
    <x v="2"/>
    <x v="1"/>
    <s v="R1011"/>
    <x v="0"/>
  </r>
  <r>
    <s v="ID1079"/>
    <s v="Mr"/>
    <s v="Bert"/>
    <s v="Jacoby"/>
    <d v="1968-08-29T00:00:00"/>
    <n v="54"/>
    <n v="1"/>
    <n v="29.2"/>
    <n v="7.53"/>
    <x v="0"/>
    <x v="0"/>
    <x v="0"/>
    <n v="0"/>
    <s v="No"/>
    <x v="0"/>
    <x v="1"/>
    <n v="10436.1"/>
    <x v="2"/>
    <x v="0"/>
    <s v="R1011"/>
    <x v="0"/>
  </r>
  <r>
    <s v="ID1080"/>
    <s v="Mr"/>
    <s v="John P"/>
    <s v="Crimmings"/>
    <d v="1968-08-23T00:00:00"/>
    <n v="54"/>
    <n v="0"/>
    <n v="32.774999999999999"/>
    <n v="7.95"/>
    <x v="0"/>
    <x v="0"/>
    <x v="0"/>
    <n v="0"/>
    <s v="No"/>
    <x v="0"/>
    <x v="0"/>
    <n v="10435.07"/>
    <x v="2"/>
    <x v="1"/>
    <s v="R1016"/>
    <x v="0"/>
  </r>
  <r>
    <s v="ID1081"/>
    <s v="Mr"/>
    <s v="Daniel P"/>
    <s v="Crane"/>
    <d v="1968-12-27T00:00:00"/>
    <n v="54"/>
    <n v="0"/>
    <n v="24.035"/>
    <n v="8.5"/>
    <x v="0"/>
    <x v="0"/>
    <x v="0"/>
    <n v="0"/>
    <s v="No"/>
    <x v="0"/>
    <x v="2"/>
    <n v="10422.92"/>
    <x v="2"/>
    <x v="1"/>
    <s v="R1017"/>
    <x v="0"/>
  </r>
  <r>
    <s v="ID1082"/>
    <s v="Mrs"/>
    <s v="Lisa K"/>
    <s v="Swartzfager"/>
    <d v="1979-11-25T00:00:00"/>
    <n v="43"/>
    <n v="2"/>
    <n v="30.55"/>
    <n v="5.89"/>
    <x v="0"/>
    <x v="0"/>
    <x v="1"/>
    <n v="1"/>
    <s v="No"/>
    <x v="1"/>
    <x v="0"/>
    <n v="10419.65"/>
    <x v="2"/>
    <x v="2"/>
    <s v="R1025"/>
    <x v="1"/>
  </r>
  <r>
    <s v="ID1083"/>
    <s v="Mrs"/>
    <s v="Kristine"/>
    <s v="Clevenger"/>
    <d v="1973-10-11T00:00:00"/>
    <n v="49"/>
    <n v="0"/>
    <n v="28.81"/>
    <n v="8.76"/>
    <x v="0"/>
    <x v="0"/>
    <x v="0"/>
    <n v="2"/>
    <s v="No"/>
    <x v="0"/>
    <x v="1"/>
    <n v="10419.59"/>
    <x v="2"/>
    <x v="2"/>
    <s v="R1025"/>
    <x v="1"/>
  </r>
  <r>
    <s v="ID1084"/>
    <s v="Mr"/>
    <s v="Paul A"/>
    <s v="Reichardt"/>
    <d v="1980-10-24T00:00:00"/>
    <n v="42"/>
    <n v="2"/>
    <n v="31.66"/>
    <n v="4.1100000000000003"/>
    <x v="0"/>
    <x v="0"/>
    <x v="0"/>
    <n v="0"/>
    <s v="No"/>
    <x v="2"/>
    <x v="0"/>
    <n v="10407.98"/>
    <x v="2"/>
    <x v="1"/>
    <s v="R1021"/>
    <x v="1"/>
  </r>
  <r>
    <s v="ID1085"/>
    <s v="Mr"/>
    <s v="Bryan"/>
    <s v="Morton"/>
    <d v="1975-06-05T00:00:00"/>
    <n v="48"/>
    <n v="4"/>
    <n v="28.215"/>
    <n v="7.56"/>
    <x v="1"/>
    <x v="0"/>
    <x v="0"/>
    <n v="1"/>
    <s v="No"/>
    <x v="0"/>
    <x v="1"/>
    <n v="10407.09"/>
    <x v="2"/>
    <x v="1"/>
    <s v="R1015"/>
    <x v="1"/>
  </r>
  <r>
    <s v="ID1086"/>
    <s v="Mr"/>
    <s v="Chris"/>
    <s v="Sunstrum"/>
    <d v="1969-07-07T00:00:00"/>
    <n v="53"/>
    <n v="0"/>
    <n v="26.12"/>
    <n v="4.17"/>
    <x v="1"/>
    <x v="0"/>
    <x v="1"/>
    <n v="1"/>
    <s v="No"/>
    <x v="2"/>
    <x v="1"/>
    <n v="10403.27"/>
    <x v="2"/>
    <x v="2"/>
    <s v="R1020"/>
    <x v="0"/>
  </r>
  <r>
    <s v="ID1087"/>
    <s v="Ms"/>
    <s v="Milah B"/>
    <s v="Frownfelter"/>
    <d v="1973-09-19T00:00:00"/>
    <n v="49"/>
    <n v="3"/>
    <n v="36.630000000000003"/>
    <n v="11.42"/>
    <x v="0"/>
    <x v="0"/>
    <x v="0"/>
    <n v="2"/>
    <s v="No"/>
    <x v="0"/>
    <x v="0"/>
    <n v="10381.48"/>
    <x v="2"/>
    <x v="0"/>
    <s v="R1013"/>
    <x v="1"/>
  </r>
  <r>
    <s v="ID1088"/>
    <s v="Ms"/>
    <s v="Annette M"/>
    <s v="Richter"/>
    <d v="1973-09-29T00:00:00"/>
    <n v="49"/>
    <n v="2"/>
    <n v="33.344999999999999"/>
    <n v="7.33"/>
    <x v="0"/>
    <x v="0"/>
    <x v="0"/>
    <n v="2"/>
    <s v="No"/>
    <x v="0"/>
    <x v="0"/>
    <n v="10370.91"/>
    <x v="2"/>
    <x v="0"/>
    <s v="R1024"/>
    <x v="1"/>
  </r>
  <r>
    <s v="ID1089"/>
    <s v="Mrs"/>
    <s v="Yoko"/>
    <s v="England"/>
    <d v="1971-09-06T00:00:00"/>
    <n v="51"/>
    <n v="0"/>
    <n v="27.11"/>
    <n v="6.7"/>
    <x v="0"/>
    <x v="0"/>
    <x v="0"/>
    <n v="0"/>
    <s v="No"/>
    <x v="0"/>
    <x v="1"/>
    <n v="10356.67"/>
    <x v="2"/>
    <x v="1"/>
    <s v="R1025"/>
    <x v="0"/>
  </r>
  <r>
    <s v="ID1090"/>
    <s v="Ms"/>
    <s v="Laura"/>
    <s v="Mclean"/>
    <d v="1969-06-17T00:00:00"/>
    <n v="53"/>
    <n v="0"/>
    <n v="26.6"/>
    <n v="5.27"/>
    <x v="1"/>
    <x v="0"/>
    <x v="1"/>
    <n v="1"/>
    <s v="No"/>
    <x v="2"/>
    <x v="1"/>
    <n v="10355.64"/>
    <x v="2"/>
    <x v="1"/>
    <s v="R1012"/>
    <x v="0"/>
  </r>
  <r>
    <s v="ID1091"/>
    <s v="Ms"/>
    <s v="Tess A"/>
    <s v="Gardner"/>
    <d v="1974-09-29T00:00:00"/>
    <n v="48"/>
    <n v="0"/>
    <n v="30.41"/>
    <n v="7.72"/>
    <x v="0"/>
    <x v="0"/>
    <x v="0"/>
    <n v="0"/>
    <s v="No"/>
    <x v="0"/>
    <x v="0"/>
    <n v="10352.48"/>
    <x v="2"/>
    <x v="1"/>
    <s v="R1012"/>
    <x v="1"/>
  </r>
  <r>
    <s v="ID1092"/>
    <s v="Mr"/>
    <s v="William G"/>
    <s v="Lane"/>
    <d v="1973-08-08T00:00:00"/>
    <n v="49"/>
    <n v="0"/>
    <n v="28.98"/>
    <n v="8.68"/>
    <x v="0"/>
    <x v="0"/>
    <x v="0"/>
    <n v="2"/>
    <s v="No"/>
    <x v="0"/>
    <x v="1"/>
    <n v="10345.93"/>
    <x v="2"/>
    <x v="2"/>
    <s v="R1021"/>
    <x v="1"/>
  </r>
  <r>
    <s v="ID1093"/>
    <s v="Ms"/>
    <s v="Paige"/>
    <s v="Vonachen"/>
    <d v="1968-07-19T00:00:00"/>
    <n v="54"/>
    <n v="0"/>
    <n v="31.24"/>
    <n v="9.8000000000000007"/>
    <x v="0"/>
    <x v="0"/>
    <x v="0"/>
    <n v="0"/>
    <s v="No"/>
    <x v="0"/>
    <x v="0"/>
    <n v="10338.93"/>
    <x v="2"/>
    <x v="1"/>
    <s v="R1013"/>
    <x v="0"/>
  </r>
  <r>
    <s v="ID1094"/>
    <s v="Mr"/>
    <s v="Matthew J"/>
    <s v="Smith"/>
    <d v="1982-07-21T00:00:00"/>
    <n v="40"/>
    <n v="3"/>
    <n v="31.54"/>
    <n v="4.4400000000000004"/>
    <x v="0"/>
    <x v="0"/>
    <x v="0"/>
    <n v="0"/>
    <s v="No"/>
    <x v="2"/>
    <x v="0"/>
    <n v="10329.06"/>
    <x v="2"/>
    <x v="1"/>
    <s v="R1021"/>
    <x v="1"/>
  </r>
  <r>
    <s v="ID1095"/>
    <s v="Mr"/>
    <s v="Matthew"/>
    <s v="Kidwell"/>
    <d v="1970-12-01T00:00:00"/>
    <n v="52"/>
    <n v="2"/>
    <n v="38.6"/>
    <n v="7.19"/>
    <x v="1"/>
    <x v="0"/>
    <x v="0"/>
    <n v="2"/>
    <s v="No"/>
    <x v="0"/>
    <x v="0"/>
    <n v="10325.209999999999"/>
    <x v="2"/>
    <x v="0"/>
    <s v="R1011"/>
    <x v="0"/>
  </r>
  <r>
    <s v="ID1096"/>
    <s v="Mrs"/>
    <s v="Maria"/>
    <s v="Betancourth"/>
    <d v="1991-08-21T00:00:00"/>
    <n v="31"/>
    <n v="3"/>
    <n v="37.950000000000003"/>
    <n v="6.06"/>
    <x v="0"/>
    <x v="0"/>
    <x v="0"/>
    <n v="0"/>
    <s v="No"/>
    <x v="1"/>
    <x v="0"/>
    <n v="10322.9"/>
    <x v="2"/>
    <x v="1"/>
    <s v="R1026"/>
    <x v="1"/>
  </r>
  <r>
    <s v="ID1097"/>
    <s v="Ms"/>
    <s v="Stephanie D"/>
    <s v="Henstrom"/>
    <d v="1991-11-17T00:00:00"/>
    <n v="31"/>
    <n v="3"/>
    <n v="38.97"/>
    <n v="5.12"/>
    <x v="0"/>
    <x v="0"/>
    <x v="0"/>
    <n v="0"/>
    <s v="No"/>
    <x v="2"/>
    <x v="0"/>
    <n v="10315.91"/>
    <x v="2"/>
    <x v="2"/>
    <s v="R1012"/>
    <x v="1"/>
  </r>
  <r>
    <s v="ID1098"/>
    <s v="Ms"/>
    <s v="Tiffany"/>
    <s v="Pereira"/>
    <d v="1962-07-12T00:00:00"/>
    <n v="60"/>
    <n v="0"/>
    <n v="21.2"/>
    <n v="10.72"/>
    <x v="0"/>
    <x v="0"/>
    <x v="0"/>
    <n v="0"/>
    <s v="No"/>
    <x v="0"/>
    <x v="2"/>
    <n v="10310.780000000001"/>
    <x v="2"/>
    <x v="0"/>
    <s v="R1012"/>
    <x v="0"/>
  </r>
  <r>
    <s v="ID1099"/>
    <s v="Ms"/>
    <s v="Sara M"/>
    <s v="Black"/>
    <d v="1963-09-24T00:00:00"/>
    <n v="59"/>
    <n v="0"/>
    <n v="23.96"/>
    <n v="9.58"/>
    <x v="1"/>
    <x v="0"/>
    <x v="1"/>
    <n v="1"/>
    <s v="No"/>
    <x v="0"/>
    <x v="2"/>
    <n v="10308.040000000001"/>
    <x v="2"/>
    <x v="1"/>
    <s v="R1013"/>
    <x v="0"/>
  </r>
  <r>
    <s v="ID1100"/>
    <s v="Mr"/>
    <s v="Scott A"/>
    <s v="Brown"/>
    <d v="1988-09-14T00:00:00"/>
    <n v="34"/>
    <n v="3"/>
    <n v="35.93"/>
    <n v="6.4"/>
    <x v="1"/>
    <x v="0"/>
    <x v="0"/>
    <n v="1"/>
    <s v="No"/>
    <x v="1"/>
    <x v="0"/>
    <n v="10276.99"/>
    <x v="2"/>
    <x v="1"/>
    <s v="R1021"/>
    <x v="1"/>
  </r>
  <r>
    <s v="ID1101"/>
    <s v="Mrs"/>
    <s v="Lauren"/>
    <s v="Reasoner"/>
    <d v="1970-06-21T00:00:00"/>
    <n v="52"/>
    <n v="0"/>
    <n v="26.11"/>
    <n v="6.8"/>
    <x v="1"/>
    <x v="0"/>
    <x v="0"/>
    <n v="2"/>
    <s v="No"/>
    <x v="0"/>
    <x v="1"/>
    <n v="10274.33"/>
    <x v="2"/>
    <x v="1"/>
    <s v="R1024"/>
    <x v="0"/>
  </r>
  <r>
    <s v="ID1102"/>
    <s v="Mr"/>
    <s v="Scott"/>
    <s v="Wandzilak"/>
    <d v="1973-11-27T00:00:00"/>
    <n v="49"/>
    <n v="3"/>
    <n v="32.299999999999997"/>
    <n v="9.48"/>
    <x v="0"/>
    <x v="0"/>
    <x v="0"/>
    <n v="2"/>
    <s v="No"/>
    <x v="0"/>
    <x v="0"/>
    <n v="10269.459999999999"/>
    <x v="2"/>
    <x v="0"/>
    <s v="R1012"/>
    <x v="1"/>
  </r>
  <r>
    <s v="ID1103"/>
    <s v="Mr"/>
    <s v="Brian A"/>
    <s v="Carver"/>
    <d v="1973-09-05T00:00:00"/>
    <n v="49"/>
    <n v="3"/>
    <n v="28.69"/>
    <n v="7.45"/>
    <x v="0"/>
    <x v="0"/>
    <x v="0"/>
    <n v="2"/>
    <s v="No"/>
    <x v="0"/>
    <x v="1"/>
    <n v="10264.44"/>
    <x v="2"/>
    <x v="2"/>
    <s v="R1012"/>
    <x v="1"/>
  </r>
  <r>
    <s v="ID1104"/>
    <s v="Ms"/>
    <s v="Kaitlin R"/>
    <s v="Borror"/>
    <d v="1975-08-15T00:00:00"/>
    <n v="47"/>
    <n v="1"/>
    <n v="31.28"/>
    <n v="6.94"/>
    <x v="1"/>
    <x v="0"/>
    <x v="0"/>
    <n v="1"/>
    <s v="No"/>
    <x v="0"/>
    <x v="0"/>
    <n v="10259.129999999999"/>
    <x v="2"/>
    <x v="2"/>
    <s v="R1011"/>
    <x v="1"/>
  </r>
  <r>
    <s v="ID1105"/>
    <s v="Mr"/>
    <s v="Mohammad"/>
    <s v="Saad"/>
    <d v="1968-09-23T00:00:00"/>
    <n v="54"/>
    <n v="0"/>
    <n v="30.21"/>
    <n v="7.83"/>
    <x v="0"/>
    <x v="0"/>
    <x v="0"/>
    <n v="0"/>
    <s v="No"/>
    <x v="0"/>
    <x v="0"/>
    <n v="10231.5"/>
    <x v="2"/>
    <x v="1"/>
    <s v="R1012"/>
    <x v="0"/>
  </r>
  <r>
    <s v="ID1106"/>
    <s v="Mr"/>
    <s v="Charlie"/>
    <s v="Paul"/>
    <d v="1967-06-28T00:00:00"/>
    <n v="55"/>
    <n v="0"/>
    <n v="38.28"/>
    <n v="10.17"/>
    <x v="1"/>
    <x v="0"/>
    <x v="0"/>
    <n v="0"/>
    <s v="No"/>
    <x v="0"/>
    <x v="0"/>
    <n v="10226.280000000001"/>
    <x v="2"/>
    <x v="0"/>
    <s v="R1013"/>
    <x v="0"/>
  </r>
  <r>
    <s v="ID1107"/>
    <s v="Mr"/>
    <s v="Brent"/>
    <s v="Trail"/>
    <d v="1967-09-26T00:00:00"/>
    <n v="55"/>
    <n v="0"/>
    <n v="29.9"/>
    <n v="8.9600000000000009"/>
    <x v="1"/>
    <x v="0"/>
    <x v="0"/>
    <n v="0"/>
    <s v="No"/>
    <x v="0"/>
    <x v="1"/>
    <n v="10214.64"/>
    <x v="2"/>
    <x v="2"/>
    <s v="R1011"/>
    <x v="0"/>
  </r>
  <r>
    <s v="ID1108"/>
    <s v="Ms"/>
    <s v="Kelli M"/>
    <s v="Benton"/>
    <d v="1970-12-24T00:00:00"/>
    <n v="52"/>
    <n v="0"/>
    <n v="23.18"/>
    <n v="6.96"/>
    <x v="1"/>
    <x v="0"/>
    <x v="0"/>
    <n v="2"/>
    <s v="No"/>
    <x v="0"/>
    <x v="2"/>
    <n v="10197.77"/>
    <x v="2"/>
    <x v="1"/>
    <s v="R1024"/>
    <x v="0"/>
  </r>
  <r>
    <s v="ID1109"/>
    <s v="Mrs"/>
    <s v="Sheridan H"/>
    <s v="Bauman"/>
    <d v="1985-10-16T00:00:00"/>
    <n v="37"/>
    <n v="3"/>
    <n v="33.020000000000003"/>
    <n v="5.07"/>
    <x v="1"/>
    <x v="0"/>
    <x v="0"/>
    <n v="0"/>
    <s v="No"/>
    <x v="2"/>
    <x v="0"/>
    <n v="10191.82"/>
    <x v="2"/>
    <x v="2"/>
    <s v="R1026"/>
    <x v="1"/>
  </r>
  <r>
    <s v="ID1110"/>
    <s v="Mrs"/>
    <s v="Sarah M"/>
    <s v="Bakula"/>
    <d v="1972-07-10T00:00:00"/>
    <n v="50"/>
    <n v="0"/>
    <n v="27.29"/>
    <n v="5.85"/>
    <x v="0"/>
    <x v="0"/>
    <x v="0"/>
    <n v="2"/>
    <s v="No"/>
    <x v="1"/>
    <x v="1"/>
    <n v="10160.870000000001"/>
    <x v="2"/>
    <x v="0"/>
    <s v="R1025"/>
    <x v="0"/>
  </r>
  <r>
    <s v="ID1111"/>
    <s v="Ms"/>
    <s v="Jennifer"/>
    <s v="Edwards"/>
    <d v="1973-10-13T00:00:00"/>
    <n v="49"/>
    <n v="2"/>
    <n v="23.18"/>
    <n v="10.56"/>
    <x v="0"/>
    <x v="0"/>
    <x v="0"/>
    <n v="2"/>
    <s v="No"/>
    <x v="0"/>
    <x v="2"/>
    <n v="10156.780000000001"/>
    <x v="2"/>
    <x v="2"/>
    <s v="R1012"/>
    <x v="1"/>
  </r>
  <r>
    <s v="ID1112"/>
    <s v="Mrs"/>
    <s v="Laura J"/>
    <s v="Davis"/>
    <d v="1981-06-12T00:00:00"/>
    <n v="41"/>
    <n v="1"/>
    <n v="32.659999999999997"/>
    <n v="8.92"/>
    <x v="1"/>
    <x v="0"/>
    <x v="0"/>
    <n v="0"/>
    <s v="No"/>
    <x v="0"/>
    <x v="0"/>
    <n v="10146.129999999999"/>
    <x v="2"/>
    <x v="1"/>
    <s v="R1025"/>
    <x v="1"/>
  </r>
  <r>
    <s v="ID1113"/>
    <s v="Mr"/>
    <s v="Thomas"/>
    <s v="Weiler"/>
    <d v="1974-12-30T00:00:00"/>
    <n v="48"/>
    <n v="3"/>
    <n v="30.78"/>
    <n v="8.6300000000000008"/>
    <x v="0"/>
    <x v="0"/>
    <x v="0"/>
    <n v="0"/>
    <s v="No"/>
    <x v="0"/>
    <x v="0"/>
    <n v="10141.14"/>
    <x v="2"/>
    <x v="1"/>
    <s v="R1016"/>
    <x v="1"/>
  </r>
  <r>
    <s v="ID1114"/>
    <s v="Ms"/>
    <s v="Gisele"/>
    <s v="Schaaf"/>
    <d v="1997-09-05T00:00:00"/>
    <n v="25"/>
    <n v="0"/>
    <n v="47.2"/>
    <n v="6.29"/>
    <x v="1"/>
    <x v="0"/>
    <x v="1"/>
    <n v="1"/>
    <s v="No"/>
    <x v="1"/>
    <x v="0"/>
    <n v="10139.84"/>
    <x v="2"/>
    <x v="2"/>
    <s v="R1012"/>
    <x v="2"/>
  </r>
  <r>
    <s v="ID1115"/>
    <s v="Ms"/>
    <s v="Myra L"/>
    <s v="Sack"/>
    <d v="1972-11-16T00:00:00"/>
    <n v="50"/>
    <n v="2"/>
    <n v="31.6"/>
    <n v="5.75"/>
    <x v="0"/>
    <x v="0"/>
    <x v="0"/>
    <n v="2"/>
    <s v="No"/>
    <x v="1"/>
    <x v="0"/>
    <n v="10118.42"/>
    <x v="2"/>
    <x v="0"/>
    <s v="R1011"/>
    <x v="0"/>
  </r>
  <r>
    <s v="ID1116"/>
    <s v="Ms"/>
    <s v="Melissa M"/>
    <s v="Chenard"/>
    <d v="1975-07-02T00:00:00"/>
    <n v="47"/>
    <n v="3"/>
    <n v="33.914999999999999"/>
    <n v="6.66"/>
    <x v="1"/>
    <x v="0"/>
    <x v="0"/>
    <n v="1"/>
    <s v="No"/>
    <x v="0"/>
    <x v="0"/>
    <n v="10115.01"/>
    <x v="2"/>
    <x v="0"/>
    <s v="R1012"/>
    <x v="1"/>
  </r>
  <r>
    <s v="ID1117"/>
    <s v="Ms"/>
    <s v="Eleanor F"/>
    <s v="Williamson"/>
    <d v="1972-08-08T00:00:00"/>
    <n v="50"/>
    <n v="2"/>
    <n v="23.54"/>
    <n v="5.0999999999999996"/>
    <x v="0"/>
    <x v="0"/>
    <x v="0"/>
    <n v="2"/>
    <s v="No"/>
    <x v="2"/>
    <x v="2"/>
    <n v="10107.219999999999"/>
    <x v="2"/>
    <x v="1"/>
    <s v="R1013"/>
    <x v="0"/>
  </r>
  <r>
    <s v="ID1118"/>
    <s v="Ms"/>
    <s v="Elizabeth"/>
    <s v="Dollas"/>
    <d v="1972-10-19T00:00:00"/>
    <n v="50"/>
    <n v="1"/>
    <n v="27.074999999999999"/>
    <n v="4.41"/>
    <x v="0"/>
    <x v="0"/>
    <x v="0"/>
    <n v="2"/>
    <s v="No"/>
    <x v="2"/>
    <x v="1"/>
    <n v="10106.129999999999"/>
    <x v="2"/>
    <x v="1"/>
    <s v="R1024"/>
    <x v="0"/>
  </r>
  <r>
    <s v="ID1119"/>
    <s v="Mr"/>
    <s v="Kenneth"/>
    <s v="Sprague"/>
    <d v="1976-12-19T00:00:00"/>
    <n v="46"/>
    <n v="5"/>
    <n v="25.8"/>
    <n v="5.52"/>
    <x v="1"/>
    <x v="0"/>
    <x v="0"/>
    <n v="0"/>
    <s v="No"/>
    <x v="2"/>
    <x v="1"/>
    <n v="10096.969999999999"/>
    <x v="2"/>
    <x v="2"/>
    <s v="R1011"/>
    <x v="1"/>
  </r>
  <r>
    <s v="ID1120"/>
    <s v="Mr"/>
    <s v="Robert G"/>
    <s v="Michell"/>
    <d v="1969-07-03T00:00:00"/>
    <n v="53"/>
    <n v="1"/>
    <n v="36.1"/>
    <n v="4.62"/>
    <x v="1"/>
    <x v="0"/>
    <x v="1"/>
    <n v="1"/>
    <s v="No"/>
    <x v="2"/>
    <x v="0"/>
    <n v="10085.85"/>
    <x v="2"/>
    <x v="0"/>
    <s v="R1011"/>
    <x v="0"/>
  </r>
  <r>
    <s v="ID1121"/>
    <s v="Mr"/>
    <s v="Thomas C"/>
    <s v="Datwyler"/>
    <d v="1969-10-27T00:00:00"/>
    <n v="53"/>
    <n v="0"/>
    <n v="30.495000000000001"/>
    <n v="5.74"/>
    <x v="1"/>
    <x v="0"/>
    <x v="1"/>
    <n v="1"/>
    <s v="No"/>
    <x v="1"/>
    <x v="0"/>
    <n v="10072.06"/>
    <x v="2"/>
    <x v="1"/>
    <s v="R1017"/>
    <x v="0"/>
  </r>
  <r>
    <s v="ID1122"/>
    <s v="Mr"/>
    <s v="Matthew J"/>
    <s v="Mead"/>
    <d v="1969-08-22T00:00:00"/>
    <n v="53"/>
    <n v="1"/>
    <n v="21.4"/>
    <n v="6.3"/>
    <x v="1"/>
    <x v="0"/>
    <x v="1"/>
    <n v="1"/>
    <s v="No"/>
    <x v="1"/>
    <x v="2"/>
    <n v="10065.41"/>
    <x v="2"/>
    <x v="2"/>
    <s v="R1011"/>
    <x v="0"/>
  </r>
  <r>
    <s v="ID1123"/>
    <s v="Ms"/>
    <s v="Mallory D"/>
    <s v="Kennedy"/>
    <d v="1974-08-30T00:00:00"/>
    <n v="48"/>
    <n v="2"/>
    <n v="32.299999999999997"/>
    <n v="10.27"/>
    <x v="0"/>
    <x v="0"/>
    <x v="0"/>
    <n v="0"/>
    <s v="No"/>
    <x v="0"/>
    <x v="0"/>
    <n v="10043.25"/>
    <x v="2"/>
    <x v="2"/>
    <s v="R1024"/>
    <x v="1"/>
  </r>
  <r>
    <s v="ID1124"/>
    <s v="Mr"/>
    <s v="Christopher D"/>
    <s v="Czech"/>
    <d v="1979-12-28T00:00:00"/>
    <n v="43"/>
    <n v="2"/>
    <n v="29.78"/>
    <n v="5.85"/>
    <x v="0"/>
    <x v="0"/>
    <x v="1"/>
    <n v="1"/>
    <s v="No"/>
    <x v="1"/>
    <x v="1"/>
    <n v="10027.15"/>
    <x v="2"/>
    <x v="1"/>
    <s v="R1021"/>
    <x v="1"/>
  </r>
  <r>
    <s v="ID1125"/>
    <s v="Mrs"/>
    <s v="Jamie"/>
    <s v="O'Brien"/>
    <d v="1988-07-03T00:00:00"/>
    <n v="34"/>
    <n v="3"/>
    <n v="34.76"/>
    <n v="5.92"/>
    <x v="1"/>
    <x v="0"/>
    <x v="0"/>
    <n v="1"/>
    <s v="No"/>
    <x v="1"/>
    <x v="0"/>
    <n v="10011.44"/>
    <x v="2"/>
    <x v="0"/>
    <s v="R1026"/>
    <x v="1"/>
  </r>
  <r>
    <s v="ID1126"/>
    <s v="Ms"/>
    <s v="Ariell"/>
    <s v="Bachman"/>
    <d v="1970-08-11T00:00:00"/>
    <n v="52"/>
    <n v="0"/>
    <n v="18.335000000000001"/>
    <n v="10.01"/>
    <x v="1"/>
    <x v="0"/>
    <x v="0"/>
    <n v="2"/>
    <s v="No"/>
    <x v="0"/>
    <x v="3"/>
    <n v="9991.0400000000009"/>
    <x v="1"/>
    <x v="0"/>
    <s v="R1012"/>
    <x v="0"/>
  </r>
  <r>
    <s v="ID1127"/>
    <s v="Mr"/>
    <s v="Christopher"/>
    <s v="Bednar"/>
    <d v="1971-10-06T00:00:00"/>
    <n v="51"/>
    <n v="1"/>
    <n v="32.299999999999997"/>
    <n v="9.59"/>
    <x v="0"/>
    <x v="0"/>
    <x v="0"/>
    <n v="0"/>
    <s v="No"/>
    <x v="0"/>
    <x v="0"/>
    <n v="9964.06"/>
    <x v="1"/>
    <x v="2"/>
    <s v="R1019"/>
    <x v="0"/>
  </r>
  <r>
    <s v="ID1128"/>
    <s v="Mr"/>
    <s v="Ryan"/>
    <s v="Daye"/>
    <d v="1971-12-26T00:00:00"/>
    <n v="51"/>
    <n v="1"/>
    <n v="27.74"/>
    <n v="10.37"/>
    <x v="0"/>
    <x v="0"/>
    <x v="0"/>
    <n v="0"/>
    <s v="No"/>
    <x v="0"/>
    <x v="1"/>
    <n v="9957.7199999999993"/>
    <x v="1"/>
    <x v="0"/>
    <s v="R1018"/>
    <x v="0"/>
  </r>
  <r>
    <s v="ID1129"/>
    <s v="Mr"/>
    <s v="Thomas B"/>
    <s v="Clarke"/>
    <d v="1964-09-11T00:00:00"/>
    <n v="58"/>
    <n v="0"/>
    <n v="24"/>
    <n v="4.01"/>
    <x v="1"/>
    <x v="0"/>
    <x v="0"/>
    <n v="1"/>
    <s v="No"/>
    <x v="2"/>
    <x v="2"/>
    <n v="9933.44"/>
    <x v="2"/>
    <x v="0"/>
    <s v="R1013"/>
    <x v="0"/>
  </r>
  <r>
    <s v="ID1130"/>
    <s v="Ms"/>
    <s v="Katie"/>
    <s v="Koren"/>
    <d v="1983-12-03T00:00:00"/>
    <n v="39"/>
    <n v="3"/>
    <n v="31.78"/>
    <n v="4.24"/>
    <x v="1"/>
    <x v="0"/>
    <x v="1"/>
    <n v="1"/>
    <s v="No"/>
    <x v="2"/>
    <x v="0"/>
    <n v="9931.9599999999991"/>
    <x v="1"/>
    <x v="2"/>
    <s v="R1012"/>
    <x v="1"/>
  </r>
  <r>
    <s v="ID1131"/>
    <s v="Mrs"/>
    <s v="Rachelle L"/>
    <s v="Kuramoto"/>
    <d v="1985-08-19T00:00:00"/>
    <n v="37"/>
    <n v="3"/>
    <n v="32.25"/>
    <n v="5.36"/>
    <x v="1"/>
    <x v="0"/>
    <x v="0"/>
    <n v="0"/>
    <s v="No"/>
    <x v="2"/>
    <x v="0"/>
    <n v="9930.64"/>
    <x v="1"/>
    <x v="0"/>
    <s v="R1025"/>
    <x v="1"/>
  </r>
  <r>
    <s v="ID1132"/>
    <s v="Ms"/>
    <s v="Colleen"/>
    <s v="Lynn"/>
    <d v="1972-09-14T00:00:00"/>
    <n v="50"/>
    <n v="1"/>
    <n v="30.114999999999998"/>
    <n v="4.99"/>
    <x v="0"/>
    <x v="0"/>
    <x v="0"/>
    <n v="2"/>
    <s v="No"/>
    <x v="2"/>
    <x v="0"/>
    <n v="9910.36"/>
    <x v="1"/>
    <x v="0"/>
    <s v="R1012"/>
    <x v="0"/>
  </r>
  <r>
    <s v="ID1133"/>
    <s v="Mr"/>
    <s v="Gregory A"/>
    <s v="Dierksen"/>
    <d v="1962-08-17T00:00:00"/>
    <n v="60"/>
    <n v="0"/>
    <n v="22.41"/>
    <n v="8.68"/>
    <x v="0"/>
    <x v="0"/>
    <x v="0"/>
    <n v="0"/>
    <s v="No"/>
    <x v="0"/>
    <x v="2"/>
    <n v="9907.83"/>
    <x v="2"/>
    <x v="2"/>
    <s v="R1013"/>
    <x v="0"/>
  </r>
  <r>
    <s v="ID1134"/>
    <s v="Ms"/>
    <s v="Lara"/>
    <s v="Zoeller"/>
    <d v="1996-07-08T00:00:00"/>
    <n v="26"/>
    <n v="0"/>
    <n v="45.72"/>
    <n v="4.2300000000000004"/>
    <x v="1"/>
    <x v="0"/>
    <x v="0"/>
    <n v="0"/>
    <s v="No"/>
    <x v="2"/>
    <x v="0"/>
    <n v="9894.69"/>
    <x v="1"/>
    <x v="0"/>
    <s v="R1012"/>
    <x v="2"/>
  </r>
  <r>
    <s v="ID1135"/>
    <s v="Ms"/>
    <s v="Megan"/>
    <s v="Flesch"/>
    <d v="1966-11-05T00:00:00"/>
    <n v="56"/>
    <n v="0"/>
    <n v="25"/>
    <n v="5.32"/>
    <x v="1"/>
    <x v="0"/>
    <x v="0"/>
    <n v="2"/>
    <s v="No"/>
    <x v="2"/>
    <x v="1"/>
    <n v="9890.23"/>
    <x v="2"/>
    <x v="0"/>
    <s v="R1013"/>
    <x v="0"/>
  </r>
  <r>
    <s v="ID1136"/>
    <s v="Ms"/>
    <s v="Sara"/>
    <s v="Maltby"/>
    <d v="1971-11-08T00:00:00"/>
    <n v="51"/>
    <n v="1"/>
    <n v="39.5"/>
    <n v="6.66"/>
    <x v="0"/>
    <x v="0"/>
    <x v="0"/>
    <n v="0"/>
    <s v="No"/>
    <x v="0"/>
    <x v="0"/>
    <n v="9880.07"/>
    <x v="1"/>
    <x v="0"/>
    <s v="R1011"/>
    <x v="0"/>
  </r>
  <r>
    <s v="ID1137"/>
    <s v="Ms"/>
    <s v="Lucie J"/>
    <s v="Custance"/>
    <d v="1971-10-03T00:00:00"/>
    <n v="51"/>
    <n v="1"/>
    <n v="37.729999999999997"/>
    <n v="7.4"/>
    <x v="0"/>
    <x v="0"/>
    <x v="0"/>
    <n v="0"/>
    <s v="No"/>
    <x v="0"/>
    <x v="0"/>
    <n v="9877.61"/>
    <x v="1"/>
    <x v="1"/>
    <s v="R1013"/>
    <x v="0"/>
  </r>
  <r>
    <s v="ID1138"/>
    <s v="Ms"/>
    <s v="Elizabeth S"/>
    <s v="Choi"/>
    <d v="1971-07-03T00:00:00"/>
    <n v="51"/>
    <n v="0"/>
    <n v="40.659999999999997"/>
    <n v="10.08"/>
    <x v="0"/>
    <x v="0"/>
    <x v="0"/>
    <n v="0"/>
    <s v="No"/>
    <x v="0"/>
    <x v="0"/>
    <n v="9875.68"/>
    <x v="1"/>
    <x v="0"/>
    <s v="R1024"/>
    <x v="0"/>
  </r>
  <r>
    <s v="ID1139"/>
    <s v="Ms"/>
    <s v="Carma S"/>
    <s v="Barnett"/>
    <d v="1971-12-22T00:00:00"/>
    <n v="51"/>
    <n v="1"/>
    <n v="34.200000000000003"/>
    <n v="8.58"/>
    <x v="0"/>
    <x v="0"/>
    <x v="0"/>
    <n v="0"/>
    <s v="No"/>
    <x v="0"/>
    <x v="0"/>
    <n v="9872.7000000000007"/>
    <x v="1"/>
    <x v="2"/>
    <s v="R1011"/>
    <x v="0"/>
  </r>
  <r>
    <s v="ID1140"/>
    <s v="Mr"/>
    <s v="Ryan"/>
    <s v="Proulx"/>
    <d v="1998-07-06T00:00:00"/>
    <n v="24"/>
    <n v="0"/>
    <n v="46.51"/>
    <n v="5.84"/>
    <x v="0"/>
    <x v="0"/>
    <x v="0"/>
    <n v="1"/>
    <s v="No"/>
    <x v="1"/>
    <x v="0"/>
    <n v="9870.59"/>
    <x v="1"/>
    <x v="2"/>
    <s v="R1023"/>
    <x v="2"/>
  </r>
  <r>
    <s v="ID1141"/>
    <s v="Mr"/>
    <s v="Daniel"/>
    <s v="Hamilton"/>
    <d v="1969-08-13T00:00:00"/>
    <n v="53"/>
    <n v="0"/>
    <n v="28.88"/>
    <n v="4.8600000000000003"/>
    <x v="1"/>
    <x v="0"/>
    <x v="1"/>
    <n v="1"/>
    <s v="No"/>
    <x v="2"/>
    <x v="1"/>
    <n v="9869.81"/>
    <x v="2"/>
    <x v="0"/>
    <s v="R1012"/>
    <x v="0"/>
  </r>
  <r>
    <s v="ID1142"/>
    <s v="Ms"/>
    <s v="Sarah"/>
    <s v="Lundine"/>
    <d v="1971-11-09T00:00:00"/>
    <n v="51"/>
    <n v="0"/>
    <n v="33.914999999999999"/>
    <n v="11.52"/>
    <x v="0"/>
    <x v="0"/>
    <x v="0"/>
    <n v="0"/>
    <s v="No"/>
    <x v="0"/>
    <x v="0"/>
    <n v="9866.2999999999993"/>
    <x v="1"/>
    <x v="0"/>
    <s v="R1024"/>
    <x v="0"/>
  </r>
  <r>
    <s v="ID1143"/>
    <s v="Mr"/>
    <s v="Matthew J"/>
    <s v="Paullin"/>
    <d v="1969-10-20T00:00:00"/>
    <n v="53"/>
    <n v="0"/>
    <n v="24.32"/>
    <n v="6.15"/>
    <x v="1"/>
    <x v="0"/>
    <x v="1"/>
    <n v="1"/>
    <s v="No"/>
    <x v="1"/>
    <x v="2"/>
    <n v="9863.4699999999993"/>
    <x v="2"/>
    <x v="0"/>
    <s v="R1012"/>
    <x v="0"/>
  </r>
  <r>
    <s v="ID1144"/>
    <s v="Ms"/>
    <s v="Francesca"/>
    <s v="Delucia"/>
    <d v="1971-07-17T00:00:00"/>
    <n v="51"/>
    <n v="1"/>
    <n v="25.8"/>
    <n v="9.94"/>
    <x v="0"/>
    <x v="0"/>
    <x v="0"/>
    <n v="0"/>
    <s v="No"/>
    <x v="0"/>
    <x v="1"/>
    <n v="9861.0300000000007"/>
    <x v="1"/>
    <x v="2"/>
    <s v="R1011"/>
    <x v="0"/>
  </r>
  <r>
    <s v="ID1145"/>
    <s v="Ms"/>
    <s v="Nicole"/>
    <s v="Valentine"/>
    <d v="1971-10-23T00:00:00"/>
    <n v="51"/>
    <n v="1"/>
    <n v="21.56"/>
    <n v="10.56"/>
    <x v="0"/>
    <x v="0"/>
    <x v="0"/>
    <n v="0"/>
    <s v="No"/>
    <x v="0"/>
    <x v="2"/>
    <n v="9855.1299999999992"/>
    <x v="1"/>
    <x v="0"/>
    <s v="R1013"/>
    <x v="0"/>
  </r>
  <r>
    <s v="ID1146"/>
    <s v="Mr"/>
    <s v="Toshiyuki"/>
    <s v="Mohara"/>
    <d v="1968-11-04T00:00:00"/>
    <n v="54"/>
    <n v="0"/>
    <n v="31.6"/>
    <n v="6.79"/>
    <x v="0"/>
    <x v="0"/>
    <x v="0"/>
    <n v="0"/>
    <s v="No"/>
    <x v="0"/>
    <x v="0"/>
    <n v="9850.43"/>
    <x v="2"/>
    <x v="0"/>
    <s v="R1011"/>
    <x v="0"/>
  </r>
  <r>
    <s v="ID1147"/>
    <s v="Mr"/>
    <s v="Tom L"/>
    <s v="Fairbrother"/>
    <d v="1992-08-13T00:00:00"/>
    <n v="30"/>
    <n v="0"/>
    <n v="42.93"/>
    <n v="4.8"/>
    <x v="0"/>
    <x v="0"/>
    <x v="0"/>
    <n v="1"/>
    <s v="No"/>
    <x v="2"/>
    <x v="0"/>
    <n v="9844.4500000000007"/>
    <x v="1"/>
    <x v="1"/>
    <s v="R1012"/>
    <x v="1"/>
  </r>
  <r>
    <s v="ID1148"/>
    <s v="Mr"/>
    <s v="Brian"/>
    <s v="Fagan"/>
    <d v="1972-09-26T00:00:00"/>
    <n v="50"/>
    <n v="0"/>
    <n v="26.72"/>
    <n v="5.75"/>
    <x v="0"/>
    <x v="0"/>
    <x v="0"/>
    <n v="2"/>
    <s v="No"/>
    <x v="1"/>
    <x v="1"/>
    <n v="9836.2099999999991"/>
    <x v="1"/>
    <x v="0"/>
    <s v="R1021"/>
    <x v="0"/>
  </r>
  <r>
    <s v="ID1149"/>
    <s v="Mr"/>
    <s v="Matthew"/>
    <s v="Toth"/>
    <d v="1972-06-28T00:00:00"/>
    <n v="50"/>
    <n v="0"/>
    <n v="26.67"/>
    <n v="5.81"/>
    <x v="0"/>
    <x v="0"/>
    <x v="0"/>
    <n v="2"/>
    <s v="No"/>
    <x v="1"/>
    <x v="1"/>
    <n v="9819.25"/>
    <x v="1"/>
    <x v="2"/>
    <s v="R1021"/>
    <x v="0"/>
  </r>
  <r>
    <s v="ID1150"/>
    <s v="Ms"/>
    <s v="Julee"/>
    <s v="Guinn"/>
    <d v="1973-09-17T00:00:00"/>
    <n v="49"/>
    <n v="2"/>
    <n v="42.68"/>
    <n v="9.2799999999999994"/>
    <x v="0"/>
    <x v="0"/>
    <x v="0"/>
    <n v="2"/>
    <s v="No"/>
    <x v="0"/>
    <x v="0"/>
    <n v="9800.89"/>
    <x v="1"/>
    <x v="1"/>
    <s v="R1013"/>
    <x v="1"/>
  </r>
  <r>
    <s v="ID1151"/>
    <s v="Mr"/>
    <s v="Christopher M"/>
    <s v="Rogers"/>
    <d v="1977-06-07T00:00:00"/>
    <n v="46"/>
    <n v="5"/>
    <n v="24.31"/>
    <n v="6.37"/>
    <x v="0"/>
    <x v="0"/>
    <x v="0"/>
    <n v="0"/>
    <s v="No"/>
    <x v="1"/>
    <x v="2"/>
    <n v="9788.8700000000008"/>
    <x v="2"/>
    <x v="2"/>
    <s v="R1013"/>
    <x v="1"/>
  </r>
  <r>
    <s v="ID1152"/>
    <s v="Mr"/>
    <s v="Ciaran"/>
    <s v="Diviney"/>
    <d v="1996-08-08T00:00:00"/>
    <n v="26"/>
    <n v="0"/>
    <n v="44.75"/>
    <n v="5.09"/>
    <x v="1"/>
    <x v="0"/>
    <x v="0"/>
    <n v="0"/>
    <s v="No"/>
    <x v="2"/>
    <x v="0"/>
    <n v="9787.32"/>
    <x v="1"/>
    <x v="0"/>
    <s v="R1023"/>
    <x v="2"/>
  </r>
  <r>
    <s v="ID1153"/>
    <s v="Ms"/>
    <s v="Kara"/>
    <s v="Marlatt"/>
    <d v="1973-07-07T00:00:00"/>
    <n v="49"/>
    <n v="1"/>
    <n v="30.78"/>
    <n v="7.94"/>
    <x v="0"/>
    <x v="0"/>
    <x v="0"/>
    <n v="2"/>
    <s v="No"/>
    <x v="0"/>
    <x v="0"/>
    <n v="9778.35"/>
    <x v="1"/>
    <x v="2"/>
    <s v="R1024"/>
    <x v="1"/>
  </r>
  <r>
    <s v="ID1154"/>
    <s v="Ms"/>
    <s v="Makie"/>
    <s v="Ohler"/>
    <d v="1965-09-05T00:00:00"/>
    <n v="57"/>
    <n v="0"/>
    <n v="21.86"/>
    <n v="10.95"/>
    <x v="0"/>
    <x v="0"/>
    <x v="0"/>
    <n v="0"/>
    <s v="No"/>
    <x v="0"/>
    <x v="2"/>
    <n v="9764.08"/>
    <x v="2"/>
    <x v="1"/>
    <s v="R1012"/>
    <x v="0"/>
  </r>
  <r>
    <s v="ID1155"/>
    <s v="Ms"/>
    <s v="Emily E"/>
    <s v="Mossler"/>
    <d v="2001-07-14T00:00:00"/>
    <n v="21"/>
    <n v="0"/>
    <n v="49.09"/>
    <n v="6.3"/>
    <x v="1"/>
    <x v="0"/>
    <x v="0"/>
    <n v="0"/>
    <s v="No"/>
    <x v="1"/>
    <x v="0"/>
    <n v="9753.49"/>
    <x v="1"/>
    <x v="2"/>
    <s v="R1012"/>
    <x v="2"/>
  </r>
  <r>
    <s v="ID1156"/>
    <s v="Mr"/>
    <s v="Cary"/>
    <s v="Segall"/>
    <d v="1970-07-04T00:00:00"/>
    <n v="52"/>
    <n v="1"/>
    <n v="47.74"/>
    <n v="8.0500000000000007"/>
    <x v="1"/>
    <x v="0"/>
    <x v="0"/>
    <n v="2"/>
    <s v="No"/>
    <x v="0"/>
    <x v="0"/>
    <n v="9748.91"/>
    <x v="1"/>
    <x v="1"/>
    <s v="R1013"/>
    <x v="0"/>
  </r>
  <r>
    <s v="ID1157"/>
    <s v="Mr"/>
    <s v="Steven"/>
    <s v="Sprieser"/>
    <d v="1970-08-18T00:00:00"/>
    <n v="52"/>
    <n v="1"/>
    <n v="30.2"/>
    <n v="9.8800000000000008"/>
    <x v="1"/>
    <x v="0"/>
    <x v="0"/>
    <n v="2"/>
    <s v="No"/>
    <x v="0"/>
    <x v="0"/>
    <n v="9724.5300000000007"/>
    <x v="2"/>
    <x v="1"/>
    <s v="R1011"/>
    <x v="0"/>
  </r>
  <r>
    <s v="ID1158"/>
    <s v="Mr"/>
    <s v="Jose Antonio Sr"/>
    <s v="Blanco"/>
    <d v="1970-09-12T00:00:00"/>
    <n v="52"/>
    <n v="0"/>
    <n v="33.25"/>
    <n v="7.42"/>
    <x v="1"/>
    <x v="0"/>
    <x v="0"/>
    <n v="2"/>
    <s v="No"/>
    <x v="0"/>
    <x v="0"/>
    <n v="9722.77"/>
    <x v="2"/>
    <x v="1"/>
    <s v="R1016"/>
    <x v="0"/>
  </r>
  <r>
    <s v="ID1159"/>
    <s v="Ms"/>
    <s v="Tatiana"/>
    <s v="Sheptock"/>
    <d v="1975-06-27T00:00:00"/>
    <n v="47"/>
    <n v="2"/>
    <n v="26.6"/>
    <n v="8.4499999999999993"/>
    <x v="1"/>
    <x v="0"/>
    <x v="0"/>
    <n v="1"/>
    <s v="No"/>
    <x v="0"/>
    <x v="1"/>
    <n v="9715.84"/>
    <x v="1"/>
    <x v="1"/>
    <s v="R1024"/>
    <x v="1"/>
  </r>
  <r>
    <s v="ID1160"/>
    <s v="Mr"/>
    <s v="Dan T"/>
    <s v="Chruniak"/>
    <d v="1972-07-10T00:00:00"/>
    <n v="50"/>
    <n v="0"/>
    <n v="26.35"/>
    <n v="6.21"/>
    <x v="0"/>
    <x v="0"/>
    <x v="0"/>
    <n v="2"/>
    <s v="No"/>
    <x v="1"/>
    <x v="1"/>
    <n v="9710.7099999999991"/>
    <x v="1"/>
    <x v="1"/>
    <s v="R1021"/>
    <x v="0"/>
  </r>
  <r>
    <s v="ID1161"/>
    <s v="Ms"/>
    <s v="Liisa A"/>
    <s v="Miller"/>
    <d v="1977-09-19T00:00:00"/>
    <n v="45"/>
    <n v="3"/>
    <n v="39.994999999999997"/>
    <n v="4.6500000000000004"/>
    <x v="0"/>
    <x v="0"/>
    <x v="0"/>
    <n v="0"/>
    <s v="No"/>
    <x v="2"/>
    <x v="0"/>
    <n v="9704.67"/>
    <x v="1"/>
    <x v="0"/>
    <s v="R1024"/>
    <x v="1"/>
  </r>
  <r>
    <s v="ID1162"/>
    <s v="Ms"/>
    <s v="Kathryn E"/>
    <s v="Theis"/>
    <d v="1964-11-07T00:00:00"/>
    <n v="58"/>
    <n v="0"/>
    <n v="22.92"/>
    <n v="5.87"/>
    <x v="1"/>
    <x v="0"/>
    <x v="0"/>
    <n v="1"/>
    <s v="No"/>
    <x v="1"/>
    <x v="2"/>
    <n v="9698.42"/>
    <x v="2"/>
    <x v="0"/>
    <s v="R1013"/>
    <x v="0"/>
  </r>
  <r>
    <s v="ID1163"/>
    <s v="Mr"/>
    <s v="Maxwell"/>
    <s v="Sadler"/>
    <d v="1966-09-16T00:00:00"/>
    <n v="56"/>
    <n v="0"/>
    <n v="24.78"/>
    <n v="4.24"/>
    <x v="1"/>
    <x v="0"/>
    <x v="0"/>
    <n v="2"/>
    <s v="No"/>
    <x v="2"/>
    <x v="2"/>
    <n v="9684.2900000000009"/>
    <x v="2"/>
    <x v="2"/>
    <s v="R1013"/>
    <x v="0"/>
  </r>
  <r>
    <s v="ID1164"/>
    <s v="Ms"/>
    <s v="Pascale"/>
    <s v="Auger"/>
    <d v="1981-08-08T00:00:00"/>
    <n v="41"/>
    <n v="1"/>
    <n v="34.07"/>
    <n v="7.81"/>
    <x v="1"/>
    <x v="0"/>
    <x v="0"/>
    <n v="0"/>
    <s v="No"/>
    <x v="0"/>
    <x v="0"/>
    <n v="9664.34"/>
    <x v="1"/>
    <x v="0"/>
    <s v="R1011"/>
    <x v="1"/>
  </r>
  <r>
    <s v="ID1165"/>
    <s v="Ms"/>
    <s v="Becca"/>
    <s v="Steadman"/>
    <d v="1974-07-08T00:00:00"/>
    <n v="48"/>
    <n v="0"/>
    <n v="30.14"/>
    <n v="9.85"/>
    <x v="0"/>
    <x v="0"/>
    <x v="0"/>
    <n v="0"/>
    <s v="No"/>
    <x v="0"/>
    <x v="0"/>
    <n v="9653.81"/>
    <x v="1"/>
    <x v="2"/>
    <s v="R1011"/>
    <x v="1"/>
  </r>
  <r>
    <s v="ID1166"/>
    <s v="Ms"/>
    <s v="Grace"/>
    <s v="Mccarron"/>
    <d v="1971-07-19T00:00:00"/>
    <n v="51"/>
    <n v="0"/>
    <n v="18.05"/>
    <n v="6.94"/>
    <x v="0"/>
    <x v="0"/>
    <x v="0"/>
    <n v="0"/>
    <s v="No"/>
    <x v="0"/>
    <x v="3"/>
    <n v="9644.25"/>
    <x v="1"/>
    <x v="1"/>
    <s v="R1012"/>
    <x v="0"/>
  </r>
  <r>
    <s v="ID1167"/>
    <s v="Ms"/>
    <s v="Samantha"/>
    <s v="Roecker"/>
    <d v="1970-09-30T00:00:00"/>
    <n v="52"/>
    <n v="0"/>
    <n v="37.4"/>
    <n v="11.3"/>
    <x v="1"/>
    <x v="0"/>
    <x v="0"/>
    <n v="2"/>
    <s v="No"/>
    <x v="0"/>
    <x v="0"/>
    <n v="9634.5400000000009"/>
    <x v="1"/>
    <x v="2"/>
    <s v="R1011"/>
    <x v="0"/>
  </r>
  <r>
    <s v="ID1168"/>
    <s v="Mrs"/>
    <s v="Nicole R"/>
    <s v="Giumarra"/>
    <d v="1968-06-22T00:00:00"/>
    <n v="54"/>
    <n v="0"/>
    <n v="25.75"/>
    <n v="9.23"/>
    <x v="0"/>
    <x v="0"/>
    <x v="0"/>
    <n v="0"/>
    <s v="No"/>
    <x v="0"/>
    <x v="1"/>
    <n v="9630.91"/>
    <x v="2"/>
    <x v="2"/>
    <s v="R1013"/>
    <x v="0"/>
  </r>
  <r>
    <s v="ID1169"/>
    <s v="Mr"/>
    <s v="David W"/>
    <s v="Peters"/>
    <d v="1972-10-23T00:00:00"/>
    <n v="50"/>
    <n v="2"/>
    <n v="32.299999999999997"/>
    <n v="4.37"/>
    <x v="0"/>
    <x v="0"/>
    <x v="0"/>
    <n v="2"/>
    <s v="No"/>
    <x v="2"/>
    <x v="0"/>
    <n v="9630.4"/>
    <x v="1"/>
    <x v="2"/>
    <s v="R1011"/>
    <x v="0"/>
  </r>
  <r>
    <s v="ID1170"/>
    <s v="Mr"/>
    <s v="Grant"/>
    <s v="Bower"/>
    <d v="1979-12-19T00:00:00"/>
    <n v="43"/>
    <n v="2"/>
    <n v="28.61"/>
    <n v="5.76"/>
    <x v="0"/>
    <x v="0"/>
    <x v="1"/>
    <n v="1"/>
    <s v="No"/>
    <x v="1"/>
    <x v="1"/>
    <n v="9630.2999999999993"/>
    <x v="1"/>
    <x v="2"/>
    <s v="R1021"/>
    <x v="1"/>
  </r>
  <r>
    <s v="ID1171"/>
    <s v="Mrs"/>
    <s v="Sophia"/>
    <s v="Chen"/>
    <d v="1998-06-23T00:00:00"/>
    <n v="24"/>
    <n v="0"/>
    <n v="45.41"/>
    <n v="4.96"/>
    <x v="0"/>
    <x v="0"/>
    <x v="0"/>
    <n v="1"/>
    <s v="No"/>
    <x v="2"/>
    <x v="0"/>
    <n v="9628.7900000000009"/>
    <x v="1"/>
    <x v="2"/>
    <s v="R1026"/>
    <x v="2"/>
  </r>
  <r>
    <s v="ID1172"/>
    <s v="Ms"/>
    <s v="Christina"/>
    <s v="Capriccioso"/>
    <d v="1970-12-16T00:00:00"/>
    <n v="52"/>
    <n v="0"/>
    <n v="31.2"/>
    <n v="11.04"/>
    <x v="1"/>
    <x v="0"/>
    <x v="0"/>
    <n v="2"/>
    <s v="No"/>
    <x v="0"/>
    <x v="0"/>
    <n v="9625.92"/>
    <x v="1"/>
    <x v="0"/>
    <s v="R1011"/>
    <x v="0"/>
  </r>
  <r>
    <s v="ID1173"/>
    <s v="Mr"/>
    <s v="Sam L"/>
    <s v="Starbuck"/>
    <d v="1975-10-29T00:00:00"/>
    <n v="47"/>
    <n v="3"/>
    <n v="29.83"/>
    <n v="7.81"/>
    <x v="1"/>
    <x v="0"/>
    <x v="0"/>
    <n v="1"/>
    <s v="No"/>
    <x v="0"/>
    <x v="1"/>
    <n v="9620.33"/>
    <x v="2"/>
    <x v="0"/>
    <s v="R1012"/>
    <x v="1"/>
  </r>
  <r>
    <s v="ID1174"/>
    <s v="Mrs"/>
    <s v="Haley R"/>
    <s v="Mcmahon"/>
    <d v="1982-08-29T00:00:00"/>
    <n v="40"/>
    <n v="3"/>
    <n v="29.06"/>
    <n v="4.55"/>
    <x v="0"/>
    <x v="0"/>
    <x v="0"/>
    <n v="0"/>
    <s v="No"/>
    <x v="2"/>
    <x v="1"/>
    <n v="9619.18"/>
    <x v="1"/>
    <x v="1"/>
    <s v="R1025"/>
    <x v="1"/>
  </r>
  <r>
    <s v="ID1175"/>
    <s v="Mr"/>
    <s v="Ethan"/>
    <s v="Rissell"/>
    <d v="1972-12-27T00:00:00"/>
    <n v="50"/>
    <n v="1"/>
    <n v="27.454999999999998"/>
    <n v="6.13"/>
    <x v="0"/>
    <x v="0"/>
    <x v="0"/>
    <n v="2"/>
    <s v="No"/>
    <x v="1"/>
    <x v="1"/>
    <n v="9617.66"/>
    <x v="2"/>
    <x v="0"/>
    <s v="R1016"/>
    <x v="0"/>
  </r>
  <r>
    <s v="ID1176"/>
    <s v="Mr"/>
    <s v="Andrew W"/>
    <s v="Kromroy"/>
    <d v="1964-12-15T00:00:00"/>
    <n v="58"/>
    <n v="0"/>
    <n v="23.01"/>
    <n v="6.04"/>
    <x v="1"/>
    <x v="0"/>
    <x v="0"/>
    <n v="1"/>
    <s v="No"/>
    <x v="1"/>
    <x v="2"/>
    <n v="9597.6299999999992"/>
    <x v="2"/>
    <x v="0"/>
    <s v="R1013"/>
    <x v="0"/>
  </r>
  <r>
    <s v="ID1177"/>
    <s v="Mr"/>
    <s v="Mark G"/>
    <s v="Manfredi"/>
    <d v="1981-10-18T00:00:00"/>
    <n v="41"/>
    <n v="1"/>
    <n v="31.39"/>
    <n v="8.85"/>
    <x v="1"/>
    <x v="0"/>
    <x v="0"/>
    <n v="0"/>
    <s v="No"/>
    <x v="0"/>
    <x v="0"/>
    <n v="9584.0400000000009"/>
    <x v="1"/>
    <x v="1"/>
    <s v="R1021"/>
    <x v="1"/>
  </r>
  <r>
    <s v="ID1178"/>
    <s v="Ms"/>
    <s v="Kasey E"/>
    <s v="Manwaring"/>
    <d v="1973-11-28T00:00:00"/>
    <n v="49"/>
    <n v="1"/>
    <n v="34.770000000000003"/>
    <n v="10.54"/>
    <x v="0"/>
    <x v="0"/>
    <x v="0"/>
    <n v="2"/>
    <s v="No"/>
    <x v="0"/>
    <x v="0"/>
    <n v="9583.89"/>
    <x v="1"/>
    <x v="0"/>
    <s v="R1012"/>
    <x v="1"/>
  </r>
  <r>
    <s v="ID1179"/>
    <s v="Mr"/>
    <s v="Jeff"/>
    <s v="Tomaszewski"/>
    <d v="1966-12-04T00:00:00"/>
    <n v="56"/>
    <n v="0"/>
    <n v="24.48"/>
    <n v="4.37"/>
    <x v="1"/>
    <x v="0"/>
    <x v="0"/>
    <n v="2"/>
    <s v="No"/>
    <x v="2"/>
    <x v="2"/>
    <n v="9582.5400000000009"/>
    <x v="2"/>
    <x v="2"/>
    <s v="R1013"/>
    <x v="0"/>
  </r>
  <r>
    <s v="ID1180"/>
    <s v="Ms"/>
    <s v="Amy"/>
    <s v="Gannon"/>
    <d v="1973-12-01T00:00:00"/>
    <n v="49"/>
    <n v="1"/>
    <n v="22.61"/>
    <n v="9.6300000000000008"/>
    <x v="0"/>
    <x v="0"/>
    <x v="0"/>
    <n v="2"/>
    <s v="No"/>
    <x v="0"/>
    <x v="2"/>
    <n v="9566.99"/>
    <x v="1"/>
    <x v="1"/>
    <s v="R1012"/>
    <x v="1"/>
  </r>
  <r>
    <s v="ID1181"/>
    <s v="Mr"/>
    <s v="Adam"/>
    <s v="Frye"/>
    <d v="1974-08-14T00:00:00"/>
    <n v="48"/>
    <n v="3"/>
    <n v="34.299999999999997"/>
    <n v="10.37"/>
    <x v="0"/>
    <x v="0"/>
    <x v="0"/>
    <n v="0"/>
    <s v="No"/>
    <x v="0"/>
    <x v="0"/>
    <n v="9563.0300000000007"/>
    <x v="2"/>
    <x v="1"/>
    <s v="R1011"/>
    <x v="1"/>
  </r>
  <r>
    <s v="ID1182"/>
    <s v="Ms"/>
    <s v="Kristin M"/>
    <s v="Jenkins"/>
    <d v="1972-09-22T00:00:00"/>
    <n v="50"/>
    <n v="1"/>
    <n v="46.09"/>
    <n v="5.44"/>
    <x v="0"/>
    <x v="0"/>
    <x v="0"/>
    <n v="2"/>
    <s v="No"/>
    <x v="2"/>
    <x v="0"/>
    <n v="9549.57"/>
    <x v="1"/>
    <x v="1"/>
    <s v="R1013"/>
    <x v="0"/>
  </r>
  <r>
    <s v="ID1183"/>
    <s v="Ms"/>
    <s v="Mary-Lynn B"/>
    <s v="Currier"/>
    <d v="1972-09-22T00:00:00"/>
    <n v="50"/>
    <n v="0"/>
    <n v="44.744999999999997"/>
    <n v="5.19"/>
    <x v="0"/>
    <x v="0"/>
    <x v="0"/>
    <n v="2"/>
    <s v="No"/>
    <x v="2"/>
    <x v="0"/>
    <n v="9541.7000000000007"/>
    <x v="1"/>
    <x v="1"/>
    <s v="R1024"/>
    <x v="0"/>
  </r>
  <r>
    <s v="ID1184"/>
    <s v="Mrs"/>
    <s v="Jamie A"/>
    <s v="Whittendale"/>
    <d v="1975-07-28T00:00:00"/>
    <n v="47"/>
    <n v="1"/>
    <n v="26.33"/>
    <n v="11.8"/>
    <x v="1"/>
    <x v="0"/>
    <x v="0"/>
    <n v="1"/>
    <s v="No"/>
    <x v="0"/>
    <x v="1"/>
    <n v="9540.17"/>
    <x v="1"/>
    <x v="2"/>
    <s v="R1024"/>
    <x v="1"/>
  </r>
  <r>
    <s v="ID1185"/>
    <s v="Mr"/>
    <s v="Jeffrey A"/>
    <s v="Rixe"/>
    <d v="1973-12-21T00:00:00"/>
    <n v="49"/>
    <n v="0"/>
    <n v="26.6"/>
    <n v="8.3800000000000008"/>
    <x v="0"/>
    <x v="0"/>
    <x v="0"/>
    <n v="2"/>
    <s v="No"/>
    <x v="0"/>
    <x v="1"/>
    <n v="9538.65"/>
    <x v="1"/>
    <x v="0"/>
    <s v="R1021"/>
    <x v="1"/>
  </r>
  <r>
    <s v="ID1186"/>
    <s v="Ms"/>
    <s v="Nicole"/>
    <s v="Ballon-Landa"/>
    <d v="1971-11-29T00:00:00"/>
    <n v="51"/>
    <n v="0"/>
    <n v="27.5"/>
    <n v="7.58"/>
    <x v="0"/>
    <x v="0"/>
    <x v="0"/>
    <n v="0"/>
    <s v="No"/>
    <x v="0"/>
    <x v="1"/>
    <n v="9528.9"/>
    <x v="1"/>
    <x v="2"/>
    <s v="R1011"/>
    <x v="0"/>
  </r>
  <r>
    <s v="ID1187"/>
    <s v="Ms"/>
    <s v="Audrey"/>
    <s v="Zaferos"/>
    <d v="1992-08-22T00:00:00"/>
    <n v="30"/>
    <n v="0"/>
    <n v="41.55"/>
    <n v="4.6100000000000003"/>
    <x v="0"/>
    <x v="0"/>
    <x v="0"/>
    <n v="1"/>
    <s v="No"/>
    <x v="2"/>
    <x v="0"/>
    <n v="9507.68"/>
    <x v="1"/>
    <x v="1"/>
    <s v="R1012"/>
    <x v="1"/>
  </r>
  <r>
    <s v="ID1188"/>
    <s v="Mr"/>
    <s v="Jacob"/>
    <s v="Jackson"/>
    <d v="1969-08-24T00:00:00"/>
    <n v="53"/>
    <n v="0"/>
    <n v="41.47"/>
    <n v="4.7"/>
    <x v="1"/>
    <x v="0"/>
    <x v="1"/>
    <n v="1"/>
    <s v="No"/>
    <x v="2"/>
    <x v="0"/>
    <n v="9504.31"/>
    <x v="2"/>
    <x v="2"/>
    <s v="R1013"/>
    <x v="0"/>
  </r>
  <r>
    <s v="ID1189"/>
    <s v="Mr"/>
    <s v="Daniel S"/>
    <s v="Evans Marke"/>
    <d v="1976-11-28T00:00:00"/>
    <n v="46"/>
    <n v="3"/>
    <n v="24.795000000000002"/>
    <n v="6.05"/>
    <x v="1"/>
    <x v="0"/>
    <x v="0"/>
    <n v="0"/>
    <s v="No"/>
    <x v="1"/>
    <x v="2"/>
    <n v="9500.57"/>
    <x v="1"/>
    <x v="0"/>
    <s v="R1017"/>
    <x v="1"/>
  </r>
  <r>
    <s v="ID1190"/>
    <s v="Mr"/>
    <s v="Marc C"/>
    <s v="Samland"/>
    <d v="1969-06-04T00:00:00"/>
    <n v="54"/>
    <n v="0"/>
    <n v="29.48"/>
    <n v="5.63"/>
    <x v="1"/>
    <x v="0"/>
    <x v="1"/>
    <n v="1"/>
    <s v="No"/>
    <x v="2"/>
    <x v="1"/>
    <n v="9487.64"/>
    <x v="1"/>
    <x v="2"/>
    <s v="R1013"/>
    <x v="0"/>
  </r>
  <r>
    <s v="ID1191"/>
    <s v="Mr"/>
    <s v="Mark S"/>
    <s v="Shapiro"/>
    <d v="1979-07-17T00:00:00"/>
    <n v="43"/>
    <n v="2"/>
    <n v="28.09"/>
    <n v="6.06"/>
    <x v="0"/>
    <x v="0"/>
    <x v="1"/>
    <n v="1"/>
    <s v="No"/>
    <x v="1"/>
    <x v="1"/>
    <n v="9453.92"/>
    <x v="1"/>
    <x v="2"/>
    <s v="R1021"/>
    <x v="1"/>
  </r>
  <r>
    <s v="ID1192"/>
    <s v="Mr"/>
    <s v="Dan"/>
    <s v="Snitzer"/>
    <d v="1987-11-14T00:00:00"/>
    <n v="35"/>
    <n v="3"/>
    <n v="32.729999999999997"/>
    <n v="5.19"/>
    <x v="0"/>
    <x v="0"/>
    <x v="0"/>
    <n v="1"/>
    <s v="No"/>
    <x v="2"/>
    <x v="0"/>
    <n v="9448.42"/>
    <x v="1"/>
    <x v="0"/>
    <s v="R1021"/>
    <x v="1"/>
  </r>
  <r>
    <s v="ID1193"/>
    <s v="Ms"/>
    <s v="Gabriela"/>
    <s v="Herra Arroyo"/>
    <d v="1974-06-08T00:00:00"/>
    <n v="49"/>
    <n v="1"/>
    <n v="27.36"/>
    <n v="8.9600000000000009"/>
    <x v="0"/>
    <x v="0"/>
    <x v="0"/>
    <n v="0"/>
    <s v="No"/>
    <x v="0"/>
    <x v="1"/>
    <n v="9447.3799999999992"/>
    <x v="1"/>
    <x v="0"/>
    <s v="R1024"/>
    <x v="1"/>
  </r>
  <r>
    <s v="ID1194"/>
    <s v="Ms"/>
    <s v="Amanda"/>
    <s v="Watters"/>
    <d v="1974-11-27T00:00:00"/>
    <n v="48"/>
    <n v="1"/>
    <n v="27.265000000000001"/>
    <n v="11.39"/>
    <x v="0"/>
    <x v="0"/>
    <x v="0"/>
    <n v="0"/>
    <s v="No"/>
    <x v="0"/>
    <x v="1"/>
    <n v="9447.25"/>
    <x v="1"/>
    <x v="1"/>
    <s v="R1024"/>
    <x v="1"/>
  </r>
  <r>
    <s v="ID1195"/>
    <s v="Ms"/>
    <s v="Dara"/>
    <s v="Steele-Belkin"/>
    <d v="1976-11-03T00:00:00"/>
    <n v="46"/>
    <n v="2"/>
    <n v="48.07"/>
    <n v="4.0599999999999996"/>
    <x v="1"/>
    <x v="0"/>
    <x v="0"/>
    <n v="0"/>
    <s v="No"/>
    <x v="2"/>
    <x v="0"/>
    <n v="9432.93"/>
    <x v="1"/>
    <x v="1"/>
    <s v="R1024"/>
    <x v="1"/>
  </r>
  <r>
    <s v="ID1196"/>
    <s v="Ms"/>
    <s v="Rachelle R"/>
    <s v="Christensen"/>
    <d v="1976-10-30T00:00:00"/>
    <n v="46"/>
    <n v="3"/>
    <n v="30.8"/>
    <n v="5.23"/>
    <x v="1"/>
    <x v="0"/>
    <x v="0"/>
    <n v="0"/>
    <s v="No"/>
    <x v="2"/>
    <x v="0"/>
    <n v="9414.92"/>
    <x v="1"/>
    <x v="2"/>
    <s v="R1011"/>
    <x v="1"/>
  </r>
  <r>
    <s v="ID1197"/>
    <s v="Ms"/>
    <s v="Brenda J"/>
    <s v="Hodge"/>
    <d v="1976-10-17T00:00:00"/>
    <n v="46"/>
    <n v="2"/>
    <n v="32.299999999999997"/>
    <n v="5.05"/>
    <x v="1"/>
    <x v="0"/>
    <x v="0"/>
    <n v="0"/>
    <s v="No"/>
    <x v="2"/>
    <x v="0"/>
    <n v="9411.01"/>
    <x v="1"/>
    <x v="0"/>
    <s v="R1024"/>
    <x v="1"/>
  </r>
  <r>
    <s v="ID1198"/>
    <s v="Mr"/>
    <s v="Tim"/>
    <s v="Rusterholz"/>
    <d v="1971-10-20T00:00:00"/>
    <n v="51"/>
    <n v="1"/>
    <n v="39.700000000000003"/>
    <n v="7.34"/>
    <x v="0"/>
    <x v="0"/>
    <x v="0"/>
    <n v="0"/>
    <s v="No"/>
    <x v="0"/>
    <x v="0"/>
    <n v="9391.35"/>
    <x v="2"/>
    <x v="0"/>
    <s v="R1011"/>
    <x v="0"/>
  </r>
  <r>
    <s v="ID1199"/>
    <s v="Mr"/>
    <s v="Sylvain"/>
    <s v="Lafrance"/>
    <d v="1971-12-29T00:00:00"/>
    <n v="51"/>
    <n v="1"/>
    <n v="35.97"/>
    <n v="8.1300000000000008"/>
    <x v="0"/>
    <x v="0"/>
    <x v="0"/>
    <n v="0"/>
    <s v="No"/>
    <x v="0"/>
    <x v="0"/>
    <n v="9386.16"/>
    <x v="2"/>
    <x v="2"/>
    <s v="R1013"/>
    <x v="0"/>
  </r>
  <r>
    <s v="ID1200"/>
    <s v="Mrs"/>
    <s v="Lisa M"/>
    <s v="Hallis"/>
    <d v="1975-12-02T00:00:00"/>
    <n v="47"/>
    <n v="1"/>
    <n v="25.86"/>
    <n v="6.68"/>
    <x v="1"/>
    <x v="0"/>
    <x v="0"/>
    <n v="1"/>
    <s v="No"/>
    <x v="0"/>
    <x v="1"/>
    <n v="9380.75"/>
    <x v="1"/>
    <x v="2"/>
    <s v="R1024"/>
    <x v="1"/>
  </r>
  <r>
    <s v="ID1201"/>
    <s v="Mr"/>
    <s v="Ryan"/>
    <s v="Marshall"/>
    <d v="1971-11-26T00:00:00"/>
    <n v="51"/>
    <n v="1"/>
    <n v="30.03"/>
    <n v="11.51"/>
    <x v="0"/>
    <x v="0"/>
    <x v="0"/>
    <n v="0"/>
    <s v="No"/>
    <x v="0"/>
    <x v="0"/>
    <n v="9377.9"/>
    <x v="1"/>
    <x v="1"/>
    <s v="R1013"/>
    <x v="0"/>
  </r>
  <r>
    <s v="ID1202"/>
    <s v="Mrs"/>
    <s v="Kaitlin M"/>
    <s v="Salowitz"/>
    <d v="1969-11-24T00:00:00"/>
    <n v="53"/>
    <n v="0"/>
    <n v="25.76"/>
    <n v="6.02"/>
    <x v="1"/>
    <x v="0"/>
    <x v="1"/>
    <n v="1"/>
    <s v="No"/>
    <x v="1"/>
    <x v="1"/>
    <n v="9377.4500000000007"/>
    <x v="1"/>
    <x v="0"/>
    <s v="R1013"/>
    <x v="0"/>
  </r>
  <r>
    <s v="ID1203"/>
    <s v="Mr"/>
    <s v="William R"/>
    <s v="Blake"/>
    <d v="1971-10-08T00:00:00"/>
    <n v="51"/>
    <n v="0"/>
    <n v="22.42"/>
    <n v="7.96"/>
    <x v="0"/>
    <x v="0"/>
    <x v="0"/>
    <n v="0"/>
    <s v="No"/>
    <x v="0"/>
    <x v="2"/>
    <n v="9361.33"/>
    <x v="2"/>
    <x v="1"/>
    <s v="R1016"/>
    <x v="0"/>
  </r>
  <r>
    <s v="ID1204"/>
    <s v="Mr"/>
    <s v="Bruce"/>
    <s v="Langerak"/>
    <d v="1988-07-01T00:00:00"/>
    <n v="34"/>
    <n v="3"/>
    <n v="33.18"/>
    <n v="6.01"/>
    <x v="1"/>
    <x v="0"/>
    <x v="0"/>
    <n v="1"/>
    <s v="No"/>
    <x v="1"/>
    <x v="0"/>
    <n v="9344.2000000000007"/>
    <x v="1"/>
    <x v="1"/>
    <s v="R1021"/>
    <x v="1"/>
  </r>
  <r>
    <s v="ID1205"/>
    <s v="Mrs"/>
    <s v="Veronica"/>
    <s v="Bonilla"/>
    <d v="1996-10-12T00:00:00"/>
    <n v="26"/>
    <n v="0"/>
    <n v="43.04"/>
    <n v="5.9"/>
    <x v="1"/>
    <x v="0"/>
    <x v="0"/>
    <n v="0"/>
    <s v="No"/>
    <x v="1"/>
    <x v="0"/>
    <n v="9338.61"/>
    <x v="1"/>
    <x v="1"/>
    <s v="R1026"/>
    <x v="2"/>
  </r>
  <r>
    <s v="ID1206"/>
    <s v="Mr"/>
    <s v="Warren"/>
    <s v="Ciabattoni"/>
    <d v="1988-07-09T00:00:00"/>
    <n v="34"/>
    <n v="3"/>
    <n v="34.15"/>
    <n v="4.49"/>
    <x v="1"/>
    <x v="0"/>
    <x v="0"/>
    <n v="1"/>
    <s v="No"/>
    <x v="2"/>
    <x v="0"/>
    <n v="9320.26"/>
    <x v="1"/>
    <x v="1"/>
    <s v="R1012"/>
    <x v="1"/>
  </r>
  <r>
    <s v="ID1207"/>
    <s v="Mrs"/>
    <s v="Daniela"/>
    <s v="Escanero Palmer"/>
    <d v="1977-10-12T00:00:00"/>
    <n v="45"/>
    <n v="2"/>
    <n v="25.78"/>
    <n v="6.25"/>
    <x v="0"/>
    <x v="0"/>
    <x v="0"/>
    <n v="0"/>
    <s v="No"/>
    <x v="1"/>
    <x v="1"/>
    <n v="9315.41"/>
    <x v="1"/>
    <x v="1"/>
    <s v="R1024"/>
    <x v="1"/>
  </r>
  <r>
    <s v="ID1208"/>
    <s v="Ms"/>
    <s v="Deirdre A"/>
    <s v="Lowe"/>
    <d v="1963-06-08T00:00:00"/>
    <n v="60"/>
    <n v="0"/>
    <n v="21.02"/>
    <n v="9.6199999999999992"/>
    <x v="1"/>
    <x v="0"/>
    <x v="1"/>
    <n v="1"/>
    <s v="No"/>
    <x v="0"/>
    <x v="2"/>
    <n v="9310.81"/>
    <x v="2"/>
    <x v="1"/>
    <s v="R1013"/>
    <x v="0"/>
  </r>
  <r>
    <s v="ID1209"/>
    <s v="Mr"/>
    <s v="Mathias"/>
    <s v="Osmark"/>
    <d v="1973-10-16T00:00:00"/>
    <n v="49"/>
    <n v="2"/>
    <n v="37.51"/>
    <n v="11.06"/>
    <x v="0"/>
    <x v="0"/>
    <x v="0"/>
    <n v="2"/>
    <s v="No"/>
    <x v="0"/>
    <x v="0"/>
    <n v="9304.7000000000007"/>
    <x v="2"/>
    <x v="0"/>
    <s v="R1013"/>
    <x v="1"/>
  </r>
  <r>
    <s v="ID1210"/>
    <s v="Mr"/>
    <s v="Matthew"/>
    <s v="Lawson"/>
    <d v="1976-11-03T00:00:00"/>
    <n v="46"/>
    <n v="3"/>
    <n v="25.745000000000001"/>
    <n v="6.11"/>
    <x v="1"/>
    <x v="0"/>
    <x v="0"/>
    <n v="0"/>
    <s v="No"/>
    <x v="1"/>
    <x v="1"/>
    <n v="9301.89"/>
    <x v="1"/>
    <x v="1"/>
    <s v="R1012"/>
    <x v="1"/>
  </r>
  <r>
    <s v="ID1211"/>
    <s v="Mr"/>
    <s v="Kurt"/>
    <s v="Warwick"/>
    <d v="1973-09-18T00:00:00"/>
    <n v="49"/>
    <n v="1"/>
    <n v="31.35"/>
    <n v="11.49"/>
    <x v="0"/>
    <x v="0"/>
    <x v="0"/>
    <n v="2"/>
    <s v="No"/>
    <x v="0"/>
    <x v="0"/>
    <n v="9290.14"/>
    <x v="2"/>
    <x v="0"/>
    <s v="R1016"/>
    <x v="1"/>
  </r>
  <r>
    <s v="ID1212"/>
    <s v="Mr"/>
    <s v="Samuel"/>
    <s v="Magnuson"/>
    <d v="1973-10-16T00:00:00"/>
    <n v="49"/>
    <n v="1"/>
    <n v="29.83"/>
    <n v="8.68"/>
    <x v="0"/>
    <x v="0"/>
    <x v="0"/>
    <n v="2"/>
    <s v="No"/>
    <x v="0"/>
    <x v="1"/>
    <n v="9288.0300000000007"/>
    <x v="1"/>
    <x v="0"/>
    <s v="R1018"/>
    <x v="1"/>
  </r>
  <r>
    <s v="ID1213"/>
    <s v="Mrs"/>
    <s v="Emily"/>
    <s v="Marsh"/>
    <d v="1969-11-26T00:00:00"/>
    <n v="53"/>
    <n v="0"/>
    <n v="25.49"/>
    <n v="5.68"/>
    <x v="1"/>
    <x v="0"/>
    <x v="1"/>
    <n v="1"/>
    <s v="No"/>
    <x v="2"/>
    <x v="1"/>
    <n v="9285.8700000000008"/>
    <x v="1"/>
    <x v="0"/>
    <s v="R1013"/>
    <x v="0"/>
  </r>
  <r>
    <s v="ID1214"/>
    <s v="Ms"/>
    <s v="Tiffany"/>
    <s v="Kari"/>
    <d v="1971-07-02T00:00:00"/>
    <n v="51"/>
    <n v="0"/>
    <n v="34.1"/>
    <n v="8.4499999999999993"/>
    <x v="0"/>
    <x v="0"/>
    <x v="0"/>
    <n v="0"/>
    <s v="No"/>
    <x v="0"/>
    <x v="0"/>
    <n v="9283.56"/>
    <x v="1"/>
    <x v="0"/>
    <s v="R1013"/>
    <x v="0"/>
  </r>
  <r>
    <s v="ID1215"/>
    <s v="Mr"/>
    <s v="Alex F"/>
    <s v="Standiford"/>
    <d v="1973-10-27T00:00:00"/>
    <n v="49"/>
    <n v="1"/>
    <n v="25.84"/>
    <n v="8.51"/>
    <x v="0"/>
    <x v="0"/>
    <x v="0"/>
    <n v="2"/>
    <s v="No"/>
    <x v="0"/>
    <x v="1"/>
    <n v="9282.48"/>
    <x v="2"/>
    <x v="2"/>
    <s v="R1016"/>
    <x v="1"/>
  </r>
  <r>
    <s v="ID1216"/>
    <s v="Ms"/>
    <s v="Alice"/>
    <s v="Sherwin"/>
    <d v="1971-08-06T00:00:00"/>
    <n v="51"/>
    <n v="0"/>
    <n v="20.6"/>
    <n v="7.62"/>
    <x v="0"/>
    <x v="0"/>
    <x v="0"/>
    <n v="0"/>
    <s v="No"/>
    <x v="0"/>
    <x v="2"/>
    <n v="9264.7999999999993"/>
    <x v="1"/>
    <x v="1"/>
    <s v="R1011"/>
    <x v="0"/>
  </r>
  <r>
    <s v="ID1217"/>
    <s v="Ms"/>
    <s v="Allison M"/>
    <s v="Parker"/>
    <d v="1974-08-21T00:00:00"/>
    <n v="48"/>
    <n v="1"/>
    <n v="28.88"/>
    <n v="10.18"/>
    <x v="0"/>
    <x v="0"/>
    <x v="0"/>
    <n v="0"/>
    <s v="No"/>
    <x v="0"/>
    <x v="1"/>
    <n v="9249.5"/>
    <x v="1"/>
    <x v="1"/>
    <s v="R1012"/>
    <x v="1"/>
  </r>
  <r>
    <s v="ID1218"/>
    <s v="Mr"/>
    <s v="Johannes Fiskerstand"/>
    <s v="Blekeli"/>
    <d v="1980-10-05T00:00:00"/>
    <n v="42"/>
    <n v="2"/>
    <n v="28.24"/>
    <n v="5.36"/>
    <x v="0"/>
    <x v="0"/>
    <x v="0"/>
    <n v="0"/>
    <s v="No"/>
    <x v="2"/>
    <x v="1"/>
    <n v="9247.94"/>
    <x v="1"/>
    <x v="1"/>
    <s v="R1021"/>
    <x v="1"/>
  </r>
  <r>
    <s v="ID1219"/>
    <s v="Mr"/>
    <s v="Stephen"/>
    <s v="Vangampleare"/>
    <d v="1975-12-06T00:00:00"/>
    <n v="47"/>
    <n v="2"/>
    <n v="25.46"/>
    <n v="11.78"/>
    <x v="1"/>
    <x v="0"/>
    <x v="0"/>
    <n v="1"/>
    <s v="No"/>
    <x v="0"/>
    <x v="1"/>
    <n v="9225.26"/>
    <x v="2"/>
    <x v="0"/>
    <s v="R1015"/>
    <x v="1"/>
  </r>
  <r>
    <s v="ID1220"/>
    <s v="Mr"/>
    <s v="Jon M"/>
    <s v="Hiatt"/>
    <d v="1981-12-05T00:00:00"/>
    <n v="41"/>
    <n v="5"/>
    <n v="29.64"/>
    <n v="10.82"/>
    <x v="1"/>
    <x v="0"/>
    <x v="0"/>
    <n v="0"/>
    <s v="No"/>
    <x v="0"/>
    <x v="1"/>
    <n v="9222.4"/>
    <x v="1"/>
    <x v="0"/>
    <s v="R1019"/>
    <x v="1"/>
  </r>
  <r>
    <s v="ID1221"/>
    <s v="Mr"/>
    <s v="Fasil"/>
    <s v="Tadesse"/>
    <d v="1986-12-25T00:00:00"/>
    <n v="36"/>
    <n v="3"/>
    <n v="31.27"/>
    <n v="7.73"/>
    <x v="1"/>
    <x v="0"/>
    <x v="0"/>
    <n v="1"/>
    <s v="No"/>
    <x v="0"/>
    <x v="0"/>
    <n v="9210.06"/>
    <x v="1"/>
    <x v="0"/>
    <s v="R1021"/>
    <x v="1"/>
  </r>
  <r>
    <s v="ID1222"/>
    <s v="Ms"/>
    <s v="Megan C"/>
    <s v="Jaswell"/>
    <d v="1976-09-10T00:00:00"/>
    <n v="46"/>
    <n v="2"/>
    <n v="19.95"/>
    <n v="6.24"/>
    <x v="1"/>
    <x v="0"/>
    <x v="0"/>
    <n v="0"/>
    <s v="No"/>
    <x v="1"/>
    <x v="2"/>
    <n v="9193.84"/>
    <x v="1"/>
    <x v="1"/>
    <s v="R1012"/>
    <x v="1"/>
  </r>
  <r>
    <s v="ID1223"/>
    <s v="Ms"/>
    <s v="Lisa J"/>
    <s v="Phillips-Cook"/>
    <d v="1973-12-25T00:00:00"/>
    <n v="49"/>
    <n v="1"/>
    <n v="21.3"/>
    <n v="10.42"/>
    <x v="0"/>
    <x v="0"/>
    <x v="0"/>
    <n v="2"/>
    <s v="No"/>
    <x v="0"/>
    <x v="2"/>
    <n v="9182.17"/>
    <x v="1"/>
    <x v="0"/>
    <s v="R1011"/>
    <x v="1"/>
  </r>
  <r>
    <s v="ID1224"/>
    <s v="Mr"/>
    <s v="Doron P"/>
    <s v="Clark"/>
    <d v="1971-12-29T00:00:00"/>
    <n v="51"/>
    <n v="0"/>
    <n v="31.635000000000002"/>
    <n v="11.11"/>
    <x v="0"/>
    <x v="0"/>
    <x v="0"/>
    <n v="0"/>
    <s v="No"/>
    <x v="0"/>
    <x v="0"/>
    <n v="9174.14"/>
    <x v="2"/>
    <x v="1"/>
    <s v="R1012"/>
    <x v="0"/>
  </r>
  <r>
    <s v="ID1225"/>
    <s v="Ms"/>
    <s v="Katharina"/>
    <s v="Wang"/>
    <d v="1970-10-24T00:00:00"/>
    <n v="52"/>
    <n v="0"/>
    <n v="23.9"/>
    <n v="7.67"/>
    <x v="1"/>
    <x v="0"/>
    <x v="0"/>
    <n v="2"/>
    <s v="No"/>
    <x v="0"/>
    <x v="2"/>
    <n v="9171.75"/>
    <x v="1"/>
    <x v="2"/>
    <s v="R1012"/>
    <x v="0"/>
  </r>
  <r>
    <s v="ID1226"/>
    <s v="Mr"/>
    <s v="Carl"/>
    <s v="Desruisseaux"/>
    <d v="1990-08-23T00:00:00"/>
    <n v="32"/>
    <n v="3"/>
    <n v="34.15"/>
    <n v="6.15"/>
    <x v="0"/>
    <x v="0"/>
    <x v="0"/>
    <n v="0"/>
    <s v="No"/>
    <x v="1"/>
    <x v="0"/>
    <n v="9159.51"/>
    <x v="1"/>
    <x v="2"/>
    <s v="R1021"/>
    <x v="1"/>
  </r>
  <r>
    <s v="ID1227"/>
    <s v="Ms"/>
    <s v="Kelsey J"/>
    <s v="Ripp"/>
    <d v="1982-12-08T00:00:00"/>
    <n v="40"/>
    <n v="3"/>
    <n v="28.71"/>
    <n v="5.71"/>
    <x v="0"/>
    <x v="0"/>
    <x v="0"/>
    <n v="0"/>
    <s v="No"/>
    <x v="1"/>
    <x v="1"/>
    <n v="9147.5"/>
    <x v="1"/>
    <x v="1"/>
    <s v="R1012"/>
    <x v="1"/>
  </r>
  <r>
    <s v="ID1228"/>
    <s v="Mr"/>
    <s v="Stephen A"/>
    <s v="Harris"/>
    <d v="1970-10-18T00:00:00"/>
    <n v="52"/>
    <n v="0"/>
    <n v="36.700000000000003"/>
    <n v="8.6999999999999993"/>
    <x v="1"/>
    <x v="0"/>
    <x v="0"/>
    <n v="2"/>
    <s v="No"/>
    <x v="0"/>
    <x v="0"/>
    <n v="9144.57"/>
    <x v="2"/>
    <x v="2"/>
    <s v="R1011"/>
    <x v="0"/>
  </r>
  <r>
    <s v="ID1229"/>
    <s v="Mr"/>
    <s v="Dan"/>
    <s v="Shafer"/>
    <d v="1970-08-12T00:00:00"/>
    <n v="52"/>
    <n v="0"/>
    <n v="34.1"/>
    <n v="9.0399999999999991"/>
    <x v="1"/>
    <x v="0"/>
    <x v="0"/>
    <n v="2"/>
    <s v="No"/>
    <x v="0"/>
    <x v="0"/>
    <n v="9140.9500000000007"/>
    <x v="2"/>
    <x v="0"/>
    <s v="R1013"/>
    <x v="0"/>
  </r>
  <r>
    <s v="ID1230"/>
    <s v="Ms"/>
    <s v="Katie C"/>
    <s v="Hemesath"/>
    <d v="1977-12-02T00:00:00"/>
    <n v="45"/>
    <n v="3"/>
    <n v="25.7"/>
    <n v="5.61"/>
    <x v="0"/>
    <x v="0"/>
    <x v="0"/>
    <n v="0"/>
    <s v="No"/>
    <x v="2"/>
    <x v="1"/>
    <n v="9101.7999999999993"/>
    <x v="1"/>
    <x v="1"/>
    <s v="R1011"/>
    <x v="1"/>
  </r>
  <r>
    <s v="ID1231"/>
    <s v="Ms"/>
    <s v="Melissa K"/>
    <s v="Vinci"/>
    <d v="1965-11-09T00:00:00"/>
    <n v="57"/>
    <n v="0"/>
    <n v="21.68"/>
    <n v="8.1199999999999992"/>
    <x v="0"/>
    <x v="0"/>
    <x v="0"/>
    <n v="0"/>
    <s v="No"/>
    <x v="0"/>
    <x v="2"/>
    <n v="9095.94"/>
    <x v="2"/>
    <x v="1"/>
    <s v="R1011"/>
    <x v="0"/>
  </r>
  <r>
    <s v="ID1232"/>
    <s v="Ms"/>
    <s v="Kara H"/>
    <s v="Diamond-Husmann"/>
    <d v="1977-11-04T00:00:00"/>
    <n v="45"/>
    <n v="2"/>
    <n v="25.175000000000001"/>
    <n v="4.74"/>
    <x v="0"/>
    <x v="0"/>
    <x v="0"/>
    <n v="0"/>
    <s v="No"/>
    <x v="2"/>
    <x v="1"/>
    <n v="9095.07"/>
    <x v="1"/>
    <x v="2"/>
    <s v="R1024"/>
    <x v="1"/>
  </r>
  <r>
    <s v="ID1233"/>
    <s v="Mr"/>
    <s v="Juan Carlos"/>
    <s v="Soto"/>
    <d v="1972-12-02T00:00:00"/>
    <n v="50"/>
    <n v="1"/>
    <n v="44.77"/>
    <n v="4.0599999999999996"/>
    <x v="0"/>
    <x v="0"/>
    <x v="0"/>
    <n v="2"/>
    <s v="No"/>
    <x v="2"/>
    <x v="0"/>
    <n v="9058.73"/>
    <x v="2"/>
    <x v="2"/>
    <s v="R1013"/>
    <x v="0"/>
  </r>
  <r>
    <s v="ID1234"/>
    <s v="Mr"/>
    <s v="John Iii"/>
    <s v="Howard"/>
    <d v="1972-12-07T00:00:00"/>
    <n v="50"/>
    <n v="1"/>
    <n v="37.07"/>
    <n v="5.69"/>
    <x v="0"/>
    <x v="0"/>
    <x v="0"/>
    <n v="2"/>
    <s v="No"/>
    <x v="2"/>
    <x v="0"/>
    <n v="9048.0300000000007"/>
    <x v="1"/>
    <x v="2"/>
    <s v="R1013"/>
    <x v="0"/>
  </r>
  <r>
    <s v="ID1235"/>
    <s v="Mrs"/>
    <s v="Sarah M"/>
    <s v="Patrick"/>
    <d v="1993-12-01T00:00:00"/>
    <n v="29"/>
    <n v="0"/>
    <n v="39.799999999999997"/>
    <n v="5.66"/>
    <x v="0"/>
    <x v="0"/>
    <x v="1"/>
    <n v="1"/>
    <s v="No"/>
    <x v="2"/>
    <x v="0"/>
    <n v="9010.2000000000007"/>
    <x v="1"/>
    <x v="0"/>
    <s v="R1026"/>
    <x v="2"/>
  </r>
  <r>
    <s v="ID1236"/>
    <s v="Mrs"/>
    <s v="Kristin C"/>
    <s v="Dacko"/>
    <d v="1979-12-16T00:00:00"/>
    <n v="43"/>
    <n v="2"/>
    <n v="26.36"/>
    <n v="4.32"/>
    <x v="0"/>
    <x v="0"/>
    <x v="1"/>
    <n v="1"/>
    <s v="No"/>
    <x v="2"/>
    <x v="1"/>
    <n v="8998.43"/>
    <x v="1"/>
    <x v="1"/>
    <s v="R1025"/>
    <x v="1"/>
  </r>
  <r>
    <s v="ID1237"/>
    <s v="Ms"/>
    <s v="Casey M"/>
    <s v="Glassey"/>
    <d v="1973-10-11T00:00:00"/>
    <n v="49"/>
    <n v="0"/>
    <n v="29.925000000000001"/>
    <n v="8.2899999999999991"/>
    <x v="0"/>
    <x v="0"/>
    <x v="0"/>
    <n v="2"/>
    <s v="No"/>
    <x v="0"/>
    <x v="1"/>
    <n v="8988.16"/>
    <x v="1"/>
    <x v="1"/>
    <s v="R1012"/>
    <x v="1"/>
  </r>
  <r>
    <s v="ID1238"/>
    <s v="Mr"/>
    <s v="Samuel"/>
    <s v="Frechette"/>
    <d v="1974-07-21T00:00:00"/>
    <n v="48"/>
    <n v="2"/>
    <n v="37.29"/>
    <n v="10.46"/>
    <x v="0"/>
    <x v="0"/>
    <x v="0"/>
    <n v="0"/>
    <s v="No"/>
    <x v="0"/>
    <x v="0"/>
    <n v="8978.19"/>
    <x v="1"/>
    <x v="2"/>
    <s v="R1013"/>
    <x v="1"/>
  </r>
  <r>
    <s v="ID1239"/>
    <s v="Mr"/>
    <s v="Braulio"/>
    <s v="Benitez"/>
    <d v="1974-09-08T00:00:00"/>
    <n v="48"/>
    <n v="2"/>
    <n v="30.2"/>
    <n v="11.96"/>
    <x v="0"/>
    <x v="0"/>
    <x v="0"/>
    <n v="0"/>
    <s v="No"/>
    <x v="0"/>
    <x v="0"/>
    <n v="8968.33"/>
    <x v="2"/>
    <x v="2"/>
    <s v="R1011"/>
    <x v="1"/>
  </r>
  <r>
    <s v="ID1240"/>
    <s v="Ms"/>
    <s v="Anne-Marie"/>
    <s v="Gauthier"/>
    <d v="1983-07-15T00:00:00"/>
    <n v="39"/>
    <n v="5"/>
    <n v="24.225000000000001"/>
    <n v="4.25"/>
    <x v="1"/>
    <x v="0"/>
    <x v="1"/>
    <n v="1"/>
    <s v="No"/>
    <x v="2"/>
    <x v="2"/>
    <n v="8965.7999999999993"/>
    <x v="1"/>
    <x v="0"/>
    <s v="R1012"/>
    <x v="1"/>
  </r>
  <r>
    <s v="ID1241"/>
    <s v="Mr"/>
    <s v="Samuel K"/>
    <s v="Fazioli"/>
    <d v="1974-08-17T00:00:00"/>
    <n v="48"/>
    <n v="1"/>
    <n v="31.445"/>
    <n v="8.33"/>
    <x v="0"/>
    <x v="0"/>
    <x v="0"/>
    <n v="0"/>
    <s v="No"/>
    <x v="0"/>
    <x v="0"/>
    <n v="8964.06"/>
    <x v="2"/>
    <x v="2"/>
    <s v="R1016"/>
    <x v="1"/>
  </r>
  <r>
    <s v="ID1242"/>
    <s v="Mrs"/>
    <s v="Yuki"/>
    <s v="Chorney"/>
    <d v="1992-09-27T00:00:00"/>
    <n v="30"/>
    <n v="0"/>
    <n v="38.880000000000003"/>
    <n v="4.29"/>
    <x v="0"/>
    <x v="0"/>
    <x v="0"/>
    <n v="1"/>
    <s v="No"/>
    <x v="2"/>
    <x v="0"/>
    <n v="8954.99"/>
    <x v="1"/>
    <x v="0"/>
    <s v="R1026"/>
    <x v="1"/>
  </r>
  <r>
    <s v="ID1243"/>
    <s v="Mr"/>
    <s v="Rafer"/>
    <s v="Dannenhauer"/>
    <d v="1976-12-25T00:00:00"/>
    <n v="46"/>
    <n v="3"/>
    <n v="43.89"/>
    <n v="6.32"/>
    <x v="1"/>
    <x v="0"/>
    <x v="0"/>
    <n v="0"/>
    <s v="No"/>
    <x v="1"/>
    <x v="0"/>
    <n v="8944.1200000000008"/>
    <x v="2"/>
    <x v="2"/>
    <s v="R1013"/>
    <x v="1"/>
  </r>
  <r>
    <s v="ID1244"/>
    <s v="Ms"/>
    <s v="Claire"/>
    <s v="Mccomb"/>
    <d v="1972-06-06T00:00:00"/>
    <n v="51"/>
    <n v="0"/>
    <n v="25.6"/>
    <n v="5.65"/>
    <x v="0"/>
    <x v="0"/>
    <x v="0"/>
    <n v="2"/>
    <s v="No"/>
    <x v="2"/>
    <x v="1"/>
    <n v="8932.08"/>
    <x v="1"/>
    <x v="1"/>
    <s v="R1011"/>
    <x v="0"/>
  </r>
  <r>
    <s v="ID1245"/>
    <s v="Ms"/>
    <s v="Erynn J"/>
    <s v="Blake"/>
    <d v="1975-07-07T00:00:00"/>
    <n v="47"/>
    <n v="1"/>
    <n v="29.545000000000002"/>
    <n v="8.41"/>
    <x v="1"/>
    <x v="0"/>
    <x v="0"/>
    <n v="1"/>
    <s v="No"/>
    <x v="0"/>
    <x v="1"/>
    <n v="8930.93"/>
    <x v="1"/>
    <x v="2"/>
    <s v="R1012"/>
    <x v="1"/>
  </r>
  <r>
    <s v="ID1246"/>
    <s v="Mr"/>
    <s v="Mahesh"/>
    <s v="Sambasivam"/>
    <d v="1967-09-06T00:00:00"/>
    <n v="55"/>
    <n v="0"/>
    <n v="23.25"/>
    <n v="11.96"/>
    <x v="1"/>
    <x v="0"/>
    <x v="0"/>
    <n v="0"/>
    <s v="No"/>
    <x v="0"/>
    <x v="2"/>
    <n v="8908.4699999999993"/>
    <x v="2"/>
    <x v="2"/>
    <s v="R1013"/>
    <x v="0"/>
  </r>
  <r>
    <s v="ID1247"/>
    <s v="Mr"/>
    <s v="Stanley"/>
    <s v="Maina"/>
    <d v="1997-11-28T00:00:00"/>
    <n v="25"/>
    <n v="0"/>
    <n v="43.95"/>
    <n v="5.17"/>
    <x v="1"/>
    <x v="0"/>
    <x v="1"/>
    <n v="1"/>
    <s v="No"/>
    <x v="2"/>
    <x v="0"/>
    <n v="8906.14"/>
    <x v="1"/>
    <x v="2"/>
    <s v="R1012"/>
    <x v="2"/>
  </r>
  <r>
    <s v="ID1248"/>
    <s v="Mr"/>
    <s v="Gregory"/>
    <s v="Keshian"/>
    <d v="1978-12-16T00:00:00"/>
    <n v="44"/>
    <n v="3"/>
    <n v="21.85"/>
    <n v="8.76"/>
    <x v="0"/>
    <x v="0"/>
    <x v="0"/>
    <n v="0"/>
    <s v="No"/>
    <x v="0"/>
    <x v="2"/>
    <n v="8891.14"/>
    <x v="1"/>
    <x v="0"/>
    <s v="R1017"/>
    <x v="1"/>
  </r>
  <r>
    <s v="ID1249"/>
    <s v="Mr"/>
    <s v="Eric"/>
    <s v="Maas"/>
    <d v="1973-09-09T00:00:00"/>
    <n v="49"/>
    <n v="0"/>
    <n v="25.73"/>
    <n v="7.99"/>
    <x v="0"/>
    <x v="0"/>
    <x v="0"/>
    <n v="2"/>
    <s v="No"/>
    <x v="0"/>
    <x v="1"/>
    <n v="8890.59"/>
    <x v="1"/>
    <x v="0"/>
    <s v="R1012"/>
    <x v="1"/>
  </r>
  <r>
    <s v="ID1250"/>
    <s v="Ms"/>
    <s v="Rachel M"/>
    <s v="Sinasac"/>
    <d v="1974-06-18T00:00:00"/>
    <n v="48"/>
    <n v="1"/>
    <n v="32.229999999999997"/>
    <n v="8.59"/>
    <x v="0"/>
    <x v="0"/>
    <x v="0"/>
    <n v="0"/>
    <s v="No"/>
    <x v="0"/>
    <x v="0"/>
    <n v="8871.15"/>
    <x v="1"/>
    <x v="0"/>
    <s v="R1013"/>
    <x v="1"/>
  </r>
  <r>
    <s v="ID1251"/>
    <s v="Mr"/>
    <s v="Fritz"/>
    <s v="Van De Kamp"/>
    <d v="1972-11-22T00:00:00"/>
    <n v="50"/>
    <n v="0"/>
    <n v="32.204999999999998"/>
    <n v="6.14"/>
    <x v="0"/>
    <x v="0"/>
    <x v="0"/>
    <n v="2"/>
    <s v="No"/>
    <x v="1"/>
    <x v="0"/>
    <n v="8835.26"/>
    <x v="2"/>
    <x v="2"/>
    <s v="R1012"/>
    <x v="0"/>
  </r>
  <r>
    <s v="ID1252"/>
    <s v="Mr"/>
    <s v="Brad"/>
    <s v="Ruffo"/>
    <d v="1972-11-14T00:00:00"/>
    <n v="50"/>
    <n v="0"/>
    <n v="26.41"/>
    <n v="4.08"/>
    <x v="0"/>
    <x v="0"/>
    <x v="0"/>
    <n v="2"/>
    <s v="No"/>
    <x v="2"/>
    <x v="1"/>
    <n v="8827.2099999999991"/>
    <x v="2"/>
    <x v="1"/>
    <s v="R1012"/>
    <x v="0"/>
  </r>
  <r>
    <s v="ID1253"/>
    <s v="Ms"/>
    <s v="Claire M"/>
    <s v="Long"/>
    <d v="1976-07-14T00:00:00"/>
    <n v="46"/>
    <n v="2"/>
    <n v="30.2"/>
    <n v="6.25"/>
    <x v="1"/>
    <x v="0"/>
    <x v="0"/>
    <n v="0"/>
    <s v="No"/>
    <x v="1"/>
    <x v="0"/>
    <n v="8825.09"/>
    <x v="1"/>
    <x v="0"/>
    <s v="R1011"/>
    <x v="1"/>
  </r>
  <r>
    <s v="ID1254"/>
    <s v="Mrs"/>
    <s v="Jennifer"/>
    <s v="Rohde"/>
    <d v="1988-08-22T00:00:00"/>
    <n v="34"/>
    <n v="3"/>
    <n v="31.26"/>
    <n v="5.94"/>
    <x v="1"/>
    <x v="0"/>
    <x v="0"/>
    <n v="1"/>
    <s v="No"/>
    <x v="1"/>
    <x v="0"/>
    <n v="8824.27"/>
    <x v="1"/>
    <x v="1"/>
    <s v="R1025"/>
    <x v="1"/>
  </r>
  <r>
    <s v="ID1255"/>
    <s v="Ms"/>
    <s v="Maria S"/>
    <s v="Bonzi"/>
    <d v="1976-10-19T00:00:00"/>
    <n v="46"/>
    <n v="1"/>
    <n v="33.725000000000001"/>
    <n v="6.45"/>
    <x v="1"/>
    <x v="0"/>
    <x v="0"/>
    <n v="0"/>
    <s v="No"/>
    <x v="1"/>
    <x v="0"/>
    <n v="8823.99"/>
    <x v="1"/>
    <x v="0"/>
    <s v="R1024"/>
    <x v="1"/>
  </r>
  <r>
    <s v="ID1256"/>
    <s v="Ms"/>
    <s v="Katherine E"/>
    <s v="Moore"/>
    <d v="1976-06-14T00:00:00"/>
    <n v="46"/>
    <n v="2"/>
    <n v="28.9"/>
    <n v="5.74"/>
    <x v="1"/>
    <x v="0"/>
    <x v="0"/>
    <n v="0"/>
    <s v="No"/>
    <x v="1"/>
    <x v="1"/>
    <n v="8823.2800000000007"/>
    <x v="1"/>
    <x v="1"/>
    <s v="R1011"/>
    <x v="1"/>
  </r>
  <r>
    <s v="ID1257"/>
    <s v="Mr"/>
    <s v="Michael"/>
    <s v="Mcgrane"/>
    <d v="2001-11-07T00:00:00"/>
    <n v="21"/>
    <n v="0"/>
    <n v="45.69"/>
    <n v="4.43"/>
    <x v="1"/>
    <x v="0"/>
    <x v="0"/>
    <n v="0"/>
    <s v="No"/>
    <x v="2"/>
    <x v="0"/>
    <n v="8821.8799999999992"/>
    <x v="1"/>
    <x v="0"/>
    <s v="R1023"/>
    <x v="2"/>
  </r>
  <r>
    <s v="ID1258"/>
    <s v="Ms"/>
    <s v="Roxanne"/>
    <s v="Stepnowski"/>
    <d v="1965-08-29T00:00:00"/>
    <n v="57"/>
    <n v="0"/>
    <n v="21.03"/>
    <n v="6.5"/>
    <x v="0"/>
    <x v="0"/>
    <x v="0"/>
    <n v="0"/>
    <s v="No"/>
    <x v="0"/>
    <x v="2"/>
    <n v="8800.49"/>
    <x v="2"/>
    <x v="2"/>
    <s v="R1013"/>
    <x v="0"/>
  </r>
  <r>
    <s v="ID1259"/>
    <s v="Mr"/>
    <s v="Israel"/>
    <s v="Merkle"/>
    <d v="1971-06-18T00:00:00"/>
    <n v="51"/>
    <n v="0"/>
    <n v="37"/>
    <n v="8.75"/>
    <x v="0"/>
    <x v="0"/>
    <x v="0"/>
    <n v="0"/>
    <s v="No"/>
    <x v="0"/>
    <x v="0"/>
    <n v="8798.59"/>
    <x v="1"/>
    <x v="1"/>
    <s v="R1011"/>
    <x v="0"/>
  </r>
  <r>
    <s v="ID1260"/>
    <s v="Mr"/>
    <s v="Samalya"/>
    <s v="Schaefer"/>
    <d v="1971-08-23T00:00:00"/>
    <n v="51"/>
    <n v="0"/>
    <n v="25.4"/>
    <n v="11.96"/>
    <x v="0"/>
    <x v="0"/>
    <x v="0"/>
    <n v="0"/>
    <s v="No"/>
    <x v="0"/>
    <x v="1"/>
    <n v="8782.4699999999993"/>
    <x v="1"/>
    <x v="0"/>
    <s v="R1011"/>
    <x v="0"/>
  </r>
  <r>
    <s v="ID1261"/>
    <s v="Mr"/>
    <s v="Peter"/>
    <s v="Vigneron"/>
    <d v="1974-09-06T00:00:00"/>
    <n v="48"/>
    <n v="1"/>
    <n v="32.299999999999997"/>
    <n v="10.54"/>
    <x v="0"/>
    <x v="0"/>
    <x v="0"/>
    <n v="0"/>
    <s v="No"/>
    <x v="0"/>
    <x v="0"/>
    <n v="8765.25"/>
    <x v="1"/>
    <x v="0"/>
    <s v="R1012"/>
    <x v="1"/>
  </r>
  <r>
    <s v="ID1262"/>
    <s v="Ms"/>
    <s v="Alicia"/>
    <s v="Mucci"/>
    <d v="1969-09-09T00:00:00"/>
    <n v="53"/>
    <n v="0"/>
    <n v="23.94"/>
    <n v="4.54"/>
    <x v="1"/>
    <x v="0"/>
    <x v="1"/>
    <n v="1"/>
    <s v="No"/>
    <x v="2"/>
    <x v="2"/>
    <n v="8760.1200000000008"/>
    <x v="1"/>
    <x v="1"/>
    <s v="R1013"/>
    <x v="0"/>
  </r>
  <r>
    <s v="ID1263"/>
    <s v="Ms"/>
    <s v="Sarah K"/>
    <s v="Macdonald"/>
    <d v="1999-08-23T00:00:00"/>
    <n v="23"/>
    <n v="0"/>
    <n v="46.4"/>
    <n v="5.71"/>
    <x v="0"/>
    <x v="0"/>
    <x v="0"/>
    <n v="0"/>
    <s v="No"/>
    <x v="1"/>
    <x v="0"/>
    <n v="8747.68"/>
    <x v="1"/>
    <x v="0"/>
    <s v="R1011"/>
    <x v="2"/>
  </r>
  <r>
    <s v="ID1264"/>
    <s v="Mr"/>
    <s v="Guomin"/>
    <s v="Deng"/>
    <d v="1976-06-17T00:00:00"/>
    <n v="46"/>
    <n v="2"/>
    <n v="40.375"/>
    <n v="6.25"/>
    <x v="1"/>
    <x v="0"/>
    <x v="0"/>
    <n v="0"/>
    <s v="No"/>
    <x v="1"/>
    <x v="0"/>
    <n v="8733.23"/>
    <x v="1"/>
    <x v="0"/>
    <s v="R1012"/>
    <x v="1"/>
  </r>
  <r>
    <s v="ID1265"/>
    <s v="Mr"/>
    <s v="Javier"/>
    <s v="De Mata"/>
    <d v="1973-06-25T00:00:00"/>
    <n v="49"/>
    <n v="1"/>
    <n v="28.7"/>
    <n v="9.4700000000000006"/>
    <x v="0"/>
    <x v="0"/>
    <x v="0"/>
    <n v="2"/>
    <s v="No"/>
    <x v="0"/>
    <x v="1"/>
    <n v="8703.4599999999991"/>
    <x v="2"/>
    <x v="0"/>
    <s v="R1011"/>
    <x v="1"/>
  </r>
  <r>
    <s v="ID1266"/>
    <s v="Mr"/>
    <s v="Matt"/>
    <s v="Strickland"/>
    <d v="1980-10-28T00:00:00"/>
    <n v="42"/>
    <n v="2"/>
    <n v="26.63"/>
    <n v="5.7"/>
    <x v="0"/>
    <x v="0"/>
    <x v="0"/>
    <n v="0"/>
    <s v="No"/>
    <x v="2"/>
    <x v="1"/>
    <n v="8701.84"/>
    <x v="1"/>
    <x v="0"/>
    <s v="R1021"/>
    <x v="1"/>
  </r>
  <r>
    <s v="ID1267"/>
    <s v="Mr"/>
    <s v="Thomas S"/>
    <s v="Cheney"/>
    <d v="1973-10-11T00:00:00"/>
    <n v="49"/>
    <n v="0"/>
    <n v="22.515000000000001"/>
    <n v="11.18"/>
    <x v="0"/>
    <x v="0"/>
    <x v="0"/>
    <n v="2"/>
    <s v="No"/>
    <x v="0"/>
    <x v="2"/>
    <n v="8688.86"/>
    <x v="1"/>
    <x v="1"/>
    <s v="R1017"/>
    <x v="1"/>
  </r>
  <r>
    <s v="ID1268"/>
    <s v="Ms"/>
    <s v="Martha Patricia"/>
    <s v="Godoy"/>
    <d v="1974-08-16T00:00:00"/>
    <n v="48"/>
    <n v="0"/>
    <n v="36.575000000000003"/>
    <n v="10.98"/>
    <x v="0"/>
    <x v="0"/>
    <x v="0"/>
    <n v="0"/>
    <s v="No"/>
    <x v="0"/>
    <x v="0"/>
    <n v="8671.19"/>
    <x v="1"/>
    <x v="1"/>
    <s v="R1012"/>
    <x v="1"/>
  </r>
  <r>
    <s v="ID1269"/>
    <s v="Ms"/>
    <s v="Alicia"/>
    <s v="Rider"/>
    <d v="1969-08-10T00:00:00"/>
    <n v="53"/>
    <n v="0"/>
    <n v="23.66"/>
    <n v="5.1100000000000003"/>
    <x v="1"/>
    <x v="0"/>
    <x v="1"/>
    <n v="1"/>
    <s v="No"/>
    <x v="2"/>
    <x v="2"/>
    <n v="8665.14"/>
    <x v="1"/>
    <x v="0"/>
    <s v="R1013"/>
    <x v="0"/>
  </r>
  <r>
    <s v="ID1270"/>
    <s v="Ms"/>
    <s v="Jennifer V"/>
    <s v="Evans"/>
    <d v="1965-10-21T00:00:00"/>
    <n v="57"/>
    <n v="0"/>
    <n v="18.62"/>
    <n v="10.24"/>
    <x v="0"/>
    <x v="0"/>
    <x v="0"/>
    <n v="0"/>
    <s v="No"/>
    <x v="0"/>
    <x v="2"/>
    <n v="8665.09"/>
    <x v="2"/>
    <x v="2"/>
    <s v="R1012"/>
    <x v="0"/>
  </r>
  <r>
    <s v="ID1271"/>
    <s v="Mr"/>
    <s v="Michael W"/>
    <s v="Anderson"/>
    <d v="1975-08-03T00:00:00"/>
    <n v="47"/>
    <n v="1"/>
    <n v="19.190000000000001"/>
    <n v="7.71"/>
    <x v="1"/>
    <x v="0"/>
    <x v="0"/>
    <n v="1"/>
    <s v="No"/>
    <x v="0"/>
    <x v="2"/>
    <n v="8627.5400000000009"/>
    <x v="1"/>
    <x v="2"/>
    <s v="R1017"/>
    <x v="1"/>
  </r>
  <r>
    <s v="ID1272"/>
    <s v="Mr"/>
    <s v="Eddie C"/>
    <s v="Walters"/>
    <d v="1977-09-02T00:00:00"/>
    <n v="45"/>
    <n v="3"/>
    <n v="27.5"/>
    <n v="6.03"/>
    <x v="0"/>
    <x v="0"/>
    <x v="0"/>
    <n v="0"/>
    <s v="No"/>
    <x v="1"/>
    <x v="1"/>
    <n v="8615.2999999999993"/>
    <x v="1"/>
    <x v="0"/>
    <s v="R1011"/>
    <x v="1"/>
  </r>
  <r>
    <s v="ID1273"/>
    <s v="Mr"/>
    <s v="Maxime M"/>
    <s v="Leboeuf"/>
    <d v="1979-07-17T00:00:00"/>
    <n v="43"/>
    <n v="3"/>
    <n v="27.36"/>
    <n v="5.96"/>
    <x v="0"/>
    <x v="0"/>
    <x v="1"/>
    <n v="1"/>
    <s v="No"/>
    <x v="1"/>
    <x v="1"/>
    <n v="8606.2199999999993"/>
    <x v="0"/>
    <x v="2"/>
    <s v="R1014"/>
    <x v="1"/>
  </r>
  <r>
    <s v="ID1274"/>
    <s v="Mr"/>
    <s v="Mark D"/>
    <s v="Scheibel"/>
    <d v="1977-10-15T00:00:00"/>
    <n v="45"/>
    <n v="3"/>
    <n v="20.350000000000001"/>
    <n v="4.16"/>
    <x v="0"/>
    <x v="0"/>
    <x v="0"/>
    <n v="0"/>
    <s v="No"/>
    <x v="2"/>
    <x v="2"/>
    <n v="8605.36"/>
    <x v="1"/>
    <x v="2"/>
    <s v="R1013"/>
    <x v="1"/>
  </r>
  <r>
    <s v="ID1275"/>
    <s v="Mr"/>
    <s v="Adam"/>
    <s v="Ritter"/>
    <d v="1977-11-12T00:00:00"/>
    <n v="45"/>
    <n v="2"/>
    <n v="24.035"/>
    <n v="6.11"/>
    <x v="0"/>
    <x v="0"/>
    <x v="0"/>
    <n v="0"/>
    <s v="No"/>
    <x v="1"/>
    <x v="2"/>
    <n v="8604.48"/>
    <x v="2"/>
    <x v="2"/>
    <s v="R1016"/>
    <x v="1"/>
  </r>
  <r>
    <s v="ID1276"/>
    <s v="Mr"/>
    <s v="Justin M"/>
    <s v="Deeg"/>
    <d v="1977-09-24T00:00:00"/>
    <n v="45"/>
    <n v="2"/>
    <n v="23.56"/>
    <n v="5.97"/>
    <x v="0"/>
    <x v="0"/>
    <x v="0"/>
    <n v="0"/>
    <s v="No"/>
    <x v="1"/>
    <x v="2"/>
    <n v="8603.82"/>
    <x v="1"/>
    <x v="1"/>
    <s v="R1019"/>
    <x v="1"/>
  </r>
  <r>
    <s v="ID1277"/>
    <s v="Ms"/>
    <s v="Svetlana V"/>
    <s v="Pretot"/>
    <d v="1973-07-11T00:00:00"/>
    <n v="49"/>
    <n v="0"/>
    <n v="27.17"/>
    <n v="10.81"/>
    <x v="0"/>
    <x v="0"/>
    <x v="0"/>
    <n v="2"/>
    <s v="No"/>
    <x v="0"/>
    <x v="1"/>
    <n v="8601.33"/>
    <x v="1"/>
    <x v="1"/>
    <s v="R1013"/>
    <x v="1"/>
  </r>
  <r>
    <s v="ID1278"/>
    <s v="Ms"/>
    <s v="Jana L"/>
    <s v="Willsey"/>
    <d v="1983-07-25T00:00:00"/>
    <n v="39"/>
    <n v="5"/>
    <n v="34.32"/>
    <n v="5.7"/>
    <x v="1"/>
    <x v="0"/>
    <x v="1"/>
    <n v="1"/>
    <s v="No"/>
    <x v="2"/>
    <x v="0"/>
    <n v="8596.83"/>
    <x v="1"/>
    <x v="0"/>
    <s v="R1013"/>
    <x v="1"/>
  </r>
  <r>
    <s v="ID1279"/>
    <s v="Ms"/>
    <s v="Laura"/>
    <s v="Roach"/>
    <d v="1983-12-30T00:00:00"/>
    <n v="39"/>
    <n v="5"/>
    <n v="23.87"/>
    <n v="4.7699999999999996"/>
    <x v="1"/>
    <x v="0"/>
    <x v="1"/>
    <n v="1"/>
    <s v="No"/>
    <x v="2"/>
    <x v="2"/>
    <n v="8582.2999999999993"/>
    <x v="1"/>
    <x v="1"/>
    <s v="R1013"/>
    <x v="1"/>
  </r>
  <r>
    <s v="ID1280"/>
    <s v="Mr"/>
    <s v="Torrey C Iii"/>
    <s v="Jacobsen"/>
    <d v="1987-11-11T00:00:00"/>
    <n v="35"/>
    <n v="3"/>
    <n v="30.15"/>
    <n v="4.25"/>
    <x v="0"/>
    <x v="0"/>
    <x v="0"/>
    <n v="1"/>
    <s v="No"/>
    <x v="2"/>
    <x v="0"/>
    <n v="8573.2999999999993"/>
    <x v="1"/>
    <x v="2"/>
    <s v="R1021"/>
    <x v="1"/>
  </r>
  <r>
    <s v="ID1281"/>
    <s v="Mr"/>
    <s v="Paul"/>
    <s v="O'Hora"/>
    <d v="1982-12-06T00:00:00"/>
    <n v="40"/>
    <n v="3"/>
    <n v="26.36"/>
    <n v="5.52"/>
    <x v="0"/>
    <x v="0"/>
    <x v="0"/>
    <n v="0"/>
    <s v="No"/>
    <x v="2"/>
    <x v="1"/>
    <n v="8572.0400000000009"/>
    <x v="1"/>
    <x v="2"/>
    <s v="R1021"/>
    <x v="1"/>
  </r>
  <r>
    <s v="ID1282"/>
    <s v="Ms"/>
    <s v="Jennifer D"/>
    <s v="Amato"/>
    <d v="1975-09-26T00:00:00"/>
    <n v="47"/>
    <n v="1"/>
    <n v="45.32"/>
    <n v="6.53"/>
    <x v="1"/>
    <x v="0"/>
    <x v="0"/>
    <n v="1"/>
    <s v="No"/>
    <x v="0"/>
    <x v="0"/>
    <n v="8569.86"/>
    <x v="1"/>
    <x v="0"/>
    <s v="R1013"/>
    <x v="1"/>
  </r>
  <r>
    <s v="ID1283"/>
    <s v="Mr"/>
    <s v="Erik"/>
    <s v="Reed"/>
    <d v="1988-09-21T00:00:00"/>
    <n v="34"/>
    <n v="3"/>
    <n v="31.93"/>
    <n v="4.82"/>
    <x v="1"/>
    <x v="0"/>
    <x v="0"/>
    <n v="1"/>
    <s v="No"/>
    <x v="2"/>
    <x v="0"/>
    <n v="8567.25"/>
    <x v="1"/>
    <x v="1"/>
    <s v="R1012"/>
    <x v="1"/>
  </r>
  <r>
    <s v="ID1284"/>
    <s v="Ms"/>
    <s v="Lana J"/>
    <s v="Wegner"/>
    <d v="1975-08-21T00:00:00"/>
    <n v="47"/>
    <n v="1"/>
    <n v="36"/>
    <n v="11.94"/>
    <x v="1"/>
    <x v="0"/>
    <x v="0"/>
    <n v="1"/>
    <s v="No"/>
    <x v="0"/>
    <x v="0"/>
    <n v="8556.91"/>
    <x v="1"/>
    <x v="1"/>
    <s v="R1011"/>
    <x v="1"/>
  </r>
  <r>
    <s v="ID1285"/>
    <s v="Ms"/>
    <s v="Rebecca E"/>
    <s v="Bokun"/>
    <d v="1975-08-06T00:00:00"/>
    <n v="47"/>
    <n v="1"/>
    <n v="32"/>
    <n v="7.85"/>
    <x v="1"/>
    <x v="0"/>
    <x v="0"/>
    <n v="1"/>
    <s v="No"/>
    <x v="0"/>
    <x v="0"/>
    <n v="8551.35"/>
    <x v="1"/>
    <x v="2"/>
    <s v="R1011"/>
    <x v="1"/>
  </r>
  <r>
    <s v="ID1286"/>
    <s v="Ms"/>
    <s v="Katie M"/>
    <s v="Ainsley"/>
    <d v="1983-12-12T00:00:00"/>
    <n v="39"/>
    <n v="1"/>
    <n v="29.37"/>
    <n v="8.01"/>
    <x v="1"/>
    <x v="0"/>
    <x v="0"/>
    <n v="1"/>
    <s v="No"/>
    <x v="0"/>
    <x v="1"/>
    <n v="8547.69"/>
    <x v="1"/>
    <x v="1"/>
    <s v="R1013"/>
    <x v="1"/>
  </r>
  <r>
    <s v="ID1287"/>
    <s v="Ms"/>
    <s v="Elizabeth A"/>
    <s v="Foster"/>
    <d v="1975-11-06T00:00:00"/>
    <n v="47"/>
    <n v="1"/>
    <n v="23.6"/>
    <n v="7.4"/>
    <x v="1"/>
    <x v="0"/>
    <x v="0"/>
    <n v="1"/>
    <s v="No"/>
    <x v="0"/>
    <x v="2"/>
    <n v="8539.67"/>
    <x v="1"/>
    <x v="0"/>
    <s v="R1011"/>
    <x v="1"/>
  </r>
  <r>
    <s v="ID1288"/>
    <s v="Ms"/>
    <s v="Sarah"/>
    <s v="Overpeck"/>
    <d v="1981-12-27T00:00:00"/>
    <n v="41"/>
    <n v="3"/>
    <n v="33.155000000000001"/>
    <n v="8.3800000000000008"/>
    <x v="1"/>
    <x v="0"/>
    <x v="0"/>
    <n v="0"/>
    <s v="No"/>
    <x v="0"/>
    <x v="0"/>
    <n v="8538.2900000000009"/>
    <x v="1"/>
    <x v="0"/>
    <s v="R1024"/>
    <x v="1"/>
  </r>
  <r>
    <s v="ID1289"/>
    <s v="Ms"/>
    <s v="Annie J"/>
    <s v="Levine"/>
    <d v="1983-07-24T00:00:00"/>
    <n v="39"/>
    <n v="0"/>
    <n v="24.32"/>
    <n v="11.56"/>
    <x v="1"/>
    <x v="0"/>
    <x v="0"/>
    <n v="1"/>
    <s v="No"/>
    <x v="0"/>
    <x v="2"/>
    <n v="8534.67"/>
    <x v="1"/>
    <x v="0"/>
    <s v="R1024"/>
    <x v="1"/>
  </r>
  <r>
    <s v="ID1290"/>
    <s v="Ms"/>
    <s v="Annie"/>
    <s v="Jean"/>
    <d v="1977-07-26T00:00:00"/>
    <n v="45"/>
    <n v="2"/>
    <n v="36.299999999999997"/>
    <n v="4.6100000000000003"/>
    <x v="0"/>
    <x v="0"/>
    <x v="0"/>
    <n v="0"/>
    <s v="No"/>
    <x v="2"/>
    <x v="0"/>
    <n v="8527.5300000000007"/>
    <x v="1"/>
    <x v="2"/>
    <s v="R1013"/>
    <x v="1"/>
  </r>
  <r>
    <s v="ID1291"/>
    <s v="Ms"/>
    <s v="Lindsey"/>
    <s v="Wild"/>
    <d v="1979-08-13T00:00:00"/>
    <n v="43"/>
    <n v="3"/>
    <n v="34.4"/>
    <n v="4.95"/>
    <x v="0"/>
    <x v="0"/>
    <x v="1"/>
    <n v="1"/>
    <s v="No"/>
    <x v="2"/>
    <x v="0"/>
    <n v="8522"/>
    <x v="1"/>
    <x v="2"/>
    <s v="R1011"/>
    <x v="1"/>
  </r>
  <r>
    <s v="ID1292"/>
    <s v="Ms"/>
    <s v="Laura"/>
    <s v="Tabor"/>
    <d v="1977-12-29T00:00:00"/>
    <n v="45"/>
    <n v="2"/>
    <n v="30.9"/>
    <n v="5.04"/>
    <x v="0"/>
    <x v="0"/>
    <x v="0"/>
    <n v="0"/>
    <s v="No"/>
    <x v="2"/>
    <x v="0"/>
    <n v="8520.0300000000007"/>
    <x v="1"/>
    <x v="0"/>
    <s v="R1011"/>
    <x v="1"/>
  </r>
  <r>
    <s v="ID1293"/>
    <s v="Ms"/>
    <s v="Amy T"/>
    <s v="Steffen"/>
    <d v="1977-06-21T00:00:00"/>
    <n v="45"/>
    <n v="2"/>
    <n v="28.6"/>
    <n v="5.42"/>
    <x v="0"/>
    <x v="0"/>
    <x v="0"/>
    <n v="0"/>
    <s v="No"/>
    <x v="2"/>
    <x v="1"/>
    <n v="8516.83"/>
    <x v="1"/>
    <x v="1"/>
    <s v="R1013"/>
    <x v="1"/>
  </r>
  <r>
    <s v="ID1294"/>
    <s v="Ms"/>
    <s v="Katarina D"/>
    <s v="Tadich"/>
    <d v="1977-12-26T00:00:00"/>
    <n v="45"/>
    <n v="2"/>
    <n v="27.83"/>
    <n v="5.39"/>
    <x v="0"/>
    <x v="0"/>
    <x v="0"/>
    <n v="0"/>
    <s v="No"/>
    <x v="2"/>
    <x v="1"/>
    <n v="8515.76"/>
    <x v="1"/>
    <x v="2"/>
    <s v="R1013"/>
    <x v="1"/>
  </r>
  <r>
    <s v="ID1295"/>
    <s v="Mr"/>
    <s v="B"/>
    <s v="Christenson"/>
    <d v="1993-11-10T00:00:00"/>
    <n v="29"/>
    <n v="0"/>
    <n v="39.64"/>
    <n v="6"/>
    <x v="0"/>
    <x v="0"/>
    <x v="1"/>
    <n v="1"/>
    <s v="No"/>
    <x v="1"/>
    <x v="0"/>
    <n v="8471.65"/>
    <x v="1"/>
    <x v="1"/>
    <s v="R1012"/>
    <x v="2"/>
  </r>
  <r>
    <s v="ID1296"/>
    <s v="Ms"/>
    <s v="Alison"/>
    <s v="Shell"/>
    <d v="1992-09-09T00:00:00"/>
    <n v="30"/>
    <n v="0"/>
    <n v="38.479999999999997"/>
    <n v="6.02"/>
    <x v="0"/>
    <x v="0"/>
    <x v="0"/>
    <n v="1"/>
    <s v="No"/>
    <x v="1"/>
    <x v="0"/>
    <n v="8466.35"/>
    <x v="1"/>
    <x v="2"/>
    <s v="R1012"/>
    <x v="1"/>
  </r>
  <r>
    <s v="ID1297"/>
    <s v="Mr"/>
    <s v="Neil K"/>
    <s v="Rao"/>
    <d v="1972-12-26T00:00:00"/>
    <n v="50"/>
    <n v="0"/>
    <n v="36.200000000000003"/>
    <n v="4.62"/>
    <x v="0"/>
    <x v="0"/>
    <x v="0"/>
    <n v="2"/>
    <s v="No"/>
    <x v="2"/>
    <x v="0"/>
    <n v="8457.82"/>
    <x v="1"/>
    <x v="0"/>
    <s v="R1011"/>
    <x v="0"/>
  </r>
  <r>
    <s v="ID1298"/>
    <s v="Mrs"/>
    <s v="Anne Hunter"/>
    <s v="Myers"/>
    <d v="1984-06-19T00:00:00"/>
    <n v="38"/>
    <n v="3"/>
    <n v="27.13"/>
    <n v="5.59"/>
    <x v="0"/>
    <x v="0"/>
    <x v="0"/>
    <n v="1"/>
    <s v="No"/>
    <x v="2"/>
    <x v="1"/>
    <n v="8450.82"/>
    <x v="1"/>
    <x v="2"/>
    <s v="R1025"/>
    <x v="1"/>
  </r>
  <r>
    <s v="ID1299"/>
    <s v="Ms"/>
    <s v="Sandra"/>
    <s v="Mclean"/>
    <d v="1966-06-12T00:00:00"/>
    <n v="56"/>
    <n v="0"/>
    <n v="20.75"/>
    <n v="5.18"/>
    <x v="1"/>
    <x v="0"/>
    <x v="0"/>
    <n v="2"/>
    <s v="No"/>
    <x v="2"/>
    <x v="2"/>
    <n v="8448.66"/>
    <x v="2"/>
    <x v="1"/>
    <s v="R1013"/>
    <x v="0"/>
  </r>
  <r>
    <s v="ID1300"/>
    <s v="Mr"/>
    <s v="Robert"/>
    <s v="Gomez"/>
    <d v="1972-09-04T00:00:00"/>
    <n v="50"/>
    <n v="0"/>
    <n v="26.6"/>
    <n v="6.29"/>
    <x v="0"/>
    <x v="0"/>
    <x v="0"/>
    <n v="2"/>
    <s v="No"/>
    <x v="1"/>
    <x v="1"/>
    <n v="8444.4699999999993"/>
    <x v="2"/>
    <x v="1"/>
    <s v="R1011"/>
    <x v="0"/>
  </r>
  <r>
    <s v="ID1301"/>
    <s v="Mr"/>
    <s v="Rodney"/>
    <s v="Hemingway"/>
    <d v="1972-09-09T00:00:00"/>
    <n v="50"/>
    <n v="0"/>
    <n v="25.3"/>
    <n v="4.49"/>
    <x v="0"/>
    <x v="0"/>
    <x v="0"/>
    <n v="2"/>
    <s v="No"/>
    <x v="2"/>
    <x v="1"/>
    <n v="8442.67"/>
    <x v="1"/>
    <x v="0"/>
    <s v="R1013"/>
    <x v="0"/>
  </r>
  <r>
    <s v="ID1302"/>
    <s v="Mr"/>
    <s v="Carl R"/>
    <s v="Pett"/>
    <d v="1963-09-24T00:00:00"/>
    <n v="59"/>
    <n v="0"/>
    <n v="18.84"/>
    <n v="11.82"/>
    <x v="1"/>
    <x v="0"/>
    <x v="1"/>
    <n v="1"/>
    <s v="No"/>
    <x v="0"/>
    <x v="2"/>
    <n v="8440.0499999999993"/>
    <x v="2"/>
    <x v="2"/>
    <s v="R1013"/>
    <x v="0"/>
  </r>
  <r>
    <s v="ID1303"/>
    <s v="Mr"/>
    <s v="Maximilian"/>
    <s v="Meingast"/>
    <d v="1975-09-28T00:00:00"/>
    <n v="47"/>
    <n v="1"/>
    <n v="19.57"/>
    <n v="7.41"/>
    <x v="1"/>
    <x v="0"/>
    <x v="0"/>
    <n v="1"/>
    <s v="No"/>
    <x v="0"/>
    <x v="2"/>
    <n v="8428.07"/>
    <x v="2"/>
    <x v="2"/>
    <s v="R1012"/>
    <x v="1"/>
  </r>
  <r>
    <s v="ID1304"/>
    <s v="Mr"/>
    <s v="Erik"/>
    <s v="Mccarthy"/>
    <d v="1977-09-04T00:00:00"/>
    <n v="45"/>
    <n v="2"/>
    <n v="30.495000000000001"/>
    <n v="5.97"/>
    <x v="0"/>
    <x v="0"/>
    <x v="0"/>
    <n v="0"/>
    <s v="No"/>
    <x v="1"/>
    <x v="0"/>
    <n v="8413.4599999999991"/>
    <x v="2"/>
    <x v="1"/>
    <s v="R1012"/>
    <x v="1"/>
  </r>
  <r>
    <s v="ID1305"/>
    <s v="Mr"/>
    <s v="Christopher"/>
    <s v="Boyle"/>
    <d v="1979-06-11T00:00:00"/>
    <n v="43"/>
    <n v="3"/>
    <n v="30.114999999999998"/>
    <n v="5.74"/>
    <x v="0"/>
    <x v="0"/>
    <x v="1"/>
    <n v="1"/>
    <s v="No"/>
    <x v="1"/>
    <x v="0"/>
    <n v="8410.0499999999993"/>
    <x v="1"/>
    <x v="2"/>
    <s v="R1012"/>
    <x v="1"/>
  </r>
  <r>
    <s v="ID1306"/>
    <s v="Mr"/>
    <s v="Eirik"/>
    <s v="Gundersen"/>
    <d v="1971-09-18T00:00:00"/>
    <n v="51"/>
    <n v="0"/>
    <n v="24.78"/>
    <n v="9.85"/>
    <x v="0"/>
    <x v="0"/>
    <x v="0"/>
    <n v="0"/>
    <s v="No"/>
    <x v="0"/>
    <x v="2"/>
    <n v="8400.01"/>
    <x v="1"/>
    <x v="0"/>
    <s v="R1013"/>
    <x v="0"/>
  </r>
  <r>
    <s v="ID1307"/>
    <s v="Mr"/>
    <s v="Rik"/>
    <s v="Wolswinkel"/>
    <d v="1971-09-04T00:00:00"/>
    <n v="51"/>
    <n v="0"/>
    <n v="24.77"/>
    <n v="7.59"/>
    <x v="0"/>
    <x v="0"/>
    <x v="0"/>
    <n v="0"/>
    <s v="No"/>
    <x v="0"/>
    <x v="2"/>
    <n v="8396.6200000000008"/>
    <x v="1"/>
    <x v="0"/>
    <s v="R1013"/>
    <x v="0"/>
  </r>
  <r>
    <s v="ID1308"/>
    <s v="Mr"/>
    <s v="Matthew R"/>
    <s v="Bomberger"/>
    <d v="1963-09-21T00:00:00"/>
    <n v="59"/>
    <n v="0"/>
    <n v="16.579999999999998"/>
    <n v="6.98"/>
    <x v="1"/>
    <x v="0"/>
    <x v="1"/>
    <n v="1"/>
    <s v="No"/>
    <x v="0"/>
    <x v="3"/>
    <n v="8355.5400000000009"/>
    <x v="2"/>
    <x v="0"/>
    <s v="R1012"/>
    <x v="0"/>
  </r>
  <r>
    <s v="ID1309"/>
    <s v="Mr"/>
    <s v="Daniel G"/>
    <s v="Roy"/>
    <d v="1976-06-12T00:00:00"/>
    <n v="46"/>
    <n v="2"/>
    <n v="38.17"/>
    <n v="4.7300000000000004"/>
    <x v="1"/>
    <x v="0"/>
    <x v="0"/>
    <n v="0"/>
    <s v="No"/>
    <x v="2"/>
    <x v="0"/>
    <n v="8347.16"/>
    <x v="1"/>
    <x v="1"/>
    <s v="R1013"/>
    <x v="1"/>
  </r>
  <r>
    <s v="ID1310"/>
    <s v="Mr"/>
    <s v="Yannick"/>
    <s v="Lapierre"/>
    <d v="1976-07-07T00:00:00"/>
    <n v="46"/>
    <n v="1"/>
    <n v="39.424999999999997"/>
    <n v="4.76"/>
    <x v="1"/>
    <x v="0"/>
    <x v="0"/>
    <n v="0"/>
    <s v="No"/>
    <x v="2"/>
    <x v="0"/>
    <n v="8342.91"/>
    <x v="2"/>
    <x v="1"/>
    <s v="R1016"/>
    <x v="1"/>
  </r>
  <r>
    <s v="ID1311"/>
    <s v="Mr"/>
    <s v="Sean R"/>
    <s v="Beaty"/>
    <d v="1976-07-20T00:00:00"/>
    <n v="46"/>
    <n v="1"/>
    <n v="33.44"/>
    <n v="6.24"/>
    <x v="1"/>
    <x v="0"/>
    <x v="0"/>
    <n v="0"/>
    <s v="No"/>
    <x v="1"/>
    <x v="0"/>
    <n v="8334.59"/>
    <x v="2"/>
    <x v="2"/>
    <s v="R1016"/>
    <x v="1"/>
  </r>
  <r>
    <s v="ID1312"/>
    <s v="Mr"/>
    <s v="Peter"/>
    <s v="Hammer"/>
    <d v="1976-07-12T00:00:00"/>
    <n v="46"/>
    <n v="1"/>
    <n v="33.344999999999999"/>
    <n v="5.44"/>
    <x v="1"/>
    <x v="0"/>
    <x v="0"/>
    <n v="0"/>
    <s v="No"/>
    <x v="2"/>
    <x v="0"/>
    <n v="8334.4599999999991"/>
    <x v="2"/>
    <x v="2"/>
    <s v="R1016"/>
    <x v="1"/>
  </r>
  <r>
    <s v="ID1313"/>
    <s v="Ms"/>
    <s v="Sara A"/>
    <s v="Randolph"/>
    <d v="1993-06-22T00:00:00"/>
    <n v="29"/>
    <n v="0"/>
    <n v="38.79"/>
    <n v="5.08"/>
    <x v="0"/>
    <x v="0"/>
    <x v="1"/>
    <n v="1"/>
    <s v="No"/>
    <x v="2"/>
    <x v="0"/>
    <n v="8314.65"/>
    <x v="1"/>
    <x v="1"/>
    <s v="R1012"/>
    <x v="2"/>
  </r>
  <r>
    <s v="ID1314"/>
    <s v="Ms"/>
    <s v="Erin C"/>
    <s v="Masterson"/>
    <d v="1979-08-07T00:00:00"/>
    <n v="43"/>
    <n v="2"/>
    <n v="30.684999999999999"/>
    <n v="4.87"/>
    <x v="0"/>
    <x v="0"/>
    <x v="1"/>
    <n v="1"/>
    <s v="No"/>
    <x v="2"/>
    <x v="0"/>
    <n v="8310.84"/>
    <x v="1"/>
    <x v="2"/>
    <s v="R1012"/>
    <x v="1"/>
  </r>
  <r>
    <s v="ID1315"/>
    <s v="Mr"/>
    <s v="Thibaud"/>
    <s v="Friess"/>
    <d v="1978-06-26T00:00:00"/>
    <n v="44"/>
    <n v="2"/>
    <n v="22.135000000000002"/>
    <n v="8.17"/>
    <x v="0"/>
    <x v="0"/>
    <x v="0"/>
    <n v="0"/>
    <s v="No"/>
    <x v="0"/>
    <x v="2"/>
    <n v="8302.5400000000009"/>
    <x v="2"/>
    <x v="0"/>
    <s v="R1016"/>
    <x v="1"/>
  </r>
  <r>
    <s v="ID1316"/>
    <s v="Ms"/>
    <s v="Lisa"/>
    <s v="Mantoni"/>
    <d v="1974-06-06T00:00:00"/>
    <n v="49"/>
    <n v="0"/>
    <n v="33.33"/>
    <n v="7.61"/>
    <x v="0"/>
    <x v="0"/>
    <x v="0"/>
    <n v="0"/>
    <s v="No"/>
    <x v="0"/>
    <x v="0"/>
    <n v="8283.68"/>
    <x v="1"/>
    <x v="0"/>
    <s v="R1013"/>
    <x v="1"/>
  </r>
  <r>
    <s v="ID1317"/>
    <s v="Ms"/>
    <s v="Gretchen K"/>
    <s v="Bodeen"/>
    <d v="1974-12-22T00:00:00"/>
    <n v="48"/>
    <n v="0"/>
    <n v="31.13"/>
    <n v="10.1"/>
    <x v="0"/>
    <x v="0"/>
    <x v="0"/>
    <n v="0"/>
    <s v="No"/>
    <x v="0"/>
    <x v="0"/>
    <n v="8280.6200000000008"/>
    <x v="1"/>
    <x v="2"/>
    <s v="R1013"/>
    <x v="1"/>
  </r>
  <r>
    <s v="ID1318"/>
    <s v="Ms"/>
    <s v="Martina"/>
    <s v="Mcpherson"/>
    <d v="1974-09-26T00:00:00"/>
    <n v="48"/>
    <n v="0"/>
    <n v="28.9"/>
    <n v="11.24"/>
    <x v="0"/>
    <x v="0"/>
    <x v="0"/>
    <n v="0"/>
    <s v="No"/>
    <x v="0"/>
    <x v="1"/>
    <n v="8277.52"/>
    <x v="1"/>
    <x v="2"/>
    <s v="R1011"/>
    <x v="1"/>
  </r>
  <r>
    <s v="ID1319"/>
    <s v="Mr"/>
    <s v="Dustin J"/>
    <s v="Palko"/>
    <d v="2000-11-28T00:00:00"/>
    <n v="22"/>
    <n v="0"/>
    <n v="43.31"/>
    <n v="6.1"/>
    <x v="1"/>
    <x v="1"/>
    <x v="0"/>
    <n v="1"/>
    <s v="No"/>
    <x v="1"/>
    <x v="0"/>
    <n v="8271.4599999999991"/>
    <x v="1"/>
    <x v="1"/>
    <s v="R1023"/>
    <x v="2"/>
  </r>
  <r>
    <s v="ID1320"/>
    <s v="Ms"/>
    <s v="Kelsey"/>
    <s v="Breathitt"/>
    <d v="1974-08-05T00:00:00"/>
    <n v="48"/>
    <n v="0"/>
    <n v="22.8"/>
    <n v="6.98"/>
    <x v="0"/>
    <x v="0"/>
    <x v="0"/>
    <n v="0"/>
    <s v="No"/>
    <x v="0"/>
    <x v="2"/>
    <n v="8269.0400000000009"/>
    <x v="1"/>
    <x v="1"/>
    <s v="R1011"/>
    <x v="1"/>
  </r>
  <r>
    <s v="ID1321"/>
    <s v="Mr"/>
    <s v="Daniel V"/>
    <s v="Evora"/>
    <d v="1964-09-05T00:00:00"/>
    <n v="58"/>
    <n v="0"/>
    <n v="19.09"/>
    <n v="4"/>
    <x v="1"/>
    <x v="0"/>
    <x v="0"/>
    <n v="1"/>
    <s v="No"/>
    <x v="2"/>
    <x v="2"/>
    <n v="8268"/>
    <x v="2"/>
    <x v="0"/>
    <s v="R1013"/>
    <x v="0"/>
  </r>
  <r>
    <s v="ID1322"/>
    <s v="Ms"/>
    <s v="Saeger"/>
    <s v="Fischer"/>
    <d v="1982-09-27T00:00:00"/>
    <n v="40"/>
    <n v="3"/>
    <n v="23.37"/>
    <n v="4.2300000000000004"/>
    <x v="0"/>
    <x v="0"/>
    <x v="0"/>
    <n v="0"/>
    <s v="No"/>
    <x v="2"/>
    <x v="2"/>
    <n v="8252.2800000000007"/>
    <x v="1"/>
    <x v="2"/>
    <s v="R1024"/>
    <x v="1"/>
  </r>
  <r>
    <s v="ID1323"/>
    <s v="Ms"/>
    <s v="Buzunesh"/>
    <s v="Deba"/>
    <d v="1976-09-02T00:00:00"/>
    <n v="46"/>
    <n v="1"/>
    <n v="33.44"/>
    <n v="4.72"/>
    <x v="1"/>
    <x v="0"/>
    <x v="0"/>
    <n v="0"/>
    <s v="No"/>
    <x v="2"/>
    <x v="0"/>
    <n v="8240.59"/>
    <x v="1"/>
    <x v="2"/>
    <s v="R1013"/>
    <x v="1"/>
  </r>
  <r>
    <s v="ID1324"/>
    <s v="Ms"/>
    <s v="Mirte"/>
    <s v="Leloup"/>
    <d v="1976-06-30T00:00:00"/>
    <n v="46"/>
    <n v="1"/>
    <n v="28.05"/>
    <n v="5.63"/>
    <x v="1"/>
    <x v="0"/>
    <x v="0"/>
    <n v="0"/>
    <s v="No"/>
    <x v="2"/>
    <x v="1"/>
    <n v="8233.1"/>
    <x v="1"/>
    <x v="2"/>
    <s v="R1013"/>
    <x v="1"/>
  </r>
  <r>
    <s v="ID1325"/>
    <s v="Ms"/>
    <s v="Megan"/>
    <s v="Labare"/>
    <d v="1976-09-03T00:00:00"/>
    <n v="46"/>
    <n v="1"/>
    <n v="27.72"/>
    <n v="5.83"/>
    <x v="1"/>
    <x v="0"/>
    <x v="0"/>
    <n v="0"/>
    <s v="No"/>
    <x v="1"/>
    <x v="1"/>
    <n v="8232.64"/>
    <x v="1"/>
    <x v="0"/>
    <s v="R1013"/>
    <x v="1"/>
  </r>
  <r>
    <s v="ID1326"/>
    <s v="Ms"/>
    <s v="Kerry A"/>
    <s v="Arouca"/>
    <d v="1978-06-30T00:00:00"/>
    <n v="44"/>
    <n v="2"/>
    <n v="29.81"/>
    <n v="9.23"/>
    <x v="0"/>
    <x v="0"/>
    <x v="0"/>
    <n v="0"/>
    <s v="No"/>
    <x v="0"/>
    <x v="1"/>
    <n v="8219.2000000000007"/>
    <x v="1"/>
    <x v="2"/>
    <s v="R1013"/>
    <x v="1"/>
  </r>
  <r>
    <s v="ID1327"/>
    <s v="Ms"/>
    <s v="Kristin"/>
    <s v="Reese"/>
    <d v="1978-10-24T00:00:00"/>
    <n v="44"/>
    <n v="2"/>
    <n v="23.98"/>
    <n v="9.89"/>
    <x v="0"/>
    <x v="0"/>
    <x v="0"/>
    <n v="0"/>
    <s v="No"/>
    <x v="0"/>
    <x v="2"/>
    <n v="8211.1"/>
    <x v="1"/>
    <x v="0"/>
    <s v="R1013"/>
    <x v="1"/>
  </r>
  <r>
    <s v="ID1328"/>
    <s v="Mr"/>
    <s v="Christopher R"/>
    <s v="Mccloskey"/>
    <d v="1962-11-23T00:00:00"/>
    <n v="60"/>
    <n v="0"/>
    <n v="17.34"/>
    <n v="12"/>
    <x v="0"/>
    <x v="0"/>
    <x v="0"/>
    <n v="0"/>
    <s v="No"/>
    <x v="0"/>
    <x v="3"/>
    <n v="8188.12"/>
    <x v="2"/>
    <x v="0"/>
    <s v="R1013"/>
    <x v="0"/>
  </r>
  <r>
    <s v="ID1329"/>
    <s v="Mrs"/>
    <s v="Elizabeth A"/>
    <s v="Tedsen"/>
    <d v="1997-10-21T00:00:00"/>
    <n v="25"/>
    <n v="0"/>
    <n v="40.39"/>
    <n v="4.24"/>
    <x v="1"/>
    <x v="0"/>
    <x v="1"/>
    <n v="1"/>
    <s v="No"/>
    <x v="2"/>
    <x v="0"/>
    <n v="8182.89"/>
    <x v="1"/>
    <x v="1"/>
    <s v="R1026"/>
    <x v="2"/>
  </r>
  <r>
    <s v="ID1330"/>
    <s v="Mr"/>
    <s v="Andrew"/>
    <s v="Koehlinger"/>
    <d v="1983-06-08T00:00:00"/>
    <n v="40"/>
    <n v="3"/>
    <n v="25.96"/>
    <n v="4.68"/>
    <x v="1"/>
    <x v="0"/>
    <x v="1"/>
    <n v="1"/>
    <s v="No"/>
    <x v="2"/>
    <x v="1"/>
    <n v="8179.51"/>
    <x v="1"/>
    <x v="2"/>
    <s v="R1020"/>
    <x v="1"/>
  </r>
  <r>
    <s v="ID1331"/>
    <s v="Ms"/>
    <s v="Dawn M"/>
    <s v="Pielechaty"/>
    <d v="1963-11-05T00:00:00"/>
    <n v="59"/>
    <n v="0"/>
    <n v="17.68"/>
    <n v="8.57"/>
    <x v="1"/>
    <x v="0"/>
    <x v="1"/>
    <n v="1"/>
    <s v="No"/>
    <x v="0"/>
    <x v="3"/>
    <n v="8177.9"/>
    <x v="2"/>
    <x v="1"/>
    <s v="R1013"/>
    <x v="0"/>
  </r>
  <r>
    <s v="ID1332"/>
    <s v="Mr"/>
    <s v="Jonathan P"/>
    <s v="Korhonen"/>
    <d v="1982-06-28T00:00:00"/>
    <n v="40"/>
    <n v="4"/>
    <n v="30.875"/>
    <n v="4.0999999999999996"/>
    <x v="0"/>
    <x v="0"/>
    <x v="0"/>
    <n v="0"/>
    <s v="No"/>
    <x v="2"/>
    <x v="0"/>
    <n v="8162.72"/>
    <x v="2"/>
    <x v="0"/>
    <s v="R1012"/>
    <x v="1"/>
  </r>
  <r>
    <s v="ID1333"/>
    <s v="Mrs"/>
    <s v="Gina"/>
    <s v="Kehr"/>
    <d v="1990-06-21T00:00:00"/>
    <n v="32"/>
    <n v="3"/>
    <n v="30.81"/>
    <n v="4.49"/>
    <x v="0"/>
    <x v="0"/>
    <x v="0"/>
    <n v="0"/>
    <s v="No"/>
    <x v="2"/>
    <x v="0"/>
    <n v="8157.92"/>
    <x v="1"/>
    <x v="0"/>
    <s v="R1025"/>
    <x v="1"/>
  </r>
  <r>
    <s v="ID1334"/>
    <s v="Mr"/>
    <s v="Dino"/>
    <s v="Montagna"/>
    <d v="1973-09-03T00:00:00"/>
    <n v="49"/>
    <n v="0"/>
    <n v="36.85"/>
    <n v="8.8000000000000007"/>
    <x v="0"/>
    <x v="0"/>
    <x v="0"/>
    <n v="2"/>
    <s v="No"/>
    <x v="0"/>
    <x v="0"/>
    <n v="8125.78"/>
    <x v="1"/>
    <x v="2"/>
    <s v="R1013"/>
    <x v="1"/>
  </r>
  <r>
    <s v="ID1335"/>
    <s v="Mr"/>
    <s v="Jan"/>
    <s v="M√ºller"/>
    <d v="1973-08-30T00:00:00"/>
    <n v="49"/>
    <n v="0"/>
    <n v="35.86"/>
    <n v="7.93"/>
    <x v="0"/>
    <x v="0"/>
    <x v="0"/>
    <n v="2"/>
    <s v="No"/>
    <x v="0"/>
    <x v="0"/>
    <n v="8124.41"/>
    <x v="2"/>
    <x v="1"/>
    <s v="R1013"/>
    <x v="1"/>
  </r>
  <r>
    <s v="ID1336"/>
    <s v="Mr"/>
    <s v="Jonathan E"/>
    <s v="Baker"/>
    <d v="1973-12-16T00:00:00"/>
    <n v="49"/>
    <n v="0"/>
    <n v="30.3"/>
    <n v="9.4499999999999993"/>
    <x v="0"/>
    <x v="0"/>
    <x v="0"/>
    <n v="2"/>
    <s v="No"/>
    <x v="0"/>
    <x v="0"/>
    <n v="8116.68"/>
    <x v="2"/>
    <x v="1"/>
    <s v="R1011"/>
    <x v="1"/>
  </r>
  <r>
    <s v="ID1337"/>
    <s v="Mr"/>
    <s v="Mark A"/>
    <s v="Sidebottom"/>
    <d v="1978-09-01T00:00:00"/>
    <n v="44"/>
    <n v="2"/>
    <n v="32.015000000000001"/>
    <n v="7.67"/>
    <x v="0"/>
    <x v="0"/>
    <x v="0"/>
    <n v="0"/>
    <s v="No"/>
    <x v="0"/>
    <x v="0"/>
    <n v="8116.27"/>
    <x v="2"/>
    <x v="1"/>
    <s v="R1012"/>
    <x v="1"/>
  </r>
  <r>
    <s v="ID1338"/>
    <s v="Mrs"/>
    <s v="Mary"/>
    <s v="Johnson"/>
    <d v="1973-10-11T00:00:00"/>
    <n v="49"/>
    <n v="0"/>
    <n v="25.06"/>
    <n v="10.53"/>
    <x v="0"/>
    <x v="0"/>
    <x v="0"/>
    <n v="2"/>
    <s v="No"/>
    <x v="0"/>
    <x v="1"/>
    <n v="8112.59"/>
    <x v="1"/>
    <x v="2"/>
    <s v="R1013"/>
    <x v="1"/>
  </r>
  <r>
    <s v="ID1339"/>
    <s v="Mr"/>
    <s v="Samuel"/>
    <s v="Morris"/>
    <d v="1967-06-10T00:00:00"/>
    <n v="55"/>
    <n v="0"/>
    <n v="18.829999999999998"/>
    <n v="10.08"/>
    <x v="1"/>
    <x v="0"/>
    <x v="0"/>
    <n v="0"/>
    <s v="No"/>
    <x v="0"/>
    <x v="2"/>
    <n v="8091.3"/>
    <x v="2"/>
    <x v="1"/>
    <s v="R1012"/>
    <x v="0"/>
  </r>
  <r>
    <s v="ID1340"/>
    <s v="Mr"/>
    <s v="Stan J"/>
    <s v="Chaisson"/>
    <d v="1975-12-21T00:00:00"/>
    <n v="47"/>
    <n v="1"/>
    <n v="47.52"/>
    <n v="11.39"/>
    <x v="1"/>
    <x v="0"/>
    <x v="0"/>
    <n v="1"/>
    <s v="No"/>
    <x v="0"/>
    <x v="0"/>
    <n v="8083.92"/>
    <x v="2"/>
    <x v="0"/>
    <s v="R1013"/>
    <x v="1"/>
  </r>
  <r>
    <s v="ID1341"/>
    <s v="Mrs"/>
    <s v="Jessica L"/>
    <s v="Pigott"/>
    <d v="1994-10-12T00:00:00"/>
    <n v="28"/>
    <n v="0"/>
    <n v="37.82"/>
    <n v="6.36"/>
    <x v="0"/>
    <x v="0"/>
    <x v="0"/>
    <n v="0"/>
    <s v="No"/>
    <x v="1"/>
    <x v="0"/>
    <n v="8081.74"/>
    <x v="1"/>
    <x v="2"/>
    <s v="R1026"/>
    <x v="2"/>
  </r>
  <r>
    <s v="ID1342"/>
    <s v="Ms"/>
    <s v="Krysta"/>
    <s v="Cochrane"/>
    <d v="2001-08-28T00:00:00"/>
    <n v="21"/>
    <n v="0"/>
    <n v="44.16"/>
    <n v="5.31"/>
    <x v="1"/>
    <x v="0"/>
    <x v="0"/>
    <n v="0"/>
    <s v="No"/>
    <x v="2"/>
    <x v="0"/>
    <n v="8081.26"/>
    <x v="1"/>
    <x v="2"/>
    <s v="R1012"/>
    <x v="2"/>
  </r>
  <r>
    <s v="ID1343"/>
    <s v="Mrs"/>
    <s v="Natascia"/>
    <s v="Armitage"/>
    <d v="1993-11-07T00:00:00"/>
    <n v="29"/>
    <n v="0"/>
    <n v="37.049999999999997"/>
    <n v="4.74"/>
    <x v="0"/>
    <x v="0"/>
    <x v="1"/>
    <n v="1"/>
    <s v="No"/>
    <x v="2"/>
    <x v="0"/>
    <n v="8077.41"/>
    <x v="1"/>
    <x v="1"/>
    <s v="R1026"/>
    <x v="2"/>
  </r>
  <r>
    <s v="ID1344"/>
    <s v="Ms"/>
    <s v="Jenny"/>
    <s v="Shen"/>
    <d v="1965-10-21T00:00:00"/>
    <n v="57"/>
    <n v="0"/>
    <n v="18.66"/>
    <n v="11.35"/>
    <x v="0"/>
    <x v="0"/>
    <x v="0"/>
    <n v="0"/>
    <s v="No"/>
    <x v="0"/>
    <x v="2"/>
    <n v="8071.57"/>
    <x v="2"/>
    <x v="1"/>
    <s v="R1011"/>
    <x v="0"/>
  </r>
  <r>
    <s v="ID1345"/>
    <s v="Mr"/>
    <s v="Brian"/>
    <s v="O'Kelly"/>
    <d v="1975-12-15T00:00:00"/>
    <n v="47"/>
    <n v="1"/>
    <n v="36.200000000000003"/>
    <n v="6.81"/>
    <x v="1"/>
    <x v="0"/>
    <x v="0"/>
    <n v="1"/>
    <s v="No"/>
    <x v="0"/>
    <x v="0"/>
    <n v="8068.19"/>
    <x v="2"/>
    <x v="2"/>
    <s v="R1011"/>
    <x v="1"/>
  </r>
  <r>
    <s v="ID1346"/>
    <s v="Ms"/>
    <s v="Monica"/>
    <s v="Huff"/>
    <d v="1965-08-11T00:00:00"/>
    <n v="57"/>
    <n v="0"/>
    <n v="18.87"/>
    <n v="8.06"/>
    <x v="0"/>
    <x v="0"/>
    <x v="0"/>
    <n v="0"/>
    <s v="No"/>
    <x v="0"/>
    <x v="2"/>
    <n v="8067.83"/>
    <x v="2"/>
    <x v="1"/>
    <s v="R1013"/>
    <x v="0"/>
  </r>
  <r>
    <s v="ID1347"/>
    <s v="Mr"/>
    <s v="Tyler"/>
    <s v="Dye"/>
    <d v="1975-06-28T00:00:00"/>
    <n v="47"/>
    <n v="1"/>
    <n v="32.299999999999997"/>
    <n v="6.74"/>
    <x v="1"/>
    <x v="0"/>
    <x v="0"/>
    <n v="1"/>
    <s v="No"/>
    <x v="0"/>
    <x v="0"/>
    <n v="8062.76"/>
    <x v="2"/>
    <x v="0"/>
    <s v="R1011"/>
    <x v="1"/>
  </r>
  <r>
    <s v="ID1348"/>
    <s v="Ms"/>
    <s v="Kelly C"/>
    <s v="Willard"/>
    <d v="1970-12-12T00:00:00"/>
    <n v="52"/>
    <n v="0"/>
    <n v="22.64"/>
    <n v="6.54"/>
    <x v="1"/>
    <x v="0"/>
    <x v="0"/>
    <n v="2"/>
    <s v="No"/>
    <x v="0"/>
    <x v="2"/>
    <n v="8062.31"/>
    <x v="1"/>
    <x v="1"/>
    <s v="R1013"/>
    <x v="0"/>
  </r>
  <r>
    <s v="ID1349"/>
    <s v="Mrs"/>
    <s v="Emily"/>
    <s v="D'Addario"/>
    <d v="1982-12-27T00:00:00"/>
    <n v="40"/>
    <n v="3"/>
    <n v="28.69"/>
    <n v="5.4"/>
    <x v="0"/>
    <x v="0"/>
    <x v="0"/>
    <n v="0"/>
    <s v="No"/>
    <x v="2"/>
    <x v="1"/>
    <n v="8059.68"/>
    <x v="1"/>
    <x v="0"/>
    <s v="R1012"/>
    <x v="1"/>
  </r>
  <r>
    <s v="ID1350"/>
    <s v="Mr"/>
    <s v="James V"/>
    <s v="Buchanan"/>
    <d v="1985-11-28T00:00:00"/>
    <n v="37"/>
    <n v="3"/>
    <n v="28.16"/>
    <n v="5.58"/>
    <x v="1"/>
    <x v="0"/>
    <x v="0"/>
    <n v="0"/>
    <s v="No"/>
    <x v="2"/>
    <x v="1"/>
    <n v="8059.06"/>
    <x v="1"/>
    <x v="0"/>
    <s v="R1012"/>
    <x v="1"/>
  </r>
  <r>
    <s v="ID1351"/>
    <s v="Ms"/>
    <s v="Angie"/>
    <s v="Clark"/>
    <d v="2003-12-12T00:00:00"/>
    <n v="19"/>
    <n v="0"/>
    <n v="45.54"/>
    <n v="5.84"/>
    <x v="0"/>
    <x v="0"/>
    <x v="1"/>
    <n v="1"/>
    <s v="No"/>
    <x v="1"/>
    <x v="0"/>
    <n v="8035.64"/>
    <x v="1"/>
    <x v="2"/>
    <s v="R1012"/>
    <x v="2"/>
  </r>
  <r>
    <s v="ID1352"/>
    <s v="Mr"/>
    <s v="Michael J"/>
    <s v="Waterson"/>
    <d v="1977-11-06T00:00:00"/>
    <n v="45"/>
    <n v="2"/>
    <n v="28.7"/>
    <n v="4.2"/>
    <x v="0"/>
    <x v="0"/>
    <x v="0"/>
    <n v="0"/>
    <s v="No"/>
    <x v="2"/>
    <x v="1"/>
    <n v="8027.97"/>
    <x v="2"/>
    <x v="2"/>
    <s v="R1011"/>
    <x v="1"/>
  </r>
  <r>
    <s v="ID1353"/>
    <s v="Ms"/>
    <s v="Sabina"/>
    <s v="Piras"/>
    <d v="1976-12-20T00:00:00"/>
    <n v="46"/>
    <n v="0"/>
    <n v="27.74"/>
    <n v="6.06"/>
    <x v="1"/>
    <x v="0"/>
    <x v="0"/>
    <n v="0"/>
    <s v="No"/>
    <x v="1"/>
    <x v="1"/>
    <n v="8026.67"/>
    <x v="1"/>
    <x v="2"/>
    <s v="R1012"/>
    <x v="1"/>
  </r>
  <r>
    <s v="ID1354"/>
    <s v="Ms"/>
    <s v="Amy C"/>
    <s v="Olson"/>
    <d v="1978-07-17T00:00:00"/>
    <n v="44"/>
    <n v="1"/>
    <n v="36.954999999999998"/>
    <n v="7.57"/>
    <x v="0"/>
    <x v="0"/>
    <x v="0"/>
    <n v="0"/>
    <s v="No"/>
    <x v="0"/>
    <x v="0"/>
    <n v="8023.14"/>
    <x v="1"/>
    <x v="0"/>
    <s v="R1012"/>
    <x v="1"/>
  </r>
  <r>
    <s v="ID1355"/>
    <s v="Ms"/>
    <s v="Victoria U"/>
    <s v="Manfredi"/>
    <d v="1989-11-03T00:00:00"/>
    <n v="33"/>
    <n v="3"/>
    <n v="30.69"/>
    <n v="6.15"/>
    <x v="0"/>
    <x v="0"/>
    <x v="0"/>
    <n v="0"/>
    <s v="No"/>
    <x v="1"/>
    <x v="0"/>
    <n v="8021.11"/>
    <x v="1"/>
    <x v="1"/>
    <s v="R1012"/>
    <x v="1"/>
  </r>
  <r>
    <s v="ID1356"/>
    <s v="Ms"/>
    <s v="Amelia B"/>
    <s v="Landberg"/>
    <d v="1980-11-08T00:00:00"/>
    <n v="42"/>
    <n v="2"/>
    <n v="24.984999999999999"/>
    <n v="4.5599999999999996"/>
    <x v="0"/>
    <x v="0"/>
    <x v="0"/>
    <n v="0"/>
    <s v="No"/>
    <x v="2"/>
    <x v="2"/>
    <n v="8017.06"/>
    <x v="1"/>
    <x v="2"/>
    <s v="R1012"/>
    <x v="1"/>
  </r>
  <r>
    <s v="ID1357"/>
    <s v="Ms"/>
    <s v="Jackie J"/>
    <s v="Flynn"/>
    <d v="1995-09-18T00:00:00"/>
    <n v="27"/>
    <n v="0"/>
    <n v="39.42"/>
    <n v="4.72"/>
    <x v="1"/>
    <x v="0"/>
    <x v="0"/>
    <n v="1"/>
    <s v="No"/>
    <x v="2"/>
    <x v="0"/>
    <n v="8014.62"/>
    <x v="1"/>
    <x v="0"/>
    <s v="R1012"/>
    <x v="2"/>
  </r>
  <r>
    <s v="ID1358"/>
    <s v="Mr"/>
    <s v="Justin"/>
    <s v="Bishop"/>
    <d v="1962-08-22T00:00:00"/>
    <n v="60"/>
    <n v="0"/>
    <n v="16.8"/>
    <n v="7.98"/>
    <x v="0"/>
    <x v="0"/>
    <x v="0"/>
    <n v="0"/>
    <s v="No"/>
    <x v="0"/>
    <x v="3"/>
    <n v="8004.96"/>
    <x v="2"/>
    <x v="1"/>
    <s v="R1013"/>
    <x v="0"/>
  </r>
  <r>
    <s v="ID1359"/>
    <s v="Ms"/>
    <s v="Kerry"/>
    <s v="Devitt"/>
    <d v="1983-08-20T00:00:00"/>
    <n v="39"/>
    <n v="3"/>
    <n v="23.274999999999999"/>
    <n v="6.26"/>
    <x v="1"/>
    <x v="0"/>
    <x v="1"/>
    <n v="1"/>
    <s v="No"/>
    <x v="1"/>
    <x v="2"/>
    <n v="7986.48"/>
    <x v="1"/>
    <x v="0"/>
    <s v="R1024"/>
    <x v="1"/>
  </r>
  <r>
    <s v="ID1360"/>
    <s v="Ms"/>
    <s v="Cindy G"/>
    <s v="Lynch"/>
    <d v="1983-08-28T00:00:00"/>
    <n v="39"/>
    <n v="3"/>
    <n v="22.8"/>
    <n v="4.29"/>
    <x v="1"/>
    <x v="0"/>
    <x v="1"/>
    <n v="1"/>
    <s v="No"/>
    <x v="2"/>
    <x v="2"/>
    <n v="7985.82"/>
    <x v="1"/>
    <x v="1"/>
    <s v="R1024"/>
    <x v="1"/>
  </r>
  <r>
    <s v="ID1361"/>
    <s v="Mr"/>
    <s v="Gennaro"/>
    <s v="Tramontano"/>
    <d v="1972-11-23T00:00:00"/>
    <n v="50"/>
    <n v="0"/>
    <n v="24.3"/>
    <n v="5.43"/>
    <x v="0"/>
    <x v="0"/>
    <x v="0"/>
    <n v="2"/>
    <s v="No"/>
    <x v="2"/>
    <x v="2"/>
    <n v="7980.34"/>
    <x v="1"/>
    <x v="2"/>
    <s v="R1013"/>
    <x v="0"/>
  </r>
  <r>
    <s v="ID1362"/>
    <s v="Mr"/>
    <s v="Terry"/>
    <s v="Davidson"/>
    <d v="1975-08-10T00:00:00"/>
    <n v="47"/>
    <n v="1"/>
    <n v="25.13"/>
    <n v="8"/>
    <x v="1"/>
    <x v="0"/>
    <x v="0"/>
    <n v="1"/>
    <s v="No"/>
    <x v="0"/>
    <x v="1"/>
    <n v="7966.81"/>
    <x v="1"/>
    <x v="2"/>
    <s v="R1013"/>
    <x v="1"/>
  </r>
  <r>
    <s v="ID1363"/>
    <s v="Mr"/>
    <s v="Patrick J"/>
    <s v="Burke"/>
    <d v="1970-06-19T00:00:00"/>
    <n v="52"/>
    <n v="0"/>
    <n v="22.72"/>
    <n v="9.9600000000000009"/>
    <x v="1"/>
    <x v="0"/>
    <x v="0"/>
    <n v="2"/>
    <s v="No"/>
    <x v="0"/>
    <x v="2"/>
    <n v="7958.13"/>
    <x v="1"/>
    <x v="2"/>
    <s v="R1013"/>
    <x v="0"/>
  </r>
  <r>
    <s v="ID1364"/>
    <s v="Ms"/>
    <s v="Keara"/>
    <s v="Mcgraw"/>
    <d v="1981-12-28T00:00:00"/>
    <n v="41"/>
    <n v="3"/>
    <n v="32.6"/>
    <n v="6.8"/>
    <x v="1"/>
    <x v="0"/>
    <x v="0"/>
    <n v="0"/>
    <s v="No"/>
    <x v="0"/>
    <x v="0"/>
    <n v="7954.52"/>
    <x v="1"/>
    <x v="2"/>
    <s v="R1011"/>
    <x v="1"/>
  </r>
  <r>
    <s v="ID1365"/>
    <s v="Ms"/>
    <s v="Nicole"/>
    <s v="Fellure"/>
    <d v="1966-07-09T00:00:00"/>
    <n v="56"/>
    <n v="0"/>
    <n v="17.28"/>
    <n v="6.22"/>
    <x v="1"/>
    <x v="0"/>
    <x v="0"/>
    <n v="2"/>
    <s v="No"/>
    <x v="1"/>
    <x v="3"/>
    <n v="7953.72"/>
    <x v="2"/>
    <x v="0"/>
    <s v="R1012"/>
    <x v="0"/>
  </r>
  <r>
    <s v="ID1366"/>
    <s v="Mrs"/>
    <s v="Katena"/>
    <s v="Sanford"/>
    <d v="1987-10-29T00:00:00"/>
    <n v="35"/>
    <n v="3"/>
    <n v="27.92"/>
    <n v="5.79"/>
    <x v="0"/>
    <x v="0"/>
    <x v="0"/>
    <n v="1"/>
    <s v="No"/>
    <x v="1"/>
    <x v="1"/>
    <n v="7948.22"/>
    <x v="1"/>
    <x v="0"/>
    <s v="R1025"/>
    <x v="1"/>
  </r>
  <r>
    <s v="ID1367"/>
    <s v="Ms"/>
    <s v="Bean K"/>
    <s v="Wrenn"/>
    <d v="1977-07-20T00:00:00"/>
    <n v="45"/>
    <n v="0"/>
    <n v="38.284999999999997"/>
    <n v="5.41"/>
    <x v="0"/>
    <x v="0"/>
    <x v="0"/>
    <n v="0"/>
    <s v="No"/>
    <x v="2"/>
    <x v="0"/>
    <n v="7935.29"/>
    <x v="1"/>
    <x v="1"/>
    <s v="R1024"/>
    <x v="1"/>
  </r>
  <r>
    <s v="ID1368"/>
    <s v="Mr"/>
    <s v="Brian"/>
    <s v="Lindsey"/>
    <d v="1962-10-10T00:00:00"/>
    <n v="60"/>
    <n v="0"/>
    <n v="16.48"/>
    <n v="11.05"/>
    <x v="0"/>
    <x v="0"/>
    <x v="0"/>
    <n v="0"/>
    <s v="No"/>
    <x v="0"/>
    <x v="3"/>
    <n v="7896.41"/>
    <x v="2"/>
    <x v="2"/>
    <s v="R1013"/>
    <x v="0"/>
  </r>
  <r>
    <s v="ID1369"/>
    <s v="Mr"/>
    <s v="Jan-Patrick"/>
    <s v="Krueger"/>
    <d v="1994-11-17T00:00:00"/>
    <n v="28"/>
    <n v="0"/>
    <n v="38.57"/>
    <n v="6.27"/>
    <x v="0"/>
    <x v="0"/>
    <x v="0"/>
    <n v="0"/>
    <s v="No"/>
    <x v="1"/>
    <x v="0"/>
    <n v="7851.85"/>
    <x v="1"/>
    <x v="0"/>
    <s v="R1012"/>
    <x v="2"/>
  </r>
  <r>
    <s v="ID1370"/>
    <s v="Mr"/>
    <s v="Jesse J"/>
    <s v="Babler"/>
    <d v="2001-10-05T00:00:00"/>
    <n v="21"/>
    <n v="0"/>
    <n v="43.85"/>
    <n v="4.7699999999999996"/>
    <x v="1"/>
    <x v="0"/>
    <x v="0"/>
    <n v="0"/>
    <s v="No"/>
    <x v="2"/>
    <x v="0"/>
    <n v="7844.8"/>
    <x v="1"/>
    <x v="2"/>
    <s v="R1012"/>
    <x v="2"/>
  </r>
  <r>
    <s v="ID1371"/>
    <s v="Ms"/>
    <s v="Lindsey M"/>
    <s v="Brezenski"/>
    <d v="1989-10-12T00:00:00"/>
    <n v="33"/>
    <n v="3"/>
    <n v="30.11"/>
    <n v="4.08"/>
    <x v="0"/>
    <x v="0"/>
    <x v="0"/>
    <n v="0"/>
    <s v="No"/>
    <x v="2"/>
    <x v="0"/>
    <n v="7824.37"/>
    <x v="1"/>
    <x v="2"/>
    <s v="R1012"/>
    <x v="1"/>
  </r>
  <r>
    <s v="ID1372"/>
    <s v="Ms"/>
    <s v="Marguerite K"/>
    <s v="Marschner"/>
    <d v="1991-12-21T00:00:00"/>
    <n v="31"/>
    <n v="3"/>
    <n v="31.59"/>
    <n v="6.01"/>
    <x v="0"/>
    <x v="0"/>
    <x v="0"/>
    <n v="0"/>
    <s v="No"/>
    <x v="1"/>
    <x v="0"/>
    <n v="7812.67"/>
    <x v="1"/>
    <x v="1"/>
    <s v="R1012"/>
    <x v="1"/>
  </r>
  <r>
    <s v="ID1373"/>
    <s v="Mr"/>
    <s v="Travis"/>
    <s v="King"/>
    <d v="1974-11-09T00:00:00"/>
    <n v="48"/>
    <n v="0"/>
    <n v="40.15"/>
    <n v="11.84"/>
    <x v="0"/>
    <x v="0"/>
    <x v="0"/>
    <n v="0"/>
    <s v="No"/>
    <x v="0"/>
    <x v="0"/>
    <n v="7804.16"/>
    <x v="1"/>
    <x v="0"/>
    <s v="R1013"/>
    <x v="1"/>
  </r>
  <r>
    <s v="ID1374"/>
    <s v="Mr"/>
    <s v="Ricky"/>
    <s v="Montez"/>
    <d v="1997-12-02T00:00:00"/>
    <n v="25"/>
    <n v="0"/>
    <n v="40.700000000000003"/>
    <n v="6.27"/>
    <x v="1"/>
    <x v="0"/>
    <x v="1"/>
    <n v="1"/>
    <s v="No"/>
    <x v="1"/>
    <x v="0"/>
    <n v="7803.77"/>
    <x v="1"/>
    <x v="0"/>
    <s v="R1012"/>
    <x v="2"/>
  </r>
  <r>
    <s v="ID1375"/>
    <s v="Mrs"/>
    <s v="Colleen L"/>
    <s v="Campbell"/>
    <d v="1999-12-25T00:00:00"/>
    <n v="23"/>
    <n v="0"/>
    <n v="40.76"/>
    <n v="5.28"/>
    <x v="0"/>
    <x v="0"/>
    <x v="0"/>
    <n v="0"/>
    <s v="No"/>
    <x v="2"/>
    <x v="0"/>
    <n v="7794.68"/>
    <x v="1"/>
    <x v="2"/>
    <s v="R1026"/>
    <x v="2"/>
  </r>
  <r>
    <s v="ID1376"/>
    <s v="Mr"/>
    <s v="Charlie A"/>
    <s v="Hurt"/>
    <d v="1974-12-06T00:00:00"/>
    <n v="48"/>
    <n v="0"/>
    <n v="29.7"/>
    <n v="7.03"/>
    <x v="0"/>
    <x v="0"/>
    <x v="0"/>
    <n v="0"/>
    <s v="No"/>
    <x v="0"/>
    <x v="1"/>
    <n v="7789.64"/>
    <x v="0"/>
    <x v="0"/>
    <s v="R1013"/>
    <x v="1"/>
  </r>
  <r>
    <s v="ID1377"/>
    <s v="Mr"/>
    <s v="Rick"/>
    <s v="Garey"/>
    <d v="1997-12-21T00:00:00"/>
    <n v="25"/>
    <n v="0"/>
    <n v="40.58"/>
    <n v="5.32"/>
    <x v="1"/>
    <x v="0"/>
    <x v="1"/>
    <n v="1"/>
    <s v="No"/>
    <x v="2"/>
    <x v="0"/>
    <n v="7763.06"/>
    <x v="1"/>
    <x v="1"/>
    <s v="R1012"/>
    <x v="2"/>
  </r>
  <r>
    <s v="ID1378"/>
    <s v="Ms"/>
    <s v="Lauren C"/>
    <s v="Reddy"/>
    <d v="1981-06-30T00:00:00"/>
    <n v="41"/>
    <n v="2"/>
    <n v="33.06"/>
    <n v="9.59"/>
    <x v="1"/>
    <x v="0"/>
    <x v="0"/>
    <n v="0"/>
    <s v="No"/>
    <x v="0"/>
    <x v="0"/>
    <n v="7749.16"/>
    <x v="1"/>
    <x v="1"/>
    <s v="R1012"/>
    <x v="1"/>
  </r>
  <r>
    <s v="ID1379"/>
    <s v="Mr"/>
    <s v="Daniel"/>
    <s v="Mueller"/>
    <d v="1976-12-12T00:00:00"/>
    <n v="46"/>
    <n v="1"/>
    <n v="26.62"/>
    <n v="6.15"/>
    <x v="1"/>
    <x v="0"/>
    <x v="0"/>
    <n v="0"/>
    <s v="No"/>
    <x v="1"/>
    <x v="1"/>
    <n v="7742.11"/>
    <x v="2"/>
    <x v="2"/>
    <s v="R1013"/>
    <x v="1"/>
  </r>
  <r>
    <s v="ID1380"/>
    <s v="Mr"/>
    <s v="Jaime"/>
    <s v="Julia"/>
    <d v="1978-09-04T00:00:00"/>
    <n v="44"/>
    <n v="2"/>
    <n v="37.1"/>
    <n v="11.08"/>
    <x v="0"/>
    <x v="0"/>
    <x v="0"/>
    <n v="0"/>
    <s v="No"/>
    <x v="0"/>
    <x v="0"/>
    <n v="7740.34"/>
    <x v="0"/>
    <x v="1"/>
    <s v="R1011"/>
    <x v="1"/>
  </r>
  <r>
    <s v="ID1381"/>
    <s v="Mr"/>
    <s v="Erik R"/>
    <s v="Uribe"/>
    <d v="1965-07-18T00:00:00"/>
    <n v="57"/>
    <n v="0"/>
    <n v="18.28"/>
    <n v="7.95"/>
    <x v="0"/>
    <x v="0"/>
    <x v="0"/>
    <n v="0"/>
    <s v="No"/>
    <x v="0"/>
    <x v="3"/>
    <n v="7736.39"/>
    <x v="2"/>
    <x v="2"/>
    <s v="R1013"/>
    <x v="0"/>
  </r>
  <r>
    <s v="ID1382"/>
    <s v="Ms"/>
    <s v="Katie"/>
    <s v="Hand"/>
    <d v="1977-08-29T00:00:00"/>
    <n v="45"/>
    <n v="0"/>
    <n v="35.814999999999998"/>
    <n v="6.23"/>
    <x v="0"/>
    <x v="0"/>
    <x v="0"/>
    <n v="0"/>
    <s v="No"/>
    <x v="1"/>
    <x v="0"/>
    <n v="7731.86"/>
    <x v="1"/>
    <x v="0"/>
    <s v="R1012"/>
    <x v="1"/>
  </r>
  <r>
    <s v="ID1383"/>
    <s v="Mr"/>
    <s v="Thomas A"/>
    <s v="Petersen"/>
    <d v="1978-12-04T00:00:00"/>
    <n v="44"/>
    <n v="2"/>
    <n v="30.69"/>
    <n v="6.5"/>
    <x v="0"/>
    <x v="0"/>
    <x v="0"/>
    <n v="0"/>
    <s v="No"/>
    <x v="0"/>
    <x v="0"/>
    <n v="7731.43"/>
    <x v="2"/>
    <x v="2"/>
    <s v="R1013"/>
    <x v="1"/>
  </r>
  <r>
    <s v="ID1384"/>
    <s v="Mr"/>
    <s v="Jean-Marc"/>
    <s v="Mac-Thiong"/>
    <d v="1980-09-10T00:00:00"/>
    <n v="42"/>
    <n v="2"/>
    <n v="26.125"/>
    <n v="5.22"/>
    <x v="0"/>
    <x v="0"/>
    <x v="0"/>
    <n v="0"/>
    <s v="No"/>
    <x v="2"/>
    <x v="1"/>
    <n v="7729.65"/>
    <x v="2"/>
    <x v="1"/>
    <s v="R1016"/>
    <x v="1"/>
  </r>
  <r>
    <s v="ID1385"/>
    <s v="Ms"/>
    <s v="Kerry L"/>
    <s v="Walker"/>
    <d v="1979-06-02T00:00:00"/>
    <n v="44"/>
    <n v="1"/>
    <n v="34.58"/>
    <n v="6.3"/>
    <x v="0"/>
    <x v="0"/>
    <x v="1"/>
    <n v="1"/>
    <s v="No"/>
    <x v="1"/>
    <x v="0"/>
    <n v="7727.25"/>
    <x v="1"/>
    <x v="0"/>
    <s v="R1012"/>
    <x v="1"/>
  </r>
  <r>
    <s v="ID1386"/>
    <s v="Mr"/>
    <s v="Ulrich"/>
    <s v="Steidl"/>
    <d v="1978-12-29T00:00:00"/>
    <n v="44"/>
    <n v="2"/>
    <n v="27.4"/>
    <n v="8.84"/>
    <x v="0"/>
    <x v="0"/>
    <x v="0"/>
    <n v="0"/>
    <s v="No"/>
    <x v="0"/>
    <x v="1"/>
    <n v="7726.85"/>
    <x v="0"/>
    <x v="2"/>
    <s v="R1011"/>
    <x v="1"/>
  </r>
  <r>
    <s v="ID1387"/>
    <s v="Mr"/>
    <s v="Justin P"/>
    <s v="Rose"/>
    <d v="1987-07-12T00:00:00"/>
    <n v="35"/>
    <n v="3"/>
    <n v="27.53"/>
    <n v="4.1100000000000003"/>
    <x v="0"/>
    <x v="0"/>
    <x v="0"/>
    <n v="1"/>
    <s v="No"/>
    <x v="2"/>
    <x v="1"/>
    <n v="7684.62"/>
    <x v="1"/>
    <x v="0"/>
    <s v="R1021"/>
    <x v="1"/>
  </r>
  <r>
    <s v="ID1388"/>
    <s v="Ms"/>
    <s v="Hannah E"/>
    <s v="Alderfer"/>
    <d v="1982-12-18T00:00:00"/>
    <n v="40"/>
    <n v="3"/>
    <n v="33"/>
    <n v="4.57"/>
    <x v="0"/>
    <x v="0"/>
    <x v="0"/>
    <n v="0"/>
    <s v="No"/>
    <x v="2"/>
    <x v="0"/>
    <n v="7682.67"/>
    <x v="1"/>
    <x v="1"/>
    <s v="R1013"/>
    <x v="1"/>
  </r>
  <r>
    <s v="ID1389"/>
    <s v="Mr"/>
    <s v="David"/>
    <s v="Ryland"/>
    <d v="1981-12-19T00:00:00"/>
    <n v="41"/>
    <n v="1"/>
    <n v="25.78"/>
    <n v="11.06"/>
    <x v="1"/>
    <x v="0"/>
    <x v="0"/>
    <n v="0"/>
    <s v="No"/>
    <x v="0"/>
    <x v="1"/>
    <n v="7681.17"/>
    <x v="1"/>
    <x v="2"/>
    <s v="R1020"/>
    <x v="1"/>
  </r>
  <r>
    <s v="ID1390"/>
    <s v="Mr"/>
    <s v="Jim"/>
    <s v="Bethea"/>
    <d v="1971-10-11T00:00:00"/>
    <n v="51"/>
    <n v="0"/>
    <n v="22.66"/>
    <n v="10.68"/>
    <x v="0"/>
    <x v="0"/>
    <x v="0"/>
    <n v="0"/>
    <s v="No"/>
    <x v="0"/>
    <x v="2"/>
    <n v="7680.92"/>
    <x v="1"/>
    <x v="1"/>
    <s v="R1013"/>
    <x v="0"/>
  </r>
  <r>
    <s v="ID1391"/>
    <s v="Mr"/>
    <s v="Joseph P"/>
    <s v="Kelly"/>
    <d v="1995-09-13T00:00:00"/>
    <n v="27"/>
    <n v="0"/>
    <n v="38.81"/>
    <n v="6.14"/>
    <x v="1"/>
    <x v="0"/>
    <x v="0"/>
    <n v="1"/>
    <s v="No"/>
    <x v="1"/>
    <x v="0"/>
    <n v="7676.4"/>
    <x v="1"/>
    <x v="1"/>
    <s v="R1012"/>
    <x v="2"/>
  </r>
  <r>
    <s v="ID1392"/>
    <s v="Mr"/>
    <s v="Michael"/>
    <s v="Blois"/>
    <d v="1996-11-24T00:00:00"/>
    <n v="26"/>
    <n v="0"/>
    <n v="38.51"/>
    <n v="5.45"/>
    <x v="1"/>
    <x v="0"/>
    <x v="0"/>
    <n v="0"/>
    <s v="No"/>
    <x v="2"/>
    <x v="0"/>
    <n v="7670.75"/>
    <x v="1"/>
    <x v="2"/>
    <s v="R1022"/>
    <x v="2"/>
  </r>
  <r>
    <s v="ID1393"/>
    <s v="Ms"/>
    <s v="Gina M"/>
    <s v="Dayton"/>
    <d v="1976-10-09T00:00:00"/>
    <n v="46"/>
    <n v="2"/>
    <n v="22.98"/>
    <n v="6.14"/>
    <x v="1"/>
    <x v="0"/>
    <x v="0"/>
    <n v="0"/>
    <s v="No"/>
    <x v="1"/>
    <x v="2"/>
    <n v="7662.47"/>
    <x v="1"/>
    <x v="1"/>
    <s v="R1011"/>
    <x v="1"/>
  </r>
  <r>
    <s v="ID1394"/>
    <s v="Ms"/>
    <s v="Shantel C"/>
    <s v="Cloud"/>
    <d v="1965-12-27T00:00:00"/>
    <n v="57"/>
    <n v="0"/>
    <n v="15.65"/>
    <n v="7.85"/>
    <x v="0"/>
    <x v="0"/>
    <x v="0"/>
    <n v="0"/>
    <s v="No"/>
    <x v="0"/>
    <x v="3"/>
    <n v="7657.69"/>
    <x v="2"/>
    <x v="0"/>
    <s v="R1012"/>
    <x v="0"/>
  </r>
  <r>
    <s v="ID1395"/>
    <s v="Mr"/>
    <s v="Brian"/>
    <s v="Betournay"/>
    <d v="1998-09-30T00:00:00"/>
    <n v="24"/>
    <n v="0"/>
    <n v="39.97"/>
    <n v="4.09"/>
    <x v="0"/>
    <x v="0"/>
    <x v="0"/>
    <n v="1"/>
    <s v="No"/>
    <x v="2"/>
    <x v="0"/>
    <n v="7652.26"/>
    <x v="1"/>
    <x v="0"/>
    <s v="R1023"/>
    <x v="2"/>
  </r>
  <r>
    <s v="ID1396"/>
    <s v="Mr"/>
    <s v="Brian"/>
    <s v="Temple"/>
    <d v="1993-08-10T00:00:00"/>
    <n v="29"/>
    <n v="0"/>
    <n v="37.22"/>
    <n v="4.62"/>
    <x v="0"/>
    <x v="0"/>
    <x v="1"/>
    <n v="1"/>
    <s v="No"/>
    <x v="2"/>
    <x v="0"/>
    <n v="7650.8"/>
    <x v="1"/>
    <x v="2"/>
    <s v="R1012"/>
    <x v="2"/>
  </r>
  <r>
    <s v="ID1397"/>
    <s v="Ms"/>
    <s v="Jessica R"/>
    <s v="Rollie"/>
    <d v="1980-10-16T00:00:00"/>
    <n v="42"/>
    <n v="1"/>
    <n v="41.325000000000003"/>
    <n v="5.77"/>
    <x v="0"/>
    <x v="0"/>
    <x v="0"/>
    <n v="0"/>
    <s v="No"/>
    <x v="1"/>
    <x v="0"/>
    <n v="7650.77"/>
    <x v="1"/>
    <x v="2"/>
    <s v="R1024"/>
    <x v="1"/>
  </r>
  <r>
    <s v="ID1398"/>
    <s v="Mrs"/>
    <s v="Robyn"/>
    <s v="Roybal"/>
    <d v="1999-06-15T00:00:00"/>
    <n v="23"/>
    <n v="0"/>
    <n v="40.31"/>
    <n v="5.84"/>
    <x v="0"/>
    <x v="0"/>
    <x v="0"/>
    <n v="0"/>
    <s v="No"/>
    <x v="1"/>
    <x v="0"/>
    <n v="7642.05"/>
    <x v="1"/>
    <x v="2"/>
    <s v="R1026"/>
    <x v="2"/>
  </r>
  <r>
    <s v="ID1399"/>
    <s v="Ms"/>
    <s v="Ashley"/>
    <s v="Turgeon"/>
    <d v="1980-07-24T00:00:00"/>
    <n v="42"/>
    <n v="2"/>
    <n v="29.48"/>
    <n v="4.91"/>
    <x v="0"/>
    <x v="0"/>
    <x v="0"/>
    <n v="0"/>
    <s v="No"/>
    <x v="2"/>
    <x v="1"/>
    <n v="7640.31"/>
    <x v="1"/>
    <x v="1"/>
    <s v="R1013"/>
    <x v="1"/>
  </r>
  <r>
    <s v="ID1400"/>
    <s v="Ms"/>
    <s v="Dana"/>
    <s v="Deingenis"/>
    <d v="1980-06-20T00:00:00"/>
    <n v="42"/>
    <n v="1"/>
    <n v="33.155000000000001"/>
    <n v="5.07"/>
    <x v="0"/>
    <x v="0"/>
    <x v="0"/>
    <n v="0"/>
    <s v="No"/>
    <x v="2"/>
    <x v="0"/>
    <n v="7639.42"/>
    <x v="1"/>
    <x v="2"/>
    <s v="R1024"/>
    <x v="1"/>
  </r>
  <r>
    <s v="ID1401"/>
    <s v="Ms"/>
    <s v="Jessica F"/>
    <s v="Hodge"/>
    <d v="2001-12-13T00:00:00"/>
    <n v="21"/>
    <n v="0"/>
    <n v="42.85"/>
    <n v="5.81"/>
    <x v="1"/>
    <x v="0"/>
    <x v="0"/>
    <n v="0"/>
    <s v="No"/>
    <x v="1"/>
    <x v="0"/>
    <n v="7636.92"/>
    <x v="1"/>
    <x v="0"/>
    <s v="R1012"/>
    <x v="2"/>
  </r>
  <r>
    <s v="ID1402"/>
    <s v="Ms"/>
    <s v="Lindsey"/>
    <s v="Gibbs"/>
    <d v="1978-08-24T00:00:00"/>
    <n v="44"/>
    <n v="1"/>
    <n v="32.340000000000003"/>
    <n v="11.2"/>
    <x v="0"/>
    <x v="0"/>
    <x v="0"/>
    <n v="0"/>
    <s v="No"/>
    <x v="0"/>
    <x v="0"/>
    <n v="7633.72"/>
    <x v="1"/>
    <x v="1"/>
    <s v="R1013"/>
    <x v="1"/>
  </r>
  <r>
    <s v="ID1403"/>
    <s v="Ms"/>
    <s v="Kelly A"/>
    <s v="Trom"/>
    <d v="1978-11-29T00:00:00"/>
    <n v="44"/>
    <n v="1"/>
    <n v="27.5"/>
    <n v="10.75"/>
    <x v="0"/>
    <x v="0"/>
    <x v="0"/>
    <n v="0"/>
    <s v="No"/>
    <x v="0"/>
    <x v="1"/>
    <n v="7626.99"/>
    <x v="1"/>
    <x v="2"/>
    <s v="R1011"/>
    <x v="1"/>
  </r>
  <r>
    <s v="ID1404"/>
    <s v="Ms"/>
    <s v="Brooke E"/>
    <s v="Sizer"/>
    <d v="1978-11-06T00:00:00"/>
    <n v="44"/>
    <n v="1"/>
    <n v="25.8"/>
    <n v="7.8"/>
    <x v="0"/>
    <x v="0"/>
    <x v="0"/>
    <n v="0"/>
    <s v="No"/>
    <x v="0"/>
    <x v="1"/>
    <n v="7624.63"/>
    <x v="1"/>
    <x v="1"/>
    <s v="R1011"/>
    <x v="1"/>
  </r>
  <r>
    <s v="ID1405"/>
    <s v="Ms"/>
    <s v="Katelyn E"/>
    <s v="Ellison"/>
    <d v="1978-11-28T00:00:00"/>
    <n v="44"/>
    <n v="1"/>
    <n v="25"/>
    <n v="7.04"/>
    <x v="0"/>
    <x v="0"/>
    <x v="0"/>
    <n v="0"/>
    <s v="No"/>
    <x v="0"/>
    <x v="1"/>
    <n v="7623.52"/>
    <x v="1"/>
    <x v="1"/>
    <s v="R1011"/>
    <x v="1"/>
  </r>
  <r>
    <s v="ID1406"/>
    <s v="Mr"/>
    <s v="Adam"/>
    <s v="Sulkowski"/>
    <d v="1996-09-17T00:00:00"/>
    <n v="26"/>
    <n v="0"/>
    <n v="41.2"/>
    <n v="4.18"/>
    <x v="1"/>
    <x v="0"/>
    <x v="0"/>
    <n v="0"/>
    <s v="No"/>
    <x v="2"/>
    <x v="0"/>
    <n v="7623.13"/>
    <x v="1"/>
    <x v="0"/>
    <s v="R1011"/>
    <x v="2"/>
  </r>
  <r>
    <s v="ID1407"/>
    <s v="Ms"/>
    <s v="Dana"/>
    <s v="Maringo"/>
    <d v="1968-07-03T00:00:00"/>
    <n v="54"/>
    <n v="0"/>
    <n v="17.78"/>
    <n v="8.19"/>
    <x v="0"/>
    <x v="0"/>
    <x v="0"/>
    <n v="0"/>
    <s v="No"/>
    <x v="0"/>
    <x v="3"/>
    <n v="7609.6"/>
    <x v="2"/>
    <x v="2"/>
    <s v="R1012"/>
    <x v="0"/>
  </r>
  <r>
    <s v="ID1408"/>
    <s v="Mr"/>
    <s v="Eric W"/>
    <s v="Lattin"/>
    <d v="1997-09-30T00:00:00"/>
    <n v="25"/>
    <n v="0"/>
    <n v="40.119999999999997"/>
    <n v="6.22"/>
    <x v="1"/>
    <x v="0"/>
    <x v="1"/>
    <n v="1"/>
    <s v="No"/>
    <x v="1"/>
    <x v="0"/>
    <n v="7607.03"/>
    <x v="1"/>
    <x v="2"/>
    <s v="R1012"/>
    <x v="2"/>
  </r>
  <r>
    <s v="ID1409"/>
    <s v="Mr"/>
    <s v="Matthew D"/>
    <s v="Deblander"/>
    <d v="1967-07-17T00:00:00"/>
    <n v="55"/>
    <n v="0"/>
    <n v="19.350000000000001"/>
    <n v="8.2200000000000006"/>
    <x v="1"/>
    <x v="0"/>
    <x v="0"/>
    <n v="0"/>
    <s v="No"/>
    <x v="0"/>
    <x v="2"/>
    <n v="7585.62"/>
    <x v="2"/>
    <x v="2"/>
    <s v="R1013"/>
    <x v="0"/>
  </r>
  <r>
    <s v="ID1410"/>
    <s v="Mr"/>
    <s v="Eoghan"/>
    <s v="O'Neill"/>
    <d v="1994-08-14T00:00:00"/>
    <n v="28"/>
    <n v="0"/>
    <n v="36.69"/>
    <n v="6.15"/>
    <x v="0"/>
    <x v="0"/>
    <x v="0"/>
    <n v="0"/>
    <s v="No"/>
    <x v="1"/>
    <x v="0"/>
    <n v="7567.13"/>
    <x v="1"/>
    <x v="2"/>
    <s v="R1021"/>
    <x v="2"/>
  </r>
  <r>
    <s v="ID1411"/>
    <s v="Ms"/>
    <s v="Pamela W"/>
    <s v="Davis"/>
    <d v="1988-12-15T00:00:00"/>
    <n v="34"/>
    <n v="3"/>
    <n v="28.51"/>
    <n v="5.65"/>
    <x v="1"/>
    <x v="0"/>
    <x v="0"/>
    <n v="1"/>
    <s v="No"/>
    <x v="2"/>
    <x v="1"/>
    <n v="7538.52"/>
    <x v="1"/>
    <x v="2"/>
    <s v="R1012"/>
    <x v="1"/>
  </r>
  <r>
    <s v="ID1412"/>
    <s v="Ms"/>
    <s v="Lindsey M"/>
    <s v="Stanek"/>
    <d v="1984-08-22T00:00:00"/>
    <n v="38"/>
    <n v="3"/>
    <n v="30.21"/>
    <n v="5.5"/>
    <x v="0"/>
    <x v="0"/>
    <x v="0"/>
    <n v="1"/>
    <s v="No"/>
    <x v="2"/>
    <x v="0"/>
    <n v="7537.16"/>
    <x v="1"/>
    <x v="2"/>
    <s v="R1012"/>
    <x v="1"/>
  </r>
  <r>
    <s v="ID1413"/>
    <s v="Ms"/>
    <s v="Kassie"/>
    <s v="Harris"/>
    <d v="1978-12-14T00:00:00"/>
    <n v="44"/>
    <n v="2"/>
    <n v="24.33"/>
    <n v="8"/>
    <x v="0"/>
    <x v="0"/>
    <x v="0"/>
    <n v="0"/>
    <s v="No"/>
    <x v="0"/>
    <x v="2"/>
    <n v="7531.7"/>
    <x v="1"/>
    <x v="1"/>
    <s v="R1013"/>
    <x v="1"/>
  </r>
  <r>
    <s v="ID1414"/>
    <s v="Mr"/>
    <s v="Matthew"/>
    <s v="Manning"/>
    <d v="1976-10-10T00:00:00"/>
    <n v="46"/>
    <n v="0"/>
    <n v="19.855"/>
    <n v="5.71"/>
    <x v="1"/>
    <x v="0"/>
    <x v="0"/>
    <n v="0"/>
    <s v="No"/>
    <x v="1"/>
    <x v="2"/>
    <n v="7526.71"/>
    <x v="2"/>
    <x v="1"/>
    <s v="R1012"/>
    <x v="1"/>
  </r>
  <r>
    <s v="ID1415"/>
    <s v="Mr"/>
    <s v="Ruben Dario"/>
    <s v="Barrera Munoz"/>
    <d v="1978-10-18T00:00:00"/>
    <n v="44"/>
    <n v="1"/>
    <n v="25.364999999999998"/>
    <n v="11.71"/>
    <x v="0"/>
    <x v="0"/>
    <x v="0"/>
    <n v="0"/>
    <s v="No"/>
    <x v="0"/>
    <x v="1"/>
    <n v="7518.03"/>
    <x v="1"/>
    <x v="0"/>
    <s v="R1012"/>
    <x v="1"/>
  </r>
  <r>
    <s v="ID1416"/>
    <s v="Mr"/>
    <s v="Kevin"/>
    <s v="Schauwaers"/>
    <d v="1983-07-10T00:00:00"/>
    <n v="39"/>
    <n v="4"/>
    <n v="29.6"/>
    <n v="6.17"/>
    <x v="1"/>
    <x v="0"/>
    <x v="1"/>
    <n v="1"/>
    <s v="No"/>
    <x v="1"/>
    <x v="1"/>
    <n v="7512.27"/>
    <x v="2"/>
    <x v="2"/>
    <s v="R1011"/>
    <x v="1"/>
  </r>
  <r>
    <s v="ID1417"/>
    <s v="Ms"/>
    <s v="Lindsay M"/>
    <s v="Hartman"/>
    <d v="1997-10-28T00:00:00"/>
    <n v="25"/>
    <n v="0"/>
    <n v="39.43"/>
    <n v="6.1"/>
    <x v="1"/>
    <x v="0"/>
    <x v="1"/>
    <n v="1"/>
    <s v="No"/>
    <x v="1"/>
    <x v="0"/>
    <n v="7504.3"/>
    <x v="1"/>
    <x v="1"/>
    <s v="R1012"/>
    <x v="2"/>
  </r>
  <r>
    <s v="ID1418"/>
    <s v="Mrs"/>
    <s v="Amanda"/>
    <s v="Fire"/>
    <d v="1988-12-15T00:00:00"/>
    <n v="34"/>
    <n v="3"/>
    <n v="27.34"/>
    <n v="5.19"/>
    <x v="1"/>
    <x v="0"/>
    <x v="0"/>
    <n v="1"/>
    <s v="No"/>
    <x v="2"/>
    <x v="1"/>
    <n v="7494.63"/>
    <x v="1"/>
    <x v="0"/>
    <s v="R1025"/>
    <x v="1"/>
  </r>
  <r>
    <s v="ID1419"/>
    <s v="Mr"/>
    <s v="James"/>
    <s v="Waliaula"/>
    <d v="1996-06-14T00:00:00"/>
    <n v="26"/>
    <n v="0"/>
    <n v="39.01"/>
    <n v="5.37"/>
    <x v="1"/>
    <x v="0"/>
    <x v="0"/>
    <n v="0"/>
    <s v="No"/>
    <x v="2"/>
    <x v="0"/>
    <n v="7487.38"/>
    <x v="1"/>
    <x v="0"/>
    <s v="R1012"/>
    <x v="2"/>
  </r>
  <r>
    <s v="ID1420"/>
    <s v="Mr"/>
    <s v="Samuel H"/>
    <s v="Blackshear"/>
    <d v="1967-08-04T00:00:00"/>
    <n v="55"/>
    <n v="0"/>
    <n v="18.989999999999998"/>
    <n v="10.82"/>
    <x v="1"/>
    <x v="0"/>
    <x v="0"/>
    <n v="0"/>
    <s v="No"/>
    <x v="0"/>
    <x v="2"/>
    <n v="7463.51"/>
    <x v="2"/>
    <x v="0"/>
    <s v="R1013"/>
    <x v="0"/>
  </r>
  <r>
    <s v="ID1421"/>
    <s v="Ms"/>
    <s v="Jenni"/>
    <s v="Nettik"/>
    <d v="2001-06-01T00:00:00"/>
    <n v="22"/>
    <n v="0"/>
    <n v="42.3"/>
    <n v="6.06"/>
    <x v="1"/>
    <x v="0"/>
    <x v="0"/>
    <n v="0"/>
    <s v="No"/>
    <x v="1"/>
    <x v="0"/>
    <n v="7450.36"/>
    <x v="1"/>
    <x v="2"/>
    <s v="R1012"/>
    <x v="2"/>
  </r>
  <r>
    <s v="ID1422"/>
    <s v="Mr"/>
    <s v="Estuardo F"/>
    <s v="Novales"/>
    <d v="1977-09-30T00:00:00"/>
    <n v="45"/>
    <n v="0"/>
    <n v="39.805"/>
    <n v="5.91"/>
    <x v="0"/>
    <x v="0"/>
    <x v="0"/>
    <n v="0"/>
    <s v="No"/>
    <x v="1"/>
    <x v="0"/>
    <n v="7448.4"/>
    <x v="2"/>
    <x v="0"/>
    <s v="R1017"/>
    <x v="1"/>
  </r>
  <r>
    <s v="ID1423"/>
    <s v="Mr"/>
    <s v="Brett"/>
    <s v="Rosauer"/>
    <d v="1977-09-25T00:00:00"/>
    <n v="45"/>
    <n v="1"/>
    <n v="33.700000000000003"/>
    <n v="5.87"/>
    <x v="0"/>
    <x v="0"/>
    <x v="0"/>
    <n v="0"/>
    <s v="No"/>
    <x v="1"/>
    <x v="0"/>
    <n v="7445.92"/>
    <x v="2"/>
    <x v="1"/>
    <s v="R1011"/>
    <x v="1"/>
  </r>
  <r>
    <s v="ID1424"/>
    <s v="Ms"/>
    <s v="Sharon E"/>
    <s v="Ryder"/>
    <d v="1980-07-07T00:00:00"/>
    <n v="42"/>
    <n v="1"/>
    <n v="36.195"/>
    <n v="6.22"/>
    <x v="0"/>
    <x v="0"/>
    <x v="0"/>
    <n v="0"/>
    <s v="No"/>
    <x v="1"/>
    <x v="0"/>
    <n v="7443.64"/>
    <x v="1"/>
    <x v="0"/>
    <s v="R1012"/>
    <x v="1"/>
  </r>
  <r>
    <s v="ID1425"/>
    <s v="Mr"/>
    <s v="Jacob W√¶Ver"/>
    <s v="Larsen"/>
    <d v="1979-09-01T00:00:00"/>
    <n v="43"/>
    <n v="2"/>
    <n v="32.6"/>
    <n v="5.73"/>
    <x v="0"/>
    <x v="0"/>
    <x v="1"/>
    <n v="1"/>
    <s v="No"/>
    <x v="1"/>
    <x v="0"/>
    <n v="7441.5"/>
    <x v="2"/>
    <x v="2"/>
    <s v="R1011"/>
    <x v="1"/>
  </r>
  <r>
    <s v="ID1426"/>
    <s v="Mr"/>
    <s v="Scott"/>
    <s v="Keate"/>
    <d v="1977-08-25T00:00:00"/>
    <n v="45"/>
    <n v="1"/>
    <n v="30.2"/>
    <n v="5.7"/>
    <x v="0"/>
    <x v="0"/>
    <x v="0"/>
    <n v="0"/>
    <s v="No"/>
    <x v="2"/>
    <x v="0"/>
    <n v="7441.05"/>
    <x v="2"/>
    <x v="2"/>
    <s v="R1011"/>
    <x v="1"/>
  </r>
  <r>
    <s v="ID1427"/>
    <s v="Ms"/>
    <s v="Brooke S"/>
    <s v="Williams"/>
    <d v="1978-12-02T00:00:00"/>
    <n v="44"/>
    <n v="0"/>
    <n v="27.645"/>
    <n v="9.91"/>
    <x v="0"/>
    <x v="0"/>
    <x v="0"/>
    <n v="0"/>
    <s v="No"/>
    <x v="0"/>
    <x v="1"/>
    <n v="7421.19"/>
    <x v="1"/>
    <x v="0"/>
    <s v="R1012"/>
    <x v="1"/>
  </r>
  <r>
    <s v="ID1428"/>
    <s v="Ms"/>
    <s v="Kaye A"/>
    <s v="Starosciak"/>
    <d v="1978-11-12T00:00:00"/>
    <n v="44"/>
    <n v="0"/>
    <n v="26.41"/>
    <n v="11.4"/>
    <x v="0"/>
    <x v="0"/>
    <x v="0"/>
    <n v="0"/>
    <s v="No"/>
    <x v="0"/>
    <x v="1"/>
    <n v="7419.48"/>
    <x v="1"/>
    <x v="2"/>
    <s v="R1012"/>
    <x v="1"/>
  </r>
  <r>
    <s v="ID1429"/>
    <s v="Ms"/>
    <s v="Carolyn"/>
    <s v="Smith"/>
    <d v="1983-09-19T00:00:00"/>
    <n v="39"/>
    <n v="3"/>
    <n v="34.1"/>
    <n v="6.29"/>
    <x v="1"/>
    <x v="0"/>
    <x v="1"/>
    <n v="1"/>
    <s v="No"/>
    <x v="1"/>
    <x v="0"/>
    <n v="7418.52"/>
    <x v="1"/>
    <x v="2"/>
    <s v="R1011"/>
    <x v="1"/>
  </r>
  <r>
    <s v="ID1430"/>
    <s v="Mr"/>
    <s v="Daniel C"/>
    <s v="Henderson"/>
    <d v="1965-12-05T00:00:00"/>
    <n v="57"/>
    <n v="0"/>
    <n v="17.3"/>
    <n v="9.2799999999999994"/>
    <x v="0"/>
    <x v="0"/>
    <x v="0"/>
    <n v="0"/>
    <s v="No"/>
    <x v="0"/>
    <x v="3"/>
    <n v="7403.98"/>
    <x v="2"/>
    <x v="2"/>
    <s v="R1013"/>
    <x v="0"/>
  </r>
  <r>
    <s v="ID1431"/>
    <s v="Mrs"/>
    <s v="Laurie A"/>
    <s v="Winkelman"/>
    <d v="1993-07-22T00:00:00"/>
    <n v="29"/>
    <n v="0"/>
    <n v="35.020000000000003"/>
    <n v="4.78"/>
    <x v="0"/>
    <x v="0"/>
    <x v="1"/>
    <n v="1"/>
    <s v="No"/>
    <x v="2"/>
    <x v="0"/>
    <n v="7388.85"/>
    <x v="1"/>
    <x v="2"/>
    <s v="R1026"/>
    <x v="2"/>
  </r>
  <r>
    <s v="ID1432"/>
    <s v="Ms"/>
    <s v="Nicole"/>
    <s v="Monette"/>
    <d v="1981-11-24T00:00:00"/>
    <n v="41"/>
    <n v="2"/>
    <n v="37.1"/>
    <n v="8.8699999999999992"/>
    <x v="1"/>
    <x v="0"/>
    <x v="0"/>
    <n v="0"/>
    <s v="No"/>
    <x v="0"/>
    <x v="0"/>
    <n v="7371.77"/>
    <x v="1"/>
    <x v="1"/>
    <s v="R1011"/>
    <x v="1"/>
  </r>
  <r>
    <s v="ID1433"/>
    <s v="Ms"/>
    <s v="Shelby"/>
    <s v="Kramer"/>
    <d v="1965-12-09T00:00:00"/>
    <n v="57"/>
    <n v="0"/>
    <n v="16.79"/>
    <n v="11.4"/>
    <x v="0"/>
    <x v="0"/>
    <x v="0"/>
    <n v="0"/>
    <s v="No"/>
    <x v="0"/>
    <x v="3"/>
    <n v="7362.31"/>
    <x v="2"/>
    <x v="0"/>
    <s v="R1013"/>
    <x v="0"/>
  </r>
  <r>
    <s v="ID1434"/>
    <s v="Ms"/>
    <s v="Allison"/>
    <s v="Goldstein"/>
    <d v="1981-07-16T00:00:00"/>
    <n v="41"/>
    <n v="1"/>
    <n v="31.635000000000002"/>
    <n v="9.1300000000000008"/>
    <x v="1"/>
    <x v="0"/>
    <x v="0"/>
    <n v="0"/>
    <s v="No"/>
    <x v="0"/>
    <x v="0"/>
    <n v="7358.18"/>
    <x v="1"/>
    <x v="0"/>
    <s v="R1024"/>
    <x v="1"/>
  </r>
  <r>
    <s v="ID1435"/>
    <s v="Ms"/>
    <s v="Leticia"/>
    <s v="Gonzalez"/>
    <d v="1983-06-21T00:00:00"/>
    <n v="39"/>
    <n v="3"/>
    <n v="24.19"/>
    <n v="6.22"/>
    <x v="1"/>
    <x v="0"/>
    <x v="1"/>
    <n v="1"/>
    <s v="No"/>
    <x v="1"/>
    <x v="2"/>
    <n v="7357.49"/>
    <x v="1"/>
    <x v="2"/>
    <s v="R1012"/>
    <x v="1"/>
  </r>
  <r>
    <s v="ID1436"/>
    <s v="Mr"/>
    <s v="John S"/>
    <s v="Barrett"/>
    <d v="1993-10-05T00:00:00"/>
    <n v="29"/>
    <n v="0"/>
    <n v="35.29"/>
    <n v="5.9"/>
    <x v="0"/>
    <x v="0"/>
    <x v="1"/>
    <n v="1"/>
    <s v="No"/>
    <x v="1"/>
    <x v="0"/>
    <n v="7349.12"/>
    <x v="1"/>
    <x v="2"/>
    <s v="R1021"/>
    <x v="2"/>
  </r>
  <r>
    <s v="ID1437"/>
    <s v="Ms"/>
    <s v="April"/>
    <s v="Irwin"/>
    <d v="1977-12-01T00:00:00"/>
    <n v="45"/>
    <n v="0"/>
    <n v="35.299999999999997"/>
    <n v="4.45"/>
    <x v="0"/>
    <x v="0"/>
    <x v="0"/>
    <n v="0"/>
    <s v="No"/>
    <x v="2"/>
    <x v="0"/>
    <n v="7348.14"/>
    <x v="1"/>
    <x v="1"/>
    <s v="R1011"/>
    <x v="1"/>
  </r>
  <r>
    <s v="ID1438"/>
    <s v="Ms"/>
    <s v="Ashley N"/>
    <s v="Glenn"/>
    <d v="1979-06-26T00:00:00"/>
    <n v="43"/>
    <n v="1"/>
    <n v="35.64"/>
    <n v="6.17"/>
    <x v="0"/>
    <x v="0"/>
    <x v="1"/>
    <n v="1"/>
    <s v="No"/>
    <x v="1"/>
    <x v="0"/>
    <n v="7345.73"/>
    <x v="1"/>
    <x v="1"/>
    <s v="R1013"/>
    <x v="1"/>
  </r>
  <r>
    <s v="ID1439"/>
    <s v="Ms"/>
    <s v="Madeleine"/>
    <s v="O'Meara"/>
    <d v="1977-12-18T00:00:00"/>
    <n v="45"/>
    <n v="0"/>
    <n v="33.1"/>
    <n v="4.93"/>
    <x v="0"/>
    <x v="0"/>
    <x v="0"/>
    <n v="0"/>
    <s v="No"/>
    <x v="2"/>
    <x v="0"/>
    <n v="7345.08"/>
    <x v="1"/>
    <x v="1"/>
    <s v="R1011"/>
    <x v="1"/>
  </r>
  <r>
    <s v="ID1440"/>
    <s v="Ms"/>
    <s v="Nelly S"/>
    <s v="Budrow"/>
    <d v="1986-06-15T00:00:00"/>
    <n v="36"/>
    <n v="3"/>
    <n v="26.41"/>
    <n v="7.32"/>
    <x v="1"/>
    <x v="0"/>
    <x v="0"/>
    <n v="1"/>
    <s v="No"/>
    <x v="0"/>
    <x v="1"/>
    <n v="7339.93"/>
    <x v="1"/>
    <x v="2"/>
    <s v="R1012"/>
    <x v="1"/>
  </r>
  <r>
    <s v="ID1441"/>
    <s v="Ms"/>
    <s v="Meredith S"/>
    <s v="Anderson"/>
    <d v="1979-09-19T00:00:00"/>
    <n v="43"/>
    <n v="1"/>
    <n v="29.9"/>
    <n v="5.27"/>
    <x v="0"/>
    <x v="0"/>
    <x v="1"/>
    <n v="1"/>
    <s v="No"/>
    <x v="2"/>
    <x v="1"/>
    <n v="7337.75"/>
    <x v="1"/>
    <x v="0"/>
    <s v="R1011"/>
    <x v="1"/>
  </r>
  <r>
    <s v="ID1442"/>
    <s v="Mr"/>
    <s v="Kevin"/>
    <s v="Douglas"/>
    <d v="1984-07-25T00:00:00"/>
    <n v="38"/>
    <n v="3"/>
    <n v="25.24"/>
    <n v="5.82"/>
    <x v="0"/>
    <x v="0"/>
    <x v="0"/>
    <n v="1"/>
    <s v="No"/>
    <x v="1"/>
    <x v="1"/>
    <n v="7325.47"/>
    <x v="1"/>
    <x v="1"/>
    <s v="R1012"/>
    <x v="1"/>
  </r>
  <r>
    <s v="ID1443"/>
    <s v="Ms"/>
    <s v="Lisa"/>
    <s v="Tecklenburg"/>
    <d v="1979-06-19T00:00:00"/>
    <n v="43"/>
    <n v="0"/>
    <n v="25.08"/>
    <n v="5.8"/>
    <x v="0"/>
    <x v="0"/>
    <x v="1"/>
    <n v="1"/>
    <s v="No"/>
    <x v="1"/>
    <x v="1"/>
    <n v="7325.05"/>
    <x v="1"/>
    <x v="0"/>
    <s v="R1024"/>
    <x v="1"/>
  </r>
  <r>
    <s v="ID1444"/>
    <s v="Ms"/>
    <s v="Katherine A"/>
    <s v="Baker"/>
    <d v="2004-11-15T00:00:00"/>
    <n v="18"/>
    <n v="0"/>
    <n v="29.164999999999999"/>
    <n v="4.87"/>
    <x v="0"/>
    <x v="1"/>
    <x v="0"/>
    <n v="1"/>
    <s v="No"/>
    <x v="2"/>
    <x v="1"/>
    <n v="7323.73"/>
    <x v="1"/>
    <x v="2"/>
    <s v="R1024"/>
    <x v="2"/>
  </r>
  <r>
    <s v="ID1445"/>
    <s v="Mr"/>
    <s v="Steve"/>
    <s v="Schenck"/>
    <d v="1965-07-11T00:00:00"/>
    <n v="57"/>
    <n v="0"/>
    <n v="15.05"/>
    <n v="8.1199999999999992"/>
    <x v="0"/>
    <x v="0"/>
    <x v="0"/>
    <n v="0"/>
    <s v="No"/>
    <x v="0"/>
    <x v="3"/>
    <n v="7322.86"/>
    <x v="2"/>
    <x v="0"/>
    <s v="R1012"/>
    <x v="0"/>
  </r>
  <r>
    <s v="ID1446"/>
    <s v="Ms"/>
    <s v="Kate L"/>
    <s v="Johnson"/>
    <d v="1972-08-11T00:00:00"/>
    <n v="50"/>
    <n v="0"/>
    <n v="19.95"/>
    <n v="4.3600000000000003"/>
    <x v="0"/>
    <x v="0"/>
    <x v="0"/>
    <n v="2"/>
    <s v="No"/>
    <x v="2"/>
    <x v="2"/>
    <n v="7318.22"/>
    <x v="1"/>
    <x v="0"/>
    <s v="R1012"/>
    <x v="0"/>
  </r>
  <r>
    <s v="ID1447"/>
    <s v="Ms"/>
    <s v="Beth"/>
    <s v="Blendell"/>
    <d v="1965-06-25T00:00:00"/>
    <n v="57"/>
    <n v="0"/>
    <n v="16.66"/>
    <n v="9.16"/>
    <x v="0"/>
    <x v="0"/>
    <x v="0"/>
    <n v="0"/>
    <s v="No"/>
    <x v="0"/>
    <x v="3"/>
    <n v="7318.21"/>
    <x v="2"/>
    <x v="1"/>
    <s v="R1013"/>
    <x v="0"/>
  </r>
  <r>
    <s v="ID1448"/>
    <s v="Ms"/>
    <s v="Katharine"/>
    <s v="Parodi"/>
    <d v="1965-06-06T00:00:00"/>
    <n v="58"/>
    <n v="0"/>
    <n v="16.62"/>
    <n v="9.14"/>
    <x v="0"/>
    <x v="0"/>
    <x v="0"/>
    <n v="0"/>
    <s v="No"/>
    <x v="0"/>
    <x v="3"/>
    <n v="7304.65"/>
    <x v="2"/>
    <x v="0"/>
    <s v="R1013"/>
    <x v="0"/>
  </r>
  <r>
    <s v="ID1449"/>
    <s v="Ms"/>
    <s v="Heather L"/>
    <s v="Morgan"/>
    <d v="1966-12-26T00:00:00"/>
    <n v="56"/>
    <n v="0"/>
    <n v="15.36"/>
    <n v="5.49"/>
    <x v="1"/>
    <x v="0"/>
    <x v="0"/>
    <n v="2"/>
    <s v="No"/>
    <x v="2"/>
    <x v="3"/>
    <n v="7302.46"/>
    <x v="2"/>
    <x v="1"/>
    <s v="R1012"/>
    <x v="0"/>
  </r>
  <r>
    <s v="ID1450"/>
    <s v="Ms"/>
    <s v="Desiree"/>
    <s v="Linden"/>
    <d v="1985-11-02T00:00:00"/>
    <n v="37"/>
    <n v="3"/>
    <n v="27.74"/>
    <n v="5.96"/>
    <x v="1"/>
    <x v="0"/>
    <x v="0"/>
    <n v="0"/>
    <s v="No"/>
    <x v="1"/>
    <x v="1"/>
    <n v="7281.51"/>
    <x v="1"/>
    <x v="1"/>
    <s v="R1012"/>
    <x v="1"/>
  </r>
  <r>
    <s v="ID1451"/>
    <s v="Mr"/>
    <s v="Peter B"/>
    <s v="Horning"/>
    <d v="1976-12-18T00:00:00"/>
    <n v="46"/>
    <n v="2"/>
    <n v="22.44"/>
    <n v="4.62"/>
    <x v="1"/>
    <x v="0"/>
    <x v="0"/>
    <n v="0"/>
    <s v="No"/>
    <x v="2"/>
    <x v="2"/>
    <n v="7273.02"/>
    <x v="1"/>
    <x v="1"/>
    <s v="R1013"/>
    <x v="1"/>
  </r>
  <r>
    <s v="ID1452"/>
    <s v="Mr"/>
    <s v="Adam"/>
    <s v="Goode"/>
    <d v="1981-08-04T00:00:00"/>
    <n v="41"/>
    <n v="2"/>
    <n v="37.049999999999997"/>
    <n v="9.9600000000000009"/>
    <x v="1"/>
    <x v="0"/>
    <x v="0"/>
    <n v="0"/>
    <s v="No"/>
    <x v="0"/>
    <x v="0"/>
    <n v="7265.7"/>
    <x v="2"/>
    <x v="0"/>
    <s v="R1012"/>
    <x v="1"/>
  </r>
  <r>
    <s v="ID1453"/>
    <s v="Mr"/>
    <s v="Jeremy J"/>
    <s v="Doden"/>
    <d v="1973-10-25T00:00:00"/>
    <n v="49"/>
    <n v="0"/>
    <n v="22.95"/>
    <n v="10.53"/>
    <x v="0"/>
    <x v="0"/>
    <x v="0"/>
    <n v="2"/>
    <s v="No"/>
    <x v="0"/>
    <x v="2"/>
    <n v="7265.58"/>
    <x v="1"/>
    <x v="2"/>
    <s v="R1013"/>
    <x v="1"/>
  </r>
  <r>
    <s v="ID1454"/>
    <s v="Mr"/>
    <s v="Adam C"/>
    <s v="Groff"/>
    <d v="1981-06-13T00:00:00"/>
    <n v="41"/>
    <n v="2"/>
    <n v="34.200000000000003"/>
    <n v="6.69"/>
    <x v="1"/>
    <x v="0"/>
    <x v="0"/>
    <n v="0"/>
    <s v="No"/>
    <x v="0"/>
    <x v="0"/>
    <n v="7261.74"/>
    <x v="2"/>
    <x v="0"/>
    <s v="R1012"/>
    <x v="1"/>
  </r>
  <r>
    <s v="ID1455"/>
    <s v="Mr"/>
    <s v="Jon"/>
    <s v="Kuehler"/>
    <d v="1981-08-14T00:00:00"/>
    <n v="41"/>
    <n v="2"/>
    <n v="30.59"/>
    <n v="9.5500000000000007"/>
    <x v="1"/>
    <x v="0"/>
    <x v="0"/>
    <n v="0"/>
    <s v="No"/>
    <x v="0"/>
    <x v="0"/>
    <n v="7256.72"/>
    <x v="2"/>
    <x v="2"/>
    <s v="R1012"/>
    <x v="1"/>
  </r>
  <r>
    <s v="ID1456"/>
    <s v="Mr"/>
    <s v="Steven J"/>
    <s v="Daniels"/>
    <d v="1982-07-24T00:00:00"/>
    <n v="40"/>
    <n v="3"/>
    <n v="25.51"/>
    <n v="6.05"/>
    <x v="0"/>
    <x v="0"/>
    <x v="0"/>
    <n v="0"/>
    <s v="No"/>
    <x v="1"/>
    <x v="1"/>
    <n v="7248.71"/>
    <x v="1"/>
    <x v="1"/>
    <s v="R1013"/>
    <x v="1"/>
  </r>
  <r>
    <s v="ID1457"/>
    <s v="Ms"/>
    <s v="Jessica P"/>
    <s v="Gibby"/>
    <d v="1986-09-02T00:00:00"/>
    <n v="36"/>
    <n v="4"/>
    <n v="29.04"/>
    <n v="10.56"/>
    <x v="1"/>
    <x v="0"/>
    <x v="0"/>
    <n v="1"/>
    <s v="No"/>
    <x v="0"/>
    <x v="1"/>
    <n v="7243.81"/>
    <x v="1"/>
    <x v="0"/>
    <s v="R1013"/>
    <x v="1"/>
  </r>
  <r>
    <s v="ID1458"/>
    <s v="Ms"/>
    <s v="Ashley"/>
    <s v="Busa"/>
    <d v="1986-07-13T00:00:00"/>
    <n v="36"/>
    <n v="3"/>
    <n v="22.135000000000002"/>
    <n v="10.81"/>
    <x v="1"/>
    <x v="0"/>
    <x v="0"/>
    <n v="1"/>
    <s v="No"/>
    <x v="0"/>
    <x v="2"/>
    <n v="7228.22"/>
    <x v="1"/>
    <x v="1"/>
    <s v="R1024"/>
    <x v="1"/>
  </r>
  <r>
    <s v="ID1459"/>
    <s v="Mr"/>
    <s v="Arturo H"/>
    <s v="Moyo"/>
    <d v="1977-09-15T00:00:00"/>
    <n v="45"/>
    <n v="0"/>
    <n v="21.375"/>
    <n v="4.32"/>
    <x v="0"/>
    <x v="0"/>
    <x v="0"/>
    <n v="0"/>
    <s v="No"/>
    <x v="2"/>
    <x v="2"/>
    <n v="7222.79"/>
    <x v="2"/>
    <x v="0"/>
    <s v="R1012"/>
    <x v="1"/>
  </r>
  <r>
    <s v="ID1460"/>
    <s v="Mr"/>
    <s v="Ketil"/>
    <s v="Horn"/>
    <d v="1991-06-28T00:00:00"/>
    <n v="31"/>
    <n v="3"/>
    <n v="29.19"/>
    <n v="4.37"/>
    <x v="0"/>
    <x v="0"/>
    <x v="0"/>
    <n v="0"/>
    <s v="No"/>
    <x v="2"/>
    <x v="1"/>
    <n v="7220.25"/>
    <x v="1"/>
    <x v="2"/>
    <s v="R1021"/>
    <x v="1"/>
  </r>
  <r>
    <s v="ID1461"/>
    <s v="Ms"/>
    <s v="Katie"/>
    <s v="Bien"/>
    <d v="1983-11-21T00:00:00"/>
    <n v="39"/>
    <n v="2"/>
    <n v="31.92"/>
    <n v="4.8099999999999996"/>
    <x v="1"/>
    <x v="0"/>
    <x v="1"/>
    <n v="1"/>
    <s v="No"/>
    <x v="2"/>
    <x v="0"/>
    <n v="7209.49"/>
    <x v="1"/>
    <x v="0"/>
    <s v="R1012"/>
    <x v="1"/>
  </r>
  <r>
    <s v="ID1462"/>
    <s v="Ms"/>
    <s v="Christi"/>
    <s v="O'Connor"/>
    <d v="1983-08-11T00:00:00"/>
    <n v="39"/>
    <n v="2"/>
    <n v="26.315000000000001"/>
    <n v="4.5599999999999996"/>
    <x v="1"/>
    <x v="0"/>
    <x v="1"/>
    <n v="1"/>
    <s v="No"/>
    <x v="2"/>
    <x v="1"/>
    <n v="7201.7"/>
    <x v="1"/>
    <x v="0"/>
    <s v="R1012"/>
    <x v="1"/>
  </r>
  <r>
    <s v="ID1463"/>
    <s v="Mr"/>
    <s v="Alan"/>
    <s v="Ash"/>
    <d v="1982-09-14T00:00:00"/>
    <n v="40"/>
    <n v="3"/>
    <n v="35.299999999999997"/>
    <n v="4.3899999999999997"/>
    <x v="0"/>
    <x v="0"/>
    <x v="0"/>
    <n v="0"/>
    <s v="No"/>
    <x v="2"/>
    <x v="0"/>
    <n v="7196.87"/>
    <x v="2"/>
    <x v="2"/>
    <s v="R1011"/>
    <x v="1"/>
  </r>
  <r>
    <s v="ID1464"/>
    <s v="Mr"/>
    <s v="Edivaldo B"/>
    <s v="Do Prado"/>
    <d v="1968-08-26T00:00:00"/>
    <n v="54"/>
    <n v="0"/>
    <n v="18.91"/>
    <n v="11.44"/>
    <x v="0"/>
    <x v="0"/>
    <x v="0"/>
    <n v="0"/>
    <s v="No"/>
    <x v="0"/>
    <x v="2"/>
    <n v="7179.52"/>
    <x v="2"/>
    <x v="0"/>
    <s v="R1013"/>
    <x v="0"/>
  </r>
  <r>
    <s v="ID1465"/>
    <s v="Ms"/>
    <s v="Eve"/>
    <s v="Phillips"/>
    <d v="1975-07-19T00:00:00"/>
    <n v="47"/>
    <n v="1"/>
    <n v="22.41"/>
    <n v="11.37"/>
    <x v="1"/>
    <x v="0"/>
    <x v="0"/>
    <n v="1"/>
    <s v="No"/>
    <x v="0"/>
    <x v="2"/>
    <n v="7175.51"/>
    <x v="1"/>
    <x v="0"/>
    <s v="R1013"/>
    <x v="1"/>
  </r>
  <r>
    <s v="ID1466"/>
    <s v="Mr"/>
    <s v="Devin"/>
    <s v="Kelly"/>
    <d v="1982-08-16T00:00:00"/>
    <n v="40"/>
    <n v="2"/>
    <n v="22.704999999999998"/>
    <n v="6.14"/>
    <x v="0"/>
    <x v="0"/>
    <x v="0"/>
    <n v="0"/>
    <s v="No"/>
    <x v="1"/>
    <x v="2"/>
    <n v="7173.36"/>
    <x v="2"/>
    <x v="2"/>
    <s v="R1016"/>
    <x v="1"/>
  </r>
  <r>
    <s v="ID1467"/>
    <s v="Mr"/>
    <s v="Shaun R"/>
    <s v="Dever"/>
    <d v="1980-09-30T00:00:00"/>
    <n v="42"/>
    <n v="2"/>
    <n v="37.18"/>
    <n v="4.8899999999999997"/>
    <x v="0"/>
    <x v="0"/>
    <x v="0"/>
    <n v="0"/>
    <s v="No"/>
    <x v="2"/>
    <x v="0"/>
    <n v="7162.01"/>
    <x v="1"/>
    <x v="0"/>
    <s v="R1013"/>
    <x v="1"/>
  </r>
  <r>
    <s v="ID1468"/>
    <s v="Mr"/>
    <s v="Adrian"/>
    <s v="Horvath"/>
    <d v="1980-10-07T00:00:00"/>
    <n v="42"/>
    <n v="2"/>
    <n v="35.97"/>
    <n v="4.5999999999999996"/>
    <x v="0"/>
    <x v="0"/>
    <x v="0"/>
    <n v="0"/>
    <s v="No"/>
    <x v="2"/>
    <x v="0"/>
    <n v="7160.33"/>
    <x v="1"/>
    <x v="1"/>
    <s v="R1013"/>
    <x v="1"/>
  </r>
  <r>
    <s v="ID1469"/>
    <s v="Mr"/>
    <s v="Andrew"/>
    <s v="Danner"/>
    <d v="1980-06-22T00:00:00"/>
    <n v="42"/>
    <n v="2"/>
    <n v="35.799999999999997"/>
    <n v="4.42"/>
    <x v="0"/>
    <x v="0"/>
    <x v="0"/>
    <n v="0"/>
    <s v="No"/>
    <x v="2"/>
    <x v="0"/>
    <n v="7160.09"/>
    <x v="1"/>
    <x v="2"/>
    <s v="R1011"/>
    <x v="1"/>
  </r>
  <r>
    <s v="ID1470"/>
    <s v="Ms"/>
    <s v="Mallory"/>
    <s v="Weiss"/>
    <d v="1981-07-17T00:00:00"/>
    <n v="41"/>
    <n v="1"/>
    <n v="28.31"/>
    <n v="7.48"/>
    <x v="1"/>
    <x v="0"/>
    <x v="0"/>
    <n v="0"/>
    <s v="No"/>
    <x v="0"/>
    <x v="1"/>
    <n v="7153.55"/>
    <x v="1"/>
    <x v="1"/>
    <s v="R1012"/>
    <x v="1"/>
  </r>
  <r>
    <s v="ID1471"/>
    <s v="Mr"/>
    <s v="Shawn E"/>
    <s v="D'Andrea"/>
    <d v="1978-09-06T00:00:00"/>
    <n v="44"/>
    <n v="1"/>
    <n v="38.06"/>
    <n v="10.74"/>
    <x v="0"/>
    <x v="0"/>
    <x v="0"/>
    <n v="0"/>
    <s v="No"/>
    <x v="0"/>
    <x v="0"/>
    <n v="7152.67"/>
    <x v="2"/>
    <x v="2"/>
    <s v="R1013"/>
    <x v="1"/>
  </r>
  <r>
    <s v="ID1472"/>
    <s v="Ms"/>
    <s v="Sarah E"/>
    <s v="Olesky"/>
    <d v="1984-06-29T00:00:00"/>
    <n v="38"/>
    <n v="3"/>
    <n v="28"/>
    <n v="5.19"/>
    <x v="0"/>
    <x v="0"/>
    <x v="0"/>
    <n v="1"/>
    <s v="No"/>
    <x v="2"/>
    <x v="1"/>
    <n v="7151.09"/>
    <x v="1"/>
    <x v="2"/>
    <s v="R1011"/>
    <x v="1"/>
  </r>
  <r>
    <s v="ID1473"/>
    <s v="Mr"/>
    <s v="Josh"/>
    <s v="Whitcraft"/>
    <d v="1978-07-30T00:00:00"/>
    <n v="44"/>
    <n v="1"/>
    <n v="34.32"/>
    <n v="9.17"/>
    <x v="0"/>
    <x v="0"/>
    <x v="0"/>
    <n v="0"/>
    <s v="No"/>
    <x v="0"/>
    <x v="0"/>
    <n v="7147.47"/>
    <x v="1"/>
    <x v="0"/>
    <s v="R1013"/>
    <x v="1"/>
  </r>
  <r>
    <s v="ID1474"/>
    <s v="Mr"/>
    <s v="Johann A"/>
    <s v="Salazar"/>
    <d v="1976-06-24T00:00:00"/>
    <n v="46"/>
    <n v="0"/>
    <n v="22.3"/>
    <n v="4.95"/>
    <x v="1"/>
    <x v="0"/>
    <x v="0"/>
    <n v="0"/>
    <s v="No"/>
    <x v="2"/>
    <x v="2"/>
    <n v="7147.11"/>
    <x v="2"/>
    <x v="2"/>
    <s v="R1011"/>
    <x v="1"/>
  </r>
  <r>
    <s v="ID1475"/>
    <s v="Ms"/>
    <s v="Robin M"/>
    <s v="Todd"/>
    <d v="1984-11-21T00:00:00"/>
    <n v="38"/>
    <n v="2"/>
    <n v="27.835000000000001"/>
    <n v="6.03"/>
    <x v="0"/>
    <x v="0"/>
    <x v="0"/>
    <n v="1"/>
    <s v="No"/>
    <x v="1"/>
    <x v="1"/>
    <n v="7144.86"/>
    <x v="1"/>
    <x v="2"/>
    <s v="R1024"/>
    <x v="1"/>
  </r>
  <r>
    <s v="ID1476"/>
    <s v="Mr"/>
    <s v="Kyle K"/>
    <s v="Pond"/>
    <d v="1999-08-08T00:00:00"/>
    <n v="23"/>
    <n v="0"/>
    <n v="39.229999999999997"/>
    <n v="5.36"/>
    <x v="0"/>
    <x v="0"/>
    <x v="0"/>
    <n v="0"/>
    <s v="No"/>
    <x v="2"/>
    <x v="0"/>
    <n v="7144.4"/>
    <x v="1"/>
    <x v="1"/>
    <s v="R1022"/>
    <x v="2"/>
  </r>
  <r>
    <s v="ID1477"/>
    <s v="Ms"/>
    <s v="Alison"/>
    <s v="Egan"/>
    <d v="1984-07-07T00:00:00"/>
    <n v="38"/>
    <n v="2"/>
    <n v="19.95"/>
    <n v="6.11"/>
    <x v="0"/>
    <x v="0"/>
    <x v="0"/>
    <n v="1"/>
    <s v="No"/>
    <x v="1"/>
    <x v="2"/>
    <n v="7133.9"/>
    <x v="1"/>
    <x v="1"/>
    <s v="R1024"/>
    <x v="1"/>
  </r>
  <r>
    <s v="ID1478"/>
    <s v="Mr"/>
    <s v="Michael A"/>
    <s v="Bersani"/>
    <d v="1993-08-01T00:00:00"/>
    <n v="29"/>
    <n v="0"/>
    <n v="34.64"/>
    <n v="4.88"/>
    <x v="0"/>
    <x v="0"/>
    <x v="1"/>
    <n v="1"/>
    <s v="No"/>
    <x v="2"/>
    <x v="0"/>
    <n v="7128.64"/>
    <x v="1"/>
    <x v="2"/>
    <s v="R1021"/>
    <x v="2"/>
  </r>
  <r>
    <s v="ID1479"/>
    <s v="Mr"/>
    <s v="Byron A"/>
    <s v="Creech"/>
    <d v="1968-06-29T00:00:00"/>
    <n v="54"/>
    <n v="0"/>
    <n v="18.75"/>
    <n v="6.72"/>
    <x v="0"/>
    <x v="0"/>
    <x v="0"/>
    <n v="0"/>
    <s v="No"/>
    <x v="0"/>
    <x v="2"/>
    <n v="7125.25"/>
    <x v="2"/>
    <x v="2"/>
    <s v="R1013"/>
    <x v="0"/>
  </r>
  <r>
    <s v="ID1480"/>
    <s v="Ms"/>
    <s v="Carine A"/>
    <s v="Sudres"/>
    <d v="1987-08-11T00:00:00"/>
    <n v="35"/>
    <n v="3"/>
    <n v="26.48"/>
    <n v="4.2"/>
    <x v="0"/>
    <x v="0"/>
    <x v="0"/>
    <n v="1"/>
    <s v="No"/>
    <x v="2"/>
    <x v="1"/>
    <n v="7106.81"/>
    <x v="1"/>
    <x v="1"/>
    <s v="R1012"/>
    <x v="1"/>
  </r>
  <r>
    <s v="ID1481"/>
    <s v="Mr"/>
    <s v="Nathaniel"/>
    <s v="Couture"/>
    <d v="1992-06-18T00:00:00"/>
    <n v="30"/>
    <n v="0"/>
    <n v="34.83"/>
    <n v="5.79"/>
    <x v="0"/>
    <x v="0"/>
    <x v="0"/>
    <n v="1"/>
    <s v="No"/>
    <x v="1"/>
    <x v="0"/>
    <n v="7096.98"/>
    <x v="1"/>
    <x v="2"/>
    <s v="R1012"/>
    <x v="1"/>
  </r>
  <r>
    <s v="ID1482"/>
    <s v="Ms"/>
    <s v="Lindsay A"/>
    <s v="Willard"/>
    <d v="1982-10-06T00:00:00"/>
    <n v="40"/>
    <n v="1"/>
    <n v="25.46"/>
    <n v="4.29"/>
    <x v="0"/>
    <x v="0"/>
    <x v="0"/>
    <n v="0"/>
    <s v="No"/>
    <x v="2"/>
    <x v="1"/>
    <n v="7077.19"/>
    <x v="1"/>
    <x v="0"/>
    <s v="R1024"/>
    <x v="1"/>
  </r>
  <r>
    <s v="ID1483"/>
    <s v="Mr"/>
    <s v="Justin R"/>
    <s v="Patronick"/>
    <d v="1978-06-24T00:00:00"/>
    <n v="44"/>
    <n v="2"/>
    <n v="23.31"/>
    <n v="8.27"/>
    <x v="0"/>
    <x v="0"/>
    <x v="0"/>
    <n v="0"/>
    <s v="No"/>
    <x v="0"/>
    <x v="2"/>
    <n v="7054.41"/>
    <x v="1"/>
    <x v="2"/>
    <s v="R1013"/>
    <x v="1"/>
  </r>
  <r>
    <s v="ID1484"/>
    <s v="Ms"/>
    <s v="Casey"/>
    <s v="Depasquale"/>
    <d v="1980-06-28T00:00:00"/>
    <n v="42"/>
    <n v="1"/>
    <n v="29"/>
    <n v="4.5599999999999996"/>
    <x v="0"/>
    <x v="0"/>
    <x v="0"/>
    <n v="0"/>
    <s v="No"/>
    <x v="2"/>
    <x v="1"/>
    <n v="7050.64"/>
    <x v="1"/>
    <x v="0"/>
    <s v="R1011"/>
    <x v="1"/>
  </r>
  <r>
    <s v="ID1485"/>
    <s v="Ms"/>
    <s v="Amanda L"/>
    <s v="Lavergne"/>
    <d v="1980-07-21T00:00:00"/>
    <n v="42"/>
    <n v="0"/>
    <n v="32.869999999999997"/>
    <n v="5.33"/>
    <x v="0"/>
    <x v="0"/>
    <x v="0"/>
    <n v="0"/>
    <s v="No"/>
    <x v="2"/>
    <x v="0"/>
    <n v="7050.02"/>
    <x v="1"/>
    <x v="1"/>
    <s v="R1024"/>
    <x v="1"/>
  </r>
  <r>
    <s v="ID1486"/>
    <s v="Ms"/>
    <s v="Ayako N"/>
    <s v="Kawakami"/>
    <d v="1980-10-22T00:00:00"/>
    <n v="42"/>
    <n v="1"/>
    <n v="26.18"/>
    <n v="5.63"/>
    <x v="0"/>
    <x v="0"/>
    <x v="0"/>
    <n v="0"/>
    <s v="No"/>
    <x v="2"/>
    <x v="1"/>
    <n v="7046.72"/>
    <x v="1"/>
    <x v="0"/>
    <s v="R1013"/>
    <x v="1"/>
  </r>
  <r>
    <s v="ID1487"/>
    <s v="Ms"/>
    <s v="Emilee"/>
    <s v="Gonsalves"/>
    <d v="1980-07-26T00:00:00"/>
    <n v="42"/>
    <n v="1"/>
    <n v="25.3"/>
    <n v="5.12"/>
    <x v="0"/>
    <x v="0"/>
    <x v="0"/>
    <n v="0"/>
    <s v="No"/>
    <x v="2"/>
    <x v="1"/>
    <n v="7045.5"/>
    <x v="1"/>
    <x v="1"/>
    <s v="R1011"/>
    <x v="1"/>
  </r>
  <r>
    <s v="ID1488"/>
    <s v="Mr"/>
    <s v="Stephen M"/>
    <s v="Peck"/>
    <d v="1995-10-29T00:00:00"/>
    <n v="27"/>
    <n v="0"/>
    <n v="36.94"/>
    <n v="5.15"/>
    <x v="1"/>
    <x v="0"/>
    <x v="0"/>
    <n v="1"/>
    <s v="No"/>
    <x v="2"/>
    <x v="0"/>
    <n v="7042.11"/>
    <x v="1"/>
    <x v="0"/>
    <s v="R1012"/>
    <x v="2"/>
  </r>
  <r>
    <s v="ID1489"/>
    <s v="Ms"/>
    <s v="Annemarie A"/>
    <s v="Aure"/>
    <d v="1978-06-02T00:00:00"/>
    <n v="45"/>
    <n v="2"/>
    <n v="22.86"/>
    <n v="7.5"/>
    <x v="0"/>
    <x v="0"/>
    <x v="0"/>
    <n v="0"/>
    <s v="No"/>
    <x v="0"/>
    <x v="2"/>
    <n v="7033.08"/>
    <x v="1"/>
    <x v="2"/>
    <s v="R1013"/>
    <x v="1"/>
  </r>
  <r>
    <s v="ID1490"/>
    <s v="Ms"/>
    <s v="Ashley R"/>
    <s v="Mattingly"/>
    <d v="1969-07-06T00:00:00"/>
    <n v="53"/>
    <n v="0"/>
    <n v="18.760000000000002"/>
    <n v="4.88"/>
    <x v="1"/>
    <x v="0"/>
    <x v="1"/>
    <n v="1"/>
    <s v="No"/>
    <x v="2"/>
    <x v="2"/>
    <n v="7003.1"/>
    <x v="1"/>
    <x v="0"/>
    <s v="R1013"/>
    <x v="0"/>
  </r>
  <r>
    <s v="ID1491"/>
    <s v="Ms"/>
    <s v="Leslie A"/>
    <s v="Stelpflug"/>
    <d v="1982-09-01T00:00:00"/>
    <n v="40"/>
    <n v="3"/>
    <n v="24.36"/>
    <n v="5.57"/>
    <x v="0"/>
    <x v="0"/>
    <x v="0"/>
    <n v="0"/>
    <s v="No"/>
    <x v="2"/>
    <x v="2"/>
    <n v="6989.95"/>
    <x v="1"/>
    <x v="1"/>
    <s v="R1013"/>
    <x v="1"/>
  </r>
  <r>
    <s v="ID1492"/>
    <s v="Mr"/>
    <s v="Mauricio J"/>
    <s v="Sanchez Antognini"/>
    <d v="1982-10-18T00:00:00"/>
    <n v="40"/>
    <n v="2"/>
    <n v="32.299999999999997"/>
    <n v="5.31"/>
    <x v="0"/>
    <x v="0"/>
    <x v="0"/>
    <n v="0"/>
    <s v="No"/>
    <x v="2"/>
    <x v="0"/>
    <n v="6986.7"/>
    <x v="2"/>
    <x v="1"/>
    <s v="R1012"/>
    <x v="1"/>
  </r>
  <r>
    <s v="ID1493"/>
    <s v="Mr"/>
    <s v="Kieran"/>
    <s v="Condon"/>
    <d v="1985-12-10T00:00:00"/>
    <n v="37"/>
    <n v="3"/>
    <n v="22.704999999999998"/>
    <n v="4.57"/>
    <x v="1"/>
    <x v="0"/>
    <x v="0"/>
    <n v="0"/>
    <s v="No"/>
    <x v="2"/>
    <x v="2"/>
    <n v="6985.51"/>
    <x v="1"/>
    <x v="2"/>
    <s v="R1019"/>
    <x v="1"/>
  </r>
  <r>
    <s v="ID1494"/>
    <s v="Ms"/>
    <s v="Elizabeth A"/>
    <s v="Magato"/>
    <d v="1975-06-03T00:00:00"/>
    <n v="48"/>
    <n v="1"/>
    <n v="21.79"/>
    <n v="8.6999999999999993"/>
    <x v="1"/>
    <x v="0"/>
    <x v="0"/>
    <n v="1"/>
    <s v="No"/>
    <x v="0"/>
    <x v="2"/>
    <n v="6965.21"/>
    <x v="1"/>
    <x v="0"/>
    <s v="R1013"/>
    <x v="1"/>
  </r>
  <r>
    <s v="ID1495"/>
    <s v="Mr"/>
    <s v="Zeke M"/>
    <s v="Dombrowski"/>
    <d v="1980-08-18T00:00:00"/>
    <n v="42"/>
    <n v="2"/>
    <n v="24.52"/>
    <n v="4.76"/>
    <x v="0"/>
    <x v="0"/>
    <x v="0"/>
    <n v="0"/>
    <s v="No"/>
    <x v="2"/>
    <x v="2"/>
    <n v="6951.12"/>
    <x v="1"/>
    <x v="2"/>
    <s v="R1013"/>
    <x v="1"/>
  </r>
  <r>
    <s v="ID1496"/>
    <s v="Mr"/>
    <s v="Chip"/>
    <s v="Ohara"/>
    <d v="1978-12-15T00:00:00"/>
    <n v="44"/>
    <n v="0"/>
    <n v="39.520000000000003"/>
    <n v="11.81"/>
    <x v="0"/>
    <x v="0"/>
    <x v="0"/>
    <n v="0"/>
    <s v="No"/>
    <x v="0"/>
    <x v="0"/>
    <n v="6948.7"/>
    <x v="0"/>
    <x v="2"/>
    <s v="R1012"/>
    <x v="1"/>
  </r>
  <r>
    <s v="ID1497"/>
    <s v="Mr"/>
    <s v="Miguel Angel Sr"/>
    <s v="Cifuentes Fetiva"/>
    <d v="1980-10-05T00:00:00"/>
    <n v="42"/>
    <n v="2"/>
    <n v="24.49"/>
    <n v="4.67"/>
    <x v="0"/>
    <x v="0"/>
    <x v="0"/>
    <n v="0"/>
    <s v="No"/>
    <x v="2"/>
    <x v="2"/>
    <n v="6940.94"/>
    <x v="1"/>
    <x v="0"/>
    <s v="R1013"/>
    <x v="1"/>
  </r>
  <r>
    <s v="ID1498"/>
    <s v="Mr"/>
    <s v="Brian"/>
    <s v="Keno"/>
    <d v="1980-08-30T00:00:00"/>
    <n v="42"/>
    <n v="1"/>
    <n v="26.315000000000001"/>
    <n v="6.02"/>
    <x v="0"/>
    <x v="0"/>
    <x v="0"/>
    <n v="0"/>
    <s v="No"/>
    <x v="1"/>
    <x v="1"/>
    <n v="6940.91"/>
    <x v="1"/>
    <x v="2"/>
    <s v="R1012"/>
    <x v="1"/>
  </r>
  <r>
    <s v="ID1499"/>
    <s v="Ms"/>
    <s v="Meghan"/>
    <s v="Bruce"/>
    <d v="1978-11-29T00:00:00"/>
    <n v="44"/>
    <n v="2"/>
    <n v="22.58"/>
    <n v="7.46"/>
    <x v="0"/>
    <x v="0"/>
    <x v="0"/>
    <n v="0"/>
    <s v="No"/>
    <x v="0"/>
    <x v="2"/>
    <n v="6938.11"/>
    <x v="1"/>
    <x v="2"/>
    <s v="R1013"/>
    <x v="1"/>
  </r>
  <r>
    <s v="ID1500"/>
    <s v="Ms"/>
    <s v="Meredith L"/>
    <s v="Lorch"/>
    <d v="1984-09-05T00:00:00"/>
    <n v="38"/>
    <n v="2"/>
    <n v="19.475000000000001"/>
    <n v="4.74"/>
    <x v="0"/>
    <x v="0"/>
    <x v="0"/>
    <n v="1"/>
    <s v="No"/>
    <x v="2"/>
    <x v="2"/>
    <n v="6933.24"/>
    <x v="1"/>
    <x v="0"/>
    <s v="R1012"/>
    <x v="1"/>
  </r>
  <r>
    <s v="ID1501"/>
    <s v="Mrs"/>
    <s v="Millicent M"/>
    <s v="Sullivan"/>
    <d v="1989-12-21T00:00:00"/>
    <n v="33"/>
    <n v="3"/>
    <n v="26.33"/>
    <n v="4.79"/>
    <x v="0"/>
    <x v="0"/>
    <x v="0"/>
    <n v="0"/>
    <s v="No"/>
    <x v="2"/>
    <x v="1"/>
    <n v="6895.19"/>
    <x v="1"/>
    <x v="0"/>
    <s v="R1024"/>
    <x v="1"/>
  </r>
  <r>
    <s v="ID1502"/>
    <s v="Ms"/>
    <s v="Kathleen"/>
    <s v="Cave"/>
    <d v="1985-09-10T00:00:00"/>
    <n v="37"/>
    <n v="2"/>
    <n v="17.29"/>
    <n v="5.35"/>
    <x v="1"/>
    <x v="0"/>
    <x v="0"/>
    <n v="0"/>
    <s v="No"/>
    <x v="2"/>
    <x v="3"/>
    <n v="6877.98"/>
    <x v="1"/>
    <x v="1"/>
    <s v="R1024"/>
    <x v="1"/>
  </r>
  <r>
    <s v="ID1503"/>
    <s v="Ms"/>
    <s v="Kimberly K"/>
    <s v="Gudenkauf"/>
    <d v="2004-12-24T00:00:00"/>
    <n v="18"/>
    <n v="0"/>
    <n v="42.88"/>
    <n v="4.87"/>
    <x v="0"/>
    <x v="1"/>
    <x v="0"/>
    <n v="1"/>
    <s v="No"/>
    <x v="2"/>
    <x v="0"/>
    <n v="6876.53"/>
    <x v="1"/>
    <x v="1"/>
    <s v="R1012"/>
    <x v="2"/>
  </r>
  <r>
    <s v="ID1504"/>
    <s v="Mr"/>
    <s v="Justin C"/>
    <s v="Thomas"/>
    <d v="1981-06-23T00:00:00"/>
    <n v="41"/>
    <n v="2"/>
    <n v="32.200000000000003"/>
    <n v="10.09"/>
    <x v="1"/>
    <x v="0"/>
    <x v="0"/>
    <n v="0"/>
    <s v="No"/>
    <x v="0"/>
    <x v="0"/>
    <n v="6875.96"/>
    <x v="1"/>
    <x v="2"/>
    <s v="R1011"/>
    <x v="1"/>
  </r>
  <r>
    <s v="ID1505"/>
    <s v="Mr"/>
    <s v="Tristan P"/>
    <s v="Holley"/>
    <d v="1969-10-23T00:00:00"/>
    <n v="53"/>
    <n v="0"/>
    <n v="18.75"/>
    <n v="5.47"/>
    <x v="1"/>
    <x v="0"/>
    <x v="1"/>
    <n v="1"/>
    <s v="No"/>
    <x v="2"/>
    <x v="2"/>
    <n v="6868.39"/>
    <x v="1"/>
    <x v="2"/>
    <s v="R1013"/>
    <x v="0"/>
  </r>
  <r>
    <s v="ID1506"/>
    <s v="Ms"/>
    <s v="Traci A"/>
    <s v="Kemble"/>
    <d v="1978-08-05T00:00:00"/>
    <n v="44"/>
    <n v="2"/>
    <n v="22.36"/>
    <n v="8.6"/>
    <x v="0"/>
    <x v="0"/>
    <x v="0"/>
    <n v="0"/>
    <s v="No"/>
    <x v="0"/>
    <x v="2"/>
    <n v="6863.49"/>
    <x v="1"/>
    <x v="1"/>
    <s v="R1013"/>
    <x v="1"/>
  </r>
  <r>
    <s v="ID1507"/>
    <s v="Mr"/>
    <s v="Justin P"/>
    <s v="Bentley"/>
    <d v="1981-06-19T00:00:00"/>
    <n v="41"/>
    <n v="1"/>
    <n v="23.94"/>
    <n v="10.74"/>
    <x v="1"/>
    <x v="0"/>
    <x v="0"/>
    <n v="0"/>
    <s v="No"/>
    <x v="0"/>
    <x v="2"/>
    <n v="6858.48"/>
    <x v="1"/>
    <x v="2"/>
    <s v="R1019"/>
    <x v="1"/>
  </r>
  <r>
    <s v="ID1508"/>
    <s v="Mr"/>
    <s v="Logan M"/>
    <s v="Jones"/>
    <d v="1979-11-04T00:00:00"/>
    <n v="43"/>
    <n v="1"/>
    <n v="30.1"/>
    <n v="4.3899999999999997"/>
    <x v="0"/>
    <x v="0"/>
    <x v="1"/>
    <n v="1"/>
    <s v="No"/>
    <x v="2"/>
    <x v="0"/>
    <n v="6849.03"/>
    <x v="1"/>
    <x v="2"/>
    <s v="R1011"/>
    <x v="1"/>
  </r>
  <r>
    <s v="ID1509"/>
    <s v="Mr"/>
    <s v="Sebastien"/>
    <s v="Tremblay"/>
    <d v="1977-06-15T00:00:00"/>
    <n v="45"/>
    <n v="2"/>
    <n v="21.93"/>
    <n v="6.3"/>
    <x v="0"/>
    <x v="0"/>
    <x v="0"/>
    <n v="0"/>
    <s v="No"/>
    <x v="1"/>
    <x v="2"/>
    <n v="6843.17"/>
    <x v="1"/>
    <x v="1"/>
    <s v="R1013"/>
    <x v="1"/>
  </r>
  <r>
    <s v="ID1510"/>
    <s v="Ms"/>
    <s v="Tiffany A"/>
    <s v="Bellucci"/>
    <d v="2000-11-30T00:00:00"/>
    <n v="22"/>
    <n v="0"/>
    <n v="39.75"/>
    <n v="5.41"/>
    <x v="0"/>
    <x v="1"/>
    <x v="0"/>
    <n v="1"/>
    <s v="No"/>
    <x v="2"/>
    <x v="0"/>
    <n v="6842.28"/>
    <x v="1"/>
    <x v="1"/>
    <s v="R1012"/>
    <x v="2"/>
  </r>
  <r>
    <s v="ID1511"/>
    <s v="Mr"/>
    <s v="Matthew"/>
    <s v="Collins"/>
    <d v="1979-07-15T00:00:00"/>
    <n v="43"/>
    <n v="0"/>
    <n v="26.03"/>
    <n v="4.47"/>
    <x v="0"/>
    <x v="0"/>
    <x v="1"/>
    <n v="1"/>
    <s v="No"/>
    <x v="2"/>
    <x v="1"/>
    <n v="6837.37"/>
    <x v="2"/>
    <x v="1"/>
    <s v="R1016"/>
    <x v="1"/>
  </r>
  <r>
    <s v="ID1512"/>
    <s v="Mr"/>
    <s v="Luke"/>
    <s v="Gillman"/>
    <d v="1994-07-08T00:00:00"/>
    <n v="28"/>
    <n v="0"/>
    <n v="34.51"/>
    <n v="6.26"/>
    <x v="0"/>
    <x v="0"/>
    <x v="0"/>
    <n v="0"/>
    <s v="No"/>
    <x v="1"/>
    <x v="0"/>
    <n v="6827.69"/>
    <x v="1"/>
    <x v="2"/>
    <s v="R1021"/>
    <x v="2"/>
  </r>
  <r>
    <s v="ID1513"/>
    <s v="Ms"/>
    <s v="Leigh"/>
    <s v="West"/>
    <d v="1975-08-17T00:00:00"/>
    <n v="47"/>
    <n v="1"/>
    <n v="19.32"/>
    <n v="11.58"/>
    <x v="1"/>
    <x v="0"/>
    <x v="0"/>
    <n v="1"/>
    <s v="No"/>
    <x v="0"/>
    <x v="2"/>
    <n v="6809.46"/>
    <x v="1"/>
    <x v="1"/>
    <s v="R1012"/>
    <x v="1"/>
  </r>
  <r>
    <s v="ID1514"/>
    <s v="Mr"/>
    <s v="Yosuke"/>
    <s v="Chida"/>
    <d v="1991-06-29T00:00:00"/>
    <n v="31"/>
    <n v="5"/>
    <n v="28.5"/>
    <n v="4.3600000000000003"/>
    <x v="0"/>
    <x v="0"/>
    <x v="0"/>
    <n v="0"/>
    <s v="No"/>
    <x v="2"/>
    <x v="1"/>
    <n v="6799.46"/>
    <x v="0"/>
    <x v="2"/>
    <s v="R1014"/>
    <x v="1"/>
  </r>
  <r>
    <s v="ID1515"/>
    <s v="Mr"/>
    <s v="Matthew"/>
    <s v="Reisenauer"/>
    <d v="1985-12-24T00:00:00"/>
    <n v="37"/>
    <n v="3"/>
    <n v="30.875"/>
    <n v="4.1399999999999997"/>
    <x v="1"/>
    <x v="0"/>
    <x v="0"/>
    <n v="0"/>
    <s v="No"/>
    <x v="2"/>
    <x v="0"/>
    <n v="6796.86"/>
    <x v="2"/>
    <x v="0"/>
    <s v="R1012"/>
    <x v="1"/>
  </r>
  <r>
    <s v="ID1516"/>
    <s v="Mr"/>
    <s v="Jacob"/>
    <s v="Rosenberg-Wohl"/>
    <d v="1980-11-23T00:00:00"/>
    <n v="42"/>
    <n v="2"/>
    <n v="24.02"/>
    <n v="4.38"/>
    <x v="0"/>
    <x v="0"/>
    <x v="0"/>
    <n v="0"/>
    <s v="No"/>
    <x v="2"/>
    <x v="2"/>
    <n v="6781.52"/>
    <x v="1"/>
    <x v="2"/>
    <s v="R1013"/>
    <x v="1"/>
  </r>
  <r>
    <s v="ID1517"/>
    <s v="Ms"/>
    <s v="Jodi"/>
    <s v="Theriault"/>
    <d v="1981-10-08T00:00:00"/>
    <n v="41"/>
    <n v="1"/>
    <n v="36.08"/>
    <n v="11.61"/>
    <x v="1"/>
    <x v="0"/>
    <x v="0"/>
    <n v="0"/>
    <s v="No"/>
    <x v="0"/>
    <x v="0"/>
    <n v="6781.35"/>
    <x v="1"/>
    <x v="1"/>
    <s v="R1013"/>
    <x v="1"/>
  </r>
  <r>
    <s v="ID1518"/>
    <s v="Ms"/>
    <s v="Lauren"/>
    <s v="Manuel"/>
    <d v="1981-09-03T00:00:00"/>
    <n v="41"/>
    <n v="1"/>
    <n v="32.200000000000003"/>
    <n v="10.59"/>
    <x v="1"/>
    <x v="0"/>
    <x v="0"/>
    <n v="0"/>
    <s v="No"/>
    <x v="0"/>
    <x v="0"/>
    <n v="6775.96"/>
    <x v="1"/>
    <x v="0"/>
    <s v="R1011"/>
    <x v="1"/>
  </r>
  <r>
    <s v="ID1519"/>
    <s v="Ms"/>
    <s v="Misti C"/>
    <s v="Demko"/>
    <d v="1981-09-21T00:00:00"/>
    <n v="41"/>
    <n v="1"/>
    <n v="28.05"/>
    <n v="11.85"/>
    <x v="1"/>
    <x v="0"/>
    <x v="0"/>
    <n v="0"/>
    <s v="No"/>
    <x v="0"/>
    <x v="1"/>
    <n v="6770.19"/>
    <x v="1"/>
    <x v="0"/>
    <s v="R1013"/>
    <x v="1"/>
  </r>
  <r>
    <s v="ID1520"/>
    <s v="Ms"/>
    <s v="Angela J"/>
    <s v="Battaglia"/>
    <d v="1988-10-10T00:00:00"/>
    <n v="34"/>
    <n v="3"/>
    <n v="19"/>
    <n v="5.46"/>
    <x v="1"/>
    <x v="0"/>
    <x v="0"/>
    <n v="1"/>
    <s v="No"/>
    <x v="2"/>
    <x v="2"/>
    <n v="6753.04"/>
    <x v="1"/>
    <x v="2"/>
    <s v="R1024"/>
    <x v="1"/>
  </r>
  <r>
    <s v="ID1521"/>
    <s v="Mr"/>
    <s v="Jonathan D"/>
    <s v="Follo"/>
    <d v="1966-12-09T00:00:00"/>
    <n v="56"/>
    <n v="0"/>
    <n v="16.13"/>
    <n v="4.54"/>
    <x v="1"/>
    <x v="0"/>
    <x v="0"/>
    <n v="2"/>
    <s v="No"/>
    <x v="2"/>
    <x v="3"/>
    <n v="6750.27"/>
    <x v="2"/>
    <x v="2"/>
    <s v="R1013"/>
    <x v="0"/>
  </r>
  <r>
    <s v="ID1522"/>
    <s v="Ms"/>
    <s v="Victoria"/>
    <s v="Barana"/>
    <d v="1970-06-17T00:00:00"/>
    <n v="52"/>
    <n v="0"/>
    <n v="18.77"/>
    <n v="11.98"/>
    <x v="1"/>
    <x v="0"/>
    <x v="0"/>
    <n v="2"/>
    <s v="No"/>
    <x v="0"/>
    <x v="2"/>
    <n v="6749.63"/>
    <x v="1"/>
    <x v="1"/>
    <s v="R1013"/>
    <x v="0"/>
  </r>
  <r>
    <s v="ID1523"/>
    <s v="Mr"/>
    <s v="Adrian R"/>
    <s v="Lysaght"/>
    <d v="1986-06-05T00:00:00"/>
    <n v="37"/>
    <n v="3"/>
    <n v="28.88"/>
    <n v="6.59"/>
    <x v="1"/>
    <x v="0"/>
    <x v="0"/>
    <n v="1"/>
    <s v="No"/>
    <x v="0"/>
    <x v="1"/>
    <n v="6748.59"/>
    <x v="2"/>
    <x v="1"/>
    <s v="R1016"/>
    <x v="1"/>
  </r>
  <r>
    <s v="ID1524"/>
    <s v="Mr"/>
    <s v="Andrew"/>
    <s v="Chalmers"/>
    <d v="1986-08-07T00:00:00"/>
    <n v="36"/>
    <n v="3"/>
    <n v="27.55"/>
    <n v="10.83"/>
    <x v="1"/>
    <x v="0"/>
    <x v="0"/>
    <n v="1"/>
    <s v="No"/>
    <x v="0"/>
    <x v="1"/>
    <n v="6746.74"/>
    <x v="2"/>
    <x v="2"/>
    <s v="R1016"/>
    <x v="1"/>
  </r>
  <r>
    <s v="ID1525"/>
    <s v="Mr"/>
    <s v="Jason A"/>
    <s v="Phillippi"/>
    <d v="1968-07-18T00:00:00"/>
    <n v="54"/>
    <n v="0"/>
    <n v="15.6"/>
    <n v="8.6"/>
    <x v="0"/>
    <x v="0"/>
    <x v="0"/>
    <n v="0"/>
    <s v="No"/>
    <x v="0"/>
    <x v="3"/>
    <n v="6738.84"/>
    <x v="2"/>
    <x v="1"/>
    <s v="R1012"/>
    <x v="0"/>
  </r>
  <r>
    <s v="ID1526"/>
    <s v="Ms"/>
    <s v="Rachel"/>
    <s v="Macpherson"/>
    <d v="1978-10-21T00:00:00"/>
    <n v="44"/>
    <n v="2"/>
    <n v="21.99"/>
    <n v="11.17"/>
    <x v="0"/>
    <x v="0"/>
    <x v="0"/>
    <n v="0"/>
    <s v="No"/>
    <x v="0"/>
    <x v="2"/>
    <n v="6737.98"/>
    <x v="1"/>
    <x v="0"/>
    <s v="R1013"/>
    <x v="1"/>
  </r>
  <r>
    <s v="ID1527"/>
    <s v="Ms"/>
    <s v="Susan"/>
    <s v="Delfidio"/>
    <d v="1994-06-13T00:00:00"/>
    <n v="28"/>
    <n v="0"/>
    <n v="34.85"/>
    <n v="5.75"/>
    <x v="0"/>
    <x v="0"/>
    <x v="0"/>
    <n v="0"/>
    <s v="No"/>
    <x v="1"/>
    <x v="0"/>
    <n v="6721.37"/>
    <x v="1"/>
    <x v="1"/>
    <s v="R1012"/>
    <x v="2"/>
  </r>
  <r>
    <s v="ID1528"/>
    <s v="Mr"/>
    <s v="Cameron M"/>
    <s v="Cummings"/>
    <d v="1983-06-12T00:00:00"/>
    <n v="39"/>
    <n v="2"/>
    <n v="24.51"/>
    <n v="4.83"/>
    <x v="1"/>
    <x v="0"/>
    <x v="1"/>
    <n v="1"/>
    <s v="No"/>
    <x v="2"/>
    <x v="2"/>
    <n v="6710.19"/>
    <x v="2"/>
    <x v="0"/>
    <s v="R1012"/>
    <x v="1"/>
  </r>
  <r>
    <s v="ID1529"/>
    <s v="Ms"/>
    <s v="Claudia A"/>
    <s v="Schroegel"/>
    <d v="1971-12-12T00:00:00"/>
    <n v="51"/>
    <n v="0"/>
    <n v="19.399999999999999"/>
    <n v="11.93"/>
    <x v="0"/>
    <x v="0"/>
    <x v="0"/>
    <n v="0"/>
    <s v="No"/>
    <x v="0"/>
    <x v="2"/>
    <n v="6706.47"/>
    <x v="1"/>
    <x v="1"/>
    <s v="R1013"/>
    <x v="0"/>
  </r>
  <r>
    <s v="ID1530"/>
    <s v="Ms"/>
    <s v="Kate"/>
    <s v="Williams"/>
    <d v="1968-07-13T00:00:00"/>
    <n v="54"/>
    <n v="0"/>
    <n v="15.1"/>
    <n v="8.41"/>
    <x v="0"/>
    <x v="0"/>
    <x v="0"/>
    <n v="0"/>
    <s v="No"/>
    <x v="0"/>
    <x v="3"/>
    <n v="6700.56"/>
    <x v="2"/>
    <x v="1"/>
    <s v="R1012"/>
    <x v="0"/>
  </r>
  <r>
    <s v="ID1531"/>
    <s v="Ms"/>
    <s v="Nicole M"/>
    <s v="Casey"/>
    <d v="1985-07-09T00:00:00"/>
    <n v="37"/>
    <n v="2"/>
    <n v="23.37"/>
    <n v="5.59"/>
    <x v="1"/>
    <x v="0"/>
    <x v="0"/>
    <n v="0"/>
    <s v="No"/>
    <x v="2"/>
    <x v="2"/>
    <n v="6686.43"/>
    <x v="1"/>
    <x v="0"/>
    <s v="R1012"/>
    <x v="1"/>
  </r>
  <r>
    <s v="ID1532"/>
    <s v="Mr"/>
    <s v="Jack"/>
    <s v="Randall"/>
    <d v="1989-10-20T00:00:00"/>
    <n v="33"/>
    <n v="5"/>
    <n v="42.4"/>
    <n v="4.0599999999999996"/>
    <x v="0"/>
    <x v="0"/>
    <x v="0"/>
    <n v="0"/>
    <s v="No"/>
    <x v="2"/>
    <x v="0"/>
    <n v="6666.24"/>
    <x v="2"/>
    <x v="1"/>
    <s v="R1011"/>
    <x v="1"/>
  </r>
  <r>
    <s v="ID1533"/>
    <s v="Mr"/>
    <s v="Gregory"/>
    <s v="Doyon"/>
    <d v="1981-09-17T00:00:00"/>
    <n v="41"/>
    <n v="1"/>
    <n v="28.405000000000001"/>
    <n v="7.02"/>
    <x v="1"/>
    <x v="0"/>
    <x v="0"/>
    <n v="0"/>
    <s v="No"/>
    <x v="0"/>
    <x v="1"/>
    <n v="6664.69"/>
    <x v="2"/>
    <x v="1"/>
    <s v="R1012"/>
    <x v="1"/>
  </r>
  <r>
    <s v="ID1534"/>
    <s v="Ms"/>
    <s v="Rebecca"/>
    <s v="Sankey"/>
    <d v="1982-09-27T00:00:00"/>
    <n v="40"/>
    <n v="3"/>
    <n v="23.4"/>
    <n v="4.47"/>
    <x v="0"/>
    <x v="0"/>
    <x v="0"/>
    <n v="0"/>
    <s v="No"/>
    <x v="2"/>
    <x v="2"/>
    <n v="6664.32"/>
    <x v="1"/>
    <x v="2"/>
    <s v="R1013"/>
    <x v="1"/>
  </r>
  <r>
    <s v="ID1535"/>
    <s v="Mr"/>
    <s v="Adam"/>
    <s v="Stilgenbauer"/>
    <d v="1989-11-19T00:00:00"/>
    <n v="33"/>
    <n v="5"/>
    <n v="33.44"/>
    <n v="4.54"/>
    <x v="0"/>
    <x v="0"/>
    <x v="0"/>
    <n v="0"/>
    <s v="No"/>
    <x v="2"/>
    <x v="0"/>
    <n v="6653.79"/>
    <x v="1"/>
    <x v="1"/>
    <s v="R1013"/>
    <x v="1"/>
  </r>
  <r>
    <s v="ID1536"/>
    <s v="Mr"/>
    <s v="Ryan"/>
    <s v="Jaskiewicz"/>
    <d v="1984-07-01T00:00:00"/>
    <n v="38"/>
    <n v="3"/>
    <n v="21.12"/>
    <n v="4.99"/>
    <x v="0"/>
    <x v="0"/>
    <x v="0"/>
    <n v="1"/>
    <s v="No"/>
    <x v="2"/>
    <x v="2"/>
    <n v="6652.53"/>
    <x v="2"/>
    <x v="2"/>
    <s v="R1013"/>
    <x v="1"/>
  </r>
  <r>
    <s v="ID1537"/>
    <s v="Ms"/>
    <s v="Jackie K"/>
    <s v="Deppen"/>
    <d v="1970-11-08T00:00:00"/>
    <n v="52"/>
    <n v="0"/>
    <n v="18.48"/>
    <n v="10.84"/>
    <x v="1"/>
    <x v="0"/>
    <x v="0"/>
    <n v="2"/>
    <s v="No"/>
    <x v="0"/>
    <x v="3"/>
    <n v="6651.26"/>
    <x v="1"/>
    <x v="0"/>
    <s v="R1013"/>
    <x v="0"/>
  </r>
  <r>
    <s v="ID1538"/>
    <s v="Mr"/>
    <s v="Chris"/>
    <s v="Hine"/>
    <d v="1984-12-08T00:00:00"/>
    <n v="38"/>
    <n v="2"/>
    <n v="16.815000000000001"/>
    <n v="5.63"/>
    <x v="0"/>
    <x v="0"/>
    <x v="0"/>
    <n v="1"/>
    <s v="No"/>
    <x v="2"/>
    <x v="3"/>
    <n v="6640.54"/>
    <x v="1"/>
    <x v="0"/>
    <s v="R1019"/>
    <x v="1"/>
  </r>
  <r>
    <s v="ID1539"/>
    <s v="Mr"/>
    <s v="Tyler C"/>
    <s v="Mathews"/>
    <d v="1990-06-06T00:00:00"/>
    <n v="33"/>
    <n v="3"/>
    <n v="26.72"/>
    <n v="4.1399999999999997"/>
    <x v="0"/>
    <x v="0"/>
    <x v="0"/>
    <n v="0"/>
    <s v="No"/>
    <x v="2"/>
    <x v="1"/>
    <n v="6639.3"/>
    <x v="1"/>
    <x v="2"/>
    <s v="R1021"/>
    <x v="1"/>
  </r>
  <r>
    <s v="ID1540"/>
    <s v="Ms"/>
    <s v="Yoshie"/>
    <s v="Yabu"/>
    <d v="2003-09-04T00:00:00"/>
    <n v="19"/>
    <n v="0"/>
    <n v="41.42"/>
    <n v="5.17"/>
    <x v="0"/>
    <x v="0"/>
    <x v="1"/>
    <n v="1"/>
    <s v="No"/>
    <x v="2"/>
    <x v="0"/>
    <n v="6638.16"/>
    <x v="1"/>
    <x v="1"/>
    <s v="R1012"/>
    <x v="2"/>
  </r>
  <r>
    <s v="ID1541"/>
    <s v="Ms"/>
    <s v="Lauren A"/>
    <s v="Strang"/>
    <d v="1973-08-29T00:00:00"/>
    <n v="49"/>
    <n v="0"/>
    <n v="20.69"/>
    <n v="6.93"/>
    <x v="0"/>
    <x v="0"/>
    <x v="0"/>
    <n v="2"/>
    <s v="No"/>
    <x v="0"/>
    <x v="2"/>
    <n v="6630.31"/>
    <x v="1"/>
    <x v="1"/>
    <s v="R1013"/>
    <x v="1"/>
  </r>
  <r>
    <s v="ID1542"/>
    <s v="Mr"/>
    <s v="Mason D"/>
    <s v="Frank"/>
    <d v="1982-08-28T00:00:00"/>
    <n v="40"/>
    <n v="1"/>
    <n v="41.23"/>
    <n v="4.24"/>
    <x v="0"/>
    <x v="0"/>
    <x v="0"/>
    <n v="0"/>
    <s v="No"/>
    <x v="2"/>
    <x v="0"/>
    <n v="6610.11"/>
    <x v="2"/>
    <x v="2"/>
    <s v="R1015"/>
    <x v="1"/>
  </r>
  <r>
    <s v="ID1543"/>
    <s v="Mr"/>
    <s v="Ryan"/>
    <s v="Shanley"/>
    <d v="1982-11-07T00:00:00"/>
    <n v="40"/>
    <n v="2"/>
    <n v="29.9"/>
    <n v="5.91"/>
    <x v="0"/>
    <x v="0"/>
    <x v="0"/>
    <n v="0"/>
    <s v="No"/>
    <x v="1"/>
    <x v="1"/>
    <n v="6600.36"/>
    <x v="1"/>
    <x v="0"/>
    <s v="R1011"/>
    <x v="1"/>
  </r>
  <r>
    <s v="ID1544"/>
    <s v="Mr"/>
    <s v="Arturo"/>
    <s v="Mancebo Garcia"/>
    <d v="1982-12-29T00:00:00"/>
    <n v="40"/>
    <n v="1"/>
    <n v="34.104999999999997"/>
    <n v="5.93"/>
    <x v="0"/>
    <x v="0"/>
    <x v="0"/>
    <n v="0"/>
    <s v="No"/>
    <x v="1"/>
    <x v="0"/>
    <n v="6600.21"/>
    <x v="2"/>
    <x v="2"/>
    <s v="R1016"/>
    <x v="1"/>
  </r>
  <r>
    <s v="ID1545"/>
    <s v="Mr"/>
    <s v="Jake"/>
    <s v="Keehan"/>
    <d v="1982-11-22T00:00:00"/>
    <n v="40"/>
    <n v="2"/>
    <n v="24.97"/>
    <n v="5.66"/>
    <x v="0"/>
    <x v="0"/>
    <x v="0"/>
    <n v="0"/>
    <s v="No"/>
    <x v="2"/>
    <x v="2"/>
    <n v="6593.51"/>
    <x v="1"/>
    <x v="1"/>
    <s v="R1013"/>
    <x v="1"/>
  </r>
  <r>
    <s v="ID1546"/>
    <s v="Ms"/>
    <s v="Sarah E"/>
    <s v="Mahaney"/>
    <d v="1984-10-05T00:00:00"/>
    <n v="38"/>
    <n v="2"/>
    <n v="34.799999999999997"/>
    <n v="4.1900000000000004"/>
    <x v="0"/>
    <x v="0"/>
    <x v="0"/>
    <n v="1"/>
    <s v="No"/>
    <x v="2"/>
    <x v="0"/>
    <n v="6571.54"/>
    <x v="1"/>
    <x v="0"/>
    <s v="R1011"/>
    <x v="1"/>
  </r>
  <r>
    <s v="ID1547"/>
    <s v="Ms"/>
    <s v="Alison L"/>
    <s v="Nolan"/>
    <d v="1981-07-20T00:00:00"/>
    <n v="41"/>
    <n v="0"/>
    <n v="32.965000000000003"/>
    <n v="9.2100000000000009"/>
    <x v="1"/>
    <x v="0"/>
    <x v="0"/>
    <n v="0"/>
    <s v="No"/>
    <x v="0"/>
    <x v="0"/>
    <n v="6571.02"/>
    <x v="1"/>
    <x v="1"/>
    <s v="R1012"/>
    <x v="1"/>
  </r>
  <r>
    <s v="ID1548"/>
    <s v="Ms"/>
    <s v="Karen A"/>
    <s v="Sobrino"/>
    <d v="1984-09-20T00:00:00"/>
    <n v="38"/>
    <n v="1"/>
    <n v="27.265000000000001"/>
    <n v="5.51"/>
    <x v="0"/>
    <x v="0"/>
    <x v="0"/>
    <n v="1"/>
    <s v="No"/>
    <x v="2"/>
    <x v="1"/>
    <n v="6555.07"/>
    <x v="1"/>
    <x v="2"/>
    <s v="R1024"/>
    <x v="1"/>
  </r>
  <r>
    <s v="ID1549"/>
    <s v="Mr"/>
    <s v="Thomas R"/>
    <s v="Gennaro"/>
    <d v="1968-12-11T00:00:00"/>
    <n v="54"/>
    <n v="0"/>
    <n v="17.059999999999999"/>
    <n v="8.5"/>
    <x v="0"/>
    <x v="0"/>
    <x v="0"/>
    <n v="0"/>
    <s v="No"/>
    <x v="0"/>
    <x v="3"/>
    <n v="6552.01"/>
    <x v="2"/>
    <x v="2"/>
    <s v="R1013"/>
    <x v="0"/>
  </r>
  <r>
    <s v="ID1550"/>
    <s v="Ms"/>
    <s v="Stephanie W"/>
    <s v="Mayer"/>
    <d v="1989-08-06T00:00:00"/>
    <n v="33"/>
    <n v="3"/>
    <n v="36.29"/>
    <n v="6.23"/>
    <x v="0"/>
    <x v="0"/>
    <x v="0"/>
    <n v="0"/>
    <s v="No"/>
    <x v="1"/>
    <x v="0"/>
    <n v="6551.75"/>
    <x v="1"/>
    <x v="2"/>
    <s v="R1024"/>
    <x v="1"/>
  </r>
  <r>
    <s v="ID1551"/>
    <s v="Mr"/>
    <s v="Ezra"/>
    <s v="Becker"/>
    <d v="1986-12-18T00:00:00"/>
    <n v="36"/>
    <n v="3"/>
    <n v="28.594999999999999"/>
    <n v="8.5299999999999994"/>
    <x v="1"/>
    <x v="0"/>
    <x v="0"/>
    <n v="1"/>
    <s v="No"/>
    <x v="0"/>
    <x v="1"/>
    <n v="6548.2"/>
    <x v="1"/>
    <x v="0"/>
    <s v="R1012"/>
    <x v="1"/>
  </r>
  <r>
    <s v="ID1552"/>
    <s v="Mr"/>
    <s v="Jim"/>
    <s v="Moore"/>
    <d v="1969-12-03T00:00:00"/>
    <n v="53"/>
    <n v="0"/>
    <n v="17.8"/>
    <n v="5.75"/>
    <x v="1"/>
    <x v="0"/>
    <x v="1"/>
    <n v="1"/>
    <s v="No"/>
    <x v="1"/>
    <x v="3"/>
    <n v="6546.16"/>
    <x v="1"/>
    <x v="0"/>
    <s v="R1013"/>
    <x v="0"/>
  </r>
  <r>
    <s v="ID1553"/>
    <s v="Mr"/>
    <s v="Ari L"/>
    <s v="Platt"/>
    <d v="1982-10-02T00:00:00"/>
    <n v="40"/>
    <n v="3"/>
    <n v="21.4"/>
    <n v="5.6"/>
    <x v="0"/>
    <x v="0"/>
    <x v="0"/>
    <n v="0"/>
    <s v="No"/>
    <x v="2"/>
    <x v="2"/>
    <n v="6536.68"/>
    <x v="1"/>
    <x v="2"/>
    <s v="R1012"/>
    <x v="1"/>
  </r>
  <r>
    <s v="ID1554"/>
    <s v="Ms"/>
    <s v="Fanny"/>
    <s v="Brodeur"/>
    <d v="1982-08-12T00:00:00"/>
    <n v="40"/>
    <n v="3"/>
    <n v="23.01"/>
    <n v="4.68"/>
    <x v="0"/>
    <x v="0"/>
    <x v="0"/>
    <n v="0"/>
    <s v="No"/>
    <x v="2"/>
    <x v="2"/>
    <n v="6532.04"/>
    <x v="1"/>
    <x v="1"/>
    <s v="R1013"/>
    <x v="1"/>
  </r>
  <r>
    <s v="ID1555"/>
    <s v="Ms"/>
    <s v="Heather"/>
    <s v="Knight Pech"/>
    <d v="1976-10-23T00:00:00"/>
    <n v="46"/>
    <n v="2"/>
    <n v="19.86"/>
    <n v="5.62"/>
    <x v="1"/>
    <x v="0"/>
    <x v="0"/>
    <n v="0"/>
    <s v="No"/>
    <x v="2"/>
    <x v="2"/>
    <n v="6529.21"/>
    <x v="1"/>
    <x v="1"/>
    <s v="R1013"/>
    <x v="1"/>
  </r>
  <r>
    <s v="ID1556"/>
    <s v="Mr"/>
    <s v="Peter W"/>
    <s v="Richter"/>
    <d v="1994-07-07T00:00:00"/>
    <n v="28"/>
    <n v="0"/>
    <n v="33.58"/>
    <n v="5.08"/>
    <x v="0"/>
    <x v="0"/>
    <x v="0"/>
    <n v="0"/>
    <s v="No"/>
    <x v="2"/>
    <x v="0"/>
    <n v="6512.24"/>
    <x v="1"/>
    <x v="1"/>
    <s v="R1021"/>
    <x v="2"/>
  </r>
  <r>
    <s v="ID1557"/>
    <s v="Ms"/>
    <s v="Catherine A"/>
    <s v="Jubinski"/>
    <d v="1982-08-28T00:00:00"/>
    <n v="40"/>
    <n v="1"/>
    <n v="29.81"/>
    <n v="5.28"/>
    <x v="0"/>
    <x v="0"/>
    <x v="0"/>
    <n v="0"/>
    <s v="No"/>
    <x v="2"/>
    <x v="1"/>
    <n v="6500.24"/>
    <x v="1"/>
    <x v="2"/>
    <s v="R1013"/>
    <x v="1"/>
  </r>
  <r>
    <s v="ID1558"/>
    <s v="Ms"/>
    <s v="Kelly A"/>
    <s v="Wall"/>
    <d v="1982-10-09T00:00:00"/>
    <n v="40"/>
    <n v="1"/>
    <n v="27.4"/>
    <n v="4.6100000000000003"/>
    <x v="0"/>
    <x v="0"/>
    <x v="0"/>
    <n v="0"/>
    <s v="No"/>
    <x v="2"/>
    <x v="1"/>
    <n v="6496.89"/>
    <x v="1"/>
    <x v="0"/>
    <s v="R1011"/>
    <x v="1"/>
  </r>
  <r>
    <s v="ID1559"/>
    <s v="Ms"/>
    <s v="Janel N"/>
    <s v="Mckay"/>
    <d v="1970-12-01T00:00:00"/>
    <n v="52"/>
    <n v="0"/>
    <n v="17.98"/>
    <n v="6.57"/>
    <x v="1"/>
    <x v="0"/>
    <x v="0"/>
    <n v="2"/>
    <s v="No"/>
    <x v="0"/>
    <x v="3"/>
    <n v="6481.67"/>
    <x v="1"/>
    <x v="2"/>
    <s v="R1013"/>
    <x v="0"/>
  </r>
  <r>
    <s v="ID1560"/>
    <s v="Ms"/>
    <s v="Yann Kai"/>
    <s v="Oh"/>
    <d v="1980-06-08T00:00:00"/>
    <n v="42"/>
    <n v="0"/>
    <n v="37.9"/>
    <n v="5.83"/>
    <x v="0"/>
    <x v="0"/>
    <x v="0"/>
    <n v="0"/>
    <s v="No"/>
    <x v="1"/>
    <x v="0"/>
    <n v="6474.01"/>
    <x v="1"/>
    <x v="0"/>
    <s v="R1011"/>
    <x v="1"/>
  </r>
  <r>
    <s v="ID1561"/>
    <s v="Mr"/>
    <s v="Zachary R"/>
    <s v="Kessell"/>
    <d v="1981-07-27T00:00:00"/>
    <n v="41"/>
    <n v="1"/>
    <n v="25.27"/>
    <n v="6.98"/>
    <x v="1"/>
    <x v="0"/>
    <x v="0"/>
    <n v="0"/>
    <s v="No"/>
    <x v="0"/>
    <x v="1"/>
    <n v="6473.15"/>
    <x v="1"/>
    <x v="2"/>
    <s v="R1013"/>
    <x v="1"/>
  </r>
  <r>
    <s v="ID1562"/>
    <s v="Mr"/>
    <s v="Alejandro Sr"/>
    <s v="Hidalgo Zambrano"/>
    <d v="1984-11-01T00:00:00"/>
    <n v="38"/>
    <n v="2"/>
    <n v="29.26"/>
    <n v="4.03"/>
    <x v="0"/>
    <x v="0"/>
    <x v="0"/>
    <n v="1"/>
    <s v="No"/>
    <x v="2"/>
    <x v="1"/>
    <n v="6457.84"/>
    <x v="1"/>
    <x v="0"/>
    <s v="R1012"/>
    <x v="1"/>
  </r>
  <r>
    <s v="ID1563"/>
    <s v="Mr"/>
    <s v="Nicholas R"/>
    <s v="Caprario"/>
    <d v="1984-08-26T00:00:00"/>
    <n v="38"/>
    <n v="2"/>
    <n v="27.835000000000001"/>
    <n v="4.5599999999999996"/>
    <x v="0"/>
    <x v="0"/>
    <x v="0"/>
    <n v="1"/>
    <s v="No"/>
    <x v="2"/>
    <x v="1"/>
    <n v="6455.86"/>
    <x v="2"/>
    <x v="0"/>
    <s v="R1012"/>
    <x v="1"/>
  </r>
  <r>
    <s v="ID1564"/>
    <s v="Mr"/>
    <s v="Paul"/>
    <s v="Ryan"/>
    <d v="1985-07-22T00:00:00"/>
    <n v="37"/>
    <n v="3"/>
    <n v="46.53"/>
    <n v="5.38"/>
    <x v="1"/>
    <x v="0"/>
    <x v="0"/>
    <n v="0"/>
    <s v="No"/>
    <x v="2"/>
    <x v="0"/>
    <n v="6435.62"/>
    <x v="2"/>
    <x v="2"/>
    <s v="R1013"/>
    <x v="1"/>
  </r>
  <r>
    <s v="ID1565"/>
    <s v="Mr"/>
    <s v="Michael D"/>
    <s v="Hoffman"/>
    <d v="1975-08-05T00:00:00"/>
    <n v="47"/>
    <n v="1"/>
    <n v="20.58"/>
    <n v="11.04"/>
    <x v="1"/>
    <x v="0"/>
    <x v="0"/>
    <n v="1"/>
    <s v="No"/>
    <x v="0"/>
    <x v="2"/>
    <n v="6423.48"/>
    <x v="1"/>
    <x v="0"/>
    <s v="R1013"/>
    <x v="1"/>
  </r>
  <r>
    <s v="ID1566"/>
    <s v="Ms"/>
    <s v="Marina"/>
    <s v="Wong"/>
    <d v="1976-12-30T00:00:00"/>
    <n v="46"/>
    <n v="2"/>
    <n v="19.53"/>
    <n v="6.09"/>
    <x v="1"/>
    <x v="0"/>
    <x v="0"/>
    <n v="0"/>
    <s v="No"/>
    <x v="1"/>
    <x v="2"/>
    <n v="6417.28"/>
    <x v="1"/>
    <x v="0"/>
    <s v="R1013"/>
    <x v="1"/>
  </r>
  <r>
    <s v="ID1567"/>
    <s v="Ms"/>
    <s v="Caroline"/>
    <s v="Lea"/>
    <d v="1987-09-04T00:00:00"/>
    <n v="35"/>
    <n v="3"/>
    <n v="27.7"/>
    <n v="4.71"/>
    <x v="0"/>
    <x v="0"/>
    <x v="0"/>
    <n v="1"/>
    <s v="No"/>
    <x v="2"/>
    <x v="1"/>
    <n v="6414.18"/>
    <x v="1"/>
    <x v="2"/>
    <s v="R1011"/>
    <x v="1"/>
  </r>
  <r>
    <s v="ID1568"/>
    <s v="Mr"/>
    <s v="Ross P"/>
    <s v="Patterson"/>
    <d v="1971-08-22T00:00:00"/>
    <n v="51"/>
    <n v="0"/>
    <n v="18.920000000000002"/>
    <n v="8.18"/>
    <x v="0"/>
    <x v="0"/>
    <x v="0"/>
    <n v="0"/>
    <s v="No"/>
    <x v="0"/>
    <x v="2"/>
    <n v="6412.34"/>
    <x v="1"/>
    <x v="0"/>
    <s v="R1013"/>
    <x v="0"/>
  </r>
  <r>
    <s v="ID1569"/>
    <s v="Ms"/>
    <s v="Aoife"/>
    <s v="Quigley"/>
    <d v="1970-08-20T00:00:00"/>
    <n v="52"/>
    <n v="0"/>
    <n v="17.760000000000002"/>
    <n v="11.18"/>
    <x v="1"/>
    <x v="0"/>
    <x v="0"/>
    <n v="2"/>
    <s v="No"/>
    <x v="0"/>
    <x v="3"/>
    <n v="6407.05"/>
    <x v="1"/>
    <x v="1"/>
    <s v="R1013"/>
    <x v="0"/>
  </r>
  <r>
    <s v="ID1570"/>
    <s v="Mr"/>
    <s v="Wesley"/>
    <s v="Korir"/>
    <d v="1985-12-10T00:00:00"/>
    <n v="37"/>
    <n v="2"/>
    <n v="29.83"/>
    <n v="5.03"/>
    <x v="1"/>
    <x v="0"/>
    <x v="0"/>
    <n v="0"/>
    <s v="No"/>
    <x v="2"/>
    <x v="1"/>
    <n v="6406.41"/>
    <x v="0"/>
    <x v="0"/>
    <s v="R1014"/>
    <x v="1"/>
  </r>
  <r>
    <s v="ID1571"/>
    <s v="Ms"/>
    <s v="Rebecca J"/>
    <s v="Downs"/>
    <d v="1987-09-09T00:00:00"/>
    <n v="35"/>
    <n v="2"/>
    <n v="23.465"/>
    <n v="5.56"/>
    <x v="0"/>
    <x v="0"/>
    <x v="0"/>
    <n v="1"/>
    <s v="No"/>
    <x v="2"/>
    <x v="2"/>
    <n v="6402.29"/>
    <x v="1"/>
    <x v="0"/>
    <s v="R1024"/>
    <x v="1"/>
  </r>
  <r>
    <s v="ID1572"/>
    <s v="Mr"/>
    <s v="Barry P"/>
    <s v="Young"/>
    <d v="1982-10-28T00:00:00"/>
    <n v="40"/>
    <n v="1"/>
    <n v="29.355"/>
    <n v="4.33"/>
    <x v="0"/>
    <x v="0"/>
    <x v="0"/>
    <n v="0"/>
    <s v="No"/>
    <x v="2"/>
    <x v="1"/>
    <n v="6393.6"/>
    <x v="1"/>
    <x v="1"/>
    <s v="R1012"/>
    <x v="1"/>
  </r>
  <r>
    <s v="ID1573"/>
    <s v="Mr"/>
    <s v="Maciej"/>
    <s v="Zywek"/>
    <d v="1997-08-16T00:00:00"/>
    <n v="25"/>
    <n v="0"/>
    <n v="35.49"/>
    <n v="5.21"/>
    <x v="1"/>
    <x v="0"/>
    <x v="1"/>
    <n v="1"/>
    <s v="No"/>
    <x v="2"/>
    <x v="0"/>
    <n v="6389.53"/>
    <x v="1"/>
    <x v="2"/>
    <s v="R1021"/>
    <x v="2"/>
  </r>
  <r>
    <s v="ID1574"/>
    <s v="Mr"/>
    <s v="Jerry D"/>
    <s v="Faulkner"/>
    <d v="1982-08-06T00:00:00"/>
    <n v="40"/>
    <n v="1"/>
    <n v="26.315000000000001"/>
    <n v="5.89"/>
    <x v="0"/>
    <x v="0"/>
    <x v="0"/>
    <n v="0"/>
    <s v="No"/>
    <x v="1"/>
    <x v="1"/>
    <n v="6389.38"/>
    <x v="0"/>
    <x v="2"/>
    <s v="R1012"/>
    <x v="1"/>
  </r>
  <r>
    <s v="ID1575"/>
    <s v="Mr"/>
    <s v="Eric A"/>
    <s v="Erspamer"/>
    <d v="1976-11-18T00:00:00"/>
    <n v="46"/>
    <n v="2"/>
    <n v="19.79"/>
    <n v="4.8099999999999996"/>
    <x v="1"/>
    <x v="0"/>
    <x v="0"/>
    <n v="0"/>
    <s v="No"/>
    <x v="2"/>
    <x v="2"/>
    <n v="6374.16"/>
    <x v="1"/>
    <x v="2"/>
    <s v="R1013"/>
    <x v="1"/>
  </r>
  <r>
    <s v="ID1576"/>
    <s v="Ms"/>
    <s v="Cathi"/>
    <s v="Campbell"/>
    <d v="1984-08-13T00:00:00"/>
    <n v="38"/>
    <n v="1"/>
    <n v="40.564999999999998"/>
    <n v="5.66"/>
    <x v="0"/>
    <x v="0"/>
    <x v="0"/>
    <n v="1"/>
    <s v="No"/>
    <x v="2"/>
    <x v="0"/>
    <n v="6373.56"/>
    <x v="1"/>
    <x v="1"/>
    <s v="R1012"/>
    <x v="1"/>
  </r>
  <r>
    <s v="ID1577"/>
    <s v="Mr"/>
    <s v="Alex M"/>
    <s v="Addison"/>
    <d v="1970-11-09T00:00:00"/>
    <n v="52"/>
    <n v="0"/>
    <n v="18.03"/>
    <n v="10.66"/>
    <x v="1"/>
    <x v="0"/>
    <x v="0"/>
    <n v="2"/>
    <s v="No"/>
    <x v="0"/>
    <x v="3"/>
    <n v="6367.31"/>
    <x v="1"/>
    <x v="1"/>
    <s v="R1013"/>
    <x v="0"/>
  </r>
  <r>
    <s v="ID1578"/>
    <s v="Mr"/>
    <s v="Liang"/>
    <s v="Wu"/>
    <d v="1996-07-07T00:00:00"/>
    <n v="26"/>
    <n v="0"/>
    <n v="34.65"/>
    <n v="5.98"/>
    <x v="1"/>
    <x v="0"/>
    <x v="0"/>
    <n v="0"/>
    <s v="No"/>
    <x v="1"/>
    <x v="0"/>
    <n v="6361.47"/>
    <x v="1"/>
    <x v="0"/>
    <s v="R1021"/>
    <x v="2"/>
  </r>
  <r>
    <s v="ID1579"/>
    <s v="Ms"/>
    <s v="Lexy"/>
    <s v="Millett"/>
    <d v="1989-06-24T00:00:00"/>
    <n v="33"/>
    <n v="3"/>
    <n v="42.94"/>
    <n v="4.34"/>
    <x v="0"/>
    <x v="0"/>
    <x v="0"/>
    <n v="0"/>
    <s v="No"/>
    <x v="2"/>
    <x v="0"/>
    <n v="6360.99"/>
    <x v="1"/>
    <x v="2"/>
    <s v="R1012"/>
    <x v="1"/>
  </r>
  <r>
    <s v="ID1580"/>
    <s v="Mr"/>
    <s v="Michael"/>
    <s v="Bosl"/>
    <d v="1980-10-30T00:00:00"/>
    <n v="42"/>
    <n v="0"/>
    <n v="31.254999999999999"/>
    <n v="5.17"/>
    <x v="0"/>
    <x v="0"/>
    <x v="0"/>
    <n v="0"/>
    <s v="No"/>
    <x v="2"/>
    <x v="0"/>
    <n v="6358.78"/>
    <x v="1"/>
    <x v="1"/>
    <s v="R1012"/>
    <x v="1"/>
  </r>
  <r>
    <s v="ID1581"/>
    <s v="Mr"/>
    <s v="Samuel L"/>
    <s v="Goldberg"/>
    <d v="1983-08-19T00:00:00"/>
    <n v="39"/>
    <n v="2"/>
    <n v="45.43"/>
    <n v="4.2300000000000004"/>
    <x v="1"/>
    <x v="0"/>
    <x v="1"/>
    <n v="1"/>
    <s v="No"/>
    <x v="2"/>
    <x v="0"/>
    <n v="6356.27"/>
    <x v="2"/>
    <x v="2"/>
    <s v="R1013"/>
    <x v="1"/>
  </r>
  <r>
    <s v="ID1582"/>
    <s v="Mr"/>
    <s v="Spencer A"/>
    <s v="Kelley"/>
    <d v="1983-10-21T00:00:00"/>
    <n v="39"/>
    <n v="2"/>
    <n v="32.340000000000003"/>
    <n v="4.88"/>
    <x v="1"/>
    <x v="0"/>
    <x v="1"/>
    <n v="1"/>
    <s v="No"/>
    <x v="2"/>
    <x v="0"/>
    <n v="6338.08"/>
    <x v="1"/>
    <x v="1"/>
    <s v="R1013"/>
    <x v="1"/>
  </r>
  <r>
    <s v="ID1583"/>
    <s v="Mrs"/>
    <s v="Rochelle"/>
    <s v="Johnston"/>
    <d v="1986-09-25T00:00:00"/>
    <n v="36"/>
    <n v="3"/>
    <n v="25.46"/>
    <n v="9.7100000000000009"/>
    <x v="1"/>
    <x v="0"/>
    <x v="0"/>
    <n v="1"/>
    <s v="No"/>
    <x v="0"/>
    <x v="1"/>
    <n v="6335.64"/>
    <x v="1"/>
    <x v="2"/>
    <s v="R1013"/>
    <x v="1"/>
  </r>
  <r>
    <s v="ID1584"/>
    <s v="Ms"/>
    <s v="Paula"/>
    <s v="Keating"/>
    <d v="1990-08-13T00:00:00"/>
    <n v="32"/>
    <n v="3"/>
    <n v="37.145000000000003"/>
    <n v="5.32"/>
    <x v="0"/>
    <x v="0"/>
    <x v="0"/>
    <n v="0"/>
    <s v="No"/>
    <x v="2"/>
    <x v="0"/>
    <n v="6334.34"/>
    <x v="1"/>
    <x v="2"/>
    <s v="R1024"/>
    <x v="1"/>
  </r>
  <r>
    <s v="ID1585"/>
    <s v="Mrs"/>
    <s v="Madeline E"/>
    <s v="Duhon"/>
    <d v="1985-12-15T00:00:00"/>
    <n v="37"/>
    <n v="2"/>
    <n v="30.8"/>
    <n v="5.83"/>
    <x v="1"/>
    <x v="0"/>
    <x v="0"/>
    <n v="0"/>
    <s v="No"/>
    <x v="1"/>
    <x v="0"/>
    <n v="6313.76"/>
    <x v="1"/>
    <x v="1"/>
    <s v="R1013"/>
    <x v="1"/>
  </r>
  <r>
    <s v="ID1586"/>
    <s v="Ms"/>
    <s v="Maria Isabel"/>
    <s v="Briseno"/>
    <d v="1985-11-19T00:00:00"/>
    <n v="37"/>
    <n v="2"/>
    <n v="29.5"/>
    <n v="5.54"/>
    <x v="1"/>
    <x v="0"/>
    <x v="0"/>
    <n v="0"/>
    <s v="No"/>
    <x v="2"/>
    <x v="1"/>
    <n v="6311.95"/>
    <x v="1"/>
    <x v="1"/>
    <s v="R1011"/>
    <x v="1"/>
  </r>
  <r>
    <s v="ID1587"/>
    <s v="Mr"/>
    <s v="Arthur M"/>
    <s v="Besse"/>
    <d v="2004-07-27T00:00:00"/>
    <n v="18"/>
    <n v="0"/>
    <n v="43.39"/>
    <n v="5.85"/>
    <x v="0"/>
    <x v="1"/>
    <x v="0"/>
    <n v="1"/>
    <s v="No"/>
    <x v="1"/>
    <x v="0"/>
    <n v="6311.11"/>
    <x v="1"/>
    <x v="2"/>
    <s v="R1011"/>
    <x v="2"/>
  </r>
  <r>
    <s v="ID1588"/>
    <s v="Mr"/>
    <s v="Joseph R"/>
    <s v="Shillings"/>
    <d v="1969-09-04T00:00:00"/>
    <n v="53"/>
    <n v="0"/>
    <n v="15.08"/>
    <n v="4.8499999999999996"/>
    <x v="1"/>
    <x v="0"/>
    <x v="1"/>
    <n v="1"/>
    <s v="No"/>
    <x v="2"/>
    <x v="3"/>
    <n v="6305.61"/>
    <x v="1"/>
    <x v="2"/>
    <s v="R1012"/>
    <x v="0"/>
  </r>
  <r>
    <s v="ID1589"/>
    <s v="Ms"/>
    <s v="Sachiko"/>
    <s v="Tate"/>
    <d v="1974-09-17T00:00:00"/>
    <n v="48"/>
    <n v="0"/>
    <n v="20.48"/>
    <n v="11.09"/>
    <x v="0"/>
    <x v="0"/>
    <x v="0"/>
    <n v="0"/>
    <s v="No"/>
    <x v="0"/>
    <x v="2"/>
    <n v="6302.23"/>
    <x v="1"/>
    <x v="1"/>
    <s v="R1013"/>
    <x v="1"/>
  </r>
  <r>
    <s v="ID1590"/>
    <s v="Mr"/>
    <s v="Christopher"/>
    <s v="Arsenault"/>
    <d v="1996-07-04T00:00:00"/>
    <n v="26"/>
    <n v="0"/>
    <n v="34.450000000000003"/>
    <n v="5.58"/>
    <x v="1"/>
    <x v="0"/>
    <x v="0"/>
    <n v="0"/>
    <s v="No"/>
    <x v="2"/>
    <x v="0"/>
    <n v="6293.63"/>
    <x v="1"/>
    <x v="0"/>
    <s v="R1021"/>
    <x v="2"/>
  </r>
  <r>
    <s v="ID1591"/>
    <s v="Mr"/>
    <s v="Joseph"/>
    <s v="Hengoed"/>
    <d v="1981-08-26T00:00:00"/>
    <n v="41"/>
    <n v="1"/>
    <n v="34.21"/>
    <n v="9.7200000000000006"/>
    <x v="1"/>
    <x v="0"/>
    <x v="0"/>
    <n v="0"/>
    <s v="No"/>
    <x v="0"/>
    <x v="0"/>
    <n v="6289.75"/>
    <x v="1"/>
    <x v="0"/>
    <s v="R1013"/>
    <x v="1"/>
  </r>
  <r>
    <s v="ID1592"/>
    <s v="Mr"/>
    <s v="Lawrence"/>
    <s v="Aller"/>
    <d v="1981-11-24T00:00:00"/>
    <n v="41"/>
    <n v="1"/>
    <n v="28.8"/>
    <n v="11.41"/>
    <x v="1"/>
    <x v="0"/>
    <x v="0"/>
    <n v="0"/>
    <s v="No"/>
    <x v="0"/>
    <x v="1"/>
    <n v="6282.24"/>
    <x v="1"/>
    <x v="1"/>
    <s v="R1011"/>
    <x v="1"/>
  </r>
  <r>
    <s v="ID1593"/>
    <s v="Mrs"/>
    <s v="Katie"/>
    <s v="Pisano"/>
    <d v="1993-10-16T00:00:00"/>
    <n v="29"/>
    <n v="0"/>
    <n v="31.74"/>
    <n v="4.46"/>
    <x v="0"/>
    <x v="0"/>
    <x v="1"/>
    <n v="1"/>
    <s v="No"/>
    <x v="2"/>
    <x v="0"/>
    <n v="6276.3"/>
    <x v="1"/>
    <x v="1"/>
    <s v="R1025"/>
    <x v="2"/>
  </r>
  <r>
    <s v="ID1594"/>
    <s v="Mr"/>
    <s v="Ruben"/>
    <s v="Sanca"/>
    <d v="1981-06-30T00:00:00"/>
    <n v="41"/>
    <n v="1"/>
    <n v="21.78"/>
    <n v="9.31"/>
    <x v="1"/>
    <x v="0"/>
    <x v="0"/>
    <n v="0"/>
    <s v="No"/>
    <x v="0"/>
    <x v="2"/>
    <n v="6272.48"/>
    <x v="0"/>
    <x v="0"/>
    <s v="R1013"/>
    <x v="1"/>
  </r>
  <r>
    <s v="ID1595"/>
    <s v="Ms"/>
    <s v="Sarah"/>
    <s v="Bond"/>
    <d v="1984-09-25T00:00:00"/>
    <n v="38"/>
    <n v="3"/>
    <n v="23.75"/>
    <n v="5.03"/>
    <x v="0"/>
    <x v="0"/>
    <x v="0"/>
    <n v="1"/>
    <s v="No"/>
    <x v="2"/>
    <x v="2"/>
    <n v="6269.33"/>
    <x v="1"/>
    <x v="1"/>
    <s v="R1013"/>
    <x v="1"/>
  </r>
  <r>
    <s v="ID1596"/>
    <s v="Mrs"/>
    <s v="Angela R"/>
    <s v="Carron"/>
    <d v="1995-10-17T00:00:00"/>
    <n v="27"/>
    <n v="0"/>
    <n v="33.21"/>
    <n v="5.07"/>
    <x v="1"/>
    <x v="0"/>
    <x v="0"/>
    <n v="1"/>
    <s v="No"/>
    <x v="2"/>
    <x v="0"/>
    <n v="6261.2"/>
    <x v="1"/>
    <x v="1"/>
    <s v="R1026"/>
    <x v="2"/>
  </r>
  <r>
    <s v="ID1597"/>
    <s v="Mr"/>
    <s v="Chatham"/>
    <s v="Ellwanger"/>
    <d v="1970-10-11T00:00:00"/>
    <n v="52"/>
    <n v="0"/>
    <n v="17.7"/>
    <n v="10.42"/>
    <x v="1"/>
    <x v="0"/>
    <x v="0"/>
    <n v="2"/>
    <s v="No"/>
    <x v="0"/>
    <x v="3"/>
    <n v="6255.38"/>
    <x v="1"/>
    <x v="2"/>
    <s v="R1013"/>
    <x v="0"/>
  </r>
  <r>
    <s v="ID1598"/>
    <s v="Mr"/>
    <s v="Derek"/>
    <s v="Hanson"/>
    <d v="1972-09-08T00:00:00"/>
    <n v="50"/>
    <n v="0"/>
    <n v="17.2"/>
    <n v="6.45"/>
    <x v="0"/>
    <x v="0"/>
    <x v="0"/>
    <n v="2"/>
    <s v="No"/>
    <x v="1"/>
    <x v="3"/>
    <n v="6254.13"/>
    <x v="1"/>
    <x v="2"/>
    <s v="R1012"/>
    <x v="0"/>
  </r>
  <r>
    <s v="ID1599"/>
    <s v="Mr"/>
    <s v="Kalvin J"/>
    <s v="Tucker"/>
    <d v="1972-11-11T00:00:00"/>
    <n v="50"/>
    <n v="0"/>
    <n v="19.21"/>
    <n v="5.52"/>
    <x v="0"/>
    <x v="0"/>
    <x v="0"/>
    <n v="2"/>
    <s v="No"/>
    <x v="2"/>
    <x v="2"/>
    <n v="6253.85"/>
    <x v="1"/>
    <x v="2"/>
    <s v="R1013"/>
    <x v="0"/>
  </r>
  <r>
    <s v="ID1600"/>
    <s v="Mr"/>
    <s v="Dave"/>
    <s v="Counts"/>
    <d v="1979-10-10T00:00:00"/>
    <n v="43"/>
    <n v="0"/>
    <n v="23.2"/>
    <n v="4.41"/>
    <x v="0"/>
    <x v="0"/>
    <x v="1"/>
    <n v="1"/>
    <s v="No"/>
    <x v="2"/>
    <x v="2"/>
    <n v="6250.44"/>
    <x v="1"/>
    <x v="1"/>
    <s v="R1011"/>
    <x v="1"/>
  </r>
  <r>
    <s v="ID1601"/>
    <s v="Ms"/>
    <s v="Barbara G"/>
    <s v="Carson"/>
    <d v="1983-08-11T00:00:00"/>
    <n v="39"/>
    <n v="1"/>
    <n v="32.5"/>
    <n v="4.6900000000000004"/>
    <x v="1"/>
    <x v="0"/>
    <x v="1"/>
    <n v="1"/>
    <s v="No"/>
    <x v="2"/>
    <x v="0"/>
    <n v="6238.3"/>
    <x v="1"/>
    <x v="1"/>
    <s v="R1011"/>
    <x v="1"/>
  </r>
  <r>
    <s v="ID1602"/>
    <s v="Mr"/>
    <s v="Skylar"/>
    <s v="Haines"/>
    <d v="1978-09-19T00:00:00"/>
    <n v="44"/>
    <n v="2"/>
    <n v="20.9"/>
    <n v="6.94"/>
    <x v="0"/>
    <x v="0"/>
    <x v="0"/>
    <n v="0"/>
    <s v="No"/>
    <x v="0"/>
    <x v="2"/>
    <n v="6236.95"/>
    <x v="1"/>
    <x v="2"/>
    <s v="R1013"/>
    <x v="1"/>
  </r>
  <r>
    <s v="ID1603"/>
    <s v="Mr"/>
    <s v="Nick"/>
    <s v="Schnabel"/>
    <d v="1972-06-29T00:00:00"/>
    <n v="50"/>
    <n v="0"/>
    <n v="19.11"/>
    <n v="4.3499999999999996"/>
    <x v="0"/>
    <x v="0"/>
    <x v="0"/>
    <n v="2"/>
    <s v="No"/>
    <x v="2"/>
    <x v="2"/>
    <n v="6219.93"/>
    <x v="1"/>
    <x v="2"/>
    <s v="R1013"/>
    <x v="0"/>
  </r>
  <r>
    <s v="ID1604"/>
    <s v="Mr"/>
    <s v="Sunny S"/>
    <s v="Thind"/>
    <d v="1992-08-12T00:00:00"/>
    <n v="30"/>
    <n v="0"/>
    <n v="31.17"/>
    <n v="5.28"/>
    <x v="0"/>
    <x v="0"/>
    <x v="0"/>
    <n v="1"/>
    <s v="No"/>
    <x v="2"/>
    <x v="0"/>
    <n v="6208.5"/>
    <x v="1"/>
    <x v="1"/>
    <s v="R1021"/>
    <x v="1"/>
  </r>
  <r>
    <s v="ID1605"/>
    <s v="Mrs"/>
    <s v="Anne-Marie"/>
    <s v="Simon"/>
    <d v="1999-09-10T00:00:00"/>
    <n v="23"/>
    <n v="0"/>
    <n v="36.08"/>
    <n v="4.29"/>
    <x v="0"/>
    <x v="0"/>
    <x v="0"/>
    <n v="0"/>
    <s v="No"/>
    <x v="2"/>
    <x v="0"/>
    <n v="6207.26"/>
    <x v="1"/>
    <x v="2"/>
    <s v="R1026"/>
    <x v="2"/>
  </r>
  <r>
    <s v="ID1606"/>
    <s v="Mr"/>
    <s v="Nicholas"/>
    <s v="Arciniaga"/>
    <d v="1985-09-22T00:00:00"/>
    <n v="37"/>
    <n v="2"/>
    <n v="28.024999999999999"/>
    <n v="5.69"/>
    <x v="1"/>
    <x v="0"/>
    <x v="0"/>
    <n v="0"/>
    <s v="No"/>
    <x v="2"/>
    <x v="1"/>
    <n v="6203.9"/>
    <x v="1"/>
    <x v="2"/>
    <s v="R1012"/>
    <x v="1"/>
  </r>
  <r>
    <s v="ID1607"/>
    <s v="Mr"/>
    <s v="Scott M"/>
    <s v="Ryan"/>
    <d v="1985-07-22T00:00:00"/>
    <n v="37"/>
    <n v="2"/>
    <n v="24.32"/>
    <n v="5.56"/>
    <x v="1"/>
    <x v="0"/>
    <x v="0"/>
    <n v="0"/>
    <s v="No"/>
    <x v="2"/>
    <x v="2"/>
    <n v="6198.75"/>
    <x v="1"/>
    <x v="1"/>
    <s v="R1012"/>
    <x v="1"/>
  </r>
  <r>
    <s v="ID1608"/>
    <s v="Ms"/>
    <s v="Marisa A"/>
    <s v="Lizak"/>
    <d v="1988-10-23T00:00:00"/>
    <n v="34"/>
    <n v="3"/>
    <n v="38"/>
    <n v="5.41"/>
    <x v="1"/>
    <x v="0"/>
    <x v="0"/>
    <n v="1"/>
    <s v="No"/>
    <x v="2"/>
    <x v="0"/>
    <n v="6196.45"/>
    <x v="1"/>
    <x v="1"/>
    <s v="R1011"/>
    <x v="1"/>
  </r>
  <r>
    <s v="ID1609"/>
    <s v="Ms"/>
    <s v="Katie"/>
    <s v="Howery"/>
    <d v="1981-10-01T00:00:00"/>
    <n v="41"/>
    <n v="0"/>
    <n v="31.6"/>
    <n v="10.85"/>
    <x v="1"/>
    <x v="0"/>
    <x v="0"/>
    <n v="0"/>
    <s v="No"/>
    <x v="0"/>
    <x v="0"/>
    <n v="6186.13"/>
    <x v="1"/>
    <x v="0"/>
    <s v="R1011"/>
    <x v="1"/>
  </r>
  <r>
    <s v="ID1610"/>
    <s v="Ms"/>
    <s v="Amy L"/>
    <s v="Crain"/>
    <d v="1981-11-22T00:00:00"/>
    <n v="41"/>
    <n v="0"/>
    <n v="31.02"/>
    <n v="11.63"/>
    <x v="1"/>
    <x v="0"/>
    <x v="0"/>
    <n v="0"/>
    <s v="No"/>
    <x v="0"/>
    <x v="0"/>
    <n v="6185.32"/>
    <x v="1"/>
    <x v="1"/>
    <s v="R1013"/>
    <x v="1"/>
  </r>
  <r>
    <s v="ID1611"/>
    <s v="Ms"/>
    <s v="Jenna M"/>
    <s v="Hotze"/>
    <d v="1988-11-01T00:00:00"/>
    <n v="34"/>
    <n v="3"/>
    <n v="29.26"/>
    <n v="5.68"/>
    <x v="1"/>
    <x v="0"/>
    <x v="0"/>
    <n v="1"/>
    <s v="No"/>
    <x v="2"/>
    <x v="1"/>
    <n v="6184.3"/>
    <x v="1"/>
    <x v="0"/>
    <s v="R1013"/>
    <x v="1"/>
  </r>
  <r>
    <s v="ID1612"/>
    <s v="Ms"/>
    <s v="Elizabeth M"/>
    <s v="Chauhan"/>
    <d v="1970-10-05T00:00:00"/>
    <n v="52"/>
    <n v="0"/>
    <n v="15.09"/>
    <n v="7.59"/>
    <x v="1"/>
    <x v="0"/>
    <x v="0"/>
    <n v="2"/>
    <s v="No"/>
    <x v="0"/>
    <x v="3"/>
    <n v="6183.46"/>
    <x v="1"/>
    <x v="2"/>
    <s v="R1012"/>
    <x v="0"/>
  </r>
  <r>
    <s v="ID1613"/>
    <s v="Mr"/>
    <s v="Lyazid"/>
    <s v="Raab"/>
    <d v="1985-08-09T00:00:00"/>
    <n v="37"/>
    <n v="3"/>
    <n v="22.63"/>
    <n v="5.09"/>
    <x v="1"/>
    <x v="0"/>
    <x v="0"/>
    <n v="0"/>
    <s v="No"/>
    <x v="2"/>
    <x v="2"/>
    <n v="6183.32"/>
    <x v="1"/>
    <x v="2"/>
    <s v="R1012"/>
    <x v="1"/>
  </r>
  <r>
    <s v="ID1614"/>
    <s v="Ms"/>
    <s v="Lindsey A"/>
    <s v="Mckown"/>
    <d v="1984-10-06T00:00:00"/>
    <n v="38"/>
    <n v="3"/>
    <n v="23.46"/>
    <n v="4.21"/>
    <x v="0"/>
    <x v="0"/>
    <x v="0"/>
    <n v="1"/>
    <s v="No"/>
    <x v="2"/>
    <x v="2"/>
    <n v="6170.96"/>
    <x v="1"/>
    <x v="1"/>
    <s v="R1013"/>
    <x v="1"/>
  </r>
  <r>
    <s v="ID1615"/>
    <s v="Mr"/>
    <s v="Chris"/>
    <s v="Schiemann"/>
    <d v="1985-10-15T00:00:00"/>
    <n v="37"/>
    <n v="3"/>
    <n v="22.56"/>
    <n v="4.34"/>
    <x v="1"/>
    <x v="0"/>
    <x v="0"/>
    <n v="0"/>
    <s v="No"/>
    <x v="2"/>
    <x v="2"/>
    <n v="6159.57"/>
    <x v="1"/>
    <x v="1"/>
    <s v="R1012"/>
    <x v="1"/>
  </r>
  <r>
    <s v="ID1616"/>
    <s v="Ms"/>
    <s v="Jennifer A"/>
    <s v="Cress"/>
    <d v="1973-11-06T00:00:00"/>
    <n v="49"/>
    <n v="0"/>
    <n v="19.28"/>
    <n v="11.85"/>
    <x v="0"/>
    <x v="0"/>
    <x v="0"/>
    <n v="2"/>
    <s v="No"/>
    <x v="0"/>
    <x v="2"/>
    <n v="6152.05"/>
    <x v="1"/>
    <x v="0"/>
    <s v="R1013"/>
    <x v="1"/>
  </r>
  <r>
    <s v="ID1617"/>
    <s v="Mr"/>
    <s v="Leif S"/>
    <s v="Mawson"/>
    <d v="1970-10-14T00:00:00"/>
    <n v="52"/>
    <n v="0"/>
    <n v="15.37"/>
    <n v="9.61"/>
    <x v="1"/>
    <x v="0"/>
    <x v="0"/>
    <n v="2"/>
    <s v="No"/>
    <x v="0"/>
    <x v="3"/>
    <n v="6147.12"/>
    <x v="1"/>
    <x v="0"/>
    <s v="R1012"/>
    <x v="0"/>
  </r>
  <r>
    <s v="ID1618"/>
    <s v="Ms"/>
    <s v="Stephanie A"/>
    <s v="Wigginton"/>
    <d v="1976-12-12T00:00:00"/>
    <n v="46"/>
    <n v="2"/>
    <n v="18.71"/>
    <n v="5.29"/>
    <x v="1"/>
    <x v="0"/>
    <x v="0"/>
    <n v="0"/>
    <s v="No"/>
    <x v="2"/>
    <x v="2"/>
    <n v="6139.14"/>
    <x v="1"/>
    <x v="0"/>
    <s v="R1013"/>
    <x v="1"/>
  </r>
  <r>
    <s v="ID1619"/>
    <s v="Mr"/>
    <s v="Bo"/>
    <s v="Wang"/>
    <d v="1978-09-05T00:00:00"/>
    <n v="44"/>
    <n v="2"/>
    <n v="20.61"/>
    <n v="6.89"/>
    <x v="0"/>
    <x v="0"/>
    <x v="0"/>
    <n v="0"/>
    <s v="No"/>
    <x v="0"/>
    <x v="2"/>
    <n v="6138.58"/>
    <x v="1"/>
    <x v="1"/>
    <s v="R1013"/>
    <x v="1"/>
  </r>
  <r>
    <s v="ID1620"/>
    <s v="Ms"/>
    <s v="Leah"/>
    <s v="Schroeder"/>
    <d v="1969-11-09T00:00:00"/>
    <n v="53"/>
    <n v="0"/>
    <n v="15.99"/>
    <n v="4.57"/>
    <x v="1"/>
    <x v="0"/>
    <x v="1"/>
    <n v="1"/>
    <s v="No"/>
    <x v="2"/>
    <x v="3"/>
    <n v="6138.5"/>
    <x v="1"/>
    <x v="2"/>
    <s v="R1011"/>
    <x v="0"/>
  </r>
  <r>
    <s v="ID1621"/>
    <s v="Ms"/>
    <s v="Kara Lynne"/>
    <s v="Leonard"/>
    <d v="1990-08-18T00:00:00"/>
    <n v="32"/>
    <n v="3"/>
    <n v="33.155000000000001"/>
    <n v="4.32"/>
    <x v="0"/>
    <x v="0"/>
    <x v="0"/>
    <n v="0"/>
    <s v="No"/>
    <x v="2"/>
    <x v="0"/>
    <n v="6128.8"/>
    <x v="1"/>
    <x v="0"/>
    <s v="R1012"/>
    <x v="1"/>
  </r>
  <r>
    <s v="ID1622"/>
    <s v="Mr"/>
    <s v="Jeffrey"/>
    <s v="Tissue"/>
    <d v="1983-11-16T00:00:00"/>
    <n v="39"/>
    <n v="1"/>
    <n v="26.22"/>
    <n v="5.57"/>
    <x v="1"/>
    <x v="0"/>
    <x v="1"/>
    <n v="1"/>
    <s v="No"/>
    <x v="2"/>
    <x v="1"/>
    <n v="6123.57"/>
    <x v="2"/>
    <x v="2"/>
    <s v="R1012"/>
    <x v="1"/>
  </r>
  <r>
    <s v="ID1623"/>
    <s v="Mr"/>
    <s v="Justin"/>
    <s v="Wood"/>
    <d v="1983-08-11T00:00:00"/>
    <n v="39"/>
    <n v="1"/>
    <n v="21.85"/>
    <n v="5.26"/>
    <x v="1"/>
    <x v="0"/>
    <x v="1"/>
    <n v="1"/>
    <s v="No"/>
    <x v="2"/>
    <x v="2"/>
    <n v="6117.49"/>
    <x v="1"/>
    <x v="0"/>
    <s v="R1012"/>
    <x v="1"/>
  </r>
  <r>
    <s v="ID1624"/>
    <s v="Ms"/>
    <s v="Emily"/>
    <s v="Denny"/>
    <d v="1991-07-25T00:00:00"/>
    <n v="31"/>
    <n v="3"/>
    <n v="30.495000000000001"/>
    <n v="6.25"/>
    <x v="0"/>
    <x v="0"/>
    <x v="0"/>
    <n v="0"/>
    <s v="No"/>
    <x v="1"/>
    <x v="0"/>
    <n v="6113.23"/>
    <x v="1"/>
    <x v="2"/>
    <s v="R1024"/>
    <x v="1"/>
  </r>
  <r>
    <s v="ID1625"/>
    <s v="Ms"/>
    <s v="Rebecca"/>
    <s v="Testa"/>
    <d v="1985-07-21T00:00:00"/>
    <n v="37"/>
    <n v="1"/>
    <n v="34.104999999999997"/>
    <n v="5.67"/>
    <x v="1"/>
    <x v="0"/>
    <x v="0"/>
    <n v="0"/>
    <s v="No"/>
    <x v="2"/>
    <x v="0"/>
    <n v="6112.35"/>
    <x v="1"/>
    <x v="1"/>
    <s v="R1012"/>
    <x v="1"/>
  </r>
  <r>
    <s v="ID1626"/>
    <s v="Mrs"/>
    <s v="Allie"/>
    <s v="Mooney"/>
    <d v="1995-09-09T00:00:00"/>
    <n v="27"/>
    <n v="0"/>
    <n v="32.770000000000003"/>
    <n v="4.42"/>
    <x v="1"/>
    <x v="0"/>
    <x v="0"/>
    <n v="1"/>
    <s v="No"/>
    <x v="2"/>
    <x v="0"/>
    <n v="6111.95"/>
    <x v="1"/>
    <x v="0"/>
    <s v="R1026"/>
    <x v="2"/>
  </r>
  <r>
    <s v="ID1627"/>
    <s v="Ms"/>
    <s v="Trasi"/>
    <s v="Buchholtz"/>
    <d v="1970-06-09T00:00:00"/>
    <n v="52"/>
    <n v="0"/>
    <n v="16.850000000000001"/>
    <n v="11.75"/>
    <x v="1"/>
    <x v="0"/>
    <x v="0"/>
    <n v="2"/>
    <s v="No"/>
    <x v="0"/>
    <x v="3"/>
    <n v="6098.38"/>
    <x v="1"/>
    <x v="2"/>
    <s v="R1013"/>
    <x v="0"/>
  </r>
  <r>
    <s v="ID1628"/>
    <s v="Mr"/>
    <s v="Kevin"/>
    <s v="Hoyt"/>
    <d v="1984-07-25T00:00:00"/>
    <n v="38"/>
    <n v="2"/>
    <n v="34.700000000000003"/>
    <n v="6.06"/>
    <x v="0"/>
    <x v="0"/>
    <x v="0"/>
    <n v="1"/>
    <s v="No"/>
    <x v="1"/>
    <x v="0"/>
    <n v="6082.41"/>
    <x v="0"/>
    <x v="2"/>
    <s v="R1011"/>
    <x v="1"/>
  </r>
  <r>
    <s v="ID1629"/>
    <s v="Mr"/>
    <s v="Fernando"/>
    <s v="Cabada"/>
    <d v="1984-10-14T00:00:00"/>
    <n v="38"/>
    <n v="1"/>
    <n v="37.049999999999997"/>
    <n v="5.48"/>
    <x v="0"/>
    <x v="0"/>
    <x v="0"/>
    <n v="1"/>
    <s v="No"/>
    <x v="2"/>
    <x v="0"/>
    <n v="6079.67"/>
    <x v="0"/>
    <x v="1"/>
    <s v="R1014"/>
    <x v="1"/>
  </r>
  <r>
    <s v="ID1630"/>
    <s v="Ms"/>
    <s v="Ieva"/>
    <s v="Lobaciute"/>
    <d v="1979-08-08T00:00:00"/>
    <n v="43"/>
    <n v="2"/>
    <n v="18.78"/>
    <n v="4.45"/>
    <x v="0"/>
    <x v="0"/>
    <x v="1"/>
    <n v="1"/>
    <s v="No"/>
    <x v="2"/>
    <x v="2"/>
    <n v="6074.37"/>
    <x v="1"/>
    <x v="2"/>
    <s v="R1012"/>
    <x v="1"/>
  </r>
  <r>
    <s v="ID1631"/>
    <s v="Mr"/>
    <s v="Chris"/>
    <s v="Dawes"/>
    <d v="1984-09-21T00:00:00"/>
    <n v="38"/>
    <n v="1"/>
    <n v="28.024999999999999"/>
    <n v="5"/>
    <x v="0"/>
    <x v="0"/>
    <x v="0"/>
    <n v="1"/>
    <s v="No"/>
    <x v="2"/>
    <x v="1"/>
    <n v="6067.13"/>
    <x v="2"/>
    <x v="1"/>
    <s v="R1016"/>
    <x v="1"/>
  </r>
  <r>
    <s v="ID1632"/>
    <s v="Mr"/>
    <s v="Drew L"/>
    <s v="Deppen"/>
    <d v="1994-11-08T00:00:00"/>
    <n v="28"/>
    <n v="0"/>
    <n v="35.090000000000003"/>
    <n v="5.84"/>
    <x v="0"/>
    <x v="0"/>
    <x v="0"/>
    <n v="0"/>
    <s v="No"/>
    <x v="1"/>
    <x v="0"/>
    <n v="6064.37"/>
    <x v="1"/>
    <x v="2"/>
    <s v="R1011"/>
    <x v="2"/>
  </r>
  <r>
    <s v="ID1633"/>
    <s v="Ms"/>
    <s v="Christina"/>
    <s v="Oberndorfer"/>
    <d v="1996-07-28T00:00:00"/>
    <n v="26"/>
    <n v="0"/>
    <n v="34.42"/>
    <n v="5.21"/>
    <x v="1"/>
    <x v="0"/>
    <x v="0"/>
    <n v="0"/>
    <s v="No"/>
    <x v="2"/>
    <x v="0"/>
    <n v="6061.8"/>
    <x v="1"/>
    <x v="0"/>
    <s v="R1012"/>
    <x v="2"/>
  </r>
  <r>
    <s v="ID1634"/>
    <s v="Mr"/>
    <s v="Alexander G"/>
    <s v="Hetherington"/>
    <d v="1989-08-16T00:00:00"/>
    <n v="33"/>
    <n v="4"/>
    <n v="29.4"/>
    <n v="4.26"/>
    <x v="0"/>
    <x v="0"/>
    <x v="0"/>
    <n v="0"/>
    <s v="No"/>
    <x v="2"/>
    <x v="1"/>
    <n v="6059.17"/>
    <x v="1"/>
    <x v="1"/>
    <s v="R1011"/>
    <x v="1"/>
  </r>
  <r>
    <s v="ID1635"/>
    <s v="Ms"/>
    <s v="Meaghan"/>
    <s v="Murray"/>
    <d v="1980-08-08T00:00:00"/>
    <n v="42"/>
    <n v="2"/>
    <n v="21.31"/>
    <n v="4.17"/>
    <x v="0"/>
    <x v="0"/>
    <x v="0"/>
    <n v="0"/>
    <s v="No"/>
    <x v="2"/>
    <x v="2"/>
    <n v="5993.62"/>
    <x v="1"/>
    <x v="0"/>
    <s v="R1013"/>
    <x v="1"/>
  </r>
  <r>
    <s v="ID1636"/>
    <s v="Ms"/>
    <s v="Kristin"/>
    <s v="Higden"/>
    <d v="1974-08-17T00:00:00"/>
    <n v="48"/>
    <n v="0"/>
    <n v="19.559999999999999"/>
    <n v="11.96"/>
    <x v="0"/>
    <x v="0"/>
    <x v="0"/>
    <n v="0"/>
    <s v="No"/>
    <x v="0"/>
    <x v="2"/>
    <n v="5990.17"/>
    <x v="1"/>
    <x v="2"/>
    <s v="R1013"/>
    <x v="1"/>
  </r>
  <r>
    <s v="ID1637"/>
    <s v="Ms"/>
    <s v="Andrea K"/>
    <s v="Rediger"/>
    <d v="1988-06-10T00:00:00"/>
    <n v="34"/>
    <n v="2"/>
    <n v="37.335000000000001"/>
    <n v="6.26"/>
    <x v="1"/>
    <x v="0"/>
    <x v="0"/>
    <n v="1"/>
    <s v="No"/>
    <x v="1"/>
    <x v="0"/>
    <n v="5989.52"/>
    <x v="1"/>
    <x v="1"/>
    <s v="R1012"/>
    <x v="1"/>
  </r>
  <r>
    <s v="ID1638"/>
    <s v="Ms"/>
    <s v="Kris"/>
    <s v="Huff"/>
    <d v="1974-10-11T00:00:00"/>
    <n v="48"/>
    <n v="0"/>
    <n v="19.53"/>
    <n v="11.68"/>
    <x v="0"/>
    <x v="0"/>
    <x v="0"/>
    <n v="0"/>
    <s v="No"/>
    <x v="0"/>
    <x v="2"/>
    <n v="5979.99"/>
    <x v="1"/>
    <x v="0"/>
    <s v="R1013"/>
    <x v="1"/>
  </r>
  <r>
    <s v="ID1639"/>
    <s v="Mr"/>
    <s v="Alden W"/>
    <s v="Hall"/>
    <d v="1980-10-10T00:00:00"/>
    <n v="42"/>
    <n v="0"/>
    <n v="34.1"/>
    <n v="5.16"/>
    <x v="0"/>
    <x v="0"/>
    <x v="0"/>
    <n v="0"/>
    <s v="No"/>
    <x v="2"/>
    <x v="0"/>
    <n v="5979.73"/>
    <x v="1"/>
    <x v="2"/>
    <s v="R1011"/>
    <x v="1"/>
  </r>
  <r>
    <s v="ID1640"/>
    <s v="Ms"/>
    <s v="Suzanne M"/>
    <s v="Grise"/>
    <d v="1970-06-25T00:00:00"/>
    <n v="52"/>
    <n v="0"/>
    <n v="16.5"/>
    <n v="6.9"/>
    <x v="1"/>
    <x v="0"/>
    <x v="0"/>
    <n v="2"/>
    <s v="No"/>
    <x v="0"/>
    <x v="3"/>
    <n v="5979.66"/>
    <x v="1"/>
    <x v="0"/>
    <s v="R1013"/>
    <x v="0"/>
  </r>
  <r>
    <s v="ID1641"/>
    <s v="Ms"/>
    <s v="Heidi Z"/>
    <s v="Skildum"/>
    <d v="1984-11-11T00:00:00"/>
    <n v="38"/>
    <n v="1"/>
    <n v="30.69"/>
    <n v="4.83"/>
    <x v="0"/>
    <x v="0"/>
    <x v="0"/>
    <n v="1"/>
    <s v="No"/>
    <x v="2"/>
    <x v="0"/>
    <n v="5976.83"/>
    <x v="1"/>
    <x v="2"/>
    <s v="R1013"/>
    <x v="1"/>
  </r>
  <r>
    <s v="ID1642"/>
    <s v="Ms"/>
    <s v="Carolyn"/>
    <s v="Yang"/>
    <d v="1984-09-19T00:00:00"/>
    <n v="38"/>
    <n v="1"/>
    <n v="28.93"/>
    <n v="4.87"/>
    <x v="0"/>
    <x v="0"/>
    <x v="0"/>
    <n v="1"/>
    <s v="No"/>
    <x v="2"/>
    <x v="1"/>
    <n v="5974.38"/>
    <x v="1"/>
    <x v="0"/>
    <s v="R1013"/>
    <x v="1"/>
  </r>
  <r>
    <s v="ID1643"/>
    <s v="Ms"/>
    <s v="Sabine"/>
    <s v="Fischer-Daly"/>
    <d v="1989-07-22T00:00:00"/>
    <n v="33"/>
    <n v="3"/>
    <n v="38.9"/>
    <n v="4.28"/>
    <x v="0"/>
    <x v="0"/>
    <x v="0"/>
    <n v="0"/>
    <s v="No"/>
    <x v="2"/>
    <x v="0"/>
    <n v="5972.38"/>
    <x v="1"/>
    <x v="2"/>
    <s v="R1011"/>
    <x v="1"/>
  </r>
  <r>
    <s v="ID1644"/>
    <s v="Mr"/>
    <s v="Bobby"/>
    <s v="Asher"/>
    <d v="1980-07-21T00:00:00"/>
    <n v="42"/>
    <n v="0"/>
    <n v="26.9"/>
    <n v="4.07"/>
    <x v="0"/>
    <x v="0"/>
    <x v="0"/>
    <n v="0"/>
    <s v="No"/>
    <x v="2"/>
    <x v="1"/>
    <n v="5969.72"/>
    <x v="2"/>
    <x v="0"/>
    <s v="R1011"/>
    <x v="1"/>
  </r>
  <r>
    <s v="ID1645"/>
    <s v="Mr"/>
    <s v="Fan"/>
    <s v="Zhou"/>
    <d v="1980-08-05T00:00:00"/>
    <n v="42"/>
    <n v="0"/>
    <n v="24.86"/>
    <n v="6.23"/>
    <x v="0"/>
    <x v="0"/>
    <x v="0"/>
    <n v="0"/>
    <s v="No"/>
    <x v="1"/>
    <x v="2"/>
    <n v="5966.89"/>
    <x v="1"/>
    <x v="0"/>
    <s v="R1013"/>
    <x v="1"/>
  </r>
  <r>
    <s v="ID1646"/>
    <s v="Mrs"/>
    <s v="Rachel M"/>
    <s v="Rudder"/>
    <d v="2004-07-15T00:00:00"/>
    <n v="18"/>
    <n v="0"/>
    <n v="39.14"/>
    <n v="6.24"/>
    <x v="0"/>
    <x v="1"/>
    <x v="0"/>
    <n v="1"/>
    <s v="No"/>
    <x v="1"/>
    <x v="0"/>
    <n v="5960.91"/>
    <x v="1"/>
    <x v="1"/>
    <s v="R1026"/>
    <x v="2"/>
  </r>
  <r>
    <s v="ID1647"/>
    <s v="Mr"/>
    <s v="Greg"/>
    <s v="Cartmell"/>
    <d v="2003-08-13T00:00:00"/>
    <n v="19"/>
    <n v="0"/>
    <n v="39.799999999999997"/>
    <n v="6.17"/>
    <x v="0"/>
    <x v="0"/>
    <x v="1"/>
    <n v="1"/>
    <s v="No"/>
    <x v="1"/>
    <x v="0"/>
    <n v="5957.35"/>
    <x v="1"/>
    <x v="2"/>
    <s v="R1012"/>
    <x v="2"/>
  </r>
  <r>
    <s v="ID1648"/>
    <s v="Mr"/>
    <s v="Dan"/>
    <s v="Troland"/>
    <d v="1987-07-14T00:00:00"/>
    <n v="35"/>
    <n v="3"/>
    <n v="34.32"/>
    <n v="5.16"/>
    <x v="0"/>
    <x v="0"/>
    <x v="0"/>
    <n v="1"/>
    <s v="No"/>
    <x v="2"/>
    <x v="0"/>
    <n v="5934.38"/>
    <x v="2"/>
    <x v="2"/>
    <s v="R1013"/>
    <x v="1"/>
  </r>
  <r>
    <s v="ID1649"/>
    <s v="Ms"/>
    <s v="Jennifer A"/>
    <s v="Hall"/>
    <d v="1994-07-30T00:00:00"/>
    <n v="28"/>
    <n v="0"/>
    <n v="32.51"/>
    <n v="4.3"/>
    <x v="0"/>
    <x v="0"/>
    <x v="0"/>
    <n v="0"/>
    <s v="No"/>
    <x v="2"/>
    <x v="0"/>
    <n v="5927.65"/>
    <x v="1"/>
    <x v="1"/>
    <s v="R1012"/>
    <x v="2"/>
  </r>
  <r>
    <s v="ID1650"/>
    <s v="Mrs"/>
    <s v="Jessica"/>
    <s v="Berg"/>
    <d v="1993-08-13T00:00:00"/>
    <n v="29"/>
    <n v="0"/>
    <n v="30.71"/>
    <n v="6.14"/>
    <x v="0"/>
    <x v="0"/>
    <x v="1"/>
    <n v="1"/>
    <s v="No"/>
    <x v="1"/>
    <x v="0"/>
    <n v="5926.93"/>
    <x v="1"/>
    <x v="2"/>
    <s v="R1025"/>
    <x v="2"/>
  </r>
  <r>
    <s v="ID1651"/>
    <s v="Mr"/>
    <s v="Chaiwat"/>
    <s v="Engtrakul"/>
    <d v="1987-07-29T00:00:00"/>
    <n v="35"/>
    <n v="3"/>
    <n v="28.9"/>
    <n v="5.36"/>
    <x v="0"/>
    <x v="0"/>
    <x v="0"/>
    <n v="1"/>
    <s v="No"/>
    <x v="2"/>
    <x v="1"/>
    <n v="5926.85"/>
    <x v="2"/>
    <x v="0"/>
    <s v="R1011"/>
    <x v="1"/>
  </r>
  <r>
    <s v="ID1652"/>
    <s v="Ms"/>
    <s v="Kerri"/>
    <s v="Leonhardt"/>
    <d v="1982-12-21T00:00:00"/>
    <n v="40"/>
    <n v="0"/>
    <n v="36.19"/>
    <n v="4.3"/>
    <x v="0"/>
    <x v="0"/>
    <x v="0"/>
    <n v="0"/>
    <s v="No"/>
    <x v="2"/>
    <x v="0"/>
    <n v="5920.1"/>
    <x v="1"/>
    <x v="1"/>
    <s v="R1013"/>
    <x v="1"/>
  </r>
  <r>
    <s v="ID1653"/>
    <s v="Ms"/>
    <s v="Lisa"/>
    <s v="Goetz"/>
    <d v="1982-07-08T00:00:00"/>
    <n v="40"/>
    <n v="0"/>
    <n v="29.6"/>
    <n v="4.09"/>
    <x v="0"/>
    <x v="0"/>
    <x v="0"/>
    <n v="0"/>
    <s v="No"/>
    <x v="2"/>
    <x v="1"/>
    <n v="5910.94"/>
    <x v="1"/>
    <x v="1"/>
    <s v="R1011"/>
    <x v="1"/>
  </r>
  <r>
    <s v="ID1654"/>
    <s v="Mr"/>
    <s v="Nicholas G"/>
    <s v="Cacharelis"/>
    <d v="1993-10-19T00:00:00"/>
    <n v="29"/>
    <n v="0"/>
    <n v="30.95"/>
    <n v="6.27"/>
    <x v="0"/>
    <x v="0"/>
    <x v="1"/>
    <n v="1"/>
    <s v="No"/>
    <x v="1"/>
    <x v="0"/>
    <n v="5877.02"/>
    <x v="1"/>
    <x v="2"/>
    <s v="R1021"/>
    <x v="2"/>
  </r>
  <r>
    <s v="ID1655"/>
    <s v="Mr"/>
    <s v="Vasilis S"/>
    <s v="Kariolis"/>
    <d v="1984-11-22T00:00:00"/>
    <n v="38"/>
    <n v="1"/>
    <n v="19.95"/>
    <n v="5.39"/>
    <x v="0"/>
    <x v="0"/>
    <x v="0"/>
    <n v="1"/>
    <s v="No"/>
    <x v="2"/>
    <x v="2"/>
    <n v="5855.9"/>
    <x v="1"/>
    <x v="0"/>
    <s v="R1012"/>
    <x v="1"/>
  </r>
  <r>
    <s v="ID1656"/>
    <s v="Mr"/>
    <s v="Michael P"/>
    <s v="Zelwin"/>
    <d v="1985-06-18T00:00:00"/>
    <n v="37"/>
    <n v="3"/>
    <n v="23.65"/>
    <n v="5.75"/>
    <x v="1"/>
    <x v="0"/>
    <x v="0"/>
    <n v="0"/>
    <s v="No"/>
    <x v="1"/>
    <x v="2"/>
    <n v="5847.24"/>
    <x v="1"/>
    <x v="1"/>
    <s v="R1013"/>
    <x v="1"/>
  </r>
  <r>
    <s v="ID1657"/>
    <s v="Ms"/>
    <s v="Colleen C"/>
    <s v="Barry"/>
    <d v="1987-09-30T00:00:00"/>
    <n v="35"/>
    <n v="2"/>
    <n v="43.34"/>
    <n v="4.91"/>
    <x v="0"/>
    <x v="0"/>
    <x v="0"/>
    <n v="1"/>
    <s v="No"/>
    <x v="2"/>
    <x v="0"/>
    <n v="5846.92"/>
    <x v="1"/>
    <x v="2"/>
    <s v="R1013"/>
    <x v="1"/>
  </r>
  <r>
    <s v="ID1658"/>
    <s v="Mrs"/>
    <s v="Annika"/>
    <s v="Bannon"/>
    <d v="1995-08-20T00:00:00"/>
    <n v="27"/>
    <n v="0"/>
    <n v="31.98"/>
    <n v="4.46"/>
    <x v="1"/>
    <x v="0"/>
    <x v="0"/>
    <n v="1"/>
    <s v="No"/>
    <x v="2"/>
    <x v="0"/>
    <n v="5843.99"/>
    <x v="1"/>
    <x v="2"/>
    <s v="R1025"/>
    <x v="2"/>
  </r>
  <r>
    <s v="ID1659"/>
    <s v="Ms"/>
    <s v="Kelly"/>
    <s v="Chang"/>
    <d v="1987-07-27T00:00:00"/>
    <n v="35"/>
    <n v="2"/>
    <n v="35.86"/>
    <n v="6.22"/>
    <x v="0"/>
    <x v="0"/>
    <x v="0"/>
    <n v="1"/>
    <s v="No"/>
    <x v="1"/>
    <x v="0"/>
    <n v="5836.52"/>
    <x v="1"/>
    <x v="0"/>
    <s v="R1013"/>
    <x v="1"/>
  </r>
  <r>
    <s v="ID1660"/>
    <s v="Mr"/>
    <s v="Nicholas C"/>
    <s v="Vetter"/>
    <d v="1971-09-27T00:00:00"/>
    <n v="51"/>
    <n v="0"/>
    <n v="15.2"/>
    <n v="8.82"/>
    <x v="0"/>
    <x v="0"/>
    <x v="0"/>
    <n v="0"/>
    <s v="No"/>
    <x v="0"/>
    <x v="3"/>
    <n v="5832.6"/>
    <x v="1"/>
    <x v="0"/>
    <s v="R1012"/>
    <x v="0"/>
  </r>
  <r>
    <s v="ID1661"/>
    <s v="Mrs"/>
    <s v="Kelly K"/>
    <s v="Jablonski"/>
    <d v="2002-07-22T00:00:00"/>
    <n v="20"/>
    <n v="0"/>
    <n v="37.200000000000003"/>
    <n v="10.14"/>
    <x v="0"/>
    <x v="0"/>
    <x v="0"/>
    <n v="0"/>
    <s v="No"/>
    <x v="0"/>
    <x v="0"/>
    <n v="5816.58"/>
    <x v="1"/>
    <x v="2"/>
    <s v="R1026"/>
    <x v="2"/>
  </r>
  <r>
    <s v="ID1662"/>
    <s v="Mr"/>
    <s v="Andrew"/>
    <s v="Jakubowitch"/>
    <d v="1972-11-02T00:00:00"/>
    <n v="50"/>
    <n v="0"/>
    <n v="17.91"/>
    <n v="4.66"/>
    <x v="0"/>
    <x v="0"/>
    <x v="0"/>
    <n v="2"/>
    <s v="No"/>
    <x v="2"/>
    <x v="3"/>
    <n v="5812.9"/>
    <x v="1"/>
    <x v="2"/>
    <s v="R1013"/>
    <x v="0"/>
  </r>
  <r>
    <s v="ID1663"/>
    <s v="Ms"/>
    <s v="Hannah"/>
    <s v="Altshuler"/>
    <d v="1980-09-18T00:00:00"/>
    <n v="42"/>
    <n v="2"/>
    <n v="20.76"/>
    <n v="6.26"/>
    <x v="0"/>
    <x v="0"/>
    <x v="0"/>
    <n v="0"/>
    <s v="No"/>
    <x v="1"/>
    <x v="2"/>
    <n v="5807.06"/>
    <x v="1"/>
    <x v="0"/>
    <s v="R1013"/>
    <x v="1"/>
  </r>
  <r>
    <s v="ID1664"/>
    <s v="Mr"/>
    <s v="Patricio Sr"/>
    <s v="Ugarte"/>
    <d v="2004-11-01T00:00:00"/>
    <n v="18"/>
    <n v="0"/>
    <n v="38.99"/>
    <n v="5.21"/>
    <x v="0"/>
    <x v="1"/>
    <x v="0"/>
    <n v="1"/>
    <s v="No"/>
    <x v="2"/>
    <x v="0"/>
    <n v="5778.71"/>
    <x v="1"/>
    <x v="0"/>
    <s v="R1022"/>
    <x v="2"/>
  </r>
  <r>
    <s v="ID1665"/>
    <s v="Mr"/>
    <s v="Robert B"/>
    <s v="Tusso"/>
    <d v="1983-08-30T00:00:00"/>
    <n v="39"/>
    <n v="0"/>
    <n v="42.655000000000001"/>
    <n v="5.94"/>
    <x v="1"/>
    <x v="0"/>
    <x v="1"/>
    <n v="1"/>
    <s v="No"/>
    <x v="1"/>
    <x v="0"/>
    <n v="5757.41"/>
    <x v="1"/>
    <x v="0"/>
    <s v="R1019"/>
    <x v="1"/>
  </r>
  <r>
    <s v="ID1666"/>
    <s v="Mr"/>
    <s v="Benjamin M"/>
    <s v="Johnson"/>
    <d v="1993-06-10T00:00:00"/>
    <n v="29"/>
    <n v="0"/>
    <n v="30.57"/>
    <n v="5.34"/>
    <x v="0"/>
    <x v="0"/>
    <x v="1"/>
    <n v="1"/>
    <s v="No"/>
    <x v="2"/>
    <x v="0"/>
    <n v="5748.13"/>
    <x v="1"/>
    <x v="1"/>
    <s v="R1021"/>
    <x v="2"/>
  </r>
  <r>
    <s v="ID1667"/>
    <s v="Mr"/>
    <s v="Robert"/>
    <s v="Landry"/>
    <d v="1972-08-21T00:00:00"/>
    <n v="50"/>
    <n v="0"/>
    <n v="17.7"/>
    <n v="6.38"/>
    <x v="0"/>
    <x v="0"/>
    <x v="0"/>
    <n v="2"/>
    <s v="No"/>
    <x v="1"/>
    <x v="3"/>
    <n v="5741.67"/>
    <x v="1"/>
    <x v="0"/>
    <s v="R1013"/>
    <x v="0"/>
  </r>
  <r>
    <s v="ID1668"/>
    <s v="Mr"/>
    <s v="Eric R"/>
    <s v="Mcdonald"/>
    <d v="1987-10-19T00:00:00"/>
    <n v="35"/>
    <n v="2"/>
    <n v="34.770000000000003"/>
    <n v="4.47"/>
    <x v="0"/>
    <x v="0"/>
    <x v="0"/>
    <n v="1"/>
    <s v="No"/>
    <x v="2"/>
    <x v="0"/>
    <n v="5729.01"/>
    <x v="0"/>
    <x v="2"/>
    <s v="R1012"/>
    <x v="1"/>
  </r>
  <r>
    <s v="ID1669"/>
    <s v="Mr"/>
    <s v="Matthew"/>
    <s v="Dunlap"/>
    <d v="1971-12-18T00:00:00"/>
    <n v="51"/>
    <n v="0"/>
    <n v="16.88"/>
    <n v="9.9600000000000009"/>
    <x v="0"/>
    <x v="0"/>
    <x v="0"/>
    <n v="0"/>
    <s v="No"/>
    <x v="0"/>
    <x v="3"/>
    <n v="5720.38"/>
    <x v="1"/>
    <x v="1"/>
    <s v="R1013"/>
    <x v="0"/>
  </r>
  <r>
    <s v="ID1670"/>
    <s v="Mr"/>
    <s v="Bob R"/>
    <s v="Larue"/>
    <d v="1981-08-30T00:00:00"/>
    <n v="41"/>
    <n v="0"/>
    <n v="40.26"/>
    <n v="9.92"/>
    <x v="1"/>
    <x v="0"/>
    <x v="0"/>
    <n v="0"/>
    <s v="No"/>
    <x v="0"/>
    <x v="0"/>
    <n v="5709.16"/>
    <x v="2"/>
    <x v="0"/>
    <s v="R1013"/>
    <x v="1"/>
  </r>
  <r>
    <s v="ID1671"/>
    <s v="Ms"/>
    <s v="Stephanie J"/>
    <s v="Hodge"/>
    <d v="1993-11-03T00:00:00"/>
    <n v="29"/>
    <n v="4"/>
    <n v="25.6"/>
    <n v="6.03"/>
    <x v="0"/>
    <x v="0"/>
    <x v="1"/>
    <n v="1"/>
    <s v="No"/>
    <x v="1"/>
    <x v="1"/>
    <n v="5708.87"/>
    <x v="1"/>
    <x v="1"/>
    <s v="R1011"/>
    <x v="2"/>
  </r>
  <r>
    <s v="ID1672"/>
    <s v="Mr"/>
    <s v="Jake"/>
    <s v="Marcus"/>
    <d v="1981-06-15T00:00:00"/>
    <n v="41"/>
    <n v="0"/>
    <n v="33.549999999999997"/>
    <n v="10.9"/>
    <x v="1"/>
    <x v="0"/>
    <x v="0"/>
    <n v="0"/>
    <s v="No"/>
    <x v="0"/>
    <x v="0"/>
    <n v="5699.84"/>
    <x v="1"/>
    <x v="0"/>
    <s v="R1013"/>
    <x v="1"/>
  </r>
  <r>
    <s v="ID1673"/>
    <s v="Ms"/>
    <s v="Alison L"/>
    <s v="Daubert"/>
    <d v="1974-07-06T00:00:00"/>
    <n v="48"/>
    <n v="0"/>
    <n v="16.690000000000001"/>
    <n v="10.66"/>
    <x v="0"/>
    <x v="0"/>
    <x v="0"/>
    <n v="0"/>
    <s v="No"/>
    <x v="0"/>
    <x v="3"/>
    <n v="5698.74"/>
    <x v="1"/>
    <x v="2"/>
    <s v="R1012"/>
    <x v="1"/>
  </r>
  <r>
    <s v="ID1674"/>
    <s v="Ms"/>
    <s v="Lindsay M"/>
    <s v="Close"/>
    <d v="1992-11-03T00:00:00"/>
    <n v="30"/>
    <n v="3"/>
    <n v="19.95"/>
    <n v="4.05"/>
    <x v="0"/>
    <x v="0"/>
    <x v="0"/>
    <n v="1"/>
    <s v="No"/>
    <x v="2"/>
    <x v="2"/>
    <n v="5693.43"/>
    <x v="1"/>
    <x v="0"/>
    <s v="R1012"/>
    <x v="1"/>
  </r>
  <r>
    <s v="ID1675"/>
    <s v="Mr"/>
    <s v="Guillaume"/>
    <s v="Roels"/>
    <d v="1972-10-28T00:00:00"/>
    <n v="50"/>
    <n v="0"/>
    <n v="17.55"/>
    <n v="4.2300000000000004"/>
    <x v="0"/>
    <x v="0"/>
    <x v="0"/>
    <n v="2"/>
    <s v="No"/>
    <x v="2"/>
    <x v="3"/>
    <n v="5690.79"/>
    <x v="1"/>
    <x v="1"/>
    <s v="R1013"/>
    <x v="0"/>
  </r>
  <r>
    <s v="ID1676"/>
    <s v="Ms"/>
    <s v="Kaylee"/>
    <s v="Venosky"/>
    <d v="1984-08-12T00:00:00"/>
    <n v="38"/>
    <n v="3"/>
    <n v="22.01"/>
    <n v="5.01"/>
    <x v="0"/>
    <x v="0"/>
    <x v="0"/>
    <n v="1"/>
    <s v="No"/>
    <x v="2"/>
    <x v="2"/>
    <n v="5679.13"/>
    <x v="1"/>
    <x v="2"/>
    <s v="R1013"/>
    <x v="1"/>
  </r>
  <r>
    <s v="ID1677"/>
    <s v="Ms"/>
    <s v="Theresa"/>
    <s v="Gosnell"/>
    <d v="1983-09-03T00:00:00"/>
    <n v="39"/>
    <n v="0"/>
    <n v="41.8"/>
    <n v="5.82"/>
    <x v="1"/>
    <x v="0"/>
    <x v="1"/>
    <n v="1"/>
    <s v="No"/>
    <x v="1"/>
    <x v="0"/>
    <n v="5662.23"/>
    <x v="1"/>
    <x v="1"/>
    <s v="R1013"/>
    <x v="1"/>
  </r>
  <r>
    <s v="ID1678"/>
    <s v="Mr"/>
    <s v="Travis G"/>
    <s v="Chewning-Kulick"/>
    <d v="1978-09-27T00:00:00"/>
    <n v="44"/>
    <n v="2"/>
    <n v="19.170000000000002"/>
    <n v="7.94"/>
    <x v="0"/>
    <x v="0"/>
    <x v="0"/>
    <n v="0"/>
    <s v="No"/>
    <x v="0"/>
    <x v="2"/>
    <n v="5650.14"/>
    <x v="1"/>
    <x v="1"/>
    <s v="R1013"/>
    <x v="1"/>
  </r>
  <r>
    <s v="ID1679"/>
    <s v="Ms"/>
    <s v="Emma L"/>
    <s v="Mccarron"/>
    <d v="1983-06-08T00:00:00"/>
    <n v="40"/>
    <n v="0"/>
    <n v="32.799999999999997"/>
    <n v="6.16"/>
    <x v="1"/>
    <x v="0"/>
    <x v="1"/>
    <n v="1"/>
    <s v="No"/>
    <x v="1"/>
    <x v="0"/>
    <n v="5649.72"/>
    <x v="1"/>
    <x v="0"/>
    <s v="R1011"/>
    <x v="1"/>
  </r>
  <r>
    <s v="ID1680"/>
    <s v="Ms"/>
    <s v="Linda"/>
    <s v="Manion"/>
    <d v="1987-12-09T00:00:00"/>
    <n v="35"/>
    <n v="1"/>
    <n v="35.814999999999998"/>
    <n v="4.1500000000000004"/>
    <x v="0"/>
    <x v="0"/>
    <x v="0"/>
    <n v="1"/>
    <s v="No"/>
    <x v="2"/>
    <x v="0"/>
    <n v="5630.46"/>
    <x v="1"/>
    <x v="0"/>
    <s v="R1012"/>
    <x v="1"/>
  </r>
  <r>
    <s v="ID1681"/>
    <s v="Mr"/>
    <s v="Owen R"/>
    <s v="Strong"/>
    <d v="1994-11-15T00:00:00"/>
    <n v="28"/>
    <n v="5"/>
    <n v="24.3"/>
    <n v="6.23"/>
    <x v="0"/>
    <x v="0"/>
    <x v="0"/>
    <n v="0"/>
    <s v="No"/>
    <x v="1"/>
    <x v="2"/>
    <n v="5615.37"/>
    <x v="1"/>
    <x v="0"/>
    <s v="R1011"/>
    <x v="2"/>
  </r>
  <r>
    <s v="ID1682"/>
    <s v="Mr"/>
    <s v="Jacob"/>
    <s v="Leblanc"/>
    <d v="1978-09-11T00:00:00"/>
    <n v="44"/>
    <n v="2"/>
    <n v="19.059999999999999"/>
    <n v="7.41"/>
    <x v="0"/>
    <x v="0"/>
    <x v="0"/>
    <n v="0"/>
    <s v="No"/>
    <x v="0"/>
    <x v="2"/>
    <n v="5612.83"/>
    <x v="1"/>
    <x v="0"/>
    <s v="R1013"/>
    <x v="1"/>
  </r>
  <r>
    <s v="ID1683"/>
    <s v="Ms"/>
    <s v="Jacqueline"/>
    <s v="Palmer"/>
    <d v="1988-11-18T00:00:00"/>
    <n v="34"/>
    <n v="1"/>
    <n v="33.25"/>
    <n v="5.62"/>
    <x v="1"/>
    <x v="0"/>
    <x v="0"/>
    <n v="1"/>
    <s v="No"/>
    <x v="2"/>
    <x v="0"/>
    <n v="5594.85"/>
    <x v="1"/>
    <x v="0"/>
    <s v="R1024"/>
    <x v="1"/>
  </r>
  <r>
    <s v="ID1684"/>
    <s v="Mr"/>
    <s v="Yefeng"/>
    <s v="Shen"/>
    <d v="1983-10-03T00:00:00"/>
    <n v="39"/>
    <n v="3"/>
    <n v="21.37"/>
    <n v="4.54"/>
    <x v="1"/>
    <x v="0"/>
    <x v="1"/>
    <n v="1"/>
    <s v="No"/>
    <x v="2"/>
    <x v="2"/>
    <n v="5587.59"/>
    <x v="1"/>
    <x v="1"/>
    <s v="R1013"/>
    <x v="1"/>
  </r>
  <r>
    <s v="ID1685"/>
    <s v="Mr"/>
    <s v="Thomas J"/>
    <s v="Goldsby"/>
    <d v="1986-11-21T00:00:00"/>
    <n v="36"/>
    <n v="2"/>
    <n v="34.43"/>
    <n v="8.6199999999999992"/>
    <x v="1"/>
    <x v="0"/>
    <x v="0"/>
    <n v="1"/>
    <s v="No"/>
    <x v="0"/>
    <x v="0"/>
    <n v="5584.31"/>
    <x v="2"/>
    <x v="1"/>
    <s v="R1013"/>
    <x v="1"/>
  </r>
  <r>
    <s v="ID1686"/>
    <s v="Mr"/>
    <s v="Ken"/>
    <s v="Whitney"/>
    <d v="1985-09-05T00:00:00"/>
    <n v="37"/>
    <n v="3"/>
    <n v="20.86"/>
    <n v="4.3600000000000003"/>
    <x v="1"/>
    <x v="0"/>
    <x v="0"/>
    <n v="0"/>
    <s v="No"/>
    <x v="2"/>
    <x v="2"/>
    <n v="5582.95"/>
    <x v="1"/>
    <x v="1"/>
    <s v="R1012"/>
    <x v="1"/>
  </r>
  <r>
    <s v="ID1687"/>
    <s v="Ms"/>
    <s v="Annie E"/>
    <s v="Mahoney"/>
    <d v="1974-09-18T00:00:00"/>
    <n v="48"/>
    <n v="0"/>
    <n v="18.34"/>
    <n v="10.01"/>
    <x v="0"/>
    <x v="0"/>
    <x v="0"/>
    <n v="0"/>
    <s v="No"/>
    <x v="0"/>
    <x v="3"/>
    <n v="5576.35"/>
    <x v="1"/>
    <x v="0"/>
    <s v="R1013"/>
    <x v="1"/>
  </r>
  <r>
    <s v="ID1688"/>
    <s v="Mrs"/>
    <s v="Noel K"/>
    <s v="Mccracken"/>
    <d v="1999-09-22T00:00:00"/>
    <n v="23"/>
    <n v="0"/>
    <n v="34.15"/>
    <n v="5.42"/>
    <x v="0"/>
    <x v="0"/>
    <x v="0"/>
    <n v="0"/>
    <s v="No"/>
    <x v="2"/>
    <x v="0"/>
    <n v="5552.61"/>
    <x v="1"/>
    <x v="0"/>
    <s v="R1026"/>
    <x v="2"/>
  </r>
  <r>
    <s v="ID1689"/>
    <s v="Mr"/>
    <s v="Mark S"/>
    <s v="Spewak"/>
    <d v="1980-12-07T00:00:00"/>
    <n v="42"/>
    <n v="2"/>
    <n v="18.350000000000001"/>
    <n v="5.12"/>
    <x v="0"/>
    <x v="0"/>
    <x v="0"/>
    <n v="0"/>
    <s v="No"/>
    <x v="2"/>
    <x v="3"/>
    <n v="5540.35"/>
    <x v="1"/>
    <x v="2"/>
    <s v="R1012"/>
    <x v="1"/>
  </r>
  <r>
    <s v="ID1690"/>
    <s v="Ms"/>
    <s v="Federica"/>
    <s v="Cottini"/>
    <d v="1981-11-07T00:00:00"/>
    <n v="41"/>
    <n v="1"/>
    <n v="22.13"/>
    <n v="9.1999999999999993"/>
    <x v="1"/>
    <x v="0"/>
    <x v="0"/>
    <n v="0"/>
    <s v="No"/>
    <x v="0"/>
    <x v="2"/>
    <n v="5539.4"/>
    <x v="1"/>
    <x v="2"/>
    <s v="R1013"/>
    <x v="1"/>
  </r>
  <r>
    <s v="ID1691"/>
    <s v="Ms"/>
    <s v="Pamela L"/>
    <s v="Findlay"/>
    <d v="1988-07-29T00:00:00"/>
    <n v="34"/>
    <n v="3"/>
    <n v="22.51"/>
    <n v="6.08"/>
    <x v="1"/>
    <x v="0"/>
    <x v="0"/>
    <n v="1"/>
    <s v="No"/>
    <x v="1"/>
    <x v="2"/>
    <n v="5503.36"/>
    <x v="1"/>
    <x v="2"/>
    <s v="R1012"/>
    <x v="1"/>
  </r>
  <r>
    <s v="ID1692"/>
    <s v="Mr"/>
    <s v="Andrew W"/>
    <s v="Strasburg"/>
    <d v="1984-08-17T00:00:00"/>
    <n v="38"/>
    <n v="1"/>
    <n v="31"/>
    <n v="4.7699999999999996"/>
    <x v="0"/>
    <x v="0"/>
    <x v="0"/>
    <n v="1"/>
    <s v="No"/>
    <x v="2"/>
    <x v="0"/>
    <n v="5488.26"/>
    <x v="1"/>
    <x v="0"/>
    <s v="R1011"/>
    <x v="1"/>
  </r>
  <r>
    <s v="ID1693"/>
    <s v="Mr"/>
    <s v="Randall"/>
    <s v="Adams"/>
    <d v="1984-08-26T00:00:00"/>
    <n v="38"/>
    <n v="1"/>
    <n v="28.27"/>
    <n v="4.62"/>
    <x v="0"/>
    <x v="0"/>
    <x v="0"/>
    <n v="1"/>
    <s v="No"/>
    <x v="2"/>
    <x v="1"/>
    <n v="5484.47"/>
    <x v="1"/>
    <x v="2"/>
    <s v="R1013"/>
    <x v="1"/>
  </r>
  <r>
    <s v="ID1694"/>
    <s v="Ms"/>
    <s v="Tracy L"/>
    <s v="Deeter"/>
    <d v="1986-09-30T00:00:00"/>
    <n v="36"/>
    <n v="1"/>
    <n v="29.92"/>
    <n v="9.07"/>
    <x v="1"/>
    <x v="0"/>
    <x v="0"/>
    <n v="1"/>
    <s v="No"/>
    <x v="0"/>
    <x v="1"/>
    <n v="5478.04"/>
    <x v="1"/>
    <x v="0"/>
    <s v="R1013"/>
    <x v="1"/>
  </r>
  <r>
    <s v="ID1695"/>
    <s v="Ms"/>
    <s v="Azelie"/>
    <s v="Arpin"/>
    <d v="1986-07-12T00:00:00"/>
    <n v="36"/>
    <n v="1"/>
    <n v="25.9"/>
    <n v="9.1199999999999992"/>
    <x v="1"/>
    <x v="0"/>
    <x v="0"/>
    <n v="1"/>
    <s v="No"/>
    <x v="0"/>
    <x v="1"/>
    <n v="5472.45"/>
    <x v="1"/>
    <x v="0"/>
    <s v="R1011"/>
    <x v="1"/>
  </r>
  <r>
    <s v="ID1696"/>
    <s v="Ms"/>
    <s v="Monica M"/>
    <s v="Schoeneck"/>
    <d v="1986-12-02T00:00:00"/>
    <n v="36"/>
    <n v="0"/>
    <n v="27.74"/>
    <n v="7.32"/>
    <x v="1"/>
    <x v="0"/>
    <x v="0"/>
    <n v="1"/>
    <s v="No"/>
    <x v="0"/>
    <x v="1"/>
    <n v="5469.01"/>
    <x v="1"/>
    <x v="2"/>
    <s v="R1024"/>
    <x v="1"/>
  </r>
  <r>
    <s v="ID1697"/>
    <s v="Ms"/>
    <s v="Katarina K"/>
    <s v="Mueller"/>
    <d v="1973-10-24T00:00:00"/>
    <n v="49"/>
    <n v="0"/>
    <n v="17.260000000000002"/>
    <n v="11.73"/>
    <x v="0"/>
    <x v="0"/>
    <x v="0"/>
    <n v="2"/>
    <s v="No"/>
    <x v="0"/>
    <x v="3"/>
    <n v="5466.88"/>
    <x v="1"/>
    <x v="2"/>
    <s v="R1013"/>
    <x v="1"/>
  </r>
  <r>
    <s v="ID1698"/>
    <s v="Ms"/>
    <s v="Jamie L"/>
    <s v="Willits"/>
    <d v="1986-12-25T00:00:00"/>
    <n v="36"/>
    <n v="0"/>
    <n v="19.855"/>
    <n v="6.64"/>
    <x v="1"/>
    <x v="0"/>
    <x v="0"/>
    <n v="1"/>
    <s v="No"/>
    <x v="0"/>
    <x v="2"/>
    <n v="5458.05"/>
    <x v="1"/>
    <x v="2"/>
    <s v="R1024"/>
    <x v="1"/>
  </r>
  <r>
    <s v="ID1699"/>
    <s v="Mr"/>
    <s v="Brian"/>
    <s v="Syring"/>
    <d v="1982-08-25T00:00:00"/>
    <n v="40"/>
    <n v="0"/>
    <n v="41.69"/>
    <n v="5.78"/>
    <x v="0"/>
    <x v="0"/>
    <x v="0"/>
    <n v="0"/>
    <s v="No"/>
    <x v="1"/>
    <x v="0"/>
    <n v="5438.75"/>
    <x v="2"/>
    <x v="2"/>
    <s v="R1013"/>
    <x v="1"/>
  </r>
  <r>
    <s v="ID1700"/>
    <s v="Ms"/>
    <s v="Stacey L"/>
    <s v="Strike"/>
    <d v="1978-06-08T00:00:00"/>
    <n v="45"/>
    <n v="2"/>
    <n v="16.12"/>
    <n v="10.45"/>
    <x v="0"/>
    <x v="0"/>
    <x v="0"/>
    <n v="0"/>
    <s v="No"/>
    <x v="0"/>
    <x v="3"/>
    <n v="5428.98"/>
    <x v="1"/>
    <x v="2"/>
    <s v="R1012"/>
    <x v="1"/>
  </r>
  <r>
    <s v="ID1701"/>
    <s v="Mr"/>
    <s v="Stephen"/>
    <s v="Hennigar"/>
    <d v="1992-09-17T00:00:00"/>
    <n v="30"/>
    <n v="3"/>
    <n v="37.43"/>
    <n v="4.5199999999999996"/>
    <x v="0"/>
    <x v="0"/>
    <x v="0"/>
    <n v="1"/>
    <s v="No"/>
    <x v="2"/>
    <x v="0"/>
    <n v="5428.73"/>
    <x v="2"/>
    <x v="1"/>
    <s v="R1017"/>
    <x v="1"/>
  </r>
  <r>
    <s v="ID1702"/>
    <s v="Mr"/>
    <s v="Joshua"/>
    <s v="May"/>
    <d v="1991-07-06T00:00:00"/>
    <n v="31"/>
    <n v="3"/>
    <n v="31.065000000000001"/>
    <n v="5.71"/>
    <x v="0"/>
    <x v="0"/>
    <x v="0"/>
    <n v="0"/>
    <s v="No"/>
    <x v="1"/>
    <x v="0"/>
    <n v="5425.02"/>
    <x v="1"/>
    <x v="1"/>
    <s v="R1012"/>
    <x v="1"/>
  </r>
  <r>
    <s v="ID1703"/>
    <s v="Mr"/>
    <s v="Josh"/>
    <s v="Metcalf"/>
    <d v="1982-09-27T00:00:00"/>
    <n v="40"/>
    <n v="0"/>
    <n v="25.08"/>
    <n v="4.7699999999999996"/>
    <x v="0"/>
    <x v="0"/>
    <x v="0"/>
    <n v="0"/>
    <s v="No"/>
    <x v="2"/>
    <x v="1"/>
    <n v="5415.66"/>
    <x v="1"/>
    <x v="0"/>
    <s v="R1013"/>
    <x v="1"/>
  </r>
  <r>
    <s v="ID1704"/>
    <s v="Ms"/>
    <s v="Heather"/>
    <s v="Tiska"/>
    <d v="1975-09-27T00:00:00"/>
    <n v="47"/>
    <n v="1"/>
    <n v="15.2"/>
    <n v="7.81"/>
    <x v="1"/>
    <x v="0"/>
    <x v="0"/>
    <n v="1"/>
    <s v="No"/>
    <x v="0"/>
    <x v="3"/>
    <n v="5411.99"/>
    <x v="1"/>
    <x v="0"/>
    <s v="R1012"/>
    <x v="1"/>
  </r>
  <r>
    <s v="ID1705"/>
    <s v="Mr"/>
    <s v="James C"/>
    <s v="Mcdonough"/>
    <d v="1985-12-23T00:00:00"/>
    <n v="37"/>
    <n v="3"/>
    <n v="22.34"/>
    <n v="5.19"/>
    <x v="1"/>
    <x v="0"/>
    <x v="0"/>
    <n v="0"/>
    <s v="No"/>
    <x v="2"/>
    <x v="2"/>
    <n v="5402.89"/>
    <x v="1"/>
    <x v="1"/>
    <s v="R1013"/>
    <x v="1"/>
  </r>
  <r>
    <s v="ID1706"/>
    <s v="Ms"/>
    <s v="Kim"/>
    <s v="Fairley"/>
    <d v="1984-08-01T00:00:00"/>
    <n v="38"/>
    <n v="0"/>
    <n v="40.15"/>
    <n v="5.93"/>
    <x v="0"/>
    <x v="0"/>
    <x v="0"/>
    <n v="1"/>
    <s v="No"/>
    <x v="1"/>
    <x v="0"/>
    <n v="5400.98"/>
    <x v="1"/>
    <x v="2"/>
    <s v="R1013"/>
    <x v="1"/>
  </r>
  <r>
    <s v="ID1707"/>
    <s v="Ms"/>
    <s v="Marie E"/>
    <s v="Barnett"/>
    <d v="1984-09-03T00:00:00"/>
    <n v="38"/>
    <n v="0"/>
    <n v="37.729999999999997"/>
    <n v="6.29"/>
    <x v="0"/>
    <x v="0"/>
    <x v="0"/>
    <n v="1"/>
    <s v="No"/>
    <x v="1"/>
    <x v="0"/>
    <n v="5397.62"/>
    <x v="1"/>
    <x v="2"/>
    <s v="R1013"/>
    <x v="1"/>
  </r>
  <r>
    <s v="ID1708"/>
    <s v="Mr"/>
    <s v="Dariusz"/>
    <s v="Piasta"/>
    <d v="1989-11-06T00:00:00"/>
    <n v="33"/>
    <n v="3"/>
    <n v="25.35"/>
    <n v="4.9000000000000004"/>
    <x v="0"/>
    <x v="0"/>
    <x v="0"/>
    <n v="0"/>
    <s v="No"/>
    <x v="2"/>
    <x v="1"/>
    <n v="5396.44"/>
    <x v="1"/>
    <x v="0"/>
    <s v="R1013"/>
    <x v="1"/>
  </r>
  <r>
    <s v="ID1709"/>
    <s v="Ms"/>
    <s v="Jessica E"/>
    <s v="Mueller"/>
    <d v="1988-08-08T00:00:00"/>
    <n v="34"/>
    <n v="1"/>
    <n v="26.41"/>
    <n v="5.07"/>
    <x v="1"/>
    <x v="0"/>
    <x v="0"/>
    <n v="1"/>
    <s v="No"/>
    <x v="2"/>
    <x v="1"/>
    <n v="5385.34"/>
    <x v="1"/>
    <x v="0"/>
    <s v="R1012"/>
    <x v="1"/>
  </r>
  <r>
    <s v="ID1710"/>
    <s v="Ms"/>
    <s v="Kristen"/>
    <s v="Olsen"/>
    <d v="1984-06-01T00:00:00"/>
    <n v="39"/>
    <n v="0"/>
    <n v="27.6"/>
    <n v="5.33"/>
    <x v="0"/>
    <x v="0"/>
    <x v="0"/>
    <n v="1"/>
    <s v="No"/>
    <x v="2"/>
    <x v="1"/>
    <n v="5383.54"/>
    <x v="1"/>
    <x v="0"/>
    <s v="R1011"/>
    <x v="1"/>
  </r>
  <r>
    <s v="ID1711"/>
    <s v="Mr"/>
    <s v="Jose Guadalupe P"/>
    <s v="De Jesus"/>
    <d v="1986-07-22T00:00:00"/>
    <n v="36"/>
    <n v="1"/>
    <n v="33.82"/>
    <n v="8.93"/>
    <x v="1"/>
    <x v="0"/>
    <x v="0"/>
    <n v="1"/>
    <s v="No"/>
    <x v="0"/>
    <x v="0"/>
    <n v="5377.46"/>
    <x v="1"/>
    <x v="0"/>
    <s v="R1012"/>
    <x v="1"/>
  </r>
  <r>
    <s v="ID1712"/>
    <s v="Ms"/>
    <s v="Cynthia"/>
    <s v="Bartus"/>
    <d v="1989-11-18T00:00:00"/>
    <n v="33"/>
    <n v="2"/>
    <n v="32.9"/>
    <n v="4.3499999999999996"/>
    <x v="0"/>
    <x v="0"/>
    <x v="0"/>
    <n v="0"/>
    <s v="No"/>
    <x v="2"/>
    <x v="0"/>
    <n v="5375.04"/>
    <x v="1"/>
    <x v="1"/>
    <s v="R1011"/>
    <x v="1"/>
  </r>
  <r>
    <s v="ID1713"/>
    <s v="Mr"/>
    <s v="Tyler"/>
    <s v="Stevens"/>
    <d v="1986-06-01T00:00:00"/>
    <n v="37"/>
    <n v="1"/>
    <n v="30.875"/>
    <n v="9.5399999999999991"/>
    <x v="1"/>
    <x v="0"/>
    <x v="0"/>
    <n v="1"/>
    <s v="No"/>
    <x v="0"/>
    <x v="0"/>
    <n v="5373.36"/>
    <x v="1"/>
    <x v="2"/>
    <s v="R1012"/>
    <x v="1"/>
  </r>
  <r>
    <s v="ID1714"/>
    <s v="Ms"/>
    <s v="Holly J"/>
    <s v="Rich"/>
    <d v="1994-12-07T00:00:00"/>
    <n v="28"/>
    <n v="0"/>
    <n v="32.64"/>
    <n v="5.91"/>
    <x v="0"/>
    <x v="0"/>
    <x v="0"/>
    <n v="0"/>
    <s v="No"/>
    <x v="1"/>
    <x v="0"/>
    <n v="5364.66"/>
    <x v="1"/>
    <x v="1"/>
    <s v="R1011"/>
    <x v="2"/>
  </r>
  <r>
    <s v="ID1715"/>
    <s v="Ms"/>
    <s v="Kristen"/>
    <s v="Fayter"/>
    <d v="1989-11-07T00:00:00"/>
    <n v="33"/>
    <n v="1"/>
    <n v="22.135000000000002"/>
    <n v="5.0999999999999996"/>
    <x v="0"/>
    <x v="0"/>
    <x v="0"/>
    <n v="0"/>
    <s v="No"/>
    <x v="2"/>
    <x v="2"/>
    <n v="5354.07"/>
    <x v="1"/>
    <x v="0"/>
    <s v="R1024"/>
    <x v="1"/>
  </r>
  <r>
    <s v="ID1716"/>
    <s v="Mr"/>
    <s v="Thomas"/>
    <s v="Parise"/>
    <d v="1972-12-15T00:00:00"/>
    <n v="50"/>
    <n v="0"/>
    <n v="16.53"/>
    <n v="5.08"/>
    <x v="0"/>
    <x v="0"/>
    <x v="0"/>
    <n v="2"/>
    <s v="No"/>
    <x v="2"/>
    <x v="3"/>
    <n v="5344.81"/>
    <x v="1"/>
    <x v="0"/>
    <s v="R1013"/>
    <x v="0"/>
  </r>
  <r>
    <s v="ID1717"/>
    <s v="Ms"/>
    <s v="Tricity M"/>
    <s v="Andrew"/>
    <d v="1991-08-28T00:00:00"/>
    <n v="31"/>
    <n v="2"/>
    <n v="32.774999999999999"/>
    <n v="4.75"/>
    <x v="0"/>
    <x v="0"/>
    <x v="0"/>
    <n v="0"/>
    <s v="No"/>
    <x v="2"/>
    <x v="0"/>
    <n v="5327.4"/>
    <x v="1"/>
    <x v="1"/>
    <s v="R1012"/>
    <x v="1"/>
  </r>
  <r>
    <s v="ID1718"/>
    <s v="Ms"/>
    <s v="Sarah A"/>
    <s v="Gryniewicz"/>
    <d v="1992-06-18T00:00:00"/>
    <n v="30"/>
    <n v="3"/>
    <n v="30.9"/>
    <n v="6.05"/>
    <x v="0"/>
    <x v="0"/>
    <x v="0"/>
    <n v="1"/>
    <s v="No"/>
    <x v="1"/>
    <x v="0"/>
    <n v="5325.65"/>
    <x v="1"/>
    <x v="1"/>
    <s v="R1011"/>
    <x v="1"/>
  </r>
  <r>
    <s v="ID1719"/>
    <s v="Ms"/>
    <s v="Lisa M"/>
    <s v="Panora"/>
    <d v="1974-09-02T00:00:00"/>
    <n v="48"/>
    <n v="0"/>
    <n v="15.58"/>
    <n v="11.56"/>
    <x v="0"/>
    <x v="0"/>
    <x v="0"/>
    <n v="0"/>
    <s v="No"/>
    <x v="0"/>
    <x v="3"/>
    <n v="5322.24"/>
    <x v="1"/>
    <x v="1"/>
    <s v="R1012"/>
    <x v="1"/>
  </r>
  <r>
    <s v="ID1720"/>
    <s v="Ms"/>
    <s v="Tracy A"/>
    <s v="Woodward"/>
    <d v="1994-11-13T00:00:00"/>
    <n v="28"/>
    <n v="3"/>
    <n v="26.315000000000001"/>
    <n v="5.76"/>
    <x v="0"/>
    <x v="0"/>
    <x v="0"/>
    <n v="0"/>
    <s v="No"/>
    <x v="1"/>
    <x v="1"/>
    <n v="5312.17"/>
    <x v="1"/>
    <x v="2"/>
    <s v="R1012"/>
    <x v="2"/>
  </r>
  <r>
    <s v="ID1721"/>
    <s v="Mr"/>
    <s v="Patrick"/>
    <s v="Lambe"/>
    <d v="2000-09-09T00:00:00"/>
    <n v="22"/>
    <n v="0"/>
    <n v="35.61"/>
    <n v="5.65"/>
    <x v="0"/>
    <x v="1"/>
    <x v="0"/>
    <n v="1"/>
    <s v="No"/>
    <x v="2"/>
    <x v="0"/>
    <n v="5306.7"/>
    <x v="1"/>
    <x v="0"/>
    <s v="R1012"/>
    <x v="2"/>
  </r>
  <r>
    <s v="ID1722"/>
    <s v="Mr"/>
    <s v="Trent"/>
    <s v="Casto"/>
    <d v="2004-08-22T00:00:00"/>
    <n v="18"/>
    <n v="0"/>
    <n v="37.56"/>
    <n v="5.88"/>
    <x v="0"/>
    <x v="1"/>
    <x v="0"/>
    <n v="1"/>
    <s v="No"/>
    <x v="1"/>
    <x v="0"/>
    <n v="5293.67"/>
    <x v="1"/>
    <x v="2"/>
    <s v="R1022"/>
    <x v="2"/>
  </r>
  <r>
    <s v="ID1723"/>
    <s v="Ms"/>
    <s v="Julie"/>
    <s v="Martelli"/>
    <d v="1974-11-12T00:00:00"/>
    <n v="48"/>
    <n v="0"/>
    <n v="15.49"/>
    <n v="9.6"/>
    <x v="0"/>
    <x v="0"/>
    <x v="0"/>
    <n v="0"/>
    <s v="No"/>
    <x v="0"/>
    <x v="3"/>
    <n v="5291.71"/>
    <x v="1"/>
    <x v="2"/>
    <s v="R1012"/>
    <x v="1"/>
  </r>
  <r>
    <s v="ID1724"/>
    <s v="Mr"/>
    <s v="Sawomir"/>
    <s v="Naskret"/>
    <d v="1987-09-01T00:00:00"/>
    <n v="35"/>
    <n v="3"/>
    <n v="23.48"/>
    <n v="6.24"/>
    <x v="0"/>
    <x v="0"/>
    <x v="0"/>
    <n v="1"/>
    <s v="No"/>
    <x v="1"/>
    <x v="2"/>
    <n v="5275.86"/>
    <x v="1"/>
    <x v="2"/>
    <s v="R1013"/>
    <x v="1"/>
  </r>
  <r>
    <s v="ID1725"/>
    <s v="Ms"/>
    <s v="Micah"/>
    <s v="Morgan"/>
    <d v="1986-10-20T00:00:00"/>
    <n v="36"/>
    <n v="0"/>
    <n v="30.02"/>
    <n v="7.63"/>
    <x v="1"/>
    <x v="0"/>
    <x v="0"/>
    <n v="1"/>
    <s v="No"/>
    <x v="0"/>
    <x v="0"/>
    <n v="5272.18"/>
    <x v="1"/>
    <x v="0"/>
    <s v="R1012"/>
    <x v="1"/>
  </r>
  <r>
    <s v="ID1726"/>
    <s v="Ms"/>
    <s v="Kelly H"/>
    <s v="Maloney"/>
    <d v="1986-09-20T00:00:00"/>
    <n v="36"/>
    <n v="0"/>
    <n v="26.885000000000002"/>
    <n v="8.66"/>
    <x v="1"/>
    <x v="0"/>
    <x v="0"/>
    <n v="1"/>
    <s v="No"/>
    <x v="0"/>
    <x v="1"/>
    <n v="5267.82"/>
    <x v="1"/>
    <x v="2"/>
    <s v="R1012"/>
    <x v="1"/>
  </r>
  <r>
    <s v="ID1727"/>
    <s v="Ms"/>
    <s v="Lindsay M"/>
    <s v="Amherst"/>
    <d v="1986-10-25T00:00:00"/>
    <n v="36"/>
    <n v="0"/>
    <n v="25.84"/>
    <n v="8.5500000000000007"/>
    <x v="1"/>
    <x v="0"/>
    <x v="0"/>
    <n v="1"/>
    <s v="No"/>
    <x v="0"/>
    <x v="1"/>
    <n v="5266.37"/>
    <x v="1"/>
    <x v="2"/>
    <s v="R1012"/>
    <x v="1"/>
  </r>
  <r>
    <s v="ID1728"/>
    <s v="Mr"/>
    <s v="Austen G"/>
    <s v="Davenport"/>
    <d v="1989-07-19T00:00:00"/>
    <n v="33"/>
    <n v="2"/>
    <n v="27.454999999999998"/>
    <n v="4.54"/>
    <x v="0"/>
    <x v="0"/>
    <x v="0"/>
    <n v="0"/>
    <s v="No"/>
    <x v="2"/>
    <x v="1"/>
    <n v="5261.47"/>
    <x v="1"/>
    <x v="2"/>
    <s v="R1012"/>
    <x v="1"/>
  </r>
  <r>
    <s v="ID1729"/>
    <s v="Mr"/>
    <s v="Tory J"/>
    <s v="Johansen"/>
    <d v="1989-11-25T00:00:00"/>
    <n v="33"/>
    <n v="2"/>
    <n v="24.605"/>
    <n v="5.7"/>
    <x v="0"/>
    <x v="0"/>
    <x v="0"/>
    <n v="0"/>
    <s v="No"/>
    <x v="2"/>
    <x v="2"/>
    <n v="5257.51"/>
    <x v="1"/>
    <x v="2"/>
    <s v="R1012"/>
    <x v="1"/>
  </r>
  <r>
    <s v="ID1730"/>
    <s v="Mr"/>
    <s v="Robert J"/>
    <s v="Bond"/>
    <d v="1990-07-06T00:00:00"/>
    <n v="32"/>
    <n v="3"/>
    <n v="30.8"/>
    <n v="5.07"/>
    <x v="0"/>
    <x v="0"/>
    <x v="0"/>
    <n v="0"/>
    <s v="No"/>
    <x v="2"/>
    <x v="0"/>
    <n v="5253.52"/>
    <x v="2"/>
    <x v="0"/>
    <s v="R1011"/>
    <x v="1"/>
  </r>
  <r>
    <s v="ID1731"/>
    <s v="Ms"/>
    <s v="Steph"/>
    <s v="Reilly"/>
    <d v="1987-09-09T00:00:00"/>
    <n v="35"/>
    <n v="1"/>
    <n v="34.799999999999997"/>
    <n v="4.38"/>
    <x v="0"/>
    <x v="0"/>
    <x v="0"/>
    <n v="1"/>
    <s v="No"/>
    <x v="2"/>
    <x v="0"/>
    <n v="5246.05"/>
    <x v="1"/>
    <x v="0"/>
    <s v="R1011"/>
    <x v="1"/>
  </r>
  <r>
    <s v="ID1732"/>
    <s v="Ms"/>
    <s v="Kate"/>
    <s v="Chandler"/>
    <d v="1987-07-05T00:00:00"/>
    <n v="35"/>
    <n v="1"/>
    <n v="34.21"/>
    <n v="4.54"/>
    <x v="0"/>
    <x v="0"/>
    <x v="0"/>
    <n v="1"/>
    <s v="No"/>
    <x v="2"/>
    <x v="0"/>
    <n v="5245.23"/>
    <x v="1"/>
    <x v="2"/>
    <s v="R1013"/>
    <x v="1"/>
  </r>
  <r>
    <s v="ID1733"/>
    <s v="Ms"/>
    <s v="Kristina"/>
    <s v="Kaufmann"/>
    <d v="1987-12-26T00:00:00"/>
    <n v="35"/>
    <n v="1"/>
    <n v="31"/>
    <n v="5.38"/>
    <x v="0"/>
    <x v="0"/>
    <x v="0"/>
    <n v="1"/>
    <s v="No"/>
    <x v="2"/>
    <x v="0"/>
    <n v="5240.7700000000004"/>
    <x v="1"/>
    <x v="2"/>
    <s v="R1011"/>
    <x v="1"/>
  </r>
  <r>
    <s v="ID1734"/>
    <s v="Ms"/>
    <s v="Flo"/>
    <s v="Barnes-Zurkinden"/>
    <d v="1987-06-29T00:00:00"/>
    <n v="35"/>
    <n v="0"/>
    <n v="26.125"/>
    <n v="5.55"/>
    <x v="0"/>
    <x v="0"/>
    <x v="0"/>
    <n v="1"/>
    <s v="No"/>
    <x v="2"/>
    <x v="1"/>
    <n v="5227.99"/>
    <x v="1"/>
    <x v="1"/>
    <s v="R1024"/>
    <x v="1"/>
  </r>
  <r>
    <s v="ID1735"/>
    <s v="Mrs"/>
    <s v="Sarah P"/>
    <s v="Wolter"/>
    <d v="1995-06-06T00:00:00"/>
    <n v="28"/>
    <n v="0"/>
    <n v="30.13"/>
    <n v="4.03"/>
    <x v="1"/>
    <x v="0"/>
    <x v="0"/>
    <n v="1"/>
    <s v="No"/>
    <x v="2"/>
    <x v="0"/>
    <n v="5216.4799999999996"/>
    <x v="1"/>
    <x v="2"/>
    <s v="R1025"/>
    <x v="2"/>
  </r>
  <r>
    <s v="ID1736"/>
    <s v="Ms"/>
    <s v="Anabel"/>
    <s v="Pearson"/>
    <d v="1999-12-01T00:00:00"/>
    <n v="23"/>
    <n v="0"/>
    <n v="34.19"/>
    <n v="4.1900000000000004"/>
    <x v="0"/>
    <x v="0"/>
    <x v="0"/>
    <n v="0"/>
    <s v="No"/>
    <x v="2"/>
    <x v="0"/>
    <n v="5213.22"/>
    <x v="1"/>
    <x v="1"/>
    <s v="R1012"/>
    <x v="2"/>
  </r>
  <r>
    <s v="ID1737"/>
    <s v="Mr"/>
    <s v="Ian"/>
    <s v="Thomas"/>
    <d v="1993-06-17T00:00:00"/>
    <n v="29"/>
    <n v="3"/>
    <n v="22.515000000000001"/>
    <n v="4.37"/>
    <x v="0"/>
    <x v="0"/>
    <x v="1"/>
    <n v="1"/>
    <s v="No"/>
    <x v="2"/>
    <x v="2"/>
    <n v="5209.58"/>
    <x v="2"/>
    <x v="0"/>
    <s v="R1017"/>
    <x v="2"/>
  </r>
  <r>
    <s v="ID1738"/>
    <s v="Mr"/>
    <s v="Alex"/>
    <s v="Leon"/>
    <d v="1983-10-24T00:00:00"/>
    <n v="39"/>
    <n v="3"/>
    <n v="18.239999999999998"/>
    <n v="5.31"/>
    <x v="1"/>
    <x v="0"/>
    <x v="1"/>
    <n v="1"/>
    <s v="No"/>
    <x v="2"/>
    <x v="3"/>
    <n v="5207.97"/>
    <x v="1"/>
    <x v="2"/>
    <s v="R1012"/>
    <x v="1"/>
  </r>
  <r>
    <s v="ID1739"/>
    <s v="Mr"/>
    <s v="Richard J"/>
    <s v="Marriott"/>
    <d v="2004-06-06T00:00:00"/>
    <n v="19"/>
    <n v="0"/>
    <n v="37.28"/>
    <n v="4.66"/>
    <x v="0"/>
    <x v="1"/>
    <x v="0"/>
    <n v="1"/>
    <s v="No"/>
    <x v="2"/>
    <x v="0"/>
    <n v="5198.6899999999996"/>
    <x v="1"/>
    <x v="2"/>
    <s v="R1022"/>
    <x v="2"/>
  </r>
  <r>
    <s v="ID1740"/>
    <s v="Ms"/>
    <s v="Jacqueline N"/>
    <s v="Wilkins"/>
    <d v="1979-09-12T00:00:00"/>
    <n v="43"/>
    <n v="2"/>
    <n v="18.2"/>
    <n v="6.19"/>
    <x v="0"/>
    <x v="0"/>
    <x v="1"/>
    <n v="1"/>
    <s v="No"/>
    <x v="1"/>
    <x v="3"/>
    <n v="5195.58"/>
    <x v="1"/>
    <x v="2"/>
    <s v="R1013"/>
    <x v="1"/>
  </r>
  <r>
    <s v="ID1741"/>
    <s v="Ms"/>
    <s v="Cindy"/>
    <s v="Saiter"/>
    <d v="1984-10-16T00:00:00"/>
    <n v="38"/>
    <n v="3"/>
    <n v="20.53"/>
    <n v="4.8600000000000003"/>
    <x v="0"/>
    <x v="0"/>
    <x v="0"/>
    <n v="1"/>
    <s v="No"/>
    <x v="2"/>
    <x v="2"/>
    <n v="5177.12"/>
    <x v="1"/>
    <x v="1"/>
    <s v="R1013"/>
    <x v="1"/>
  </r>
  <r>
    <s v="ID1742"/>
    <s v="Ms"/>
    <s v="Marcia"/>
    <s v="Winrow"/>
    <d v="1991-08-29T00:00:00"/>
    <n v="31"/>
    <n v="3"/>
    <n v="23.79"/>
    <n v="4.74"/>
    <x v="0"/>
    <x v="0"/>
    <x v="0"/>
    <n v="0"/>
    <s v="No"/>
    <x v="2"/>
    <x v="2"/>
    <n v="5166.96"/>
    <x v="1"/>
    <x v="2"/>
    <s v="R1012"/>
    <x v="1"/>
  </r>
  <r>
    <s v="ID1743"/>
    <s v="Ms"/>
    <s v="Samantha R"/>
    <s v="Gries"/>
    <d v="1990-10-09T00:00:00"/>
    <n v="32"/>
    <n v="2"/>
    <n v="29.8"/>
    <n v="6.03"/>
    <x v="0"/>
    <x v="0"/>
    <x v="0"/>
    <n v="0"/>
    <s v="No"/>
    <x v="1"/>
    <x v="1"/>
    <n v="5152.13"/>
    <x v="1"/>
    <x v="2"/>
    <s v="R1011"/>
    <x v="1"/>
  </r>
  <r>
    <s v="ID1744"/>
    <s v="Ms"/>
    <s v="Katie"/>
    <s v="Strohschein"/>
    <d v="1990-08-22T00:00:00"/>
    <n v="32"/>
    <n v="1"/>
    <n v="31.54"/>
    <n v="4.71"/>
    <x v="0"/>
    <x v="0"/>
    <x v="0"/>
    <n v="0"/>
    <s v="No"/>
    <x v="2"/>
    <x v="0"/>
    <n v="5148.55"/>
    <x v="1"/>
    <x v="2"/>
    <s v="R1024"/>
    <x v="1"/>
  </r>
  <r>
    <s v="ID1745"/>
    <s v="Mr"/>
    <s v="John P"/>
    <s v="Berger"/>
    <d v="1984-08-22T00:00:00"/>
    <n v="38"/>
    <n v="3"/>
    <n v="20.82"/>
    <n v="5.55"/>
    <x v="0"/>
    <x v="0"/>
    <x v="0"/>
    <n v="1"/>
    <s v="No"/>
    <x v="2"/>
    <x v="2"/>
    <n v="5144.18"/>
    <x v="1"/>
    <x v="1"/>
    <s v="R1013"/>
    <x v="1"/>
  </r>
  <r>
    <s v="ID1746"/>
    <s v="Ms"/>
    <s v="Rachel"/>
    <s v="Coogan"/>
    <d v="1993-12-10T00:00:00"/>
    <n v="29"/>
    <n v="3"/>
    <n v="38.83"/>
    <n v="4.78"/>
    <x v="0"/>
    <x v="0"/>
    <x v="1"/>
    <n v="1"/>
    <s v="No"/>
    <x v="2"/>
    <x v="0"/>
    <n v="5138.26"/>
    <x v="1"/>
    <x v="2"/>
    <s v="R1013"/>
    <x v="2"/>
  </r>
  <r>
    <s v="ID1747"/>
    <s v="Ms"/>
    <s v="Isabelle"/>
    <s v="Gagnon"/>
    <d v="1988-09-15T00:00:00"/>
    <n v="34"/>
    <n v="3"/>
    <n v="23.44"/>
    <n v="4.6500000000000004"/>
    <x v="1"/>
    <x v="0"/>
    <x v="0"/>
    <n v="1"/>
    <s v="No"/>
    <x v="2"/>
    <x v="2"/>
    <n v="5136.75"/>
    <x v="1"/>
    <x v="1"/>
    <s v="R1013"/>
    <x v="1"/>
  </r>
  <r>
    <s v="ID1748"/>
    <s v="Mr"/>
    <s v="Neil"/>
    <s v="Pearson"/>
    <d v="1987-09-13T00:00:00"/>
    <n v="35"/>
    <n v="1"/>
    <n v="24.13"/>
    <n v="5.2"/>
    <x v="0"/>
    <x v="0"/>
    <x v="0"/>
    <n v="1"/>
    <s v="No"/>
    <x v="2"/>
    <x v="2"/>
    <n v="5125.22"/>
    <x v="0"/>
    <x v="2"/>
    <s v="R1012"/>
    <x v="1"/>
  </r>
  <r>
    <s v="ID1749"/>
    <s v="Mr"/>
    <s v="Tom"/>
    <s v="Brian"/>
    <d v="1988-11-01T00:00:00"/>
    <n v="34"/>
    <n v="2"/>
    <n v="42.13"/>
    <n v="4.54"/>
    <x v="1"/>
    <x v="0"/>
    <x v="0"/>
    <n v="1"/>
    <s v="No"/>
    <x v="2"/>
    <x v="0"/>
    <n v="5124.1899999999996"/>
    <x v="1"/>
    <x v="0"/>
    <s v="R1013"/>
    <x v="1"/>
  </r>
  <r>
    <s v="ID1750"/>
    <s v="Mr"/>
    <s v="Nathan"/>
    <s v="Brown"/>
    <d v="1987-11-18T00:00:00"/>
    <n v="35"/>
    <n v="1"/>
    <n v="17.86"/>
    <n v="4.1100000000000003"/>
    <x v="0"/>
    <x v="0"/>
    <x v="0"/>
    <n v="1"/>
    <s v="No"/>
    <x v="2"/>
    <x v="3"/>
    <n v="5116.5"/>
    <x v="1"/>
    <x v="2"/>
    <s v="R1012"/>
    <x v="1"/>
  </r>
  <r>
    <s v="ID1751"/>
    <s v="Mrs"/>
    <s v="Kelli N"/>
    <s v="Fox"/>
    <d v="1999-06-19T00:00:00"/>
    <n v="23"/>
    <n v="0"/>
    <n v="32.78"/>
    <n v="4.63"/>
    <x v="0"/>
    <x v="0"/>
    <x v="0"/>
    <n v="0"/>
    <s v="No"/>
    <x v="2"/>
    <x v="0"/>
    <n v="5087.92"/>
    <x v="1"/>
    <x v="2"/>
    <s v="R1026"/>
    <x v="2"/>
  </r>
  <r>
    <s v="ID1752"/>
    <s v="Mr"/>
    <s v="Scott M"/>
    <s v="Traver"/>
    <d v="1997-07-14T00:00:00"/>
    <n v="25"/>
    <n v="5"/>
    <n v="23.9"/>
    <n v="6.06"/>
    <x v="1"/>
    <x v="0"/>
    <x v="1"/>
    <n v="1"/>
    <s v="No"/>
    <x v="1"/>
    <x v="2"/>
    <n v="5080.1000000000004"/>
    <x v="2"/>
    <x v="2"/>
    <s v="R1011"/>
    <x v="2"/>
  </r>
  <r>
    <s v="ID1753"/>
    <s v="Mr"/>
    <s v="Grant A"/>
    <s v="Quick"/>
    <d v="1978-11-22T00:00:00"/>
    <n v="44"/>
    <n v="2"/>
    <n v="15.47"/>
    <n v="8.43"/>
    <x v="0"/>
    <x v="0"/>
    <x v="0"/>
    <n v="0"/>
    <s v="No"/>
    <x v="0"/>
    <x v="3"/>
    <n v="5077.1899999999996"/>
    <x v="1"/>
    <x v="0"/>
    <s v="R1012"/>
    <x v="1"/>
  </r>
  <r>
    <s v="ID1754"/>
    <s v="Mr"/>
    <s v="Jonathan C"/>
    <s v="Scott"/>
    <d v="1993-06-11T00:00:00"/>
    <n v="29"/>
    <n v="0"/>
    <n v="28.54"/>
    <n v="5.51"/>
    <x v="0"/>
    <x v="0"/>
    <x v="1"/>
    <n v="1"/>
    <s v="No"/>
    <x v="2"/>
    <x v="1"/>
    <n v="5059.5600000000004"/>
    <x v="1"/>
    <x v="1"/>
    <s v="R1021"/>
    <x v="2"/>
  </r>
  <r>
    <s v="ID1755"/>
    <s v="Ms"/>
    <s v="Rachael M"/>
    <s v="Theriot"/>
    <d v="1980-09-07T00:00:00"/>
    <n v="42"/>
    <n v="2"/>
    <n v="18.54"/>
    <n v="4.95"/>
    <x v="0"/>
    <x v="0"/>
    <x v="0"/>
    <n v="0"/>
    <s v="No"/>
    <x v="2"/>
    <x v="2"/>
    <n v="5054.05"/>
    <x v="1"/>
    <x v="2"/>
    <s v="R1013"/>
    <x v="1"/>
  </r>
  <r>
    <s v="ID1756"/>
    <s v="Ms"/>
    <s v="Pilar"/>
    <s v="Michalis"/>
    <d v="1997-07-29T00:00:00"/>
    <n v="25"/>
    <n v="0"/>
    <n v="32.18"/>
    <n v="6.44"/>
    <x v="1"/>
    <x v="0"/>
    <x v="1"/>
    <n v="1"/>
    <s v="No"/>
    <x v="1"/>
    <x v="0"/>
    <n v="5045.1499999999996"/>
    <x v="1"/>
    <x v="2"/>
    <s v="R1012"/>
    <x v="2"/>
  </r>
  <r>
    <s v="ID1757"/>
    <s v="Mr"/>
    <s v="Kyle M"/>
    <s v="Hall"/>
    <d v="2001-10-16T00:00:00"/>
    <n v="21"/>
    <n v="0"/>
    <n v="37.380000000000003"/>
    <n v="6.05"/>
    <x v="1"/>
    <x v="0"/>
    <x v="0"/>
    <n v="0"/>
    <s v="No"/>
    <x v="1"/>
    <x v="0"/>
    <n v="5043.13"/>
    <x v="1"/>
    <x v="0"/>
    <s v="R1011"/>
    <x v="2"/>
  </r>
  <r>
    <s v="ID1758"/>
    <s v="Mrs"/>
    <s v="Christie"/>
    <s v="Tjong Clemons"/>
    <d v="1997-12-04T00:00:00"/>
    <n v="25"/>
    <n v="0"/>
    <n v="31.12"/>
    <n v="4.76"/>
    <x v="1"/>
    <x v="0"/>
    <x v="1"/>
    <n v="1"/>
    <s v="No"/>
    <x v="2"/>
    <x v="0"/>
    <n v="5038.57"/>
    <x v="1"/>
    <x v="2"/>
    <s v="R1025"/>
    <x v="2"/>
  </r>
  <r>
    <s v="ID1759"/>
    <s v="Mr"/>
    <s v="David A"/>
    <s v="Palma"/>
    <d v="1986-06-29T00:00:00"/>
    <n v="36"/>
    <n v="3"/>
    <n v="22.01"/>
    <n v="6.72"/>
    <x v="1"/>
    <x v="0"/>
    <x v="0"/>
    <n v="1"/>
    <s v="No"/>
    <x v="0"/>
    <x v="2"/>
    <n v="5034.1000000000004"/>
    <x v="1"/>
    <x v="2"/>
    <s v="R1013"/>
    <x v="1"/>
  </r>
  <r>
    <s v="ID1760"/>
    <s v="Mr"/>
    <s v="Masahiro"/>
    <s v="Takaoka"/>
    <d v="1991-09-10T00:00:00"/>
    <n v="31"/>
    <n v="2"/>
    <n v="27.645"/>
    <n v="5.7"/>
    <x v="0"/>
    <x v="0"/>
    <x v="0"/>
    <n v="0"/>
    <s v="No"/>
    <x v="2"/>
    <x v="1"/>
    <n v="5031.2700000000004"/>
    <x v="2"/>
    <x v="1"/>
    <s v="R1016"/>
    <x v="1"/>
  </r>
  <r>
    <s v="ID1761"/>
    <s v="Mr"/>
    <s v="Logan B"/>
    <s v="Sherman"/>
    <d v="1985-12-28T00:00:00"/>
    <n v="37"/>
    <n v="0"/>
    <n v="29.64"/>
    <n v="5.31"/>
    <x v="1"/>
    <x v="0"/>
    <x v="0"/>
    <n v="0"/>
    <s v="No"/>
    <x v="2"/>
    <x v="1"/>
    <n v="5028.1499999999996"/>
    <x v="0"/>
    <x v="2"/>
    <s v="R1012"/>
    <x v="1"/>
  </r>
  <r>
    <s v="ID1762"/>
    <s v="Ms"/>
    <s v="Stephanie L"/>
    <s v="Andre"/>
    <d v="1988-11-09T00:00:00"/>
    <n v="34"/>
    <n v="1"/>
    <n v="33.700000000000003"/>
    <n v="4.32"/>
    <x v="1"/>
    <x v="0"/>
    <x v="0"/>
    <n v="1"/>
    <s v="No"/>
    <x v="2"/>
    <x v="0"/>
    <n v="5012.47"/>
    <x v="1"/>
    <x v="0"/>
    <s v="R1011"/>
    <x v="1"/>
  </r>
  <r>
    <s v="ID1763"/>
    <s v="Ms"/>
    <s v="Angela H"/>
    <s v="Switt"/>
    <d v="1988-07-08T00:00:00"/>
    <n v="34"/>
    <n v="1"/>
    <n v="27.5"/>
    <n v="4.2300000000000004"/>
    <x v="1"/>
    <x v="0"/>
    <x v="0"/>
    <n v="1"/>
    <s v="No"/>
    <x v="2"/>
    <x v="1"/>
    <n v="5003.8500000000004"/>
    <x v="1"/>
    <x v="0"/>
    <s v="R1011"/>
    <x v="1"/>
  </r>
  <r>
    <s v="ID1764"/>
    <s v="Ms"/>
    <s v="Britt K"/>
    <s v="Erickson"/>
    <d v="1977-06-09T00:00:00"/>
    <n v="45"/>
    <n v="2"/>
    <n v="16.12"/>
    <n v="6.09"/>
    <x v="0"/>
    <x v="0"/>
    <x v="0"/>
    <n v="0"/>
    <s v="No"/>
    <x v="1"/>
    <x v="3"/>
    <n v="5003.7700000000004"/>
    <x v="1"/>
    <x v="0"/>
    <s v="R1013"/>
    <x v="1"/>
  </r>
  <r>
    <s v="ID1765"/>
    <s v="Ms"/>
    <s v="Joyce R"/>
    <s v="Miller"/>
    <d v="1988-09-04T00:00:00"/>
    <n v="34"/>
    <n v="1"/>
    <n v="26.73"/>
    <n v="4.74"/>
    <x v="1"/>
    <x v="0"/>
    <x v="0"/>
    <n v="1"/>
    <s v="No"/>
    <x v="2"/>
    <x v="1"/>
    <n v="5002.78"/>
    <x v="1"/>
    <x v="2"/>
    <s v="R1013"/>
    <x v="1"/>
  </r>
  <r>
    <s v="ID1766"/>
    <s v="Mr"/>
    <s v="Ben"/>
    <s v="Whitbeck"/>
    <d v="2001-10-05T00:00:00"/>
    <n v="21"/>
    <n v="0"/>
    <n v="37.25"/>
    <n v="6.23"/>
    <x v="1"/>
    <x v="0"/>
    <x v="0"/>
    <n v="0"/>
    <s v="No"/>
    <x v="1"/>
    <x v="0"/>
    <n v="4999.04"/>
    <x v="1"/>
    <x v="2"/>
    <s v="R1011"/>
    <x v="2"/>
  </r>
  <r>
    <s v="ID1767"/>
    <s v="Ms"/>
    <s v="Sarah M"/>
    <s v="Auer"/>
    <d v="1988-06-24T00:00:00"/>
    <n v="34"/>
    <n v="0"/>
    <n v="23.56"/>
    <n v="5.45"/>
    <x v="1"/>
    <x v="0"/>
    <x v="0"/>
    <n v="1"/>
    <s v="No"/>
    <x v="2"/>
    <x v="2"/>
    <n v="4992.38"/>
    <x v="1"/>
    <x v="0"/>
    <s v="R1024"/>
    <x v="1"/>
  </r>
  <r>
    <s v="ID1768"/>
    <s v="Ms"/>
    <s v="Sarah"/>
    <s v="Attar"/>
    <d v="1973-11-07T00:00:00"/>
    <n v="49"/>
    <n v="0"/>
    <n v="15.84"/>
    <n v="10.34"/>
    <x v="0"/>
    <x v="0"/>
    <x v="0"/>
    <n v="2"/>
    <s v="No"/>
    <x v="0"/>
    <x v="3"/>
    <n v="4985.22"/>
    <x v="1"/>
    <x v="0"/>
    <s v="R1013"/>
    <x v="1"/>
  </r>
  <r>
    <s v="ID1769"/>
    <s v="Ms"/>
    <s v="Katie"/>
    <s v="Misuraca"/>
    <d v="1991-08-30T00:00:00"/>
    <n v="31"/>
    <n v="2"/>
    <n v="36.630000000000003"/>
    <n v="5.15"/>
    <x v="0"/>
    <x v="0"/>
    <x v="0"/>
    <n v="0"/>
    <s v="No"/>
    <x v="2"/>
    <x v="0"/>
    <n v="4949.76"/>
    <x v="1"/>
    <x v="1"/>
    <s v="R1013"/>
    <x v="1"/>
  </r>
  <r>
    <s v="ID1770"/>
    <s v="Ms"/>
    <s v="Michaela L"/>
    <s v="Spannaus"/>
    <d v="1974-06-26T00:00:00"/>
    <n v="48"/>
    <n v="0"/>
    <n v="16.47"/>
    <n v="11.72"/>
    <x v="0"/>
    <x v="0"/>
    <x v="0"/>
    <n v="0"/>
    <s v="No"/>
    <x v="0"/>
    <x v="3"/>
    <n v="4942.0600000000004"/>
    <x v="1"/>
    <x v="2"/>
    <s v="R1013"/>
    <x v="1"/>
  </r>
  <r>
    <s v="ID1771"/>
    <s v="Ms"/>
    <s v="Shalaleh"/>
    <s v="Tarbiat"/>
    <d v="1991-11-27T00:00:00"/>
    <n v="31"/>
    <n v="2"/>
    <n v="25.8"/>
    <n v="5.29"/>
    <x v="0"/>
    <x v="0"/>
    <x v="0"/>
    <n v="0"/>
    <s v="No"/>
    <x v="2"/>
    <x v="1"/>
    <n v="4934.71"/>
    <x v="1"/>
    <x v="0"/>
    <s v="R1011"/>
    <x v="1"/>
  </r>
  <r>
    <s v="ID1772"/>
    <s v="Ms"/>
    <s v="Karen"/>
    <s v="Pulkkinen"/>
    <d v="1991-08-23T00:00:00"/>
    <n v="31"/>
    <n v="2"/>
    <n v="23.6"/>
    <n v="4.33"/>
    <x v="0"/>
    <x v="0"/>
    <x v="0"/>
    <n v="0"/>
    <s v="No"/>
    <x v="2"/>
    <x v="2"/>
    <n v="4931.6499999999996"/>
    <x v="1"/>
    <x v="0"/>
    <s v="R1011"/>
    <x v="1"/>
  </r>
  <r>
    <s v="ID1773"/>
    <s v="Ms"/>
    <s v="Zuzana"/>
    <s v="Trnovcova"/>
    <d v="1993-08-10T00:00:00"/>
    <n v="29"/>
    <n v="2"/>
    <n v="32.11"/>
    <n v="6.24"/>
    <x v="0"/>
    <x v="0"/>
    <x v="1"/>
    <n v="1"/>
    <s v="No"/>
    <x v="1"/>
    <x v="0"/>
    <n v="4922.92"/>
    <x v="1"/>
    <x v="2"/>
    <s v="R1012"/>
    <x v="2"/>
  </r>
  <r>
    <s v="ID1774"/>
    <s v="Mr"/>
    <s v="Daniel J"/>
    <s v="Anthony"/>
    <d v="2002-08-21T00:00:00"/>
    <n v="20"/>
    <n v="5"/>
    <n v="30.114999999999998"/>
    <n v="11.61"/>
    <x v="0"/>
    <x v="0"/>
    <x v="0"/>
    <n v="0"/>
    <s v="No"/>
    <x v="0"/>
    <x v="0"/>
    <n v="4915.0600000000004"/>
    <x v="1"/>
    <x v="1"/>
    <s v="R1017"/>
    <x v="2"/>
  </r>
  <r>
    <s v="ID1775"/>
    <s v="Ms"/>
    <s v="Alexandra"/>
    <s v="Hetrick"/>
    <d v="1981-10-18T00:00:00"/>
    <n v="41"/>
    <n v="1"/>
    <n v="20.28"/>
    <n v="11.07"/>
    <x v="1"/>
    <x v="0"/>
    <x v="0"/>
    <n v="0"/>
    <s v="No"/>
    <x v="0"/>
    <x v="2"/>
    <n v="4911.8900000000003"/>
    <x v="1"/>
    <x v="0"/>
    <s v="R1013"/>
    <x v="1"/>
  </r>
  <r>
    <s v="ID1776"/>
    <s v="Ms"/>
    <s v="Jessica"/>
    <s v="Stern"/>
    <d v="1993-07-10T00:00:00"/>
    <n v="29"/>
    <n v="2"/>
    <n v="20.234999999999999"/>
    <n v="5.19"/>
    <x v="0"/>
    <x v="0"/>
    <x v="1"/>
    <n v="1"/>
    <s v="No"/>
    <x v="2"/>
    <x v="2"/>
    <n v="4906.41"/>
    <x v="1"/>
    <x v="1"/>
    <s v="R1012"/>
    <x v="2"/>
  </r>
  <r>
    <s v="ID1777"/>
    <s v="Mr"/>
    <s v="Matthew M"/>
    <s v="Newman"/>
    <d v="1988-09-23T00:00:00"/>
    <n v="34"/>
    <n v="1"/>
    <n v="25.27"/>
    <n v="5.7"/>
    <x v="1"/>
    <x v="0"/>
    <x v="0"/>
    <n v="1"/>
    <s v="No"/>
    <x v="2"/>
    <x v="1"/>
    <n v="4894.75"/>
    <x v="2"/>
    <x v="0"/>
    <s v="R1012"/>
    <x v="1"/>
  </r>
  <r>
    <s v="ID1778"/>
    <s v="Ms"/>
    <s v="Nadine A"/>
    <s v="Reasoner"/>
    <d v="1990-11-28T00:00:00"/>
    <n v="32"/>
    <n v="3"/>
    <n v="24.24"/>
    <n v="6.15"/>
    <x v="0"/>
    <x v="0"/>
    <x v="0"/>
    <n v="0"/>
    <s v="No"/>
    <x v="1"/>
    <x v="2"/>
    <n v="4894.3900000000003"/>
    <x v="1"/>
    <x v="0"/>
    <s v="R1013"/>
    <x v="1"/>
  </r>
  <r>
    <s v="ID1779"/>
    <s v="Mr"/>
    <s v="Peter J"/>
    <s v="Mone"/>
    <d v="1989-07-10T00:00:00"/>
    <n v="33"/>
    <n v="2"/>
    <n v="35.75"/>
    <n v="5.07"/>
    <x v="0"/>
    <x v="0"/>
    <x v="0"/>
    <n v="0"/>
    <s v="No"/>
    <x v="2"/>
    <x v="0"/>
    <n v="4890"/>
    <x v="2"/>
    <x v="2"/>
    <s v="R1013"/>
    <x v="1"/>
  </r>
  <r>
    <s v="ID1780"/>
    <s v="Ms"/>
    <s v="Colleen M"/>
    <s v="Powers"/>
    <d v="1986-10-27T00:00:00"/>
    <n v="36"/>
    <n v="0"/>
    <n v="29.92"/>
    <n v="10.97"/>
    <x v="1"/>
    <x v="0"/>
    <x v="0"/>
    <n v="1"/>
    <s v="No"/>
    <x v="0"/>
    <x v="1"/>
    <n v="4889.04"/>
    <x v="1"/>
    <x v="1"/>
    <s v="R1013"/>
    <x v="1"/>
  </r>
  <r>
    <s v="ID1781"/>
    <s v="Ms"/>
    <s v="Julie A"/>
    <s v="Ulery"/>
    <d v="1986-12-23T00:00:00"/>
    <n v="36"/>
    <n v="0"/>
    <n v="26.2"/>
    <n v="10.93"/>
    <x v="1"/>
    <x v="0"/>
    <x v="0"/>
    <n v="1"/>
    <s v="No"/>
    <x v="0"/>
    <x v="1"/>
    <n v="4883.87"/>
    <x v="1"/>
    <x v="1"/>
    <s v="R1011"/>
    <x v="1"/>
  </r>
  <r>
    <s v="ID1782"/>
    <s v="Mr"/>
    <s v="Douglas W"/>
    <s v="Haines"/>
    <d v="1997-09-29T00:00:00"/>
    <n v="25"/>
    <n v="4"/>
    <n v="26.695"/>
    <n v="4.21"/>
    <x v="1"/>
    <x v="0"/>
    <x v="1"/>
    <n v="1"/>
    <s v="No"/>
    <x v="2"/>
    <x v="1"/>
    <n v="4877.9799999999996"/>
    <x v="1"/>
    <x v="0"/>
    <s v="R1012"/>
    <x v="2"/>
  </r>
  <r>
    <s v="ID1783"/>
    <s v="Ms"/>
    <s v="Catherine"/>
    <s v="Airoldi"/>
    <d v="1989-09-01T00:00:00"/>
    <n v="33"/>
    <n v="3"/>
    <n v="23.16"/>
    <n v="5.5"/>
    <x v="0"/>
    <x v="0"/>
    <x v="0"/>
    <n v="0"/>
    <s v="No"/>
    <x v="2"/>
    <x v="2"/>
    <n v="4859.8900000000003"/>
    <x v="1"/>
    <x v="0"/>
    <s v="R1011"/>
    <x v="1"/>
  </r>
  <r>
    <s v="ID1784"/>
    <s v="Mr"/>
    <s v="James A"/>
    <s v="Mattis"/>
    <d v="1995-12-27T00:00:00"/>
    <n v="27"/>
    <n v="3"/>
    <n v="32.585000000000001"/>
    <n v="4.93"/>
    <x v="1"/>
    <x v="0"/>
    <x v="0"/>
    <n v="1"/>
    <s v="No"/>
    <x v="2"/>
    <x v="0"/>
    <n v="4846.92"/>
    <x v="1"/>
    <x v="0"/>
    <s v="R1017"/>
    <x v="2"/>
  </r>
  <r>
    <s v="ID1785"/>
    <s v="Mr"/>
    <s v="Youngseong"/>
    <s v="Cho"/>
    <d v="2001-06-07T00:00:00"/>
    <n v="22"/>
    <n v="0"/>
    <n v="33.97"/>
    <n v="5.6"/>
    <x v="1"/>
    <x v="0"/>
    <x v="0"/>
    <n v="0"/>
    <s v="No"/>
    <x v="2"/>
    <x v="0"/>
    <n v="4846.53"/>
    <x v="1"/>
    <x v="0"/>
    <s v="R1021"/>
    <x v="2"/>
  </r>
  <r>
    <s v="ID1786"/>
    <s v="Mr"/>
    <s v="John"/>
    <s v="Reumann"/>
    <d v="1974-09-11T00:00:00"/>
    <n v="48"/>
    <n v="0"/>
    <n v="16.57"/>
    <n v="9.99"/>
    <x v="0"/>
    <x v="0"/>
    <x v="0"/>
    <n v="0"/>
    <s v="No"/>
    <x v="0"/>
    <x v="3"/>
    <n v="4844.67"/>
    <x v="1"/>
    <x v="2"/>
    <s v="R1013"/>
    <x v="1"/>
  </r>
  <r>
    <s v="ID1787"/>
    <s v="Mr"/>
    <s v="Brandon S"/>
    <s v="Cooper"/>
    <d v="1979-12-13T00:00:00"/>
    <n v="43"/>
    <n v="2"/>
    <n v="17.55"/>
    <n v="5.93"/>
    <x v="0"/>
    <x v="0"/>
    <x v="1"/>
    <n v="1"/>
    <s v="No"/>
    <x v="1"/>
    <x v="3"/>
    <n v="4843.79"/>
    <x v="1"/>
    <x v="0"/>
    <s v="R1013"/>
    <x v="1"/>
  </r>
  <r>
    <s v="ID1788"/>
    <s v="Mr"/>
    <s v="Sean P"/>
    <s v="Kennedy"/>
    <d v="1995-09-29T00:00:00"/>
    <n v="27"/>
    <n v="0"/>
    <n v="29.41"/>
    <n v="6.29"/>
    <x v="1"/>
    <x v="0"/>
    <x v="0"/>
    <n v="1"/>
    <s v="No"/>
    <x v="1"/>
    <x v="1"/>
    <n v="4840.95"/>
    <x v="1"/>
    <x v="1"/>
    <s v="R1021"/>
    <x v="2"/>
  </r>
  <r>
    <s v="ID1789"/>
    <s v="Mr"/>
    <s v="Scott"/>
    <s v="Cichon"/>
    <d v="1984-10-15T00:00:00"/>
    <n v="38"/>
    <n v="3"/>
    <n v="17.91"/>
    <n v="5.65"/>
    <x v="0"/>
    <x v="0"/>
    <x v="0"/>
    <n v="1"/>
    <s v="No"/>
    <x v="2"/>
    <x v="3"/>
    <n v="4839.18"/>
    <x v="1"/>
    <x v="1"/>
    <s v="R1012"/>
    <x v="1"/>
  </r>
  <r>
    <s v="ID1790"/>
    <s v="Mr"/>
    <s v="Janez"/>
    <s v="Maroevic"/>
    <d v="1992-09-10T00:00:00"/>
    <n v="30"/>
    <n v="3"/>
    <n v="31.57"/>
    <n v="6.15"/>
    <x v="0"/>
    <x v="0"/>
    <x v="0"/>
    <n v="1"/>
    <s v="No"/>
    <x v="1"/>
    <x v="0"/>
    <n v="4837.58"/>
    <x v="2"/>
    <x v="2"/>
    <s v="R1013"/>
    <x v="1"/>
  </r>
  <r>
    <s v="ID1791"/>
    <s v="Mr"/>
    <s v="John I"/>
    <s v="Martin"/>
    <d v="2000-12-11T00:00:00"/>
    <n v="22"/>
    <n v="0"/>
    <n v="33.18"/>
    <n v="5.22"/>
    <x v="0"/>
    <x v="1"/>
    <x v="0"/>
    <n v="1"/>
    <s v="No"/>
    <x v="2"/>
    <x v="0"/>
    <n v="4835.43"/>
    <x v="1"/>
    <x v="2"/>
    <s v="R1021"/>
    <x v="2"/>
  </r>
  <r>
    <s v="ID1792"/>
    <s v="Ms"/>
    <s v="Heather"/>
    <s v="Schulz"/>
    <d v="2002-06-27T00:00:00"/>
    <n v="20"/>
    <n v="5"/>
    <n v="37"/>
    <n v="11.66"/>
    <x v="0"/>
    <x v="0"/>
    <x v="0"/>
    <n v="0"/>
    <s v="No"/>
    <x v="0"/>
    <x v="0"/>
    <n v="4830.63"/>
    <x v="1"/>
    <x v="1"/>
    <s v="R1011"/>
    <x v="2"/>
  </r>
  <r>
    <s v="ID1793"/>
    <s v="Mr"/>
    <s v="Michael"/>
    <s v="Capriolo"/>
    <d v="1995-12-01T00:00:00"/>
    <n v="27"/>
    <n v="3"/>
    <n v="18.905000000000001"/>
    <n v="4.91"/>
    <x v="1"/>
    <x v="0"/>
    <x v="0"/>
    <n v="1"/>
    <s v="No"/>
    <x v="2"/>
    <x v="2"/>
    <n v="4827.8999999999996"/>
    <x v="0"/>
    <x v="2"/>
    <s v="R1013"/>
    <x v="2"/>
  </r>
  <r>
    <s v="ID1794"/>
    <s v="Ms"/>
    <s v="Kathleen"/>
    <s v="Borleis"/>
    <d v="1981-07-03T00:00:00"/>
    <n v="41"/>
    <n v="1"/>
    <n v="20.03"/>
    <n v="9.25"/>
    <x v="1"/>
    <x v="0"/>
    <x v="0"/>
    <n v="0"/>
    <s v="No"/>
    <x v="0"/>
    <x v="2"/>
    <n v="4827.1000000000004"/>
    <x v="1"/>
    <x v="1"/>
    <s v="R1013"/>
    <x v="1"/>
  </r>
  <r>
    <s v="ID1795"/>
    <s v="Mr"/>
    <s v="Ryan M"/>
    <s v="Kramer"/>
    <d v="1978-10-03T00:00:00"/>
    <n v="44"/>
    <n v="2"/>
    <n v="16.7"/>
    <n v="11.48"/>
    <x v="0"/>
    <x v="0"/>
    <x v="0"/>
    <n v="0"/>
    <s v="No"/>
    <x v="0"/>
    <x v="3"/>
    <n v="4812.34"/>
    <x v="1"/>
    <x v="0"/>
    <s v="R1013"/>
    <x v="1"/>
  </r>
  <r>
    <s v="ID1796"/>
    <s v="Ms"/>
    <s v="Sara"/>
    <s v="Conrad"/>
    <d v="1989-12-16T00:00:00"/>
    <n v="33"/>
    <n v="1"/>
    <n v="39.82"/>
    <n v="6.06"/>
    <x v="0"/>
    <x v="0"/>
    <x v="0"/>
    <n v="0"/>
    <s v="No"/>
    <x v="1"/>
    <x v="0"/>
    <n v="4795.66"/>
    <x v="1"/>
    <x v="1"/>
    <s v="R1013"/>
    <x v="1"/>
  </r>
  <r>
    <s v="ID1797"/>
    <s v="Mr"/>
    <s v="Deniz"/>
    <s v="Karakoyunlu"/>
    <d v="1987-06-22T00:00:00"/>
    <n v="35"/>
    <n v="3"/>
    <n v="22.04"/>
    <n v="5.86"/>
    <x v="0"/>
    <x v="0"/>
    <x v="0"/>
    <n v="1"/>
    <s v="No"/>
    <x v="1"/>
    <x v="2"/>
    <n v="4787.42"/>
    <x v="1"/>
    <x v="0"/>
    <s v="R1013"/>
    <x v="1"/>
  </r>
  <r>
    <s v="ID1798"/>
    <s v="Ms"/>
    <s v="Shannon L"/>
    <s v="Desrosiers"/>
    <d v="1989-12-09T00:00:00"/>
    <n v="33"/>
    <n v="1"/>
    <n v="28.27"/>
    <n v="5.33"/>
    <x v="0"/>
    <x v="0"/>
    <x v="0"/>
    <n v="0"/>
    <s v="No"/>
    <x v="2"/>
    <x v="1"/>
    <n v="4779.6000000000004"/>
    <x v="1"/>
    <x v="0"/>
    <s v="R1013"/>
    <x v="1"/>
  </r>
  <r>
    <s v="ID1799"/>
    <s v="Ms"/>
    <s v="Kaitlin M"/>
    <s v="O'Mara"/>
    <d v="1989-08-01T00:00:00"/>
    <n v="33"/>
    <n v="1"/>
    <n v="18.5"/>
    <n v="5.33"/>
    <x v="0"/>
    <x v="0"/>
    <x v="0"/>
    <n v="0"/>
    <s v="No"/>
    <x v="2"/>
    <x v="2"/>
    <n v="4766.0200000000004"/>
    <x v="1"/>
    <x v="0"/>
    <s v="R1011"/>
    <x v="1"/>
  </r>
  <r>
    <s v="ID1800"/>
    <s v="Mr"/>
    <s v="Alfredo"/>
    <s v="Shabot Marcos"/>
    <d v="1987-09-27T00:00:00"/>
    <n v="35"/>
    <n v="1"/>
    <n v="38.6"/>
    <n v="6.02"/>
    <x v="0"/>
    <x v="0"/>
    <x v="0"/>
    <n v="1"/>
    <s v="No"/>
    <x v="1"/>
    <x v="0"/>
    <n v="4762.33"/>
    <x v="2"/>
    <x v="0"/>
    <s v="R1011"/>
    <x v="1"/>
  </r>
  <r>
    <s v="ID1801"/>
    <s v="Ms"/>
    <s v="Kristen"/>
    <s v="Comment"/>
    <d v="1992-08-16T00:00:00"/>
    <n v="30"/>
    <n v="2"/>
    <n v="43.12"/>
    <n v="6.25"/>
    <x v="0"/>
    <x v="0"/>
    <x v="0"/>
    <n v="1"/>
    <s v="No"/>
    <x v="1"/>
    <x v="0"/>
    <n v="4753.6400000000003"/>
    <x v="1"/>
    <x v="0"/>
    <s v="R1013"/>
    <x v="1"/>
  </r>
  <r>
    <s v="ID1802"/>
    <s v="Mr"/>
    <s v="Daniel"/>
    <s v="Moss"/>
    <d v="1987-11-22T00:00:00"/>
    <n v="35"/>
    <n v="1"/>
    <n v="30.5"/>
    <n v="4.8099999999999996"/>
    <x v="0"/>
    <x v="0"/>
    <x v="0"/>
    <n v="1"/>
    <s v="No"/>
    <x v="2"/>
    <x v="0"/>
    <n v="4751.07"/>
    <x v="2"/>
    <x v="1"/>
    <s v="R1011"/>
    <x v="1"/>
  </r>
  <r>
    <s v="ID1803"/>
    <s v="Mr"/>
    <s v="Jonathan"/>
    <s v="Guzman"/>
    <d v="1987-09-02T00:00:00"/>
    <n v="35"/>
    <n v="1"/>
    <n v="27.61"/>
    <n v="4.5999999999999996"/>
    <x v="0"/>
    <x v="0"/>
    <x v="0"/>
    <n v="1"/>
    <s v="No"/>
    <x v="2"/>
    <x v="1"/>
    <n v="4747.05"/>
    <x v="1"/>
    <x v="2"/>
    <s v="R1013"/>
    <x v="1"/>
  </r>
  <r>
    <s v="ID1804"/>
    <s v="Mr"/>
    <s v="Troy"/>
    <s v="Cox"/>
    <d v="1987-06-05T00:00:00"/>
    <n v="36"/>
    <n v="1"/>
    <n v="27.1"/>
    <n v="5.08"/>
    <x v="0"/>
    <x v="0"/>
    <x v="0"/>
    <n v="1"/>
    <s v="No"/>
    <x v="2"/>
    <x v="1"/>
    <n v="4746.34"/>
    <x v="1"/>
    <x v="2"/>
    <s v="R1011"/>
    <x v="1"/>
  </r>
  <r>
    <s v="ID1805"/>
    <s v="Mr"/>
    <s v="Daniel C"/>
    <s v="Clash"/>
    <d v="2004-11-24T00:00:00"/>
    <n v="18"/>
    <n v="0"/>
    <n v="35.93"/>
    <n v="5.43"/>
    <x v="0"/>
    <x v="1"/>
    <x v="0"/>
    <n v="1"/>
    <s v="No"/>
    <x v="2"/>
    <x v="0"/>
    <n v="4740.78"/>
    <x v="1"/>
    <x v="0"/>
    <s v="R1021"/>
    <x v="2"/>
  </r>
  <r>
    <s v="ID1806"/>
    <s v="Ms"/>
    <s v="Lauren"/>
    <s v="Blankenship"/>
    <d v="1991-10-12T00:00:00"/>
    <n v="31"/>
    <n v="1"/>
    <n v="32.68"/>
    <n v="5.44"/>
    <x v="0"/>
    <x v="0"/>
    <x v="0"/>
    <n v="0"/>
    <s v="No"/>
    <x v="2"/>
    <x v="0"/>
    <n v="4738.2700000000004"/>
    <x v="1"/>
    <x v="0"/>
    <s v="R1012"/>
    <x v="1"/>
  </r>
  <r>
    <s v="ID1807"/>
    <s v="Ms"/>
    <s v="Jennefer"/>
    <s v="Lloyd"/>
    <d v="1986-09-05T00:00:00"/>
    <n v="36"/>
    <n v="3"/>
    <n v="20.74"/>
    <n v="11.69"/>
    <x v="1"/>
    <x v="0"/>
    <x v="0"/>
    <n v="1"/>
    <s v="No"/>
    <x v="0"/>
    <x v="2"/>
    <n v="4734.6400000000003"/>
    <x v="1"/>
    <x v="1"/>
    <s v="R1013"/>
    <x v="1"/>
  </r>
  <r>
    <s v="ID1808"/>
    <s v="Ms"/>
    <s v="Tracey L"/>
    <s v="Kong"/>
    <d v="1980-07-02T00:00:00"/>
    <n v="42"/>
    <n v="2"/>
    <n v="15.57"/>
    <n v="6.07"/>
    <x v="0"/>
    <x v="0"/>
    <x v="0"/>
    <n v="0"/>
    <s v="No"/>
    <x v="1"/>
    <x v="3"/>
    <n v="4728.71"/>
    <x v="1"/>
    <x v="0"/>
    <s v="R1012"/>
    <x v="1"/>
  </r>
  <r>
    <s v="ID1809"/>
    <s v="Ms"/>
    <s v="Ashley"/>
    <s v="Benson"/>
    <d v="1994-08-12T00:00:00"/>
    <n v="28"/>
    <n v="2"/>
    <n v="23.844999999999999"/>
    <n v="4.3600000000000003"/>
    <x v="0"/>
    <x v="0"/>
    <x v="0"/>
    <n v="0"/>
    <s v="No"/>
    <x v="2"/>
    <x v="2"/>
    <n v="4719.74"/>
    <x v="1"/>
    <x v="1"/>
    <s v="R1012"/>
    <x v="2"/>
  </r>
  <r>
    <s v="ID1810"/>
    <s v="Ms"/>
    <s v="Cindy"/>
    <s v="Huntington"/>
    <d v="1992-09-28T00:00:00"/>
    <n v="30"/>
    <n v="1"/>
    <n v="22.895"/>
    <n v="5.24"/>
    <x v="0"/>
    <x v="0"/>
    <x v="0"/>
    <n v="1"/>
    <s v="No"/>
    <x v="2"/>
    <x v="2"/>
    <n v="4719.5200000000004"/>
    <x v="1"/>
    <x v="2"/>
    <s v="R1024"/>
    <x v="1"/>
  </r>
  <r>
    <s v="ID1811"/>
    <s v="Ms"/>
    <s v="Esther"/>
    <s v="Kendall"/>
    <d v="1992-10-09T00:00:00"/>
    <n v="30"/>
    <n v="1"/>
    <n v="21.945"/>
    <n v="5.37"/>
    <x v="0"/>
    <x v="0"/>
    <x v="0"/>
    <n v="1"/>
    <s v="No"/>
    <x v="2"/>
    <x v="2"/>
    <n v="4718.2"/>
    <x v="1"/>
    <x v="0"/>
    <s v="R1024"/>
    <x v="1"/>
  </r>
  <r>
    <s v="ID1812"/>
    <s v="Ms"/>
    <s v="Jackie"/>
    <s v="Gast"/>
    <d v="1981-08-12T00:00:00"/>
    <n v="41"/>
    <n v="1"/>
    <n v="19.47"/>
    <n v="6.6"/>
    <x v="1"/>
    <x v="0"/>
    <x v="0"/>
    <n v="0"/>
    <s v="No"/>
    <x v="0"/>
    <x v="2"/>
    <n v="4712.12"/>
    <x v="1"/>
    <x v="0"/>
    <s v="R1011"/>
    <x v="1"/>
  </r>
  <r>
    <s v="ID1813"/>
    <s v="Mr"/>
    <s v="Timothy P"/>
    <s v="Scanlin"/>
    <d v="1977-12-04T00:00:00"/>
    <n v="45"/>
    <n v="2"/>
    <n v="15.61"/>
    <n v="5.77"/>
    <x v="0"/>
    <x v="0"/>
    <x v="0"/>
    <n v="0"/>
    <s v="No"/>
    <x v="1"/>
    <x v="3"/>
    <n v="4699.47"/>
    <x v="1"/>
    <x v="0"/>
    <s v="R1013"/>
    <x v="1"/>
  </r>
  <r>
    <s v="ID1814"/>
    <s v="Ms"/>
    <s v="Lauren"/>
    <s v="Philbrook"/>
    <d v="2003-06-22T00:00:00"/>
    <n v="19"/>
    <n v="5"/>
    <n v="28.6"/>
    <n v="6.08"/>
    <x v="0"/>
    <x v="0"/>
    <x v="1"/>
    <n v="1"/>
    <s v="No"/>
    <x v="1"/>
    <x v="1"/>
    <n v="4687.8"/>
    <x v="1"/>
    <x v="0"/>
    <s v="R1011"/>
    <x v="2"/>
  </r>
  <r>
    <s v="ID1815"/>
    <s v="Mr"/>
    <s v="Benjamin"/>
    <s v="Cowan"/>
    <d v="1990-09-04T00:00:00"/>
    <n v="32"/>
    <n v="2"/>
    <n v="46.53"/>
    <n v="4.16"/>
    <x v="0"/>
    <x v="0"/>
    <x v="0"/>
    <n v="0"/>
    <s v="No"/>
    <x v="2"/>
    <x v="0"/>
    <n v="4686.3900000000003"/>
    <x v="2"/>
    <x v="0"/>
    <s v="R1013"/>
    <x v="1"/>
  </r>
  <r>
    <s v="ID1816"/>
    <s v="Mr"/>
    <s v="Hugo M"/>
    <s v="Sousa"/>
    <d v="2003-10-04T00:00:00"/>
    <n v="19"/>
    <n v="0"/>
    <n v="34.99"/>
    <n v="5.0999999999999996"/>
    <x v="0"/>
    <x v="0"/>
    <x v="1"/>
    <n v="1"/>
    <s v="No"/>
    <x v="2"/>
    <x v="0"/>
    <n v="4678.8"/>
    <x v="1"/>
    <x v="1"/>
    <s v="R1021"/>
    <x v="2"/>
  </r>
  <r>
    <s v="ID1817"/>
    <s v="Mr"/>
    <s v="Daniel J"/>
    <s v="Stanton"/>
    <d v="1979-10-18T00:00:00"/>
    <n v="43"/>
    <n v="2"/>
    <n v="17.05"/>
    <n v="5.3"/>
    <x v="0"/>
    <x v="0"/>
    <x v="1"/>
    <n v="1"/>
    <s v="No"/>
    <x v="2"/>
    <x v="3"/>
    <n v="4674.2"/>
    <x v="1"/>
    <x v="1"/>
    <s v="R1013"/>
    <x v="1"/>
  </r>
  <r>
    <s v="ID1818"/>
    <s v="Mr"/>
    <s v="Justin R"/>
    <s v="Mollak"/>
    <d v="1990-07-13T00:00:00"/>
    <n v="32"/>
    <n v="2"/>
    <n v="37.18"/>
    <n v="4.9000000000000004"/>
    <x v="0"/>
    <x v="0"/>
    <x v="0"/>
    <n v="0"/>
    <s v="No"/>
    <x v="2"/>
    <x v="0"/>
    <n v="4673.3900000000003"/>
    <x v="1"/>
    <x v="1"/>
    <s v="R1013"/>
    <x v="1"/>
  </r>
  <r>
    <s v="ID1819"/>
    <s v="Mr"/>
    <s v="Colin"/>
    <s v="Bell"/>
    <d v="1990-09-26T00:00:00"/>
    <n v="32"/>
    <n v="2"/>
    <n v="35.200000000000003"/>
    <n v="5.55"/>
    <x v="0"/>
    <x v="0"/>
    <x v="0"/>
    <n v="0"/>
    <s v="No"/>
    <x v="2"/>
    <x v="0"/>
    <n v="4670.6400000000003"/>
    <x v="1"/>
    <x v="2"/>
    <s v="R1011"/>
    <x v="1"/>
  </r>
  <r>
    <s v="ID1820"/>
    <s v="Mr"/>
    <s v="Rob"/>
    <s v="Weston"/>
    <d v="1990-08-05T00:00:00"/>
    <n v="32"/>
    <n v="1"/>
    <n v="37.335000000000001"/>
    <n v="4.95"/>
    <x v="0"/>
    <x v="0"/>
    <x v="0"/>
    <n v="0"/>
    <s v="No"/>
    <x v="2"/>
    <x v="0"/>
    <n v="4667.6099999999997"/>
    <x v="2"/>
    <x v="0"/>
    <s v="R1016"/>
    <x v="1"/>
  </r>
  <r>
    <s v="ID1821"/>
    <s v="Mr"/>
    <s v="Patrick"/>
    <s v="Rabuzzi"/>
    <d v="1996-10-25T00:00:00"/>
    <n v="26"/>
    <n v="3"/>
    <n v="27.265000000000001"/>
    <n v="6.46"/>
    <x v="1"/>
    <x v="0"/>
    <x v="0"/>
    <n v="0"/>
    <s v="No"/>
    <x v="1"/>
    <x v="1"/>
    <n v="4661.29"/>
    <x v="1"/>
    <x v="1"/>
    <s v="R1017"/>
    <x v="2"/>
  </r>
  <r>
    <s v="ID1822"/>
    <s v="Mr"/>
    <s v="Austin D"/>
    <s v="Hendrix"/>
    <d v="1985-06-22T00:00:00"/>
    <n v="37"/>
    <n v="0"/>
    <n v="30.8"/>
    <n v="4.9000000000000004"/>
    <x v="1"/>
    <x v="0"/>
    <x v="0"/>
    <n v="0"/>
    <s v="No"/>
    <x v="2"/>
    <x v="0"/>
    <n v="4646.76"/>
    <x v="0"/>
    <x v="1"/>
    <s v="R1011"/>
    <x v="1"/>
  </r>
  <r>
    <s v="ID1823"/>
    <s v="Ms"/>
    <s v="Brittany"/>
    <s v="Van Nielen"/>
    <d v="1998-06-29T00:00:00"/>
    <n v="24"/>
    <n v="3"/>
    <n v="30.21"/>
    <n v="5.21"/>
    <x v="0"/>
    <x v="0"/>
    <x v="0"/>
    <n v="1"/>
    <s v="No"/>
    <x v="2"/>
    <x v="0"/>
    <n v="4618.08"/>
    <x v="1"/>
    <x v="1"/>
    <s v="R1012"/>
    <x v="2"/>
  </r>
  <r>
    <s v="ID1824"/>
    <s v="Mr"/>
    <s v="Matthew T"/>
    <s v="Blanton"/>
    <d v="2000-07-02T00:00:00"/>
    <n v="22"/>
    <n v="0"/>
    <n v="35.340000000000003"/>
    <n v="4.13"/>
    <x v="0"/>
    <x v="1"/>
    <x v="0"/>
    <n v="1"/>
    <s v="No"/>
    <x v="2"/>
    <x v="0"/>
    <n v="4608.03"/>
    <x v="1"/>
    <x v="0"/>
    <s v="R1011"/>
    <x v="2"/>
  </r>
  <r>
    <s v="ID1825"/>
    <s v="Ms"/>
    <s v="Becky G"/>
    <s v="Schout"/>
    <d v="1989-09-18T00:00:00"/>
    <n v="33"/>
    <n v="0"/>
    <n v="26.695"/>
    <n v="5.28"/>
    <x v="0"/>
    <x v="0"/>
    <x v="0"/>
    <n v="0"/>
    <s v="No"/>
    <x v="2"/>
    <x v="1"/>
    <n v="4571.41"/>
    <x v="1"/>
    <x v="2"/>
    <s v="R1012"/>
    <x v="1"/>
  </r>
  <r>
    <s v="ID1826"/>
    <s v="Ms"/>
    <s v="Virginie"/>
    <s v="Schmaltz"/>
    <d v="1996-12-25T00:00:00"/>
    <n v="26"/>
    <n v="2"/>
    <n v="29.355"/>
    <n v="4.68"/>
    <x v="1"/>
    <x v="0"/>
    <x v="0"/>
    <n v="0"/>
    <s v="No"/>
    <x v="2"/>
    <x v="1"/>
    <n v="4564.1899999999996"/>
    <x v="1"/>
    <x v="2"/>
    <s v="R1024"/>
    <x v="2"/>
  </r>
  <r>
    <s v="ID1827"/>
    <s v="Ms"/>
    <s v="Allison A"/>
    <s v="Eagen"/>
    <d v="1990-09-20T00:00:00"/>
    <n v="32"/>
    <n v="1"/>
    <n v="29.59"/>
    <n v="4.0599999999999996"/>
    <x v="0"/>
    <x v="0"/>
    <x v="0"/>
    <n v="0"/>
    <s v="No"/>
    <x v="2"/>
    <x v="1"/>
    <n v="4562.84"/>
    <x v="1"/>
    <x v="2"/>
    <s v="R1013"/>
    <x v="1"/>
  </r>
  <r>
    <s v="ID1828"/>
    <s v="Ms"/>
    <s v="Julie"/>
    <s v="Rotramel"/>
    <d v="2004-12-22T00:00:00"/>
    <n v="18"/>
    <n v="4"/>
    <n v="31.35"/>
    <n v="4.2"/>
    <x v="0"/>
    <x v="1"/>
    <x v="0"/>
    <n v="1"/>
    <s v="No"/>
    <x v="2"/>
    <x v="0"/>
    <n v="4561.1899999999996"/>
    <x v="1"/>
    <x v="2"/>
    <s v="R1024"/>
    <x v="2"/>
  </r>
  <r>
    <s v="ID1829"/>
    <s v="Ms"/>
    <s v="Katherine"/>
    <s v="Prevost"/>
    <d v="1990-11-17T00:00:00"/>
    <n v="32"/>
    <n v="0"/>
    <n v="20.52"/>
    <n v="4.83"/>
    <x v="0"/>
    <x v="0"/>
    <x v="0"/>
    <n v="0"/>
    <s v="No"/>
    <x v="2"/>
    <x v="2"/>
    <n v="4544.2299999999996"/>
    <x v="1"/>
    <x v="1"/>
    <s v="R1024"/>
    <x v="1"/>
  </r>
  <r>
    <s v="ID1830"/>
    <s v="Mr"/>
    <s v="Caleb"/>
    <s v="Boyd"/>
    <d v="1988-06-13T00:00:00"/>
    <n v="34"/>
    <n v="1"/>
    <n v="42.9"/>
    <n v="4.87"/>
    <x v="1"/>
    <x v="0"/>
    <x v="0"/>
    <n v="1"/>
    <s v="No"/>
    <x v="2"/>
    <x v="0"/>
    <n v="4536.26"/>
    <x v="1"/>
    <x v="2"/>
    <s v="R1011"/>
    <x v="1"/>
  </r>
  <r>
    <s v="ID1831"/>
    <s v="Ms"/>
    <s v="Jaime"/>
    <s v="Dawes"/>
    <d v="1993-06-29T00:00:00"/>
    <n v="29"/>
    <n v="2"/>
    <n v="24.6"/>
    <n v="5.86"/>
    <x v="0"/>
    <x v="0"/>
    <x v="1"/>
    <n v="1"/>
    <s v="No"/>
    <x v="1"/>
    <x v="2"/>
    <n v="4529.4799999999996"/>
    <x v="1"/>
    <x v="1"/>
    <s v="R1011"/>
    <x v="2"/>
  </r>
  <r>
    <s v="ID1832"/>
    <s v="Ms"/>
    <s v="Hannah"/>
    <s v="Jennings"/>
    <d v="1992-08-13T00:00:00"/>
    <n v="30"/>
    <n v="1"/>
    <n v="28.405000000000001"/>
    <n v="4.12"/>
    <x v="0"/>
    <x v="0"/>
    <x v="0"/>
    <n v="1"/>
    <s v="No"/>
    <x v="2"/>
    <x v="1"/>
    <n v="4527.18"/>
    <x v="1"/>
    <x v="2"/>
    <s v="R1012"/>
    <x v="1"/>
  </r>
  <r>
    <s v="ID1833"/>
    <s v="Mr"/>
    <s v="Zachariah"/>
    <s v="Nyambaso"/>
    <d v="1988-12-21T00:00:00"/>
    <n v="34"/>
    <n v="0"/>
    <n v="34.674999999999997"/>
    <n v="5.71"/>
    <x v="1"/>
    <x v="0"/>
    <x v="0"/>
    <n v="1"/>
    <s v="No"/>
    <x v="1"/>
    <x v="0"/>
    <n v="4518.83"/>
    <x v="1"/>
    <x v="2"/>
    <s v="R1017"/>
    <x v="1"/>
  </r>
  <r>
    <s v="ID1834"/>
    <s v="Ms"/>
    <s v="Patricia A"/>
    <s v="Shaffer"/>
    <d v="1987-12-05T00:00:00"/>
    <n v="35"/>
    <n v="3"/>
    <n v="18.850000000000001"/>
    <n v="6.03"/>
    <x v="0"/>
    <x v="0"/>
    <x v="0"/>
    <n v="1"/>
    <s v="No"/>
    <x v="1"/>
    <x v="2"/>
    <n v="4518.7700000000004"/>
    <x v="1"/>
    <x v="0"/>
    <s v="R1012"/>
    <x v="1"/>
  </r>
  <r>
    <s v="ID1835"/>
    <s v="Mrs"/>
    <s v="Elizabeth A"/>
    <s v="Corkum"/>
    <d v="2003-10-02T00:00:00"/>
    <n v="19"/>
    <n v="0"/>
    <n v="34.130000000000003"/>
    <n v="5.65"/>
    <x v="0"/>
    <x v="0"/>
    <x v="1"/>
    <n v="1"/>
    <s v="No"/>
    <x v="2"/>
    <x v="0"/>
    <n v="4518.3999999999996"/>
    <x v="1"/>
    <x v="0"/>
    <s v="R1026"/>
    <x v="2"/>
  </r>
  <r>
    <s v="ID1836"/>
    <s v="Mr"/>
    <s v="Benjamin"/>
    <s v="Pedersen"/>
    <d v="1980-06-16T00:00:00"/>
    <n v="42"/>
    <n v="2"/>
    <n v="17.34"/>
    <n v="5.05"/>
    <x v="0"/>
    <x v="0"/>
    <x v="0"/>
    <n v="0"/>
    <s v="No"/>
    <x v="2"/>
    <x v="3"/>
    <n v="4515.71"/>
    <x v="1"/>
    <x v="0"/>
    <s v="R1013"/>
    <x v="1"/>
  </r>
  <r>
    <s v="ID1837"/>
    <s v="Mr"/>
    <s v="Breno"/>
    <s v="Melo"/>
    <d v="1982-09-27T00:00:00"/>
    <n v="40"/>
    <n v="3"/>
    <n v="17.440000000000001"/>
    <n v="6.26"/>
    <x v="0"/>
    <x v="0"/>
    <x v="0"/>
    <n v="0"/>
    <s v="No"/>
    <x v="1"/>
    <x v="3"/>
    <n v="4511.41"/>
    <x v="1"/>
    <x v="0"/>
    <s v="R1013"/>
    <x v="1"/>
  </r>
  <r>
    <s v="ID1838"/>
    <s v="Mr"/>
    <s v="Takaya"/>
    <s v="Sakamoto"/>
    <d v="1997-10-13T00:00:00"/>
    <n v="25"/>
    <n v="4"/>
    <n v="33.659999999999997"/>
    <n v="4.08"/>
    <x v="1"/>
    <x v="0"/>
    <x v="1"/>
    <n v="1"/>
    <s v="No"/>
    <x v="2"/>
    <x v="0"/>
    <n v="4504.66"/>
    <x v="0"/>
    <x v="2"/>
    <s v="R1013"/>
    <x v="2"/>
  </r>
  <r>
    <s v="ID1839"/>
    <s v="Mr"/>
    <s v="Thomas Iv"/>
    <s v="Mcmahon"/>
    <d v="1988-06-26T00:00:00"/>
    <n v="34"/>
    <n v="0"/>
    <n v="21.375"/>
    <n v="6.19"/>
    <x v="1"/>
    <x v="0"/>
    <x v="0"/>
    <n v="1"/>
    <s v="No"/>
    <x v="1"/>
    <x v="2"/>
    <n v="4500.34"/>
    <x v="1"/>
    <x v="1"/>
    <s v="R1017"/>
    <x v="1"/>
  </r>
  <r>
    <s v="ID1840"/>
    <s v="Mr"/>
    <s v="Bradley E"/>
    <s v="Harris"/>
    <d v="1992-07-12T00:00:00"/>
    <n v="30"/>
    <n v="0"/>
    <n v="27.14"/>
    <n v="6.01"/>
    <x v="0"/>
    <x v="0"/>
    <x v="0"/>
    <n v="1"/>
    <s v="No"/>
    <x v="1"/>
    <x v="1"/>
    <n v="4488.58"/>
    <x v="1"/>
    <x v="0"/>
    <s v="R1012"/>
    <x v="1"/>
  </r>
  <r>
    <s v="ID1841"/>
    <s v="Ms"/>
    <s v="Megan"/>
    <s v="Lombardo"/>
    <d v="2004-07-18T00:00:00"/>
    <n v="18"/>
    <n v="0"/>
    <n v="35.78"/>
    <n v="6.07"/>
    <x v="0"/>
    <x v="1"/>
    <x v="0"/>
    <n v="1"/>
    <s v="No"/>
    <x v="1"/>
    <x v="0"/>
    <n v="4468.25"/>
    <x v="1"/>
    <x v="2"/>
    <s v="R1012"/>
    <x v="2"/>
  </r>
  <r>
    <s v="ID1842"/>
    <s v="Ms"/>
    <s v="Ruby J"/>
    <s v="Bode"/>
    <d v="1999-11-20T00:00:00"/>
    <n v="23"/>
    <n v="3"/>
    <n v="34.96"/>
    <n v="5.63"/>
    <x v="0"/>
    <x v="0"/>
    <x v="0"/>
    <n v="0"/>
    <s v="No"/>
    <x v="2"/>
    <x v="0"/>
    <n v="4466.62"/>
    <x v="1"/>
    <x v="2"/>
    <s v="R1012"/>
    <x v="2"/>
  </r>
  <r>
    <s v="ID1843"/>
    <s v="Mr"/>
    <s v="Bart"/>
    <s v="Johnson"/>
    <d v="1991-07-04T00:00:00"/>
    <n v="31"/>
    <n v="2"/>
    <n v="38.39"/>
    <n v="6.05"/>
    <x v="0"/>
    <x v="0"/>
    <x v="0"/>
    <n v="0"/>
    <s v="No"/>
    <x v="1"/>
    <x v="0"/>
    <n v="4463.21"/>
    <x v="2"/>
    <x v="0"/>
    <s v="R1013"/>
    <x v="1"/>
  </r>
  <r>
    <s v="ID1844"/>
    <s v="Mr"/>
    <s v="Robert A"/>
    <s v="Norcross"/>
    <d v="1990-07-15T00:00:00"/>
    <n v="32"/>
    <n v="1"/>
    <n v="33.82"/>
    <n v="4.6500000000000004"/>
    <x v="0"/>
    <x v="0"/>
    <x v="0"/>
    <n v="0"/>
    <s v="No"/>
    <x v="2"/>
    <x v="0"/>
    <n v="4462.72"/>
    <x v="1"/>
    <x v="0"/>
    <s v="R1012"/>
    <x v="1"/>
  </r>
  <r>
    <s v="ID1845"/>
    <s v="Mr"/>
    <s v="Adam"/>
    <s v="Lazrus"/>
    <d v="1990-08-08T00:00:00"/>
    <n v="32"/>
    <n v="1"/>
    <n v="27.835000000000001"/>
    <n v="5.37"/>
    <x v="0"/>
    <x v="0"/>
    <x v="0"/>
    <n v="0"/>
    <s v="No"/>
    <x v="2"/>
    <x v="1"/>
    <n v="4454.3999999999996"/>
    <x v="1"/>
    <x v="0"/>
    <s v="R1012"/>
    <x v="1"/>
  </r>
  <r>
    <s v="ID1846"/>
    <s v="Mr"/>
    <s v="Yemane Adhane"/>
    <s v="Tsegay"/>
    <d v="1994-06-28T00:00:00"/>
    <n v="28"/>
    <n v="3"/>
    <n v="33"/>
    <n v="5.39"/>
    <x v="0"/>
    <x v="0"/>
    <x v="0"/>
    <n v="0"/>
    <s v="No"/>
    <x v="2"/>
    <x v="0"/>
    <n v="4449.46"/>
    <x v="0"/>
    <x v="2"/>
    <s v="R1013"/>
    <x v="2"/>
  </r>
  <r>
    <s v="ID1847"/>
    <s v="Mr"/>
    <s v="Jesse A"/>
    <s v="Schneider"/>
    <d v="1991-09-03T00:00:00"/>
    <n v="31"/>
    <n v="1"/>
    <n v="26.885000000000002"/>
    <n v="5.86"/>
    <x v="0"/>
    <x v="0"/>
    <x v="0"/>
    <n v="0"/>
    <s v="No"/>
    <x v="1"/>
    <x v="1"/>
    <n v="4441.21"/>
    <x v="0"/>
    <x v="2"/>
    <s v="R1014"/>
    <x v="1"/>
  </r>
  <r>
    <s v="ID1848"/>
    <s v="Mr"/>
    <s v="Bird"/>
    <s v="Loreto"/>
    <d v="1994-10-24T00:00:00"/>
    <n v="28"/>
    <n v="2"/>
    <n v="29.26"/>
    <n v="4.4400000000000004"/>
    <x v="0"/>
    <x v="0"/>
    <x v="0"/>
    <n v="0"/>
    <s v="No"/>
    <x v="2"/>
    <x v="1"/>
    <n v="4438.26"/>
    <x v="1"/>
    <x v="0"/>
    <s v="R1017"/>
    <x v="2"/>
  </r>
  <r>
    <s v="ID1849"/>
    <s v="Mr"/>
    <s v="Patrick M"/>
    <s v="Callahan"/>
    <d v="1994-10-08T00:00:00"/>
    <n v="28"/>
    <n v="2"/>
    <n v="26.98"/>
    <n v="4.41"/>
    <x v="0"/>
    <x v="0"/>
    <x v="0"/>
    <n v="0"/>
    <s v="No"/>
    <x v="2"/>
    <x v="1"/>
    <n v="4435.09"/>
    <x v="2"/>
    <x v="2"/>
    <s v="R1016"/>
    <x v="2"/>
  </r>
  <r>
    <s v="ID1850"/>
    <s v="Mr"/>
    <s v="Kyle"/>
    <s v="Timko"/>
    <d v="1993-12-23T00:00:00"/>
    <n v="29"/>
    <n v="2"/>
    <n v="32.11"/>
    <n v="5.19"/>
    <x v="0"/>
    <x v="0"/>
    <x v="1"/>
    <n v="1"/>
    <s v="No"/>
    <x v="2"/>
    <x v="0"/>
    <n v="4433.92"/>
    <x v="1"/>
    <x v="2"/>
    <s v="R1012"/>
    <x v="2"/>
  </r>
  <r>
    <s v="ID1851"/>
    <s v="Mr"/>
    <s v="Ryan"/>
    <s v="Achatz"/>
    <d v="1993-09-04T00:00:00"/>
    <n v="29"/>
    <n v="2"/>
    <n v="31.73"/>
    <n v="5.16"/>
    <x v="0"/>
    <x v="0"/>
    <x v="1"/>
    <n v="1"/>
    <s v="No"/>
    <x v="2"/>
    <x v="0"/>
    <n v="4433.3900000000003"/>
    <x v="1"/>
    <x v="0"/>
    <s v="R1012"/>
    <x v="2"/>
  </r>
  <r>
    <s v="ID1852"/>
    <s v="Mr"/>
    <s v="Yuri"/>
    <s v="Horwitz"/>
    <d v="1994-12-29T00:00:00"/>
    <n v="28"/>
    <n v="2"/>
    <n v="22.515000000000001"/>
    <n v="4.24"/>
    <x v="0"/>
    <x v="0"/>
    <x v="0"/>
    <n v="0"/>
    <s v="No"/>
    <x v="2"/>
    <x v="2"/>
    <n v="4428.8900000000003"/>
    <x v="2"/>
    <x v="1"/>
    <s v="R1017"/>
    <x v="2"/>
  </r>
  <r>
    <s v="ID1853"/>
    <s v="Mr"/>
    <s v="Ryan"/>
    <s v="Gordyan"/>
    <d v="1992-08-15T00:00:00"/>
    <n v="30"/>
    <n v="0"/>
    <n v="25.9"/>
    <n v="5.45"/>
    <x v="0"/>
    <x v="0"/>
    <x v="0"/>
    <n v="1"/>
    <s v="No"/>
    <x v="2"/>
    <x v="1"/>
    <n v="4420.95"/>
    <x v="1"/>
    <x v="0"/>
    <s v="R1020"/>
    <x v="1"/>
  </r>
  <r>
    <s v="ID1854"/>
    <s v="Ms"/>
    <s v="Debbie"/>
    <s v="Hetherington"/>
    <d v="1988-09-16T00:00:00"/>
    <n v="34"/>
    <n v="0"/>
    <n v="27.72"/>
    <n v="5.03"/>
    <x v="1"/>
    <x v="0"/>
    <x v="0"/>
    <n v="1"/>
    <s v="No"/>
    <x v="2"/>
    <x v="1"/>
    <n v="4415.16"/>
    <x v="1"/>
    <x v="1"/>
    <s v="R1013"/>
    <x v="1"/>
  </r>
  <r>
    <s v="ID1855"/>
    <s v="Mr"/>
    <s v="Mark D"/>
    <s v="Thompson"/>
    <d v="1986-07-13T00:00:00"/>
    <n v="36"/>
    <n v="0"/>
    <n v="31.5"/>
    <n v="9.6199999999999992"/>
    <x v="1"/>
    <x v="0"/>
    <x v="0"/>
    <n v="1"/>
    <s v="No"/>
    <x v="0"/>
    <x v="0"/>
    <n v="4402.2299999999996"/>
    <x v="1"/>
    <x v="2"/>
    <s v="R1011"/>
    <x v="1"/>
  </r>
  <r>
    <s v="ID1856"/>
    <s v="Mr"/>
    <s v="Christopher"/>
    <s v="Battoo"/>
    <d v="1986-08-11T00:00:00"/>
    <n v="36"/>
    <n v="0"/>
    <n v="29.7"/>
    <n v="6.77"/>
    <x v="1"/>
    <x v="0"/>
    <x v="0"/>
    <n v="1"/>
    <s v="No"/>
    <x v="0"/>
    <x v="1"/>
    <n v="4399.7299999999996"/>
    <x v="2"/>
    <x v="2"/>
    <s v="R1013"/>
    <x v="1"/>
  </r>
  <r>
    <s v="ID1857"/>
    <s v="Ms"/>
    <s v="Daniell L"/>
    <s v="Barker"/>
    <d v="1988-07-18T00:00:00"/>
    <n v="34"/>
    <n v="3"/>
    <n v="21.26"/>
    <n v="5.36"/>
    <x v="1"/>
    <x v="0"/>
    <x v="0"/>
    <n v="1"/>
    <s v="No"/>
    <x v="2"/>
    <x v="2"/>
    <n v="4397.3100000000004"/>
    <x v="1"/>
    <x v="2"/>
    <s v="R1013"/>
    <x v="1"/>
  </r>
  <r>
    <s v="ID1858"/>
    <s v="Mr"/>
    <s v="Janne"/>
    <s v="Saarnilehto"/>
    <d v="1982-06-29T00:00:00"/>
    <n v="40"/>
    <n v="3"/>
    <n v="17.09"/>
    <n v="5.69"/>
    <x v="0"/>
    <x v="0"/>
    <x v="0"/>
    <n v="0"/>
    <s v="No"/>
    <x v="2"/>
    <x v="3"/>
    <n v="4392.7"/>
    <x v="1"/>
    <x v="2"/>
    <s v="R1013"/>
    <x v="1"/>
  </r>
  <r>
    <s v="ID1859"/>
    <s v="Ms"/>
    <s v="Martina"/>
    <s v="Morton"/>
    <d v="1997-11-29T00:00:00"/>
    <n v="25"/>
    <n v="3"/>
    <n v="24.3"/>
    <n v="4.9000000000000004"/>
    <x v="1"/>
    <x v="0"/>
    <x v="1"/>
    <n v="1"/>
    <s v="No"/>
    <x v="2"/>
    <x v="2"/>
    <n v="4391.6499999999996"/>
    <x v="1"/>
    <x v="2"/>
    <s v="R1011"/>
    <x v="2"/>
  </r>
  <r>
    <s v="ID1860"/>
    <s v="Ms"/>
    <s v="Elizabeth L"/>
    <s v="Thomas"/>
    <d v="1990-08-28T00:00:00"/>
    <n v="32"/>
    <n v="0"/>
    <n v="29.734999999999999"/>
    <n v="5.78"/>
    <x v="0"/>
    <x v="0"/>
    <x v="0"/>
    <n v="0"/>
    <s v="No"/>
    <x v="1"/>
    <x v="1"/>
    <n v="4357.04"/>
    <x v="1"/>
    <x v="0"/>
    <s v="R1012"/>
    <x v="1"/>
  </r>
  <r>
    <s v="ID1861"/>
    <s v="Ms"/>
    <s v="Stephanie C"/>
    <s v="Hillman"/>
    <d v="1991-09-13T00:00:00"/>
    <n v="31"/>
    <n v="1"/>
    <n v="29.26"/>
    <n v="4.7"/>
    <x v="0"/>
    <x v="0"/>
    <x v="0"/>
    <n v="0"/>
    <s v="No"/>
    <x v="2"/>
    <x v="1"/>
    <n v="4350.51"/>
    <x v="1"/>
    <x v="2"/>
    <s v="R1013"/>
    <x v="1"/>
  </r>
  <r>
    <s v="ID1862"/>
    <s v="Ms"/>
    <s v="Katie"/>
    <s v="Edwards"/>
    <d v="1994-11-01T00:00:00"/>
    <n v="28"/>
    <n v="2"/>
    <n v="33"/>
    <n v="6.28"/>
    <x v="0"/>
    <x v="0"/>
    <x v="0"/>
    <n v="0"/>
    <s v="No"/>
    <x v="1"/>
    <x v="0"/>
    <n v="4349.46"/>
    <x v="1"/>
    <x v="2"/>
    <s v="R1013"/>
    <x v="2"/>
  </r>
  <r>
    <s v="ID1863"/>
    <s v="Ms"/>
    <s v="Callie"/>
    <s v="Bartel"/>
    <d v="1991-06-01T00:00:00"/>
    <n v="32"/>
    <n v="0"/>
    <n v="31.065000000000001"/>
    <n v="4.2300000000000004"/>
    <x v="0"/>
    <x v="0"/>
    <x v="0"/>
    <n v="0"/>
    <s v="No"/>
    <x v="2"/>
    <x v="0"/>
    <n v="4347.0200000000004"/>
    <x v="1"/>
    <x v="1"/>
    <s v="R1024"/>
    <x v="1"/>
  </r>
  <r>
    <s v="ID1864"/>
    <s v="Ms"/>
    <s v="Inna"/>
    <s v="Potekhina"/>
    <d v="1994-10-26T00:00:00"/>
    <n v="28"/>
    <n v="2"/>
    <n v="26.51"/>
    <n v="6.17"/>
    <x v="0"/>
    <x v="0"/>
    <x v="0"/>
    <n v="0"/>
    <s v="No"/>
    <x v="1"/>
    <x v="1"/>
    <n v="4340.4399999999996"/>
    <x v="1"/>
    <x v="1"/>
    <s v="R1013"/>
    <x v="2"/>
  </r>
  <r>
    <s v="ID1865"/>
    <s v="Ms"/>
    <s v="Mary K"/>
    <s v="Kelly"/>
    <d v="1994-11-02T00:00:00"/>
    <n v="28"/>
    <n v="1"/>
    <n v="28.88"/>
    <n v="4.96"/>
    <x v="0"/>
    <x v="0"/>
    <x v="0"/>
    <n v="0"/>
    <s v="No"/>
    <x v="2"/>
    <x v="1"/>
    <n v="4337.74"/>
    <x v="1"/>
    <x v="1"/>
    <s v="R1024"/>
    <x v="2"/>
  </r>
  <r>
    <s v="ID1866"/>
    <s v="Mr"/>
    <s v="Samuel M"/>
    <s v="Lapp"/>
    <d v="1988-12-19T00:00:00"/>
    <n v="34"/>
    <n v="0"/>
    <n v="35.814999999999998"/>
    <n v="5.1100000000000003"/>
    <x v="1"/>
    <x v="0"/>
    <x v="0"/>
    <n v="1"/>
    <s v="No"/>
    <x v="2"/>
    <x v="0"/>
    <n v="4320.41"/>
    <x v="1"/>
    <x v="1"/>
    <s v="R1012"/>
    <x v="1"/>
  </r>
  <r>
    <s v="ID1867"/>
    <s v="Ms"/>
    <s v="Kimberly"/>
    <s v="Burke"/>
    <d v="2000-11-25T00:00:00"/>
    <n v="22"/>
    <n v="3"/>
    <n v="21.28"/>
    <n v="4.05"/>
    <x v="0"/>
    <x v="1"/>
    <x v="0"/>
    <n v="1"/>
    <s v="No"/>
    <x v="2"/>
    <x v="2"/>
    <n v="4296.2700000000004"/>
    <x v="1"/>
    <x v="0"/>
    <s v="R1012"/>
    <x v="2"/>
  </r>
  <r>
    <s v="ID1868"/>
    <s v="Mr"/>
    <s v="Tom J"/>
    <s v="Barry"/>
    <d v="2003-06-08T00:00:00"/>
    <n v="20"/>
    <n v="0"/>
    <n v="33.81"/>
    <n v="6.49"/>
    <x v="0"/>
    <x v="0"/>
    <x v="1"/>
    <n v="1"/>
    <s v="No"/>
    <x v="1"/>
    <x v="0"/>
    <n v="4278.55"/>
    <x v="1"/>
    <x v="1"/>
    <s v="R1021"/>
    <x v="2"/>
  </r>
  <r>
    <s v="ID1869"/>
    <s v="Mr"/>
    <s v="Zachary"/>
    <s v="Mccormick"/>
    <d v="1992-06-18T00:00:00"/>
    <n v="30"/>
    <n v="2"/>
    <n v="44.22"/>
    <n v="4.1900000000000004"/>
    <x v="0"/>
    <x v="0"/>
    <x v="0"/>
    <n v="1"/>
    <s v="No"/>
    <x v="2"/>
    <x v="0"/>
    <n v="4266.17"/>
    <x v="2"/>
    <x v="2"/>
    <s v="R1013"/>
    <x v="1"/>
  </r>
  <r>
    <s v="ID1870"/>
    <s v="Mr"/>
    <s v="Dane"/>
    <s v="Mcelroy"/>
    <d v="1983-11-20T00:00:00"/>
    <n v="39"/>
    <n v="3"/>
    <n v="15.46"/>
    <n v="4.99"/>
    <x v="1"/>
    <x v="0"/>
    <x v="1"/>
    <n v="1"/>
    <s v="No"/>
    <x v="2"/>
    <x v="3"/>
    <n v="4265.01"/>
    <x v="1"/>
    <x v="1"/>
    <s v="R1012"/>
    <x v="1"/>
  </r>
  <r>
    <s v="ID1871"/>
    <s v="Mr"/>
    <s v="Dougie J"/>
    <s v="Coffed"/>
    <d v="1995-10-14T00:00:00"/>
    <n v="27"/>
    <n v="3"/>
    <n v="30.3"/>
    <n v="4.7699999999999996"/>
    <x v="1"/>
    <x v="0"/>
    <x v="0"/>
    <n v="1"/>
    <s v="No"/>
    <x v="2"/>
    <x v="0"/>
    <n v="4260.74"/>
    <x v="2"/>
    <x v="2"/>
    <s v="R1011"/>
    <x v="2"/>
  </r>
  <r>
    <s v="ID1872"/>
    <s v="Mr"/>
    <s v="Jeremiah H"/>
    <s v="Estes"/>
    <d v="1982-06-16T00:00:00"/>
    <n v="40"/>
    <n v="3"/>
    <n v="16.670000000000002"/>
    <n v="5.46"/>
    <x v="0"/>
    <x v="0"/>
    <x v="0"/>
    <n v="0"/>
    <s v="No"/>
    <x v="2"/>
    <x v="3"/>
    <n v="4250.24"/>
    <x v="1"/>
    <x v="0"/>
    <s v="R1013"/>
    <x v="1"/>
  </r>
  <r>
    <s v="ID1873"/>
    <s v="Mr"/>
    <s v="Ashley J"/>
    <s v="Miles"/>
    <d v="1991-12-01T00:00:00"/>
    <n v="31"/>
    <n v="1"/>
    <n v="28.594999999999999"/>
    <n v="5.43"/>
    <x v="0"/>
    <x v="0"/>
    <x v="0"/>
    <n v="0"/>
    <s v="No"/>
    <x v="2"/>
    <x v="1"/>
    <n v="4243.59"/>
    <x v="2"/>
    <x v="1"/>
    <s v="R1012"/>
    <x v="1"/>
  </r>
  <r>
    <s v="ID1874"/>
    <s v="Mr"/>
    <s v="Turner J"/>
    <s v="Zamore"/>
    <d v="1991-11-03T00:00:00"/>
    <n v="31"/>
    <n v="1"/>
    <n v="25.934999999999999"/>
    <n v="4.29"/>
    <x v="0"/>
    <x v="0"/>
    <x v="0"/>
    <n v="0"/>
    <s v="No"/>
    <x v="2"/>
    <x v="1"/>
    <n v="4239.8900000000003"/>
    <x v="1"/>
    <x v="2"/>
    <s v="R1012"/>
    <x v="1"/>
  </r>
  <r>
    <s v="ID1875"/>
    <s v="Mr"/>
    <s v="Roger"/>
    <s v="Donaghy"/>
    <d v="1992-06-27T00:00:00"/>
    <n v="30"/>
    <n v="1"/>
    <n v="27.645"/>
    <n v="5.25"/>
    <x v="0"/>
    <x v="0"/>
    <x v="0"/>
    <n v="1"/>
    <s v="No"/>
    <x v="2"/>
    <x v="1"/>
    <n v="4237.13"/>
    <x v="2"/>
    <x v="1"/>
    <s v="R1016"/>
    <x v="1"/>
  </r>
  <r>
    <s v="ID1876"/>
    <s v="Ms"/>
    <s v="Pamela"/>
    <s v="Kennedy"/>
    <d v="1998-12-14T00:00:00"/>
    <n v="24"/>
    <n v="3"/>
    <n v="30.1"/>
    <n v="4.04"/>
    <x v="0"/>
    <x v="0"/>
    <x v="0"/>
    <n v="1"/>
    <s v="No"/>
    <x v="2"/>
    <x v="0"/>
    <n v="4234.93"/>
    <x v="1"/>
    <x v="1"/>
    <s v="R1011"/>
    <x v="2"/>
  </r>
  <r>
    <s v="ID1877"/>
    <s v="Ms"/>
    <s v="Allison M"/>
    <s v="Fiorini"/>
    <d v="1997-09-06T00:00:00"/>
    <n v="25"/>
    <n v="2"/>
    <n v="26.79"/>
    <n v="5"/>
    <x v="1"/>
    <x v="0"/>
    <x v="1"/>
    <n v="1"/>
    <s v="No"/>
    <x v="2"/>
    <x v="1"/>
    <n v="4189.1099999999997"/>
    <x v="1"/>
    <x v="2"/>
    <s v="R1012"/>
    <x v="2"/>
  </r>
  <r>
    <s v="ID1878"/>
    <s v="Mrs"/>
    <s v="Katherine H"/>
    <s v="Alexander"/>
    <d v="1995-10-03T00:00:00"/>
    <n v="27"/>
    <n v="0"/>
    <n v="27.1"/>
    <n v="4.01"/>
    <x v="1"/>
    <x v="0"/>
    <x v="0"/>
    <n v="1"/>
    <s v="No"/>
    <x v="2"/>
    <x v="1"/>
    <n v="4188.7299999999996"/>
    <x v="1"/>
    <x v="2"/>
    <s v="R1025"/>
    <x v="2"/>
  </r>
  <r>
    <s v="ID1879"/>
    <s v="Ms"/>
    <s v="Robin"/>
    <s v="Watkins"/>
    <d v="1989-06-25T00:00:00"/>
    <n v="33"/>
    <n v="0"/>
    <n v="24.31"/>
    <n v="5.4"/>
    <x v="0"/>
    <x v="0"/>
    <x v="0"/>
    <n v="0"/>
    <s v="No"/>
    <x v="2"/>
    <x v="2"/>
    <n v="4185.1000000000004"/>
    <x v="1"/>
    <x v="0"/>
    <s v="R1013"/>
    <x v="1"/>
  </r>
  <r>
    <s v="ID1880"/>
    <s v="Ms"/>
    <s v="Terri"/>
    <s v="Cassel"/>
    <d v="1984-09-16T00:00:00"/>
    <n v="38"/>
    <n v="3"/>
    <n v="15.53"/>
    <n v="5.81"/>
    <x v="0"/>
    <x v="0"/>
    <x v="0"/>
    <n v="1"/>
    <s v="No"/>
    <x v="1"/>
    <x v="3"/>
    <n v="4163.21"/>
    <x v="1"/>
    <x v="2"/>
    <s v="R1012"/>
    <x v="1"/>
  </r>
  <r>
    <s v="ID1881"/>
    <s v="Mr"/>
    <s v="Eddie"/>
    <s v="Ferguson"/>
    <d v="1998-11-26T00:00:00"/>
    <n v="24"/>
    <n v="0"/>
    <n v="30.7"/>
    <n v="5.82"/>
    <x v="0"/>
    <x v="0"/>
    <x v="0"/>
    <n v="1"/>
    <s v="No"/>
    <x v="1"/>
    <x v="0"/>
    <n v="4154.97"/>
    <x v="1"/>
    <x v="1"/>
    <s v="R1012"/>
    <x v="2"/>
  </r>
  <r>
    <s v="ID1882"/>
    <s v="Ms"/>
    <s v="Pamela"/>
    <s v="O'Sullivan"/>
    <d v="1992-08-04T00:00:00"/>
    <n v="30"/>
    <n v="1"/>
    <n v="33.33"/>
    <n v="4.82"/>
    <x v="0"/>
    <x v="0"/>
    <x v="0"/>
    <n v="1"/>
    <s v="No"/>
    <x v="2"/>
    <x v="0"/>
    <n v="4151.03"/>
    <x v="1"/>
    <x v="2"/>
    <s v="R1013"/>
    <x v="1"/>
  </r>
  <r>
    <s v="ID1883"/>
    <s v="Ms"/>
    <s v="Joyce"/>
    <s v="Chepkirui"/>
    <d v="1992-06-28T00:00:00"/>
    <n v="30"/>
    <n v="1"/>
    <n v="32.4"/>
    <n v="5.08"/>
    <x v="0"/>
    <x v="0"/>
    <x v="0"/>
    <n v="1"/>
    <s v="No"/>
    <x v="2"/>
    <x v="0"/>
    <n v="4149.74"/>
    <x v="1"/>
    <x v="1"/>
    <s v="R1011"/>
    <x v="1"/>
  </r>
  <r>
    <s v="ID1884"/>
    <s v="Ms"/>
    <s v="Alison W"/>
    <s v="Gurney"/>
    <d v="1992-06-18T00:00:00"/>
    <n v="30"/>
    <n v="0"/>
    <n v="27.93"/>
    <n v="5.59"/>
    <x v="0"/>
    <x v="0"/>
    <x v="0"/>
    <n v="1"/>
    <s v="No"/>
    <x v="2"/>
    <x v="1"/>
    <n v="4137.5200000000004"/>
    <x v="1"/>
    <x v="0"/>
    <s v="R1024"/>
    <x v="1"/>
  </r>
  <r>
    <s v="ID1885"/>
    <s v="Ms"/>
    <s v="Tammara C"/>
    <s v="Francis"/>
    <d v="1991-08-06T00:00:00"/>
    <n v="31"/>
    <n v="0"/>
    <n v="21.754999999999999"/>
    <n v="5.12"/>
    <x v="0"/>
    <x v="0"/>
    <x v="0"/>
    <n v="0"/>
    <s v="No"/>
    <x v="2"/>
    <x v="2"/>
    <n v="4134.08"/>
    <x v="1"/>
    <x v="1"/>
    <s v="R1012"/>
    <x v="1"/>
  </r>
  <r>
    <s v="ID1886"/>
    <s v="Ms"/>
    <s v="Dorota"/>
    <s v="Gruca"/>
    <d v="1994-08-21T00:00:00"/>
    <n v="28"/>
    <n v="1"/>
    <n v="25.934999999999999"/>
    <n v="4.95"/>
    <x v="0"/>
    <x v="0"/>
    <x v="0"/>
    <n v="0"/>
    <s v="No"/>
    <x v="2"/>
    <x v="1"/>
    <n v="4133.6400000000003"/>
    <x v="1"/>
    <x v="0"/>
    <s v="R1012"/>
    <x v="2"/>
  </r>
  <r>
    <s v="ID1887"/>
    <s v="Mr"/>
    <s v="Jose Norberto Sr"/>
    <s v="Rojas Alvarez"/>
    <d v="1990-12-14T00:00:00"/>
    <n v="32"/>
    <n v="1"/>
    <n v="31.5"/>
    <n v="6.16"/>
    <x v="0"/>
    <x v="0"/>
    <x v="0"/>
    <n v="0"/>
    <s v="No"/>
    <x v="1"/>
    <x v="0"/>
    <n v="4076.5"/>
    <x v="1"/>
    <x v="0"/>
    <s v="R1011"/>
    <x v="1"/>
  </r>
  <r>
    <s v="ID1888"/>
    <s v="Mr"/>
    <s v="Peter"/>
    <s v="Denton"/>
    <d v="1990-12-01T00:00:00"/>
    <n v="32"/>
    <n v="1"/>
    <n v="30.03"/>
    <n v="6.41"/>
    <x v="0"/>
    <x v="0"/>
    <x v="0"/>
    <n v="0"/>
    <s v="No"/>
    <x v="1"/>
    <x v="0"/>
    <n v="4074.45"/>
    <x v="2"/>
    <x v="2"/>
    <s v="R1013"/>
    <x v="1"/>
  </r>
  <r>
    <s v="ID1889"/>
    <s v="Mr"/>
    <s v="Bryant"/>
    <s v="Mason"/>
    <d v="2002-10-18T00:00:00"/>
    <n v="20"/>
    <n v="0"/>
    <n v="33.479999999999997"/>
    <n v="8.94"/>
    <x v="0"/>
    <x v="0"/>
    <x v="0"/>
    <n v="0"/>
    <s v="No"/>
    <x v="0"/>
    <x v="0"/>
    <n v="4070.51"/>
    <x v="1"/>
    <x v="1"/>
    <s v="R1012"/>
    <x v="2"/>
  </r>
  <r>
    <s v="ID1890"/>
    <s v="Ms"/>
    <s v="Christina"/>
    <s v="Trout"/>
    <d v="1983-09-16T00:00:00"/>
    <n v="39"/>
    <n v="3"/>
    <n v="16.510000000000002"/>
    <n v="4.42"/>
    <x v="1"/>
    <x v="0"/>
    <x v="1"/>
    <n v="1"/>
    <s v="No"/>
    <x v="2"/>
    <x v="3"/>
    <n v="4070.42"/>
    <x v="1"/>
    <x v="1"/>
    <s v="R1013"/>
    <x v="1"/>
  </r>
  <r>
    <s v="ID1891"/>
    <s v="Mr"/>
    <s v="John"/>
    <s v="Gilbert"/>
    <d v="1995-09-14T00:00:00"/>
    <n v="27"/>
    <n v="2"/>
    <n v="33.155000000000001"/>
    <n v="5.3"/>
    <x v="1"/>
    <x v="0"/>
    <x v="0"/>
    <n v="1"/>
    <s v="No"/>
    <x v="2"/>
    <x v="0"/>
    <n v="4058.71"/>
    <x v="2"/>
    <x v="0"/>
    <s v="R1012"/>
    <x v="2"/>
  </r>
  <r>
    <s v="ID1892"/>
    <s v="Mr"/>
    <s v="Eduardo"/>
    <s v="Chong"/>
    <d v="1993-08-13T00:00:00"/>
    <n v="29"/>
    <n v="2"/>
    <n v="37.29"/>
    <n v="4.6399999999999997"/>
    <x v="0"/>
    <x v="0"/>
    <x v="1"/>
    <n v="1"/>
    <s v="No"/>
    <x v="2"/>
    <x v="0"/>
    <n v="4058.12"/>
    <x v="1"/>
    <x v="1"/>
    <s v="R1013"/>
    <x v="2"/>
  </r>
  <r>
    <s v="ID1893"/>
    <s v="Ms"/>
    <s v="Laura M"/>
    <s v="Henry"/>
    <d v="1988-11-30T00:00:00"/>
    <n v="34"/>
    <n v="3"/>
    <n v="20.23"/>
    <n v="6.16"/>
    <x v="1"/>
    <x v="0"/>
    <x v="0"/>
    <n v="1"/>
    <s v="No"/>
    <x v="1"/>
    <x v="2"/>
    <n v="4047.94"/>
    <x v="1"/>
    <x v="1"/>
    <s v="R1013"/>
    <x v="1"/>
  </r>
  <r>
    <s v="ID1894"/>
    <s v="Mr"/>
    <s v="Charlie"/>
    <s v="Brenneman"/>
    <d v="1993-12-26T00:00:00"/>
    <n v="29"/>
    <n v="1"/>
    <n v="28.975000000000001"/>
    <n v="4.12"/>
    <x v="0"/>
    <x v="0"/>
    <x v="1"/>
    <n v="1"/>
    <s v="No"/>
    <x v="2"/>
    <x v="1"/>
    <n v="4040.56"/>
    <x v="2"/>
    <x v="0"/>
    <s v="R1015"/>
    <x v="2"/>
  </r>
  <r>
    <s v="ID1895"/>
    <s v="Ms"/>
    <s v="Melissa D"/>
    <s v="Kemp"/>
    <d v="1983-11-10T00:00:00"/>
    <n v="39"/>
    <n v="3"/>
    <n v="16.420000000000002"/>
    <n v="5.77"/>
    <x v="1"/>
    <x v="0"/>
    <x v="1"/>
    <n v="1"/>
    <s v="No"/>
    <x v="1"/>
    <x v="3"/>
    <n v="4039.9"/>
    <x v="1"/>
    <x v="1"/>
    <s v="R1013"/>
    <x v="1"/>
  </r>
  <r>
    <s v="ID1896"/>
    <s v="Mr"/>
    <s v="Dan C"/>
    <s v="Wilson"/>
    <d v="1984-07-07T00:00:00"/>
    <n v="38"/>
    <n v="3"/>
    <n v="17.559999999999999"/>
    <n v="6.2"/>
    <x v="0"/>
    <x v="0"/>
    <x v="0"/>
    <n v="1"/>
    <s v="No"/>
    <x v="1"/>
    <x v="3"/>
    <n v="4038.41"/>
    <x v="1"/>
    <x v="1"/>
    <s v="R1013"/>
    <x v="1"/>
  </r>
  <r>
    <s v="ID1897"/>
    <s v="Mr"/>
    <s v="Matthew"/>
    <s v="Hillyard"/>
    <d v="1992-10-11T00:00:00"/>
    <n v="30"/>
    <n v="1"/>
    <n v="24.13"/>
    <n v="4.3899999999999997"/>
    <x v="0"/>
    <x v="0"/>
    <x v="0"/>
    <n v="1"/>
    <s v="No"/>
    <x v="2"/>
    <x v="2"/>
    <n v="4032.24"/>
    <x v="2"/>
    <x v="0"/>
    <s v="R1012"/>
    <x v="1"/>
  </r>
  <r>
    <s v="ID1898"/>
    <s v="Mr"/>
    <s v="Wesley C"/>
    <s v="Turner"/>
    <d v="2000-09-13T00:00:00"/>
    <n v="22"/>
    <n v="3"/>
    <n v="19.95"/>
    <n v="5.13"/>
    <x v="0"/>
    <x v="1"/>
    <x v="0"/>
    <n v="2"/>
    <s v="No"/>
    <x v="2"/>
    <x v="2"/>
    <n v="4005.42"/>
    <x v="1"/>
    <x v="1"/>
    <s v="R1015"/>
    <x v="2"/>
  </r>
  <r>
    <s v="ID1899"/>
    <s v="Mr"/>
    <s v="Christopher"/>
    <s v="Benestad"/>
    <d v="1989-07-10T00:00:00"/>
    <n v="33"/>
    <n v="3"/>
    <n v="21.24"/>
    <n v="4.49"/>
    <x v="0"/>
    <x v="0"/>
    <x v="0"/>
    <n v="0"/>
    <s v="No"/>
    <x v="2"/>
    <x v="2"/>
    <n v="4002.36"/>
    <x v="1"/>
    <x v="1"/>
    <s v="R1013"/>
    <x v="1"/>
  </r>
  <r>
    <s v="ID1900"/>
    <s v="Ms"/>
    <s v="Jessica"/>
    <s v="Gonzales"/>
    <d v="1990-11-01T00:00:00"/>
    <n v="32"/>
    <n v="0"/>
    <n v="44.22"/>
    <n v="6.35"/>
    <x v="0"/>
    <x v="0"/>
    <x v="0"/>
    <n v="0"/>
    <s v="No"/>
    <x v="1"/>
    <x v="0"/>
    <n v="3994.18"/>
    <x v="1"/>
    <x v="2"/>
    <s v="R1013"/>
    <x v="1"/>
  </r>
  <r>
    <s v="ID1901"/>
    <s v="Ms"/>
    <s v="Christin"/>
    <s v="Newman"/>
    <d v="1990-11-22T00:00:00"/>
    <n v="32"/>
    <n v="0"/>
    <n v="41.1"/>
    <n v="5.79"/>
    <x v="0"/>
    <x v="0"/>
    <x v="0"/>
    <n v="0"/>
    <s v="No"/>
    <x v="1"/>
    <x v="0"/>
    <n v="3989.84"/>
    <x v="1"/>
    <x v="2"/>
    <s v="R1011"/>
    <x v="1"/>
  </r>
  <r>
    <s v="ID1902"/>
    <s v="Ms"/>
    <s v="Sara"/>
    <s v="Sayre"/>
    <d v="1996-09-08T00:00:00"/>
    <n v="26"/>
    <n v="2"/>
    <n v="34.200000000000003"/>
    <n v="4.78"/>
    <x v="1"/>
    <x v="0"/>
    <x v="0"/>
    <n v="0"/>
    <s v="No"/>
    <x v="2"/>
    <x v="0"/>
    <n v="3987.93"/>
    <x v="1"/>
    <x v="2"/>
    <s v="R1011"/>
    <x v="2"/>
  </r>
  <r>
    <s v="ID1903"/>
    <s v="Ms"/>
    <s v="Elizabeth"/>
    <s v="Panke"/>
    <d v="1996-08-17T00:00:00"/>
    <n v="26"/>
    <n v="2"/>
    <n v="29.92"/>
    <n v="6.02"/>
    <x v="1"/>
    <x v="0"/>
    <x v="0"/>
    <n v="0"/>
    <s v="No"/>
    <x v="1"/>
    <x v="1"/>
    <n v="3981.98"/>
    <x v="1"/>
    <x v="2"/>
    <s v="R1013"/>
    <x v="2"/>
  </r>
  <r>
    <s v="ID1904"/>
    <s v="Ms"/>
    <s v="Margaret P"/>
    <s v="Brennan"/>
    <d v="1990-07-29T00:00:00"/>
    <n v="32"/>
    <n v="0"/>
    <n v="28.93"/>
    <n v="4.4400000000000004"/>
    <x v="0"/>
    <x v="0"/>
    <x v="0"/>
    <n v="0"/>
    <s v="No"/>
    <x v="2"/>
    <x v="1"/>
    <n v="3972.92"/>
    <x v="1"/>
    <x v="0"/>
    <s v="R1013"/>
    <x v="1"/>
  </r>
  <r>
    <s v="ID1905"/>
    <s v="Ms"/>
    <s v="Tiffany K"/>
    <s v="Ngo"/>
    <d v="1995-07-11T00:00:00"/>
    <n v="27"/>
    <n v="1"/>
    <n v="31.254999999999999"/>
    <n v="5.84"/>
    <x v="1"/>
    <x v="0"/>
    <x v="0"/>
    <n v="1"/>
    <s v="No"/>
    <x v="1"/>
    <x v="0"/>
    <n v="3956.07"/>
    <x v="1"/>
    <x v="2"/>
    <s v="R1012"/>
    <x v="2"/>
  </r>
  <r>
    <s v="ID1906"/>
    <s v="Mr"/>
    <s v="David M"/>
    <s v="Guerdan"/>
    <d v="1999-07-10T00:00:00"/>
    <n v="23"/>
    <n v="0"/>
    <n v="29.83"/>
    <n v="5.39"/>
    <x v="0"/>
    <x v="0"/>
    <x v="0"/>
    <n v="0"/>
    <s v="No"/>
    <x v="2"/>
    <x v="1"/>
    <n v="3955.98"/>
    <x v="1"/>
    <x v="0"/>
    <s v="R1021"/>
    <x v="2"/>
  </r>
  <r>
    <s v="ID1907"/>
    <s v="Ms"/>
    <s v="Christine E"/>
    <s v="Shaw"/>
    <d v="1993-11-11T00:00:00"/>
    <n v="29"/>
    <n v="1"/>
    <n v="29.59"/>
    <n v="6.16"/>
    <x v="0"/>
    <x v="0"/>
    <x v="1"/>
    <n v="1"/>
    <s v="No"/>
    <x v="1"/>
    <x v="1"/>
    <n v="3947.41"/>
    <x v="1"/>
    <x v="2"/>
    <s v="R1013"/>
    <x v="2"/>
  </r>
  <r>
    <s v="ID1908"/>
    <s v="Ms"/>
    <s v="Donna"/>
    <s v="Mills-Honarvar"/>
    <d v="1993-09-29T00:00:00"/>
    <n v="29"/>
    <n v="0"/>
    <n v="31.16"/>
    <n v="4.49"/>
    <x v="0"/>
    <x v="0"/>
    <x v="1"/>
    <n v="1"/>
    <s v="No"/>
    <x v="2"/>
    <x v="0"/>
    <n v="3943.6"/>
    <x v="1"/>
    <x v="0"/>
    <s v="R1024"/>
    <x v="2"/>
  </r>
  <r>
    <s v="ID1909"/>
    <s v="Mr"/>
    <s v="Rod"/>
    <s v="Farvard"/>
    <d v="1988-10-24T00:00:00"/>
    <n v="34"/>
    <n v="0"/>
    <n v="34.21"/>
    <n v="4.4800000000000004"/>
    <x v="1"/>
    <x v="0"/>
    <x v="0"/>
    <n v="1"/>
    <s v="No"/>
    <x v="2"/>
    <x v="0"/>
    <n v="3935.18"/>
    <x v="2"/>
    <x v="1"/>
    <s v="R1013"/>
    <x v="1"/>
  </r>
  <r>
    <s v="ID1910"/>
    <s v="Mr"/>
    <s v="Joe"/>
    <s v="Kelly"/>
    <d v="2002-06-15T00:00:00"/>
    <n v="20"/>
    <n v="0"/>
    <n v="34.86"/>
    <n v="10.97"/>
    <x v="0"/>
    <x v="0"/>
    <x v="0"/>
    <n v="0"/>
    <s v="No"/>
    <x v="0"/>
    <x v="0"/>
    <n v="3931.51"/>
    <x v="1"/>
    <x v="0"/>
    <s v="R1011"/>
    <x v="2"/>
  </r>
  <r>
    <s v="ID1911"/>
    <s v="Ms"/>
    <s v="Kayleigh"/>
    <s v="Skinner"/>
    <d v="2000-07-10T00:00:00"/>
    <n v="22"/>
    <n v="2"/>
    <n v="34.58"/>
    <n v="5.14"/>
    <x v="0"/>
    <x v="1"/>
    <x v="0"/>
    <n v="2"/>
    <s v="No"/>
    <x v="2"/>
    <x v="0"/>
    <n v="3925.76"/>
    <x v="1"/>
    <x v="2"/>
    <s v="R1024"/>
    <x v="2"/>
  </r>
  <r>
    <s v="ID1912"/>
    <s v="Mr"/>
    <s v="Lorcan A"/>
    <s v="Murphy"/>
    <d v="1985-07-05T00:00:00"/>
    <n v="37"/>
    <n v="3"/>
    <n v="17.940000000000001"/>
    <n v="5.17"/>
    <x v="1"/>
    <x v="0"/>
    <x v="0"/>
    <n v="0"/>
    <s v="No"/>
    <x v="2"/>
    <x v="3"/>
    <n v="3910.44"/>
    <x v="1"/>
    <x v="2"/>
    <s v="R1013"/>
    <x v="1"/>
  </r>
  <r>
    <s v="ID1913"/>
    <s v="Mr"/>
    <s v="Billy"/>
    <s v="Shue"/>
    <d v="1997-11-24T00:00:00"/>
    <n v="25"/>
    <n v="3"/>
    <n v="26.8"/>
    <n v="6.18"/>
    <x v="1"/>
    <x v="0"/>
    <x v="1"/>
    <n v="1"/>
    <s v="No"/>
    <x v="1"/>
    <x v="1"/>
    <n v="3906.13"/>
    <x v="2"/>
    <x v="0"/>
    <s v="R1011"/>
    <x v="2"/>
  </r>
  <r>
    <s v="ID1914"/>
    <s v="Mr"/>
    <s v="Paul M"/>
    <s v="Reilly"/>
    <d v="1981-08-27T00:00:00"/>
    <n v="41"/>
    <n v="1"/>
    <n v="17.690000000000001"/>
    <n v="9.07"/>
    <x v="1"/>
    <x v="0"/>
    <x v="0"/>
    <n v="0"/>
    <s v="No"/>
    <x v="0"/>
    <x v="3"/>
    <n v="3902.07"/>
    <x v="1"/>
    <x v="2"/>
    <s v="R1013"/>
    <x v="1"/>
  </r>
  <r>
    <s v="ID1915"/>
    <s v="Ms"/>
    <s v="Brenda M"/>
    <s v="Blinn"/>
    <d v="1993-09-14T00:00:00"/>
    <n v="29"/>
    <n v="0"/>
    <n v="25.77"/>
    <n v="4.43"/>
    <x v="0"/>
    <x v="0"/>
    <x v="1"/>
    <n v="1"/>
    <s v="No"/>
    <x v="2"/>
    <x v="1"/>
    <n v="3898.35"/>
    <x v="1"/>
    <x v="2"/>
    <s v="R1012"/>
    <x v="2"/>
  </r>
  <r>
    <s v="ID1916"/>
    <s v="Mr"/>
    <s v="Jeff H"/>
    <s v="Duyn"/>
    <d v="2004-07-13T00:00:00"/>
    <n v="18"/>
    <n v="0"/>
    <n v="34.46"/>
    <n v="4.17"/>
    <x v="0"/>
    <x v="1"/>
    <x v="0"/>
    <n v="1"/>
    <s v="No"/>
    <x v="2"/>
    <x v="0"/>
    <n v="3889.2"/>
    <x v="1"/>
    <x v="2"/>
    <s v="R1012"/>
    <x v="2"/>
  </r>
  <r>
    <s v="ID1917"/>
    <s v="Mr"/>
    <s v="Michael"/>
    <s v="Wardian"/>
    <d v="1996-10-23T00:00:00"/>
    <n v="26"/>
    <n v="2"/>
    <n v="30.875"/>
    <n v="4.95"/>
    <x v="1"/>
    <x v="0"/>
    <x v="0"/>
    <n v="0"/>
    <s v="No"/>
    <x v="2"/>
    <x v="0"/>
    <n v="3877.3"/>
    <x v="0"/>
    <x v="0"/>
    <s v="R1012"/>
    <x v="2"/>
  </r>
  <r>
    <s v="ID1918"/>
    <s v="Mr"/>
    <s v="Jan"/>
    <s v="Heuninck"/>
    <d v="1991-07-25T00:00:00"/>
    <n v="31"/>
    <n v="1"/>
    <n v="39.49"/>
    <n v="5.13"/>
    <x v="0"/>
    <x v="0"/>
    <x v="0"/>
    <n v="0"/>
    <s v="No"/>
    <x v="2"/>
    <x v="0"/>
    <n v="3875.73"/>
    <x v="1"/>
    <x v="0"/>
    <s v="R1013"/>
    <x v="1"/>
  </r>
  <r>
    <s v="ID1919"/>
    <s v="Mr"/>
    <s v="Bernard"/>
    <s v="Kipyego"/>
    <d v="1990-06-24T00:00:00"/>
    <n v="32"/>
    <n v="0"/>
    <n v="28.88"/>
    <n v="4.0999999999999996"/>
    <x v="0"/>
    <x v="0"/>
    <x v="0"/>
    <n v="0"/>
    <s v="No"/>
    <x v="2"/>
    <x v="1"/>
    <n v="3866.86"/>
    <x v="0"/>
    <x v="1"/>
    <s v="R1012"/>
    <x v="1"/>
  </r>
  <r>
    <s v="ID1920"/>
    <s v="Mr"/>
    <s v="Craig"/>
    <s v="Kuehl"/>
    <d v="2001-10-18T00:00:00"/>
    <n v="21"/>
    <n v="3"/>
    <n v="20.234999999999999"/>
    <n v="5.01"/>
    <x v="1"/>
    <x v="0"/>
    <x v="0"/>
    <n v="0"/>
    <s v="No"/>
    <x v="2"/>
    <x v="2"/>
    <n v="3861.21"/>
    <x v="1"/>
    <x v="2"/>
    <s v="R1016"/>
    <x v="2"/>
  </r>
  <r>
    <s v="ID1921"/>
    <s v="Mrs"/>
    <s v="Bryn"/>
    <s v="Burkholder"/>
    <d v="2001-06-06T00:00:00"/>
    <n v="22"/>
    <n v="0"/>
    <n v="30.67"/>
    <n v="5.09"/>
    <x v="1"/>
    <x v="0"/>
    <x v="0"/>
    <n v="0"/>
    <s v="No"/>
    <x v="2"/>
    <x v="0"/>
    <n v="3858.51"/>
    <x v="1"/>
    <x v="0"/>
    <s v="R1025"/>
    <x v="2"/>
  </r>
  <r>
    <s v="ID1922"/>
    <s v="Mr"/>
    <s v="Michael"/>
    <s v="Stadolnik"/>
    <d v="1991-08-19T00:00:00"/>
    <n v="31"/>
    <n v="0"/>
    <n v="30.875"/>
    <n v="6.49"/>
    <x v="0"/>
    <x v="0"/>
    <x v="0"/>
    <n v="0"/>
    <s v="No"/>
    <x v="1"/>
    <x v="0"/>
    <n v="3857.76"/>
    <x v="2"/>
    <x v="1"/>
    <s v="R1016"/>
    <x v="1"/>
  </r>
  <r>
    <s v="ID1923"/>
    <s v="Mr"/>
    <s v="Benjamin"/>
    <s v="Shields"/>
    <d v="1994-08-12T00:00:00"/>
    <n v="28"/>
    <n v="2"/>
    <n v="23.8"/>
    <n v="4.08"/>
    <x v="0"/>
    <x v="0"/>
    <x v="0"/>
    <n v="0"/>
    <s v="No"/>
    <x v="2"/>
    <x v="2"/>
    <n v="3847.67"/>
    <x v="2"/>
    <x v="2"/>
    <s v="R1011"/>
    <x v="2"/>
  </r>
  <r>
    <s v="ID1924"/>
    <s v="Mr"/>
    <s v="Jay"/>
    <s v="Margolis"/>
    <d v="1981-09-29T00:00:00"/>
    <n v="41"/>
    <n v="1"/>
    <n v="15.37"/>
    <n v="8.6300000000000008"/>
    <x v="1"/>
    <x v="0"/>
    <x v="0"/>
    <n v="0"/>
    <s v="No"/>
    <x v="0"/>
    <x v="3"/>
    <n v="3797.2"/>
    <x v="1"/>
    <x v="0"/>
    <s v="R1012"/>
    <x v="1"/>
  </r>
  <r>
    <s v="ID1925"/>
    <s v="Mr"/>
    <s v="William"/>
    <s v="Uffenbeck"/>
    <d v="1999-06-24T00:00:00"/>
    <n v="23"/>
    <n v="0"/>
    <n v="30.4"/>
    <n v="5.28"/>
    <x v="0"/>
    <x v="0"/>
    <x v="0"/>
    <n v="0"/>
    <s v="No"/>
    <x v="2"/>
    <x v="0"/>
    <n v="3796.36"/>
    <x v="1"/>
    <x v="0"/>
    <s v="R1012"/>
    <x v="2"/>
  </r>
  <r>
    <s v="ID1926"/>
    <s v="Ms"/>
    <s v="Shelley"/>
    <s v="Brake"/>
    <d v="1988-08-28T00:00:00"/>
    <n v="34"/>
    <n v="3"/>
    <n v="19.48"/>
    <n v="5.63"/>
    <x v="1"/>
    <x v="0"/>
    <x v="0"/>
    <n v="1"/>
    <s v="No"/>
    <x v="2"/>
    <x v="2"/>
    <n v="3793.55"/>
    <x v="1"/>
    <x v="0"/>
    <s v="R1013"/>
    <x v="1"/>
  </r>
  <r>
    <s v="ID1927"/>
    <s v="Ms"/>
    <s v="Jekaterina"/>
    <s v="Stepanova"/>
    <d v="1981-12-13T00:00:00"/>
    <n v="41"/>
    <n v="1"/>
    <n v="16.96"/>
    <n v="11.47"/>
    <x v="1"/>
    <x v="0"/>
    <x v="0"/>
    <n v="0"/>
    <s v="No"/>
    <x v="0"/>
    <x v="3"/>
    <n v="3785.77"/>
    <x v="1"/>
    <x v="1"/>
    <s v="R1013"/>
    <x v="1"/>
  </r>
  <r>
    <s v="ID1928"/>
    <s v="Mr"/>
    <s v="Daniel"/>
    <s v="Verdi"/>
    <d v="1987-10-24T00:00:00"/>
    <n v="35"/>
    <n v="3"/>
    <n v="19.05"/>
    <n v="4.92"/>
    <x v="0"/>
    <x v="0"/>
    <x v="0"/>
    <n v="1"/>
    <s v="No"/>
    <x v="2"/>
    <x v="2"/>
    <n v="3773.23"/>
    <x v="1"/>
    <x v="0"/>
    <s v="R1013"/>
    <x v="1"/>
  </r>
  <r>
    <s v="ID1929"/>
    <s v="Ms"/>
    <s v="Pauline"/>
    <s v="Mclean"/>
    <d v="1994-11-21T00:00:00"/>
    <n v="28"/>
    <n v="1"/>
    <n v="37.619999999999997"/>
    <n v="4.18"/>
    <x v="0"/>
    <x v="0"/>
    <x v="0"/>
    <n v="0"/>
    <s v="No"/>
    <x v="2"/>
    <x v="0"/>
    <n v="3766.88"/>
    <x v="1"/>
    <x v="1"/>
    <s v="R1013"/>
    <x v="2"/>
  </r>
  <r>
    <s v="ID1930"/>
    <s v="Ms"/>
    <s v="Colleen"/>
    <s v="Ryan"/>
    <d v="1991-10-24T00:00:00"/>
    <n v="31"/>
    <n v="0"/>
    <n v="29.1"/>
    <n v="4.67"/>
    <x v="0"/>
    <x v="0"/>
    <x v="0"/>
    <n v="0"/>
    <s v="No"/>
    <x v="2"/>
    <x v="1"/>
    <n v="3761.29"/>
    <x v="1"/>
    <x v="0"/>
    <s v="R1011"/>
    <x v="1"/>
  </r>
  <r>
    <s v="ID1931"/>
    <s v="Ms"/>
    <s v="Aleah K"/>
    <s v="Mickelson"/>
    <d v="1991-08-25T00:00:00"/>
    <n v="31"/>
    <n v="0"/>
    <n v="26.62"/>
    <n v="6.24"/>
    <x v="0"/>
    <x v="0"/>
    <x v="0"/>
    <n v="0"/>
    <s v="No"/>
    <x v="1"/>
    <x v="1"/>
    <n v="3757.84"/>
    <x v="1"/>
    <x v="1"/>
    <s v="R1013"/>
    <x v="1"/>
  </r>
  <r>
    <s v="ID1932"/>
    <s v="Ms"/>
    <s v="Mare"/>
    <s v="Dibaba"/>
    <d v="1991-10-28T00:00:00"/>
    <n v="31"/>
    <n v="0"/>
    <n v="25.74"/>
    <n v="5.99"/>
    <x v="0"/>
    <x v="0"/>
    <x v="0"/>
    <n v="0"/>
    <s v="No"/>
    <x v="1"/>
    <x v="1"/>
    <n v="3756.62"/>
    <x v="1"/>
    <x v="2"/>
    <s v="R1013"/>
    <x v="1"/>
  </r>
  <r>
    <s v="ID1933"/>
    <s v="Mr"/>
    <s v="Kevin"/>
    <s v="Shilling"/>
    <d v="1986-09-09T00:00:00"/>
    <n v="36"/>
    <n v="3"/>
    <n v="18.22"/>
    <n v="10.27"/>
    <x v="1"/>
    <x v="0"/>
    <x v="0"/>
    <n v="1"/>
    <s v="No"/>
    <x v="0"/>
    <x v="3"/>
    <n v="3748.56"/>
    <x v="1"/>
    <x v="2"/>
    <s v="R1013"/>
    <x v="1"/>
  </r>
  <r>
    <s v="ID1934"/>
    <s v="Ms"/>
    <s v="Jessica"/>
    <s v="Bashaw"/>
    <d v="1993-06-22T00:00:00"/>
    <n v="29"/>
    <n v="0"/>
    <n v="26.03"/>
    <n v="5.97"/>
    <x v="0"/>
    <x v="0"/>
    <x v="1"/>
    <n v="1"/>
    <s v="No"/>
    <x v="1"/>
    <x v="1"/>
    <n v="3736.46"/>
    <x v="1"/>
    <x v="2"/>
    <s v="R1012"/>
    <x v="2"/>
  </r>
  <r>
    <s v="ID1935"/>
    <s v="Ms"/>
    <s v="Amanda R"/>
    <s v="Jacob"/>
    <d v="1994-08-22T00:00:00"/>
    <n v="28"/>
    <n v="0"/>
    <n v="17.29"/>
    <n v="4.9800000000000004"/>
    <x v="0"/>
    <x v="0"/>
    <x v="0"/>
    <n v="0"/>
    <s v="No"/>
    <x v="2"/>
    <x v="3"/>
    <n v="3732.63"/>
    <x v="1"/>
    <x v="0"/>
    <s v="R1024"/>
    <x v="2"/>
  </r>
  <r>
    <s v="ID1936"/>
    <s v="Mr"/>
    <s v="Murray W"/>
    <s v="Mccutcheon"/>
    <d v="1986-12-01T00:00:00"/>
    <n v="36"/>
    <n v="3"/>
    <n v="18.170000000000002"/>
    <n v="6.91"/>
    <x v="1"/>
    <x v="0"/>
    <x v="0"/>
    <n v="1"/>
    <s v="No"/>
    <x v="0"/>
    <x v="3"/>
    <n v="3731.6"/>
    <x v="1"/>
    <x v="2"/>
    <s v="R1013"/>
    <x v="1"/>
  </r>
  <r>
    <s v="ID1937"/>
    <s v="Mrs"/>
    <s v="Meghan P"/>
    <s v="Connor"/>
    <d v="2004-11-05T00:00:00"/>
    <n v="18"/>
    <n v="0"/>
    <n v="32.54"/>
    <n v="6.38"/>
    <x v="0"/>
    <x v="1"/>
    <x v="0"/>
    <n v="1"/>
    <s v="No"/>
    <x v="1"/>
    <x v="0"/>
    <n v="3722.23"/>
    <x v="1"/>
    <x v="2"/>
    <s v="R1025"/>
    <x v="2"/>
  </r>
  <r>
    <s v="ID1938"/>
    <s v="Mr"/>
    <s v="David"/>
    <s v="May"/>
    <d v="1989-12-02T00:00:00"/>
    <n v="33"/>
    <n v="0"/>
    <n v="30.25"/>
    <n v="4.7699999999999996"/>
    <x v="0"/>
    <x v="0"/>
    <x v="0"/>
    <n v="0"/>
    <s v="No"/>
    <x v="2"/>
    <x v="0"/>
    <n v="3704.35"/>
    <x v="1"/>
    <x v="2"/>
    <s v="R1013"/>
    <x v="1"/>
  </r>
  <r>
    <s v="ID1939"/>
    <s v="Mr"/>
    <s v="Seth"/>
    <s v="Geoghegan"/>
    <d v="1988-08-18T00:00:00"/>
    <n v="34"/>
    <n v="3"/>
    <n v="19.59"/>
    <n v="6.04"/>
    <x v="1"/>
    <x v="0"/>
    <x v="0"/>
    <n v="1"/>
    <s v="No"/>
    <x v="1"/>
    <x v="2"/>
    <n v="3699.54"/>
    <x v="1"/>
    <x v="0"/>
    <s v="R1013"/>
    <x v="1"/>
  </r>
  <r>
    <s v="ID1940"/>
    <s v="Mr"/>
    <s v="Michael P"/>
    <s v="Mcginn"/>
    <d v="1995-10-21T00:00:00"/>
    <n v="27"/>
    <n v="2"/>
    <n v="45.9"/>
    <n v="4.3"/>
    <x v="1"/>
    <x v="0"/>
    <x v="0"/>
    <n v="1"/>
    <s v="No"/>
    <x v="2"/>
    <x v="0"/>
    <n v="3693.43"/>
    <x v="1"/>
    <x v="0"/>
    <s v="R1011"/>
    <x v="2"/>
  </r>
  <r>
    <s v="ID1941"/>
    <s v="Mr"/>
    <s v="Russell M"/>
    <s v="Jones"/>
    <d v="1981-12-14T00:00:00"/>
    <n v="41"/>
    <n v="1"/>
    <n v="17.059999999999999"/>
    <n v="8.75"/>
    <x v="1"/>
    <x v="0"/>
    <x v="0"/>
    <n v="0"/>
    <s v="No"/>
    <x v="0"/>
    <x v="3"/>
    <n v="3688.38"/>
    <x v="1"/>
    <x v="2"/>
    <s v="R1013"/>
    <x v="1"/>
  </r>
  <r>
    <s v="ID1942"/>
    <s v="Mr"/>
    <s v="Martin"/>
    <s v="Quinteros"/>
    <d v="2003-07-10T00:00:00"/>
    <n v="19"/>
    <n v="0"/>
    <n v="32.07"/>
    <n v="5.25"/>
    <x v="0"/>
    <x v="0"/>
    <x v="1"/>
    <n v="1"/>
    <s v="No"/>
    <x v="2"/>
    <x v="0"/>
    <n v="3688.35"/>
    <x v="1"/>
    <x v="2"/>
    <s v="R1021"/>
    <x v="2"/>
  </r>
  <r>
    <s v="ID1943"/>
    <s v="Mr"/>
    <s v="Michael"/>
    <s v="Loenser"/>
    <d v="1984-07-06T00:00:00"/>
    <n v="38"/>
    <n v="3"/>
    <n v="16.5"/>
    <n v="5.03"/>
    <x v="0"/>
    <x v="0"/>
    <x v="0"/>
    <n v="1"/>
    <s v="No"/>
    <x v="2"/>
    <x v="3"/>
    <n v="3678.86"/>
    <x v="1"/>
    <x v="0"/>
    <s v="R1013"/>
    <x v="1"/>
  </r>
  <r>
    <s v="ID1944"/>
    <s v="Mr"/>
    <s v="Miles"/>
    <s v="Aitken"/>
    <d v="1992-09-14T00:00:00"/>
    <n v="30"/>
    <n v="1"/>
    <n v="31.4"/>
    <n v="5.88"/>
    <x v="0"/>
    <x v="0"/>
    <x v="0"/>
    <n v="1"/>
    <s v="No"/>
    <x v="1"/>
    <x v="0"/>
    <n v="3659.35"/>
    <x v="2"/>
    <x v="1"/>
    <s v="R1011"/>
    <x v="1"/>
  </r>
  <r>
    <s v="ID1945"/>
    <s v="Ms"/>
    <s v="Amanda"/>
    <s v="Furrer"/>
    <d v="1990-11-08T00:00:00"/>
    <n v="32"/>
    <n v="3"/>
    <n v="20.36"/>
    <n v="4.49"/>
    <x v="0"/>
    <x v="0"/>
    <x v="0"/>
    <n v="0"/>
    <s v="No"/>
    <x v="2"/>
    <x v="2"/>
    <n v="3653.29"/>
    <x v="1"/>
    <x v="0"/>
    <s v="R1011"/>
    <x v="1"/>
  </r>
  <r>
    <s v="ID1946"/>
    <s v="Mr"/>
    <s v="Roger"/>
    <s v="Konigs"/>
    <d v="1992-11-17T00:00:00"/>
    <n v="30"/>
    <n v="0"/>
    <n v="25.46"/>
    <n v="4.1399999999999997"/>
    <x v="0"/>
    <x v="0"/>
    <x v="0"/>
    <n v="1"/>
    <s v="No"/>
    <x v="2"/>
    <x v="1"/>
    <n v="3645.09"/>
    <x v="0"/>
    <x v="2"/>
    <s v="R1014"/>
    <x v="1"/>
  </r>
  <r>
    <s v="ID1947"/>
    <s v="Mr"/>
    <s v="Brock J"/>
    <s v="Tesdahl"/>
    <d v="1985-06-14T00:00:00"/>
    <n v="37"/>
    <n v="3"/>
    <n v="17.09"/>
    <n v="5.8"/>
    <x v="1"/>
    <x v="0"/>
    <x v="0"/>
    <n v="0"/>
    <s v="No"/>
    <x v="1"/>
    <x v="3"/>
    <n v="3622.13"/>
    <x v="1"/>
    <x v="1"/>
    <s v="R1013"/>
    <x v="1"/>
  </r>
  <r>
    <s v="ID1948"/>
    <s v="Mr"/>
    <s v="Stephen F"/>
    <s v="Engel"/>
    <d v="1990-10-11T00:00:00"/>
    <n v="32"/>
    <n v="3"/>
    <n v="20.83"/>
    <n v="5.12"/>
    <x v="0"/>
    <x v="0"/>
    <x v="0"/>
    <n v="0"/>
    <s v="No"/>
    <x v="2"/>
    <x v="2"/>
    <n v="3606.43"/>
    <x v="1"/>
    <x v="1"/>
    <s v="R1013"/>
    <x v="1"/>
  </r>
  <r>
    <s v="ID1949"/>
    <s v="Ms"/>
    <s v="Missy"/>
    <s v="Kuck"/>
    <d v="1988-11-04T00:00:00"/>
    <n v="34"/>
    <n v="3"/>
    <n v="18.920000000000002"/>
    <n v="5.98"/>
    <x v="1"/>
    <x v="0"/>
    <x v="0"/>
    <n v="1"/>
    <s v="No"/>
    <x v="1"/>
    <x v="2"/>
    <n v="3603.6"/>
    <x v="1"/>
    <x v="1"/>
    <s v="R1013"/>
    <x v="1"/>
  </r>
  <r>
    <s v="ID1950"/>
    <s v="Mr"/>
    <s v="William"/>
    <s v="Dillon"/>
    <d v="1999-08-12T00:00:00"/>
    <n v="23"/>
    <n v="3"/>
    <n v="37.1"/>
    <n v="5.46"/>
    <x v="0"/>
    <x v="0"/>
    <x v="0"/>
    <n v="0"/>
    <s v="No"/>
    <x v="2"/>
    <x v="0"/>
    <n v="3597.6"/>
    <x v="1"/>
    <x v="2"/>
    <s v="R1011"/>
    <x v="2"/>
  </r>
  <r>
    <s v="ID1951"/>
    <s v="Ms"/>
    <s v="Lauren M"/>
    <s v="Neuschel"/>
    <d v="1997-11-04T00:00:00"/>
    <n v="25"/>
    <n v="1"/>
    <n v="22.515000000000001"/>
    <n v="4.91"/>
    <x v="1"/>
    <x v="0"/>
    <x v="1"/>
    <n v="1"/>
    <s v="No"/>
    <x v="2"/>
    <x v="2"/>
    <n v="3594.17"/>
    <x v="1"/>
    <x v="2"/>
    <s v="R1012"/>
    <x v="2"/>
  </r>
  <r>
    <s v="ID1952"/>
    <s v="Mr"/>
    <s v="Apolo U"/>
    <s v="Rosales Ramirez"/>
    <d v="1999-06-06T00:00:00"/>
    <n v="24"/>
    <n v="3"/>
    <n v="32.700000000000003"/>
    <n v="4.66"/>
    <x v="0"/>
    <x v="0"/>
    <x v="0"/>
    <n v="0"/>
    <s v="No"/>
    <x v="2"/>
    <x v="0"/>
    <n v="3591.48"/>
    <x v="1"/>
    <x v="0"/>
    <s v="R1011"/>
    <x v="2"/>
  </r>
  <r>
    <s v="ID1953"/>
    <s v="Mr"/>
    <s v="Alfons"/>
    <s v="Marquez"/>
    <d v="1986-12-27T00:00:00"/>
    <n v="36"/>
    <n v="3"/>
    <n v="17.75"/>
    <n v="6.8"/>
    <x v="1"/>
    <x v="0"/>
    <x v="0"/>
    <n v="1"/>
    <s v="No"/>
    <x v="0"/>
    <x v="3"/>
    <n v="3589.14"/>
    <x v="1"/>
    <x v="2"/>
    <s v="R1013"/>
    <x v="1"/>
  </r>
  <r>
    <s v="ID1954"/>
    <s v="Ms"/>
    <s v="Amber"/>
    <s v="Green"/>
    <d v="2001-11-11T00:00:00"/>
    <n v="21"/>
    <n v="2"/>
    <n v="33.630000000000003"/>
    <n v="4.47"/>
    <x v="1"/>
    <x v="0"/>
    <x v="0"/>
    <n v="0"/>
    <s v="No"/>
    <x v="2"/>
    <x v="0"/>
    <n v="3579.83"/>
    <x v="1"/>
    <x v="2"/>
    <s v="R1012"/>
    <x v="2"/>
  </r>
  <r>
    <s v="ID1955"/>
    <s v="Ms"/>
    <s v="Leah C"/>
    <s v="Schubel"/>
    <d v="1995-08-23T00:00:00"/>
    <n v="27"/>
    <n v="1"/>
    <n v="34.799999999999997"/>
    <n v="4.08"/>
    <x v="1"/>
    <x v="0"/>
    <x v="0"/>
    <n v="1"/>
    <s v="No"/>
    <x v="2"/>
    <x v="0"/>
    <n v="3578"/>
    <x v="1"/>
    <x v="0"/>
    <s v="R1011"/>
    <x v="2"/>
  </r>
  <r>
    <s v="ID1956"/>
    <s v="Ms"/>
    <s v="Lilia"/>
    <s v="Jimenez"/>
    <d v="1988-08-18T00:00:00"/>
    <n v="34"/>
    <n v="3"/>
    <n v="16.809999999999999"/>
    <n v="5.51"/>
    <x v="1"/>
    <x v="0"/>
    <x v="0"/>
    <n v="1"/>
    <s v="No"/>
    <x v="2"/>
    <x v="3"/>
    <n v="3569.96"/>
    <x v="1"/>
    <x v="1"/>
    <s v="R1012"/>
    <x v="1"/>
  </r>
  <r>
    <s v="ID1957"/>
    <s v="Mr"/>
    <s v="Danny"/>
    <s v="Zimny-Schmitt"/>
    <d v="1981-10-10T00:00:00"/>
    <n v="41"/>
    <n v="1"/>
    <n v="16.690000000000001"/>
    <n v="8.4"/>
    <x v="1"/>
    <x v="0"/>
    <x v="0"/>
    <n v="0"/>
    <s v="No"/>
    <x v="0"/>
    <x v="3"/>
    <n v="3562.87"/>
    <x v="1"/>
    <x v="1"/>
    <s v="R1013"/>
    <x v="1"/>
  </r>
  <r>
    <s v="ID1958"/>
    <s v="Ms"/>
    <s v="Lauren"/>
    <s v="Hill"/>
    <d v="1995-06-16T00:00:00"/>
    <n v="27"/>
    <n v="1"/>
    <n v="23.21"/>
    <n v="5.14"/>
    <x v="1"/>
    <x v="0"/>
    <x v="0"/>
    <n v="1"/>
    <s v="No"/>
    <x v="2"/>
    <x v="2"/>
    <n v="3561.89"/>
    <x v="1"/>
    <x v="1"/>
    <s v="R1013"/>
    <x v="2"/>
  </r>
  <r>
    <s v="ID1959"/>
    <s v="Ms"/>
    <s v="Courtney"/>
    <s v="Brohart"/>
    <d v="1995-10-09T00:00:00"/>
    <n v="27"/>
    <n v="0"/>
    <n v="25.175000000000001"/>
    <n v="5.21"/>
    <x v="1"/>
    <x v="0"/>
    <x v="0"/>
    <n v="1"/>
    <s v="No"/>
    <x v="2"/>
    <x v="1"/>
    <n v="3558.62"/>
    <x v="1"/>
    <x v="0"/>
    <s v="R1024"/>
    <x v="2"/>
  </r>
  <r>
    <s v="ID1960"/>
    <s v="Ms"/>
    <s v="Elizabeth"/>
    <s v="Ryan"/>
    <d v="1994-09-24T00:00:00"/>
    <n v="28"/>
    <n v="0"/>
    <n v="34.770000000000003"/>
    <n v="6.23"/>
    <x v="0"/>
    <x v="0"/>
    <x v="0"/>
    <n v="0"/>
    <s v="No"/>
    <x v="1"/>
    <x v="0"/>
    <n v="3556.92"/>
    <x v="1"/>
    <x v="0"/>
    <s v="R1012"/>
    <x v="2"/>
  </r>
  <r>
    <s v="ID1961"/>
    <s v="Ms"/>
    <s v="Satomi"/>
    <s v="Oka"/>
    <d v="1992-12-22T00:00:00"/>
    <n v="30"/>
    <n v="0"/>
    <n v="27.7"/>
    <n v="5.6"/>
    <x v="0"/>
    <x v="0"/>
    <x v="0"/>
    <n v="1"/>
    <s v="No"/>
    <x v="2"/>
    <x v="1"/>
    <n v="3554.2"/>
    <x v="1"/>
    <x v="0"/>
    <s v="R1011"/>
    <x v="1"/>
  </r>
  <r>
    <s v="ID1962"/>
    <s v="Mr"/>
    <s v="Matthew D"/>
    <s v="Newman"/>
    <d v="1988-10-15T00:00:00"/>
    <n v="34"/>
    <n v="3"/>
    <n v="19.12"/>
    <n v="4.72"/>
    <x v="1"/>
    <x v="0"/>
    <x v="0"/>
    <n v="1"/>
    <s v="No"/>
    <x v="2"/>
    <x v="2"/>
    <n v="3540.12"/>
    <x v="1"/>
    <x v="1"/>
    <s v="R1013"/>
    <x v="1"/>
  </r>
  <r>
    <s v="ID1963"/>
    <s v="Mr"/>
    <s v="Peter T Ii"/>
    <s v="Metzger"/>
    <d v="2003-08-24T00:00:00"/>
    <n v="19"/>
    <n v="0"/>
    <n v="32.67"/>
    <n v="4.67"/>
    <x v="0"/>
    <x v="0"/>
    <x v="1"/>
    <n v="1"/>
    <s v="No"/>
    <x v="2"/>
    <x v="0"/>
    <n v="3538.9"/>
    <x v="1"/>
    <x v="2"/>
    <s v="R1012"/>
    <x v="2"/>
  </r>
  <r>
    <s v="ID1964"/>
    <s v="Mr"/>
    <s v="Manuel"/>
    <s v="Gonzalez"/>
    <d v="1998-09-16T00:00:00"/>
    <n v="24"/>
    <n v="2"/>
    <n v="28.5"/>
    <n v="6.11"/>
    <x v="0"/>
    <x v="0"/>
    <x v="0"/>
    <n v="1"/>
    <s v="No"/>
    <x v="1"/>
    <x v="1"/>
    <n v="3537.7"/>
    <x v="2"/>
    <x v="0"/>
    <s v="R1012"/>
    <x v="2"/>
  </r>
  <r>
    <s v="ID1965"/>
    <s v="Ms"/>
    <s v="Kindsey P"/>
    <s v="Vaughn"/>
    <d v="1999-09-22T00:00:00"/>
    <n v="23"/>
    <n v="2"/>
    <n v="39.270000000000003"/>
    <n v="6.25"/>
    <x v="0"/>
    <x v="0"/>
    <x v="0"/>
    <n v="0"/>
    <s v="No"/>
    <x v="1"/>
    <x v="0"/>
    <n v="3500.61"/>
    <x v="1"/>
    <x v="2"/>
    <s v="R1013"/>
    <x v="2"/>
  </r>
  <r>
    <s v="ID1966"/>
    <s v="Mr"/>
    <s v="Thomas G"/>
    <s v="Clifford"/>
    <d v="1996-09-18T00:00:00"/>
    <n v="26"/>
    <n v="1"/>
    <n v="32.49"/>
    <n v="4"/>
    <x v="1"/>
    <x v="0"/>
    <x v="0"/>
    <n v="0"/>
    <s v="No"/>
    <x v="2"/>
    <x v="0"/>
    <n v="3490.55"/>
    <x v="0"/>
    <x v="2"/>
    <s v="R1015"/>
    <x v="2"/>
  </r>
  <r>
    <s v="ID1967"/>
    <s v="Mr"/>
    <s v="Kyle S"/>
    <s v="Petty"/>
    <d v="1996-09-19T00:00:00"/>
    <n v="26"/>
    <n v="2"/>
    <n v="23.7"/>
    <n v="5.55"/>
    <x v="1"/>
    <x v="0"/>
    <x v="0"/>
    <n v="0"/>
    <s v="No"/>
    <x v="2"/>
    <x v="2"/>
    <n v="3484.33"/>
    <x v="2"/>
    <x v="0"/>
    <s v="R1011"/>
    <x v="2"/>
  </r>
  <r>
    <s v="ID1968"/>
    <s v="Mr"/>
    <s v="Alexander J"/>
    <s v="Sanford"/>
    <d v="2004-06-26T00:00:00"/>
    <n v="18"/>
    <n v="3"/>
    <n v="30.4"/>
    <n v="5.95"/>
    <x v="0"/>
    <x v="1"/>
    <x v="0"/>
    <n v="1"/>
    <s v="No"/>
    <x v="1"/>
    <x v="0"/>
    <n v="3481.87"/>
    <x v="1"/>
    <x v="0"/>
    <s v="R1016"/>
    <x v="2"/>
  </r>
  <r>
    <s v="ID1969"/>
    <s v="Mr"/>
    <s v="Dustin L"/>
    <s v="Sprague"/>
    <d v="1993-10-12T00:00:00"/>
    <n v="29"/>
    <n v="1"/>
    <n v="38.94"/>
    <n v="4.3600000000000003"/>
    <x v="0"/>
    <x v="0"/>
    <x v="1"/>
    <n v="1"/>
    <s v="No"/>
    <x v="2"/>
    <x v="0"/>
    <n v="3471.41"/>
    <x v="1"/>
    <x v="2"/>
    <s v="R1013"/>
    <x v="2"/>
  </r>
  <r>
    <s v="ID1970"/>
    <s v="Mrs"/>
    <s v="Chloe"/>
    <s v="Lasseron"/>
    <d v="2003-07-29T00:00:00"/>
    <n v="19"/>
    <n v="0"/>
    <n v="31.02"/>
    <n v="4.84"/>
    <x v="0"/>
    <x v="0"/>
    <x v="1"/>
    <n v="1"/>
    <s v="No"/>
    <x v="2"/>
    <x v="0"/>
    <n v="3463.51"/>
    <x v="1"/>
    <x v="1"/>
    <s v="R1025"/>
    <x v="2"/>
  </r>
  <r>
    <s v="ID1971"/>
    <s v="Ms"/>
    <s v="Cailtlin"/>
    <s v="Bushong"/>
    <d v="1987-09-14T00:00:00"/>
    <n v="35"/>
    <n v="3"/>
    <n v="17.5"/>
    <n v="4.5599999999999996"/>
    <x v="0"/>
    <x v="0"/>
    <x v="0"/>
    <n v="1"/>
    <s v="No"/>
    <x v="2"/>
    <x v="3"/>
    <n v="3453.77"/>
    <x v="1"/>
    <x v="1"/>
    <s v="R1011"/>
    <x v="1"/>
  </r>
  <r>
    <s v="ID1972"/>
    <s v="Mr"/>
    <s v="Joshua"/>
    <s v="Dennison"/>
    <d v="2000-06-20T00:00:00"/>
    <n v="22"/>
    <n v="3"/>
    <n v="34.799999999999997"/>
    <n v="4.42"/>
    <x v="1"/>
    <x v="1"/>
    <x v="0"/>
    <n v="2"/>
    <s v="No"/>
    <x v="2"/>
    <x v="0"/>
    <n v="3443.06"/>
    <x v="1"/>
    <x v="1"/>
    <s v="R1011"/>
    <x v="2"/>
  </r>
  <r>
    <s v="ID1973"/>
    <s v="Mr"/>
    <s v="Chuy"/>
    <s v="Lira"/>
    <d v="1986-08-27T00:00:00"/>
    <n v="36"/>
    <n v="3"/>
    <n v="17.3"/>
    <n v="7.66"/>
    <x v="1"/>
    <x v="0"/>
    <x v="0"/>
    <n v="1"/>
    <s v="No"/>
    <x v="0"/>
    <x v="3"/>
    <n v="3436.5"/>
    <x v="1"/>
    <x v="1"/>
    <s v="R1013"/>
    <x v="1"/>
  </r>
  <r>
    <s v="ID1974"/>
    <s v="Ms"/>
    <s v="Laurie B"/>
    <s v="Nahigian"/>
    <d v="2001-12-26T00:00:00"/>
    <n v="21"/>
    <n v="0"/>
    <n v="32.25"/>
    <n v="5.2"/>
    <x v="1"/>
    <x v="0"/>
    <x v="0"/>
    <n v="0"/>
    <s v="No"/>
    <x v="2"/>
    <x v="0"/>
    <n v="3434.38"/>
    <x v="1"/>
    <x v="2"/>
    <s v="R1011"/>
    <x v="2"/>
  </r>
  <r>
    <s v="ID1975"/>
    <s v="Ms"/>
    <s v="Rachel B"/>
    <s v="Cackett"/>
    <d v="1996-12-19T00:00:00"/>
    <n v="26"/>
    <n v="1"/>
    <n v="42.4"/>
    <n v="5.53"/>
    <x v="1"/>
    <x v="0"/>
    <x v="0"/>
    <n v="0"/>
    <s v="No"/>
    <x v="2"/>
    <x v="0"/>
    <n v="3410.32"/>
    <x v="1"/>
    <x v="2"/>
    <s v="R1011"/>
    <x v="2"/>
  </r>
  <r>
    <s v="ID1976"/>
    <s v="Ms"/>
    <s v="Liza"/>
    <s v="Hunter-Galvan"/>
    <d v="2004-07-16T00:00:00"/>
    <n v="18"/>
    <n v="2"/>
    <n v="38.664999999999999"/>
    <n v="4.8600000000000003"/>
    <x v="0"/>
    <x v="1"/>
    <x v="0"/>
    <n v="1"/>
    <s v="No"/>
    <x v="2"/>
    <x v="0"/>
    <n v="3393.36"/>
    <x v="1"/>
    <x v="2"/>
    <s v="R1023"/>
    <x v="2"/>
  </r>
  <r>
    <s v="ID1977"/>
    <s v="Ms"/>
    <s v="Lindsey"/>
    <s v="Pierret"/>
    <d v="1996-10-27T00:00:00"/>
    <n v="26"/>
    <n v="1"/>
    <n v="29.92"/>
    <n v="5.49"/>
    <x v="1"/>
    <x v="0"/>
    <x v="0"/>
    <n v="0"/>
    <s v="No"/>
    <x v="2"/>
    <x v="1"/>
    <n v="3392.98"/>
    <x v="1"/>
    <x v="0"/>
    <s v="R1013"/>
    <x v="2"/>
  </r>
  <r>
    <s v="ID1978"/>
    <s v="Ms"/>
    <s v="Lindsay E"/>
    <s v="White"/>
    <d v="1996-08-10T00:00:00"/>
    <n v="26"/>
    <n v="1"/>
    <n v="29.48"/>
    <n v="4.09"/>
    <x v="1"/>
    <x v="0"/>
    <x v="0"/>
    <n v="0"/>
    <s v="No"/>
    <x v="2"/>
    <x v="1"/>
    <n v="3392.37"/>
    <x v="1"/>
    <x v="0"/>
    <s v="R1013"/>
    <x v="2"/>
  </r>
  <r>
    <s v="ID1979"/>
    <s v="Ms"/>
    <s v="Kathleen M"/>
    <s v="O'Neil"/>
    <d v="1996-11-13T00:00:00"/>
    <n v="26"/>
    <n v="0"/>
    <n v="28.785"/>
    <n v="4.3099999999999996"/>
    <x v="1"/>
    <x v="0"/>
    <x v="0"/>
    <n v="0"/>
    <s v="No"/>
    <x v="2"/>
    <x v="1"/>
    <n v="3385.4"/>
    <x v="1"/>
    <x v="2"/>
    <s v="R1024"/>
    <x v="2"/>
  </r>
  <r>
    <s v="ID1980"/>
    <s v="Ms"/>
    <s v="Aya"/>
    <s v="Leitz"/>
    <d v="1996-12-14T00:00:00"/>
    <n v="26"/>
    <n v="1"/>
    <n v="19.8"/>
    <n v="4"/>
    <x v="1"/>
    <x v="0"/>
    <x v="0"/>
    <n v="0"/>
    <s v="No"/>
    <x v="2"/>
    <x v="2"/>
    <n v="3378.91"/>
    <x v="1"/>
    <x v="1"/>
    <s v="R1011"/>
    <x v="2"/>
  </r>
  <r>
    <s v="ID1981"/>
    <s v="Ms"/>
    <s v="Carolyn R"/>
    <s v="Durfee"/>
    <d v="1993-10-07T00:00:00"/>
    <n v="29"/>
    <n v="0"/>
    <n v="35.53"/>
    <n v="4.68"/>
    <x v="0"/>
    <x v="0"/>
    <x v="1"/>
    <n v="1"/>
    <s v="No"/>
    <x v="2"/>
    <x v="0"/>
    <n v="3366.67"/>
    <x v="1"/>
    <x v="2"/>
    <s v="R1013"/>
    <x v="2"/>
  </r>
  <r>
    <s v="ID1982"/>
    <s v="Ms"/>
    <s v="Bethany"/>
    <s v="Maylone"/>
    <d v="1995-06-23T00:00:00"/>
    <n v="27"/>
    <n v="0"/>
    <n v="21.47"/>
    <n v="4.0199999999999996"/>
    <x v="1"/>
    <x v="0"/>
    <x v="0"/>
    <n v="1"/>
    <s v="No"/>
    <x v="2"/>
    <x v="2"/>
    <n v="3353.47"/>
    <x v="1"/>
    <x v="0"/>
    <s v="R1012"/>
    <x v="2"/>
  </r>
  <r>
    <s v="ID1983"/>
    <s v="Ms"/>
    <s v="Holly A"/>
    <s v="Reiland"/>
    <d v="1993-10-28T00:00:00"/>
    <n v="29"/>
    <n v="0"/>
    <n v="25.9"/>
    <n v="5.12"/>
    <x v="0"/>
    <x v="0"/>
    <x v="1"/>
    <n v="1"/>
    <s v="No"/>
    <x v="2"/>
    <x v="1"/>
    <n v="3353.28"/>
    <x v="1"/>
    <x v="1"/>
    <s v="R1011"/>
    <x v="2"/>
  </r>
  <r>
    <s v="ID1984"/>
    <s v="Mr"/>
    <s v="Ping"/>
    <s v="Hu"/>
    <d v="1991-09-01T00:00:00"/>
    <n v="31"/>
    <n v="3"/>
    <n v="20.81"/>
    <n v="5.52"/>
    <x v="0"/>
    <x v="0"/>
    <x v="0"/>
    <n v="0"/>
    <s v="No"/>
    <x v="2"/>
    <x v="2"/>
    <n v="3342.79"/>
    <x v="1"/>
    <x v="1"/>
    <s v="R1013"/>
    <x v="1"/>
  </r>
  <r>
    <s v="ID1985"/>
    <s v="Mr"/>
    <s v="Tim"/>
    <s v="Lessek"/>
    <d v="1997-06-20T00:00:00"/>
    <n v="25"/>
    <n v="1"/>
    <n v="25.84"/>
    <n v="5.81"/>
    <x v="1"/>
    <x v="0"/>
    <x v="1"/>
    <n v="1"/>
    <s v="No"/>
    <x v="1"/>
    <x v="1"/>
    <n v="3309.79"/>
    <x v="2"/>
    <x v="0"/>
    <s v="R1017"/>
    <x v="2"/>
  </r>
  <r>
    <s v="ID1986"/>
    <s v="Mr"/>
    <s v="John"/>
    <s v="Colavincenzo"/>
    <d v="2003-11-18T00:00:00"/>
    <n v="19"/>
    <n v="0"/>
    <n v="30.95"/>
    <n v="5.16"/>
    <x v="0"/>
    <x v="0"/>
    <x v="1"/>
    <n v="1"/>
    <s v="No"/>
    <x v="2"/>
    <x v="0"/>
    <n v="3308.46"/>
    <x v="1"/>
    <x v="1"/>
    <s v="R1021"/>
    <x v="2"/>
  </r>
  <r>
    <s v="ID1987"/>
    <s v="Mrs"/>
    <s v="Cynthia"/>
    <s v="Mendez-Karr"/>
    <d v="2003-12-05T00:00:00"/>
    <n v="19"/>
    <n v="0"/>
    <n v="30.54"/>
    <n v="5"/>
    <x v="0"/>
    <x v="0"/>
    <x v="1"/>
    <n v="1"/>
    <s v="No"/>
    <x v="2"/>
    <x v="0"/>
    <n v="3300.7"/>
    <x v="1"/>
    <x v="2"/>
    <s v="R1025"/>
    <x v="2"/>
  </r>
  <r>
    <s v="ID1988"/>
    <s v="Mr"/>
    <s v="Emmett"/>
    <s v="Saulnier"/>
    <d v="1996-11-17T00:00:00"/>
    <n v="26"/>
    <n v="1"/>
    <n v="33.914999999999999"/>
    <n v="5.84"/>
    <x v="1"/>
    <x v="0"/>
    <x v="0"/>
    <n v="0"/>
    <s v="No"/>
    <x v="1"/>
    <x v="0"/>
    <n v="3292.53"/>
    <x v="1"/>
    <x v="2"/>
    <s v="R1012"/>
    <x v="2"/>
  </r>
  <r>
    <s v="ID1989"/>
    <s v="Ms"/>
    <s v="Kate"/>
    <s v="Schoonover"/>
    <d v="2003-07-03T00:00:00"/>
    <n v="19"/>
    <n v="0"/>
    <n v="33.31"/>
    <n v="4.1900000000000004"/>
    <x v="0"/>
    <x v="0"/>
    <x v="1"/>
    <n v="1"/>
    <s v="No"/>
    <x v="2"/>
    <x v="0"/>
    <n v="3280.22"/>
    <x v="1"/>
    <x v="0"/>
    <s v="R1011"/>
    <x v="2"/>
  </r>
  <r>
    <s v="ID1990"/>
    <s v="Mr"/>
    <s v="Christopher L"/>
    <s v="Hass"/>
    <d v="2001-10-06T00:00:00"/>
    <n v="21"/>
    <n v="2"/>
    <n v="25.745000000000001"/>
    <n v="4.62"/>
    <x v="1"/>
    <x v="0"/>
    <x v="0"/>
    <n v="0"/>
    <s v="No"/>
    <x v="2"/>
    <x v="1"/>
    <n v="3279.87"/>
    <x v="1"/>
    <x v="1"/>
    <s v="R1017"/>
    <x v="2"/>
  </r>
  <r>
    <s v="ID1991"/>
    <s v="Mr"/>
    <s v="Christopher P"/>
    <s v="Cadotte"/>
    <d v="1994-07-01T00:00:00"/>
    <n v="28"/>
    <n v="1"/>
    <n v="37.1"/>
    <n v="6.24"/>
    <x v="0"/>
    <x v="0"/>
    <x v="0"/>
    <n v="0"/>
    <s v="No"/>
    <x v="1"/>
    <x v="0"/>
    <n v="3277.16"/>
    <x v="1"/>
    <x v="0"/>
    <s v="R1011"/>
    <x v="2"/>
  </r>
  <r>
    <s v="ID1992"/>
    <s v="Mr"/>
    <s v="Christopher W"/>
    <s v="Cacciapaglia"/>
    <d v="1994-12-02T00:00:00"/>
    <n v="28"/>
    <n v="0"/>
    <n v="35.435000000000002"/>
    <n v="5.81"/>
    <x v="0"/>
    <x v="0"/>
    <x v="0"/>
    <n v="0"/>
    <s v="No"/>
    <x v="1"/>
    <x v="0"/>
    <n v="3268.85"/>
    <x v="2"/>
    <x v="1"/>
    <s v="R1016"/>
    <x v="2"/>
  </r>
  <r>
    <s v="ID1993"/>
    <s v="Mr"/>
    <s v="Norman H"/>
    <s v="Mininger"/>
    <d v="1991-11-13T00:00:00"/>
    <n v="31"/>
    <n v="0"/>
    <n v="20.399999999999999"/>
    <n v="4.83"/>
    <x v="0"/>
    <x v="0"/>
    <x v="0"/>
    <n v="0"/>
    <s v="No"/>
    <x v="2"/>
    <x v="2"/>
    <n v="3260.2"/>
    <x v="2"/>
    <x v="2"/>
    <s v="R1011"/>
    <x v="1"/>
  </r>
  <r>
    <s v="ID1994"/>
    <s v="Ms"/>
    <s v="Susan"/>
    <s v="Mayo"/>
    <d v="1997-09-02T00:00:00"/>
    <n v="25"/>
    <n v="1"/>
    <n v="42.13"/>
    <n v="5.72"/>
    <x v="1"/>
    <x v="0"/>
    <x v="1"/>
    <n v="1"/>
    <s v="No"/>
    <x v="1"/>
    <x v="0"/>
    <n v="3238.44"/>
    <x v="1"/>
    <x v="0"/>
    <s v="R1013"/>
    <x v="2"/>
  </r>
  <r>
    <s v="ID1995"/>
    <s v="Ms"/>
    <s v="Tatyana K"/>
    <s v="Zicko"/>
    <d v="1997-08-02T00:00:00"/>
    <n v="25"/>
    <n v="1"/>
    <n v="33.99"/>
    <n v="4.83"/>
    <x v="1"/>
    <x v="0"/>
    <x v="1"/>
    <n v="1"/>
    <s v="No"/>
    <x v="2"/>
    <x v="0"/>
    <n v="3227.12"/>
    <x v="1"/>
    <x v="0"/>
    <s v="R1013"/>
    <x v="2"/>
  </r>
  <r>
    <s v="ID1996"/>
    <s v="Ms"/>
    <s v="Chrissy"/>
    <s v="Graham"/>
    <d v="1997-07-06T00:00:00"/>
    <n v="25"/>
    <n v="0"/>
    <n v="28.594999999999999"/>
    <n v="4.1399999999999997"/>
    <x v="1"/>
    <x v="0"/>
    <x v="1"/>
    <n v="1"/>
    <s v="No"/>
    <x v="2"/>
    <x v="1"/>
    <n v="3213.62"/>
    <x v="1"/>
    <x v="2"/>
    <s v="R1024"/>
    <x v="2"/>
  </r>
  <r>
    <s v="ID1997"/>
    <s v="Ms"/>
    <s v="Carrie"/>
    <s v="Boland"/>
    <d v="1997-12-22T00:00:00"/>
    <n v="25"/>
    <n v="1"/>
    <n v="20.8"/>
    <n v="4.07"/>
    <x v="1"/>
    <x v="0"/>
    <x v="1"/>
    <n v="1"/>
    <s v="No"/>
    <x v="2"/>
    <x v="2"/>
    <n v="3208.79"/>
    <x v="1"/>
    <x v="0"/>
    <s v="R1011"/>
    <x v="2"/>
  </r>
  <r>
    <s v="ID1998"/>
    <s v="Ms"/>
    <s v="Halle"/>
    <s v="Cupp"/>
    <d v="1997-07-05T00:00:00"/>
    <n v="25"/>
    <n v="0"/>
    <n v="23.465"/>
    <n v="6.26"/>
    <x v="1"/>
    <x v="0"/>
    <x v="1"/>
    <n v="1"/>
    <s v="No"/>
    <x v="1"/>
    <x v="2"/>
    <n v="3206.49"/>
    <x v="1"/>
    <x v="0"/>
    <s v="R1024"/>
    <x v="2"/>
  </r>
  <r>
    <s v="ID1999"/>
    <s v="Ms"/>
    <s v="Carolyn"/>
    <s v="Shaw"/>
    <d v="1996-10-11T00:00:00"/>
    <n v="26"/>
    <n v="0"/>
    <n v="40.185000000000002"/>
    <n v="5.88"/>
    <x v="1"/>
    <x v="0"/>
    <x v="0"/>
    <n v="0"/>
    <s v="No"/>
    <x v="1"/>
    <x v="0"/>
    <n v="3201.25"/>
    <x v="1"/>
    <x v="0"/>
    <s v="R1012"/>
    <x v="2"/>
  </r>
  <r>
    <s v="ID2000"/>
    <s v="Ms"/>
    <s v="Tara D"/>
    <s v="Klassen"/>
    <d v="2001-09-02T00:00:00"/>
    <n v="21"/>
    <n v="2"/>
    <n v="21.89"/>
    <n v="5.72"/>
    <x v="1"/>
    <x v="0"/>
    <x v="0"/>
    <n v="0"/>
    <s v="No"/>
    <x v="1"/>
    <x v="2"/>
    <n v="3180.51"/>
    <x v="1"/>
    <x v="2"/>
    <s v="R1013"/>
    <x v="2"/>
  </r>
  <r>
    <s v="ID2001"/>
    <s v="Mr"/>
    <s v="Rasim M"/>
    <s v="Musal"/>
    <d v="2000-09-23T00:00:00"/>
    <n v="22"/>
    <n v="0"/>
    <n v="29.34"/>
    <n v="6.09"/>
    <x v="1"/>
    <x v="1"/>
    <x v="0"/>
    <n v="2"/>
    <s v="No"/>
    <x v="1"/>
    <x v="1"/>
    <n v="3179.96"/>
    <x v="1"/>
    <x v="2"/>
    <s v="R1012"/>
    <x v="2"/>
  </r>
  <r>
    <s v="ID2002"/>
    <s v="Ms"/>
    <s v="Dina"/>
    <s v="Kitayama"/>
    <d v="1996-07-03T00:00:00"/>
    <n v="26"/>
    <n v="0"/>
    <n v="22.61"/>
    <n v="4.25"/>
    <x v="1"/>
    <x v="0"/>
    <x v="0"/>
    <n v="0"/>
    <s v="No"/>
    <x v="2"/>
    <x v="2"/>
    <n v="3176.82"/>
    <x v="1"/>
    <x v="1"/>
    <s v="R1012"/>
    <x v="2"/>
  </r>
  <r>
    <s v="ID2003"/>
    <s v="Ms"/>
    <s v="Lisa"/>
    <s v="Altman"/>
    <d v="1996-08-14T00:00:00"/>
    <n v="26"/>
    <n v="0"/>
    <n v="22.23"/>
    <n v="6.09"/>
    <x v="1"/>
    <x v="0"/>
    <x v="0"/>
    <n v="0"/>
    <s v="No"/>
    <x v="1"/>
    <x v="2"/>
    <n v="3176.29"/>
    <x v="1"/>
    <x v="2"/>
    <s v="R1012"/>
    <x v="2"/>
  </r>
  <r>
    <s v="ID2004"/>
    <s v="Ms"/>
    <s v="Caitrin"/>
    <s v="Demchko"/>
    <d v="1994-07-06T00:00:00"/>
    <n v="28"/>
    <n v="0"/>
    <n v="33.4"/>
    <n v="5.51"/>
    <x v="0"/>
    <x v="0"/>
    <x v="0"/>
    <n v="0"/>
    <s v="No"/>
    <x v="2"/>
    <x v="0"/>
    <n v="3172.02"/>
    <x v="1"/>
    <x v="1"/>
    <s v="R1011"/>
    <x v="2"/>
  </r>
  <r>
    <s v="ID2005"/>
    <s v="Ms"/>
    <s v="Adriana S"/>
    <s v="Wild"/>
    <d v="1994-10-25T00:00:00"/>
    <n v="28"/>
    <n v="0"/>
    <n v="33.11"/>
    <n v="5.63"/>
    <x v="0"/>
    <x v="0"/>
    <x v="0"/>
    <n v="0"/>
    <s v="No"/>
    <x v="2"/>
    <x v="0"/>
    <n v="3171.61"/>
    <x v="1"/>
    <x v="0"/>
    <s v="R1013"/>
    <x v="2"/>
  </r>
  <r>
    <s v="ID2006"/>
    <s v="Ms"/>
    <s v="Megan"/>
    <s v="Betts"/>
    <d v="2001-08-29T00:00:00"/>
    <n v="21"/>
    <n v="1"/>
    <n v="16.815000000000001"/>
    <n v="5.29"/>
    <x v="1"/>
    <x v="0"/>
    <x v="0"/>
    <n v="0"/>
    <s v="No"/>
    <x v="2"/>
    <x v="3"/>
    <n v="3167.46"/>
    <x v="1"/>
    <x v="0"/>
    <s v="R1024"/>
    <x v="2"/>
  </r>
  <r>
    <s v="ID2007"/>
    <s v="Mrs"/>
    <s v="Kristen M"/>
    <s v="Martin"/>
    <d v="1993-09-25T00:00:00"/>
    <n v="29"/>
    <n v="0"/>
    <n v="25.61"/>
    <n v="4"/>
    <x v="0"/>
    <x v="0"/>
    <x v="1"/>
    <n v="1"/>
    <s v="No"/>
    <x v="2"/>
    <x v="1"/>
    <n v="3162.02"/>
    <x v="1"/>
    <x v="0"/>
    <s v="R1013"/>
    <x v="2"/>
  </r>
  <r>
    <s v="ID2008"/>
    <s v="Ms"/>
    <s v="Alix"/>
    <s v="Vandeventer"/>
    <d v="1994-07-10T00:00:00"/>
    <n v="28"/>
    <n v="0"/>
    <n v="25.8"/>
    <n v="5.49"/>
    <x v="0"/>
    <x v="0"/>
    <x v="0"/>
    <n v="0"/>
    <s v="No"/>
    <x v="2"/>
    <x v="1"/>
    <n v="3161.45"/>
    <x v="1"/>
    <x v="1"/>
    <s v="R1011"/>
    <x v="2"/>
  </r>
  <r>
    <s v="ID2009"/>
    <s v="Mr"/>
    <s v="Kakushin"/>
    <s v="Hirano"/>
    <d v="1999-06-25T00:00:00"/>
    <n v="23"/>
    <n v="0"/>
    <n v="27.39"/>
    <n v="5.34"/>
    <x v="0"/>
    <x v="0"/>
    <x v="0"/>
    <n v="0"/>
    <s v="No"/>
    <x v="2"/>
    <x v="1"/>
    <n v="3128.35"/>
    <x v="1"/>
    <x v="0"/>
    <s v="R1021"/>
    <x v="2"/>
  </r>
  <r>
    <s v="ID2010"/>
    <s v="Mr"/>
    <s v="Michael J"/>
    <s v="Davi"/>
    <d v="1987-08-01T00:00:00"/>
    <n v="35"/>
    <n v="3"/>
    <n v="17.03"/>
    <n v="4.12"/>
    <x v="0"/>
    <x v="0"/>
    <x v="0"/>
    <n v="1"/>
    <s v="No"/>
    <x v="2"/>
    <x v="3"/>
    <n v="3088.06"/>
    <x v="1"/>
    <x v="2"/>
    <s v="R1013"/>
    <x v="1"/>
  </r>
  <r>
    <s v="ID2011"/>
    <s v="Mr"/>
    <s v="Bradley"/>
    <s v="Sloan"/>
    <d v="2001-10-13T00:00:00"/>
    <n v="21"/>
    <n v="2"/>
    <n v="23.75"/>
    <n v="5.49"/>
    <x v="1"/>
    <x v="0"/>
    <x v="0"/>
    <n v="0"/>
    <s v="No"/>
    <x v="2"/>
    <x v="2"/>
    <n v="3077.1"/>
    <x v="1"/>
    <x v="1"/>
    <s v="R1012"/>
    <x v="2"/>
  </r>
  <r>
    <s v="ID2012"/>
    <s v="Mr"/>
    <s v="Matt"/>
    <s v="Homich"/>
    <d v="1995-09-10T00:00:00"/>
    <n v="27"/>
    <n v="0"/>
    <n v="26.03"/>
    <n v="5.1100000000000003"/>
    <x v="1"/>
    <x v="0"/>
    <x v="0"/>
    <n v="1"/>
    <s v="No"/>
    <x v="2"/>
    <x v="1"/>
    <n v="3070.81"/>
    <x v="2"/>
    <x v="1"/>
    <s v="R1017"/>
    <x v="2"/>
  </r>
  <r>
    <s v="ID2013"/>
    <s v="Ms"/>
    <s v="Amanda C"/>
    <s v="Bell"/>
    <d v="1989-10-01T00:00:00"/>
    <n v="33"/>
    <n v="3"/>
    <n v="16.079999999999998"/>
    <n v="5.94"/>
    <x v="0"/>
    <x v="0"/>
    <x v="0"/>
    <n v="0"/>
    <s v="No"/>
    <x v="1"/>
    <x v="3"/>
    <n v="3065.49"/>
    <x v="1"/>
    <x v="1"/>
    <s v="R1012"/>
    <x v="1"/>
  </r>
  <r>
    <s v="ID2014"/>
    <s v="Mr"/>
    <s v="Valur"/>
    <s v="Kristjansson"/>
    <d v="1994-09-26T00:00:00"/>
    <n v="28"/>
    <n v="0"/>
    <n v="30.875"/>
    <n v="5.54"/>
    <x v="0"/>
    <x v="0"/>
    <x v="0"/>
    <n v="0"/>
    <s v="No"/>
    <x v="2"/>
    <x v="0"/>
    <n v="3062.51"/>
    <x v="2"/>
    <x v="1"/>
    <s v="R1012"/>
    <x v="2"/>
  </r>
  <r>
    <s v="ID2015"/>
    <s v="Ms"/>
    <s v="Erica J"/>
    <s v="Pitman"/>
    <d v="2002-06-21T00:00:00"/>
    <n v="20"/>
    <n v="2"/>
    <n v="31.79"/>
    <n v="7.09"/>
    <x v="0"/>
    <x v="0"/>
    <x v="0"/>
    <n v="0"/>
    <s v="No"/>
    <x v="0"/>
    <x v="0"/>
    <n v="3056.39"/>
    <x v="1"/>
    <x v="0"/>
    <s v="R1013"/>
    <x v="2"/>
  </r>
  <r>
    <s v="ID2016"/>
    <s v="Mr"/>
    <s v="Stephen F"/>
    <s v="Curley"/>
    <d v="1997-12-22T00:00:00"/>
    <n v="25"/>
    <n v="0"/>
    <n v="28.48"/>
    <n v="6.22"/>
    <x v="1"/>
    <x v="0"/>
    <x v="1"/>
    <n v="1"/>
    <s v="No"/>
    <x v="1"/>
    <x v="1"/>
    <n v="3051.73"/>
    <x v="1"/>
    <x v="2"/>
    <s v="R1011"/>
    <x v="2"/>
  </r>
  <r>
    <s v="ID2017"/>
    <s v="Ms"/>
    <s v="Lissa"/>
    <s v="Zimmer"/>
    <d v="1998-08-09T00:00:00"/>
    <n v="24"/>
    <n v="0"/>
    <n v="26.6"/>
    <n v="4.33"/>
    <x v="0"/>
    <x v="0"/>
    <x v="0"/>
    <n v="1"/>
    <s v="No"/>
    <x v="2"/>
    <x v="1"/>
    <n v="3046.06"/>
    <x v="1"/>
    <x v="1"/>
    <s v="R1023"/>
    <x v="2"/>
  </r>
  <r>
    <s v="ID2018"/>
    <s v="Ms"/>
    <s v="Megan"/>
    <s v="Granski"/>
    <d v="1998-09-15T00:00:00"/>
    <n v="24"/>
    <n v="0"/>
    <n v="25.27"/>
    <n v="5.83"/>
    <x v="0"/>
    <x v="0"/>
    <x v="0"/>
    <n v="1"/>
    <s v="No"/>
    <x v="1"/>
    <x v="1"/>
    <n v="3044.21"/>
    <x v="1"/>
    <x v="0"/>
    <s v="R1024"/>
    <x v="2"/>
  </r>
  <r>
    <s v="ID2019"/>
    <s v="Ms"/>
    <s v="Alyson"/>
    <s v="Dunn"/>
    <d v="1997-12-19T00:00:00"/>
    <n v="25"/>
    <n v="0"/>
    <n v="34.484999999999999"/>
    <n v="4.7"/>
    <x v="1"/>
    <x v="0"/>
    <x v="1"/>
    <n v="1"/>
    <s v="No"/>
    <x v="2"/>
    <x v="0"/>
    <n v="3021.81"/>
    <x v="1"/>
    <x v="0"/>
    <s v="R1012"/>
    <x v="2"/>
  </r>
  <r>
    <s v="ID2020"/>
    <s v="Mr"/>
    <s v="Chance B"/>
    <s v="Regina"/>
    <d v="1988-09-28T00:00:00"/>
    <n v="34"/>
    <n v="3"/>
    <n v="15.57"/>
    <n v="4.07"/>
    <x v="1"/>
    <x v="0"/>
    <x v="0"/>
    <n v="1"/>
    <s v="No"/>
    <x v="2"/>
    <x v="3"/>
    <n v="3018.04"/>
    <x v="1"/>
    <x v="2"/>
    <s v="R1012"/>
    <x v="1"/>
  </r>
  <r>
    <s v="ID2021"/>
    <s v="Mr"/>
    <s v="Sean P"/>
    <s v="O'Connor"/>
    <d v="2002-12-15T00:00:00"/>
    <n v="20"/>
    <n v="0"/>
    <n v="30.36"/>
    <n v="9.39"/>
    <x v="0"/>
    <x v="0"/>
    <x v="0"/>
    <n v="0"/>
    <s v="No"/>
    <x v="0"/>
    <x v="0"/>
    <n v="3012.22"/>
    <x v="1"/>
    <x v="0"/>
    <s v="R1012"/>
    <x v="2"/>
  </r>
  <r>
    <s v="ID2022"/>
    <s v="Ms"/>
    <s v="Therese"/>
    <s v="Howe"/>
    <d v="1991-11-20T00:00:00"/>
    <n v="31"/>
    <n v="3"/>
    <n v="19.37"/>
    <n v="4.18"/>
    <x v="0"/>
    <x v="0"/>
    <x v="0"/>
    <n v="0"/>
    <s v="No"/>
    <x v="2"/>
    <x v="2"/>
    <n v="2985.67"/>
    <x v="1"/>
    <x v="2"/>
    <s v="R1013"/>
    <x v="1"/>
  </r>
  <r>
    <s v="ID2023"/>
    <s v="Mr"/>
    <s v="Beau"/>
    <s v="Atwater"/>
    <d v="1987-06-18T00:00:00"/>
    <n v="35"/>
    <n v="3"/>
    <n v="16.71"/>
    <n v="4.18"/>
    <x v="0"/>
    <x v="0"/>
    <x v="0"/>
    <n v="1"/>
    <s v="No"/>
    <x v="2"/>
    <x v="3"/>
    <n v="2979.52"/>
    <x v="1"/>
    <x v="0"/>
    <s v="R1013"/>
    <x v="1"/>
  </r>
  <r>
    <s v="ID2024"/>
    <s v="Ms"/>
    <s v="Kelsey M"/>
    <s v="Gurganus"/>
    <d v="1995-09-24T00:00:00"/>
    <n v="27"/>
    <n v="0"/>
    <n v="24.1"/>
    <n v="4.4000000000000004"/>
    <x v="1"/>
    <x v="0"/>
    <x v="0"/>
    <n v="1"/>
    <s v="No"/>
    <x v="2"/>
    <x v="2"/>
    <n v="2974.13"/>
    <x v="1"/>
    <x v="1"/>
    <s v="R1011"/>
    <x v="2"/>
  </r>
  <r>
    <s v="ID2025"/>
    <s v="Ms"/>
    <s v="Gretchen"/>
    <s v="Holden"/>
    <d v="2002-09-30T00:00:00"/>
    <n v="20"/>
    <n v="0"/>
    <n v="29.77"/>
    <n v="9.9"/>
    <x v="0"/>
    <x v="0"/>
    <x v="0"/>
    <n v="0"/>
    <s v="No"/>
    <x v="0"/>
    <x v="1"/>
    <n v="2943.41"/>
    <x v="1"/>
    <x v="0"/>
    <s v="R1012"/>
    <x v="2"/>
  </r>
  <r>
    <s v="ID2026"/>
    <s v="Mr"/>
    <s v="Nicholas E"/>
    <s v="Parton"/>
    <d v="1996-06-30T00:00:00"/>
    <n v="26"/>
    <n v="1"/>
    <n v="46.53"/>
    <n v="4.84"/>
    <x v="1"/>
    <x v="0"/>
    <x v="0"/>
    <n v="0"/>
    <s v="No"/>
    <x v="2"/>
    <x v="0"/>
    <n v="2927.06"/>
    <x v="1"/>
    <x v="2"/>
    <s v="R1013"/>
    <x v="2"/>
  </r>
  <r>
    <s v="ID2027"/>
    <s v="Ms"/>
    <s v="Deborah"/>
    <s v="Downs"/>
    <d v="2003-06-05T00:00:00"/>
    <n v="20"/>
    <n v="2"/>
    <n v="23.4"/>
    <n v="5.53"/>
    <x v="0"/>
    <x v="0"/>
    <x v="1"/>
    <n v="1"/>
    <s v="No"/>
    <x v="2"/>
    <x v="2"/>
    <n v="2913.57"/>
    <x v="1"/>
    <x v="2"/>
    <s v="R1011"/>
    <x v="2"/>
  </r>
  <r>
    <s v="ID2028"/>
    <s v="Mr"/>
    <s v="Chuck W"/>
    <s v="Dent"/>
    <d v="1996-06-13T00:00:00"/>
    <n v="26"/>
    <n v="1"/>
    <n v="30"/>
    <n v="4.33"/>
    <x v="1"/>
    <x v="0"/>
    <x v="0"/>
    <n v="0"/>
    <s v="No"/>
    <x v="2"/>
    <x v="0"/>
    <n v="2904.09"/>
    <x v="1"/>
    <x v="2"/>
    <s v="R1011"/>
    <x v="2"/>
  </r>
  <r>
    <s v="ID2029"/>
    <s v="Mr"/>
    <s v="Daniel"/>
    <s v="Ranti"/>
    <d v="1996-10-24T00:00:00"/>
    <n v="26"/>
    <n v="1"/>
    <n v="29.15"/>
    <n v="4.91"/>
    <x v="1"/>
    <x v="0"/>
    <x v="0"/>
    <n v="0"/>
    <s v="No"/>
    <x v="2"/>
    <x v="1"/>
    <n v="2902.91"/>
    <x v="1"/>
    <x v="2"/>
    <s v="R1013"/>
    <x v="2"/>
  </r>
  <r>
    <s v="ID2030"/>
    <s v="Ms"/>
    <s v="Amany"/>
    <s v="Ishaq"/>
    <d v="1999-11-01T00:00:00"/>
    <n v="23"/>
    <n v="0"/>
    <n v="34.865000000000002"/>
    <n v="4.8"/>
    <x v="0"/>
    <x v="0"/>
    <x v="0"/>
    <n v="0"/>
    <s v="No"/>
    <x v="2"/>
    <x v="0"/>
    <n v="2899.49"/>
    <x v="1"/>
    <x v="2"/>
    <s v="R1024"/>
    <x v="2"/>
  </r>
  <r>
    <s v="ID2031"/>
    <s v="Ms"/>
    <s v="Kipling"/>
    <s v="Wiles"/>
    <d v="2000-07-14T00:00:00"/>
    <n v="22"/>
    <n v="0"/>
    <n v="28.12"/>
    <n v="5.55"/>
    <x v="1"/>
    <x v="1"/>
    <x v="0"/>
    <n v="2"/>
    <s v="No"/>
    <x v="2"/>
    <x v="1"/>
    <n v="2897.46"/>
    <x v="1"/>
    <x v="1"/>
    <s v="R1012"/>
    <x v="2"/>
  </r>
  <r>
    <s v="ID2032"/>
    <s v="Mr"/>
    <s v="Duncan"/>
    <s v="Roberts"/>
    <d v="1996-06-21T00:00:00"/>
    <n v="26"/>
    <n v="0"/>
    <n v="29.45"/>
    <n v="5.24"/>
    <x v="1"/>
    <x v="0"/>
    <x v="0"/>
    <n v="0"/>
    <s v="No"/>
    <x v="2"/>
    <x v="1"/>
    <n v="2897.32"/>
    <x v="2"/>
    <x v="0"/>
    <s v="R1016"/>
    <x v="2"/>
  </r>
  <r>
    <s v="ID2033"/>
    <s v="Mr"/>
    <s v="Louis C"/>
    <s v="Serafini"/>
    <d v="1993-08-12T00:00:00"/>
    <n v="29"/>
    <n v="0"/>
    <n v="27.94"/>
    <n v="6.08"/>
    <x v="0"/>
    <x v="0"/>
    <x v="1"/>
    <n v="1"/>
    <s v="No"/>
    <x v="1"/>
    <x v="1"/>
    <n v="2867.12"/>
    <x v="0"/>
    <x v="0"/>
    <s v="R1013"/>
    <x v="2"/>
  </r>
  <r>
    <s v="ID2034"/>
    <s v="Mr"/>
    <s v="Daniel J"/>
    <s v="Button"/>
    <d v="1993-11-01T00:00:00"/>
    <n v="29"/>
    <n v="0"/>
    <n v="27.2"/>
    <n v="5.83"/>
    <x v="0"/>
    <x v="0"/>
    <x v="1"/>
    <n v="1"/>
    <s v="No"/>
    <x v="1"/>
    <x v="1"/>
    <n v="2866.09"/>
    <x v="2"/>
    <x v="0"/>
    <s v="R1011"/>
    <x v="2"/>
  </r>
  <r>
    <s v="ID2035"/>
    <s v="Ms"/>
    <s v="Ildiko M"/>
    <s v="Gaal"/>
    <d v="1998-09-04T00:00:00"/>
    <n v="24"/>
    <n v="0"/>
    <n v="33.344999999999999"/>
    <n v="4.29"/>
    <x v="0"/>
    <x v="0"/>
    <x v="0"/>
    <n v="1"/>
    <s v="No"/>
    <x v="2"/>
    <x v="0"/>
    <n v="2855.44"/>
    <x v="1"/>
    <x v="0"/>
    <s v="R1012"/>
    <x v="2"/>
  </r>
  <r>
    <s v="ID2036"/>
    <s v="Ms"/>
    <s v="Melinda E"/>
    <s v="Liptak"/>
    <d v="1998-06-17T00:00:00"/>
    <n v="24"/>
    <n v="0"/>
    <n v="29.925000000000001"/>
    <n v="5.3"/>
    <x v="0"/>
    <x v="0"/>
    <x v="0"/>
    <n v="1"/>
    <s v="No"/>
    <x v="2"/>
    <x v="1"/>
    <n v="2850.68"/>
    <x v="1"/>
    <x v="0"/>
    <s v="R1012"/>
    <x v="2"/>
  </r>
  <r>
    <s v="ID2037"/>
    <s v="Ms"/>
    <s v="Ashley M"/>
    <s v="Kellam"/>
    <d v="1998-11-15T00:00:00"/>
    <n v="24"/>
    <n v="0"/>
    <n v="24.225000000000001"/>
    <n v="4.42"/>
    <x v="0"/>
    <x v="0"/>
    <x v="0"/>
    <n v="1"/>
    <s v="No"/>
    <x v="2"/>
    <x v="2"/>
    <n v="2842.76"/>
    <x v="1"/>
    <x v="0"/>
    <s v="R1012"/>
    <x v="2"/>
  </r>
  <r>
    <s v="ID2038"/>
    <s v="Ms"/>
    <s v="Stephanie"/>
    <s v="Gordon"/>
    <d v="2000-10-01T00:00:00"/>
    <n v="22"/>
    <n v="0"/>
    <n v="29.68"/>
    <n v="5.68"/>
    <x v="0"/>
    <x v="1"/>
    <x v="0"/>
    <n v="1"/>
    <s v="No"/>
    <x v="2"/>
    <x v="1"/>
    <n v="2819.51"/>
    <x v="1"/>
    <x v="0"/>
    <s v="R1011"/>
    <x v="2"/>
  </r>
  <r>
    <s v="ID2039"/>
    <s v="Mr"/>
    <s v="Sean P"/>
    <s v="Hyland"/>
    <d v="2003-09-23T00:00:00"/>
    <n v="19"/>
    <n v="2"/>
    <n v="20.614999999999998"/>
    <n v="6.05"/>
    <x v="0"/>
    <x v="0"/>
    <x v="1"/>
    <n v="1"/>
    <s v="No"/>
    <x v="1"/>
    <x v="2"/>
    <n v="2803.7"/>
    <x v="1"/>
    <x v="1"/>
    <s v="R1012"/>
    <x v="2"/>
  </r>
  <r>
    <s v="ID2040"/>
    <s v="Ms"/>
    <s v="Emily G"/>
    <s v="Wagoner"/>
    <d v="2004-08-04T00:00:00"/>
    <n v="18"/>
    <n v="2"/>
    <n v="32.119999999999997"/>
    <n v="5.33"/>
    <x v="0"/>
    <x v="1"/>
    <x v="0"/>
    <n v="1"/>
    <s v="No"/>
    <x v="2"/>
    <x v="0"/>
    <n v="2801.26"/>
    <x v="1"/>
    <x v="0"/>
    <s v="R1013"/>
    <x v="2"/>
  </r>
  <r>
    <s v="ID2041"/>
    <s v="Mr"/>
    <s v="Malcolm"/>
    <s v="Thomas"/>
    <d v="1999-12-24T00:00:00"/>
    <n v="23"/>
    <n v="1"/>
    <n v="27.36"/>
    <n v="6.22"/>
    <x v="0"/>
    <x v="0"/>
    <x v="0"/>
    <n v="0"/>
    <s v="No"/>
    <x v="1"/>
    <x v="1"/>
    <n v="2789.06"/>
    <x v="1"/>
    <x v="0"/>
    <s v="R1012"/>
    <x v="2"/>
  </r>
  <r>
    <s v="ID2042"/>
    <s v="Mr"/>
    <s v="Danilo"/>
    <s v="Goffi"/>
    <d v="1999-08-29T00:00:00"/>
    <n v="23"/>
    <n v="1"/>
    <n v="17.385000000000002"/>
    <n v="5.84"/>
    <x v="0"/>
    <x v="0"/>
    <x v="0"/>
    <n v="0"/>
    <s v="No"/>
    <x v="1"/>
    <x v="3"/>
    <n v="2775.19"/>
    <x v="1"/>
    <x v="1"/>
    <s v="R1012"/>
    <x v="2"/>
  </r>
  <r>
    <s v="ID2043"/>
    <s v="Mr"/>
    <s v="Mikko"/>
    <s v="Salovaara"/>
    <d v="2004-11-14T00:00:00"/>
    <n v="18"/>
    <n v="0"/>
    <n v="30.13"/>
    <n v="5.71"/>
    <x v="0"/>
    <x v="1"/>
    <x v="0"/>
    <n v="1"/>
    <s v="No"/>
    <x v="1"/>
    <x v="0"/>
    <n v="2773.46"/>
    <x v="1"/>
    <x v="1"/>
    <s v="R1021"/>
    <x v="2"/>
  </r>
  <r>
    <s v="ID2044"/>
    <s v="Ms"/>
    <s v="Paula C"/>
    <s v="Reid"/>
    <d v="1997-08-10T00:00:00"/>
    <n v="25"/>
    <n v="0"/>
    <n v="25.44"/>
    <n v="6.04"/>
    <x v="1"/>
    <x v="0"/>
    <x v="1"/>
    <n v="1"/>
    <s v="No"/>
    <x v="1"/>
    <x v="1"/>
    <n v="2758.99"/>
    <x v="1"/>
    <x v="1"/>
    <s v="R1012"/>
    <x v="2"/>
  </r>
  <r>
    <s v="ID2045"/>
    <s v="Ms"/>
    <s v="Kirsten N"/>
    <s v="Allan"/>
    <d v="2000-10-11T00:00:00"/>
    <n v="22"/>
    <n v="0"/>
    <n v="39.805"/>
    <n v="4.38"/>
    <x v="0"/>
    <x v="1"/>
    <x v="0"/>
    <n v="1"/>
    <s v="No"/>
    <x v="2"/>
    <x v="0"/>
    <n v="2755.02"/>
    <x v="1"/>
    <x v="1"/>
    <s v="R1024"/>
    <x v="2"/>
  </r>
  <r>
    <s v="ID2046"/>
    <s v="Ms"/>
    <s v="Christy"/>
    <s v="Mclaughlin"/>
    <d v="2000-10-03T00:00:00"/>
    <n v="22"/>
    <n v="0"/>
    <n v="30.4"/>
    <n v="5.56"/>
    <x v="1"/>
    <x v="1"/>
    <x v="0"/>
    <n v="1"/>
    <s v="No"/>
    <x v="2"/>
    <x v="0"/>
    <n v="2741.95"/>
    <x v="1"/>
    <x v="0"/>
    <s v="R1024"/>
    <x v="2"/>
  </r>
  <r>
    <s v="ID2047"/>
    <s v="Ms"/>
    <s v="Jennifer"/>
    <s v="Lee"/>
    <d v="2000-12-17T00:00:00"/>
    <n v="22"/>
    <n v="0"/>
    <n v="23.18"/>
    <n v="4.24"/>
    <x v="0"/>
    <x v="1"/>
    <x v="0"/>
    <n v="1"/>
    <s v="No"/>
    <x v="2"/>
    <x v="2"/>
    <n v="2731.91"/>
    <x v="1"/>
    <x v="0"/>
    <s v="R1024"/>
    <x v="2"/>
  </r>
  <r>
    <s v="ID2048"/>
    <s v="Ms"/>
    <s v="Jingjing"/>
    <s v="Tang"/>
    <d v="2003-12-03T00:00:00"/>
    <n v="19"/>
    <n v="1"/>
    <n v="39.615000000000002"/>
    <n v="6.32"/>
    <x v="0"/>
    <x v="0"/>
    <x v="1"/>
    <n v="1"/>
    <s v="No"/>
    <x v="1"/>
    <x v="0"/>
    <n v="2730.11"/>
    <x v="1"/>
    <x v="0"/>
    <s v="R1012"/>
    <x v="2"/>
  </r>
  <r>
    <s v="ID2049"/>
    <s v="Mr"/>
    <s v="Morgan"/>
    <s v="Kennedy"/>
    <d v="1997-10-06T00:00:00"/>
    <n v="25"/>
    <n v="0"/>
    <n v="30.59"/>
    <n v="6.3"/>
    <x v="1"/>
    <x v="0"/>
    <x v="1"/>
    <n v="1"/>
    <s v="No"/>
    <x v="1"/>
    <x v="0"/>
    <n v="2727.4"/>
    <x v="2"/>
    <x v="0"/>
    <s v="R1016"/>
    <x v="2"/>
  </r>
  <r>
    <s v="ID2050"/>
    <s v="Mr"/>
    <s v="Patrick J"/>
    <s v="Condon"/>
    <d v="1988-08-20T00:00:00"/>
    <n v="34"/>
    <n v="3"/>
    <n v="16.72"/>
    <n v="4.38"/>
    <x v="1"/>
    <x v="0"/>
    <x v="0"/>
    <n v="1"/>
    <s v="No"/>
    <x v="2"/>
    <x v="3"/>
    <n v="2726.06"/>
    <x v="1"/>
    <x v="2"/>
    <s v="R1013"/>
    <x v="1"/>
  </r>
  <r>
    <s v="ID2051"/>
    <s v="Mr"/>
    <s v="Frankline"/>
    <s v="Chepkwony"/>
    <d v="1997-10-30T00:00:00"/>
    <n v="25"/>
    <n v="0"/>
    <n v="26.22"/>
    <n v="4.6500000000000004"/>
    <x v="1"/>
    <x v="0"/>
    <x v="1"/>
    <n v="1"/>
    <s v="No"/>
    <x v="2"/>
    <x v="1"/>
    <n v="2721.32"/>
    <x v="0"/>
    <x v="0"/>
    <s v="R1014"/>
    <x v="2"/>
  </r>
  <r>
    <s v="ID2052"/>
    <s v="Ms"/>
    <s v="Laura T"/>
    <s v="Rodriguez"/>
    <d v="2003-08-06T00:00:00"/>
    <n v="19"/>
    <n v="1"/>
    <n v="31.824999999999999"/>
    <n v="4.7"/>
    <x v="0"/>
    <x v="0"/>
    <x v="1"/>
    <n v="1"/>
    <s v="No"/>
    <x v="2"/>
    <x v="0"/>
    <n v="2719.28"/>
    <x v="1"/>
    <x v="2"/>
    <s v="R1012"/>
    <x v="2"/>
  </r>
  <r>
    <s v="ID2053"/>
    <s v="Ms"/>
    <s v="Natalia"/>
    <s v="Szynkarczuk"/>
    <d v="2003-12-01T00:00:00"/>
    <n v="19"/>
    <n v="1"/>
    <n v="25.745000000000001"/>
    <n v="4.34"/>
    <x v="0"/>
    <x v="0"/>
    <x v="1"/>
    <n v="1"/>
    <s v="No"/>
    <x v="2"/>
    <x v="1"/>
    <n v="2710.83"/>
    <x v="1"/>
    <x v="0"/>
    <s v="R1012"/>
    <x v="2"/>
  </r>
  <r>
    <s v="ID2054"/>
    <s v="Ms"/>
    <s v="Jennifer L"/>
    <s v="Brill"/>
    <d v="2003-11-21T00:00:00"/>
    <n v="19"/>
    <n v="1"/>
    <n v="24.605"/>
    <n v="5.62"/>
    <x v="0"/>
    <x v="0"/>
    <x v="1"/>
    <n v="1"/>
    <s v="No"/>
    <x v="2"/>
    <x v="2"/>
    <n v="2709.24"/>
    <x v="1"/>
    <x v="2"/>
    <s v="R1012"/>
    <x v="2"/>
  </r>
  <r>
    <s v="ID2055"/>
    <s v="Ms"/>
    <s v="Brooke"/>
    <s v="Adams"/>
    <d v="2003-07-17T00:00:00"/>
    <n v="19"/>
    <n v="1"/>
    <n v="24.51"/>
    <n v="4.24"/>
    <x v="0"/>
    <x v="0"/>
    <x v="1"/>
    <n v="1"/>
    <s v="No"/>
    <x v="2"/>
    <x v="2"/>
    <n v="2709.11"/>
    <x v="1"/>
    <x v="2"/>
    <s v="R1012"/>
    <x v="2"/>
  </r>
  <r>
    <s v="ID2056"/>
    <s v="Mr"/>
    <s v="Jeremy M"/>
    <s v="Nunn"/>
    <d v="1996-06-13T00:00:00"/>
    <n v="26"/>
    <n v="0"/>
    <n v="31.065000000000001"/>
    <n v="4.57"/>
    <x v="1"/>
    <x v="0"/>
    <x v="0"/>
    <n v="0"/>
    <s v="No"/>
    <x v="2"/>
    <x v="0"/>
    <n v="2699.57"/>
    <x v="1"/>
    <x v="1"/>
    <s v="R1012"/>
    <x v="2"/>
  </r>
  <r>
    <s v="ID2057"/>
    <s v="Ms"/>
    <s v="Megan L"/>
    <s v="Blair"/>
    <d v="1999-06-11T00:00:00"/>
    <n v="23"/>
    <n v="0"/>
    <n v="28.12"/>
    <n v="5.05"/>
    <x v="0"/>
    <x v="0"/>
    <x v="0"/>
    <n v="0"/>
    <s v="No"/>
    <x v="2"/>
    <x v="1"/>
    <n v="2690.11"/>
    <x v="1"/>
    <x v="2"/>
    <s v="R1012"/>
    <x v="2"/>
  </r>
  <r>
    <s v="ID2058"/>
    <s v="Mr"/>
    <s v="Bryan"/>
    <s v="Sharkey"/>
    <d v="1994-10-02T00:00:00"/>
    <n v="28"/>
    <n v="0"/>
    <n v="38.06"/>
    <n v="6.16"/>
    <x v="0"/>
    <x v="0"/>
    <x v="0"/>
    <n v="0"/>
    <s v="No"/>
    <x v="1"/>
    <x v="0"/>
    <n v="2689.5"/>
    <x v="2"/>
    <x v="2"/>
    <s v="R1013"/>
    <x v="2"/>
  </r>
  <r>
    <s v="ID2059"/>
    <s v="Ms"/>
    <s v="Marny"/>
    <s v="Scalard"/>
    <d v="1994-09-17T00:00:00"/>
    <n v="28"/>
    <n v="0"/>
    <n v="24.96"/>
    <n v="4.57"/>
    <x v="0"/>
    <x v="0"/>
    <x v="0"/>
    <n v="0"/>
    <s v="No"/>
    <x v="2"/>
    <x v="2"/>
    <n v="2684.69"/>
    <x v="1"/>
    <x v="2"/>
    <s v="R1013"/>
    <x v="2"/>
  </r>
  <r>
    <s v="ID2060"/>
    <s v="Mr"/>
    <s v="Marc"/>
    <s v="Burget"/>
    <d v="1996-08-05T00:00:00"/>
    <n v="26"/>
    <n v="0"/>
    <n v="17.670000000000002"/>
    <n v="5.53"/>
    <x v="1"/>
    <x v="0"/>
    <x v="0"/>
    <n v="0"/>
    <s v="No"/>
    <x v="2"/>
    <x v="3"/>
    <n v="2680.95"/>
    <x v="2"/>
    <x v="2"/>
    <s v="R1012"/>
    <x v="2"/>
  </r>
  <r>
    <s v="ID2061"/>
    <s v="Mr"/>
    <s v="Benjamin L"/>
    <s v="English"/>
    <d v="2000-12-09T00:00:00"/>
    <n v="22"/>
    <n v="1"/>
    <n v="31.35"/>
    <n v="5.84"/>
    <x v="0"/>
    <x v="1"/>
    <x v="0"/>
    <n v="1"/>
    <s v="No"/>
    <x v="1"/>
    <x v="0"/>
    <n v="2643.27"/>
    <x v="1"/>
    <x v="1"/>
    <s v="R1012"/>
    <x v="2"/>
  </r>
  <r>
    <s v="ID2062"/>
    <s v="Mr"/>
    <s v="Rob G"/>
    <s v="Hampton"/>
    <d v="2000-06-24T00:00:00"/>
    <n v="22"/>
    <n v="1"/>
    <n v="28.31"/>
    <n v="6.41"/>
    <x v="0"/>
    <x v="1"/>
    <x v="0"/>
    <n v="1"/>
    <s v="No"/>
    <x v="1"/>
    <x v="1"/>
    <n v="2639.04"/>
    <x v="1"/>
    <x v="2"/>
    <s v="R1012"/>
    <x v="2"/>
  </r>
  <r>
    <s v="ID2063"/>
    <s v="Ms"/>
    <s v="Stefanie A"/>
    <s v="Flynn"/>
    <d v="1997-08-26T00:00:00"/>
    <n v="25"/>
    <n v="0"/>
    <n v="30.3"/>
    <n v="4.7300000000000004"/>
    <x v="1"/>
    <x v="0"/>
    <x v="1"/>
    <n v="1"/>
    <s v="No"/>
    <x v="2"/>
    <x v="0"/>
    <n v="2632.99"/>
    <x v="1"/>
    <x v="1"/>
    <s v="R1011"/>
    <x v="2"/>
  </r>
  <r>
    <s v="ID2064"/>
    <s v="Ms"/>
    <s v="Stephanie"/>
    <s v="Knast"/>
    <d v="2001-08-26T00:00:00"/>
    <n v="21"/>
    <n v="1"/>
    <n v="26.4"/>
    <n v="6.22"/>
    <x v="1"/>
    <x v="0"/>
    <x v="0"/>
    <n v="0"/>
    <s v="No"/>
    <x v="1"/>
    <x v="1"/>
    <n v="2597.7800000000002"/>
    <x v="1"/>
    <x v="1"/>
    <s v="R1011"/>
    <x v="2"/>
  </r>
  <r>
    <s v="ID2065"/>
    <s v="Ms"/>
    <s v="Caroline F"/>
    <s v="Lucas"/>
    <d v="2001-07-28T00:00:00"/>
    <n v="21"/>
    <n v="0"/>
    <n v="22.135000000000002"/>
    <n v="4.46"/>
    <x v="1"/>
    <x v="0"/>
    <x v="0"/>
    <n v="0"/>
    <s v="No"/>
    <x v="2"/>
    <x v="2"/>
    <n v="2585.85"/>
    <x v="1"/>
    <x v="2"/>
    <s v="R1024"/>
    <x v="2"/>
  </r>
  <r>
    <s v="ID2066"/>
    <s v="Ms"/>
    <s v="Julia J"/>
    <s v="Thomas"/>
    <d v="2001-10-15T00:00:00"/>
    <n v="21"/>
    <n v="1"/>
    <n v="17.399999999999999"/>
    <n v="4.5"/>
    <x v="1"/>
    <x v="0"/>
    <x v="0"/>
    <n v="0"/>
    <s v="No"/>
    <x v="2"/>
    <x v="3"/>
    <n v="2585.27"/>
    <x v="1"/>
    <x v="0"/>
    <s v="R1011"/>
    <x v="2"/>
  </r>
  <r>
    <s v="ID2067"/>
    <s v="Mr"/>
    <s v="Jack"/>
    <s v="Cherewatti"/>
    <d v="2002-07-20T00:00:00"/>
    <n v="20"/>
    <n v="0"/>
    <n v="28.06"/>
    <n v="8.93"/>
    <x v="0"/>
    <x v="0"/>
    <x v="0"/>
    <n v="0"/>
    <s v="No"/>
    <x v="0"/>
    <x v="1"/>
    <n v="2585.04"/>
    <x v="1"/>
    <x v="2"/>
    <s v="R1021"/>
    <x v="2"/>
  </r>
  <r>
    <s v="ID2068"/>
    <s v="Mr"/>
    <s v="Bernat"/>
    <s v="Olle"/>
    <d v="2002-10-11T00:00:00"/>
    <n v="20"/>
    <n v="2"/>
    <n v="31.13"/>
    <n v="11.02"/>
    <x v="0"/>
    <x v="0"/>
    <x v="0"/>
    <n v="0"/>
    <s v="No"/>
    <x v="0"/>
    <x v="0"/>
    <n v="2566.4699999999998"/>
    <x v="1"/>
    <x v="0"/>
    <s v="R1013"/>
    <x v="2"/>
  </r>
  <r>
    <s v="ID2069"/>
    <s v="Mr"/>
    <s v="Hicham"/>
    <s v="Hamsi"/>
    <d v="1991-11-17T00:00:00"/>
    <n v="31"/>
    <n v="3"/>
    <n v="18.46"/>
    <n v="5.25"/>
    <x v="0"/>
    <x v="0"/>
    <x v="0"/>
    <n v="0"/>
    <s v="No"/>
    <x v="2"/>
    <x v="3"/>
    <n v="2545.6799999999998"/>
    <x v="1"/>
    <x v="1"/>
    <s v="R1013"/>
    <x v="1"/>
  </r>
  <r>
    <s v="ID2070"/>
    <s v="Ms"/>
    <s v="Sarah"/>
    <s v="Finnegan"/>
    <d v="1990-10-01T00:00:00"/>
    <n v="32"/>
    <n v="3"/>
    <n v="17.3"/>
    <n v="4.75"/>
    <x v="0"/>
    <x v="0"/>
    <x v="0"/>
    <n v="0"/>
    <s v="No"/>
    <x v="2"/>
    <x v="3"/>
    <n v="2540.39"/>
    <x v="1"/>
    <x v="2"/>
    <s v="R1013"/>
    <x v="1"/>
  </r>
  <r>
    <s v="ID2071"/>
    <s v="Mr"/>
    <s v="Anthony S"/>
    <s v="Walsh"/>
    <d v="1997-07-28T00:00:00"/>
    <n v="25"/>
    <n v="0"/>
    <n v="35.625"/>
    <n v="4.68"/>
    <x v="1"/>
    <x v="0"/>
    <x v="1"/>
    <n v="1"/>
    <s v="No"/>
    <x v="2"/>
    <x v="0"/>
    <n v="2534.39"/>
    <x v="2"/>
    <x v="0"/>
    <s v="R1012"/>
    <x v="2"/>
  </r>
  <r>
    <s v="ID2072"/>
    <s v="Ms"/>
    <s v="Elisabetta"/>
    <s v="Villa"/>
    <d v="2000-08-25T00:00:00"/>
    <n v="22"/>
    <n v="0"/>
    <n v="20.234999999999999"/>
    <n v="6.17"/>
    <x v="1"/>
    <x v="1"/>
    <x v="0"/>
    <n v="2"/>
    <s v="No"/>
    <x v="1"/>
    <x v="2"/>
    <n v="2527.8200000000002"/>
    <x v="1"/>
    <x v="0"/>
    <s v="R1012"/>
    <x v="2"/>
  </r>
  <r>
    <s v="ID2073"/>
    <s v="Mr"/>
    <s v="Trevor N"/>
    <s v="Cable"/>
    <d v="1997-11-02T00:00:00"/>
    <n v="25"/>
    <n v="0"/>
    <n v="27.55"/>
    <n v="4.5599999999999996"/>
    <x v="1"/>
    <x v="0"/>
    <x v="1"/>
    <n v="1"/>
    <s v="No"/>
    <x v="2"/>
    <x v="1"/>
    <n v="2523.17"/>
    <x v="2"/>
    <x v="1"/>
    <s v="R1012"/>
    <x v="2"/>
  </r>
  <r>
    <s v="ID2074"/>
    <s v="Ms"/>
    <s v="Nancy"/>
    <s v="Eiring"/>
    <d v="1991-08-05T00:00:00"/>
    <n v="31"/>
    <n v="3"/>
    <n v="17.97"/>
    <n v="6.3"/>
    <x v="0"/>
    <x v="0"/>
    <x v="0"/>
    <n v="0"/>
    <s v="No"/>
    <x v="1"/>
    <x v="3"/>
    <n v="2510.79"/>
    <x v="1"/>
    <x v="1"/>
    <s v="R1013"/>
    <x v="1"/>
  </r>
  <r>
    <s v="ID2075"/>
    <s v="Ms"/>
    <s v="Allison R"/>
    <s v="Connor"/>
    <d v="2004-09-06T00:00:00"/>
    <n v="18"/>
    <n v="0"/>
    <n v="29.98"/>
    <n v="6.03"/>
    <x v="0"/>
    <x v="1"/>
    <x v="0"/>
    <n v="1"/>
    <s v="No"/>
    <x v="1"/>
    <x v="1"/>
    <n v="2500.9299999999998"/>
    <x v="1"/>
    <x v="2"/>
    <s v="R1012"/>
    <x v="2"/>
  </r>
  <r>
    <s v="ID2076"/>
    <s v="Mr"/>
    <s v="Robert J"/>
    <s v="Friedman"/>
    <d v="1995-10-15T00:00:00"/>
    <n v="27"/>
    <n v="0"/>
    <n v="33.659999999999997"/>
    <n v="4.2"/>
    <x v="1"/>
    <x v="0"/>
    <x v="0"/>
    <n v="1"/>
    <s v="No"/>
    <x v="2"/>
    <x v="0"/>
    <n v="2498.41"/>
    <x v="2"/>
    <x v="0"/>
    <s v="R1013"/>
    <x v="2"/>
  </r>
  <r>
    <s v="ID2077"/>
    <s v="Mr"/>
    <s v="Nicholas"/>
    <s v="Croker"/>
    <d v="1995-07-09T00:00:00"/>
    <n v="27"/>
    <n v="0"/>
    <n v="32.67"/>
    <n v="5.61"/>
    <x v="1"/>
    <x v="0"/>
    <x v="0"/>
    <n v="1"/>
    <s v="No"/>
    <x v="2"/>
    <x v="0"/>
    <n v="2497.04"/>
    <x v="2"/>
    <x v="0"/>
    <s v="R1013"/>
    <x v="2"/>
  </r>
  <r>
    <s v="ID2078"/>
    <s v="Mr"/>
    <s v="Kevin L"/>
    <s v="Beganics"/>
    <d v="1995-10-14T00:00:00"/>
    <n v="27"/>
    <n v="0"/>
    <n v="30.5"/>
    <n v="5.88"/>
    <x v="1"/>
    <x v="0"/>
    <x v="0"/>
    <n v="1"/>
    <s v="No"/>
    <x v="1"/>
    <x v="0"/>
    <n v="2494.02"/>
    <x v="2"/>
    <x v="1"/>
    <s v="R1011"/>
    <x v="2"/>
  </r>
  <r>
    <s v="ID2079"/>
    <s v="Mr"/>
    <s v="Bryan"/>
    <s v="Huberty"/>
    <d v="1995-11-06T00:00:00"/>
    <n v="27"/>
    <n v="0"/>
    <n v="23.1"/>
    <n v="5.92"/>
    <x v="1"/>
    <x v="0"/>
    <x v="0"/>
    <n v="1"/>
    <s v="No"/>
    <x v="1"/>
    <x v="2"/>
    <n v="2483.7399999999998"/>
    <x v="2"/>
    <x v="2"/>
    <s v="R1013"/>
    <x v="2"/>
  </r>
  <r>
    <s v="ID2080"/>
    <s v="Ms"/>
    <s v="Janae N"/>
    <s v="Jacobs"/>
    <d v="1998-06-20T00:00:00"/>
    <n v="24"/>
    <n v="0"/>
    <n v="39.49"/>
    <n v="4.8099999999999996"/>
    <x v="0"/>
    <x v="0"/>
    <x v="0"/>
    <n v="1"/>
    <s v="No"/>
    <x v="2"/>
    <x v="0"/>
    <n v="2480.98"/>
    <x v="1"/>
    <x v="2"/>
    <s v="R1013"/>
    <x v="2"/>
  </r>
  <r>
    <s v="ID2081"/>
    <s v="Ms"/>
    <s v="Audrey"/>
    <s v="Hazlehurst"/>
    <d v="1998-07-02T00:00:00"/>
    <n v="24"/>
    <n v="0"/>
    <n v="33.99"/>
    <n v="4.55"/>
    <x v="0"/>
    <x v="0"/>
    <x v="0"/>
    <n v="1"/>
    <s v="No"/>
    <x v="2"/>
    <x v="0"/>
    <n v="2473.33"/>
    <x v="1"/>
    <x v="0"/>
    <s v="R1013"/>
    <x v="2"/>
  </r>
  <r>
    <s v="ID2082"/>
    <s v="Ms"/>
    <s v="Laura"/>
    <s v="Marin"/>
    <d v="1998-08-17T00:00:00"/>
    <n v="24"/>
    <n v="0"/>
    <n v="27.72"/>
    <n v="6.43"/>
    <x v="0"/>
    <x v="0"/>
    <x v="0"/>
    <n v="1"/>
    <s v="No"/>
    <x v="1"/>
    <x v="1"/>
    <n v="2464.62"/>
    <x v="1"/>
    <x v="0"/>
    <s v="R1013"/>
    <x v="2"/>
  </r>
  <r>
    <s v="ID2083"/>
    <s v="Ms"/>
    <s v="Nicole F"/>
    <s v="Dear"/>
    <d v="2002-07-11T00:00:00"/>
    <n v="20"/>
    <n v="0"/>
    <n v="30.59"/>
    <n v="11.62"/>
    <x v="0"/>
    <x v="0"/>
    <x v="0"/>
    <n v="0"/>
    <s v="No"/>
    <x v="0"/>
    <x v="0"/>
    <n v="2459.7199999999998"/>
    <x v="1"/>
    <x v="2"/>
    <s v="R1024"/>
    <x v="2"/>
  </r>
  <r>
    <s v="ID2084"/>
    <s v="Ms"/>
    <s v="Krista L"/>
    <s v="Lederer"/>
    <d v="1998-11-19T00:00:00"/>
    <n v="24"/>
    <n v="0"/>
    <n v="22.6"/>
    <n v="6.04"/>
    <x v="0"/>
    <x v="0"/>
    <x v="0"/>
    <n v="1"/>
    <s v="No"/>
    <x v="1"/>
    <x v="2"/>
    <n v="2457.5"/>
    <x v="1"/>
    <x v="1"/>
    <s v="R1011"/>
    <x v="2"/>
  </r>
  <r>
    <s v="ID2085"/>
    <s v="Ms"/>
    <s v="Denise"/>
    <s v="Robson"/>
    <d v="2002-07-29T00:00:00"/>
    <n v="20"/>
    <n v="0"/>
    <n v="28.785"/>
    <n v="8.82"/>
    <x v="0"/>
    <x v="0"/>
    <x v="0"/>
    <n v="0"/>
    <s v="No"/>
    <x v="0"/>
    <x v="1"/>
    <n v="2457.21"/>
    <x v="1"/>
    <x v="1"/>
    <s v="R1024"/>
    <x v="2"/>
  </r>
  <r>
    <s v="ID2086"/>
    <s v="Mr"/>
    <s v="Ariel"/>
    <s v="Galvan"/>
    <d v="1999-11-21T00:00:00"/>
    <n v="23"/>
    <n v="1"/>
    <n v="50.38"/>
    <n v="5.8"/>
    <x v="0"/>
    <x v="0"/>
    <x v="0"/>
    <n v="0"/>
    <s v="No"/>
    <x v="1"/>
    <x v="0"/>
    <n v="2438.06"/>
    <x v="1"/>
    <x v="2"/>
    <s v="R1013"/>
    <x v="2"/>
  </r>
  <r>
    <s v="ID2087"/>
    <s v="Mr"/>
    <s v="Jeremy"/>
    <s v="Walsh"/>
    <d v="1999-11-12T00:00:00"/>
    <n v="23"/>
    <n v="1"/>
    <n v="35.200000000000003"/>
    <n v="4.28"/>
    <x v="0"/>
    <x v="0"/>
    <x v="0"/>
    <n v="0"/>
    <s v="No"/>
    <x v="2"/>
    <x v="0"/>
    <n v="2416.96"/>
    <x v="1"/>
    <x v="2"/>
    <s v="R1011"/>
    <x v="2"/>
  </r>
  <r>
    <s v="ID2088"/>
    <s v="Ms"/>
    <s v="Rosalie"/>
    <s v="Teeuwen"/>
    <d v="2001-06-03T00:00:00"/>
    <n v="22"/>
    <n v="0"/>
    <n v="35.72"/>
    <n v="5.5"/>
    <x v="1"/>
    <x v="0"/>
    <x v="0"/>
    <n v="0"/>
    <s v="No"/>
    <x v="2"/>
    <x v="0"/>
    <n v="2404.73"/>
    <x v="1"/>
    <x v="0"/>
    <s v="R1012"/>
    <x v="2"/>
  </r>
  <r>
    <s v="ID2089"/>
    <s v="Mr"/>
    <s v="Jay"/>
    <s v="List"/>
    <d v="1999-08-10T00:00:00"/>
    <n v="23"/>
    <n v="0"/>
    <n v="24.51"/>
    <n v="4.6900000000000004"/>
    <x v="0"/>
    <x v="0"/>
    <x v="0"/>
    <n v="0"/>
    <s v="No"/>
    <x v="2"/>
    <x v="2"/>
    <n v="2396.1"/>
    <x v="1"/>
    <x v="1"/>
    <s v="R1019"/>
    <x v="2"/>
  </r>
  <r>
    <s v="ID2090"/>
    <s v="Mr"/>
    <s v="Vitaliy"/>
    <s v="Shafar"/>
    <d v="1999-12-17T00:00:00"/>
    <n v="23"/>
    <n v="0"/>
    <n v="23.844999999999999"/>
    <n v="4.43"/>
    <x v="0"/>
    <x v="0"/>
    <x v="0"/>
    <n v="0"/>
    <s v="No"/>
    <x v="2"/>
    <x v="2"/>
    <n v="2395.17"/>
    <x v="1"/>
    <x v="1"/>
    <s v="R1014"/>
    <x v="2"/>
  </r>
  <r>
    <s v="ID2091"/>
    <s v="Mr"/>
    <s v="Benjamin W"/>
    <s v="Copenhaver"/>
    <d v="1988-12-12T00:00:00"/>
    <n v="34"/>
    <n v="3"/>
    <n v="15.68"/>
    <n v="6.16"/>
    <x v="1"/>
    <x v="0"/>
    <x v="0"/>
    <n v="1"/>
    <s v="No"/>
    <x v="1"/>
    <x v="3"/>
    <n v="2373.3000000000002"/>
    <x v="1"/>
    <x v="2"/>
    <s v="R1013"/>
    <x v="1"/>
  </r>
  <r>
    <s v="ID2092"/>
    <s v="Mr"/>
    <s v="Jesse"/>
    <s v="Stump"/>
    <d v="2002-11-05T00:00:00"/>
    <n v="20"/>
    <n v="1"/>
    <n v="32.395000000000003"/>
    <n v="6.66"/>
    <x v="0"/>
    <x v="0"/>
    <x v="0"/>
    <n v="0"/>
    <s v="No"/>
    <x v="0"/>
    <x v="0"/>
    <n v="2362.23"/>
    <x v="1"/>
    <x v="1"/>
    <s v="R1012"/>
    <x v="2"/>
  </r>
  <r>
    <s v="ID2093"/>
    <s v="Mr"/>
    <s v="Mark"/>
    <s v="Wehrman"/>
    <d v="1998-10-21T00:00:00"/>
    <n v="24"/>
    <n v="0"/>
    <n v="23.655000000000001"/>
    <n v="5.92"/>
    <x v="0"/>
    <x v="0"/>
    <x v="0"/>
    <n v="1"/>
    <s v="No"/>
    <x v="1"/>
    <x v="2"/>
    <n v="2352.9699999999998"/>
    <x v="2"/>
    <x v="0"/>
    <s v="R1012"/>
    <x v="2"/>
  </r>
  <r>
    <s v="ID2094"/>
    <s v="Ms"/>
    <s v="Lauren"/>
    <s v="Sischo"/>
    <d v="2003-11-18T00:00:00"/>
    <n v="19"/>
    <n v="1"/>
    <n v="28.4"/>
    <n v="5.97"/>
    <x v="0"/>
    <x v="0"/>
    <x v="1"/>
    <n v="1"/>
    <s v="No"/>
    <x v="1"/>
    <x v="1"/>
    <n v="2331.52"/>
    <x v="1"/>
    <x v="0"/>
    <s v="R1011"/>
    <x v="2"/>
  </r>
  <r>
    <s v="ID2095"/>
    <s v="Mr"/>
    <s v="Massimiliano"/>
    <s v="Fonti"/>
    <d v="1996-12-17T00:00:00"/>
    <n v="26"/>
    <n v="0"/>
    <n v="35.42"/>
    <n v="4.6399999999999997"/>
    <x v="1"/>
    <x v="0"/>
    <x v="0"/>
    <n v="0"/>
    <s v="No"/>
    <x v="2"/>
    <x v="0"/>
    <n v="2322.62"/>
    <x v="1"/>
    <x v="1"/>
    <s v="R1013"/>
    <x v="2"/>
  </r>
  <r>
    <s v="ID2096"/>
    <s v="Mr"/>
    <s v="Josh"/>
    <s v="Merlis"/>
    <d v="2004-09-06T00:00:00"/>
    <n v="18"/>
    <n v="2"/>
    <n v="26.18"/>
    <n v="6.12"/>
    <x v="0"/>
    <x v="1"/>
    <x v="0"/>
    <n v="1"/>
    <s v="No"/>
    <x v="1"/>
    <x v="1"/>
    <n v="2304"/>
    <x v="1"/>
    <x v="0"/>
    <s v="R1013"/>
    <x v="2"/>
  </r>
  <r>
    <s v="ID2097"/>
    <s v="Mr"/>
    <s v="Kiyokatsu"/>
    <s v="Hasegawa"/>
    <d v="1996-11-28T00:00:00"/>
    <n v="26"/>
    <n v="0"/>
    <n v="20.8"/>
    <n v="4.87"/>
    <x v="1"/>
    <x v="0"/>
    <x v="0"/>
    <n v="0"/>
    <s v="No"/>
    <x v="2"/>
    <x v="2"/>
    <n v="2302.3000000000002"/>
    <x v="0"/>
    <x v="2"/>
    <s v="R1011"/>
    <x v="2"/>
  </r>
  <r>
    <s v="ID2098"/>
    <s v="Ms"/>
    <s v="Amanda L"/>
    <s v="Haselden"/>
    <d v="1989-10-05T00:00:00"/>
    <n v="33"/>
    <n v="3"/>
    <n v="15.82"/>
    <n v="4.5999999999999996"/>
    <x v="0"/>
    <x v="0"/>
    <x v="0"/>
    <n v="0"/>
    <s v="No"/>
    <x v="2"/>
    <x v="3"/>
    <n v="2295.2399999999998"/>
    <x v="1"/>
    <x v="1"/>
    <s v="R1013"/>
    <x v="1"/>
  </r>
  <r>
    <s v="ID2099"/>
    <s v="Mr"/>
    <s v="Matthew"/>
    <s v="Simonson"/>
    <d v="1991-06-16T00:00:00"/>
    <n v="31"/>
    <n v="3"/>
    <n v="17.670000000000002"/>
    <n v="4.78"/>
    <x v="0"/>
    <x v="0"/>
    <x v="0"/>
    <n v="0"/>
    <s v="No"/>
    <x v="2"/>
    <x v="3"/>
    <n v="2277.7199999999998"/>
    <x v="1"/>
    <x v="1"/>
    <s v="R1013"/>
    <x v="1"/>
  </r>
  <r>
    <s v="ID2100"/>
    <s v="Ms"/>
    <s v="Julia M"/>
    <s v="Montag"/>
    <d v="2002-11-12T00:00:00"/>
    <n v="20"/>
    <n v="0"/>
    <n v="31.92"/>
    <n v="11.05"/>
    <x v="0"/>
    <x v="0"/>
    <x v="0"/>
    <n v="0"/>
    <s v="No"/>
    <x v="0"/>
    <x v="0"/>
    <n v="2261.5700000000002"/>
    <x v="1"/>
    <x v="1"/>
    <s v="R1012"/>
    <x v="2"/>
  </r>
  <r>
    <s v="ID2101"/>
    <s v="Ms"/>
    <s v="Rhea"/>
    <s v="Deroian"/>
    <d v="2002-07-15T00:00:00"/>
    <n v="20"/>
    <n v="0"/>
    <n v="28.975000000000001"/>
    <n v="7.62"/>
    <x v="0"/>
    <x v="0"/>
    <x v="0"/>
    <n v="0"/>
    <s v="No"/>
    <x v="0"/>
    <x v="1"/>
    <n v="2257.48"/>
    <x v="1"/>
    <x v="1"/>
    <s v="R1012"/>
    <x v="2"/>
  </r>
  <r>
    <s v="ID2102"/>
    <s v="Mr"/>
    <s v="Justin"/>
    <s v="Goetz"/>
    <d v="2000-12-11T00:00:00"/>
    <n v="22"/>
    <n v="0"/>
    <n v="31.73"/>
    <n v="4.78"/>
    <x v="1"/>
    <x v="1"/>
    <x v="0"/>
    <n v="2"/>
    <s v="No"/>
    <x v="2"/>
    <x v="0"/>
    <n v="2254.8000000000002"/>
    <x v="1"/>
    <x v="0"/>
    <s v="R1016"/>
    <x v="2"/>
  </r>
  <r>
    <s v="ID2103"/>
    <s v="Mr"/>
    <s v="Shamus M"/>
    <s v="Brady"/>
    <d v="2000-06-30T00:00:00"/>
    <n v="22"/>
    <n v="0"/>
    <n v="28.88"/>
    <n v="6.09"/>
    <x v="1"/>
    <x v="1"/>
    <x v="0"/>
    <n v="2"/>
    <s v="No"/>
    <x v="1"/>
    <x v="1"/>
    <n v="2250.84"/>
    <x v="1"/>
    <x v="2"/>
    <s v="R1018"/>
    <x v="2"/>
  </r>
  <r>
    <s v="ID2104"/>
    <s v="Mr"/>
    <s v="Mike"/>
    <s v="Moran"/>
    <d v="2003-12-10T00:00:00"/>
    <n v="19"/>
    <n v="1"/>
    <n v="25.555"/>
    <n v="5.1100000000000003"/>
    <x v="0"/>
    <x v="0"/>
    <x v="1"/>
    <n v="1"/>
    <s v="No"/>
    <x v="2"/>
    <x v="1"/>
    <n v="2221.56"/>
    <x v="1"/>
    <x v="0"/>
    <s v="R1012"/>
    <x v="2"/>
  </r>
  <r>
    <s v="ID2105"/>
    <s v="Ms"/>
    <s v="Mary Beth"/>
    <s v="Strickler"/>
    <d v="2004-12-12T00:00:00"/>
    <n v="18"/>
    <n v="1"/>
    <n v="37.29"/>
    <n v="4.46"/>
    <x v="0"/>
    <x v="1"/>
    <x v="0"/>
    <n v="1"/>
    <s v="No"/>
    <x v="2"/>
    <x v="0"/>
    <n v="2219.4499999999998"/>
    <x v="1"/>
    <x v="1"/>
    <s v="R1013"/>
    <x v="2"/>
  </r>
  <r>
    <s v="ID2106"/>
    <s v="Ms"/>
    <s v="Erin"/>
    <s v="Simone"/>
    <d v="2004-09-25T00:00:00"/>
    <n v="18"/>
    <n v="0"/>
    <n v="40.28"/>
    <n v="6.11"/>
    <x v="0"/>
    <x v="1"/>
    <x v="0"/>
    <n v="1"/>
    <s v="No"/>
    <x v="1"/>
    <x v="0"/>
    <n v="2217.6"/>
    <x v="1"/>
    <x v="1"/>
    <s v="R1024"/>
    <x v="2"/>
  </r>
  <r>
    <s v="ID2107"/>
    <s v="Ms"/>
    <s v="Hallie"/>
    <s v="Von Rock"/>
    <d v="2004-06-13T00:00:00"/>
    <n v="18"/>
    <n v="0"/>
    <n v="40.185000000000002"/>
    <n v="4.66"/>
    <x v="0"/>
    <x v="1"/>
    <x v="0"/>
    <n v="1"/>
    <s v="No"/>
    <x v="2"/>
    <x v="0"/>
    <n v="2217.4699999999998"/>
    <x v="1"/>
    <x v="1"/>
    <s v="R1024"/>
    <x v="2"/>
  </r>
  <r>
    <s v="ID2108"/>
    <s v="Ms"/>
    <s v="Paige P"/>
    <s v="Woodard"/>
    <d v="1994-11-17T00:00:00"/>
    <n v="28"/>
    <n v="0"/>
    <n v="23.57"/>
    <n v="6.14"/>
    <x v="0"/>
    <x v="0"/>
    <x v="0"/>
    <n v="0"/>
    <s v="No"/>
    <x v="1"/>
    <x v="2"/>
    <n v="2213.21"/>
    <x v="1"/>
    <x v="2"/>
    <s v="R1013"/>
    <x v="2"/>
  </r>
  <r>
    <s v="ID2109"/>
    <s v="Ms"/>
    <s v="Ji"/>
    <s v="Li"/>
    <d v="2004-07-27T00:00:00"/>
    <n v="18"/>
    <n v="0"/>
    <n v="35.625"/>
    <n v="6.21"/>
    <x v="0"/>
    <x v="1"/>
    <x v="0"/>
    <n v="1"/>
    <s v="No"/>
    <x v="1"/>
    <x v="0"/>
    <n v="2211.13"/>
    <x v="1"/>
    <x v="2"/>
    <s v="R1024"/>
    <x v="2"/>
  </r>
  <r>
    <s v="ID2110"/>
    <s v="Ms"/>
    <s v="Carissa A"/>
    <s v="Sinda"/>
    <d v="2004-08-06T00:00:00"/>
    <n v="18"/>
    <n v="0"/>
    <n v="33.155000000000001"/>
    <n v="4.5999999999999996"/>
    <x v="0"/>
    <x v="1"/>
    <x v="0"/>
    <n v="1"/>
    <s v="No"/>
    <x v="2"/>
    <x v="0"/>
    <n v="2207.6999999999998"/>
    <x v="1"/>
    <x v="2"/>
    <s v="R1024"/>
    <x v="2"/>
  </r>
  <r>
    <s v="ID2111"/>
    <s v="Ms"/>
    <s v="Mona"/>
    <s v="Rydland"/>
    <d v="2004-11-13T00:00:00"/>
    <n v="18"/>
    <n v="0"/>
    <n v="31.92"/>
    <n v="5.04"/>
    <x v="0"/>
    <x v="1"/>
    <x v="0"/>
    <n v="1"/>
    <s v="No"/>
    <x v="2"/>
    <x v="0"/>
    <n v="2205.98"/>
    <x v="1"/>
    <x v="0"/>
    <s v="R1024"/>
    <x v="2"/>
  </r>
  <r>
    <s v="ID2112"/>
    <s v="Ms"/>
    <s v="Kristin R"/>
    <s v="Vespa"/>
    <d v="2004-10-28T00:00:00"/>
    <n v="18"/>
    <n v="0"/>
    <n v="30.305"/>
    <n v="5.08"/>
    <x v="0"/>
    <x v="1"/>
    <x v="0"/>
    <n v="1"/>
    <s v="No"/>
    <x v="2"/>
    <x v="0"/>
    <n v="2203.7399999999998"/>
    <x v="1"/>
    <x v="2"/>
    <s v="R1024"/>
    <x v="2"/>
  </r>
  <r>
    <s v="ID2113"/>
    <s v="Ms"/>
    <s v="Beth"/>
    <s v="Meadows"/>
    <d v="2004-08-06T00:00:00"/>
    <n v="18"/>
    <n v="0"/>
    <n v="30.114999999999998"/>
    <n v="4.38"/>
    <x v="0"/>
    <x v="1"/>
    <x v="0"/>
    <n v="1"/>
    <s v="No"/>
    <x v="2"/>
    <x v="0"/>
    <n v="2203.4699999999998"/>
    <x v="1"/>
    <x v="2"/>
    <s v="R1024"/>
    <x v="2"/>
  </r>
  <r>
    <s v="ID2114"/>
    <s v="Ms"/>
    <s v="Allison"/>
    <s v="Toppen"/>
    <d v="2004-07-27T00:00:00"/>
    <n v="18"/>
    <n v="1"/>
    <n v="24.09"/>
    <n v="4.79"/>
    <x v="0"/>
    <x v="1"/>
    <x v="0"/>
    <n v="1"/>
    <s v="No"/>
    <x v="2"/>
    <x v="2"/>
    <n v="2201.1"/>
    <x v="1"/>
    <x v="0"/>
    <s v="R1013"/>
    <x v="2"/>
  </r>
  <r>
    <s v="ID2115"/>
    <s v="Ms"/>
    <s v="Ashley E"/>
    <s v="Ermer"/>
    <d v="2004-09-12T00:00:00"/>
    <n v="18"/>
    <n v="0"/>
    <n v="28.215"/>
    <n v="4.21"/>
    <x v="0"/>
    <x v="1"/>
    <x v="0"/>
    <n v="1"/>
    <s v="No"/>
    <x v="2"/>
    <x v="1"/>
    <n v="2200.83"/>
    <x v="1"/>
    <x v="2"/>
    <s v="R1024"/>
    <x v="2"/>
  </r>
  <r>
    <s v="ID2116"/>
    <s v="Ms"/>
    <s v="Hilary K"/>
    <s v="Dionne"/>
    <d v="2004-09-03T00:00:00"/>
    <n v="18"/>
    <n v="0"/>
    <n v="26.315000000000001"/>
    <n v="5.47"/>
    <x v="0"/>
    <x v="1"/>
    <x v="0"/>
    <n v="1"/>
    <s v="No"/>
    <x v="2"/>
    <x v="1"/>
    <n v="2198.19"/>
    <x v="1"/>
    <x v="1"/>
    <s v="R1023"/>
    <x v="2"/>
  </r>
  <r>
    <s v="ID2117"/>
    <s v="Ms"/>
    <s v="Dominique"/>
    <s v="Stasulli"/>
    <d v="2004-12-07T00:00:00"/>
    <n v="18"/>
    <n v="0"/>
    <n v="25.08"/>
    <n v="5.09"/>
    <x v="0"/>
    <x v="1"/>
    <x v="0"/>
    <n v="1"/>
    <s v="No"/>
    <x v="2"/>
    <x v="1"/>
    <n v="2196.4699999999998"/>
    <x v="1"/>
    <x v="0"/>
    <s v="R1024"/>
    <x v="2"/>
  </r>
  <r>
    <s v="ID2118"/>
    <s v="Mr"/>
    <s v="Carlos I"/>
    <s v="Duran"/>
    <d v="1991-12-16T00:00:00"/>
    <n v="31"/>
    <n v="3"/>
    <n v="15.41"/>
    <n v="5.08"/>
    <x v="0"/>
    <x v="0"/>
    <x v="0"/>
    <n v="0"/>
    <s v="No"/>
    <x v="2"/>
    <x v="3"/>
    <n v="2193.1999999999998"/>
    <x v="1"/>
    <x v="2"/>
    <s v="R1012"/>
    <x v="1"/>
  </r>
  <r>
    <s v="ID2119"/>
    <s v="Mr"/>
    <s v="Matthew"/>
    <s v="Klundt"/>
    <d v="1994-09-27T00:00:00"/>
    <n v="28"/>
    <n v="0"/>
    <n v="23.83"/>
    <n v="5.68"/>
    <x v="0"/>
    <x v="0"/>
    <x v="0"/>
    <n v="0"/>
    <s v="No"/>
    <x v="2"/>
    <x v="2"/>
    <n v="2170.08"/>
    <x v="1"/>
    <x v="2"/>
    <s v="R1013"/>
    <x v="2"/>
  </r>
  <r>
    <s v="ID2120"/>
    <s v="Ms"/>
    <s v="Kara"/>
    <s v="Waters"/>
    <d v="2000-08-23T00:00:00"/>
    <n v="22"/>
    <n v="0"/>
    <n v="36"/>
    <n v="4.66"/>
    <x v="0"/>
    <x v="1"/>
    <x v="0"/>
    <n v="1"/>
    <s v="No"/>
    <x v="2"/>
    <x v="0"/>
    <n v="2166.73"/>
    <x v="1"/>
    <x v="2"/>
    <s v="R1011"/>
    <x v="2"/>
  </r>
  <r>
    <s v="ID2121"/>
    <s v="Ms"/>
    <s v="Sarah S"/>
    <s v="Rusk"/>
    <d v="2000-12-10T00:00:00"/>
    <n v="22"/>
    <n v="0"/>
    <n v="28.82"/>
    <n v="5.59"/>
    <x v="0"/>
    <x v="1"/>
    <x v="0"/>
    <n v="1"/>
    <s v="No"/>
    <x v="2"/>
    <x v="1"/>
    <n v="2156.75"/>
    <x v="1"/>
    <x v="2"/>
    <s v="R1013"/>
    <x v="2"/>
  </r>
  <r>
    <s v="ID2122"/>
    <s v="Ms"/>
    <s v="Shauna R"/>
    <s v="Gersbach"/>
    <d v="2000-11-29T00:00:00"/>
    <n v="22"/>
    <n v="0"/>
    <n v="28.05"/>
    <n v="6.2"/>
    <x v="0"/>
    <x v="1"/>
    <x v="0"/>
    <n v="1"/>
    <s v="No"/>
    <x v="1"/>
    <x v="1"/>
    <n v="2155.6799999999998"/>
    <x v="1"/>
    <x v="0"/>
    <s v="R1013"/>
    <x v="2"/>
  </r>
  <r>
    <s v="ID2123"/>
    <s v="Ms"/>
    <s v="Lindsay J"/>
    <s v="Taylor-Watson"/>
    <d v="2000-10-22T00:00:00"/>
    <n v="22"/>
    <n v="0"/>
    <n v="27.1"/>
    <n v="4.45"/>
    <x v="0"/>
    <x v="1"/>
    <x v="0"/>
    <n v="1"/>
    <s v="No"/>
    <x v="2"/>
    <x v="1"/>
    <n v="2154.36"/>
    <x v="1"/>
    <x v="2"/>
    <s v="R1011"/>
    <x v="2"/>
  </r>
  <r>
    <s v="ID2124"/>
    <s v="Ms"/>
    <s v="Danya A"/>
    <s v="Crawford"/>
    <d v="2000-12-27T00:00:00"/>
    <n v="22"/>
    <n v="0"/>
    <n v="24.3"/>
    <n v="6.1"/>
    <x v="1"/>
    <x v="1"/>
    <x v="0"/>
    <n v="1"/>
    <s v="No"/>
    <x v="1"/>
    <x v="2"/>
    <n v="2150.4699999999998"/>
    <x v="1"/>
    <x v="0"/>
    <s v="R1011"/>
    <x v="2"/>
  </r>
  <r>
    <s v="ID2125"/>
    <s v="Ms"/>
    <s v="Lorraine"/>
    <s v="Levitsky"/>
    <d v="2004-10-04T00:00:00"/>
    <n v="18"/>
    <n v="0"/>
    <n v="30.72"/>
    <n v="6.06"/>
    <x v="0"/>
    <x v="1"/>
    <x v="0"/>
    <n v="1"/>
    <s v="No"/>
    <x v="1"/>
    <x v="0"/>
    <n v="2144.85"/>
    <x v="1"/>
    <x v="1"/>
    <s v="R1011"/>
    <x v="2"/>
  </r>
  <r>
    <s v="ID2126"/>
    <s v="Ms"/>
    <s v="Jennifer L"/>
    <s v="Carroll"/>
    <d v="2003-08-19T00:00:00"/>
    <n v="19"/>
    <n v="0"/>
    <n v="37.43"/>
    <n v="4.5599999999999996"/>
    <x v="0"/>
    <x v="0"/>
    <x v="1"/>
    <n v="1"/>
    <s v="No"/>
    <x v="2"/>
    <x v="0"/>
    <n v="2138.0700000000002"/>
    <x v="1"/>
    <x v="1"/>
    <s v="R1012"/>
    <x v="2"/>
  </r>
  <r>
    <s v="ID2127"/>
    <s v="Mr"/>
    <s v="Jesus Sr"/>
    <s v="Campos"/>
    <d v="1997-09-03T00:00:00"/>
    <n v="25"/>
    <n v="0"/>
    <n v="25.74"/>
    <n v="6.41"/>
    <x v="1"/>
    <x v="0"/>
    <x v="1"/>
    <n v="1"/>
    <s v="No"/>
    <x v="1"/>
    <x v="1"/>
    <n v="2137.65"/>
    <x v="2"/>
    <x v="1"/>
    <s v="R1013"/>
    <x v="2"/>
  </r>
  <r>
    <s v="ID2128"/>
    <s v="Ms"/>
    <s v="Kristen"/>
    <s v="Flajslik"/>
    <d v="2003-09-26T00:00:00"/>
    <n v="19"/>
    <n v="0"/>
    <n v="36.575000000000003"/>
    <n v="5.57"/>
    <x v="0"/>
    <x v="0"/>
    <x v="1"/>
    <n v="1"/>
    <s v="No"/>
    <x v="2"/>
    <x v="0"/>
    <n v="2136.88"/>
    <x v="1"/>
    <x v="2"/>
    <s v="R1012"/>
    <x v="2"/>
  </r>
  <r>
    <s v="ID2129"/>
    <s v="Ms"/>
    <s v="Catherine C"/>
    <s v="Chua"/>
    <d v="2003-09-01T00:00:00"/>
    <n v="19"/>
    <n v="0"/>
    <n v="35.15"/>
    <n v="5.47"/>
    <x v="0"/>
    <x v="0"/>
    <x v="1"/>
    <n v="1"/>
    <s v="No"/>
    <x v="2"/>
    <x v="0"/>
    <n v="2134.9"/>
    <x v="1"/>
    <x v="0"/>
    <s v="R1012"/>
    <x v="2"/>
  </r>
  <r>
    <s v="ID2130"/>
    <s v="Ms"/>
    <s v="Paula"/>
    <s v="Wiltse"/>
    <d v="2003-12-22T00:00:00"/>
    <n v="19"/>
    <n v="0"/>
    <n v="32.11"/>
    <n v="4.43"/>
    <x v="0"/>
    <x v="0"/>
    <x v="1"/>
    <n v="1"/>
    <s v="No"/>
    <x v="2"/>
    <x v="0"/>
    <n v="2130.6799999999998"/>
    <x v="1"/>
    <x v="0"/>
    <s v="R1012"/>
    <x v="2"/>
  </r>
  <r>
    <s v="ID2131"/>
    <s v="Ms"/>
    <s v="Evan"/>
    <s v="Fisher"/>
    <d v="2003-08-30T00:00:00"/>
    <n v="19"/>
    <n v="0"/>
    <n v="30.495000000000001"/>
    <n v="4.95"/>
    <x v="0"/>
    <x v="0"/>
    <x v="1"/>
    <n v="1"/>
    <s v="No"/>
    <x v="2"/>
    <x v="0"/>
    <n v="2128.4299999999998"/>
    <x v="1"/>
    <x v="1"/>
    <s v="R1012"/>
    <x v="2"/>
  </r>
  <r>
    <s v="ID2132"/>
    <s v="Mr"/>
    <s v="Nathan J"/>
    <s v="Wilzbacher"/>
    <d v="2004-11-04T00:00:00"/>
    <n v="18"/>
    <n v="0"/>
    <n v="29.24"/>
    <n v="4.04"/>
    <x v="0"/>
    <x v="1"/>
    <x v="0"/>
    <n v="1"/>
    <s v="No"/>
    <x v="2"/>
    <x v="1"/>
    <n v="2118.61"/>
    <x v="1"/>
    <x v="1"/>
    <s v="R1012"/>
    <x v="2"/>
  </r>
  <r>
    <s v="ID2133"/>
    <s v="Ms"/>
    <s v="Ashley M"/>
    <s v="Thayer"/>
    <d v="2003-09-30T00:00:00"/>
    <n v="19"/>
    <n v="0"/>
    <n v="22.515000000000001"/>
    <n v="5.93"/>
    <x v="0"/>
    <x v="0"/>
    <x v="1"/>
    <n v="1"/>
    <s v="No"/>
    <x v="1"/>
    <x v="2"/>
    <n v="2117.34"/>
    <x v="1"/>
    <x v="0"/>
    <s v="R1012"/>
    <x v="2"/>
  </r>
  <r>
    <s v="ID2134"/>
    <s v="Mr"/>
    <s v="Jason"/>
    <s v="Brosseau"/>
    <d v="1989-07-21T00:00:00"/>
    <n v="33"/>
    <n v="3"/>
    <n v="15.65"/>
    <n v="4.2300000000000004"/>
    <x v="0"/>
    <x v="0"/>
    <x v="0"/>
    <n v="0"/>
    <s v="No"/>
    <x v="2"/>
    <x v="3"/>
    <n v="2106.2600000000002"/>
    <x v="1"/>
    <x v="2"/>
    <s v="R1013"/>
    <x v="1"/>
  </r>
  <r>
    <s v="ID2135"/>
    <s v="Mr"/>
    <s v="Marshall"/>
    <s v="Phares"/>
    <d v="2001-11-28T00:00:00"/>
    <n v="21"/>
    <n v="0"/>
    <n v="27.36"/>
    <n v="5.59"/>
    <x v="1"/>
    <x v="0"/>
    <x v="0"/>
    <n v="0"/>
    <s v="No"/>
    <x v="2"/>
    <x v="1"/>
    <n v="2104.11"/>
    <x v="1"/>
    <x v="1"/>
    <s v="R1016"/>
    <x v="2"/>
  </r>
  <r>
    <s v="ID2136"/>
    <s v="Mr"/>
    <s v="Lavar"/>
    <s v="Curley"/>
    <d v="2001-06-22T00:00:00"/>
    <n v="21"/>
    <n v="1"/>
    <n v="22.3"/>
    <n v="4.8899999999999997"/>
    <x v="1"/>
    <x v="0"/>
    <x v="0"/>
    <n v="0"/>
    <s v="No"/>
    <x v="2"/>
    <x v="2"/>
    <n v="2103.08"/>
    <x v="2"/>
    <x v="2"/>
    <s v="R1011"/>
    <x v="2"/>
  </r>
  <r>
    <s v="ID2137"/>
    <s v="Mr"/>
    <s v="Charlie T"/>
    <s v="Johnston"/>
    <d v="2001-08-14T00:00:00"/>
    <n v="21"/>
    <n v="0"/>
    <n v="26.03"/>
    <n v="5.81"/>
    <x v="1"/>
    <x v="0"/>
    <x v="0"/>
    <n v="0"/>
    <s v="No"/>
    <x v="1"/>
    <x v="1"/>
    <n v="2102.2600000000002"/>
    <x v="2"/>
    <x v="2"/>
    <s v="R1019"/>
    <x v="2"/>
  </r>
  <r>
    <s v="ID2138"/>
    <s v="Mrs"/>
    <s v="Lauren"/>
    <s v="Padula"/>
    <d v="2004-06-12T00:00:00"/>
    <n v="18"/>
    <n v="0"/>
    <n v="27.74"/>
    <n v="4.29"/>
    <x v="0"/>
    <x v="1"/>
    <x v="0"/>
    <n v="1"/>
    <s v="No"/>
    <x v="2"/>
    <x v="1"/>
    <n v="2094.1"/>
    <x v="2"/>
    <x v="2"/>
    <s v="R1025"/>
    <x v="2"/>
  </r>
  <r>
    <s v="ID2139"/>
    <s v="Mr"/>
    <s v="Arthur"/>
    <s v="Gamirov"/>
    <d v="2000-07-26T00:00:00"/>
    <n v="22"/>
    <n v="0"/>
    <n v="32.11"/>
    <n v="4.03"/>
    <x v="1"/>
    <x v="1"/>
    <x v="0"/>
    <n v="2"/>
    <s v="No"/>
    <x v="2"/>
    <x v="0"/>
    <n v="2055.3200000000002"/>
    <x v="2"/>
    <x v="0"/>
    <s v="R1012"/>
    <x v="2"/>
  </r>
  <r>
    <s v="ID2140"/>
    <s v="Mr"/>
    <s v="Thomas"/>
    <s v="Briot"/>
    <d v="2000-09-02T00:00:00"/>
    <n v="22"/>
    <n v="0"/>
    <n v="25.175000000000001"/>
    <n v="6.29"/>
    <x v="1"/>
    <x v="1"/>
    <x v="0"/>
    <n v="2"/>
    <s v="No"/>
    <x v="1"/>
    <x v="1"/>
    <n v="2045.69"/>
    <x v="2"/>
    <x v="0"/>
    <s v="R1012"/>
    <x v="2"/>
  </r>
  <r>
    <s v="ID2141"/>
    <s v="Ms"/>
    <s v="Jennifer"/>
    <s v="De Hueck"/>
    <d v="2001-08-04T00:00:00"/>
    <n v="21"/>
    <n v="0"/>
    <n v="39.49"/>
    <n v="4.4800000000000004"/>
    <x v="1"/>
    <x v="0"/>
    <x v="0"/>
    <n v="0"/>
    <s v="No"/>
    <x v="2"/>
    <x v="0"/>
    <n v="2026.97"/>
    <x v="2"/>
    <x v="2"/>
    <s v="R1013"/>
    <x v="2"/>
  </r>
  <r>
    <s v="ID2142"/>
    <s v="Ms"/>
    <s v="Tammy"/>
    <s v="Putt"/>
    <d v="2001-09-06T00:00:00"/>
    <n v="21"/>
    <n v="0"/>
    <n v="34.869999999999997"/>
    <n v="5.51"/>
    <x v="1"/>
    <x v="0"/>
    <x v="0"/>
    <n v="0"/>
    <s v="No"/>
    <x v="2"/>
    <x v="0"/>
    <n v="2020.55"/>
    <x v="2"/>
    <x v="2"/>
    <s v="R1013"/>
    <x v="2"/>
  </r>
  <r>
    <s v="ID2143"/>
    <s v="Ms"/>
    <s v="Lena"/>
    <s v="Deiman"/>
    <d v="2001-07-01T00:00:00"/>
    <n v="21"/>
    <n v="0"/>
    <n v="34.6"/>
    <n v="4.5"/>
    <x v="1"/>
    <x v="0"/>
    <x v="0"/>
    <n v="0"/>
    <s v="No"/>
    <x v="2"/>
    <x v="0"/>
    <n v="2020.18"/>
    <x v="2"/>
    <x v="1"/>
    <s v="R1011"/>
    <x v="2"/>
  </r>
  <r>
    <s v="ID2144"/>
    <s v="Ms"/>
    <s v="Valentina"/>
    <s v="Bonanni"/>
    <d v="2001-08-14T00:00:00"/>
    <n v="21"/>
    <n v="0"/>
    <n v="25.8"/>
    <n v="6.29"/>
    <x v="1"/>
    <x v="0"/>
    <x v="0"/>
    <n v="0"/>
    <s v="No"/>
    <x v="1"/>
    <x v="1"/>
    <n v="2007.95"/>
    <x v="2"/>
    <x v="2"/>
    <s v="R1011"/>
    <x v="2"/>
  </r>
  <r>
    <s v="ID2145"/>
    <s v="Mr"/>
    <s v="Russell N"/>
    <s v="Stein"/>
    <d v="1998-09-14T00:00:00"/>
    <n v="24"/>
    <n v="0"/>
    <n v="35.86"/>
    <n v="4.33"/>
    <x v="0"/>
    <x v="0"/>
    <x v="0"/>
    <n v="1"/>
    <s v="No"/>
    <x v="2"/>
    <x v="0"/>
    <n v="1986.93"/>
    <x v="2"/>
    <x v="2"/>
    <s v="R1013"/>
    <x v="2"/>
  </r>
  <r>
    <s v="ID2146"/>
    <s v="Mr"/>
    <s v="Scott R"/>
    <s v="Laumann"/>
    <d v="2002-09-29T00:00:00"/>
    <n v="20"/>
    <n v="0"/>
    <n v="40.47"/>
    <n v="11.15"/>
    <x v="0"/>
    <x v="0"/>
    <x v="0"/>
    <n v="0"/>
    <s v="No"/>
    <x v="0"/>
    <x v="0"/>
    <n v="1984.45"/>
    <x v="2"/>
    <x v="0"/>
    <s v="R1016"/>
    <x v="2"/>
  </r>
  <r>
    <s v="ID2147"/>
    <s v="Mr"/>
    <s v="Jose Francisco Sr"/>
    <s v="Galaviz"/>
    <d v="1998-12-29T00:00:00"/>
    <n v="24"/>
    <n v="0"/>
    <n v="32.01"/>
    <n v="6.45"/>
    <x v="0"/>
    <x v="0"/>
    <x v="0"/>
    <n v="1"/>
    <s v="No"/>
    <x v="1"/>
    <x v="0"/>
    <n v="1981.58"/>
    <x v="2"/>
    <x v="1"/>
    <s v="R1013"/>
    <x v="2"/>
  </r>
  <r>
    <s v="ID2148"/>
    <s v="Mr"/>
    <s v="Paul J"/>
    <s v="Piper"/>
    <d v="2002-07-16T00:00:00"/>
    <n v="20"/>
    <n v="1"/>
    <n v="33"/>
    <n v="9.27"/>
    <x v="0"/>
    <x v="0"/>
    <x v="0"/>
    <n v="0"/>
    <s v="No"/>
    <x v="0"/>
    <x v="0"/>
    <n v="1980.07"/>
    <x v="2"/>
    <x v="0"/>
    <s v="R1011"/>
    <x v="2"/>
  </r>
  <r>
    <s v="ID2149"/>
    <s v="Mr"/>
    <s v="Adam"/>
    <s v="Cantini"/>
    <d v="1998-09-29T00:00:00"/>
    <n v="24"/>
    <n v="0"/>
    <n v="29.3"/>
    <n v="6.15"/>
    <x v="0"/>
    <x v="0"/>
    <x v="0"/>
    <n v="1"/>
    <s v="No"/>
    <x v="1"/>
    <x v="1"/>
    <n v="1977.82"/>
    <x v="2"/>
    <x v="1"/>
    <s v="R1011"/>
    <x v="2"/>
  </r>
  <r>
    <s v="ID2150"/>
    <s v="Mr"/>
    <s v="Edward J"/>
    <s v="Hartman"/>
    <d v="1998-10-05T00:00:00"/>
    <n v="24"/>
    <n v="0"/>
    <n v="25.8"/>
    <n v="4.13"/>
    <x v="0"/>
    <x v="0"/>
    <x v="0"/>
    <n v="1"/>
    <s v="No"/>
    <x v="2"/>
    <x v="1"/>
    <n v="1972.95"/>
    <x v="2"/>
    <x v="1"/>
    <s v="R1011"/>
    <x v="2"/>
  </r>
  <r>
    <s v="ID2151"/>
    <s v="Mr"/>
    <s v="Patrick A"/>
    <s v="Werhane"/>
    <d v="1998-09-28T00:00:00"/>
    <n v="24"/>
    <n v="0"/>
    <n v="23.4"/>
    <n v="4.24"/>
    <x v="0"/>
    <x v="0"/>
    <x v="0"/>
    <n v="1"/>
    <s v="No"/>
    <x v="2"/>
    <x v="2"/>
    <n v="1969.61"/>
    <x v="2"/>
    <x v="0"/>
    <s v="R1011"/>
    <x v="2"/>
  </r>
  <r>
    <s v="ID2152"/>
    <s v="Mr"/>
    <s v="Geraint H"/>
    <s v="Davies"/>
    <d v="2002-07-29T00:00:00"/>
    <n v="20"/>
    <n v="0"/>
    <n v="27.93"/>
    <n v="9.8800000000000008"/>
    <x v="0"/>
    <x v="0"/>
    <x v="0"/>
    <n v="0"/>
    <s v="No"/>
    <x v="0"/>
    <x v="1"/>
    <n v="1967.02"/>
    <x v="2"/>
    <x v="2"/>
    <s v="R1016"/>
    <x v="2"/>
  </r>
  <r>
    <s v="ID2153"/>
    <s v="Mr"/>
    <s v="Dj"/>
    <s v="Hummel"/>
    <d v="2002-09-07T00:00:00"/>
    <n v="20"/>
    <n v="1"/>
    <n v="22"/>
    <n v="9.5"/>
    <x v="0"/>
    <x v="0"/>
    <x v="0"/>
    <n v="0"/>
    <s v="No"/>
    <x v="0"/>
    <x v="2"/>
    <n v="1964.78"/>
    <x v="2"/>
    <x v="1"/>
    <s v="R1011"/>
    <x v="2"/>
  </r>
  <r>
    <s v="ID2154"/>
    <s v="Mr"/>
    <s v="Zachary A"/>
    <s v="Lutz"/>
    <d v="2001-12-09T00:00:00"/>
    <n v="21"/>
    <n v="0"/>
    <n v="36.86"/>
    <n v="4.97"/>
    <x v="1"/>
    <x v="0"/>
    <x v="0"/>
    <n v="0"/>
    <s v="No"/>
    <x v="2"/>
    <x v="0"/>
    <n v="1917.32"/>
    <x v="2"/>
    <x v="2"/>
    <s v="R1012"/>
    <x v="2"/>
  </r>
  <r>
    <s v="ID2155"/>
    <s v="Mr"/>
    <s v="Brian W"/>
    <s v="Waters"/>
    <d v="2001-08-03T00:00:00"/>
    <n v="21"/>
    <n v="0"/>
    <n v="31.254999999999999"/>
    <n v="5.49"/>
    <x v="1"/>
    <x v="0"/>
    <x v="0"/>
    <n v="0"/>
    <s v="No"/>
    <x v="2"/>
    <x v="0"/>
    <n v="1909.53"/>
    <x v="2"/>
    <x v="0"/>
    <s v="R1012"/>
    <x v="2"/>
  </r>
  <r>
    <s v="ID2156"/>
    <s v="Mr"/>
    <s v="Joe"/>
    <s v="Viglienzoni"/>
    <d v="1994-10-06T00:00:00"/>
    <n v="28"/>
    <n v="0"/>
    <n v="23.06"/>
    <n v="4.47"/>
    <x v="0"/>
    <x v="0"/>
    <x v="0"/>
    <n v="0"/>
    <s v="No"/>
    <x v="2"/>
    <x v="2"/>
    <n v="1908.9"/>
    <x v="2"/>
    <x v="0"/>
    <s v="R1013"/>
    <x v="2"/>
  </r>
  <r>
    <s v="ID2157"/>
    <s v="Mr"/>
    <s v="Stephen"/>
    <s v="Rathbun"/>
    <d v="2001-08-10T00:00:00"/>
    <n v="21"/>
    <n v="0"/>
    <n v="28.975000000000001"/>
    <n v="4.34"/>
    <x v="1"/>
    <x v="0"/>
    <x v="0"/>
    <n v="0"/>
    <s v="No"/>
    <x v="2"/>
    <x v="1"/>
    <n v="1906.36"/>
    <x v="2"/>
    <x v="1"/>
    <s v="R1012"/>
    <x v="2"/>
  </r>
  <r>
    <s v="ID2158"/>
    <s v="Ms"/>
    <s v="Ellen L"/>
    <s v="Crane"/>
    <d v="2002-08-21T00:00:00"/>
    <n v="20"/>
    <n v="0"/>
    <n v="33.299999999999997"/>
    <n v="9.49"/>
    <x v="0"/>
    <x v="0"/>
    <x v="0"/>
    <n v="0"/>
    <s v="No"/>
    <x v="0"/>
    <x v="0"/>
    <n v="1880.49"/>
    <x v="2"/>
    <x v="1"/>
    <s v="R1011"/>
    <x v="2"/>
  </r>
  <r>
    <s v="ID2159"/>
    <s v="Ms"/>
    <s v="Cindy"/>
    <s v="Conant"/>
    <d v="2002-08-29T00:00:00"/>
    <n v="20"/>
    <n v="0"/>
    <n v="33"/>
    <n v="10.16"/>
    <x v="0"/>
    <x v="0"/>
    <x v="0"/>
    <n v="0"/>
    <s v="No"/>
    <x v="0"/>
    <x v="0"/>
    <n v="1880.07"/>
    <x v="2"/>
    <x v="2"/>
    <s v="R1013"/>
    <x v="2"/>
  </r>
  <r>
    <s v="ID2160"/>
    <s v="Ms"/>
    <s v="Abigail R"/>
    <s v="Huyser-Wierenga"/>
    <d v="2002-10-29T00:00:00"/>
    <n v="20"/>
    <n v="0"/>
    <n v="31.46"/>
    <n v="11.19"/>
    <x v="0"/>
    <x v="0"/>
    <x v="0"/>
    <n v="0"/>
    <s v="No"/>
    <x v="0"/>
    <x v="0"/>
    <n v="1877.93"/>
    <x v="2"/>
    <x v="1"/>
    <s v="R1013"/>
    <x v="2"/>
  </r>
  <r>
    <s v="ID2161"/>
    <s v="Ms"/>
    <s v="Amy L"/>
    <s v="Natalini"/>
    <d v="2002-09-22T00:00:00"/>
    <n v="20"/>
    <n v="0"/>
    <n v="29.6"/>
    <n v="11.03"/>
    <x v="0"/>
    <x v="0"/>
    <x v="0"/>
    <n v="0"/>
    <s v="No"/>
    <x v="0"/>
    <x v="1"/>
    <n v="1875.34"/>
    <x v="2"/>
    <x v="2"/>
    <s v="R1011"/>
    <x v="2"/>
  </r>
  <r>
    <s v="ID2162"/>
    <s v="Ms"/>
    <s v="Amy"/>
    <s v="Robbins"/>
    <d v="1996-07-02T00:00:00"/>
    <n v="26"/>
    <n v="0"/>
    <n v="22.05"/>
    <n v="4.43"/>
    <x v="1"/>
    <x v="0"/>
    <x v="0"/>
    <n v="0"/>
    <s v="No"/>
    <x v="2"/>
    <x v="2"/>
    <n v="1865.98"/>
    <x v="2"/>
    <x v="0"/>
    <s v="R1012"/>
    <x v="2"/>
  </r>
  <r>
    <s v="ID2163"/>
    <s v="Mrs"/>
    <s v="Grace H"/>
    <s v="Stanislav"/>
    <d v="2004-12-27T00:00:00"/>
    <n v="18"/>
    <n v="0"/>
    <n v="27.06"/>
    <n v="6.14"/>
    <x v="0"/>
    <x v="1"/>
    <x v="0"/>
    <n v="1"/>
    <s v="No"/>
    <x v="1"/>
    <x v="1"/>
    <n v="1863.45"/>
    <x v="2"/>
    <x v="1"/>
    <s v="R1025"/>
    <x v="2"/>
  </r>
  <r>
    <s v="ID2164"/>
    <s v="Ms"/>
    <s v="Caitie J"/>
    <s v="Meyer"/>
    <d v="1994-12-06T00:00:00"/>
    <n v="28"/>
    <n v="0"/>
    <n v="20.49"/>
    <n v="4.87"/>
    <x v="0"/>
    <x v="0"/>
    <x v="0"/>
    <n v="0"/>
    <s v="No"/>
    <x v="2"/>
    <x v="2"/>
    <n v="1850.55"/>
    <x v="2"/>
    <x v="2"/>
    <s v="R1012"/>
    <x v="2"/>
  </r>
  <r>
    <s v="ID2165"/>
    <s v="Mr"/>
    <s v="Benjamin"/>
    <s v="Mears"/>
    <d v="2003-07-20T00:00:00"/>
    <n v="19"/>
    <n v="1"/>
    <n v="28.4"/>
    <n v="4.3"/>
    <x v="0"/>
    <x v="0"/>
    <x v="1"/>
    <n v="1"/>
    <s v="No"/>
    <x v="2"/>
    <x v="1"/>
    <n v="1842.52"/>
    <x v="2"/>
    <x v="2"/>
    <s v="R1011"/>
    <x v="2"/>
  </r>
  <r>
    <s v="ID2166"/>
    <s v="Mr"/>
    <s v="Ian T"/>
    <s v="Neill"/>
    <d v="1999-12-12T00:00:00"/>
    <n v="23"/>
    <n v="0"/>
    <n v="41.91"/>
    <n v="6.19"/>
    <x v="0"/>
    <x v="0"/>
    <x v="0"/>
    <n v="0"/>
    <s v="No"/>
    <x v="1"/>
    <x v="0"/>
    <n v="1837.28"/>
    <x v="2"/>
    <x v="2"/>
    <s v="R1013"/>
    <x v="2"/>
  </r>
  <r>
    <s v="ID2167"/>
    <s v="Mr"/>
    <s v="Tadese"/>
    <s v="Tola"/>
    <d v="2003-08-04T00:00:00"/>
    <n v="19"/>
    <n v="1"/>
    <n v="24.6"/>
    <n v="6.19"/>
    <x v="0"/>
    <x v="0"/>
    <x v="1"/>
    <n v="1"/>
    <s v="No"/>
    <x v="1"/>
    <x v="2"/>
    <n v="1837.24"/>
    <x v="2"/>
    <x v="2"/>
    <s v="R1011"/>
    <x v="2"/>
  </r>
  <r>
    <s v="ID2168"/>
    <s v="Mr"/>
    <s v="Jonathan"/>
    <s v="Briskman"/>
    <d v="2003-08-11T00:00:00"/>
    <n v="19"/>
    <n v="1"/>
    <n v="20.9"/>
    <n v="5.12"/>
    <x v="0"/>
    <x v="0"/>
    <x v="1"/>
    <n v="1"/>
    <s v="No"/>
    <x v="2"/>
    <x v="2"/>
    <n v="1832.09"/>
    <x v="2"/>
    <x v="0"/>
    <s v="R1011"/>
    <x v="2"/>
  </r>
  <r>
    <s v="ID2169"/>
    <s v="Mr"/>
    <s v="Dathan"/>
    <s v="Ritzenhein"/>
    <d v="1999-10-01T00:00:00"/>
    <n v="23"/>
    <n v="0"/>
    <n v="34.4"/>
    <n v="4.04"/>
    <x v="0"/>
    <x v="0"/>
    <x v="0"/>
    <n v="0"/>
    <s v="No"/>
    <x v="2"/>
    <x v="0"/>
    <n v="1826.84"/>
    <x v="2"/>
    <x v="2"/>
    <s v="R1011"/>
    <x v="2"/>
  </r>
  <r>
    <s v="ID2170"/>
    <s v="Mr"/>
    <s v="Eric"/>
    <s v="Malkowski"/>
    <d v="1999-11-17T00:00:00"/>
    <n v="23"/>
    <n v="0"/>
    <n v="32.56"/>
    <n v="5.36"/>
    <x v="0"/>
    <x v="0"/>
    <x v="0"/>
    <n v="0"/>
    <s v="No"/>
    <x v="2"/>
    <x v="0"/>
    <n v="1824.29"/>
    <x v="2"/>
    <x v="0"/>
    <s v="R1013"/>
    <x v="2"/>
  </r>
  <r>
    <s v="ID2171"/>
    <s v="Ms"/>
    <s v="Allison M"/>
    <s v="Andreyko"/>
    <d v="2004-08-19T00:00:00"/>
    <n v="18"/>
    <n v="0"/>
    <n v="27.98"/>
    <n v="4.38"/>
    <x v="0"/>
    <x v="1"/>
    <x v="0"/>
    <n v="1"/>
    <s v="No"/>
    <x v="2"/>
    <x v="1"/>
    <n v="1822.54"/>
    <x v="2"/>
    <x v="1"/>
    <s v="R1012"/>
    <x v="2"/>
  </r>
  <r>
    <s v="ID2172"/>
    <s v="Mr"/>
    <s v="Paul"/>
    <s v="Landry"/>
    <d v="1999-09-25T00:00:00"/>
    <n v="23"/>
    <n v="0"/>
    <n v="26.51"/>
    <n v="4.58"/>
    <x v="0"/>
    <x v="0"/>
    <x v="0"/>
    <n v="0"/>
    <s v="No"/>
    <x v="2"/>
    <x v="1"/>
    <n v="1815.88"/>
    <x v="2"/>
    <x v="0"/>
    <s v="R1013"/>
    <x v="2"/>
  </r>
  <r>
    <s v="ID2173"/>
    <s v="Mr"/>
    <s v="Aaron R"/>
    <s v="Lozier"/>
    <d v="2002-12-13T00:00:00"/>
    <n v="20"/>
    <n v="0"/>
    <n v="29.734999999999999"/>
    <n v="11.92"/>
    <x v="0"/>
    <x v="0"/>
    <x v="0"/>
    <n v="0"/>
    <s v="No"/>
    <x v="0"/>
    <x v="1"/>
    <n v="1769.53"/>
    <x v="2"/>
    <x v="0"/>
    <s v="R1012"/>
    <x v="2"/>
  </r>
  <r>
    <s v="ID2174"/>
    <s v="Ms"/>
    <s v="Caitlin H"/>
    <s v="O'Brien"/>
    <d v="2003-11-19T00:00:00"/>
    <n v="19"/>
    <n v="0"/>
    <n v="40.5"/>
    <n v="5.4"/>
    <x v="0"/>
    <x v="0"/>
    <x v="1"/>
    <n v="1"/>
    <s v="No"/>
    <x v="2"/>
    <x v="0"/>
    <n v="1759.34"/>
    <x v="2"/>
    <x v="1"/>
    <s v="R1011"/>
    <x v="2"/>
  </r>
  <r>
    <s v="ID2175"/>
    <s v="Mr"/>
    <s v="Harald E"/>
    <s v="Rodas"/>
    <d v="1998-10-07T00:00:00"/>
    <n v="24"/>
    <n v="0"/>
    <n v="25.64"/>
    <n v="4.76"/>
    <x v="0"/>
    <x v="0"/>
    <x v="0"/>
    <n v="1"/>
    <s v="No"/>
    <x v="2"/>
    <x v="1"/>
    <n v="1756.6"/>
    <x v="2"/>
    <x v="0"/>
    <s v="R1013"/>
    <x v="2"/>
  </r>
  <r>
    <s v="ID2176"/>
    <s v="Ms"/>
    <s v="Siobhan A"/>
    <s v="O'Connor"/>
    <d v="2003-09-26T00:00:00"/>
    <n v="19"/>
    <n v="0"/>
    <n v="32.9"/>
    <n v="4.78"/>
    <x v="0"/>
    <x v="0"/>
    <x v="1"/>
    <n v="1"/>
    <s v="No"/>
    <x v="2"/>
    <x v="0"/>
    <n v="1748.77"/>
    <x v="2"/>
    <x v="1"/>
    <s v="R1011"/>
    <x v="2"/>
  </r>
  <r>
    <s v="ID2177"/>
    <s v="Ms"/>
    <s v="Andrea J"/>
    <s v="White"/>
    <d v="2003-07-28T00:00:00"/>
    <n v="19"/>
    <n v="0"/>
    <n v="29.8"/>
    <n v="4.26"/>
    <x v="0"/>
    <x v="0"/>
    <x v="1"/>
    <n v="1"/>
    <s v="No"/>
    <x v="2"/>
    <x v="1"/>
    <n v="1744.47"/>
    <x v="2"/>
    <x v="1"/>
    <s v="R1011"/>
    <x v="2"/>
  </r>
  <r>
    <s v="ID2178"/>
    <s v="Ms"/>
    <s v="Marie"/>
    <s v="Davenport"/>
    <d v="2003-07-25T00:00:00"/>
    <n v="19"/>
    <n v="0"/>
    <n v="28.9"/>
    <n v="5.85"/>
    <x v="0"/>
    <x v="0"/>
    <x v="1"/>
    <n v="1"/>
    <s v="No"/>
    <x v="1"/>
    <x v="1"/>
    <n v="1743.21"/>
    <x v="2"/>
    <x v="1"/>
    <s v="R1011"/>
    <x v="2"/>
  </r>
  <r>
    <s v="ID2179"/>
    <s v="Ms"/>
    <s v="Rachel A"/>
    <s v="Karmen"/>
    <d v="2003-11-14T00:00:00"/>
    <n v="19"/>
    <n v="0"/>
    <n v="24.7"/>
    <n v="5.32"/>
    <x v="0"/>
    <x v="0"/>
    <x v="1"/>
    <n v="1"/>
    <s v="No"/>
    <x v="2"/>
    <x v="2"/>
    <n v="1737.38"/>
    <x v="2"/>
    <x v="2"/>
    <s v="R1011"/>
    <x v="2"/>
  </r>
  <r>
    <s v="ID2180"/>
    <s v="Ms"/>
    <s v="Emma"/>
    <s v="Miller"/>
    <d v="2003-11-09T00:00:00"/>
    <n v="19"/>
    <n v="0"/>
    <n v="20.6"/>
    <n v="5.14"/>
    <x v="0"/>
    <x v="0"/>
    <x v="1"/>
    <n v="1"/>
    <s v="No"/>
    <x v="2"/>
    <x v="2"/>
    <n v="1731.68"/>
    <x v="2"/>
    <x v="2"/>
    <s v="R1011"/>
    <x v="2"/>
  </r>
  <r>
    <s v="ID2181"/>
    <s v="Ms"/>
    <s v="Kiersten"/>
    <s v="Lippmann"/>
    <d v="2003-09-01T00:00:00"/>
    <n v="19"/>
    <n v="0"/>
    <n v="18.600000000000001"/>
    <n v="5"/>
    <x v="0"/>
    <x v="0"/>
    <x v="1"/>
    <n v="1"/>
    <s v="No"/>
    <x v="2"/>
    <x v="2"/>
    <n v="1728.9"/>
    <x v="2"/>
    <x v="2"/>
    <s v="R1011"/>
    <x v="2"/>
  </r>
  <r>
    <s v="ID2182"/>
    <s v="Ms"/>
    <s v="Rachael"/>
    <s v="Klehm"/>
    <d v="2003-11-21T00:00:00"/>
    <n v="19"/>
    <n v="0"/>
    <n v="17.8"/>
    <n v="4.55"/>
    <x v="0"/>
    <x v="0"/>
    <x v="1"/>
    <n v="1"/>
    <s v="No"/>
    <x v="2"/>
    <x v="3"/>
    <n v="1727.79"/>
    <x v="2"/>
    <x v="0"/>
    <s v="R1011"/>
    <x v="2"/>
  </r>
  <r>
    <s v="ID2183"/>
    <s v="Mr"/>
    <s v="Timothy P"/>
    <s v="Murphy"/>
    <d v="2004-09-09T00:00:00"/>
    <n v="18"/>
    <n v="1"/>
    <n v="35.200000000000003"/>
    <n v="5.97"/>
    <x v="0"/>
    <x v="1"/>
    <x v="0"/>
    <n v="1"/>
    <s v="No"/>
    <x v="1"/>
    <x v="0"/>
    <n v="1727.54"/>
    <x v="2"/>
    <x v="1"/>
    <s v="R1013"/>
    <x v="2"/>
  </r>
  <r>
    <s v="ID2184"/>
    <s v="Mr"/>
    <s v="Lelisa"/>
    <s v="Desisa"/>
    <d v="2004-10-21T00:00:00"/>
    <n v="18"/>
    <n v="1"/>
    <n v="33.770000000000003"/>
    <n v="4.0199999999999996"/>
    <x v="0"/>
    <x v="1"/>
    <x v="0"/>
    <n v="1"/>
    <s v="No"/>
    <x v="2"/>
    <x v="0"/>
    <n v="1725.55"/>
    <x v="2"/>
    <x v="2"/>
    <s v="R1013"/>
    <x v="2"/>
  </r>
  <r>
    <s v="ID2185"/>
    <s v="Mr"/>
    <s v="Nate"/>
    <s v="Brooks"/>
    <d v="2004-09-11T00:00:00"/>
    <n v="18"/>
    <n v="1"/>
    <n v="30.03"/>
    <n v="4.04"/>
    <x v="0"/>
    <x v="1"/>
    <x v="0"/>
    <n v="1"/>
    <s v="No"/>
    <x v="2"/>
    <x v="0"/>
    <n v="1720.35"/>
    <x v="2"/>
    <x v="0"/>
    <s v="R1013"/>
    <x v="2"/>
  </r>
  <r>
    <s v="ID2186"/>
    <s v="Mr"/>
    <s v="Chris C"/>
    <s v="Stone"/>
    <d v="2004-06-10T00:00:00"/>
    <n v="18"/>
    <n v="1"/>
    <n v="29.37"/>
    <n v="5.54"/>
    <x v="0"/>
    <x v="1"/>
    <x v="0"/>
    <n v="1"/>
    <s v="No"/>
    <x v="2"/>
    <x v="1"/>
    <n v="1719.44"/>
    <x v="2"/>
    <x v="0"/>
    <s v="R1013"/>
    <x v="2"/>
  </r>
  <r>
    <s v="ID2187"/>
    <s v="Mr"/>
    <s v="Scott"/>
    <s v="Weispfennig"/>
    <d v="2004-09-21T00:00:00"/>
    <n v="18"/>
    <n v="0"/>
    <n v="28.5"/>
    <n v="4.03"/>
    <x v="0"/>
    <x v="1"/>
    <x v="0"/>
    <n v="1"/>
    <s v="No"/>
    <x v="2"/>
    <x v="1"/>
    <n v="1712.23"/>
    <x v="2"/>
    <x v="1"/>
    <s v="R1016"/>
    <x v="2"/>
  </r>
  <r>
    <s v="ID2188"/>
    <s v="Mr"/>
    <s v="Kevin"/>
    <s v="Sorrell"/>
    <d v="2004-09-19T00:00:00"/>
    <n v="18"/>
    <n v="1"/>
    <n v="23.32"/>
    <n v="5.62"/>
    <x v="0"/>
    <x v="1"/>
    <x v="0"/>
    <n v="1"/>
    <s v="No"/>
    <x v="2"/>
    <x v="2"/>
    <n v="1711.03"/>
    <x v="2"/>
    <x v="0"/>
    <s v="R1013"/>
    <x v="2"/>
  </r>
  <r>
    <s v="ID2189"/>
    <s v="Mr"/>
    <s v="Erik C"/>
    <s v="Morris"/>
    <d v="2004-12-12T00:00:00"/>
    <n v="18"/>
    <n v="0"/>
    <n v="26.125"/>
    <n v="5.27"/>
    <x v="0"/>
    <x v="1"/>
    <x v="0"/>
    <n v="1"/>
    <s v="No"/>
    <x v="2"/>
    <x v="1"/>
    <n v="1708.93"/>
    <x v="2"/>
    <x v="1"/>
    <s v="R1019"/>
    <x v="2"/>
  </r>
  <r>
    <s v="ID2190"/>
    <s v="Mr"/>
    <s v="Shawn C"/>
    <s v="Marek"/>
    <d v="2004-10-17T00:00:00"/>
    <n v="18"/>
    <n v="0"/>
    <n v="25.46"/>
    <n v="5.18"/>
    <x v="0"/>
    <x v="1"/>
    <x v="0"/>
    <n v="1"/>
    <s v="No"/>
    <x v="2"/>
    <x v="1"/>
    <n v="1708"/>
    <x v="2"/>
    <x v="2"/>
    <s v="R1016"/>
    <x v="2"/>
  </r>
  <r>
    <s v="ID2191"/>
    <s v="Mr"/>
    <s v="Vajin L"/>
    <s v="Armstrong"/>
    <d v="2004-12-06T00:00:00"/>
    <n v="18"/>
    <n v="0"/>
    <n v="23.75"/>
    <n v="5.27"/>
    <x v="0"/>
    <x v="1"/>
    <x v="0"/>
    <n v="1"/>
    <s v="No"/>
    <x v="2"/>
    <x v="2"/>
    <n v="1705.62"/>
    <x v="1"/>
    <x v="2"/>
    <s v="R1015"/>
    <x v="2"/>
  </r>
  <r>
    <s v="ID2192"/>
    <s v="Mr"/>
    <s v="John K"/>
    <s v="Werner"/>
    <d v="2004-12-14T00:00:00"/>
    <n v="18"/>
    <n v="0"/>
    <n v="23.085000000000001"/>
    <n v="5.62"/>
    <x v="0"/>
    <x v="1"/>
    <x v="0"/>
    <n v="1"/>
    <s v="No"/>
    <x v="2"/>
    <x v="2"/>
    <n v="1704.7"/>
    <x v="1"/>
    <x v="0"/>
    <s v="R1018"/>
    <x v="2"/>
  </r>
  <r>
    <s v="ID2193"/>
    <s v="Mr"/>
    <s v="Kevin J"/>
    <s v="Gries"/>
    <d v="2004-11-07T00:00:00"/>
    <n v="18"/>
    <n v="0"/>
    <n v="22.99"/>
    <n v="5.0599999999999996"/>
    <x v="0"/>
    <x v="1"/>
    <x v="0"/>
    <n v="1"/>
    <s v="No"/>
    <x v="2"/>
    <x v="2"/>
    <n v="1704.57"/>
    <x v="1"/>
    <x v="1"/>
    <s v="R1016"/>
    <x v="2"/>
  </r>
  <r>
    <s v="ID2194"/>
    <s v="Mr"/>
    <s v="Kirby W"/>
    <s v="Mills"/>
    <d v="2004-12-10T00:00:00"/>
    <n v="18"/>
    <n v="0"/>
    <n v="21.47"/>
    <n v="4.6900000000000004"/>
    <x v="0"/>
    <x v="1"/>
    <x v="0"/>
    <n v="1"/>
    <s v="No"/>
    <x v="2"/>
    <x v="2"/>
    <n v="1702.46"/>
    <x v="1"/>
    <x v="0"/>
    <s v="R1019"/>
    <x v="2"/>
  </r>
  <r>
    <s v="ID2195"/>
    <s v="Mr"/>
    <s v="J A"/>
    <s v="Penny"/>
    <d v="2004-11-17T00:00:00"/>
    <n v="18"/>
    <n v="0"/>
    <n v="15.96"/>
    <n v="5.44"/>
    <x v="0"/>
    <x v="1"/>
    <x v="0"/>
    <n v="1"/>
    <s v="No"/>
    <x v="2"/>
    <x v="3"/>
    <n v="1694.8"/>
    <x v="1"/>
    <x v="2"/>
    <s v="R1015"/>
    <x v="2"/>
  </r>
  <r>
    <s v="ID2196"/>
    <s v="Mr"/>
    <s v="Dustin G"/>
    <s v="Hicks"/>
    <d v="2000-10-21T00:00:00"/>
    <n v="22"/>
    <n v="0"/>
    <n v="39.5"/>
    <n v="5.05"/>
    <x v="0"/>
    <x v="1"/>
    <x v="0"/>
    <n v="1"/>
    <s v="No"/>
    <x v="2"/>
    <x v="0"/>
    <n v="1682.6"/>
    <x v="1"/>
    <x v="2"/>
    <s v="R1011"/>
    <x v="2"/>
  </r>
  <r>
    <s v="ID2197"/>
    <s v="Mr"/>
    <s v="Anthony G"/>
    <s v="Masayesva"/>
    <d v="2000-06-10T00:00:00"/>
    <n v="22"/>
    <n v="0"/>
    <n v="33.770000000000003"/>
    <n v="6"/>
    <x v="0"/>
    <x v="1"/>
    <x v="0"/>
    <n v="1"/>
    <s v="No"/>
    <x v="1"/>
    <x v="0"/>
    <n v="1674.63"/>
    <x v="1"/>
    <x v="2"/>
    <s v="R1013"/>
    <x v="2"/>
  </r>
  <r>
    <s v="ID2198"/>
    <s v="Mr"/>
    <s v="Ryan"/>
    <s v="Paavola"/>
    <d v="2000-10-23T00:00:00"/>
    <n v="22"/>
    <n v="0"/>
    <n v="26.84"/>
    <n v="5.99"/>
    <x v="1"/>
    <x v="1"/>
    <x v="0"/>
    <n v="1"/>
    <s v="No"/>
    <x v="1"/>
    <x v="1"/>
    <n v="1665"/>
    <x v="1"/>
    <x v="2"/>
    <s v="R1013"/>
    <x v="2"/>
  </r>
  <r>
    <s v="ID2199"/>
    <s v="Mr"/>
    <s v="Eric N"/>
    <s v="Gehlsen"/>
    <d v="2003-12-30T00:00:00"/>
    <n v="19"/>
    <n v="0"/>
    <n v="35.53"/>
    <n v="4.3600000000000003"/>
    <x v="0"/>
    <x v="0"/>
    <x v="1"/>
    <n v="1"/>
    <s v="No"/>
    <x v="2"/>
    <x v="0"/>
    <n v="1646.43"/>
    <x v="1"/>
    <x v="1"/>
    <s v="R1012"/>
    <x v="2"/>
  </r>
  <r>
    <s v="ID2200"/>
    <s v="Mr"/>
    <s v="Connor"/>
    <s v="Roche"/>
    <d v="2003-08-21T00:00:00"/>
    <n v="19"/>
    <n v="0"/>
    <n v="30.59"/>
    <n v="4.41"/>
    <x v="0"/>
    <x v="0"/>
    <x v="1"/>
    <n v="1"/>
    <s v="No"/>
    <x v="2"/>
    <x v="0"/>
    <n v="1639.56"/>
    <x v="1"/>
    <x v="2"/>
    <s v="R1012"/>
    <x v="2"/>
  </r>
  <r>
    <s v="ID2201"/>
    <s v="Mr"/>
    <s v="Patrick H"/>
    <s v="Hearn"/>
    <d v="2003-09-16T00:00:00"/>
    <n v="19"/>
    <n v="0"/>
    <n v="30.59"/>
    <n v="4.17"/>
    <x v="0"/>
    <x v="0"/>
    <x v="1"/>
    <n v="1"/>
    <s v="No"/>
    <x v="2"/>
    <x v="0"/>
    <n v="1639.56"/>
    <x v="1"/>
    <x v="2"/>
    <s v="R1012"/>
    <x v="2"/>
  </r>
  <r>
    <s v="ID2202"/>
    <s v="Mr"/>
    <s v="Tyler"/>
    <s v="Dimson"/>
    <d v="2003-12-30T00:00:00"/>
    <n v="19"/>
    <n v="0"/>
    <n v="27.835000000000001"/>
    <n v="4.4400000000000004"/>
    <x v="0"/>
    <x v="0"/>
    <x v="1"/>
    <n v="1"/>
    <s v="No"/>
    <x v="2"/>
    <x v="1"/>
    <n v="1635.73"/>
    <x v="1"/>
    <x v="0"/>
    <s v="R1012"/>
    <x v="2"/>
  </r>
  <r>
    <s v="ID2203"/>
    <s v="Ms"/>
    <s v="Deborah L"/>
    <s v="Slason"/>
    <d v="2004-06-13T00:00:00"/>
    <n v="18"/>
    <n v="0"/>
    <n v="40.26"/>
    <n v="5.52"/>
    <x v="0"/>
    <x v="1"/>
    <x v="0"/>
    <n v="1"/>
    <s v="No"/>
    <x v="2"/>
    <x v="0"/>
    <n v="1634.57"/>
    <x v="1"/>
    <x v="2"/>
    <s v="R1013"/>
    <x v="2"/>
  </r>
  <r>
    <s v="ID2204"/>
    <s v="Ms"/>
    <s v="Andrea K"/>
    <s v="Gibson"/>
    <d v="2004-08-08T00:00:00"/>
    <n v="18"/>
    <n v="0"/>
    <n v="39.82"/>
    <n v="6.01"/>
    <x v="0"/>
    <x v="1"/>
    <x v="0"/>
    <n v="1"/>
    <s v="No"/>
    <x v="1"/>
    <x v="0"/>
    <n v="1633.96"/>
    <x v="1"/>
    <x v="1"/>
    <s v="R1013"/>
    <x v="2"/>
  </r>
  <r>
    <s v="ID2205"/>
    <s v="Ms"/>
    <s v="Elleree"/>
    <s v="Erdos"/>
    <d v="2004-12-13T00:00:00"/>
    <n v="18"/>
    <n v="0"/>
    <n v="39.159999999999997"/>
    <n v="5.81"/>
    <x v="0"/>
    <x v="1"/>
    <x v="0"/>
    <n v="1"/>
    <s v="No"/>
    <x v="1"/>
    <x v="0"/>
    <n v="1633.04"/>
    <x v="1"/>
    <x v="2"/>
    <s v="R1013"/>
    <x v="2"/>
  </r>
  <r>
    <s v="ID2206"/>
    <s v="Mr"/>
    <s v="Brandon J"/>
    <s v="Cushman"/>
    <d v="2003-09-16T00:00:00"/>
    <n v="19"/>
    <n v="0"/>
    <n v="25.555"/>
    <n v="4.37"/>
    <x v="0"/>
    <x v="0"/>
    <x v="1"/>
    <n v="1"/>
    <s v="No"/>
    <x v="2"/>
    <x v="1"/>
    <n v="1632.56"/>
    <x v="1"/>
    <x v="2"/>
    <s v="R1012"/>
    <x v="2"/>
  </r>
  <r>
    <s v="ID2207"/>
    <s v="Mr"/>
    <s v="Steve"/>
    <s v="Hammel"/>
    <d v="2003-10-03T00:00:00"/>
    <n v="19"/>
    <n v="0"/>
    <n v="25.175000000000001"/>
    <n v="5.74"/>
    <x v="0"/>
    <x v="0"/>
    <x v="1"/>
    <n v="1"/>
    <s v="No"/>
    <x v="1"/>
    <x v="1"/>
    <n v="1632.04"/>
    <x v="1"/>
    <x v="2"/>
    <s v="R1012"/>
    <x v="2"/>
  </r>
  <r>
    <s v="ID2208"/>
    <s v="Ms"/>
    <s v="Nina Wavik Sr"/>
    <s v="Ytterstad"/>
    <d v="2004-07-09T00:00:00"/>
    <n v="18"/>
    <n v="0"/>
    <n v="38.28"/>
    <n v="5.39"/>
    <x v="0"/>
    <x v="1"/>
    <x v="0"/>
    <n v="1"/>
    <s v="No"/>
    <x v="2"/>
    <x v="0"/>
    <n v="1631.82"/>
    <x v="1"/>
    <x v="1"/>
    <s v="R1013"/>
    <x v="2"/>
  </r>
  <r>
    <s v="ID2209"/>
    <s v="Ms"/>
    <s v="Dani"/>
    <s v="Prince"/>
    <d v="2004-12-05T00:00:00"/>
    <n v="18"/>
    <n v="0"/>
    <n v="38.17"/>
    <n v="4.07"/>
    <x v="0"/>
    <x v="1"/>
    <x v="0"/>
    <n v="1"/>
    <s v="No"/>
    <x v="2"/>
    <x v="0"/>
    <n v="1631.67"/>
    <x v="1"/>
    <x v="0"/>
    <s v="R1013"/>
    <x v="2"/>
  </r>
  <r>
    <s v="ID2210"/>
    <s v="Ms"/>
    <s v="Jennifer A"/>
    <s v="Freeman"/>
    <d v="2004-10-04T00:00:00"/>
    <n v="18"/>
    <n v="0"/>
    <n v="36.85"/>
    <n v="5.49"/>
    <x v="0"/>
    <x v="1"/>
    <x v="0"/>
    <n v="1"/>
    <s v="No"/>
    <x v="2"/>
    <x v="0"/>
    <n v="1629.83"/>
    <x v="1"/>
    <x v="2"/>
    <s v="R1013"/>
    <x v="2"/>
  </r>
  <r>
    <s v="ID2211"/>
    <s v="Mr"/>
    <s v="Martin"/>
    <s v="Petrulak"/>
    <d v="2003-07-17T00:00:00"/>
    <n v="19"/>
    <n v="0"/>
    <n v="22.61"/>
    <n v="5.68"/>
    <x v="0"/>
    <x v="0"/>
    <x v="1"/>
    <n v="1"/>
    <s v="No"/>
    <x v="2"/>
    <x v="2"/>
    <n v="1628.47"/>
    <x v="1"/>
    <x v="1"/>
    <s v="R1012"/>
    <x v="2"/>
  </r>
  <r>
    <s v="ID2212"/>
    <s v="Mr"/>
    <s v="Steve"/>
    <s v="Lloyd"/>
    <d v="2003-12-04T00:00:00"/>
    <n v="19"/>
    <n v="0"/>
    <n v="21.754999999999999"/>
    <n v="6.09"/>
    <x v="0"/>
    <x v="0"/>
    <x v="1"/>
    <n v="1"/>
    <s v="No"/>
    <x v="1"/>
    <x v="2"/>
    <n v="1627.28"/>
    <x v="1"/>
    <x v="2"/>
    <s v="R1012"/>
    <x v="2"/>
  </r>
  <r>
    <s v="ID2213"/>
    <s v="Mr"/>
    <s v="Christopher"/>
    <s v="Zablocki"/>
    <d v="2003-09-09T00:00:00"/>
    <n v="19"/>
    <n v="0"/>
    <n v="20.425000000000001"/>
    <n v="5.53"/>
    <x v="0"/>
    <x v="0"/>
    <x v="1"/>
    <n v="1"/>
    <s v="No"/>
    <x v="2"/>
    <x v="2"/>
    <n v="1625.43"/>
    <x v="1"/>
    <x v="0"/>
    <s v="R1012"/>
    <x v="2"/>
  </r>
  <r>
    <s v="ID2214"/>
    <s v="Ms"/>
    <s v="Kathryn M"/>
    <s v="Van Meter"/>
    <d v="2004-07-25T00:00:00"/>
    <n v="18"/>
    <n v="0"/>
    <n v="31.35"/>
    <n v="4.28"/>
    <x v="0"/>
    <x v="1"/>
    <x v="0"/>
    <n v="1"/>
    <s v="No"/>
    <x v="2"/>
    <x v="0"/>
    <n v="1622.19"/>
    <x v="1"/>
    <x v="1"/>
    <s v="R1013"/>
    <x v="2"/>
  </r>
  <r>
    <s v="ID2215"/>
    <s v="Ms"/>
    <s v="Emily"/>
    <s v="Babay"/>
    <d v="2004-08-21T00:00:00"/>
    <n v="18"/>
    <n v="0"/>
    <n v="31.13"/>
    <n v="6.01"/>
    <x v="0"/>
    <x v="1"/>
    <x v="0"/>
    <n v="1"/>
    <s v="No"/>
    <x v="1"/>
    <x v="0"/>
    <n v="1621.88"/>
    <x v="1"/>
    <x v="2"/>
    <s v="R1013"/>
    <x v="2"/>
  </r>
  <r>
    <s v="ID2216"/>
    <s v="Mr"/>
    <s v="Trent A"/>
    <s v="Taylor"/>
    <d v="2003-09-14T00:00:00"/>
    <n v="19"/>
    <n v="0"/>
    <n v="17.48"/>
    <n v="4.59"/>
    <x v="0"/>
    <x v="0"/>
    <x v="1"/>
    <n v="1"/>
    <s v="No"/>
    <x v="2"/>
    <x v="3"/>
    <n v="1621.34"/>
    <x v="1"/>
    <x v="2"/>
    <s v="R1012"/>
    <x v="2"/>
  </r>
  <r>
    <s v="ID2217"/>
    <s v="Ms"/>
    <s v="Jennifer E"/>
    <s v="Smith"/>
    <d v="1995-08-05T00:00:00"/>
    <n v="27"/>
    <n v="0"/>
    <n v="22.57"/>
    <n v="5.8"/>
    <x v="1"/>
    <x v="0"/>
    <x v="0"/>
    <n v="1"/>
    <s v="No"/>
    <x v="1"/>
    <x v="2"/>
    <n v="1617.16"/>
    <x v="1"/>
    <x v="1"/>
    <s v="R1013"/>
    <x v="2"/>
  </r>
  <r>
    <s v="ID2218"/>
    <s v="Ms"/>
    <s v="Polly"/>
    <s v="Moody"/>
    <d v="2004-07-22T00:00:00"/>
    <n v="18"/>
    <n v="0"/>
    <n v="26.73"/>
    <n v="5.08"/>
    <x v="0"/>
    <x v="1"/>
    <x v="0"/>
    <n v="1"/>
    <s v="No"/>
    <x v="2"/>
    <x v="1"/>
    <n v="1615.77"/>
    <x v="1"/>
    <x v="1"/>
    <s v="R1013"/>
    <x v="2"/>
  </r>
  <r>
    <s v="ID2219"/>
    <s v="Ms"/>
    <s v="Elizabeth"/>
    <s v="Swierzbinski"/>
    <d v="2004-11-19T00:00:00"/>
    <n v="18"/>
    <n v="0"/>
    <n v="20.79"/>
    <n v="5.84"/>
    <x v="0"/>
    <x v="1"/>
    <x v="0"/>
    <n v="1"/>
    <s v="No"/>
    <x v="1"/>
    <x v="2"/>
    <n v="1607.51"/>
    <x v="1"/>
    <x v="0"/>
    <s v="R1013"/>
    <x v="2"/>
  </r>
  <r>
    <s v="ID2220"/>
    <s v="Ms"/>
    <s v="Tiffany A"/>
    <s v="Schwartz"/>
    <d v="1992-09-22T00:00:00"/>
    <n v="30"/>
    <n v="0"/>
    <n v="20.149999999999999"/>
    <n v="4.1500000000000004"/>
    <x v="0"/>
    <x v="0"/>
    <x v="0"/>
    <n v="1"/>
    <s v="No"/>
    <x v="2"/>
    <x v="2"/>
    <n v="1566.88"/>
    <x v="1"/>
    <x v="1"/>
    <s v="R1013"/>
    <x v="1"/>
  </r>
  <r>
    <s v="ID2221"/>
    <s v="Mr"/>
    <s v="Cole"/>
    <s v="Sanseverino"/>
    <d v="2001-12-05T00:00:00"/>
    <n v="21"/>
    <n v="0"/>
    <n v="36.85"/>
    <n v="4.3600000000000003"/>
    <x v="1"/>
    <x v="0"/>
    <x v="0"/>
    <n v="0"/>
    <s v="No"/>
    <x v="2"/>
    <x v="0"/>
    <n v="1534.3"/>
    <x v="1"/>
    <x v="2"/>
    <s v="R1013"/>
    <x v="2"/>
  </r>
  <r>
    <s v="ID2222"/>
    <s v="Mr"/>
    <s v="Matthew T"/>
    <s v="Lawder"/>
    <d v="2001-06-02T00:00:00"/>
    <n v="22"/>
    <n v="0"/>
    <n v="35.53"/>
    <n v="4.55"/>
    <x v="1"/>
    <x v="0"/>
    <x v="0"/>
    <n v="0"/>
    <s v="No"/>
    <x v="2"/>
    <x v="0"/>
    <n v="1532.47"/>
    <x v="1"/>
    <x v="2"/>
    <s v="R1013"/>
    <x v="2"/>
  </r>
  <r>
    <s v="ID2223"/>
    <s v="Mr"/>
    <s v="Zachary"/>
    <s v="Young"/>
    <d v="2001-07-07T00:00:00"/>
    <n v="21"/>
    <n v="0"/>
    <n v="31.1"/>
    <n v="4.37"/>
    <x v="1"/>
    <x v="0"/>
    <x v="0"/>
    <n v="0"/>
    <s v="No"/>
    <x v="2"/>
    <x v="0"/>
    <n v="1526.31"/>
    <x v="1"/>
    <x v="0"/>
    <s v="R1011"/>
    <x v="2"/>
  </r>
  <r>
    <s v="ID2224"/>
    <s v="Mr"/>
    <s v="Matthew T"/>
    <s v="Hoerner"/>
    <d v="2001-08-25T00:00:00"/>
    <n v="21"/>
    <n v="0"/>
    <n v="23.21"/>
    <n v="5.24"/>
    <x v="1"/>
    <x v="0"/>
    <x v="0"/>
    <n v="0"/>
    <s v="No"/>
    <x v="2"/>
    <x v="2"/>
    <n v="1515.34"/>
    <x v="1"/>
    <x v="0"/>
    <s v="R1013"/>
    <x v="2"/>
  </r>
  <r>
    <s v="ID2225"/>
    <s v="Mr"/>
    <s v="Pat"/>
    <s v="Benson"/>
    <d v="1998-06-19T00:00:00"/>
    <n v="24"/>
    <n v="0"/>
    <n v="18.36"/>
    <n v="5.96"/>
    <x v="0"/>
    <x v="0"/>
    <x v="0"/>
    <n v="1"/>
    <s v="No"/>
    <x v="1"/>
    <x v="3"/>
    <n v="1497"/>
    <x v="1"/>
    <x v="2"/>
    <s v="R1013"/>
    <x v="2"/>
  </r>
  <r>
    <s v="ID2226"/>
    <s v="Ms"/>
    <s v="Ashley"/>
    <s v="Horton"/>
    <d v="1995-10-07T00:00:00"/>
    <n v="27"/>
    <n v="0"/>
    <n v="15.92"/>
    <n v="4.76"/>
    <x v="1"/>
    <x v="0"/>
    <x v="0"/>
    <n v="1"/>
    <s v="No"/>
    <x v="2"/>
    <x v="3"/>
    <n v="1493"/>
    <x v="1"/>
    <x v="0"/>
    <s v="R1013"/>
    <x v="2"/>
  </r>
  <r>
    <s v="ID2227"/>
    <s v="Ms"/>
    <s v="Elizabeth A"/>
    <s v="Mcgraw"/>
    <d v="1997-06-09T00:00:00"/>
    <n v="25"/>
    <n v="0"/>
    <n v="15.17"/>
    <n v="4.3"/>
    <x v="1"/>
    <x v="0"/>
    <x v="1"/>
    <n v="1"/>
    <s v="No"/>
    <x v="2"/>
    <x v="3"/>
    <n v="1481"/>
    <x v="1"/>
    <x v="1"/>
    <s v="R1012"/>
    <x v="2"/>
  </r>
  <r>
    <s v="ID2228"/>
    <s v="Ms"/>
    <s v="Rebecca M"/>
    <s v="Beaulne"/>
    <d v="1998-12-07T00:00:00"/>
    <n v="24"/>
    <n v="0"/>
    <n v="16.63"/>
    <n v="4.5"/>
    <x v="0"/>
    <x v="0"/>
    <x v="0"/>
    <n v="1"/>
    <s v="No"/>
    <x v="2"/>
    <x v="3"/>
    <n v="1477"/>
    <x v="1"/>
    <x v="1"/>
    <s v="R1013"/>
    <x v="2"/>
  </r>
  <r>
    <s v="ID2229"/>
    <s v="Ms"/>
    <s v="Ruth"/>
    <s v="Lunz"/>
    <d v="2003-06-20T00:00:00"/>
    <n v="19"/>
    <n v="0"/>
    <n v="19.39"/>
    <n v="5.59"/>
    <x v="0"/>
    <x v="0"/>
    <x v="1"/>
    <n v="1"/>
    <s v="No"/>
    <x v="2"/>
    <x v="2"/>
    <n v="1467"/>
    <x v="1"/>
    <x v="2"/>
    <s v="R1013"/>
    <x v="2"/>
  </r>
  <r>
    <s v="ID2230"/>
    <s v="Mr"/>
    <s v="Gregory S"/>
    <s v="Kyle"/>
    <d v="1997-06-19T00:00:00"/>
    <n v="25"/>
    <n v="0"/>
    <n v="17.34"/>
    <n v="6.29"/>
    <x v="1"/>
    <x v="0"/>
    <x v="1"/>
    <n v="1"/>
    <s v="No"/>
    <x v="1"/>
    <x v="3"/>
    <n v="1445"/>
    <x v="1"/>
    <x v="1"/>
    <s v="R1013"/>
    <x v="2"/>
  </r>
  <r>
    <s v="ID2231"/>
    <s v="Ms"/>
    <s v="Alexandra S"/>
    <s v="Brackenwagen"/>
    <d v="2000-09-01T00:00:00"/>
    <n v="22"/>
    <n v="0"/>
    <n v="17.940000000000001"/>
    <n v="4.1900000000000004"/>
    <x v="0"/>
    <x v="1"/>
    <x v="0"/>
    <n v="1"/>
    <s v="No"/>
    <x v="2"/>
    <x v="3"/>
    <n v="1438"/>
    <x v="1"/>
    <x v="2"/>
    <s v="R1013"/>
    <x v="2"/>
  </r>
  <r>
    <s v="ID2232"/>
    <s v="Ms"/>
    <s v="Hillary"/>
    <s v="Schmitt"/>
    <d v="1997-12-05T00:00:00"/>
    <n v="25"/>
    <n v="0"/>
    <n v="16.670000000000002"/>
    <n v="4.7"/>
    <x v="1"/>
    <x v="0"/>
    <x v="1"/>
    <n v="1"/>
    <s v="No"/>
    <x v="2"/>
    <x v="3"/>
    <n v="1422"/>
    <x v="1"/>
    <x v="2"/>
    <s v="R1013"/>
    <x v="2"/>
  </r>
  <r>
    <s v="ID2233"/>
    <s v="Ms"/>
    <s v="Amy K"/>
    <s v="Borden"/>
    <d v="2001-08-23T00:00:00"/>
    <n v="21"/>
    <n v="0"/>
    <n v="20.58"/>
    <n v="5.64"/>
    <x v="1"/>
    <x v="0"/>
    <x v="0"/>
    <n v="0"/>
    <s v="No"/>
    <x v="2"/>
    <x v="2"/>
    <n v="1421"/>
    <x v="1"/>
    <x v="2"/>
    <s v="R1013"/>
    <x v="2"/>
  </r>
  <r>
    <s v="ID2234"/>
    <s v="Mr"/>
    <s v="Scott"/>
    <s v="Mclean"/>
    <d v="1996-06-23T00:00:00"/>
    <n v="26"/>
    <n v="0"/>
    <n v="16.5"/>
    <n v="4.1100000000000003"/>
    <x v="1"/>
    <x v="0"/>
    <x v="0"/>
    <n v="0"/>
    <s v="No"/>
    <x v="2"/>
    <x v="3"/>
    <n v="1417"/>
    <x v="1"/>
    <x v="0"/>
    <s v="R1013"/>
    <x v="2"/>
  </r>
  <r>
    <s v="ID2235"/>
    <s v="Mr"/>
    <s v="John"/>
    <s v="Regan"/>
    <d v="1997-10-27T00:00:00"/>
    <n v="25"/>
    <n v="0"/>
    <n v="15.41"/>
    <n v="5.43"/>
    <x v="1"/>
    <x v="0"/>
    <x v="1"/>
    <n v="1"/>
    <s v="No"/>
    <x v="2"/>
    <x v="3"/>
    <n v="1402"/>
    <x v="1"/>
    <x v="0"/>
    <s v="R1011"/>
    <x v="2"/>
  </r>
  <r>
    <s v="ID2236"/>
    <s v="Mr"/>
    <s v="Maaikel"/>
    <s v="Koenis"/>
    <d v="1998-09-05T00:00:00"/>
    <n v="24"/>
    <n v="0"/>
    <n v="24.59"/>
    <n v="4.38"/>
    <x v="0"/>
    <x v="0"/>
    <x v="0"/>
    <n v="1"/>
    <s v="No"/>
    <x v="2"/>
    <x v="2"/>
    <n v="1400.44"/>
    <x v="1"/>
    <x v="2"/>
    <s v="R1013"/>
    <x v="2"/>
  </r>
  <r>
    <s v="ID2237"/>
    <s v="Mr"/>
    <s v="Daniel C"/>
    <s v="Kittaka"/>
    <d v="2002-12-22T00:00:00"/>
    <n v="20"/>
    <n v="0"/>
    <n v="33.33"/>
    <n v="9.7899999999999991"/>
    <x v="0"/>
    <x v="0"/>
    <x v="0"/>
    <n v="0"/>
    <s v="No"/>
    <x v="0"/>
    <x v="0"/>
    <n v="1391.53"/>
    <x v="1"/>
    <x v="1"/>
    <s v="R1013"/>
    <x v="2"/>
  </r>
  <r>
    <s v="ID2238"/>
    <s v="Mr"/>
    <s v="Christopher S"/>
    <s v="Concannon"/>
    <d v="2002-11-14T00:00:00"/>
    <n v="20"/>
    <n v="0"/>
    <n v="18.5"/>
    <n v="11.84"/>
    <x v="0"/>
    <x v="0"/>
    <x v="0"/>
    <n v="0"/>
    <s v="No"/>
    <x v="0"/>
    <x v="2"/>
    <n v="1390"/>
    <x v="1"/>
    <x v="2"/>
    <s v="R1013"/>
    <x v="2"/>
  </r>
  <r>
    <s v="ID2239"/>
    <s v="Mr"/>
    <s v="William R"/>
    <s v="Johnson"/>
    <d v="1999-07-06T00:00:00"/>
    <n v="23"/>
    <n v="0"/>
    <n v="18.579999999999998"/>
    <n v="6.22"/>
    <x v="0"/>
    <x v="0"/>
    <x v="0"/>
    <n v="0"/>
    <s v="No"/>
    <x v="1"/>
    <x v="2"/>
    <n v="1389"/>
    <x v="1"/>
    <x v="2"/>
    <s v="R1013"/>
    <x v="2"/>
  </r>
  <r>
    <s v="ID2240"/>
    <s v="Ms"/>
    <s v="Lyndsy"/>
    <s v="Schultz"/>
    <d v="2002-08-15T00:00:00"/>
    <n v="20"/>
    <n v="0"/>
    <n v="16.64"/>
    <n v="10.01"/>
    <x v="0"/>
    <x v="0"/>
    <x v="0"/>
    <n v="0"/>
    <s v="No"/>
    <x v="0"/>
    <x v="3"/>
    <n v="1382"/>
    <x v="1"/>
    <x v="1"/>
    <s v="R1013"/>
    <x v="2"/>
  </r>
  <r>
    <s v="ID2241"/>
    <s v="Ms"/>
    <s v="Jessica"/>
    <s v="Brannigan"/>
    <d v="1998-12-03T00:00:00"/>
    <n v="24"/>
    <n v="0"/>
    <n v="19.329999999999998"/>
    <n v="4.32"/>
    <x v="0"/>
    <x v="0"/>
    <x v="0"/>
    <n v="1"/>
    <s v="No"/>
    <x v="2"/>
    <x v="2"/>
    <n v="1359"/>
    <x v="1"/>
    <x v="1"/>
    <s v="R1013"/>
    <x v="2"/>
  </r>
  <r>
    <s v="ID2242"/>
    <s v="Ms"/>
    <s v="Anna"/>
    <s v="Cavallo"/>
    <d v="1997-11-07T00:00:00"/>
    <n v="25"/>
    <n v="0"/>
    <n v="21.26"/>
    <n v="5.65"/>
    <x v="1"/>
    <x v="0"/>
    <x v="1"/>
    <n v="1"/>
    <s v="No"/>
    <x v="2"/>
    <x v="2"/>
    <n v="1341.16"/>
    <x v="1"/>
    <x v="2"/>
    <s v="R1012"/>
    <x v="2"/>
  </r>
  <r>
    <s v="ID2243"/>
    <s v="Mr"/>
    <s v="Jordan"/>
    <s v="Chang"/>
    <d v="1995-07-30T00:00:00"/>
    <n v="27"/>
    <n v="0"/>
    <n v="15.6"/>
    <n v="4.12"/>
    <x v="1"/>
    <x v="0"/>
    <x v="0"/>
    <n v="1"/>
    <s v="No"/>
    <x v="2"/>
    <x v="3"/>
    <n v="1338"/>
    <x v="1"/>
    <x v="0"/>
    <s v="R1012"/>
    <x v="2"/>
  </r>
  <r>
    <s v="ID2244"/>
    <s v="Mr"/>
    <s v="Brian"/>
    <s v="Axelrod"/>
    <d v="1998-07-12T00:00:00"/>
    <n v="24"/>
    <n v="0"/>
    <n v="24.39"/>
    <n v="6.24"/>
    <x v="0"/>
    <x v="0"/>
    <x v="0"/>
    <n v="1"/>
    <s v="No"/>
    <x v="1"/>
    <x v="2"/>
    <n v="1332.61"/>
    <x v="1"/>
    <x v="0"/>
    <s v="R1013"/>
    <x v="2"/>
  </r>
  <r>
    <s v="ID2245"/>
    <s v="Ms"/>
    <s v="Katherine A"/>
    <s v="Davenport"/>
    <d v="1999-10-14T00:00:00"/>
    <n v="23"/>
    <n v="0"/>
    <n v="24.75"/>
    <n v="4.83"/>
    <x v="0"/>
    <x v="0"/>
    <x v="0"/>
    <n v="0"/>
    <s v="No"/>
    <x v="2"/>
    <x v="2"/>
    <n v="1329.17"/>
    <x v="1"/>
    <x v="0"/>
    <s v="R1013"/>
    <x v="2"/>
  </r>
  <r>
    <s v="ID2246"/>
    <s v="Ms"/>
    <s v="Melanie"/>
    <s v="Roberge"/>
    <d v="2002-10-13T00:00:00"/>
    <n v="20"/>
    <n v="0"/>
    <n v="20.88"/>
    <n v="7.4"/>
    <x v="0"/>
    <x v="0"/>
    <x v="0"/>
    <n v="0"/>
    <s v="No"/>
    <x v="0"/>
    <x v="2"/>
    <n v="1315"/>
    <x v="1"/>
    <x v="2"/>
    <s v="R1013"/>
    <x v="2"/>
  </r>
  <r>
    <s v="ID2247"/>
    <s v="Ms"/>
    <s v="Jessica"/>
    <s v="Schmidt"/>
    <d v="1999-12-02T00:00:00"/>
    <n v="23"/>
    <n v="0"/>
    <n v="20.43"/>
    <n v="4.54"/>
    <x v="0"/>
    <x v="0"/>
    <x v="0"/>
    <n v="0"/>
    <s v="No"/>
    <x v="2"/>
    <x v="2"/>
    <n v="1304"/>
    <x v="1"/>
    <x v="2"/>
    <s v="R1013"/>
    <x v="2"/>
  </r>
  <r>
    <s v="ID2248"/>
    <s v="Mr"/>
    <s v="Eric S"/>
    <s v="Kosters"/>
    <d v="2002-12-10T00:00:00"/>
    <n v="20"/>
    <n v="0"/>
    <n v="15.18"/>
    <n v="11.11"/>
    <x v="0"/>
    <x v="0"/>
    <x v="0"/>
    <n v="0"/>
    <s v="No"/>
    <x v="0"/>
    <x v="3"/>
    <n v="1304"/>
    <x v="1"/>
    <x v="2"/>
    <s v="R1012"/>
    <x v="2"/>
  </r>
  <r>
    <s v="ID2249"/>
    <s v="Mr"/>
    <s v="Joseph"/>
    <s v="Dykes"/>
    <d v="2001-11-29T00:00:00"/>
    <n v="21"/>
    <n v="0"/>
    <n v="15.12"/>
    <n v="4.03"/>
    <x v="1"/>
    <x v="0"/>
    <x v="0"/>
    <n v="0"/>
    <s v="No"/>
    <x v="2"/>
    <x v="3"/>
    <n v="1293"/>
    <x v="1"/>
    <x v="0"/>
    <s v="R1012"/>
    <x v="2"/>
  </r>
  <r>
    <s v="ID2250"/>
    <s v="Ms"/>
    <s v="Mary"/>
    <s v="Velan"/>
    <d v="1998-06-04T00:00:00"/>
    <n v="25"/>
    <n v="0"/>
    <n v="23.88"/>
    <n v="4.51"/>
    <x v="0"/>
    <x v="0"/>
    <x v="0"/>
    <n v="1"/>
    <s v="No"/>
    <x v="2"/>
    <x v="2"/>
    <n v="1290.93"/>
    <x v="1"/>
    <x v="2"/>
    <s v="R1013"/>
    <x v="2"/>
  </r>
  <r>
    <s v="ID2251"/>
    <s v="Ms"/>
    <s v="Natalie"/>
    <s v="Goolik"/>
    <d v="2000-06-26T00:00:00"/>
    <n v="22"/>
    <n v="0"/>
    <n v="16.13"/>
    <n v="5.56"/>
    <x v="0"/>
    <x v="1"/>
    <x v="0"/>
    <n v="1"/>
    <s v="No"/>
    <x v="2"/>
    <x v="3"/>
    <n v="1286"/>
    <x v="1"/>
    <x v="2"/>
    <s v="R1013"/>
    <x v="2"/>
  </r>
  <r>
    <s v="ID2252"/>
    <s v="Mr"/>
    <s v="Christopher"/>
    <s v="Bain"/>
    <d v="2004-07-28T00:00:00"/>
    <n v="18"/>
    <n v="0"/>
    <n v="24.09"/>
    <n v="4.0999999999999996"/>
    <x v="0"/>
    <x v="1"/>
    <x v="0"/>
    <n v="1"/>
    <s v="No"/>
    <x v="2"/>
    <x v="2"/>
    <n v="1285"/>
    <x v="1"/>
    <x v="0"/>
    <s v="R1013"/>
    <x v="2"/>
  </r>
  <r>
    <s v="ID2253"/>
    <s v="Ms"/>
    <s v="Sonja"/>
    <s v="Wieck"/>
    <d v="2004-09-30T00:00:00"/>
    <n v="18"/>
    <n v="0"/>
    <n v="19.43"/>
    <n v="5.85"/>
    <x v="0"/>
    <x v="1"/>
    <x v="0"/>
    <n v="1"/>
    <s v="No"/>
    <x v="1"/>
    <x v="2"/>
    <n v="1283"/>
    <x v="1"/>
    <x v="1"/>
    <s v="R1013"/>
    <x v="2"/>
  </r>
  <r>
    <s v="ID2254"/>
    <s v="Ms"/>
    <s v="Alexandra"/>
    <s v="Friel"/>
    <d v="1997-10-26T00:00:00"/>
    <n v="25"/>
    <n v="0"/>
    <n v="15.22"/>
    <n v="4.92"/>
    <x v="1"/>
    <x v="0"/>
    <x v="1"/>
    <n v="1"/>
    <s v="No"/>
    <x v="2"/>
    <x v="3"/>
    <n v="1276"/>
    <x v="1"/>
    <x v="2"/>
    <s v="R1012"/>
    <x v="2"/>
  </r>
  <r>
    <s v="ID2255"/>
    <s v="Ms"/>
    <s v="Martha L"/>
    <s v="Santandreu"/>
    <d v="2002-12-04T00:00:00"/>
    <n v="20"/>
    <n v="0"/>
    <n v="20.72"/>
    <n v="9.4600000000000009"/>
    <x v="0"/>
    <x v="0"/>
    <x v="0"/>
    <n v="0"/>
    <s v="No"/>
    <x v="0"/>
    <x v="2"/>
    <n v="1267"/>
    <x v="1"/>
    <x v="1"/>
    <s v="R1013"/>
    <x v="2"/>
  </r>
  <r>
    <s v="ID2256"/>
    <s v="Mr"/>
    <s v="Ryan C"/>
    <s v="Johnson"/>
    <d v="2003-11-21T00:00:00"/>
    <n v="19"/>
    <n v="0"/>
    <n v="35.4"/>
    <n v="5.94"/>
    <x v="0"/>
    <x v="0"/>
    <x v="1"/>
    <n v="1"/>
    <s v="No"/>
    <x v="1"/>
    <x v="0"/>
    <n v="1263.25"/>
    <x v="1"/>
    <x v="0"/>
    <s v="R1011"/>
    <x v="2"/>
  </r>
  <r>
    <s v="ID2257"/>
    <s v="Mr"/>
    <s v="Cliff"/>
    <s v="Gerber"/>
    <d v="2003-08-15T00:00:00"/>
    <n v="19"/>
    <n v="0"/>
    <n v="34.4"/>
    <n v="5.7"/>
    <x v="0"/>
    <x v="0"/>
    <x v="1"/>
    <n v="1"/>
    <s v="No"/>
    <x v="2"/>
    <x v="0"/>
    <n v="1261.8599999999999"/>
    <x v="1"/>
    <x v="0"/>
    <s v="R1011"/>
    <x v="2"/>
  </r>
  <r>
    <s v="ID2258"/>
    <s v="Mr"/>
    <s v="Blue"/>
    <s v="Benadum"/>
    <d v="2003-10-30T00:00:00"/>
    <n v="19"/>
    <n v="0"/>
    <n v="34.1"/>
    <n v="4.13"/>
    <x v="0"/>
    <x v="0"/>
    <x v="1"/>
    <n v="1"/>
    <s v="No"/>
    <x v="2"/>
    <x v="0"/>
    <n v="1261.44"/>
    <x v="1"/>
    <x v="0"/>
    <s v="R1011"/>
    <x v="2"/>
  </r>
  <r>
    <s v="ID2259"/>
    <s v="Mr"/>
    <s v="Jeffrey M"/>
    <s v="Ragazzini"/>
    <d v="2003-10-13T00:00:00"/>
    <n v="19"/>
    <n v="0"/>
    <n v="30.4"/>
    <n v="4.7699999999999996"/>
    <x v="0"/>
    <x v="0"/>
    <x v="1"/>
    <n v="1"/>
    <s v="No"/>
    <x v="2"/>
    <x v="0"/>
    <n v="1256.3"/>
    <x v="1"/>
    <x v="0"/>
    <s v="R1011"/>
    <x v="2"/>
  </r>
  <r>
    <s v="ID2260"/>
    <s v="Mr"/>
    <s v="Andrew"/>
    <s v="Kessinger"/>
    <d v="2003-12-10T00:00:00"/>
    <n v="19"/>
    <n v="0"/>
    <n v="28.7"/>
    <n v="4.99"/>
    <x v="0"/>
    <x v="0"/>
    <x v="1"/>
    <n v="1"/>
    <s v="No"/>
    <x v="2"/>
    <x v="1"/>
    <n v="1253.94"/>
    <x v="1"/>
    <x v="2"/>
    <s v="R1011"/>
    <x v="2"/>
  </r>
  <r>
    <s v="ID2261"/>
    <s v="Ms"/>
    <s v="Julia"/>
    <s v="Bezgin"/>
    <d v="1997-11-04T00:00:00"/>
    <n v="25"/>
    <n v="0"/>
    <n v="17.440000000000001"/>
    <n v="4.42"/>
    <x v="1"/>
    <x v="0"/>
    <x v="1"/>
    <n v="1"/>
    <s v="No"/>
    <x v="2"/>
    <x v="3"/>
    <n v="1253"/>
    <x v="1"/>
    <x v="2"/>
    <s v="R1013"/>
    <x v="2"/>
  </r>
  <r>
    <s v="ID2262"/>
    <s v="Mr"/>
    <s v="Daniel"/>
    <s v="Woldesilassie"/>
    <d v="2003-09-15T00:00:00"/>
    <n v="19"/>
    <n v="0"/>
    <n v="27.6"/>
    <n v="4.01"/>
    <x v="0"/>
    <x v="0"/>
    <x v="1"/>
    <n v="1"/>
    <s v="No"/>
    <x v="2"/>
    <x v="1"/>
    <n v="1252.4100000000001"/>
    <x v="1"/>
    <x v="0"/>
    <s v="R1011"/>
    <x v="2"/>
  </r>
  <r>
    <s v="ID2263"/>
    <s v="Mr"/>
    <s v="Jaime"/>
    <s v="Ruiz Herrero"/>
    <d v="2003-09-08T00:00:00"/>
    <n v="19"/>
    <n v="0"/>
    <n v="20.7"/>
    <n v="4.49"/>
    <x v="0"/>
    <x v="0"/>
    <x v="1"/>
    <n v="1"/>
    <s v="No"/>
    <x v="2"/>
    <x v="2"/>
    <n v="1242.82"/>
    <x v="1"/>
    <x v="1"/>
    <s v="R1011"/>
    <x v="2"/>
  </r>
  <r>
    <s v="ID2264"/>
    <s v="Mr"/>
    <s v="Mohd Syahidan"/>
    <s v="Bin Alias"/>
    <d v="2003-09-15T00:00:00"/>
    <n v="19"/>
    <n v="0"/>
    <n v="20.3"/>
    <n v="6.37"/>
    <x v="0"/>
    <x v="0"/>
    <x v="1"/>
    <n v="1"/>
    <s v="No"/>
    <x v="1"/>
    <x v="2"/>
    <n v="1242.26"/>
    <x v="1"/>
    <x v="1"/>
    <s v="R1011"/>
    <x v="2"/>
  </r>
  <r>
    <s v="ID2265"/>
    <s v="Mr"/>
    <s v="Matthew"/>
    <s v="Fischer-Daly"/>
    <d v="2003-08-02T00:00:00"/>
    <n v="19"/>
    <n v="0"/>
    <n v="19.8"/>
    <n v="5.12"/>
    <x v="0"/>
    <x v="0"/>
    <x v="1"/>
    <n v="1"/>
    <s v="No"/>
    <x v="2"/>
    <x v="2"/>
    <n v="1241.57"/>
    <x v="1"/>
    <x v="2"/>
    <s v="R1011"/>
    <x v="2"/>
  </r>
  <r>
    <s v="ID2266"/>
    <s v="Ms"/>
    <s v="Elizabeth S"/>
    <s v="Pulliam"/>
    <d v="2002-07-01T00:00:00"/>
    <n v="20"/>
    <n v="0"/>
    <n v="21.87"/>
    <n v="8.59"/>
    <x v="0"/>
    <x v="0"/>
    <x v="0"/>
    <n v="0"/>
    <s v="No"/>
    <x v="0"/>
    <x v="2"/>
    <n v="1241"/>
    <x v="1"/>
    <x v="2"/>
    <s v="R1013"/>
    <x v="2"/>
  </r>
  <r>
    <s v="ID2267"/>
    <s v="Ms"/>
    <s v="Katie"/>
    <s v="Guisinger"/>
    <d v="1998-10-11T00:00:00"/>
    <n v="24"/>
    <n v="0"/>
    <n v="16.600000000000001"/>
    <n v="5.87"/>
    <x v="0"/>
    <x v="0"/>
    <x v="0"/>
    <n v="1"/>
    <s v="No"/>
    <x v="1"/>
    <x v="3"/>
    <n v="1240"/>
    <x v="1"/>
    <x v="1"/>
    <s v="R1012"/>
    <x v="2"/>
  </r>
  <r>
    <s v="ID2268"/>
    <s v="Ms"/>
    <s v="Christi A"/>
    <s v="Arnerich"/>
    <d v="2002-12-12T00:00:00"/>
    <n v="20"/>
    <n v="0"/>
    <n v="21.98"/>
    <n v="7.03"/>
    <x v="0"/>
    <x v="0"/>
    <x v="0"/>
    <n v="0"/>
    <s v="No"/>
    <x v="0"/>
    <x v="2"/>
    <n v="1237"/>
    <x v="1"/>
    <x v="2"/>
    <s v="R1013"/>
    <x v="2"/>
  </r>
  <r>
    <s v="ID2269"/>
    <s v="Ms"/>
    <s v="Sandra K"/>
    <s v="Lynch"/>
    <d v="1998-07-13T00:00:00"/>
    <n v="24"/>
    <n v="0"/>
    <n v="19.7"/>
    <n v="5.51"/>
    <x v="0"/>
    <x v="0"/>
    <x v="0"/>
    <n v="1"/>
    <s v="No"/>
    <x v="2"/>
    <x v="2"/>
    <n v="1234"/>
    <x v="1"/>
    <x v="1"/>
    <s v="R1013"/>
    <x v="2"/>
  </r>
  <r>
    <s v="ID2270"/>
    <s v="Ms"/>
    <s v="Katharine"/>
    <s v="Reilly"/>
    <d v="2004-10-16T00:00:00"/>
    <n v="18"/>
    <n v="0"/>
    <n v="19.21"/>
    <n v="4.76"/>
    <x v="0"/>
    <x v="1"/>
    <x v="0"/>
    <n v="1"/>
    <s v="No"/>
    <x v="2"/>
    <x v="2"/>
    <n v="1228"/>
    <x v="1"/>
    <x v="1"/>
    <s v="R1012"/>
    <x v="2"/>
  </r>
  <r>
    <s v="ID2271"/>
    <s v="Mr"/>
    <s v="Jerome"/>
    <s v="Nolette"/>
    <d v="2004-07-09T00:00:00"/>
    <n v="18"/>
    <n v="0"/>
    <n v="19.3"/>
    <n v="4.7"/>
    <x v="0"/>
    <x v="1"/>
    <x v="0"/>
    <n v="1"/>
    <s v="No"/>
    <x v="2"/>
    <x v="2"/>
    <n v="1224"/>
    <x v="1"/>
    <x v="1"/>
    <s v="R1013"/>
    <x v="2"/>
  </r>
  <r>
    <s v="ID2272"/>
    <s v="Ms"/>
    <s v="Julia R"/>
    <s v="Chabrier"/>
    <d v="1996-11-04T00:00:00"/>
    <n v="26"/>
    <n v="0"/>
    <n v="16.22"/>
    <n v="6.21"/>
    <x v="1"/>
    <x v="0"/>
    <x v="0"/>
    <n v="0"/>
    <s v="No"/>
    <x v="1"/>
    <x v="3"/>
    <n v="1220"/>
    <x v="1"/>
    <x v="0"/>
    <s v="R1012"/>
    <x v="2"/>
  </r>
  <r>
    <s v="ID2273"/>
    <s v="Mr"/>
    <s v="Sean Henry"/>
    <s v="Lee"/>
    <d v="2004-06-02T00:00:00"/>
    <n v="19"/>
    <n v="0"/>
    <n v="17.12"/>
    <n v="4.5199999999999996"/>
    <x v="0"/>
    <x v="1"/>
    <x v="0"/>
    <n v="1"/>
    <s v="No"/>
    <x v="2"/>
    <x v="3"/>
    <n v="1210"/>
    <x v="1"/>
    <x v="1"/>
    <s v="R1013"/>
    <x v="2"/>
  </r>
  <r>
    <s v="ID2274"/>
    <s v="Ms"/>
    <s v="Rachel A"/>
    <s v="Knotts"/>
    <d v="1992-10-06T00:00:00"/>
    <n v="30"/>
    <n v="0"/>
    <n v="19.07"/>
    <n v="5.45"/>
    <x v="0"/>
    <x v="0"/>
    <x v="0"/>
    <n v="1"/>
    <s v="No"/>
    <x v="2"/>
    <x v="2"/>
    <n v="1200.55"/>
    <x v="1"/>
    <x v="0"/>
    <s v="R1013"/>
    <x v="1"/>
  </r>
  <r>
    <s v="ID2275"/>
    <s v="Mr"/>
    <s v="Jim"/>
    <s v="Pultorak"/>
    <d v="1999-06-28T00:00:00"/>
    <n v="23"/>
    <n v="0"/>
    <n v="15.56"/>
    <n v="4.42"/>
    <x v="0"/>
    <x v="0"/>
    <x v="0"/>
    <n v="0"/>
    <s v="No"/>
    <x v="2"/>
    <x v="3"/>
    <n v="1200"/>
    <x v="1"/>
    <x v="0"/>
    <s v="R1012"/>
    <x v="2"/>
  </r>
  <r>
    <s v="ID2276"/>
    <s v="Mr"/>
    <s v="Tim"/>
    <s v="Maxon"/>
    <d v="2002-08-26T00:00:00"/>
    <n v="20"/>
    <n v="0"/>
    <n v="22.76"/>
    <n v="9.44"/>
    <x v="0"/>
    <x v="0"/>
    <x v="0"/>
    <n v="0"/>
    <s v="No"/>
    <x v="0"/>
    <x v="2"/>
    <n v="1191"/>
    <x v="1"/>
    <x v="1"/>
    <s v="R1013"/>
    <x v="2"/>
  </r>
  <r>
    <s v="ID2277"/>
    <s v="Ms"/>
    <s v="Abby L"/>
    <s v="Kraai"/>
    <d v="1997-06-28T00:00:00"/>
    <n v="25"/>
    <n v="0"/>
    <n v="22.79"/>
    <n v="6.15"/>
    <x v="1"/>
    <x v="0"/>
    <x v="1"/>
    <n v="1"/>
    <s v="No"/>
    <x v="1"/>
    <x v="2"/>
    <n v="1178.07"/>
    <x v="1"/>
    <x v="2"/>
    <s v="R1013"/>
    <x v="2"/>
  </r>
  <r>
    <s v="ID2278"/>
    <s v="Mr"/>
    <s v="Mark"/>
    <s v="Larosa"/>
    <d v="1996-08-11T00:00:00"/>
    <n v="26"/>
    <n v="0"/>
    <n v="17.41"/>
    <n v="5.13"/>
    <x v="1"/>
    <x v="0"/>
    <x v="0"/>
    <n v="0"/>
    <s v="No"/>
    <x v="2"/>
    <x v="3"/>
    <n v="1178"/>
    <x v="1"/>
    <x v="0"/>
    <s v="R1013"/>
    <x v="2"/>
  </r>
  <r>
    <s v="ID2279"/>
    <s v="Mr"/>
    <s v="Ali"/>
    <s v="King"/>
    <d v="2001-11-12T00:00:00"/>
    <n v="21"/>
    <n v="0"/>
    <n v="19.32"/>
    <n v="4.96"/>
    <x v="1"/>
    <x v="0"/>
    <x v="0"/>
    <n v="0"/>
    <s v="No"/>
    <x v="2"/>
    <x v="2"/>
    <n v="1167"/>
    <x v="1"/>
    <x v="1"/>
    <s v="R1013"/>
    <x v="2"/>
  </r>
  <r>
    <s v="ID2280"/>
    <s v="Mr"/>
    <s v="Joshua"/>
    <s v="Haney"/>
    <d v="2002-06-11T00:00:00"/>
    <n v="20"/>
    <n v="0"/>
    <n v="18.25"/>
    <n v="10.95"/>
    <x v="0"/>
    <x v="0"/>
    <x v="0"/>
    <n v="0"/>
    <s v="No"/>
    <x v="0"/>
    <x v="3"/>
    <n v="1165"/>
    <x v="1"/>
    <x v="0"/>
    <s v="R1012"/>
    <x v="2"/>
  </r>
  <r>
    <s v="ID2281"/>
    <s v="Mr"/>
    <s v="Pierre"/>
    <s v="Boulay"/>
    <d v="2004-11-11T00:00:00"/>
    <n v="18"/>
    <n v="0"/>
    <n v="53.13"/>
    <n v="4.4400000000000004"/>
    <x v="0"/>
    <x v="1"/>
    <x v="0"/>
    <n v="1"/>
    <s v="No"/>
    <x v="2"/>
    <x v="0"/>
    <n v="1163.46"/>
    <x v="1"/>
    <x v="0"/>
    <s v="R1013"/>
    <x v="2"/>
  </r>
  <r>
    <s v="ID2282"/>
    <s v="Ms"/>
    <s v="Kate"/>
    <s v="Peters"/>
    <d v="1994-07-26T00:00:00"/>
    <n v="28"/>
    <n v="0"/>
    <n v="20.46"/>
    <n v="4.0199999999999996"/>
    <x v="0"/>
    <x v="0"/>
    <x v="0"/>
    <n v="0"/>
    <s v="No"/>
    <x v="2"/>
    <x v="2"/>
    <n v="1158.32"/>
    <x v="1"/>
    <x v="1"/>
    <s v="R1013"/>
    <x v="2"/>
  </r>
  <r>
    <s v="ID2283"/>
    <s v="Mr"/>
    <s v="David"/>
    <s v="Luy"/>
    <d v="2004-07-18T00:00:00"/>
    <n v="18"/>
    <n v="0"/>
    <n v="43.01"/>
    <n v="5.44"/>
    <x v="0"/>
    <x v="1"/>
    <x v="0"/>
    <n v="1"/>
    <s v="No"/>
    <x v="2"/>
    <x v="0"/>
    <n v="1149.4000000000001"/>
    <x v="1"/>
    <x v="2"/>
    <s v="R1013"/>
    <x v="2"/>
  </r>
  <r>
    <s v="ID2284"/>
    <s v="Ms"/>
    <s v="Carla"/>
    <s v="Fava"/>
    <d v="2003-06-12T00:00:00"/>
    <n v="19"/>
    <n v="0"/>
    <n v="15.01"/>
    <n v="4.1500000000000004"/>
    <x v="0"/>
    <x v="0"/>
    <x v="1"/>
    <n v="1"/>
    <s v="No"/>
    <x v="2"/>
    <x v="3"/>
    <n v="1149"/>
    <x v="1"/>
    <x v="1"/>
    <s v="R1012"/>
    <x v="2"/>
  </r>
  <r>
    <s v="ID2285"/>
    <s v="Mr"/>
    <s v="Alvaro Sr"/>
    <s v="Montoya"/>
    <d v="2004-06-10T00:00:00"/>
    <n v="18"/>
    <n v="0"/>
    <n v="41.14"/>
    <n v="6.02"/>
    <x v="0"/>
    <x v="1"/>
    <x v="0"/>
    <n v="1"/>
    <s v="No"/>
    <x v="1"/>
    <x v="0"/>
    <n v="1146.8"/>
    <x v="1"/>
    <x v="2"/>
    <s v="R1013"/>
    <x v="2"/>
  </r>
  <r>
    <s v="ID2286"/>
    <s v="Ms"/>
    <s v="Hope"/>
    <s v="Bain"/>
    <d v="2002-10-01T00:00:00"/>
    <n v="20"/>
    <n v="0"/>
    <n v="16.55"/>
    <n v="7.73"/>
    <x v="0"/>
    <x v="0"/>
    <x v="0"/>
    <n v="0"/>
    <s v="No"/>
    <x v="0"/>
    <x v="3"/>
    <n v="1142"/>
    <x v="2"/>
    <x v="2"/>
    <s v="R1011"/>
    <x v="2"/>
  </r>
  <r>
    <s v="ID2287"/>
    <s v="Mr"/>
    <s v="Mark P"/>
    <s v="Albertson"/>
    <d v="2004-09-12T00:00:00"/>
    <n v="18"/>
    <n v="0"/>
    <n v="37.29"/>
    <n v="5.03"/>
    <x v="0"/>
    <x v="1"/>
    <x v="0"/>
    <n v="1"/>
    <s v="No"/>
    <x v="2"/>
    <x v="0"/>
    <n v="1141.45"/>
    <x v="2"/>
    <x v="0"/>
    <s v="R1013"/>
    <x v="2"/>
  </r>
  <r>
    <s v="ID2288"/>
    <s v="Ms"/>
    <s v="Desiree"/>
    <s v="Barger"/>
    <d v="2001-10-25T00:00:00"/>
    <n v="21"/>
    <n v="0"/>
    <n v="16.739999999999998"/>
    <n v="4.08"/>
    <x v="1"/>
    <x v="0"/>
    <x v="0"/>
    <n v="0"/>
    <s v="No"/>
    <x v="2"/>
    <x v="3"/>
    <n v="1141"/>
    <x v="2"/>
    <x v="1"/>
    <s v="R1013"/>
    <x v="2"/>
  </r>
  <r>
    <s v="ID2289"/>
    <s v="Mr"/>
    <s v="Mario Jr"/>
    <s v="Fraioli"/>
    <d v="2004-11-27T00:00:00"/>
    <n v="18"/>
    <n v="0"/>
    <n v="34.43"/>
    <n v="4.2699999999999996"/>
    <x v="0"/>
    <x v="1"/>
    <x v="0"/>
    <n v="1"/>
    <s v="No"/>
    <x v="2"/>
    <x v="0"/>
    <n v="1137.47"/>
    <x v="2"/>
    <x v="2"/>
    <s v="R1013"/>
    <x v="2"/>
  </r>
  <r>
    <s v="ID2290"/>
    <s v="Mr"/>
    <s v="Lusapho"/>
    <s v="April"/>
    <d v="2004-10-15T00:00:00"/>
    <n v="18"/>
    <n v="0"/>
    <n v="34.1"/>
    <n v="4.07"/>
    <x v="0"/>
    <x v="1"/>
    <x v="0"/>
    <n v="1"/>
    <s v="No"/>
    <x v="2"/>
    <x v="0"/>
    <n v="1137.01"/>
    <x v="2"/>
    <x v="1"/>
    <s v="R1013"/>
    <x v="2"/>
  </r>
  <r>
    <s v="ID2291"/>
    <s v="Ms"/>
    <s v="Erin C"/>
    <s v="King"/>
    <d v="2002-08-11T00:00:00"/>
    <n v="20"/>
    <n v="0"/>
    <n v="19.3"/>
    <n v="10.36"/>
    <x v="0"/>
    <x v="0"/>
    <x v="0"/>
    <n v="0"/>
    <s v="No"/>
    <x v="0"/>
    <x v="2"/>
    <n v="1137"/>
    <x v="2"/>
    <x v="1"/>
    <s v="R1013"/>
    <x v="2"/>
  </r>
  <r>
    <s v="ID2292"/>
    <s v="Mr"/>
    <s v="Alan F"/>
    <s v="Talhelm"/>
    <d v="2004-11-28T00:00:00"/>
    <n v="18"/>
    <n v="0"/>
    <n v="33.659999999999997"/>
    <n v="5.71"/>
    <x v="0"/>
    <x v="1"/>
    <x v="0"/>
    <n v="1"/>
    <s v="No"/>
    <x v="1"/>
    <x v="0"/>
    <n v="1136.4000000000001"/>
    <x v="2"/>
    <x v="0"/>
    <s v="R1013"/>
    <x v="2"/>
  </r>
  <r>
    <s v="ID2293"/>
    <s v="Mr"/>
    <s v="Ryan"/>
    <s v="Regnier"/>
    <d v="2004-06-11T00:00:00"/>
    <n v="18"/>
    <n v="0"/>
    <n v="33.33"/>
    <n v="6.08"/>
    <x v="0"/>
    <x v="1"/>
    <x v="0"/>
    <n v="1"/>
    <s v="No"/>
    <x v="1"/>
    <x v="0"/>
    <n v="1135.94"/>
    <x v="2"/>
    <x v="0"/>
    <s v="R1013"/>
    <x v="2"/>
  </r>
  <r>
    <s v="ID2294"/>
    <s v="Ms"/>
    <s v="Hope"/>
    <s v="Treece"/>
    <d v="2004-10-06T00:00:00"/>
    <n v="18"/>
    <n v="0"/>
    <n v="21.84"/>
    <n v="5.71"/>
    <x v="0"/>
    <x v="1"/>
    <x v="0"/>
    <n v="1"/>
    <s v="No"/>
    <x v="1"/>
    <x v="2"/>
    <n v="1135"/>
    <x v="2"/>
    <x v="0"/>
    <s v="R1013"/>
    <x v="2"/>
  </r>
  <r>
    <s v="ID2295"/>
    <s v="Mr"/>
    <s v="Josh"/>
    <s v="Beisel"/>
    <d v="2002-07-19T00:00:00"/>
    <n v="20"/>
    <n v="0"/>
    <n v="16.87"/>
    <n v="9.1300000000000008"/>
    <x v="0"/>
    <x v="0"/>
    <x v="0"/>
    <n v="0"/>
    <s v="No"/>
    <x v="0"/>
    <x v="3"/>
    <n v="1132"/>
    <x v="2"/>
    <x v="1"/>
    <s v="R1013"/>
    <x v="2"/>
  </r>
  <r>
    <s v="ID2296"/>
    <s v="Mr"/>
    <s v="Jacob J"/>
    <s v="Enke"/>
    <d v="2004-06-14T00:00:00"/>
    <n v="18"/>
    <n v="0"/>
    <n v="30.14"/>
    <n v="5.49"/>
    <x v="0"/>
    <x v="1"/>
    <x v="0"/>
    <n v="1"/>
    <s v="No"/>
    <x v="2"/>
    <x v="0"/>
    <n v="1131.51"/>
    <x v="2"/>
    <x v="1"/>
    <s v="R1013"/>
    <x v="2"/>
  </r>
  <r>
    <s v="ID2297"/>
    <s v="Mr"/>
    <s v="Jose Tomas"/>
    <s v="Ruiz-Tagle Barros"/>
    <d v="2004-11-12T00:00:00"/>
    <n v="18"/>
    <n v="0"/>
    <n v="23.21"/>
    <n v="4.37"/>
    <x v="0"/>
    <x v="1"/>
    <x v="0"/>
    <n v="1"/>
    <s v="No"/>
    <x v="2"/>
    <x v="2"/>
    <n v="1121.8699999999999"/>
    <x v="2"/>
    <x v="1"/>
    <s v="R1013"/>
    <x v="2"/>
  </r>
  <r>
    <s v="ID2298"/>
    <s v="Ms"/>
    <s v="Mary Evan"/>
    <s v="Ferrell"/>
    <d v="2002-08-13T00:00:00"/>
    <n v="20"/>
    <n v="0"/>
    <n v="17.170000000000002"/>
    <n v="8.4600000000000009"/>
    <x v="0"/>
    <x v="0"/>
    <x v="0"/>
    <n v="0"/>
    <s v="No"/>
    <x v="0"/>
    <x v="3"/>
    <n v="1086"/>
    <x v="2"/>
    <x v="0"/>
    <s v="R1013"/>
    <x v="2"/>
  </r>
  <r>
    <s v="ID2299"/>
    <s v="Mr"/>
    <s v="Justin K"/>
    <s v="Gates"/>
    <d v="1998-12-26T00:00:00"/>
    <n v="24"/>
    <n v="0"/>
    <n v="15.61"/>
    <n v="5.28"/>
    <x v="0"/>
    <x v="0"/>
    <x v="0"/>
    <n v="1"/>
    <s v="No"/>
    <x v="2"/>
    <x v="3"/>
    <n v="1082"/>
    <x v="2"/>
    <x v="2"/>
    <s v="R1013"/>
    <x v="2"/>
  </r>
  <r>
    <s v="ID2300"/>
    <s v="Mr"/>
    <s v="Patrick"/>
    <s v="Jeffers"/>
    <d v="1997-08-13T00:00:00"/>
    <n v="25"/>
    <n v="0"/>
    <n v="17.98"/>
    <n v="5.33"/>
    <x v="1"/>
    <x v="0"/>
    <x v="1"/>
    <n v="1"/>
    <s v="No"/>
    <x v="2"/>
    <x v="3"/>
    <n v="1071"/>
    <x v="2"/>
    <x v="0"/>
    <s v="R1013"/>
    <x v="2"/>
  </r>
  <r>
    <s v="ID2301"/>
    <s v="Mr"/>
    <s v="Roman"/>
    <s v="Sulhanek"/>
    <d v="2004-08-24T00:00:00"/>
    <n v="18"/>
    <n v="0"/>
    <n v="21.64"/>
    <n v="5.5"/>
    <x v="0"/>
    <x v="1"/>
    <x v="0"/>
    <n v="1"/>
    <s v="No"/>
    <x v="2"/>
    <x v="2"/>
    <n v="1070"/>
    <x v="2"/>
    <x v="0"/>
    <s v="R1013"/>
    <x v="2"/>
  </r>
  <r>
    <s v="ID2302"/>
    <s v="Mr"/>
    <s v="David"/>
    <s v="Ozahowski"/>
    <d v="1993-09-28T00:00:00"/>
    <n v="29"/>
    <n v="0"/>
    <n v="16.399999999999999"/>
    <n v="5.4"/>
    <x v="0"/>
    <x v="0"/>
    <x v="1"/>
    <n v="1"/>
    <s v="No"/>
    <x v="2"/>
    <x v="3"/>
    <n v="1068"/>
    <x v="2"/>
    <x v="1"/>
    <s v="R1013"/>
    <x v="2"/>
  </r>
  <r>
    <s v="ID2303"/>
    <s v="Ms"/>
    <s v="Evelyn L"/>
    <s v="Caron"/>
    <d v="1995-06-01T00:00:00"/>
    <n v="28"/>
    <n v="0"/>
    <n v="15.77"/>
    <n v="6.05"/>
    <x v="1"/>
    <x v="0"/>
    <x v="0"/>
    <n v="1"/>
    <s v="No"/>
    <x v="1"/>
    <x v="3"/>
    <n v="1056"/>
    <x v="2"/>
    <x v="2"/>
    <s v="R1013"/>
    <x v="2"/>
  </r>
  <r>
    <s v="ID2304"/>
    <s v="Mr"/>
    <s v="Jim"/>
    <s v="Fullarton"/>
    <d v="2002-07-01T00:00:00"/>
    <n v="20"/>
    <n v="0"/>
    <n v="18.27"/>
    <n v="11.46"/>
    <x v="0"/>
    <x v="0"/>
    <x v="0"/>
    <n v="0"/>
    <s v="No"/>
    <x v="0"/>
    <x v="3"/>
    <n v="1049"/>
    <x v="2"/>
    <x v="2"/>
    <s v="R1012"/>
    <x v="2"/>
  </r>
  <r>
    <s v="ID2305"/>
    <s v="Mr"/>
    <s v="Matthew S"/>
    <s v="Lindgren"/>
    <d v="2002-07-20T00:00:00"/>
    <n v="20"/>
    <n v="0"/>
    <n v="16.489999999999998"/>
    <n v="8.48"/>
    <x v="0"/>
    <x v="0"/>
    <x v="0"/>
    <n v="0"/>
    <s v="No"/>
    <x v="0"/>
    <x v="3"/>
    <n v="1047"/>
    <x v="2"/>
    <x v="1"/>
    <s v="R1013"/>
    <x v="2"/>
  </r>
  <r>
    <s v="ID2306"/>
    <s v="Mr"/>
    <s v="Kenneth"/>
    <s v="Akiha"/>
    <d v="1994-11-17T00:00:00"/>
    <n v="28"/>
    <n v="0"/>
    <n v="16.14"/>
    <n v="4.8600000000000003"/>
    <x v="0"/>
    <x v="0"/>
    <x v="0"/>
    <n v="0"/>
    <s v="No"/>
    <x v="2"/>
    <x v="3"/>
    <n v="1044"/>
    <x v="2"/>
    <x v="2"/>
    <s v="R1013"/>
    <x v="2"/>
  </r>
  <r>
    <s v="ID2307"/>
    <s v="Ms"/>
    <s v="Andrea"/>
    <s v="Sweny"/>
    <d v="1995-10-05T00:00:00"/>
    <n v="27"/>
    <n v="0"/>
    <n v="20.85"/>
    <n v="4.45"/>
    <x v="1"/>
    <x v="0"/>
    <x v="0"/>
    <n v="1"/>
    <s v="No"/>
    <x v="2"/>
    <x v="2"/>
    <n v="1033.74"/>
    <x v="2"/>
    <x v="1"/>
    <s v="R1013"/>
    <x v="2"/>
  </r>
  <r>
    <s v="ID2308"/>
    <s v="Ms"/>
    <s v="Kristina"/>
    <s v="Tobin"/>
    <d v="1999-08-05T00:00:00"/>
    <n v="23"/>
    <n v="0"/>
    <n v="15.88"/>
    <n v="4.3600000000000003"/>
    <x v="0"/>
    <x v="0"/>
    <x v="0"/>
    <n v="0"/>
    <s v="No"/>
    <x v="2"/>
    <x v="3"/>
    <n v="1019"/>
    <x v="2"/>
    <x v="2"/>
    <s v="R1013"/>
    <x v="2"/>
  </r>
  <r>
    <s v="ID2309"/>
    <s v="Ms"/>
    <s v="Kristen"/>
    <s v="Pedersen"/>
    <d v="2000-10-09T00:00:00"/>
    <n v="22"/>
    <n v="0"/>
    <n v="20.66"/>
    <n v="5.8"/>
    <x v="0"/>
    <x v="1"/>
    <x v="0"/>
    <n v="1"/>
    <s v="No"/>
    <x v="1"/>
    <x v="2"/>
    <n v="1012"/>
    <x v="2"/>
    <x v="2"/>
    <s v="R1013"/>
    <x v="2"/>
  </r>
  <r>
    <s v="ID2310"/>
    <s v="Mr"/>
    <s v="Matthew"/>
    <s v="Lynch"/>
    <d v="1994-11-22T00:00:00"/>
    <n v="28"/>
    <n v="0"/>
    <n v="20.399999999999999"/>
    <n v="5.27"/>
    <x v="0"/>
    <x v="0"/>
    <x v="0"/>
    <n v="0"/>
    <s v="No"/>
    <x v="2"/>
    <x v="2"/>
    <n v="1006.65"/>
    <x v="2"/>
    <x v="2"/>
    <s v="R1013"/>
    <x v="2"/>
  </r>
  <r>
    <s v="ID2311"/>
    <s v="Mrs"/>
    <s v="Kathleen"/>
    <s v="Keys"/>
    <d v="2001-08-19T00:00:00"/>
    <n v="21"/>
    <n v="0"/>
    <n v="25.19"/>
    <n v="5.64"/>
    <x v="1"/>
    <x v="0"/>
    <x v="0"/>
    <n v="0"/>
    <s v="No"/>
    <x v="2"/>
    <x v="1"/>
    <n v="964.71"/>
    <x v="2"/>
    <x v="2"/>
    <s v="R1013"/>
    <x v="2"/>
  </r>
  <r>
    <s v="ID2312"/>
    <s v="Ms"/>
    <s v="Lindsey"/>
    <s v="Wilbur"/>
    <d v="1995-10-28T00:00:00"/>
    <n v="27"/>
    <n v="0"/>
    <n v="20.54"/>
    <n v="4.2"/>
    <x v="1"/>
    <x v="0"/>
    <x v="0"/>
    <n v="1"/>
    <s v="No"/>
    <x v="2"/>
    <x v="2"/>
    <n v="928.59"/>
    <x v="2"/>
    <x v="1"/>
    <s v="R1013"/>
    <x v="2"/>
  </r>
  <r>
    <s v="ID2313"/>
    <s v="Mr"/>
    <s v="Robert"/>
    <s v="Ditota"/>
    <d v="1994-10-30T00:00:00"/>
    <n v="28"/>
    <n v="0"/>
    <n v="20.13"/>
    <n v="5.42"/>
    <x v="0"/>
    <x v="0"/>
    <x v="0"/>
    <n v="0"/>
    <s v="No"/>
    <x v="2"/>
    <x v="2"/>
    <n v="915.07"/>
    <x v="2"/>
    <x v="1"/>
    <s v="R1013"/>
    <x v="2"/>
  </r>
  <r>
    <s v="ID2314"/>
    <s v="Ms"/>
    <s v="Sarah E"/>
    <s v="Horbol"/>
    <d v="1993-11-27T00:00:00"/>
    <n v="29"/>
    <n v="0"/>
    <n v="18.93"/>
    <n v="6.11"/>
    <x v="0"/>
    <x v="0"/>
    <x v="1"/>
    <n v="1"/>
    <s v="No"/>
    <x v="1"/>
    <x v="2"/>
    <n v="896.21"/>
    <x v="2"/>
    <x v="1"/>
    <s v="R1013"/>
    <x v="2"/>
  </r>
  <r>
    <s v="ID2315"/>
    <s v="Ms"/>
    <s v="Flannery"/>
    <s v="O'Rourke"/>
    <d v="2000-11-18T00:00:00"/>
    <n v="22"/>
    <n v="0"/>
    <n v="24.14"/>
    <n v="5.29"/>
    <x v="0"/>
    <x v="1"/>
    <x v="0"/>
    <n v="1"/>
    <s v="No"/>
    <x v="2"/>
    <x v="2"/>
    <n v="865.41"/>
    <x v="2"/>
    <x v="1"/>
    <s v="R1013"/>
    <x v="2"/>
  </r>
  <r>
    <s v="ID2316"/>
    <s v="Mr"/>
    <s v="John T"/>
    <s v="Williams"/>
    <d v="2004-10-07T00:00:00"/>
    <n v="18"/>
    <n v="0"/>
    <n v="25.03"/>
    <n v="5.91"/>
    <x v="0"/>
    <x v="1"/>
    <x v="0"/>
    <n v="1"/>
    <s v="No"/>
    <x v="1"/>
    <x v="1"/>
    <n v="830.52"/>
    <x v="2"/>
    <x v="2"/>
    <s v="R1011"/>
    <x v="2"/>
  </r>
  <r>
    <s v="ID2317"/>
    <s v="Mr"/>
    <s v="Koji"/>
    <s v="Murakami"/>
    <d v="1995-12-07T00:00:00"/>
    <n v="27"/>
    <n v="0"/>
    <n v="20.47"/>
    <n v="5.81"/>
    <x v="1"/>
    <x v="0"/>
    <x v="0"/>
    <n v="1"/>
    <s v="No"/>
    <x v="1"/>
    <x v="2"/>
    <n v="773.54"/>
    <x v="2"/>
    <x v="2"/>
    <s v="R1013"/>
    <x v="2"/>
  </r>
  <r>
    <s v="ID2318"/>
    <s v="Ms"/>
    <s v="Candice M"/>
    <s v="Gagnon"/>
    <d v="1996-09-18T00:00:00"/>
    <n v="26"/>
    <n v="0"/>
    <n v="18.82"/>
    <n v="5.51"/>
    <x v="1"/>
    <x v="0"/>
    <x v="0"/>
    <n v="0"/>
    <s v="No"/>
    <x v="2"/>
    <x v="2"/>
    <n v="770.38"/>
    <x v="2"/>
    <x v="2"/>
    <s v="R1012"/>
    <x v="2"/>
  </r>
  <r>
    <s v="ID2319"/>
    <s v="Mr"/>
    <s v="Theodore A"/>
    <s v="Petermann"/>
    <d v="1993-06-28T00:00:00"/>
    <n v="29"/>
    <n v="0"/>
    <n v="17.079999999999998"/>
    <n v="5.73"/>
    <x v="0"/>
    <x v="0"/>
    <x v="1"/>
    <n v="1"/>
    <s v="No"/>
    <x v="1"/>
    <x v="3"/>
    <n v="770"/>
    <x v="2"/>
    <x v="0"/>
    <s v="R1013"/>
    <x v="2"/>
  </r>
  <r>
    <s v="ID2320"/>
    <s v="Ms"/>
    <s v="Lindy"/>
    <s v="Graves - Rostro"/>
    <d v="1996-10-22T00:00:00"/>
    <n v="26"/>
    <n v="0"/>
    <n v="19.21"/>
    <n v="5.53"/>
    <x v="1"/>
    <x v="0"/>
    <x v="0"/>
    <n v="0"/>
    <s v="No"/>
    <x v="2"/>
    <x v="2"/>
    <n v="760"/>
    <x v="2"/>
    <x v="0"/>
    <s v="R1013"/>
    <x v="2"/>
  </r>
  <r>
    <s v="ID2321"/>
    <s v="Mr"/>
    <s v="Thomas"/>
    <s v="Danielson"/>
    <d v="1993-08-09T00:00:00"/>
    <n v="29"/>
    <n v="0"/>
    <n v="17.86"/>
    <n v="5.43"/>
    <x v="0"/>
    <x v="0"/>
    <x v="1"/>
    <n v="1"/>
    <s v="No"/>
    <x v="2"/>
    <x v="3"/>
    <n v="760"/>
    <x v="2"/>
    <x v="1"/>
    <s v="R1013"/>
    <x v="2"/>
  </r>
  <r>
    <s v="ID2322"/>
    <s v="Ms"/>
    <s v="Holly"/>
    <s v="Street"/>
    <d v="2002-09-19T00:00:00"/>
    <n v="20"/>
    <n v="0"/>
    <n v="21.38"/>
    <n v="8.01"/>
    <x v="0"/>
    <x v="0"/>
    <x v="0"/>
    <n v="0"/>
    <s v="No"/>
    <x v="0"/>
    <x v="2"/>
    <n v="750"/>
    <x v="2"/>
    <x v="1"/>
    <s v="R1012"/>
    <x v="2"/>
  </r>
  <r>
    <s v="ID2323"/>
    <s v="Mr"/>
    <s v="Matthew"/>
    <s v="Buss"/>
    <d v="1999-12-14T00:00:00"/>
    <n v="23"/>
    <n v="0"/>
    <n v="23.35"/>
    <n v="5.94"/>
    <x v="0"/>
    <x v="0"/>
    <x v="0"/>
    <n v="0"/>
    <s v="No"/>
    <x v="1"/>
    <x v="2"/>
    <n v="722.99"/>
    <x v="2"/>
    <x v="1"/>
    <s v="R1013"/>
    <x v="2"/>
  </r>
  <r>
    <s v="ID2324"/>
    <s v="Ms"/>
    <s v="Meghan K"/>
    <s v="Duffy"/>
    <d v="1999-12-26T00:00:00"/>
    <n v="23"/>
    <n v="0"/>
    <n v="22.24"/>
    <n v="5.04"/>
    <x v="0"/>
    <x v="0"/>
    <x v="0"/>
    <n v="0"/>
    <s v="No"/>
    <x v="2"/>
    <x v="2"/>
    <n v="700"/>
    <x v="1"/>
    <x v="0"/>
    <s v="R1013"/>
    <x v="2"/>
  </r>
  <r>
    <s v="ID2325"/>
    <s v="Mr"/>
    <s v="Fred"/>
    <s v="Hines"/>
    <d v="2001-09-12T00:00:00"/>
    <n v="21"/>
    <n v="0"/>
    <n v="24.76"/>
    <n v="4.54"/>
    <x v="1"/>
    <x v="0"/>
    <x v="0"/>
    <n v="0"/>
    <s v="No"/>
    <x v="2"/>
    <x v="2"/>
    <n v="687.54"/>
    <x v="2"/>
    <x v="2"/>
    <s v="R1013"/>
    <x v="2"/>
  </r>
  <r>
    <s v="ID2326"/>
    <s v="Mr"/>
    <s v="Sebastian"/>
    <s v="Castro"/>
    <d v="1997-11-09T00:00:00"/>
    <n v="25"/>
    <n v="0"/>
    <n v="20.100000000000001"/>
    <n v="5.6"/>
    <x v="1"/>
    <x v="0"/>
    <x v="1"/>
    <n v="1"/>
    <s v="No"/>
    <x v="2"/>
    <x v="2"/>
    <n v="670"/>
    <x v="2"/>
    <x v="0"/>
    <s v="R1013"/>
    <x v="2"/>
  </r>
  <r>
    <s v="ID2327"/>
    <s v="Ms"/>
    <s v="Laura"/>
    <s v="Howell"/>
    <d v="2002-11-29T00:00:00"/>
    <n v="20"/>
    <n v="0"/>
    <n v="21.77"/>
    <n v="10.67"/>
    <x v="0"/>
    <x v="0"/>
    <x v="0"/>
    <n v="0"/>
    <s v="No"/>
    <x v="0"/>
    <x v="2"/>
    <n v="668"/>
    <x v="2"/>
    <x v="2"/>
    <s v="R1012"/>
    <x v="2"/>
  </r>
  <r>
    <s v="ID2328"/>
    <s v="Ms"/>
    <s v="Nicole"/>
    <s v="Avery"/>
    <d v="1995-07-04T00:00:00"/>
    <n v="27"/>
    <n v="0"/>
    <n v="17.82"/>
    <n v="5.26"/>
    <x v="1"/>
    <x v="0"/>
    <x v="0"/>
    <n v="1"/>
    <s v="No"/>
    <x v="2"/>
    <x v="3"/>
    <n v="650"/>
    <x v="2"/>
    <x v="0"/>
    <s v="R1013"/>
    <x v="2"/>
  </r>
  <r>
    <s v="ID2329"/>
    <s v="Ms"/>
    <s v="Susan E"/>
    <s v="Bohinski"/>
    <d v="1993-06-01T00:00:00"/>
    <n v="30"/>
    <n v="0"/>
    <n v="17.07"/>
    <n v="5.22"/>
    <x v="0"/>
    <x v="0"/>
    <x v="1"/>
    <n v="1"/>
    <s v="No"/>
    <x v="2"/>
    <x v="3"/>
    <n v="650"/>
    <x v="2"/>
    <x v="0"/>
    <s v="R1013"/>
    <x v="1"/>
  </r>
  <r>
    <s v="ID2330"/>
    <s v="Ms"/>
    <s v="Katy"/>
    <s v="Kohls"/>
    <d v="2001-11-20T00:00:00"/>
    <n v="21"/>
    <n v="0"/>
    <n v="22.24"/>
    <n v="4.29"/>
    <x v="1"/>
    <x v="0"/>
    <x v="0"/>
    <n v="0"/>
    <s v="No"/>
    <x v="2"/>
    <x v="2"/>
    <n v="646.14"/>
    <x v="2"/>
    <x v="0"/>
    <s v="R1012"/>
    <x v="2"/>
  </r>
  <r>
    <s v="ID2331"/>
    <s v="Mr"/>
    <s v="Jordan"/>
    <s v="Brietzke"/>
    <d v="1998-07-27T00:00:00"/>
    <n v="24"/>
    <n v="0"/>
    <n v="22.34"/>
    <n v="5.57"/>
    <x v="0"/>
    <x v="0"/>
    <x v="0"/>
    <n v="1"/>
    <s v="No"/>
    <x v="2"/>
    <x v="2"/>
    <n v="637.26"/>
    <x v="2"/>
    <x v="0"/>
    <s v="R1013"/>
    <x v="2"/>
  </r>
  <r>
    <s v="ID2332"/>
    <s v="Mr"/>
    <s v="Juan D"/>
    <s v="Riveros Gonzalez"/>
    <d v="1992-09-13T00:00:00"/>
    <n v="30"/>
    <n v="0"/>
    <n v="17.7"/>
    <n v="6.28"/>
    <x v="0"/>
    <x v="0"/>
    <x v="0"/>
    <n v="1"/>
    <s v="No"/>
    <x v="1"/>
    <x v="3"/>
    <n v="604.54"/>
    <x v="2"/>
    <x v="0"/>
    <s v="R1013"/>
    <x v="1"/>
  </r>
  <r>
    <s v="ID2333"/>
    <s v="Ms"/>
    <s v="Julie"/>
    <s v="Albano"/>
    <d v="1993-06-30T00:00:00"/>
    <n v="29"/>
    <n v="0"/>
    <n v="16.47"/>
    <n v="6.35"/>
    <x v="0"/>
    <x v="0"/>
    <x v="1"/>
    <n v="1"/>
    <s v="No"/>
    <x v="1"/>
    <x v="3"/>
    <n v="600"/>
    <x v="1"/>
    <x v="1"/>
    <s v="R1013"/>
    <x v="2"/>
  </r>
  <r>
    <s v="ID2334"/>
    <s v="Mr"/>
    <s v="Evan P"/>
    <s v="Rosendahl"/>
    <d v="1992-11-30T00:00:00"/>
    <n v="30"/>
    <n v="0"/>
    <n v="17.600000000000001"/>
    <n v="4.3899999999999997"/>
    <x v="0"/>
    <x v="0"/>
    <x v="0"/>
    <n v="1"/>
    <s v="No"/>
    <x v="2"/>
    <x v="3"/>
    <n v="570.62"/>
    <x v="1"/>
    <x v="1"/>
    <s v="R1013"/>
    <x v="1"/>
  </r>
  <r>
    <s v="ID2335"/>
    <s v="Mr"/>
    <s v="Aaron K"/>
    <s v="German"/>
    <d v="1992-07-09T00:00:00"/>
    <n v="30"/>
    <n v="0"/>
    <n v="17.579999999999998"/>
    <n v="4.51"/>
    <x v="0"/>
    <x v="0"/>
    <x v="0"/>
    <n v="1"/>
    <s v="No"/>
    <x v="2"/>
    <x v="3"/>
    <n v="563.84"/>
    <x v="1"/>
    <x v="0"/>
    <s v="R10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AFA421-13CE-4EB8-A7ED-8BE6A287A35D}" name="PivotTable3" cacheId="21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HBA1C Result">
  <location ref="A17:B18" firstHeaderRow="1" firstDataRow="1" firstDataCol="1"/>
  <pivotFields count="21">
    <pivotField showAll="0"/>
    <pivotField showAll="0"/>
    <pivotField showAll="0"/>
    <pivotField showAll="0"/>
    <pivotField numFmtId="166"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dataField="1" showAll="0"/>
    <pivotField showAll="0"/>
    <pivotField axis="axisRow" showAll="0">
      <items count="4">
        <item h="1" x="0"/>
        <item x="2"/>
        <item h="1" x="1"/>
        <item t="default"/>
      </items>
    </pivotField>
    <pivotField showAll="0">
      <items count="5">
        <item x="2"/>
        <item x="0"/>
        <item x="1"/>
        <item x="3"/>
        <item t="default"/>
      </items>
    </pivotField>
    <pivotField numFmtId="164" showAll="0"/>
    <pivotField showAll="0"/>
    <pivotField showAll="0"/>
    <pivotField showAll="0"/>
    <pivotField showAll="0">
      <items count="4">
        <item x="1"/>
        <item x="0"/>
        <item x="2"/>
        <item t="default"/>
      </items>
    </pivotField>
  </pivotFields>
  <rowFields count="1">
    <field x="14"/>
  </rowFields>
  <rowItems count="1">
    <i>
      <x v="1"/>
    </i>
  </rowItems>
  <colItems count="1">
    <i/>
  </colItems>
  <dataFields count="1">
    <dataField name="Sum of No. of Surgeries" fld="12" baseField="0" baseItem="0"/>
  </dataFields>
  <chartFormats count="1">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B8D86-86E0-45A9-8BFC-8AFA97CD17EA}" name="PivotTable10" cacheId="21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HBA1C Result">
  <location ref="D10:E14" firstHeaderRow="1" firstDataRow="2" firstDataCol="1"/>
  <pivotFields count="21">
    <pivotField showAll="0"/>
    <pivotField showAll="0"/>
    <pivotField showAll="0"/>
    <pivotField showAll="0"/>
    <pivotField numFmtId="166" showAll="0"/>
    <pivotField showAll="0"/>
    <pivotField showAll="0"/>
    <pivotField showAll="0"/>
    <pivotField showAll="0"/>
    <pivotField showAll="0"/>
    <pivotField showAll="0">
      <items count="3">
        <item x="0"/>
        <item x="1"/>
        <item t="default"/>
      </items>
    </pivotField>
    <pivotField showAll="0"/>
    <pivotField showAll="0"/>
    <pivotField showAll="0"/>
    <pivotField axis="axisCol" dataField="1" showAll="0">
      <items count="4">
        <item h="1" x="0"/>
        <item x="2"/>
        <item h="1" x="1"/>
        <item t="default"/>
      </items>
    </pivotField>
    <pivotField showAll="0">
      <items count="5">
        <item x="2"/>
        <item x="0"/>
        <item x="1"/>
        <item x="3"/>
        <item t="default"/>
      </items>
    </pivotField>
    <pivotField numFmtId="164" showAll="0"/>
    <pivotField showAll="0"/>
    <pivotField showAll="0"/>
    <pivotField showAll="0"/>
    <pivotField axis="axisRow" showAll="0">
      <items count="4">
        <item x="1"/>
        <item x="0"/>
        <item x="2"/>
        <item t="default"/>
      </items>
    </pivotField>
  </pivotFields>
  <rowFields count="1">
    <field x="20"/>
  </rowFields>
  <rowItems count="3">
    <i>
      <x/>
    </i>
    <i>
      <x v="1"/>
    </i>
    <i>
      <x v="2"/>
    </i>
  </rowItems>
  <colFields count="1">
    <field x="14"/>
  </colFields>
  <colItems count="1">
    <i>
      <x v="1"/>
    </i>
  </colItems>
  <dataFields count="1">
    <dataField name="Count of HBA1C Result" fld="14" subtotal="count" baseField="0" baseItem="0"/>
  </dataFields>
  <chartFormats count="4">
    <chartFormat chart="2" format="6" series="1">
      <pivotArea type="data" outline="0" fieldPosition="0">
        <references count="2">
          <reference field="4294967294" count="1" selected="0">
            <x v="0"/>
          </reference>
          <reference field="14" count="1" selected="0">
            <x v="0"/>
          </reference>
        </references>
      </pivotArea>
    </chartFormat>
    <chartFormat chart="2" format="7" series="1">
      <pivotArea type="data" outline="0" fieldPosition="0">
        <references count="2">
          <reference field="4294967294" count="1" selected="0">
            <x v="0"/>
          </reference>
          <reference field="14" count="1" selected="0">
            <x v="1"/>
          </reference>
        </references>
      </pivotArea>
    </chartFormat>
    <chartFormat chart="2" format="8" series="1">
      <pivotArea type="data" outline="0" fieldPosition="0">
        <references count="2">
          <reference field="4294967294" count="1" selected="0">
            <x v="0"/>
          </reference>
          <reference field="14"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35F0AA-2A19-47D4-A2C3-EEFB0D34071D}" name="PivotTable4" cacheId="215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HBA1C Result">
  <location ref="A23:B24" firstHeaderRow="1" firstDataRow="1" firstDataCol="1"/>
  <pivotFields count="21">
    <pivotField showAll="0"/>
    <pivotField showAll="0"/>
    <pivotField showAll="0"/>
    <pivotField showAll="0"/>
    <pivotField numFmtId="166"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4">
        <item h="1" x="0"/>
        <item x="2"/>
        <item h="1" x="1"/>
        <item t="default"/>
      </items>
    </pivotField>
    <pivotField showAll="0">
      <items count="5">
        <item x="2"/>
        <item x="0"/>
        <item x="1"/>
        <item x="3"/>
        <item t="default"/>
      </items>
    </pivotField>
    <pivotField dataField="1" numFmtId="164" showAll="0"/>
    <pivotField showAll="0"/>
    <pivotField showAll="0"/>
    <pivotField showAll="0"/>
    <pivotField showAll="0">
      <items count="4">
        <item x="1"/>
        <item x="0"/>
        <item x="2"/>
        <item t="default"/>
      </items>
    </pivotField>
  </pivotFields>
  <rowFields count="1">
    <field x="14"/>
  </rowFields>
  <rowItems count="1">
    <i>
      <x v="1"/>
    </i>
  </rowItems>
  <colItems count="1">
    <i/>
  </colItems>
  <dataFields count="1">
    <dataField name="Sum of Charges" fld="16" baseField="0" baseItem="0" numFmtId="164"/>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28793-1CBE-41C3-B09F-3DB90DC0E712}" name="PivotTable5" cacheId="215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Cancer History">
  <location ref="A29:B31" firstHeaderRow="1" firstDataRow="1" firstDataCol="1"/>
  <pivotFields count="21">
    <pivotField showAll="0"/>
    <pivotField showAll="0"/>
    <pivotField showAll="0"/>
    <pivotField showAll="0"/>
    <pivotField numFmtId="166" showAll="0"/>
    <pivotField showAll="0"/>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numFmtId="164" showAll="0"/>
    <pivotField showAll="0"/>
    <pivotField showAll="0"/>
    <pivotField showAll="0"/>
    <pivotField showAll="0"/>
  </pivotFields>
  <rowFields count="1">
    <field x="11"/>
  </rowFields>
  <rowItems count="2">
    <i>
      <x/>
    </i>
    <i>
      <x v="1"/>
    </i>
  </rowItems>
  <colItems count="1">
    <i/>
  </colItems>
  <dataFields count="1">
    <dataField name="Count of SMOKER" fld="13" subtotal="count" baseField="0" baseItem="0"/>
  </dataFields>
  <chartFormats count="5">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1" count="1" selected="0">
            <x v="0"/>
          </reference>
        </references>
      </pivotArea>
    </chartFormat>
    <chartFormat chart="6" format="6">
      <pivotArea type="data" outline="0" fieldPosition="0">
        <references count="2">
          <reference field="4294967294" count="1" selected="0">
            <x v="0"/>
          </reference>
          <reference field="11" count="1" selected="0">
            <x v="1"/>
          </reference>
        </references>
      </pivotArea>
    </chartFormat>
    <chartFormat chart="6"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CED3D5-0991-4A9C-8B7D-4401A9D1F140}" name="PivotTable14" cacheId="21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D17:G21" firstHeaderRow="1" firstDataRow="2" firstDataCol="1"/>
  <pivotFields count="21">
    <pivotField showAll="0"/>
    <pivotField showAll="0"/>
    <pivotField showAll="0"/>
    <pivotField showAll="0"/>
    <pivotField numFmtId="166" showAll="0"/>
    <pivotField showAll="0"/>
    <pivotField showAll="0"/>
    <pivotField showAll="0"/>
    <pivotField showAll="0"/>
    <pivotField showAll="0"/>
    <pivotField showAll="0">
      <items count="3">
        <item x="0"/>
        <item x="1"/>
        <item t="default"/>
      </items>
    </pivotField>
    <pivotField showAll="0"/>
    <pivotField dataField="1" showAll="0"/>
    <pivotField showAll="0"/>
    <pivotField showAll="0">
      <items count="4">
        <item h="1" x="0"/>
        <item x="2"/>
        <item h="1" x="1"/>
        <item t="default"/>
      </items>
    </pivotField>
    <pivotField showAll="0">
      <items count="5">
        <item x="2"/>
        <item x="0"/>
        <item x="1"/>
        <item x="3"/>
        <item t="default"/>
      </items>
    </pivotField>
    <pivotField numFmtId="164" showAll="0"/>
    <pivotField axis="axisRow" showAll="0">
      <items count="4">
        <item x="0"/>
        <item x="1"/>
        <item x="2"/>
        <item t="default"/>
      </items>
    </pivotField>
    <pivotField axis="axisCol" showAll="0">
      <items count="4">
        <item x="1"/>
        <item x="2"/>
        <item x="0"/>
        <item t="default"/>
      </items>
    </pivotField>
    <pivotField showAll="0"/>
    <pivotField showAll="0">
      <items count="4">
        <item x="1"/>
        <item x="0"/>
        <item x="2"/>
        <item t="default"/>
      </items>
    </pivotField>
  </pivotFields>
  <rowFields count="1">
    <field x="17"/>
  </rowFields>
  <rowItems count="3">
    <i>
      <x/>
    </i>
    <i>
      <x v="1"/>
    </i>
    <i>
      <x v="2"/>
    </i>
  </rowItems>
  <colFields count="1">
    <field x="18"/>
  </colFields>
  <colItems count="3">
    <i>
      <x/>
    </i>
    <i>
      <x v="1"/>
    </i>
    <i>
      <x v="2"/>
    </i>
  </colItems>
  <dataFields count="1">
    <dataField name="Sum of No. of Surgeries" fld="12" baseField="0" baseItem="0"/>
  </dataFields>
  <chartFormats count="3">
    <chartFormat chart="3" format="6" series="1">
      <pivotArea type="data" outline="0" fieldPosition="0">
        <references count="2">
          <reference field="4294967294" count="1" selected="0">
            <x v="0"/>
          </reference>
          <reference field="18" count="1" selected="0">
            <x v="0"/>
          </reference>
        </references>
      </pivotArea>
    </chartFormat>
    <chartFormat chart="3" format="7" series="1">
      <pivotArea type="data" outline="0" fieldPosition="0">
        <references count="2">
          <reference field="4294967294" count="1" selected="0">
            <x v="0"/>
          </reference>
          <reference field="18" count="1" selected="0">
            <x v="1"/>
          </reference>
        </references>
      </pivotArea>
    </chartFormat>
    <chartFormat chart="3"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48EA44-95D1-4277-9D88-B87D1FF43449}" name="PivotTable6" cacheId="2155"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colHeaderCaption="HBA1C Result">
  <location ref="D2:E6" firstHeaderRow="1" firstDataRow="2" firstDataCol="1"/>
  <pivotFields count="21">
    <pivotField showAll="0"/>
    <pivotField showAll="0"/>
    <pivotField showAll="0"/>
    <pivotField showAll="0"/>
    <pivotField numFmtId="166" showAll="0"/>
    <pivotField showAll="0"/>
    <pivotField showAll="0"/>
    <pivotField showAll="0"/>
    <pivotField showAll="0"/>
    <pivotField showAll="0"/>
    <pivotField showAll="0">
      <items count="3">
        <item x="0"/>
        <item x="1"/>
        <item t="default"/>
      </items>
    </pivotField>
    <pivotField showAll="0"/>
    <pivotField showAll="0"/>
    <pivotField showAll="0"/>
    <pivotField axis="axisCol" showAll="0">
      <items count="4">
        <item h="1" x="0"/>
        <item x="2"/>
        <item h="1" x="1"/>
        <item t="default"/>
      </items>
    </pivotField>
    <pivotField showAll="0">
      <items count="5">
        <item x="2"/>
        <item x="0"/>
        <item x="1"/>
        <item x="3"/>
        <item t="default"/>
      </items>
    </pivotField>
    <pivotField numFmtId="164" showAll="0"/>
    <pivotField axis="axisRow" dataField="1" showAll="0">
      <items count="4">
        <item x="0"/>
        <item x="1"/>
        <item x="2"/>
        <item t="default"/>
      </items>
    </pivotField>
    <pivotField showAll="0"/>
    <pivotField showAll="0"/>
    <pivotField showAll="0">
      <items count="4">
        <item x="1"/>
        <item x="0"/>
        <item x="2"/>
        <item t="default"/>
      </items>
    </pivotField>
  </pivotFields>
  <rowFields count="1">
    <field x="17"/>
  </rowFields>
  <rowItems count="3">
    <i>
      <x/>
    </i>
    <i>
      <x v="1"/>
    </i>
    <i>
      <x v="2"/>
    </i>
  </rowItems>
  <colFields count="1">
    <field x="14"/>
  </colFields>
  <colItems count="1">
    <i>
      <x v="1"/>
    </i>
  </colItems>
  <dataFields count="1">
    <dataField name="Count of hospital tire" fld="17" subtotal="count" baseField="0" baseItem="0"/>
  </dataFields>
  <chartFormats count="4">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489755-7BC5-4BE9-B275-6CA92D85E7E3}" name="PivotTable1" cacheId="215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rowHeaderCaption="Weight Stuatus">
  <location ref="A2:B6" firstHeaderRow="1" firstDataRow="1" firstDataCol="1"/>
  <pivotFields count="21">
    <pivotField showAll="0"/>
    <pivotField showAll="0"/>
    <pivotField showAll="0"/>
    <pivotField showAll="0"/>
    <pivotField numFmtId="166"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4">
        <item h="1" x="0"/>
        <item x="2"/>
        <item h="1" x="1"/>
        <item t="default"/>
      </items>
    </pivotField>
    <pivotField axis="axisRow" showAll="0">
      <items count="5">
        <item x="2"/>
        <item x="0"/>
        <item x="1"/>
        <item x="3"/>
        <item t="default"/>
      </items>
    </pivotField>
    <pivotField dataField="1" numFmtId="164" showAll="0"/>
    <pivotField showAll="0"/>
    <pivotField showAll="0"/>
    <pivotField showAll="0"/>
    <pivotField showAll="0">
      <items count="4">
        <item x="1"/>
        <item x="0"/>
        <item x="2"/>
        <item t="default"/>
      </items>
    </pivotField>
  </pivotFields>
  <rowFields count="1">
    <field x="15"/>
  </rowFields>
  <rowItems count="4">
    <i>
      <x/>
    </i>
    <i>
      <x v="1"/>
    </i>
    <i>
      <x v="2"/>
    </i>
    <i>
      <x v="3"/>
    </i>
  </rowItems>
  <colItems count="1">
    <i/>
  </colItems>
  <dataFields count="1">
    <dataField name="Sum of Charges" fld="16" baseField="0" baseItem="0" numFmtId="16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DC92DF-9F5C-424E-BB94-670384492603}" name="PivotTable2" cacheId="215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Hospital Tire">
  <location ref="A10:B13" firstHeaderRow="1" firstDataRow="1" firstDataCol="1"/>
  <pivotFields count="21">
    <pivotField showAll="0"/>
    <pivotField showAll="0"/>
    <pivotField showAll="0"/>
    <pivotField showAll="0"/>
    <pivotField numFmtId="166"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4">
        <item h="1" x="0"/>
        <item x="2"/>
        <item h="1" x="1"/>
        <item t="default"/>
      </items>
    </pivotField>
    <pivotField showAll="0">
      <items count="5">
        <item x="2"/>
        <item x="0"/>
        <item x="1"/>
        <item x="3"/>
        <item t="default"/>
      </items>
    </pivotField>
    <pivotField dataField="1" numFmtId="164" showAll="0"/>
    <pivotField axis="axisRow" showAll="0">
      <items count="4">
        <item x="0"/>
        <item x="1"/>
        <item x="2"/>
        <item t="default"/>
      </items>
    </pivotField>
    <pivotField showAll="0"/>
    <pivotField showAll="0"/>
    <pivotField showAll="0">
      <items count="4">
        <item x="1"/>
        <item x="0"/>
        <item x="2"/>
        <item t="default"/>
      </items>
    </pivotField>
  </pivotFields>
  <rowFields count="1">
    <field x="17"/>
  </rowFields>
  <rowItems count="3">
    <i>
      <x/>
    </i>
    <i>
      <x v="1"/>
    </i>
    <i>
      <x v="2"/>
    </i>
  </rowItems>
  <colItems count="1">
    <i/>
  </colItems>
  <dataFields count="1">
    <dataField name="Sum of Charges" fld="16" baseField="0" baseItem="0" numFmtId="164"/>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7" count="1" selected="0">
            <x v="0"/>
          </reference>
        </references>
      </pivotArea>
    </chartFormat>
    <chartFormat chart="4" format="10">
      <pivotArea type="data" outline="0" fieldPosition="0">
        <references count="2">
          <reference field="4294967294" count="1" selected="0">
            <x v="0"/>
          </reference>
          <reference field="17" count="1" selected="0">
            <x v="1"/>
          </reference>
        </references>
      </pivotArea>
    </chartFormat>
    <chartFormat chart="4"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E503EC-4E24-416B-A564-CEA112961A80}" name="PivotTable15" cacheId="21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25:F29" firstHeaderRow="1" firstDataRow="2" firstDataCol="1"/>
  <pivotFields count="21">
    <pivotField showAll="0"/>
    <pivotField showAll="0"/>
    <pivotField showAll="0"/>
    <pivotField showAll="0"/>
    <pivotField numFmtId="166" showAll="0"/>
    <pivotField showAll="0"/>
    <pivotField showAll="0"/>
    <pivotField showAll="0"/>
    <pivotField showAll="0"/>
    <pivotField axis="axisCol" showAll="0">
      <items count="3">
        <item x="0"/>
        <item x="1"/>
        <item t="default"/>
      </items>
    </pivotField>
    <pivotField showAll="0">
      <items count="3">
        <item x="0"/>
        <item x="1"/>
        <item t="default"/>
      </items>
    </pivotField>
    <pivotField showAll="0"/>
    <pivotField showAll="0"/>
    <pivotField showAll="0"/>
    <pivotField showAll="0">
      <items count="4">
        <item h="1" x="0"/>
        <item x="2"/>
        <item h="1" x="1"/>
        <item t="default"/>
      </items>
    </pivotField>
    <pivotField showAll="0">
      <items count="5">
        <item x="2"/>
        <item x="0"/>
        <item x="1"/>
        <item x="3"/>
        <item t="default"/>
      </items>
    </pivotField>
    <pivotField numFmtId="164" showAll="0"/>
    <pivotField showAll="0"/>
    <pivotField showAll="0"/>
    <pivotField showAll="0"/>
    <pivotField axis="axisRow" dataField="1" showAll="0">
      <items count="4">
        <item x="1"/>
        <item x="0"/>
        <item x="2"/>
        <item t="default"/>
      </items>
    </pivotField>
  </pivotFields>
  <rowFields count="1">
    <field x="20"/>
  </rowFields>
  <rowItems count="3">
    <i>
      <x/>
    </i>
    <i>
      <x v="1"/>
    </i>
    <i>
      <x v="2"/>
    </i>
  </rowItems>
  <colFields count="1">
    <field x="9"/>
  </colFields>
  <colItems count="2">
    <i>
      <x/>
    </i>
    <i>
      <x v="1"/>
    </i>
  </colItems>
  <dataFields count="1">
    <dataField name="Count of Age Group" fld="20" subtotal="count" baseField="0"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_Result" xr10:uid="{A5B1D327-FDFC-48CB-A388-B6A78B568033}" sourceName="HBA1C Result">
  <pivotTables>
    <pivotTable tabId="13" name="PivotTable2"/>
    <pivotTable tabId="13" name="PivotTable1"/>
    <pivotTable tabId="13" name="PivotTable3"/>
    <pivotTable tabId="13" name="PivotTable4"/>
    <pivotTable tabId="13" name="PivotTable6"/>
    <pivotTable tabId="13" name="PivotTable10"/>
    <pivotTable tabId="13" name="PivotTable14"/>
    <pivotTable tabId="13" name="PivotTable15"/>
  </pivotTables>
  <data>
    <tabular pivotCacheId="107931550">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F90E7D2-50C2-4C19-9013-D1075BCA0B9D}" sourceName="Weight status">
  <pivotTables>
    <pivotTable tabId="13" name="PivotTable2"/>
    <pivotTable tabId="13" name="PivotTable1"/>
    <pivotTable tabId="13" name="PivotTable3"/>
    <pivotTable tabId="13" name="PivotTable4"/>
    <pivotTable tabId="13" name="PivotTable6"/>
    <pivotTable tabId="13" name="PivotTable10"/>
    <pivotTable tabId="13" name="PivotTable14"/>
    <pivotTable tabId="13" name="PivotTable15"/>
  </pivotTables>
  <data>
    <tabular pivotCacheId="107931550">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B283159-6AAF-433A-A315-8D45BB06B3C8}" sourceName="Age Group">
  <pivotTables>
    <pivotTable tabId="13" name="PivotTable2"/>
    <pivotTable tabId="13" name="PivotTable1"/>
    <pivotTable tabId="13" name="PivotTable10"/>
    <pivotTable tabId="13" name="PivotTable3"/>
    <pivotTable tabId="13" name="PivotTable4"/>
    <pivotTable tabId="13" name="PivotTable6"/>
    <pivotTable tabId="13" name="PivotTable14"/>
    <pivotTable tabId="13" name="PivotTable15"/>
  </pivotTables>
  <data>
    <tabular pivotCacheId="10793155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BA1C Result" xr10:uid="{7C5B853E-CF4F-4735-A7B2-1158C36E0664}" cache="Slicer_HBA1C_Result" caption="HBA1C Result" style="SlicerStyleLight2" rowHeight="241300"/>
  <slicer name="Weight status" xr10:uid="{AB37D0C9-2F59-4457-BEF3-760F21D9D07C}" cache="Slicer_Weight_status" caption="Weight status" style="SlicerStyleLight2" rowHeight="241300"/>
  <slicer name="Age Group" xr10:uid="{EBE8479D-4C05-4592-9553-5354E014AAD7}" cache="Slicer_Age_Group" caption="Age Group"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11CFA1-9C29-4E62-B0D4-10AE961BD446}" name="Table1" displayName="Table1" ref="A1:D1048576" totalsRowShown="0">
  <autoFilter ref="A1:D1048576" xr:uid="{4B11CFA1-9C29-4E62-B0D4-10AE961BD446}"/>
  <tableColumns count="4">
    <tableColumn id="1" xr3:uid="{7439ABAB-3EB9-40F0-A05C-993EC8FA0256}" name="Customer ID"/>
    <tableColumn id="2" xr3:uid="{A2A07263-781E-429D-BD3C-030D43CEA09B}" name="TITLE"/>
    <tableColumn id="3" xr3:uid="{FEB3D65F-C0F4-4D61-B297-29AE5564E97D}" name="FIRST NAME"/>
    <tableColumn id="4" xr3:uid="{30DF0C59-EE38-43CF-8FDD-7AA0962CFF4D}"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7100DB-2543-4EFC-9EE2-993EEABACF74}" name="Table2" displayName="Table2" ref="A1:J2336" totalsRowShown="0">
  <autoFilter ref="A1:J2336" xr:uid="{537100DB-2543-4EFC-9EE2-993EEABACF74}"/>
  <tableColumns count="10">
    <tableColumn id="1" xr3:uid="{A6DF3551-2783-4C23-8887-E3B1CB9DB431}" name="Customer ID"/>
    <tableColumn id="2" xr3:uid="{0DB722AA-1062-4841-A6EF-ED5565DD8A5E}" name="BMI" dataDxfId="19"/>
    <tableColumn id="3" xr3:uid="{514B328A-53F8-48AD-8BD3-7DA75F1FA824}" name="HBA1C" dataDxfId="18"/>
    <tableColumn id="4" xr3:uid="{648BE2ED-7204-4979-9E0E-A8CA7A4851A3}" name="HEART ISSUES"/>
    <tableColumn id="5" xr3:uid="{EEE04745-8F1D-4E12-9AA4-2F6D36510B5E}" name="ANY TRANSPLANT"/>
    <tableColumn id="6" xr3:uid="{04CAF7AE-C2E5-42F4-A9CD-6EBB47DE6C73}" name="CANCER HISTORY"/>
    <tableColumn id="7" xr3:uid="{8915D015-3915-45CF-8514-14025F83EB72}" name="No. of Surgeries" dataDxfId="17"/>
    <tableColumn id="8" xr3:uid="{CCE74404-1B9E-4ADD-B0ED-57AD9F8CAEB7}" name="SMOKER"/>
    <tableColumn id="10" xr3:uid="{47C18C62-D895-4822-A8CE-2B108058015C}" name="HBA1C Result"/>
    <tableColumn id="9" xr3:uid="{6AA4F543-8299-4406-946F-3649423ADAE5}" name="Weight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B8233B-4A24-40BC-8995-E6FB0911BD2E}" name="Table3" displayName="Table3" ref="A1:H2344" totalsRowShown="0">
  <autoFilter ref="A1:H2344" xr:uid="{CE4BDF1C-1E21-4D29-B6E0-929488B928BE}"/>
  <tableColumns count="8">
    <tableColumn id="1" xr3:uid="{E9991B76-465A-4085-952B-AE0BA8D545F4}" name="Customer ID"/>
    <tableColumn id="2" xr3:uid="{EA8C2366-1DB0-48A8-AE7A-6C9F459AF65C}" name="Date of Birth" dataDxfId="16"/>
    <tableColumn id="3" xr3:uid="{089069B0-4613-4D1C-B5B0-51AFDA8D9870}" name="Age" dataDxfId="15"/>
    <tableColumn id="4" xr3:uid="{06783EB0-BF7E-48F7-AF77-4455323B81A5}" name="Children" dataDxfId="14"/>
    <tableColumn id="5" xr3:uid="{E4470833-8910-43A1-971A-B30C0BC74E31}" name="Charges" dataDxfId="13"/>
    <tableColumn id="6" xr3:uid="{A715305F-097F-49F6-85AD-517E3322214E}" name="hospital tire"/>
    <tableColumn id="7" xr3:uid="{ECC43164-9CFC-4436-87C8-519EEEF32B70}" name="City Tire"/>
    <tableColumn id="8" xr3:uid="{8D7DE8A2-8B41-4942-AC6B-0BFF78DDD731}" name="STATE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85F27D-198D-44CF-A5DA-20847905365B}" name="Table4" displayName="Table4" ref="A1:U2336" totalsRowShown="0">
  <autoFilter ref="A1:U2336" xr:uid="{FC85F27D-198D-44CF-A5DA-20847905365B}"/>
  <tableColumns count="21">
    <tableColumn id="1" xr3:uid="{5A9CE8B7-7F28-4854-ABAF-B60DF36ED864}" name="Customer ID"/>
    <tableColumn id="2" xr3:uid="{561F8863-8726-4334-B913-82BEA8392233}" name="Title" dataDxfId="12">
      <calculatedColumnFormula>_xlfn.XLOOKUP(Table4[[#This Row],[Customer ID]],Table1[[#This Row],[Customer ID]],Table1[[#This Row],[TITLE]],0)</calculatedColumnFormula>
    </tableColumn>
    <tableColumn id="3" xr3:uid="{B293E49A-A61B-4BE1-BB6E-D7319D893A5A}" name="First Name" dataDxfId="11">
      <calculatedColumnFormula array="1">_xlfn.XLOOKUP(Table4[[#This Row],[Customer ID]],Table1[[#All],[Customer ID]],Table1[[#All],[FIRST NAME]],0)</calculatedColumnFormula>
    </tableColumn>
    <tableColumn id="4" xr3:uid="{EE40065B-677C-4B7C-AFB9-CE833DAEAB31}" name="Last Name" dataDxfId="10">
      <calculatedColumnFormula array="1">_xlfn.XLOOKUP(Table4[[#This Row],[Customer ID]],Table1[[#All],[Customer ID]],Table1[[#All],[LAST NAME]],0)</calculatedColumnFormula>
    </tableColumn>
    <tableColumn id="5" xr3:uid="{3A044FC1-B5B3-41E3-83A1-1AF826EEDCBD}" name="Date of Birth" dataDxfId="8" totalsRowDxfId="9">
      <calculatedColumnFormula array="1">_xlfn.XLOOKUP(Table4[[#This Row],[Customer ID]],Table3[[#All],[Customer ID]],Table3[[#All],[Date of Birth]],0)</calculatedColumnFormula>
    </tableColumn>
    <tableColumn id="6" xr3:uid="{6478AA64-53DF-40B4-B53C-A4FC82BF2074}" name="Age" dataDxfId="7">
      <calculatedColumnFormula array="1">_xlfn.XLOOKUP(Table4[[#This Row],[Customer ID]],Table3[[#All],[Customer ID]],Table3[[#All],[Age]],0)</calculatedColumnFormula>
    </tableColumn>
    <tableColumn id="7" xr3:uid="{7C2BDED3-DB51-46E5-BA95-DD6AF6E0B62A}" name="Children" dataDxfId="6">
      <calculatedColumnFormula array="1">_xlfn.XLOOKUP(Table4[[#This Row],[Customer ID]],Table3[[#All],[Customer ID]],Table3[[#All],[Children]],0)</calculatedColumnFormula>
    </tableColumn>
    <tableColumn id="8" xr3:uid="{EE254256-185C-4023-9B54-9743188E59DC}" name="BMI" dataDxfId="5">
      <calculatedColumnFormula array="1">_xlfn.XLOOKUP(Table4[[#This Row],[Customer ID]],Table2[[#All],[Customer ID]],Table2[[#All],[BMI]],0)</calculatedColumnFormula>
    </tableColumn>
    <tableColumn id="9" xr3:uid="{F4580F44-2923-4FAA-979F-66200E865531}" name="HBA1C" dataDxfId="4">
      <calculatedColumnFormula array="1">_xlfn.XLOOKUP(Table4[[#This Row],[Customer ID]],Table2[[#All],[Customer ID]],Table2[[#All],[HBA1C]],0)</calculatedColumnFormula>
    </tableColumn>
    <tableColumn id="10" xr3:uid="{0E6F6E1F-EC85-4642-B9C3-B0B570D032FA}" name="Heart Issues" dataDxfId="3"/>
    <tableColumn id="11" xr3:uid="{58D1D773-DBE8-44C6-9848-BB7D52BB3877}" name="ANY TRANSPLANT"/>
    <tableColumn id="12" xr3:uid="{BCA0693D-2315-4E4C-A77E-AE9318F7CF15}" name="CANCER HISTORY"/>
    <tableColumn id="13" xr3:uid="{40CC4593-E21A-41BC-AB8F-4CC2D7FFE009}" name="No. of Surgeries"/>
    <tableColumn id="14" xr3:uid="{BF544E7A-5F09-4039-832E-E7D480C8E3A5}" name="SMOKER"/>
    <tableColumn id="15" xr3:uid="{049F312A-4A3F-414C-8F02-1ADD063D6B8C}" name="HBA1C Result"/>
    <tableColumn id="16" xr3:uid="{BABAC279-A3E0-4149-8FD7-13ABEF0CBA78}" name="Weight status"/>
    <tableColumn id="17" xr3:uid="{843D875D-41F6-46BC-BFB1-65D5937814AF}" name="Charges" dataDxfId="1" totalsRowDxfId="2"/>
    <tableColumn id="18" xr3:uid="{53F62A2A-2651-44F6-ABA5-7F82DF4E579F}" name="Hospital Tire"/>
    <tableColumn id="19" xr3:uid="{18BAC369-7509-4DF6-8987-EC5ED94693F2}" name="City Tire"/>
    <tableColumn id="20" xr3:uid="{C6241CF5-EA9C-4F7C-95C7-990F7AA2A840}" name="STATEID"/>
    <tableColumn id="21" xr3:uid="{E95168E3-7C4B-49EA-9D5E-626129999031}" name="Age Group" dataDxfId="0">
      <calculatedColumnFormula array="1">_xlfn.IFS(Table4[[#This Row],[Age]]&lt;=29,"Youth",Table4[[#This Row],[Age]]&lt;=49,"Adults",Table4[[#This Row],[Age]]&gt;=50,"Senior")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 dockstate="right" visibility="0" width="350" row="4">
    <wetp:webextensionref xmlns:r="http://schemas.openxmlformats.org/officeDocument/2006/relationships" r:id="rId3"/>
  </wetp:taskpane>
  <wetp:taskpane dockstate="right" visibility="1" width="350" row="4">
    <wetp:webextensionref xmlns:r="http://schemas.openxmlformats.org/officeDocument/2006/relationships" r:id="rId4"/>
  </wetp:taskpane>
  <wetp:taskpane dockstate="right" visibility="0" width="350" row="5">
    <wetp:webextensionref xmlns:r="http://schemas.openxmlformats.org/officeDocument/2006/relationships" r:id="rId5"/>
  </wetp:taskpane>
</wetp:taskpanes>
</file>

<file path=xl/webextensions/webextension1.xml><?xml version="1.0" encoding="utf-8"?>
<we:webextension xmlns:we="http://schemas.microsoft.com/office/webextensions/webextension/2010/11" id="{9F3A8681-96DB-4202-A43B-FC8D2DE340EA}">
  <we:reference id="wa200005502" version="1.0.0.12" store="en-US" storeType="OMEX"/>
  <we:alternateReferences>
    <we:reference id="wa200005502" version="1.0.0.12" store="wa200005502" storeType="OMEX"/>
  </we:alternateReferences>
  <we:properties>
    <we:property name="docId" value="&quot;zPM_GmCJaPa0ccEhddPzE&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2CADD891-0581-4D78-B44E-408B572B0752}">
  <we:reference id="wa200005669" version="2.0.0.0" store="en-US" storeType="OMEX"/>
  <we:alternateReferences>
    <we:reference id="wa200005669" version="2.0.0.0" store="wa200005669"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12591992-E82C-4C23-B037-23C764D49260}">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4.xml><?xml version="1.0" encoding="utf-8"?>
<we:webextension xmlns:we="http://schemas.microsoft.com/office/webextensions/webextension/2010/11" id="{D02CD182-E4F4-47EA-8994-EA3224D2A9D3}">
  <we:reference id="wa200000556" version="1.1.0.0" store="en-US" storeType="OMEX"/>
  <we:alternateReferences>
    <we:reference id="wa200000556" version="1.1.0.0" store="wa200000556" storeType="OMEX"/>
  </we:alternateReferences>
  <we:properties>
    <we:property name="Office.AutoShowTaskpaneWithDocument" value="true"/>
    <we:property name="documentId" value="&quot;036acb09-42bb-47c0-8c03-1f995d7d0ba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ebextensions/webextension5.xml><?xml version="1.0" encoding="utf-8"?>
<we:webextension xmlns:we="http://schemas.microsoft.com/office/webextensions/webextension/2010/11" id="{BBC199A4-2676-430A-B6F1-E3BE7796EBBC}">
  <we:reference id="wa200008734" version="1.0.0.4" store="en-US" storeType="OMEX"/>
  <we:alternateReferences>
    <we:reference id="wa200008734" version="1.0.0.4" store="wa200008734" storeType="OMEX"/>
  </we:alternateReferences>
  <we:properties>
    <we:property name="elkar-uid" value="&quot;28bef6f2-552f-4ba5-aa6c-32bcf1e7b62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02E3-4AB6-4E05-9FAF-09661E4C76E8}">
  <dimension ref="A1:D2336"/>
  <sheetViews>
    <sheetView tabSelected="1" workbookViewId="0">
      <selection activeCell="H9" sqref="H9"/>
    </sheetView>
  </sheetViews>
  <sheetFormatPr defaultRowHeight="15"/>
  <cols>
    <col min="1" max="1" width="14" customWidth="1"/>
    <col min="2" max="2" width="7.5703125" customWidth="1"/>
    <col min="3" max="3" width="20.140625" bestFit="1" customWidth="1"/>
    <col min="4" max="4" width="18.28515625" bestFit="1" customWidth="1"/>
  </cols>
  <sheetData>
    <row r="1" spans="1:4">
      <c r="A1" t="s">
        <v>0</v>
      </c>
      <c r="B1" t="s">
        <v>1</v>
      </c>
      <c r="C1" t="s">
        <v>2</v>
      </c>
      <c r="D1" t="s">
        <v>3</v>
      </c>
    </row>
    <row r="2" spans="1:4">
      <c r="A2" t="s">
        <v>4</v>
      </c>
      <c r="B2" t="s">
        <v>5</v>
      </c>
      <c r="C2" t="s">
        <v>6</v>
      </c>
      <c r="D2" t="s">
        <v>7</v>
      </c>
    </row>
    <row r="3" spans="1:4">
      <c r="A3" t="s">
        <v>8</v>
      </c>
      <c r="B3" t="s">
        <v>9</v>
      </c>
      <c r="C3" t="s">
        <v>10</v>
      </c>
      <c r="D3" t="s">
        <v>11</v>
      </c>
    </row>
    <row r="4" spans="1:4">
      <c r="A4" t="s">
        <v>12</v>
      </c>
      <c r="B4" t="s">
        <v>9</v>
      </c>
      <c r="C4" t="s">
        <v>13</v>
      </c>
      <c r="D4" t="s">
        <v>14</v>
      </c>
    </row>
    <row r="5" spans="1:4">
      <c r="A5" t="s">
        <v>15</v>
      </c>
      <c r="B5" t="s">
        <v>5</v>
      </c>
      <c r="C5" t="s">
        <v>16</v>
      </c>
      <c r="D5" t="s">
        <v>17</v>
      </c>
    </row>
    <row r="6" spans="1:4">
      <c r="A6" t="s">
        <v>18</v>
      </c>
      <c r="B6" t="s">
        <v>5</v>
      </c>
      <c r="C6" t="s">
        <v>19</v>
      </c>
      <c r="D6" t="s">
        <v>20</v>
      </c>
    </row>
    <row r="7" spans="1:4">
      <c r="A7" t="s">
        <v>21</v>
      </c>
      <c r="B7" t="s">
        <v>9</v>
      </c>
      <c r="C7" t="s">
        <v>22</v>
      </c>
      <c r="D7" t="s">
        <v>23</v>
      </c>
    </row>
    <row r="8" spans="1:4">
      <c r="A8" t="s">
        <v>24</v>
      </c>
      <c r="B8" t="s">
        <v>9</v>
      </c>
      <c r="C8" t="s">
        <v>25</v>
      </c>
      <c r="D8" t="s">
        <v>26</v>
      </c>
    </row>
    <row r="9" spans="1:4">
      <c r="A9" t="s">
        <v>27</v>
      </c>
      <c r="B9" t="s">
        <v>9</v>
      </c>
      <c r="C9" t="s">
        <v>28</v>
      </c>
      <c r="D9" t="s">
        <v>29</v>
      </c>
    </row>
    <row r="10" spans="1:4">
      <c r="A10" t="s">
        <v>30</v>
      </c>
      <c r="B10" t="s">
        <v>9</v>
      </c>
      <c r="C10" t="s">
        <v>31</v>
      </c>
      <c r="D10" t="s">
        <v>32</v>
      </c>
    </row>
    <row r="11" spans="1:4">
      <c r="A11" t="s">
        <v>33</v>
      </c>
      <c r="B11" t="s">
        <v>5</v>
      </c>
      <c r="C11" t="s">
        <v>34</v>
      </c>
      <c r="D11" t="s">
        <v>35</v>
      </c>
    </row>
    <row r="12" spans="1:4">
      <c r="A12" t="s">
        <v>36</v>
      </c>
      <c r="B12" t="s">
        <v>5</v>
      </c>
      <c r="C12" t="s">
        <v>37</v>
      </c>
      <c r="D12" t="s">
        <v>38</v>
      </c>
    </row>
    <row r="13" spans="1:4">
      <c r="A13" t="s">
        <v>39</v>
      </c>
      <c r="B13" t="s">
        <v>9</v>
      </c>
      <c r="C13" t="s">
        <v>40</v>
      </c>
      <c r="D13" t="s">
        <v>41</v>
      </c>
    </row>
    <row r="14" spans="1:4">
      <c r="A14" t="s">
        <v>42</v>
      </c>
      <c r="B14" t="s">
        <v>9</v>
      </c>
      <c r="C14" t="s">
        <v>43</v>
      </c>
      <c r="D14" t="s">
        <v>44</v>
      </c>
    </row>
    <row r="15" spans="1:4">
      <c r="A15" t="s">
        <v>45</v>
      </c>
      <c r="B15" t="s">
        <v>9</v>
      </c>
      <c r="C15" t="s">
        <v>46</v>
      </c>
      <c r="D15" t="s">
        <v>47</v>
      </c>
    </row>
    <row r="16" spans="1:4">
      <c r="A16" t="s">
        <v>48</v>
      </c>
      <c r="B16" t="s">
        <v>5</v>
      </c>
      <c r="C16" t="s">
        <v>49</v>
      </c>
      <c r="D16" t="s">
        <v>50</v>
      </c>
    </row>
    <row r="17" spans="1:4">
      <c r="A17" t="s">
        <v>51</v>
      </c>
      <c r="B17" t="s">
        <v>9</v>
      </c>
      <c r="C17" t="s">
        <v>52</v>
      </c>
      <c r="D17" t="s">
        <v>53</v>
      </c>
    </row>
    <row r="18" spans="1:4">
      <c r="A18" t="s">
        <v>54</v>
      </c>
      <c r="B18" t="s">
        <v>5</v>
      </c>
      <c r="C18" t="s">
        <v>55</v>
      </c>
      <c r="D18" t="s">
        <v>56</v>
      </c>
    </row>
    <row r="19" spans="1:4">
      <c r="A19" t="s">
        <v>57</v>
      </c>
      <c r="B19" t="s">
        <v>5</v>
      </c>
      <c r="C19" t="s">
        <v>58</v>
      </c>
      <c r="D19" t="s">
        <v>59</v>
      </c>
    </row>
    <row r="20" spans="1:4">
      <c r="A20" t="s">
        <v>60</v>
      </c>
      <c r="B20" t="s">
        <v>9</v>
      </c>
      <c r="C20" t="s">
        <v>61</v>
      </c>
      <c r="D20" t="s">
        <v>62</v>
      </c>
    </row>
    <row r="21" spans="1:4">
      <c r="A21" t="s">
        <v>63</v>
      </c>
      <c r="B21" t="s">
        <v>9</v>
      </c>
      <c r="C21" t="s">
        <v>64</v>
      </c>
      <c r="D21" t="s">
        <v>65</v>
      </c>
    </row>
    <row r="22" spans="1:4">
      <c r="A22" t="s">
        <v>66</v>
      </c>
      <c r="B22" t="s">
        <v>9</v>
      </c>
      <c r="C22" t="s">
        <v>67</v>
      </c>
      <c r="D22" t="s">
        <v>68</v>
      </c>
    </row>
    <row r="23" spans="1:4">
      <c r="A23" t="s">
        <v>69</v>
      </c>
      <c r="B23" t="s">
        <v>5</v>
      </c>
      <c r="C23" t="s">
        <v>70</v>
      </c>
      <c r="D23" t="s">
        <v>71</v>
      </c>
    </row>
    <row r="24" spans="1:4">
      <c r="A24" t="s">
        <v>72</v>
      </c>
      <c r="B24" t="s">
        <v>5</v>
      </c>
      <c r="C24" t="s">
        <v>73</v>
      </c>
      <c r="D24" t="s">
        <v>74</v>
      </c>
    </row>
    <row r="25" spans="1:4">
      <c r="A25" t="s">
        <v>75</v>
      </c>
      <c r="B25" t="s">
        <v>9</v>
      </c>
      <c r="C25" t="s">
        <v>76</v>
      </c>
      <c r="D25" t="s">
        <v>77</v>
      </c>
    </row>
    <row r="26" spans="1:4">
      <c r="A26" t="s">
        <v>78</v>
      </c>
      <c r="B26" t="s">
        <v>9</v>
      </c>
      <c r="C26" t="s">
        <v>79</v>
      </c>
      <c r="D26" t="s">
        <v>80</v>
      </c>
    </row>
    <row r="27" spans="1:4">
      <c r="A27" t="s">
        <v>81</v>
      </c>
      <c r="B27" t="s">
        <v>9</v>
      </c>
      <c r="C27" t="s">
        <v>82</v>
      </c>
      <c r="D27" t="s">
        <v>83</v>
      </c>
    </row>
    <row r="28" spans="1:4">
      <c r="A28" t="s">
        <v>84</v>
      </c>
      <c r="B28" t="s">
        <v>9</v>
      </c>
      <c r="C28" t="s">
        <v>85</v>
      </c>
      <c r="D28" t="s">
        <v>86</v>
      </c>
    </row>
    <row r="29" spans="1:4">
      <c r="A29" t="s">
        <v>87</v>
      </c>
      <c r="B29" t="s">
        <v>5</v>
      </c>
      <c r="C29" t="s">
        <v>88</v>
      </c>
      <c r="D29" t="s">
        <v>89</v>
      </c>
    </row>
    <row r="30" spans="1:4">
      <c r="A30" t="s">
        <v>90</v>
      </c>
      <c r="B30" t="s">
        <v>9</v>
      </c>
      <c r="C30" t="s">
        <v>28</v>
      </c>
      <c r="D30" t="s">
        <v>91</v>
      </c>
    </row>
    <row r="31" spans="1:4">
      <c r="A31" t="s">
        <v>92</v>
      </c>
      <c r="B31" t="s">
        <v>5</v>
      </c>
      <c r="C31" t="s">
        <v>93</v>
      </c>
      <c r="D31" t="s">
        <v>94</v>
      </c>
    </row>
    <row r="32" spans="1:4">
      <c r="A32" t="s">
        <v>95</v>
      </c>
      <c r="B32" t="s">
        <v>5</v>
      </c>
      <c r="C32" t="s">
        <v>96</v>
      </c>
      <c r="D32" t="s">
        <v>97</v>
      </c>
    </row>
    <row r="33" spans="1:4">
      <c r="A33" t="s">
        <v>98</v>
      </c>
      <c r="B33" t="s">
        <v>9</v>
      </c>
      <c r="C33" t="s">
        <v>99</v>
      </c>
      <c r="D33" t="s">
        <v>100</v>
      </c>
    </row>
    <row r="34" spans="1:4">
      <c r="A34" t="s">
        <v>101</v>
      </c>
      <c r="B34" t="s">
        <v>9</v>
      </c>
      <c r="C34" t="s">
        <v>102</v>
      </c>
      <c r="D34" t="s">
        <v>103</v>
      </c>
    </row>
    <row r="35" spans="1:4">
      <c r="A35" t="s">
        <v>104</v>
      </c>
      <c r="B35" t="s">
        <v>5</v>
      </c>
      <c r="C35" t="s">
        <v>105</v>
      </c>
      <c r="D35" t="s">
        <v>106</v>
      </c>
    </row>
    <row r="36" spans="1:4">
      <c r="A36" t="s">
        <v>107</v>
      </c>
      <c r="B36" t="s">
        <v>5</v>
      </c>
      <c r="C36" t="s">
        <v>108</v>
      </c>
      <c r="D36" t="s">
        <v>109</v>
      </c>
    </row>
    <row r="37" spans="1:4">
      <c r="A37" t="s">
        <v>110</v>
      </c>
      <c r="B37" t="s">
        <v>9</v>
      </c>
      <c r="C37" t="s">
        <v>111</v>
      </c>
      <c r="D37" t="s">
        <v>112</v>
      </c>
    </row>
    <row r="38" spans="1:4">
      <c r="A38" t="s">
        <v>113</v>
      </c>
      <c r="B38" t="s">
        <v>9</v>
      </c>
      <c r="C38" t="s">
        <v>114</v>
      </c>
      <c r="D38" t="s">
        <v>115</v>
      </c>
    </row>
    <row r="39" spans="1:4">
      <c r="A39" t="s">
        <v>116</v>
      </c>
      <c r="B39" t="s">
        <v>5</v>
      </c>
      <c r="C39" t="s">
        <v>117</v>
      </c>
      <c r="D39" t="s">
        <v>118</v>
      </c>
    </row>
    <row r="40" spans="1:4">
      <c r="A40" t="s">
        <v>119</v>
      </c>
      <c r="B40" t="s">
        <v>5</v>
      </c>
      <c r="C40" t="s">
        <v>120</v>
      </c>
      <c r="D40" t="s">
        <v>121</v>
      </c>
    </row>
    <row r="41" spans="1:4">
      <c r="A41" t="s">
        <v>122</v>
      </c>
      <c r="B41" t="s">
        <v>9</v>
      </c>
      <c r="C41" t="s">
        <v>123</v>
      </c>
      <c r="D41" t="s">
        <v>124</v>
      </c>
    </row>
    <row r="42" spans="1:4">
      <c r="A42" t="s">
        <v>125</v>
      </c>
      <c r="B42" t="s">
        <v>9</v>
      </c>
      <c r="C42" t="s">
        <v>126</v>
      </c>
      <c r="D42" t="s">
        <v>127</v>
      </c>
    </row>
    <row r="43" spans="1:4">
      <c r="A43" t="s">
        <v>128</v>
      </c>
      <c r="B43" t="s">
        <v>5</v>
      </c>
      <c r="C43" t="s">
        <v>129</v>
      </c>
      <c r="D43" t="s">
        <v>130</v>
      </c>
    </row>
    <row r="44" spans="1:4">
      <c r="A44" t="s">
        <v>131</v>
      </c>
      <c r="B44" t="s">
        <v>5</v>
      </c>
      <c r="C44" t="s">
        <v>73</v>
      </c>
      <c r="D44" t="s">
        <v>132</v>
      </c>
    </row>
    <row r="45" spans="1:4">
      <c r="A45" t="s">
        <v>133</v>
      </c>
      <c r="B45" t="s">
        <v>9</v>
      </c>
      <c r="C45" t="s">
        <v>134</v>
      </c>
      <c r="D45" t="s">
        <v>135</v>
      </c>
    </row>
    <row r="46" spans="1:4">
      <c r="A46" t="s">
        <v>136</v>
      </c>
      <c r="B46" t="s">
        <v>9</v>
      </c>
      <c r="C46" t="s">
        <v>137</v>
      </c>
      <c r="D46" t="s">
        <v>138</v>
      </c>
    </row>
    <row r="47" spans="1:4">
      <c r="A47" t="s">
        <v>139</v>
      </c>
      <c r="B47" t="s">
        <v>5</v>
      </c>
      <c r="C47" t="s">
        <v>140</v>
      </c>
      <c r="D47" t="s">
        <v>141</v>
      </c>
    </row>
    <row r="48" spans="1:4">
      <c r="A48" t="s">
        <v>142</v>
      </c>
      <c r="B48" t="s">
        <v>9</v>
      </c>
      <c r="C48" t="s">
        <v>143</v>
      </c>
      <c r="D48" t="s">
        <v>144</v>
      </c>
    </row>
    <row r="49" spans="1:4">
      <c r="A49" t="s">
        <v>145</v>
      </c>
      <c r="B49" t="s">
        <v>5</v>
      </c>
      <c r="C49" t="s">
        <v>146</v>
      </c>
      <c r="D49" t="s">
        <v>130</v>
      </c>
    </row>
    <row r="50" spans="1:4">
      <c r="A50" t="s">
        <v>147</v>
      </c>
      <c r="B50" t="s">
        <v>9</v>
      </c>
      <c r="C50" t="s">
        <v>148</v>
      </c>
      <c r="D50" t="s">
        <v>149</v>
      </c>
    </row>
    <row r="51" spans="1:4">
      <c r="A51" t="s">
        <v>150</v>
      </c>
      <c r="B51" t="s">
        <v>9</v>
      </c>
      <c r="C51" t="s">
        <v>151</v>
      </c>
      <c r="D51" t="s">
        <v>152</v>
      </c>
    </row>
    <row r="52" spans="1:4">
      <c r="A52" t="s">
        <v>153</v>
      </c>
      <c r="B52" t="s">
        <v>9</v>
      </c>
      <c r="C52" t="s">
        <v>154</v>
      </c>
      <c r="D52" t="s">
        <v>155</v>
      </c>
    </row>
    <row r="53" spans="1:4">
      <c r="A53" t="s">
        <v>156</v>
      </c>
      <c r="B53" t="s">
        <v>5</v>
      </c>
      <c r="C53" t="s">
        <v>157</v>
      </c>
      <c r="D53" t="s">
        <v>158</v>
      </c>
    </row>
    <row r="54" spans="1:4">
      <c r="A54" t="s">
        <v>159</v>
      </c>
      <c r="B54" t="s">
        <v>9</v>
      </c>
      <c r="C54" t="s">
        <v>40</v>
      </c>
      <c r="D54" t="s">
        <v>160</v>
      </c>
    </row>
    <row r="55" spans="1:4">
      <c r="A55" t="s">
        <v>161</v>
      </c>
      <c r="B55" t="s">
        <v>9</v>
      </c>
      <c r="C55" t="s">
        <v>162</v>
      </c>
      <c r="D55" t="s">
        <v>163</v>
      </c>
    </row>
    <row r="56" spans="1:4">
      <c r="A56" t="s">
        <v>164</v>
      </c>
      <c r="B56" t="s">
        <v>5</v>
      </c>
      <c r="C56" t="s">
        <v>165</v>
      </c>
      <c r="D56" t="s">
        <v>166</v>
      </c>
    </row>
    <row r="57" spans="1:4">
      <c r="A57" t="s">
        <v>167</v>
      </c>
      <c r="B57" t="s">
        <v>5</v>
      </c>
      <c r="C57" t="s">
        <v>168</v>
      </c>
      <c r="D57" t="s">
        <v>169</v>
      </c>
    </row>
    <row r="58" spans="1:4">
      <c r="A58" t="s">
        <v>170</v>
      </c>
      <c r="B58" t="s">
        <v>9</v>
      </c>
      <c r="C58" t="s">
        <v>171</v>
      </c>
      <c r="D58" t="s">
        <v>172</v>
      </c>
    </row>
    <row r="59" spans="1:4">
      <c r="A59" t="s">
        <v>173</v>
      </c>
      <c r="B59" t="s">
        <v>5</v>
      </c>
      <c r="C59" t="s">
        <v>174</v>
      </c>
      <c r="D59" t="s">
        <v>175</v>
      </c>
    </row>
    <row r="60" spans="1:4">
      <c r="A60" t="s">
        <v>176</v>
      </c>
      <c r="B60" t="s">
        <v>9</v>
      </c>
      <c r="C60" t="s">
        <v>177</v>
      </c>
      <c r="D60" t="s">
        <v>178</v>
      </c>
    </row>
    <row r="61" spans="1:4">
      <c r="A61" t="s">
        <v>179</v>
      </c>
      <c r="B61" t="s">
        <v>5</v>
      </c>
      <c r="C61" t="s">
        <v>180</v>
      </c>
      <c r="D61" t="s">
        <v>181</v>
      </c>
    </row>
    <row r="62" spans="1:4">
      <c r="A62" t="s">
        <v>182</v>
      </c>
      <c r="B62" t="s">
        <v>9</v>
      </c>
      <c r="C62" t="s">
        <v>183</v>
      </c>
      <c r="D62" t="s">
        <v>184</v>
      </c>
    </row>
    <row r="63" spans="1:4">
      <c r="A63" t="s">
        <v>185</v>
      </c>
      <c r="B63" t="s">
        <v>5</v>
      </c>
      <c r="C63" t="s">
        <v>186</v>
      </c>
      <c r="D63" t="s">
        <v>187</v>
      </c>
    </row>
    <row r="64" spans="1:4">
      <c r="A64" t="s">
        <v>188</v>
      </c>
      <c r="B64" t="s">
        <v>5</v>
      </c>
      <c r="C64" t="s">
        <v>189</v>
      </c>
      <c r="D64" t="s">
        <v>190</v>
      </c>
    </row>
    <row r="65" spans="1:4">
      <c r="A65" t="s">
        <v>191</v>
      </c>
      <c r="B65" t="s">
        <v>9</v>
      </c>
      <c r="C65" t="s">
        <v>40</v>
      </c>
      <c r="D65" t="s">
        <v>192</v>
      </c>
    </row>
    <row r="66" spans="1:4">
      <c r="A66" t="s">
        <v>193</v>
      </c>
      <c r="B66" t="s">
        <v>9</v>
      </c>
      <c r="C66" t="s">
        <v>194</v>
      </c>
      <c r="D66" t="s">
        <v>195</v>
      </c>
    </row>
    <row r="67" spans="1:4">
      <c r="A67" t="s">
        <v>196</v>
      </c>
      <c r="B67" t="s">
        <v>5</v>
      </c>
      <c r="C67" t="s">
        <v>197</v>
      </c>
      <c r="D67" t="s">
        <v>198</v>
      </c>
    </row>
    <row r="68" spans="1:4">
      <c r="A68" t="s">
        <v>199</v>
      </c>
      <c r="B68" t="s">
        <v>9</v>
      </c>
      <c r="C68" t="s">
        <v>200</v>
      </c>
      <c r="D68" t="s">
        <v>201</v>
      </c>
    </row>
    <row r="69" spans="1:4">
      <c r="A69" t="s">
        <v>202</v>
      </c>
      <c r="B69" t="s">
        <v>9</v>
      </c>
      <c r="C69" t="s">
        <v>203</v>
      </c>
      <c r="D69" t="s">
        <v>204</v>
      </c>
    </row>
    <row r="70" spans="1:4">
      <c r="A70" t="s">
        <v>205</v>
      </c>
      <c r="B70" t="s">
        <v>5</v>
      </c>
      <c r="C70" t="s">
        <v>206</v>
      </c>
      <c r="D70" t="s">
        <v>207</v>
      </c>
    </row>
    <row r="71" spans="1:4">
      <c r="A71" t="s">
        <v>208</v>
      </c>
      <c r="B71" t="s">
        <v>9</v>
      </c>
      <c r="C71" t="s">
        <v>209</v>
      </c>
      <c r="D71" t="s">
        <v>210</v>
      </c>
    </row>
    <row r="72" spans="1:4">
      <c r="A72" t="s">
        <v>211</v>
      </c>
      <c r="B72" t="s">
        <v>9</v>
      </c>
      <c r="C72" t="s">
        <v>212</v>
      </c>
      <c r="D72" t="s">
        <v>213</v>
      </c>
    </row>
    <row r="73" spans="1:4">
      <c r="A73" t="s">
        <v>214</v>
      </c>
      <c r="B73" t="s">
        <v>9</v>
      </c>
      <c r="C73" t="s">
        <v>215</v>
      </c>
      <c r="D73" t="s">
        <v>216</v>
      </c>
    </row>
    <row r="74" spans="1:4">
      <c r="A74" t="s">
        <v>217</v>
      </c>
      <c r="B74" t="s">
        <v>5</v>
      </c>
      <c r="C74" t="s">
        <v>218</v>
      </c>
      <c r="D74" t="s">
        <v>219</v>
      </c>
    </row>
    <row r="75" spans="1:4">
      <c r="A75" t="s">
        <v>220</v>
      </c>
      <c r="B75" t="s">
        <v>5</v>
      </c>
      <c r="C75" t="s">
        <v>221</v>
      </c>
      <c r="D75" t="s">
        <v>222</v>
      </c>
    </row>
    <row r="76" spans="1:4">
      <c r="A76" t="s">
        <v>223</v>
      </c>
      <c r="B76" t="s">
        <v>5</v>
      </c>
      <c r="C76" t="s">
        <v>224</v>
      </c>
      <c r="D76" t="s">
        <v>225</v>
      </c>
    </row>
    <row r="77" spans="1:4">
      <c r="A77" t="s">
        <v>226</v>
      </c>
      <c r="B77" t="s">
        <v>9</v>
      </c>
      <c r="C77" t="s">
        <v>227</v>
      </c>
      <c r="D77" t="s">
        <v>228</v>
      </c>
    </row>
    <row r="78" spans="1:4">
      <c r="A78" t="s">
        <v>229</v>
      </c>
      <c r="B78" t="s">
        <v>5</v>
      </c>
      <c r="C78" t="s">
        <v>230</v>
      </c>
      <c r="D78" t="s">
        <v>231</v>
      </c>
    </row>
    <row r="79" spans="1:4">
      <c r="A79" t="s">
        <v>232</v>
      </c>
      <c r="B79" t="s">
        <v>5</v>
      </c>
      <c r="C79" t="s">
        <v>233</v>
      </c>
      <c r="D79" t="s">
        <v>234</v>
      </c>
    </row>
    <row r="80" spans="1:4">
      <c r="A80" t="s">
        <v>235</v>
      </c>
      <c r="B80" t="s">
        <v>9</v>
      </c>
      <c r="C80" t="s">
        <v>236</v>
      </c>
      <c r="D80" t="s">
        <v>237</v>
      </c>
    </row>
    <row r="81" spans="1:4">
      <c r="A81" t="s">
        <v>238</v>
      </c>
      <c r="B81" t="s">
        <v>5</v>
      </c>
      <c r="C81" t="s">
        <v>239</v>
      </c>
      <c r="D81" t="s">
        <v>240</v>
      </c>
    </row>
    <row r="82" spans="1:4">
      <c r="A82" t="s">
        <v>241</v>
      </c>
      <c r="B82" t="s">
        <v>5</v>
      </c>
      <c r="C82" t="s">
        <v>242</v>
      </c>
      <c r="D82" t="s">
        <v>243</v>
      </c>
    </row>
    <row r="83" spans="1:4">
      <c r="A83" t="s">
        <v>244</v>
      </c>
      <c r="B83" t="s">
        <v>9</v>
      </c>
      <c r="C83" t="s">
        <v>245</v>
      </c>
      <c r="D83" t="s">
        <v>246</v>
      </c>
    </row>
    <row r="84" spans="1:4">
      <c r="A84" t="s">
        <v>247</v>
      </c>
      <c r="B84" t="s">
        <v>5</v>
      </c>
      <c r="C84" t="s">
        <v>248</v>
      </c>
      <c r="D84" t="s">
        <v>249</v>
      </c>
    </row>
    <row r="85" spans="1:4">
      <c r="A85" t="s">
        <v>250</v>
      </c>
      <c r="B85" t="s">
        <v>9</v>
      </c>
      <c r="C85" t="s">
        <v>251</v>
      </c>
      <c r="D85" t="s">
        <v>252</v>
      </c>
    </row>
    <row r="86" spans="1:4">
      <c r="A86" t="s">
        <v>253</v>
      </c>
      <c r="B86" t="s">
        <v>9</v>
      </c>
      <c r="C86" t="s">
        <v>254</v>
      </c>
      <c r="D86" t="s">
        <v>255</v>
      </c>
    </row>
    <row r="87" spans="1:4">
      <c r="A87" t="s">
        <v>256</v>
      </c>
      <c r="B87" t="s">
        <v>9</v>
      </c>
      <c r="C87" t="s">
        <v>257</v>
      </c>
      <c r="D87" t="s">
        <v>258</v>
      </c>
    </row>
    <row r="88" spans="1:4">
      <c r="A88" t="s">
        <v>259</v>
      </c>
      <c r="B88" t="s">
        <v>9</v>
      </c>
      <c r="C88" t="s">
        <v>260</v>
      </c>
      <c r="D88" t="s">
        <v>261</v>
      </c>
    </row>
    <row r="89" spans="1:4">
      <c r="A89" t="s">
        <v>262</v>
      </c>
      <c r="B89" t="s">
        <v>5</v>
      </c>
      <c r="C89" t="s">
        <v>263</v>
      </c>
      <c r="D89" t="s">
        <v>264</v>
      </c>
    </row>
    <row r="90" spans="1:4">
      <c r="A90" t="s">
        <v>265</v>
      </c>
      <c r="B90" t="s">
        <v>5</v>
      </c>
      <c r="C90" t="s">
        <v>266</v>
      </c>
      <c r="D90" t="s">
        <v>267</v>
      </c>
    </row>
    <row r="91" spans="1:4">
      <c r="A91" t="s">
        <v>268</v>
      </c>
      <c r="B91" t="s">
        <v>5</v>
      </c>
      <c r="C91" t="s">
        <v>269</v>
      </c>
      <c r="D91" t="s">
        <v>270</v>
      </c>
    </row>
    <row r="92" spans="1:4">
      <c r="A92" t="s">
        <v>271</v>
      </c>
      <c r="B92" t="s">
        <v>5</v>
      </c>
      <c r="C92" t="s">
        <v>272</v>
      </c>
      <c r="D92" t="s">
        <v>273</v>
      </c>
    </row>
    <row r="93" spans="1:4">
      <c r="A93" t="s">
        <v>274</v>
      </c>
      <c r="B93" t="s">
        <v>5</v>
      </c>
      <c r="C93" t="s">
        <v>275</v>
      </c>
      <c r="D93" t="s">
        <v>276</v>
      </c>
    </row>
    <row r="94" spans="1:4">
      <c r="A94" t="s">
        <v>277</v>
      </c>
      <c r="B94" t="s">
        <v>9</v>
      </c>
      <c r="C94" t="s">
        <v>278</v>
      </c>
      <c r="D94" t="s">
        <v>279</v>
      </c>
    </row>
    <row r="95" spans="1:4">
      <c r="A95" t="s">
        <v>280</v>
      </c>
      <c r="B95" t="s">
        <v>9</v>
      </c>
      <c r="C95" t="s">
        <v>40</v>
      </c>
      <c r="D95" t="s">
        <v>281</v>
      </c>
    </row>
    <row r="96" spans="1:4">
      <c r="A96" t="s">
        <v>282</v>
      </c>
      <c r="B96" t="s">
        <v>5</v>
      </c>
      <c r="C96" t="s">
        <v>93</v>
      </c>
      <c r="D96" t="s">
        <v>283</v>
      </c>
    </row>
    <row r="97" spans="1:4">
      <c r="A97" t="s">
        <v>284</v>
      </c>
      <c r="B97" t="s">
        <v>9</v>
      </c>
      <c r="C97" t="s">
        <v>285</v>
      </c>
      <c r="D97" t="s">
        <v>286</v>
      </c>
    </row>
    <row r="98" spans="1:4">
      <c r="A98" t="s">
        <v>287</v>
      </c>
      <c r="B98" t="s">
        <v>5</v>
      </c>
      <c r="C98" t="s">
        <v>288</v>
      </c>
      <c r="D98" t="s">
        <v>289</v>
      </c>
    </row>
    <row r="99" spans="1:4">
      <c r="A99" t="s">
        <v>290</v>
      </c>
      <c r="B99" t="s">
        <v>5</v>
      </c>
      <c r="C99" t="s">
        <v>291</v>
      </c>
      <c r="D99" t="s">
        <v>292</v>
      </c>
    </row>
    <row r="100" spans="1:4">
      <c r="A100" t="s">
        <v>293</v>
      </c>
      <c r="B100" t="s">
        <v>9</v>
      </c>
      <c r="C100" t="s">
        <v>294</v>
      </c>
      <c r="D100" t="s">
        <v>295</v>
      </c>
    </row>
    <row r="101" spans="1:4">
      <c r="A101" t="s">
        <v>296</v>
      </c>
      <c r="B101" t="s">
        <v>9</v>
      </c>
      <c r="C101" t="s">
        <v>200</v>
      </c>
      <c r="D101" t="s">
        <v>297</v>
      </c>
    </row>
    <row r="102" spans="1:4">
      <c r="A102" t="s">
        <v>298</v>
      </c>
      <c r="B102" t="s">
        <v>9</v>
      </c>
      <c r="C102" t="s">
        <v>299</v>
      </c>
      <c r="D102" t="s">
        <v>300</v>
      </c>
    </row>
    <row r="103" spans="1:4">
      <c r="A103" t="s">
        <v>301</v>
      </c>
      <c r="B103" t="s">
        <v>5</v>
      </c>
      <c r="C103" t="s">
        <v>302</v>
      </c>
      <c r="D103" t="s">
        <v>303</v>
      </c>
    </row>
    <row r="104" spans="1:4">
      <c r="A104" t="s">
        <v>304</v>
      </c>
      <c r="B104" t="s">
        <v>9</v>
      </c>
      <c r="C104" t="s">
        <v>305</v>
      </c>
      <c r="D104" t="s">
        <v>306</v>
      </c>
    </row>
    <row r="105" spans="1:4">
      <c r="A105" t="s">
        <v>307</v>
      </c>
      <c r="B105" t="s">
        <v>9</v>
      </c>
      <c r="C105" t="s">
        <v>308</v>
      </c>
      <c r="D105" t="s">
        <v>309</v>
      </c>
    </row>
    <row r="106" spans="1:4">
      <c r="A106" t="s">
        <v>310</v>
      </c>
      <c r="B106" t="s">
        <v>9</v>
      </c>
      <c r="C106" t="s">
        <v>311</v>
      </c>
      <c r="D106" t="s">
        <v>312</v>
      </c>
    </row>
    <row r="107" spans="1:4">
      <c r="A107" t="s">
        <v>313</v>
      </c>
      <c r="B107" t="s">
        <v>9</v>
      </c>
      <c r="C107" t="s">
        <v>314</v>
      </c>
      <c r="D107" t="s">
        <v>315</v>
      </c>
    </row>
    <row r="108" spans="1:4">
      <c r="A108" t="s">
        <v>316</v>
      </c>
      <c r="B108" t="s">
        <v>9</v>
      </c>
      <c r="C108" t="s">
        <v>317</v>
      </c>
      <c r="D108" t="s">
        <v>318</v>
      </c>
    </row>
    <row r="109" spans="1:4">
      <c r="A109" t="s">
        <v>319</v>
      </c>
      <c r="B109" t="s">
        <v>5</v>
      </c>
      <c r="C109" t="s">
        <v>320</v>
      </c>
      <c r="D109" t="s">
        <v>321</v>
      </c>
    </row>
    <row r="110" spans="1:4">
      <c r="A110" t="s">
        <v>322</v>
      </c>
      <c r="B110" t="s">
        <v>5</v>
      </c>
      <c r="C110" t="s">
        <v>323</v>
      </c>
      <c r="D110" t="s">
        <v>324</v>
      </c>
    </row>
    <row r="111" spans="1:4">
      <c r="A111" t="s">
        <v>325</v>
      </c>
      <c r="B111" t="s">
        <v>9</v>
      </c>
      <c r="C111" t="s">
        <v>278</v>
      </c>
      <c r="D111" t="s">
        <v>326</v>
      </c>
    </row>
    <row r="112" spans="1:4">
      <c r="A112" t="s">
        <v>327</v>
      </c>
      <c r="B112" t="s">
        <v>9</v>
      </c>
      <c r="C112" t="s">
        <v>328</v>
      </c>
      <c r="D112" t="s">
        <v>329</v>
      </c>
    </row>
    <row r="113" spans="1:4">
      <c r="A113" t="s">
        <v>330</v>
      </c>
      <c r="B113" t="s">
        <v>5</v>
      </c>
      <c r="C113" t="s">
        <v>331</v>
      </c>
      <c r="D113" t="s">
        <v>332</v>
      </c>
    </row>
    <row r="114" spans="1:4">
      <c r="A114" t="s">
        <v>333</v>
      </c>
      <c r="B114" t="s">
        <v>5</v>
      </c>
      <c r="C114" t="s">
        <v>334</v>
      </c>
      <c r="D114" t="s">
        <v>335</v>
      </c>
    </row>
    <row r="115" spans="1:4">
      <c r="A115" t="s">
        <v>336</v>
      </c>
      <c r="B115" t="s">
        <v>9</v>
      </c>
      <c r="C115" t="s">
        <v>337</v>
      </c>
      <c r="D115" t="s">
        <v>338</v>
      </c>
    </row>
    <row r="116" spans="1:4">
      <c r="A116" t="s">
        <v>339</v>
      </c>
      <c r="B116" t="s">
        <v>9</v>
      </c>
      <c r="C116" t="s">
        <v>340</v>
      </c>
      <c r="D116" t="s">
        <v>341</v>
      </c>
    </row>
    <row r="117" spans="1:4">
      <c r="A117" t="s">
        <v>342</v>
      </c>
      <c r="B117" t="s">
        <v>5</v>
      </c>
      <c r="C117" t="s">
        <v>343</v>
      </c>
      <c r="D117" t="s">
        <v>344</v>
      </c>
    </row>
    <row r="118" spans="1:4">
      <c r="A118" t="s">
        <v>345</v>
      </c>
      <c r="B118" t="s">
        <v>9</v>
      </c>
      <c r="C118" t="s">
        <v>346</v>
      </c>
      <c r="D118" t="s">
        <v>347</v>
      </c>
    </row>
    <row r="119" spans="1:4">
      <c r="A119" t="s">
        <v>348</v>
      </c>
      <c r="B119" t="s">
        <v>9</v>
      </c>
      <c r="C119" t="s">
        <v>64</v>
      </c>
      <c r="D119" t="s">
        <v>349</v>
      </c>
    </row>
    <row r="120" spans="1:4">
      <c r="A120" t="s">
        <v>350</v>
      </c>
      <c r="B120" t="s">
        <v>9</v>
      </c>
      <c r="C120" t="s">
        <v>351</v>
      </c>
      <c r="D120" t="s">
        <v>352</v>
      </c>
    </row>
    <row r="121" spans="1:4">
      <c r="A121" t="s">
        <v>353</v>
      </c>
      <c r="B121" t="s">
        <v>9</v>
      </c>
      <c r="C121" t="s">
        <v>354</v>
      </c>
      <c r="D121" t="s">
        <v>355</v>
      </c>
    </row>
    <row r="122" spans="1:4">
      <c r="A122" t="s">
        <v>356</v>
      </c>
      <c r="B122" t="s">
        <v>9</v>
      </c>
      <c r="C122" t="s">
        <v>357</v>
      </c>
      <c r="D122" t="s">
        <v>358</v>
      </c>
    </row>
    <row r="123" spans="1:4">
      <c r="A123" t="s">
        <v>359</v>
      </c>
      <c r="B123" t="s">
        <v>9</v>
      </c>
      <c r="C123" t="s">
        <v>360</v>
      </c>
      <c r="D123" t="s">
        <v>361</v>
      </c>
    </row>
    <row r="124" spans="1:4">
      <c r="A124" t="s">
        <v>362</v>
      </c>
      <c r="B124" t="s">
        <v>5</v>
      </c>
      <c r="C124" t="s">
        <v>363</v>
      </c>
      <c r="D124" t="s">
        <v>364</v>
      </c>
    </row>
    <row r="125" spans="1:4">
      <c r="A125" t="s">
        <v>365</v>
      </c>
      <c r="B125" t="s">
        <v>9</v>
      </c>
      <c r="C125" t="s">
        <v>366</v>
      </c>
      <c r="D125" t="s">
        <v>367</v>
      </c>
    </row>
    <row r="126" spans="1:4">
      <c r="A126" t="s">
        <v>368</v>
      </c>
      <c r="B126" t="s">
        <v>5</v>
      </c>
      <c r="C126" t="s">
        <v>369</v>
      </c>
      <c r="D126" t="s">
        <v>370</v>
      </c>
    </row>
    <row r="127" spans="1:4">
      <c r="A127" t="s">
        <v>371</v>
      </c>
      <c r="B127" t="s">
        <v>9</v>
      </c>
      <c r="C127" t="s">
        <v>372</v>
      </c>
      <c r="D127" t="s">
        <v>373</v>
      </c>
    </row>
    <row r="128" spans="1:4">
      <c r="A128" t="s">
        <v>374</v>
      </c>
      <c r="B128" t="s">
        <v>9</v>
      </c>
      <c r="C128" t="s">
        <v>375</v>
      </c>
      <c r="D128" t="s">
        <v>376</v>
      </c>
    </row>
    <row r="129" spans="1:4">
      <c r="A129" t="s">
        <v>377</v>
      </c>
      <c r="B129" t="s">
        <v>9</v>
      </c>
      <c r="C129" t="s">
        <v>378</v>
      </c>
      <c r="D129" t="s">
        <v>379</v>
      </c>
    </row>
    <row r="130" spans="1:4">
      <c r="A130" t="s">
        <v>380</v>
      </c>
      <c r="B130" t="s">
        <v>9</v>
      </c>
      <c r="C130" t="s">
        <v>381</v>
      </c>
      <c r="D130" t="s">
        <v>382</v>
      </c>
    </row>
    <row r="131" spans="1:4">
      <c r="A131" t="s">
        <v>383</v>
      </c>
      <c r="B131" t="s">
        <v>9</v>
      </c>
      <c r="C131" t="s">
        <v>384</v>
      </c>
      <c r="D131" t="s">
        <v>385</v>
      </c>
    </row>
    <row r="132" spans="1:4">
      <c r="A132" t="s">
        <v>386</v>
      </c>
      <c r="B132" t="s">
        <v>9</v>
      </c>
      <c r="C132" t="s">
        <v>387</v>
      </c>
      <c r="D132" t="s">
        <v>388</v>
      </c>
    </row>
    <row r="133" spans="1:4">
      <c r="A133" t="s">
        <v>389</v>
      </c>
      <c r="B133" t="s">
        <v>5</v>
      </c>
      <c r="C133" t="s">
        <v>390</v>
      </c>
      <c r="D133" t="s">
        <v>391</v>
      </c>
    </row>
    <row r="134" spans="1:4">
      <c r="A134" t="s">
        <v>392</v>
      </c>
      <c r="B134" t="s">
        <v>9</v>
      </c>
      <c r="C134" t="s">
        <v>393</v>
      </c>
      <c r="D134" t="s">
        <v>394</v>
      </c>
    </row>
    <row r="135" spans="1:4">
      <c r="A135" t="s">
        <v>395</v>
      </c>
      <c r="B135" t="s">
        <v>9</v>
      </c>
      <c r="C135" t="s">
        <v>396</v>
      </c>
      <c r="D135" t="s">
        <v>397</v>
      </c>
    </row>
    <row r="136" spans="1:4">
      <c r="A136" t="s">
        <v>398</v>
      </c>
      <c r="B136" t="s">
        <v>5</v>
      </c>
      <c r="C136" t="s">
        <v>399</v>
      </c>
      <c r="D136" t="s">
        <v>400</v>
      </c>
    </row>
    <row r="137" spans="1:4">
      <c r="A137" t="s">
        <v>401</v>
      </c>
      <c r="B137" t="s">
        <v>5</v>
      </c>
      <c r="C137" t="s">
        <v>402</v>
      </c>
      <c r="D137" t="s">
        <v>403</v>
      </c>
    </row>
    <row r="138" spans="1:4">
      <c r="A138" t="s">
        <v>404</v>
      </c>
      <c r="B138" t="s">
        <v>5</v>
      </c>
      <c r="C138" t="s">
        <v>405</v>
      </c>
      <c r="D138" t="s">
        <v>406</v>
      </c>
    </row>
    <row r="139" spans="1:4">
      <c r="A139" t="s">
        <v>407</v>
      </c>
      <c r="B139" t="s">
        <v>9</v>
      </c>
      <c r="C139" t="s">
        <v>408</v>
      </c>
      <c r="D139" t="s">
        <v>409</v>
      </c>
    </row>
    <row r="140" spans="1:4">
      <c r="A140" t="s">
        <v>410</v>
      </c>
      <c r="B140" t="s">
        <v>9</v>
      </c>
      <c r="C140" t="s">
        <v>411</v>
      </c>
      <c r="D140" t="s">
        <v>412</v>
      </c>
    </row>
    <row r="141" spans="1:4">
      <c r="A141" t="s">
        <v>413</v>
      </c>
      <c r="B141" t="s">
        <v>9</v>
      </c>
      <c r="C141" t="s">
        <v>414</v>
      </c>
      <c r="D141" t="s">
        <v>415</v>
      </c>
    </row>
    <row r="142" spans="1:4">
      <c r="A142" t="s">
        <v>416</v>
      </c>
      <c r="B142" t="s">
        <v>9</v>
      </c>
      <c r="C142" t="s">
        <v>417</v>
      </c>
      <c r="D142" t="s">
        <v>418</v>
      </c>
    </row>
    <row r="143" spans="1:4">
      <c r="A143" t="s">
        <v>419</v>
      </c>
      <c r="B143" t="s">
        <v>9</v>
      </c>
      <c r="C143" t="s">
        <v>420</v>
      </c>
      <c r="D143" t="s">
        <v>421</v>
      </c>
    </row>
    <row r="144" spans="1:4">
      <c r="A144" t="s">
        <v>422</v>
      </c>
      <c r="B144" t="s">
        <v>5</v>
      </c>
      <c r="C144" t="s">
        <v>423</v>
      </c>
      <c r="D144" t="s">
        <v>424</v>
      </c>
    </row>
    <row r="145" spans="1:4">
      <c r="A145" t="s">
        <v>425</v>
      </c>
      <c r="B145" t="s">
        <v>9</v>
      </c>
      <c r="C145" t="s">
        <v>426</v>
      </c>
      <c r="D145" t="s">
        <v>427</v>
      </c>
    </row>
    <row r="146" spans="1:4">
      <c r="A146" t="s">
        <v>428</v>
      </c>
      <c r="B146" t="s">
        <v>9</v>
      </c>
      <c r="C146" t="s">
        <v>429</v>
      </c>
      <c r="D146" t="s">
        <v>430</v>
      </c>
    </row>
    <row r="147" spans="1:4">
      <c r="A147" t="s">
        <v>431</v>
      </c>
      <c r="B147" t="s">
        <v>5</v>
      </c>
      <c r="C147" t="s">
        <v>432</v>
      </c>
      <c r="D147" t="s">
        <v>433</v>
      </c>
    </row>
    <row r="148" spans="1:4">
      <c r="A148" t="s">
        <v>434</v>
      </c>
      <c r="B148" t="s">
        <v>9</v>
      </c>
      <c r="C148" t="s">
        <v>435</v>
      </c>
      <c r="D148" t="s">
        <v>243</v>
      </c>
    </row>
    <row r="149" spans="1:4">
      <c r="A149" t="s">
        <v>436</v>
      </c>
      <c r="B149" t="s">
        <v>9</v>
      </c>
      <c r="C149" t="s">
        <v>437</v>
      </c>
      <c r="D149" t="s">
        <v>438</v>
      </c>
    </row>
    <row r="150" spans="1:4">
      <c r="A150" t="s">
        <v>439</v>
      </c>
      <c r="B150" t="s">
        <v>9</v>
      </c>
      <c r="C150" t="s">
        <v>440</v>
      </c>
      <c r="D150" t="s">
        <v>441</v>
      </c>
    </row>
    <row r="151" spans="1:4">
      <c r="A151" t="s">
        <v>442</v>
      </c>
      <c r="B151" t="s">
        <v>9</v>
      </c>
      <c r="C151" t="s">
        <v>443</v>
      </c>
      <c r="D151" t="s">
        <v>444</v>
      </c>
    </row>
    <row r="152" spans="1:4">
      <c r="A152" t="s">
        <v>445</v>
      </c>
      <c r="B152" t="s">
        <v>5</v>
      </c>
      <c r="C152" t="s">
        <v>446</v>
      </c>
      <c r="D152" t="s">
        <v>447</v>
      </c>
    </row>
    <row r="153" spans="1:4">
      <c r="A153" t="s">
        <v>448</v>
      </c>
      <c r="B153" t="s">
        <v>9</v>
      </c>
      <c r="C153" t="s">
        <v>435</v>
      </c>
      <c r="D153" t="s">
        <v>449</v>
      </c>
    </row>
    <row r="154" spans="1:4">
      <c r="A154" t="s">
        <v>450</v>
      </c>
      <c r="B154" t="s">
        <v>9</v>
      </c>
      <c r="C154" t="s">
        <v>451</v>
      </c>
      <c r="D154" t="s">
        <v>452</v>
      </c>
    </row>
    <row r="155" spans="1:4">
      <c r="A155" t="s">
        <v>453</v>
      </c>
      <c r="B155" t="s">
        <v>9</v>
      </c>
      <c r="C155" t="s">
        <v>454</v>
      </c>
      <c r="D155" t="s">
        <v>455</v>
      </c>
    </row>
    <row r="156" spans="1:4">
      <c r="A156" t="s">
        <v>456</v>
      </c>
      <c r="B156" t="s">
        <v>9</v>
      </c>
      <c r="C156" t="s">
        <v>457</v>
      </c>
      <c r="D156" t="s">
        <v>458</v>
      </c>
    </row>
    <row r="157" spans="1:4">
      <c r="A157" t="s">
        <v>459</v>
      </c>
      <c r="B157" t="s">
        <v>9</v>
      </c>
      <c r="C157" t="s">
        <v>460</v>
      </c>
      <c r="D157" t="s">
        <v>461</v>
      </c>
    </row>
    <row r="158" spans="1:4">
      <c r="A158" t="s">
        <v>462</v>
      </c>
      <c r="B158" t="s">
        <v>9</v>
      </c>
      <c r="C158" t="s">
        <v>200</v>
      </c>
      <c r="D158" t="s">
        <v>463</v>
      </c>
    </row>
    <row r="159" spans="1:4">
      <c r="A159" t="s">
        <v>464</v>
      </c>
      <c r="B159" t="s">
        <v>5</v>
      </c>
      <c r="C159" t="s">
        <v>465</v>
      </c>
      <c r="D159" t="s">
        <v>466</v>
      </c>
    </row>
    <row r="160" spans="1:4">
      <c r="A160" t="s">
        <v>467</v>
      </c>
      <c r="B160" t="s">
        <v>5</v>
      </c>
      <c r="C160" t="s">
        <v>468</v>
      </c>
      <c r="D160" t="s">
        <v>469</v>
      </c>
    </row>
    <row r="161" spans="1:4">
      <c r="A161" t="s">
        <v>470</v>
      </c>
      <c r="B161" t="s">
        <v>9</v>
      </c>
      <c r="C161" t="s">
        <v>471</v>
      </c>
      <c r="D161" t="s">
        <v>472</v>
      </c>
    </row>
    <row r="162" spans="1:4">
      <c r="A162" t="s">
        <v>473</v>
      </c>
      <c r="B162" t="s">
        <v>9</v>
      </c>
      <c r="C162" t="s">
        <v>474</v>
      </c>
      <c r="D162" t="s">
        <v>475</v>
      </c>
    </row>
    <row r="163" spans="1:4">
      <c r="A163" t="s">
        <v>476</v>
      </c>
      <c r="B163" t="s">
        <v>9</v>
      </c>
      <c r="C163" t="s">
        <v>477</v>
      </c>
      <c r="D163" t="s">
        <v>478</v>
      </c>
    </row>
    <row r="164" spans="1:4">
      <c r="A164" t="s">
        <v>479</v>
      </c>
      <c r="B164" t="s">
        <v>9</v>
      </c>
      <c r="C164" t="s">
        <v>480</v>
      </c>
      <c r="D164" t="s">
        <v>481</v>
      </c>
    </row>
    <row r="165" spans="1:4">
      <c r="A165" t="s">
        <v>482</v>
      </c>
      <c r="B165" t="s">
        <v>9</v>
      </c>
      <c r="C165" t="s">
        <v>483</v>
      </c>
      <c r="D165" t="s">
        <v>484</v>
      </c>
    </row>
    <row r="166" spans="1:4">
      <c r="A166" t="s">
        <v>485</v>
      </c>
      <c r="B166" t="s">
        <v>5</v>
      </c>
      <c r="C166" t="s">
        <v>486</v>
      </c>
      <c r="D166" t="s">
        <v>487</v>
      </c>
    </row>
    <row r="167" spans="1:4">
      <c r="A167" t="s">
        <v>488</v>
      </c>
      <c r="B167" t="s">
        <v>9</v>
      </c>
      <c r="C167" t="s">
        <v>489</v>
      </c>
      <c r="D167" t="s">
        <v>490</v>
      </c>
    </row>
    <row r="168" spans="1:4">
      <c r="A168" t="s">
        <v>491</v>
      </c>
      <c r="B168" t="s">
        <v>5</v>
      </c>
      <c r="C168" t="s">
        <v>492</v>
      </c>
      <c r="D168" t="s">
        <v>493</v>
      </c>
    </row>
    <row r="169" spans="1:4">
      <c r="A169" t="s">
        <v>494</v>
      </c>
      <c r="B169" t="s">
        <v>5</v>
      </c>
      <c r="C169" t="s">
        <v>495</v>
      </c>
      <c r="D169" t="s">
        <v>496</v>
      </c>
    </row>
    <row r="170" spans="1:4">
      <c r="A170" t="s">
        <v>497</v>
      </c>
      <c r="B170" t="s">
        <v>9</v>
      </c>
      <c r="C170" t="s">
        <v>498</v>
      </c>
      <c r="D170" t="s">
        <v>499</v>
      </c>
    </row>
    <row r="171" spans="1:4">
      <c r="A171" t="s">
        <v>500</v>
      </c>
      <c r="B171" t="s">
        <v>9</v>
      </c>
      <c r="C171" t="s">
        <v>501</v>
      </c>
      <c r="D171" t="s">
        <v>502</v>
      </c>
    </row>
    <row r="172" spans="1:4">
      <c r="A172" t="s">
        <v>503</v>
      </c>
      <c r="B172" t="s">
        <v>5</v>
      </c>
      <c r="C172" t="s">
        <v>93</v>
      </c>
      <c r="D172" t="s">
        <v>504</v>
      </c>
    </row>
    <row r="173" spans="1:4">
      <c r="A173" t="s">
        <v>505</v>
      </c>
      <c r="B173" t="s">
        <v>5</v>
      </c>
      <c r="C173" t="s">
        <v>506</v>
      </c>
      <c r="D173" t="s">
        <v>507</v>
      </c>
    </row>
    <row r="174" spans="1:4">
      <c r="A174" t="s">
        <v>508</v>
      </c>
      <c r="B174" t="s">
        <v>9</v>
      </c>
      <c r="C174" t="s">
        <v>509</v>
      </c>
      <c r="D174" t="s">
        <v>510</v>
      </c>
    </row>
    <row r="175" spans="1:4">
      <c r="A175" t="s">
        <v>511</v>
      </c>
      <c r="B175" t="s">
        <v>5</v>
      </c>
      <c r="C175" t="s">
        <v>323</v>
      </c>
      <c r="D175" t="s">
        <v>512</v>
      </c>
    </row>
    <row r="176" spans="1:4">
      <c r="A176" t="s">
        <v>513</v>
      </c>
      <c r="B176" t="s">
        <v>9</v>
      </c>
      <c r="C176" t="s">
        <v>514</v>
      </c>
      <c r="D176" t="s">
        <v>515</v>
      </c>
    </row>
    <row r="177" spans="1:4">
      <c r="A177" t="s">
        <v>516</v>
      </c>
      <c r="B177" t="s">
        <v>9</v>
      </c>
      <c r="C177" t="s">
        <v>64</v>
      </c>
      <c r="D177" t="s">
        <v>517</v>
      </c>
    </row>
    <row r="178" spans="1:4">
      <c r="A178" t="s">
        <v>518</v>
      </c>
      <c r="B178" t="s">
        <v>5</v>
      </c>
      <c r="C178" t="s">
        <v>519</v>
      </c>
      <c r="D178" t="s">
        <v>520</v>
      </c>
    </row>
    <row r="179" spans="1:4">
      <c r="A179" t="s">
        <v>521</v>
      </c>
      <c r="B179" t="s">
        <v>5</v>
      </c>
      <c r="C179" t="s">
        <v>522</v>
      </c>
      <c r="D179" t="s">
        <v>523</v>
      </c>
    </row>
    <row r="180" spans="1:4">
      <c r="A180" t="s">
        <v>524</v>
      </c>
      <c r="B180" t="s">
        <v>5</v>
      </c>
      <c r="C180" t="s">
        <v>525</v>
      </c>
      <c r="D180" t="s">
        <v>526</v>
      </c>
    </row>
    <row r="181" spans="1:4">
      <c r="A181" t="s">
        <v>527</v>
      </c>
      <c r="B181" t="s">
        <v>5</v>
      </c>
      <c r="C181" t="s">
        <v>528</v>
      </c>
      <c r="D181" t="s">
        <v>529</v>
      </c>
    </row>
    <row r="182" spans="1:4">
      <c r="A182" t="s">
        <v>530</v>
      </c>
      <c r="B182" t="s">
        <v>5</v>
      </c>
      <c r="C182" t="s">
        <v>531</v>
      </c>
      <c r="D182" t="s">
        <v>532</v>
      </c>
    </row>
    <row r="183" spans="1:4">
      <c r="A183" t="s">
        <v>533</v>
      </c>
      <c r="B183" t="s">
        <v>9</v>
      </c>
      <c r="C183" t="s">
        <v>534</v>
      </c>
      <c r="D183" t="s">
        <v>535</v>
      </c>
    </row>
    <row r="184" spans="1:4">
      <c r="A184" t="s">
        <v>536</v>
      </c>
      <c r="B184" t="s">
        <v>9</v>
      </c>
      <c r="C184" t="s">
        <v>537</v>
      </c>
      <c r="D184" t="s">
        <v>538</v>
      </c>
    </row>
    <row r="185" spans="1:4">
      <c r="A185" t="s">
        <v>539</v>
      </c>
      <c r="B185" t="s">
        <v>9</v>
      </c>
      <c r="C185" t="s">
        <v>540</v>
      </c>
      <c r="D185" t="s">
        <v>541</v>
      </c>
    </row>
    <row r="186" spans="1:4">
      <c r="A186" t="s">
        <v>542</v>
      </c>
      <c r="B186" t="s">
        <v>9</v>
      </c>
      <c r="C186" t="s">
        <v>543</v>
      </c>
      <c r="D186" t="s">
        <v>544</v>
      </c>
    </row>
    <row r="187" spans="1:4">
      <c r="A187" t="s">
        <v>545</v>
      </c>
      <c r="B187" t="s">
        <v>5</v>
      </c>
      <c r="C187" t="s">
        <v>546</v>
      </c>
      <c r="D187" t="s">
        <v>547</v>
      </c>
    </row>
    <row r="188" spans="1:4">
      <c r="A188" t="s">
        <v>548</v>
      </c>
      <c r="B188" t="s">
        <v>9</v>
      </c>
      <c r="C188" t="s">
        <v>549</v>
      </c>
      <c r="D188" t="s">
        <v>550</v>
      </c>
    </row>
    <row r="189" spans="1:4">
      <c r="A189" t="s">
        <v>551</v>
      </c>
      <c r="B189" t="s">
        <v>9</v>
      </c>
      <c r="C189" t="s">
        <v>552</v>
      </c>
      <c r="D189" t="s">
        <v>553</v>
      </c>
    </row>
    <row r="190" spans="1:4">
      <c r="A190" t="s">
        <v>554</v>
      </c>
      <c r="B190" t="s">
        <v>5</v>
      </c>
      <c r="C190" t="s">
        <v>555</v>
      </c>
      <c r="D190" t="s">
        <v>556</v>
      </c>
    </row>
    <row r="191" spans="1:4">
      <c r="A191" t="s">
        <v>557</v>
      </c>
      <c r="B191" t="s">
        <v>5</v>
      </c>
      <c r="C191" t="s">
        <v>558</v>
      </c>
      <c r="D191" t="s">
        <v>559</v>
      </c>
    </row>
    <row r="192" spans="1:4">
      <c r="A192" t="s">
        <v>560</v>
      </c>
      <c r="B192" t="s">
        <v>9</v>
      </c>
      <c r="C192" t="s">
        <v>561</v>
      </c>
      <c r="D192" t="s">
        <v>562</v>
      </c>
    </row>
    <row r="193" spans="1:4">
      <c r="A193" t="s">
        <v>563</v>
      </c>
      <c r="B193" t="s">
        <v>9</v>
      </c>
      <c r="C193" t="s">
        <v>564</v>
      </c>
      <c r="D193" t="s">
        <v>565</v>
      </c>
    </row>
    <row r="194" spans="1:4">
      <c r="A194" t="s">
        <v>566</v>
      </c>
      <c r="B194" t="s">
        <v>5</v>
      </c>
      <c r="C194" t="s">
        <v>567</v>
      </c>
      <c r="D194" t="s">
        <v>568</v>
      </c>
    </row>
    <row r="195" spans="1:4">
      <c r="A195" t="s">
        <v>569</v>
      </c>
      <c r="B195" t="s">
        <v>9</v>
      </c>
      <c r="C195" t="s">
        <v>570</v>
      </c>
      <c r="D195" t="s">
        <v>571</v>
      </c>
    </row>
    <row r="196" spans="1:4">
      <c r="A196" t="s">
        <v>572</v>
      </c>
      <c r="B196" t="s">
        <v>9</v>
      </c>
      <c r="C196" t="s">
        <v>573</v>
      </c>
      <c r="D196" t="s">
        <v>574</v>
      </c>
    </row>
    <row r="197" spans="1:4">
      <c r="A197" t="s">
        <v>575</v>
      </c>
      <c r="B197" t="s">
        <v>9</v>
      </c>
      <c r="C197" t="s">
        <v>576</v>
      </c>
      <c r="D197" t="s">
        <v>577</v>
      </c>
    </row>
    <row r="198" spans="1:4">
      <c r="A198" t="s">
        <v>578</v>
      </c>
      <c r="B198" t="s">
        <v>9</v>
      </c>
      <c r="C198" t="s">
        <v>579</v>
      </c>
      <c r="D198" t="s">
        <v>580</v>
      </c>
    </row>
    <row r="199" spans="1:4">
      <c r="A199" t="s">
        <v>581</v>
      </c>
      <c r="B199" t="s">
        <v>9</v>
      </c>
      <c r="C199" t="s">
        <v>420</v>
      </c>
      <c r="D199" t="s">
        <v>582</v>
      </c>
    </row>
    <row r="200" spans="1:4">
      <c r="A200" t="s">
        <v>583</v>
      </c>
      <c r="B200" t="s">
        <v>5</v>
      </c>
      <c r="C200" t="s">
        <v>584</v>
      </c>
      <c r="D200" t="s">
        <v>585</v>
      </c>
    </row>
    <row r="201" spans="1:4">
      <c r="A201" t="s">
        <v>586</v>
      </c>
      <c r="B201" t="s">
        <v>9</v>
      </c>
      <c r="C201" t="s">
        <v>411</v>
      </c>
      <c r="D201" t="s">
        <v>587</v>
      </c>
    </row>
    <row r="202" spans="1:4">
      <c r="A202" t="s">
        <v>588</v>
      </c>
      <c r="B202" t="s">
        <v>9</v>
      </c>
      <c r="C202" t="s">
        <v>589</v>
      </c>
      <c r="D202" t="s">
        <v>590</v>
      </c>
    </row>
    <row r="203" spans="1:4">
      <c r="A203" t="s">
        <v>591</v>
      </c>
      <c r="B203" t="s">
        <v>9</v>
      </c>
      <c r="C203" t="s">
        <v>592</v>
      </c>
      <c r="D203" t="s">
        <v>593</v>
      </c>
    </row>
    <row r="204" spans="1:4">
      <c r="A204" t="s">
        <v>594</v>
      </c>
      <c r="B204" t="s">
        <v>9</v>
      </c>
      <c r="C204" t="s">
        <v>595</v>
      </c>
      <c r="D204" t="s">
        <v>596</v>
      </c>
    </row>
    <row r="205" spans="1:4">
      <c r="A205" t="s">
        <v>597</v>
      </c>
      <c r="B205" t="s">
        <v>5</v>
      </c>
      <c r="C205" t="s">
        <v>263</v>
      </c>
      <c r="D205" t="s">
        <v>598</v>
      </c>
    </row>
    <row r="206" spans="1:4">
      <c r="A206" t="s">
        <v>599</v>
      </c>
      <c r="B206" t="s">
        <v>9</v>
      </c>
      <c r="C206" t="s">
        <v>600</v>
      </c>
      <c r="D206" t="s">
        <v>601</v>
      </c>
    </row>
    <row r="207" spans="1:4">
      <c r="A207" t="s">
        <v>602</v>
      </c>
      <c r="B207" t="s">
        <v>5</v>
      </c>
      <c r="C207" t="s">
        <v>603</v>
      </c>
      <c r="D207" t="s">
        <v>604</v>
      </c>
    </row>
    <row r="208" spans="1:4">
      <c r="A208" t="s">
        <v>605</v>
      </c>
      <c r="B208" t="s">
        <v>5</v>
      </c>
      <c r="C208" t="s">
        <v>606</v>
      </c>
      <c r="D208" t="s">
        <v>607</v>
      </c>
    </row>
    <row r="209" spans="1:4">
      <c r="A209" t="s">
        <v>608</v>
      </c>
      <c r="B209" t="s">
        <v>9</v>
      </c>
      <c r="C209" t="s">
        <v>609</v>
      </c>
      <c r="D209" t="s">
        <v>610</v>
      </c>
    </row>
    <row r="210" spans="1:4">
      <c r="A210" t="s">
        <v>611</v>
      </c>
      <c r="B210" t="s">
        <v>5</v>
      </c>
      <c r="C210" t="s">
        <v>612</v>
      </c>
      <c r="D210" t="s">
        <v>613</v>
      </c>
    </row>
    <row r="211" spans="1:4">
      <c r="A211" t="s">
        <v>614</v>
      </c>
      <c r="B211" t="s">
        <v>5</v>
      </c>
      <c r="C211" t="s">
        <v>615</v>
      </c>
      <c r="D211" t="s">
        <v>616</v>
      </c>
    </row>
    <row r="212" spans="1:4">
      <c r="A212" t="s">
        <v>617</v>
      </c>
      <c r="B212" t="s">
        <v>9</v>
      </c>
      <c r="C212" t="s">
        <v>618</v>
      </c>
      <c r="D212" t="s">
        <v>619</v>
      </c>
    </row>
    <row r="213" spans="1:4">
      <c r="A213" t="s">
        <v>620</v>
      </c>
      <c r="B213" t="s">
        <v>9</v>
      </c>
      <c r="C213" t="s">
        <v>621</v>
      </c>
      <c r="D213" t="s">
        <v>622</v>
      </c>
    </row>
    <row r="214" spans="1:4">
      <c r="A214" t="s">
        <v>623</v>
      </c>
      <c r="B214" t="s">
        <v>9</v>
      </c>
      <c r="C214" t="s">
        <v>624</v>
      </c>
      <c r="D214" t="s">
        <v>625</v>
      </c>
    </row>
    <row r="215" spans="1:4">
      <c r="A215" t="s">
        <v>626</v>
      </c>
      <c r="B215" t="s">
        <v>9</v>
      </c>
      <c r="C215" t="s">
        <v>10</v>
      </c>
      <c r="D215" t="s">
        <v>627</v>
      </c>
    </row>
    <row r="216" spans="1:4">
      <c r="A216" t="s">
        <v>628</v>
      </c>
      <c r="B216" t="s">
        <v>5</v>
      </c>
      <c r="C216" t="s">
        <v>291</v>
      </c>
      <c r="D216" t="s">
        <v>629</v>
      </c>
    </row>
    <row r="217" spans="1:4">
      <c r="A217" t="s">
        <v>630</v>
      </c>
      <c r="B217" t="s">
        <v>9</v>
      </c>
      <c r="C217" t="s">
        <v>631</v>
      </c>
      <c r="D217" t="s">
        <v>632</v>
      </c>
    </row>
    <row r="218" spans="1:4">
      <c r="A218" t="s">
        <v>633</v>
      </c>
      <c r="B218" t="s">
        <v>9</v>
      </c>
      <c r="C218" t="s">
        <v>157</v>
      </c>
      <c r="D218" t="s">
        <v>634</v>
      </c>
    </row>
    <row r="219" spans="1:4">
      <c r="A219" t="s">
        <v>635</v>
      </c>
      <c r="B219" t="s">
        <v>9</v>
      </c>
      <c r="C219" t="s">
        <v>251</v>
      </c>
      <c r="D219" t="s">
        <v>636</v>
      </c>
    </row>
    <row r="220" spans="1:4">
      <c r="A220" t="s">
        <v>637</v>
      </c>
      <c r="B220" t="s">
        <v>9</v>
      </c>
      <c r="C220" t="s">
        <v>638</v>
      </c>
      <c r="D220" t="s">
        <v>639</v>
      </c>
    </row>
    <row r="221" spans="1:4">
      <c r="A221" t="s">
        <v>640</v>
      </c>
      <c r="B221" t="s">
        <v>9</v>
      </c>
      <c r="C221" t="s">
        <v>641</v>
      </c>
      <c r="D221" t="s">
        <v>243</v>
      </c>
    </row>
    <row r="222" spans="1:4">
      <c r="A222" t="s">
        <v>642</v>
      </c>
      <c r="B222" t="s">
        <v>5</v>
      </c>
      <c r="C222" t="s">
        <v>643</v>
      </c>
      <c r="D222" t="s">
        <v>644</v>
      </c>
    </row>
    <row r="223" spans="1:4">
      <c r="A223" t="s">
        <v>645</v>
      </c>
      <c r="B223" t="s">
        <v>9</v>
      </c>
      <c r="C223" t="s">
        <v>646</v>
      </c>
      <c r="D223" t="s">
        <v>647</v>
      </c>
    </row>
    <row r="224" spans="1:4">
      <c r="A224" t="s">
        <v>648</v>
      </c>
      <c r="B224" t="s">
        <v>9</v>
      </c>
      <c r="C224" t="s">
        <v>649</v>
      </c>
      <c r="D224" t="s">
        <v>650</v>
      </c>
    </row>
    <row r="225" spans="1:4">
      <c r="A225" t="s">
        <v>651</v>
      </c>
      <c r="B225" t="s">
        <v>5</v>
      </c>
      <c r="C225" t="s">
        <v>652</v>
      </c>
      <c r="D225" t="s">
        <v>653</v>
      </c>
    </row>
    <row r="226" spans="1:4">
      <c r="A226" t="s">
        <v>654</v>
      </c>
      <c r="B226" t="s">
        <v>5</v>
      </c>
      <c r="C226" t="s">
        <v>239</v>
      </c>
      <c r="D226" t="s">
        <v>655</v>
      </c>
    </row>
    <row r="227" spans="1:4">
      <c r="A227" t="s">
        <v>656</v>
      </c>
      <c r="B227" t="s">
        <v>9</v>
      </c>
      <c r="C227" t="s">
        <v>657</v>
      </c>
      <c r="D227" t="s">
        <v>195</v>
      </c>
    </row>
    <row r="228" spans="1:4">
      <c r="A228" t="s">
        <v>658</v>
      </c>
      <c r="B228" t="s">
        <v>5</v>
      </c>
      <c r="C228" t="s">
        <v>659</v>
      </c>
      <c r="D228" t="s">
        <v>660</v>
      </c>
    </row>
    <row r="229" spans="1:4">
      <c r="A229" t="s">
        <v>661</v>
      </c>
      <c r="B229" t="s">
        <v>9</v>
      </c>
      <c r="C229" t="s">
        <v>662</v>
      </c>
      <c r="D229" t="s">
        <v>663</v>
      </c>
    </row>
    <row r="230" spans="1:4">
      <c r="A230" t="s">
        <v>664</v>
      </c>
      <c r="B230" t="s">
        <v>5</v>
      </c>
      <c r="C230" t="s">
        <v>665</v>
      </c>
      <c r="D230" t="s">
        <v>666</v>
      </c>
    </row>
    <row r="231" spans="1:4">
      <c r="A231" t="s">
        <v>667</v>
      </c>
      <c r="B231" t="s">
        <v>5</v>
      </c>
      <c r="C231" t="s">
        <v>668</v>
      </c>
      <c r="D231" t="s">
        <v>669</v>
      </c>
    </row>
    <row r="232" spans="1:4">
      <c r="A232" t="s">
        <v>670</v>
      </c>
      <c r="B232" t="s">
        <v>9</v>
      </c>
      <c r="C232" t="s">
        <v>671</v>
      </c>
      <c r="D232" t="s">
        <v>672</v>
      </c>
    </row>
    <row r="233" spans="1:4">
      <c r="A233" t="s">
        <v>673</v>
      </c>
      <c r="B233" t="s">
        <v>9</v>
      </c>
      <c r="C233" t="s">
        <v>674</v>
      </c>
      <c r="D233" t="s">
        <v>675</v>
      </c>
    </row>
    <row r="234" spans="1:4">
      <c r="A234" t="s">
        <v>676</v>
      </c>
      <c r="B234" t="s">
        <v>9</v>
      </c>
      <c r="C234" t="s">
        <v>677</v>
      </c>
      <c r="D234" t="s">
        <v>678</v>
      </c>
    </row>
    <row r="235" spans="1:4">
      <c r="A235" t="s">
        <v>679</v>
      </c>
      <c r="B235" t="s">
        <v>9</v>
      </c>
      <c r="C235" t="s">
        <v>680</v>
      </c>
      <c r="D235" t="s">
        <v>681</v>
      </c>
    </row>
    <row r="236" spans="1:4">
      <c r="A236" t="s">
        <v>682</v>
      </c>
      <c r="B236" t="s">
        <v>9</v>
      </c>
      <c r="C236" t="s">
        <v>662</v>
      </c>
      <c r="D236" t="s">
        <v>397</v>
      </c>
    </row>
    <row r="237" spans="1:4">
      <c r="A237" t="s">
        <v>683</v>
      </c>
      <c r="B237" t="s">
        <v>5</v>
      </c>
      <c r="C237" t="s">
        <v>684</v>
      </c>
      <c r="D237" t="s">
        <v>685</v>
      </c>
    </row>
    <row r="238" spans="1:4">
      <c r="A238" t="s">
        <v>686</v>
      </c>
      <c r="B238" t="s">
        <v>9</v>
      </c>
      <c r="C238" t="s">
        <v>687</v>
      </c>
      <c r="D238" t="s">
        <v>688</v>
      </c>
    </row>
    <row r="239" spans="1:4">
      <c r="A239" t="s">
        <v>689</v>
      </c>
      <c r="B239" t="s">
        <v>9</v>
      </c>
      <c r="C239" t="s">
        <v>690</v>
      </c>
      <c r="D239" t="s">
        <v>691</v>
      </c>
    </row>
    <row r="240" spans="1:4">
      <c r="A240" t="s">
        <v>692</v>
      </c>
      <c r="B240" t="s">
        <v>5</v>
      </c>
      <c r="C240" t="s">
        <v>693</v>
      </c>
      <c r="D240" t="s">
        <v>694</v>
      </c>
    </row>
    <row r="241" spans="1:4">
      <c r="A241" t="s">
        <v>695</v>
      </c>
      <c r="B241" t="s">
        <v>5</v>
      </c>
      <c r="C241" t="s">
        <v>696</v>
      </c>
      <c r="D241" t="s">
        <v>697</v>
      </c>
    </row>
    <row r="242" spans="1:4">
      <c r="A242" t="s">
        <v>698</v>
      </c>
      <c r="B242" t="s">
        <v>9</v>
      </c>
      <c r="C242" t="s">
        <v>699</v>
      </c>
      <c r="D242" t="s">
        <v>700</v>
      </c>
    </row>
    <row r="243" spans="1:4">
      <c r="A243" t="s">
        <v>701</v>
      </c>
      <c r="B243" t="s">
        <v>9</v>
      </c>
      <c r="C243" t="s">
        <v>702</v>
      </c>
      <c r="D243" t="s">
        <v>703</v>
      </c>
    </row>
    <row r="244" spans="1:4">
      <c r="A244" t="s">
        <v>704</v>
      </c>
      <c r="B244" t="s">
        <v>9</v>
      </c>
      <c r="C244" t="s">
        <v>705</v>
      </c>
      <c r="D244" t="s">
        <v>706</v>
      </c>
    </row>
    <row r="245" spans="1:4">
      <c r="A245" t="s">
        <v>707</v>
      </c>
      <c r="B245" t="s">
        <v>9</v>
      </c>
      <c r="C245" t="s">
        <v>708</v>
      </c>
      <c r="D245" t="s">
        <v>709</v>
      </c>
    </row>
    <row r="246" spans="1:4">
      <c r="A246" t="s">
        <v>710</v>
      </c>
      <c r="B246" t="s">
        <v>9</v>
      </c>
      <c r="C246" t="s">
        <v>711</v>
      </c>
      <c r="D246" t="s">
        <v>712</v>
      </c>
    </row>
    <row r="247" spans="1:4">
      <c r="A247" t="s">
        <v>713</v>
      </c>
      <c r="B247" t="s">
        <v>9</v>
      </c>
      <c r="C247" t="s">
        <v>714</v>
      </c>
      <c r="D247" t="s">
        <v>715</v>
      </c>
    </row>
    <row r="248" spans="1:4">
      <c r="A248" t="s">
        <v>716</v>
      </c>
      <c r="B248" t="s">
        <v>5</v>
      </c>
      <c r="C248" t="s">
        <v>717</v>
      </c>
      <c r="D248" t="s">
        <v>718</v>
      </c>
    </row>
    <row r="249" spans="1:4">
      <c r="A249" t="s">
        <v>719</v>
      </c>
      <c r="B249" t="s">
        <v>5</v>
      </c>
      <c r="C249" t="s">
        <v>720</v>
      </c>
      <c r="D249" t="s">
        <v>721</v>
      </c>
    </row>
    <row r="250" spans="1:4">
      <c r="A250" t="s">
        <v>722</v>
      </c>
      <c r="B250" t="s">
        <v>5</v>
      </c>
      <c r="C250" t="s">
        <v>723</v>
      </c>
      <c r="D250" t="s">
        <v>724</v>
      </c>
    </row>
    <row r="251" spans="1:4">
      <c r="A251" t="s">
        <v>725</v>
      </c>
      <c r="B251" t="s">
        <v>5</v>
      </c>
      <c r="C251" t="s">
        <v>726</v>
      </c>
      <c r="D251" t="s">
        <v>727</v>
      </c>
    </row>
    <row r="252" spans="1:4">
      <c r="A252" t="s">
        <v>728</v>
      </c>
      <c r="B252" t="s">
        <v>5</v>
      </c>
      <c r="C252" t="s">
        <v>729</v>
      </c>
      <c r="D252" t="s">
        <v>730</v>
      </c>
    </row>
    <row r="253" spans="1:4">
      <c r="A253" t="s">
        <v>731</v>
      </c>
      <c r="B253" t="s">
        <v>5</v>
      </c>
      <c r="C253" t="s">
        <v>6</v>
      </c>
      <c r="D253" t="s">
        <v>732</v>
      </c>
    </row>
    <row r="254" spans="1:4">
      <c r="A254" t="s">
        <v>733</v>
      </c>
      <c r="B254" t="s">
        <v>5</v>
      </c>
      <c r="C254" t="s">
        <v>734</v>
      </c>
      <c r="D254" t="s">
        <v>735</v>
      </c>
    </row>
    <row r="255" spans="1:4">
      <c r="A255" t="s">
        <v>736</v>
      </c>
      <c r="B255" t="s">
        <v>9</v>
      </c>
      <c r="C255" t="s">
        <v>157</v>
      </c>
      <c r="D255" t="s">
        <v>737</v>
      </c>
    </row>
    <row r="256" spans="1:4">
      <c r="A256" t="s">
        <v>738</v>
      </c>
      <c r="B256" t="s">
        <v>9</v>
      </c>
      <c r="C256" t="s">
        <v>739</v>
      </c>
      <c r="D256" t="s">
        <v>740</v>
      </c>
    </row>
    <row r="257" spans="1:4">
      <c r="A257" t="s">
        <v>741</v>
      </c>
      <c r="B257" t="s">
        <v>9</v>
      </c>
      <c r="C257" t="s">
        <v>742</v>
      </c>
      <c r="D257" t="s">
        <v>743</v>
      </c>
    </row>
    <row r="258" spans="1:4">
      <c r="A258" t="s">
        <v>744</v>
      </c>
      <c r="B258" t="s">
        <v>9</v>
      </c>
      <c r="C258" t="s">
        <v>745</v>
      </c>
      <c r="D258" t="s">
        <v>746</v>
      </c>
    </row>
    <row r="259" spans="1:4">
      <c r="A259" t="s">
        <v>747</v>
      </c>
      <c r="B259" t="s">
        <v>9</v>
      </c>
      <c r="C259" t="s">
        <v>748</v>
      </c>
      <c r="D259" t="s">
        <v>749</v>
      </c>
    </row>
    <row r="260" spans="1:4">
      <c r="A260" t="s">
        <v>750</v>
      </c>
      <c r="B260" t="s">
        <v>9</v>
      </c>
      <c r="C260" t="s">
        <v>751</v>
      </c>
      <c r="D260" t="s">
        <v>752</v>
      </c>
    </row>
    <row r="261" spans="1:4">
      <c r="A261" t="s">
        <v>753</v>
      </c>
      <c r="B261" t="s">
        <v>5</v>
      </c>
      <c r="C261" t="s">
        <v>754</v>
      </c>
      <c r="D261" t="s">
        <v>755</v>
      </c>
    </row>
    <row r="262" spans="1:4">
      <c r="A262" t="s">
        <v>756</v>
      </c>
      <c r="B262" t="s">
        <v>9</v>
      </c>
      <c r="C262" t="s">
        <v>757</v>
      </c>
      <c r="D262" t="s">
        <v>758</v>
      </c>
    </row>
    <row r="263" spans="1:4">
      <c r="A263" t="s">
        <v>759</v>
      </c>
      <c r="B263" t="s">
        <v>5</v>
      </c>
      <c r="C263" t="s">
        <v>760</v>
      </c>
      <c r="D263" t="s">
        <v>761</v>
      </c>
    </row>
    <row r="264" spans="1:4">
      <c r="A264" t="s">
        <v>762</v>
      </c>
      <c r="B264" t="s">
        <v>9</v>
      </c>
      <c r="C264" t="s">
        <v>763</v>
      </c>
      <c r="D264" t="s">
        <v>764</v>
      </c>
    </row>
    <row r="265" spans="1:4">
      <c r="A265" t="s">
        <v>765</v>
      </c>
      <c r="B265" t="s">
        <v>5</v>
      </c>
      <c r="C265" t="s">
        <v>766</v>
      </c>
      <c r="D265" t="s">
        <v>767</v>
      </c>
    </row>
    <row r="266" spans="1:4">
      <c r="A266" t="s">
        <v>768</v>
      </c>
      <c r="B266" t="s">
        <v>5</v>
      </c>
      <c r="C266" t="s">
        <v>769</v>
      </c>
      <c r="D266" t="s">
        <v>770</v>
      </c>
    </row>
    <row r="267" spans="1:4">
      <c r="A267" t="s">
        <v>771</v>
      </c>
      <c r="B267" t="s">
        <v>9</v>
      </c>
      <c r="C267" t="s">
        <v>649</v>
      </c>
      <c r="D267" t="s">
        <v>772</v>
      </c>
    </row>
    <row r="268" spans="1:4">
      <c r="A268" t="s">
        <v>773</v>
      </c>
      <c r="B268" t="s">
        <v>5</v>
      </c>
      <c r="C268" t="s">
        <v>774</v>
      </c>
      <c r="D268" t="s">
        <v>775</v>
      </c>
    </row>
    <row r="269" spans="1:4">
      <c r="A269" t="s">
        <v>776</v>
      </c>
      <c r="B269" t="s">
        <v>5</v>
      </c>
      <c r="C269" t="s">
        <v>777</v>
      </c>
      <c r="D269" t="s">
        <v>559</v>
      </c>
    </row>
    <row r="270" spans="1:4">
      <c r="A270" t="s">
        <v>778</v>
      </c>
      <c r="B270" t="s">
        <v>9</v>
      </c>
      <c r="C270" t="s">
        <v>82</v>
      </c>
      <c r="D270" t="s">
        <v>779</v>
      </c>
    </row>
    <row r="271" spans="1:4">
      <c r="A271" t="s">
        <v>780</v>
      </c>
      <c r="B271" t="s">
        <v>9</v>
      </c>
      <c r="C271" t="s">
        <v>781</v>
      </c>
      <c r="D271" t="s">
        <v>782</v>
      </c>
    </row>
    <row r="272" spans="1:4">
      <c r="A272" t="s">
        <v>783</v>
      </c>
      <c r="B272" t="s">
        <v>9</v>
      </c>
      <c r="C272" t="s">
        <v>784</v>
      </c>
      <c r="D272" t="s">
        <v>785</v>
      </c>
    </row>
    <row r="273" spans="1:4">
      <c r="A273" t="s">
        <v>786</v>
      </c>
      <c r="B273" t="s">
        <v>9</v>
      </c>
      <c r="C273" t="s">
        <v>28</v>
      </c>
      <c r="D273" t="s">
        <v>787</v>
      </c>
    </row>
    <row r="274" spans="1:4">
      <c r="A274" t="s">
        <v>788</v>
      </c>
      <c r="B274" t="s">
        <v>9</v>
      </c>
      <c r="C274" t="s">
        <v>162</v>
      </c>
      <c r="D274" t="s">
        <v>789</v>
      </c>
    </row>
    <row r="275" spans="1:4">
      <c r="A275" t="s">
        <v>790</v>
      </c>
      <c r="B275" t="s">
        <v>9</v>
      </c>
      <c r="C275" t="s">
        <v>791</v>
      </c>
      <c r="D275" t="s">
        <v>792</v>
      </c>
    </row>
    <row r="276" spans="1:4">
      <c r="A276" t="s">
        <v>793</v>
      </c>
      <c r="B276" t="s">
        <v>9</v>
      </c>
      <c r="C276" t="s">
        <v>794</v>
      </c>
      <c r="D276" t="s">
        <v>795</v>
      </c>
    </row>
    <row r="277" spans="1:4">
      <c r="A277" t="s">
        <v>796</v>
      </c>
      <c r="B277" t="s">
        <v>9</v>
      </c>
      <c r="C277" t="s">
        <v>600</v>
      </c>
      <c r="D277" t="s">
        <v>797</v>
      </c>
    </row>
    <row r="278" spans="1:4">
      <c r="A278" t="s">
        <v>798</v>
      </c>
      <c r="B278" t="s">
        <v>9</v>
      </c>
      <c r="C278" t="s">
        <v>799</v>
      </c>
      <c r="D278" t="s">
        <v>800</v>
      </c>
    </row>
    <row r="279" spans="1:4">
      <c r="A279" t="s">
        <v>801</v>
      </c>
      <c r="B279" t="s">
        <v>9</v>
      </c>
      <c r="C279" t="s">
        <v>802</v>
      </c>
      <c r="D279" t="s">
        <v>803</v>
      </c>
    </row>
    <row r="280" spans="1:4">
      <c r="A280" t="s">
        <v>804</v>
      </c>
      <c r="B280" t="s">
        <v>5</v>
      </c>
      <c r="C280" t="s">
        <v>805</v>
      </c>
      <c r="D280" t="s">
        <v>532</v>
      </c>
    </row>
    <row r="281" spans="1:4">
      <c r="A281" t="s">
        <v>806</v>
      </c>
      <c r="B281" t="s">
        <v>9</v>
      </c>
      <c r="C281" t="s">
        <v>807</v>
      </c>
      <c r="D281" t="s">
        <v>808</v>
      </c>
    </row>
    <row r="282" spans="1:4">
      <c r="A282" t="s">
        <v>809</v>
      </c>
      <c r="B282" t="s">
        <v>5</v>
      </c>
      <c r="C282" t="s">
        <v>810</v>
      </c>
      <c r="D282" t="s">
        <v>811</v>
      </c>
    </row>
    <row r="283" spans="1:4">
      <c r="A283" t="s">
        <v>812</v>
      </c>
      <c r="B283" t="s">
        <v>9</v>
      </c>
      <c r="C283" t="s">
        <v>813</v>
      </c>
      <c r="D283" t="s">
        <v>281</v>
      </c>
    </row>
    <row r="284" spans="1:4">
      <c r="A284" t="s">
        <v>814</v>
      </c>
      <c r="B284" t="s">
        <v>9</v>
      </c>
      <c r="C284" t="s">
        <v>815</v>
      </c>
      <c r="D284" t="s">
        <v>816</v>
      </c>
    </row>
    <row r="285" spans="1:4">
      <c r="A285" t="s">
        <v>817</v>
      </c>
      <c r="B285" t="s">
        <v>9</v>
      </c>
      <c r="C285" t="s">
        <v>818</v>
      </c>
      <c r="D285" t="s">
        <v>819</v>
      </c>
    </row>
    <row r="286" spans="1:4">
      <c r="A286" t="s">
        <v>820</v>
      </c>
      <c r="B286" t="s">
        <v>9</v>
      </c>
      <c r="C286" t="s">
        <v>821</v>
      </c>
      <c r="D286" t="s">
        <v>822</v>
      </c>
    </row>
    <row r="287" spans="1:4">
      <c r="A287" t="s">
        <v>823</v>
      </c>
      <c r="B287" t="s">
        <v>5</v>
      </c>
      <c r="C287" t="s">
        <v>824</v>
      </c>
      <c r="D287" t="s">
        <v>825</v>
      </c>
    </row>
    <row r="288" spans="1:4">
      <c r="A288" t="s">
        <v>826</v>
      </c>
      <c r="B288" t="s">
        <v>5</v>
      </c>
      <c r="C288" t="s">
        <v>827</v>
      </c>
      <c r="D288" t="s">
        <v>828</v>
      </c>
    </row>
    <row r="289" spans="1:4">
      <c r="A289" t="s">
        <v>829</v>
      </c>
      <c r="B289" t="s">
        <v>9</v>
      </c>
      <c r="C289" t="s">
        <v>600</v>
      </c>
      <c r="D289" t="s">
        <v>830</v>
      </c>
    </row>
    <row r="290" spans="1:4">
      <c r="A290" t="s">
        <v>831</v>
      </c>
      <c r="B290" t="s">
        <v>9</v>
      </c>
      <c r="C290" t="s">
        <v>210</v>
      </c>
      <c r="D290" t="s">
        <v>832</v>
      </c>
    </row>
    <row r="291" spans="1:4">
      <c r="A291" t="s">
        <v>833</v>
      </c>
      <c r="B291" t="s">
        <v>9</v>
      </c>
      <c r="C291" t="s">
        <v>657</v>
      </c>
      <c r="D291" t="s">
        <v>834</v>
      </c>
    </row>
    <row r="292" spans="1:4">
      <c r="A292" t="s">
        <v>835</v>
      </c>
      <c r="B292" t="s">
        <v>9</v>
      </c>
      <c r="C292" t="s">
        <v>836</v>
      </c>
      <c r="D292" t="s">
        <v>837</v>
      </c>
    </row>
    <row r="293" spans="1:4">
      <c r="A293" t="s">
        <v>838</v>
      </c>
      <c r="B293" t="s">
        <v>9</v>
      </c>
      <c r="C293" t="s">
        <v>839</v>
      </c>
      <c r="D293" t="s">
        <v>840</v>
      </c>
    </row>
    <row r="294" spans="1:4">
      <c r="A294" t="s">
        <v>841</v>
      </c>
      <c r="B294" t="s">
        <v>9</v>
      </c>
      <c r="C294" t="s">
        <v>842</v>
      </c>
      <c r="D294" t="s">
        <v>843</v>
      </c>
    </row>
    <row r="295" spans="1:4">
      <c r="A295" t="s">
        <v>844</v>
      </c>
      <c r="B295" t="s">
        <v>5</v>
      </c>
      <c r="C295" t="s">
        <v>845</v>
      </c>
      <c r="D295" t="s">
        <v>846</v>
      </c>
    </row>
    <row r="296" spans="1:4">
      <c r="A296" t="s">
        <v>847</v>
      </c>
      <c r="B296" t="s">
        <v>9</v>
      </c>
      <c r="C296" t="s">
        <v>848</v>
      </c>
      <c r="D296" t="s">
        <v>849</v>
      </c>
    </row>
    <row r="297" spans="1:4">
      <c r="A297" t="s">
        <v>850</v>
      </c>
      <c r="B297" t="s">
        <v>9</v>
      </c>
      <c r="C297" t="s">
        <v>851</v>
      </c>
      <c r="D297" t="s">
        <v>852</v>
      </c>
    </row>
    <row r="298" spans="1:4">
      <c r="A298" t="s">
        <v>853</v>
      </c>
      <c r="B298" t="s">
        <v>9</v>
      </c>
      <c r="C298" t="s">
        <v>854</v>
      </c>
      <c r="D298" t="s">
        <v>855</v>
      </c>
    </row>
    <row r="299" spans="1:4">
      <c r="A299" t="s">
        <v>856</v>
      </c>
      <c r="B299" t="s">
        <v>5</v>
      </c>
      <c r="C299" t="s">
        <v>857</v>
      </c>
      <c r="D299" t="s">
        <v>858</v>
      </c>
    </row>
    <row r="300" spans="1:4">
      <c r="A300" t="s">
        <v>859</v>
      </c>
      <c r="B300" t="s">
        <v>9</v>
      </c>
      <c r="C300" t="s">
        <v>860</v>
      </c>
      <c r="D300" t="s">
        <v>861</v>
      </c>
    </row>
    <row r="301" spans="1:4">
      <c r="A301" t="s">
        <v>862</v>
      </c>
      <c r="B301" t="s">
        <v>5</v>
      </c>
      <c r="C301" t="s">
        <v>863</v>
      </c>
      <c r="D301" t="s">
        <v>864</v>
      </c>
    </row>
    <row r="302" spans="1:4">
      <c r="A302" t="s">
        <v>865</v>
      </c>
      <c r="B302" t="s">
        <v>9</v>
      </c>
      <c r="C302" t="s">
        <v>866</v>
      </c>
      <c r="D302" t="s">
        <v>706</v>
      </c>
    </row>
    <row r="303" spans="1:4">
      <c r="A303" t="s">
        <v>867</v>
      </c>
      <c r="B303" t="s">
        <v>5</v>
      </c>
      <c r="C303" t="s">
        <v>248</v>
      </c>
      <c r="D303" t="s">
        <v>723</v>
      </c>
    </row>
    <row r="304" spans="1:4">
      <c r="A304" t="s">
        <v>868</v>
      </c>
      <c r="B304" t="s">
        <v>9</v>
      </c>
      <c r="C304" t="s">
        <v>869</v>
      </c>
      <c r="D304" t="s">
        <v>870</v>
      </c>
    </row>
    <row r="305" spans="1:4">
      <c r="A305" t="s">
        <v>871</v>
      </c>
      <c r="B305" t="s">
        <v>5</v>
      </c>
      <c r="C305" t="s">
        <v>872</v>
      </c>
      <c r="D305" t="s">
        <v>873</v>
      </c>
    </row>
    <row r="306" spans="1:4">
      <c r="A306" t="s">
        <v>874</v>
      </c>
      <c r="B306" t="s">
        <v>5</v>
      </c>
      <c r="C306" t="s">
        <v>875</v>
      </c>
      <c r="D306" t="s">
        <v>876</v>
      </c>
    </row>
    <row r="307" spans="1:4">
      <c r="A307" t="s">
        <v>877</v>
      </c>
      <c r="B307" t="s">
        <v>5</v>
      </c>
      <c r="C307" t="s">
        <v>878</v>
      </c>
      <c r="D307" t="s">
        <v>697</v>
      </c>
    </row>
    <row r="308" spans="1:4">
      <c r="A308" t="s">
        <v>879</v>
      </c>
      <c r="B308" t="s">
        <v>5</v>
      </c>
      <c r="C308" t="s">
        <v>197</v>
      </c>
      <c r="D308" t="s">
        <v>880</v>
      </c>
    </row>
    <row r="309" spans="1:4">
      <c r="A309" t="s">
        <v>881</v>
      </c>
      <c r="B309" t="s">
        <v>9</v>
      </c>
      <c r="C309" t="s">
        <v>882</v>
      </c>
      <c r="D309" t="s">
        <v>883</v>
      </c>
    </row>
    <row r="310" spans="1:4">
      <c r="A310" t="s">
        <v>884</v>
      </c>
      <c r="B310" t="s">
        <v>5</v>
      </c>
      <c r="C310" t="s">
        <v>885</v>
      </c>
      <c r="D310" t="s">
        <v>886</v>
      </c>
    </row>
    <row r="311" spans="1:4">
      <c r="A311" t="s">
        <v>887</v>
      </c>
      <c r="B311" t="s">
        <v>5</v>
      </c>
      <c r="C311" t="s">
        <v>888</v>
      </c>
      <c r="D311" t="s">
        <v>889</v>
      </c>
    </row>
    <row r="312" spans="1:4">
      <c r="A312" t="s">
        <v>890</v>
      </c>
      <c r="B312" t="s">
        <v>9</v>
      </c>
      <c r="C312" t="s">
        <v>891</v>
      </c>
      <c r="D312" t="s">
        <v>213</v>
      </c>
    </row>
    <row r="313" spans="1:4">
      <c r="A313" t="s">
        <v>892</v>
      </c>
      <c r="B313" t="s">
        <v>9</v>
      </c>
      <c r="C313" t="s">
        <v>893</v>
      </c>
      <c r="D313" t="s">
        <v>894</v>
      </c>
    </row>
    <row r="314" spans="1:4">
      <c r="A314" t="s">
        <v>895</v>
      </c>
      <c r="B314" t="s">
        <v>9</v>
      </c>
      <c r="C314" t="s">
        <v>896</v>
      </c>
      <c r="D314" t="s">
        <v>897</v>
      </c>
    </row>
    <row r="315" spans="1:4">
      <c r="A315" t="s">
        <v>898</v>
      </c>
      <c r="B315" t="s">
        <v>5</v>
      </c>
      <c r="C315" t="s">
        <v>899</v>
      </c>
      <c r="D315" t="s">
        <v>900</v>
      </c>
    </row>
    <row r="316" spans="1:4">
      <c r="A316" t="s">
        <v>901</v>
      </c>
      <c r="B316" t="s">
        <v>5</v>
      </c>
      <c r="C316" t="s">
        <v>902</v>
      </c>
      <c r="D316" t="s">
        <v>903</v>
      </c>
    </row>
    <row r="317" spans="1:4">
      <c r="A317" t="s">
        <v>904</v>
      </c>
      <c r="B317" t="s">
        <v>9</v>
      </c>
      <c r="C317" t="s">
        <v>514</v>
      </c>
      <c r="D317" t="s">
        <v>905</v>
      </c>
    </row>
    <row r="318" spans="1:4">
      <c r="A318" t="s">
        <v>906</v>
      </c>
      <c r="B318" t="s">
        <v>9</v>
      </c>
      <c r="C318" t="s">
        <v>64</v>
      </c>
      <c r="D318" t="s">
        <v>907</v>
      </c>
    </row>
    <row r="319" spans="1:4">
      <c r="A319" t="s">
        <v>908</v>
      </c>
      <c r="B319" t="s">
        <v>9</v>
      </c>
      <c r="C319" t="s">
        <v>909</v>
      </c>
      <c r="D319" t="s">
        <v>910</v>
      </c>
    </row>
    <row r="320" spans="1:4">
      <c r="A320" t="s">
        <v>911</v>
      </c>
      <c r="B320" t="s">
        <v>9</v>
      </c>
      <c r="C320" t="s">
        <v>912</v>
      </c>
      <c r="D320" t="s">
        <v>913</v>
      </c>
    </row>
    <row r="321" spans="1:4">
      <c r="A321" t="s">
        <v>914</v>
      </c>
      <c r="B321" t="s">
        <v>5</v>
      </c>
      <c r="C321" t="s">
        <v>915</v>
      </c>
      <c r="D321" t="s">
        <v>916</v>
      </c>
    </row>
    <row r="322" spans="1:4">
      <c r="A322" t="s">
        <v>917</v>
      </c>
      <c r="B322" t="s">
        <v>5</v>
      </c>
      <c r="C322" t="s">
        <v>918</v>
      </c>
      <c r="D322" t="s">
        <v>919</v>
      </c>
    </row>
    <row r="323" spans="1:4">
      <c r="A323" t="s">
        <v>920</v>
      </c>
      <c r="B323" t="s">
        <v>9</v>
      </c>
      <c r="C323" t="s">
        <v>921</v>
      </c>
      <c r="D323" t="s">
        <v>922</v>
      </c>
    </row>
    <row r="324" spans="1:4">
      <c r="A324" t="s">
        <v>923</v>
      </c>
      <c r="B324" t="s">
        <v>9</v>
      </c>
      <c r="C324" t="s">
        <v>924</v>
      </c>
      <c r="D324" t="s">
        <v>816</v>
      </c>
    </row>
    <row r="325" spans="1:4">
      <c r="A325" t="s">
        <v>925</v>
      </c>
      <c r="B325" t="s">
        <v>9</v>
      </c>
      <c r="C325" t="s">
        <v>454</v>
      </c>
      <c r="D325" t="s">
        <v>926</v>
      </c>
    </row>
    <row r="326" spans="1:4">
      <c r="A326" t="s">
        <v>927</v>
      </c>
      <c r="B326" t="s">
        <v>5</v>
      </c>
      <c r="C326" t="s">
        <v>928</v>
      </c>
      <c r="D326" t="s">
        <v>929</v>
      </c>
    </row>
    <row r="327" spans="1:4">
      <c r="A327" t="s">
        <v>930</v>
      </c>
      <c r="B327" t="s">
        <v>9</v>
      </c>
      <c r="C327" t="s">
        <v>931</v>
      </c>
      <c r="D327" t="s">
        <v>932</v>
      </c>
    </row>
    <row r="328" spans="1:4">
      <c r="A328" t="s">
        <v>933</v>
      </c>
      <c r="B328" t="s">
        <v>9</v>
      </c>
      <c r="C328" t="s">
        <v>671</v>
      </c>
      <c r="D328" t="s">
        <v>934</v>
      </c>
    </row>
    <row r="329" spans="1:4">
      <c r="A329" t="s">
        <v>935</v>
      </c>
      <c r="B329" t="s">
        <v>9</v>
      </c>
      <c r="C329" t="s">
        <v>936</v>
      </c>
      <c r="D329" t="s">
        <v>937</v>
      </c>
    </row>
    <row r="330" spans="1:4">
      <c r="A330" t="s">
        <v>938</v>
      </c>
      <c r="B330" t="s">
        <v>9</v>
      </c>
      <c r="C330" t="s">
        <v>657</v>
      </c>
      <c r="D330" t="s">
        <v>939</v>
      </c>
    </row>
    <row r="331" spans="1:4">
      <c r="A331" t="s">
        <v>940</v>
      </c>
      <c r="B331" t="s">
        <v>9</v>
      </c>
      <c r="C331" t="s">
        <v>941</v>
      </c>
      <c r="D331" t="s">
        <v>942</v>
      </c>
    </row>
    <row r="332" spans="1:4">
      <c r="A332" t="s">
        <v>943</v>
      </c>
      <c r="B332" t="s">
        <v>9</v>
      </c>
      <c r="C332" t="s">
        <v>944</v>
      </c>
      <c r="D332" t="s">
        <v>945</v>
      </c>
    </row>
    <row r="333" spans="1:4">
      <c r="A333" t="s">
        <v>946</v>
      </c>
      <c r="B333" t="s">
        <v>9</v>
      </c>
      <c r="C333" t="s">
        <v>912</v>
      </c>
      <c r="D333" t="s">
        <v>947</v>
      </c>
    </row>
    <row r="334" spans="1:4">
      <c r="A334" t="s">
        <v>948</v>
      </c>
      <c r="B334" t="s">
        <v>5</v>
      </c>
      <c r="C334" t="s">
        <v>949</v>
      </c>
      <c r="D334" t="s">
        <v>950</v>
      </c>
    </row>
    <row r="335" spans="1:4">
      <c r="A335" t="s">
        <v>951</v>
      </c>
      <c r="B335" t="s">
        <v>9</v>
      </c>
      <c r="C335" t="s">
        <v>952</v>
      </c>
      <c r="D335" t="s">
        <v>953</v>
      </c>
    </row>
    <row r="336" spans="1:4">
      <c r="A336" t="s">
        <v>954</v>
      </c>
      <c r="B336" t="s">
        <v>5</v>
      </c>
      <c r="C336" t="s">
        <v>955</v>
      </c>
      <c r="D336" t="s">
        <v>134</v>
      </c>
    </row>
    <row r="337" spans="1:4">
      <c r="A337" t="s">
        <v>956</v>
      </c>
      <c r="B337" t="s">
        <v>9</v>
      </c>
      <c r="C337" t="s">
        <v>957</v>
      </c>
      <c r="D337" t="s">
        <v>958</v>
      </c>
    </row>
    <row r="338" spans="1:4">
      <c r="A338" t="s">
        <v>959</v>
      </c>
      <c r="B338" t="s">
        <v>5</v>
      </c>
      <c r="C338" t="s">
        <v>960</v>
      </c>
      <c r="D338" t="s">
        <v>961</v>
      </c>
    </row>
    <row r="339" spans="1:4">
      <c r="A339" t="s">
        <v>962</v>
      </c>
      <c r="B339" t="s">
        <v>5</v>
      </c>
      <c r="C339" t="s">
        <v>603</v>
      </c>
      <c r="D339" t="s">
        <v>266</v>
      </c>
    </row>
    <row r="340" spans="1:4">
      <c r="A340" t="s">
        <v>963</v>
      </c>
      <c r="B340" t="s">
        <v>9</v>
      </c>
      <c r="C340" t="s">
        <v>483</v>
      </c>
      <c r="D340" t="s">
        <v>964</v>
      </c>
    </row>
    <row r="341" spans="1:4">
      <c r="A341" t="s">
        <v>965</v>
      </c>
      <c r="B341" t="s">
        <v>5</v>
      </c>
      <c r="C341" t="s">
        <v>966</v>
      </c>
      <c r="D341" t="s">
        <v>967</v>
      </c>
    </row>
    <row r="342" spans="1:4">
      <c r="A342" t="s">
        <v>968</v>
      </c>
      <c r="B342" t="s">
        <v>5</v>
      </c>
      <c r="C342" t="s">
        <v>969</v>
      </c>
      <c r="D342" t="s">
        <v>970</v>
      </c>
    </row>
    <row r="343" spans="1:4">
      <c r="A343" t="s">
        <v>971</v>
      </c>
      <c r="B343" t="s">
        <v>5</v>
      </c>
      <c r="C343" t="s">
        <v>972</v>
      </c>
      <c r="D343" t="s">
        <v>973</v>
      </c>
    </row>
    <row r="344" spans="1:4">
      <c r="A344" t="s">
        <v>974</v>
      </c>
      <c r="B344" t="s">
        <v>5</v>
      </c>
      <c r="C344" t="s">
        <v>291</v>
      </c>
      <c r="D344" t="s">
        <v>975</v>
      </c>
    </row>
    <row r="345" spans="1:4">
      <c r="A345" t="s">
        <v>976</v>
      </c>
      <c r="B345" t="s">
        <v>9</v>
      </c>
      <c r="C345" t="s">
        <v>977</v>
      </c>
      <c r="D345" t="s">
        <v>978</v>
      </c>
    </row>
    <row r="346" spans="1:4">
      <c r="A346" t="s">
        <v>979</v>
      </c>
      <c r="B346" t="s">
        <v>5</v>
      </c>
      <c r="C346" t="s">
        <v>980</v>
      </c>
      <c r="D346" t="s">
        <v>981</v>
      </c>
    </row>
    <row r="347" spans="1:4">
      <c r="A347" t="s">
        <v>982</v>
      </c>
      <c r="B347" t="s">
        <v>9</v>
      </c>
      <c r="C347" t="s">
        <v>157</v>
      </c>
      <c r="D347" t="s">
        <v>983</v>
      </c>
    </row>
    <row r="348" spans="1:4">
      <c r="A348" t="s">
        <v>984</v>
      </c>
      <c r="B348" t="s">
        <v>5</v>
      </c>
      <c r="C348" t="s">
        <v>985</v>
      </c>
      <c r="D348" t="s">
        <v>986</v>
      </c>
    </row>
    <row r="349" spans="1:4">
      <c r="A349" t="s">
        <v>987</v>
      </c>
      <c r="B349" t="s">
        <v>5</v>
      </c>
      <c r="C349" t="s">
        <v>988</v>
      </c>
      <c r="D349" t="s">
        <v>989</v>
      </c>
    </row>
    <row r="350" spans="1:4">
      <c r="A350" t="s">
        <v>990</v>
      </c>
      <c r="B350" t="s">
        <v>9</v>
      </c>
      <c r="C350" t="s">
        <v>991</v>
      </c>
      <c r="D350" t="s">
        <v>992</v>
      </c>
    </row>
    <row r="351" spans="1:4">
      <c r="A351" t="s">
        <v>993</v>
      </c>
      <c r="B351" t="s">
        <v>5</v>
      </c>
      <c r="C351" t="s">
        <v>994</v>
      </c>
      <c r="D351" t="s">
        <v>995</v>
      </c>
    </row>
    <row r="352" spans="1:4">
      <c r="A352" t="s">
        <v>996</v>
      </c>
      <c r="B352" t="s">
        <v>9</v>
      </c>
      <c r="C352" t="s">
        <v>997</v>
      </c>
      <c r="D352" t="s">
        <v>998</v>
      </c>
    </row>
    <row r="353" spans="1:4">
      <c r="A353" t="s">
        <v>999</v>
      </c>
      <c r="B353" t="s">
        <v>5</v>
      </c>
      <c r="C353" t="s">
        <v>1000</v>
      </c>
      <c r="D353" t="s">
        <v>1001</v>
      </c>
    </row>
    <row r="354" spans="1:4">
      <c r="A354" t="s">
        <v>1002</v>
      </c>
      <c r="B354" t="s">
        <v>9</v>
      </c>
      <c r="C354" t="s">
        <v>1003</v>
      </c>
      <c r="D354" t="s">
        <v>243</v>
      </c>
    </row>
    <row r="355" spans="1:4">
      <c r="A355" t="s">
        <v>1004</v>
      </c>
      <c r="B355" t="s">
        <v>5</v>
      </c>
      <c r="C355" t="s">
        <v>1005</v>
      </c>
      <c r="D355" t="s">
        <v>1006</v>
      </c>
    </row>
    <row r="356" spans="1:4">
      <c r="A356" t="s">
        <v>1007</v>
      </c>
      <c r="B356" t="s">
        <v>5</v>
      </c>
      <c r="C356" t="s">
        <v>1008</v>
      </c>
      <c r="D356" t="s">
        <v>1009</v>
      </c>
    </row>
    <row r="357" spans="1:4">
      <c r="A357" t="s">
        <v>1010</v>
      </c>
      <c r="B357" t="s">
        <v>5</v>
      </c>
      <c r="C357" t="s">
        <v>1011</v>
      </c>
      <c r="D357" t="s">
        <v>1012</v>
      </c>
    </row>
    <row r="358" spans="1:4">
      <c r="A358" t="s">
        <v>1013</v>
      </c>
      <c r="B358" t="s">
        <v>9</v>
      </c>
      <c r="C358" t="s">
        <v>1014</v>
      </c>
      <c r="D358" t="s">
        <v>1015</v>
      </c>
    </row>
    <row r="359" spans="1:4">
      <c r="A359" t="s">
        <v>1016</v>
      </c>
      <c r="B359" t="s">
        <v>9</v>
      </c>
      <c r="C359" t="s">
        <v>1017</v>
      </c>
      <c r="D359" t="s">
        <v>1018</v>
      </c>
    </row>
    <row r="360" spans="1:4">
      <c r="A360" t="s">
        <v>1019</v>
      </c>
      <c r="B360" t="s">
        <v>9</v>
      </c>
      <c r="C360" t="s">
        <v>1020</v>
      </c>
      <c r="D360" t="s">
        <v>1021</v>
      </c>
    </row>
    <row r="361" spans="1:4">
      <c r="A361" t="s">
        <v>1022</v>
      </c>
      <c r="B361" t="s">
        <v>9</v>
      </c>
      <c r="C361" t="s">
        <v>1023</v>
      </c>
      <c r="D361" t="s">
        <v>556</v>
      </c>
    </row>
    <row r="362" spans="1:4">
      <c r="A362" t="s">
        <v>1024</v>
      </c>
      <c r="B362" t="s">
        <v>9</v>
      </c>
      <c r="C362" t="s">
        <v>1025</v>
      </c>
      <c r="D362" t="s">
        <v>1026</v>
      </c>
    </row>
    <row r="363" spans="1:4">
      <c r="A363" t="s">
        <v>1027</v>
      </c>
      <c r="B363" t="s">
        <v>9</v>
      </c>
      <c r="C363" t="s">
        <v>200</v>
      </c>
      <c r="D363" t="s">
        <v>1028</v>
      </c>
    </row>
    <row r="364" spans="1:4">
      <c r="A364" t="s">
        <v>1029</v>
      </c>
      <c r="B364" t="s">
        <v>9</v>
      </c>
      <c r="C364" t="s">
        <v>1030</v>
      </c>
      <c r="D364" t="s">
        <v>1031</v>
      </c>
    </row>
    <row r="365" spans="1:4">
      <c r="A365" t="s">
        <v>1032</v>
      </c>
      <c r="B365" t="s">
        <v>5</v>
      </c>
      <c r="C365" t="s">
        <v>1033</v>
      </c>
      <c r="D365" t="s">
        <v>1034</v>
      </c>
    </row>
    <row r="366" spans="1:4">
      <c r="A366" t="s">
        <v>1035</v>
      </c>
      <c r="B366" t="s">
        <v>5</v>
      </c>
      <c r="C366" t="s">
        <v>1036</v>
      </c>
      <c r="D366" t="s">
        <v>1037</v>
      </c>
    </row>
    <row r="367" spans="1:4">
      <c r="A367" t="s">
        <v>1038</v>
      </c>
      <c r="B367" t="s">
        <v>9</v>
      </c>
      <c r="C367" t="s">
        <v>1039</v>
      </c>
      <c r="D367" t="s">
        <v>1040</v>
      </c>
    </row>
    <row r="368" spans="1:4">
      <c r="A368" t="s">
        <v>1041</v>
      </c>
      <c r="B368" t="s">
        <v>9</v>
      </c>
      <c r="C368" t="s">
        <v>1042</v>
      </c>
      <c r="D368" t="s">
        <v>1043</v>
      </c>
    </row>
    <row r="369" spans="1:4">
      <c r="A369" t="s">
        <v>1044</v>
      </c>
      <c r="B369" t="s">
        <v>5</v>
      </c>
      <c r="C369" t="s">
        <v>1045</v>
      </c>
      <c r="D369" t="s">
        <v>1046</v>
      </c>
    </row>
    <row r="370" spans="1:4">
      <c r="A370" t="s">
        <v>1047</v>
      </c>
      <c r="B370" t="s">
        <v>9</v>
      </c>
      <c r="C370" t="s">
        <v>1048</v>
      </c>
      <c r="D370" t="s">
        <v>1049</v>
      </c>
    </row>
    <row r="371" spans="1:4">
      <c r="A371" t="s">
        <v>1050</v>
      </c>
      <c r="B371" t="s">
        <v>9</v>
      </c>
      <c r="C371" t="s">
        <v>1051</v>
      </c>
      <c r="D371" t="s">
        <v>1052</v>
      </c>
    </row>
    <row r="372" spans="1:4">
      <c r="A372" t="s">
        <v>1053</v>
      </c>
      <c r="B372" t="s">
        <v>5</v>
      </c>
      <c r="C372" t="s">
        <v>1054</v>
      </c>
      <c r="D372" t="s">
        <v>1055</v>
      </c>
    </row>
    <row r="373" spans="1:4">
      <c r="A373" t="s">
        <v>1056</v>
      </c>
      <c r="B373" t="s">
        <v>9</v>
      </c>
      <c r="C373" t="s">
        <v>1057</v>
      </c>
      <c r="D373" t="s">
        <v>1058</v>
      </c>
    </row>
    <row r="374" spans="1:4">
      <c r="A374" t="s">
        <v>1059</v>
      </c>
      <c r="B374" t="s">
        <v>5</v>
      </c>
      <c r="C374" t="s">
        <v>1060</v>
      </c>
      <c r="D374" t="s">
        <v>1061</v>
      </c>
    </row>
    <row r="375" spans="1:4">
      <c r="A375" t="s">
        <v>1062</v>
      </c>
      <c r="B375" t="s">
        <v>5</v>
      </c>
      <c r="C375" t="s">
        <v>824</v>
      </c>
      <c r="D375" t="s">
        <v>1063</v>
      </c>
    </row>
    <row r="376" spans="1:4">
      <c r="A376" t="s">
        <v>1064</v>
      </c>
      <c r="B376" t="s">
        <v>5</v>
      </c>
      <c r="C376" t="s">
        <v>1065</v>
      </c>
      <c r="D376" t="s">
        <v>1066</v>
      </c>
    </row>
    <row r="377" spans="1:4">
      <c r="A377" t="s">
        <v>1067</v>
      </c>
      <c r="B377" t="s">
        <v>9</v>
      </c>
      <c r="C377" t="s">
        <v>1068</v>
      </c>
      <c r="D377" t="s">
        <v>1069</v>
      </c>
    </row>
    <row r="378" spans="1:4">
      <c r="A378" t="s">
        <v>1070</v>
      </c>
      <c r="B378" t="s">
        <v>9</v>
      </c>
      <c r="C378" t="s">
        <v>454</v>
      </c>
      <c r="D378" t="s">
        <v>1071</v>
      </c>
    </row>
    <row r="379" spans="1:4">
      <c r="A379" t="s">
        <v>1072</v>
      </c>
      <c r="B379" t="s">
        <v>5</v>
      </c>
      <c r="C379" t="s">
        <v>1073</v>
      </c>
      <c r="D379" t="s">
        <v>1074</v>
      </c>
    </row>
    <row r="380" spans="1:4">
      <c r="A380" t="s">
        <v>1075</v>
      </c>
      <c r="B380" t="s">
        <v>5</v>
      </c>
      <c r="C380" t="s">
        <v>567</v>
      </c>
      <c r="D380" t="s">
        <v>1076</v>
      </c>
    </row>
    <row r="381" spans="1:4">
      <c r="A381" t="s">
        <v>1077</v>
      </c>
      <c r="B381" t="s">
        <v>9</v>
      </c>
      <c r="C381" t="s">
        <v>1078</v>
      </c>
      <c r="D381" t="s">
        <v>1079</v>
      </c>
    </row>
    <row r="382" spans="1:4">
      <c r="A382" t="s">
        <v>1080</v>
      </c>
      <c r="B382" t="s">
        <v>5</v>
      </c>
      <c r="C382" t="s">
        <v>1081</v>
      </c>
      <c r="D382" t="s">
        <v>1082</v>
      </c>
    </row>
    <row r="383" spans="1:4">
      <c r="A383" t="s">
        <v>1083</v>
      </c>
      <c r="B383" t="s">
        <v>9</v>
      </c>
      <c r="C383" t="s">
        <v>25</v>
      </c>
      <c r="D383" t="s">
        <v>1084</v>
      </c>
    </row>
    <row r="384" spans="1:4">
      <c r="A384" t="s">
        <v>1085</v>
      </c>
      <c r="B384" t="s">
        <v>9</v>
      </c>
      <c r="C384" t="s">
        <v>677</v>
      </c>
      <c r="D384" t="s">
        <v>1086</v>
      </c>
    </row>
    <row r="385" spans="1:4">
      <c r="A385" t="s">
        <v>1087</v>
      </c>
      <c r="B385" t="s">
        <v>5</v>
      </c>
      <c r="C385" t="s">
        <v>230</v>
      </c>
      <c r="D385" t="s">
        <v>1088</v>
      </c>
    </row>
    <row r="386" spans="1:4">
      <c r="A386" t="s">
        <v>1089</v>
      </c>
      <c r="B386" t="s">
        <v>9</v>
      </c>
      <c r="C386" t="s">
        <v>1090</v>
      </c>
      <c r="D386" t="s">
        <v>1091</v>
      </c>
    </row>
    <row r="387" spans="1:4">
      <c r="A387" t="s">
        <v>1092</v>
      </c>
      <c r="B387" t="s">
        <v>9</v>
      </c>
      <c r="C387" t="s">
        <v>1093</v>
      </c>
      <c r="D387" t="s">
        <v>1094</v>
      </c>
    </row>
    <row r="388" spans="1:4">
      <c r="A388" t="s">
        <v>1095</v>
      </c>
      <c r="B388" t="s">
        <v>5</v>
      </c>
      <c r="C388" t="s">
        <v>1096</v>
      </c>
      <c r="D388" t="s">
        <v>1097</v>
      </c>
    </row>
    <row r="389" spans="1:4">
      <c r="A389" t="s">
        <v>1098</v>
      </c>
      <c r="B389" t="s">
        <v>9</v>
      </c>
      <c r="C389" t="s">
        <v>1099</v>
      </c>
      <c r="D389" t="s">
        <v>1100</v>
      </c>
    </row>
    <row r="390" spans="1:4">
      <c r="A390" t="s">
        <v>1101</v>
      </c>
      <c r="B390" t="s">
        <v>5</v>
      </c>
      <c r="C390" t="s">
        <v>888</v>
      </c>
      <c r="D390" t="s">
        <v>1102</v>
      </c>
    </row>
    <row r="391" spans="1:4">
      <c r="A391" t="s">
        <v>1103</v>
      </c>
      <c r="B391" t="s">
        <v>5</v>
      </c>
      <c r="C391" t="s">
        <v>1104</v>
      </c>
      <c r="D391" t="s">
        <v>1105</v>
      </c>
    </row>
    <row r="392" spans="1:4">
      <c r="A392" t="s">
        <v>1106</v>
      </c>
      <c r="B392" t="s">
        <v>9</v>
      </c>
      <c r="C392" t="s">
        <v>1107</v>
      </c>
      <c r="D392" t="s">
        <v>1108</v>
      </c>
    </row>
    <row r="393" spans="1:4">
      <c r="A393" t="s">
        <v>1109</v>
      </c>
      <c r="B393" t="s">
        <v>9</v>
      </c>
      <c r="C393" t="s">
        <v>151</v>
      </c>
      <c r="D393" t="s">
        <v>1110</v>
      </c>
    </row>
    <row r="394" spans="1:4">
      <c r="A394" t="s">
        <v>1111</v>
      </c>
      <c r="B394" t="s">
        <v>5</v>
      </c>
      <c r="C394" t="s">
        <v>1112</v>
      </c>
      <c r="D394" t="s">
        <v>1113</v>
      </c>
    </row>
    <row r="395" spans="1:4">
      <c r="A395" t="s">
        <v>1114</v>
      </c>
      <c r="B395" t="s">
        <v>9</v>
      </c>
      <c r="C395" t="s">
        <v>1115</v>
      </c>
      <c r="D395" t="s">
        <v>604</v>
      </c>
    </row>
    <row r="396" spans="1:4">
      <c r="A396" t="s">
        <v>1116</v>
      </c>
      <c r="B396" t="s">
        <v>5</v>
      </c>
      <c r="C396" t="s">
        <v>1117</v>
      </c>
      <c r="D396" t="s">
        <v>1118</v>
      </c>
    </row>
    <row r="397" spans="1:4">
      <c r="A397" t="s">
        <v>1119</v>
      </c>
      <c r="B397" t="s">
        <v>5</v>
      </c>
      <c r="C397" t="s">
        <v>1120</v>
      </c>
      <c r="D397" t="s">
        <v>1121</v>
      </c>
    </row>
    <row r="398" spans="1:4">
      <c r="A398" t="s">
        <v>1122</v>
      </c>
      <c r="B398" t="s">
        <v>5</v>
      </c>
      <c r="C398" t="s">
        <v>1123</v>
      </c>
      <c r="D398" t="s">
        <v>1124</v>
      </c>
    </row>
    <row r="399" spans="1:4">
      <c r="A399" t="s">
        <v>1125</v>
      </c>
      <c r="B399" t="s">
        <v>9</v>
      </c>
      <c r="C399" t="s">
        <v>1126</v>
      </c>
      <c r="D399" t="s">
        <v>1127</v>
      </c>
    </row>
    <row r="400" spans="1:4">
      <c r="A400" t="s">
        <v>1128</v>
      </c>
      <c r="B400" t="s">
        <v>5</v>
      </c>
      <c r="C400" t="s">
        <v>263</v>
      </c>
      <c r="D400" t="s">
        <v>1129</v>
      </c>
    </row>
    <row r="401" spans="1:4">
      <c r="A401" t="s">
        <v>1130</v>
      </c>
      <c r="B401" t="s">
        <v>5</v>
      </c>
      <c r="C401" t="s">
        <v>1131</v>
      </c>
      <c r="D401" t="s">
        <v>1132</v>
      </c>
    </row>
    <row r="402" spans="1:4">
      <c r="A402" t="s">
        <v>1133</v>
      </c>
      <c r="B402" t="s">
        <v>9</v>
      </c>
      <c r="C402" t="s">
        <v>1134</v>
      </c>
      <c r="D402" t="s">
        <v>1135</v>
      </c>
    </row>
    <row r="403" spans="1:4">
      <c r="A403" t="s">
        <v>1136</v>
      </c>
      <c r="B403" t="s">
        <v>5</v>
      </c>
      <c r="C403" t="s">
        <v>1137</v>
      </c>
      <c r="D403" t="s">
        <v>1138</v>
      </c>
    </row>
    <row r="404" spans="1:4">
      <c r="A404" t="s">
        <v>1139</v>
      </c>
      <c r="B404" t="s">
        <v>5</v>
      </c>
      <c r="C404" t="s">
        <v>1140</v>
      </c>
      <c r="D404" t="s">
        <v>1141</v>
      </c>
    </row>
    <row r="405" spans="1:4">
      <c r="A405" t="s">
        <v>1142</v>
      </c>
      <c r="B405" t="s">
        <v>9</v>
      </c>
      <c r="C405" t="s">
        <v>1143</v>
      </c>
      <c r="D405" t="s">
        <v>1144</v>
      </c>
    </row>
    <row r="406" spans="1:4">
      <c r="A406" t="s">
        <v>1145</v>
      </c>
      <c r="B406" t="s">
        <v>9</v>
      </c>
      <c r="C406" t="s">
        <v>1146</v>
      </c>
      <c r="D406" t="s">
        <v>1147</v>
      </c>
    </row>
    <row r="407" spans="1:4">
      <c r="A407" t="s">
        <v>1148</v>
      </c>
      <c r="B407" t="s">
        <v>9</v>
      </c>
      <c r="C407" t="s">
        <v>1149</v>
      </c>
      <c r="D407" t="s">
        <v>1150</v>
      </c>
    </row>
    <row r="408" spans="1:4">
      <c r="A408" t="s">
        <v>1151</v>
      </c>
      <c r="B408" t="s">
        <v>9</v>
      </c>
      <c r="C408" t="s">
        <v>1152</v>
      </c>
      <c r="D408" t="s">
        <v>1153</v>
      </c>
    </row>
    <row r="409" spans="1:4">
      <c r="A409" t="s">
        <v>1154</v>
      </c>
      <c r="B409" t="s">
        <v>9</v>
      </c>
      <c r="C409" t="s">
        <v>1155</v>
      </c>
      <c r="D409" t="s">
        <v>1156</v>
      </c>
    </row>
    <row r="410" spans="1:4">
      <c r="A410" t="s">
        <v>1157</v>
      </c>
      <c r="B410" t="s">
        <v>9</v>
      </c>
      <c r="C410" t="s">
        <v>1158</v>
      </c>
      <c r="D410" t="s">
        <v>1159</v>
      </c>
    </row>
    <row r="411" spans="1:4">
      <c r="A411" t="s">
        <v>1160</v>
      </c>
      <c r="B411" t="s">
        <v>5</v>
      </c>
      <c r="C411" t="s">
        <v>1161</v>
      </c>
      <c r="D411" t="s">
        <v>1162</v>
      </c>
    </row>
    <row r="412" spans="1:4">
      <c r="A412" t="s">
        <v>1163</v>
      </c>
      <c r="B412" t="s">
        <v>5</v>
      </c>
      <c r="C412" t="s">
        <v>1164</v>
      </c>
      <c r="D412" t="s">
        <v>1165</v>
      </c>
    </row>
    <row r="413" spans="1:4">
      <c r="A413" t="s">
        <v>1166</v>
      </c>
      <c r="B413" t="s">
        <v>9</v>
      </c>
      <c r="C413" t="s">
        <v>1167</v>
      </c>
      <c r="D413" t="s">
        <v>1168</v>
      </c>
    </row>
    <row r="414" spans="1:4">
      <c r="A414" t="s">
        <v>1169</v>
      </c>
      <c r="B414" t="s">
        <v>5</v>
      </c>
      <c r="C414" t="s">
        <v>1170</v>
      </c>
      <c r="D414" t="s">
        <v>1171</v>
      </c>
    </row>
    <row r="415" spans="1:4">
      <c r="A415" t="s">
        <v>1172</v>
      </c>
      <c r="B415" t="s">
        <v>5</v>
      </c>
      <c r="C415" t="s">
        <v>1173</v>
      </c>
      <c r="D415" t="s">
        <v>1174</v>
      </c>
    </row>
    <row r="416" spans="1:4">
      <c r="A416" t="s">
        <v>1175</v>
      </c>
      <c r="B416" t="s">
        <v>9</v>
      </c>
      <c r="C416" t="s">
        <v>1176</v>
      </c>
      <c r="D416" t="s">
        <v>1177</v>
      </c>
    </row>
    <row r="417" spans="1:4">
      <c r="A417" t="s">
        <v>1178</v>
      </c>
      <c r="B417" t="s">
        <v>9</v>
      </c>
      <c r="C417" t="s">
        <v>25</v>
      </c>
      <c r="D417" t="s">
        <v>1179</v>
      </c>
    </row>
    <row r="418" spans="1:4">
      <c r="A418" t="s">
        <v>1180</v>
      </c>
      <c r="B418" t="s">
        <v>5</v>
      </c>
      <c r="C418" t="s">
        <v>1181</v>
      </c>
      <c r="D418" t="s">
        <v>1182</v>
      </c>
    </row>
    <row r="419" spans="1:4">
      <c r="A419" t="s">
        <v>1183</v>
      </c>
      <c r="B419" t="s">
        <v>5</v>
      </c>
      <c r="C419" t="s">
        <v>980</v>
      </c>
      <c r="D419" t="s">
        <v>1184</v>
      </c>
    </row>
    <row r="420" spans="1:4">
      <c r="A420" t="s">
        <v>1185</v>
      </c>
      <c r="B420" t="s">
        <v>5</v>
      </c>
      <c r="C420" t="s">
        <v>1186</v>
      </c>
      <c r="D420" t="s">
        <v>1187</v>
      </c>
    </row>
    <row r="421" spans="1:4">
      <c r="A421" t="s">
        <v>1188</v>
      </c>
      <c r="B421" t="s">
        <v>5</v>
      </c>
      <c r="C421" t="s">
        <v>1189</v>
      </c>
      <c r="D421" t="s">
        <v>1190</v>
      </c>
    </row>
    <row r="422" spans="1:4">
      <c r="A422" t="s">
        <v>1191</v>
      </c>
      <c r="B422" t="s">
        <v>9</v>
      </c>
      <c r="C422" t="s">
        <v>1192</v>
      </c>
      <c r="D422" t="s">
        <v>1193</v>
      </c>
    </row>
    <row r="423" spans="1:4">
      <c r="A423" t="s">
        <v>1194</v>
      </c>
      <c r="B423" t="s">
        <v>5</v>
      </c>
      <c r="C423" t="s">
        <v>1195</v>
      </c>
      <c r="D423" t="s">
        <v>329</v>
      </c>
    </row>
    <row r="424" spans="1:4">
      <c r="A424" t="s">
        <v>1196</v>
      </c>
      <c r="B424" t="s">
        <v>5</v>
      </c>
      <c r="C424" t="s">
        <v>1197</v>
      </c>
      <c r="D424" t="s">
        <v>1198</v>
      </c>
    </row>
    <row r="425" spans="1:4">
      <c r="A425" t="s">
        <v>1199</v>
      </c>
      <c r="B425" t="s">
        <v>5</v>
      </c>
      <c r="C425" t="s">
        <v>1200</v>
      </c>
      <c r="D425" t="s">
        <v>1201</v>
      </c>
    </row>
    <row r="426" spans="1:4">
      <c r="A426" t="s">
        <v>1202</v>
      </c>
      <c r="B426" t="s">
        <v>9</v>
      </c>
      <c r="C426" t="s">
        <v>1173</v>
      </c>
      <c r="D426" t="s">
        <v>1203</v>
      </c>
    </row>
    <row r="427" spans="1:4">
      <c r="A427" t="s">
        <v>1204</v>
      </c>
      <c r="B427" t="s">
        <v>9</v>
      </c>
      <c r="C427" t="s">
        <v>600</v>
      </c>
      <c r="D427" t="s">
        <v>1205</v>
      </c>
    </row>
    <row r="428" spans="1:4">
      <c r="A428" t="s">
        <v>1206</v>
      </c>
      <c r="B428" t="s">
        <v>5</v>
      </c>
      <c r="C428" t="s">
        <v>1207</v>
      </c>
      <c r="D428" t="s">
        <v>1208</v>
      </c>
    </row>
    <row r="429" spans="1:4">
      <c r="A429" t="s">
        <v>1209</v>
      </c>
      <c r="B429" t="s">
        <v>5</v>
      </c>
      <c r="C429" t="s">
        <v>1210</v>
      </c>
      <c r="D429" t="s">
        <v>1211</v>
      </c>
    </row>
    <row r="430" spans="1:4">
      <c r="A430" t="s">
        <v>1212</v>
      </c>
      <c r="B430" t="s">
        <v>5</v>
      </c>
      <c r="C430" t="s">
        <v>239</v>
      </c>
      <c r="D430" t="s">
        <v>1213</v>
      </c>
    </row>
    <row r="431" spans="1:4">
      <c r="A431" t="s">
        <v>1214</v>
      </c>
      <c r="B431" t="s">
        <v>5</v>
      </c>
      <c r="C431" t="s">
        <v>1215</v>
      </c>
      <c r="D431" t="s">
        <v>1216</v>
      </c>
    </row>
    <row r="432" spans="1:4">
      <c r="A432" t="s">
        <v>1217</v>
      </c>
      <c r="B432" t="s">
        <v>5</v>
      </c>
      <c r="C432" t="s">
        <v>1218</v>
      </c>
      <c r="D432" t="s">
        <v>1219</v>
      </c>
    </row>
    <row r="433" spans="1:4">
      <c r="A433" t="s">
        <v>1220</v>
      </c>
      <c r="B433" t="s">
        <v>5</v>
      </c>
      <c r="C433" t="s">
        <v>1221</v>
      </c>
      <c r="D433" t="s">
        <v>1222</v>
      </c>
    </row>
    <row r="434" spans="1:4">
      <c r="A434" t="s">
        <v>1223</v>
      </c>
      <c r="B434" t="s">
        <v>9</v>
      </c>
      <c r="C434" t="s">
        <v>1152</v>
      </c>
      <c r="D434" t="s">
        <v>1224</v>
      </c>
    </row>
    <row r="435" spans="1:4">
      <c r="A435" t="s">
        <v>1225</v>
      </c>
      <c r="B435" t="s">
        <v>5</v>
      </c>
      <c r="C435" t="s">
        <v>263</v>
      </c>
      <c r="D435" t="s">
        <v>1226</v>
      </c>
    </row>
    <row r="436" spans="1:4">
      <c r="A436" t="s">
        <v>1227</v>
      </c>
      <c r="B436" t="s">
        <v>9</v>
      </c>
      <c r="C436" t="s">
        <v>1228</v>
      </c>
      <c r="D436" t="s">
        <v>1229</v>
      </c>
    </row>
    <row r="437" spans="1:4">
      <c r="A437" t="s">
        <v>1230</v>
      </c>
      <c r="B437" t="s">
        <v>9</v>
      </c>
      <c r="C437" t="s">
        <v>1231</v>
      </c>
      <c r="D437" t="s">
        <v>1232</v>
      </c>
    </row>
    <row r="438" spans="1:4">
      <c r="A438" t="s">
        <v>1233</v>
      </c>
      <c r="B438" t="s">
        <v>9</v>
      </c>
      <c r="C438" t="s">
        <v>1234</v>
      </c>
      <c r="D438" t="s">
        <v>1235</v>
      </c>
    </row>
    <row r="439" spans="1:4">
      <c r="A439" t="s">
        <v>1236</v>
      </c>
      <c r="B439" t="s">
        <v>5</v>
      </c>
      <c r="C439" t="s">
        <v>1036</v>
      </c>
      <c r="D439" t="s">
        <v>1237</v>
      </c>
    </row>
    <row r="440" spans="1:4">
      <c r="A440" t="s">
        <v>1238</v>
      </c>
      <c r="B440" t="s">
        <v>9</v>
      </c>
      <c r="C440" t="s">
        <v>1239</v>
      </c>
      <c r="D440" t="s">
        <v>1240</v>
      </c>
    </row>
    <row r="441" spans="1:4">
      <c r="A441" t="s">
        <v>1241</v>
      </c>
      <c r="B441" t="s">
        <v>5</v>
      </c>
      <c r="C441" t="s">
        <v>1242</v>
      </c>
      <c r="D441" t="s">
        <v>1243</v>
      </c>
    </row>
    <row r="442" spans="1:4">
      <c r="A442" t="s">
        <v>1244</v>
      </c>
      <c r="B442" t="s">
        <v>5</v>
      </c>
      <c r="C442" t="s">
        <v>1245</v>
      </c>
      <c r="D442" t="s">
        <v>1246</v>
      </c>
    </row>
    <row r="443" spans="1:4">
      <c r="A443" t="s">
        <v>1247</v>
      </c>
      <c r="B443" t="s">
        <v>9</v>
      </c>
      <c r="C443" t="s">
        <v>1248</v>
      </c>
      <c r="D443" t="s">
        <v>1249</v>
      </c>
    </row>
    <row r="444" spans="1:4">
      <c r="A444" t="s">
        <v>1250</v>
      </c>
      <c r="B444" t="s">
        <v>9</v>
      </c>
      <c r="C444" t="s">
        <v>1251</v>
      </c>
      <c r="D444" t="s">
        <v>210</v>
      </c>
    </row>
    <row r="445" spans="1:4">
      <c r="A445" t="s">
        <v>1252</v>
      </c>
      <c r="B445" t="s">
        <v>5</v>
      </c>
      <c r="C445" t="s">
        <v>1253</v>
      </c>
      <c r="D445" t="s">
        <v>1254</v>
      </c>
    </row>
    <row r="446" spans="1:4">
      <c r="A446" t="s">
        <v>1255</v>
      </c>
      <c r="B446" t="s">
        <v>5</v>
      </c>
      <c r="C446" t="s">
        <v>1256</v>
      </c>
      <c r="D446" t="s">
        <v>1257</v>
      </c>
    </row>
    <row r="447" spans="1:4">
      <c r="A447" t="s">
        <v>1258</v>
      </c>
      <c r="B447" t="s">
        <v>9</v>
      </c>
      <c r="C447" t="s">
        <v>936</v>
      </c>
      <c r="D447" t="s">
        <v>1259</v>
      </c>
    </row>
    <row r="448" spans="1:4">
      <c r="A448" t="s">
        <v>1260</v>
      </c>
      <c r="B448" t="s">
        <v>5</v>
      </c>
      <c r="C448" t="s">
        <v>1261</v>
      </c>
      <c r="D448" t="s">
        <v>1262</v>
      </c>
    </row>
    <row r="449" spans="1:4">
      <c r="A449" t="s">
        <v>1263</v>
      </c>
      <c r="B449" t="s">
        <v>9</v>
      </c>
      <c r="C449" t="s">
        <v>1264</v>
      </c>
      <c r="D449" t="s">
        <v>1265</v>
      </c>
    </row>
    <row r="450" spans="1:4">
      <c r="A450" t="s">
        <v>1266</v>
      </c>
      <c r="B450" t="s">
        <v>9</v>
      </c>
      <c r="C450" t="s">
        <v>1267</v>
      </c>
      <c r="D450" t="s">
        <v>6</v>
      </c>
    </row>
    <row r="451" spans="1:4">
      <c r="A451" t="s">
        <v>1268</v>
      </c>
      <c r="B451" t="s">
        <v>5</v>
      </c>
      <c r="C451" t="s">
        <v>1269</v>
      </c>
      <c r="D451" t="s">
        <v>1270</v>
      </c>
    </row>
    <row r="452" spans="1:4">
      <c r="A452" t="s">
        <v>1271</v>
      </c>
      <c r="B452" t="s">
        <v>5</v>
      </c>
      <c r="C452" t="s">
        <v>1272</v>
      </c>
      <c r="D452" t="s">
        <v>995</v>
      </c>
    </row>
    <row r="453" spans="1:4">
      <c r="A453" t="s">
        <v>1273</v>
      </c>
      <c r="B453" t="s">
        <v>9</v>
      </c>
      <c r="C453" t="s">
        <v>1274</v>
      </c>
      <c r="D453" t="s">
        <v>158</v>
      </c>
    </row>
    <row r="454" spans="1:4">
      <c r="A454" t="s">
        <v>1275</v>
      </c>
      <c r="B454" t="s">
        <v>5</v>
      </c>
      <c r="C454" t="s">
        <v>1276</v>
      </c>
      <c r="D454" t="s">
        <v>1277</v>
      </c>
    </row>
    <row r="455" spans="1:4">
      <c r="A455" t="s">
        <v>1278</v>
      </c>
      <c r="B455" t="s">
        <v>9</v>
      </c>
      <c r="C455" t="s">
        <v>393</v>
      </c>
      <c r="D455" t="s">
        <v>1279</v>
      </c>
    </row>
    <row r="456" spans="1:4">
      <c r="A456" t="s">
        <v>1280</v>
      </c>
      <c r="B456" t="s">
        <v>9</v>
      </c>
      <c r="C456" t="s">
        <v>25</v>
      </c>
      <c r="D456" t="s">
        <v>1281</v>
      </c>
    </row>
    <row r="457" spans="1:4">
      <c r="A457" t="s">
        <v>1282</v>
      </c>
      <c r="B457" t="s">
        <v>9</v>
      </c>
      <c r="C457" t="s">
        <v>703</v>
      </c>
      <c r="D457" t="s">
        <v>1283</v>
      </c>
    </row>
    <row r="458" spans="1:4">
      <c r="A458" t="s">
        <v>1284</v>
      </c>
      <c r="B458" t="s">
        <v>9</v>
      </c>
      <c r="C458" t="s">
        <v>210</v>
      </c>
      <c r="D458" t="s">
        <v>1285</v>
      </c>
    </row>
    <row r="459" spans="1:4">
      <c r="A459" t="s">
        <v>1286</v>
      </c>
      <c r="B459" t="s">
        <v>9</v>
      </c>
      <c r="C459" t="s">
        <v>1287</v>
      </c>
      <c r="D459" t="s">
        <v>1288</v>
      </c>
    </row>
    <row r="460" spans="1:4">
      <c r="A460" t="s">
        <v>1289</v>
      </c>
      <c r="B460" t="s">
        <v>5</v>
      </c>
      <c r="C460" t="s">
        <v>1290</v>
      </c>
      <c r="D460" t="s">
        <v>1291</v>
      </c>
    </row>
    <row r="461" spans="1:4">
      <c r="A461" t="s">
        <v>1292</v>
      </c>
      <c r="B461" t="s">
        <v>9</v>
      </c>
      <c r="C461" t="s">
        <v>1293</v>
      </c>
      <c r="D461" t="s">
        <v>195</v>
      </c>
    </row>
    <row r="462" spans="1:4">
      <c r="A462" t="s">
        <v>1294</v>
      </c>
      <c r="B462" t="s">
        <v>5</v>
      </c>
      <c r="C462" t="s">
        <v>1295</v>
      </c>
      <c r="D462" t="s">
        <v>849</v>
      </c>
    </row>
    <row r="463" spans="1:4">
      <c r="A463" t="s">
        <v>1296</v>
      </c>
      <c r="B463" t="s">
        <v>5</v>
      </c>
      <c r="C463" t="s">
        <v>174</v>
      </c>
      <c r="D463" t="s">
        <v>243</v>
      </c>
    </row>
    <row r="464" spans="1:4">
      <c r="A464" t="s">
        <v>1297</v>
      </c>
      <c r="B464" t="s">
        <v>5</v>
      </c>
      <c r="C464" t="s">
        <v>1298</v>
      </c>
      <c r="D464" t="s">
        <v>1299</v>
      </c>
    </row>
    <row r="465" spans="1:4">
      <c r="A465" t="s">
        <v>1300</v>
      </c>
      <c r="B465" t="s">
        <v>9</v>
      </c>
      <c r="C465" t="s">
        <v>1301</v>
      </c>
      <c r="D465" t="s">
        <v>1302</v>
      </c>
    </row>
    <row r="466" spans="1:4">
      <c r="A466" t="s">
        <v>1303</v>
      </c>
      <c r="B466" t="s">
        <v>5</v>
      </c>
      <c r="C466" t="s">
        <v>230</v>
      </c>
      <c r="D466" t="s">
        <v>1304</v>
      </c>
    </row>
    <row r="467" spans="1:4">
      <c r="A467" t="s">
        <v>1305</v>
      </c>
      <c r="B467" t="s">
        <v>9</v>
      </c>
      <c r="C467" t="s">
        <v>1306</v>
      </c>
      <c r="D467" t="s">
        <v>1307</v>
      </c>
    </row>
    <row r="468" spans="1:4">
      <c r="A468" t="s">
        <v>1308</v>
      </c>
      <c r="B468" t="s">
        <v>9</v>
      </c>
      <c r="C468" t="s">
        <v>1309</v>
      </c>
      <c r="D468" t="s">
        <v>204</v>
      </c>
    </row>
    <row r="469" spans="1:4">
      <c r="A469" t="s">
        <v>1310</v>
      </c>
      <c r="B469" t="s">
        <v>5</v>
      </c>
      <c r="C469" t="s">
        <v>1311</v>
      </c>
      <c r="D469" t="s">
        <v>1312</v>
      </c>
    </row>
    <row r="470" spans="1:4">
      <c r="A470" t="s">
        <v>1313</v>
      </c>
      <c r="B470" t="s">
        <v>5</v>
      </c>
      <c r="C470" t="s">
        <v>1314</v>
      </c>
      <c r="D470" t="s">
        <v>1315</v>
      </c>
    </row>
    <row r="471" spans="1:4">
      <c r="A471" t="s">
        <v>1316</v>
      </c>
      <c r="B471" t="s">
        <v>9</v>
      </c>
      <c r="C471" t="s">
        <v>1317</v>
      </c>
      <c r="D471" t="s">
        <v>1318</v>
      </c>
    </row>
    <row r="472" spans="1:4">
      <c r="A472" t="s">
        <v>1319</v>
      </c>
      <c r="B472" t="s">
        <v>9</v>
      </c>
      <c r="C472" t="s">
        <v>1320</v>
      </c>
      <c r="D472" t="s">
        <v>1321</v>
      </c>
    </row>
    <row r="473" spans="1:4">
      <c r="A473" t="s">
        <v>1322</v>
      </c>
      <c r="B473" t="s">
        <v>9</v>
      </c>
      <c r="C473" t="s">
        <v>657</v>
      </c>
      <c r="D473" t="s">
        <v>1323</v>
      </c>
    </row>
    <row r="474" spans="1:4">
      <c r="A474" t="s">
        <v>1324</v>
      </c>
      <c r="B474" t="s">
        <v>9</v>
      </c>
      <c r="C474" t="s">
        <v>1325</v>
      </c>
      <c r="D474" t="s">
        <v>712</v>
      </c>
    </row>
    <row r="475" spans="1:4">
      <c r="A475" t="s">
        <v>1326</v>
      </c>
      <c r="B475" t="s">
        <v>9</v>
      </c>
      <c r="C475" t="s">
        <v>40</v>
      </c>
      <c r="D475" t="s">
        <v>1327</v>
      </c>
    </row>
    <row r="476" spans="1:4">
      <c r="A476" t="s">
        <v>1328</v>
      </c>
      <c r="B476" t="s">
        <v>9</v>
      </c>
      <c r="C476" t="s">
        <v>1329</v>
      </c>
      <c r="D476" t="s">
        <v>1330</v>
      </c>
    </row>
    <row r="477" spans="1:4">
      <c r="A477" t="s">
        <v>1331</v>
      </c>
      <c r="B477" t="s">
        <v>9</v>
      </c>
      <c r="C477" t="s">
        <v>1332</v>
      </c>
      <c r="D477" t="s">
        <v>1333</v>
      </c>
    </row>
    <row r="478" spans="1:4">
      <c r="A478" t="s">
        <v>1334</v>
      </c>
      <c r="B478" t="s">
        <v>5</v>
      </c>
      <c r="C478" t="s">
        <v>1335</v>
      </c>
      <c r="D478" t="s">
        <v>1336</v>
      </c>
    </row>
    <row r="479" spans="1:4">
      <c r="A479" t="s">
        <v>1337</v>
      </c>
      <c r="B479" t="s">
        <v>9</v>
      </c>
      <c r="C479" t="s">
        <v>1338</v>
      </c>
      <c r="D479" t="s">
        <v>1339</v>
      </c>
    </row>
    <row r="480" spans="1:4">
      <c r="A480" t="s">
        <v>1340</v>
      </c>
      <c r="B480" t="s">
        <v>9</v>
      </c>
      <c r="C480" t="s">
        <v>1341</v>
      </c>
      <c r="D480" t="s">
        <v>1342</v>
      </c>
    </row>
    <row r="481" spans="1:4">
      <c r="A481" t="s">
        <v>1343</v>
      </c>
      <c r="B481" t="s">
        <v>9</v>
      </c>
      <c r="C481" t="s">
        <v>1344</v>
      </c>
      <c r="D481" t="s">
        <v>1345</v>
      </c>
    </row>
    <row r="482" spans="1:4">
      <c r="A482" t="s">
        <v>1346</v>
      </c>
      <c r="B482" t="s">
        <v>9</v>
      </c>
      <c r="C482" t="s">
        <v>537</v>
      </c>
      <c r="D482" t="s">
        <v>1347</v>
      </c>
    </row>
    <row r="483" spans="1:4">
      <c r="A483" t="s">
        <v>1348</v>
      </c>
      <c r="B483" t="s">
        <v>9</v>
      </c>
      <c r="C483" t="s">
        <v>1349</v>
      </c>
      <c r="D483" t="s">
        <v>1350</v>
      </c>
    </row>
    <row r="484" spans="1:4">
      <c r="A484" t="s">
        <v>1351</v>
      </c>
      <c r="B484" t="s">
        <v>5</v>
      </c>
      <c r="C484" t="s">
        <v>1352</v>
      </c>
      <c r="D484" t="s">
        <v>1353</v>
      </c>
    </row>
    <row r="485" spans="1:4">
      <c r="A485" t="s">
        <v>1354</v>
      </c>
      <c r="B485" t="s">
        <v>5</v>
      </c>
      <c r="C485" t="s">
        <v>1355</v>
      </c>
      <c r="D485" t="s">
        <v>388</v>
      </c>
    </row>
    <row r="486" spans="1:4">
      <c r="A486" t="s">
        <v>1356</v>
      </c>
      <c r="B486" t="s">
        <v>9</v>
      </c>
      <c r="C486" t="s">
        <v>460</v>
      </c>
      <c r="D486" t="s">
        <v>1357</v>
      </c>
    </row>
    <row r="487" spans="1:4">
      <c r="A487" t="s">
        <v>1358</v>
      </c>
      <c r="B487" t="s">
        <v>9</v>
      </c>
      <c r="C487" t="s">
        <v>212</v>
      </c>
      <c r="D487" t="s">
        <v>939</v>
      </c>
    </row>
    <row r="488" spans="1:4">
      <c r="A488" t="s">
        <v>1359</v>
      </c>
      <c r="B488" t="s">
        <v>1360</v>
      </c>
      <c r="C488" t="s">
        <v>1361</v>
      </c>
      <c r="D488" t="s">
        <v>1362</v>
      </c>
    </row>
    <row r="489" spans="1:4">
      <c r="A489" t="s">
        <v>1363</v>
      </c>
      <c r="B489" t="s">
        <v>5</v>
      </c>
      <c r="C489" t="s">
        <v>1364</v>
      </c>
      <c r="D489" t="s">
        <v>1365</v>
      </c>
    </row>
    <row r="490" spans="1:4">
      <c r="A490" t="s">
        <v>1366</v>
      </c>
      <c r="B490" t="s">
        <v>9</v>
      </c>
      <c r="C490" t="s">
        <v>396</v>
      </c>
      <c r="D490" t="s">
        <v>1367</v>
      </c>
    </row>
    <row r="491" spans="1:4">
      <c r="A491" t="s">
        <v>1368</v>
      </c>
      <c r="B491" t="s">
        <v>9</v>
      </c>
      <c r="C491" t="s">
        <v>25</v>
      </c>
      <c r="D491" t="s">
        <v>1369</v>
      </c>
    </row>
    <row r="492" spans="1:4">
      <c r="A492" t="s">
        <v>1370</v>
      </c>
      <c r="B492" t="s">
        <v>5</v>
      </c>
      <c r="C492" t="s">
        <v>1371</v>
      </c>
      <c r="D492" t="s">
        <v>1372</v>
      </c>
    </row>
    <row r="493" spans="1:4">
      <c r="A493" t="s">
        <v>1373</v>
      </c>
      <c r="B493" t="s">
        <v>5</v>
      </c>
      <c r="C493" t="s">
        <v>1374</v>
      </c>
      <c r="D493" t="s">
        <v>151</v>
      </c>
    </row>
    <row r="494" spans="1:4">
      <c r="A494" t="s">
        <v>1375</v>
      </c>
      <c r="B494" t="s">
        <v>5</v>
      </c>
      <c r="C494" t="s">
        <v>872</v>
      </c>
      <c r="D494" t="s">
        <v>1376</v>
      </c>
    </row>
    <row r="495" spans="1:4">
      <c r="A495" t="s">
        <v>1377</v>
      </c>
      <c r="B495" t="s">
        <v>9</v>
      </c>
      <c r="C495" t="s">
        <v>1378</v>
      </c>
      <c r="D495" t="s">
        <v>1379</v>
      </c>
    </row>
    <row r="496" spans="1:4">
      <c r="A496" t="s">
        <v>1380</v>
      </c>
      <c r="B496" t="s">
        <v>9</v>
      </c>
      <c r="C496" t="s">
        <v>1381</v>
      </c>
      <c r="D496" t="s">
        <v>1347</v>
      </c>
    </row>
    <row r="497" spans="1:4">
      <c r="A497" t="s">
        <v>1382</v>
      </c>
      <c r="B497" t="s">
        <v>1360</v>
      </c>
      <c r="C497" t="s">
        <v>291</v>
      </c>
      <c r="D497" t="s">
        <v>1383</v>
      </c>
    </row>
    <row r="498" spans="1:4">
      <c r="A498" t="s">
        <v>1384</v>
      </c>
      <c r="B498" t="s">
        <v>5</v>
      </c>
      <c r="C498" t="s">
        <v>1385</v>
      </c>
      <c r="D498" t="s">
        <v>1386</v>
      </c>
    </row>
    <row r="499" spans="1:4">
      <c r="A499" t="s">
        <v>1387</v>
      </c>
      <c r="B499" t="s">
        <v>9</v>
      </c>
      <c r="C499" t="s">
        <v>657</v>
      </c>
      <c r="D499" t="s">
        <v>1388</v>
      </c>
    </row>
    <row r="500" spans="1:4">
      <c r="A500" t="s">
        <v>1389</v>
      </c>
      <c r="B500" t="s">
        <v>5</v>
      </c>
      <c r="C500" t="s">
        <v>1390</v>
      </c>
      <c r="D500" t="s">
        <v>1391</v>
      </c>
    </row>
    <row r="501" spans="1:4">
      <c r="A501" t="s">
        <v>1392</v>
      </c>
      <c r="B501" t="s">
        <v>5</v>
      </c>
      <c r="C501" t="s">
        <v>291</v>
      </c>
      <c r="D501" t="s">
        <v>1393</v>
      </c>
    </row>
    <row r="502" spans="1:4">
      <c r="A502" t="s">
        <v>1394</v>
      </c>
      <c r="B502" t="s">
        <v>9</v>
      </c>
      <c r="C502" t="s">
        <v>1395</v>
      </c>
      <c r="D502" t="s">
        <v>1396</v>
      </c>
    </row>
    <row r="503" spans="1:4">
      <c r="A503" t="s">
        <v>1397</v>
      </c>
      <c r="B503" t="s">
        <v>9</v>
      </c>
      <c r="C503" t="s">
        <v>1398</v>
      </c>
      <c r="D503" t="s">
        <v>210</v>
      </c>
    </row>
    <row r="504" spans="1:4">
      <c r="A504" t="s">
        <v>1399</v>
      </c>
      <c r="B504" t="s">
        <v>5</v>
      </c>
      <c r="C504" t="s">
        <v>1400</v>
      </c>
      <c r="D504" t="s">
        <v>1401</v>
      </c>
    </row>
    <row r="505" spans="1:4">
      <c r="A505" t="s">
        <v>1402</v>
      </c>
      <c r="B505" t="s">
        <v>5</v>
      </c>
      <c r="C505" t="s">
        <v>1403</v>
      </c>
      <c r="D505" t="s">
        <v>1404</v>
      </c>
    </row>
    <row r="506" spans="1:4">
      <c r="A506" t="s">
        <v>1405</v>
      </c>
      <c r="B506" t="s">
        <v>5</v>
      </c>
      <c r="C506" t="s">
        <v>239</v>
      </c>
      <c r="D506" t="s">
        <v>1406</v>
      </c>
    </row>
    <row r="507" spans="1:4">
      <c r="A507" t="s">
        <v>1407</v>
      </c>
      <c r="B507" t="s">
        <v>5</v>
      </c>
      <c r="C507" t="s">
        <v>1408</v>
      </c>
      <c r="D507" t="s">
        <v>1409</v>
      </c>
    </row>
    <row r="508" spans="1:4">
      <c r="A508" t="s">
        <v>1410</v>
      </c>
      <c r="B508" t="s">
        <v>9</v>
      </c>
      <c r="C508" t="s">
        <v>1411</v>
      </c>
      <c r="D508" t="s">
        <v>1412</v>
      </c>
    </row>
    <row r="509" spans="1:4">
      <c r="A509" t="s">
        <v>1413</v>
      </c>
      <c r="B509" t="s">
        <v>9</v>
      </c>
      <c r="C509" t="s">
        <v>1414</v>
      </c>
      <c r="D509" t="s">
        <v>1415</v>
      </c>
    </row>
    <row r="510" spans="1:4">
      <c r="A510" t="s">
        <v>1416</v>
      </c>
      <c r="B510" t="s">
        <v>5</v>
      </c>
      <c r="C510" t="s">
        <v>1417</v>
      </c>
      <c r="D510" t="s">
        <v>1418</v>
      </c>
    </row>
    <row r="511" spans="1:4">
      <c r="A511" t="s">
        <v>1419</v>
      </c>
      <c r="B511" t="s">
        <v>9</v>
      </c>
      <c r="C511" t="s">
        <v>1420</v>
      </c>
      <c r="D511" t="s">
        <v>1421</v>
      </c>
    </row>
    <row r="512" spans="1:4">
      <c r="A512" t="s">
        <v>1422</v>
      </c>
      <c r="B512" t="s">
        <v>9</v>
      </c>
      <c r="C512" t="s">
        <v>1023</v>
      </c>
      <c r="D512" t="s">
        <v>1423</v>
      </c>
    </row>
    <row r="513" spans="1:4">
      <c r="A513" t="s">
        <v>1424</v>
      </c>
      <c r="B513" t="s">
        <v>9</v>
      </c>
      <c r="C513" t="s">
        <v>460</v>
      </c>
      <c r="D513" t="s">
        <v>1425</v>
      </c>
    </row>
    <row r="514" spans="1:4">
      <c r="A514" t="s">
        <v>1426</v>
      </c>
      <c r="B514" t="s">
        <v>9</v>
      </c>
      <c r="C514" t="s">
        <v>1427</v>
      </c>
      <c r="D514" t="s">
        <v>1428</v>
      </c>
    </row>
    <row r="515" spans="1:4">
      <c r="A515" t="s">
        <v>1429</v>
      </c>
      <c r="B515" t="s">
        <v>5</v>
      </c>
      <c r="C515" t="s">
        <v>1430</v>
      </c>
      <c r="D515" t="s">
        <v>1431</v>
      </c>
    </row>
    <row r="516" spans="1:4">
      <c r="A516" t="s">
        <v>1432</v>
      </c>
      <c r="B516" t="s">
        <v>9</v>
      </c>
      <c r="C516" t="s">
        <v>1433</v>
      </c>
      <c r="D516" t="s">
        <v>1434</v>
      </c>
    </row>
    <row r="517" spans="1:4">
      <c r="A517" t="s">
        <v>1435</v>
      </c>
      <c r="B517" t="s">
        <v>9</v>
      </c>
      <c r="C517" t="s">
        <v>200</v>
      </c>
      <c r="D517" t="s">
        <v>1436</v>
      </c>
    </row>
    <row r="518" spans="1:4">
      <c r="A518" t="s">
        <v>1437</v>
      </c>
      <c r="B518" t="s">
        <v>5</v>
      </c>
      <c r="C518" t="s">
        <v>323</v>
      </c>
      <c r="D518" t="s">
        <v>1438</v>
      </c>
    </row>
    <row r="519" spans="1:4">
      <c r="A519" t="s">
        <v>1439</v>
      </c>
      <c r="B519" t="s">
        <v>5</v>
      </c>
      <c r="C519" t="s">
        <v>1390</v>
      </c>
      <c r="D519" t="s">
        <v>1440</v>
      </c>
    </row>
    <row r="520" spans="1:4">
      <c r="A520" t="s">
        <v>1441</v>
      </c>
      <c r="B520" t="s">
        <v>9</v>
      </c>
      <c r="C520" t="s">
        <v>1134</v>
      </c>
      <c r="D520" t="s">
        <v>1442</v>
      </c>
    </row>
    <row r="521" spans="1:4">
      <c r="A521" t="s">
        <v>1443</v>
      </c>
      <c r="B521" t="s">
        <v>5</v>
      </c>
      <c r="C521" t="s">
        <v>1444</v>
      </c>
      <c r="D521" t="s">
        <v>1445</v>
      </c>
    </row>
    <row r="522" spans="1:4">
      <c r="A522" t="s">
        <v>1446</v>
      </c>
      <c r="B522" t="s">
        <v>9</v>
      </c>
      <c r="C522" t="s">
        <v>1447</v>
      </c>
      <c r="D522" t="s">
        <v>1448</v>
      </c>
    </row>
    <row r="523" spans="1:4">
      <c r="A523" t="s">
        <v>1449</v>
      </c>
      <c r="B523" t="s">
        <v>9</v>
      </c>
      <c r="C523" t="s">
        <v>82</v>
      </c>
      <c r="D523" t="s">
        <v>1450</v>
      </c>
    </row>
    <row r="524" spans="1:4">
      <c r="A524" t="s">
        <v>1451</v>
      </c>
      <c r="B524" t="s">
        <v>5</v>
      </c>
      <c r="C524" t="s">
        <v>1452</v>
      </c>
      <c r="D524" t="s">
        <v>1453</v>
      </c>
    </row>
    <row r="525" spans="1:4">
      <c r="A525" t="s">
        <v>1454</v>
      </c>
      <c r="B525" t="s">
        <v>1360</v>
      </c>
      <c r="C525" t="s">
        <v>1455</v>
      </c>
      <c r="D525" t="s">
        <v>1456</v>
      </c>
    </row>
    <row r="526" spans="1:4">
      <c r="A526" t="s">
        <v>1457</v>
      </c>
      <c r="B526" t="s">
        <v>5</v>
      </c>
      <c r="C526" t="s">
        <v>1458</v>
      </c>
      <c r="D526" t="s">
        <v>1459</v>
      </c>
    </row>
    <row r="527" spans="1:4">
      <c r="A527" t="s">
        <v>1460</v>
      </c>
      <c r="B527" t="s">
        <v>5</v>
      </c>
      <c r="C527" t="s">
        <v>555</v>
      </c>
      <c r="D527" t="s">
        <v>1461</v>
      </c>
    </row>
    <row r="528" spans="1:4">
      <c r="A528" t="s">
        <v>1462</v>
      </c>
      <c r="B528" t="s">
        <v>1360</v>
      </c>
      <c r="C528" t="s">
        <v>1463</v>
      </c>
      <c r="D528" t="s">
        <v>1464</v>
      </c>
    </row>
    <row r="529" spans="1:4">
      <c r="A529" t="s">
        <v>1465</v>
      </c>
      <c r="B529" t="s">
        <v>5</v>
      </c>
      <c r="C529" t="s">
        <v>174</v>
      </c>
      <c r="D529" t="s">
        <v>1466</v>
      </c>
    </row>
    <row r="530" spans="1:4">
      <c r="A530" t="s">
        <v>1467</v>
      </c>
      <c r="B530" t="s">
        <v>9</v>
      </c>
      <c r="C530" t="s">
        <v>742</v>
      </c>
      <c r="D530" t="s">
        <v>1468</v>
      </c>
    </row>
    <row r="531" spans="1:4">
      <c r="A531" t="s">
        <v>1469</v>
      </c>
      <c r="B531" t="s">
        <v>9</v>
      </c>
      <c r="C531" t="s">
        <v>1470</v>
      </c>
      <c r="D531" t="s">
        <v>1471</v>
      </c>
    </row>
    <row r="532" spans="1:4">
      <c r="A532" t="s">
        <v>1472</v>
      </c>
      <c r="B532" t="s">
        <v>5</v>
      </c>
      <c r="C532" t="s">
        <v>1473</v>
      </c>
      <c r="D532" t="s">
        <v>1474</v>
      </c>
    </row>
    <row r="533" spans="1:4">
      <c r="A533" t="s">
        <v>1475</v>
      </c>
      <c r="B533" t="s">
        <v>9</v>
      </c>
      <c r="C533" t="s">
        <v>429</v>
      </c>
      <c r="D533" t="s">
        <v>1476</v>
      </c>
    </row>
    <row r="534" spans="1:4">
      <c r="A534" t="s">
        <v>1477</v>
      </c>
      <c r="B534" t="s">
        <v>5</v>
      </c>
      <c r="C534" t="s">
        <v>1478</v>
      </c>
      <c r="D534" t="s">
        <v>1479</v>
      </c>
    </row>
    <row r="535" spans="1:4">
      <c r="A535" t="s">
        <v>1480</v>
      </c>
      <c r="B535" t="s">
        <v>9</v>
      </c>
      <c r="C535" t="s">
        <v>1414</v>
      </c>
      <c r="D535" t="s">
        <v>1481</v>
      </c>
    </row>
    <row r="536" spans="1:4">
      <c r="A536" t="s">
        <v>1482</v>
      </c>
      <c r="B536" t="s">
        <v>5</v>
      </c>
      <c r="C536" t="s">
        <v>1483</v>
      </c>
      <c r="D536" t="s">
        <v>1484</v>
      </c>
    </row>
    <row r="537" spans="1:4">
      <c r="A537" t="s">
        <v>1485</v>
      </c>
      <c r="B537" t="s">
        <v>9</v>
      </c>
      <c r="C537" t="s">
        <v>1486</v>
      </c>
      <c r="D537" t="s">
        <v>210</v>
      </c>
    </row>
    <row r="538" spans="1:4">
      <c r="A538" t="s">
        <v>1487</v>
      </c>
      <c r="B538" t="s">
        <v>5</v>
      </c>
      <c r="C538" t="s">
        <v>1488</v>
      </c>
      <c r="D538" t="s">
        <v>1489</v>
      </c>
    </row>
    <row r="539" spans="1:4">
      <c r="A539" t="s">
        <v>1490</v>
      </c>
      <c r="B539" t="s">
        <v>5</v>
      </c>
      <c r="C539" t="s">
        <v>764</v>
      </c>
      <c r="D539" t="s">
        <v>1491</v>
      </c>
    </row>
    <row r="540" spans="1:4">
      <c r="A540" t="s">
        <v>1492</v>
      </c>
      <c r="B540" t="s">
        <v>5</v>
      </c>
      <c r="C540" t="s">
        <v>1473</v>
      </c>
      <c r="D540" t="s">
        <v>1493</v>
      </c>
    </row>
    <row r="541" spans="1:4">
      <c r="A541" t="s">
        <v>1494</v>
      </c>
      <c r="B541" t="s">
        <v>9</v>
      </c>
      <c r="C541" t="s">
        <v>200</v>
      </c>
      <c r="D541" t="s">
        <v>340</v>
      </c>
    </row>
    <row r="542" spans="1:4">
      <c r="A542" t="s">
        <v>1495</v>
      </c>
      <c r="B542" t="s">
        <v>9</v>
      </c>
      <c r="C542" t="s">
        <v>1496</v>
      </c>
      <c r="D542" t="s">
        <v>1497</v>
      </c>
    </row>
    <row r="543" spans="1:4">
      <c r="A543" t="s">
        <v>1498</v>
      </c>
      <c r="B543" t="s">
        <v>9</v>
      </c>
      <c r="C543" t="s">
        <v>1499</v>
      </c>
      <c r="D543" t="s">
        <v>1500</v>
      </c>
    </row>
    <row r="544" spans="1:4">
      <c r="A544" t="s">
        <v>1501</v>
      </c>
      <c r="B544" t="s">
        <v>5</v>
      </c>
      <c r="C544" t="s">
        <v>668</v>
      </c>
      <c r="D544" t="s">
        <v>1502</v>
      </c>
    </row>
    <row r="545" spans="1:4">
      <c r="A545" t="s">
        <v>1503</v>
      </c>
      <c r="B545" t="s">
        <v>5</v>
      </c>
      <c r="C545" t="s">
        <v>1504</v>
      </c>
      <c r="D545" t="s">
        <v>1505</v>
      </c>
    </row>
    <row r="546" spans="1:4">
      <c r="A546" t="s">
        <v>1506</v>
      </c>
      <c r="B546" t="s">
        <v>1360</v>
      </c>
      <c r="C546" t="s">
        <v>1507</v>
      </c>
      <c r="D546" t="s">
        <v>1508</v>
      </c>
    </row>
    <row r="547" spans="1:4">
      <c r="A547" t="s">
        <v>1509</v>
      </c>
      <c r="B547" t="s">
        <v>9</v>
      </c>
      <c r="C547" t="s">
        <v>1068</v>
      </c>
      <c r="D547" t="s">
        <v>1510</v>
      </c>
    </row>
    <row r="548" spans="1:4">
      <c r="A548" t="s">
        <v>1511</v>
      </c>
      <c r="B548" t="s">
        <v>5</v>
      </c>
      <c r="C548" t="s">
        <v>1512</v>
      </c>
      <c r="D548" t="s">
        <v>1513</v>
      </c>
    </row>
    <row r="549" spans="1:4">
      <c r="A549" t="s">
        <v>1514</v>
      </c>
      <c r="B549" t="s">
        <v>9</v>
      </c>
      <c r="C549" t="s">
        <v>1515</v>
      </c>
      <c r="D549" t="s">
        <v>1516</v>
      </c>
    </row>
    <row r="550" spans="1:4">
      <c r="A550" t="s">
        <v>1517</v>
      </c>
      <c r="B550" t="s">
        <v>9</v>
      </c>
      <c r="C550" t="s">
        <v>1518</v>
      </c>
      <c r="D550" t="s">
        <v>1519</v>
      </c>
    </row>
    <row r="551" spans="1:4">
      <c r="A551" t="s">
        <v>1520</v>
      </c>
      <c r="B551" t="s">
        <v>9</v>
      </c>
      <c r="C551" t="s">
        <v>1521</v>
      </c>
      <c r="D551" t="s">
        <v>1522</v>
      </c>
    </row>
    <row r="552" spans="1:4">
      <c r="A552" t="s">
        <v>1523</v>
      </c>
      <c r="B552" t="s">
        <v>5</v>
      </c>
      <c r="C552" t="s">
        <v>1524</v>
      </c>
      <c r="D552" t="s">
        <v>1525</v>
      </c>
    </row>
    <row r="553" spans="1:4">
      <c r="A553" t="s">
        <v>1526</v>
      </c>
      <c r="B553" t="s">
        <v>9</v>
      </c>
      <c r="C553" t="s">
        <v>1320</v>
      </c>
      <c r="D553" t="s">
        <v>529</v>
      </c>
    </row>
    <row r="554" spans="1:4">
      <c r="A554" t="s">
        <v>1527</v>
      </c>
      <c r="B554" t="s">
        <v>9</v>
      </c>
      <c r="C554" t="s">
        <v>1528</v>
      </c>
      <c r="D554" t="s">
        <v>1529</v>
      </c>
    </row>
    <row r="555" spans="1:4">
      <c r="A555" t="s">
        <v>1530</v>
      </c>
      <c r="B555" t="s">
        <v>5</v>
      </c>
      <c r="C555" t="s">
        <v>1531</v>
      </c>
      <c r="D555" t="s">
        <v>1532</v>
      </c>
    </row>
    <row r="556" spans="1:4">
      <c r="A556" t="s">
        <v>1533</v>
      </c>
      <c r="B556" t="s">
        <v>9</v>
      </c>
      <c r="C556" t="s">
        <v>299</v>
      </c>
      <c r="D556" t="s">
        <v>1534</v>
      </c>
    </row>
    <row r="557" spans="1:4">
      <c r="A557" t="s">
        <v>1535</v>
      </c>
      <c r="B557" t="s">
        <v>9</v>
      </c>
      <c r="C557" t="s">
        <v>1536</v>
      </c>
      <c r="D557" t="s">
        <v>1537</v>
      </c>
    </row>
    <row r="558" spans="1:4">
      <c r="A558" t="s">
        <v>1538</v>
      </c>
      <c r="B558" t="s">
        <v>5</v>
      </c>
      <c r="C558" t="s">
        <v>1539</v>
      </c>
      <c r="D558" t="s">
        <v>1540</v>
      </c>
    </row>
    <row r="559" spans="1:4">
      <c r="A559" t="s">
        <v>1541</v>
      </c>
      <c r="B559" t="s">
        <v>9</v>
      </c>
      <c r="C559" t="s">
        <v>278</v>
      </c>
      <c r="D559" t="s">
        <v>1542</v>
      </c>
    </row>
    <row r="560" spans="1:4">
      <c r="A560" t="s">
        <v>1543</v>
      </c>
      <c r="B560" t="s">
        <v>5</v>
      </c>
      <c r="C560" t="s">
        <v>1335</v>
      </c>
      <c r="D560" t="s">
        <v>1544</v>
      </c>
    </row>
    <row r="561" spans="1:4">
      <c r="A561" t="s">
        <v>1545</v>
      </c>
      <c r="B561" t="s">
        <v>9</v>
      </c>
      <c r="C561" t="s">
        <v>1546</v>
      </c>
      <c r="D561" t="s">
        <v>1547</v>
      </c>
    </row>
    <row r="562" spans="1:4">
      <c r="A562" t="s">
        <v>1548</v>
      </c>
      <c r="B562" t="s">
        <v>5</v>
      </c>
      <c r="C562" t="s">
        <v>1549</v>
      </c>
      <c r="D562" t="s">
        <v>1550</v>
      </c>
    </row>
    <row r="563" spans="1:4">
      <c r="A563" t="s">
        <v>1551</v>
      </c>
      <c r="B563" t="s">
        <v>9</v>
      </c>
      <c r="C563" t="s">
        <v>1552</v>
      </c>
      <c r="D563" t="s">
        <v>1553</v>
      </c>
    </row>
    <row r="564" spans="1:4">
      <c r="A564" t="s">
        <v>1554</v>
      </c>
      <c r="B564" t="s">
        <v>9</v>
      </c>
      <c r="C564" t="s">
        <v>1555</v>
      </c>
      <c r="D564" t="s">
        <v>1556</v>
      </c>
    </row>
    <row r="565" spans="1:4">
      <c r="A565" t="s">
        <v>1557</v>
      </c>
      <c r="B565" t="s">
        <v>5</v>
      </c>
      <c r="C565" t="s">
        <v>1558</v>
      </c>
      <c r="D565" t="s">
        <v>1559</v>
      </c>
    </row>
    <row r="566" spans="1:4">
      <c r="A566" t="s">
        <v>1560</v>
      </c>
      <c r="B566" t="s">
        <v>1360</v>
      </c>
      <c r="C566" t="s">
        <v>1473</v>
      </c>
      <c r="D566" t="s">
        <v>1561</v>
      </c>
    </row>
    <row r="567" spans="1:4">
      <c r="A567" t="s">
        <v>1562</v>
      </c>
      <c r="B567" t="s">
        <v>9</v>
      </c>
      <c r="C567" t="s">
        <v>1563</v>
      </c>
      <c r="D567" t="s">
        <v>1564</v>
      </c>
    </row>
    <row r="568" spans="1:4">
      <c r="A568" t="s">
        <v>1565</v>
      </c>
      <c r="B568" t="s">
        <v>5</v>
      </c>
      <c r="C568" t="s">
        <v>1566</v>
      </c>
      <c r="D568" t="s">
        <v>1567</v>
      </c>
    </row>
    <row r="569" spans="1:4">
      <c r="A569" t="s">
        <v>1568</v>
      </c>
      <c r="B569" t="s">
        <v>5</v>
      </c>
      <c r="C569" t="s">
        <v>1569</v>
      </c>
      <c r="D569" t="s">
        <v>1570</v>
      </c>
    </row>
    <row r="570" spans="1:4">
      <c r="A570" t="s">
        <v>1571</v>
      </c>
      <c r="B570" t="s">
        <v>5</v>
      </c>
      <c r="C570" t="s">
        <v>1572</v>
      </c>
      <c r="D570" t="s">
        <v>1573</v>
      </c>
    </row>
    <row r="571" spans="1:4">
      <c r="A571" t="s">
        <v>1574</v>
      </c>
      <c r="B571" t="s">
        <v>9</v>
      </c>
      <c r="C571" t="s">
        <v>1575</v>
      </c>
      <c r="D571" t="s">
        <v>1576</v>
      </c>
    </row>
    <row r="572" spans="1:4">
      <c r="A572" t="s">
        <v>1577</v>
      </c>
      <c r="B572" t="s">
        <v>9</v>
      </c>
      <c r="C572" t="s">
        <v>1578</v>
      </c>
      <c r="D572" t="s">
        <v>1579</v>
      </c>
    </row>
    <row r="573" spans="1:4">
      <c r="A573" t="s">
        <v>1580</v>
      </c>
      <c r="B573" t="s">
        <v>9</v>
      </c>
      <c r="C573" t="s">
        <v>589</v>
      </c>
      <c r="D573" t="s">
        <v>1581</v>
      </c>
    </row>
    <row r="574" spans="1:4">
      <c r="A574" t="s">
        <v>1582</v>
      </c>
      <c r="B574" t="s">
        <v>1360</v>
      </c>
      <c r="C574" t="s">
        <v>1583</v>
      </c>
      <c r="D574" t="s">
        <v>1584</v>
      </c>
    </row>
    <row r="575" spans="1:4">
      <c r="A575" t="s">
        <v>1585</v>
      </c>
      <c r="B575" t="s">
        <v>9</v>
      </c>
      <c r="C575" t="s">
        <v>1586</v>
      </c>
      <c r="D575" t="s">
        <v>1587</v>
      </c>
    </row>
    <row r="576" spans="1:4">
      <c r="A576" t="s">
        <v>1588</v>
      </c>
      <c r="B576" t="s">
        <v>9</v>
      </c>
      <c r="C576" t="s">
        <v>1589</v>
      </c>
      <c r="D576" t="s">
        <v>1590</v>
      </c>
    </row>
    <row r="577" spans="1:4">
      <c r="A577" t="s">
        <v>1591</v>
      </c>
      <c r="B577" t="s">
        <v>5</v>
      </c>
      <c r="C577" t="s">
        <v>1592</v>
      </c>
      <c r="D577" t="s">
        <v>1593</v>
      </c>
    </row>
    <row r="578" spans="1:4">
      <c r="A578" t="s">
        <v>1594</v>
      </c>
      <c r="B578" t="s">
        <v>1360</v>
      </c>
      <c r="C578" t="s">
        <v>363</v>
      </c>
      <c r="D578" t="s">
        <v>1595</v>
      </c>
    </row>
    <row r="579" spans="1:4">
      <c r="A579" t="s">
        <v>1596</v>
      </c>
      <c r="B579" t="s">
        <v>9</v>
      </c>
      <c r="C579" t="s">
        <v>1597</v>
      </c>
      <c r="D579" t="s">
        <v>1598</v>
      </c>
    </row>
    <row r="580" spans="1:4">
      <c r="A580" t="s">
        <v>1599</v>
      </c>
      <c r="B580" t="s">
        <v>5</v>
      </c>
      <c r="C580" t="s">
        <v>1600</v>
      </c>
      <c r="D580" t="s">
        <v>1601</v>
      </c>
    </row>
    <row r="581" spans="1:4">
      <c r="A581" t="s">
        <v>1602</v>
      </c>
      <c r="B581" t="s">
        <v>5</v>
      </c>
      <c r="C581" t="s">
        <v>1603</v>
      </c>
      <c r="D581" t="s">
        <v>1604</v>
      </c>
    </row>
    <row r="582" spans="1:4">
      <c r="A582" t="s">
        <v>1605</v>
      </c>
      <c r="B582" t="s">
        <v>9</v>
      </c>
      <c r="C582" t="s">
        <v>1606</v>
      </c>
      <c r="D582" t="s">
        <v>1607</v>
      </c>
    </row>
    <row r="583" spans="1:4">
      <c r="A583" t="s">
        <v>1608</v>
      </c>
      <c r="B583" t="s">
        <v>9</v>
      </c>
      <c r="C583" t="s">
        <v>13</v>
      </c>
      <c r="D583" t="s">
        <v>1609</v>
      </c>
    </row>
    <row r="584" spans="1:4">
      <c r="A584" t="s">
        <v>1610</v>
      </c>
      <c r="B584" t="s">
        <v>5</v>
      </c>
      <c r="C584" t="s">
        <v>1611</v>
      </c>
      <c r="D584" t="s">
        <v>1612</v>
      </c>
    </row>
    <row r="585" spans="1:4">
      <c r="A585" t="s">
        <v>1613</v>
      </c>
      <c r="B585" t="s">
        <v>9</v>
      </c>
      <c r="C585" t="s">
        <v>1167</v>
      </c>
      <c r="D585" t="s">
        <v>1614</v>
      </c>
    </row>
    <row r="586" spans="1:4">
      <c r="A586" t="s">
        <v>1615</v>
      </c>
      <c r="B586" t="s">
        <v>5</v>
      </c>
      <c r="C586" t="s">
        <v>1616</v>
      </c>
      <c r="D586" t="s">
        <v>1617</v>
      </c>
    </row>
    <row r="587" spans="1:4">
      <c r="A587" t="s">
        <v>1618</v>
      </c>
      <c r="B587" t="s">
        <v>5</v>
      </c>
      <c r="C587" t="s">
        <v>1036</v>
      </c>
      <c r="D587" t="s">
        <v>1619</v>
      </c>
    </row>
    <row r="588" spans="1:4">
      <c r="A588" t="s">
        <v>1620</v>
      </c>
      <c r="B588" t="s">
        <v>5</v>
      </c>
      <c r="C588" t="s">
        <v>1621</v>
      </c>
      <c r="D588" t="s">
        <v>1622</v>
      </c>
    </row>
    <row r="589" spans="1:4">
      <c r="A589" t="s">
        <v>1623</v>
      </c>
      <c r="B589" t="s">
        <v>5</v>
      </c>
      <c r="C589" t="s">
        <v>1624</v>
      </c>
      <c r="D589" t="s">
        <v>1625</v>
      </c>
    </row>
    <row r="590" spans="1:4">
      <c r="A590" t="s">
        <v>1626</v>
      </c>
      <c r="B590" t="s">
        <v>1360</v>
      </c>
      <c r="C590" t="s">
        <v>219</v>
      </c>
      <c r="D590" t="s">
        <v>237</v>
      </c>
    </row>
    <row r="591" spans="1:4">
      <c r="A591" t="s">
        <v>1627</v>
      </c>
      <c r="B591" t="s">
        <v>5</v>
      </c>
      <c r="C591" t="s">
        <v>1628</v>
      </c>
      <c r="D591" t="s">
        <v>1629</v>
      </c>
    </row>
    <row r="592" spans="1:4">
      <c r="A592" t="s">
        <v>1630</v>
      </c>
      <c r="B592" t="s">
        <v>9</v>
      </c>
      <c r="C592" t="s">
        <v>751</v>
      </c>
      <c r="D592" t="s">
        <v>1631</v>
      </c>
    </row>
    <row r="593" spans="1:4">
      <c r="A593" t="s">
        <v>1632</v>
      </c>
      <c r="B593" t="s">
        <v>5</v>
      </c>
      <c r="C593" t="s">
        <v>1633</v>
      </c>
      <c r="D593" t="s">
        <v>204</v>
      </c>
    </row>
    <row r="594" spans="1:4">
      <c r="A594" t="s">
        <v>1634</v>
      </c>
      <c r="B594" t="s">
        <v>5</v>
      </c>
      <c r="C594" t="s">
        <v>1635</v>
      </c>
      <c r="D594" t="s">
        <v>1636</v>
      </c>
    </row>
    <row r="595" spans="1:4">
      <c r="A595" t="s">
        <v>1637</v>
      </c>
      <c r="B595" t="s">
        <v>1360</v>
      </c>
      <c r="C595" t="s">
        <v>1638</v>
      </c>
      <c r="D595" t="s">
        <v>1639</v>
      </c>
    </row>
    <row r="596" spans="1:4">
      <c r="A596" t="s">
        <v>1640</v>
      </c>
      <c r="B596" t="s">
        <v>5</v>
      </c>
      <c r="C596" t="s">
        <v>1641</v>
      </c>
      <c r="D596" t="s">
        <v>1642</v>
      </c>
    </row>
    <row r="597" spans="1:4">
      <c r="A597" t="s">
        <v>1643</v>
      </c>
      <c r="B597" t="s">
        <v>9</v>
      </c>
      <c r="C597" t="s">
        <v>1644</v>
      </c>
      <c r="D597" t="s">
        <v>1645</v>
      </c>
    </row>
    <row r="598" spans="1:4">
      <c r="A598" t="s">
        <v>1646</v>
      </c>
      <c r="B598" t="s">
        <v>9</v>
      </c>
      <c r="C598" t="s">
        <v>1647</v>
      </c>
      <c r="D598" t="s">
        <v>1648</v>
      </c>
    </row>
    <row r="599" spans="1:4">
      <c r="A599" t="s">
        <v>1649</v>
      </c>
      <c r="B599" t="s">
        <v>5</v>
      </c>
      <c r="C599" t="s">
        <v>1650</v>
      </c>
      <c r="D599" t="s">
        <v>1651</v>
      </c>
    </row>
    <row r="600" spans="1:4">
      <c r="A600" t="s">
        <v>1652</v>
      </c>
      <c r="B600" t="s">
        <v>5</v>
      </c>
      <c r="C600" t="s">
        <v>1653</v>
      </c>
      <c r="D600" t="s">
        <v>1654</v>
      </c>
    </row>
    <row r="601" spans="1:4">
      <c r="A601" t="s">
        <v>1655</v>
      </c>
      <c r="B601" t="s">
        <v>9</v>
      </c>
      <c r="C601" t="s">
        <v>1656</v>
      </c>
      <c r="D601" t="s">
        <v>1657</v>
      </c>
    </row>
    <row r="602" spans="1:4">
      <c r="A602" t="s">
        <v>1658</v>
      </c>
      <c r="B602" t="s">
        <v>5</v>
      </c>
      <c r="C602" t="s">
        <v>1659</v>
      </c>
      <c r="D602" t="s">
        <v>1660</v>
      </c>
    </row>
    <row r="603" spans="1:4">
      <c r="A603" t="s">
        <v>1661</v>
      </c>
      <c r="B603" t="s">
        <v>1360</v>
      </c>
      <c r="C603" t="s">
        <v>567</v>
      </c>
      <c r="D603" t="s">
        <v>25</v>
      </c>
    </row>
    <row r="604" spans="1:4">
      <c r="A604" t="s">
        <v>1662</v>
      </c>
      <c r="B604" t="s">
        <v>1360</v>
      </c>
      <c r="C604" t="s">
        <v>1663</v>
      </c>
      <c r="D604" t="s">
        <v>1664</v>
      </c>
    </row>
    <row r="605" spans="1:4">
      <c r="A605" t="s">
        <v>1665</v>
      </c>
      <c r="B605" t="s">
        <v>9</v>
      </c>
      <c r="C605" t="s">
        <v>1606</v>
      </c>
      <c r="D605" t="s">
        <v>1666</v>
      </c>
    </row>
    <row r="606" spans="1:4">
      <c r="A606" t="s">
        <v>1667</v>
      </c>
      <c r="B606" t="s">
        <v>9</v>
      </c>
      <c r="C606" t="s">
        <v>1668</v>
      </c>
      <c r="D606" t="s">
        <v>344</v>
      </c>
    </row>
    <row r="607" spans="1:4">
      <c r="A607" t="s">
        <v>1669</v>
      </c>
      <c r="B607" t="s">
        <v>9</v>
      </c>
      <c r="C607" t="s">
        <v>1670</v>
      </c>
      <c r="D607" t="s">
        <v>1671</v>
      </c>
    </row>
    <row r="608" spans="1:4">
      <c r="A608" t="s">
        <v>1672</v>
      </c>
      <c r="B608" t="s">
        <v>9</v>
      </c>
      <c r="C608" t="s">
        <v>1673</v>
      </c>
      <c r="D608" t="s">
        <v>1674</v>
      </c>
    </row>
    <row r="609" spans="1:4">
      <c r="A609" t="s">
        <v>1675</v>
      </c>
      <c r="B609" t="s">
        <v>9</v>
      </c>
      <c r="C609" t="s">
        <v>1676</v>
      </c>
      <c r="D609" t="s">
        <v>1677</v>
      </c>
    </row>
    <row r="610" spans="1:4">
      <c r="A610" t="s">
        <v>1678</v>
      </c>
      <c r="B610" t="s">
        <v>9</v>
      </c>
      <c r="C610" t="s">
        <v>1679</v>
      </c>
      <c r="D610" t="s">
        <v>1680</v>
      </c>
    </row>
    <row r="611" spans="1:4">
      <c r="A611" t="s">
        <v>1681</v>
      </c>
      <c r="B611" t="s">
        <v>1360</v>
      </c>
      <c r="C611" t="s">
        <v>1682</v>
      </c>
      <c r="D611" t="s">
        <v>1683</v>
      </c>
    </row>
    <row r="612" spans="1:4">
      <c r="A612" t="s">
        <v>1684</v>
      </c>
      <c r="B612" t="s">
        <v>9</v>
      </c>
      <c r="C612" t="s">
        <v>1685</v>
      </c>
      <c r="D612" t="s">
        <v>1686</v>
      </c>
    </row>
    <row r="613" spans="1:4">
      <c r="A613" t="s">
        <v>1687</v>
      </c>
      <c r="B613" t="s">
        <v>5</v>
      </c>
      <c r="C613" t="s">
        <v>754</v>
      </c>
      <c r="D613" t="s">
        <v>1688</v>
      </c>
    </row>
    <row r="614" spans="1:4">
      <c r="A614" t="s">
        <v>1689</v>
      </c>
      <c r="B614" t="s">
        <v>5</v>
      </c>
      <c r="C614" t="s">
        <v>1690</v>
      </c>
      <c r="D614" t="s">
        <v>1691</v>
      </c>
    </row>
    <row r="615" spans="1:4">
      <c r="A615" t="s">
        <v>1692</v>
      </c>
      <c r="B615" t="s">
        <v>9</v>
      </c>
      <c r="C615" t="s">
        <v>1693</v>
      </c>
      <c r="D615" t="s">
        <v>1694</v>
      </c>
    </row>
    <row r="616" spans="1:4">
      <c r="A616" t="s">
        <v>1695</v>
      </c>
      <c r="B616" t="s">
        <v>5</v>
      </c>
      <c r="C616" t="s">
        <v>1696</v>
      </c>
      <c r="D616" t="s">
        <v>1697</v>
      </c>
    </row>
    <row r="617" spans="1:4">
      <c r="A617" t="s">
        <v>1698</v>
      </c>
      <c r="B617" t="s">
        <v>5</v>
      </c>
      <c r="C617" t="s">
        <v>1699</v>
      </c>
      <c r="D617" t="s">
        <v>213</v>
      </c>
    </row>
    <row r="618" spans="1:4">
      <c r="A618" t="s">
        <v>1700</v>
      </c>
      <c r="B618" t="s">
        <v>1360</v>
      </c>
      <c r="C618" t="s">
        <v>555</v>
      </c>
      <c r="D618" t="s">
        <v>816</v>
      </c>
    </row>
    <row r="619" spans="1:4">
      <c r="A619" t="s">
        <v>1701</v>
      </c>
      <c r="B619" t="s">
        <v>5</v>
      </c>
      <c r="C619" t="s">
        <v>546</v>
      </c>
      <c r="D619" t="s">
        <v>1702</v>
      </c>
    </row>
    <row r="620" spans="1:4">
      <c r="A620" t="s">
        <v>1703</v>
      </c>
      <c r="B620" t="s">
        <v>5</v>
      </c>
      <c r="C620" t="s">
        <v>693</v>
      </c>
      <c r="D620" t="s">
        <v>1704</v>
      </c>
    </row>
    <row r="621" spans="1:4">
      <c r="A621" t="s">
        <v>1705</v>
      </c>
      <c r="B621" t="s">
        <v>5</v>
      </c>
      <c r="C621" t="s">
        <v>1706</v>
      </c>
      <c r="D621" t="s">
        <v>1707</v>
      </c>
    </row>
    <row r="622" spans="1:4">
      <c r="A622" t="s">
        <v>1708</v>
      </c>
      <c r="B622" t="s">
        <v>1360</v>
      </c>
      <c r="C622" t="s">
        <v>1709</v>
      </c>
      <c r="D622" t="s">
        <v>1710</v>
      </c>
    </row>
    <row r="623" spans="1:4">
      <c r="A623" t="s">
        <v>1711</v>
      </c>
      <c r="B623" t="s">
        <v>9</v>
      </c>
      <c r="C623" t="s">
        <v>1712</v>
      </c>
      <c r="D623" t="s">
        <v>1713</v>
      </c>
    </row>
    <row r="624" spans="1:4">
      <c r="A624" t="s">
        <v>1714</v>
      </c>
      <c r="B624" t="s">
        <v>5</v>
      </c>
      <c r="C624" t="s">
        <v>1715</v>
      </c>
      <c r="D624" t="s">
        <v>1716</v>
      </c>
    </row>
    <row r="625" spans="1:4">
      <c r="A625" t="s">
        <v>1717</v>
      </c>
      <c r="B625" t="s">
        <v>9</v>
      </c>
      <c r="C625" t="s">
        <v>1718</v>
      </c>
      <c r="D625" t="s">
        <v>1719</v>
      </c>
    </row>
    <row r="626" spans="1:4">
      <c r="A626" t="s">
        <v>1720</v>
      </c>
      <c r="B626" t="s">
        <v>9</v>
      </c>
      <c r="C626" t="s">
        <v>1721</v>
      </c>
      <c r="D626" t="s">
        <v>1722</v>
      </c>
    </row>
    <row r="627" spans="1:4">
      <c r="A627" t="s">
        <v>1723</v>
      </c>
      <c r="B627" t="s">
        <v>9</v>
      </c>
      <c r="C627" t="s">
        <v>1724</v>
      </c>
      <c r="D627" t="s">
        <v>1725</v>
      </c>
    </row>
    <row r="628" spans="1:4">
      <c r="A628" t="s">
        <v>1726</v>
      </c>
      <c r="B628" t="s">
        <v>9</v>
      </c>
      <c r="C628" t="s">
        <v>1727</v>
      </c>
      <c r="D628" t="s">
        <v>1728</v>
      </c>
    </row>
    <row r="629" spans="1:4">
      <c r="A629" t="s">
        <v>1729</v>
      </c>
      <c r="B629" t="s">
        <v>1360</v>
      </c>
      <c r="C629" t="s">
        <v>1730</v>
      </c>
      <c r="D629" t="s">
        <v>1731</v>
      </c>
    </row>
    <row r="630" spans="1:4">
      <c r="A630" t="s">
        <v>1732</v>
      </c>
      <c r="B630" t="s">
        <v>9</v>
      </c>
      <c r="C630" t="s">
        <v>1733</v>
      </c>
      <c r="D630" t="s">
        <v>1734</v>
      </c>
    </row>
    <row r="631" spans="1:4">
      <c r="A631" t="s">
        <v>1735</v>
      </c>
      <c r="B631" t="s">
        <v>5</v>
      </c>
      <c r="C631" t="s">
        <v>1736</v>
      </c>
      <c r="D631" t="s">
        <v>785</v>
      </c>
    </row>
    <row r="632" spans="1:4">
      <c r="A632" t="s">
        <v>1737</v>
      </c>
      <c r="B632" t="s">
        <v>1360</v>
      </c>
      <c r="C632" t="s">
        <v>1738</v>
      </c>
      <c r="D632" t="s">
        <v>1739</v>
      </c>
    </row>
    <row r="633" spans="1:4">
      <c r="A633" t="s">
        <v>1740</v>
      </c>
      <c r="B633" t="s">
        <v>9</v>
      </c>
      <c r="C633" t="s">
        <v>649</v>
      </c>
      <c r="D633" t="s">
        <v>1741</v>
      </c>
    </row>
    <row r="634" spans="1:4">
      <c r="A634" t="s">
        <v>1742</v>
      </c>
      <c r="B634" t="s">
        <v>9</v>
      </c>
      <c r="C634" t="s">
        <v>1167</v>
      </c>
      <c r="D634" t="s">
        <v>1743</v>
      </c>
    </row>
    <row r="635" spans="1:4">
      <c r="A635" t="s">
        <v>1744</v>
      </c>
      <c r="B635" t="s">
        <v>1360</v>
      </c>
      <c r="C635" t="s">
        <v>1745</v>
      </c>
      <c r="D635" t="s">
        <v>1746</v>
      </c>
    </row>
    <row r="636" spans="1:4">
      <c r="A636" t="s">
        <v>1747</v>
      </c>
      <c r="B636" t="s">
        <v>9</v>
      </c>
      <c r="C636" t="s">
        <v>1748</v>
      </c>
      <c r="D636" t="s">
        <v>947</v>
      </c>
    </row>
    <row r="637" spans="1:4">
      <c r="A637" t="s">
        <v>1749</v>
      </c>
      <c r="B637" t="s">
        <v>1360</v>
      </c>
      <c r="C637" t="s">
        <v>1750</v>
      </c>
      <c r="D637" t="s">
        <v>1751</v>
      </c>
    </row>
    <row r="638" spans="1:4">
      <c r="A638" t="s">
        <v>1752</v>
      </c>
      <c r="B638" t="s">
        <v>5</v>
      </c>
      <c r="C638" t="s">
        <v>717</v>
      </c>
      <c r="D638" t="s">
        <v>1753</v>
      </c>
    </row>
    <row r="639" spans="1:4">
      <c r="A639" t="s">
        <v>1754</v>
      </c>
      <c r="B639" t="s">
        <v>9</v>
      </c>
      <c r="C639" t="s">
        <v>366</v>
      </c>
      <c r="D639" t="s">
        <v>1755</v>
      </c>
    </row>
    <row r="640" spans="1:4">
      <c r="A640" t="s">
        <v>1756</v>
      </c>
      <c r="B640" t="s">
        <v>5</v>
      </c>
      <c r="C640" t="s">
        <v>1757</v>
      </c>
      <c r="D640" t="s">
        <v>1758</v>
      </c>
    </row>
    <row r="641" spans="1:4">
      <c r="A641" t="s">
        <v>1759</v>
      </c>
      <c r="B641" t="s">
        <v>1360</v>
      </c>
      <c r="C641" t="s">
        <v>1760</v>
      </c>
      <c r="D641" t="s">
        <v>17</v>
      </c>
    </row>
    <row r="642" spans="1:4">
      <c r="A642" t="s">
        <v>1761</v>
      </c>
      <c r="B642" t="s">
        <v>9</v>
      </c>
      <c r="C642" t="s">
        <v>1762</v>
      </c>
      <c r="D642" t="s">
        <v>1763</v>
      </c>
    </row>
    <row r="643" spans="1:4">
      <c r="A643" t="s">
        <v>1764</v>
      </c>
      <c r="B643" t="s">
        <v>5</v>
      </c>
      <c r="C643" t="s">
        <v>1765</v>
      </c>
      <c r="D643" t="s">
        <v>195</v>
      </c>
    </row>
    <row r="644" spans="1:4">
      <c r="A644" t="s">
        <v>1766</v>
      </c>
      <c r="B644" t="s">
        <v>9</v>
      </c>
      <c r="C644" t="s">
        <v>25</v>
      </c>
      <c r="D644" t="s">
        <v>1767</v>
      </c>
    </row>
    <row r="645" spans="1:4">
      <c r="A645" t="s">
        <v>1768</v>
      </c>
      <c r="B645" t="s">
        <v>9</v>
      </c>
      <c r="C645" t="s">
        <v>1769</v>
      </c>
      <c r="D645" t="s">
        <v>1770</v>
      </c>
    </row>
    <row r="646" spans="1:4">
      <c r="A646" t="s">
        <v>1771</v>
      </c>
      <c r="B646" t="s">
        <v>5</v>
      </c>
      <c r="C646" t="s">
        <v>1131</v>
      </c>
      <c r="D646" t="s">
        <v>1772</v>
      </c>
    </row>
    <row r="647" spans="1:4">
      <c r="A647" t="s">
        <v>1773</v>
      </c>
      <c r="B647" t="s">
        <v>5</v>
      </c>
      <c r="C647" t="s">
        <v>1774</v>
      </c>
      <c r="D647" t="s">
        <v>1775</v>
      </c>
    </row>
    <row r="648" spans="1:4">
      <c r="A648" t="s">
        <v>1776</v>
      </c>
      <c r="B648" t="s">
        <v>5</v>
      </c>
      <c r="C648" t="s">
        <v>1777</v>
      </c>
      <c r="D648" t="s">
        <v>1778</v>
      </c>
    </row>
    <row r="649" spans="1:4">
      <c r="A649" t="s">
        <v>1779</v>
      </c>
      <c r="B649" t="s">
        <v>9</v>
      </c>
      <c r="C649" t="s">
        <v>1780</v>
      </c>
      <c r="D649" t="s">
        <v>1781</v>
      </c>
    </row>
    <row r="650" spans="1:4">
      <c r="A650" t="s">
        <v>1782</v>
      </c>
      <c r="B650" t="s">
        <v>9</v>
      </c>
      <c r="C650" t="s">
        <v>1134</v>
      </c>
      <c r="D650" t="s">
        <v>1783</v>
      </c>
    </row>
    <row r="651" spans="1:4">
      <c r="A651" t="s">
        <v>1784</v>
      </c>
      <c r="B651" t="s">
        <v>5</v>
      </c>
      <c r="C651" t="s">
        <v>1785</v>
      </c>
      <c r="D651" t="s">
        <v>1786</v>
      </c>
    </row>
    <row r="652" spans="1:4">
      <c r="A652" t="s">
        <v>1787</v>
      </c>
      <c r="B652" t="s">
        <v>9</v>
      </c>
      <c r="C652" t="s">
        <v>40</v>
      </c>
      <c r="D652" t="s">
        <v>1788</v>
      </c>
    </row>
    <row r="653" spans="1:4">
      <c r="A653" t="s">
        <v>1789</v>
      </c>
      <c r="B653" t="s">
        <v>5</v>
      </c>
      <c r="C653" t="s">
        <v>1790</v>
      </c>
      <c r="D653" t="s">
        <v>1791</v>
      </c>
    </row>
    <row r="654" spans="1:4">
      <c r="A654" t="s">
        <v>1792</v>
      </c>
      <c r="B654" t="s">
        <v>9</v>
      </c>
      <c r="C654" t="s">
        <v>1793</v>
      </c>
      <c r="D654" t="s">
        <v>1794</v>
      </c>
    </row>
    <row r="655" spans="1:4">
      <c r="A655" t="s">
        <v>1795</v>
      </c>
      <c r="B655" t="s">
        <v>9</v>
      </c>
      <c r="C655" t="s">
        <v>285</v>
      </c>
      <c r="D655" t="s">
        <v>1796</v>
      </c>
    </row>
    <row r="656" spans="1:4">
      <c r="A656" t="s">
        <v>1797</v>
      </c>
      <c r="B656" t="s">
        <v>9</v>
      </c>
      <c r="C656" t="s">
        <v>1798</v>
      </c>
      <c r="D656" t="s">
        <v>1799</v>
      </c>
    </row>
    <row r="657" spans="1:4">
      <c r="A657" t="s">
        <v>1800</v>
      </c>
      <c r="B657" t="s">
        <v>9</v>
      </c>
      <c r="C657" t="s">
        <v>1801</v>
      </c>
      <c r="D657" t="s">
        <v>1802</v>
      </c>
    </row>
    <row r="658" spans="1:4">
      <c r="A658" t="s">
        <v>1803</v>
      </c>
      <c r="B658" t="s">
        <v>5</v>
      </c>
      <c r="C658" t="s">
        <v>1804</v>
      </c>
      <c r="D658" t="s">
        <v>1805</v>
      </c>
    </row>
    <row r="659" spans="1:4">
      <c r="A659" t="s">
        <v>1806</v>
      </c>
      <c r="B659" t="s">
        <v>5</v>
      </c>
      <c r="C659" t="s">
        <v>1807</v>
      </c>
      <c r="D659" t="s">
        <v>1808</v>
      </c>
    </row>
    <row r="660" spans="1:4">
      <c r="A660" t="s">
        <v>1809</v>
      </c>
      <c r="B660" t="s">
        <v>5</v>
      </c>
      <c r="C660" t="s">
        <v>1810</v>
      </c>
      <c r="D660" t="s">
        <v>1811</v>
      </c>
    </row>
    <row r="661" spans="1:4">
      <c r="A661" t="s">
        <v>1812</v>
      </c>
      <c r="B661" t="s">
        <v>5</v>
      </c>
      <c r="C661" t="s">
        <v>1813</v>
      </c>
      <c r="D661" t="s">
        <v>1814</v>
      </c>
    </row>
    <row r="662" spans="1:4">
      <c r="A662" t="s">
        <v>1815</v>
      </c>
      <c r="B662" t="s">
        <v>9</v>
      </c>
      <c r="C662" t="s">
        <v>1816</v>
      </c>
      <c r="D662" t="s">
        <v>1817</v>
      </c>
    </row>
    <row r="663" spans="1:4">
      <c r="A663" t="s">
        <v>1818</v>
      </c>
      <c r="B663" t="s">
        <v>9</v>
      </c>
      <c r="C663" t="s">
        <v>1819</v>
      </c>
      <c r="D663" t="s">
        <v>1820</v>
      </c>
    </row>
    <row r="664" spans="1:4">
      <c r="A664" t="s">
        <v>1821</v>
      </c>
      <c r="B664" t="s">
        <v>9</v>
      </c>
      <c r="C664" t="s">
        <v>1822</v>
      </c>
      <c r="D664" t="s">
        <v>1823</v>
      </c>
    </row>
    <row r="665" spans="1:4">
      <c r="A665" t="s">
        <v>1824</v>
      </c>
      <c r="B665" t="s">
        <v>5</v>
      </c>
      <c r="C665" t="s">
        <v>1825</v>
      </c>
      <c r="D665" t="s">
        <v>1826</v>
      </c>
    </row>
    <row r="666" spans="1:4">
      <c r="A666" t="s">
        <v>1827</v>
      </c>
      <c r="B666" t="s">
        <v>5</v>
      </c>
      <c r="C666" t="s">
        <v>1828</v>
      </c>
      <c r="D666" t="s">
        <v>1829</v>
      </c>
    </row>
    <row r="667" spans="1:4">
      <c r="A667" t="s">
        <v>1830</v>
      </c>
      <c r="B667" t="s">
        <v>9</v>
      </c>
      <c r="C667" t="s">
        <v>1831</v>
      </c>
      <c r="D667" t="s">
        <v>1832</v>
      </c>
    </row>
    <row r="668" spans="1:4">
      <c r="A668" t="s">
        <v>1833</v>
      </c>
      <c r="B668" t="s">
        <v>1360</v>
      </c>
      <c r="C668" t="s">
        <v>1549</v>
      </c>
      <c r="D668" t="s">
        <v>1834</v>
      </c>
    </row>
    <row r="669" spans="1:4">
      <c r="A669" t="s">
        <v>1835</v>
      </c>
      <c r="B669" t="s">
        <v>1360</v>
      </c>
      <c r="C669" t="s">
        <v>1836</v>
      </c>
      <c r="D669" t="s">
        <v>1837</v>
      </c>
    </row>
    <row r="670" spans="1:4">
      <c r="A670" t="s">
        <v>1838</v>
      </c>
      <c r="B670" t="s">
        <v>9</v>
      </c>
      <c r="C670" t="s">
        <v>543</v>
      </c>
      <c r="D670" t="s">
        <v>1839</v>
      </c>
    </row>
    <row r="671" spans="1:4">
      <c r="A671" t="s">
        <v>1840</v>
      </c>
      <c r="B671" t="s">
        <v>1360</v>
      </c>
      <c r="C671" t="s">
        <v>239</v>
      </c>
      <c r="D671" t="s">
        <v>1040</v>
      </c>
    </row>
    <row r="672" spans="1:4">
      <c r="A672" t="s">
        <v>1841</v>
      </c>
      <c r="B672" t="s">
        <v>9</v>
      </c>
      <c r="C672" t="s">
        <v>1842</v>
      </c>
      <c r="D672" t="s">
        <v>1843</v>
      </c>
    </row>
    <row r="673" spans="1:4">
      <c r="A673" t="s">
        <v>1844</v>
      </c>
      <c r="B673" t="s">
        <v>5</v>
      </c>
      <c r="C673" t="s">
        <v>1845</v>
      </c>
      <c r="D673" t="s">
        <v>1846</v>
      </c>
    </row>
    <row r="674" spans="1:4">
      <c r="A674" t="s">
        <v>1847</v>
      </c>
      <c r="B674" t="s">
        <v>5</v>
      </c>
      <c r="C674" t="s">
        <v>1848</v>
      </c>
      <c r="D674" t="s">
        <v>1849</v>
      </c>
    </row>
    <row r="675" spans="1:4">
      <c r="A675" t="s">
        <v>1850</v>
      </c>
      <c r="B675" t="s">
        <v>5</v>
      </c>
      <c r="C675" t="s">
        <v>1851</v>
      </c>
      <c r="D675" t="s">
        <v>1852</v>
      </c>
    </row>
    <row r="676" spans="1:4">
      <c r="A676" t="s">
        <v>1853</v>
      </c>
      <c r="B676" t="s">
        <v>5</v>
      </c>
      <c r="C676" t="s">
        <v>1854</v>
      </c>
      <c r="D676" t="s">
        <v>1855</v>
      </c>
    </row>
    <row r="677" spans="1:4">
      <c r="A677" t="s">
        <v>1856</v>
      </c>
      <c r="B677" t="s">
        <v>5</v>
      </c>
      <c r="C677" t="s">
        <v>1857</v>
      </c>
      <c r="D677" t="s">
        <v>1858</v>
      </c>
    </row>
    <row r="678" spans="1:4">
      <c r="A678" t="s">
        <v>1859</v>
      </c>
      <c r="B678" t="s">
        <v>1360</v>
      </c>
      <c r="C678" t="s">
        <v>1860</v>
      </c>
      <c r="D678" t="s">
        <v>1861</v>
      </c>
    </row>
    <row r="679" spans="1:4">
      <c r="A679" t="s">
        <v>1862</v>
      </c>
      <c r="B679" t="s">
        <v>5</v>
      </c>
      <c r="C679" t="s">
        <v>1863</v>
      </c>
      <c r="D679" t="s">
        <v>1864</v>
      </c>
    </row>
    <row r="680" spans="1:4">
      <c r="A680" t="s">
        <v>1865</v>
      </c>
      <c r="B680" t="s">
        <v>9</v>
      </c>
      <c r="C680" t="s">
        <v>1866</v>
      </c>
      <c r="D680" t="s">
        <v>1867</v>
      </c>
    </row>
    <row r="681" spans="1:4">
      <c r="A681" t="s">
        <v>1868</v>
      </c>
      <c r="B681" t="s">
        <v>9</v>
      </c>
      <c r="C681" t="s">
        <v>1126</v>
      </c>
      <c r="D681" t="s">
        <v>1869</v>
      </c>
    </row>
    <row r="682" spans="1:4">
      <c r="A682" t="s">
        <v>1870</v>
      </c>
      <c r="B682" t="s">
        <v>5</v>
      </c>
      <c r="C682" t="s">
        <v>1871</v>
      </c>
      <c r="D682" t="s">
        <v>1872</v>
      </c>
    </row>
    <row r="683" spans="1:4">
      <c r="A683" t="s">
        <v>1873</v>
      </c>
      <c r="B683" t="s">
        <v>1360</v>
      </c>
      <c r="C683" t="s">
        <v>1874</v>
      </c>
      <c r="D683" t="s">
        <v>1875</v>
      </c>
    </row>
    <row r="684" spans="1:4">
      <c r="A684" t="s">
        <v>1876</v>
      </c>
      <c r="B684" t="s">
        <v>5</v>
      </c>
      <c r="C684" t="s">
        <v>291</v>
      </c>
      <c r="D684" t="s">
        <v>1877</v>
      </c>
    </row>
    <row r="685" spans="1:4">
      <c r="A685" t="s">
        <v>1878</v>
      </c>
      <c r="B685" t="s">
        <v>5</v>
      </c>
      <c r="C685" t="s">
        <v>1879</v>
      </c>
      <c r="D685" t="s">
        <v>1880</v>
      </c>
    </row>
    <row r="686" spans="1:4">
      <c r="A686" t="s">
        <v>1881</v>
      </c>
      <c r="B686" t="s">
        <v>9</v>
      </c>
      <c r="C686" t="s">
        <v>1882</v>
      </c>
      <c r="D686" t="s">
        <v>1883</v>
      </c>
    </row>
    <row r="687" spans="1:4">
      <c r="A687" t="s">
        <v>1884</v>
      </c>
      <c r="B687" t="s">
        <v>9</v>
      </c>
      <c r="C687" t="s">
        <v>1885</v>
      </c>
      <c r="D687" t="s">
        <v>1886</v>
      </c>
    </row>
    <row r="688" spans="1:4">
      <c r="A688" t="s">
        <v>1887</v>
      </c>
      <c r="B688" t="s">
        <v>5</v>
      </c>
      <c r="C688" t="s">
        <v>1888</v>
      </c>
      <c r="D688" t="s">
        <v>1889</v>
      </c>
    </row>
    <row r="689" spans="1:4">
      <c r="A689" t="s">
        <v>1890</v>
      </c>
      <c r="B689" t="s">
        <v>5</v>
      </c>
      <c r="C689" t="s">
        <v>1891</v>
      </c>
      <c r="D689" t="s">
        <v>1892</v>
      </c>
    </row>
    <row r="690" spans="1:4">
      <c r="A690" t="s">
        <v>1893</v>
      </c>
      <c r="B690" t="s">
        <v>5</v>
      </c>
      <c r="C690" t="s">
        <v>1894</v>
      </c>
      <c r="D690" t="s">
        <v>1895</v>
      </c>
    </row>
    <row r="691" spans="1:4">
      <c r="A691" t="s">
        <v>1896</v>
      </c>
      <c r="B691" t="s">
        <v>5</v>
      </c>
      <c r="C691" t="s">
        <v>1897</v>
      </c>
      <c r="D691" t="s">
        <v>1898</v>
      </c>
    </row>
    <row r="692" spans="1:4">
      <c r="A692" t="s">
        <v>1899</v>
      </c>
      <c r="B692" t="s">
        <v>5</v>
      </c>
      <c r="C692" t="s">
        <v>1900</v>
      </c>
      <c r="D692" t="s">
        <v>1901</v>
      </c>
    </row>
    <row r="693" spans="1:4">
      <c r="A693" t="s">
        <v>1902</v>
      </c>
      <c r="B693" t="s">
        <v>9</v>
      </c>
      <c r="C693" t="s">
        <v>1903</v>
      </c>
      <c r="D693" t="s">
        <v>1904</v>
      </c>
    </row>
    <row r="694" spans="1:4">
      <c r="A694" t="s">
        <v>1905</v>
      </c>
      <c r="B694" t="s">
        <v>1360</v>
      </c>
      <c r="C694" t="s">
        <v>1906</v>
      </c>
      <c r="D694" t="s">
        <v>1907</v>
      </c>
    </row>
    <row r="695" spans="1:4">
      <c r="A695" t="s">
        <v>1908</v>
      </c>
      <c r="B695" t="s">
        <v>5</v>
      </c>
      <c r="C695" t="s">
        <v>1909</v>
      </c>
      <c r="D695" t="s">
        <v>1910</v>
      </c>
    </row>
    <row r="696" spans="1:4">
      <c r="A696" t="s">
        <v>1911</v>
      </c>
      <c r="B696" t="s">
        <v>9</v>
      </c>
      <c r="C696" t="s">
        <v>1912</v>
      </c>
      <c r="D696" t="s">
        <v>1913</v>
      </c>
    </row>
    <row r="697" spans="1:4">
      <c r="A697" t="s">
        <v>1914</v>
      </c>
      <c r="B697" t="s">
        <v>9</v>
      </c>
      <c r="C697" t="s">
        <v>1915</v>
      </c>
      <c r="D697" t="s">
        <v>1916</v>
      </c>
    </row>
    <row r="698" spans="1:4">
      <c r="A698" t="s">
        <v>1917</v>
      </c>
      <c r="B698" t="s">
        <v>9</v>
      </c>
      <c r="C698" t="s">
        <v>1918</v>
      </c>
      <c r="D698" t="s">
        <v>1919</v>
      </c>
    </row>
    <row r="699" spans="1:4">
      <c r="A699" t="s">
        <v>1920</v>
      </c>
      <c r="B699" t="s">
        <v>5</v>
      </c>
      <c r="C699" t="s">
        <v>248</v>
      </c>
      <c r="D699" t="s">
        <v>1921</v>
      </c>
    </row>
    <row r="700" spans="1:4">
      <c r="A700" t="s">
        <v>1922</v>
      </c>
      <c r="B700" t="s">
        <v>5</v>
      </c>
      <c r="C700" t="s">
        <v>1923</v>
      </c>
      <c r="D700" t="s">
        <v>1924</v>
      </c>
    </row>
    <row r="701" spans="1:4">
      <c r="A701" t="s">
        <v>1925</v>
      </c>
      <c r="B701" t="s">
        <v>9</v>
      </c>
      <c r="C701" t="s">
        <v>1926</v>
      </c>
      <c r="D701" t="s">
        <v>1927</v>
      </c>
    </row>
    <row r="702" spans="1:4">
      <c r="A702" t="s">
        <v>1928</v>
      </c>
      <c r="B702" t="s">
        <v>1360</v>
      </c>
      <c r="C702" t="s">
        <v>1929</v>
      </c>
      <c r="D702" t="s">
        <v>1930</v>
      </c>
    </row>
    <row r="703" spans="1:4">
      <c r="A703" t="s">
        <v>1931</v>
      </c>
      <c r="B703" t="s">
        <v>9</v>
      </c>
      <c r="C703" t="s">
        <v>1932</v>
      </c>
      <c r="D703" t="s">
        <v>1933</v>
      </c>
    </row>
    <row r="704" spans="1:4">
      <c r="A704" t="s">
        <v>1934</v>
      </c>
      <c r="B704" t="s">
        <v>9</v>
      </c>
      <c r="C704" t="s">
        <v>1935</v>
      </c>
      <c r="D704" t="s">
        <v>1936</v>
      </c>
    </row>
    <row r="705" spans="1:4">
      <c r="A705" t="s">
        <v>1937</v>
      </c>
      <c r="B705" t="s">
        <v>5</v>
      </c>
      <c r="C705" t="s">
        <v>230</v>
      </c>
      <c r="D705" t="s">
        <v>1938</v>
      </c>
    </row>
    <row r="706" spans="1:4">
      <c r="A706" t="s">
        <v>1939</v>
      </c>
      <c r="B706" t="s">
        <v>5</v>
      </c>
      <c r="C706" t="s">
        <v>1940</v>
      </c>
      <c r="D706" t="s">
        <v>1941</v>
      </c>
    </row>
    <row r="707" spans="1:4">
      <c r="A707" t="s">
        <v>1942</v>
      </c>
      <c r="B707" t="s">
        <v>9</v>
      </c>
      <c r="C707" t="s">
        <v>1943</v>
      </c>
      <c r="D707" t="s">
        <v>1944</v>
      </c>
    </row>
    <row r="708" spans="1:4">
      <c r="A708" t="s">
        <v>1945</v>
      </c>
      <c r="B708" t="s">
        <v>5</v>
      </c>
      <c r="C708" t="s">
        <v>1197</v>
      </c>
      <c r="D708" t="s">
        <v>1946</v>
      </c>
    </row>
    <row r="709" spans="1:4">
      <c r="A709" t="s">
        <v>1947</v>
      </c>
      <c r="B709" t="s">
        <v>1360</v>
      </c>
      <c r="C709" t="s">
        <v>1473</v>
      </c>
      <c r="D709" t="s">
        <v>1347</v>
      </c>
    </row>
    <row r="710" spans="1:4">
      <c r="A710" t="s">
        <v>1948</v>
      </c>
      <c r="B710" t="s">
        <v>1360</v>
      </c>
      <c r="C710" t="s">
        <v>1949</v>
      </c>
      <c r="D710" t="s">
        <v>1950</v>
      </c>
    </row>
    <row r="711" spans="1:4">
      <c r="A711" t="s">
        <v>1951</v>
      </c>
      <c r="B711" t="s">
        <v>5</v>
      </c>
      <c r="C711" t="s">
        <v>1952</v>
      </c>
      <c r="D711" t="s">
        <v>1953</v>
      </c>
    </row>
    <row r="712" spans="1:4">
      <c r="A712" t="s">
        <v>1954</v>
      </c>
      <c r="B712" t="s">
        <v>5</v>
      </c>
      <c r="C712" t="s">
        <v>1955</v>
      </c>
      <c r="D712" t="s">
        <v>1956</v>
      </c>
    </row>
    <row r="713" spans="1:4">
      <c r="A713" t="s">
        <v>1957</v>
      </c>
      <c r="B713" t="s">
        <v>5</v>
      </c>
      <c r="C713" t="s">
        <v>1958</v>
      </c>
      <c r="D713" t="s">
        <v>1959</v>
      </c>
    </row>
    <row r="714" spans="1:4">
      <c r="A714" t="s">
        <v>1960</v>
      </c>
      <c r="B714" t="s">
        <v>9</v>
      </c>
      <c r="C714" t="s">
        <v>1961</v>
      </c>
      <c r="D714" t="s">
        <v>1962</v>
      </c>
    </row>
    <row r="715" spans="1:4">
      <c r="A715" t="s">
        <v>1963</v>
      </c>
      <c r="B715" t="s">
        <v>1360</v>
      </c>
      <c r="C715" t="s">
        <v>723</v>
      </c>
      <c r="D715" t="s">
        <v>1964</v>
      </c>
    </row>
    <row r="716" spans="1:4">
      <c r="A716" t="s">
        <v>1965</v>
      </c>
      <c r="B716" t="s">
        <v>1360</v>
      </c>
      <c r="C716" t="s">
        <v>1966</v>
      </c>
      <c r="D716" t="s">
        <v>195</v>
      </c>
    </row>
    <row r="717" spans="1:4">
      <c r="A717" t="s">
        <v>1967</v>
      </c>
      <c r="B717" t="s">
        <v>5</v>
      </c>
      <c r="C717" t="s">
        <v>1968</v>
      </c>
      <c r="D717" t="s">
        <v>1969</v>
      </c>
    </row>
    <row r="718" spans="1:4">
      <c r="A718" t="s">
        <v>1970</v>
      </c>
      <c r="B718" t="s">
        <v>5</v>
      </c>
      <c r="C718" t="s">
        <v>1971</v>
      </c>
      <c r="D718" t="s">
        <v>1972</v>
      </c>
    </row>
    <row r="719" spans="1:4">
      <c r="A719" t="s">
        <v>1973</v>
      </c>
      <c r="B719" t="s">
        <v>9</v>
      </c>
      <c r="C719" t="s">
        <v>1974</v>
      </c>
      <c r="D719" t="s">
        <v>1975</v>
      </c>
    </row>
    <row r="720" spans="1:4">
      <c r="A720" t="s">
        <v>1976</v>
      </c>
      <c r="B720" t="s">
        <v>9</v>
      </c>
      <c r="C720" t="s">
        <v>1977</v>
      </c>
      <c r="D720" t="s">
        <v>1978</v>
      </c>
    </row>
    <row r="721" spans="1:4">
      <c r="A721" t="s">
        <v>1979</v>
      </c>
      <c r="B721" t="s">
        <v>9</v>
      </c>
      <c r="C721" t="s">
        <v>1980</v>
      </c>
      <c r="D721" t="s">
        <v>1981</v>
      </c>
    </row>
    <row r="722" spans="1:4">
      <c r="A722" t="s">
        <v>1982</v>
      </c>
      <c r="B722" t="s">
        <v>5</v>
      </c>
      <c r="C722" t="s">
        <v>93</v>
      </c>
      <c r="D722" t="s">
        <v>1983</v>
      </c>
    </row>
    <row r="723" spans="1:4">
      <c r="A723" t="s">
        <v>1984</v>
      </c>
      <c r="B723" t="s">
        <v>5</v>
      </c>
      <c r="C723" t="s">
        <v>1161</v>
      </c>
      <c r="D723" t="s">
        <v>1985</v>
      </c>
    </row>
    <row r="724" spans="1:4">
      <c r="A724" t="s">
        <v>1986</v>
      </c>
      <c r="B724" t="s">
        <v>5</v>
      </c>
      <c r="C724" t="s">
        <v>1987</v>
      </c>
      <c r="D724" t="s">
        <v>1988</v>
      </c>
    </row>
    <row r="725" spans="1:4">
      <c r="A725" t="s">
        <v>1989</v>
      </c>
      <c r="B725" t="s">
        <v>1360</v>
      </c>
      <c r="C725" t="s">
        <v>1374</v>
      </c>
      <c r="D725" t="s">
        <v>1990</v>
      </c>
    </row>
    <row r="726" spans="1:4">
      <c r="A726" t="s">
        <v>1991</v>
      </c>
      <c r="B726" t="s">
        <v>9</v>
      </c>
      <c r="C726" t="s">
        <v>1992</v>
      </c>
      <c r="D726" t="s">
        <v>1993</v>
      </c>
    </row>
    <row r="727" spans="1:4">
      <c r="A727" t="s">
        <v>1994</v>
      </c>
      <c r="B727" t="s">
        <v>9</v>
      </c>
      <c r="C727" t="s">
        <v>791</v>
      </c>
      <c r="D727" t="s">
        <v>267</v>
      </c>
    </row>
    <row r="728" spans="1:4">
      <c r="A728" t="s">
        <v>1995</v>
      </c>
      <c r="B728" t="s">
        <v>9</v>
      </c>
      <c r="C728" t="s">
        <v>64</v>
      </c>
      <c r="D728" t="s">
        <v>1996</v>
      </c>
    </row>
    <row r="729" spans="1:4">
      <c r="A729" t="s">
        <v>1997</v>
      </c>
      <c r="B729" t="s">
        <v>9</v>
      </c>
      <c r="C729" t="s">
        <v>1998</v>
      </c>
      <c r="D729" t="s">
        <v>1999</v>
      </c>
    </row>
    <row r="730" spans="1:4">
      <c r="A730" t="s">
        <v>2000</v>
      </c>
      <c r="B730" t="s">
        <v>9</v>
      </c>
      <c r="C730" t="s">
        <v>2001</v>
      </c>
      <c r="D730" t="s">
        <v>1978</v>
      </c>
    </row>
    <row r="731" spans="1:4">
      <c r="A731" t="s">
        <v>2002</v>
      </c>
      <c r="B731" t="s">
        <v>5</v>
      </c>
      <c r="C731" t="s">
        <v>2003</v>
      </c>
      <c r="D731" t="s">
        <v>2004</v>
      </c>
    </row>
    <row r="732" spans="1:4">
      <c r="A732" t="s">
        <v>2005</v>
      </c>
      <c r="B732" t="s">
        <v>5</v>
      </c>
      <c r="C732" t="s">
        <v>528</v>
      </c>
      <c r="D732" t="s">
        <v>2006</v>
      </c>
    </row>
    <row r="733" spans="1:4">
      <c r="A733" t="s">
        <v>2007</v>
      </c>
      <c r="B733" t="s">
        <v>9</v>
      </c>
      <c r="C733" t="s">
        <v>2008</v>
      </c>
      <c r="D733" t="s">
        <v>2009</v>
      </c>
    </row>
    <row r="734" spans="1:4">
      <c r="A734" t="s">
        <v>2010</v>
      </c>
      <c r="B734" t="s">
        <v>5</v>
      </c>
      <c r="C734" t="s">
        <v>2011</v>
      </c>
      <c r="D734" t="s">
        <v>2012</v>
      </c>
    </row>
    <row r="735" spans="1:4">
      <c r="A735" t="s">
        <v>2013</v>
      </c>
      <c r="B735" t="s">
        <v>5</v>
      </c>
      <c r="C735" t="s">
        <v>2014</v>
      </c>
      <c r="D735" t="s">
        <v>204</v>
      </c>
    </row>
    <row r="736" spans="1:4">
      <c r="A736" t="s">
        <v>2015</v>
      </c>
      <c r="B736" t="s">
        <v>5</v>
      </c>
      <c r="C736" t="s">
        <v>2016</v>
      </c>
      <c r="D736" t="s">
        <v>2017</v>
      </c>
    </row>
    <row r="737" spans="1:4">
      <c r="A737" t="s">
        <v>2018</v>
      </c>
      <c r="B737" t="s">
        <v>5</v>
      </c>
      <c r="C737" t="s">
        <v>2019</v>
      </c>
      <c r="D737" t="s">
        <v>2020</v>
      </c>
    </row>
    <row r="738" spans="1:4">
      <c r="A738" t="s">
        <v>2021</v>
      </c>
      <c r="B738" t="s">
        <v>9</v>
      </c>
      <c r="C738" t="s">
        <v>866</v>
      </c>
      <c r="D738" t="s">
        <v>2022</v>
      </c>
    </row>
    <row r="739" spans="1:4">
      <c r="A739" t="s">
        <v>2023</v>
      </c>
      <c r="B739" t="s">
        <v>9</v>
      </c>
      <c r="C739" t="s">
        <v>2024</v>
      </c>
      <c r="D739" t="s">
        <v>2025</v>
      </c>
    </row>
    <row r="740" spans="1:4">
      <c r="A740" t="s">
        <v>2026</v>
      </c>
      <c r="B740" t="s">
        <v>9</v>
      </c>
      <c r="C740" t="s">
        <v>2027</v>
      </c>
      <c r="D740" t="s">
        <v>2028</v>
      </c>
    </row>
    <row r="741" spans="1:4">
      <c r="A741" t="s">
        <v>2029</v>
      </c>
      <c r="B741" t="s">
        <v>1360</v>
      </c>
      <c r="C741" t="s">
        <v>2030</v>
      </c>
      <c r="D741" t="s">
        <v>2031</v>
      </c>
    </row>
    <row r="742" spans="1:4">
      <c r="A742" t="s">
        <v>2032</v>
      </c>
      <c r="B742" t="s">
        <v>9</v>
      </c>
      <c r="C742" t="s">
        <v>657</v>
      </c>
      <c r="D742" t="s">
        <v>2033</v>
      </c>
    </row>
    <row r="743" spans="1:4">
      <c r="A743" t="s">
        <v>2034</v>
      </c>
      <c r="B743" t="s">
        <v>9</v>
      </c>
      <c r="C743" t="s">
        <v>2035</v>
      </c>
      <c r="D743" t="s">
        <v>2036</v>
      </c>
    </row>
    <row r="744" spans="1:4">
      <c r="A744" t="s">
        <v>2037</v>
      </c>
      <c r="B744" t="s">
        <v>1360</v>
      </c>
      <c r="C744" t="s">
        <v>1269</v>
      </c>
      <c r="D744" t="s">
        <v>2038</v>
      </c>
    </row>
    <row r="745" spans="1:4">
      <c r="A745" t="s">
        <v>2039</v>
      </c>
      <c r="B745" t="s">
        <v>1360</v>
      </c>
      <c r="C745" t="s">
        <v>2040</v>
      </c>
      <c r="D745" t="s">
        <v>71</v>
      </c>
    </row>
    <row r="746" spans="1:4">
      <c r="A746" t="s">
        <v>2041</v>
      </c>
      <c r="B746" t="s">
        <v>5</v>
      </c>
      <c r="C746" t="s">
        <v>2042</v>
      </c>
      <c r="D746" t="s">
        <v>2043</v>
      </c>
    </row>
    <row r="747" spans="1:4">
      <c r="A747" t="s">
        <v>2044</v>
      </c>
      <c r="B747" t="s">
        <v>9</v>
      </c>
      <c r="C747" t="s">
        <v>2045</v>
      </c>
      <c r="D747" t="s">
        <v>2046</v>
      </c>
    </row>
    <row r="748" spans="1:4">
      <c r="A748" t="s">
        <v>2047</v>
      </c>
      <c r="B748" t="s">
        <v>1360</v>
      </c>
      <c r="C748" t="s">
        <v>2048</v>
      </c>
      <c r="D748" t="s">
        <v>2049</v>
      </c>
    </row>
    <row r="749" spans="1:4">
      <c r="A749" t="s">
        <v>2050</v>
      </c>
      <c r="B749" t="s">
        <v>9</v>
      </c>
      <c r="C749" t="s">
        <v>657</v>
      </c>
      <c r="D749" t="s">
        <v>2051</v>
      </c>
    </row>
    <row r="750" spans="1:4">
      <c r="A750" t="s">
        <v>2052</v>
      </c>
      <c r="B750" t="s">
        <v>9</v>
      </c>
      <c r="C750" t="s">
        <v>200</v>
      </c>
      <c r="D750" t="s">
        <v>2053</v>
      </c>
    </row>
    <row r="751" spans="1:4">
      <c r="A751" t="s">
        <v>2054</v>
      </c>
      <c r="B751" t="s">
        <v>5</v>
      </c>
      <c r="C751" t="s">
        <v>197</v>
      </c>
      <c r="D751" t="s">
        <v>2055</v>
      </c>
    </row>
    <row r="752" spans="1:4">
      <c r="A752" t="s">
        <v>2056</v>
      </c>
      <c r="B752" t="s">
        <v>9</v>
      </c>
      <c r="C752" t="s">
        <v>251</v>
      </c>
      <c r="D752" t="s">
        <v>2057</v>
      </c>
    </row>
    <row r="753" spans="1:4">
      <c r="A753" t="s">
        <v>2058</v>
      </c>
      <c r="B753" t="s">
        <v>5</v>
      </c>
      <c r="C753" t="s">
        <v>2059</v>
      </c>
      <c r="D753" t="s">
        <v>2060</v>
      </c>
    </row>
    <row r="754" spans="1:4">
      <c r="A754" t="s">
        <v>2061</v>
      </c>
      <c r="B754" t="s">
        <v>5</v>
      </c>
      <c r="C754" t="s">
        <v>2062</v>
      </c>
      <c r="D754" t="s">
        <v>2063</v>
      </c>
    </row>
    <row r="755" spans="1:4">
      <c r="A755" t="s">
        <v>2064</v>
      </c>
      <c r="B755" t="s">
        <v>5</v>
      </c>
      <c r="C755" t="s">
        <v>2065</v>
      </c>
      <c r="D755" t="s">
        <v>2066</v>
      </c>
    </row>
    <row r="756" spans="1:4">
      <c r="A756" t="s">
        <v>2067</v>
      </c>
      <c r="B756" t="s">
        <v>1360</v>
      </c>
      <c r="C756" t="s">
        <v>2068</v>
      </c>
      <c r="D756" t="s">
        <v>2069</v>
      </c>
    </row>
    <row r="757" spans="1:4">
      <c r="A757" t="s">
        <v>2070</v>
      </c>
      <c r="B757" t="s">
        <v>9</v>
      </c>
      <c r="C757" t="s">
        <v>2071</v>
      </c>
      <c r="D757" t="s">
        <v>2072</v>
      </c>
    </row>
    <row r="758" spans="1:4">
      <c r="A758" t="s">
        <v>2073</v>
      </c>
      <c r="B758" t="s">
        <v>9</v>
      </c>
      <c r="C758" t="s">
        <v>2074</v>
      </c>
      <c r="D758" t="s">
        <v>2075</v>
      </c>
    </row>
    <row r="759" spans="1:4">
      <c r="A759" t="s">
        <v>2076</v>
      </c>
      <c r="B759" t="s">
        <v>9</v>
      </c>
      <c r="C759" t="s">
        <v>514</v>
      </c>
      <c r="D759" t="s">
        <v>2077</v>
      </c>
    </row>
    <row r="760" spans="1:4">
      <c r="A760" t="s">
        <v>2078</v>
      </c>
      <c r="B760" t="s">
        <v>9</v>
      </c>
      <c r="C760" t="s">
        <v>2079</v>
      </c>
      <c r="D760" t="s">
        <v>2080</v>
      </c>
    </row>
    <row r="761" spans="1:4">
      <c r="A761" t="s">
        <v>2081</v>
      </c>
      <c r="B761" t="s">
        <v>5</v>
      </c>
      <c r="C761" t="s">
        <v>2082</v>
      </c>
      <c r="D761" t="s">
        <v>2083</v>
      </c>
    </row>
    <row r="762" spans="1:4">
      <c r="A762" t="s">
        <v>2084</v>
      </c>
      <c r="B762" t="s">
        <v>5</v>
      </c>
      <c r="C762" t="s">
        <v>1374</v>
      </c>
      <c r="D762" t="s">
        <v>2085</v>
      </c>
    </row>
    <row r="763" spans="1:4">
      <c r="A763" t="s">
        <v>2086</v>
      </c>
      <c r="B763" t="s">
        <v>9</v>
      </c>
      <c r="C763" t="s">
        <v>751</v>
      </c>
      <c r="D763" t="s">
        <v>2087</v>
      </c>
    </row>
    <row r="764" spans="1:4">
      <c r="A764" t="s">
        <v>2088</v>
      </c>
      <c r="B764" t="s">
        <v>5</v>
      </c>
      <c r="C764" t="s">
        <v>105</v>
      </c>
      <c r="D764" t="s">
        <v>2089</v>
      </c>
    </row>
    <row r="765" spans="1:4">
      <c r="A765" t="s">
        <v>2090</v>
      </c>
      <c r="B765" t="s">
        <v>5</v>
      </c>
      <c r="C765" t="s">
        <v>2091</v>
      </c>
      <c r="D765" t="s">
        <v>2092</v>
      </c>
    </row>
    <row r="766" spans="1:4">
      <c r="A766" t="s">
        <v>2093</v>
      </c>
      <c r="B766" t="s">
        <v>5</v>
      </c>
      <c r="C766" t="s">
        <v>2094</v>
      </c>
      <c r="D766" t="s">
        <v>2095</v>
      </c>
    </row>
    <row r="767" spans="1:4">
      <c r="A767" t="s">
        <v>2096</v>
      </c>
      <c r="B767" t="s">
        <v>5</v>
      </c>
      <c r="C767" t="s">
        <v>2097</v>
      </c>
      <c r="D767" t="s">
        <v>2098</v>
      </c>
    </row>
    <row r="768" spans="1:4">
      <c r="A768" t="s">
        <v>2099</v>
      </c>
      <c r="B768" t="s">
        <v>5</v>
      </c>
      <c r="C768" t="s">
        <v>2100</v>
      </c>
      <c r="D768" t="s">
        <v>2101</v>
      </c>
    </row>
    <row r="769" spans="1:4">
      <c r="A769" t="s">
        <v>2102</v>
      </c>
      <c r="B769" t="s">
        <v>5</v>
      </c>
      <c r="C769" t="s">
        <v>2103</v>
      </c>
      <c r="D769" t="s">
        <v>2104</v>
      </c>
    </row>
    <row r="770" spans="1:4">
      <c r="A770" t="s">
        <v>2105</v>
      </c>
      <c r="B770" t="s">
        <v>5</v>
      </c>
      <c r="C770" t="s">
        <v>872</v>
      </c>
      <c r="D770" t="s">
        <v>2106</v>
      </c>
    </row>
    <row r="771" spans="1:4">
      <c r="A771" t="s">
        <v>2107</v>
      </c>
      <c r="B771" t="s">
        <v>5</v>
      </c>
      <c r="C771" t="s">
        <v>2108</v>
      </c>
      <c r="D771" t="s">
        <v>2109</v>
      </c>
    </row>
    <row r="772" spans="1:4">
      <c r="A772" t="s">
        <v>2110</v>
      </c>
      <c r="B772" t="s">
        <v>9</v>
      </c>
      <c r="C772" t="s">
        <v>10</v>
      </c>
      <c r="D772" t="s">
        <v>2111</v>
      </c>
    </row>
    <row r="773" spans="1:4">
      <c r="A773" t="s">
        <v>2112</v>
      </c>
      <c r="B773" t="s">
        <v>9</v>
      </c>
      <c r="C773" t="s">
        <v>454</v>
      </c>
      <c r="D773" t="s">
        <v>2113</v>
      </c>
    </row>
    <row r="774" spans="1:4">
      <c r="A774" t="s">
        <v>2114</v>
      </c>
      <c r="B774" t="s">
        <v>9</v>
      </c>
      <c r="C774" t="s">
        <v>483</v>
      </c>
      <c r="D774" t="s">
        <v>2115</v>
      </c>
    </row>
    <row r="775" spans="1:4">
      <c r="A775" t="s">
        <v>2116</v>
      </c>
      <c r="B775" t="s">
        <v>9</v>
      </c>
      <c r="C775" t="s">
        <v>657</v>
      </c>
      <c r="D775" t="s">
        <v>2117</v>
      </c>
    </row>
    <row r="776" spans="1:4">
      <c r="A776" t="s">
        <v>2118</v>
      </c>
      <c r="B776" t="s">
        <v>9</v>
      </c>
      <c r="C776" t="s">
        <v>2119</v>
      </c>
      <c r="D776" t="s">
        <v>2120</v>
      </c>
    </row>
    <row r="777" spans="1:4">
      <c r="A777" t="s">
        <v>2121</v>
      </c>
      <c r="B777" t="s">
        <v>1360</v>
      </c>
      <c r="C777" t="s">
        <v>2122</v>
      </c>
      <c r="D777" t="s">
        <v>2123</v>
      </c>
    </row>
    <row r="778" spans="1:4">
      <c r="A778" t="s">
        <v>2124</v>
      </c>
      <c r="B778" t="s">
        <v>1360</v>
      </c>
      <c r="C778" t="s">
        <v>2125</v>
      </c>
      <c r="D778" t="s">
        <v>210</v>
      </c>
    </row>
    <row r="779" spans="1:4">
      <c r="A779" t="s">
        <v>2126</v>
      </c>
      <c r="B779" t="s">
        <v>5</v>
      </c>
      <c r="C779" t="s">
        <v>2127</v>
      </c>
      <c r="D779" t="s">
        <v>1057</v>
      </c>
    </row>
    <row r="780" spans="1:4">
      <c r="A780" t="s">
        <v>2128</v>
      </c>
      <c r="B780" t="s">
        <v>9</v>
      </c>
      <c r="C780" t="s">
        <v>600</v>
      </c>
      <c r="D780" t="s">
        <v>2129</v>
      </c>
    </row>
    <row r="781" spans="1:4">
      <c r="A781" t="s">
        <v>2130</v>
      </c>
      <c r="B781" t="s">
        <v>5</v>
      </c>
      <c r="C781" t="s">
        <v>1197</v>
      </c>
      <c r="D781" t="s">
        <v>2131</v>
      </c>
    </row>
    <row r="782" spans="1:4">
      <c r="A782" t="s">
        <v>2132</v>
      </c>
      <c r="B782" t="s">
        <v>9</v>
      </c>
      <c r="C782" t="s">
        <v>2133</v>
      </c>
      <c r="D782" t="s">
        <v>2134</v>
      </c>
    </row>
    <row r="783" spans="1:4">
      <c r="A783" t="s">
        <v>2135</v>
      </c>
      <c r="B783" t="s">
        <v>5</v>
      </c>
      <c r="C783" t="s">
        <v>2136</v>
      </c>
      <c r="D783" t="s">
        <v>1834</v>
      </c>
    </row>
    <row r="784" spans="1:4">
      <c r="A784" t="s">
        <v>2137</v>
      </c>
      <c r="B784" t="s">
        <v>5</v>
      </c>
      <c r="C784" t="s">
        <v>2138</v>
      </c>
      <c r="D784" t="s">
        <v>2139</v>
      </c>
    </row>
    <row r="785" spans="1:4">
      <c r="A785" t="s">
        <v>2140</v>
      </c>
      <c r="B785" t="s">
        <v>5</v>
      </c>
      <c r="C785" t="s">
        <v>2141</v>
      </c>
      <c r="D785" t="s">
        <v>2142</v>
      </c>
    </row>
    <row r="786" spans="1:4">
      <c r="A786" t="s">
        <v>2143</v>
      </c>
      <c r="B786" t="s">
        <v>5</v>
      </c>
      <c r="C786" t="s">
        <v>2144</v>
      </c>
      <c r="D786" t="s">
        <v>2145</v>
      </c>
    </row>
    <row r="787" spans="1:4">
      <c r="A787" t="s">
        <v>2146</v>
      </c>
      <c r="B787" t="s">
        <v>5</v>
      </c>
      <c r="C787" t="s">
        <v>2147</v>
      </c>
      <c r="D787" t="s">
        <v>2148</v>
      </c>
    </row>
    <row r="788" spans="1:4">
      <c r="A788" t="s">
        <v>2149</v>
      </c>
      <c r="B788" t="s">
        <v>5</v>
      </c>
      <c r="C788" t="s">
        <v>2150</v>
      </c>
      <c r="D788" t="s">
        <v>2151</v>
      </c>
    </row>
    <row r="789" spans="1:4">
      <c r="A789" t="s">
        <v>2152</v>
      </c>
      <c r="B789" t="s">
        <v>9</v>
      </c>
      <c r="C789" t="s">
        <v>2153</v>
      </c>
      <c r="D789" t="s">
        <v>124</v>
      </c>
    </row>
    <row r="790" spans="1:4">
      <c r="A790" t="s">
        <v>2154</v>
      </c>
      <c r="B790" t="s">
        <v>9</v>
      </c>
      <c r="C790" t="s">
        <v>2155</v>
      </c>
      <c r="D790" t="s">
        <v>2156</v>
      </c>
    </row>
    <row r="791" spans="1:4">
      <c r="A791" t="s">
        <v>2157</v>
      </c>
      <c r="B791" t="s">
        <v>9</v>
      </c>
      <c r="C791" t="s">
        <v>2158</v>
      </c>
      <c r="D791" t="s">
        <v>2159</v>
      </c>
    </row>
    <row r="792" spans="1:4">
      <c r="A792" t="s">
        <v>2160</v>
      </c>
      <c r="B792" t="s">
        <v>5</v>
      </c>
      <c r="C792" t="s">
        <v>288</v>
      </c>
      <c r="D792" t="s">
        <v>2161</v>
      </c>
    </row>
    <row r="793" spans="1:4">
      <c r="A793" t="s">
        <v>2162</v>
      </c>
      <c r="B793" t="s">
        <v>5</v>
      </c>
      <c r="C793" t="s">
        <v>2163</v>
      </c>
      <c r="D793" t="s">
        <v>2164</v>
      </c>
    </row>
    <row r="794" spans="1:4">
      <c r="A794" t="s">
        <v>2165</v>
      </c>
      <c r="B794" t="s">
        <v>1360</v>
      </c>
      <c r="C794" t="s">
        <v>2166</v>
      </c>
      <c r="D794" t="s">
        <v>2167</v>
      </c>
    </row>
    <row r="795" spans="1:4">
      <c r="A795" t="s">
        <v>2168</v>
      </c>
      <c r="B795" t="s">
        <v>9</v>
      </c>
      <c r="C795" t="s">
        <v>2169</v>
      </c>
      <c r="D795" t="s">
        <v>2170</v>
      </c>
    </row>
    <row r="796" spans="1:4">
      <c r="A796" t="s">
        <v>2171</v>
      </c>
      <c r="B796" t="s">
        <v>5</v>
      </c>
      <c r="C796" t="s">
        <v>555</v>
      </c>
      <c r="D796" t="s">
        <v>2172</v>
      </c>
    </row>
    <row r="797" spans="1:4">
      <c r="A797" t="s">
        <v>2173</v>
      </c>
      <c r="B797" t="s">
        <v>1360</v>
      </c>
      <c r="C797" t="s">
        <v>2174</v>
      </c>
      <c r="D797" t="s">
        <v>2175</v>
      </c>
    </row>
    <row r="798" spans="1:4">
      <c r="A798" t="s">
        <v>2176</v>
      </c>
      <c r="B798" t="s">
        <v>5</v>
      </c>
      <c r="C798" t="s">
        <v>2177</v>
      </c>
      <c r="D798" t="s">
        <v>2178</v>
      </c>
    </row>
    <row r="799" spans="1:4">
      <c r="A799" t="s">
        <v>2179</v>
      </c>
      <c r="B799" t="s">
        <v>1360</v>
      </c>
      <c r="C799" t="s">
        <v>2180</v>
      </c>
      <c r="D799" t="s">
        <v>2181</v>
      </c>
    </row>
    <row r="800" spans="1:4">
      <c r="A800" t="s">
        <v>2182</v>
      </c>
      <c r="B800" t="s">
        <v>5</v>
      </c>
      <c r="C800" t="s">
        <v>2183</v>
      </c>
      <c r="D800" t="s">
        <v>151</v>
      </c>
    </row>
    <row r="801" spans="1:4">
      <c r="A801" t="s">
        <v>2184</v>
      </c>
      <c r="B801" t="s">
        <v>5</v>
      </c>
      <c r="C801" t="s">
        <v>1137</v>
      </c>
      <c r="D801" t="s">
        <v>2185</v>
      </c>
    </row>
    <row r="802" spans="1:4">
      <c r="A802" t="s">
        <v>2186</v>
      </c>
      <c r="B802" t="s">
        <v>5</v>
      </c>
      <c r="C802" t="s">
        <v>2187</v>
      </c>
      <c r="D802" t="s">
        <v>2188</v>
      </c>
    </row>
    <row r="803" spans="1:4">
      <c r="A803" t="s">
        <v>2189</v>
      </c>
      <c r="B803" t="s">
        <v>1360</v>
      </c>
      <c r="C803" t="s">
        <v>2190</v>
      </c>
      <c r="D803" t="s">
        <v>2191</v>
      </c>
    </row>
    <row r="804" spans="1:4">
      <c r="A804" t="s">
        <v>2192</v>
      </c>
      <c r="B804" t="s">
        <v>5</v>
      </c>
      <c r="C804" t="s">
        <v>1253</v>
      </c>
      <c r="D804" t="s">
        <v>785</v>
      </c>
    </row>
    <row r="805" spans="1:4">
      <c r="A805" t="s">
        <v>2193</v>
      </c>
      <c r="B805" t="s">
        <v>5</v>
      </c>
      <c r="C805" t="s">
        <v>1253</v>
      </c>
      <c r="D805" t="s">
        <v>2194</v>
      </c>
    </row>
    <row r="806" spans="1:4">
      <c r="A806" t="s">
        <v>2195</v>
      </c>
      <c r="B806" t="s">
        <v>9</v>
      </c>
      <c r="C806" t="s">
        <v>2196</v>
      </c>
      <c r="D806" t="s">
        <v>2197</v>
      </c>
    </row>
    <row r="807" spans="1:4">
      <c r="A807" t="s">
        <v>2198</v>
      </c>
      <c r="B807" t="s">
        <v>9</v>
      </c>
      <c r="C807" t="s">
        <v>28</v>
      </c>
      <c r="D807" t="s">
        <v>2199</v>
      </c>
    </row>
    <row r="808" spans="1:4">
      <c r="A808" t="s">
        <v>2200</v>
      </c>
      <c r="B808" t="s">
        <v>9</v>
      </c>
      <c r="C808" t="s">
        <v>2201</v>
      </c>
      <c r="D808" t="s">
        <v>2202</v>
      </c>
    </row>
    <row r="809" spans="1:4">
      <c r="A809" t="s">
        <v>2203</v>
      </c>
      <c r="B809" t="s">
        <v>9</v>
      </c>
      <c r="C809" t="s">
        <v>2204</v>
      </c>
      <c r="D809" t="s">
        <v>2205</v>
      </c>
    </row>
    <row r="810" spans="1:4">
      <c r="A810" t="s">
        <v>2206</v>
      </c>
      <c r="B810" t="s">
        <v>1360</v>
      </c>
      <c r="C810" t="s">
        <v>2207</v>
      </c>
      <c r="D810" t="s">
        <v>2208</v>
      </c>
    </row>
    <row r="811" spans="1:4">
      <c r="A811" t="s">
        <v>2209</v>
      </c>
      <c r="B811" t="s">
        <v>9</v>
      </c>
      <c r="C811" t="s">
        <v>2210</v>
      </c>
      <c r="D811" t="s">
        <v>2211</v>
      </c>
    </row>
    <row r="812" spans="1:4">
      <c r="A812" t="s">
        <v>2212</v>
      </c>
      <c r="B812" t="s">
        <v>9</v>
      </c>
      <c r="C812" t="s">
        <v>366</v>
      </c>
      <c r="D812" t="s">
        <v>2213</v>
      </c>
    </row>
    <row r="813" spans="1:4">
      <c r="A813" t="s">
        <v>2214</v>
      </c>
      <c r="B813" t="s">
        <v>9</v>
      </c>
      <c r="C813" t="s">
        <v>2215</v>
      </c>
      <c r="D813" t="s">
        <v>1132</v>
      </c>
    </row>
    <row r="814" spans="1:4">
      <c r="A814" t="s">
        <v>2216</v>
      </c>
      <c r="B814" t="s">
        <v>9</v>
      </c>
      <c r="C814" t="s">
        <v>1606</v>
      </c>
      <c r="D814" t="s">
        <v>2217</v>
      </c>
    </row>
    <row r="815" spans="1:4">
      <c r="A815" t="s">
        <v>2218</v>
      </c>
      <c r="B815" t="s">
        <v>9</v>
      </c>
      <c r="C815" t="s">
        <v>2219</v>
      </c>
      <c r="D815" t="s">
        <v>2220</v>
      </c>
    </row>
    <row r="816" spans="1:4">
      <c r="A816" t="s">
        <v>2221</v>
      </c>
      <c r="B816" t="s">
        <v>9</v>
      </c>
      <c r="C816" t="s">
        <v>2222</v>
      </c>
      <c r="D816" t="s">
        <v>2223</v>
      </c>
    </row>
    <row r="817" spans="1:4">
      <c r="A817" t="s">
        <v>2224</v>
      </c>
      <c r="B817" t="s">
        <v>9</v>
      </c>
      <c r="C817" t="s">
        <v>2225</v>
      </c>
      <c r="D817" t="s">
        <v>2226</v>
      </c>
    </row>
    <row r="818" spans="1:4">
      <c r="A818" t="s">
        <v>2227</v>
      </c>
      <c r="B818" t="s">
        <v>9</v>
      </c>
      <c r="C818" t="s">
        <v>2228</v>
      </c>
      <c r="D818" t="s">
        <v>2229</v>
      </c>
    </row>
    <row r="819" spans="1:4">
      <c r="A819" t="s">
        <v>2230</v>
      </c>
      <c r="B819" t="s">
        <v>9</v>
      </c>
      <c r="C819" t="s">
        <v>1115</v>
      </c>
      <c r="D819" t="s">
        <v>873</v>
      </c>
    </row>
    <row r="820" spans="1:4">
      <c r="A820" t="s">
        <v>2231</v>
      </c>
      <c r="B820" t="s">
        <v>9</v>
      </c>
      <c r="C820" t="s">
        <v>2232</v>
      </c>
      <c r="D820" t="s">
        <v>2233</v>
      </c>
    </row>
    <row r="821" spans="1:4">
      <c r="A821" t="s">
        <v>2234</v>
      </c>
      <c r="B821" t="s">
        <v>5</v>
      </c>
      <c r="C821" t="s">
        <v>1633</v>
      </c>
      <c r="D821" t="s">
        <v>2235</v>
      </c>
    </row>
    <row r="822" spans="1:4">
      <c r="A822" t="s">
        <v>2236</v>
      </c>
      <c r="B822" t="s">
        <v>9</v>
      </c>
      <c r="C822" t="s">
        <v>2237</v>
      </c>
      <c r="D822" t="s">
        <v>2238</v>
      </c>
    </row>
    <row r="823" spans="1:4">
      <c r="A823" t="s">
        <v>2239</v>
      </c>
      <c r="B823" t="s">
        <v>9</v>
      </c>
      <c r="C823" t="s">
        <v>2240</v>
      </c>
      <c r="D823" t="s">
        <v>2241</v>
      </c>
    </row>
    <row r="824" spans="1:4">
      <c r="A824" t="s">
        <v>2242</v>
      </c>
      <c r="B824" t="s">
        <v>9</v>
      </c>
      <c r="C824" t="s">
        <v>123</v>
      </c>
      <c r="D824" t="s">
        <v>2243</v>
      </c>
    </row>
    <row r="825" spans="1:4">
      <c r="A825" t="s">
        <v>2244</v>
      </c>
      <c r="B825" t="s">
        <v>9</v>
      </c>
      <c r="C825" t="s">
        <v>2245</v>
      </c>
      <c r="D825" t="s">
        <v>1898</v>
      </c>
    </row>
    <row r="826" spans="1:4">
      <c r="A826" t="s">
        <v>2246</v>
      </c>
      <c r="B826" t="s">
        <v>9</v>
      </c>
      <c r="C826" t="s">
        <v>2247</v>
      </c>
      <c r="D826" t="s">
        <v>2248</v>
      </c>
    </row>
    <row r="827" spans="1:4">
      <c r="A827" t="s">
        <v>2249</v>
      </c>
      <c r="B827" t="s">
        <v>5</v>
      </c>
      <c r="C827" t="s">
        <v>2250</v>
      </c>
      <c r="D827" t="s">
        <v>2251</v>
      </c>
    </row>
    <row r="828" spans="1:4">
      <c r="A828" t="s">
        <v>2252</v>
      </c>
      <c r="B828" t="s">
        <v>5</v>
      </c>
      <c r="C828" t="s">
        <v>2253</v>
      </c>
      <c r="D828" t="s">
        <v>2254</v>
      </c>
    </row>
    <row r="829" spans="1:4">
      <c r="A829" t="s">
        <v>2255</v>
      </c>
      <c r="B829" t="s">
        <v>1360</v>
      </c>
      <c r="C829" t="s">
        <v>2256</v>
      </c>
      <c r="D829" t="s">
        <v>151</v>
      </c>
    </row>
    <row r="830" spans="1:4">
      <c r="A830" t="s">
        <v>2257</v>
      </c>
      <c r="B830" t="s">
        <v>1360</v>
      </c>
      <c r="C830" t="s">
        <v>2258</v>
      </c>
      <c r="D830" t="s">
        <v>1421</v>
      </c>
    </row>
    <row r="831" spans="1:4">
      <c r="A831" t="s">
        <v>2259</v>
      </c>
      <c r="B831" t="s">
        <v>1360</v>
      </c>
      <c r="C831" t="s">
        <v>2260</v>
      </c>
      <c r="D831" t="s">
        <v>2261</v>
      </c>
    </row>
    <row r="832" spans="1:4">
      <c r="A832" t="s">
        <v>2262</v>
      </c>
      <c r="B832" t="s">
        <v>9</v>
      </c>
      <c r="C832" t="s">
        <v>454</v>
      </c>
      <c r="D832" t="s">
        <v>2263</v>
      </c>
    </row>
    <row r="833" spans="1:4">
      <c r="A833" t="s">
        <v>2264</v>
      </c>
      <c r="B833" t="s">
        <v>9</v>
      </c>
      <c r="C833" t="s">
        <v>2265</v>
      </c>
      <c r="D833" t="s">
        <v>2266</v>
      </c>
    </row>
    <row r="834" spans="1:4">
      <c r="A834" t="s">
        <v>2267</v>
      </c>
      <c r="B834" t="s">
        <v>9</v>
      </c>
      <c r="C834" t="s">
        <v>2268</v>
      </c>
      <c r="D834" t="s">
        <v>2269</v>
      </c>
    </row>
    <row r="835" spans="1:4">
      <c r="A835" t="s">
        <v>2270</v>
      </c>
      <c r="B835" t="s">
        <v>1360</v>
      </c>
      <c r="C835" t="s">
        <v>1888</v>
      </c>
      <c r="D835" t="s">
        <v>2271</v>
      </c>
    </row>
    <row r="836" spans="1:4">
      <c r="A836" t="s">
        <v>2272</v>
      </c>
      <c r="B836" t="s">
        <v>5</v>
      </c>
      <c r="C836" t="s">
        <v>2273</v>
      </c>
      <c r="D836" t="s">
        <v>2274</v>
      </c>
    </row>
    <row r="837" spans="1:4">
      <c r="A837" t="s">
        <v>2275</v>
      </c>
      <c r="B837" t="s">
        <v>5</v>
      </c>
      <c r="C837" t="s">
        <v>2276</v>
      </c>
      <c r="D837" t="s">
        <v>639</v>
      </c>
    </row>
    <row r="838" spans="1:4">
      <c r="A838" t="s">
        <v>2277</v>
      </c>
      <c r="B838" t="s">
        <v>5</v>
      </c>
      <c r="C838" t="s">
        <v>2278</v>
      </c>
      <c r="D838" t="s">
        <v>2279</v>
      </c>
    </row>
    <row r="839" spans="1:4">
      <c r="A839" t="s">
        <v>2280</v>
      </c>
      <c r="B839" t="s">
        <v>9</v>
      </c>
      <c r="C839" t="s">
        <v>1563</v>
      </c>
      <c r="D839" t="s">
        <v>1734</v>
      </c>
    </row>
    <row r="840" spans="1:4">
      <c r="A840" t="s">
        <v>2281</v>
      </c>
      <c r="B840" t="s">
        <v>5</v>
      </c>
      <c r="C840" t="s">
        <v>668</v>
      </c>
      <c r="D840" t="s">
        <v>2282</v>
      </c>
    </row>
    <row r="841" spans="1:4">
      <c r="A841" t="s">
        <v>2283</v>
      </c>
      <c r="B841" t="s">
        <v>5</v>
      </c>
      <c r="C841" t="s">
        <v>2284</v>
      </c>
      <c r="D841" t="s">
        <v>2285</v>
      </c>
    </row>
    <row r="842" spans="1:4">
      <c r="A842" t="s">
        <v>2286</v>
      </c>
      <c r="B842" t="s">
        <v>5</v>
      </c>
      <c r="C842" t="s">
        <v>2287</v>
      </c>
      <c r="D842" t="s">
        <v>2288</v>
      </c>
    </row>
    <row r="843" spans="1:4">
      <c r="A843" t="s">
        <v>2289</v>
      </c>
      <c r="B843" t="s">
        <v>5</v>
      </c>
      <c r="C843" t="s">
        <v>2122</v>
      </c>
      <c r="D843" t="s">
        <v>2290</v>
      </c>
    </row>
    <row r="844" spans="1:4">
      <c r="A844" t="s">
        <v>2291</v>
      </c>
      <c r="B844" t="s">
        <v>5</v>
      </c>
      <c r="C844" t="s">
        <v>2292</v>
      </c>
      <c r="D844" t="s">
        <v>2293</v>
      </c>
    </row>
    <row r="845" spans="1:4">
      <c r="A845" t="s">
        <v>2294</v>
      </c>
      <c r="B845" t="s">
        <v>5</v>
      </c>
      <c r="C845" t="s">
        <v>1458</v>
      </c>
      <c r="D845" t="s">
        <v>427</v>
      </c>
    </row>
    <row r="846" spans="1:4">
      <c r="A846" t="s">
        <v>2295</v>
      </c>
      <c r="B846" t="s">
        <v>1360</v>
      </c>
      <c r="C846" t="s">
        <v>2296</v>
      </c>
      <c r="D846" t="s">
        <v>2297</v>
      </c>
    </row>
    <row r="847" spans="1:4">
      <c r="A847" t="s">
        <v>2298</v>
      </c>
      <c r="B847" t="s">
        <v>5</v>
      </c>
      <c r="C847" t="s">
        <v>2299</v>
      </c>
      <c r="D847" t="s">
        <v>2300</v>
      </c>
    </row>
    <row r="848" spans="1:4">
      <c r="A848" t="s">
        <v>2301</v>
      </c>
      <c r="B848" t="s">
        <v>5</v>
      </c>
      <c r="C848" t="s">
        <v>2302</v>
      </c>
      <c r="D848" t="s">
        <v>2303</v>
      </c>
    </row>
    <row r="849" spans="1:4">
      <c r="A849" t="s">
        <v>2304</v>
      </c>
      <c r="B849" t="s">
        <v>5</v>
      </c>
      <c r="C849" t="s">
        <v>2305</v>
      </c>
      <c r="D849" t="s">
        <v>2306</v>
      </c>
    </row>
    <row r="850" spans="1:4">
      <c r="A850" t="s">
        <v>2307</v>
      </c>
      <c r="B850" t="s">
        <v>9</v>
      </c>
      <c r="C850" t="s">
        <v>157</v>
      </c>
      <c r="D850" t="s">
        <v>2308</v>
      </c>
    </row>
    <row r="851" spans="1:4">
      <c r="A851" t="s">
        <v>2309</v>
      </c>
      <c r="B851" t="s">
        <v>9</v>
      </c>
      <c r="C851" t="s">
        <v>134</v>
      </c>
      <c r="D851" t="s">
        <v>2310</v>
      </c>
    </row>
    <row r="852" spans="1:4">
      <c r="A852" t="s">
        <v>2311</v>
      </c>
      <c r="B852" t="s">
        <v>5</v>
      </c>
      <c r="C852" t="s">
        <v>2312</v>
      </c>
      <c r="D852" t="s">
        <v>2313</v>
      </c>
    </row>
    <row r="853" spans="1:4">
      <c r="A853" t="s">
        <v>2314</v>
      </c>
      <c r="B853" t="s">
        <v>1360</v>
      </c>
      <c r="C853" t="s">
        <v>546</v>
      </c>
      <c r="D853" t="s">
        <v>2315</v>
      </c>
    </row>
    <row r="854" spans="1:4">
      <c r="A854" t="s">
        <v>2316</v>
      </c>
      <c r="B854" t="s">
        <v>9</v>
      </c>
      <c r="C854" t="s">
        <v>236</v>
      </c>
      <c r="D854" t="s">
        <v>517</v>
      </c>
    </row>
    <row r="855" spans="1:4">
      <c r="A855" t="s">
        <v>2317</v>
      </c>
      <c r="B855" t="s">
        <v>9</v>
      </c>
      <c r="C855" t="s">
        <v>2318</v>
      </c>
      <c r="D855" t="s">
        <v>2319</v>
      </c>
    </row>
    <row r="856" spans="1:4">
      <c r="A856" t="s">
        <v>2320</v>
      </c>
      <c r="B856" t="s">
        <v>9</v>
      </c>
      <c r="C856" t="s">
        <v>662</v>
      </c>
      <c r="D856" t="s">
        <v>2321</v>
      </c>
    </row>
    <row r="857" spans="1:4">
      <c r="A857" t="s">
        <v>2322</v>
      </c>
      <c r="B857" t="s">
        <v>9</v>
      </c>
      <c r="C857" t="s">
        <v>2323</v>
      </c>
      <c r="D857" t="s">
        <v>2324</v>
      </c>
    </row>
    <row r="858" spans="1:4">
      <c r="A858" t="s">
        <v>2325</v>
      </c>
      <c r="B858" t="s">
        <v>5</v>
      </c>
      <c r="C858" t="s">
        <v>2326</v>
      </c>
      <c r="D858" t="s">
        <v>2327</v>
      </c>
    </row>
    <row r="859" spans="1:4">
      <c r="A859" t="s">
        <v>2328</v>
      </c>
      <c r="B859" t="s">
        <v>5</v>
      </c>
      <c r="C859" t="s">
        <v>1253</v>
      </c>
      <c r="D859" t="s">
        <v>2329</v>
      </c>
    </row>
    <row r="860" spans="1:4">
      <c r="A860" t="s">
        <v>2330</v>
      </c>
      <c r="B860" t="s">
        <v>5</v>
      </c>
      <c r="C860" t="s">
        <v>2331</v>
      </c>
      <c r="D860" t="s">
        <v>2332</v>
      </c>
    </row>
    <row r="861" spans="1:4">
      <c r="A861" t="s">
        <v>2333</v>
      </c>
      <c r="B861" t="s">
        <v>5</v>
      </c>
      <c r="C861" t="s">
        <v>2334</v>
      </c>
      <c r="D861" t="s">
        <v>2335</v>
      </c>
    </row>
    <row r="862" spans="1:4">
      <c r="A862" t="s">
        <v>2336</v>
      </c>
      <c r="B862" t="s">
        <v>9</v>
      </c>
      <c r="C862" t="s">
        <v>157</v>
      </c>
      <c r="D862" t="s">
        <v>2337</v>
      </c>
    </row>
    <row r="863" spans="1:4">
      <c r="A863" t="s">
        <v>2338</v>
      </c>
      <c r="B863" t="s">
        <v>5</v>
      </c>
      <c r="C863" t="s">
        <v>960</v>
      </c>
      <c r="D863" t="s">
        <v>2339</v>
      </c>
    </row>
    <row r="864" spans="1:4">
      <c r="A864" t="s">
        <v>2340</v>
      </c>
      <c r="B864" t="s">
        <v>9</v>
      </c>
      <c r="C864" t="s">
        <v>2341</v>
      </c>
      <c r="D864" t="s">
        <v>2342</v>
      </c>
    </row>
    <row r="865" spans="1:4">
      <c r="A865" t="s">
        <v>2343</v>
      </c>
      <c r="B865" t="s">
        <v>9</v>
      </c>
      <c r="C865" t="s">
        <v>2344</v>
      </c>
      <c r="D865" t="s">
        <v>2345</v>
      </c>
    </row>
    <row r="866" spans="1:4">
      <c r="A866" t="s">
        <v>2346</v>
      </c>
      <c r="B866" t="s">
        <v>9</v>
      </c>
      <c r="C866" t="s">
        <v>203</v>
      </c>
      <c r="D866" t="s">
        <v>2347</v>
      </c>
    </row>
    <row r="867" spans="1:4">
      <c r="A867" t="s">
        <v>2348</v>
      </c>
      <c r="B867" t="s">
        <v>1360</v>
      </c>
      <c r="C867" t="s">
        <v>2349</v>
      </c>
      <c r="D867" t="s">
        <v>2350</v>
      </c>
    </row>
    <row r="868" spans="1:4">
      <c r="A868" t="s">
        <v>2351</v>
      </c>
      <c r="B868" t="s">
        <v>9</v>
      </c>
      <c r="C868" t="s">
        <v>2352</v>
      </c>
      <c r="D868" t="s">
        <v>2353</v>
      </c>
    </row>
    <row r="869" spans="1:4">
      <c r="A869" t="s">
        <v>2354</v>
      </c>
      <c r="B869" t="s">
        <v>9</v>
      </c>
      <c r="C869" t="s">
        <v>314</v>
      </c>
      <c r="D869" t="s">
        <v>2355</v>
      </c>
    </row>
    <row r="870" spans="1:4">
      <c r="A870" t="s">
        <v>2356</v>
      </c>
      <c r="B870" t="s">
        <v>9</v>
      </c>
      <c r="C870" t="s">
        <v>40</v>
      </c>
      <c r="D870" t="s">
        <v>2357</v>
      </c>
    </row>
    <row r="871" spans="1:4">
      <c r="A871" t="s">
        <v>2358</v>
      </c>
      <c r="B871" t="s">
        <v>9</v>
      </c>
      <c r="C871" t="s">
        <v>2359</v>
      </c>
      <c r="D871" t="s">
        <v>2360</v>
      </c>
    </row>
    <row r="872" spans="1:4">
      <c r="A872" t="s">
        <v>2361</v>
      </c>
      <c r="B872" t="s">
        <v>1360</v>
      </c>
      <c r="C872" t="s">
        <v>2362</v>
      </c>
      <c r="D872" t="s">
        <v>2363</v>
      </c>
    </row>
    <row r="873" spans="1:4">
      <c r="A873" t="s">
        <v>2364</v>
      </c>
      <c r="B873" t="s">
        <v>5</v>
      </c>
      <c r="C873" t="s">
        <v>2365</v>
      </c>
      <c r="D873" t="s">
        <v>2366</v>
      </c>
    </row>
    <row r="874" spans="1:4">
      <c r="A874" t="s">
        <v>2367</v>
      </c>
      <c r="B874" t="s">
        <v>1360</v>
      </c>
      <c r="C874" t="s">
        <v>1197</v>
      </c>
      <c r="D874" t="s">
        <v>2368</v>
      </c>
    </row>
    <row r="875" spans="1:4">
      <c r="A875" t="s">
        <v>2369</v>
      </c>
      <c r="B875" t="s">
        <v>5</v>
      </c>
      <c r="C875" t="s">
        <v>2370</v>
      </c>
      <c r="D875" t="s">
        <v>2371</v>
      </c>
    </row>
    <row r="876" spans="1:4">
      <c r="A876" t="s">
        <v>2372</v>
      </c>
      <c r="B876" t="s">
        <v>5</v>
      </c>
      <c r="C876" t="s">
        <v>2373</v>
      </c>
      <c r="D876" t="s">
        <v>2374</v>
      </c>
    </row>
    <row r="877" spans="1:4">
      <c r="A877" t="s">
        <v>2375</v>
      </c>
      <c r="B877" t="s">
        <v>5</v>
      </c>
      <c r="C877" t="s">
        <v>2376</v>
      </c>
      <c r="D877" t="s">
        <v>2377</v>
      </c>
    </row>
    <row r="878" spans="1:4">
      <c r="A878" t="s">
        <v>2378</v>
      </c>
      <c r="B878" t="s">
        <v>1360</v>
      </c>
      <c r="C878" t="s">
        <v>1790</v>
      </c>
      <c r="D878" t="s">
        <v>2379</v>
      </c>
    </row>
    <row r="879" spans="1:4">
      <c r="A879" t="s">
        <v>2380</v>
      </c>
      <c r="B879" t="s">
        <v>1360</v>
      </c>
      <c r="C879" t="s">
        <v>2381</v>
      </c>
      <c r="D879" t="s">
        <v>2382</v>
      </c>
    </row>
    <row r="880" spans="1:4">
      <c r="A880" t="s">
        <v>2383</v>
      </c>
      <c r="B880" t="s">
        <v>5</v>
      </c>
      <c r="C880" t="s">
        <v>2384</v>
      </c>
      <c r="D880" t="s">
        <v>2385</v>
      </c>
    </row>
    <row r="881" spans="1:4">
      <c r="A881" t="s">
        <v>2386</v>
      </c>
      <c r="B881" t="s">
        <v>5</v>
      </c>
      <c r="C881" t="s">
        <v>2387</v>
      </c>
      <c r="D881" t="s">
        <v>2388</v>
      </c>
    </row>
    <row r="882" spans="1:4">
      <c r="A882" t="s">
        <v>2389</v>
      </c>
      <c r="B882" t="s">
        <v>5</v>
      </c>
      <c r="C882" t="s">
        <v>2390</v>
      </c>
      <c r="D882" t="s">
        <v>2391</v>
      </c>
    </row>
    <row r="883" spans="1:4">
      <c r="A883" t="s">
        <v>2392</v>
      </c>
      <c r="B883" t="s">
        <v>5</v>
      </c>
      <c r="C883" t="s">
        <v>805</v>
      </c>
      <c r="D883" t="s">
        <v>2393</v>
      </c>
    </row>
    <row r="884" spans="1:4">
      <c r="A884" t="s">
        <v>2394</v>
      </c>
      <c r="B884" t="s">
        <v>5</v>
      </c>
      <c r="C884" t="s">
        <v>2395</v>
      </c>
      <c r="D884" t="s">
        <v>2396</v>
      </c>
    </row>
    <row r="885" spans="1:4">
      <c r="A885" t="s">
        <v>2397</v>
      </c>
      <c r="B885" t="s">
        <v>5</v>
      </c>
      <c r="C885" t="s">
        <v>2398</v>
      </c>
      <c r="D885" t="s">
        <v>2399</v>
      </c>
    </row>
    <row r="886" spans="1:4">
      <c r="A886" t="s">
        <v>2400</v>
      </c>
      <c r="B886" t="s">
        <v>5</v>
      </c>
      <c r="C886" t="s">
        <v>2401</v>
      </c>
      <c r="D886" t="s">
        <v>2402</v>
      </c>
    </row>
    <row r="887" spans="1:4">
      <c r="A887" t="s">
        <v>2403</v>
      </c>
      <c r="B887" t="s">
        <v>5</v>
      </c>
      <c r="C887" t="s">
        <v>2404</v>
      </c>
      <c r="D887" t="s">
        <v>2405</v>
      </c>
    </row>
    <row r="888" spans="1:4">
      <c r="A888" t="s">
        <v>2406</v>
      </c>
      <c r="B888" t="s">
        <v>5</v>
      </c>
      <c r="C888" t="s">
        <v>2407</v>
      </c>
      <c r="D888" t="s">
        <v>2408</v>
      </c>
    </row>
    <row r="889" spans="1:4">
      <c r="A889" t="s">
        <v>2409</v>
      </c>
      <c r="B889" t="s">
        <v>1360</v>
      </c>
      <c r="C889" t="s">
        <v>2410</v>
      </c>
      <c r="D889" t="s">
        <v>2411</v>
      </c>
    </row>
    <row r="890" spans="1:4">
      <c r="A890" t="s">
        <v>2412</v>
      </c>
      <c r="B890" t="s">
        <v>9</v>
      </c>
      <c r="C890" t="s">
        <v>2413</v>
      </c>
      <c r="D890" t="s">
        <v>2414</v>
      </c>
    </row>
    <row r="891" spans="1:4">
      <c r="A891" t="s">
        <v>2415</v>
      </c>
      <c r="B891" t="s">
        <v>9</v>
      </c>
      <c r="C891" t="s">
        <v>537</v>
      </c>
      <c r="D891" t="s">
        <v>2416</v>
      </c>
    </row>
    <row r="892" spans="1:4">
      <c r="A892" t="s">
        <v>2417</v>
      </c>
      <c r="B892" t="s">
        <v>9</v>
      </c>
      <c r="C892" t="s">
        <v>2418</v>
      </c>
      <c r="D892" t="s">
        <v>2419</v>
      </c>
    </row>
    <row r="893" spans="1:4">
      <c r="A893" t="s">
        <v>2420</v>
      </c>
      <c r="B893" t="s">
        <v>9</v>
      </c>
      <c r="C893" t="s">
        <v>2421</v>
      </c>
      <c r="D893" t="s">
        <v>2422</v>
      </c>
    </row>
    <row r="894" spans="1:4">
      <c r="A894" t="s">
        <v>2423</v>
      </c>
      <c r="B894" t="s">
        <v>1360</v>
      </c>
      <c r="C894" t="s">
        <v>2424</v>
      </c>
      <c r="D894" t="s">
        <v>2425</v>
      </c>
    </row>
    <row r="895" spans="1:4">
      <c r="A895" t="s">
        <v>2426</v>
      </c>
      <c r="B895" t="s">
        <v>9</v>
      </c>
      <c r="C895" t="s">
        <v>64</v>
      </c>
      <c r="D895" t="s">
        <v>2427</v>
      </c>
    </row>
    <row r="896" spans="1:4">
      <c r="A896" t="s">
        <v>2428</v>
      </c>
      <c r="B896" t="s">
        <v>9</v>
      </c>
      <c r="C896" t="s">
        <v>2429</v>
      </c>
      <c r="D896" t="s">
        <v>2430</v>
      </c>
    </row>
    <row r="897" spans="1:4">
      <c r="A897" t="s">
        <v>2431</v>
      </c>
      <c r="B897" t="s">
        <v>5</v>
      </c>
      <c r="C897" t="s">
        <v>2432</v>
      </c>
      <c r="D897" t="s">
        <v>2433</v>
      </c>
    </row>
    <row r="898" spans="1:4">
      <c r="A898" t="s">
        <v>2434</v>
      </c>
      <c r="B898" t="s">
        <v>5</v>
      </c>
      <c r="C898" t="s">
        <v>2435</v>
      </c>
      <c r="D898" t="s">
        <v>1456</v>
      </c>
    </row>
    <row r="899" spans="1:4">
      <c r="A899" t="s">
        <v>2436</v>
      </c>
      <c r="B899" t="s">
        <v>5</v>
      </c>
      <c r="C899" t="s">
        <v>2437</v>
      </c>
      <c r="D899" t="s">
        <v>2438</v>
      </c>
    </row>
    <row r="900" spans="1:4">
      <c r="A900" t="s">
        <v>2439</v>
      </c>
      <c r="B900" t="s">
        <v>9</v>
      </c>
      <c r="C900" t="s">
        <v>123</v>
      </c>
      <c r="D900" t="s">
        <v>587</v>
      </c>
    </row>
    <row r="901" spans="1:4">
      <c r="A901" t="s">
        <v>2440</v>
      </c>
      <c r="B901" t="s">
        <v>1360</v>
      </c>
      <c r="C901" t="s">
        <v>2441</v>
      </c>
      <c r="D901" t="s">
        <v>634</v>
      </c>
    </row>
    <row r="902" spans="1:4">
      <c r="A902" t="s">
        <v>2442</v>
      </c>
      <c r="B902" t="s">
        <v>5</v>
      </c>
      <c r="C902" t="s">
        <v>2443</v>
      </c>
      <c r="D902" t="s">
        <v>2444</v>
      </c>
    </row>
    <row r="903" spans="1:4">
      <c r="A903" t="s">
        <v>2445</v>
      </c>
      <c r="B903" t="s">
        <v>9</v>
      </c>
      <c r="C903" t="s">
        <v>1578</v>
      </c>
      <c r="D903" t="s">
        <v>2446</v>
      </c>
    </row>
    <row r="904" spans="1:4">
      <c r="A904" t="s">
        <v>2447</v>
      </c>
      <c r="B904" t="s">
        <v>5</v>
      </c>
      <c r="C904" t="s">
        <v>2448</v>
      </c>
      <c r="D904" t="s">
        <v>2449</v>
      </c>
    </row>
    <row r="905" spans="1:4">
      <c r="A905" t="s">
        <v>2450</v>
      </c>
      <c r="B905" t="s">
        <v>5</v>
      </c>
      <c r="C905" t="s">
        <v>2451</v>
      </c>
      <c r="D905" t="s">
        <v>285</v>
      </c>
    </row>
    <row r="906" spans="1:4">
      <c r="A906" t="s">
        <v>2452</v>
      </c>
      <c r="B906" t="s">
        <v>9</v>
      </c>
      <c r="C906" t="s">
        <v>2453</v>
      </c>
      <c r="D906" t="s">
        <v>2454</v>
      </c>
    </row>
    <row r="907" spans="1:4">
      <c r="A907" t="s">
        <v>2455</v>
      </c>
      <c r="B907" t="s">
        <v>5</v>
      </c>
      <c r="C907" t="s">
        <v>2278</v>
      </c>
      <c r="D907" t="s">
        <v>2456</v>
      </c>
    </row>
    <row r="908" spans="1:4">
      <c r="A908" t="s">
        <v>2457</v>
      </c>
      <c r="B908" t="s">
        <v>1360</v>
      </c>
      <c r="C908" t="s">
        <v>2458</v>
      </c>
      <c r="D908" t="s">
        <v>2459</v>
      </c>
    </row>
    <row r="909" spans="1:4">
      <c r="A909" t="s">
        <v>2460</v>
      </c>
      <c r="B909" t="s">
        <v>9</v>
      </c>
      <c r="C909" t="s">
        <v>2461</v>
      </c>
      <c r="D909" t="s">
        <v>2462</v>
      </c>
    </row>
    <row r="910" spans="1:4">
      <c r="A910" t="s">
        <v>2463</v>
      </c>
      <c r="B910" t="s">
        <v>9</v>
      </c>
      <c r="C910" t="s">
        <v>912</v>
      </c>
      <c r="D910" t="s">
        <v>2464</v>
      </c>
    </row>
    <row r="911" spans="1:4">
      <c r="A911" t="s">
        <v>2465</v>
      </c>
      <c r="B911" t="s">
        <v>9</v>
      </c>
      <c r="C911" t="s">
        <v>2466</v>
      </c>
      <c r="D911" t="s">
        <v>2467</v>
      </c>
    </row>
    <row r="912" spans="1:4">
      <c r="A912" t="s">
        <v>2468</v>
      </c>
      <c r="B912" t="s">
        <v>9</v>
      </c>
      <c r="C912" t="s">
        <v>2469</v>
      </c>
      <c r="D912" t="s">
        <v>2470</v>
      </c>
    </row>
    <row r="913" spans="1:4">
      <c r="A913" t="s">
        <v>2471</v>
      </c>
      <c r="B913" t="s">
        <v>9</v>
      </c>
      <c r="C913" t="s">
        <v>1167</v>
      </c>
      <c r="D913" t="s">
        <v>2472</v>
      </c>
    </row>
    <row r="914" spans="1:4">
      <c r="A914" t="s">
        <v>2473</v>
      </c>
      <c r="B914" t="s">
        <v>9</v>
      </c>
      <c r="C914" t="s">
        <v>251</v>
      </c>
      <c r="D914" t="s">
        <v>2474</v>
      </c>
    </row>
    <row r="915" spans="1:4">
      <c r="A915" t="s">
        <v>2475</v>
      </c>
      <c r="B915" t="s">
        <v>9</v>
      </c>
      <c r="C915" t="s">
        <v>2476</v>
      </c>
      <c r="D915" t="s">
        <v>388</v>
      </c>
    </row>
    <row r="916" spans="1:4">
      <c r="A916" t="s">
        <v>2477</v>
      </c>
      <c r="B916" t="s">
        <v>9</v>
      </c>
      <c r="C916" t="s">
        <v>2478</v>
      </c>
      <c r="D916" t="s">
        <v>2479</v>
      </c>
    </row>
    <row r="917" spans="1:4">
      <c r="A917" t="s">
        <v>2480</v>
      </c>
      <c r="B917" t="s">
        <v>9</v>
      </c>
      <c r="C917" t="s">
        <v>2481</v>
      </c>
      <c r="D917" t="s">
        <v>634</v>
      </c>
    </row>
    <row r="918" spans="1:4">
      <c r="A918" t="s">
        <v>2482</v>
      </c>
      <c r="B918" t="s">
        <v>5</v>
      </c>
      <c r="C918" t="s">
        <v>2483</v>
      </c>
      <c r="D918" t="s">
        <v>2484</v>
      </c>
    </row>
    <row r="919" spans="1:4">
      <c r="A919" t="s">
        <v>2485</v>
      </c>
      <c r="B919" t="s">
        <v>5</v>
      </c>
      <c r="C919" t="s">
        <v>1195</v>
      </c>
      <c r="D919" t="s">
        <v>2486</v>
      </c>
    </row>
    <row r="920" spans="1:4">
      <c r="A920" t="s">
        <v>2487</v>
      </c>
      <c r="B920" t="s">
        <v>5</v>
      </c>
      <c r="C920" t="s">
        <v>146</v>
      </c>
      <c r="D920" t="s">
        <v>2488</v>
      </c>
    </row>
    <row r="921" spans="1:4">
      <c r="A921" t="s">
        <v>2489</v>
      </c>
      <c r="B921" t="s">
        <v>5</v>
      </c>
      <c r="C921" t="s">
        <v>2490</v>
      </c>
      <c r="D921" t="s">
        <v>2491</v>
      </c>
    </row>
    <row r="922" spans="1:4">
      <c r="A922" t="s">
        <v>2492</v>
      </c>
      <c r="B922" t="s">
        <v>5</v>
      </c>
      <c r="C922" t="s">
        <v>2493</v>
      </c>
      <c r="D922" t="s">
        <v>2494</v>
      </c>
    </row>
    <row r="923" spans="1:4">
      <c r="A923" t="s">
        <v>2495</v>
      </c>
      <c r="B923" t="s">
        <v>5</v>
      </c>
      <c r="C923" t="s">
        <v>2496</v>
      </c>
      <c r="D923" t="s">
        <v>2497</v>
      </c>
    </row>
    <row r="924" spans="1:4">
      <c r="A924" t="s">
        <v>2498</v>
      </c>
      <c r="B924" t="s">
        <v>5</v>
      </c>
      <c r="C924" t="s">
        <v>2499</v>
      </c>
      <c r="D924" t="s">
        <v>2500</v>
      </c>
    </row>
    <row r="925" spans="1:4">
      <c r="A925" t="s">
        <v>2501</v>
      </c>
      <c r="B925" t="s">
        <v>5</v>
      </c>
      <c r="C925" t="s">
        <v>2502</v>
      </c>
      <c r="D925" t="s">
        <v>2503</v>
      </c>
    </row>
    <row r="926" spans="1:4">
      <c r="A926" t="s">
        <v>2504</v>
      </c>
      <c r="B926" t="s">
        <v>5</v>
      </c>
      <c r="C926" t="s">
        <v>2505</v>
      </c>
      <c r="D926" t="s">
        <v>2506</v>
      </c>
    </row>
    <row r="927" spans="1:4">
      <c r="A927" t="s">
        <v>2507</v>
      </c>
      <c r="B927" t="s">
        <v>5</v>
      </c>
      <c r="C927" t="s">
        <v>2508</v>
      </c>
      <c r="D927" t="s">
        <v>2509</v>
      </c>
    </row>
    <row r="928" spans="1:4">
      <c r="A928" t="s">
        <v>2510</v>
      </c>
      <c r="B928" t="s">
        <v>5</v>
      </c>
      <c r="C928" t="s">
        <v>1906</v>
      </c>
      <c r="D928" t="s">
        <v>2511</v>
      </c>
    </row>
    <row r="929" spans="1:4">
      <c r="A929" t="s">
        <v>2512</v>
      </c>
      <c r="B929" t="s">
        <v>5</v>
      </c>
      <c r="C929" t="s">
        <v>2513</v>
      </c>
      <c r="D929" t="s">
        <v>2514</v>
      </c>
    </row>
    <row r="930" spans="1:4">
      <c r="A930" t="s">
        <v>2515</v>
      </c>
      <c r="B930" t="s">
        <v>1360</v>
      </c>
      <c r="C930" t="s">
        <v>2516</v>
      </c>
      <c r="D930" t="s">
        <v>2517</v>
      </c>
    </row>
    <row r="931" spans="1:4">
      <c r="A931" t="s">
        <v>2518</v>
      </c>
      <c r="B931" t="s">
        <v>9</v>
      </c>
      <c r="C931" t="s">
        <v>2519</v>
      </c>
      <c r="D931" t="s">
        <v>2520</v>
      </c>
    </row>
    <row r="932" spans="1:4">
      <c r="A932" t="s">
        <v>2521</v>
      </c>
      <c r="B932" t="s">
        <v>1360</v>
      </c>
      <c r="C932" t="s">
        <v>1909</v>
      </c>
      <c r="D932" t="s">
        <v>2522</v>
      </c>
    </row>
    <row r="933" spans="1:4">
      <c r="A933" t="s">
        <v>2523</v>
      </c>
      <c r="B933" t="s">
        <v>9</v>
      </c>
      <c r="C933" t="s">
        <v>514</v>
      </c>
      <c r="D933" t="s">
        <v>2524</v>
      </c>
    </row>
    <row r="934" spans="1:4">
      <c r="A934" t="s">
        <v>2525</v>
      </c>
      <c r="B934" t="s">
        <v>9</v>
      </c>
      <c r="C934" t="s">
        <v>2526</v>
      </c>
      <c r="D934" t="s">
        <v>2527</v>
      </c>
    </row>
    <row r="935" spans="1:4">
      <c r="A935" t="s">
        <v>2528</v>
      </c>
      <c r="B935" t="s">
        <v>5</v>
      </c>
      <c r="C935" t="s">
        <v>2529</v>
      </c>
      <c r="D935" t="s">
        <v>32</v>
      </c>
    </row>
    <row r="936" spans="1:4">
      <c r="A936" t="s">
        <v>2530</v>
      </c>
      <c r="B936" t="s">
        <v>9</v>
      </c>
      <c r="C936" t="s">
        <v>2531</v>
      </c>
      <c r="D936" t="s">
        <v>2532</v>
      </c>
    </row>
    <row r="937" spans="1:4">
      <c r="A937" t="s">
        <v>2533</v>
      </c>
      <c r="B937" t="s">
        <v>9</v>
      </c>
      <c r="C937" t="s">
        <v>183</v>
      </c>
      <c r="D937" t="s">
        <v>2534</v>
      </c>
    </row>
    <row r="938" spans="1:4">
      <c r="A938" t="s">
        <v>2535</v>
      </c>
      <c r="B938" t="s">
        <v>1360</v>
      </c>
      <c r="C938" t="s">
        <v>2536</v>
      </c>
      <c r="D938" t="s">
        <v>2484</v>
      </c>
    </row>
    <row r="939" spans="1:4">
      <c r="A939" t="s">
        <v>2537</v>
      </c>
      <c r="B939" t="s">
        <v>5</v>
      </c>
      <c r="C939" t="s">
        <v>2538</v>
      </c>
      <c r="D939" t="s">
        <v>2539</v>
      </c>
    </row>
    <row r="940" spans="1:4">
      <c r="A940" t="s">
        <v>2540</v>
      </c>
      <c r="B940" t="s">
        <v>9</v>
      </c>
      <c r="C940" t="s">
        <v>2541</v>
      </c>
      <c r="D940" t="s">
        <v>2542</v>
      </c>
    </row>
    <row r="941" spans="1:4">
      <c r="A941" t="s">
        <v>2543</v>
      </c>
      <c r="B941" t="s">
        <v>9</v>
      </c>
      <c r="C941" t="s">
        <v>1126</v>
      </c>
      <c r="D941" t="s">
        <v>2544</v>
      </c>
    </row>
    <row r="942" spans="1:4">
      <c r="A942" t="s">
        <v>2545</v>
      </c>
      <c r="B942" t="s">
        <v>5</v>
      </c>
      <c r="C942" t="s">
        <v>2546</v>
      </c>
      <c r="D942" t="s">
        <v>2547</v>
      </c>
    </row>
    <row r="943" spans="1:4">
      <c r="A943" t="s">
        <v>2548</v>
      </c>
      <c r="B943" t="s">
        <v>5</v>
      </c>
      <c r="C943" t="s">
        <v>2549</v>
      </c>
      <c r="D943" t="s">
        <v>2550</v>
      </c>
    </row>
    <row r="944" spans="1:4">
      <c r="A944" t="s">
        <v>2551</v>
      </c>
      <c r="B944" t="s">
        <v>5</v>
      </c>
      <c r="C944" t="s">
        <v>2552</v>
      </c>
      <c r="D944" t="s">
        <v>2553</v>
      </c>
    </row>
    <row r="945" spans="1:4">
      <c r="A945" t="s">
        <v>2554</v>
      </c>
      <c r="B945" t="s">
        <v>9</v>
      </c>
      <c r="C945" t="s">
        <v>2555</v>
      </c>
      <c r="D945" t="s">
        <v>1100</v>
      </c>
    </row>
    <row r="946" spans="1:4">
      <c r="A946" t="s">
        <v>2556</v>
      </c>
      <c r="B946" t="s">
        <v>5</v>
      </c>
      <c r="C946" t="s">
        <v>263</v>
      </c>
      <c r="D946" t="s">
        <v>2557</v>
      </c>
    </row>
    <row r="947" spans="1:4">
      <c r="A947" t="s">
        <v>2558</v>
      </c>
      <c r="B947" t="s">
        <v>9</v>
      </c>
      <c r="C947" t="s">
        <v>64</v>
      </c>
      <c r="D947" t="s">
        <v>2559</v>
      </c>
    </row>
    <row r="948" spans="1:4">
      <c r="A948" t="s">
        <v>2560</v>
      </c>
      <c r="B948" t="s">
        <v>9</v>
      </c>
      <c r="C948" t="s">
        <v>2561</v>
      </c>
      <c r="D948" t="s">
        <v>25</v>
      </c>
    </row>
    <row r="949" spans="1:4">
      <c r="A949" t="s">
        <v>2562</v>
      </c>
      <c r="B949" t="s">
        <v>9</v>
      </c>
      <c r="C949" t="s">
        <v>429</v>
      </c>
      <c r="D949" t="s">
        <v>2563</v>
      </c>
    </row>
    <row r="950" spans="1:4">
      <c r="A950" t="s">
        <v>2564</v>
      </c>
      <c r="B950" t="s">
        <v>9</v>
      </c>
      <c r="C950" t="s">
        <v>649</v>
      </c>
      <c r="D950" t="s">
        <v>2565</v>
      </c>
    </row>
    <row r="951" spans="1:4">
      <c r="A951" t="s">
        <v>2566</v>
      </c>
      <c r="B951" t="s">
        <v>9</v>
      </c>
      <c r="C951" t="s">
        <v>1309</v>
      </c>
      <c r="D951" t="s">
        <v>2567</v>
      </c>
    </row>
    <row r="952" spans="1:4">
      <c r="A952" t="s">
        <v>2568</v>
      </c>
      <c r="B952" t="s">
        <v>5</v>
      </c>
      <c r="C952" t="s">
        <v>2569</v>
      </c>
      <c r="D952" t="s">
        <v>2570</v>
      </c>
    </row>
    <row r="953" spans="1:4">
      <c r="A953" t="s">
        <v>2571</v>
      </c>
      <c r="B953" t="s">
        <v>5</v>
      </c>
      <c r="C953" t="s">
        <v>2572</v>
      </c>
      <c r="D953" t="s">
        <v>266</v>
      </c>
    </row>
    <row r="954" spans="1:4">
      <c r="A954" t="s">
        <v>2573</v>
      </c>
      <c r="B954" t="s">
        <v>5</v>
      </c>
      <c r="C954" t="s">
        <v>2574</v>
      </c>
      <c r="D954" t="s">
        <v>2575</v>
      </c>
    </row>
    <row r="955" spans="1:4">
      <c r="A955" t="s">
        <v>2576</v>
      </c>
      <c r="B955" t="s">
        <v>9</v>
      </c>
      <c r="C955" t="s">
        <v>2577</v>
      </c>
      <c r="D955" t="s">
        <v>2578</v>
      </c>
    </row>
    <row r="956" spans="1:4">
      <c r="A956" t="s">
        <v>2579</v>
      </c>
      <c r="B956" t="s">
        <v>9</v>
      </c>
      <c r="C956" t="s">
        <v>2359</v>
      </c>
      <c r="D956" t="s">
        <v>2580</v>
      </c>
    </row>
    <row r="957" spans="1:4">
      <c r="A957" t="s">
        <v>2581</v>
      </c>
      <c r="B957" t="s">
        <v>1360</v>
      </c>
      <c r="C957" t="s">
        <v>2582</v>
      </c>
      <c r="D957" t="s">
        <v>2583</v>
      </c>
    </row>
    <row r="958" spans="1:4">
      <c r="A958" t="s">
        <v>2584</v>
      </c>
      <c r="B958" t="s">
        <v>9</v>
      </c>
      <c r="C958" t="s">
        <v>429</v>
      </c>
      <c r="D958" t="s">
        <v>2422</v>
      </c>
    </row>
    <row r="959" spans="1:4">
      <c r="A959" t="s">
        <v>2585</v>
      </c>
      <c r="B959" t="s">
        <v>5</v>
      </c>
      <c r="C959" t="s">
        <v>2586</v>
      </c>
      <c r="D959" t="s">
        <v>2587</v>
      </c>
    </row>
    <row r="960" spans="1:4">
      <c r="A960" t="s">
        <v>2588</v>
      </c>
      <c r="B960" t="s">
        <v>1360</v>
      </c>
      <c r="C960" t="s">
        <v>2589</v>
      </c>
      <c r="D960" t="s">
        <v>2590</v>
      </c>
    </row>
    <row r="961" spans="1:4">
      <c r="A961" t="s">
        <v>2591</v>
      </c>
      <c r="B961" t="s">
        <v>5</v>
      </c>
      <c r="C961" t="s">
        <v>1894</v>
      </c>
      <c r="D961" t="s">
        <v>2592</v>
      </c>
    </row>
    <row r="962" spans="1:4">
      <c r="A962" t="s">
        <v>2593</v>
      </c>
      <c r="B962" t="s">
        <v>1360</v>
      </c>
      <c r="C962" t="s">
        <v>1137</v>
      </c>
      <c r="D962" t="s">
        <v>2594</v>
      </c>
    </row>
    <row r="963" spans="1:4">
      <c r="A963" t="s">
        <v>2595</v>
      </c>
      <c r="B963" t="s">
        <v>9</v>
      </c>
      <c r="C963" t="s">
        <v>891</v>
      </c>
      <c r="D963" t="s">
        <v>846</v>
      </c>
    </row>
    <row r="964" spans="1:4">
      <c r="A964" t="s">
        <v>2596</v>
      </c>
      <c r="B964" t="s">
        <v>5</v>
      </c>
      <c r="C964" t="s">
        <v>2597</v>
      </c>
      <c r="D964" t="s">
        <v>2598</v>
      </c>
    </row>
    <row r="965" spans="1:4">
      <c r="A965" t="s">
        <v>2599</v>
      </c>
      <c r="B965" t="s">
        <v>1360</v>
      </c>
      <c r="C965" t="s">
        <v>2600</v>
      </c>
      <c r="D965" t="s">
        <v>2601</v>
      </c>
    </row>
    <row r="966" spans="1:4">
      <c r="A966" t="s">
        <v>2602</v>
      </c>
      <c r="B966" t="s">
        <v>5</v>
      </c>
      <c r="C966" t="s">
        <v>2603</v>
      </c>
      <c r="D966" t="s">
        <v>2604</v>
      </c>
    </row>
    <row r="967" spans="1:4">
      <c r="A967" t="s">
        <v>2605</v>
      </c>
      <c r="B967" t="s">
        <v>5</v>
      </c>
      <c r="C967" t="s">
        <v>2606</v>
      </c>
      <c r="D967" t="s">
        <v>2607</v>
      </c>
    </row>
    <row r="968" spans="1:4">
      <c r="A968" t="s">
        <v>2608</v>
      </c>
      <c r="B968" t="s">
        <v>5</v>
      </c>
      <c r="C968" t="s">
        <v>2609</v>
      </c>
      <c r="D968" t="s">
        <v>2610</v>
      </c>
    </row>
    <row r="969" spans="1:4">
      <c r="A969" t="s">
        <v>2611</v>
      </c>
      <c r="B969" t="s">
        <v>9</v>
      </c>
      <c r="C969" t="s">
        <v>189</v>
      </c>
      <c r="D969" t="s">
        <v>2612</v>
      </c>
    </row>
    <row r="970" spans="1:4">
      <c r="A970" t="s">
        <v>2613</v>
      </c>
      <c r="B970" t="s">
        <v>5</v>
      </c>
      <c r="C970" t="s">
        <v>1706</v>
      </c>
      <c r="D970" t="s">
        <v>2614</v>
      </c>
    </row>
    <row r="971" spans="1:4">
      <c r="A971" t="s">
        <v>2615</v>
      </c>
      <c r="B971" t="s">
        <v>9</v>
      </c>
      <c r="C971" t="s">
        <v>2616</v>
      </c>
      <c r="D971" t="s">
        <v>2617</v>
      </c>
    </row>
    <row r="972" spans="1:4">
      <c r="A972" t="s">
        <v>2618</v>
      </c>
      <c r="B972" t="s">
        <v>5</v>
      </c>
      <c r="C972" t="s">
        <v>1161</v>
      </c>
      <c r="D972" t="s">
        <v>2619</v>
      </c>
    </row>
    <row r="973" spans="1:4">
      <c r="A973" t="s">
        <v>2620</v>
      </c>
      <c r="B973" t="s">
        <v>5</v>
      </c>
      <c r="C973" t="s">
        <v>2621</v>
      </c>
      <c r="D973" t="s">
        <v>2622</v>
      </c>
    </row>
    <row r="974" spans="1:4">
      <c r="A974" t="s">
        <v>2623</v>
      </c>
      <c r="B974" t="s">
        <v>9</v>
      </c>
      <c r="C974" t="s">
        <v>460</v>
      </c>
      <c r="D974" t="s">
        <v>2624</v>
      </c>
    </row>
    <row r="975" spans="1:4">
      <c r="A975" t="s">
        <v>2625</v>
      </c>
      <c r="B975" t="s">
        <v>1360</v>
      </c>
      <c r="C975" t="s">
        <v>2626</v>
      </c>
      <c r="D975" t="s">
        <v>2092</v>
      </c>
    </row>
    <row r="976" spans="1:4">
      <c r="A976" t="s">
        <v>2627</v>
      </c>
      <c r="B976" t="s">
        <v>9</v>
      </c>
      <c r="C976" t="s">
        <v>1912</v>
      </c>
      <c r="D976" t="s">
        <v>2628</v>
      </c>
    </row>
    <row r="977" spans="1:4">
      <c r="A977" t="s">
        <v>2629</v>
      </c>
      <c r="B977" t="s">
        <v>1360</v>
      </c>
      <c r="C977" t="s">
        <v>2630</v>
      </c>
      <c r="D977" t="s">
        <v>2631</v>
      </c>
    </row>
    <row r="978" spans="1:4">
      <c r="A978" t="s">
        <v>2632</v>
      </c>
      <c r="B978" t="s">
        <v>1360</v>
      </c>
      <c r="C978" t="s">
        <v>2633</v>
      </c>
      <c r="D978" t="s">
        <v>1347</v>
      </c>
    </row>
    <row r="979" spans="1:4">
      <c r="A979" t="s">
        <v>2634</v>
      </c>
      <c r="B979" t="s">
        <v>9</v>
      </c>
      <c r="C979" t="s">
        <v>866</v>
      </c>
      <c r="D979" t="s">
        <v>2635</v>
      </c>
    </row>
    <row r="980" spans="1:4">
      <c r="A980" t="s">
        <v>2636</v>
      </c>
      <c r="B980" t="s">
        <v>9</v>
      </c>
      <c r="C980" t="s">
        <v>143</v>
      </c>
      <c r="D980" t="s">
        <v>2637</v>
      </c>
    </row>
    <row r="981" spans="1:4">
      <c r="A981" t="s">
        <v>2638</v>
      </c>
      <c r="B981" t="s">
        <v>9</v>
      </c>
      <c r="C981" t="s">
        <v>657</v>
      </c>
      <c r="D981" t="s">
        <v>2639</v>
      </c>
    </row>
    <row r="982" spans="1:4">
      <c r="A982" t="s">
        <v>2640</v>
      </c>
      <c r="B982" t="s">
        <v>9</v>
      </c>
      <c r="C982" t="s">
        <v>1088</v>
      </c>
      <c r="D982" t="s">
        <v>2641</v>
      </c>
    </row>
    <row r="983" spans="1:4">
      <c r="A983" t="s">
        <v>2642</v>
      </c>
      <c r="B983" t="s">
        <v>9</v>
      </c>
      <c r="C983" t="s">
        <v>2643</v>
      </c>
      <c r="D983" t="s">
        <v>2644</v>
      </c>
    </row>
    <row r="984" spans="1:4">
      <c r="A984" t="s">
        <v>2645</v>
      </c>
      <c r="B984" t="s">
        <v>9</v>
      </c>
      <c r="C984" t="s">
        <v>671</v>
      </c>
      <c r="D984" t="s">
        <v>2646</v>
      </c>
    </row>
    <row r="985" spans="1:4">
      <c r="A985" t="s">
        <v>2647</v>
      </c>
      <c r="B985" t="s">
        <v>1360</v>
      </c>
      <c r="C985" t="s">
        <v>2648</v>
      </c>
      <c r="D985" t="s">
        <v>2649</v>
      </c>
    </row>
    <row r="986" spans="1:4">
      <c r="A986" t="s">
        <v>2650</v>
      </c>
      <c r="B986" t="s">
        <v>9</v>
      </c>
      <c r="C986" t="s">
        <v>2651</v>
      </c>
      <c r="D986" t="s">
        <v>2652</v>
      </c>
    </row>
    <row r="987" spans="1:4">
      <c r="A987" t="s">
        <v>2653</v>
      </c>
      <c r="B987" t="s">
        <v>5</v>
      </c>
      <c r="C987" t="s">
        <v>2654</v>
      </c>
      <c r="D987" t="s">
        <v>2655</v>
      </c>
    </row>
    <row r="988" spans="1:4">
      <c r="A988" t="s">
        <v>2656</v>
      </c>
      <c r="B988" t="s">
        <v>5</v>
      </c>
      <c r="C988" t="s">
        <v>734</v>
      </c>
      <c r="D988" t="s">
        <v>427</v>
      </c>
    </row>
    <row r="989" spans="1:4">
      <c r="A989" t="s">
        <v>2657</v>
      </c>
      <c r="B989" t="s">
        <v>1360</v>
      </c>
      <c r="C989" t="s">
        <v>2398</v>
      </c>
      <c r="D989" t="s">
        <v>2658</v>
      </c>
    </row>
    <row r="990" spans="1:4">
      <c r="A990" t="s">
        <v>2659</v>
      </c>
      <c r="B990" t="s">
        <v>5</v>
      </c>
      <c r="C990" t="s">
        <v>2660</v>
      </c>
      <c r="D990" t="s">
        <v>2661</v>
      </c>
    </row>
    <row r="991" spans="1:4">
      <c r="A991" t="s">
        <v>2662</v>
      </c>
      <c r="B991" t="s">
        <v>5</v>
      </c>
      <c r="C991" t="s">
        <v>239</v>
      </c>
      <c r="D991" t="s">
        <v>2663</v>
      </c>
    </row>
    <row r="992" spans="1:4">
      <c r="A992" t="s">
        <v>2664</v>
      </c>
      <c r="B992" t="s">
        <v>5</v>
      </c>
      <c r="C992" t="s">
        <v>2665</v>
      </c>
      <c r="D992" t="s">
        <v>2666</v>
      </c>
    </row>
    <row r="993" spans="1:4">
      <c r="A993" t="s">
        <v>2667</v>
      </c>
      <c r="B993" t="s">
        <v>9</v>
      </c>
      <c r="C993" t="s">
        <v>2668</v>
      </c>
      <c r="D993" t="s">
        <v>270</v>
      </c>
    </row>
    <row r="994" spans="1:4">
      <c r="A994" t="s">
        <v>2669</v>
      </c>
      <c r="B994" t="s">
        <v>9</v>
      </c>
      <c r="C994" t="s">
        <v>2670</v>
      </c>
      <c r="D994" t="s">
        <v>2671</v>
      </c>
    </row>
    <row r="995" spans="1:4">
      <c r="A995" t="s">
        <v>2672</v>
      </c>
      <c r="B995" t="s">
        <v>5</v>
      </c>
      <c r="C995" t="s">
        <v>2673</v>
      </c>
      <c r="D995" t="s">
        <v>2674</v>
      </c>
    </row>
    <row r="996" spans="1:4">
      <c r="A996" t="s">
        <v>2675</v>
      </c>
      <c r="B996" t="s">
        <v>9</v>
      </c>
      <c r="C996" t="s">
        <v>2676</v>
      </c>
      <c r="D996" t="s">
        <v>130</v>
      </c>
    </row>
    <row r="997" spans="1:4">
      <c r="A997" t="s">
        <v>2677</v>
      </c>
      <c r="B997" t="s">
        <v>1360</v>
      </c>
      <c r="C997" t="s">
        <v>2678</v>
      </c>
      <c r="D997" t="s">
        <v>2679</v>
      </c>
    </row>
    <row r="998" spans="1:4">
      <c r="A998" t="s">
        <v>2680</v>
      </c>
      <c r="B998" t="s">
        <v>9</v>
      </c>
      <c r="C998" t="s">
        <v>2681</v>
      </c>
      <c r="D998" t="s">
        <v>80</v>
      </c>
    </row>
    <row r="999" spans="1:4">
      <c r="A999" t="s">
        <v>2682</v>
      </c>
      <c r="B999" t="s">
        <v>1360</v>
      </c>
      <c r="C999" t="s">
        <v>1269</v>
      </c>
      <c r="D999" t="s">
        <v>2683</v>
      </c>
    </row>
    <row r="1000" spans="1:4">
      <c r="A1000" t="s">
        <v>2684</v>
      </c>
      <c r="B1000" t="s">
        <v>9</v>
      </c>
      <c r="C1000" t="s">
        <v>2685</v>
      </c>
      <c r="D1000" t="s">
        <v>1532</v>
      </c>
    </row>
    <row r="1001" spans="1:4">
      <c r="A1001" t="s">
        <v>2686</v>
      </c>
      <c r="B1001" t="s">
        <v>1360</v>
      </c>
      <c r="C1001" t="s">
        <v>2687</v>
      </c>
      <c r="D1001" t="s">
        <v>2688</v>
      </c>
    </row>
    <row r="1002" spans="1:4">
      <c r="A1002" t="s">
        <v>2689</v>
      </c>
      <c r="B1002" t="s">
        <v>9</v>
      </c>
      <c r="C1002" t="s">
        <v>245</v>
      </c>
      <c r="D1002" t="s">
        <v>2690</v>
      </c>
    </row>
    <row r="1003" spans="1:4">
      <c r="A1003" t="s">
        <v>2691</v>
      </c>
      <c r="B1003" t="s">
        <v>1360</v>
      </c>
      <c r="C1003" t="s">
        <v>2692</v>
      </c>
      <c r="D1003" t="s">
        <v>2693</v>
      </c>
    </row>
    <row r="1004" spans="1:4">
      <c r="A1004" t="s">
        <v>2694</v>
      </c>
      <c r="B1004" t="s">
        <v>5</v>
      </c>
      <c r="C1004" t="s">
        <v>2695</v>
      </c>
      <c r="D1004" t="s">
        <v>2696</v>
      </c>
    </row>
    <row r="1005" spans="1:4">
      <c r="A1005" t="s">
        <v>2697</v>
      </c>
      <c r="B1005" t="s">
        <v>9</v>
      </c>
      <c r="C1005" t="s">
        <v>114</v>
      </c>
      <c r="D1005" t="s">
        <v>2698</v>
      </c>
    </row>
    <row r="1006" spans="1:4">
      <c r="A1006" t="s">
        <v>2699</v>
      </c>
      <c r="B1006" t="s">
        <v>9</v>
      </c>
      <c r="C1006" t="s">
        <v>285</v>
      </c>
      <c r="D1006" t="s">
        <v>2700</v>
      </c>
    </row>
    <row r="1007" spans="1:4">
      <c r="A1007" t="s">
        <v>2701</v>
      </c>
      <c r="B1007" t="s">
        <v>5</v>
      </c>
      <c r="C1007" t="s">
        <v>2702</v>
      </c>
      <c r="D1007" t="s">
        <v>2703</v>
      </c>
    </row>
    <row r="1008" spans="1:4">
      <c r="A1008" t="s">
        <v>2704</v>
      </c>
      <c r="B1008" t="s">
        <v>5</v>
      </c>
      <c r="C1008" t="s">
        <v>2705</v>
      </c>
      <c r="D1008" t="s">
        <v>758</v>
      </c>
    </row>
    <row r="1009" spans="1:4">
      <c r="A1009" t="s">
        <v>2706</v>
      </c>
      <c r="B1009" t="s">
        <v>9</v>
      </c>
      <c r="C1009" t="s">
        <v>2707</v>
      </c>
      <c r="D1009" t="s">
        <v>2708</v>
      </c>
    </row>
    <row r="1010" spans="1:4">
      <c r="A1010" t="s">
        <v>2709</v>
      </c>
      <c r="B1010" t="s">
        <v>5</v>
      </c>
      <c r="C1010" t="s">
        <v>546</v>
      </c>
      <c r="D1010" t="s">
        <v>2710</v>
      </c>
    </row>
    <row r="1011" spans="1:4">
      <c r="A1011" t="s">
        <v>2711</v>
      </c>
      <c r="B1011" t="s">
        <v>5</v>
      </c>
      <c r="C1011" t="s">
        <v>2712</v>
      </c>
      <c r="D1011" t="s">
        <v>2713</v>
      </c>
    </row>
    <row r="1012" spans="1:4">
      <c r="A1012" t="s">
        <v>2714</v>
      </c>
      <c r="B1012" t="s">
        <v>5</v>
      </c>
      <c r="C1012" t="s">
        <v>723</v>
      </c>
      <c r="D1012" t="s">
        <v>2715</v>
      </c>
    </row>
    <row r="1013" spans="1:4">
      <c r="A1013" t="s">
        <v>2716</v>
      </c>
      <c r="B1013" t="s">
        <v>5</v>
      </c>
      <c r="C1013" t="s">
        <v>2483</v>
      </c>
      <c r="D1013" t="s">
        <v>2717</v>
      </c>
    </row>
    <row r="1014" spans="1:4">
      <c r="A1014" t="s">
        <v>2718</v>
      </c>
      <c r="B1014" t="s">
        <v>5</v>
      </c>
      <c r="C1014" t="s">
        <v>2719</v>
      </c>
      <c r="D1014" t="s">
        <v>2720</v>
      </c>
    </row>
    <row r="1015" spans="1:4">
      <c r="A1015" t="s">
        <v>2721</v>
      </c>
      <c r="B1015" t="s">
        <v>5</v>
      </c>
      <c r="C1015" t="s">
        <v>1463</v>
      </c>
      <c r="D1015" t="s">
        <v>2722</v>
      </c>
    </row>
    <row r="1016" spans="1:4">
      <c r="A1016" t="s">
        <v>2723</v>
      </c>
      <c r="B1016" t="s">
        <v>5</v>
      </c>
      <c r="C1016" t="s">
        <v>468</v>
      </c>
      <c r="D1016" t="s">
        <v>2724</v>
      </c>
    </row>
    <row r="1017" spans="1:4">
      <c r="A1017" t="s">
        <v>2725</v>
      </c>
      <c r="B1017" t="s">
        <v>5</v>
      </c>
      <c r="C1017" t="s">
        <v>2726</v>
      </c>
      <c r="D1017" t="s">
        <v>2727</v>
      </c>
    </row>
    <row r="1018" spans="1:4">
      <c r="A1018" t="s">
        <v>2728</v>
      </c>
      <c r="B1018" t="s">
        <v>1360</v>
      </c>
      <c r="C1018" t="s">
        <v>2729</v>
      </c>
      <c r="D1018" t="s">
        <v>2730</v>
      </c>
    </row>
    <row r="1019" spans="1:4">
      <c r="A1019" t="s">
        <v>2731</v>
      </c>
      <c r="B1019" t="s">
        <v>1360</v>
      </c>
      <c r="C1019" t="s">
        <v>2732</v>
      </c>
      <c r="D1019" t="s">
        <v>2733</v>
      </c>
    </row>
    <row r="1020" spans="1:4">
      <c r="A1020" t="s">
        <v>2734</v>
      </c>
      <c r="B1020" t="s">
        <v>9</v>
      </c>
      <c r="C1020" t="s">
        <v>28</v>
      </c>
      <c r="D1020" t="s">
        <v>2735</v>
      </c>
    </row>
    <row r="1021" spans="1:4">
      <c r="A1021" t="s">
        <v>2736</v>
      </c>
      <c r="B1021" t="s">
        <v>5</v>
      </c>
      <c r="C1021" t="s">
        <v>2737</v>
      </c>
      <c r="D1021" t="s">
        <v>2738</v>
      </c>
    </row>
    <row r="1022" spans="1:4">
      <c r="A1022" t="s">
        <v>2739</v>
      </c>
      <c r="B1022" t="s">
        <v>9</v>
      </c>
      <c r="C1022" t="s">
        <v>2740</v>
      </c>
      <c r="D1022" t="s">
        <v>2741</v>
      </c>
    </row>
    <row r="1023" spans="1:4">
      <c r="A1023" t="s">
        <v>2742</v>
      </c>
      <c r="B1023" t="s">
        <v>5</v>
      </c>
      <c r="C1023" t="s">
        <v>2743</v>
      </c>
      <c r="D1023" t="s">
        <v>2744</v>
      </c>
    </row>
    <row r="1024" spans="1:4">
      <c r="A1024" t="s">
        <v>2745</v>
      </c>
      <c r="B1024" t="s">
        <v>5</v>
      </c>
      <c r="C1024" t="s">
        <v>2746</v>
      </c>
      <c r="D1024" t="s">
        <v>2747</v>
      </c>
    </row>
    <row r="1025" spans="1:4">
      <c r="A1025" t="s">
        <v>2748</v>
      </c>
      <c r="B1025" t="s">
        <v>9</v>
      </c>
      <c r="C1025" t="s">
        <v>2749</v>
      </c>
      <c r="D1025" t="s">
        <v>2750</v>
      </c>
    </row>
    <row r="1026" spans="1:4">
      <c r="A1026" t="s">
        <v>2751</v>
      </c>
      <c r="B1026" t="s">
        <v>9</v>
      </c>
      <c r="C1026" t="s">
        <v>40</v>
      </c>
      <c r="D1026" t="s">
        <v>2752</v>
      </c>
    </row>
    <row r="1027" spans="1:4">
      <c r="A1027" t="s">
        <v>2753</v>
      </c>
      <c r="B1027" t="s">
        <v>9</v>
      </c>
      <c r="C1027" t="s">
        <v>2754</v>
      </c>
      <c r="D1027" t="s">
        <v>2755</v>
      </c>
    </row>
    <row r="1028" spans="1:4">
      <c r="A1028" t="s">
        <v>2756</v>
      </c>
      <c r="B1028" t="s">
        <v>5</v>
      </c>
      <c r="C1028" t="s">
        <v>2757</v>
      </c>
      <c r="D1028" t="s">
        <v>2758</v>
      </c>
    </row>
    <row r="1029" spans="1:4">
      <c r="A1029" t="s">
        <v>2759</v>
      </c>
      <c r="B1029" t="s">
        <v>9</v>
      </c>
      <c r="C1029" t="s">
        <v>2754</v>
      </c>
      <c r="D1029" t="s">
        <v>2760</v>
      </c>
    </row>
    <row r="1030" spans="1:4">
      <c r="A1030" t="s">
        <v>2761</v>
      </c>
      <c r="B1030" t="s">
        <v>9</v>
      </c>
      <c r="C1030" t="s">
        <v>245</v>
      </c>
      <c r="D1030" t="s">
        <v>2762</v>
      </c>
    </row>
    <row r="1031" spans="1:4">
      <c r="A1031" t="s">
        <v>2763</v>
      </c>
      <c r="B1031" t="s">
        <v>5</v>
      </c>
      <c r="C1031" t="s">
        <v>2764</v>
      </c>
      <c r="D1031" t="s">
        <v>2765</v>
      </c>
    </row>
    <row r="1032" spans="1:4">
      <c r="A1032" t="s">
        <v>2766</v>
      </c>
      <c r="B1032" t="s">
        <v>9</v>
      </c>
      <c r="C1032" t="s">
        <v>2767</v>
      </c>
      <c r="D1032" t="s">
        <v>2768</v>
      </c>
    </row>
    <row r="1033" spans="1:4">
      <c r="A1033" t="s">
        <v>2769</v>
      </c>
      <c r="B1033" t="s">
        <v>5</v>
      </c>
      <c r="C1033" t="s">
        <v>2770</v>
      </c>
      <c r="D1033" t="s">
        <v>2771</v>
      </c>
    </row>
    <row r="1034" spans="1:4">
      <c r="A1034" t="s">
        <v>2772</v>
      </c>
      <c r="B1034" t="s">
        <v>5</v>
      </c>
      <c r="C1034" t="s">
        <v>2773</v>
      </c>
      <c r="D1034" t="s">
        <v>1820</v>
      </c>
    </row>
    <row r="1035" spans="1:4">
      <c r="A1035" t="s">
        <v>2774</v>
      </c>
      <c r="B1035" t="s">
        <v>5</v>
      </c>
      <c r="C1035" t="s">
        <v>1096</v>
      </c>
      <c r="D1035" t="s">
        <v>2775</v>
      </c>
    </row>
    <row r="1036" spans="1:4">
      <c r="A1036" t="s">
        <v>2776</v>
      </c>
      <c r="B1036" t="s">
        <v>5</v>
      </c>
      <c r="C1036" t="s">
        <v>2777</v>
      </c>
      <c r="D1036" t="s">
        <v>2778</v>
      </c>
    </row>
    <row r="1037" spans="1:4">
      <c r="A1037" t="s">
        <v>2779</v>
      </c>
      <c r="B1037" t="s">
        <v>5</v>
      </c>
      <c r="C1037" t="s">
        <v>1566</v>
      </c>
      <c r="D1037" t="s">
        <v>2780</v>
      </c>
    </row>
    <row r="1038" spans="1:4">
      <c r="A1038" t="s">
        <v>2781</v>
      </c>
      <c r="B1038" t="s">
        <v>9</v>
      </c>
      <c r="C1038" t="s">
        <v>200</v>
      </c>
      <c r="D1038" t="s">
        <v>2782</v>
      </c>
    </row>
    <row r="1039" spans="1:4">
      <c r="A1039" t="s">
        <v>2783</v>
      </c>
      <c r="B1039" t="s">
        <v>9</v>
      </c>
      <c r="C1039" t="s">
        <v>2784</v>
      </c>
      <c r="D1039" t="s">
        <v>2785</v>
      </c>
    </row>
    <row r="1040" spans="1:4">
      <c r="A1040" t="s">
        <v>2786</v>
      </c>
      <c r="B1040" t="s">
        <v>5</v>
      </c>
      <c r="C1040" t="s">
        <v>774</v>
      </c>
      <c r="D1040" t="s">
        <v>2787</v>
      </c>
    </row>
    <row r="1041" spans="1:4">
      <c r="A1041" t="s">
        <v>2788</v>
      </c>
      <c r="B1041" t="s">
        <v>5</v>
      </c>
      <c r="C1041" t="s">
        <v>2789</v>
      </c>
      <c r="D1041" t="s">
        <v>2790</v>
      </c>
    </row>
    <row r="1042" spans="1:4">
      <c r="A1042" t="s">
        <v>2791</v>
      </c>
      <c r="B1042" t="s">
        <v>9</v>
      </c>
      <c r="C1042" t="s">
        <v>474</v>
      </c>
      <c r="D1042" t="s">
        <v>1898</v>
      </c>
    </row>
    <row r="1043" spans="1:4">
      <c r="A1043" t="s">
        <v>2792</v>
      </c>
      <c r="B1043" t="s">
        <v>5</v>
      </c>
      <c r="C1043" t="s">
        <v>2793</v>
      </c>
      <c r="D1043" t="s">
        <v>2794</v>
      </c>
    </row>
    <row r="1044" spans="1:4">
      <c r="A1044" t="s">
        <v>2795</v>
      </c>
      <c r="B1044" t="s">
        <v>9</v>
      </c>
      <c r="C1044" t="s">
        <v>2796</v>
      </c>
      <c r="D1044" t="s">
        <v>2797</v>
      </c>
    </row>
    <row r="1045" spans="1:4">
      <c r="A1045" t="s">
        <v>2798</v>
      </c>
      <c r="B1045" t="s">
        <v>9</v>
      </c>
      <c r="C1045" t="s">
        <v>2799</v>
      </c>
      <c r="D1045" t="s">
        <v>2800</v>
      </c>
    </row>
    <row r="1046" spans="1:4">
      <c r="A1046" t="s">
        <v>2801</v>
      </c>
      <c r="B1046" t="s">
        <v>1360</v>
      </c>
      <c r="C1046" t="s">
        <v>2802</v>
      </c>
      <c r="D1046" t="s">
        <v>2803</v>
      </c>
    </row>
    <row r="1047" spans="1:4">
      <c r="A1047" t="s">
        <v>2804</v>
      </c>
      <c r="B1047" t="s">
        <v>9</v>
      </c>
      <c r="C1047" t="s">
        <v>2805</v>
      </c>
      <c r="D1047" t="s">
        <v>2806</v>
      </c>
    </row>
    <row r="1048" spans="1:4">
      <c r="A1048" t="s">
        <v>2807</v>
      </c>
      <c r="B1048" t="s">
        <v>9</v>
      </c>
      <c r="C1048" t="s">
        <v>2754</v>
      </c>
      <c r="D1048" t="s">
        <v>2808</v>
      </c>
    </row>
    <row r="1049" spans="1:4">
      <c r="A1049" t="s">
        <v>2809</v>
      </c>
      <c r="B1049" t="s">
        <v>5</v>
      </c>
      <c r="C1049" t="s">
        <v>2810</v>
      </c>
      <c r="D1049" t="s">
        <v>2811</v>
      </c>
    </row>
    <row r="1050" spans="1:4">
      <c r="A1050" t="s">
        <v>2812</v>
      </c>
      <c r="B1050" t="s">
        <v>5</v>
      </c>
      <c r="C1050" t="s">
        <v>2813</v>
      </c>
      <c r="D1050" t="s">
        <v>2814</v>
      </c>
    </row>
    <row r="1051" spans="1:4">
      <c r="A1051" t="s">
        <v>2815</v>
      </c>
      <c r="B1051" t="s">
        <v>5</v>
      </c>
      <c r="C1051" t="s">
        <v>1909</v>
      </c>
      <c r="D1051" t="s">
        <v>2816</v>
      </c>
    </row>
    <row r="1052" spans="1:4">
      <c r="A1052" t="s">
        <v>2817</v>
      </c>
      <c r="B1052" t="s">
        <v>1360</v>
      </c>
      <c r="C1052" t="s">
        <v>2818</v>
      </c>
      <c r="D1052" t="s">
        <v>2819</v>
      </c>
    </row>
    <row r="1053" spans="1:4">
      <c r="A1053" t="s">
        <v>2820</v>
      </c>
      <c r="B1053" t="s">
        <v>9</v>
      </c>
      <c r="C1053" t="s">
        <v>2821</v>
      </c>
      <c r="D1053" t="s">
        <v>2822</v>
      </c>
    </row>
    <row r="1054" spans="1:4">
      <c r="A1054" t="s">
        <v>2823</v>
      </c>
      <c r="B1054" t="s">
        <v>5</v>
      </c>
      <c r="C1054" t="s">
        <v>2824</v>
      </c>
      <c r="D1054" t="s">
        <v>2825</v>
      </c>
    </row>
    <row r="1055" spans="1:4">
      <c r="A1055" t="s">
        <v>2826</v>
      </c>
      <c r="B1055" t="s">
        <v>9</v>
      </c>
      <c r="C1055" t="s">
        <v>1309</v>
      </c>
      <c r="D1055" t="s">
        <v>2827</v>
      </c>
    </row>
    <row r="1056" spans="1:4">
      <c r="A1056" t="s">
        <v>2828</v>
      </c>
      <c r="B1056" t="s">
        <v>1360</v>
      </c>
      <c r="C1056" t="s">
        <v>1197</v>
      </c>
      <c r="D1056" t="s">
        <v>2829</v>
      </c>
    </row>
    <row r="1057" spans="1:4">
      <c r="A1057" t="s">
        <v>2830</v>
      </c>
      <c r="B1057" t="s">
        <v>5</v>
      </c>
      <c r="C1057" t="s">
        <v>2831</v>
      </c>
      <c r="D1057" t="s">
        <v>2832</v>
      </c>
    </row>
    <row r="1058" spans="1:4">
      <c r="A1058" t="s">
        <v>2833</v>
      </c>
      <c r="B1058" t="s">
        <v>1360</v>
      </c>
      <c r="C1058" t="s">
        <v>2834</v>
      </c>
      <c r="D1058" t="s">
        <v>2663</v>
      </c>
    </row>
    <row r="1059" spans="1:4">
      <c r="A1059" t="s">
        <v>2835</v>
      </c>
      <c r="B1059" t="s">
        <v>5</v>
      </c>
      <c r="C1059" t="s">
        <v>2516</v>
      </c>
      <c r="D1059" t="s">
        <v>2836</v>
      </c>
    </row>
    <row r="1060" spans="1:4">
      <c r="A1060" t="s">
        <v>2837</v>
      </c>
      <c r="B1060" t="s">
        <v>9</v>
      </c>
      <c r="C1060" t="s">
        <v>600</v>
      </c>
      <c r="D1060" t="s">
        <v>2838</v>
      </c>
    </row>
    <row r="1061" spans="1:4">
      <c r="A1061" t="s">
        <v>2839</v>
      </c>
      <c r="B1061" t="s">
        <v>9</v>
      </c>
      <c r="C1061" t="s">
        <v>2840</v>
      </c>
      <c r="D1061" t="s">
        <v>2841</v>
      </c>
    </row>
    <row r="1062" spans="1:4">
      <c r="A1062" t="s">
        <v>2842</v>
      </c>
      <c r="B1062" t="s">
        <v>9</v>
      </c>
      <c r="C1062" t="s">
        <v>2843</v>
      </c>
      <c r="D1062" t="s">
        <v>2844</v>
      </c>
    </row>
    <row r="1063" spans="1:4">
      <c r="A1063" t="s">
        <v>2845</v>
      </c>
      <c r="B1063" t="s">
        <v>9</v>
      </c>
      <c r="C1063" t="s">
        <v>2846</v>
      </c>
      <c r="D1063" t="s">
        <v>2101</v>
      </c>
    </row>
    <row r="1064" spans="1:4">
      <c r="A1064" t="s">
        <v>2847</v>
      </c>
      <c r="B1064" t="s">
        <v>9</v>
      </c>
      <c r="C1064" t="s">
        <v>2848</v>
      </c>
      <c r="D1064" t="s">
        <v>2849</v>
      </c>
    </row>
    <row r="1065" spans="1:4">
      <c r="A1065" t="s">
        <v>2850</v>
      </c>
      <c r="B1065" t="s">
        <v>9</v>
      </c>
      <c r="C1065" t="s">
        <v>2851</v>
      </c>
      <c r="D1065" t="s">
        <v>2852</v>
      </c>
    </row>
    <row r="1066" spans="1:4">
      <c r="A1066" t="s">
        <v>2853</v>
      </c>
      <c r="B1066" t="s">
        <v>5</v>
      </c>
      <c r="C1066" t="s">
        <v>2854</v>
      </c>
      <c r="D1066" t="s">
        <v>2855</v>
      </c>
    </row>
    <row r="1067" spans="1:4">
      <c r="A1067" t="s">
        <v>2856</v>
      </c>
      <c r="B1067" t="s">
        <v>9</v>
      </c>
      <c r="C1067" t="s">
        <v>2857</v>
      </c>
      <c r="D1067" t="s">
        <v>2858</v>
      </c>
    </row>
    <row r="1068" spans="1:4">
      <c r="A1068" t="s">
        <v>2859</v>
      </c>
      <c r="B1068" t="s">
        <v>5</v>
      </c>
      <c r="C1068" t="s">
        <v>2125</v>
      </c>
      <c r="D1068" t="s">
        <v>2860</v>
      </c>
    </row>
    <row r="1069" spans="1:4">
      <c r="A1069" t="s">
        <v>2861</v>
      </c>
      <c r="B1069" t="s">
        <v>9</v>
      </c>
      <c r="C1069" t="s">
        <v>25</v>
      </c>
      <c r="D1069" t="s">
        <v>2862</v>
      </c>
    </row>
    <row r="1070" spans="1:4">
      <c r="A1070" t="s">
        <v>2863</v>
      </c>
      <c r="B1070" t="s">
        <v>5</v>
      </c>
      <c r="C1070" t="s">
        <v>2864</v>
      </c>
      <c r="D1070" t="s">
        <v>2120</v>
      </c>
    </row>
    <row r="1071" spans="1:4">
      <c r="A1071" t="s">
        <v>2865</v>
      </c>
      <c r="B1071" t="s">
        <v>5</v>
      </c>
      <c r="C1071" t="s">
        <v>2866</v>
      </c>
      <c r="D1071" t="s">
        <v>2867</v>
      </c>
    </row>
    <row r="1072" spans="1:4">
      <c r="A1072" t="s">
        <v>2868</v>
      </c>
      <c r="B1072" t="s">
        <v>5</v>
      </c>
      <c r="C1072" t="s">
        <v>988</v>
      </c>
      <c r="D1072" t="s">
        <v>2869</v>
      </c>
    </row>
    <row r="1073" spans="1:4">
      <c r="A1073" t="s">
        <v>2870</v>
      </c>
      <c r="B1073" t="s">
        <v>1360</v>
      </c>
      <c r="C1073" t="s">
        <v>2871</v>
      </c>
      <c r="D1073" t="s">
        <v>2872</v>
      </c>
    </row>
    <row r="1074" spans="1:4">
      <c r="A1074" t="s">
        <v>2873</v>
      </c>
      <c r="B1074" t="s">
        <v>5</v>
      </c>
      <c r="C1074" t="s">
        <v>2874</v>
      </c>
      <c r="D1074" t="s">
        <v>2875</v>
      </c>
    </row>
    <row r="1075" spans="1:4">
      <c r="A1075" t="s">
        <v>2876</v>
      </c>
      <c r="B1075" t="s">
        <v>9</v>
      </c>
      <c r="C1075" t="s">
        <v>429</v>
      </c>
      <c r="D1075" t="s">
        <v>2877</v>
      </c>
    </row>
    <row r="1076" spans="1:4">
      <c r="A1076" t="s">
        <v>2878</v>
      </c>
      <c r="B1076" t="s">
        <v>9</v>
      </c>
      <c r="C1076" t="s">
        <v>1521</v>
      </c>
      <c r="D1076" t="s">
        <v>2879</v>
      </c>
    </row>
    <row r="1077" spans="1:4">
      <c r="A1077" t="s">
        <v>2880</v>
      </c>
      <c r="B1077" t="s">
        <v>9</v>
      </c>
      <c r="C1077" t="s">
        <v>2881</v>
      </c>
      <c r="D1077" t="s">
        <v>1406</v>
      </c>
    </row>
    <row r="1078" spans="1:4">
      <c r="A1078" t="s">
        <v>2882</v>
      </c>
      <c r="B1078" t="s">
        <v>5</v>
      </c>
      <c r="C1078" t="s">
        <v>2883</v>
      </c>
      <c r="D1078" t="s">
        <v>2884</v>
      </c>
    </row>
    <row r="1079" spans="1:4">
      <c r="A1079" t="s">
        <v>2885</v>
      </c>
      <c r="B1079" t="s">
        <v>9</v>
      </c>
      <c r="C1079" t="s">
        <v>657</v>
      </c>
      <c r="D1079" t="s">
        <v>2886</v>
      </c>
    </row>
    <row r="1080" spans="1:4">
      <c r="A1080" t="s">
        <v>2887</v>
      </c>
      <c r="B1080" t="s">
        <v>9</v>
      </c>
      <c r="C1080" t="s">
        <v>2888</v>
      </c>
      <c r="D1080" t="s">
        <v>2889</v>
      </c>
    </row>
    <row r="1081" spans="1:4">
      <c r="A1081" t="s">
        <v>2890</v>
      </c>
      <c r="B1081" t="s">
        <v>9</v>
      </c>
      <c r="C1081" t="s">
        <v>2891</v>
      </c>
      <c r="D1081" t="s">
        <v>2892</v>
      </c>
    </row>
    <row r="1082" spans="1:4">
      <c r="A1082" t="s">
        <v>2893</v>
      </c>
      <c r="B1082" t="s">
        <v>9</v>
      </c>
      <c r="C1082" t="s">
        <v>1555</v>
      </c>
      <c r="D1082" t="s">
        <v>2894</v>
      </c>
    </row>
    <row r="1083" spans="1:4">
      <c r="A1083" t="s">
        <v>2895</v>
      </c>
      <c r="B1083" t="s">
        <v>1360</v>
      </c>
      <c r="C1083" t="s">
        <v>2896</v>
      </c>
      <c r="D1083" t="s">
        <v>2897</v>
      </c>
    </row>
    <row r="1084" spans="1:4">
      <c r="A1084" t="s">
        <v>2898</v>
      </c>
      <c r="B1084" t="s">
        <v>1360</v>
      </c>
      <c r="C1084" t="s">
        <v>2899</v>
      </c>
      <c r="D1084" t="s">
        <v>2900</v>
      </c>
    </row>
    <row r="1085" spans="1:4">
      <c r="A1085" t="s">
        <v>2901</v>
      </c>
      <c r="B1085" t="s">
        <v>9</v>
      </c>
      <c r="C1085" t="s">
        <v>2902</v>
      </c>
      <c r="D1085" t="s">
        <v>2903</v>
      </c>
    </row>
    <row r="1086" spans="1:4">
      <c r="A1086" t="s">
        <v>2904</v>
      </c>
      <c r="B1086" t="s">
        <v>9</v>
      </c>
      <c r="C1086" t="s">
        <v>1521</v>
      </c>
      <c r="D1086" t="s">
        <v>2905</v>
      </c>
    </row>
    <row r="1087" spans="1:4">
      <c r="A1087" t="s">
        <v>2906</v>
      </c>
      <c r="B1087" t="s">
        <v>9</v>
      </c>
      <c r="C1087" t="s">
        <v>657</v>
      </c>
      <c r="D1087" t="s">
        <v>2907</v>
      </c>
    </row>
    <row r="1088" spans="1:4">
      <c r="A1088" t="s">
        <v>2908</v>
      </c>
      <c r="B1088" t="s">
        <v>5</v>
      </c>
      <c r="C1088" t="s">
        <v>2909</v>
      </c>
      <c r="D1088" t="s">
        <v>2910</v>
      </c>
    </row>
    <row r="1089" spans="1:4">
      <c r="A1089" t="s">
        <v>2911</v>
      </c>
      <c r="B1089" t="s">
        <v>5</v>
      </c>
      <c r="C1089" t="s">
        <v>2912</v>
      </c>
      <c r="D1089" t="s">
        <v>2913</v>
      </c>
    </row>
    <row r="1090" spans="1:4">
      <c r="A1090" t="s">
        <v>2914</v>
      </c>
      <c r="B1090" t="s">
        <v>1360</v>
      </c>
      <c r="C1090" t="s">
        <v>2915</v>
      </c>
      <c r="D1090" t="s">
        <v>2916</v>
      </c>
    </row>
    <row r="1091" spans="1:4">
      <c r="A1091" t="s">
        <v>2917</v>
      </c>
      <c r="B1091" t="s">
        <v>5</v>
      </c>
      <c r="C1091" t="s">
        <v>2918</v>
      </c>
      <c r="D1091" t="s">
        <v>2919</v>
      </c>
    </row>
    <row r="1092" spans="1:4">
      <c r="A1092" t="s">
        <v>2920</v>
      </c>
      <c r="B1092" t="s">
        <v>5</v>
      </c>
      <c r="C1092" t="s">
        <v>2921</v>
      </c>
      <c r="D1092" t="s">
        <v>2785</v>
      </c>
    </row>
    <row r="1093" spans="1:4">
      <c r="A1093" t="s">
        <v>2922</v>
      </c>
      <c r="B1093" t="s">
        <v>9</v>
      </c>
      <c r="C1093" t="s">
        <v>2923</v>
      </c>
      <c r="D1093" t="s">
        <v>2924</v>
      </c>
    </row>
    <row r="1094" spans="1:4">
      <c r="A1094" t="s">
        <v>2925</v>
      </c>
      <c r="B1094" t="s">
        <v>5</v>
      </c>
      <c r="C1094" t="s">
        <v>2926</v>
      </c>
      <c r="D1094" t="s">
        <v>2927</v>
      </c>
    </row>
    <row r="1095" spans="1:4">
      <c r="A1095" t="s">
        <v>2928</v>
      </c>
      <c r="B1095" t="s">
        <v>9</v>
      </c>
      <c r="C1095" t="s">
        <v>2268</v>
      </c>
      <c r="D1095" t="s">
        <v>195</v>
      </c>
    </row>
    <row r="1096" spans="1:4">
      <c r="A1096" t="s">
        <v>2929</v>
      </c>
      <c r="B1096" t="s">
        <v>9</v>
      </c>
      <c r="C1096" t="s">
        <v>460</v>
      </c>
      <c r="D1096" t="s">
        <v>2930</v>
      </c>
    </row>
    <row r="1097" spans="1:4">
      <c r="A1097" t="s">
        <v>2931</v>
      </c>
      <c r="B1097" t="s">
        <v>1360</v>
      </c>
      <c r="C1097" t="s">
        <v>2932</v>
      </c>
      <c r="D1097" t="s">
        <v>2933</v>
      </c>
    </row>
    <row r="1098" spans="1:4">
      <c r="A1098" t="s">
        <v>2934</v>
      </c>
      <c r="B1098" t="s">
        <v>5</v>
      </c>
      <c r="C1098" t="s">
        <v>2935</v>
      </c>
      <c r="D1098" t="s">
        <v>2936</v>
      </c>
    </row>
    <row r="1099" spans="1:4">
      <c r="A1099" t="s">
        <v>2937</v>
      </c>
      <c r="B1099" t="s">
        <v>5</v>
      </c>
      <c r="C1099" t="s">
        <v>1909</v>
      </c>
      <c r="D1099" t="s">
        <v>2938</v>
      </c>
    </row>
    <row r="1100" spans="1:4">
      <c r="A1100" t="s">
        <v>2939</v>
      </c>
      <c r="B1100" t="s">
        <v>5</v>
      </c>
      <c r="C1100" t="s">
        <v>2940</v>
      </c>
      <c r="D1100" t="s">
        <v>743</v>
      </c>
    </row>
    <row r="1101" spans="1:4">
      <c r="A1101" t="s">
        <v>2941</v>
      </c>
      <c r="B1101" t="s">
        <v>9</v>
      </c>
      <c r="C1101" t="s">
        <v>2942</v>
      </c>
      <c r="D1101" t="s">
        <v>2943</v>
      </c>
    </row>
    <row r="1102" spans="1:4">
      <c r="A1102" t="s">
        <v>2944</v>
      </c>
      <c r="B1102" t="s">
        <v>1360</v>
      </c>
      <c r="C1102" t="s">
        <v>1269</v>
      </c>
      <c r="D1102" t="s">
        <v>2945</v>
      </c>
    </row>
    <row r="1103" spans="1:4">
      <c r="A1103" t="s">
        <v>2946</v>
      </c>
      <c r="B1103" t="s">
        <v>9</v>
      </c>
      <c r="C1103" t="s">
        <v>25</v>
      </c>
      <c r="D1103" t="s">
        <v>1342</v>
      </c>
    </row>
    <row r="1104" spans="1:4">
      <c r="A1104" t="s">
        <v>2947</v>
      </c>
      <c r="B1104" t="s">
        <v>9</v>
      </c>
      <c r="C1104" t="s">
        <v>2948</v>
      </c>
      <c r="D1104" t="s">
        <v>2949</v>
      </c>
    </row>
    <row r="1105" spans="1:4">
      <c r="A1105" t="s">
        <v>2950</v>
      </c>
      <c r="B1105" t="s">
        <v>5</v>
      </c>
      <c r="C1105" t="s">
        <v>2951</v>
      </c>
      <c r="D1105" t="s">
        <v>2952</v>
      </c>
    </row>
    <row r="1106" spans="1:4">
      <c r="A1106" t="s">
        <v>2953</v>
      </c>
      <c r="B1106" t="s">
        <v>9</v>
      </c>
      <c r="C1106" t="s">
        <v>2954</v>
      </c>
      <c r="D1106" t="s">
        <v>2955</v>
      </c>
    </row>
    <row r="1107" spans="1:4">
      <c r="A1107" t="s">
        <v>2956</v>
      </c>
      <c r="B1107" t="s">
        <v>9</v>
      </c>
      <c r="C1107" t="s">
        <v>351</v>
      </c>
      <c r="D1107" t="s">
        <v>451</v>
      </c>
    </row>
    <row r="1108" spans="1:4">
      <c r="A1108" t="s">
        <v>2957</v>
      </c>
      <c r="B1108" t="s">
        <v>9</v>
      </c>
      <c r="C1108" t="s">
        <v>1644</v>
      </c>
      <c r="D1108" t="s">
        <v>2958</v>
      </c>
    </row>
    <row r="1109" spans="1:4">
      <c r="A1109" t="s">
        <v>2959</v>
      </c>
      <c r="B1109" t="s">
        <v>5</v>
      </c>
      <c r="C1109" t="s">
        <v>2960</v>
      </c>
      <c r="D1109" t="s">
        <v>2961</v>
      </c>
    </row>
    <row r="1110" spans="1:4">
      <c r="A1110" t="s">
        <v>2962</v>
      </c>
      <c r="B1110" t="s">
        <v>1360</v>
      </c>
      <c r="C1110" t="s">
        <v>2963</v>
      </c>
      <c r="D1110" t="s">
        <v>2964</v>
      </c>
    </row>
    <row r="1111" spans="1:4">
      <c r="A1111" t="s">
        <v>2965</v>
      </c>
      <c r="B1111" t="s">
        <v>1360</v>
      </c>
      <c r="C1111" t="s">
        <v>2966</v>
      </c>
      <c r="D1111" t="s">
        <v>2967</v>
      </c>
    </row>
    <row r="1112" spans="1:4">
      <c r="A1112" t="s">
        <v>2968</v>
      </c>
      <c r="B1112" t="s">
        <v>5</v>
      </c>
      <c r="C1112" t="s">
        <v>239</v>
      </c>
      <c r="D1112" t="s">
        <v>1132</v>
      </c>
    </row>
    <row r="1113" spans="1:4">
      <c r="A1113" t="s">
        <v>2969</v>
      </c>
      <c r="B1113" t="s">
        <v>1360</v>
      </c>
      <c r="C1113" t="s">
        <v>2970</v>
      </c>
      <c r="D1113" t="s">
        <v>2971</v>
      </c>
    </row>
    <row r="1114" spans="1:4">
      <c r="A1114" t="s">
        <v>2972</v>
      </c>
      <c r="B1114" t="s">
        <v>9</v>
      </c>
      <c r="C1114" t="s">
        <v>285</v>
      </c>
      <c r="D1114" t="s">
        <v>2973</v>
      </c>
    </row>
    <row r="1115" spans="1:4">
      <c r="A1115" t="s">
        <v>2974</v>
      </c>
      <c r="B1115" t="s">
        <v>5</v>
      </c>
      <c r="C1115" t="s">
        <v>2975</v>
      </c>
      <c r="D1115" t="s">
        <v>2976</v>
      </c>
    </row>
    <row r="1116" spans="1:4">
      <c r="A1116" t="s">
        <v>2977</v>
      </c>
      <c r="B1116" t="s">
        <v>5</v>
      </c>
      <c r="C1116" t="s">
        <v>2978</v>
      </c>
      <c r="D1116" t="s">
        <v>2979</v>
      </c>
    </row>
    <row r="1117" spans="1:4">
      <c r="A1117" t="s">
        <v>2980</v>
      </c>
      <c r="B1117" t="s">
        <v>5</v>
      </c>
      <c r="C1117" t="s">
        <v>2981</v>
      </c>
      <c r="D1117" t="s">
        <v>2982</v>
      </c>
    </row>
    <row r="1118" spans="1:4">
      <c r="A1118" t="s">
        <v>2983</v>
      </c>
      <c r="B1118" t="s">
        <v>5</v>
      </c>
      <c r="C1118" t="s">
        <v>2984</v>
      </c>
      <c r="D1118" t="s">
        <v>2985</v>
      </c>
    </row>
    <row r="1119" spans="1:4">
      <c r="A1119" t="s">
        <v>2986</v>
      </c>
      <c r="B1119" t="s">
        <v>5</v>
      </c>
      <c r="C1119" t="s">
        <v>668</v>
      </c>
      <c r="D1119" t="s">
        <v>2987</v>
      </c>
    </row>
    <row r="1120" spans="1:4">
      <c r="A1120" t="s">
        <v>2988</v>
      </c>
      <c r="B1120" t="s">
        <v>9</v>
      </c>
      <c r="C1120" t="s">
        <v>2989</v>
      </c>
      <c r="D1120" t="s">
        <v>2990</v>
      </c>
    </row>
    <row r="1121" spans="1:4">
      <c r="A1121" t="s">
        <v>2991</v>
      </c>
      <c r="B1121" t="s">
        <v>9</v>
      </c>
      <c r="C1121" t="s">
        <v>2992</v>
      </c>
      <c r="D1121" t="s">
        <v>2993</v>
      </c>
    </row>
    <row r="1122" spans="1:4">
      <c r="A1122" t="s">
        <v>2994</v>
      </c>
      <c r="B1122" t="s">
        <v>9</v>
      </c>
      <c r="C1122" t="s">
        <v>2995</v>
      </c>
      <c r="D1122" t="s">
        <v>2996</v>
      </c>
    </row>
    <row r="1123" spans="1:4">
      <c r="A1123" t="s">
        <v>2997</v>
      </c>
      <c r="B1123" t="s">
        <v>9</v>
      </c>
      <c r="C1123" t="s">
        <v>2268</v>
      </c>
      <c r="D1123" t="s">
        <v>2998</v>
      </c>
    </row>
    <row r="1124" spans="1:4">
      <c r="A1124" t="s">
        <v>2999</v>
      </c>
      <c r="B1124" t="s">
        <v>5</v>
      </c>
      <c r="C1124" t="s">
        <v>3000</v>
      </c>
      <c r="D1124" t="s">
        <v>3001</v>
      </c>
    </row>
    <row r="1125" spans="1:4">
      <c r="A1125" t="s">
        <v>3002</v>
      </c>
      <c r="B1125" t="s">
        <v>9</v>
      </c>
      <c r="C1125" t="s">
        <v>1149</v>
      </c>
      <c r="D1125" t="s">
        <v>3003</v>
      </c>
    </row>
    <row r="1126" spans="1:4">
      <c r="A1126" t="s">
        <v>3004</v>
      </c>
      <c r="B1126" t="s">
        <v>1360</v>
      </c>
      <c r="C1126" t="s">
        <v>3005</v>
      </c>
      <c r="D1126" t="s">
        <v>3006</v>
      </c>
    </row>
    <row r="1127" spans="1:4">
      <c r="A1127" t="s">
        <v>3007</v>
      </c>
      <c r="B1127" t="s">
        <v>5</v>
      </c>
      <c r="C1127" t="s">
        <v>3008</v>
      </c>
      <c r="D1127" t="s">
        <v>3009</v>
      </c>
    </row>
    <row r="1128" spans="1:4">
      <c r="A1128" t="s">
        <v>3010</v>
      </c>
      <c r="B1128" t="s">
        <v>9</v>
      </c>
      <c r="C1128" t="s">
        <v>1167</v>
      </c>
      <c r="D1128" t="s">
        <v>3011</v>
      </c>
    </row>
    <row r="1129" spans="1:4">
      <c r="A1129" t="s">
        <v>3012</v>
      </c>
      <c r="B1129" t="s">
        <v>9</v>
      </c>
      <c r="C1129" t="s">
        <v>151</v>
      </c>
      <c r="D1129" t="s">
        <v>3013</v>
      </c>
    </row>
    <row r="1130" spans="1:4">
      <c r="A1130" t="s">
        <v>3014</v>
      </c>
      <c r="B1130" t="s">
        <v>9</v>
      </c>
      <c r="C1130" t="s">
        <v>3015</v>
      </c>
      <c r="D1130" t="s">
        <v>3016</v>
      </c>
    </row>
    <row r="1131" spans="1:4">
      <c r="A1131" t="s">
        <v>3017</v>
      </c>
      <c r="B1131" t="s">
        <v>5</v>
      </c>
      <c r="C1131" t="s">
        <v>1473</v>
      </c>
      <c r="D1131" t="s">
        <v>3018</v>
      </c>
    </row>
    <row r="1132" spans="1:4">
      <c r="A1132" t="s">
        <v>3019</v>
      </c>
      <c r="B1132" t="s">
        <v>1360</v>
      </c>
      <c r="C1132" t="s">
        <v>3020</v>
      </c>
      <c r="D1132" t="s">
        <v>3021</v>
      </c>
    </row>
    <row r="1133" spans="1:4">
      <c r="A1133" t="s">
        <v>3022</v>
      </c>
      <c r="B1133" t="s">
        <v>5</v>
      </c>
      <c r="C1133" t="s">
        <v>3023</v>
      </c>
      <c r="D1133" t="s">
        <v>3024</v>
      </c>
    </row>
    <row r="1134" spans="1:4">
      <c r="A1134" t="s">
        <v>3025</v>
      </c>
      <c r="B1134" t="s">
        <v>9</v>
      </c>
      <c r="C1134" t="s">
        <v>3026</v>
      </c>
      <c r="D1134" t="s">
        <v>3027</v>
      </c>
    </row>
    <row r="1135" spans="1:4">
      <c r="A1135" t="s">
        <v>3028</v>
      </c>
      <c r="B1135" t="s">
        <v>5</v>
      </c>
      <c r="C1135" t="s">
        <v>558</v>
      </c>
      <c r="D1135" t="s">
        <v>3029</v>
      </c>
    </row>
    <row r="1136" spans="1:4">
      <c r="A1136" t="s">
        <v>3030</v>
      </c>
      <c r="B1136" t="s">
        <v>5</v>
      </c>
      <c r="C1136" t="s">
        <v>197</v>
      </c>
      <c r="D1136" t="s">
        <v>3031</v>
      </c>
    </row>
    <row r="1137" spans="1:4">
      <c r="A1137" t="s">
        <v>3032</v>
      </c>
      <c r="B1137" t="s">
        <v>5</v>
      </c>
      <c r="C1137" t="s">
        <v>3033</v>
      </c>
      <c r="D1137" t="s">
        <v>3034</v>
      </c>
    </row>
    <row r="1138" spans="1:4">
      <c r="A1138" t="s">
        <v>3035</v>
      </c>
      <c r="B1138" t="s">
        <v>5</v>
      </c>
      <c r="C1138" t="s">
        <v>3036</v>
      </c>
      <c r="D1138" t="s">
        <v>3037</v>
      </c>
    </row>
    <row r="1139" spans="1:4">
      <c r="A1139" t="s">
        <v>3038</v>
      </c>
      <c r="B1139" t="s">
        <v>5</v>
      </c>
      <c r="C1139" t="s">
        <v>3039</v>
      </c>
      <c r="D1139" t="s">
        <v>3040</v>
      </c>
    </row>
    <row r="1140" spans="1:4">
      <c r="A1140" t="s">
        <v>3041</v>
      </c>
      <c r="B1140" t="s">
        <v>5</v>
      </c>
      <c r="C1140" t="s">
        <v>3042</v>
      </c>
      <c r="D1140" t="s">
        <v>3043</v>
      </c>
    </row>
    <row r="1141" spans="1:4">
      <c r="A1141" t="s">
        <v>3044</v>
      </c>
      <c r="B1141" t="s">
        <v>9</v>
      </c>
      <c r="C1141" t="s">
        <v>151</v>
      </c>
      <c r="D1141" t="s">
        <v>3045</v>
      </c>
    </row>
    <row r="1142" spans="1:4">
      <c r="A1142" t="s">
        <v>3046</v>
      </c>
      <c r="B1142" t="s">
        <v>9</v>
      </c>
      <c r="C1142" t="s">
        <v>200</v>
      </c>
      <c r="D1142" t="s">
        <v>639</v>
      </c>
    </row>
    <row r="1143" spans="1:4">
      <c r="A1143" t="s">
        <v>3047</v>
      </c>
      <c r="B1143" t="s">
        <v>5</v>
      </c>
      <c r="C1143" t="s">
        <v>555</v>
      </c>
      <c r="D1143" t="s">
        <v>3048</v>
      </c>
    </row>
    <row r="1144" spans="1:4">
      <c r="A1144" t="s">
        <v>3049</v>
      </c>
      <c r="B1144" t="s">
        <v>9</v>
      </c>
      <c r="C1144" t="s">
        <v>2268</v>
      </c>
      <c r="D1144" t="s">
        <v>3050</v>
      </c>
    </row>
    <row r="1145" spans="1:4">
      <c r="A1145" t="s">
        <v>3051</v>
      </c>
      <c r="B1145" t="s">
        <v>5</v>
      </c>
      <c r="C1145" t="s">
        <v>3052</v>
      </c>
      <c r="D1145" t="s">
        <v>3053</v>
      </c>
    </row>
    <row r="1146" spans="1:4">
      <c r="A1146" t="s">
        <v>3054</v>
      </c>
      <c r="B1146" t="s">
        <v>5</v>
      </c>
      <c r="C1146" t="s">
        <v>73</v>
      </c>
      <c r="D1146" t="s">
        <v>3055</v>
      </c>
    </row>
    <row r="1147" spans="1:4">
      <c r="A1147" t="s">
        <v>3056</v>
      </c>
      <c r="B1147" t="s">
        <v>9</v>
      </c>
      <c r="C1147" t="s">
        <v>3057</v>
      </c>
      <c r="D1147" t="s">
        <v>3058</v>
      </c>
    </row>
    <row r="1148" spans="1:4">
      <c r="A1148" t="s">
        <v>3059</v>
      </c>
      <c r="B1148" t="s">
        <v>9</v>
      </c>
      <c r="C1148" t="s">
        <v>3060</v>
      </c>
      <c r="D1148" t="s">
        <v>3061</v>
      </c>
    </row>
    <row r="1149" spans="1:4">
      <c r="A1149" t="s">
        <v>3062</v>
      </c>
      <c r="B1149" t="s">
        <v>9</v>
      </c>
      <c r="C1149" t="s">
        <v>299</v>
      </c>
      <c r="D1149" t="s">
        <v>3063</v>
      </c>
    </row>
    <row r="1150" spans="1:4">
      <c r="A1150" t="s">
        <v>3064</v>
      </c>
      <c r="B1150" t="s">
        <v>9</v>
      </c>
      <c r="C1150" t="s">
        <v>460</v>
      </c>
      <c r="D1150" t="s">
        <v>3065</v>
      </c>
    </row>
    <row r="1151" spans="1:4">
      <c r="A1151" t="s">
        <v>3066</v>
      </c>
      <c r="B1151" t="s">
        <v>5</v>
      </c>
      <c r="C1151" t="s">
        <v>3067</v>
      </c>
      <c r="D1151" t="s">
        <v>3068</v>
      </c>
    </row>
    <row r="1152" spans="1:4">
      <c r="A1152" t="s">
        <v>3069</v>
      </c>
      <c r="B1152" t="s">
        <v>9</v>
      </c>
      <c r="C1152" t="s">
        <v>3070</v>
      </c>
      <c r="D1152" t="s">
        <v>1456</v>
      </c>
    </row>
    <row r="1153" spans="1:4">
      <c r="A1153" t="s">
        <v>3071</v>
      </c>
      <c r="B1153" t="s">
        <v>9</v>
      </c>
      <c r="C1153" t="s">
        <v>3072</v>
      </c>
      <c r="D1153" t="s">
        <v>3073</v>
      </c>
    </row>
    <row r="1154" spans="1:4">
      <c r="A1154" t="s">
        <v>3074</v>
      </c>
      <c r="B1154" t="s">
        <v>5</v>
      </c>
      <c r="C1154" t="s">
        <v>1408</v>
      </c>
      <c r="D1154" t="s">
        <v>3075</v>
      </c>
    </row>
    <row r="1155" spans="1:4">
      <c r="A1155" t="s">
        <v>3076</v>
      </c>
      <c r="B1155" t="s">
        <v>5</v>
      </c>
      <c r="C1155" t="s">
        <v>3077</v>
      </c>
      <c r="D1155" t="s">
        <v>3078</v>
      </c>
    </row>
    <row r="1156" spans="1:4">
      <c r="A1156" t="s">
        <v>3079</v>
      </c>
      <c r="B1156" t="s">
        <v>5</v>
      </c>
      <c r="C1156" t="s">
        <v>3080</v>
      </c>
      <c r="D1156" t="s">
        <v>3081</v>
      </c>
    </row>
    <row r="1157" spans="1:4">
      <c r="A1157" t="s">
        <v>3082</v>
      </c>
      <c r="B1157" t="s">
        <v>9</v>
      </c>
      <c r="C1157" t="s">
        <v>3083</v>
      </c>
      <c r="D1157" t="s">
        <v>3084</v>
      </c>
    </row>
    <row r="1158" spans="1:4">
      <c r="A1158" t="s">
        <v>3085</v>
      </c>
      <c r="B1158" t="s">
        <v>9</v>
      </c>
      <c r="C1158" t="s">
        <v>3086</v>
      </c>
      <c r="D1158" t="s">
        <v>3087</v>
      </c>
    </row>
    <row r="1159" spans="1:4">
      <c r="A1159" t="s">
        <v>3088</v>
      </c>
      <c r="B1159" t="s">
        <v>9</v>
      </c>
      <c r="C1159" t="s">
        <v>3089</v>
      </c>
      <c r="D1159" t="s">
        <v>3090</v>
      </c>
    </row>
    <row r="1160" spans="1:4">
      <c r="A1160" t="s">
        <v>3091</v>
      </c>
      <c r="B1160" t="s">
        <v>5</v>
      </c>
      <c r="C1160" t="s">
        <v>3092</v>
      </c>
      <c r="D1160" t="s">
        <v>3093</v>
      </c>
    </row>
    <row r="1161" spans="1:4">
      <c r="A1161" t="s">
        <v>3094</v>
      </c>
      <c r="B1161" t="s">
        <v>9</v>
      </c>
      <c r="C1161" t="s">
        <v>3095</v>
      </c>
      <c r="D1161" t="s">
        <v>3096</v>
      </c>
    </row>
    <row r="1162" spans="1:4">
      <c r="A1162" t="s">
        <v>3097</v>
      </c>
      <c r="B1162" t="s">
        <v>5</v>
      </c>
      <c r="C1162" t="s">
        <v>3098</v>
      </c>
      <c r="D1162" t="s">
        <v>3099</v>
      </c>
    </row>
    <row r="1163" spans="1:4">
      <c r="A1163" t="s">
        <v>3100</v>
      </c>
      <c r="B1163" t="s">
        <v>5</v>
      </c>
      <c r="C1163" t="s">
        <v>2040</v>
      </c>
      <c r="D1163" t="s">
        <v>3101</v>
      </c>
    </row>
    <row r="1164" spans="1:4">
      <c r="A1164" t="s">
        <v>3102</v>
      </c>
      <c r="B1164" t="s">
        <v>9</v>
      </c>
      <c r="C1164" t="s">
        <v>3103</v>
      </c>
      <c r="D1164" t="s">
        <v>3104</v>
      </c>
    </row>
    <row r="1165" spans="1:4">
      <c r="A1165" t="s">
        <v>3105</v>
      </c>
      <c r="B1165" t="s">
        <v>5</v>
      </c>
      <c r="C1165" t="s">
        <v>3106</v>
      </c>
      <c r="D1165" t="s">
        <v>3107</v>
      </c>
    </row>
    <row r="1166" spans="1:4">
      <c r="A1166" t="s">
        <v>3108</v>
      </c>
      <c r="B1166" t="s">
        <v>5</v>
      </c>
      <c r="C1166" t="s">
        <v>3109</v>
      </c>
      <c r="D1166" t="s">
        <v>3110</v>
      </c>
    </row>
    <row r="1167" spans="1:4">
      <c r="A1167" t="s">
        <v>3111</v>
      </c>
      <c r="B1167" t="s">
        <v>5</v>
      </c>
      <c r="C1167" t="s">
        <v>606</v>
      </c>
      <c r="D1167" t="s">
        <v>3112</v>
      </c>
    </row>
    <row r="1168" spans="1:4">
      <c r="A1168" t="s">
        <v>3113</v>
      </c>
      <c r="B1168" t="s">
        <v>5</v>
      </c>
      <c r="C1168" t="s">
        <v>120</v>
      </c>
      <c r="D1168" t="s">
        <v>3114</v>
      </c>
    </row>
    <row r="1169" spans="1:4">
      <c r="A1169" t="s">
        <v>3115</v>
      </c>
      <c r="B1169" t="s">
        <v>1360</v>
      </c>
      <c r="C1169" t="s">
        <v>3116</v>
      </c>
      <c r="D1169" t="s">
        <v>3117</v>
      </c>
    </row>
    <row r="1170" spans="1:4">
      <c r="A1170" t="s">
        <v>3118</v>
      </c>
      <c r="B1170" t="s">
        <v>9</v>
      </c>
      <c r="C1170" t="s">
        <v>3119</v>
      </c>
      <c r="D1170" t="s">
        <v>130</v>
      </c>
    </row>
    <row r="1171" spans="1:4">
      <c r="A1171" t="s">
        <v>3120</v>
      </c>
      <c r="B1171" t="s">
        <v>9</v>
      </c>
      <c r="C1171" t="s">
        <v>3121</v>
      </c>
      <c r="D1171" t="s">
        <v>3122</v>
      </c>
    </row>
    <row r="1172" spans="1:4">
      <c r="A1172" t="s">
        <v>3123</v>
      </c>
      <c r="B1172" t="s">
        <v>1360</v>
      </c>
      <c r="C1172" t="s">
        <v>3124</v>
      </c>
      <c r="D1172" t="s">
        <v>2671</v>
      </c>
    </row>
    <row r="1173" spans="1:4">
      <c r="A1173" t="s">
        <v>3125</v>
      </c>
      <c r="B1173" t="s">
        <v>5</v>
      </c>
      <c r="C1173" t="s">
        <v>3126</v>
      </c>
      <c r="D1173" t="s">
        <v>3127</v>
      </c>
    </row>
    <row r="1174" spans="1:4">
      <c r="A1174" t="s">
        <v>3128</v>
      </c>
      <c r="B1174" t="s">
        <v>9</v>
      </c>
      <c r="C1174" t="s">
        <v>3129</v>
      </c>
      <c r="D1174" t="s">
        <v>3130</v>
      </c>
    </row>
    <row r="1175" spans="1:4">
      <c r="A1175" t="s">
        <v>3131</v>
      </c>
      <c r="B1175" t="s">
        <v>1360</v>
      </c>
      <c r="C1175" t="s">
        <v>3132</v>
      </c>
      <c r="D1175" t="s">
        <v>3133</v>
      </c>
    </row>
    <row r="1176" spans="1:4">
      <c r="A1176" t="s">
        <v>3134</v>
      </c>
      <c r="B1176" t="s">
        <v>9</v>
      </c>
      <c r="C1176" t="s">
        <v>3135</v>
      </c>
      <c r="D1176" t="s">
        <v>3136</v>
      </c>
    </row>
    <row r="1177" spans="1:4">
      <c r="A1177" t="s">
        <v>3137</v>
      </c>
      <c r="B1177" t="s">
        <v>9</v>
      </c>
      <c r="C1177" t="s">
        <v>3138</v>
      </c>
      <c r="D1177" t="s">
        <v>3139</v>
      </c>
    </row>
    <row r="1178" spans="1:4">
      <c r="A1178" t="s">
        <v>3140</v>
      </c>
      <c r="B1178" t="s">
        <v>9</v>
      </c>
      <c r="C1178" t="s">
        <v>3141</v>
      </c>
      <c r="D1178" t="s">
        <v>3142</v>
      </c>
    </row>
    <row r="1179" spans="1:4">
      <c r="A1179" t="s">
        <v>3143</v>
      </c>
      <c r="B1179" t="s">
        <v>5</v>
      </c>
      <c r="C1179" t="s">
        <v>3144</v>
      </c>
      <c r="D1179" t="s">
        <v>3145</v>
      </c>
    </row>
    <row r="1180" spans="1:4">
      <c r="A1180" t="s">
        <v>3146</v>
      </c>
      <c r="B1180" t="s">
        <v>9</v>
      </c>
      <c r="C1180" t="s">
        <v>212</v>
      </c>
      <c r="D1180" t="s">
        <v>3147</v>
      </c>
    </row>
    <row r="1181" spans="1:4">
      <c r="A1181" t="s">
        <v>3148</v>
      </c>
      <c r="B1181" t="s">
        <v>5</v>
      </c>
      <c r="C1181" t="s">
        <v>546</v>
      </c>
      <c r="D1181" t="s">
        <v>3149</v>
      </c>
    </row>
    <row r="1182" spans="1:4">
      <c r="A1182" t="s">
        <v>3150</v>
      </c>
      <c r="B1182" t="s">
        <v>9</v>
      </c>
      <c r="C1182" t="s">
        <v>82</v>
      </c>
      <c r="D1182" t="s">
        <v>3151</v>
      </c>
    </row>
    <row r="1183" spans="1:4">
      <c r="A1183" t="s">
        <v>3152</v>
      </c>
      <c r="B1183" t="s">
        <v>5</v>
      </c>
      <c r="C1183" t="s">
        <v>3153</v>
      </c>
      <c r="D1183" t="s">
        <v>127</v>
      </c>
    </row>
    <row r="1184" spans="1:4">
      <c r="A1184" t="s">
        <v>3154</v>
      </c>
      <c r="B1184" t="s">
        <v>5</v>
      </c>
      <c r="C1184" t="s">
        <v>3155</v>
      </c>
      <c r="D1184" t="s">
        <v>3156</v>
      </c>
    </row>
    <row r="1185" spans="1:4">
      <c r="A1185" t="s">
        <v>3157</v>
      </c>
      <c r="B1185" t="s">
        <v>1360</v>
      </c>
      <c r="C1185" t="s">
        <v>3158</v>
      </c>
      <c r="D1185" t="s">
        <v>3159</v>
      </c>
    </row>
    <row r="1186" spans="1:4">
      <c r="A1186" t="s">
        <v>3160</v>
      </c>
      <c r="B1186" t="s">
        <v>9</v>
      </c>
      <c r="C1186" t="s">
        <v>3161</v>
      </c>
      <c r="D1186" t="s">
        <v>3162</v>
      </c>
    </row>
    <row r="1187" spans="1:4">
      <c r="A1187" t="s">
        <v>3163</v>
      </c>
      <c r="B1187" t="s">
        <v>5</v>
      </c>
      <c r="C1187" t="s">
        <v>73</v>
      </c>
      <c r="D1187" t="s">
        <v>3164</v>
      </c>
    </row>
    <row r="1188" spans="1:4">
      <c r="A1188" t="s">
        <v>3165</v>
      </c>
      <c r="B1188" t="s">
        <v>5</v>
      </c>
      <c r="C1188" t="s">
        <v>3166</v>
      </c>
      <c r="D1188" t="s">
        <v>3167</v>
      </c>
    </row>
    <row r="1189" spans="1:4">
      <c r="A1189" t="s">
        <v>3168</v>
      </c>
      <c r="B1189" t="s">
        <v>9</v>
      </c>
      <c r="C1189" t="s">
        <v>3169</v>
      </c>
      <c r="D1189" t="s">
        <v>795</v>
      </c>
    </row>
    <row r="1190" spans="1:4">
      <c r="A1190" t="s">
        <v>3170</v>
      </c>
      <c r="B1190" t="s">
        <v>9</v>
      </c>
      <c r="C1190" t="s">
        <v>3171</v>
      </c>
      <c r="D1190" t="s">
        <v>3172</v>
      </c>
    </row>
    <row r="1191" spans="1:4">
      <c r="A1191" t="s">
        <v>3173</v>
      </c>
      <c r="B1191" t="s">
        <v>9</v>
      </c>
      <c r="C1191" t="s">
        <v>3174</v>
      </c>
      <c r="D1191" t="s">
        <v>3175</v>
      </c>
    </row>
    <row r="1192" spans="1:4">
      <c r="A1192" t="s">
        <v>3176</v>
      </c>
      <c r="B1192" t="s">
        <v>9</v>
      </c>
      <c r="C1192" t="s">
        <v>3177</v>
      </c>
      <c r="D1192" t="s">
        <v>3178</v>
      </c>
    </row>
    <row r="1193" spans="1:4">
      <c r="A1193" t="s">
        <v>3179</v>
      </c>
      <c r="B1193" t="s">
        <v>9</v>
      </c>
      <c r="C1193" t="s">
        <v>705</v>
      </c>
      <c r="D1193" t="s">
        <v>3180</v>
      </c>
    </row>
    <row r="1194" spans="1:4">
      <c r="A1194" t="s">
        <v>3181</v>
      </c>
      <c r="B1194" t="s">
        <v>5</v>
      </c>
      <c r="C1194" t="s">
        <v>985</v>
      </c>
      <c r="D1194" t="s">
        <v>3182</v>
      </c>
    </row>
    <row r="1195" spans="1:4">
      <c r="A1195" t="s">
        <v>3183</v>
      </c>
      <c r="B1195" t="s">
        <v>5</v>
      </c>
      <c r="C1195" t="s">
        <v>323</v>
      </c>
      <c r="D1195" t="s">
        <v>3184</v>
      </c>
    </row>
    <row r="1196" spans="1:4">
      <c r="A1196" t="s">
        <v>3185</v>
      </c>
      <c r="B1196" t="s">
        <v>5</v>
      </c>
      <c r="C1196" t="s">
        <v>3186</v>
      </c>
      <c r="D1196" t="s">
        <v>3187</v>
      </c>
    </row>
    <row r="1197" spans="1:4">
      <c r="A1197" t="s">
        <v>3188</v>
      </c>
      <c r="B1197" t="s">
        <v>5</v>
      </c>
      <c r="C1197" t="s">
        <v>3189</v>
      </c>
      <c r="D1197" t="s">
        <v>3190</v>
      </c>
    </row>
    <row r="1198" spans="1:4">
      <c r="A1198" t="s">
        <v>3191</v>
      </c>
      <c r="B1198" t="s">
        <v>5</v>
      </c>
      <c r="C1198" t="s">
        <v>3192</v>
      </c>
      <c r="D1198" t="s">
        <v>3193</v>
      </c>
    </row>
    <row r="1199" spans="1:4">
      <c r="A1199" t="s">
        <v>3194</v>
      </c>
      <c r="B1199" t="s">
        <v>9</v>
      </c>
      <c r="C1199" t="s">
        <v>2754</v>
      </c>
      <c r="D1199" t="s">
        <v>3195</v>
      </c>
    </row>
    <row r="1200" spans="1:4">
      <c r="A1200" t="s">
        <v>3196</v>
      </c>
      <c r="B1200" t="s">
        <v>9</v>
      </c>
      <c r="C1200" t="s">
        <v>3197</v>
      </c>
      <c r="D1200" t="s">
        <v>3198</v>
      </c>
    </row>
    <row r="1201" spans="1:4">
      <c r="A1201" t="s">
        <v>3199</v>
      </c>
      <c r="B1201" t="s">
        <v>1360</v>
      </c>
      <c r="C1201" t="s">
        <v>2516</v>
      </c>
      <c r="D1201" t="s">
        <v>3200</v>
      </c>
    </row>
    <row r="1202" spans="1:4">
      <c r="A1202" t="s">
        <v>3201</v>
      </c>
      <c r="B1202" t="s">
        <v>9</v>
      </c>
      <c r="C1202" t="s">
        <v>151</v>
      </c>
      <c r="D1202" t="s">
        <v>2279</v>
      </c>
    </row>
    <row r="1203" spans="1:4">
      <c r="A1203" t="s">
        <v>3202</v>
      </c>
      <c r="B1203" t="s">
        <v>1360</v>
      </c>
      <c r="C1203" t="s">
        <v>3203</v>
      </c>
      <c r="D1203" t="s">
        <v>3204</v>
      </c>
    </row>
    <row r="1204" spans="1:4">
      <c r="A1204" t="s">
        <v>3205</v>
      </c>
      <c r="B1204" t="s">
        <v>9</v>
      </c>
      <c r="C1204" t="s">
        <v>3206</v>
      </c>
      <c r="D1204" t="s">
        <v>3207</v>
      </c>
    </row>
    <row r="1205" spans="1:4">
      <c r="A1205" t="s">
        <v>3208</v>
      </c>
      <c r="B1205" t="s">
        <v>9</v>
      </c>
      <c r="C1205" t="s">
        <v>977</v>
      </c>
      <c r="D1205" t="s">
        <v>3209</v>
      </c>
    </row>
    <row r="1206" spans="1:4">
      <c r="A1206" t="s">
        <v>3210</v>
      </c>
      <c r="B1206" t="s">
        <v>1360</v>
      </c>
      <c r="C1206" t="s">
        <v>3211</v>
      </c>
      <c r="D1206" t="s">
        <v>3212</v>
      </c>
    </row>
    <row r="1207" spans="1:4">
      <c r="A1207" t="s">
        <v>3213</v>
      </c>
      <c r="B1207" t="s">
        <v>9</v>
      </c>
      <c r="C1207" t="s">
        <v>3214</v>
      </c>
      <c r="D1207" t="s">
        <v>3215</v>
      </c>
    </row>
    <row r="1208" spans="1:4">
      <c r="A1208" t="s">
        <v>3216</v>
      </c>
      <c r="B1208" t="s">
        <v>1360</v>
      </c>
      <c r="C1208" t="s">
        <v>3217</v>
      </c>
      <c r="D1208" t="s">
        <v>3218</v>
      </c>
    </row>
    <row r="1209" spans="1:4">
      <c r="A1209" t="s">
        <v>3219</v>
      </c>
      <c r="B1209" t="s">
        <v>5</v>
      </c>
      <c r="C1209" t="s">
        <v>3220</v>
      </c>
      <c r="D1209" t="s">
        <v>1564</v>
      </c>
    </row>
    <row r="1210" spans="1:4">
      <c r="A1210" t="s">
        <v>3221</v>
      </c>
      <c r="B1210" t="s">
        <v>9</v>
      </c>
      <c r="C1210" t="s">
        <v>3222</v>
      </c>
      <c r="D1210" t="s">
        <v>3223</v>
      </c>
    </row>
    <row r="1211" spans="1:4">
      <c r="A1211" t="s">
        <v>3224</v>
      </c>
      <c r="B1211" t="s">
        <v>9</v>
      </c>
      <c r="C1211" t="s">
        <v>460</v>
      </c>
      <c r="D1211" t="s">
        <v>1731</v>
      </c>
    </row>
    <row r="1212" spans="1:4">
      <c r="A1212" t="s">
        <v>3225</v>
      </c>
      <c r="B1212" t="s">
        <v>9</v>
      </c>
      <c r="C1212" t="s">
        <v>2308</v>
      </c>
      <c r="D1212" t="s">
        <v>3226</v>
      </c>
    </row>
    <row r="1213" spans="1:4">
      <c r="A1213" t="s">
        <v>3227</v>
      </c>
      <c r="B1213" t="s">
        <v>9</v>
      </c>
      <c r="C1213" t="s">
        <v>457</v>
      </c>
      <c r="D1213" t="s">
        <v>3228</v>
      </c>
    </row>
    <row r="1214" spans="1:4">
      <c r="A1214" t="s">
        <v>3229</v>
      </c>
      <c r="B1214" t="s">
        <v>1360</v>
      </c>
      <c r="C1214" t="s">
        <v>1197</v>
      </c>
      <c r="D1214" t="s">
        <v>3230</v>
      </c>
    </row>
    <row r="1215" spans="1:4">
      <c r="A1215" t="s">
        <v>3231</v>
      </c>
      <c r="B1215" t="s">
        <v>5</v>
      </c>
      <c r="C1215" t="s">
        <v>1909</v>
      </c>
      <c r="D1215" t="s">
        <v>3232</v>
      </c>
    </row>
    <row r="1216" spans="1:4">
      <c r="A1216" t="s">
        <v>3233</v>
      </c>
      <c r="B1216" t="s">
        <v>9</v>
      </c>
      <c r="C1216" t="s">
        <v>3234</v>
      </c>
      <c r="D1216" t="s">
        <v>3235</v>
      </c>
    </row>
    <row r="1217" spans="1:4">
      <c r="A1217" t="s">
        <v>3236</v>
      </c>
      <c r="B1217" t="s">
        <v>5</v>
      </c>
      <c r="C1217" t="s">
        <v>3237</v>
      </c>
      <c r="D1217" t="s">
        <v>3238</v>
      </c>
    </row>
    <row r="1218" spans="1:4">
      <c r="A1218" t="s">
        <v>3239</v>
      </c>
      <c r="B1218" t="s">
        <v>5</v>
      </c>
      <c r="C1218" t="s">
        <v>1894</v>
      </c>
      <c r="D1218" t="s">
        <v>2055</v>
      </c>
    </row>
    <row r="1219" spans="1:4">
      <c r="A1219" t="s">
        <v>3240</v>
      </c>
      <c r="B1219" t="s">
        <v>9</v>
      </c>
      <c r="C1219" t="s">
        <v>3241</v>
      </c>
      <c r="D1219" t="s">
        <v>3242</v>
      </c>
    </row>
    <row r="1220" spans="1:4">
      <c r="A1220" t="s">
        <v>3243</v>
      </c>
      <c r="B1220" t="s">
        <v>9</v>
      </c>
      <c r="C1220" t="s">
        <v>28</v>
      </c>
      <c r="D1220" t="s">
        <v>3244</v>
      </c>
    </row>
    <row r="1221" spans="1:4">
      <c r="A1221" t="s">
        <v>3245</v>
      </c>
      <c r="B1221" t="s">
        <v>9</v>
      </c>
      <c r="C1221" t="s">
        <v>3246</v>
      </c>
      <c r="D1221" t="s">
        <v>3247</v>
      </c>
    </row>
    <row r="1222" spans="1:4">
      <c r="A1222" t="s">
        <v>3248</v>
      </c>
      <c r="B1222" t="s">
        <v>9</v>
      </c>
      <c r="C1222" t="s">
        <v>3249</v>
      </c>
      <c r="D1222" t="s">
        <v>3250</v>
      </c>
    </row>
    <row r="1223" spans="1:4">
      <c r="A1223" t="s">
        <v>3251</v>
      </c>
      <c r="B1223" t="s">
        <v>5</v>
      </c>
      <c r="C1223" t="s">
        <v>1663</v>
      </c>
      <c r="D1223" t="s">
        <v>3252</v>
      </c>
    </row>
    <row r="1224" spans="1:4">
      <c r="A1224" t="s">
        <v>3253</v>
      </c>
      <c r="B1224" t="s">
        <v>5</v>
      </c>
      <c r="C1224" t="s">
        <v>3254</v>
      </c>
      <c r="D1224" t="s">
        <v>3255</v>
      </c>
    </row>
    <row r="1225" spans="1:4">
      <c r="A1225" t="s">
        <v>3256</v>
      </c>
      <c r="B1225" t="s">
        <v>9</v>
      </c>
      <c r="C1225" t="s">
        <v>3257</v>
      </c>
      <c r="D1225" t="s">
        <v>873</v>
      </c>
    </row>
    <row r="1226" spans="1:4">
      <c r="A1226" t="s">
        <v>3258</v>
      </c>
      <c r="B1226" t="s">
        <v>5</v>
      </c>
      <c r="C1226" t="s">
        <v>3259</v>
      </c>
      <c r="D1226" t="s">
        <v>158</v>
      </c>
    </row>
    <row r="1227" spans="1:4">
      <c r="A1227" t="s">
        <v>3260</v>
      </c>
      <c r="B1227" t="s">
        <v>9</v>
      </c>
      <c r="C1227" t="s">
        <v>3261</v>
      </c>
      <c r="D1227" t="s">
        <v>3262</v>
      </c>
    </row>
    <row r="1228" spans="1:4">
      <c r="A1228" t="s">
        <v>3263</v>
      </c>
      <c r="B1228" t="s">
        <v>5</v>
      </c>
      <c r="C1228" t="s">
        <v>3264</v>
      </c>
      <c r="D1228" t="s">
        <v>3265</v>
      </c>
    </row>
    <row r="1229" spans="1:4">
      <c r="A1229" t="s">
        <v>3266</v>
      </c>
      <c r="B1229" t="s">
        <v>9</v>
      </c>
      <c r="C1229" t="s">
        <v>3267</v>
      </c>
      <c r="D1229" t="s">
        <v>3268</v>
      </c>
    </row>
    <row r="1230" spans="1:4">
      <c r="A1230" t="s">
        <v>3269</v>
      </c>
      <c r="B1230" t="s">
        <v>9</v>
      </c>
      <c r="C1230" t="s">
        <v>705</v>
      </c>
      <c r="D1230" t="s">
        <v>3270</v>
      </c>
    </row>
    <row r="1231" spans="1:4">
      <c r="A1231" t="s">
        <v>3271</v>
      </c>
      <c r="B1231" t="s">
        <v>5</v>
      </c>
      <c r="C1231" t="s">
        <v>3272</v>
      </c>
      <c r="D1231" t="s">
        <v>3273</v>
      </c>
    </row>
    <row r="1232" spans="1:4">
      <c r="A1232" t="s">
        <v>3274</v>
      </c>
      <c r="B1232" t="s">
        <v>5</v>
      </c>
      <c r="C1232" t="s">
        <v>3275</v>
      </c>
      <c r="D1232" t="s">
        <v>3276</v>
      </c>
    </row>
    <row r="1233" spans="1:4">
      <c r="A1233" t="s">
        <v>3277</v>
      </c>
      <c r="B1233" t="s">
        <v>5</v>
      </c>
      <c r="C1233" t="s">
        <v>3278</v>
      </c>
      <c r="D1233" t="s">
        <v>3279</v>
      </c>
    </row>
    <row r="1234" spans="1:4">
      <c r="A1234" t="s">
        <v>3280</v>
      </c>
      <c r="B1234" t="s">
        <v>9</v>
      </c>
      <c r="C1234" t="s">
        <v>3281</v>
      </c>
      <c r="D1234" t="s">
        <v>3282</v>
      </c>
    </row>
    <row r="1235" spans="1:4">
      <c r="A1235" t="s">
        <v>3283</v>
      </c>
      <c r="B1235" t="s">
        <v>9</v>
      </c>
      <c r="C1235" t="s">
        <v>3284</v>
      </c>
      <c r="D1235" t="s">
        <v>2738</v>
      </c>
    </row>
    <row r="1236" spans="1:4">
      <c r="A1236" t="s">
        <v>3285</v>
      </c>
      <c r="B1236" t="s">
        <v>1360</v>
      </c>
      <c r="C1236" t="s">
        <v>2966</v>
      </c>
      <c r="D1236" t="s">
        <v>245</v>
      </c>
    </row>
    <row r="1237" spans="1:4">
      <c r="A1237" t="s">
        <v>3286</v>
      </c>
      <c r="B1237" t="s">
        <v>1360</v>
      </c>
      <c r="C1237" t="s">
        <v>3287</v>
      </c>
      <c r="D1237" t="s">
        <v>3288</v>
      </c>
    </row>
    <row r="1238" spans="1:4">
      <c r="A1238" t="s">
        <v>3289</v>
      </c>
      <c r="B1238" t="s">
        <v>5</v>
      </c>
      <c r="C1238" t="s">
        <v>3290</v>
      </c>
      <c r="D1238" t="s">
        <v>3291</v>
      </c>
    </row>
    <row r="1239" spans="1:4">
      <c r="A1239" t="s">
        <v>3292</v>
      </c>
      <c r="B1239" t="s">
        <v>9</v>
      </c>
      <c r="C1239" t="s">
        <v>457</v>
      </c>
      <c r="D1239" t="s">
        <v>3293</v>
      </c>
    </row>
    <row r="1240" spans="1:4">
      <c r="A1240" t="s">
        <v>3294</v>
      </c>
      <c r="B1240" t="s">
        <v>9</v>
      </c>
      <c r="C1240" t="s">
        <v>3295</v>
      </c>
      <c r="D1240" t="s">
        <v>3296</v>
      </c>
    </row>
    <row r="1241" spans="1:4">
      <c r="A1241" t="s">
        <v>3297</v>
      </c>
      <c r="B1241" t="s">
        <v>5</v>
      </c>
      <c r="C1241" t="s">
        <v>3298</v>
      </c>
      <c r="D1241" t="s">
        <v>3299</v>
      </c>
    </row>
    <row r="1242" spans="1:4">
      <c r="A1242" t="s">
        <v>3300</v>
      </c>
      <c r="B1242" t="s">
        <v>9</v>
      </c>
      <c r="C1242" t="s">
        <v>3301</v>
      </c>
      <c r="D1242" t="s">
        <v>3302</v>
      </c>
    </row>
    <row r="1243" spans="1:4">
      <c r="A1243" t="s">
        <v>3303</v>
      </c>
      <c r="B1243" t="s">
        <v>1360</v>
      </c>
      <c r="C1243" t="s">
        <v>3304</v>
      </c>
      <c r="D1243" t="s">
        <v>2472</v>
      </c>
    </row>
    <row r="1244" spans="1:4">
      <c r="A1244" t="s">
        <v>3305</v>
      </c>
      <c r="B1244" t="s">
        <v>9</v>
      </c>
      <c r="C1244" t="s">
        <v>3306</v>
      </c>
      <c r="D1244" t="s">
        <v>3307</v>
      </c>
    </row>
    <row r="1245" spans="1:4">
      <c r="A1245" t="s">
        <v>3308</v>
      </c>
      <c r="B1245" t="s">
        <v>5</v>
      </c>
      <c r="C1245" t="s">
        <v>2864</v>
      </c>
      <c r="D1245" t="s">
        <v>3309</v>
      </c>
    </row>
    <row r="1246" spans="1:4">
      <c r="A1246" t="s">
        <v>3310</v>
      </c>
      <c r="B1246" t="s">
        <v>5</v>
      </c>
      <c r="C1246" t="s">
        <v>3311</v>
      </c>
      <c r="D1246" t="s">
        <v>3207</v>
      </c>
    </row>
    <row r="1247" spans="1:4">
      <c r="A1247" t="s">
        <v>3312</v>
      </c>
      <c r="B1247" t="s">
        <v>9</v>
      </c>
      <c r="C1247" t="s">
        <v>3313</v>
      </c>
      <c r="D1247" t="s">
        <v>3314</v>
      </c>
    </row>
    <row r="1248" spans="1:4">
      <c r="A1248" t="s">
        <v>3315</v>
      </c>
      <c r="B1248" t="s">
        <v>9</v>
      </c>
      <c r="C1248" t="s">
        <v>3316</v>
      </c>
      <c r="D1248" t="s">
        <v>3317</v>
      </c>
    </row>
    <row r="1249" spans="1:4">
      <c r="A1249" t="s">
        <v>3318</v>
      </c>
      <c r="B1249" t="s">
        <v>9</v>
      </c>
      <c r="C1249" t="s">
        <v>1134</v>
      </c>
      <c r="D1249" t="s">
        <v>3319</v>
      </c>
    </row>
    <row r="1250" spans="1:4">
      <c r="A1250" t="s">
        <v>3320</v>
      </c>
      <c r="B1250" t="s">
        <v>9</v>
      </c>
      <c r="C1250" t="s">
        <v>429</v>
      </c>
      <c r="D1250" t="s">
        <v>3321</v>
      </c>
    </row>
    <row r="1251" spans="1:4">
      <c r="A1251" t="s">
        <v>3322</v>
      </c>
      <c r="B1251" t="s">
        <v>5</v>
      </c>
      <c r="C1251" t="s">
        <v>3323</v>
      </c>
      <c r="D1251" t="s">
        <v>3324</v>
      </c>
    </row>
    <row r="1252" spans="1:4">
      <c r="A1252" t="s">
        <v>3325</v>
      </c>
      <c r="B1252" t="s">
        <v>9</v>
      </c>
      <c r="C1252" t="s">
        <v>3326</v>
      </c>
      <c r="D1252" t="s">
        <v>3327</v>
      </c>
    </row>
    <row r="1253" spans="1:4">
      <c r="A1253" t="s">
        <v>3328</v>
      </c>
      <c r="B1253" t="s">
        <v>9</v>
      </c>
      <c r="C1253" t="s">
        <v>1712</v>
      </c>
      <c r="D1253" t="s">
        <v>3329</v>
      </c>
    </row>
    <row r="1254" spans="1:4">
      <c r="A1254" t="s">
        <v>3330</v>
      </c>
      <c r="B1254" t="s">
        <v>5</v>
      </c>
      <c r="C1254" t="s">
        <v>3331</v>
      </c>
      <c r="D1254" t="s">
        <v>3332</v>
      </c>
    </row>
    <row r="1255" spans="1:4">
      <c r="A1255" t="s">
        <v>3333</v>
      </c>
      <c r="B1255" t="s">
        <v>1360</v>
      </c>
      <c r="C1255" t="s">
        <v>239</v>
      </c>
      <c r="D1255" t="s">
        <v>3334</v>
      </c>
    </row>
    <row r="1256" spans="1:4">
      <c r="A1256" t="s">
        <v>3335</v>
      </c>
      <c r="B1256" t="s">
        <v>5</v>
      </c>
      <c r="C1256" t="s">
        <v>3336</v>
      </c>
      <c r="D1256" t="s">
        <v>3337</v>
      </c>
    </row>
    <row r="1257" spans="1:4">
      <c r="A1257" t="s">
        <v>3338</v>
      </c>
      <c r="B1257" t="s">
        <v>5</v>
      </c>
      <c r="C1257" t="s">
        <v>3339</v>
      </c>
      <c r="D1257" t="s">
        <v>3340</v>
      </c>
    </row>
    <row r="1258" spans="1:4">
      <c r="A1258" t="s">
        <v>3341</v>
      </c>
      <c r="B1258" t="s">
        <v>9</v>
      </c>
      <c r="C1258" t="s">
        <v>454</v>
      </c>
      <c r="D1258" t="s">
        <v>3342</v>
      </c>
    </row>
    <row r="1259" spans="1:4">
      <c r="A1259" t="s">
        <v>3343</v>
      </c>
      <c r="B1259" t="s">
        <v>5</v>
      </c>
      <c r="C1259" t="s">
        <v>3344</v>
      </c>
      <c r="D1259" t="s">
        <v>3345</v>
      </c>
    </row>
    <row r="1260" spans="1:4">
      <c r="A1260" t="s">
        <v>3346</v>
      </c>
      <c r="B1260" t="s">
        <v>9</v>
      </c>
      <c r="C1260" t="s">
        <v>3347</v>
      </c>
      <c r="D1260" t="s">
        <v>3348</v>
      </c>
    </row>
    <row r="1261" spans="1:4">
      <c r="A1261" t="s">
        <v>3349</v>
      </c>
      <c r="B1261" t="s">
        <v>9</v>
      </c>
      <c r="C1261" t="s">
        <v>3350</v>
      </c>
      <c r="D1261" t="s">
        <v>2688</v>
      </c>
    </row>
    <row r="1262" spans="1:4">
      <c r="A1262" t="s">
        <v>3351</v>
      </c>
      <c r="B1262" t="s">
        <v>9</v>
      </c>
      <c r="C1262" t="s">
        <v>1126</v>
      </c>
      <c r="D1262" t="s">
        <v>3352</v>
      </c>
    </row>
    <row r="1263" spans="1:4">
      <c r="A1263" t="s">
        <v>3353</v>
      </c>
      <c r="B1263" t="s">
        <v>5</v>
      </c>
      <c r="C1263" t="s">
        <v>3354</v>
      </c>
      <c r="D1263" t="s">
        <v>3355</v>
      </c>
    </row>
    <row r="1264" spans="1:4">
      <c r="A1264" t="s">
        <v>3356</v>
      </c>
      <c r="B1264" t="s">
        <v>5</v>
      </c>
      <c r="C1264" t="s">
        <v>3357</v>
      </c>
      <c r="D1264" t="s">
        <v>3358</v>
      </c>
    </row>
    <row r="1265" spans="1:4">
      <c r="A1265" t="s">
        <v>3359</v>
      </c>
      <c r="B1265" t="s">
        <v>9</v>
      </c>
      <c r="C1265" t="s">
        <v>3360</v>
      </c>
      <c r="D1265" t="s">
        <v>3361</v>
      </c>
    </row>
    <row r="1266" spans="1:4">
      <c r="A1266" t="s">
        <v>3362</v>
      </c>
      <c r="B1266" t="s">
        <v>9</v>
      </c>
      <c r="C1266" t="s">
        <v>3363</v>
      </c>
      <c r="D1266" t="s">
        <v>3364</v>
      </c>
    </row>
    <row r="1267" spans="1:4">
      <c r="A1267" t="s">
        <v>3365</v>
      </c>
      <c r="B1267" t="s">
        <v>9</v>
      </c>
      <c r="C1267" t="s">
        <v>600</v>
      </c>
      <c r="D1267" t="s">
        <v>3366</v>
      </c>
    </row>
    <row r="1268" spans="1:4">
      <c r="A1268" t="s">
        <v>3367</v>
      </c>
      <c r="B1268" t="s">
        <v>9</v>
      </c>
      <c r="C1268" t="s">
        <v>3368</v>
      </c>
      <c r="D1268" t="s">
        <v>3369</v>
      </c>
    </row>
    <row r="1269" spans="1:4">
      <c r="A1269" t="s">
        <v>3370</v>
      </c>
      <c r="B1269" t="s">
        <v>5</v>
      </c>
      <c r="C1269" t="s">
        <v>3371</v>
      </c>
      <c r="D1269" t="s">
        <v>3372</v>
      </c>
    </row>
    <row r="1270" spans="1:4">
      <c r="A1270" t="s">
        <v>3373</v>
      </c>
      <c r="B1270" t="s">
        <v>5</v>
      </c>
      <c r="C1270" t="s">
        <v>3354</v>
      </c>
      <c r="D1270" t="s">
        <v>3374</v>
      </c>
    </row>
    <row r="1271" spans="1:4">
      <c r="A1271" t="s">
        <v>3375</v>
      </c>
      <c r="B1271" t="s">
        <v>5</v>
      </c>
      <c r="C1271" t="s">
        <v>3376</v>
      </c>
      <c r="D1271" t="s">
        <v>556</v>
      </c>
    </row>
    <row r="1272" spans="1:4">
      <c r="A1272" t="s">
        <v>3377</v>
      </c>
      <c r="B1272" t="s">
        <v>9</v>
      </c>
      <c r="C1272" t="s">
        <v>3378</v>
      </c>
      <c r="D1272" t="s">
        <v>427</v>
      </c>
    </row>
    <row r="1273" spans="1:4">
      <c r="A1273" t="s">
        <v>3379</v>
      </c>
      <c r="B1273" t="s">
        <v>9</v>
      </c>
      <c r="C1273" t="s">
        <v>3380</v>
      </c>
      <c r="D1273" t="s">
        <v>3381</v>
      </c>
    </row>
    <row r="1274" spans="1:4">
      <c r="A1274" t="s">
        <v>3382</v>
      </c>
      <c r="B1274" t="s">
        <v>9</v>
      </c>
      <c r="C1274" t="s">
        <v>3383</v>
      </c>
      <c r="D1274" t="s">
        <v>3384</v>
      </c>
    </row>
    <row r="1275" spans="1:4">
      <c r="A1275" t="s">
        <v>3385</v>
      </c>
      <c r="B1275" t="s">
        <v>9</v>
      </c>
      <c r="C1275" t="s">
        <v>1575</v>
      </c>
      <c r="D1275" t="s">
        <v>3386</v>
      </c>
    </row>
    <row r="1276" spans="1:4">
      <c r="A1276" t="s">
        <v>3387</v>
      </c>
      <c r="B1276" t="s">
        <v>9</v>
      </c>
      <c r="C1276" t="s">
        <v>82</v>
      </c>
      <c r="D1276" t="s">
        <v>3388</v>
      </c>
    </row>
    <row r="1277" spans="1:4">
      <c r="A1277" t="s">
        <v>3389</v>
      </c>
      <c r="B1277" t="s">
        <v>9</v>
      </c>
      <c r="C1277" t="s">
        <v>3390</v>
      </c>
      <c r="D1277" t="s">
        <v>2637</v>
      </c>
    </row>
    <row r="1278" spans="1:4">
      <c r="A1278" t="s">
        <v>3391</v>
      </c>
      <c r="B1278" t="s">
        <v>5</v>
      </c>
      <c r="C1278" t="s">
        <v>3392</v>
      </c>
      <c r="D1278" t="s">
        <v>3393</v>
      </c>
    </row>
    <row r="1279" spans="1:4">
      <c r="A1279" t="s">
        <v>3394</v>
      </c>
      <c r="B1279" t="s">
        <v>5</v>
      </c>
      <c r="C1279" t="s">
        <v>3395</v>
      </c>
      <c r="D1279" t="s">
        <v>3396</v>
      </c>
    </row>
    <row r="1280" spans="1:4">
      <c r="A1280" t="s">
        <v>3397</v>
      </c>
      <c r="B1280" t="s">
        <v>5</v>
      </c>
      <c r="C1280" t="s">
        <v>2918</v>
      </c>
      <c r="D1280" t="s">
        <v>3398</v>
      </c>
    </row>
    <row r="1281" spans="1:4">
      <c r="A1281" t="s">
        <v>3399</v>
      </c>
      <c r="B1281" t="s">
        <v>9</v>
      </c>
      <c r="C1281" t="s">
        <v>3400</v>
      </c>
      <c r="D1281" t="s">
        <v>3401</v>
      </c>
    </row>
    <row r="1282" spans="1:4">
      <c r="A1282" t="s">
        <v>3402</v>
      </c>
      <c r="B1282" t="s">
        <v>9</v>
      </c>
      <c r="C1282" t="s">
        <v>451</v>
      </c>
      <c r="D1282" t="s">
        <v>3403</v>
      </c>
    </row>
    <row r="1283" spans="1:4">
      <c r="A1283" t="s">
        <v>3404</v>
      </c>
      <c r="B1283" t="s">
        <v>5</v>
      </c>
      <c r="C1283" t="s">
        <v>2874</v>
      </c>
      <c r="D1283" t="s">
        <v>3405</v>
      </c>
    </row>
    <row r="1284" spans="1:4">
      <c r="A1284" t="s">
        <v>3406</v>
      </c>
      <c r="B1284" t="s">
        <v>9</v>
      </c>
      <c r="C1284" t="s">
        <v>649</v>
      </c>
      <c r="D1284" t="s">
        <v>709</v>
      </c>
    </row>
    <row r="1285" spans="1:4">
      <c r="A1285" t="s">
        <v>3407</v>
      </c>
      <c r="B1285" t="s">
        <v>5</v>
      </c>
      <c r="C1285" t="s">
        <v>3408</v>
      </c>
      <c r="D1285" t="s">
        <v>3409</v>
      </c>
    </row>
    <row r="1286" spans="1:4">
      <c r="A1286" t="s">
        <v>3410</v>
      </c>
      <c r="B1286" t="s">
        <v>5</v>
      </c>
      <c r="C1286" t="s">
        <v>3411</v>
      </c>
      <c r="D1286" t="s">
        <v>3412</v>
      </c>
    </row>
    <row r="1287" spans="1:4">
      <c r="A1287" t="s">
        <v>3413</v>
      </c>
      <c r="B1287" t="s">
        <v>5</v>
      </c>
      <c r="C1287" t="s">
        <v>3414</v>
      </c>
      <c r="D1287" t="s">
        <v>3415</v>
      </c>
    </row>
    <row r="1288" spans="1:4">
      <c r="A1288" t="s">
        <v>3416</v>
      </c>
      <c r="B1288" t="s">
        <v>5</v>
      </c>
      <c r="C1288" t="s">
        <v>3417</v>
      </c>
      <c r="D1288" t="s">
        <v>44</v>
      </c>
    </row>
    <row r="1289" spans="1:4">
      <c r="A1289" t="s">
        <v>3418</v>
      </c>
      <c r="B1289" t="s">
        <v>5</v>
      </c>
      <c r="C1289" t="s">
        <v>555</v>
      </c>
      <c r="D1289" t="s">
        <v>3419</v>
      </c>
    </row>
    <row r="1290" spans="1:4">
      <c r="A1290" t="s">
        <v>3420</v>
      </c>
      <c r="B1290" t="s">
        <v>5</v>
      </c>
      <c r="C1290" t="s">
        <v>3421</v>
      </c>
      <c r="D1290" t="s">
        <v>3422</v>
      </c>
    </row>
    <row r="1291" spans="1:4">
      <c r="A1291" t="s">
        <v>3423</v>
      </c>
      <c r="B1291" t="s">
        <v>5</v>
      </c>
      <c r="C1291" t="s">
        <v>3424</v>
      </c>
      <c r="D1291" t="s">
        <v>3425</v>
      </c>
    </row>
    <row r="1292" spans="1:4">
      <c r="A1292" t="s">
        <v>3426</v>
      </c>
      <c r="B1292" t="s">
        <v>5</v>
      </c>
      <c r="C1292" t="s">
        <v>174</v>
      </c>
      <c r="D1292" t="s">
        <v>3427</v>
      </c>
    </row>
    <row r="1293" spans="1:4">
      <c r="A1293" t="s">
        <v>3428</v>
      </c>
      <c r="B1293" t="s">
        <v>5</v>
      </c>
      <c r="C1293" t="s">
        <v>2918</v>
      </c>
      <c r="D1293" t="s">
        <v>3429</v>
      </c>
    </row>
    <row r="1294" spans="1:4">
      <c r="A1294" t="s">
        <v>3430</v>
      </c>
      <c r="B1294" t="s">
        <v>5</v>
      </c>
      <c r="C1294" t="s">
        <v>3431</v>
      </c>
      <c r="D1294" t="s">
        <v>3432</v>
      </c>
    </row>
    <row r="1295" spans="1:4">
      <c r="A1295" t="s">
        <v>3433</v>
      </c>
      <c r="B1295" t="s">
        <v>5</v>
      </c>
      <c r="C1295" t="s">
        <v>3434</v>
      </c>
      <c r="D1295" t="s">
        <v>3435</v>
      </c>
    </row>
    <row r="1296" spans="1:4">
      <c r="A1296" t="s">
        <v>3436</v>
      </c>
      <c r="B1296" t="s">
        <v>9</v>
      </c>
      <c r="C1296" t="s">
        <v>3437</v>
      </c>
      <c r="D1296" t="s">
        <v>3438</v>
      </c>
    </row>
    <row r="1297" spans="1:4">
      <c r="A1297" t="s">
        <v>3439</v>
      </c>
      <c r="B1297" t="s">
        <v>5</v>
      </c>
      <c r="C1297" t="s">
        <v>3440</v>
      </c>
      <c r="D1297" t="s">
        <v>3441</v>
      </c>
    </row>
    <row r="1298" spans="1:4">
      <c r="A1298" t="s">
        <v>3442</v>
      </c>
      <c r="B1298" t="s">
        <v>9</v>
      </c>
      <c r="C1298" t="s">
        <v>3443</v>
      </c>
      <c r="D1298" t="s">
        <v>3444</v>
      </c>
    </row>
    <row r="1299" spans="1:4">
      <c r="A1299" t="s">
        <v>3445</v>
      </c>
      <c r="B1299" t="s">
        <v>1360</v>
      </c>
      <c r="C1299" t="s">
        <v>3446</v>
      </c>
      <c r="D1299" t="s">
        <v>1767</v>
      </c>
    </row>
    <row r="1300" spans="1:4">
      <c r="A1300" t="s">
        <v>3447</v>
      </c>
      <c r="B1300" t="s">
        <v>5</v>
      </c>
      <c r="C1300" t="s">
        <v>3448</v>
      </c>
      <c r="D1300" t="s">
        <v>2919</v>
      </c>
    </row>
    <row r="1301" spans="1:4">
      <c r="A1301" t="s">
        <v>3449</v>
      </c>
      <c r="B1301" t="s">
        <v>9</v>
      </c>
      <c r="C1301" t="s">
        <v>123</v>
      </c>
      <c r="D1301" t="s">
        <v>3450</v>
      </c>
    </row>
    <row r="1302" spans="1:4">
      <c r="A1302" t="s">
        <v>3451</v>
      </c>
      <c r="B1302" t="s">
        <v>9</v>
      </c>
      <c r="C1302" t="s">
        <v>3452</v>
      </c>
      <c r="D1302" t="s">
        <v>3453</v>
      </c>
    </row>
    <row r="1303" spans="1:4">
      <c r="A1303" t="s">
        <v>3454</v>
      </c>
      <c r="B1303" t="s">
        <v>9</v>
      </c>
      <c r="C1303" t="s">
        <v>3455</v>
      </c>
      <c r="D1303" t="s">
        <v>3456</v>
      </c>
    </row>
    <row r="1304" spans="1:4">
      <c r="A1304" t="s">
        <v>3457</v>
      </c>
      <c r="B1304" t="s">
        <v>9</v>
      </c>
      <c r="C1304" t="s">
        <v>3458</v>
      </c>
      <c r="D1304" t="s">
        <v>3459</v>
      </c>
    </row>
    <row r="1305" spans="1:4">
      <c r="A1305" t="s">
        <v>3460</v>
      </c>
      <c r="B1305" t="s">
        <v>9</v>
      </c>
      <c r="C1305" t="s">
        <v>649</v>
      </c>
      <c r="D1305" t="s">
        <v>3461</v>
      </c>
    </row>
    <row r="1306" spans="1:4">
      <c r="A1306" t="s">
        <v>3462</v>
      </c>
      <c r="B1306" t="s">
        <v>9</v>
      </c>
      <c r="C1306" t="s">
        <v>1167</v>
      </c>
      <c r="D1306" t="s">
        <v>3463</v>
      </c>
    </row>
    <row r="1307" spans="1:4">
      <c r="A1307" t="s">
        <v>3464</v>
      </c>
      <c r="B1307" t="s">
        <v>9</v>
      </c>
      <c r="C1307" t="s">
        <v>3465</v>
      </c>
      <c r="D1307" t="s">
        <v>3466</v>
      </c>
    </row>
    <row r="1308" spans="1:4">
      <c r="A1308" t="s">
        <v>3467</v>
      </c>
      <c r="B1308" t="s">
        <v>9</v>
      </c>
      <c r="C1308" t="s">
        <v>3468</v>
      </c>
      <c r="D1308" t="s">
        <v>3469</v>
      </c>
    </row>
    <row r="1309" spans="1:4">
      <c r="A1309" t="s">
        <v>3470</v>
      </c>
      <c r="B1309" t="s">
        <v>9</v>
      </c>
      <c r="C1309" t="s">
        <v>2359</v>
      </c>
      <c r="D1309" t="s">
        <v>3471</v>
      </c>
    </row>
    <row r="1310" spans="1:4">
      <c r="A1310" t="s">
        <v>3472</v>
      </c>
      <c r="B1310" t="s">
        <v>9</v>
      </c>
      <c r="C1310" t="s">
        <v>1693</v>
      </c>
      <c r="D1310" t="s">
        <v>929</v>
      </c>
    </row>
    <row r="1311" spans="1:4">
      <c r="A1311" t="s">
        <v>3473</v>
      </c>
      <c r="B1311" t="s">
        <v>9</v>
      </c>
      <c r="C1311" t="s">
        <v>3474</v>
      </c>
      <c r="D1311" t="s">
        <v>3475</v>
      </c>
    </row>
    <row r="1312" spans="1:4">
      <c r="A1312" t="s">
        <v>3476</v>
      </c>
      <c r="B1312" t="s">
        <v>9</v>
      </c>
      <c r="C1312" t="s">
        <v>3477</v>
      </c>
      <c r="D1312" t="s">
        <v>3478</v>
      </c>
    </row>
    <row r="1313" spans="1:4">
      <c r="A1313" t="s">
        <v>3479</v>
      </c>
      <c r="B1313" t="s">
        <v>9</v>
      </c>
      <c r="C1313" t="s">
        <v>1126</v>
      </c>
      <c r="D1313" t="s">
        <v>3480</v>
      </c>
    </row>
    <row r="1314" spans="1:4">
      <c r="A1314" t="s">
        <v>3481</v>
      </c>
      <c r="B1314" t="s">
        <v>5</v>
      </c>
      <c r="C1314" t="s">
        <v>3482</v>
      </c>
      <c r="D1314" t="s">
        <v>3483</v>
      </c>
    </row>
    <row r="1315" spans="1:4">
      <c r="A1315" t="s">
        <v>3484</v>
      </c>
      <c r="B1315" t="s">
        <v>5</v>
      </c>
      <c r="C1315" t="s">
        <v>774</v>
      </c>
      <c r="D1315" t="s">
        <v>3485</v>
      </c>
    </row>
    <row r="1316" spans="1:4">
      <c r="A1316" t="s">
        <v>3486</v>
      </c>
      <c r="B1316" t="s">
        <v>9</v>
      </c>
      <c r="C1316" t="s">
        <v>3487</v>
      </c>
      <c r="D1316" t="s">
        <v>3488</v>
      </c>
    </row>
    <row r="1317" spans="1:4">
      <c r="A1317" t="s">
        <v>3489</v>
      </c>
      <c r="B1317" t="s">
        <v>5</v>
      </c>
      <c r="C1317" t="s">
        <v>1374</v>
      </c>
      <c r="D1317" t="s">
        <v>3490</v>
      </c>
    </row>
    <row r="1318" spans="1:4">
      <c r="A1318" t="s">
        <v>3491</v>
      </c>
      <c r="B1318" t="s">
        <v>5</v>
      </c>
      <c r="C1318" t="s">
        <v>3492</v>
      </c>
      <c r="D1318" t="s">
        <v>3493</v>
      </c>
    </row>
    <row r="1319" spans="1:4">
      <c r="A1319" t="s">
        <v>3494</v>
      </c>
      <c r="B1319" t="s">
        <v>5</v>
      </c>
      <c r="C1319" t="s">
        <v>3495</v>
      </c>
      <c r="D1319" t="s">
        <v>3496</v>
      </c>
    </row>
    <row r="1320" spans="1:4">
      <c r="A1320" t="s">
        <v>3497</v>
      </c>
      <c r="B1320" t="s">
        <v>9</v>
      </c>
      <c r="C1320" t="s">
        <v>3498</v>
      </c>
      <c r="D1320" t="s">
        <v>3499</v>
      </c>
    </row>
    <row r="1321" spans="1:4">
      <c r="A1321" t="s">
        <v>3500</v>
      </c>
      <c r="B1321" t="s">
        <v>5</v>
      </c>
      <c r="C1321" t="s">
        <v>16</v>
      </c>
      <c r="D1321" t="s">
        <v>3501</v>
      </c>
    </row>
    <row r="1322" spans="1:4">
      <c r="A1322" t="s">
        <v>3502</v>
      </c>
      <c r="B1322" t="s">
        <v>9</v>
      </c>
      <c r="C1322" t="s">
        <v>3503</v>
      </c>
      <c r="D1322" t="s">
        <v>3504</v>
      </c>
    </row>
    <row r="1323" spans="1:4">
      <c r="A1323" t="s">
        <v>3505</v>
      </c>
      <c r="B1323" t="s">
        <v>5</v>
      </c>
      <c r="C1323" t="s">
        <v>3506</v>
      </c>
      <c r="D1323" t="s">
        <v>3507</v>
      </c>
    </row>
    <row r="1324" spans="1:4">
      <c r="A1324" t="s">
        <v>3508</v>
      </c>
      <c r="B1324" t="s">
        <v>5</v>
      </c>
      <c r="C1324" t="s">
        <v>3509</v>
      </c>
      <c r="D1324" t="s">
        <v>3510</v>
      </c>
    </row>
    <row r="1325" spans="1:4">
      <c r="A1325" t="s">
        <v>3511</v>
      </c>
      <c r="B1325" t="s">
        <v>5</v>
      </c>
      <c r="C1325" t="s">
        <v>3512</v>
      </c>
      <c r="D1325" t="s">
        <v>3513</v>
      </c>
    </row>
    <row r="1326" spans="1:4">
      <c r="A1326" t="s">
        <v>3514</v>
      </c>
      <c r="B1326" t="s">
        <v>5</v>
      </c>
      <c r="C1326" t="s">
        <v>197</v>
      </c>
      <c r="D1326" t="s">
        <v>3515</v>
      </c>
    </row>
    <row r="1327" spans="1:4">
      <c r="A1327" t="s">
        <v>3516</v>
      </c>
      <c r="B1327" t="s">
        <v>5</v>
      </c>
      <c r="C1327" t="s">
        <v>3517</v>
      </c>
      <c r="D1327" t="s">
        <v>3518</v>
      </c>
    </row>
    <row r="1328" spans="1:4">
      <c r="A1328" t="s">
        <v>3519</v>
      </c>
      <c r="B1328" t="s">
        <v>5</v>
      </c>
      <c r="C1328" t="s">
        <v>1364</v>
      </c>
      <c r="D1328" t="s">
        <v>3520</v>
      </c>
    </row>
    <row r="1329" spans="1:4">
      <c r="A1329" t="s">
        <v>3521</v>
      </c>
      <c r="B1329" t="s">
        <v>9</v>
      </c>
      <c r="C1329" t="s">
        <v>1143</v>
      </c>
      <c r="D1329" t="s">
        <v>3522</v>
      </c>
    </row>
    <row r="1330" spans="1:4">
      <c r="A1330" t="s">
        <v>3523</v>
      </c>
      <c r="B1330" t="s">
        <v>1360</v>
      </c>
      <c r="C1330" t="s">
        <v>3417</v>
      </c>
      <c r="D1330" t="s">
        <v>3524</v>
      </c>
    </row>
    <row r="1331" spans="1:4">
      <c r="A1331" t="s">
        <v>3525</v>
      </c>
      <c r="B1331" t="s">
        <v>9</v>
      </c>
      <c r="C1331" t="s">
        <v>671</v>
      </c>
      <c r="D1331" t="s">
        <v>3526</v>
      </c>
    </row>
    <row r="1332" spans="1:4">
      <c r="A1332" t="s">
        <v>3527</v>
      </c>
      <c r="B1332" t="s">
        <v>5</v>
      </c>
      <c r="C1332" t="s">
        <v>1385</v>
      </c>
      <c r="D1332" t="s">
        <v>3528</v>
      </c>
    </row>
    <row r="1333" spans="1:4">
      <c r="A1333" t="s">
        <v>3529</v>
      </c>
      <c r="B1333" t="s">
        <v>9</v>
      </c>
      <c r="C1333" t="s">
        <v>3530</v>
      </c>
      <c r="D1333" t="s">
        <v>3531</v>
      </c>
    </row>
    <row r="1334" spans="1:4">
      <c r="A1334" t="s">
        <v>3532</v>
      </c>
      <c r="B1334" t="s">
        <v>1360</v>
      </c>
      <c r="C1334" t="s">
        <v>3533</v>
      </c>
      <c r="D1334" t="s">
        <v>3534</v>
      </c>
    </row>
    <row r="1335" spans="1:4">
      <c r="A1335" t="s">
        <v>3535</v>
      </c>
      <c r="B1335" t="s">
        <v>9</v>
      </c>
      <c r="C1335" t="s">
        <v>3536</v>
      </c>
      <c r="D1335" t="s">
        <v>3537</v>
      </c>
    </row>
    <row r="1336" spans="1:4">
      <c r="A1336" t="s">
        <v>3538</v>
      </c>
      <c r="B1336" t="s">
        <v>9</v>
      </c>
      <c r="C1336" t="s">
        <v>3539</v>
      </c>
      <c r="D1336" t="s">
        <v>3540</v>
      </c>
    </row>
    <row r="1337" spans="1:4">
      <c r="A1337" t="s">
        <v>3541</v>
      </c>
      <c r="B1337" t="s">
        <v>9</v>
      </c>
      <c r="C1337" t="s">
        <v>3542</v>
      </c>
      <c r="D1337" t="s">
        <v>23</v>
      </c>
    </row>
    <row r="1338" spans="1:4">
      <c r="A1338" t="s">
        <v>3543</v>
      </c>
      <c r="B1338" t="s">
        <v>9</v>
      </c>
      <c r="C1338" t="s">
        <v>3544</v>
      </c>
      <c r="D1338" t="s">
        <v>3545</v>
      </c>
    </row>
    <row r="1339" spans="1:4">
      <c r="A1339" t="s">
        <v>3546</v>
      </c>
      <c r="B1339" t="s">
        <v>1360</v>
      </c>
      <c r="C1339" t="s">
        <v>1633</v>
      </c>
      <c r="D1339" t="s">
        <v>204</v>
      </c>
    </row>
    <row r="1340" spans="1:4">
      <c r="A1340" t="s">
        <v>3547</v>
      </c>
      <c r="B1340" t="s">
        <v>9</v>
      </c>
      <c r="C1340" t="s">
        <v>457</v>
      </c>
      <c r="D1340" t="s">
        <v>3548</v>
      </c>
    </row>
    <row r="1341" spans="1:4">
      <c r="A1341" t="s">
        <v>3549</v>
      </c>
      <c r="B1341" t="s">
        <v>9</v>
      </c>
      <c r="C1341" t="s">
        <v>3550</v>
      </c>
      <c r="D1341" t="s">
        <v>3551</v>
      </c>
    </row>
    <row r="1342" spans="1:4">
      <c r="A1342" t="s">
        <v>3552</v>
      </c>
      <c r="B1342" t="s">
        <v>1360</v>
      </c>
      <c r="C1342" t="s">
        <v>1706</v>
      </c>
      <c r="D1342" t="s">
        <v>3553</v>
      </c>
    </row>
    <row r="1343" spans="1:4">
      <c r="A1343" t="s">
        <v>3554</v>
      </c>
      <c r="B1343" t="s">
        <v>5</v>
      </c>
      <c r="C1343" t="s">
        <v>3555</v>
      </c>
      <c r="D1343" t="s">
        <v>3556</v>
      </c>
    </row>
    <row r="1344" spans="1:4">
      <c r="A1344" t="s">
        <v>3557</v>
      </c>
      <c r="B1344" t="s">
        <v>1360</v>
      </c>
      <c r="C1344" t="s">
        <v>3558</v>
      </c>
      <c r="D1344" t="s">
        <v>3559</v>
      </c>
    </row>
    <row r="1345" spans="1:4">
      <c r="A1345" t="s">
        <v>3560</v>
      </c>
      <c r="B1345" t="s">
        <v>5</v>
      </c>
      <c r="C1345" t="s">
        <v>1195</v>
      </c>
      <c r="D1345" t="s">
        <v>3561</v>
      </c>
    </row>
    <row r="1346" spans="1:4">
      <c r="A1346" t="s">
        <v>3562</v>
      </c>
      <c r="B1346" t="s">
        <v>9</v>
      </c>
      <c r="C1346" t="s">
        <v>299</v>
      </c>
      <c r="D1346" t="s">
        <v>3563</v>
      </c>
    </row>
    <row r="1347" spans="1:4">
      <c r="A1347" t="s">
        <v>3564</v>
      </c>
      <c r="B1347" t="s">
        <v>5</v>
      </c>
      <c r="C1347" t="s">
        <v>3565</v>
      </c>
      <c r="D1347" t="s">
        <v>3566</v>
      </c>
    </row>
    <row r="1348" spans="1:4">
      <c r="A1348" t="s">
        <v>3567</v>
      </c>
      <c r="B1348" t="s">
        <v>9</v>
      </c>
      <c r="C1348" t="s">
        <v>534</v>
      </c>
      <c r="D1348" t="s">
        <v>3568</v>
      </c>
    </row>
    <row r="1349" spans="1:4">
      <c r="A1349" t="s">
        <v>3569</v>
      </c>
      <c r="B1349" t="s">
        <v>5</v>
      </c>
      <c r="C1349" t="s">
        <v>3570</v>
      </c>
      <c r="D1349" t="s">
        <v>3571</v>
      </c>
    </row>
    <row r="1350" spans="1:4">
      <c r="A1350" t="s">
        <v>3572</v>
      </c>
      <c r="B1350" t="s">
        <v>1360</v>
      </c>
      <c r="C1350" t="s">
        <v>1197</v>
      </c>
      <c r="D1350" t="s">
        <v>3573</v>
      </c>
    </row>
    <row r="1351" spans="1:4">
      <c r="A1351" t="s">
        <v>3574</v>
      </c>
      <c r="B1351" t="s">
        <v>9</v>
      </c>
      <c r="C1351" t="s">
        <v>3575</v>
      </c>
      <c r="D1351" t="s">
        <v>3576</v>
      </c>
    </row>
    <row r="1352" spans="1:4">
      <c r="A1352" t="s">
        <v>3577</v>
      </c>
      <c r="B1352" t="s">
        <v>5</v>
      </c>
      <c r="C1352" t="s">
        <v>3578</v>
      </c>
      <c r="D1352" t="s">
        <v>873</v>
      </c>
    </row>
    <row r="1353" spans="1:4">
      <c r="A1353" t="s">
        <v>3579</v>
      </c>
      <c r="B1353" t="s">
        <v>9</v>
      </c>
      <c r="C1353" t="s">
        <v>1099</v>
      </c>
      <c r="D1353" t="s">
        <v>3580</v>
      </c>
    </row>
    <row r="1354" spans="1:4">
      <c r="A1354" t="s">
        <v>3581</v>
      </c>
      <c r="B1354" t="s">
        <v>5</v>
      </c>
      <c r="C1354" t="s">
        <v>3582</v>
      </c>
      <c r="D1354" t="s">
        <v>3583</v>
      </c>
    </row>
    <row r="1355" spans="1:4">
      <c r="A1355" t="s">
        <v>3584</v>
      </c>
      <c r="B1355" t="s">
        <v>5</v>
      </c>
      <c r="C1355" t="s">
        <v>3585</v>
      </c>
      <c r="D1355" t="s">
        <v>998</v>
      </c>
    </row>
    <row r="1356" spans="1:4">
      <c r="A1356" t="s">
        <v>3586</v>
      </c>
      <c r="B1356" t="s">
        <v>5</v>
      </c>
      <c r="C1356" t="s">
        <v>3587</v>
      </c>
      <c r="D1356" t="s">
        <v>3142</v>
      </c>
    </row>
    <row r="1357" spans="1:4">
      <c r="A1357" t="s">
        <v>3588</v>
      </c>
      <c r="B1357" t="s">
        <v>5</v>
      </c>
      <c r="C1357" t="s">
        <v>3589</v>
      </c>
      <c r="D1357" t="s">
        <v>3590</v>
      </c>
    </row>
    <row r="1358" spans="1:4">
      <c r="A1358" t="s">
        <v>3591</v>
      </c>
      <c r="B1358" t="s">
        <v>5</v>
      </c>
      <c r="C1358" t="s">
        <v>3592</v>
      </c>
      <c r="D1358" t="s">
        <v>3593</v>
      </c>
    </row>
    <row r="1359" spans="1:4">
      <c r="A1359" t="s">
        <v>3594</v>
      </c>
      <c r="B1359" t="s">
        <v>9</v>
      </c>
      <c r="C1359" t="s">
        <v>1685</v>
      </c>
      <c r="D1359" t="s">
        <v>3595</v>
      </c>
    </row>
    <row r="1360" spans="1:4">
      <c r="A1360" t="s">
        <v>3596</v>
      </c>
      <c r="B1360" t="s">
        <v>5</v>
      </c>
      <c r="C1360" t="s">
        <v>3597</v>
      </c>
      <c r="D1360" t="s">
        <v>3598</v>
      </c>
    </row>
    <row r="1361" spans="1:4">
      <c r="A1361" t="s">
        <v>3599</v>
      </c>
      <c r="B1361" t="s">
        <v>5</v>
      </c>
      <c r="C1361" t="s">
        <v>3600</v>
      </c>
      <c r="D1361" t="s">
        <v>397</v>
      </c>
    </row>
    <row r="1362" spans="1:4">
      <c r="A1362" t="s">
        <v>3601</v>
      </c>
      <c r="B1362" t="s">
        <v>9</v>
      </c>
      <c r="C1362" t="s">
        <v>3602</v>
      </c>
      <c r="D1362" t="s">
        <v>3603</v>
      </c>
    </row>
    <row r="1363" spans="1:4">
      <c r="A1363" t="s">
        <v>3604</v>
      </c>
      <c r="B1363" t="s">
        <v>9</v>
      </c>
      <c r="C1363" t="s">
        <v>3605</v>
      </c>
      <c r="D1363" t="s">
        <v>3606</v>
      </c>
    </row>
    <row r="1364" spans="1:4">
      <c r="A1364" t="s">
        <v>3607</v>
      </c>
      <c r="B1364" t="s">
        <v>9</v>
      </c>
      <c r="C1364" t="s">
        <v>1578</v>
      </c>
      <c r="D1364" t="s">
        <v>2226</v>
      </c>
    </row>
    <row r="1365" spans="1:4">
      <c r="A1365" t="s">
        <v>3608</v>
      </c>
      <c r="B1365" t="s">
        <v>5</v>
      </c>
      <c r="C1365" t="s">
        <v>3609</v>
      </c>
      <c r="D1365" t="s">
        <v>3610</v>
      </c>
    </row>
    <row r="1366" spans="1:4">
      <c r="A1366" t="s">
        <v>3611</v>
      </c>
      <c r="B1366" t="s">
        <v>5</v>
      </c>
      <c r="C1366" t="s">
        <v>73</v>
      </c>
      <c r="D1366" t="s">
        <v>3612</v>
      </c>
    </row>
    <row r="1367" spans="1:4">
      <c r="A1367" t="s">
        <v>3613</v>
      </c>
      <c r="B1367" t="s">
        <v>1360</v>
      </c>
      <c r="C1367" t="s">
        <v>3614</v>
      </c>
      <c r="D1367" t="s">
        <v>3615</v>
      </c>
    </row>
    <row r="1368" spans="1:4">
      <c r="A1368" t="s">
        <v>3616</v>
      </c>
      <c r="B1368" t="s">
        <v>5</v>
      </c>
      <c r="C1368" t="s">
        <v>3617</v>
      </c>
      <c r="D1368" t="s">
        <v>3618</v>
      </c>
    </row>
    <row r="1369" spans="1:4">
      <c r="A1369" t="s">
        <v>3619</v>
      </c>
      <c r="B1369" t="s">
        <v>9</v>
      </c>
      <c r="C1369" t="s">
        <v>299</v>
      </c>
      <c r="D1369" t="s">
        <v>174</v>
      </c>
    </row>
    <row r="1370" spans="1:4">
      <c r="A1370" t="s">
        <v>3620</v>
      </c>
      <c r="B1370" t="s">
        <v>9</v>
      </c>
      <c r="C1370" t="s">
        <v>3621</v>
      </c>
      <c r="D1370" t="s">
        <v>3622</v>
      </c>
    </row>
    <row r="1371" spans="1:4">
      <c r="A1371" t="s">
        <v>3623</v>
      </c>
      <c r="B1371" t="s">
        <v>9</v>
      </c>
      <c r="C1371" t="s">
        <v>3624</v>
      </c>
      <c r="D1371" t="s">
        <v>3625</v>
      </c>
    </row>
    <row r="1372" spans="1:4">
      <c r="A1372" t="s">
        <v>3626</v>
      </c>
      <c r="B1372" t="s">
        <v>5</v>
      </c>
      <c r="C1372" t="s">
        <v>3627</v>
      </c>
      <c r="D1372" t="s">
        <v>3628</v>
      </c>
    </row>
    <row r="1373" spans="1:4">
      <c r="A1373" t="s">
        <v>3629</v>
      </c>
      <c r="B1373" t="s">
        <v>5</v>
      </c>
      <c r="C1373" t="s">
        <v>3630</v>
      </c>
      <c r="D1373" t="s">
        <v>3631</v>
      </c>
    </row>
    <row r="1374" spans="1:4">
      <c r="A1374" t="s">
        <v>3632</v>
      </c>
      <c r="B1374" t="s">
        <v>9</v>
      </c>
      <c r="C1374" t="s">
        <v>3633</v>
      </c>
      <c r="D1374" t="s">
        <v>529</v>
      </c>
    </row>
    <row r="1375" spans="1:4">
      <c r="A1375" t="s">
        <v>3634</v>
      </c>
      <c r="B1375" t="s">
        <v>9</v>
      </c>
      <c r="C1375" t="s">
        <v>3635</v>
      </c>
      <c r="D1375" t="s">
        <v>3636</v>
      </c>
    </row>
    <row r="1376" spans="1:4">
      <c r="A1376" t="s">
        <v>3637</v>
      </c>
      <c r="B1376" t="s">
        <v>1360</v>
      </c>
      <c r="C1376" t="s">
        <v>3638</v>
      </c>
      <c r="D1376" t="s">
        <v>1532</v>
      </c>
    </row>
    <row r="1377" spans="1:4">
      <c r="A1377" t="s">
        <v>3639</v>
      </c>
      <c r="B1377" t="s">
        <v>9</v>
      </c>
      <c r="C1377" t="s">
        <v>3640</v>
      </c>
      <c r="D1377" t="s">
        <v>3641</v>
      </c>
    </row>
    <row r="1378" spans="1:4">
      <c r="A1378" t="s">
        <v>3642</v>
      </c>
      <c r="B1378" t="s">
        <v>9</v>
      </c>
      <c r="C1378" t="s">
        <v>1023</v>
      </c>
      <c r="D1378" t="s">
        <v>3643</v>
      </c>
    </row>
    <row r="1379" spans="1:4">
      <c r="A1379" t="s">
        <v>3644</v>
      </c>
      <c r="B1379" t="s">
        <v>5</v>
      </c>
      <c r="C1379" t="s">
        <v>3645</v>
      </c>
      <c r="D1379" t="s">
        <v>3646</v>
      </c>
    </row>
    <row r="1380" spans="1:4">
      <c r="A1380" t="s">
        <v>3647</v>
      </c>
      <c r="B1380" t="s">
        <v>9</v>
      </c>
      <c r="C1380" t="s">
        <v>200</v>
      </c>
      <c r="D1380" t="s">
        <v>3648</v>
      </c>
    </row>
    <row r="1381" spans="1:4">
      <c r="A1381" t="s">
        <v>3649</v>
      </c>
      <c r="B1381" t="s">
        <v>9</v>
      </c>
      <c r="C1381" t="s">
        <v>609</v>
      </c>
      <c r="D1381" t="s">
        <v>233</v>
      </c>
    </row>
    <row r="1382" spans="1:4">
      <c r="A1382" t="s">
        <v>3650</v>
      </c>
      <c r="B1382" t="s">
        <v>9</v>
      </c>
      <c r="C1382" t="s">
        <v>3651</v>
      </c>
      <c r="D1382" t="s">
        <v>3652</v>
      </c>
    </row>
    <row r="1383" spans="1:4">
      <c r="A1383" t="s">
        <v>3653</v>
      </c>
      <c r="B1383" t="s">
        <v>5</v>
      </c>
      <c r="C1383" t="s">
        <v>1473</v>
      </c>
      <c r="D1383" t="s">
        <v>3654</v>
      </c>
    </row>
    <row r="1384" spans="1:4">
      <c r="A1384" t="s">
        <v>3655</v>
      </c>
      <c r="B1384" t="s">
        <v>9</v>
      </c>
      <c r="C1384" t="s">
        <v>2840</v>
      </c>
      <c r="D1384" t="s">
        <v>1775</v>
      </c>
    </row>
    <row r="1385" spans="1:4">
      <c r="A1385" t="s">
        <v>3656</v>
      </c>
      <c r="B1385" t="s">
        <v>9</v>
      </c>
      <c r="C1385" t="s">
        <v>3657</v>
      </c>
      <c r="D1385" t="s">
        <v>3658</v>
      </c>
    </row>
    <row r="1386" spans="1:4">
      <c r="A1386" t="s">
        <v>3659</v>
      </c>
      <c r="B1386" t="s">
        <v>5</v>
      </c>
      <c r="C1386" t="s">
        <v>3660</v>
      </c>
      <c r="D1386" t="s">
        <v>816</v>
      </c>
    </row>
    <row r="1387" spans="1:4">
      <c r="A1387" t="s">
        <v>3661</v>
      </c>
      <c r="B1387" t="s">
        <v>9</v>
      </c>
      <c r="C1387" t="s">
        <v>3662</v>
      </c>
      <c r="D1387" t="s">
        <v>3663</v>
      </c>
    </row>
    <row r="1388" spans="1:4">
      <c r="A1388" t="s">
        <v>3664</v>
      </c>
      <c r="B1388" t="s">
        <v>9</v>
      </c>
      <c r="C1388" t="s">
        <v>3665</v>
      </c>
      <c r="D1388" t="s">
        <v>2696</v>
      </c>
    </row>
    <row r="1389" spans="1:4">
      <c r="A1389" t="s">
        <v>3666</v>
      </c>
      <c r="B1389" t="s">
        <v>5</v>
      </c>
      <c r="C1389" t="s">
        <v>3667</v>
      </c>
      <c r="D1389" t="s">
        <v>3668</v>
      </c>
    </row>
    <row r="1390" spans="1:4">
      <c r="A1390" t="s">
        <v>3669</v>
      </c>
      <c r="B1390" t="s">
        <v>9</v>
      </c>
      <c r="C1390" t="s">
        <v>40</v>
      </c>
      <c r="D1390" t="s">
        <v>3670</v>
      </c>
    </row>
    <row r="1391" spans="1:4">
      <c r="A1391" t="s">
        <v>3671</v>
      </c>
      <c r="B1391" t="s">
        <v>9</v>
      </c>
      <c r="C1391" t="s">
        <v>1306</v>
      </c>
      <c r="D1391" t="s">
        <v>3672</v>
      </c>
    </row>
    <row r="1392" spans="1:4">
      <c r="A1392" t="s">
        <v>3673</v>
      </c>
      <c r="B1392" t="s">
        <v>9</v>
      </c>
      <c r="C1392" t="s">
        <v>3674</v>
      </c>
      <c r="D1392" t="s">
        <v>6</v>
      </c>
    </row>
    <row r="1393" spans="1:4">
      <c r="A1393" t="s">
        <v>3675</v>
      </c>
      <c r="B1393" t="s">
        <v>9</v>
      </c>
      <c r="C1393" t="s">
        <v>454</v>
      </c>
      <c r="D1393" t="s">
        <v>3676</v>
      </c>
    </row>
    <row r="1394" spans="1:4">
      <c r="A1394" t="s">
        <v>3677</v>
      </c>
      <c r="B1394" t="s">
        <v>5</v>
      </c>
      <c r="C1394" t="s">
        <v>3678</v>
      </c>
      <c r="D1394" t="s">
        <v>3679</v>
      </c>
    </row>
    <row r="1395" spans="1:4">
      <c r="A1395" t="s">
        <v>3680</v>
      </c>
      <c r="B1395" t="s">
        <v>5</v>
      </c>
      <c r="C1395" t="s">
        <v>3681</v>
      </c>
      <c r="D1395" t="s">
        <v>3682</v>
      </c>
    </row>
    <row r="1396" spans="1:4">
      <c r="A1396" t="s">
        <v>3683</v>
      </c>
      <c r="B1396" t="s">
        <v>9</v>
      </c>
      <c r="C1396" t="s">
        <v>299</v>
      </c>
      <c r="D1396" t="s">
        <v>3684</v>
      </c>
    </row>
    <row r="1397" spans="1:4">
      <c r="A1397" t="s">
        <v>3685</v>
      </c>
      <c r="B1397" t="s">
        <v>9</v>
      </c>
      <c r="C1397" t="s">
        <v>299</v>
      </c>
      <c r="D1397" t="s">
        <v>3686</v>
      </c>
    </row>
    <row r="1398" spans="1:4">
      <c r="A1398" t="s">
        <v>3687</v>
      </c>
      <c r="B1398" t="s">
        <v>5</v>
      </c>
      <c r="C1398" t="s">
        <v>3688</v>
      </c>
      <c r="D1398" t="s">
        <v>3689</v>
      </c>
    </row>
    <row r="1399" spans="1:4">
      <c r="A1399" t="s">
        <v>3690</v>
      </c>
      <c r="B1399" t="s">
        <v>1360</v>
      </c>
      <c r="C1399" t="s">
        <v>3691</v>
      </c>
      <c r="D1399" t="s">
        <v>3692</v>
      </c>
    </row>
    <row r="1400" spans="1:4">
      <c r="A1400" t="s">
        <v>3693</v>
      </c>
      <c r="B1400" t="s">
        <v>5</v>
      </c>
      <c r="C1400" t="s">
        <v>723</v>
      </c>
      <c r="D1400" t="s">
        <v>3694</v>
      </c>
    </row>
    <row r="1401" spans="1:4">
      <c r="A1401" t="s">
        <v>3695</v>
      </c>
      <c r="B1401" t="s">
        <v>5</v>
      </c>
      <c r="C1401" t="s">
        <v>2003</v>
      </c>
      <c r="D1401" t="s">
        <v>3696</v>
      </c>
    </row>
    <row r="1402" spans="1:4">
      <c r="A1402" t="s">
        <v>3697</v>
      </c>
      <c r="B1402" t="s">
        <v>5</v>
      </c>
      <c r="C1402" t="s">
        <v>3698</v>
      </c>
      <c r="D1402" t="s">
        <v>3193</v>
      </c>
    </row>
    <row r="1403" spans="1:4">
      <c r="A1403" t="s">
        <v>3699</v>
      </c>
      <c r="B1403" t="s">
        <v>5</v>
      </c>
      <c r="C1403" t="s">
        <v>174</v>
      </c>
      <c r="D1403" t="s">
        <v>3700</v>
      </c>
    </row>
    <row r="1404" spans="1:4">
      <c r="A1404" t="s">
        <v>3701</v>
      </c>
      <c r="B1404" t="s">
        <v>5</v>
      </c>
      <c r="C1404" t="s">
        <v>1765</v>
      </c>
      <c r="D1404" t="s">
        <v>3702</v>
      </c>
    </row>
    <row r="1405" spans="1:4">
      <c r="A1405" t="s">
        <v>3703</v>
      </c>
      <c r="B1405" t="s">
        <v>5</v>
      </c>
      <c r="C1405" t="s">
        <v>3704</v>
      </c>
      <c r="D1405" t="s">
        <v>3705</v>
      </c>
    </row>
    <row r="1406" spans="1:4">
      <c r="A1406" t="s">
        <v>3706</v>
      </c>
      <c r="B1406" t="s">
        <v>5</v>
      </c>
      <c r="C1406" t="s">
        <v>3707</v>
      </c>
      <c r="D1406" t="s">
        <v>3708</v>
      </c>
    </row>
    <row r="1407" spans="1:4">
      <c r="A1407" t="s">
        <v>3709</v>
      </c>
      <c r="B1407" t="s">
        <v>9</v>
      </c>
      <c r="C1407" t="s">
        <v>82</v>
      </c>
      <c r="D1407" t="s">
        <v>3710</v>
      </c>
    </row>
    <row r="1408" spans="1:4">
      <c r="A1408" t="s">
        <v>3711</v>
      </c>
      <c r="B1408" t="s">
        <v>5</v>
      </c>
      <c r="C1408" t="s">
        <v>2003</v>
      </c>
      <c r="D1408" t="s">
        <v>3712</v>
      </c>
    </row>
    <row r="1409" spans="1:4">
      <c r="A1409" t="s">
        <v>3713</v>
      </c>
      <c r="B1409" t="s">
        <v>9</v>
      </c>
      <c r="C1409" t="s">
        <v>137</v>
      </c>
      <c r="D1409" t="s">
        <v>3714</v>
      </c>
    </row>
    <row r="1410" spans="1:4">
      <c r="A1410" t="s">
        <v>3715</v>
      </c>
      <c r="B1410" t="s">
        <v>9</v>
      </c>
      <c r="C1410" t="s">
        <v>10</v>
      </c>
      <c r="D1410" t="s">
        <v>3716</v>
      </c>
    </row>
    <row r="1411" spans="1:4">
      <c r="A1411" t="s">
        <v>3717</v>
      </c>
      <c r="B1411" t="s">
        <v>9</v>
      </c>
      <c r="C1411" t="s">
        <v>3718</v>
      </c>
      <c r="D1411" t="s">
        <v>3719</v>
      </c>
    </row>
    <row r="1412" spans="1:4">
      <c r="A1412" t="s">
        <v>3720</v>
      </c>
      <c r="B1412" t="s">
        <v>5</v>
      </c>
      <c r="C1412" t="s">
        <v>3721</v>
      </c>
      <c r="D1412" t="s">
        <v>2971</v>
      </c>
    </row>
    <row r="1413" spans="1:4">
      <c r="A1413" t="s">
        <v>3722</v>
      </c>
      <c r="B1413" t="s">
        <v>5</v>
      </c>
      <c r="C1413" t="s">
        <v>3627</v>
      </c>
      <c r="D1413" t="s">
        <v>3723</v>
      </c>
    </row>
    <row r="1414" spans="1:4">
      <c r="A1414" t="s">
        <v>3724</v>
      </c>
      <c r="B1414" t="s">
        <v>5</v>
      </c>
      <c r="C1414" t="s">
        <v>3725</v>
      </c>
      <c r="D1414" t="s">
        <v>3268</v>
      </c>
    </row>
    <row r="1415" spans="1:4">
      <c r="A1415" t="s">
        <v>3726</v>
      </c>
      <c r="B1415" t="s">
        <v>9</v>
      </c>
      <c r="C1415" t="s">
        <v>460</v>
      </c>
      <c r="D1415" t="s">
        <v>3727</v>
      </c>
    </row>
    <row r="1416" spans="1:4">
      <c r="A1416" t="s">
        <v>3728</v>
      </c>
      <c r="B1416" t="s">
        <v>9</v>
      </c>
      <c r="C1416" t="s">
        <v>3729</v>
      </c>
      <c r="D1416" t="s">
        <v>3730</v>
      </c>
    </row>
    <row r="1417" spans="1:4">
      <c r="A1417" t="s">
        <v>3731</v>
      </c>
      <c r="B1417" t="s">
        <v>9</v>
      </c>
      <c r="C1417" t="s">
        <v>251</v>
      </c>
      <c r="D1417" t="s">
        <v>3732</v>
      </c>
    </row>
    <row r="1418" spans="1:4">
      <c r="A1418" t="s">
        <v>3733</v>
      </c>
      <c r="B1418" t="s">
        <v>5</v>
      </c>
      <c r="C1418" t="s">
        <v>3734</v>
      </c>
      <c r="D1418" t="s">
        <v>3735</v>
      </c>
    </row>
    <row r="1419" spans="1:4">
      <c r="A1419" t="s">
        <v>3736</v>
      </c>
      <c r="B1419" t="s">
        <v>1360</v>
      </c>
      <c r="C1419" t="s">
        <v>323</v>
      </c>
      <c r="D1419" t="s">
        <v>3737</v>
      </c>
    </row>
    <row r="1420" spans="1:4">
      <c r="A1420" t="s">
        <v>3738</v>
      </c>
      <c r="B1420" t="s">
        <v>9</v>
      </c>
      <c r="C1420" t="s">
        <v>791</v>
      </c>
      <c r="D1420" t="s">
        <v>3739</v>
      </c>
    </row>
    <row r="1421" spans="1:4">
      <c r="A1421" t="s">
        <v>3740</v>
      </c>
      <c r="B1421" t="s">
        <v>9</v>
      </c>
      <c r="C1421" t="s">
        <v>3741</v>
      </c>
      <c r="D1421" t="s">
        <v>3742</v>
      </c>
    </row>
    <row r="1422" spans="1:4">
      <c r="A1422" t="s">
        <v>3743</v>
      </c>
      <c r="B1422" t="s">
        <v>5</v>
      </c>
      <c r="C1422" t="s">
        <v>3744</v>
      </c>
      <c r="D1422" t="s">
        <v>3745</v>
      </c>
    </row>
    <row r="1423" spans="1:4">
      <c r="A1423" t="s">
        <v>3746</v>
      </c>
      <c r="B1423" t="s">
        <v>9</v>
      </c>
      <c r="C1423" t="s">
        <v>3747</v>
      </c>
      <c r="D1423" t="s">
        <v>3748</v>
      </c>
    </row>
    <row r="1424" spans="1:4">
      <c r="A1424" t="s">
        <v>3749</v>
      </c>
      <c r="B1424" t="s">
        <v>9</v>
      </c>
      <c r="C1424" t="s">
        <v>3750</v>
      </c>
      <c r="D1424" t="s">
        <v>3751</v>
      </c>
    </row>
    <row r="1425" spans="1:4">
      <c r="A1425" t="s">
        <v>3752</v>
      </c>
      <c r="B1425" t="s">
        <v>5</v>
      </c>
      <c r="C1425" t="s">
        <v>3753</v>
      </c>
      <c r="D1425" t="s">
        <v>3754</v>
      </c>
    </row>
    <row r="1426" spans="1:4">
      <c r="A1426" t="s">
        <v>3755</v>
      </c>
      <c r="B1426" t="s">
        <v>9</v>
      </c>
      <c r="C1426" t="s">
        <v>3756</v>
      </c>
      <c r="D1426" t="s">
        <v>3757</v>
      </c>
    </row>
    <row r="1427" spans="1:4">
      <c r="A1427" t="s">
        <v>3758</v>
      </c>
      <c r="B1427" t="s">
        <v>9</v>
      </c>
      <c r="C1427" t="s">
        <v>25</v>
      </c>
      <c r="D1427" t="s">
        <v>3759</v>
      </c>
    </row>
    <row r="1428" spans="1:4">
      <c r="A1428" t="s">
        <v>3760</v>
      </c>
      <c r="B1428" t="s">
        <v>5</v>
      </c>
      <c r="C1428" t="s">
        <v>3761</v>
      </c>
      <c r="D1428" t="s">
        <v>849</v>
      </c>
    </row>
    <row r="1429" spans="1:4">
      <c r="A1429" t="s">
        <v>3762</v>
      </c>
      <c r="B1429" t="s">
        <v>5</v>
      </c>
      <c r="C1429" t="s">
        <v>3763</v>
      </c>
      <c r="D1429" t="s">
        <v>3764</v>
      </c>
    </row>
    <row r="1430" spans="1:4">
      <c r="A1430" t="s">
        <v>3765</v>
      </c>
      <c r="B1430" t="s">
        <v>5</v>
      </c>
      <c r="C1430" t="s">
        <v>1295</v>
      </c>
      <c r="D1430" t="s">
        <v>195</v>
      </c>
    </row>
    <row r="1431" spans="1:4">
      <c r="A1431" t="s">
        <v>3766</v>
      </c>
      <c r="B1431" t="s">
        <v>9</v>
      </c>
      <c r="C1431" t="s">
        <v>3767</v>
      </c>
      <c r="D1431" t="s">
        <v>3768</v>
      </c>
    </row>
    <row r="1432" spans="1:4">
      <c r="A1432" t="s">
        <v>3769</v>
      </c>
      <c r="B1432" t="s">
        <v>1360</v>
      </c>
      <c r="C1432" t="s">
        <v>3770</v>
      </c>
      <c r="D1432" t="s">
        <v>3771</v>
      </c>
    </row>
    <row r="1433" spans="1:4">
      <c r="A1433" t="s">
        <v>3772</v>
      </c>
      <c r="B1433" t="s">
        <v>5</v>
      </c>
      <c r="C1433" t="s">
        <v>73</v>
      </c>
      <c r="D1433" t="s">
        <v>3773</v>
      </c>
    </row>
    <row r="1434" spans="1:4">
      <c r="A1434" t="s">
        <v>3774</v>
      </c>
      <c r="B1434" t="s">
        <v>5</v>
      </c>
      <c r="C1434" t="s">
        <v>3775</v>
      </c>
      <c r="D1434" t="s">
        <v>3776</v>
      </c>
    </row>
    <row r="1435" spans="1:4">
      <c r="A1435" t="s">
        <v>3777</v>
      </c>
      <c r="B1435" t="s">
        <v>5</v>
      </c>
      <c r="C1435" t="s">
        <v>980</v>
      </c>
      <c r="D1435" t="s">
        <v>3778</v>
      </c>
    </row>
    <row r="1436" spans="1:4">
      <c r="A1436" t="s">
        <v>3779</v>
      </c>
      <c r="B1436" t="s">
        <v>5</v>
      </c>
      <c r="C1436" t="s">
        <v>3780</v>
      </c>
      <c r="D1436" t="s">
        <v>886</v>
      </c>
    </row>
    <row r="1437" spans="1:4">
      <c r="A1437" t="s">
        <v>3781</v>
      </c>
      <c r="B1437" t="s">
        <v>9</v>
      </c>
      <c r="C1437" t="s">
        <v>3782</v>
      </c>
      <c r="D1437" t="s">
        <v>3783</v>
      </c>
    </row>
    <row r="1438" spans="1:4">
      <c r="A1438" t="s">
        <v>3784</v>
      </c>
      <c r="B1438" t="s">
        <v>5</v>
      </c>
      <c r="C1438" t="s">
        <v>2437</v>
      </c>
      <c r="D1438" t="s">
        <v>3785</v>
      </c>
    </row>
    <row r="1439" spans="1:4">
      <c r="A1439" t="s">
        <v>3786</v>
      </c>
      <c r="B1439" t="s">
        <v>5</v>
      </c>
      <c r="C1439" t="s">
        <v>857</v>
      </c>
      <c r="D1439" t="s">
        <v>3787</v>
      </c>
    </row>
    <row r="1440" spans="1:4">
      <c r="A1440" t="s">
        <v>3788</v>
      </c>
      <c r="B1440" t="s">
        <v>5</v>
      </c>
      <c r="C1440" t="s">
        <v>2103</v>
      </c>
      <c r="D1440" t="s">
        <v>3789</v>
      </c>
    </row>
    <row r="1441" spans="1:4">
      <c r="A1441" t="s">
        <v>3790</v>
      </c>
      <c r="B1441" t="s">
        <v>5</v>
      </c>
      <c r="C1441" t="s">
        <v>3791</v>
      </c>
      <c r="D1441" t="s">
        <v>3792</v>
      </c>
    </row>
    <row r="1442" spans="1:4">
      <c r="A1442" t="s">
        <v>3793</v>
      </c>
      <c r="B1442" t="s">
        <v>5</v>
      </c>
      <c r="C1442" t="s">
        <v>3794</v>
      </c>
      <c r="D1442" t="s">
        <v>427</v>
      </c>
    </row>
    <row r="1443" spans="1:4">
      <c r="A1443" t="s">
        <v>3795</v>
      </c>
      <c r="B1443" t="s">
        <v>9</v>
      </c>
      <c r="C1443" t="s">
        <v>251</v>
      </c>
      <c r="D1443" t="s">
        <v>702</v>
      </c>
    </row>
    <row r="1444" spans="1:4">
      <c r="A1444" t="s">
        <v>3796</v>
      </c>
      <c r="B1444" t="s">
        <v>5</v>
      </c>
      <c r="C1444" t="s">
        <v>1374</v>
      </c>
      <c r="D1444" t="s">
        <v>3797</v>
      </c>
    </row>
    <row r="1445" spans="1:4">
      <c r="A1445" t="s">
        <v>3798</v>
      </c>
      <c r="B1445" t="s">
        <v>5</v>
      </c>
      <c r="C1445" t="s">
        <v>3799</v>
      </c>
      <c r="D1445" t="s">
        <v>23</v>
      </c>
    </row>
    <row r="1446" spans="1:4">
      <c r="A1446" t="s">
        <v>3800</v>
      </c>
      <c r="B1446" t="s">
        <v>9</v>
      </c>
      <c r="C1446" t="s">
        <v>3801</v>
      </c>
      <c r="D1446" t="s">
        <v>3802</v>
      </c>
    </row>
    <row r="1447" spans="1:4">
      <c r="A1447" t="s">
        <v>3803</v>
      </c>
      <c r="B1447" t="s">
        <v>5</v>
      </c>
      <c r="C1447" t="s">
        <v>615</v>
      </c>
      <c r="D1447" t="s">
        <v>204</v>
      </c>
    </row>
    <row r="1448" spans="1:4">
      <c r="A1448" t="s">
        <v>3804</v>
      </c>
      <c r="B1448" t="s">
        <v>5</v>
      </c>
      <c r="C1448" t="s">
        <v>2305</v>
      </c>
      <c r="D1448" t="s">
        <v>3805</v>
      </c>
    </row>
    <row r="1449" spans="1:4">
      <c r="A1449" t="s">
        <v>3806</v>
      </c>
      <c r="B1449" t="s">
        <v>5</v>
      </c>
      <c r="C1449" t="s">
        <v>3807</v>
      </c>
      <c r="D1449" t="s">
        <v>3808</v>
      </c>
    </row>
    <row r="1450" spans="1:4">
      <c r="A1450" t="s">
        <v>3809</v>
      </c>
      <c r="B1450" t="s">
        <v>5</v>
      </c>
      <c r="C1450" t="s">
        <v>3810</v>
      </c>
      <c r="D1450" t="s">
        <v>3811</v>
      </c>
    </row>
    <row r="1451" spans="1:4">
      <c r="A1451" t="s">
        <v>3812</v>
      </c>
      <c r="B1451" t="s">
        <v>5</v>
      </c>
      <c r="C1451" t="s">
        <v>3813</v>
      </c>
      <c r="D1451" t="s">
        <v>3814</v>
      </c>
    </row>
    <row r="1452" spans="1:4">
      <c r="A1452" t="s">
        <v>3815</v>
      </c>
      <c r="B1452" t="s">
        <v>9</v>
      </c>
      <c r="C1452" t="s">
        <v>3816</v>
      </c>
      <c r="D1452" t="s">
        <v>3817</v>
      </c>
    </row>
    <row r="1453" spans="1:4">
      <c r="A1453" t="s">
        <v>3818</v>
      </c>
      <c r="B1453" t="s">
        <v>9</v>
      </c>
      <c r="C1453" t="s">
        <v>82</v>
      </c>
      <c r="D1453" t="s">
        <v>3819</v>
      </c>
    </row>
    <row r="1454" spans="1:4">
      <c r="A1454" t="s">
        <v>3820</v>
      </c>
      <c r="B1454" t="s">
        <v>9</v>
      </c>
      <c r="C1454" t="s">
        <v>2119</v>
      </c>
      <c r="D1454" t="s">
        <v>3821</v>
      </c>
    </row>
    <row r="1455" spans="1:4">
      <c r="A1455" t="s">
        <v>3822</v>
      </c>
      <c r="B1455" t="s">
        <v>9</v>
      </c>
      <c r="C1455" t="s">
        <v>3823</v>
      </c>
      <c r="D1455" t="s">
        <v>3824</v>
      </c>
    </row>
    <row r="1456" spans="1:4">
      <c r="A1456" t="s">
        <v>3825</v>
      </c>
      <c r="B1456" t="s">
        <v>9</v>
      </c>
      <c r="C1456" t="s">
        <v>3826</v>
      </c>
      <c r="D1456" t="s">
        <v>3827</v>
      </c>
    </row>
    <row r="1457" spans="1:4">
      <c r="A1457" t="s">
        <v>3828</v>
      </c>
      <c r="B1457" t="s">
        <v>9</v>
      </c>
      <c r="C1457" t="s">
        <v>3829</v>
      </c>
      <c r="D1457" t="s">
        <v>1012</v>
      </c>
    </row>
    <row r="1458" spans="1:4">
      <c r="A1458" t="s">
        <v>3830</v>
      </c>
      <c r="B1458" t="s">
        <v>5</v>
      </c>
      <c r="C1458" t="s">
        <v>3831</v>
      </c>
      <c r="D1458" t="s">
        <v>3832</v>
      </c>
    </row>
    <row r="1459" spans="1:4">
      <c r="A1459" t="s">
        <v>3833</v>
      </c>
      <c r="B1459" t="s">
        <v>5</v>
      </c>
      <c r="C1459" t="s">
        <v>723</v>
      </c>
      <c r="D1459" t="s">
        <v>3834</v>
      </c>
    </row>
    <row r="1460" spans="1:4">
      <c r="A1460" t="s">
        <v>3835</v>
      </c>
      <c r="B1460" t="s">
        <v>9</v>
      </c>
      <c r="C1460" t="s">
        <v>3836</v>
      </c>
      <c r="D1460" t="s">
        <v>3837</v>
      </c>
    </row>
    <row r="1461" spans="1:4">
      <c r="A1461" t="s">
        <v>3838</v>
      </c>
      <c r="B1461" t="s">
        <v>9</v>
      </c>
      <c r="C1461" t="s">
        <v>3839</v>
      </c>
      <c r="D1461" t="s">
        <v>2185</v>
      </c>
    </row>
    <row r="1462" spans="1:4">
      <c r="A1462" t="s">
        <v>3840</v>
      </c>
      <c r="B1462" t="s">
        <v>5</v>
      </c>
      <c r="C1462" t="s">
        <v>1473</v>
      </c>
      <c r="D1462" t="s">
        <v>840</v>
      </c>
    </row>
    <row r="1463" spans="1:4">
      <c r="A1463" t="s">
        <v>3841</v>
      </c>
      <c r="B1463" t="s">
        <v>5</v>
      </c>
      <c r="C1463" t="s">
        <v>3842</v>
      </c>
      <c r="D1463" t="s">
        <v>660</v>
      </c>
    </row>
    <row r="1464" spans="1:4">
      <c r="A1464" t="s">
        <v>3843</v>
      </c>
      <c r="B1464" t="s">
        <v>9</v>
      </c>
      <c r="C1464" t="s">
        <v>742</v>
      </c>
      <c r="D1464" t="s">
        <v>3844</v>
      </c>
    </row>
    <row r="1465" spans="1:4">
      <c r="A1465" t="s">
        <v>3845</v>
      </c>
      <c r="B1465" t="s">
        <v>9</v>
      </c>
      <c r="C1465" t="s">
        <v>3846</v>
      </c>
      <c r="D1465" t="s">
        <v>3847</v>
      </c>
    </row>
    <row r="1466" spans="1:4">
      <c r="A1466" t="s">
        <v>3848</v>
      </c>
      <c r="B1466" t="s">
        <v>5</v>
      </c>
      <c r="C1466" t="s">
        <v>3849</v>
      </c>
      <c r="D1466" t="s">
        <v>785</v>
      </c>
    </row>
    <row r="1467" spans="1:4">
      <c r="A1467" t="s">
        <v>3850</v>
      </c>
      <c r="B1467" t="s">
        <v>9</v>
      </c>
      <c r="C1467" t="s">
        <v>3851</v>
      </c>
      <c r="D1467" t="s">
        <v>6</v>
      </c>
    </row>
    <row r="1468" spans="1:4">
      <c r="A1468" t="s">
        <v>3852</v>
      </c>
      <c r="B1468" t="s">
        <v>9</v>
      </c>
      <c r="C1468" t="s">
        <v>3853</v>
      </c>
      <c r="D1468" t="s">
        <v>3854</v>
      </c>
    </row>
    <row r="1469" spans="1:4">
      <c r="A1469" t="s">
        <v>3855</v>
      </c>
      <c r="B1469" t="s">
        <v>9</v>
      </c>
      <c r="C1469" t="s">
        <v>3856</v>
      </c>
      <c r="D1469" t="s">
        <v>3857</v>
      </c>
    </row>
    <row r="1470" spans="1:4">
      <c r="A1470" t="s">
        <v>3858</v>
      </c>
      <c r="B1470" t="s">
        <v>9</v>
      </c>
      <c r="C1470" t="s">
        <v>671</v>
      </c>
      <c r="D1470" t="s">
        <v>3859</v>
      </c>
    </row>
    <row r="1471" spans="1:4">
      <c r="A1471" t="s">
        <v>3860</v>
      </c>
      <c r="B1471" t="s">
        <v>5</v>
      </c>
      <c r="C1471" t="s">
        <v>3861</v>
      </c>
      <c r="D1471" t="s">
        <v>3862</v>
      </c>
    </row>
    <row r="1472" spans="1:4">
      <c r="A1472" t="s">
        <v>3863</v>
      </c>
      <c r="B1472" t="s">
        <v>9</v>
      </c>
      <c r="C1472" t="s">
        <v>3864</v>
      </c>
      <c r="D1472" t="s">
        <v>3865</v>
      </c>
    </row>
    <row r="1473" spans="1:4">
      <c r="A1473" t="s">
        <v>3866</v>
      </c>
      <c r="B1473" t="s">
        <v>5</v>
      </c>
      <c r="C1473" t="s">
        <v>1137</v>
      </c>
      <c r="D1473" t="s">
        <v>3867</v>
      </c>
    </row>
    <row r="1474" spans="1:4">
      <c r="A1474" t="s">
        <v>3868</v>
      </c>
      <c r="B1474" t="s">
        <v>9</v>
      </c>
      <c r="C1474" t="s">
        <v>1977</v>
      </c>
      <c r="D1474" t="s">
        <v>3869</v>
      </c>
    </row>
    <row r="1475" spans="1:4">
      <c r="A1475" t="s">
        <v>3870</v>
      </c>
      <c r="B1475" t="s">
        <v>9</v>
      </c>
      <c r="C1475" t="s">
        <v>3871</v>
      </c>
      <c r="D1475" t="s">
        <v>3872</v>
      </c>
    </row>
    <row r="1476" spans="1:4">
      <c r="A1476" t="s">
        <v>3873</v>
      </c>
      <c r="B1476" t="s">
        <v>5</v>
      </c>
      <c r="C1476" t="s">
        <v>3874</v>
      </c>
      <c r="D1476" t="s">
        <v>3875</v>
      </c>
    </row>
    <row r="1477" spans="1:4">
      <c r="A1477" t="s">
        <v>3876</v>
      </c>
      <c r="B1477" t="s">
        <v>9</v>
      </c>
      <c r="C1477" t="s">
        <v>3877</v>
      </c>
      <c r="D1477" t="s">
        <v>3878</v>
      </c>
    </row>
    <row r="1478" spans="1:4">
      <c r="A1478" t="s">
        <v>3879</v>
      </c>
      <c r="B1478" t="s">
        <v>5</v>
      </c>
      <c r="C1478" t="s">
        <v>3440</v>
      </c>
      <c r="D1478" t="s">
        <v>3880</v>
      </c>
    </row>
    <row r="1479" spans="1:4">
      <c r="A1479" t="s">
        <v>3881</v>
      </c>
      <c r="B1479" t="s">
        <v>9</v>
      </c>
      <c r="C1479" t="s">
        <v>3882</v>
      </c>
      <c r="D1479" t="s">
        <v>3883</v>
      </c>
    </row>
    <row r="1480" spans="1:4">
      <c r="A1480" t="s">
        <v>3884</v>
      </c>
      <c r="B1480" t="s">
        <v>9</v>
      </c>
      <c r="C1480" t="s">
        <v>3885</v>
      </c>
      <c r="D1480" t="s">
        <v>3886</v>
      </c>
    </row>
    <row r="1481" spans="1:4">
      <c r="A1481" t="s">
        <v>3887</v>
      </c>
      <c r="B1481" t="s">
        <v>5</v>
      </c>
      <c r="C1481" t="s">
        <v>3888</v>
      </c>
      <c r="D1481" t="s">
        <v>3889</v>
      </c>
    </row>
    <row r="1482" spans="1:4">
      <c r="A1482" t="s">
        <v>3890</v>
      </c>
      <c r="B1482" t="s">
        <v>9</v>
      </c>
      <c r="C1482" t="s">
        <v>799</v>
      </c>
      <c r="D1482" t="s">
        <v>3891</v>
      </c>
    </row>
    <row r="1483" spans="1:4">
      <c r="A1483" t="s">
        <v>3892</v>
      </c>
      <c r="B1483" t="s">
        <v>5</v>
      </c>
      <c r="C1483" t="s">
        <v>3893</v>
      </c>
      <c r="D1483" t="s">
        <v>3571</v>
      </c>
    </row>
    <row r="1484" spans="1:4">
      <c r="A1484" t="s">
        <v>3894</v>
      </c>
      <c r="B1484" t="s">
        <v>9</v>
      </c>
      <c r="C1484" t="s">
        <v>3895</v>
      </c>
      <c r="D1484" t="s">
        <v>3896</v>
      </c>
    </row>
    <row r="1485" spans="1:4">
      <c r="A1485" t="s">
        <v>3897</v>
      </c>
      <c r="B1485" t="s">
        <v>5</v>
      </c>
      <c r="C1485" t="s">
        <v>189</v>
      </c>
      <c r="D1485" t="s">
        <v>3898</v>
      </c>
    </row>
    <row r="1486" spans="1:4">
      <c r="A1486" t="s">
        <v>3899</v>
      </c>
      <c r="B1486" t="s">
        <v>5</v>
      </c>
      <c r="C1486" t="s">
        <v>2381</v>
      </c>
      <c r="D1486" t="s">
        <v>3900</v>
      </c>
    </row>
    <row r="1487" spans="1:4">
      <c r="A1487" t="s">
        <v>3901</v>
      </c>
      <c r="B1487" t="s">
        <v>5</v>
      </c>
      <c r="C1487" t="s">
        <v>3902</v>
      </c>
      <c r="D1487" t="s">
        <v>3903</v>
      </c>
    </row>
    <row r="1488" spans="1:4">
      <c r="A1488" t="s">
        <v>3904</v>
      </c>
      <c r="B1488" t="s">
        <v>5</v>
      </c>
      <c r="C1488" t="s">
        <v>3905</v>
      </c>
      <c r="D1488" t="s">
        <v>3906</v>
      </c>
    </row>
    <row r="1489" spans="1:4">
      <c r="A1489" t="s">
        <v>3907</v>
      </c>
      <c r="B1489" t="s">
        <v>9</v>
      </c>
      <c r="C1489" t="s">
        <v>3908</v>
      </c>
      <c r="D1489" t="s">
        <v>2641</v>
      </c>
    </row>
    <row r="1490" spans="1:4">
      <c r="A1490" t="s">
        <v>3909</v>
      </c>
      <c r="B1490" t="s">
        <v>5</v>
      </c>
      <c r="C1490" t="s">
        <v>3910</v>
      </c>
      <c r="D1490" t="s">
        <v>3911</v>
      </c>
    </row>
    <row r="1491" spans="1:4">
      <c r="A1491" t="s">
        <v>3912</v>
      </c>
      <c r="B1491" t="s">
        <v>5</v>
      </c>
      <c r="C1491" t="s">
        <v>3913</v>
      </c>
      <c r="D1491" t="s">
        <v>3914</v>
      </c>
    </row>
    <row r="1492" spans="1:4">
      <c r="A1492" t="s">
        <v>3915</v>
      </c>
      <c r="B1492" t="s">
        <v>5</v>
      </c>
      <c r="C1492" t="s">
        <v>3916</v>
      </c>
      <c r="D1492" t="s">
        <v>3917</v>
      </c>
    </row>
    <row r="1493" spans="1:4">
      <c r="A1493" t="s">
        <v>3918</v>
      </c>
      <c r="B1493" t="s">
        <v>9</v>
      </c>
      <c r="C1493" t="s">
        <v>3919</v>
      </c>
      <c r="D1493" t="s">
        <v>3920</v>
      </c>
    </row>
    <row r="1494" spans="1:4">
      <c r="A1494" t="s">
        <v>3921</v>
      </c>
      <c r="B1494" t="s">
        <v>9</v>
      </c>
      <c r="C1494" t="s">
        <v>3922</v>
      </c>
      <c r="D1494" t="s">
        <v>3923</v>
      </c>
    </row>
    <row r="1495" spans="1:4">
      <c r="A1495" t="s">
        <v>3924</v>
      </c>
      <c r="B1495" t="s">
        <v>5</v>
      </c>
      <c r="C1495" t="s">
        <v>3417</v>
      </c>
      <c r="D1495" t="s">
        <v>3925</v>
      </c>
    </row>
    <row r="1496" spans="1:4">
      <c r="A1496" t="s">
        <v>3926</v>
      </c>
      <c r="B1496" t="s">
        <v>9</v>
      </c>
      <c r="C1496" t="s">
        <v>3927</v>
      </c>
      <c r="D1496" t="s">
        <v>3928</v>
      </c>
    </row>
    <row r="1497" spans="1:4">
      <c r="A1497" t="s">
        <v>3929</v>
      </c>
      <c r="B1497" t="s">
        <v>9</v>
      </c>
      <c r="C1497" t="s">
        <v>3930</v>
      </c>
      <c r="D1497" t="s">
        <v>3931</v>
      </c>
    </row>
    <row r="1498" spans="1:4">
      <c r="A1498" t="s">
        <v>3932</v>
      </c>
      <c r="B1498" t="s">
        <v>9</v>
      </c>
      <c r="C1498" t="s">
        <v>3933</v>
      </c>
      <c r="D1498" t="s">
        <v>3934</v>
      </c>
    </row>
    <row r="1499" spans="1:4">
      <c r="A1499" t="s">
        <v>3935</v>
      </c>
      <c r="B1499" t="s">
        <v>9</v>
      </c>
      <c r="C1499" t="s">
        <v>299</v>
      </c>
      <c r="D1499" t="s">
        <v>3936</v>
      </c>
    </row>
    <row r="1500" spans="1:4">
      <c r="A1500" t="s">
        <v>3937</v>
      </c>
      <c r="B1500" t="s">
        <v>5</v>
      </c>
      <c r="C1500" t="s">
        <v>3938</v>
      </c>
      <c r="D1500" t="s">
        <v>977</v>
      </c>
    </row>
    <row r="1501" spans="1:4">
      <c r="A1501" t="s">
        <v>3939</v>
      </c>
      <c r="B1501" t="s">
        <v>5</v>
      </c>
      <c r="C1501" t="s">
        <v>1854</v>
      </c>
      <c r="D1501" t="s">
        <v>3940</v>
      </c>
    </row>
    <row r="1502" spans="1:4">
      <c r="A1502" t="s">
        <v>3941</v>
      </c>
      <c r="B1502" t="s">
        <v>1360</v>
      </c>
      <c r="C1502" t="s">
        <v>3942</v>
      </c>
      <c r="D1502" t="s">
        <v>3943</v>
      </c>
    </row>
    <row r="1503" spans="1:4">
      <c r="A1503" t="s">
        <v>3944</v>
      </c>
      <c r="B1503" t="s">
        <v>5</v>
      </c>
      <c r="C1503" t="s">
        <v>1813</v>
      </c>
      <c r="D1503" t="s">
        <v>3945</v>
      </c>
    </row>
    <row r="1504" spans="1:4">
      <c r="A1504" t="s">
        <v>3946</v>
      </c>
      <c r="B1504" t="s">
        <v>5</v>
      </c>
      <c r="C1504" t="s">
        <v>3947</v>
      </c>
      <c r="D1504" t="s">
        <v>3948</v>
      </c>
    </row>
    <row r="1505" spans="1:4">
      <c r="A1505" t="s">
        <v>3949</v>
      </c>
      <c r="B1505" t="s">
        <v>9</v>
      </c>
      <c r="C1505" t="s">
        <v>3950</v>
      </c>
      <c r="D1505" t="s">
        <v>285</v>
      </c>
    </row>
    <row r="1506" spans="1:4">
      <c r="A1506" t="s">
        <v>3951</v>
      </c>
      <c r="B1506" t="s">
        <v>9</v>
      </c>
      <c r="C1506" t="s">
        <v>3952</v>
      </c>
      <c r="D1506" t="s">
        <v>3953</v>
      </c>
    </row>
    <row r="1507" spans="1:4">
      <c r="A1507" t="s">
        <v>3954</v>
      </c>
      <c r="B1507" t="s">
        <v>5</v>
      </c>
      <c r="C1507" t="s">
        <v>3955</v>
      </c>
      <c r="D1507" t="s">
        <v>3956</v>
      </c>
    </row>
    <row r="1508" spans="1:4">
      <c r="A1508" t="s">
        <v>3957</v>
      </c>
      <c r="B1508" t="s">
        <v>9</v>
      </c>
      <c r="C1508" t="s">
        <v>3665</v>
      </c>
      <c r="D1508" t="s">
        <v>3958</v>
      </c>
    </row>
    <row r="1509" spans="1:4">
      <c r="A1509" t="s">
        <v>3959</v>
      </c>
      <c r="B1509" t="s">
        <v>9</v>
      </c>
      <c r="C1509" t="s">
        <v>3960</v>
      </c>
      <c r="D1509" t="s">
        <v>2238</v>
      </c>
    </row>
    <row r="1510" spans="1:4">
      <c r="A1510" t="s">
        <v>3961</v>
      </c>
      <c r="B1510" t="s">
        <v>9</v>
      </c>
      <c r="C1510" t="s">
        <v>561</v>
      </c>
      <c r="D1510" t="s">
        <v>493</v>
      </c>
    </row>
    <row r="1511" spans="1:4">
      <c r="A1511" t="s">
        <v>3962</v>
      </c>
      <c r="B1511" t="s">
        <v>5</v>
      </c>
      <c r="C1511" t="s">
        <v>3963</v>
      </c>
      <c r="D1511" t="s">
        <v>3964</v>
      </c>
    </row>
    <row r="1512" spans="1:4">
      <c r="A1512" t="s">
        <v>3965</v>
      </c>
      <c r="B1512" t="s">
        <v>9</v>
      </c>
      <c r="C1512" t="s">
        <v>460</v>
      </c>
      <c r="D1512" t="s">
        <v>3966</v>
      </c>
    </row>
    <row r="1513" spans="1:4">
      <c r="A1513" t="s">
        <v>3967</v>
      </c>
      <c r="B1513" t="s">
        <v>9</v>
      </c>
      <c r="C1513" t="s">
        <v>3968</v>
      </c>
      <c r="D1513" t="s">
        <v>3969</v>
      </c>
    </row>
    <row r="1514" spans="1:4">
      <c r="A1514" t="s">
        <v>3970</v>
      </c>
      <c r="B1514" t="s">
        <v>5</v>
      </c>
      <c r="C1514" t="s">
        <v>3971</v>
      </c>
      <c r="D1514" t="s">
        <v>3972</v>
      </c>
    </row>
    <row r="1515" spans="1:4">
      <c r="A1515" t="s">
        <v>3973</v>
      </c>
      <c r="B1515" t="s">
        <v>9</v>
      </c>
      <c r="C1515" t="s">
        <v>3974</v>
      </c>
      <c r="D1515" t="s">
        <v>3975</v>
      </c>
    </row>
    <row r="1516" spans="1:4">
      <c r="A1516" t="s">
        <v>3976</v>
      </c>
      <c r="B1516" t="s">
        <v>9</v>
      </c>
      <c r="C1516" t="s">
        <v>460</v>
      </c>
      <c r="D1516" t="s">
        <v>3977</v>
      </c>
    </row>
    <row r="1517" spans="1:4">
      <c r="A1517" t="s">
        <v>3978</v>
      </c>
      <c r="B1517" t="s">
        <v>9</v>
      </c>
      <c r="C1517" t="s">
        <v>3169</v>
      </c>
      <c r="D1517" t="s">
        <v>3979</v>
      </c>
    </row>
    <row r="1518" spans="1:4">
      <c r="A1518" t="s">
        <v>3980</v>
      </c>
      <c r="B1518" t="s">
        <v>5</v>
      </c>
      <c r="C1518" t="s">
        <v>3981</v>
      </c>
      <c r="D1518" t="s">
        <v>3982</v>
      </c>
    </row>
    <row r="1519" spans="1:4">
      <c r="A1519" t="s">
        <v>3983</v>
      </c>
      <c r="B1519" t="s">
        <v>5</v>
      </c>
      <c r="C1519" t="s">
        <v>1269</v>
      </c>
      <c r="D1519" t="s">
        <v>3984</v>
      </c>
    </row>
    <row r="1520" spans="1:4">
      <c r="A1520" t="s">
        <v>3985</v>
      </c>
      <c r="B1520" t="s">
        <v>5</v>
      </c>
      <c r="C1520" t="s">
        <v>3986</v>
      </c>
      <c r="D1520" t="s">
        <v>3987</v>
      </c>
    </row>
    <row r="1521" spans="1:4">
      <c r="A1521" t="s">
        <v>3988</v>
      </c>
      <c r="B1521" t="s">
        <v>5</v>
      </c>
      <c r="C1521" t="s">
        <v>3989</v>
      </c>
      <c r="D1521" t="s">
        <v>3990</v>
      </c>
    </row>
    <row r="1522" spans="1:4">
      <c r="A1522" t="s">
        <v>3991</v>
      </c>
      <c r="B1522" t="s">
        <v>9</v>
      </c>
      <c r="C1522" t="s">
        <v>3992</v>
      </c>
      <c r="D1522" t="s">
        <v>3993</v>
      </c>
    </row>
    <row r="1523" spans="1:4">
      <c r="A1523" t="s">
        <v>3994</v>
      </c>
      <c r="B1523" t="s">
        <v>5</v>
      </c>
      <c r="C1523" t="s">
        <v>1790</v>
      </c>
      <c r="D1523" t="s">
        <v>3995</v>
      </c>
    </row>
    <row r="1524" spans="1:4">
      <c r="A1524" t="s">
        <v>3996</v>
      </c>
      <c r="B1524" t="s">
        <v>9</v>
      </c>
      <c r="C1524" t="s">
        <v>3997</v>
      </c>
      <c r="D1524" t="s">
        <v>3998</v>
      </c>
    </row>
    <row r="1525" spans="1:4">
      <c r="A1525" t="s">
        <v>3999</v>
      </c>
      <c r="B1525" t="s">
        <v>9</v>
      </c>
      <c r="C1525" t="s">
        <v>671</v>
      </c>
      <c r="D1525" t="s">
        <v>4000</v>
      </c>
    </row>
    <row r="1526" spans="1:4">
      <c r="A1526" t="s">
        <v>4001</v>
      </c>
      <c r="B1526" t="s">
        <v>9</v>
      </c>
      <c r="C1526" t="s">
        <v>991</v>
      </c>
      <c r="D1526" t="s">
        <v>2379</v>
      </c>
    </row>
    <row r="1527" spans="1:4">
      <c r="A1527" t="s">
        <v>4002</v>
      </c>
      <c r="B1527" t="s">
        <v>5</v>
      </c>
      <c r="C1527" t="s">
        <v>4003</v>
      </c>
      <c r="D1527" t="s">
        <v>26</v>
      </c>
    </row>
    <row r="1528" spans="1:4">
      <c r="A1528" t="s">
        <v>4004</v>
      </c>
      <c r="B1528" t="s">
        <v>5</v>
      </c>
      <c r="C1528" t="s">
        <v>4005</v>
      </c>
      <c r="D1528" t="s">
        <v>4006</v>
      </c>
    </row>
    <row r="1529" spans="1:4">
      <c r="A1529" t="s">
        <v>4007</v>
      </c>
      <c r="B1529" t="s">
        <v>9</v>
      </c>
      <c r="C1529" t="s">
        <v>4008</v>
      </c>
      <c r="D1529" t="s">
        <v>4009</v>
      </c>
    </row>
    <row r="1530" spans="1:4">
      <c r="A1530" t="s">
        <v>4010</v>
      </c>
      <c r="B1530" t="s">
        <v>5</v>
      </c>
      <c r="C1530" t="s">
        <v>4011</v>
      </c>
      <c r="D1530" t="s">
        <v>4012</v>
      </c>
    </row>
    <row r="1531" spans="1:4">
      <c r="A1531" t="s">
        <v>4013</v>
      </c>
      <c r="B1531" t="s">
        <v>5</v>
      </c>
      <c r="C1531" t="s">
        <v>248</v>
      </c>
      <c r="D1531" t="s">
        <v>849</v>
      </c>
    </row>
    <row r="1532" spans="1:4">
      <c r="A1532" t="s">
        <v>4014</v>
      </c>
      <c r="B1532" t="s">
        <v>5</v>
      </c>
      <c r="C1532" t="s">
        <v>4015</v>
      </c>
      <c r="D1532" t="s">
        <v>189</v>
      </c>
    </row>
    <row r="1533" spans="1:4">
      <c r="A1533" t="s">
        <v>4016</v>
      </c>
      <c r="B1533" t="s">
        <v>9</v>
      </c>
      <c r="C1533" t="s">
        <v>4017</v>
      </c>
      <c r="D1533" t="s">
        <v>4018</v>
      </c>
    </row>
    <row r="1534" spans="1:4">
      <c r="A1534" t="s">
        <v>4019</v>
      </c>
      <c r="B1534" t="s">
        <v>9</v>
      </c>
      <c r="C1534" t="s">
        <v>1134</v>
      </c>
      <c r="D1534" t="s">
        <v>4020</v>
      </c>
    </row>
    <row r="1535" spans="1:4">
      <c r="A1535" t="s">
        <v>4021</v>
      </c>
      <c r="B1535" t="s">
        <v>5</v>
      </c>
      <c r="C1535" t="s">
        <v>263</v>
      </c>
      <c r="D1535" t="s">
        <v>4022</v>
      </c>
    </row>
    <row r="1536" spans="1:4">
      <c r="A1536" t="s">
        <v>4023</v>
      </c>
      <c r="B1536" t="s">
        <v>9</v>
      </c>
      <c r="C1536" t="s">
        <v>82</v>
      </c>
      <c r="D1536" t="s">
        <v>4024</v>
      </c>
    </row>
    <row r="1537" spans="1:4">
      <c r="A1537" t="s">
        <v>4025</v>
      </c>
      <c r="B1537" t="s">
        <v>9</v>
      </c>
      <c r="C1537" t="s">
        <v>151</v>
      </c>
      <c r="D1537" t="s">
        <v>4026</v>
      </c>
    </row>
    <row r="1538" spans="1:4">
      <c r="A1538" t="s">
        <v>4027</v>
      </c>
      <c r="B1538" t="s">
        <v>5</v>
      </c>
      <c r="C1538" t="s">
        <v>4028</v>
      </c>
      <c r="D1538" t="s">
        <v>4029</v>
      </c>
    </row>
    <row r="1539" spans="1:4">
      <c r="A1539" t="s">
        <v>4030</v>
      </c>
      <c r="B1539" t="s">
        <v>9</v>
      </c>
      <c r="C1539" t="s">
        <v>657</v>
      </c>
      <c r="D1539" t="s">
        <v>4031</v>
      </c>
    </row>
    <row r="1540" spans="1:4">
      <c r="A1540" t="s">
        <v>4032</v>
      </c>
      <c r="B1540" t="s">
        <v>9</v>
      </c>
      <c r="C1540" t="s">
        <v>4033</v>
      </c>
      <c r="D1540" t="s">
        <v>4034</v>
      </c>
    </row>
    <row r="1541" spans="1:4">
      <c r="A1541" t="s">
        <v>4035</v>
      </c>
      <c r="B1541" t="s">
        <v>5</v>
      </c>
      <c r="C1541" t="s">
        <v>4036</v>
      </c>
      <c r="D1541" t="s">
        <v>4037</v>
      </c>
    </row>
    <row r="1542" spans="1:4">
      <c r="A1542" t="s">
        <v>4038</v>
      </c>
      <c r="B1542" t="s">
        <v>5</v>
      </c>
      <c r="C1542" t="s">
        <v>4039</v>
      </c>
      <c r="D1542" t="s">
        <v>4040</v>
      </c>
    </row>
    <row r="1543" spans="1:4">
      <c r="A1543" t="s">
        <v>4041</v>
      </c>
      <c r="B1543" t="s">
        <v>9</v>
      </c>
      <c r="C1543" t="s">
        <v>4042</v>
      </c>
      <c r="D1543" t="s">
        <v>1014</v>
      </c>
    </row>
    <row r="1544" spans="1:4">
      <c r="A1544" t="s">
        <v>4043</v>
      </c>
      <c r="B1544" t="s">
        <v>9</v>
      </c>
      <c r="C1544" t="s">
        <v>151</v>
      </c>
      <c r="D1544" t="s">
        <v>4044</v>
      </c>
    </row>
    <row r="1545" spans="1:4">
      <c r="A1545" t="s">
        <v>4045</v>
      </c>
      <c r="B1545" t="s">
        <v>9</v>
      </c>
      <c r="C1545" t="s">
        <v>4046</v>
      </c>
      <c r="D1545" t="s">
        <v>4047</v>
      </c>
    </row>
    <row r="1546" spans="1:4">
      <c r="A1546" t="s">
        <v>4048</v>
      </c>
      <c r="B1546" t="s">
        <v>9</v>
      </c>
      <c r="C1546" t="s">
        <v>4049</v>
      </c>
      <c r="D1546" t="s">
        <v>4050</v>
      </c>
    </row>
    <row r="1547" spans="1:4">
      <c r="A1547" t="s">
        <v>4051</v>
      </c>
      <c r="B1547" t="s">
        <v>5</v>
      </c>
      <c r="C1547" t="s">
        <v>1137</v>
      </c>
      <c r="D1547" t="s">
        <v>4052</v>
      </c>
    </row>
    <row r="1548" spans="1:4">
      <c r="A1548" t="s">
        <v>4053</v>
      </c>
      <c r="B1548" t="s">
        <v>5</v>
      </c>
      <c r="C1548" t="s">
        <v>4054</v>
      </c>
      <c r="D1548" t="s">
        <v>4055</v>
      </c>
    </row>
    <row r="1549" spans="1:4">
      <c r="A1549" t="s">
        <v>4056</v>
      </c>
      <c r="B1549" t="s">
        <v>5</v>
      </c>
      <c r="C1549" t="s">
        <v>4057</v>
      </c>
      <c r="D1549" t="s">
        <v>4058</v>
      </c>
    </row>
    <row r="1550" spans="1:4">
      <c r="A1550" t="s">
        <v>4059</v>
      </c>
      <c r="B1550" t="s">
        <v>9</v>
      </c>
      <c r="C1550" t="s">
        <v>4060</v>
      </c>
      <c r="D1550" t="s">
        <v>3602</v>
      </c>
    </row>
    <row r="1551" spans="1:4">
      <c r="A1551" t="s">
        <v>4061</v>
      </c>
      <c r="B1551" t="s">
        <v>5</v>
      </c>
      <c r="C1551" t="s">
        <v>88</v>
      </c>
      <c r="D1551" t="s">
        <v>4062</v>
      </c>
    </row>
    <row r="1552" spans="1:4">
      <c r="A1552" t="s">
        <v>4063</v>
      </c>
      <c r="B1552" t="s">
        <v>9</v>
      </c>
      <c r="C1552" t="s">
        <v>4064</v>
      </c>
      <c r="D1552" t="s">
        <v>4065</v>
      </c>
    </row>
    <row r="1553" spans="1:4">
      <c r="A1553" t="s">
        <v>4066</v>
      </c>
      <c r="B1553" t="s">
        <v>9</v>
      </c>
      <c r="C1553" t="s">
        <v>1306</v>
      </c>
      <c r="D1553" t="s">
        <v>3340</v>
      </c>
    </row>
    <row r="1554" spans="1:4">
      <c r="A1554" t="s">
        <v>4067</v>
      </c>
      <c r="B1554" t="s">
        <v>9</v>
      </c>
      <c r="C1554" t="s">
        <v>4068</v>
      </c>
      <c r="D1554" t="s">
        <v>4069</v>
      </c>
    </row>
    <row r="1555" spans="1:4">
      <c r="A1555" t="s">
        <v>4070</v>
      </c>
      <c r="B1555" t="s">
        <v>5</v>
      </c>
      <c r="C1555" t="s">
        <v>4071</v>
      </c>
      <c r="D1555" t="s">
        <v>4072</v>
      </c>
    </row>
    <row r="1556" spans="1:4">
      <c r="A1556" t="s">
        <v>4073</v>
      </c>
      <c r="B1556" t="s">
        <v>5</v>
      </c>
      <c r="C1556" t="s">
        <v>567</v>
      </c>
      <c r="D1556" t="s">
        <v>4074</v>
      </c>
    </row>
    <row r="1557" spans="1:4">
      <c r="A1557" t="s">
        <v>4075</v>
      </c>
      <c r="B1557" t="s">
        <v>9</v>
      </c>
      <c r="C1557" t="s">
        <v>699</v>
      </c>
      <c r="D1557" t="s">
        <v>2913</v>
      </c>
    </row>
    <row r="1558" spans="1:4">
      <c r="A1558" t="s">
        <v>4076</v>
      </c>
      <c r="B1558" t="s">
        <v>5</v>
      </c>
      <c r="C1558" t="s">
        <v>4077</v>
      </c>
      <c r="D1558" t="s">
        <v>4078</v>
      </c>
    </row>
    <row r="1559" spans="1:4">
      <c r="A1559" t="s">
        <v>4079</v>
      </c>
      <c r="B1559" t="s">
        <v>5</v>
      </c>
      <c r="C1559" t="s">
        <v>1765</v>
      </c>
      <c r="D1559" t="s">
        <v>4080</v>
      </c>
    </row>
    <row r="1560" spans="1:4">
      <c r="A1560" t="s">
        <v>4081</v>
      </c>
      <c r="B1560" t="s">
        <v>5</v>
      </c>
      <c r="C1560" t="s">
        <v>4082</v>
      </c>
      <c r="D1560" t="s">
        <v>4083</v>
      </c>
    </row>
    <row r="1561" spans="1:4">
      <c r="A1561" t="s">
        <v>4084</v>
      </c>
      <c r="B1561" t="s">
        <v>5</v>
      </c>
      <c r="C1561" t="s">
        <v>4085</v>
      </c>
      <c r="D1561" t="s">
        <v>4086</v>
      </c>
    </row>
    <row r="1562" spans="1:4">
      <c r="A1562" t="s">
        <v>4087</v>
      </c>
      <c r="B1562" t="s">
        <v>9</v>
      </c>
      <c r="C1562" t="s">
        <v>4088</v>
      </c>
      <c r="D1562" t="s">
        <v>4089</v>
      </c>
    </row>
    <row r="1563" spans="1:4">
      <c r="A1563" t="s">
        <v>4090</v>
      </c>
      <c r="B1563" t="s">
        <v>9</v>
      </c>
      <c r="C1563" t="s">
        <v>4091</v>
      </c>
      <c r="D1563" t="s">
        <v>4092</v>
      </c>
    </row>
    <row r="1564" spans="1:4">
      <c r="A1564" t="s">
        <v>4093</v>
      </c>
      <c r="B1564" t="s">
        <v>9</v>
      </c>
      <c r="C1564" t="s">
        <v>4094</v>
      </c>
      <c r="D1564" t="s">
        <v>4095</v>
      </c>
    </row>
    <row r="1565" spans="1:4">
      <c r="A1565" t="s">
        <v>4096</v>
      </c>
      <c r="B1565" t="s">
        <v>9</v>
      </c>
      <c r="C1565" t="s">
        <v>451</v>
      </c>
      <c r="D1565" t="s">
        <v>151</v>
      </c>
    </row>
    <row r="1566" spans="1:4">
      <c r="A1566" t="s">
        <v>4097</v>
      </c>
      <c r="B1566" t="s">
        <v>9</v>
      </c>
      <c r="C1566" t="s">
        <v>4098</v>
      </c>
      <c r="D1566" t="s">
        <v>2402</v>
      </c>
    </row>
    <row r="1567" spans="1:4">
      <c r="A1567" t="s">
        <v>4099</v>
      </c>
      <c r="B1567" t="s">
        <v>5</v>
      </c>
      <c r="C1567" t="s">
        <v>4100</v>
      </c>
      <c r="D1567" t="s">
        <v>4101</v>
      </c>
    </row>
    <row r="1568" spans="1:4">
      <c r="A1568" t="s">
        <v>4102</v>
      </c>
      <c r="B1568" t="s">
        <v>5</v>
      </c>
      <c r="C1568" t="s">
        <v>1036</v>
      </c>
      <c r="D1568" t="s">
        <v>4103</v>
      </c>
    </row>
    <row r="1569" spans="1:4">
      <c r="A1569" t="s">
        <v>4104</v>
      </c>
      <c r="B1569" t="s">
        <v>9</v>
      </c>
      <c r="C1569" t="s">
        <v>4105</v>
      </c>
      <c r="D1569" t="s">
        <v>1491</v>
      </c>
    </row>
    <row r="1570" spans="1:4">
      <c r="A1570" t="s">
        <v>4106</v>
      </c>
      <c r="B1570" t="s">
        <v>5</v>
      </c>
      <c r="C1570" t="s">
        <v>4107</v>
      </c>
      <c r="D1570" t="s">
        <v>4108</v>
      </c>
    </row>
    <row r="1571" spans="1:4">
      <c r="A1571" t="s">
        <v>4109</v>
      </c>
      <c r="B1571" t="s">
        <v>9</v>
      </c>
      <c r="C1571" t="s">
        <v>2805</v>
      </c>
      <c r="D1571" t="s">
        <v>4110</v>
      </c>
    </row>
    <row r="1572" spans="1:4">
      <c r="A1572" t="s">
        <v>4111</v>
      </c>
      <c r="B1572" t="s">
        <v>5</v>
      </c>
      <c r="C1572" t="s">
        <v>2818</v>
      </c>
      <c r="D1572" t="s">
        <v>4112</v>
      </c>
    </row>
    <row r="1573" spans="1:4">
      <c r="A1573" t="s">
        <v>4113</v>
      </c>
      <c r="B1573" t="s">
        <v>9</v>
      </c>
      <c r="C1573" t="s">
        <v>4114</v>
      </c>
      <c r="D1573" t="s">
        <v>1347</v>
      </c>
    </row>
    <row r="1574" spans="1:4">
      <c r="A1574" t="s">
        <v>4115</v>
      </c>
      <c r="B1574" t="s">
        <v>9</v>
      </c>
      <c r="C1574" t="s">
        <v>4116</v>
      </c>
      <c r="D1574" t="s">
        <v>4117</v>
      </c>
    </row>
    <row r="1575" spans="1:4">
      <c r="A1575" t="s">
        <v>4118</v>
      </c>
      <c r="B1575" t="s">
        <v>9</v>
      </c>
      <c r="C1575" t="s">
        <v>4119</v>
      </c>
      <c r="D1575" t="s">
        <v>4120</v>
      </c>
    </row>
    <row r="1576" spans="1:4">
      <c r="A1576" t="s">
        <v>4121</v>
      </c>
      <c r="B1576" t="s">
        <v>9</v>
      </c>
      <c r="C1576" t="s">
        <v>76</v>
      </c>
      <c r="D1576" t="s">
        <v>4122</v>
      </c>
    </row>
    <row r="1577" spans="1:4">
      <c r="A1577" t="s">
        <v>4123</v>
      </c>
      <c r="B1577" t="s">
        <v>5</v>
      </c>
      <c r="C1577" t="s">
        <v>4124</v>
      </c>
      <c r="D1577" t="s">
        <v>1532</v>
      </c>
    </row>
    <row r="1578" spans="1:4">
      <c r="A1578" t="s">
        <v>4125</v>
      </c>
      <c r="B1578" t="s">
        <v>9</v>
      </c>
      <c r="C1578" t="s">
        <v>4126</v>
      </c>
      <c r="D1578" t="s">
        <v>4127</v>
      </c>
    </row>
    <row r="1579" spans="1:4">
      <c r="A1579" t="s">
        <v>4128</v>
      </c>
      <c r="B1579" t="s">
        <v>9</v>
      </c>
      <c r="C1579" t="s">
        <v>4129</v>
      </c>
      <c r="D1579" t="s">
        <v>4130</v>
      </c>
    </row>
    <row r="1580" spans="1:4">
      <c r="A1580" t="s">
        <v>4131</v>
      </c>
      <c r="B1580" t="s">
        <v>5</v>
      </c>
      <c r="C1580" t="s">
        <v>4132</v>
      </c>
      <c r="D1580" t="s">
        <v>1802</v>
      </c>
    </row>
    <row r="1581" spans="1:4">
      <c r="A1581" t="s">
        <v>4133</v>
      </c>
      <c r="B1581" t="s">
        <v>9</v>
      </c>
      <c r="C1581" t="s">
        <v>454</v>
      </c>
      <c r="D1581" t="s">
        <v>4134</v>
      </c>
    </row>
    <row r="1582" spans="1:4">
      <c r="A1582" t="s">
        <v>4135</v>
      </c>
      <c r="B1582" t="s">
        <v>9</v>
      </c>
      <c r="C1582" t="s">
        <v>4136</v>
      </c>
      <c r="D1582" t="s">
        <v>4137</v>
      </c>
    </row>
    <row r="1583" spans="1:4">
      <c r="A1583" t="s">
        <v>4138</v>
      </c>
      <c r="B1583" t="s">
        <v>9</v>
      </c>
      <c r="C1583" t="s">
        <v>4139</v>
      </c>
      <c r="D1583" t="s">
        <v>266</v>
      </c>
    </row>
    <row r="1584" spans="1:4">
      <c r="A1584" t="s">
        <v>4140</v>
      </c>
      <c r="B1584" t="s">
        <v>1360</v>
      </c>
      <c r="C1584" t="s">
        <v>4141</v>
      </c>
      <c r="D1584" t="s">
        <v>4142</v>
      </c>
    </row>
    <row r="1585" spans="1:4">
      <c r="A1585" t="s">
        <v>4143</v>
      </c>
      <c r="B1585" t="s">
        <v>5</v>
      </c>
      <c r="C1585" t="s">
        <v>4144</v>
      </c>
      <c r="D1585" t="s">
        <v>4145</v>
      </c>
    </row>
    <row r="1586" spans="1:4">
      <c r="A1586" t="s">
        <v>4146</v>
      </c>
      <c r="B1586" t="s">
        <v>1360</v>
      </c>
      <c r="C1586" t="s">
        <v>4147</v>
      </c>
      <c r="D1586" t="s">
        <v>4148</v>
      </c>
    </row>
    <row r="1587" spans="1:4">
      <c r="A1587" t="s">
        <v>4149</v>
      </c>
      <c r="B1587" t="s">
        <v>5</v>
      </c>
      <c r="C1587" t="s">
        <v>4150</v>
      </c>
      <c r="D1587" t="s">
        <v>4151</v>
      </c>
    </row>
    <row r="1588" spans="1:4">
      <c r="A1588" t="s">
        <v>4152</v>
      </c>
      <c r="B1588" t="s">
        <v>9</v>
      </c>
      <c r="C1588" t="s">
        <v>4153</v>
      </c>
      <c r="D1588" t="s">
        <v>4154</v>
      </c>
    </row>
    <row r="1589" spans="1:4">
      <c r="A1589" t="s">
        <v>4155</v>
      </c>
      <c r="B1589" t="s">
        <v>9</v>
      </c>
      <c r="C1589" t="s">
        <v>4156</v>
      </c>
      <c r="D1589" t="s">
        <v>4157</v>
      </c>
    </row>
    <row r="1590" spans="1:4">
      <c r="A1590" t="s">
        <v>4158</v>
      </c>
      <c r="B1590" t="s">
        <v>5</v>
      </c>
      <c r="C1590" t="s">
        <v>4159</v>
      </c>
      <c r="D1590" t="s">
        <v>4160</v>
      </c>
    </row>
    <row r="1591" spans="1:4">
      <c r="A1591" t="s">
        <v>4161</v>
      </c>
      <c r="B1591" t="s">
        <v>9</v>
      </c>
      <c r="C1591" t="s">
        <v>1167</v>
      </c>
      <c r="D1591" t="s">
        <v>861</v>
      </c>
    </row>
    <row r="1592" spans="1:4">
      <c r="A1592" t="s">
        <v>4162</v>
      </c>
      <c r="B1592" t="s">
        <v>9</v>
      </c>
      <c r="C1592" t="s">
        <v>1447</v>
      </c>
      <c r="D1592" t="s">
        <v>4163</v>
      </c>
    </row>
    <row r="1593" spans="1:4">
      <c r="A1593" t="s">
        <v>4164</v>
      </c>
      <c r="B1593" t="s">
        <v>9</v>
      </c>
      <c r="C1593" t="s">
        <v>631</v>
      </c>
      <c r="D1593" t="s">
        <v>4165</v>
      </c>
    </row>
    <row r="1594" spans="1:4">
      <c r="A1594" t="s">
        <v>4166</v>
      </c>
      <c r="B1594" t="s">
        <v>1360</v>
      </c>
      <c r="C1594" t="s">
        <v>1473</v>
      </c>
      <c r="D1594" t="s">
        <v>4167</v>
      </c>
    </row>
    <row r="1595" spans="1:4">
      <c r="A1595" t="s">
        <v>4168</v>
      </c>
      <c r="B1595" t="s">
        <v>9</v>
      </c>
      <c r="C1595" t="s">
        <v>4169</v>
      </c>
      <c r="D1595" t="s">
        <v>4170</v>
      </c>
    </row>
    <row r="1596" spans="1:4">
      <c r="A1596" t="s">
        <v>4171</v>
      </c>
      <c r="B1596" t="s">
        <v>5</v>
      </c>
      <c r="C1596" t="s">
        <v>555</v>
      </c>
      <c r="D1596" t="s">
        <v>4172</v>
      </c>
    </row>
    <row r="1597" spans="1:4">
      <c r="A1597" t="s">
        <v>4173</v>
      </c>
      <c r="B1597" t="s">
        <v>1360</v>
      </c>
      <c r="C1597" t="s">
        <v>949</v>
      </c>
      <c r="D1597" t="s">
        <v>4174</v>
      </c>
    </row>
    <row r="1598" spans="1:4">
      <c r="A1598" t="s">
        <v>4175</v>
      </c>
      <c r="B1598" t="s">
        <v>9</v>
      </c>
      <c r="C1598" t="s">
        <v>4176</v>
      </c>
      <c r="D1598" t="s">
        <v>4177</v>
      </c>
    </row>
    <row r="1599" spans="1:4">
      <c r="A1599" t="s">
        <v>4178</v>
      </c>
      <c r="B1599" t="s">
        <v>9</v>
      </c>
      <c r="C1599" t="s">
        <v>4179</v>
      </c>
      <c r="D1599" t="s">
        <v>4180</v>
      </c>
    </row>
    <row r="1600" spans="1:4">
      <c r="A1600" t="s">
        <v>4181</v>
      </c>
      <c r="B1600" t="s">
        <v>9</v>
      </c>
      <c r="C1600" t="s">
        <v>4182</v>
      </c>
      <c r="D1600" t="s">
        <v>2511</v>
      </c>
    </row>
    <row r="1601" spans="1:4">
      <c r="A1601" t="s">
        <v>4183</v>
      </c>
      <c r="B1601" t="s">
        <v>9</v>
      </c>
      <c r="C1601" t="s">
        <v>1115</v>
      </c>
      <c r="D1601" t="s">
        <v>4184</v>
      </c>
    </row>
    <row r="1602" spans="1:4">
      <c r="A1602" t="s">
        <v>4185</v>
      </c>
      <c r="B1602" t="s">
        <v>5</v>
      </c>
      <c r="C1602" t="s">
        <v>4186</v>
      </c>
      <c r="D1602" t="s">
        <v>4187</v>
      </c>
    </row>
    <row r="1603" spans="1:4">
      <c r="A1603" t="s">
        <v>4188</v>
      </c>
      <c r="B1603" t="s">
        <v>9</v>
      </c>
      <c r="C1603" t="s">
        <v>2376</v>
      </c>
      <c r="D1603" t="s">
        <v>4189</v>
      </c>
    </row>
    <row r="1604" spans="1:4">
      <c r="A1604" t="s">
        <v>4190</v>
      </c>
      <c r="B1604" t="s">
        <v>9</v>
      </c>
      <c r="C1604" t="s">
        <v>393</v>
      </c>
      <c r="D1604" t="s">
        <v>4191</v>
      </c>
    </row>
    <row r="1605" spans="1:4">
      <c r="A1605" t="s">
        <v>4192</v>
      </c>
      <c r="B1605" t="s">
        <v>9</v>
      </c>
      <c r="C1605" t="s">
        <v>4193</v>
      </c>
      <c r="D1605" t="s">
        <v>2181</v>
      </c>
    </row>
    <row r="1606" spans="1:4">
      <c r="A1606" t="s">
        <v>4194</v>
      </c>
      <c r="B1606" t="s">
        <v>1360</v>
      </c>
      <c r="C1606" t="s">
        <v>3298</v>
      </c>
      <c r="D1606" t="s">
        <v>4195</v>
      </c>
    </row>
    <row r="1607" spans="1:4">
      <c r="A1607" t="s">
        <v>4196</v>
      </c>
      <c r="B1607" t="s">
        <v>9</v>
      </c>
      <c r="C1607" t="s">
        <v>278</v>
      </c>
      <c r="D1607" t="s">
        <v>4197</v>
      </c>
    </row>
    <row r="1608" spans="1:4">
      <c r="A1608" t="s">
        <v>4198</v>
      </c>
      <c r="B1608" t="s">
        <v>9</v>
      </c>
      <c r="C1608" t="s">
        <v>1733</v>
      </c>
      <c r="D1608" t="s">
        <v>151</v>
      </c>
    </row>
    <row r="1609" spans="1:4">
      <c r="A1609" t="s">
        <v>4199</v>
      </c>
      <c r="B1609" t="s">
        <v>5</v>
      </c>
      <c r="C1609" t="s">
        <v>4200</v>
      </c>
      <c r="D1609" t="s">
        <v>4201</v>
      </c>
    </row>
    <row r="1610" spans="1:4">
      <c r="A1610" t="s">
        <v>4202</v>
      </c>
      <c r="B1610" t="s">
        <v>5</v>
      </c>
      <c r="C1610" t="s">
        <v>1473</v>
      </c>
      <c r="D1610" t="s">
        <v>4203</v>
      </c>
    </row>
    <row r="1611" spans="1:4">
      <c r="A1611" t="s">
        <v>4204</v>
      </c>
      <c r="B1611" t="s">
        <v>5</v>
      </c>
      <c r="C1611" t="s">
        <v>2122</v>
      </c>
      <c r="D1611" t="s">
        <v>4205</v>
      </c>
    </row>
    <row r="1612" spans="1:4">
      <c r="A1612" t="s">
        <v>4206</v>
      </c>
      <c r="B1612" t="s">
        <v>5</v>
      </c>
      <c r="C1612" t="s">
        <v>4207</v>
      </c>
      <c r="D1612" t="s">
        <v>4208</v>
      </c>
    </row>
    <row r="1613" spans="1:4">
      <c r="A1613" t="s">
        <v>4209</v>
      </c>
      <c r="B1613" t="s">
        <v>5</v>
      </c>
      <c r="C1613" t="s">
        <v>1131</v>
      </c>
      <c r="D1613" t="s">
        <v>4210</v>
      </c>
    </row>
    <row r="1614" spans="1:4">
      <c r="A1614" t="s">
        <v>4211</v>
      </c>
      <c r="B1614" t="s">
        <v>9</v>
      </c>
      <c r="C1614" t="s">
        <v>4212</v>
      </c>
      <c r="D1614" t="s">
        <v>4213</v>
      </c>
    </row>
    <row r="1615" spans="1:4">
      <c r="A1615" t="s">
        <v>4214</v>
      </c>
      <c r="B1615" t="s">
        <v>5</v>
      </c>
      <c r="C1615" t="s">
        <v>4215</v>
      </c>
      <c r="D1615" t="s">
        <v>4216</v>
      </c>
    </row>
    <row r="1616" spans="1:4">
      <c r="A1616" t="s">
        <v>4217</v>
      </c>
      <c r="B1616" t="s">
        <v>9</v>
      </c>
      <c r="C1616" t="s">
        <v>657</v>
      </c>
      <c r="D1616" t="s">
        <v>4218</v>
      </c>
    </row>
    <row r="1617" spans="1:4">
      <c r="A1617" t="s">
        <v>4219</v>
      </c>
      <c r="B1617" t="s">
        <v>5</v>
      </c>
      <c r="C1617" t="s">
        <v>55</v>
      </c>
      <c r="D1617" t="s">
        <v>4220</v>
      </c>
    </row>
    <row r="1618" spans="1:4">
      <c r="A1618" t="s">
        <v>4221</v>
      </c>
      <c r="B1618" t="s">
        <v>9</v>
      </c>
      <c r="C1618" t="s">
        <v>4222</v>
      </c>
      <c r="D1618" t="s">
        <v>4223</v>
      </c>
    </row>
    <row r="1619" spans="1:4">
      <c r="A1619" t="s">
        <v>4224</v>
      </c>
      <c r="B1619" t="s">
        <v>5</v>
      </c>
      <c r="C1619" t="s">
        <v>2687</v>
      </c>
      <c r="D1619" t="s">
        <v>4225</v>
      </c>
    </row>
    <row r="1620" spans="1:4">
      <c r="A1620" t="s">
        <v>4226</v>
      </c>
      <c r="B1620" t="s">
        <v>9</v>
      </c>
      <c r="C1620" t="s">
        <v>4227</v>
      </c>
      <c r="D1620" t="s">
        <v>158</v>
      </c>
    </row>
    <row r="1621" spans="1:4">
      <c r="A1621" t="s">
        <v>4228</v>
      </c>
      <c r="B1621" t="s">
        <v>5</v>
      </c>
      <c r="C1621" t="s">
        <v>4229</v>
      </c>
      <c r="D1621" t="s">
        <v>4230</v>
      </c>
    </row>
    <row r="1622" spans="1:4">
      <c r="A1622" t="s">
        <v>4231</v>
      </c>
      <c r="B1622" t="s">
        <v>5</v>
      </c>
      <c r="C1622" t="s">
        <v>4232</v>
      </c>
      <c r="D1622" t="s">
        <v>4233</v>
      </c>
    </row>
    <row r="1623" spans="1:4">
      <c r="A1623" t="s">
        <v>4234</v>
      </c>
      <c r="B1623" t="s">
        <v>9</v>
      </c>
      <c r="C1623" t="s">
        <v>537</v>
      </c>
      <c r="D1623" t="s">
        <v>4235</v>
      </c>
    </row>
    <row r="1624" spans="1:4">
      <c r="A1624" t="s">
        <v>4236</v>
      </c>
      <c r="B1624" t="s">
        <v>9</v>
      </c>
      <c r="C1624" t="s">
        <v>1685</v>
      </c>
      <c r="D1624" t="s">
        <v>4237</v>
      </c>
    </row>
    <row r="1625" spans="1:4">
      <c r="A1625" t="s">
        <v>4238</v>
      </c>
      <c r="B1625" t="s">
        <v>5</v>
      </c>
      <c r="C1625" t="s">
        <v>1197</v>
      </c>
      <c r="D1625" t="s">
        <v>4239</v>
      </c>
    </row>
    <row r="1626" spans="1:4">
      <c r="A1626" t="s">
        <v>4240</v>
      </c>
      <c r="B1626" t="s">
        <v>5</v>
      </c>
      <c r="C1626" t="s">
        <v>263</v>
      </c>
      <c r="D1626" t="s">
        <v>4241</v>
      </c>
    </row>
    <row r="1627" spans="1:4">
      <c r="A1627" t="s">
        <v>4242</v>
      </c>
      <c r="B1627" t="s">
        <v>1360</v>
      </c>
      <c r="C1627" t="s">
        <v>4243</v>
      </c>
      <c r="D1627" t="s">
        <v>2780</v>
      </c>
    </row>
    <row r="1628" spans="1:4">
      <c r="A1628" t="s">
        <v>4244</v>
      </c>
      <c r="B1628" t="s">
        <v>5</v>
      </c>
      <c r="C1628" t="s">
        <v>4245</v>
      </c>
      <c r="D1628" t="s">
        <v>4246</v>
      </c>
    </row>
    <row r="1629" spans="1:4">
      <c r="A1629" t="s">
        <v>4247</v>
      </c>
      <c r="B1629" t="s">
        <v>9</v>
      </c>
      <c r="C1629" t="s">
        <v>251</v>
      </c>
      <c r="D1629" t="s">
        <v>4248</v>
      </c>
    </row>
    <row r="1630" spans="1:4">
      <c r="A1630" t="s">
        <v>4249</v>
      </c>
      <c r="B1630" t="s">
        <v>9</v>
      </c>
      <c r="C1630" t="s">
        <v>4250</v>
      </c>
      <c r="D1630" t="s">
        <v>4251</v>
      </c>
    </row>
    <row r="1631" spans="1:4">
      <c r="A1631" t="s">
        <v>4252</v>
      </c>
      <c r="B1631" t="s">
        <v>5</v>
      </c>
      <c r="C1631" t="s">
        <v>4253</v>
      </c>
      <c r="D1631" t="s">
        <v>4254</v>
      </c>
    </row>
    <row r="1632" spans="1:4">
      <c r="A1632" t="s">
        <v>4255</v>
      </c>
      <c r="B1632" t="s">
        <v>9</v>
      </c>
      <c r="C1632" t="s">
        <v>657</v>
      </c>
      <c r="D1632" t="s">
        <v>2765</v>
      </c>
    </row>
    <row r="1633" spans="1:4">
      <c r="A1633" t="s">
        <v>4256</v>
      </c>
      <c r="B1633" t="s">
        <v>9</v>
      </c>
      <c r="C1633" t="s">
        <v>4257</v>
      </c>
      <c r="D1633" t="s">
        <v>4029</v>
      </c>
    </row>
    <row r="1634" spans="1:4">
      <c r="A1634" t="s">
        <v>4258</v>
      </c>
      <c r="B1634" t="s">
        <v>5</v>
      </c>
      <c r="C1634" t="s">
        <v>3126</v>
      </c>
      <c r="D1634" t="s">
        <v>4259</v>
      </c>
    </row>
    <row r="1635" spans="1:4">
      <c r="A1635" t="s">
        <v>4260</v>
      </c>
      <c r="B1635" t="s">
        <v>9</v>
      </c>
      <c r="C1635" t="s">
        <v>4261</v>
      </c>
      <c r="D1635" t="s">
        <v>4262</v>
      </c>
    </row>
    <row r="1636" spans="1:4">
      <c r="A1636" t="s">
        <v>4263</v>
      </c>
      <c r="B1636" t="s">
        <v>5</v>
      </c>
      <c r="C1636" t="s">
        <v>4264</v>
      </c>
      <c r="D1636" t="s">
        <v>4265</v>
      </c>
    </row>
    <row r="1637" spans="1:4">
      <c r="A1637" t="s">
        <v>4266</v>
      </c>
      <c r="B1637" t="s">
        <v>5</v>
      </c>
      <c r="C1637" t="s">
        <v>1364</v>
      </c>
      <c r="D1637" t="s">
        <v>4267</v>
      </c>
    </row>
    <row r="1638" spans="1:4">
      <c r="A1638" t="s">
        <v>4268</v>
      </c>
      <c r="B1638" t="s">
        <v>5</v>
      </c>
      <c r="C1638" t="s">
        <v>4269</v>
      </c>
      <c r="D1638" t="s">
        <v>4270</v>
      </c>
    </row>
    <row r="1639" spans="1:4">
      <c r="A1639" t="s">
        <v>4271</v>
      </c>
      <c r="B1639" t="s">
        <v>5</v>
      </c>
      <c r="C1639" t="s">
        <v>4272</v>
      </c>
      <c r="D1639" t="s">
        <v>3566</v>
      </c>
    </row>
    <row r="1640" spans="1:4">
      <c r="A1640" t="s">
        <v>4273</v>
      </c>
      <c r="B1640" t="s">
        <v>9</v>
      </c>
      <c r="C1640" t="s">
        <v>4274</v>
      </c>
      <c r="D1640" t="s">
        <v>706</v>
      </c>
    </row>
    <row r="1641" spans="1:4">
      <c r="A1641" t="s">
        <v>4275</v>
      </c>
      <c r="B1641" t="s">
        <v>5</v>
      </c>
      <c r="C1641" t="s">
        <v>4276</v>
      </c>
      <c r="D1641" t="s">
        <v>4277</v>
      </c>
    </row>
    <row r="1642" spans="1:4">
      <c r="A1642" t="s">
        <v>4278</v>
      </c>
      <c r="B1642" t="s">
        <v>5</v>
      </c>
      <c r="C1642" t="s">
        <v>4279</v>
      </c>
      <c r="D1642" t="s">
        <v>4280</v>
      </c>
    </row>
    <row r="1643" spans="1:4">
      <c r="A1643" t="s">
        <v>4281</v>
      </c>
      <c r="B1643" t="s">
        <v>5</v>
      </c>
      <c r="C1643" t="s">
        <v>1295</v>
      </c>
      <c r="D1643" t="s">
        <v>1288</v>
      </c>
    </row>
    <row r="1644" spans="1:4">
      <c r="A1644" t="s">
        <v>4282</v>
      </c>
      <c r="B1644" t="s">
        <v>5</v>
      </c>
      <c r="C1644" t="s">
        <v>1444</v>
      </c>
      <c r="D1644" t="s">
        <v>4283</v>
      </c>
    </row>
    <row r="1645" spans="1:4">
      <c r="A1645" t="s">
        <v>4284</v>
      </c>
      <c r="B1645" t="s">
        <v>9</v>
      </c>
      <c r="C1645" t="s">
        <v>501</v>
      </c>
      <c r="D1645" t="s">
        <v>1534</v>
      </c>
    </row>
    <row r="1646" spans="1:4">
      <c r="A1646" t="s">
        <v>4285</v>
      </c>
      <c r="B1646" t="s">
        <v>9</v>
      </c>
      <c r="C1646" t="s">
        <v>4286</v>
      </c>
      <c r="D1646" t="s">
        <v>2156</v>
      </c>
    </row>
    <row r="1647" spans="1:4">
      <c r="A1647" t="s">
        <v>4287</v>
      </c>
      <c r="B1647" t="s">
        <v>1360</v>
      </c>
      <c r="C1647" t="s">
        <v>3323</v>
      </c>
      <c r="D1647" t="s">
        <v>4288</v>
      </c>
    </row>
    <row r="1648" spans="1:4">
      <c r="A1648" t="s">
        <v>4289</v>
      </c>
      <c r="B1648" t="s">
        <v>9</v>
      </c>
      <c r="C1648" t="s">
        <v>514</v>
      </c>
      <c r="D1648" t="s">
        <v>4290</v>
      </c>
    </row>
    <row r="1649" spans="1:4">
      <c r="A1649" t="s">
        <v>4291</v>
      </c>
      <c r="B1649" t="s">
        <v>9</v>
      </c>
      <c r="C1649" t="s">
        <v>705</v>
      </c>
      <c r="D1649" t="s">
        <v>4292</v>
      </c>
    </row>
    <row r="1650" spans="1:4">
      <c r="A1650" t="s">
        <v>4293</v>
      </c>
      <c r="B1650" t="s">
        <v>5</v>
      </c>
      <c r="C1650" t="s">
        <v>55</v>
      </c>
      <c r="D1650" t="s">
        <v>706</v>
      </c>
    </row>
    <row r="1651" spans="1:4">
      <c r="A1651" t="s">
        <v>4294</v>
      </c>
      <c r="B1651" t="s">
        <v>1360</v>
      </c>
      <c r="C1651" t="s">
        <v>291</v>
      </c>
      <c r="D1651" t="s">
        <v>4295</v>
      </c>
    </row>
    <row r="1652" spans="1:4">
      <c r="A1652" t="s">
        <v>4296</v>
      </c>
      <c r="B1652" t="s">
        <v>9</v>
      </c>
      <c r="C1652" t="s">
        <v>4297</v>
      </c>
      <c r="D1652" t="s">
        <v>4298</v>
      </c>
    </row>
    <row r="1653" spans="1:4">
      <c r="A1653" t="s">
        <v>4299</v>
      </c>
      <c r="B1653" t="s">
        <v>5</v>
      </c>
      <c r="C1653" t="s">
        <v>4300</v>
      </c>
      <c r="D1653" t="s">
        <v>4301</v>
      </c>
    </row>
    <row r="1654" spans="1:4">
      <c r="A1654" t="s">
        <v>4302</v>
      </c>
      <c r="B1654" t="s">
        <v>5</v>
      </c>
      <c r="C1654" t="s">
        <v>1374</v>
      </c>
      <c r="D1654" t="s">
        <v>4303</v>
      </c>
    </row>
    <row r="1655" spans="1:4">
      <c r="A1655" t="s">
        <v>4304</v>
      </c>
      <c r="B1655" t="s">
        <v>9</v>
      </c>
      <c r="C1655" t="s">
        <v>4305</v>
      </c>
      <c r="D1655" t="s">
        <v>4306</v>
      </c>
    </row>
    <row r="1656" spans="1:4">
      <c r="A1656" t="s">
        <v>4307</v>
      </c>
      <c r="B1656" t="s">
        <v>9</v>
      </c>
      <c r="C1656" t="s">
        <v>4308</v>
      </c>
      <c r="D1656" t="s">
        <v>4309</v>
      </c>
    </row>
    <row r="1657" spans="1:4">
      <c r="A1657" t="s">
        <v>4310</v>
      </c>
      <c r="B1657" t="s">
        <v>9</v>
      </c>
      <c r="C1657" t="s">
        <v>435</v>
      </c>
      <c r="D1657" t="s">
        <v>4311</v>
      </c>
    </row>
    <row r="1658" spans="1:4">
      <c r="A1658" t="s">
        <v>4312</v>
      </c>
      <c r="B1658" t="s">
        <v>5</v>
      </c>
      <c r="C1658" t="s">
        <v>4313</v>
      </c>
      <c r="D1658" t="s">
        <v>1959</v>
      </c>
    </row>
    <row r="1659" spans="1:4">
      <c r="A1659" t="s">
        <v>4314</v>
      </c>
      <c r="B1659" t="s">
        <v>1360</v>
      </c>
      <c r="C1659" t="s">
        <v>4315</v>
      </c>
      <c r="D1659" t="s">
        <v>4316</v>
      </c>
    </row>
    <row r="1660" spans="1:4">
      <c r="A1660" t="s">
        <v>4317</v>
      </c>
      <c r="B1660" t="s">
        <v>5</v>
      </c>
      <c r="C1660" t="s">
        <v>6</v>
      </c>
      <c r="D1660" t="s">
        <v>2491</v>
      </c>
    </row>
    <row r="1661" spans="1:4">
      <c r="A1661" t="s">
        <v>4318</v>
      </c>
      <c r="B1661" t="s">
        <v>9</v>
      </c>
      <c r="C1661" t="s">
        <v>4319</v>
      </c>
      <c r="D1661" t="s">
        <v>4320</v>
      </c>
    </row>
    <row r="1662" spans="1:4">
      <c r="A1662" t="s">
        <v>4321</v>
      </c>
      <c r="B1662" t="s">
        <v>1360</v>
      </c>
      <c r="C1662" t="s">
        <v>4322</v>
      </c>
      <c r="D1662" t="s">
        <v>4323</v>
      </c>
    </row>
    <row r="1663" spans="1:4">
      <c r="A1663" t="s">
        <v>4324</v>
      </c>
      <c r="B1663" t="s">
        <v>9</v>
      </c>
      <c r="C1663" t="s">
        <v>671</v>
      </c>
      <c r="D1663" t="s">
        <v>4325</v>
      </c>
    </row>
    <row r="1664" spans="1:4">
      <c r="A1664" t="s">
        <v>4326</v>
      </c>
      <c r="B1664" t="s">
        <v>5</v>
      </c>
      <c r="C1664" t="s">
        <v>4327</v>
      </c>
      <c r="D1664" t="s">
        <v>4328</v>
      </c>
    </row>
    <row r="1665" spans="1:4">
      <c r="A1665" t="s">
        <v>4329</v>
      </c>
      <c r="B1665" t="s">
        <v>9</v>
      </c>
      <c r="C1665" t="s">
        <v>4330</v>
      </c>
      <c r="D1665" t="s">
        <v>4331</v>
      </c>
    </row>
    <row r="1666" spans="1:4">
      <c r="A1666" t="s">
        <v>4332</v>
      </c>
      <c r="B1666" t="s">
        <v>9</v>
      </c>
      <c r="C1666" t="s">
        <v>4333</v>
      </c>
      <c r="D1666" t="s">
        <v>4334</v>
      </c>
    </row>
    <row r="1667" spans="1:4">
      <c r="A1667" t="s">
        <v>4335</v>
      </c>
      <c r="B1667" t="s">
        <v>9</v>
      </c>
      <c r="C1667" t="s">
        <v>4336</v>
      </c>
      <c r="D1667" t="s">
        <v>204</v>
      </c>
    </row>
    <row r="1668" spans="1:4">
      <c r="A1668" t="s">
        <v>4337</v>
      </c>
      <c r="B1668" t="s">
        <v>9</v>
      </c>
      <c r="C1668" t="s">
        <v>123</v>
      </c>
      <c r="D1668" t="s">
        <v>4338</v>
      </c>
    </row>
    <row r="1669" spans="1:4">
      <c r="A1669" t="s">
        <v>4339</v>
      </c>
      <c r="B1669" t="s">
        <v>9</v>
      </c>
      <c r="C1669" t="s">
        <v>4340</v>
      </c>
      <c r="D1669" t="s">
        <v>4341</v>
      </c>
    </row>
    <row r="1670" spans="1:4">
      <c r="A1670" t="s">
        <v>4342</v>
      </c>
      <c r="B1670" t="s">
        <v>9</v>
      </c>
      <c r="C1670" t="s">
        <v>460</v>
      </c>
      <c r="D1670" t="s">
        <v>1179</v>
      </c>
    </row>
    <row r="1671" spans="1:4">
      <c r="A1671" t="s">
        <v>4343</v>
      </c>
      <c r="B1671" t="s">
        <v>9</v>
      </c>
      <c r="C1671" t="s">
        <v>4344</v>
      </c>
      <c r="D1671" t="s">
        <v>4345</v>
      </c>
    </row>
    <row r="1672" spans="1:4">
      <c r="A1672" t="s">
        <v>4346</v>
      </c>
      <c r="B1672" t="s">
        <v>5</v>
      </c>
      <c r="C1672" t="s">
        <v>4347</v>
      </c>
      <c r="D1672" t="s">
        <v>3193</v>
      </c>
    </row>
    <row r="1673" spans="1:4">
      <c r="A1673" t="s">
        <v>4348</v>
      </c>
      <c r="B1673" t="s">
        <v>9</v>
      </c>
      <c r="C1673" t="s">
        <v>4049</v>
      </c>
      <c r="D1673" t="s">
        <v>4349</v>
      </c>
    </row>
    <row r="1674" spans="1:4">
      <c r="A1674" t="s">
        <v>4350</v>
      </c>
      <c r="B1674" t="s">
        <v>5</v>
      </c>
      <c r="C1674" t="s">
        <v>4054</v>
      </c>
      <c r="D1674" t="s">
        <v>4351</v>
      </c>
    </row>
    <row r="1675" spans="1:4">
      <c r="A1675" t="s">
        <v>4352</v>
      </c>
      <c r="B1675" t="s">
        <v>5</v>
      </c>
      <c r="C1675" t="s">
        <v>3734</v>
      </c>
      <c r="D1675" t="s">
        <v>4353</v>
      </c>
    </row>
    <row r="1676" spans="1:4">
      <c r="A1676" t="s">
        <v>4354</v>
      </c>
      <c r="B1676" t="s">
        <v>9</v>
      </c>
      <c r="C1676" t="s">
        <v>4355</v>
      </c>
      <c r="D1676" t="s">
        <v>4356</v>
      </c>
    </row>
    <row r="1677" spans="1:4">
      <c r="A1677" t="s">
        <v>4357</v>
      </c>
      <c r="B1677" t="s">
        <v>5</v>
      </c>
      <c r="C1677" t="s">
        <v>4358</v>
      </c>
      <c r="D1677" t="s">
        <v>4359</v>
      </c>
    </row>
    <row r="1678" spans="1:4">
      <c r="A1678" t="s">
        <v>4360</v>
      </c>
      <c r="B1678" t="s">
        <v>5</v>
      </c>
      <c r="C1678" t="s">
        <v>4361</v>
      </c>
      <c r="D1678" t="s">
        <v>4362</v>
      </c>
    </row>
    <row r="1679" spans="1:4">
      <c r="A1679" t="s">
        <v>4363</v>
      </c>
      <c r="B1679" t="s">
        <v>9</v>
      </c>
      <c r="C1679" t="s">
        <v>4364</v>
      </c>
      <c r="D1679" t="s">
        <v>4365</v>
      </c>
    </row>
    <row r="1680" spans="1:4">
      <c r="A1680" t="s">
        <v>4366</v>
      </c>
      <c r="B1680" t="s">
        <v>5</v>
      </c>
      <c r="C1680" t="s">
        <v>4367</v>
      </c>
      <c r="D1680" t="s">
        <v>3112</v>
      </c>
    </row>
    <row r="1681" spans="1:4">
      <c r="A1681" t="s">
        <v>4368</v>
      </c>
      <c r="B1681" t="s">
        <v>5</v>
      </c>
      <c r="C1681" t="s">
        <v>4369</v>
      </c>
      <c r="D1681" t="s">
        <v>4370</v>
      </c>
    </row>
    <row r="1682" spans="1:4">
      <c r="A1682" t="s">
        <v>4371</v>
      </c>
      <c r="B1682" t="s">
        <v>9</v>
      </c>
      <c r="C1682" t="s">
        <v>4372</v>
      </c>
      <c r="D1682" t="s">
        <v>1573</v>
      </c>
    </row>
    <row r="1683" spans="1:4">
      <c r="A1683" t="s">
        <v>4373</v>
      </c>
      <c r="B1683" t="s">
        <v>9</v>
      </c>
      <c r="C1683" t="s">
        <v>3169</v>
      </c>
      <c r="D1683" t="s">
        <v>4374</v>
      </c>
    </row>
    <row r="1684" spans="1:4">
      <c r="A1684" t="s">
        <v>4375</v>
      </c>
      <c r="B1684" t="s">
        <v>5</v>
      </c>
      <c r="C1684" t="s">
        <v>4376</v>
      </c>
      <c r="D1684" t="s">
        <v>995</v>
      </c>
    </row>
    <row r="1685" spans="1:4">
      <c r="A1685" t="s">
        <v>4377</v>
      </c>
      <c r="B1685" t="s">
        <v>9</v>
      </c>
      <c r="C1685" t="s">
        <v>4378</v>
      </c>
      <c r="D1685" t="s">
        <v>3561</v>
      </c>
    </row>
    <row r="1686" spans="1:4">
      <c r="A1686" t="s">
        <v>4379</v>
      </c>
      <c r="B1686" t="s">
        <v>9</v>
      </c>
      <c r="C1686" t="s">
        <v>143</v>
      </c>
      <c r="D1686" t="s">
        <v>4380</v>
      </c>
    </row>
    <row r="1687" spans="1:4">
      <c r="A1687" t="s">
        <v>4381</v>
      </c>
      <c r="B1687" t="s">
        <v>9</v>
      </c>
      <c r="C1687" t="s">
        <v>4382</v>
      </c>
      <c r="D1687" t="s">
        <v>1339</v>
      </c>
    </row>
    <row r="1688" spans="1:4">
      <c r="A1688" t="s">
        <v>4383</v>
      </c>
      <c r="B1688" t="s">
        <v>5</v>
      </c>
      <c r="C1688" t="s">
        <v>4384</v>
      </c>
      <c r="D1688" t="s">
        <v>4385</v>
      </c>
    </row>
    <row r="1689" spans="1:4">
      <c r="A1689" t="s">
        <v>4386</v>
      </c>
      <c r="B1689" t="s">
        <v>1360</v>
      </c>
      <c r="C1689" t="s">
        <v>4387</v>
      </c>
      <c r="D1689" t="s">
        <v>4388</v>
      </c>
    </row>
    <row r="1690" spans="1:4">
      <c r="A1690" t="s">
        <v>4389</v>
      </c>
      <c r="B1690" t="s">
        <v>9</v>
      </c>
      <c r="C1690" t="s">
        <v>3177</v>
      </c>
      <c r="D1690" t="s">
        <v>4390</v>
      </c>
    </row>
    <row r="1691" spans="1:4">
      <c r="A1691" t="s">
        <v>4391</v>
      </c>
      <c r="B1691" t="s">
        <v>5</v>
      </c>
      <c r="C1691" t="s">
        <v>4392</v>
      </c>
      <c r="D1691" t="s">
        <v>4393</v>
      </c>
    </row>
    <row r="1692" spans="1:4">
      <c r="A1692" t="s">
        <v>4394</v>
      </c>
      <c r="B1692" t="s">
        <v>5</v>
      </c>
      <c r="C1692" t="s">
        <v>4395</v>
      </c>
      <c r="D1692" t="s">
        <v>4396</v>
      </c>
    </row>
    <row r="1693" spans="1:4">
      <c r="A1693" t="s">
        <v>4397</v>
      </c>
      <c r="B1693" t="s">
        <v>9</v>
      </c>
      <c r="C1693" t="s">
        <v>3138</v>
      </c>
      <c r="D1693" t="s">
        <v>4398</v>
      </c>
    </row>
    <row r="1694" spans="1:4">
      <c r="A1694" t="s">
        <v>4399</v>
      </c>
      <c r="B1694" t="s">
        <v>9</v>
      </c>
      <c r="C1694" t="s">
        <v>4018</v>
      </c>
      <c r="D1694" t="s">
        <v>1369</v>
      </c>
    </row>
    <row r="1695" spans="1:4">
      <c r="A1695" t="s">
        <v>4400</v>
      </c>
      <c r="B1695" t="s">
        <v>5</v>
      </c>
      <c r="C1695" t="s">
        <v>1659</v>
      </c>
      <c r="D1695" t="s">
        <v>4401</v>
      </c>
    </row>
    <row r="1696" spans="1:4">
      <c r="A1696" t="s">
        <v>4402</v>
      </c>
      <c r="B1696" t="s">
        <v>5</v>
      </c>
      <c r="C1696" t="s">
        <v>4403</v>
      </c>
      <c r="D1696" t="s">
        <v>4404</v>
      </c>
    </row>
    <row r="1697" spans="1:4">
      <c r="A1697" t="s">
        <v>4405</v>
      </c>
      <c r="B1697" t="s">
        <v>5</v>
      </c>
      <c r="C1697" t="s">
        <v>4406</v>
      </c>
      <c r="D1697" t="s">
        <v>4407</v>
      </c>
    </row>
    <row r="1698" spans="1:4">
      <c r="A1698" t="s">
        <v>4408</v>
      </c>
      <c r="B1698" t="s">
        <v>5</v>
      </c>
      <c r="C1698" t="s">
        <v>4409</v>
      </c>
      <c r="D1698" t="s">
        <v>3648</v>
      </c>
    </row>
    <row r="1699" spans="1:4">
      <c r="A1699" t="s">
        <v>4410</v>
      </c>
      <c r="B1699" t="s">
        <v>5</v>
      </c>
      <c r="C1699" t="s">
        <v>2810</v>
      </c>
      <c r="D1699" t="s">
        <v>4411</v>
      </c>
    </row>
    <row r="1700" spans="1:4">
      <c r="A1700" t="s">
        <v>4412</v>
      </c>
      <c r="B1700" t="s">
        <v>9</v>
      </c>
      <c r="C1700" t="s">
        <v>299</v>
      </c>
      <c r="D1700" t="s">
        <v>4413</v>
      </c>
    </row>
    <row r="1701" spans="1:4">
      <c r="A1701" t="s">
        <v>4414</v>
      </c>
      <c r="B1701" t="s">
        <v>5</v>
      </c>
      <c r="C1701" t="s">
        <v>4415</v>
      </c>
      <c r="D1701" t="s">
        <v>4416</v>
      </c>
    </row>
    <row r="1702" spans="1:4">
      <c r="A1702" t="s">
        <v>4417</v>
      </c>
      <c r="B1702" t="s">
        <v>9</v>
      </c>
      <c r="C1702" t="s">
        <v>28</v>
      </c>
      <c r="D1702" t="s">
        <v>4418</v>
      </c>
    </row>
    <row r="1703" spans="1:4">
      <c r="A1703" t="s">
        <v>4419</v>
      </c>
      <c r="B1703" t="s">
        <v>9</v>
      </c>
      <c r="C1703" t="s">
        <v>236</v>
      </c>
      <c r="D1703" t="s">
        <v>4420</v>
      </c>
    </row>
    <row r="1704" spans="1:4">
      <c r="A1704" t="s">
        <v>4421</v>
      </c>
      <c r="B1704" t="s">
        <v>9</v>
      </c>
      <c r="C1704" t="s">
        <v>1977</v>
      </c>
      <c r="D1704" t="s">
        <v>4422</v>
      </c>
    </row>
    <row r="1705" spans="1:4">
      <c r="A1705" t="s">
        <v>4423</v>
      </c>
      <c r="B1705" t="s">
        <v>5</v>
      </c>
      <c r="C1705" t="s">
        <v>567</v>
      </c>
      <c r="D1705" t="s">
        <v>4424</v>
      </c>
    </row>
    <row r="1706" spans="1:4">
      <c r="A1706" t="s">
        <v>4425</v>
      </c>
      <c r="B1706" t="s">
        <v>9</v>
      </c>
      <c r="C1706" t="s">
        <v>4426</v>
      </c>
      <c r="D1706" t="s">
        <v>2106</v>
      </c>
    </row>
    <row r="1707" spans="1:4">
      <c r="A1707" t="s">
        <v>4427</v>
      </c>
      <c r="B1707" t="s">
        <v>5</v>
      </c>
      <c r="C1707" t="s">
        <v>4428</v>
      </c>
      <c r="D1707" t="s">
        <v>4429</v>
      </c>
    </row>
    <row r="1708" spans="1:4">
      <c r="A1708" t="s">
        <v>4430</v>
      </c>
      <c r="B1708" t="s">
        <v>5</v>
      </c>
      <c r="C1708" t="s">
        <v>1558</v>
      </c>
      <c r="D1708" t="s">
        <v>3043</v>
      </c>
    </row>
    <row r="1709" spans="1:4">
      <c r="A1709" t="s">
        <v>4431</v>
      </c>
      <c r="B1709" t="s">
        <v>9</v>
      </c>
      <c r="C1709" t="s">
        <v>4432</v>
      </c>
      <c r="D1709" t="s">
        <v>4433</v>
      </c>
    </row>
    <row r="1710" spans="1:4">
      <c r="A1710" t="s">
        <v>4434</v>
      </c>
      <c r="B1710" t="s">
        <v>5</v>
      </c>
      <c r="C1710" t="s">
        <v>2443</v>
      </c>
      <c r="D1710" t="s">
        <v>3648</v>
      </c>
    </row>
    <row r="1711" spans="1:4">
      <c r="A1711" t="s">
        <v>4435</v>
      </c>
      <c r="B1711" t="s">
        <v>5</v>
      </c>
      <c r="C1711" t="s">
        <v>4436</v>
      </c>
      <c r="D1711" t="s">
        <v>4437</v>
      </c>
    </row>
    <row r="1712" spans="1:4">
      <c r="A1712" t="s">
        <v>4438</v>
      </c>
      <c r="B1712" t="s">
        <v>9</v>
      </c>
      <c r="C1712" t="s">
        <v>4439</v>
      </c>
      <c r="D1712" t="s">
        <v>4440</v>
      </c>
    </row>
    <row r="1713" spans="1:4">
      <c r="A1713" t="s">
        <v>4441</v>
      </c>
      <c r="B1713" t="s">
        <v>5</v>
      </c>
      <c r="C1713" t="s">
        <v>972</v>
      </c>
      <c r="D1713" t="s">
        <v>4442</v>
      </c>
    </row>
    <row r="1714" spans="1:4">
      <c r="A1714" t="s">
        <v>4443</v>
      </c>
      <c r="B1714" t="s">
        <v>9</v>
      </c>
      <c r="C1714" t="s">
        <v>534</v>
      </c>
      <c r="D1714" t="s">
        <v>4444</v>
      </c>
    </row>
    <row r="1715" spans="1:4">
      <c r="A1715" t="s">
        <v>4445</v>
      </c>
      <c r="B1715" t="s">
        <v>5</v>
      </c>
      <c r="C1715" t="s">
        <v>4446</v>
      </c>
      <c r="D1715" t="s">
        <v>2225</v>
      </c>
    </row>
    <row r="1716" spans="1:4">
      <c r="A1716" t="s">
        <v>4447</v>
      </c>
      <c r="B1716" t="s">
        <v>5</v>
      </c>
      <c r="C1716" t="s">
        <v>4436</v>
      </c>
      <c r="D1716" t="s">
        <v>4448</v>
      </c>
    </row>
    <row r="1717" spans="1:4">
      <c r="A1717" t="s">
        <v>4449</v>
      </c>
      <c r="B1717" t="s">
        <v>9</v>
      </c>
      <c r="C1717" t="s">
        <v>285</v>
      </c>
      <c r="D1717" t="s">
        <v>4450</v>
      </c>
    </row>
    <row r="1718" spans="1:4">
      <c r="A1718" t="s">
        <v>4451</v>
      </c>
      <c r="B1718" t="s">
        <v>5</v>
      </c>
      <c r="C1718" t="s">
        <v>4452</v>
      </c>
      <c r="D1718" t="s">
        <v>671</v>
      </c>
    </row>
    <row r="1719" spans="1:4">
      <c r="A1719" t="s">
        <v>4453</v>
      </c>
      <c r="B1719" t="s">
        <v>5</v>
      </c>
      <c r="C1719" t="s">
        <v>4454</v>
      </c>
      <c r="D1719" t="s">
        <v>4455</v>
      </c>
    </row>
    <row r="1720" spans="1:4">
      <c r="A1720" t="s">
        <v>4456</v>
      </c>
      <c r="B1720" t="s">
        <v>5</v>
      </c>
      <c r="C1720" t="s">
        <v>2516</v>
      </c>
      <c r="D1720" t="s">
        <v>4457</v>
      </c>
    </row>
    <row r="1721" spans="1:4">
      <c r="A1721" t="s">
        <v>4458</v>
      </c>
      <c r="B1721" t="s">
        <v>5</v>
      </c>
      <c r="C1721" t="s">
        <v>4459</v>
      </c>
      <c r="D1721" t="s">
        <v>604</v>
      </c>
    </row>
    <row r="1722" spans="1:4">
      <c r="A1722" t="s">
        <v>4460</v>
      </c>
      <c r="B1722" t="s">
        <v>9</v>
      </c>
      <c r="C1722" t="s">
        <v>245</v>
      </c>
      <c r="D1722" t="s">
        <v>4461</v>
      </c>
    </row>
    <row r="1723" spans="1:4">
      <c r="A1723" t="s">
        <v>4462</v>
      </c>
      <c r="B1723" t="s">
        <v>9</v>
      </c>
      <c r="C1723" t="s">
        <v>4463</v>
      </c>
      <c r="D1723" t="s">
        <v>4464</v>
      </c>
    </row>
    <row r="1724" spans="1:4">
      <c r="A1724" t="s">
        <v>4465</v>
      </c>
      <c r="B1724" t="s">
        <v>5</v>
      </c>
      <c r="C1724" t="s">
        <v>4466</v>
      </c>
      <c r="D1724" t="s">
        <v>4467</v>
      </c>
    </row>
    <row r="1725" spans="1:4">
      <c r="A1725" t="s">
        <v>4468</v>
      </c>
      <c r="B1725" t="s">
        <v>9</v>
      </c>
      <c r="C1725" t="s">
        <v>4469</v>
      </c>
      <c r="D1725" t="s">
        <v>4470</v>
      </c>
    </row>
    <row r="1726" spans="1:4">
      <c r="A1726" t="s">
        <v>4471</v>
      </c>
      <c r="B1726" t="s">
        <v>5</v>
      </c>
      <c r="C1726" t="s">
        <v>4472</v>
      </c>
      <c r="D1726" t="s">
        <v>3811</v>
      </c>
    </row>
    <row r="1727" spans="1:4">
      <c r="A1727" t="s">
        <v>4473</v>
      </c>
      <c r="B1727" t="s">
        <v>5</v>
      </c>
      <c r="C1727" t="s">
        <v>4474</v>
      </c>
      <c r="D1727" t="s">
        <v>4475</v>
      </c>
    </row>
    <row r="1728" spans="1:4">
      <c r="A1728" t="s">
        <v>4476</v>
      </c>
      <c r="B1728" t="s">
        <v>5</v>
      </c>
      <c r="C1728" t="s">
        <v>3734</v>
      </c>
      <c r="D1728" t="s">
        <v>4477</v>
      </c>
    </row>
    <row r="1729" spans="1:4">
      <c r="A1729" t="s">
        <v>4478</v>
      </c>
      <c r="B1729" t="s">
        <v>9</v>
      </c>
      <c r="C1729" t="s">
        <v>4479</v>
      </c>
      <c r="D1729" t="s">
        <v>1839</v>
      </c>
    </row>
    <row r="1730" spans="1:4">
      <c r="A1730" t="s">
        <v>4480</v>
      </c>
      <c r="B1730" t="s">
        <v>9</v>
      </c>
      <c r="C1730" t="s">
        <v>4481</v>
      </c>
      <c r="D1730" t="s">
        <v>4482</v>
      </c>
    </row>
    <row r="1731" spans="1:4">
      <c r="A1731" t="s">
        <v>4483</v>
      </c>
      <c r="B1731" t="s">
        <v>9</v>
      </c>
      <c r="C1731" t="s">
        <v>4484</v>
      </c>
      <c r="D1731" t="s">
        <v>4172</v>
      </c>
    </row>
    <row r="1732" spans="1:4">
      <c r="A1732" t="s">
        <v>4485</v>
      </c>
      <c r="B1732" t="s">
        <v>5</v>
      </c>
      <c r="C1732" t="s">
        <v>4486</v>
      </c>
      <c r="D1732" t="s">
        <v>1631</v>
      </c>
    </row>
    <row r="1733" spans="1:4">
      <c r="A1733" t="s">
        <v>4487</v>
      </c>
      <c r="B1733" t="s">
        <v>5</v>
      </c>
      <c r="C1733" t="s">
        <v>248</v>
      </c>
      <c r="D1733" t="s">
        <v>2546</v>
      </c>
    </row>
    <row r="1734" spans="1:4">
      <c r="A1734" t="s">
        <v>4488</v>
      </c>
      <c r="B1734" t="s">
        <v>5</v>
      </c>
      <c r="C1734" t="s">
        <v>4489</v>
      </c>
      <c r="D1734" t="s">
        <v>4490</v>
      </c>
    </row>
    <row r="1735" spans="1:4">
      <c r="A1735" t="s">
        <v>4491</v>
      </c>
      <c r="B1735" t="s">
        <v>5</v>
      </c>
      <c r="C1735" t="s">
        <v>4492</v>
      </c>
      <c r="D1735" t="s">
        <v>4493</v>
      </c>
    </row>
    <row r="1736" spans="1:4">
      <c r="A1736" t="s">
        <v>4494</v>
      </c>
      <c r="B1736" t="s">
        <v>1360</v>
      </c>
      <c r="C1736" t="s">
        <v>4495</v>
      </c>
      <c r="D1736" t="s">
        <v>4496</v>
      </c>
    </row>
    <row r="1737" spans="1:4">
      <c r="A1737" t="s">
        <v>4497</v>
      </c>
      <c r="B1737" t="s">
        <v>5</v>
      </c>
      <c r="C1737" t="s">
        <v>4498</v>
      </c>
      <c r="D1737" t="s">
        <v>4499</v>
      </c>
    </row>
    <row r="1738" spans="1:4">
      <c r="A1738" t="s">
        <v>4500</v>
      </c>
      <c r="B1738" t="s">
        <v>9</v>
      </c>
      <c r="C1738" t="s">
        <v>4501</v>
      </c>
      <c r="D1738" t="s">
        <v>285</v>
      </c>
    </row>
    <row r="1739" spans="1:4">
      <c r="A1739" t="s">
        <v>4502</v>
      </c>
      <c r="B1739" t="s">
        <v>9</v>
      </c>
      <c r="C1739" t="s">
        <v>157</v>
      </c>
      <c r="D1739" t="s">
        <v>4503</v>
      </c>
    </row>
    <row r="1740" spans="1:4">
      <c r="A1740" t="s">
        <v>4504</v>
      </c>
      <c r="B1740" t="s">
        <v>9</v>
      </c>
      <c r="C1740" t="s">
        <v>4505</v>
      </c>
      <c r="D1740" t="s">
        <v>4506</v>
      </c>
    </row>
    <row r="1741" spans="1:4">
      <c r="A1741" t="s">
        <v>4507</v>
      </c>
      <c r="B1741" t="s">
        <v>5</v>
      </c>
      <c r="C1741" t="s">
        <v>4508</v>
      </c>
      <c r="D1741" t="s">
        <v>4509</v>
      </c>
    </row>
    <row r="1742" spans="1:4">
      <c r="A1742" t="s">
        <v>4510</v>
      </c>
      <c r="B1742" t="s">
        <v>5</v>
      </c>
      <c r="C1742" t="s">
        <v>4511</v>
      </c>
      <c r="D1742" t="s">
        <v>4512</v>
      </c>
    </row>
    <row r="1743" spans="1:4">
      <c r="A1743" t="s">
        <v>4513</v>
      </c>
      <c r="B1743" t="s">
        <v>5</v>
      </c>
      <c r="C1743" t="s">
        <v>4514</v>
      </c>
      <c r="D1743" t="s">
        <v>4515</v>
      </c>
    </row>
    <row r="1744" spans="1:4">
      <c r="A1744" t="s">
        <v>4516</v>
      </c>
      <c r="B1744" t="s">
        <v>5</v>
      </c>
      <c r="C1744" t="s">
        <v>4517</v>
      </c>
      <c r="D1744" t="s">
        <v>4518</v>
      </c>
    </row>
    <row r="1745" spans="1:4">
      <c r="A1745" t="s">
        <v>4519</v>
      </c>
      <c r="B1745" t="s">
        <v>5</v>
      </c>
      <c r="C1745" t="s">
        <v>1473</v>
      </c>
      <c r="D1745" t="s">
        <v>4520</v>
      </c>
    </row>
    <row r="1746" spans="1:4">
      <c r="A1746" t="s">
        <v>4521</v>
      </c>
      <c r="B1746" t="s">
        <v>9</v>
      </c>
      <c r="C1746" t="s">
        <v>2891</v>
      </c>
      <c r="D1746" t="s">
        <v>2025</v>
      </c>
    </row>
    <row r="1747" spans="1:4">
      <c r="A1747" t="s">
        <v>4522</v>
      </c>
      <c r="B1747" t="s">
        <v>5</v>
      </c>
      <c r="C1747" t="s">
        <v>4003</v>
      </c>
      <c r="D1747" t="s">
        <v>4523</v>
      </c>
    </row>
    <row r="1748" spans="1:4">
      <c r="A1748" t="s">
        <v>4524</v>
      </c>
      <c r="B1748" t="s">
        <v>5</v>
      </c>
      <c r="C1748" t="s">
        <v>4525</v>
      </c>
      <c r="D1748" t="s">
        <v>4526</v>
      </c>
    </row>
    <row r="1749" spans="1:4">
      <c r="A1749" t="s">
        <v>4527</v>
      </c>
      <c r="B1749" t="s">
        <v>9</v>
      </c>
      <c r="C1749" t="s">
        <v>4528</v>
      </c>
      <c r="D1749" t="s">
        <v>4499</v>
      </c>
    </row>
    <row r="1750" spans="1:4">
      <c r="A1750" t="s">
        <v>4529</v>
      </c>
      <c r="B1750" t="s">
        <v>9</v>
      </c>
      <c r="C1750" t="s">
        <v>2215</v>
      </c>
      <c r="D1750" t="s">
        <v>299</v>
      </c>
    </row>
    <row r="1751" spans="1:4">
      <c r="A1751" t="s">
        <v>4530</v>
      </c>
      <c r="B1751" t="s">
        <v>9</v>
      </c>
      <c r="C1751" t="s">
        <v>4531</v>
      </c>
      <c r="D1751" t="s">
        <v>2943</v>
      </c>
    </row>
    <row r="1752" spans="1:4">
      <c r="A1752" t="s">
        <v>4532</v>
      </c>
      <c r="B1752" t="s">
        <v>1360</v>
      </c>
      <c r="C1752" t="s">
        <v>4533</v>
      </c>
      <c r="D1752" t="s">
        <v>4534</v>
      </c>
    </row>
    <row r="1753" spans="1:4">
      <c r="A1753" t="s">
        <v>4535</v>
      </c>
      <c r="B1753" t="s">
        <v>9</v>
      </c>
      <c r="C1753" t="s">
        <v>1733</v>
      </c>
      <c r="D1753" t="s">
        <v>4536</v>
      </c>
    </row>
    <row r="1754" spans="1:4">
      <c r="A1754" t="s">
        <v>4537</v>
      </c>
      <c r="B1754" t="s">
        <v>9</v>
      </c>
      <c r="C1754" t="s">
        <v>4538</v>
      </c>
      <c r="D1754" t="s">
        <v>4539</v>
      </c>
    </row>
    <row r="1755" spans="1:4">
      <c r="A1755" t="s">
        <v>4540</v>
      </c>
      <c r="B1755" t="s">
        <v>9</v>
      </c>
      <c r="C1755" t="s">
        <v>4541</v>
      </c>
      <c r="D1755" t="s">
        <v>25</v>
      </c>
    </row>
    <row r="1756" spans="1:4">
      <c r="A1756" t="s">
        <v>4542</v>
      </c>
      <c r="B1756" t="s">
        <v>5</v>
      </c>
      <c r="C1756" t="s">
        <v>4543</v>
      </c>
      <c r="D1756" t="s">
        <v>4544</v>
      </c>
    </row>
    <row r="1757" spans="1:4">
      <c r="A1757" t="s">
        <v>4545</v>
      </c>
      <c r="B1757" t="s">
        <v>5</v>
      </c>
      <c r="C1757" t="s">
        <v>4546</v>
      </c>
      <c r="D1757" t="s">
        <v>4547</v>
      </c>
    </row>
    <row r="1758" spans="1:4">
      <c r="A1758" t="s">
        <v>4548</v>
      </c>
      <c r="B1758" t="s">
        <v>9</v>
      </c>
      <c r="C1758" t="s">
        <v>4549</v>
      </c>
      <c r="D1758" t="s">
        <v>706</v>
      </c>
    </row>
    <row r="1759" spans="1:4">
      <c r="A1759" t="s">
        <v>4550</v>
      </c>
      <c r="B1759" t="s">
        <v>1360</v>
      </c>
      <c r="C1759" t="s">
        <v>4551</v>
      </c>
      <c r="D1759" t="s">
        <v>4552</v>
      </c>
    </row>
    <row r="1760" spans="1:4">
      <c r="A1760" t="s">
        <v>4553</v>
      </c>
      <c r="B1760" t="s">
        <v>9</v>
      </c>
      <c r="C1760" t="s">
        <v>4554</v>
      </c>
      <c r="D1760" t="s">
        <v>4555</v>
      </c>
    </row>
    <row r="1761" spans="1:4">
      <c r="A1761" t="s">
        <v>4556</v>
      </c>
      <c r="B1761" t="s">
        <v>9</v>
      </c>
      <c r="C1761" t="s">
        <v>4557</v>
      </c>
      <c r="D1761" t="s">
        <v>4558</v>
      </c>
    </row>
    <row r="1762" spans="1:4">
      <c r="A1762" t="s">
        <v>4559</v>
      </c>
      <c r="B1762" t="s">
        <v>9</v>
      </c>
      <c r="C1762" t="s">
        <v>4560</v>
      </c>
      <c r="D1762" t="s">
        <v>4561</v>
      </c>
    </row>
    <row r="1763" spans="1:4">
      <c r="A1763" t="s">
        <v>4562</v>
      </c>
      <c r="B1763" t="s">
        <v>5</v>
      </c>
      <c r="C1763" t="s">
        <v>4563</v>
      </c>
      <c r="D1763" t="s">
        <v>4564</v>
      </c>
    </row>
    <row r="1764" spans="1:4">
      <c r="A1764" t="s">
        <v>4565</v>
      </c>
      <c r="B1764" t="s">
        <v>5</v>
      </c>
      <c r="C1764" t="s">
        <v>4566</v>
      </c>
      <c r="D1764" t="s">
        <v>4567</v>
      </c>
    </row>
    <row r="1765" spans="1:4">
      <c r="A1765" t="s">
        <v>4568</v>
      </c>
      <c r="B1765" t="s">
        <v>5</v>
      </c>
      <c r="C1765" t="s">
        <v>4569</v>
      </c>
      <c r="D1765" t="s">
        <v>675</v>
      </c>
    </row>
    <row r="1766" spans="1:4">
      <c r="A1766" t="s">
        <v>4570</v>
      </c>
      <c r="B1766" t="s">
        <v>5</v>
      </c>
      <c r="C1766" t="s">
        <v>4571</v>
      </c>
      <c r="D1766" t="s">
        <v>3099</v>
      </c>
    </row>
    <row r="1767" spans="1:4">
      <c r="A1767" t="s">
        <v>4572</v>
      </c>
      <c r="B1767" t="s">
        <v>9</v>
      </c>
      <c r="C1767" t="s">
        <v>483</v>
      </c>
      <c r="D1767" t="s">
        <v>4573</v>
      </c>
    </row>
    <row r="1768" spans="1:4">
      <c r="A1768" t="s">
        <v>4574</v>
      </c>
      <c r="B1768" t="s">
        <v>5</v>
      </c>
      <c r="C1768" t="s">
        <v>2966</v>
      </c>
      <c r="D1768" t="s">
        <v>4575</v>
      </c>
    </row>
    <row r="1769" spans="1:4">
      <c r="A1769" t="s">
        <v>4576</v>
      </c>
      <c r="B1769" t="s">
        <v>5</v>
      </c>
      <c r="C1769" t="s">
        <v>555</v>
      </c>
      <c r="D1769" t="s">
        <v>4577</v>
      </c>
    </row>
    <row r="1770" spans="1:4">
      <c r="A1770" t="s">
        <v>4578</v>
      </c>
      <c r="B1770" t="s">
        <v>5</v>
      </c>
      <c r="C1770" t="s">
        <v>1473</v>
      </c>
      <c r="D1770" t="s">
        <v>4579</v>
      </c>
    </row>
    <row r="1771" spans="1:4">
      <c r="A1771" t="s">
        <v>4580</v>
      </c>
      <c r="B1771" t="s">
        <v>5</v>
      </c>
      <c r="C1771" t="s">
        <v>4581</v>
      </c>
      <c r="D1771" t="s">
        <v>4582</v>
      </c>
    </row>
    <row r="1772" spans="1:4">
      <c r="A1772" t="s">
        <v>4583</v>
      </c>
      <c r="B1772" t="s">
        <v>5</v>
      </c>
      <c r="C1772" t="s">
        <v>4584</v>
      </c>
      <c r="D1772" t="s">
        <v>4585</v>
      </c>
    </row>
    <row r="1773" spans="1:4">
      <c r="A1773" t="s">
        <v>4586</v>
      </c>
      <c r="B1773" t="s">
        <v>5</v>
      </c>
      <c r="C1773" t="s">
        <v>1390</v>
      </c>
      <c r="D1773" t="s">
        <v>4587</v>
      </c>
    </row>
    <row r="1774" spans="1:4">
      <c r="A1774" t="s">
        <v>4588</v>
      </c>
      <c r="B1774" t="s">
        <v>5</v>
      </c>
      <c r="C1774" t="s">
        <v>4589</v>
      </c>
      <c r="D1774" t="s">
        <v>4590</v>
      </c>
    </row>
    <row r="1775" spans="1:4">
      <c r="A1775" t="s">
        <v>4591</v>
      </c>
      <c r="B1775" t="s">
        <v>9</v>
      </c>
      <c r="C1775" t="s">
        <v>2676</v>
      </c>
      <c r="D1775" t="s">
        <v>936</v>
      </c>
    </row>
    <row r="1776" spans="1:4">
      <c r="A1776" t="s">
        <v>4592</v>
      </c>
      <c r="B1776" t="s">
        <v>5</v>
      </c>
      <c r="C1776" t="s">
        <v>2813</v>
      </c>
      <c r="D1776" t="s">
        <v>4593</v>
      </c>
    </row>
    <row r="1777" spans="1:4">
      <c r="A1777" t="s">
        <v>4594</v>
      </c>
      <c r="B1777" t="s">
        <v>5</v>
      </c>
      <c r="C1777" t="s">
        <v>291</v>
      </c>
      <c r="D1777" t="s">
        <v>4595</v>
      </c>
    </row>
    <row r="1778" spans="1:4">
      <c r="A1778" t="s">
        <v>4596</v>
      </c>
      <c r="B1778" t="s">
        <v>9</v>
      </c>
      <c r="C1778" t="s">
        <v>4597</v>
      </c>
      <c r="D1778" t="s">
        <v>4598</v>
      </c>
    </row>
    <row r="1779" spans="1:4">
      <c r="A1779" t="s">
        <v>4599</v>
      </c>
      <c r="B1779" t="s">
        <v>5</v>
      </c>
      <c r="C1779" t="s">
        <v>4600</v>
      </c>
      <c r="D1779" t="s">
        <v>2945</v>
      </c>
    </row>
    <row r="1780" spans="1:4">
      <c r="A1780" t="s">
        <v>4601</v>
      </c>
      <c r="B1780" t="s">
        <v>9</v>
      </c>
      <c r="C1780" t="s">
        <v>4602</v>
      </c>
      <c r="D1780" t="s">
        <v>4603</v>
      </c>
    </row>
    <row r="1781" spans="1:4">
      <c r="A1781" t="s">
        <v>4604</v>
      </c>
      <c r="B1781" t="s">
        <v>5</v>
      </c>
      <c r="C1781" t="s">
        <v>2174</v>
      </c>
      <c r="D1781" t="s">
        <v>4605</v>
      </c>
    </row>
    <row r="1782" spans="1:4">
      <c r="A1782" t="s">
        <v>4606</v>
      </c>
      <c r="B1782" t="s">
        <v>5</v>
      </c>
      <c r="C1782" t="s">
        <v>2370</v>
      </c>
      <c r="D1782" t="s">
        <v>4607</v>
      </c>
    </row>
    <row r="1783" spans="1:4">
      <c r="A1783" t="s">
        <v>4608</v>
      </c>
      <c r="B1783" t="s">
        <v>9</v>
      </c>
      <c r="C1783" t="s">
        <v>4609</v>
      </c>
      <c r="D1783" t="s">
        <v>4189</v>
      </c>
    </row>
    <row r="1784" spans="1:4">
      <c r="A1784" t="s">
        <v>4610</v>
      </c>
      <c r="B1784" t="s">
        <v>5</v>
      </c>
      <c r="C1784" t="s">
        <v>4611</v>
      </c>
      <c r="D1784" t="s">
        <v>83</v>
      </c>
    </row>
    <row r="1785" spans="1:4">
      <c r="A1785" t="s">
        <v>4612</v>
      </c>
      <c r="B1785" t="s">
        <v>9</v>
      </c>
      <c r="C1785" t="s">
        <v>2153</v>
      </c>
      <c r="D1785" t="s">
        <v>1625</v>
      </c>
    </row>
    <row r="1786" spans="1:4">
      <c r="A1786" t="s">
        <v>4613</v>
      </c>
      <c r="B1786" t="s">
        <v>9</v>
      </c>
      <c r="C1786" t="s">
        <v>4614</v>
      </c>
      <c r="D1786" t="s">
        <v>4615</v>
      </c>
    </row>
    <row r="1787" spans="1:4">
      <c r="A1787" t="s">
        <v>4616</v>
      </c>
      <c r="B1787" t="s">
        <v>9</v>
      </c>
      <c r="C1787" t="s">
        <v>64</v>
      </c>
      <c r="D1787" t="s">
        <v>4617</v>
      </c>
    </row>
    <row r="1788" spans="1:4">
      <c r="A1788" t="s">
        <v>4618</v>
      </c>
      <c r="B1788" t="s">
        <v>9</v>
      </c>
      <c r="C1788" t="s">
        <v>4619</v>
      </c>
      <c r="D1788" t="s">
        <v>4620</v>
      </c>
    </row>
    <row r="1789" spans="1:4">
      <c r="A1789" t="s">
        <v>4621</v>
      </c>
      <c r="B1789" t="s">
        <v>9</v>
      </c>
      <c r="C1789" t="s">
        <v>4622</v>
      </c>
      <c r="D1789" t="s">
        <v>3001</v>
      </c>
    </row>
    <row r="1790" spans="1:4">
      <c r="A1790" t="s">
        <v>4623</v>
      </c>
      <c r="B1790" t="s">
        <v>9</v>
      </c>
      <c r="C1790" t="s">
        <v>25</v>
      </c>
      <c r="D1790" t="s">
        <v>4624</v>
      </c>
    </row>
    <row r="1791" spans="1:4">
      <c r="A1791" t="s">
        <v>4625</v>
      </c>
      <c r="B1791" t="s">
        <v>9</v>
      </c>
      <c r="C1791" t="s">
        <v>4626</v>
      </c>
      <c r="D1791" t="s">
        <v>4627</v>
      </c>
    </row>
    <row r="1792" spans="1:4">
      <c r="A1792" t="s">
        <v>4628</v>
      </c>
      <c r="B1792" t="s">
        <v>9</v>
      </c>
      <c r="C1792" t="s">
        <v>4629</v>
      </c>
      <c r="D1792" t="s">
        <v>1159</v>
      </c>
    </row>
    <row r="1793" spans="1:4">
      <c r="A1793" t="s">
        <v>4630</v>
      </c>
      <c r="B1793" t="s">
        <v>5</v>
      </c>
      <c r="C1793" t="s">
        <v>567</v>
      </c>
      <c r="D1793" t="s">
        <v>4631</v>
      </c>
    </row>
    <row r="1794" spans="1:4">
      <c r="A1794" t="s">
        <v>4632</v>
      </c>
      <c r="B1794" t="s">
        <v>9</v>
      </c>
      <c r="C1794" t="s">
        <v>454</v>
      </c>
      <c r="D1794" t="s">
        <v>4633</v>
      </c>
    </row>
    <row r="1795" spans="1:4">
      <c r="A1795" t="s">
        <v>4634</v>
      </c>
      <c r="B1795" t="s">
        <v>5</v>
      </c>
      <c r="C1795" t="s">
        <v>1813</v>
      </c>
      <c r="D1795" t="s">
        <v>4635</v>
      </c>
    </row>
    <row r="1796" spans="1:4">
      <c r="A1796" t="s">
        <v>4636</v>
      </c>
      <c r="B1796" t="s">
        <v>9</v>
      </c>
      <c r="C1796" t="s">
        <v>114</v>
      </c>
      <c r="D1796" t="s">
        <v>3776</v>
      </c>
    </row>
    <row r="1797" spans="1:4">
      <c r="A1797" t="s">
        <v>4637</v>
      </c>
      <c r="B1797" t="s">
        <v>5</v>
      </c>
      <c r="C1797" t="s">
        <v>3033</v>
      </c>
      <c r="D1797" t="s">
        <v>4638</v>
      </c>
    </row>
    <row r="1798" spans="1:4">
      <c r="A1798" t="s">
        <v>4639</v>
      </c>
      <c r="B1798" t="s">
        <v>9</v>
      </c>
      <c r="C1798" t="s">
        <v>4640</v>
      </c>
      <c r="D1798" t="s">
        <v>4641</v>
      </c>
    </row>
    <row r="1799" spans="1:4">
      <c r="A1799" t="s">
        <v>4642</v>
      </c>
      <c r="B1799" t="s">
        <v>5</v>
      </c>
      <c r="C1799" t="s">
        <v>1966</v>
      </c>
      <c r="D1799" t="s">
        <v>4643</v>
      </c>
    </row>
    <row r="1800" spans="1:4">
      <c r="A1800" t="s">
        <v>4644</v>
      </c>
      <c r="B1800" t="s">
        <v>5</v>
      </c>
      <c r="C1800" t="s">
        <v>3203</v>
      </c>
      <c r="D1800" t="s">
        <v>1550</v>
      </c>
    </row>
    <row r="1801" spans="1:4">
      <c r="A1801" t="s">
        <v>4645</v>
      </c>
      <c r="B1801" t="s">
        <v>9</v>
      </c>
      <c r="C1801" t="s">
        <v>4646</v>
      </c>
      <c r="D1801" t="s">
        <v>4647</v>
      </c>
    </row>
    <row r="1802" spans="1:4">
      <c r="A1802" t="s">
        <v>4648</v>
      </c>
      <c r="B1802" t="s">
        <v>5</v>
      </c>
      <c r="C1802" t="s">
        <v>4436</v>
      </c>
      <c r="D1802" t="s">
        <v>4649</v>
      </c>
    </row>
    <row r="1803" spans="1:4">
      <c r="A1803" t="s">
        <v>4650</v>
      </c>
      <c r="B1803" t="s">
        <v>9</v>
      </c>
      <c r="C1803" t="s">
        <v>200</v>
      </c>
      <c r="D1803" t="s">
        <v>4651</v>
      </c>
    </row>
    <row r="1804" spans="1:4">
      <c r="A1804" t="s">
        <v>4652</v>
      </c>
      <c r="B1804" t="s">
        <v>9</v>
      </c>
      <c r="C1804" t="s">
        <v>1606</v>
      </c>
      <c r="D1804" t="s">
        <v>596</v>
      </c>
    </row>
    <row r="1805" spans="1:4">
      <c r="A1805" t="s">
        <v>4653</v>
      </c>
      <c r="B1805" t="s">
        <v>9</v>
      </c>
      <c r="C1805" t="s">
        <v>4654</v>
      </c>
      <c r="D1805" t="s">
        <v>91</v>
      </c>
    </row>
    <row r="1806" spans="1:4">
      <c r="A1806" t="s">
        <v>4655</v>
      </c>
      <c r="B1806" t="s">
        <v>9</v>
      </c>
      <c r="C1806" t="s">
        <v>3767</v>
      </c>
      <c r="D1806" t="s">
        <v>4656</v>
      </c>
    </row>
    <row r="1807" spans="1:4">
      <c r="A1807" t="s">
        <v>4657</v>
      </c>
      <c r="B1807" t="s">
        <v>5</v>
      </c>
      <c r="C1807" t="s">
        <v>1269</v>
      </c>
      <c r="D1807" t="s">
        <v>4658</v>
      </c>
    </row>
    <row r="1808" spans="1:4">
      <c r="A1808" t="s">
        <v>4659</v>
      </c>
      <c r="B1808" t="s">
        <v>5</v>
      </c>
      <c r="C1808" t="s">
        <v>4660</v>
      </c>
      <c r="D1808" t="s">
        <v>4661</v>
      </c>
    </row>
    <row r="1809" spans="1:4">
      <c r="A1809" t="s">
        <v>4662</v>
      </c>
      <c r="B1809" t="s">
        <v>5</v>
      </c>
      <c r="C1809" t="s">
        <v>4663</v>
      </c>
      <c r="D1809" t="s">
        <v>4664</v>
      </c>
    </row>
    <row r="1810" spans="1:4">
      <c r="A1810" t="s">
        <v>4665</v>
      </c>
      <c r="B1810" t="s">
        <v>5</v>
      </c>
      <c r="C1810" t="s">
        <v>723</v>
      </c>
      <c r="D1810" t="s">
        <v>4666</v>
      </c>
    </row>
    <row r="1811" spans="1:4">
      <c r="A1811" t="s">
        <v>4667</v>
      </c>
      <c r="B1811" t="s">
        <v>5</v>
      </c>
      <c r="C1811" t="s">
        <v>4511</v>
      </c>
      <c r="D1811" t="s">
        <v>4668</v>
      </c>
    </row>
    <row r="1812" spans="1:4">
      <c r="A1812" t="s">
        <v>4669</v>
      </c>
      <c r="B1812" t="s">
        <v>5</v>
      </c>
      <c r="C1812" t="s">
        <v>4670</v>
      </c>
      <c r="D1812" t="s">
        <v>4671</v>
      </c>
    </row>
    <row r="1813" spans="1:4">
      <c r="A1813" t="s">
        <v>4672</v>
      </c>
      <c r="B1813" t="s">
        <v>5</v>
      </c>
      <c r="C1813" t="s">
        <v>4673</v>
      </c>
      <c r="D1813" t="s">
        <v>4674</v>
      </c>
    </row>
    <row r="1814" spans="1:4">
      <c r="A1814" t="s">
        <v>4675</v>
      </c>
      <c r="B1814" t="s">
        <v>9</v>
      </c>
      <c r="C1814" t="s">
        <v>4676</v>
      </c>
      <c r="D1814" t="s">
        <v>4677</v>
      </c>
    </row>
    <row r="1815" spans="1:4">
      <c r="A1815" t="s">
        <v>4678</v>
      </c>
      <c r="B1815" t="s">
        <v>5</v>
      </c>
      <c r="C1815" t="s">
        <v>1269</v>
      </c>
      <c r="D1815" t="s">
        <v>4679</v>
      </c>
    </row>
    <row r="1816" spans="1:4">
      <c r="A1816" t="s">
        <v>4680</v>
      </c>
      <c r="B1816" t="s">
        <v>9</v>
      </c>
      <c r="C1816" t="s">
        <v>2008</v>
      </c>
      <c r="D1816" t="s">
        <v>4681</v>
      </c>
    </row>
    <row r="1817" spans="1:4">
      <c r="A1817" t="s">
        <v>4682</v>
      </c>
      <c r="B1817" t="s">
        <v>9</v>
      </c>
      <c r="C1817" t="s">
        <v>4683</v>
      </c>
      <c r="D1817" t="s">
        <v>4684</v>
      </c>
    </row>
    <row r="1818" spans="1:4">
      <c r="A1818" t="s">
        <v>4685</v>
      </c>
      <c r="B1818" t="s">
        <v>9</v>
      </c>
      <c r="C1818" t="s">
        <v>2676</v>
      </c>
      <c r="D1818" t="s">
        <v>4686</v>
      </c>
    </row>
    <row r="1819" spans="1:4">
      <c r="A1819" t="s">
        <v>4687</v>
      </c>
      <c r="B1819" t="s">
        <v>9</v>
      </c>
      <c r="C1819" t="s">
        <v>3895</v>
      </c>
      <c r="D1819" t="s">
        <v>4688</v>
      </c>
    </row>
    <row r="1820" spans="1:4">
      <c r="A1820" t="s">
        <v>4689</v>
      </c>
      <c r="B1820" t="s">
        <v>9</v>
      </c>
      <c r="C1820" t="s">
        <v>1003</v>
      </c>
      <c r="D1820" t="s">
        <v>2762</v>
      </c>
    </row>
    <row r="1821" spans="1:4">
      <c r="A1821" t="s">
        <v>4690</v>
      </c>
      <c r="B1821" t="s">
        <v>9</v>
      </c>
      <c r="C1821" t="s">
        <v>4691</v>
      </c>
      <c r="D1821" t="s">
        <v>4692</v>
      </c>
    </row>
    <row r="1822" spans="1:4">
      <c r="A1822" t="s">
        <v>4693</v>
      </c>
      <c r="B1822" t="s">
        <v>9</v>
      </c>
      <c r="C1822" t="s">
        <v>245</v>
      </c>
      <c r="D1822" t="s">
        <v>4694</v>
      </c>
    </row>
    <row r="1823" spans="1:4">
      <c r="A1823" t="s">
        <v>4695</v>
      </c>
      <c r="B1823" t="s">
        <v>9</v>
      </c>
      <c r="C1823" t="s">
        <v>4696</v>
      </c>
      <c r="D1823" t="s">
        <v>4697</v>
      </c>
    </row>
    <row r="1824" spans="1:4">
      <c r="A1824" t="s">
        <v>4698</v>
      </c>
      <c r="B1824" t="s">
        <v>5</v>
      </c>
      <c r="C1824" t="s">
        <v>4699</v>
      </c>
      <c r="D1824" t="s">
        <v>4700</v>
      </c>
    </row>
    <row r="1825" spans="1:4">
      <c r="A1825" t="s">
        <v>4701</v>
      </c>
      <c r="B1825" t="s">
        <v>9</v>
      </c>
      <c r="C1825" t="s">
        <v>1309</v>
      </c>
      <c r="D1825" t="s">
        <v>2072</v>
      </c>
    </row>
    <row r="1826" spans="1:4">
      <c r="A1826" t="s">
        <v>4702</v>
      </c>
      <c r="B1826" t="s">
        <v>5</v>
      </c>
      <c r="C1826" t="s">
        <v>4703</v>
      </c>
      <c r="D1826" t="s">
        <v>4704</v>
      </c>
    </row>
    <row r="1827" spans="1:4">
      <c r="A1827" t="s">
        <v>4705</v>
      </c>
      <c r="B1827" t="s">
        <v>5</v>
      </c>
      <c r="C1827" t="s">
        <v>4706</v>
      </c>
      <c r="D1827" t="s">
        <v>4707</v>
      </c>
    </row>
    <row r="1828" spans="1:4">
      <c r="A1828" t="s">
        <v>4708</v>
      </c>
      <c r="B1828" t="s">
        <v>5</v>
      </c>
      <c r="C1828" t="s">
        <v>4709</v>
      </c>
      <c r="D1828" t="s">
        <v>4710</v>
      </c>
    </row>
    <row r="1829" spans="1:4">
      <c r="A1829" t="s">
        <v>4711</v>
      </c>
      <c r="B1829" t="s">
        <v>5</v>
      </c>
      <c r="C1829" t="s">
        <v>4466</v>
      </c>
      <c r="D1829" t="s">
        <v>4712</v>
      </c>
    </row>
    <row r="1830" spans="1:4">
      <c r="A1830" t="s">
        <v>4713</v>
      </c>
      <c r="B1830" t="s">
        <v>5</v>
      </c>
      <c r="C1830" t="s">
        <v>1253</v>
      </c>
      <c r="D1830" t="s">
        <v>4714</v>
      </c>
    </row>
    <row r="1831" spans="1:4">
      <c r="A1831" t="s">
        <v>4715</v>
      </c>
      <c r="B1831" t="s">
        <v>9</v>
      </c>
      <c r="C1831" t="s">
        <v>4716</v>
      </c>
      <c r="D1831" t="s">
        <v>559</v>
      </c>
    </row>
    <row r="1832" spans="1:4">
      <c r="A1832" t="s">
        <v>4717</v>
      </c>
      <c r="B1832" t="s">
        <v>5</v>
      </c>
      <c r="C1832" t="s">
        <v>609</v>
      </c>
      <c r="D1832" t="s">
        <v>2765</v>
      </c>
    </row>
    <row r="1833" spans="1:4">
      <c r="A1833" t="s">
        <v>4718</v>
      </c>
      <c r="B1833" t="s">
        <v>5</v>
      </c>
      <c r="C1833" t="s">
        <v>4327</v>
      </c>
      <c r="D1833" t="s">
        <v>1121</v>
      </c>
    </row>
    <row r="1834" spans="1:4">
      <c r="A1834" t="s">
        <v>4719</v>
      </c>
      <c r="B1834" t="s">
        <v>9</v>
      </c>
      <c r="C1834" t="s">
        <v>4720</v>
      </c>
      <c r="D1834" t="s">
        <v>4721</v>
      </c>
    </row>
    <row r="1835" spans="1:4">
      <c r="A1835" t="s">
        <v>4722</v>
      </c>
      <c r="B1835" t="s">
        <v>5</v>
      </c>
      <c r="C1835" t="s">
        <v>4723</v>
      </c>
      <c r="D1835" t="s">
        <v>4724</v>
      </c>
    </row>
    <row r="1836" spans="1:4">
      <c r="A1836" t="s">
        <v>4725</v>
      </c>
      <c r="B1836" t="s">
        <v>1360</v>
      </c>
      <c r="C1836" t="s">
        <v>3417</v>
      </c>
      <c r="D1836" t="s">
        <v>4726</v>
      </c>
    </row>
    <row r="1837" spans="1:4">
      <c r="A1837" t="s">
        <v>4727</v>
      </c>
      <c r="B1837" t="s">
        <v>9</v>
      </c>
      <c r="C1837" t="s">
        <v>2008</v>
      </c>
      <c r="D1837" t="s">
        <v>4728</v>
      </c>
    </row>
    <row r="1838" spans="1:4">
      <c r="A1838" t="s">
        <v>4729</v>
      </c>
      <c r="B1838" t="s">
        <v>9</v>
      </c>
      <c r="C1838" t="s">
        <v>4730</v>
      </c>
      <c r="D1838" t="s">
        <v>4731</v>
      </c>
    </row>
    <row r="1839" spans="1:4">
      <c r="A1839" t="s">
        <v>4732</v>
      </c>
      <c r="B1839" t="s">
        <v>9</v>
      </c>
      <c r="C1839" t="s">
        <v>4733</v>
      </c>
      <c r="D1839" t="s">
        <v>4734</v>
      </c>
    </row>
    <row r="1840" spans="1:4">
      <c r="A1840" t="s">
        <v>4735</v>
      </c>
      <c r="B1840" t="s">
        <v>9</v>
      </c>
      <c r="C1840" t="s">
        <v>4736</v>
      </c>
      <c r="D1840" t="s">
        <v>3133</v>
      </c>
    </row>
    <row r="1841" spans="1:4">
      <c r="A1841" t="s">
        <v>4737</v>
      </c>
      <c r="B1841" t="s">
        <v>9</v>
      </c>
      <c r="C1841" t="s">
        <v>4738</v>
      </c>
      <c r="D1841" t="s">
        <v>3268</v>
      </c>
    </row>
    <row r="1842" spans="1:4">
      <c r="A1842" t="s">
        <v>4739</v>
      </c>
      <c r="B1842" t="s">
        <v>5</v>
      </c>
      <c r="C1842" t="s">
        <v>197</v>
      </c>
      <c r="D1842" t="s">
        <v>4740</v>
      </c>
    </row>
    <row r="1843" spans="1:4">
      <c r="A1843" t="s">
        <v>4741</v>
      </c>
      <c r="B1843" t="s">
        <v>5</v>
      </c>
      <c r="C1843" t="s">
        <v>4742</v>
      </c>
      <c r="D1843" t="s">
        <v>4743</v>
      </c>
    </row>
    <row r="1844" spans="1:4">
      <c r="A1844" t="s">
        <v>4744</v>
      </c>
      <c r="B1844" t="s">
        <v>9</v>
      </c>
      <c r="C1844" t="s">
        <v>4745</v>
      </c>
      <c r="D1844" t="s">
        <v>204</v>
      </c>
    </row>
    <row r="1845" spans="1:4">
      <c r="A1845" t="s">
        <v>4746</v>
      </c>
      <c r="B1845" t="s">
        <v>9</v>
      </c>
      <c r="C1845" t="s">
        <v>4747</v>
      </c>
      <c r="D1845" t="s">
        <v>4748</v>
      </c>
    </row>
    <row r="1846" spans="1:4">
      <c r="A1846" t="s">
        <v>4749</v>
      </c>
      <c r="B1846" t="s">
        <v>9</v>
      </c>
      <c r="C1846" t="s">
        <v>82</v>
      </c>
      <c r="D1846" t="s">
        <v>4750</v>
      </c>
    </row>
    <row r="1847" spans="1:4">
      <c r="A1847" t="s">
        <v>4751</v>
      </c>
      <c r="B1847" t="s">
        <v>9</v>
      </c>
      <c r="C1847" t="s">
        <v>4752</v>
      </c>
      <c r="D1847" t="s">
        <v>4753</v>
      </c>
    </row>
    <row r="1848" spans="1:4">
      <c r="A1848" t="s">
        <v>4754</v>
      </c>
      <c r="B1848" t="s">
        <v>9</v>
      </c>
      <c r="C1848" t="s">
        <v>4755</v>
      </c>
      <c r="D1848" t="s">
        <v>4756</v>
      </c>
    </row>
    <row r="1849" spans="1:4">
      <c r="A1849" t="s">
        <v>4757</v>
      </c>
      <c r="B1849" t="s">
        <v>9</v>
      </c>
      <c r="C1849" t="s">
        <v>4758</v>
      </c>
      <c r="D1849" t="s">
        <v>4759</v>
      </c>
    </row>
    <row r="1850" spans="1:4">
      <c r="A1850" t="s">
        <v>4760</v>
      </c>
      <c r="B1850" t="s">
        <v>9</v>
      </c>
      <c r="C1850" t="s">
        <v>4761</v>
      </c>
      <c r="D1850" t="s">
        <v>4762</v>
      </c>
    </row>
    <row r="1851" spans="1:4">
      <c r="A1851" t="s">
        <v>4763</v>
      </c>
      <c r="B1851" t="s">
        <v>9</v>
      </c>
      <c r="C1851" t="s">
        <v>866</v>
      </c>
      <c r="D1851" t="s">
        <v>4764</v>
      </c>
    </row>
    <row r="1852" spans="1:4">
      <c r="A1852" t="s">
        <v>4765</v>
      </c>
      <c r="B1852" t="s">
        <v>9</v>
      </c>
      <c r="C1852" t="s">
        <v>151</v>
      </c>
      <c r="D1852" t="s">
        <v>4766</v>
      </c>
    </row>
    <row r="1853" spans="1:4">
      <c r="A1853" t="s">
        <v>4767</v>
      </c>
      <c r="B1853" t="s">
        <v>9</v>
      </c>
      <c r="C1853" t="s">
        <v>4768</v>
      </c>
      <c r="D1853" t="s">
        <v>4769</v>
      </c>
    </row>
    <row r="1854" spans="1:4">
      <c r="A1854" t="s">
        <v>4770</v>
      </c>
      <c r="B1854" t="s">
        <v>9</v>
      </c>
      <c r="C1854" t="s">
        <v>151</v>
      </c>
      <c r="D1854" t="s">
        <v>4771</v>
      </c>
    </row>
    <row r="1855" spans="1:4">
      <c r="A1855" t="s">
        <v>4772</v>
      </c>
      <c r="B1855" t="s">
        <v>5</v>
      </c>
      <c r="C1855" t="s">
        <v>4773</v>
      </c>
      <c r="D1855" t="s">
        <v>4262</v>
      </c>
    </row>
    <row r="1856" spans="1:4">
      <c r="A1856" t="s">
        <v>4774</v>
      </c>
      <c r="B1856" t="s">
        <v>9</v>
      </c>
      <c r="C1856" t="s">
        <v>1575</v>
      </c>
      <c r="D1856" t="s">
        <v>1895</v>
      </c>
    </row>
    <row r="1857" spans="1:4">
      <c r="A1857" t="s">
        <v>4775</v>
      </c>
      <c r="B1857" t="s">
        <v>9</v>
      </c>
      <c r="C1857" t="s">
        <v>1167</v>
      </c>
      <c r="D1857" t="s">
        <v>4776</v>
      </c>
    </row>
    <row r="1858" spans="1:4">
      <c r="A1858" t="s">
        <v>4777</v>
      </c>
      <c r="B1858" t="s">
        <v>5</v>
      </c>
      <c r="C1858" t="s">
        <v>4778</v>
      </c>
      <c r="D1858" t="s">
        <v>4779</v>
      </c>
    </row>
    <row r="1859" spans="1:4">
      <c r="A1859" t="s">
        <v>4780</v>
      </c>
      <c r="B1859" t="s">
        <v>9</v>
      </c>
      <c r="C1859" t="s">
        <v>4781</v>
      </c>
      <c r="D1859" t="s">
        <v>4782</v>
      </c>
    </row>
    <row r="1860" spans="1:4">
      <c r="A1860" t="s">
        <v>4783</v>
      </c>
      <c r="B1860" t="s">
        <v>5</v>
      </c>
      <c r="C1860" t="s">
        <v>3495</v>
      </c>
      <c r="D1860" t="s">
        <v>2905</v>
      </c>
    </row>
    <row r="1861" spans="1:4">
      <c r="A1861" t="s">
        <v>4784</v>
      </c>
      <c r="B1861" t="s">
        <v>5</v>
      </c>
      <c r="C1861" t="s">
        <v>4785</v>
      </c>
      <c r="D1861" t="s">
        <v>285</v>
      </c>
    </row>
    <row r="1862" spans="1:4">
      <c r="A1862" t="s">
        <v>4786</v>
      </c>
      <c r="B1862" t="s">
        <v>5</v>
      </c>
      <c r="C1862" t="s">
        <v>4787</v>
      </c>
      <c r="D1862" t="s">
        <v>4788</v>
      </c>
    </row>
    <row r="1863" spans="1:4">
      <c r="A1863" t="s">
        <v>4789</v>
      </c>
      <c r="B1863" t="s">
        <v>5</v>
      </c>
      <c r="C1863" t="s">
        <v>1473</v>
      </c>
      <c r="D1863" t="s">
        <v>1132</v>
      </c>
    </row>
    <row r="1864" spans="1:4">
      <c r="A1864" t="s">
        <v>4790</v>
      </c>
      <c r="B1864" t="s">
        <v>5</v>
      </c>
      <c r="C1864" t="s">
        <v>4791</v>
      </c>
      <c r="D1864" t="s">
        <v>4792</v>
      </c>
    </row>
    <row r="1865" spans="1:4">
      <c r="A1865" t="s">
        <v>4793</v>
      </c>
      <c r="B1865" t="s">
        <v>5</v>
      </c>
      <c r="C1865" t="s">
        <v>168</v>
      </c>
      <c r="D1865" t="s">
        <v>4794</v>
      </c>
    </row>
    <row r="1866" spans="1:4">
      <c r="A1866" t="s">
        <v>4795</v>
      </c>
      <c r="B1866" t="s">
        <v>5</v>
      </c>
      <c r="C1866" t="s">
        <v>4796</v>
      </c>
      <c r="D1866" t="s">
        <v>6</v>
      </c>
    </row>
    <row r="1867" spans="1:4">
      <c r="A1867" t="s">
        <v>4797</v>
      </c>
      <c r="B1867" t="s">
        <v>9</v>
      </c>
      <c r="C1867" t="s">
        <v>4798</v>
      </c>
      <c r="D1867" t="s">
        <v>4799</v>
      </c>
    </row>
    <row r="1868" spans="1:4">
      <c r="A1868" t="s">
        <v>4800</v>
      </c>
      <c r="B1868" t="s">
        <v>5</v>
      </c>
      <c r="C1868" t="s">
        <v>2108</v>
      </c>
      <c r="D1868" t="s">
        <v>2226</v>
      </c>
    </row>
    <row r="1869" spans="1:4">
      <c r="A1869" t="s">
        <v>4801</v>
      </c>
      <c r="B1869" t="s">
        <v>9</v>
      </c>
      <c r="C1869" t="s">
        <v>4802</v>
      </c>
      <c r="D1869" t="s">
        <v>1959</v>
      </c>
    </row>
    <row r="1870" spans="1:4">
      <c r="A1870" t="s">
        <v>4803</v>
      </c>
      <c r="B1870" t="s">
        <v>9</v>
      </c>
      <c r="C1870" t="s">
        <v>1068</v>
      </c>
      <c r="D1870" t="s">
        <v>4804</v>
      </c>
    </row>
    <row r="1871" spans="1:4">
      <c r="A1871" t="s">
        <v>4805</v>
      </c>
      <c r="B1871" t="s">
        <v>9</v>
      </c>
      <c r="C1871" t="s">
        <v>381</v>
      </c>
      <c r="D1871" t="s">
        <v>607</v>
      </c>
    </row>
    <row r="1872" spans="1:4">
      <c r="A1872" t="s">
        <v>4806</v>
      </c>
      <c r="B1872" t="s">
        <v>9</v>
      </c>
      <c r="C1872" t="s">
        <v>4807</v>
      </c>
      <c r="D1872" t="s">
        <v>4808</v>
      </c>
    </row>
    <row r="1873" spans="1:4">
      <c r="A1873" t="s">
        <v>4809</v>
      </c>
      <c r="B1873" t="s">
        <v>9</v>
      </c>
      <c r="C1873" t="s">
        <v>4810</v>
      </c>
      <c r="D1873" t="s">
        <v>4811</v>
      </c>
    </row>
    <row r="1874" spans="1:4">
      <c r="A1874" t="s">
        <v>4812</v>
      </c>
      <c r="B1874" t="s">
        <v>9</v>
      </c>
      <c r="C1874" t="s">
        <v>4813</v>
      </c>
      <c r="D1874" t="s">
        <v>4814</v>
      </c>
    </row>
    <row r="1875" spans="1:4">
      <c r="A1875" t="s">
        <v>4815</v>
      </c>
      <c r="B1875" t="s">
        <v>9</v>
      </c>
      <c r="C1875" t="s">
        <v>4816</v>
      </c>
      <c r="D1875" t="s">
        <v>4817</v>
      </c>
    </row>
    <row r="1876" spans="1:4">
      <c r="A1876" t="s">
        <v>4818</v>
      </c>
      <c r="B1876" t="s">
        <v>9</v>
      </c>
      <c r="C1876" t="s">
        <v>4819</v>
      </c>
      <c r="D1876" t="s">
        <v>4820</v>
      </c>
    </row>
    <row r="1877" spans="1:4">
      <c r="A1877" t="s">
        <v>4821</v>
      </c>
      <c r="B1877" t="s">
        <v>5</v>
      </c>
      <c r="C1877" t="s">
        <v>4822</v>
      </c>
      <c r="D1877" t="s">
        <v>3001</v>
      </c>
    </row>
    <row r="1878" spans="1:4">
      <c r="A1878" t="s">
        <v>4823</v>
      </c>
      <c r="B1878" t="s">
        <v>5</v>
      </c>
      <c r="C1878" t="s">
        <v>1894</v>
      </c>
      <c r="D1878" t="s">
        <v>4824</v>
      </c>
    </row>
    <row r="1879" spans="1:4">
      <c r="A1879" t="s">
        <v>4825</v>
      </c>
      <c r="B1879" t="s">
        <v>1360</v>
      </c>
      <c r="C1879" t="s">
        <v>4826</v>
      </c>
      <c r="D1879" t="s">
        <v>1912</v>
      </c>
    </row>
    <row r="1880" spans="1:4">
      <c r="A1880" t="s">
        <v>4827</v>
      </c>
      <c r="B1880" t="s">
        <v>5</v>
      </c>
      <c r="C1880" t="s">
        <v>4828</v>
      </c>
      <c r="D1880" t="s">
        <v>4829</v>
      </c>
    </row>
    <row r="1881" spans="1:4">
      <c r="A1881" t="s">
        <v>4830</v>
      </c>
      <c r="B1881" t="s">
        <v>5</v>
      </c>
      <c r="C1881" t="s">
        <v>4831</v>
      </c>
      <c r="D1881" t="s">
        <v>4832</v>
      </c>
    </row>
    <row r="1882" spans="1:4">
      <c r="A1882" t="s">
        <v>4833</v>
      </c>
      <c r="B1882" t="s">
        <v>9</v>
      </c>
      <c r="C1882" t="s">
        <v>4834</v>
      </c>
      <c r="D1882" t="s">
        <v>1576</v>
      </c>
    </row>
    <row r="1883" spans="1:4">
      <c r="A1883" t="s">
        <v>4835</v>
      </c>
      <c r="B1883" t="s">
        <v>5</v>
      </c>
      <c r="C1883" t="s">
        <v>4822</v>
      </c>
      <c r="D1883" t="s">
        <v>4836</v>
      </c>
    </row>
    <row r="1884" spans="1:4">
      <c r="A1884" t="s">
        <v>4837</v>
      </c>
      <c r="B1884" t="s">
        <v>5</v>
      </c>
      <c r="C1884" t="s">
        <v>4838</v>
      </c>
      <c r="D1884" t="s">
        <v>4839</v>
      </c>
    </row>
    <row r="1885" spans="1:4">
      <c r="A1885" t="s">
        <v>4840</v>
      </c>
      <c r="B1885" t="s">
        <v>5</v>
      </c>
      <c r="C1885" t="s">
        <v>4841</v>
      </c>
      <c r="D1885" t="s">
        <v>4842</v>
      </c>
    </row>
    <row r="1886" spans="1:4">
      <c r="A1886" t="s">
        <v>4843</v>
      </c>
      <c r="B1886" t="s">
        <v>5</v>
      </c>
      <c r="C1886" t="s">
        <v>4844</v>
      </c>
      <c r="D1886" t="s">
        <v>4845</v>
      </c>
    </row>
    <row r="1887" spans="1:4">
      <c r="A1887" t="s">
        <v>4846</v>
      </c>
      <c r="B1887" t="s">
        <v>5</v>
      </c>
      <c r="C1887" t="s">
        <v>4847</v>
      </c>
      <c r="D1887" t="s">
        <v>4848</v>
      </c>
    </row>
    <row r="1888" spans="1:4">
      <c r="A1888" t="s">
        <v>4849</v>
      </c>
      <c r="B1888" t="s">
        <v>9</v>
      </c>
      <c r="C1888" t="s">
        <v>4850</v>
      </c>
      <c r="D1888" t="s">
        <v>4851</v>
      </c>
    </row>
    <row r="1889" spans="1:4">
      <c r="A1889" t="s">
        <v>4852</v>
      </c>
      <c r="B1889" t="s">
        <v>9</v>
      </c>
      <c r="C1889" t="s">
        <v>1126</v>
      </c>
      <c r="D1889" t="s">
        <v>4853</v>
      </c>
    </row>
    <row r="1890" spans="1:4">
      <c r="A1890" t="s">
        <v>4854</v>
      </c>
      <c r="B1890" t="s">
        <v>9</v>
      </c>
      <c r="C1890" t="s">
        <v>4855</v>
      </c>
      <c r="D1890" t="s">
        <v>1617</v>
      </c>
    </row>
    <row r="1891" spans="1:4">
      <c r="A1891" t="s">
        <v>4856</v>
      </c>
      <c r="B1891" t="s">
        <v>5</v>
      </c>
      <c r="C1891" t="s">
        <v>3126</v>
      </c>
      <c r="D1891" t="s">
        <v>4857</v>
      </c>
    </row>
    <row r="1892" spans="1:4">
      <c r="A1892" t="s">
        <v>4858</v>
      </c>
      <c r="B1892" t="s">
        <v>9</v>
      </c>
      <c r="C1892" t="s">
        <v>64</v>
      </c>
      <c r="D1892" t="s">
        <v>4859</v>
      </c>
    </row>
    <row r="1893" spans="1:4">
      <c r="A1893" t="s">
        <v>4860</v>
      </c>
      <c r="B1893" t="s">
        <v>9</v>
      </c>
      <c r="C1893" t="s">
        <v>4861</v>
      </c>
      <c r="D1893" t="s">
        <v>4862</v>
      </c>
    </row>
    <row r="1894" spans="1:4">
      <c r="A1894" t="s">
        <v>4863</v>
      </c>
      <c r="B1894" t="s">
        <v>5</v>
      </c>
      <c r="C1894" t="s">
        <v>4864</v>
      </c>
      <c r="D1894" t="s">
        <v>4865</v>
      </c>
    </row>
    <row r="1895" spans="1:4">
      <c r="A1895" t="s">
        <v>4866</v>
      </c>
      <c r="B1895" t="s">
        <v>9</v>
      </c>
      <c r="C1895" t="s">
        <v>351</v>
      </c>
      <c r="D1895" t="s">
        <v>4867</v>
      </c>
    </row>
    <row r="1896" spans="1:4">
      <c r="A1896" t="s">
        <v>4868</v>
      </c>
      <c r="B1896" t="s">
        <v>5</v>
      </c>
      <c r="C1896" t="s">
        <v>4869</v>
      </c>
      <c r="D1896" t="s">
        <v>4870</v>
      </c>
    </row>
    <row r="1897" spans="1:4">
      <c r="A1897" t="s">
        <v>4871</v>
      </c>
      <c r="B1897" t="s">
        <v>9</v>
      </c>
      <c r="C1897" t="s">
        <v>4872</v>
      </c>
      <c r="D1897" t="s">
        <v>703</v>
      </c>
    </row>
    <row r="1898" spans="1:4">
      <c r="A1898" t="s">
        <v>4873</v>
      </c>
      <c r="B1898" t="s">
        <v>9</v>
      </c>
      <c r="C1898" t="s">
        <v>460</v>
      </c>
      <c r="D1898" t="s">
        <v>4874</v>
      </c>
    </row>
    <row r="1899" spans="1:4">
      <c r="A1899" t="s">
        <v>4875</v>
      </c>
      <c r="B1899" t="s">
        <v>9</v>
      </c>
      <c r="C1899" t="s">
        <v>4876</v>
      </c>
      <c r="D1899" t="s">
        <v>213</v>
      </c>
    </row>
    <row r="1900" spans="1:4">
      <c r="A1900" t="s">
        <v>4877</v>
      </c>
      <c r="B1900" t="s">
        <v>9</v>
      </c>
      <c r="C1900" t="s">
        <v>1167</v>
      </c>
      <c r="D1900" t="s">
        <v>300</v>
      </c>
    </row>
    <row r="1901" spans="1:4">
      <c r="A1901" t="s">
        <v>4878</v>
      </c>
      <c r="B1901" t="s">
        <v>5</v>
      </c>
      <c r="C1901" t="s">
        <v>291</v>
      </c>
      <c r="D1901" t="s">
        <v>4879</v>
      </c>
    </row>
    <row r="1902" spans="1:4">
      <c r="A1902" t="s">
        <v>4880</v>
      </c>
      <c r="B1902" t="s">
        <v>5</v>
      </c>
      <c r="C1902" t="s">
        <v>4881</v>
      </c>
      <c r="D1902" t="s">
        <v>4598</v>
      </c>
    </row>
    <row r="1903" spans="1:4">
      <c r="A1903" t="s">
        <v>4882</v>
      </c>
      <c r="B1903" t="s">
        <v>5</v>
      </c>
      <c r="C1903" t="s">
        <v>3033</v>
      </c>
      <c r="D1903" t="s">
        <v>4883</v>
      </c>
    </row>
    <row r="1904" spans="1:4">
      <c r="A1904" t="s">
        <v>4884</v>
      </c>
      <c r="B1904" t="s">
        <v>5</v>
      </c>
      <c r="C1904" t="s">
        <v>668</v>
      </c>
      <c r="D1904" t="s">
        <v>4885</v>
      </c>
    </row>
    <row r="1905" spans="1:4">
      <c r="A1905" t="s">
        <v>4886</v>
      </c>
      <c r="B1905" t="s">
        <v>5</v>
      </c>
      <c r="C1905" t="s">
        <v>4887</v>
      </c>
      <c r="D1905" t="s">
        <v>4888</v>
      </c>
    </row>
    <row r="1906" spans="1:4">
      <c r="A1906" t="s">
        <v>4889</v>
      </c>
      <c r="B1906" t="s">
        <v>5</v>
      </c>
      <c r="C1906" t="s">
        <v>4890</v>
      </c>
      <c r="D1906" t="s">
        <v>4891</v>
      </c>
    </row>
    <row r="1907" spans="1:4">
      <c r="A1907" t="s">
        <v>4892</v>
      </c>
      <c r="B1907" t="s">
        <v>9</v>
      </c>
      <c r="C1907" t="s">
        <v>4893</v>
      </c>
      <c r="D1907" t="s">
        <v>4894</v>
      </c>
    </row>
    <row r="1908" spans="1:4">
      <c r="A1908" t="s">
        <v>4895</v>
      </c>
      <c r="B1908" t="s">
        <v>5</v>
      </c>
      <c r="C1908" t="s">
        <v>4896</v>
      </c>
      <c r="D1908" t="s">
        <v>846</v>
      </c>
    </row>
    <row r="1909" spans="1:4">
      <c r="A1909" t="s">
        <v>4897</v>
      </c>
      <c r="B1909" t="s">
        <v>5</v>
      </c>
      <c r="C1909" t="s">
        <v>4898</v>
      </c>
      <c r="D1909" t="s">
        <v>4899</v>
      </c>
    </row>
    <row r="1910" spans="1:4">
      <c r="A1910" t="s">
        <v>4900</v>
      </c>
      <c r="B1910" t="s">
        <v>9</v>
      </c>
      <c r="C1910" t="s">
        <v>4901</v>
      </c>
      <c r="D1910" t="s">
        <v>4902</v>
      </c>
    </row>
    <row r="1911" spans="1:4">
      <c r="A1911" t="s">
        <v>4903</v>
      </c>
      <c r="B1911" t="s">
        <v>9</v>
      </c>
      <c r="C1911" t="s">
        <v>4904</v>
      </c>
      <c r="D1911" t="s">
        <v>6</v>
      </c>
    </row>
    <row r="1912" spans="1:4">
      <c r="A1912" t="s">
        <v>4905</v>
      </c>
      <c r="B1912" t="s">
        <v>5</v>
      </c>
      <c r="C1912" t="s">
        <v>4906</v>
      </c>
      <c r="D1912" t="s">
        <v>4907</v>
      </c>
    </row>
    <row r="1913" spans="1:4">
      <c r="A1913" t="s">
        <v>4908</v>
      </c>
      <c r="B1913" t="s">
        <v>9</v>
      </c>
      <c r="C1913" t="s">
        <v>4909</v>
      </c>
      <c r="D1913" t="s">
        <v>1100</v>
      </c>
    </row>
    <row r="1914" spans="1:4">
      <c r="A1914" t="s">
        <v>4910</v>
      </c>
      <c r="B1914" t="s">
        <v>9</v>
      </c>
      <c r="C1914" t="s">
        <v>4911</v>
      </c>
      <c r="D1914" t="s">
        <v>4912</v>
      </c>
    </row>
    <row r="1915" spans="1:4">
      <c r="A1915" t="s">
        <v>4913</v>
      </c>
      <c r="B1915" t="s">
        <v>9</v>
      </c>
      <c r="C1915" t="s">
        <v>4914</v>
      </c>
      <c r="D1915" t="s">
        <v>1631</v>
      </c>
    </row>
    <row r="1916" spans="1:4">
      <c r="A1916" t="s">
        <v>4915</v>
      </c>
      <c r="B1916" t="s">
        <v>5</v>
      </c>
      <c r="C1916" t="s">
        <v>4916</v>
      </c>
      <c r="D1916" t="s">
        <v>4917</v>
      </c>
    </row>
    <row r="1917" spans="1:4">
      <c r="A1917" t="s">
        <v>4918</v>
      </c>
      <c r="B1917" t="s">
        <v>9</v>
      </c>
      <c r="C1917" t="s">
        <v>4919</v>
      </c>
      <c r="D1917" t="s">
        <v>4920</v>
      </c>
    </row>
    <row r="1918" spans="1:4">
      <c r="A1918" t="s">
        <v>4921</v>
      </c>
      <c r="B1918" t="s">
        <v>9</v>
      </c>
      <c r="C1918" t="s">
        <v>454</v>
      </c>
      <c r="D1918" t="s">
        <v>4922</v>
      </c>
    </row>
    <row r="1919" spans="1:4">
      <c r="A1919" t="s">
        <v>4923</v>
      </c>
      <c r="B1919" t="s">
        <v>9</v>
      </c>
      <c r="C1919" t="s">
        <v>3539</v>
      </c>
      <c r="D1919" t="s">
        <v>4924</v>
      </c>
    </row>
    <row r="1920" spans="1:4">
      <c r="A1920" t="s">
        <v>4925</v>
      </c>
      <c r="B1920" t="s">
        <v>9</v>
      </c>
      <c r="C1920" t="s">
        <v>4926</v>
      </c>
      <c r="D1920" t="s">
        <v>4927</v>
      </c>
    </row>
    <row r="1921" spans="1:4">
      <c r="A1921" t="s">
        <v>4928</v>
      </c>
      <c r="B1921" t="s">
        <v>9</v>
      </c>
      <c r="C1921" t="s">
        <v>340</v>
      </c>
      <c r="D1921" t="s">
        <v>4929</v>
      </c>
    </row>
    <row r="1922" spans="1:4">
      <c r="A1922" t="s">
        <v>4930</v>
      </c>
      <c r="B1922" t="s">
        <v>1360</v>
      </c>
      <c r="C1922" t="s">
        <v>4931</v>
      </c>
      <c r="D1922" t="s">
        <v>4932</v>
      </c>
    </row>
    <row r="1923" spans="1:4">
      <c r="A1923" t="s">
        <v>4933</v>
      </c>
      <c r="B1923" t="s">
        <v>9</v>
      </c>
      <c r="C1923" t="s">
        <v>454</v>
      </c>
      <c r="D1923" t="s">
        <v>4934</v>
      </c>
    </row>
    <row r="1924" spans="1:4">
      <c r="A1924" t="s">
        <v>4935</v>
      </c>
      <c r="B1924" t="s">
        <v>9</v>
      </c>
      <c r="C1924" t="s">
        <v>2008</v>
      </c>
      <c r="D1924" t="s">
        <v>4936</v>
      </c>
    </row>
    <row r="1925" spans="1:4">
      <c r="A1925" t="s">
        <v>4937</v>
      </c>
      <c r="B1925" t="s">
        <v>9</v>
      </c>
      <c r="C1925" t="s">
        <v>4938</v>
      </c>
      <c r="D1925" t="s">
        <v>4939</v>
      </c>
    </row>
    <row r="1926" spans="1:4">
      <c r="A1926" t="s">
        <v>4940</v>
      </c>
      <c r="B1926" t="s">
        <v>9</v>
      </c>
      <c r="C1926" t="s">
        <v>411</v>
      </c>
      <c r="D1926" t="s">
        <v>4941</v>
      </c>
    </row>
    <row r="1927" spans="1:4">
      <c r="A1927" t="s">
        <v>4942</v>
      </c>
      <c r="B1927" t="s">
        <v>5</v>
      </c>
      <c r="C1927" t="s">
        <v>4943</v>
      </c>
      <c r="D1927" t="s">
        <v>2339</v>
      </c>
    </row>
    <row r="1928" spans="1:4">
      <c r="A1928" t="s">
        <v>4944</v>
      </c>
      <c r="B1928" t="s">
        <v>5</v>
      </c>
      <c r="C1928" t="s">
        <v>4945</v>
      </c>
      <c r="D1928" t="s">
        <v>4946</v>
      </c>
    </row>
    <row r="1929" spans="1:4">
      <c r="A1929" t="s">
        <v>4947</v>
      </c>
      <c r="B1929" t="s">
        <v>9</v>
      </c>
      <c r="C1929" t="s">
        <v>200</v>
      </c>
      <c r="D1929" t="s">
        <v>4948</v>
      </c>
    </row>
    <row r="1930" spans="1:4">
      <c r="A1930" t="s">
        <v>4949</v>
      </c>
      <c r="B1930" t="s">
        <v>5</v>
      </c>
      <c r="C1930" t="s">
        <v>4950</v>
      </c>
      <c r="D1930" t="s">
        <v>2919</v>
      </c>
    </row>
    <row r="1931" spans="1:4">
      <c r="A1931" t="s">
        <v>4951</v>
      </c>
      <c r="B1931" t="s">
        <v>5</v>
      </c>
      <c r="C1931" t="s">
        <v>3023</v>
      </c>
      <c r="D1931" t="s">
        <v>151</v>
      </c>
    </row>
    <row r="1932" spans="1:4">
      <c r="A1932" t="s">
        <v>4952</v>
      </c>
      <c r="B1932" t="s">
        <v>5</v>
      </c>
      <c r="C1932" t="s">
        <v>4953</v>
      </c>
      <c r="D1932" t="s">
        <v>4954</v>
      </c>
    </row>
    <row r="1933" spans="1:4">
      <c r="A1933" t="s">
        <v>4955</v>
      </c>
      <c r="B1933" t="s">
        <v>5</v>
      </c>
      <c r="C1933" t="s">
        <v>4956</v>
      </c>
      <c r="D1933" t="s">
        <v>4957</v>
      </c>
    </row>
    <row r="1934" spans="1:4">
      <c r="A1934" t="s">
        <v>4958</v>
      </c>
      <c r="B1934" t="s">
        <v>9</v>
      </c>
      <c r="C1934" t="s">
        <v>251</v>
      </c>
      <c r="D1934" t="s">
        <v>4959</v>
      </c>
    </row>
    <row r="1935" spans="1:4">
      <c r="A1935" t="s">
        <v>4960</v>
      </c>
      <c r="B1935" t="s">
        <v>5</v>
      </c>
      <c r="C1935" t="s">
        <v>291</v>
      </c>
      <c r="D1935" t="s">
        <v>4961</v>
      </c>
    </row>
    <row r="1936" spans="1:4">
      <c r="A1936" t="s">
        <v>4962</v>
      </c>
      <c r="B1936" t="s">
        <v>5</v>
      </c>
      <c r="C1936" t="s">
        <v>4963</v>
      </c>
      <c r="D1936" t="s">
        <v>3169</v>
      </c>
    </row>
    <row r="1937" spans="1:4">
      <c r="A1937" t="s">
        <v>4964</v>
      </c>
      <c r="B1937" t="s">
        <v>9</v>
      </c>
      <c r="C1937" t="s">
        <v>4965</v>
      </c>
      <c r="D1937" t="s">
        <v>4966</v>
      </c>
    </row>
    <row r="1938" spans="1:4">
      <c r="A1938" t="s">
        <v>4967</v>
      </c>
      <c r="B1938" t="s">
        <v>1360</v>
      </c>
      <c r="C1938" t="s">
        <v>4968</v>
      </c>
      <c r="D1938" t="s">
        <v>4969</v>
      </c>
    </row>
    <row r="1939" spans="1:4">
      <c r="A1939" t="s">
        <v>4970</v>
      </c>
      <c r="B1939" t="s">
        <v>9</v>
      </c>
      <c r="C1939" t="s">
        <v>40</v>
      </c>
      <c r="D1939" t="s">
        <v>4420</v>
      </c>
    </row>
    <row r="1940" spans="1:4">
      <c r="A1940" t="s">
        <v>4971</v>
      </c>
      <c r="B1940" t="s">
        <v>9</v>
      </c>
      <c r="C1940" t="s">
        <v>4972</v>
      </c>
      <c r="D1940" t="s">
        <v>4973</v>
      </c>
    </row>
    <row r="1941" spans="1:4">
      <c r="A1941" t="s">
        <v>4974</v>
      </c>
      <c r="B1941" t="s">
        <v>9</v>
      </c>
      <c r="C1941" t="s">
        <v>435</v>
      </c>
      <c r="D1941" t="s">
        <v>4975</v>
      </c>
    </row>
    <row r="1942" spans="1:4">
      <c r="A1942" t="s">
        <v>4976</v>
      </c>
      <c r="B1942" t="s">
        <v>9</v>
      </c>
      <c r="C1942" t="s">
        <v>4977</v>
      </c>
      <c r="D1942" t="s">
        <v>2238</v>
      </c>
    </row>
    <row r="1943" spans="1:4">
      <c r="A1943" t="s">
        <v>4978</v>
      </c>
      <c r="B1943" t="s">
        <v>9</v>
      </c>
      <c r="C1943" t="s">
        <v>1159</v>
      </c>
      <c r="D1943" t="s">
        <v>4979</v>
      </c>
    </row>
    <row r="1944" spans="1:4">
      <c r="A1944" t="s">
        <v>4980</v>
      </c>
      <c r="B1944" t="s">
        <v>9</v>
      </c>
      <c r="C1944" t="s">
        <v>454</v>
      </c>
      <c r="D1944" t="s">
        <v>4981</v>
      </c>
    </row>
    <row r="1945" spans="1:4">
      <c r="A1945" t="s">
        <v>4982</v>
      </c>
      <c r="B1945" t="s">
        <v>9</v>
      </c>
      <c r="C1945" t="s">
        <v>4814</v>
      </c>
      <c r="D1945" t="s">
        <v>2022</v>
      </c>
    </row>
    <row r="1946" spans="1:4">
      <c r="A1946" t="s">
        <v>4983</v>
      </c>
      <c r="B1946" t="s">
        <v>5</v>
      </c>
      <c r="C1946" t="s">
        <v>323</v>
      </c>
      <c r="D1946" t="s">
        <v>4984</v>
      </c>
    </row>
    <row r="1947" spans="1:4">
      <c r="A1947" t="s">
        <v>4985</v>
      </c>
      <c r="B1947" t="s">
        <v>9</v>
      </c>
      <c r="C1947" t="s">
        <v>4819</v>
      </c>
      <c r="D1947" t="s">
        <v>4986</v>
      </c>
    </row>
    <row r="1948" spans="1:4">
      <c r="A1948" t="s">
        <v>4987</v>
      </c>
      <c r="B1948" t="s">
        <v>9</v>
      </c>
      <c r="C1948" t="s">
        <v>4988</v>
      </c>
      <c r="D1948" t="s">
        <v>4989</v>
      </c>
    </row>
    <row r="1949" spans="1:4">
      <c r="A1949" t="s">
        <v>4990</v>
      </c>
      <c r="B1949" t="s">
        <v>9</v>
      </c>
      <c r="C1949" t="s">
        <v>4991</v>
      </c>
      <c r="D1949" t="s">
        <v>4992</v>
      </c>
    </row>
    <row r="1950" spans="1:4">
      <c r="A1950" t="s">
        <v>4993</v>
      </c>
      <c r="B1950" t="s">
        <v>5</v>
      </c>
      <c r="C1950" t="s">
        <v>4994</v>
      </c>
      <c r="D1950" t="s">
        <v>4995</v>
      </c>
    </row>
    <row r="1951" spans="1:4">
      <c r="A1951" t="s">
        <v>4996</v>
      </c>
      <c r="B1951" t="s">
        <v>9</v>
      </c>
      <c r="C1951" t="s">
        <v>411</v>
      </c>
      <c r="D1951" t="s">
        <v>1651</v>
      </c>
    </row>
    <row r="1952" spans="1:4">
      <c r="A1952" t="s">
        <v>4997</v>
      </c>
      <c r="B1952" t="s">
        <v>5</v>
      </c>
      <c r="C1952" t="s">
        <v>4998</v>
      </c>
      <c r="D1952" t="s">
        <v>4999</v>
      </c>
    </row>
    <row r="1953" spans="1:4">
      <c r="A1953" t="s">
        <v>5000</v>
      </c>
      <c r="B1953" t="s">
        <v>9</v>
      </c>
      <c r="C1953" t="s">
        <v>5001</v>
      </c>
      <c r="D1953" t="s">
        <v>5002</v>
      </c>
    </row>
    <row r="1954" spans="1:4">
      <c r="A1954" t="s">
        <v>5003</v>
      </c>
      <c r="B1954" t="s">
        <v>9</v>
      </c>
      <c r="C1954" t="s">
        <v>5004</v>
      </c>
      <c r="D1954" t="s">
        <v>5005</v>
      </c>
    </row>
    <row r="1955" spans="1:4">
      <c r="A1955" t="s">
        <v>5006</v>
      </c>
      <c r="B1955" t="s">
        <v>5</v>
      </c>
      <c r="C1955" t="s">
        <v>5007</v>
      </c>
      <c r="D1955" t="s">
        <v>5008</v>
      </c>
    </row>
    <row r="1956" spans="1:4">
      <c r="A1956" t="s">
        <v>5009</v>
      </c>
      <c r="B1956" t="s">
        <v>5</v>
      </c>
      <c r="C1956" t="s">
        <v>5010</v>
      </c>
      <c r="D1956" t="s">
        <v>5011</v>
      </c>
    </row>
    <row r="1957" spans="1:4">
      <c r="A1957" t="s">
        <v>5012</v>
      </c>
      <c r="B1957" t="s">
        <v>5</v>
      </c>
      <c r="C1957" t="s">
        <v>5013</v>
      </c>
      <c r="D1957" t="s">
        <v>5014</v>
      </c>
    </row>
    <row r="1958" spans="1:4">
      <c r="A1958" t="s">
        <v>5015</v>
      </c>
      <c r="B1958" t="s">
        <v>9</v>
      </c>
      <c r="C1958" t="s">
        <v>5016</v>
      </c>
      <c r="D1958" t="s">
        <v>5017</v>
      </c>
    </row>
    <row r="1959" spans="1:4">
      <c r="A1959" t="s">
        <v>5018</v>
      </c>
      <c r="B1959" t="s">
        <v>5</v>
      </c>
      <c r="C1959" t="s">
        <v>1269</v>
      </c>
      <c r="D1959" t="s">
        <v>973</v>
      </c>
    </row>
    <row r="1960" spans="1:4">
      <c r="A1960" t="s">
        <v>5019</v>
      </c>
      <c r="B1960" t="s">
        <v>5</v>
      </c>
      <c r="C1960" t="s">
        <v>105</v>
      </c>
      <c r="D1960" t="s">
        <v>5020</v>
      </c>
    </row>
    <row r="1961" spans="1:4">
      <c r="A1961" t="s">
        <v>5021</v>
      </c>
      <c r="B1961" t="s">
        <v>5</v>
      </c>
      <c r="C1961" t="s">
        <v>668</v>
      </c>
      <c r="D1961" t="s">
        <v>151</v>
      </c>
    </row>
    <row r="1962" spans="1:4">
      <c r="A1962" t="s">
        <v>5022</v>
      </c>
      <c r="B1962" t="s">
        <v>5</v>
      </c>
      <c r="C1962" t="s">
        <v>5023</v>
      </c>
      <c r="D1962" t="s">
        <v>5024</v>
      </c>
    </row>
    <row r="1963" spans="1:4">
      <c r="A1963" t="s">
        <v>5025</v>
      </c>
      <c r="B1963" t="s">
        <v>9</v>
      </c>
      <c r="C1963" t="s">
        <v>10</v>
      </c>
      <c r="D1963" t="s">
        <v>4598</v>
      </c>
    </row>
    <row r="1964" spans="1:4">
      <c r="A1964" t="s">
        <v>5026</v>
      </c>
      <c r="B1964" t="s">
        <v>9</v>
      </c>
      <c r="C1964" t="s">
        <v>5027</v>
      </c>
      <c r="D1964" t="s">
        <v>5028</v>
      </c>
    </row>
    <row r="1965" spans="1:4">
      <c r="A1965" t="s">
        <v>5029</v>
      </c>
      <c r="B1965" t="s">
        <v>9</v>
      </c>
      <c r="C1965" t="s">
        <v>3984</v>
      </c>
      <c r="D1965" t="s">
        <v>886</v>
      </c>
    </row>
    <row r="1966" spans="1:4">
      <c r="A1966" t="s">
        <v>5030</v>
      </c>
      <c r="B1966" t="s">
        <v>5</v>
      </c>
      <c r="C1966" t="s">
        <v>5031</v>
      </c>
      <c r="D1966" t="s">
        <v>5032</v>
      </c>
    </row>
    <row r="1967" spans="1:4">
      <c r="A1967" t="s">
        <v>5033</v>
      </c>
      <c r="B1967" t="s">
        <v>9</v>
      </c>
      <c r="C1967" t="s">
        <v>5034</v>
      </c>
      <c r="D1967" t="s">
        <v>163</v>
      </c>
    </row>
    <row r="1968" spans="1:4">
      <c r="A1968" t="s">
        <v>5035</v>
      </c>
      <c r="B1968" t="s">
        <v>9</v>
      </c>
      <c r="C1968" t="s">
        <v>5036</v>
      </c>
      <c r="D1968" t="s">
        <v>5037</v>
      </c>
    </row>
    <row r="1969" spans="1:4">
      <c r="A1969" t="s">
        <v>5038</v>
      </c>
      <c r="B1969" t="s">
        <v>9</v>
      </c>
      <c r="C1969" t="s">
        <v>5039</v>
      </c>
      <c r="D1969" t="s">
        <v>3615</v>
      </c>
    </row>
    <row r="1970" spans="1:4">
      <c r="A1970" t="s">
        <v>5040</v>
      </c>
      <c r="B1970" t="s">
        <v>9</v>
      </c>
      <c r="C1970" t="s">
        <v>5041</v>
      </c>
      <c r="D1970" t="s">
        <v>2990</v>
      </c>
    </row>
    <row r="1971" spans="1:4">
      <c r="A1971" t="s">
        <v>5042</v>
      </c>
      <c r="B1971" t="s">
        <v>1360</v>
      </c>
      <c r="C1971" t="s">
        <v>5043</v>
      </c>
      <c r="D1971" t="s">
        <v>5044</v>
      </c>
    </row>
    <row r="1972" spans="1:4">
      <c r="A1972" t="s">
        <v>5045</v>
      </c>
      <c r="B1972" t="s">
        <v>5</v>
      </c>
      <c r="C1972" t="s">
        <v>5046</v>
      </c>
      <c r="D1972" t="s">
        <v>5047</v>
      </c>
    </row>
    <row r="1973" spans="1:4">
      <c r="A1973" t="s">
        <v>5048</v>
      </c>
      <c r="B1973" t="s">
        <v>9</v>
      </c>
      <c r="C1973" t="s">
        <v>236</v>
      </c>
      <c r="D1973" t="s">
        <v>5049</v>
      </c>
    </row>
    <row r="1974" spans="1:4">
      <c r="A1974" t="s">
        <v>5050</v>
      </c>
      <c r="B1974" t="s">
        <v>9</v>
      </c>
      <c r="C1974" t="s">
        <v>5051</v>
      </c>
      <c r="D1974" t="s">
        <v>5052</v>
      </c>
    </row>
    <row r="1975" spans="1:4">
      <c r="A1975" t="s">
        <v>5053</v>
      </c>
      <c r="B1975" t="s">
        <v>5</v>
      </c>
      <c r="C1975" t="s">
        <v>5054</v>
      </c>
      <c r="D1975" t="s">
        <v>5055</v>
      </c>
    </row>
    <row r="1976" spans="1:4">
      <c r="A1976" t="s">
        <v>5056</v>
      </c>
      <c r="B1976" t="s">
        <v>5</v>
      </c>
      <c r="C1976" t="s">
        <v>5057</v>
      </c>
      <c r="D1976" t="s">
        <v>5058</v>
      </c>
    </row>
    <row r="1977" spans="1:4">
      <c r="A1977" t="s">
        <v>5059</v>
      </c>
      <c r="B1977" t="s">
        <v>5</v>
      </c>
      <c r="C1977" t="s">
        <v>5060</v>
      </c>
      <c r="D1977" t="s">
        <v>5061</v>
      </c>
    </row>
    <row r="1978" spans="1:4">
      <c r="A1978" t="s">
        <v>5062</v>
      </c>
      <c r="B1978" t="s">
        <v>5</v>
      </c>
      <c r="C1978" t="s">
        <v>174</v>
      </c>
      <c r="D1978" t="s">
        <v>5063</v>
      </c>
    </row>
    <row r="1979" spans="1:4">
      <c r="A1979" t="s">
        <v>5064</v>
      </c>
      <c r="B1979" t="s">
        <v>5</v>
      </c>
      <c r="C1979" t="s">
        <v>5065</v>
      </c>
      <c r="D1979" t="s">
        <v>634</v>
      </c>
    </row>
    <row r="1980" spans="1:4">
      <c r="A1980" t="s">
        <v>5066</v>
      </c>
      <c r="B1980" t="s">
        <v>5</v>
      </c>
      <c r="C1980" t="s">
        <v>5067</v>
      </c>
      <c r="D1980" t="s">
        <v>5068</v>
      </c>
    </row>
    <row r="1981" spans="1:4">
      <c r="A1981" t="s">
        <v>5069</v>
      </c>
      <c r="B1981" t="s">
        <v>5</v>
      </c>
      <c r="C1981" t="s">
        <v>5070</v>
      </c>
      <c r="D1981" t="s">
        <v>5071</v>
      </c>
    </row>
    <row r="1982" spans="1:4">
      <c r="A1982" t="s">
        <v>5072</v>
      </c>
      <c r="B1982" t="s">
        <v>5</v>
      </c>
      <c r="C1982" t="s">
        <v>5073</v>
      </c>
      <c r="D1982" t="s">
        <v>5074</v>
      </c>
    </row>
    <row r="1983" spans="1:4">
      <c r="A1983" t="s">
        <v>5075</v>
      </c>
      <c r="B1983" t="s">
        <v>5</v>
      </c>
      <c r="C1983" t="s">
        <v>5076</v>
      </c>
      <c r="D1983" t="s">
        <v>5077</v>
      </c>
    </row>
    <row r="1984" spans="1:4">
      <c r="A1984" t="s">
        <v>5078</v>
      </c>
      <c r="B1984" t="s">
        <v>5</v>
      </c>
      <c r="C1984" t="s">
        <v>5079</v>
      </c>
      <c r="D1984" t="s">
        <v>5080</v>
      </c>
    </row>
    <row r="1985" spans="1:4">
      <c r="A1985" t="s">
        <v>5081</v>
      </c>
      <c r="B1985" t="s">
        <v>9</v>
      </c>
      <c r="C1985" t="s">
        <v>5082</v>
      </c>
      <c r="D1985" t="s">
        <v>5083</v>
      </c>
    </row>
    <row r="1986" spans="1:4">
      <c r="A1986" t="s">
        <v>5084</v>
      </c>
      <c r="B1986" t="s">
        <v>9</v>
      </c>
      <c r="C1986" t="s">
        <v>2754</v>
      </c>
      <c r="D1986" t="s">
        <v>5085</v>
      </c>
    </row>
    <row r="1987" spans="1:4">
      <c r="A1987" t="s">
        <v>5086</v>
      </c>
      <c r="B1987" t="s">
        <v>9</v>
      </c>
      <c r="C1987" t="s">
        <v>64</v>
      </c>
      <c r="D1987" t="s">
        <v>5087</v>
      </c>
    </row>
    <row r="1988" spans="1:4">
      <c r="A1988" t="s">
        <v>5088</v>
      </c>
      <c r="B1988" t="s">
        <v>1360</v>
      </c>
      <c r="C1988" t="s">
        <v>972</v>
      </c>
      <c r="D1988" t="s">
        <v>5089</v>
      </c>
    </row>
    <row r="1989" spans="1:4">
      <c r="A1989" t="s">
        <v>5090</v>
      </c>
      <c r="B1989" t="s">
        <v>9</v>
      </c>
      <c r="C1989" t="s">
        <v>5091</v>
      </c>
      <c r="D1989" t="s">
        <v>5092</v>
      </c>
    </row>
    <row r="1990" spans="1:4">
      <c r="A1990" t="s">
        <v>5093</v>
      </c>
      <c r="B1990" t="s">
        <v>5</v>
      </c>
      <c r="C1990" t="s">
        <v>248</v>
      </c>
      <c r="D1990" t="s">
        <v>5094</v>
      </c>
    </row>
    <row r="1991" spans="1:4">
      <c r="A1991" t="s">
        <v>5095</v>
      </c>
      <c r="B1991" t="s">
        <v>9</v>
      </c>
      <c r="C1991" t="s">
        <v>5096</v>
      </c>
      <c r="D1991" t="s">
        <v>5097</v>
      </c>
    </row>
    <row r="1992" spans="1:4">
      <c r="A1992" t="s">
        <v>5098</v>
      </c>
      <c r="B1992" t="s">
        <v>9</v>
      </c>
      <c r="C1992" t="s">
        <v>1831</v>
      </c>
      <c r="D1992" t="s">
        <v>5099</v>
      </c>
    </row>
    <row r="1993" spans="1:4">
      <c r="A1993" t="s">
        <v>5100</v>
      </c>
      <c r="B1993" t="s">
        <v>9</v>
      </c>
      <c r="C1993" t="s">
        <v>5101</v>
      </c>
      <c r="D1993" t="s">
        <v>5102</v>
      </c>
    </row>
    <row r="1994" spans="1:4">
      <c r="A1994" t="s">
        <v>5103</v>
      </c>
      <c r="B1994" t="s">
        <v>9</v>
      </c>
      <c r="C1994" t="s">
        <v>5104</v>
      </c>
      <c r="D1994" t="s">
        <v>5105</v>
      </c>
    </row>
    <row r="1995" spans="1:4">
      <c r="A1995" t="s">
        <v>5106</v>
      </c>
      <c r="B1995" t="s">
        <v>5</v>
      </c>
      <c r="C1995" t="s">
        <v>4005</v>
      </c>
      <c r="D1995" t="s">
        <v>5107</v>
      </c>
    </row>
    <row r="1996" spans="1:4">
      <c r="A1996" t="s">
        <v>5108</v>
      </c>
      <c r="B1996" t="s">
        <v>5</v>
      </c>
      <c r="C1996" t="s">
        <v>5109</v>
      </c>
      <c r="D1996" t="s">
        <v>5110</v>
      </c>
    </row>
    <row r="1997" spans="1:4">
      <c r="A1997" t="s">
        <v>5111</v>
      </c>
      <c r="B1997" t="s">
        <v>5</v>
      </c>
      <c r="C1997" t="s">
        <v>5112</v>
      </c>
      <c r="D1997" t="s">
        <v>1088</v>
      </c>
    </row>
    <row r="1998" spans="1:4">
      <c r="A1998" t="s">
        <v>5113</v>
      </c>
      <c r="B1998" t="s">
        <v>5</v>
      </c>
      <c r="C1998" t="s">
        <v>734</v>
      </c>
      <c r="D1998" t="s">
        <v>286</v>
      </c>
    </row>
    <row r="1999" spans="1:4">
      <c r="A1999" t="s">
        <v>5114</v>
      </c>
      <c r="B1999" t="s">
        <v>5</v>
      </c>
      <c r="C1999" t="s">
        <v>5115</v>
      </c>
      <c r="D1999" t="s">
        <v>5116</v>
      </c>
    </row>
    <row r="2000" spans="1:4">
      <c r="A2000" t="s">
        <v>5117</v>
      </c>
      <c r="B2000" t="s">
        <v>5</v>
      </c>
      <c r="C2000" t="s">
        <v>1295</v>
      </c>
      <c r="D2000" t="s">
        <v>846</v>
      </c>
    </row>
    <row r="2001" spans="1:4">
      <c r="A2001" t="s">
        <v>5118</v>
      </c>
      <c r="B2001" t="s">
        <v>5</v>
      </c>
      <c r="C2001" t="s">
        <v>5119</v>
      </c>
      <c r="D2001" t="s">
        <v>5120</v>
      </c>
    </row>
    <row r="2002" spans="1:4">
      <c r="A2002" t="s">
        <v>5121</v>
      </c>
      <c r="B2002" t="s">
        <v>9</v>
      </c>
      <c r="C2002" t="s">
        <v>5122</v>
      </c>
      <c r="D2002" t="s">
        <v>5123</v>
      </c>
    </row>
    <row r="2003" spans="1:4">
      <c r="A2003" t="s">
        <v>5124</v>
      </c>
      <c r="B2003" t="s">
        <v>5</v>
      </c>
      <c r="C2003" t="s">
        <v>5125</v>
      </c>
      <c r="D2003" t="s">
        <v>5126</v>
      </c>
    </row>
    <row r="2004" spans="1:4">
      <c r="A2004" t="s">
        <v>5127</v>
      </c>
      <c r="B2004" t="s">
        <v>5</v>
      </c>
      <c r="C2004" t="s">
        <v>1374</v>
      </c>
      <c r="D2004" t="s">
        <v>5128</v>
      </c>
    </row>
    <row r="2005" spans="1:4">
      <c r="A2005" t="s">
        <v>5129</v>
      </c>
      <c r="B2005" t="s">
        <v>5</v>
      </c>
      <c r="C2005" t="s">
        <v>5130</v>
      </c>
      <c r="D2005" t="s">
        <v>5131</v>
      </c>
    </row>
    <row r="2006" spans="1:4">
      <c r="A2006" t="s">
        <v>5132</v>
      </c>
      <c r="B2006" t="s">
        <v>5</v>
      </c>
      <c r="C2006" t="s">
        <v>5133</v>
      </c>
      <c r="D2006" t="s">
        <v>3427</v>
      </c>
    </row>
    <row r="2007" spans="1:4">
      <c r="A2007" t="s">
        <v>5134</v>
      </c>
      <c r="B2007" t="s">
        <v>5</v>
      </c>
      <c r="C2007" t="s">
        <v>197</v>
      </c>
      <c r="D2007" t="s">
        <v>5135</v>
      </c>
    </row>
    <row r="2008" spans="1:4">
      <c r="A2008" t="s">
        <v>5136</v>
      </c>
      <c r="B2008" t="s">
        <v>1360</v>
      </c>
      <c r="C2008" t="s">
        <v>5137</v>
      </c>
      <c r="D2008" t="s">
        <v>1159</v>
      </c>
    </row>
    <row r="2009" spans="1:4">
      <c r="A2009" t="s">
        <v>5138</v>
      </c>
      <c r="B2009" t="s">
        <v>5</v>
      </c>
      <c r="C2009" t="s">
        <v>5139</v>
      </c>
      <c r="D2009" t="s">
        <v>5140</v>
      </c>
    </row>
    <row r="2010" spans="1:4">
      <c r="A2010" t="s">
        <v>5141</v>
      </c>
      <c r="B2010" t="s">
        <v>9</v>
      </c>
      <c r="C2010" t="s">
        <v>5142</v>
      </c>
      <c r="D2010" t="s">
        <v>5143</v>
      </c>
    </row>
    <row r="2011" spans="1:4">
      <c r="A2011" t="s">
        <v>5144</v>
      </c>
      <c r="B2011" t="s">
        <v>9</v>
      </c>
      <c r="C2011" t="s">
        <v>1099</v>
      </c>
      <c r="D2011" t="s">
        <v>5145</v>
      </c>
    </row>
    <row r="2012" spans="1:4">
      <c r="A2012" t="s">
        <v>5146</v>
      </c>
      <c r="B2012" t="s">
        <v>9</v>
      </c>
      <c r="C2012" t="s">
        <v>821</v>
      </c>
      <c r="D2012" t="s">
        <v>5147</v>
      </c>
    </row>
    <row r="2013" spans="1:4">
      <c r="A2013" t="s">
        <v>5148</v>
      </c>
      <c r="B2013" t="s">
        <v>9</v>
      </c>
      <c r="C2013" t="s">
        <v>600</v>
      </c>
      <c r="D2013" t="s">
        <v>5149</v>
      </c>
    </row>
    <row r="2014" spans="1:4">
      <c r="A2014" t="s">
        <v>5150</v>
      </c>
      <c r="B2014" t="s">
        <v>5</v>
      </c>
      <c r="C2014" t="s">
        <v>5151</v>
      </c>
      <c r="D2014" t="s">
        <v>2762</v>
      </c>
    </row>
    <row r="2015" spans="1:4">
      <c r="A2015" t="s">
        <v>5152</v>
      </c>
      <c r="B2015" t="s">
        <v>9</v>
      </c>
      <c r="C2015" t="s">
        <v>5153</v>
      </c>
      <c r="D2015" t="s">
        <v>5154</v>
      </c>
    </row>
    <row r="2016" spans="1:4">
      <c r="A2016" t="s">
        <v>5155</v>
      </c>
      <c r="B2016" t="s">
        <v>5</v>
      </c>
      <c r="C2016" t="s">
        <v>5156</v>
      </c>
      <c r="D2016" t="s">
        <v>5157</v>
      </c>
    </row>
    <row r="2017" spans="1:4">
      <c r="A2017" t="s">
        <v>5158</v>
      </c>
      <c r="B2017" t="s">
        <v>9</v>
      </c>
      <c r="C2017" t="s">
        <v>4991</v>
      </c>
      <c r="D2017" t="s">
        <v>5159</v>
      </c>
    </row>
    <row r="2018" spans="1:4">
      <c r="A2018" t="s">
        <v>5160</v>
      </c>
      <c r="B2018" t="s">
        <v>5</v>
      </c>
      <c r="C2018" t="s">
        <v>5161</v>
      </c>
      <c r="D2018" t="s">
        <v>5162</v>
      </c>
    </row>
    <row r="2019" spans="1:4">
      <c r="A2019" t="s">
        <v>5163</v>
      </c>
      <c r="B2019" t="s">
        <v>5</v>
      </c>
      <c r="C2019" t="s">
        <v>197</v>
      </c>
      <c r="D2019" t="s">
        <v>5164</v>
      </c>
    </row>
    <row r="2020" spans="1:4">
      <c r="A2020" t="s">
        <v>5165</v>
      </c>
      <c r="B2020" t="s">
        <v>5</v>
      </c>
      <c r="C2020" t="s">
        <v>5166</v>
      </c>
      <c r="D2020" t="s">
        <v>190</v>
      </c>
    </row>
    <row r="2021" spans="1:4">
      <c r="A2021" t="s">
        <v>5167</v>
      </c>
      <c r="B2021" t="s">
        <v>9</v>
      </c>
      <c r="C2021" t="s">
        <v>5168</v>
      </c>
      <c r="D2021" t="s">
        <v>5169</v>
      </c>
    </row>
    <row r="2022" spans="1:4">
      <c r="A2022" t="s">
        <v>5170</v>
      </c>
      <c r="B2022" t="s">
        <v>9</v>
      </c>
      <c r="C2022" t="s">
        <v>4622</v>
      </c>
      <c r="D2022" t="s">
        <v>660</v>
      </c>
    </row>
    <row r="2023" spans="1:4">
      <c r="A2023" t="s">
        <v>5171</v>
      </c>
      <c r="B2023" t="s">
        <v>5</v>
      </c>
      <c r="C2023" t="s">
        <v>5172</v>
      </c>
      <c r="D2023" t="s">
        <v>5173</v>
      </c>
    </row>
    <row r="2024" spans="1:4">
      <c r="A2024" t="s">
        <v>5174</v>
      </c>
      <c r="B2024" t="s">
        <v>9</v>
      </c>
      <c r="C2024" t="s">
        <v>5175</v>
      </c>
      <c r="D2024" t="s">
        <v>5176</v>
      </c>
    </row>
    <row r="2025" spans="1:4">
      <c r="A2025" t="s">
        <v>5177</v>
      </c>
      <c r="B2025" t="s">
        <v>5</v>
      </c>
      <c r="C2025" t="s">
        <v>5178</v>
      </c>
      <c r="D2025" t="s">
        <v>5179</v>
      </c>
    </row>
    <row r="2026" spans="1:4">
      <c r="A2026" t="s">
        <v>5180</v>
      </c>
      <c r="B2026" t="s">
        <v>5</v>
      </c>
      <c r="C2026" t="s">
        <v>5181</v>
      </c>
      <c r="D2026" t="s">
        <v>5182</v>
      </c>
    </row>
    <row r="2027" spans="1:4">
      <c r="A2027" t="s">
        <v>5183</v>
      </c>
      <c r="B2027" t="s">
        <v>9</v>
      </c>
      <c r="C2027" t="s">
        <v>5184</v>
      </c>
      <c r="D2027" t="s">
        <v>5185</v>
      </c>
    </row>
    <row r="2028" spans="1:4">
      <c r="A2028" t="s">
        <v>5186</v>
      </c>
      <c r="B2028" t="s">
        <v>5</v>
      </c>
      <c r="C2028" t="s">
        <v>5187</v>
      </c>
      <c r="D2028" t="s">
        <v>4112</v>
      </c>
    </row>
    <row r="2029" spans="1:4">
      <c r="A2029" t="s">
        <v>5188</v>
      </c>
      <c r="B2029" t="s">
        <v>9</v>
      </c>
      <c r="C2029" t="s">
        <v>5189</v>
      </c>
      <c r="D2029" t="s">
        <v>5190</v>
      </c>
    </row>
    <row r="2030" spans="1:4">
      <c r="A2030" t="s">
        <v>5191</v>
      </c>
      <c r="B2030" t="s">
        <v>9</v>
      </c>
      <c r="C2030" t="s">
        <v>200</v>
      </c>
      <c r="D2030" t="s">
        <v>5192</v>
      </c>
    </row>
    <row r="2031" spans="1:4">
      <c r="A2031" t="s">
        <v>5193</v>
      </c>
      <c r="B2031" t="s">
        <v>5</v>
      </c>
      <c r="C2031" t="s">
        <v>5194</v>
      </c>
      <c r="D2031" t="s">
        <v>5195</v>
      </c>
    </row>
    <row r="2032" spans="1:4">
      <c r="A2032" t="s">
        <v>5196</v>
      </c>
      <c r="B2032" t="s">
        <v>5</v>
      </c>
      <c r="C2032" t="s">
        <v>5197</v>
      </c>
      <c r="D2032" t="s">
        <v>5198</v>
      </c>
    </row>
    <row r="2033" spans="1:4">
      <c r="A2033" t="s">
        <v>5199</v>
      </c>
      <c r="B2033" t="s">
        <v>9</v>
      </c>
      <c r="C2033" t="s">
        <v>2117</v>
      </c>
      <c r="D2033" t="s">
        <v>1988</v>
      </c>
    </row>
    <row r="2034" spans="1:4">
      <c r="A2034" t="s">
        <v>5200</v>
      </c>
      <c r="B2034" t="s">
        <v>9</v>
      </c>
      <c r="C2034" t="s">
        <v>5201</v>
      </c>
      <c r="D2034" t="s">
        <v>5202</v>
      </c>
    </row>
    <row r="2035" spans="1:4">
      <c r="A2035" t="s">
        <v>5203</v>
      </c>
      <c r="B2035" t="s">
        <v>9</v>
      </c>
      <c r="C2035" t="s">
        <v>2676</v>
      </c>
      <c r="D2035" t="s">
        <v>5204</v>
      </c>
    </row>
    <row r="2036" spans="1:4">
      <c r="A2036" t="s">
        <v>5205</v>
      </c>
      <c r="B2036" t="s">
        <v>5</v>
      </c>
      <c r="C2036" t="s">
        <v>5206</v>
      </c>
      <c r="D2036" t="s">
        <v>5207</v>
      </c>
    </row>
    <row r="2037" spans="1:4">
      <c r="A2037" t="s">
        <v>5208</v>
      </c>
      <c r="B2037" t="s">
        <v>5</v>
      </c>
      <c r="C2037" t="s">
        <v>5209</v>
      </c>
      <c r="D2037" t="s">
        <v>5210</v>
      </c>
    </row>
    <row r="2038" spans="1:4">
      <c r="A2038" t="s">
        <v>5211</v>
      </c>
      <c r="B2038" t="s">
        <v>5</v>
      </c>
      <c r="C2038" t="s">
        <v>2097</v>
      </c>
      <c r="D2038" t="s">
        <v>5212</v>
      </c>
    </row>
    <row r="2039" spans="1:4">
      <c r="A2039" t="s">
        <v>5213</v>
      </c>
      <c r="B2039" t="s">
        <v>5</v>
      </c>
      <c r="C2039" t="s">
        <v>717</v>
      </c>
      <c r="D2039" t="s">
        <v>5214</v>
      </c>
    </row>
    <row r="2040" spans="1:4">
      <c r="A2040" t="s">
        <v>5215</v>
      </c>
      <c r="B2040" t="s">
        <v>9</v>
      </c>
      <c r="C2040" t="s">
        <v>4622</v>
      </c>
      <c r="D2040" t="s">
        <v>198</v>
      </c>
    </row>
    <row r="2041" spans="1:4">
      <c r="A2041" t="s">
        <v>5216</v>
      </c>
      <c r="B2041" t="s">
        <v>5</v>
      </c>
      <c r="C2041" t="s">
        <v>5217</v>
      </c>
      <c r="D2041" t="s">
        <v>5218</v>
      </c>
    </row>
    <row r="2042" spans="1:4">
      <c r="A2042" t="s">
        <v>5219</v>
      </c>
      <c r="B2042" t="s">
        <v>9</v>
      </c>
      <c r="C2042" t="s">
        <v>2481</v>
      </c>
      <c r="D2042" t="s">
        <v>285</v>
      </c>
    </row>
    <row r="2043" spans="1:4">
      <c r="A2043" t="s">
        <v>5220</v>
      </c>
      <c r="B2043" t="s">
        <v>9</v>
      </c>
      <c r="C2043" t="s">
        <v>5221</v>
      </c>
      <c r="D2043" t="s">
        <v>5222</v>
      </c>
    </row>
    <row r="2044" spans="1:4">
      <c r="A2044" t="s">
        <v>5223</v>
      </c>
      <c r="B2044" t="s">
        <v>9</v>
      </c>
      <c r="C2044" t="s">
        <v>5224</v>
      </c>
      <c r="D2044" t="s">
        <v>5225</v>
      </c>
    </row>
    <row r="2045" spans="1:4">
      <c r="A2045" t="s">
        <v>5226</v>
      </c>
      <c r="B2045" t="s">
        <v>5</v>
      </c>
      <c r="C2045" t="s">
        <v>5227</v>
      </c>
      <c r="D2045" t="s">
        <v>5228</v>
      </c>
    </row>
    <row r="2046" spans="1:4">
      <c r="A2046" t="s">
        <v>5229</v>
      </c>
      <c r="B2046" t="s">
        <v>5</v>
      </c>
      <c r="C2046" t="s">
        <v>5230</v>
      </c>
      <c r="D2046" t="s">
        <v>5231</v>
      </c>
    </row>
    <row r="2047" spans="1:4">
      <c r="A2047" t="s">
        <v>5232</v>
      </c>
      <c r="B2047" t="s">
        <v>5</v>
      </c>
      <c r="C2047" t="s">
        <v>5233</v>
      </c>
      <c r="D2047" t="s">
        <v>1459</v>
      </c>
    </row>
    <row r="2048" spans="1:4">
      <c r="A2048" t="s">
        <v>5234</v>
      </c>
      <c r="B2048" t="s">
        <v>5</v>
      </c>
      <c r="C2048" t="s">
        <v>239</v>
      </c>
      <c r="D2048" t="s">
        <v>210</v>
      </c>
    </row>
    <row r="2049" spans="1:4">
      <c r="A2049" t="s">
        <v>5235</v>
      </c>
      <c r="B2049" t="s">
        <v>5</v>
      </c>
      <c r="C2049" t="s">
        <v>5236</v>
      </c>
      <c r="D2049" t="s">
        <v>5237</v>
      </c>
    </row>
    <row r="2050" spans="1:4">
      <c r="A2050" t="s">
        <v>5238</v>
      </c>
      <c r="B2050" t="s">
        <v>9</v>
      </c>
      <c r="C2050" t="s">
        <v>3811</v>
      </c>
      <c r="D2050" t="s">
        <v>3001</v>
      </c>
    </row>
    <row r="2051" spans="1:4">
      <c r="A2051" t="s">
        <v>5239</v>
      </c>
      <c r="B2051" t="s">
        <v>9</v>
      </c>
      <c r="C2051" t="s">
        <v>1578</v>
      </c>
      <c r="D2051" t="s">
        <v>3923</v>
      </c>
    </row>
    <row r="2052" spans="1:4">
      <c r="A2052" t="s">
        <v>5240</v>
      </c>
      <c r="B2052" t="s">
        <v>9</v>
      </c>
      <c r="C2052" t="s">
        <v>5241</v>
      </c>
      <c r="D2052" t="s">
        <v>5242</v>
      </c>
    </row>
    <row r="2053" spans="1:4">
      <c r="A2053" t="s">
        <v>5243</v>
      </c>
      <c r="B2053" t="s">
        <v>5</v>
      </c>
      <c r="C2053" t="s">
        <v>5244</v>
      </c>
      <c r="D2053" t="s">
        <v>1858</v>
      </c>
    </row>
    <row r="2054" spans="1:4">
      <c r="A2054" t="s">
        <v>5245</v>
      </c>
      <c r="B2054" t="s">
        <v>5</v>
      </c>
      <c r="C2054" t="s">
        <v>5246</v>
      </c>
      <c r="D2054" t="s">
        <v>5247</v>
      </c>
    </row>
    <row r="2055" spans="1:4">
      <c r="A2055" t="s">
        <v>5248</v>
      </c>
      <c r="B2055" t="s">
        <v>5</v>
      </c>
      <c r="C2055" t="s">
        <v>528</v>
      </c>
      <c r="D2055" t="s">
        <v>5249</v>
      </c>
    </row>
    <row r="2056" spans="1:4">
      <c r="A2056" t="s">
        <v>5250</v>
      </c>
      <c r="B2056" t="s">
        <v>5</v>
      </c>
      <c r="C2056" t="s">
        <v>5251</v>
      </c>
      <c r="D2056" t="s">
        <v>1369</v>
      </c>
    </row>
    <row r="2057" spans="1:4">
      <c r="A2057" t="s">
        <v>5252</v>
      </c>
      <c r="B2057" t="s">
        <v>9</v>
      </c>
      <c r="C2057" t="s">
        <v>5253</v>
      </c>
      <c r="D2057" t="s">
        <v>5254</v>
      </c>
    </row>
    <row r="2058" spans="1:4">
      <c r="A2058" t="s">
        <v>5255</v>
      </c>
      <c r="B2058" t="s">
        <v>5</v>
      </c>
      <c r="C2058" t="s">
        <v>5256</v>
      </c>
      <c r="D2058" t="s">
        <v>5257</v>
      </c>
    </row>
    <row r="2059" spans="1:4">
      <c r="A2059" t="s">
        <v>5258</v>
      </c>
      <c r="B2059" t="s">
        <v>9</v>
      </c>
      <c r="C2059" t="s">
        <v>1521</v>
      </c>
      <c r="D2059" t="s">
        <v>5259</v>
      </c>
    </row>
    <row r="2060" spans="1:4">
      <c r="A2060" t="s">
        <v>5260</v>
      </c>
      <c r="B2060" t="s">
        <v>5</v>
      </c>
      <c r="C2060" t="s">
        <v>5261</v>
      </c>
      <c r="D2060" t="s">
        <v>5262</v>
      </c>
    </row>
    <row r="2061" spans="1:4">
      <c r="A2061" t="s">
        <v>5263</v>
      </c>
      <c r="B2061" t="s">
        <v>9</v>
      </c>
      <c r="C2061" t="s">
        <v>2469</v>
      </c>
      <c r="D2061" t="s">
        <v>5264</v>
      </c>
    </row>
    <row r="2062" spans="1:4">
      <c r="A2062" t="s">
        <v>5265</v>
      </c>
      <c r="B2062" t="s">
        <v>9</v>
      </c>
      <c r="C2062" t="s">
        <v>5266</v>
      </c>
      <c r="D2062" t="s">
        <v>5267</v>
      </c>
    </row>
    <row r="2063" spans="1:4">
      <c r="A2063" t="s">
        <v>5268</v>
      </c>
      <c r="B2063" t="s">
        <v>9</v>
      </c>
      <c r="C2063" t="s">
        <v>5269</v>
      </c>
      <c r="D2063" t="s">
        <v>5270</v>
      </c>
    </row>
    <row r="2064" spans="1:4">
      <c r="A2064" t="s">
        <v>5271</v>
      </c>
      <c r="B2064" t="s">
        <v>5</v>
      </c>
      <c r="C2064" t="s">
        <v>5272</v>
      </c>
      <c r="D2064" t="s">
        <v>3593</v>
      </c>
    </row>
    <row r="2065" spans="1:4">
      <c r="A2065" t="s">
        <v>5273</v>
      </c>
      <c r="B2065" t="s">
        <v>5</v>
      </c>
      <c r="C2065" t="s">
        <v>717</v>
      </c>
      <c r="D2065" t="s">
        <v>1466</v>
      </c>
    </row>
    <row r="2066" spans="1:4">
      <c r="A2066" t="s">
        <v>5274</v>
      </c>
      <c r="B2066" t="s">
        <v>5</v>
      </c>
      <c r="C2066" t="s">
        <v>5275</v>
      </c>
      <c r="D2066" t="s">
        <v>5276</v>
      </c>
    </row>
    <row r="2067" spans="1:4">
      <c r="A2067" t="s">
        <v>5277</v>
      </c>
      <c r="B2067" t="s">
        <v>5</v>
      </c>
      <c r="C2067" t="s">
        <v>5278</v>
      </c>
      <c r="D2067" t="s">
        <v>285</v>
      </c>
    </row>
    <row r="2068" spans="1:4">
      <c r="A2068" t="s">
        <v>5279</v>
      </c>
      <c r="B2068" t="s">
        <v>9</v>
      </c>
      <c r="C2068" t="s">
        <v>4017</v>
      </c>
      <c r="D2068" t="s">
        <v>5280</v>
      </c>
    </row>
    <row r="2069" spans="1:4">
      <c r="A2069" t="s">
        <v>5281</v>
      </c>
      <c r="B2069" t="s">
        <v>9</v>
      </c>
      <c r="C2069" t="s">
        <v>5282</v>
      </c>
      <c r="D2069" t="s">
        <v>5283</v>
      </c>
    </row>
    <row r="2070" spans="1:4">
      <c r="A2070" t="s">
        <v>5284</v>
      </c>
      <c r="B2070" t="s">
        <v>9</v>
      </c>
      <c r="C2070" t="s">
        <v>5285</v>
      </c>
      <c r="D2070" t="s">
        <v>5286</v>
      </c>
    </row>
    <row r="2071" spans="1:4">
      <c r="A2071" t="s">
        <v>5287</v>
      </c>
      <c r="B2071" t="s">
        <v>5</v>
      </c>
      <c r="C2071" t="s">
        <v>555</v>
      </c>
      <c r="D2071" t="s">
        <v>5288</v>
      </c>
    </row>
    <row r="2072" spans="1:4">
      <c r="A2072" t="s">
        <v>5289</v>
      </c>
      <c r="B2072" t="s">
        <v>9</v>
      </c>
      <c r="C2072" t="s">
        <v>646</v>
      </c>
      <c r="D2072" t="s">
        <v>587</v>
      </c>
    </row>
    <row r="2073" spans="1:4">
      <c r="A2073" t="s">
        <v>5290</v>
      </c>
      <c r="B2073" t="s">
        <v>5</v>
      </c>
      <c r="C2073" t="s">
        <v>5291</v>
      </c>
      <c r="D2073" t="s">
        <v>5292</v>
      </c>
    </row>
    <row r="2074" spans="1:4">
      <c r="A2074" t="s">
        <v>5293</v>
      </c>
      <c r="B2074" t="s">
        <v>9</v>
      </c>
      <c r="C2074" t="s">
        <v>5294</v>
      </c>
      <c r="D2074" t="s">
        <v>5295</v>
      </c>
    </row>
    <row r="2075" spans="1:4">
      <c r="A2075" t="s">
        <v>5296</v>
      </c>
      <c r="B2075" t="s">
        <v>5</v>
      </c>
      <c r="C2075" t="s">
        <v>5297</v>
      </c>
      <c r="D2075" t="s">
        <v>5298</v>
      </c>
    </row>
    <row r="2076" spans="1:4">
      <c r="A2076" t="s">
        <v>5299</v>
      </c>
      <c r="B2076" t="s">
        <v>5</v>
      </c>
      <c r="C2076" t="s">
        <v>5300</v>
      </c>
      <c r="D2076" t="s">
        <v>4969</v>
      </c>
    </row>
    <row r="2077" spans="1:4">
      <c r="A2077" t="s">
        <v>5301</v>
      </c>
      <c r="B2077" t="s">
        <v>9</v>
      </c>
      <c r="C2077" t="s">
        <v>4484</v>
      </c>
      <c r="D2077" t="s">
        <v>5302</v>
      </c>
    </row>
    <row r="2078" spans="1:4">
      <c r="A2078" t="s">
        <v>5303</v>
      </c>
      <c r="B2078" t="s">
        <v>9</v>
      </c>
      <c r="C2078" t="s">
        <v>278</v>
      </c>
      <c r="D2078" t="s">
        <v>5304</v>
      </c>
    </row>
    <row r="2079" spans="1:4">
      <c r="A2079" t="s">
        <v>5305</v>
      </c>
      <c r="B2079" t="s">
        <v>9</v>
      </c>
      <c r="C2079" t="s">
        <v>1780</v>
      </c>
      <c r="D2079" t="s">
        <v>5306</v>
      </c>
    </row>
    <row r="2080" spans="1:4">
      <c r="A2080" t="s">
        <v>5307</v>
      </c>
      <c r="B2080" t="s">
        <v>9</v>
      </c>
      <c r="C2080" t="s">
        <v>1521</v>
      </c>
      <c r="D2080" t="s">
        <v>5308</v>
      </c>
    </row>
    <row r="2081" spans="1:4">
      <c r="A2081" t="s">
        <v>5309</v>
      </c>
      <c r="B2081" t="s">
        <v>5</v>
      </c>
      <c r="C2081" t="s">
        <v>5310</v>
      </c>
      <c r="D2081" t="s">
        <v>2342</v>
      </c>
    </row>
    <row r="2082" spans="1:4">
      <c r="A2082" t="s">
        <v>5311</v>
      </c>
      <c r="B2082" t="s">
        <v>5</v>
      </c>
      <c r="C2082" t="s">
        <v>3166</v>
      </c>
      <c r="D2082" t="s">
        <v>5312</v>
      </c>
    </row>
    <row r="2083" spans="1:4">
      <c r="A2083" t="s">
        <v>5313</v>
      </c>
      <c r="B2083" t="s">
        <v>5</v>
      </c>
      <c r="C2083" t="s">
        <v>2918</v>
      </c>
      <c r="D2083" t="s">
        <v>5314</v>
      </c>
    </row>
    <row r="2084" spans="1:4">
      <c r="A2084" t="s">
        <v>5315</v>
      </c>
      <c r="B2084" t="s">
        <v>5</v>
      </c>
      <c r="C2084" t="s">
        <v>5316</v>
      </c>
      <c r="D2084" t="s">
        <v>5317</v>
      </c>
    </row>
    <row r="2085" spans="1:4">
      <c r="A2085" t="s">
        <v>5318</v>
      </c>
      <c r="B2085" t="s">
        <v>5</v>
      </c>
      <c r="C2085" t="s">
        <v>5319</v>
      </c>
      <c r="D2085" t="s">
        <v>5320</v>
      </c>
    </row>
    <row r="2086" spans="1:4">
      <c r="A2086" t="s">
        <v>5321</v>
      </c>
      <c r="B2086" t="s">
        <v>5</v>
      </c>
      <c r="C2086" t="s">
        <v>5322</v>
      </c>
      <c r="D2086" t="s">
        <v>5323</v>
      </c>
    </row>
    <row r="2087" spans="1:4">
      <c r="A2087" t="s">
        <v>5324</v>
      </c>
      <c r="B2087" t="s">
        <v>9</v>
      </c>
      <c r="C2087" t="s">
        <v>5325</v>
      </c>
      <c r="D2087" t="s">
        <v>5326</v>
      </c>
    </row>
    <row r="2088" spans="1:4">
      <c r="A2088" t="s">
        <v>5327</v>
      </c>
      <c r="B2088" t="s">
        <v>9</v>
      </c>
      <c r="C2088" t="s">
        <v>662</v>
      </c>
      <c r="D2088" t="s">
        <v>587</v>
      </c>
    </row>
    <row r="2089" spans="1:4">
      <c r="A2089" t="s">
        <v>5328</v>
      </c>
      <c r="B2089" t="s">
        <v>5</v>
      </c>
      <c r="C2089" t="s">
        <v>5329</v>
      </c>
      <c r="D2089" t="s">
        <v>5330</v>
      </c>
    </row>
    <row r="2090" spans="1:4">
      <c r="A2090" t="s">
        <v>5331</v>
      </c>
      <c r="B2090" t="s">
        <v>9</v>
      </c>
      <c r="C2090" t="s">
        <v>4938</v>
      </c>
      <c r="D2090" t="s">
        <v>5332</v>
      </c>
    </row>
    <row r="2091" spans="1:4">
      <c r="A2091" t="s">
        <v>5333</v>
      </c>
      <c r="B2091" t="s">
        <v>9</v>
      </c>
      <c r="C2091" t="s">
        <v>5334</v>
      </c>
      <c r="D2091" t="s">
        <v>5335</v>
      </c>
    </row>
    <row r="2092" spans="1:4">
      <c r="A2092" t="s">
        <v>5336</v>
      </c>
      <c r="B2092" t="s">
        <v>9</v>
      </c>
      <c r="C2092" t="s">
        <v>5337</v>
      </c>
      <c r="D2092" t="s">
        <v>5338</v>
      </c>
    </row>
    <row r="2093" spans="1:4">
      <c r="A2093" t="s">
        <v>5339</v>
      </c>
      <c r="B2093" t="s">
        <v>9</v>
      </c>
      <c r="C2093" t="s">
        <v>420</v>
      </c>
      <c r="D2093" t="s">
        <v>5340</v>
      </c>
    </row>
    <row r="2094" spans="1:4">
      <c r="A2094" t="s">
        <v>5341</v>
      </c>
      <c r="B2094" t="s">
        <v>9</v>
      </c>
      <c r="C2094" t="s">
        <v>314</v>
      </c>
      <c r="D2094" t="s">
        <v>5342</v>
      </c>
    </row>
    <row r="2095" spans="1:4">
      <c r="A2095" t="s">
        <v>5343</v>
      </c>
      <c r="B2095" t="s">
        <v>5</v>
      </c>
      <c r="C2095" t="s">
        <v>1269</v>
      </c>
      <c r="D2095" t="s">
        <v>5344</v>
      </c>
    </row>
    <row r="2096" spans="1:4">
      <c r="A2096" t="s">
        <v>5345</v>
      </c>
      <c r="B2096" t="s">
        <v>9</v>
      </c>
      <c r="C2096" t="s">
        <v>5346</v>
      </c>
      <c r="D2096" t="s">
        <v>5347</v>
      </c>
    </row>
    <row r="2097" spans="1:4">
      <c r="A2097" t="s">
        <v>5348</v>
      </c>
      <c r="B2097" t="s">
        <v>9</v>
      </c>
      <c r="C2097" t="s">
        <v>1977</v>
      </c>
      <c r="D2097" t="s">
        <v>5349</v>
      </c>
    </row>
    <row r="2098" spans="1:4">
      <c r="A2098" t="s">
        <v>5350</v>
      </c>
      <c r="B2098" t="s">
        <v>9</v>
      </c>
      <c r="C2098" t="s">
        <v>5351</v>
      </c>
      <c r="D2098" t="s">
        <v>5352</v>
      </c>
    </row>
    <row r="2099" spans="1:4">
      <c r="A2099" t="s">
        <v>5353</v>
      </c>
      <c r="B2099" t="s">
        <v>5</v>
      </c>
      <c r="C2099" t="s">
        <v>2381</v>
      </c>
      <c r="D2099" t="s">
        <v>5354</v>
      </c>
    </row>
    <row r="2100" spans="1:4">
      <c r="A2100" t="s">
        <v>5355</v>
      </c>
      <c r="B2100" t="s">
        <v>9</v>
      </c>
      <c r="C2100" t="s">
        <v>460</v>
      </c>
      <c r="D2100" t="s">
        <v>5356</v>
      </c>
    </row>
    <row r="2101" spans="1:4">
      <c r="A2101" t="s">
        <v>5357</v>
      </c>
      <c r="B2101" t="s">
        <v>5</v>
      </c>
      <c r="C2101" t="s">
        <v>5358</v>
      </c>
      <c r="D2101" t="s">
        <v>5359</v>
      </c>
    </row>
    <row r="2102" spans="1:4">
      <c r="A2102" t="s">
        <v>5360</v>
      </c>
      <c r="B2102" t="s">
        <v>5</v>
      </c>
      <c r="C2102" t="s">
        <v>5361</v>
      </c>
      <c r="D2102" t="s">
        <v>5362</v>
      </c>
    </row>
    <row r="2103" spans="1:4">
      <c r="A2103" t="s">
        <v>5363</v>
      </c>
      <c r="B2103" t="s">
        <v>9</v>
      </c>
      <c r="C2103" t="s">
        <v>1685</v>
      </c>
      <c r="D2103" t="s">
        <v>4303</v>
      </c>
    </row>
    <row r="2104" spans="1:4">
      <c r="A2104" t="s">
        <v>5364</v>
      </c>
      <c r="B2104" t="s">
        <v>9</v>
      </c>
      <c r="C2104" t="s">
        <v>5365</v>
      </c>
      <c r="D2104" t="s">
        <v>1427</v>
      </c>
    </row>
    <row r="2105" spans="1:4">
      <c r="A2105" t="s">
        <v>5366</v>
      </c>
      <c r="B2105" t="s">
        <v>9</v>
      </c>
      <c r="C2105" t="s">
        <v>1020</v>
      </c>
      <c r="D2105" t="s">
        <v>32</v>
      </c>
    </row>
    <row r="2106" spans="1:4">
      <c r="A2106" t="s">
        <v>5367</v>
      </c>
      <c r="B2106" t="s">
        <v>5</v>
      </c>
      <c r="C2106" t="s">
        <v>5368</v>
      </c>
      <c r="D2106" t="s">
        <v>5369</v>
      </c>
    </row>
    <row r="2107" spans="1:4">
      <c r="A2107" t="s">
        <v>5370</v>
      </c>
      <c r="B2107" t="s">
        <v>5</v>
      </c>
      <c r="C2107" t="s">
        <v>5371</v>
      </c>
      <c r="D2107" t="s">
        <v>5372</v>
      </c>
    </row>
    <row r="2108" spans="1:4">
      <c r="A2108" t="s">
        <v>5373</v>
      </c>
      <c r="B2108" t="s">
        <v>5</v>
      </c>
      <c r="C2108" t="s">
        <v>5374</v>
      </c>
      <c r="D2108" t="s">
        <v>5375</v>
      </c>
    </row>
    <row r="2109" spans="1:4">
      <c r="A2109" t="s">
        <v>5376</v>
      </c>
      <c r="B2109" t="s">
        <v>5</v>
      </c>
      <c r="C2109" t="s">
        <v>5377</v>
      </c>
      <c r="D2109" t="s">
        <v>5378</v>
      </c>
    </row>
    <row r="2110" spans="1:4">
      <c r="A2110" t="s">
        <v>5379</v>
      </c>
      <c r="B2110" t="s">
        <v>5</v>
      </c>
      <c r="C2110" t="s">
        <v>5380</v>
      </c>
      <c r="D2110" t="s">
        <v>1318</v>
      </c>
    </row>
    <row r="2111" spans="1:4">
      <c r="A2111" t="s">
        <v>5381</v>
      </c>
      <c r="B2111" t="s">
        <v>5</v>
      </c>
      <c r="C2111" t="s">
        <v>5382</v>
      </c>
      <c r="D2111" t="s">
        <v>5383</v>
      </c>
    </row>
    <row r="2112" spans="1:4">
      <c r="A2112" t="s">
        <v>5384</v>
      </c>
      <c r="B2112" t="s">
        <v>5</v>
      </c>
      <c r="C2112" t="s">
        <v>5385</v>
      </c>
      <c r="D2112" t="s">
        <v>5386</v>
      </c>
    </row>
    <row r="2113" spans="1:4">
      <c r="A2113" t="s">
        <v>5387</v>
      </c>
      <c r="B2113" t="s">
        <v>5</v>
      </c>
      <c r="C2113" t="s">
        <v>5388</v>
      </c>
      <c r="D2113" t="s">
        <v>5389</v>
      </c>
    </row>
    <row r="2114" spans="1:4">
      <c r="A2114" t="s">
        <v>5390</v>
      </c>
      <c r="B2114" t="s">
        <v>5</v>
      </c>
      <c r="C2114" t="s">
        <v>2305</v>
      </c>
      <c r="D2114" t="s">
        <v>5391</v>
      </c>
    </row>
    <row r="2115" spans="1:4">
      <c r="A2115" t="s">
        <v>5392</v>
      </c>
      <c r="B2115" t="s">
        <v>5</v>
      </c>
      <c r="C2115" t="s">
        <v>980</v>
      </c>
      <c r="D2115" t="s">
        <v>5393</v>
      </c>
    </row>
    <row r="2116" spans="1:4">
      <c r="A2116" t="s">
        <v>5394</v>
      </c>
      <c r="B2116" t="s">
        <v>5</v>
      </c>
      <c r="C2116" t="s">
        <v>1463</v>
      </c>
      <c r="D2116" t="s">
        <v>5395</v>
      </c>
    </row>
    <row r="2117" spans="1:4">
      <c r="A2117" t="s">
        <v>5396</v>
      </c>
      <c r="B2117" t="s">
        <v>5</v>
      </c>
      <c r="C2117" t="s">
        <v>5397</v>
      </c>
      <c r="D2117" t="s">
        <v>5398</v>
      </c>
    </row>
    <row r="2118" spans="1:4">
      <c r="A2118" t="s">
        <v>5399</v>
      </c>
      <c r="B2118" t="s">
        <v>5</v>
      </c>
      <c r="C2118" t="s">
        <v>5400</v>
      </c>
      <c r="D2118" t="s">
        <v>5401</v>
      </c>
    </row>
    <row r="2119" spans="1:4">
      <c r="A2119" t="s">
        <v>5402</v>
      </c>
      <c r="B2119" t="s">
        <v>9</v>
      </c>
      <c r="C2119" t="s">
        <v>5403</v>
      </c>
      <c r="D2119" t="s">
        <v>5404</v>
      </c>
    </row>
    <row r="2120" spans="1:4">
      <c r="A2120" t="s">
        <v>5405</v>
      </c>
      <c r="B2120" t="s">
        <v>9</v>
      </c>
      <c r="C2120" t="s">
        <v>460</v>
      </c>
      <c r="D2120" t="s">
        <v>5406</v>
      </c>
    </row>
    <row r="2121" spans="1:4">
      <c r="A2121" t="s">
        <v>5407</v>
      </c>
      <c r="B2121" t="s">
        <v>5</v>
      </c>
      <c r="C2121" t="s">
        <v>1408</v>
      </c>
      <c r="D2121" t="s">
        <v>5408</v>
      </c>
    </row>
    <row r="2122" spans="1:4">
      <c r="A2122" t="s">
        <v>5409</v>
      </c>
      <c r="B2122" t="s">
        <v>5</v>
      </c>
      <c r="C2122" t="s">
        <v>5410</v>
      </c>
      <c r="D2122" t="s">
        <v>5411</v>
      </c>
    </row>
    <row r="2123" spans="1:4">
      <c r="A2123" t="s">
        <v>5412</v>
      </c>
      <c r="B2123" t="s">
        <v>5</v>
      </c>
      <c r="C2123" t="s">
        <v>5413</v>
      </c>
      <c r="D2123" t="s">
        <v>5414</v>
      </c>
    </row>
    <row r="2124" spans="1:4">
      <c r="A2124" t="s">
        <v>5415</v>
      </c>
      <c r="B2124" t="s">
        <v>5</v>
      </c>
      <c r="C2124" t="s">
        <v>5416</v>
      </c>
      <c r="D2124" t="s">
        <v>5417</v>
      </c>
    </row>
    <row r="2125" spans="1:4">
      <c r="A2125" t="s">
        <v>5418</v>
      </c>
      <c r="B2125" t="s">
        <v>5</v>
      </c>
      <c r="C2125" t="s">
        <v>5419</v>
      </c>
      <c r="D2125" t="s">
        <v>2043</v>
      </c>
    </row>
    <row r="2126" spans="1:4">
      <c r="A2126" t="s">
        <v>5420</v>
      </c>
      <c r="B2126" t="s">
        <v>5</v>
      </c>
      <c r="C2126" t="s">
        <v>5421</v>
      </c>
      <c r="D2126" t="s">
        <v>5422</v>
      </c>
    </row>
    <row r="2127" spans="1:4">
      <c r="A2127" t="s">
        <v>5423</v>
      </c>
      <c r="B2127" t="s">
        <v>5</v>
      </c>
      <c r="C2127" t="s">
        <v>528</v>
      </c>
      <c r="D2127" t="s">
        <v>5424</v>
      </c>
    </row>
    <row r="2128" spans="1:4">
      <c r="A2128" t="s">
        <v>5425</v>
      </c>
      <c r="B2128" t="s">
        <v>9</v>
      </c>
      <c r="C2128" t="s">
        <v>5426</v>
      </c>
      <c r="D2128" t="s">
        <v>5427</v>
      </c>
    </row>
    <row r="2129" spans="1:4">
      <c r="A2129" t="s">
        <v>5428</v>
      </c>
      <c r="B2129" t="s">
        <v>5</v>
      </c>
      <c r="C2129" t="s">
        <v>4436</v>
      </c>
      <c r="D2129" t="s">
        <v>5429</v>
      </c>
    </row>
    <row r="2130" spans="1:4">
      <c r="A2130" t="s">
        <v>5430</v>
      </c>
      <c r="B2130" t="s">
        <v>5</v>
      </c>
      <c r="C2130" t="s">
        <v>5431</v>
      </c>
      <c r="D2130" t="s">
        <v>5432</v>
      </c>
    </row>
    <row r="2131" spans="1:4">
      <c r="A2131" t="s">
        <v>5433</v>
      </c>
      <c r="B2131" t="s">
        <v>5</v>
      </c>
      <c r="C2131" t="s">
        <v>4144</v>
      </c>
      <c r="D2131" t="s">
        <v>2211</v>
      </c>
    </row>
    <row r="2132" spans="1:4">
      <c r="A2132" t="s">
        <v>5434</v>
      </c>
      <c r="B2132" t="s">
        <v>5</v>
      </c>
      <c r="C2132" t="s">
        <v>5435</v>
      </c>
      <c r="D2132" t="s">
        <v>124</v>
      </c>
    </row>
    <row r="2133" spans="1:4">
      <c r="A2133" t="s">
        <v>5436</v>
      </c>
      <c r="B2133" t="s">
        <v>9</v>
      </c>
      <c r="C2133" t="s">
        <v>5437</v>
      </c>
      <c r="D2133" t="s">
        <v>5438</v>
      </c>
    </row>
    <row r="2134" spans="1:4">
      <c r="A2134" t="s">
        <v>5439</v>
      </c>
      <c r="B2134" t="s">
        <v>5</v>
      </c>
      <c r="C2134" t="s">
        <v>2097</v>
      </c>
      <c r="D2134" t="s">
        <v>5440</v>
      </c>
    </row>
    <row r="2135" spans="1:4">
      <c r="A2135" t="s">
        <v>5441</v>
      </c>
      <c r="B2135" t="s">
        <v>9</v>
      </c>
      <c r="C2135" t="s">
        <v>751</v>
      </c>
      <c r="D2135" t="s">
        <v>5442</v>
      </c>
    </row>
    <row r="2136" spans="1:4">
      <c r="A2136" t="s">
        <v>5443</v>
      </c>
      <c r="B2136" t="s">
        <v>9</v>
      </c>
      <c r="C2136" t="s">
        <v>2279</v>
      </c>
      <c r="D2136" t="s">
        <v>5444</v>
      </c>
    </row>
    <row r="2137" spans="1:4">
      <c r="A2137" t="s">
        <v>5445</v>
      </c>
      <c r="B2137" t="s">
        <v>9</v>
      </c>
      <c r="C2137" t="s">
        <v>5446</v>
      </c>
      <c r="D2137" t="s">
        <v>5159</v>
      </c>
    </row>
    <row r="2138" spans="1:4">
      <c r="A2138" t="s">
        <v>5447</v>
      </c>
      <c r="B2138" t="s">
        <v>9</v>
      </c>
      <c r="C2138" t="s">
        <v>5448</v>
      </c>
      <c r="D2138" t="s">
        <v>4142</v>
      </c>
    </row>
    <row r="2139" spans="1:4">
      <c r="A2139" t="s">
        <v>5449</v>
      </c>
      <c r="B2139" t="s">
        <v>1360</v>
      </c>
      <c r="C2139" t="s">
        <v>1269</v>
      </c>
      <c r="D2139" t="s">
        <v>5450</v>
      </c>
    </row>
    <row r="2140" spans="1:4">
      <c r="A2140" t="s">
        <v>5451</v>
      </c>
      <c r="B2140" t="s">
        <v>9</v>
      </c>
      <c r="C2140" t="s">
        <v>5452</v>
      </c>
      <c r="D2140" t="s">
        <v>5453</v>
      </c>
    </row>
    <row r="2141" spans="1:4">
      <c r="A2141" t="s">
        <v>5454</v>
      </c>
      <c r="B2141" t="s">
        <v>9</v>
      </c>
      <c r="C2141" t="s">
        <v>285</v>
      </c>
      <c r="D2141" t="s">
        <v>5455</v>
      </c>
    </row>
    <row r="2142" spans="1:4">
      <c r="A2142" t="s">
        <v>5456</v>
      </c>
      <c r="B2142" t="s">
        <v>5</v>
      </c>
      <c r="C2142" t="s">
        <v>239</v>
      </c>
      <c r="D2142" t="s">
        <v>5457</v>
      </c>
    </row>
    <row r="2143" spans="1:4">
      <c r="A2143" t="s">
        <v>5458</v>
      </c>
      <c r="B2143" t="s">
        <v>5</v>
      </c>
      <c r="C2143" t="s">
        <v>5459</v>
      </c>
      <c r="D2143" t="s">
        <v>5460</v>
      </c>
    </row>
    <row r="2144" spans="1:4">
      <c r="A2144" t="s">
        <v>5461</v>
      </c>
      <c r="B2144" t="s">
        <v>5</v>
      </c>
      <c r="C2144" t="s">
        <v>5462</v>
      </c>
      <c r="D2144" t="s">
        <v>5463</v>
      </c>
    </row>
    <row r="2145" spans="1:4">
      <c r="A2145" t="s">
        <v>5464</v>
      </c>
      <c r="B2145" t="s">
        <v>5</v>
      </c>
      <c r="C2145" t="s">
        <v>5465</v>
      </c>
      <c r="D2145" t="s">
        <v>5466</v>
      </c>
    </row>
    <row r="2146" spans="1:4">
      <c r="A2146" t="s">
        <v>5467</v>
      </c>
      <c r="B2146" t="s">
        <v>9</v>
      </c>
      <c r="C2146" t="s">
        <v>5468</v>
      </c>
      <c r="D2146" t="s">
        <v>5469</v>
      </c>
    </row>
    <row r="2147" spans="1:4">
      <c r="A2147" t="s">
        <v>5470</v>
      </c>
      <c r="B2147" t="s">
        <v>9</v>
      </c>
      <c r="C2147" t="s">
        <v>5471</v>
      </c>
      <c r="D2147" t="s">
        <v>5472</v>
      </c>
    </row>
    <row r="2148" spans="1:4">
      <c r="A2148" t="s">
        <v>5473</v>
      </c>
      <c r="B2148" t="s">
        <v>9</v>
      </c>
      <c r="C2148" t="s">
        <v>5474</v>
      </c>
      <c r="D2148" t="s">
        <v>5475</v>
      </c>
    </row>
    <row r="2149" spans="1:4">
      <c r="A2149" t="s">
        <v>5476</v>
      </c>
      <c r="B2149" t="s">
        <v>9</v>
      </c>
      <c r="C2149" t="s">
        <v>5477</v>
      </c>
      <c r="D2149" t="s">
        <v>5478</v>
      </c>
    </row>
    <row r="2150" spans="1:4">
      <c r="A2150" t="s">
        <v>5479</v>
      </c>
      <c r="B2150" t="s">
        <v>9</v>
      </c>
      <c r="C2150" t="s">
        <v>82</v>
      </c>
      <c r="D2150" t="s">
        <v>5480</v>
      </c>
    </row>
    <row r="2151" spans="1:4">
      <c r="A2151" t="s">
        <v>5481</v>
      </c>
      <c r="B2151" t="s">
        <v>9</v>
      </c>
      <c r="C2151" t="s">
        <v>5482</v>
      </c>
      <c r="D2151" t="s">
        <v>3735</v>
      </c>
    </row>
    <row r="2152" spans="1:4">
      <c r="A2152" t="s">
        <v>5483</v>
      </c>
      <c r="B2152" t="s">
        <v>9</v>
      </c>
      <c r="C2152" t="s">
        <v>5484</v>
      </c>
      <c r="D2152" t="s">
        <v>5485</v>
      </c>
    </row>
    <row r="2153" spans="1:4">
      <c r="A2153" t="s">
        <v>5486</v>
      </c>
      <c r="B2153" t="s">
        <v>9</v>
      </c>
      <c r="C2153" t="s">
        <v>5487</v>
      </c>
      <c r="D2153" t="s">
        <v>5488</v>
      </c>
    </row>
    <row r="2154" spans="1:4">
      <c r="A2154" t="s">
        <v>5489</v>
      </c>
      <c r="B2154" t="s">
        <v>9</v>
      </c>
      <c r="C2154" t="s">
        <v>5490</v>
      </c>
      <c r="D2154" t="s">
        <v>5491</v>
      </c>
    </row>
    <row r="2155" spans="1:4">
      <c r="A2155" t="s">
        <v>5492</v>
      </c>
      <c r="B2155" t="s">
        <v>9</v>
      </c>
      <c r="C2155" t="s">
        <v>5493</v>
      </c>
      <c r="D2155" t="s">
        <v>5494</v>
      </c>
    </row>
    <row r="2156" spans="1:4">
      <c r="A2156" t="s">
        <v>5495</v>
      </c>
      <c r="B2156" t="s">
        <v>9</v>
      </c>
      <c r="C2156" t="s">
        <v>5496</v>
      </c>
      <c r="D2156" t="s">
        <v>5408</v>
      </c>
    </row>
    <row r="2157" spans="1:4">
      <c r="A2157" t="s">
        <v>5497</v>
      </c>
      <c r="B2157" t="s">
        <v>9</v>
      </c>
      <c r="C2157" t="s">
        <v>4904</v>
      </c>
      <c r="D2157" t="s">
        <v>5498</v>
      </c>
    </row>
    <row r="2158" spans="1:4">
      <c r="A2158" t="s">
        <v>5499</v>
      </c>
      <c r="B2158" t="s">
        <v>9</v>
      </c>
      <c r="C2158" t="s">
        <v>28</v>
      </c>
      <c r="D2158" t="s">
        <v>5500</v>
      </c>
    </row>
    <row r="2159" spans="1:4">
      <c r="A2159" t="s">
        <v>5501</v>
      </c>
      <c r="B2159" t="s">
        <v>5</v>
      </c>
      <c r="C2159" t="s">
        <v>5502</v>
      </c>
      <c r="D2159" t="s">
        <v>2894</v>
      </c>
    </row>
    <row r="2160" spans="1:4">
      <c r="A2160" t="s">
        <v>5503</v>
      </c>
      <c r="B2160" t="s">
        <v>5</v>
      </c>
      <c r="C2160" t="s">
        <v>4511</v>
      </c>
      <c r="D2160" t="s">
        <v>5504</v>
      </c>
    </row>
    <row r="2161" spans="1:4">
      <c r="A2161" t="s">
        <v>5505</v>
      </c>
      <c r="B2161" t="s">
        <v>5</v>
      </c>
      <c r="C2161" t="s">
        <v>5506</v>
      </c>
      <c r="D2161" t="s">
        <v>5507</v>
      </c>
    </row>
    <row r="2162" spans="1:4">
      <c r="A2162" t="s">
        <v>5508</v>
      </c>
      <c r="B2162" t="s">
        <v>5</v>
      </c>
      <c r="C2162" t="s">
        <v>2122</v>
      </c>
      <c r="D2162" t="s">
        <v>5509</v>
      </c>
    </row>
    <row r="2163" spans="1:4">
      <c r="A2163" t="s">
        <v>5510</v>
      </c>
      <c r="B2163" t="s">
        <v>5</v>
      </c>
      <c r="C2163" t="s">
        <v>546</v>
      </c>
      <c r="D2163" t="s">
        <v>5511</v>
      </c>
    </row>
    <row r="2164" spans="1:4">
      <c r="A2164" t="s">
        <v>5512</v>
      </c>
      <c r="B2164" t="s">
        <v>1360</v>
      </c>
      <c r="C2164" t="s">
        <v>5513</v>
      </c>
      <c r="D2164" t="s">
        <v>5514</v>
      </c>
    </row>
    <row r="2165" spans="1:4">
      <c r="A2165" t="s">
        <v>5515</v>
      </c>
      <c r="B2165" t="s">
        <v>5</v>
      </c>
      <c r="C2165" t="s">
        <v>5516</v>
      </c>
      <c r="D2165" t="s">
        <v>243</v>
      </c>
    </row>
    <row r="2166" spans="1:4">
      <c r="A2166" t="s">
        <v>5517</v>
      </c>
      <c r="B2166" t="s">
        <v>9</v>
      </c>
      <c r="C2166" t="s">
        <v>2008</v>
      </c>
      <c r="D2166" t="s">
        <v>5518</v>
      </c>
    </row>
    <row r="2167" spans="1:4">
      <c r="A2167" t="s">
        <v>5519</v>
      </c>
      <c r="B2167" t="s">
        <v>9</v>
      </c>
      <c r="C2167" t="s">
        <v>5520</v>
      </c>
      <c r="D2167" t="s">
        <v>5521</v>
      </c>
    </row>
    <row r="2168" spans="1:4">
      <c r="A2168" t="s">
        <v>5522</v>
      </c>
      <c r="B2168" t="s">
        <v>9</v>
      </c>
      <c r="C2168" t="s">
        <v>5523</v>
      </c>
      <c r="D2168" t="s">
        <v>5524</v>
      </c>
    </row>
    <row r="2169" spans="1:4">
      <c r="A2169" t="s">
        <v>5525</v>
      </c>
      <c r="B2169" t="s">
        <v>9</v>
      </c>
      <c r="C2169" t="s">
        <v>1606</v>
      </c>
      <c r="D2169" t="s">
        <v>5526</v>
      </c>
    </row>
    <row r="2170" spans="1:4">
      <c r="A2170" t="s">
        <v>5527</v>
      </c>
      <c r="B2170" t="s">
        <v>9</v>
      </c>
      <c r="C2170" t="s">
        <v>5528</v>
      </c>
      <c r="D2170" t="s">
        <v>5529</v>
      </c>
    </row>
    <row r="2171" spans="1:4">
      <c r="A2171" t="s">
        <v>5530</v>
      </c>
      <c r="B2171" t="s">
        <v>9</v>
      </c>
      <c r="C2171" t="s">
        <v>429</v>
      </c>
      <c r="D2171" t="s">
        <v>5531</v>
      </c>
    </row>
    <row r="2172" spans="1:4">
      <c r="A2172" t="s">
        <v>5532</v>
      </c>
      <c r="B2172" t="s">
        <v>5</v>
      </c>
      <c r="C2172" t="s">
        <v>1894</v>
      </c>
      <c r="D2172" t="s">
        <v>5533</v>
      </c>
    </row>
    <row r="2173" spans="1:4">
      <c r="A2173" t="s">
        <v>5534</v>
      </c>
      <c r="B2173" t="s">
        <v>9</v>
      </c>
      <c r="C2173" t="s">
        <v>451</v>
      </c>
      <c r="D2173" t="s">
        <v>4338</v>
      </c>
    </row>
    <row r="2174" spans="1:4">
      <c r="A2174" t="s">
        <v>5535</v>
      </c>
      <c r="B2174" t="s">
        <v>9</v>
      </c>
      <c r="C2174" t="s">
        <v>5536</v>
      </c>
      <c r="D2174" t="s">
        <v>5537</v>
      </c>
    </row>
    <row r="2175" spans="1:4">
      <c r="A2175" t="s">
        <v>5538</v>
      </c>
      <c r="B2175" t="s">
        <v>5</v>
      </c>
      <c r="C2175" t="s">
        <v>5539</v>
      </c>
      <c r="D2175" t="s">
        <v>3006</v>
      </c>
    </row>
    <row r="2176" spans="1:4">
      <c r="A2176" t="s">
        <v>5540</v>
      </c>
      <c r="B2176" t="s">
        <v>9</v>
      </c>
      <c r="C2176" t="s">
        <v>5541</v>
      </c>
      <c r="D2176" t="s">
        <v>5542</v>
      </c>
    </row>
    <row r="2177" spans="1:4">
      <c r="A2177" t="s">
        <v>5543</v>
      </c>
      <c r="B2177" t="s">
        <v>5</v>
      </c>
      <c r="C2177" t="s">
        <v>5544</v>
      </c>
      <c r="D2177" t="s">
        <v>660</v>
      </c>
    </row>
    <row r="2178" spans="1:4">
      <c r="A2178" t="s">
        <v>5545</v>
      </c>
      <c r="B2178" t="s">
        <v>5</v>
      </c>
      <c r="C2178" t="s">
        <v>5546</v>
      </c>
      <c r="D2178" t="s">
        <v>634</v>
      </c>
    </row>
    <row r="2179" spans="1:4">
      <c r="A2179" t="s">
        <v>5547</v>
      </c>
      <c r="B2179" t="s">
        <v>5</v>
      </c>
      <c r="C2179" t="s">
        <v>1011</v>
      </c>
      <c r="D2179" t="s">
        <v>1839</v>
      </c>
    </row>
    <row r="2180" spans="1:4">
      <c r="A2180" t="s">
        <v>5548</v>
      </c>
      <c r="B2180" t="s">
        <v>5</v>
      </c>
      <c r="C2180" t="s">
        <v>5549</v>
      </c>
      <c r="D2180" t="s">
        <v>5550</v>
      </c>
    </row>
    <row r="2181" spans="1:4">
      <c r="A2181" t="s">
        <v>5551</v>
      </c>
      <c r="B2181" t="s">
        <v>5</v>
      </c>
      <c r="C2181" t="s">
        <v>955</v>
      </c>
      <c r="D2181" t="s">
        <v>3099</v>
      </c>
    </row>
    <row r="2182" spans="1:4">
      <c r="A2182" t="s">
        <v>5552</v>
      </c>
      <c r="B2182" t="s">
        <v>5</v>
      </c>
      <c r="C2182" t="s">
        <v>5553</v>
      </c>
      <c r="D2182" t="s">
        <v>5554</v>
      </c>
    </row>
    <row r="2183" spans="1:4">
      <c r="A2183" t="s">
        <v>5555</v>
      </c>
      <c r="B2183" t="s">
        <v>5</v>
      </c>
      <c r="C2183" t="s">
        <v>1005</v>
      </c>
      <c r="D2183" t="s">
        <v>5556</v>
      </c>
    </row>
    <row r="2184" spans="1:4">
      <c r="A2184" t="s">
        <v>5557</v>
      </c>
      <c r="B2184" t="s">
        <v>9</v>
      </c>
      <c r="C2184" t="s">
        <v>4676</v>
      </c>
      <c r="D2184" t="s">
        <v>1100</v>
      </c>
    </row>
    <row r="2185" spans="1:4">
      <c r="A2185" t="s">
        <v>5558</v>
      </c>
      <c r="B2185" t="s">
        <v>9</v>
      </c>
      <c r="C2185" t="s">
        <v>5559</v>
      </c>
      <c r="D2185" t="s">
        <v>5560</v>
      </c>
    </row>
    <row r="2186" spans="1:4">
      <c r="A2186" t="s">
        <v>5561</v>
      </c>
      <c r="B2186" t="s">
        <v>9</v>
      </c>
      <c r="C2186" t="s">
        <v>745</v>
      </c>
      <c r="D2186" t="s">
        <v>5562</v>
      </c>
    </row>
    <row r="2187" spans="1:4">
      <c r="A2187" t="s">
        <v>5563</v>
      </c>
      <c r="B2187" t="s">
        <v>9</v>
      </c>
      <c r="C2187" t="s">
        <v>5564</v>
      </c>
      <c r="D2187" t="s">
        <v>1529</v>
      </c>
    </row>
    <row r="2188" spans="1:4">
      <c r="A2188" t="s">
        <v>5565</v>
      </c>
      <c r="B2188" t="s">
        <v>9</v>
      </c>
      <c r="C2188" t="s">
        <v>25</v>
      </c>
      <c r="D2188" t="s">
        <v>5566</v>
      </c>
    </row>
    <row r="2189" spans="1:4">
      <c r="A2189" t="s">
        <v>5567</v>
      </c>
      <c r="B2189" t="s">
        <v>9</v>
      </c>
      <c r="C2189" t="s">
        <v>251</v>
      </c>
      <c r="D2189" t="s">
        <v>5568</v>
      </c>
    </row>
    <row r="2190" spans="1:4">
      <c r="A2190" t="s">
        <v>5569</v>
      </c>
      <c r="B2190" t="s">
        <v>9</v>
      </c>
      <c r="C2190" t="s">
        <v>5570</v>
      </c>
      <c r="D2190" t="s">
        <v>3548</v>
      </c>
    </row>
    <row r="2191" spans="1:4">
      <c r="A2191" t="s">
        <v>5571</v>
      </c>
      <c r="B2191" t="s">
        <v>9</v>
      </c>
      <c r="C2191" t="s">
        <v>5572</v>
      </c>
      <c r="D2191" t="s">
        <v>5573</v>
      </c>
    </row>
    <row r="2192" spans="1:4">
      <c r="A2192" t="s">
        <v>5574</v>
      </c>
      <c r="B2192" t="s">
        <v>9</v>
      </c>
      <c r="C2192" t="s">
        <v>5575</v>
      </c>
      <c r="D2192" t="s">
        <v>629</v>
      </c>
    </row>
    <row r="2193" spans="1:4">
      <c r="A2193" t="s">
        <v>5576</v>
      </c>
      <c r="B2193" t="s">
        <v>9</v>
      </c>
      <c r="C2193" t="s">
        <v>5577</v>
      </c>
      <c r="D2193" t="s">
        <v>5578</v>
      </c>
    </row>
    <row r="2194" spans="1:4">
      <c r="A2194" t="s">
        <v>5579</v>
      </c>
      <c r="B2194" t="s">
        <v>9</v>
      </c>
      <c r="C2194" t="s">
        <v>2843</v>
      </c>
      <c r="D2194" t="s">
        <v>4518</v>
      </c>
    </row>
    <row r="2195" spans="1:4">
      <c r="A2195" t="s">
        <v>5580</v>
      </c>
      <c r="B2195" t="s">
        <v>9</v>
      </c>
      <c r="C2195" t="s">
        <v>5581</v>
      </c>
      <c r="D2195" t="s">
        <v>1707</v>
      </c>
    </row>
    <row r="2196" spans="1:4">
      <c r="A2196" t="s">
        <v>5582</v>
      </c>
      <c r="B2196" t="s">
        <v>9</v>
      </c>
      <c r="C2196" t="s">
        <v>5583</v>
      </c>
      <c r="D2196" t="s">
        <v>5584</v>
      </c>
    </row>
    <row r="2197" spans="1:4">
      <c r="A2197" t="s">
        <v>5585</v>
      </c>
      <c r="B2197" t="s">
        <v>9</v>
      </c>
      <c r="C2197" t="s">
        <v>5586</v>
      </c>
      <c r="D2197" t="s">
        <v>1438</v>
      </c>
    </row>
    <row r="2198" spans="1:4">
      <c r="A2198" t="s">
        <v>5587</v>
      </c>
      <c r="B2198" t="s">
        <v>9</v>
      </c>
      <c r="C2198" t="s">
        <v>5588</v>
      </c>
      <c r="D2198" t="s">
        <v>5589</v>
      </c>
    </row>
    <row r="2199" spans="1:4">
      <c r="A2199" t="s">
        <v>5590</v>
      </c>
      <c r="B2199" t="s">
        <v>9</v>
      </c>
      <c r="C2199" t="s">
        <v>151</v>
      </c>
      <c r="D2199" t="s">
        <v>5591</v>
      </c>
    </row>
    <row r="2200" spans="1:4">
      <c r="A2200" t="s">
        <v>5592</v>
      </c>
      <c r="B2200" t="s">
        <v>9</v>
      </c>
      <c r="C2200" t="s">
        <v>5593</v>
      </c>
      <c r="D2200" t="s">
        <v>5594</v>
      </c>
    </row>
    <row r="2201" spans="1:4">
      <c r="A2201" t="s">
        <v>5595</v>
      </c>
      <c r="B2201" t="s">
        <v>9</v>
      </c>
      <c r="C2201" t="s">
        <v>4969</v>
      </c>
      <c r="D2201" t="s">
        <v>5596</v>
      </c>
    </row>
    <row r="2202" spans="1:4">
      <c r="A2202" t="s">
        <v>5597</v>
      </c>
      <c r="B2202" t="s">
        <v>9</v>
      </c>
      <c r="C2202" t="s">
        <v>5598</v>
      </c>
      <c r="D2202" t="s">
        <v>5599</v>
      </c>
    </row>
    <row r="2203" spans="1:4">
      <c r="A2203" t="s">
        <v>5600</v>
      </c>
      <c r="B2203" t="s">
        <v>9</v>
      </c>
      <c r="C2203" t="s">
        <v>534</v>
      </c>
      <c r="D2203" t="s">
        <v>5601</v>
      </c>
    </row>
    <row r="2204" spans="1:4">
      <c r="A2204" t="s">
        <v>5602</v>
      </c>
      <c r="B2204" t="s">
        <v>5</v>
      </c>
      <c r="C2204" t="s">
        <v>5603</v>
      </c>
      <c r="D2204" t="s">
        <v>5604</v>
      </c>
    </row>
    <row r="2205" spans="1:4">
      <c r="A2205" t="s">
        <v>5605</v>
      </c>
      <c r="B2205" t="s">
        <v>5</v>
      </c>
      <c r="C2205" t="s">
        <v>4269</v>
      </c>
      <c r="D2205" t="s">
        <v>5606</v>
      </c>
    </row>
    <row r="2206" spans="1:4">
      <c r="A2206" t="s">
        <v>5607</v>
      </c>
      <c r="B2206" t="s">
        <v>5</v>
      </c>
      <c r="C2206" t="s">
        <v>5608</v>
      </c>
      <c r="D2206" t="s">
        <v>5609</v>
      </c>
    </row>
    <row r="2207" spans="1:4">
      <c r="A2207" t="s">
        <v>5610</v>
      </c>
      <c r="B2207" t="s">
        <v>9</v>
      </c>
      <c r="C2207" t="s">
        <v>5611</v>
      </c>
      <c r="D2207" t="s">
        <v>5612</v>
      </c>
    </row>
    <row r="2208" spans="1:4">
      <c r="A2208" t="s">
        <v>5613</v>
      </c>
      <c r="B2208" t="s">
        <v>9</v>
      </c>
      <c r="C2208" t="s">
        <v>3801</v>
      </c>
      <c r="D2208" t="s">
        <v>5614</v>
      </c>
    </row>
    <row r="2209" spans="1:4">
      <c r="A2209" t="s">
        <v>5615</v>
      </c>
      <c r="B2209" t="s">
        <v>5</v>
      </c>
      <c r="C2209" t="s">
        <v>5616</v>
      </c>
      <c r="D2209" t="s">
        <v>5617</v>
      </c>
    </row>
    <row r="2210" spans="1:4">
      <c r="A2210" t="s">
        <v>5618</v>
      </c>
      <c r="B2210" t="s">
        <v>5</v>
      </c>
      <c r="C2210" t="s">
        <v>5619</v>
      </c>
      <c r="D2210" t="s">
        <v>5620</v>
      </c>
    </row>
    <row r="2211" spans="1:4">
      <c r="A2211" t="s">
        <v>5621</v>
      </c>
      <c r="B2211" t="s">
        <v>5</v>
      </c>
      <c r="C2211" t="s">
        <v>55</v>
      </c>
      <c r="D2211" t="s">
        <v>209</v>
      </c>
    </row>
    <row r="2212" spans="1:4">
      <c r="A2212" t="s">
        <v>5622</v>
      </c>
      <c r="B2212" t="s">
        <v>9</v>
      </c>
      <c r="C2212" t="s">
        <v>1159</v>
      </c>
      <c r="D2212" t="s">
        <v>5623</v>
      </c>
    </row>
    <row r="2213" spans="1:4">
      <c r="A2213" t="s">
        <v>5624</v>
      </c>
      <c r="B2213" t="s">
        <v>9</v>
      </c>
      <c r="C2213" t="s">
        <v>3801</v>
      </c>
      <c r="D2213" t="s">
        <v>4661</v>
      </c>
    </row>
    <row r="2214" spans="1:4">
      <c r="A2214" t="s">
        <v>5625</v>
      </c>
      <c r="B2214" t="s">
        <v>9</v>
      </c>
      <c r="C2214" t="s">
        <v>1167</v>
      </c>
      <c r="D2214" t="s">
        <v>5626</v>
      </c>
    </row>
    <row r="2215" spans="1:4">
      <c r="A2215" t="s">
        <v>5627</v>
      </c>
      <c r="B2215" t="s">
        <v>5</v>
      </c>
      <c r="C2215" t="s">
        <v>5628</v>
      </c>
      <c r="D2215" t="s">
        <v>5629</v>
      </c>
    </row>
    <row r="2216" spans="1:4">
      <c r="A2216" t="s">
        <v>5630</v>
      </c>
      <c r="B2216" t="s">
        <v>5</v>
      </c>
      <c r="C2216" t="s">
        <v>1197</v>
      </c>
      <c r="D2216" t="s">
        <v>5631</v>
      </c>
    </row>
    <row r="2217" spans="1:4">
      <c r="A2217" t="s">
        <v>5632</v>
      </c>
      <c r="B2217" t="s">
        <v>9</v>
      </c>
      <c r="C2217" t="s">
        <v>5633</v>
      </c>
      <c r="D2217" t="s">
        <v>1057</v>
      </c>
    </row>
    <row r="2218" spans="1:4">
      <c r="A2218" t="s">
        <v>5634</v>
      </c>
      <c r="B2218" t="s">
        <v>5</v>
      </c>
      <c r="C2218" t="s">
        <v>5635</v>
      </c>
      <c r="D2218" t="s">
        <v>195</v>
      </c>
    </row>
    <row r="2219" spans="1:4">
      <c r="A2219" t="s">
        <v>5636</v>
      </c>
      <c r="B2219" t="s">
        <v>5</v>
      </c>
      <c r="C2219" t="s">
        <v>2042</v>
      </c>
      <c r="D2219" t="s">
        <v>5637</v>
      </c>
    </row>
    <row r="2220" spans="1:4">
      <c r="A2220" t="s">
        <v>5638</v>
      </c>
      <c r="B2220" t="s">
        <v>5</v>
      </c>
      <c r="C2220" t="s">
        <v>668</v>
      </c>
      <c r="D2220" t="s">
        <v>5639</v>
      </c>
    </row>
    <row r="2221" spans="1:4">
      <c r="A2221" t="s">
        <v>5640</v>
      </c>
      <c r="B2221" t="s">
        <v>5</v>
      </c>
      <c r="C2221" t="s">
        <v>3963</v>
      </c>
      <c r="D2221" t="s">
        <v>5641</v>
      </c>
    </row>
    <row r="2222" spans="1:4">
      <c r="A2222" t="s">
        <v>5642</v>
      </c>
      <c r="B2222" t="s">
        <v>9</v>
      </c>
      <c r="C2222" t="s">
        <v>417</v>
      </c>
      <c r="D2222" t="s">
        <v>5643</v>
      </c>
    </row>
    <row r="2223" spans="1:4">
      <c r="A2223" t="s">
        <v>5644</v>
      </c>
      <c r="B2223" t="s">
        <v>9</v>
      </c>
      <c r="C2223" t="s">
        <v>1309</v>
      </c>
      <c r="D2223" t="s">
        <v>5645</v>
      </c>
    </row>
    <row r="2224" spans="1:4">
      <c r="A2224" t="s">
        <v>5646</v>
      </c>
      <c r="B2224" t="s">
        <v>9</v>
      </c>
      <c r="C2224" t="s">
        <v>1068</v>
      </c>
      <c r="D2224" t="s">
        <v>1347</v>
      </c>
    </row>
    <row r="2225" spans="1:4">
      <c r="A2225" t="s">
        <v>5647</v>
      </c>
      <c r="B2225" t="s">
        <v>9</v>
      </c>
      <c r="C2225" t="s">
        <v>1309</v>
      </c>
      <c r="D2225" t="s">
        <v>5648</v>
      </c>
    </row>
    <row r="2226" spans="1:4">
      <c r="A2226" t="s">
        <v>5649</v>
      </c>
      <c r="B2226" t="s">
        <v>9</v>
      </c>
      <c r="C2226" t="s">
        <v>5650</v>
      </c>
      <c r="D2226" t="s">
        <v>4666</v>
      </c>
    </row>
    <row r="2227" spans="1:4">
      <c r="A2227" t="s">
        <v>5651</v>
      </c>
      <c r="B2227" t="s">
        <v>5</v>
      </c>
      <c r="C2227" t="s">
        <v>723</v>
      </c>
      <c r="D2227" t="s">
        <v>2057</v>
      </c>
    </row>
    <row r="2228" spans="1:4">
      <c r="A2228" t="s">
        <v>5652</v>
      </c>
      <c r="B2228" t="s">
        <v>5</v>
      </c>
      <c r="C2228" t="s">
        <v>3417</v>
      </c>
      <c r="D2228" t="s">
        <v>3610</v>
      </c>
    </row>
    <row r="2229" spans="1:4">
      <c r="A2229" t="s">
        <v>5653</v>
      </c>
      <c r="B2229" t="s">
        <v>5</v>
      </c>
      <c r="C2229" t="s">
        <v>5654</v>
      </c>
      <c r="D2229" t="s">
        <v>5655</v>
      </c>
    </row>
    <row r="2230" spans="1:4">
      <c r="A2230" t="s">
        <v>5656</v>
      </c>
      <c r="B2230" t="s">
        <v>5</v>
      </c>
      <c r="C2230" t="s">
        <v>5657</v>
      </c>
      <c r="D2230" t="s">
        <v>5658</v>
      </c>
    </row>
    <row r="2231" spans="1:4">
      <c r="A2231" t="s">
        <v>5659</v>
      </c>
      <c r="B2231" t="s">
        <v>9</v>
      </c>
      <c r="C2231" t="s">
        <v>5660</v>
      </c>
      <c r="D2231" t="s">
        <v>866</v>
      </c>
    </row>
    <row r="2232" spans="1:4">
      <c r="A2232" t="s">
        <v>5661</v>
      </c>
      <c r="B2232" t="s">
        <v>5</v>
      </c>
      <c r="C2232" t="s">
        <v>5662</v>
      </c>
      <c r="D2232" t="s">
        <v>5663</v>
      </c>
    </row>
    <row r="2233" spans="1:4">
      <c r="A2233" t="s">
        <v>5664</v>
      </c>
      <c r="B2233" t="s">
        <v>5</v>
      </c>
      <c r="C2233" t="s">
        <v>5665</v>
      </c>
      <c r="D2233" t="s">
        <v>5666</v>
      </c>
    </row>
    <row r="2234" spans="1:4">
      <c r="A2234" t="s">
        <v>5667</v>
      </c>
      <c r="B2234" t="s">
        <v>5</v>
      </c>
      <c r="C2234" t="s">
        <v>5668</v>
      </c>
      <c r="D2234" t="s">
        <v>5669</v>
      </c>
    </row>
    <row r="2235" spans="1:4">
      <c r="A2235" t="s">
        <v>5670</v>
      </c>
      <c r="B2235" t="s">
        <v>9</v>
      </c>
      <c r="C2235" t="s">
        <v>25</v>
      </c>
      <c r="D2235" t="s">
        <v>2919</v>
      </c>
    </row>
    <row r="2236" spans="1:4">
      <c r="A2236" t="s">
        <v>5671</v>
      </c>
      <c r="B2236" t="s">
        <v>9</v>
      </c>
      <c r="C2236" t="s">
        <v>64</v>
      </c>
      <c r="D2236" t="s">
        <v>5672</v>
      </c>
    </row>
    <row r="2237" spans="1:4">
      <c r="A2237" t="s">
        <v>5673</v>
      </c>
      <c r="B2237" t="s">
        <v>9</v>
      </c>
      <c r="C2237" t="s">
        <v>5674</v>
      </c>
      <c r="D2237" t="s">
        <v>5675</v>
      </c>
    </row>
    <row r="2238" spans="1:4">
      <c r="A2238" t="s">
        <v>5676</v>
      </c>
      <c r="B2238" t="s">
        <v>9</v>
      </c>
      <c r="C2238" t="s">
        <v>3767</v>
      </c>
      <c r="D2238" t="s">
        <v>5677</v>
      </c>
    </row>
    <row r="2239" spans="1:4">
      <c r="A2239" t="s">
        <v>5678</v>
      </c>
      <c r="B2239" t="s">
        <v>9</v>
      </c>
      <c r="C2239" t="s">
        <v>5679</v>
      </c>
      <c r="D2239" t="s">
        <v>5680</v>
      </c>
    </row>
    <row r="2240" spans="1:4">
      <c r="A2240" t="s">
        <v>5681</v>
      </c>
      <c r="B2240" t="s">
        <v>9</v>
      </c>
      <c r="C2240" t="s">
        <v>3206</v>
      </c>
      <c r="D2240" t="s">
        <v>204</v>
      </c>
    </row>
    <row r="2241" spans="1:4">
      <c r="A2241" t="s">
        <v>5682</v>
      </c>
      <c r="B2241" t="s">
        <v>5</v>
      </c>
      <c r="C2241" t="s">
        <v>5683</v>
      </c>
      <c r="D2241" t="s">
        <v>5684</v>
      </c>
    </row>
    <row r="2242" spans="1:4">
      <c r="A2242" t="s">
        <v>5685</v>
      </c>
      <c r="B2242" t="s">
        <v>5</v>
      </c>
      <c r="C2242" t="s">
        <v>291</v>
      </c>
      <c r="D2242" t="s">
        <v>5686</v>
      </c>
    </row>
    <row r="2243" spans="1:4">
      <c r="A2243" t="s">
        <v>5687</v>
      </c>
      <c r="B2243" t="s">
        <v>5</v>
      </c>
      <c r="C2243" t="s">
        <v>5688</v>
      </c>
      <c r="D2243" t="s">
        <v>5689</v>
      </c>
    </row>
    <row r="2244" spans="1:4">
      <c r="A2244" t="s">
        <v>5690</v>
      </c>
      <c r="B2244" t="s">
        <v>9</v>
      </c>
      <c r="C2244" t="s">
        <v>1173</v>
      </c>
      <c r="D2244" t="s">
        <v>2491</v>
      </c>
    </row>
    <row r="2245" spans="1:4">
      <c r="A2245" t="s">
        <v>5691</v>
      </c>
      <c r="B2245" t="s">
        <v>9</v>
      </c>
      <c r="C2245" t="s">
        <v>299</v>
      </c>
      <c r="D2245" t="s">
        <v>5692</v>
      </c>
    </row>
    <row r="2246" spans="1:4">
      <c r="A2246" t="s">
        <v>5693</v>
      </c>
      <c r="B2246" t="s">
        <v>5</v>
      </c>
      <c r="C2246" t="s">
        <v>3799</v>
      </c>
      <c r="D2246" t="s">
        <v>1839</v>
      </c>
    </row>
    <row r="2247" spans="1:4">
      <c r="A2247" t="s">
        <v>5694</v>
      </c>
      <c r="B2247" t="s">
        <v>5</v>
      </c>
      <c r="C2247" t="s">
        <v>2141</v>
      </c>
      <c r="D2247" t="s">
        <v>5695</v>
      </c>
    </row>
    <row r="2248" spans="1:4">
      <c r="A2248" t="s">
        <v>5696</v>
      </c>
      <c r="B2248" t="s">
        <v>5</v>
      </c>
      <c r="C2248" t="s">
        <v>291</v>
      </c>
      <c r="D2248" t="s">
        <v>5697</v>
      </c>
    </row>
    <row r="2249" spans="1:4">
      <c r="A2249" t="s">
        <v>5698</v>
      </c>
      <c r="B2249" t="s">
        <v>9</v>
      </c>
      <c r="C2249" t="s">
        <v>5699</v>
      </c>
      <c r="D2249" t="s">
        <v>5700</v>
      </c>
    </row>
    <row r="2250" spans="1:4">
      <c r="A2250" t="s">
        <v>5701</v>
      </c>
      <c r="B2250" t="s">
        <v>9</v>
      </c>
      <c r="C2250" t="s">
        <v>1447</v>
      </c>
      <c r="D2250" t="s">
        <v>5702</v>
      </c>
    </row>
    <row r="2251" spans="1:4">
      <c r="A2251" t="s">
        <v>5703</v>
      </c>
      <c r="B2251" t="s">
        <v>5</v>
      </c>
      <c r="C2251" t="s">
        <v>1633</v>
      </c>
      <c r="D2251" t="s">
        <v>5704</v>
      </c>
    </row>
    <row r="2252" spans="1:4">
      <c r="A2252" t="s">
        <v>5705</v>
      </c>
      <c r="B2252" t="s">
        <v>5</v>
      </c>
      <c r="C2252" t="s">
        <v>93</v>
      </c>
      <c r="D2252" t="s">
        <v>5706</v>
      </c>
    </row>
    <row r="2253" spans="1:4">
      <c r="A2253" t="s">
        <v>5707</v>
      </c>
      <c r="B2253" t="s">
        <v>9</v>
      </c>
      <c r="C2253" t="s">
        <v>1167</v>
      </c>
      <c r="D2253" t="s">
        <v>5708</v>
      </c>
    </row>
    <row r="2254" spans="1:4">
      <c r="A2254" t="s">
        <v>5709</v>
      </c>
      <c r="B2254" t="s">
        <v>5</v>
      </c>
      <c r="C2254" t="s">
        <v>5710</v>
      </c>
      <c r="D2254" t="s">
        <v>5711</v>
      </c>
    </row>
    <row r="2255" spans="1:4">
      <c r="A2255" t="s">
        <v>5712</v>
      </c>
      <c r="B2255" t="s">
        <v>5</v>
      </c>
      <c r="C2255" t="s">
        <v>2813</v>
      </c>
      <c r="D2255" t="s">
        <v>5713</v>
      </c>
    </row>
    <row r="2256" spans="1:4">
      <c r="A2256" t="s">
        <v>5714</v>
      </c>
      <c r="B2256" t="s">
        <v>5</v>
      </c>
      <c r="C2256" t="s">
        <v>5715</v>
      </c>
      <c r="D2256" t="s">
        <v>5716</v>
      </c>
    </row>
    <row r="2257" spans="1:4">
      <c r="A2257" t="s">
        <v>5717</v>
      </c>
      <c r="B2257" t="s">
        <v>9</v>
      </c>
      <c r="C2257" t="s">
        <v>378</v>
      </c>
      <c r="D2257" t="s">
        <v>204</v>
      </c>
    </row>
    <row r="2258" spans="1:4">
      <c r="A2258" t="s">
        <v>5718</v>
      </c>
      <c r="B2258" t="s">
        <v>9</v>
      </c>
      <c r="C2258" t="s">
        <v>5719</v>
      </c>
      <c r="D2258" t="s">
        <v>5720</v>
      </c>
    </row>
    <row r="2259" spans="1:4">
      <c r="A2259" t="s">
        <v>5721</v>
      </c>
      <c r="B2259" t="s">
        <v>9</v>
      </c>
      <c r="C2259" t="s">
        <v>5722</v>
      </c>
      <c r="D2259" t="s">
        <v>5723</v>
      </c>
    </row>
    <row r="2260" spans="1:4">
      <c r="A2260" t="s">
        <v>5724</v>
      </c>
      <c r="B2260" t="s">
        <v>9</v>
      </c>
      <c r="C2260" t="s">
        <v>5725</v>
      </c>
      <c r="D2260" t="s">
        <v>5726</v>
      </c>
    </row>
    <row r="2261" spans="1:4">
      <c r="A2261" t="s">
        <v>5727</v>
      </c>
      <c r="B2261" t="s">
        <v>9</v>
      </c>
      <c r="C2261" t="s">
        <v>671</v>
      </c>
      <c r="D2261" t="s">
        <v>5728</v>
      </c>
    </row>
    <row r="2262" spans="1:4">
      <c r="A2262" t="s">
        <v>5729</v>
      </c>
      <c r="B2262" t="s">
        <v>5</v>
      </c>
      <c r="C2262" t="s">
        <v>233</v>
      </c>
      <c r="D2262" t="s">
        <v>5730</v>
      </c>
    </row>
    <row r="2263" spans="1:4">
      <c r="A2263" t="s">
        <v>5731</v>
      </c>
      <c r="B2263" t="s">
        <v>9</v>
      </c>
      <c r="C2263" t="s">
        <v>200</v>
      </c>
      <c r="D2263" t="s">
        <v>5732</v>
      </c>
    </row>
    <row r="2264" spans="1:4">
      <c r="A2264" t="s">
        <v>5733</v>
      </c>
      <c r="B2264" t="s">
        <v>9</v>
      </c>
      <c r="C2264" t="s">
        <v>609</v>
      </c>
      <c r="D2264" t="s">
        <v>5734</v>
      </c>
    </row>
    <row r="2265" spans="1:4">
      <c r="A2265" t="s">
        <v>5735</v>
      </c>
      <c r="B2265" t="s">
        <v>9</v>
      </c>
      <c r="C2265" t="s">
        <v>5736</v>
      </c>
      <c r="D2265" t="s">
        <v>5737</v>
      </c>
    </row>
    <row r="2266" spans="1:4">
      <c r="A2266" t="s">
        <v>5738</v>
      </c>
      <c r="B2266" t="s">
        <v>9</v>
      </c>
      <c r="C2266" t="s">
        <v>460</v>
      </c>
      <c r="D2266" t="s">
        <v>4283</v>
      </c>
    </row>
    <row r="2267" spans="1:4">
      <c r="A2267" t="s">
        <v>5739</v>
      </c>
      <c r="B2267" t="s">
        <v>5</v>
      </c>
      <c r="C2267" t="s">
        <v>3039</v>
      </c>
      <c r="D2267" t="s">
        <v>5740</v>
      </c>
    </row>
    <row r="2268" spans="1:4">
      <c r="A2268" t="s">
        <v>5741</v>
      </c>
      <c r="B2268" t="s">
        <v>5</v>
      </c>
      <c r="C2268" t="s">
        <v>1473</v>
      </c>
      <c r="D2268" t="s">
        <v>5742</v>
      </c>
    </row>
    <row r="2269" spans="1:4">
      <c r="A2269" t="s">
        <v>5743</v>
      </c>
      <c r="B2269" t="s">
        <v>5</v>
      </c>
      <c r="C2269" t="s">
        <v>5744</v>
      </c>
      <c r="D2269" t="s">
        <v>5745</v>
      </c>
    </row>
    <row r="2270" spans="1:4">
      <c r="A2270" t="s">
        <v>5746</v>
      </c>
      <c r="B2270" t="s">
        <v>5</v>
      </c>
      <c r="C2270" t="s">
        <v>5747</v>
      </c>
      <c r="D2270" t="s">
        <v>397</v>
      </c>
    </row>
    <row r="2271" spans="1:4">
      <c r="A2271" t="s">
        <v>5748</v>
      </c>
      <c r="B2271" t="s">
        <v>5</v>
      </c>
      <c r="C2271" t="s">
        <v>3807</v>
      </c>
      <c r="D2271" t="s">
        <v>1631</v>
      </c>
    </row>
    <row r="2272" spans="1:4">
      <c r="A2272" t="s">
        <v>5749</v>
      </c>
      <c r="B2272" t="s">
        <v>9</v>
      </c>
      <c r="C2272" t="s">
        <v>5750</v>
      </c>
      <c r="D2272" t="s">
        <v>5751</v>
      </c>
    </row>
    <row r="2273" spans="1:4">
      <c r="A2273" t="s">
        <v>5752</v>
      </c>
      <c r="B2273" t="s">
        <v>5</v>
      </c>
      <c r="C2273" t="s">
        <v>5753</v>
      </c>
      <c r="D2273" t="s">
        <v>5754</v>
      </c>
    </row>
    <row r="2274" spans="1:4">
      <c r="A2274" t="s">
        <v>5755</v>
      </c>
      <c r="B2274" t="s">
        <v>9</v>
      </c>
      <c r="C2274" t="s">
        <v>5756</v>
      </c>
      <c r="D2274" t="s">
        <v>210</v>
      </c>
    </row>
    <row r="2275" spans="1:4">
      <c r="A2275" t="s">
        <v>5757</v>
      </c>
      <c r="B2275" t="s">
        <v>5</v>
      </c>
      <c r="C2275" t="s">
        <v>5549</v>
      </c>
      <c r="D2275" t="s">
        <v>5758</v>
      </c>
    </row>
    <row r="2276" spans="1:4">
      <c r="A2276" t="s">
        <v>5759</v>
      </c>
      <c r="B2276" t="s">
        <v>9</v>
      </c>
      <c r="C2276" t="s">
        <v>1306</v>
      </c>
      <c r="D2276" t="s">
        <v>5760</v>
      </c>
    </row>
    <row r="2277" spans="1:4">
      <c r="A2277" t="s">
        <v>5761</v>
      </c>
      <c r="B2277" t="s">
        <v>9</v>
      </c>
      <c r="C2277" t="s">
        <v>2754</v>
      </c>
      <c r="D2277" t="s">
        <v>5762</v>
      </c>
    </row>
    <row r="2278" spans="1:4">
      <c r="A2278" t="s">
        <v>5763</v>
      </c>
      <c r="B2278" t="s">
        <v>5</v>
      </c>
      <c r="C2278" t="s">
        <v>5764</v>
      </c>
      <c r="D2278" t="s">
        <v>5765</v>
      </c>
    </row>
    <row r="2279" spans="1:4">
      <c r="A2279" t="s">
        <v>5766</v>
      </c>
      <c r="B2279" t="s">
        <v>9</v>
      </c>
      <c r="C2279" t="s">
        <v>314</v>
      </c>
      <c r="D2279" t="s">
        <v>5767</v>
      </c>
    </row>
    <row r="2280" spans="1:4">
      <c r="A2280" t="s">
        <v>5768</v>
      </c>
      <c r="B2280" t="s">
        <v>9</v>
      </c>
      <c r="C2280" t="s">
        <v>5769</v>
      </c>
      <c r="D2280" t="s">
        <v>529</v>
      </c>
    </row>
    <row r="2281" spans="1:4">
      <c r="A2281" t="s">
        <v>5770</v>
      </c>
      <c r="B2281" t="s">
        <v>9</v>
      </c>
      <c r="C2281" t="s">
        <v>236</v>
      </c>
      <c r="D2281" t="s">
        <v>5771</v>
      </c>
    </row>
    <row r="2282" spans="1:4">
      <c r="A2282" t="s">
        <v>5772</v>
      </c>
      <c r="B2282" t="s">
        <v>9</v>
      </c>
      <c r="C2282" t="s">
        <v>5773</v>
      </c>
      <c r="D2282" t="s">
        <v>5774</v>
      </c>
    </row>
    <row r="2283" spans="1:4">
      <c r="A2283" t="s">
        <v>5775</v>
      </c>
      <c r="B2283" t="s">
        <v>5</v>
      </c>
      <c r="C2283" t="s">
        <v>248</v>
      </c>
      <c r="D2283" t="s">
        <v>130</v>
      </c>
    </row>
    <row r="2284" spans="1:4">
      <c r="A2284" t="s">
        <v>5776</v>
      </c>
      <c r="B2284" t="s">
        <v>9</v>
      </c>
      <c r="C2284" t="s">
        <v>40</v>
      </c>
      <c r="D2284" t="s">
        <v>5777</v>
      </c>
    </row>
    <row r="2285" spans="1:4">
      <c r="A2285" t="s">
        <v>5778</v>
      </c>
      <c r="B2285" t="s">
        <v>5</v>
      </c>
      <c r="C2285" t="s">
        <v>2505</v>
      </c>
      <c r="D2285" t="s">
        <v>5779</v>
      </c>
    </row>
    <row r="2286" spans="1:4">
      <c r="A2286" t="s">
        <v>5780</v>
      </c>
      <c r="B2286" t="s">
        <v>9</v>
      </c>
      <c r="C2286" t="s">
        <v>5781</v>
      </c>
      <c r="D2286" t="s">
        <v>5782</v>
      </c>
    </row>
    <row r="2287" spans="1:4">
      <c r="A2287" t="s">
        <v>5783</v>
      </c>
      <c r="B2287" t="s">
        <v>5</v>
      </c>
      <c r="C2287" t="s">
        <v>272</v>
      </c>
      <c r="D2287" t="s">
        <v>5708</v>
      </c>
    </row>
    <row r="2288" spans="1:4">
      <c r="A2288" t="s">
        <v>5784</v>
      </c>
      <c r="B2288" t="s">
        <v>9</v>
      </c>
      <c r="C2288" t="s">
        <v>5785</v>
      </c>
      <c r="D2288" t="s">
        <v>5786</v>
      </c>
    </row>
    <row r="2289" spans="1:4">
      <c r="A2289" t="s">
        <v>5787</v>
      </c>
      <c r="B2289" t="s">
        <v>5</v>
      </c>
      <c r="C2289" t="s">
        <v>3813</v>
      </c>
      <c r="D2289" t="s">
        <v>5788</v>
      </c>
    </row>
    <row r="2290" spans="1:4">
      <c r="A2290" t="s">
        <v>5789</v>
      </c>
      <c r="B2290" t="s">
        <v>9</v>
      </c>
      <c r="C2290" t="s">
        <v>5790</v>
      </c>
      <c r="D2290" t="s">
        <v>5791</v>
      </c>
    </row>
    <row r="2291" spans="1:4">
      <c r="A2291" t="s">
        <v>5792</v>
      </c>
      <c r="B2291" t="s">
        <v>9</v>
      </c>
      <c r="C2291" t="s">
        <v>5793</v>
      </c>
      <c r="D2291" t="s">
        <v>2437</v>
      </c>
    </row>
    <row r="2292" spans="1:4">
      <c r="A2292" t="s">
        <v>5794</v>
      </c>
      <c r="B2292" t="s">
        <v>5</v>
      </c>
      <c r="C2292" t="s">
        <v>774</v>
      </c>
      <c r="D2292" t="s">
        <v>529</v>
      </c>
    </row>
    <row r="2293" spans="1:4">
      <c r="A2293" t="s">
        <v>5795</v>
      </c>
      <c r="B2293" t="s">
        <v>9</v>
      </c>
      <c r="C2293" t="s">
        <v>5796</v>
      </c>
      <c r="D2293" t="s">
        <v>5797</v>
      </c>
    </row>
    <row r="2294" spans="1:4">
      <c r="A2294" t="s">
        <v>5798</v>
      </c>
      <c r="B2294" t="s">
        <v>9</v>
      </c>
      <c r="C2294" t="s">
        <v>151</v>
      </c>
      <c r="D2294" t="s">
        <v>258</v>
      </c>
    </row>
    <row r="2295" spans="1:4">
      <c r="A2295" t="s">
        <v>5799</v>
      </c>
      <c r="B2295" t="s">
        <v>5</v>
      </c>
      <c r="C2295" t="s">
        <v>272</v>
      </c>
      <c r="D2295" t="s">
        <v>5800</v>
      </c>
    </row>
    <row r="2296" spans="1:4">
      <c r="A2296" t="s">
        <v>5801</v>
      </c>
      <c r="B2296" t="s">
        <v>9</v>
      </c>
      <c r="C2296" t="s">
        <v>1977</v>
      </c>
      <c r="D2296" t="s">
        <v>5802</v>
      </c>
    </row>
    <row r="2297" spans="1:4">
      <c r="A2297" t="s">
        <v>5803</v>
      </c>
      <c r="B2297" t="s">
        <v>9</v>
      </c>
      <c r="C2297" t="s">
        <v>5804</v>
      </c>
      <c r="D2297" t="s">
        <v>5805</v>
      </c>
    </row>
    <row r="2298" spans="1:4">
      <c r="A2298" t="s">
        <v>5806</v>
      </c>
      <c r="B2298" t="s">
        <v>9</v>
      </c>
      <c r="C2298" t="s">
        <v>5807</v>
      </c>
      <c r="D2298" t="s">
        <v>5808</v>
      </c>
    </row>
    <row r="2299" spans="1:4">
      <c r="A2299" t="s">
        <v>5809</v>
      </c>
      <c r="B2299" t="s">
        <v>5</v>
      </c>
      <c r="C2299" t="s">
        <v>5810</v>
      </c>
      <c r="D2299" t="s">
        <v>5811</v>
      </c>
    </row>
    <row r="2300" spans="1:4">
      <c r="A2300" t="s">
        <v>5812</v>
      </c>
      <c r="B2300" t="s">
        <v>9</v>
      </c>
      <c r="C2300" t="s">
        <v>5813</v>
      </c>
      <c r="D2300" t="s">
        <v>5814</v>
      </c>
    </row>
    <row r="2301" spans="1:4">
      <c r="A2301" t="s">
        <v>5815</v>
      </c>
      <c r="B2301" t="s">
        <v>9</v>
      </c>
      <c r="C2301" t="s">
        <v>245</v>
      </c>
      <c r="D2301" t="s">
        <v>5816</v>
      </c>
    </row>
    <row r="2302" spans="1:4">
      <c r="A2302" t="s">
        <v>5817</v>
      </c>
      <c r="B2302" t="s">
        <v>9</v>
      </c>
      <c r="C2302" t="s">
        <v>5818</v>
      </c>
      <c r="D2302" t="s">
        <v>5819</v>
      </c>
    </row>
    <row r="2303" spans="1:4">
      <c r="A2303" t="s">
        <v>5820</v>
      </c>
      <c r="B2303" t="s">
        <v>9</v>
      </c>
      <c r="C2303" t="s">
        <v>40</v>
      </c>
      <c r="D2303" t="s">
        <v>797</v>
      </c>
    </row>
    <row r="2304" spans="1:4">
      <c r="A2304" t="s">
        <v>5821</v>
      </c>
      <c r="B2304" t="s">
        <v>5</v>
      </c>
      <c r="C2304" t="s">
        <v>5822</v>
      </c>
      <c r="D2304" t="s">
        <v>5823</v>
      </c>
    </row>
    <row r="2305" spans="1:4">
      <c r="A2305" t="s">
        <v>5824</v>
      </c>
      <c r="B2305" t="s">
        <v>9</v>
      </c>
      <c r="C2305" t="s">
        <v>1306</v>
      </c>
      <c r="D2305" t="s">
        <v>5825</v>
      </c>
    </row>
    <row r="2306" spans="1:4">
      <c r="A2306" t="s">
        <v>5826</v>
      </c>
      <c r="B2306" t="s">
        <v>9</v>
      </c>
      <c r="C2306" t="s">
        <v>426</v>
      </c>
      <c r="D2306" t="s">
        <v>5827</v>
      </c>
    </row>
    <row r="2307" spans="1:4">
      <c r="A2307" t="s">
        <v>5828</v>
      </c>
      <c r="B2307" t="s">
        <v>9</v>
      </c>
      <c r="C2307" t="s">
        <v>2989</v>
      </c>
      <c r="D2307" t="s">
        <v>5829</v>
      </c>
    </row>
    <row r="2308" spans="1:4">
      <c r="A2308" t="s">
        <v>5830</v>
      </c>
      <c r="B2308" t="s">
        <v>5</v>
      </c>
      <c r="C2308" t="s">
        <v>824</v>
      </c>
      <c r="D2308" t="s">
        <v>5831</v>
      </c>
    </row>
    <row r="2309" spans="1:4">
      <c r="A2309" t="s">
        <v>5832</v>
      </c>
      <c r="B2309" t="s">
        <v>5</v>
      </c>
      <c r="C2309" t="s">
        <v>4489</v>
      </c>
      <c r="D2309" t="s">
        <v>5833</v>
      </c>
    </row>
    <row r="2310" spans="1:4">
      <c r="A2310" t="s">
        <v>5834</v>
      </c>
      <c r="B2310" t="s">
        <v>5</v>
      </c>
      <c r="C2310" t="s">
        <v>4436</v>
      </c>
      <c r="D2310" t="s">
        <v>4728</v>
      </c>
    </row>
    <row r="2311" spans="1:4">
      <c r="A2311" t="s">
        <v>5835</v>
      </c>
      <c r="B2311" t="s">
        <v>9</v>
      </c>
      <c r="C2311" t="s">
        <v>460</v>
      </c>
      <c r="D2311" t="s">
        <v>397</v>
      </c>
    </row>
    <row r="2312" spans="1:4">
      <c r="A2312" t="s">
        <v>5836</v>
      </c>
      <c r="B2312" t="s">
        <v>1360</v>
      </c>
      <c r="C2312" t="s">
        <v>1813</v>
      </c>
      <c r="D2312" t="s">
        <v>5837</v>
      </c>
    </row>
    <row r="2313" spans="1:4">
      <c r="A2313" t="s">
        <v>5838</v>
      </c>
      <c r="B2313" t="s">
        <v>5</v>
      </c>
      <c r="C2313" t="s">
        <v>174</v>
      </c>
      <c r="D2313" t="s">
        <v>5839</v>
      </c>
    </row>
    <row r="2314" spans="1:4">
      <c r="A2314" t="s">
        <v>5840</v>
      </c>
      <c r="B2314" t="s">
        <v>9</v>
      </c>
      <c r="C2314" t="s">
        <v>123</v>
      </c>
      <c r="D2314" t="s">
        <v>5841</v>
      </c>
    </row>
    <row r="2315" spans="1:4">
      <c r="A2315" t="s">
        <v>5842</v>
      </c>
      <c r="B2315" t="s">
        <v>5</v>
      </c>
      <c r="C2315" t="s">
        <v>1137</v>
      </c>
      <c r="D2315" t="s">
        <v>5843</v>
      </c>
    </row>
    <row r="2316" spans="1:4">
      <c r="A2316" t="s">
        <v>5844</v>
      </c>
      <c r="B2316" t="s">
        <v>5</v>
      </c>
      <c r="C2316" t="s">
        <v>5845</v>
      </c>
      <c r="D2316" t="s">
        <v>2363</v>
      </c>
    </row>
    <row r="2317" spans="1:4">
      <c r="A2317" t="s">
        <v>5846</v>
      </c>
      <c r="B2317" t="s">
        <v>9</v>
      </c>
      <c r="C2317" t="s">
        <v>5847</v>
      </c>
      <c r="D2317" t="s">
        <v>849</v>
      </c>
    </row>
    <row r="2318" spans="1:4">
      <c r="A2318" t="s">
        <v>5848</v>
      </c>
      <c r="B2318" t="s">
        <v>9</v>
      </c>
      <c r="C2318" t="s">
        <v>2169</v>
      </c>
      <c r="D2318" t="s">
        <v>5849</v>
      </c>
    </row>
    <row r="2319" spans="1:4">
      <c r="A2319" t="s">
        <v>5850</v>
      </c>
      <c r="B2319" t="s">
        <v>5</v>
      </c>
      <c r="C2319" t="s">
        <v>5851</v>
      </c>
      <c r="D2319" t="s">
        <v>4526</v>
      </c>
    </row>
    <row r="2320" spans="1:4">
      <c r="A2320" t="s">
        <v>5852</v>
      </c>
      <c r="B2320" t="s">
        <v>9</v>
      </c>
      <c r="C2320" t="s">
        <v>5853</v>
      </c>
      <c r="D2320" t="s">
        <v>5854</v>
      </c>
    </row>
    <row r="2321" spans="1:4">
      <c r="A2321" t="s">
        <v>5855</v>
      </c>
      <c r="B2321" t="s">
        <v>5</v>
      </c>
      <c r="C2321" t="s">
        <v>5856</v>
      </c>
      <c r="D2321" t="s">
        <v>5857</v>
      </c>
    </row>
    <row r="2322" spans="1:4">
      <c r="A2322" t="s">
        <v>5858</v>
      </c>
      <c r="B2322" t="s">
        <v>9</v>
      </c>
      <c r="C2322" t="s">
        <v>285</v>
      </c>
      <c r="D2322" t="s">
        <v>5859</v>
      </c>
    </row>
    <row r="2323" spans="1:4">
      <c r="A2323" t="s">
        <v>5860</v>
      </c>
      <c r="B2323" t="s">
        <v>5</v>
      </c>
      <c r="C2323" t="s">
        <v>5861</v>
      </c>
      <c r="D2323" t="s">
        <v>5862</v>
      </c>
    </row>
    <row r="2324" spans="1:4">
      <c r="A2324" t="s">
        <v>5863</v>
      </c>
      <c r="B2324" t="s">
        <v>9</v>
      </c>
      <c r="C2324" t="s">
        <v>460</v>
      </c>
      <c r="D2324" t="s">
        <v>5864</v>
      </c>
    </row>
    <row r="2325" spans="1:4">
      <c r="A2325" t="s">
        <v>5865</v>
      </c>
      <c r="B2325" t="s">
        <v>5</v>
      </c>
      <c r="C2325" t="s">
        <v>5866</v>
      </c>
      <c r="D2325" t="s">
        <v>5867</v>
      </c>
    </row>
    <row r="2326" spans="1:4">
      <c r="A2326" t="s">
        <v>5868</v>
      </c>
      <c r="B2326" t="s">
        <v>9</v>
      </c>
      <c r="C2326" t="s">
        <v>5869</v>
      </c>
      <c r="D2326" t="s">
        <v>2069</v>
      </c>
    </row>
    <row r="2327" spans="1:4">
      <c r="A2327" t="s">
        <v>5870</v>
      </c>
      <c r="B2327" t="s">
        <v>9</v>
      </c>
      <c r="C2327" t="s">
        <v>5871</v>
      </c>
      <c r="D2327" t="s">
        <v>5872</v>
      </c>
    </row>
    <row r="2328" spans="1:4">
      <c r="A2328" t="s">
        <v>5873</v>
      </c>
      <c r="B2328" t="s">
        <v>5</v>
      </c>
      <c r="C2328" t="s">
        <v>2918</v>
      </c>
      <c r="D2328" t="s">
        <v>992</v>
      </c>
    </row>
    <row r="2329" spans="1:4">
      <c r="A2329" t="s">
        <v>5874</v>
      </c>
      <c r="B2329" t="s">
        <v>5</v>
      </c>
      <c r="C2329" t="s">
        <v>73</v>
      </c>
      <c r="D2329" t="s">
        <v>5875</v>
      </c>
    </row>
    <row r="2330" spans="1:4">
      <c r="A2330" t="s">
        <v>5876</v>
      </c>
      <c r="B2330" t="s">
        <v>5</v>
      </c>
      <c r="C2330" t="s">
        <v>5877</v>
      </c>
      <c r="D2330" t="s">
        <v>5878</v>
      </c>
    </row>
    <row r="2331" spans="1:4">
      <c r="A2331" t="s">
        <v>5879</v>
      </c>
      <c r="B2331" t="s">
        <v>5</v>
      </c>
      <c r="C2331" t="s">
        <v>5880</v>
      </c>
      <c r="D2331" t="s">
        <v>5881</v>
      </c>
    </row>
    <row r="2332" spans="1:4">
      <c r="A2332" t="s">
        <v>5882</v>
      </c>
      <c r="B2332" t="s">
        <v>9</v>
      </c>
      <c r="C2332" t="s">
        <v>1173</v>
      </c>
      <c r="D2332" t="s">
        <v>5883</v>
      </c>
    </row>
    <row r="2333" spans="1:4">
      <c r="A2333" t="s">
        <v>5884</v>
      </c>
      <c r="B2333" t="s">
        <v>9</v>
      </c>
      <c r="C2333" t="s">
        <v>5885</v>
      </c>
      <c r="D2333" t="s">
        <v>5886</v>
      </c>
    </row>
    <row r="2334" spans="1:4">
      <c r="A2334" t="s">
        <v>5887</v>
      </c>
      <c r="B2334" t="s">
        <v>5</v>
      </c>
      <c r="C2334" t="s">
        <v>4466</v>
      </c>
      <c r="D2334" t="s">
        <v>5888</v>
      </c>
    </row>
    <row r="2335" spans="1:4">
      <c r="A2335" t="s">
        <v>5889</v>
      </c>
      <c r="B2335" t="s">
        <v>9</v>
      </c>
      <c r="C2335" t="s">
        <v>5890</v>
      </c>
      <c r="D2335" t="s">
        <v>5891</v>
      </c>
    </row>
    <row r="2336" spans="1:4">
      <c r="A2336" t="s">
        <v>5892</v>
      </c>
      <c r="B2336" t="s">
        <v>9</v>
      </c>
      <c r="C2336" t="s">
        <v>5893</v>
      </c>
      <c r="D2336" t="s">
        <v>5894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C4C2-E6B8-47AE-819A-A6F185C1744D}">
  <dimension ref="A1:J2336"/>
  <sheetViews>
    <sheetView topLeftCell="A66" workbookViewId="0">
      <selection activeCell="J30" sqref="J30"/>
    </sheetView>
  </sheetViews>
  <sheetFormatPr defaultRowHeight="15"/>
  <cols>
    <col min="1" max="1" width="14" customWidth="1"/>
    <col min="2" max="2" width="7" style="2" bestFit="1" customWidth="1"/>
    <col min="3" max="3" width="9" style="2" customWidth="1"/>
    <col min="4" max="4" width="21.85546875" bestFit="1" customWidth="1"/>
    <col min="5" max="5" width="18.85546875" customWidth="1"/>
    <col min="6" max="6" width="24.85546875" bestFit="1" customWidth="1"/>
    <col min="7" max="7" width="17.28515625" style="4" customWidth="1"/>
    <col min="8" max="8" width="17" bestFit="1" customWidth="1"/>
    <col min="9" max="9" width="17" customWidth="1"/>
    <col min="10" max="10" width="15.28515625" customWidth="1"/>
  </cols>
  <sheetData>
    <row r="1" spans="1:10">
      <c r="A1" t="s">
        <v>0</v>
      </c>
      <c r="B1" s="2" t="s">
        <v>5895</v>
      </c>
      <c r="C1" s="2" t="s">
        <v>5896</v>
      </c>
      <c r="D1" t="s">
        <v>5897</v>
      </c>
      <c r="E1" t="s">
        <v>5898</v>
      </c>
      <c r="F1" t="s">
        <v>5899</v>
      </c>
      <c r="G1" s="4" t="s">
        <v>5900</v>
      </c>
      <c r="H1" t="s">
        <v>5901</v>
      </c>
      <c r="I1" t="s">
        <v>5902</v>
      </c>
      <c r="J1" t="s">
        <v>5903</v>
      </c>
    </row>
    <row r="2" spans="1:10">
      <c r="A2" t="s">
        <v>4</v>
      </c>
      <c r="B2" s="2">
        <v>47.4</v>
      </c>
      <c r="C2" s="2">
        <v>7.47</v>
      </c>
      <c r="D2" t="s">
        <v>5904</v>
      </c>
      <c r="E2" t="s">
        <v>5904</v>
      </c>
      <c r="F2" t="s">
        <v>5904</v>
      </c>
      <c r="G2" s="4">
        <v>0</v>
      </c>
      <c r="H2" t="s">
        <v>5905</v>
      </c>
      <c r="I2" t="s">
        <v>5906</v>
      </c>
      <c r="J2" t="s">
        <v>5907</v>
      </c>
    </row>
    <row r="3" spans="1:10">
      <c r="A3" t="s">
        <v>8</v>
      </c>
      <c r="B3" s="2">
        <v>30.36</v>
      </c>
      <c r="C3" s="2">
        <v>5.77</v>
      </c>
      <c r="D3" t="s">
        <v>5904</v>
      </c>
      <c r="E3" t="s">
        <v>5904</v>
      </c>
      <c r="F3" t="s">
        <v>5904</v>
      </c>
      <c r="G3" s="4">
        <v>0</v>
      </c>
      <c r="H3" t="s">
        <v>5905</v>
      </c>
      <c r="I3" t="s">
        <v>5908</v>
      </c>
      <c r="J3" t="s">
        <v>5907</v>
      </c>
    </row>
    <row r="4" spans="1:10">
      <c r="A4" t="s">
        <v>12</v>
      </c>
      <c r="B4" s="2">
        <v>34.484999999999999</v>
      </c>
      <c r="C4" s="2">
        <v>11.87</v>
      </c>
      <c r="D4" t="s">
        <v>5905</v>
      </c>
      <c r="E4" t="s">
        <v>5904</v>
      </c>
      <c r="F4" t="s">
        <v>5904</v>
      </c>
      <c r="G4" s="4">
        <v>2</v>
      </c>
      <c r="H4" t="s">
        <v>5905</v>
      </c>
      <c r="I4" t="s">
        <v>5906</v>
      </c>
      <c r="J4" t="s">
        <v>5907</v>
      </c>
    </row>
    <row r="5" spans="1:10">
      <c r="A5" t="s">
        <v>15</v>
      </c>
      <c r="B5" s="2">
        <v>38.094999999999999</v>
      </c>
      <c r="C5" s="2">
        <v>6.05</v>
      </c>
      <c r="D5" t="s">
        <v>5904</v>
      </c>
      <c r="E5" t="s">
        <v>5904</v>
      </c>
      <c r="F5" t="s">
        <v>5904</v>
      </c>
      <c r="G5" s="4">
        <v>0</v>
      </c>
      <c r="H5" t="s">
        <v>5905</v>
      </c>
      <c r="I5" t="s">
        <v>5908</v>
      </c>
      <c r="J5" t="s">
        <v>5907</v>
      </c>
    </row>
    <row r="6" spans="1:10">
      <c r="A6" t="s">
        <v>18</v>
      </c>
      <c r="B6" s="2">
        <v>35.53</v>
      </c>
      <c r="C6" s="2">
        <v>5.45</v>
      </c>
      <c r="D6" t="s">
        <v>5904</v>
      </c>
      <c r="E6" t="s">
        <v>5904</v>
      </c>
      <c r="F6" t="s">
        <v>5904</v>
      </c>
      <c r="G6" s="4">
        <v>0</v>
      </c>
      <c r="H6" t="s">
        <v>5905</v>
      </c>
      <c r="I6" t="s">
        <v>5909</v>
      </c>
      <c r="J6" t="s">
        <v>5907</v>
      </c>
    </row>
    <row r="7" spans="1:10">
      <c r="A7" t="s">
        <v>21</v>
      </c>
      <c r="B7" s="2">
        <v>32.799999999999997</v>
      </c>
      <c r="C7" s="2">
        <v>6.59</v>
      </c>
      <c r="D7" t="s">
        <v>5904</v>
      </c>
      <c r="E7" t="s">
        <v>5904</v>
      </c>
      <c r="F7" t="s">
        <v>5904</v>
      </c>
      <c r="G7" s="4">
        <v>0</v>
      </c>
      <c r="H7" t="s">
        <v>5905</v>
      </c>
      <c r="I7" t="s">
        <v>5906</v>
      </c>
      <c r="J7" t="s">
        <v>5907</v>
      </c>
    </row>
    <row r="8" spans="1:10">
      <c r="A8" t="s">
        <v>24</v>
      </c>
      <c r="B8" s="2">
        <v>36.4</v>
      </c>
      <c r="C8" s="2">
        <v>6.07</v>
      </c>
      <c r="D8" t="s">
        <v>5904</v>
      </c>
      <c r="E8" t="s">
        <v>5904</v>
      </c>
      <c r="F8" t="s">
        <v>5904</v>
      </c>
      <c r="G8" s="4">
        <v>0</v>
      </c>
      <c r="H8" t="s">
        <v>5905</v>
      </c>
      <c r="I8" t="s">
        <v>5908</v>
      </c>
      <c r="J8" t="s">
        <v>5907</v>
      </c>
    </row>
    <row r="9" spans="1:10">
      <c r="A9" t="s">
        <v>27</v>
      </c>
      <c r="B9" s="2">
        <v>36.96</v>
      </c>
      <c r="C9" s="2">
        <v>7.93</v>
      </c>
      <c r="D9" t="s">
        <v>5904</v>
      </c>
      <c r="E9" t="s">
        <v>5904</v>
      </c>
      <c r="F9" t="s">
        <v>5904</v>
      </c>
      <c r="G9" s="4">
        <v>3</v>
      </c>
      <c r="H9" t="s">
        <v>5905</v>
      </c>
      <c r="I9" t="s">
        <v>5906</v>
      </c>
      <c r="J9" t="s">
        <v>5907</v>
      </c>
    </row>
    <row r="10" spans="1:10">
      <c r="A10" t="s">
        <v>30</v>
      </c>
      <c r="B10" s="2">
        <v>41.14</v>
      </c>
      <c r="C10" s="2">
        <v>9.58</v>
      </c>
      <c r="D10" t="s">
        <v>5905</v>
      </c>
      <c r="E10" t="s">
        <v>5904</v>
      </c>
      <c r="F10" t="s">
        <v>5905</v>
      </c>
      <c r="G10" s="4">
        <v>1</v>
      </c>
      <c r="H10" t="s">
        <v>5905</v>
      </c>
      <c r="I10" t="s">
        <v>5906</v>
      </c>
      <c r="J10" t="s">
        <v>5907</v>
      </c>
    </row>
    <row r="11" spans="1:10">
      <c r="A11" t="s">
        <v>33</v>
      </c>
      <c r="B11" s="2">
        <v>38.06</v>
      </c>
      <c r="C11" s="2">
        <v>10.79</v>
      </c>
      <c r="D11" t="s">
        <v>5904</v>
      </c>
      <c r="E11" t="s">
        <v>5904</v>
      </c>
      <c r="F11" t="s">
        <v>5904</v>
      </c>
      <c r="G11" s="4">
        <v>0</v>
      </c>
      <c r="H11" t="s">
        <v>5905</v>
      </c>
      <c r="I11" t="s">
        <v>5906</v>
      </c>
      <c r="J11" t="s">
        <v>5907</v>
      </c>
    </row>
    <row r="12" spans="1:10">
      <c r="A12" t="s">
        <v>36</v>
      </c>
      <c r="B12" s="2">
        <v>37.700000000000003</v>
      </c>
      <c r="C12" s="2">
        <v>5.96</v>
      </c>
      <c r="D12" t="s">
        <v>5905</v>
      </c>
      <c r="E12" t="s">
        <v>5904</v>
      </c>
      <c r="F12" t="s">
        <v>5904</v>
      </c>
      <c r="G12" s="4">
        <v>2</v>
      </c>
      <c r="H12" t="s">
        <v>5905</v>
      </c>
      <c r="I12" t="s">
        <v>5908</v>
      </c>
      <c r="J12" t="s">
        <v>5907</v>
      </c>
    </row>
    <row r="13" spans="1:10">
      <c r="A13" t="s">
        <v>39</v>
      </c>
      <c r="B13" s="2">
        <v>42.13</v>
      </c>
      <c r="C13" s="2">
        <v>11.9</v>
      </c>
      <c r="D13" t="s">
        <v>5904</v>
      </c>
      <c r="E13" t="s">
        <v>5904</v>
      </c>
      <c r="F13" t="s">
        <v>5904</v>
      </c>
      <c r="G13" s="4">
        <v>0</v>
      </c>
      <c r="H13" t="s">
        <v>5905</v>
      </c>
      <c r="I13" t="s">
        <v>5906</v>
      </c>
      <c r="J13" t="s">
        <v>5907</v>
      </c>
    </row>
    <row r="14" spans="1:10">
      <c r="A14" t="s">
        <v>42</v>
      </c>
      <c r="B14" s="2">
        <v>40.92</v>
      </c>
      <c r="C14" s="2">
        <v>8.41</v>
      </c>
      <c r="D14" t="s">
        <v>5904</v>
      </c>
      <c r="E14" t="s">
        <v>5904</v>
      </c>
      <c r="F14" t="s">
        <v>5904</v>
      </c>
      <c r="G14" s="4">
        <v>0</v>
      </c>
      <c r="H14" t="s">
        <v>5905</v>
      </c>
      <c r="I14" t="s">
        <v>5906</v>
      </c>
      <c r="J14" t="s">
        <v>5907</v>
      </c>
    </row>
    <row r="15" spans="1:10">
      <c r="A15" t="s">
        <v>45</v>
      </c>
      <c r="B15" s="2">
        <v>40.564999999999998</v>
      </c>
      <c r="C15" s="2">
        <v>7.02</v>
      </c>
      <c r="D15" t="s">
        <v>5904</v>
      </c>
      <c r="E15" t="s">
        <v>5904</v>
      </c>
      <c r="F15" t="s">
        <v>5904</v>
      </c>
      <c r="G15" s="4">
        <v>0</v>
      </c>
      <c r="H15" t="s">
        <v>5905</v>
      </c>
      <c r="I15" t="s">
        <v>5906</v>
      </c>
      <c r="J15" t="s">
        <v>5907</v>
      </c>
    </row>
    <row r="16" spans="1:10">
      <c r="A16" t="s">
        <v>48</v>
      </c>
      <c r="B16" s="2">
        <v>36.384999999999998</v>
      </c>
      <c r="C16" s="2">
        <v>7.59</v>
      </c>
      <c r="D16" t="s">
        <v>5905</v>
      </c>
      <c r="E16" t="s">
        <v>5904</v>
      </c>
      <c r="F16" t="s">
        <v>5904</v>
      </c>
      <c r="G16" s="4">
        <v>2</v>
      </c>
      <c r="H16" t="s">
        <v>5905</v>
      </c>
      <c r="I16" t="s">
        <v>5906</v>
      </c>
      <c r="J16" t="s">
        <v>5907</v>
      </c>
    </row>
    <row r="17" spans="1:10">
      <c r="A17" t="s">
        <v>51</v>
      </c>
      <c r="B17" s="2">
        <v>39.9</v>
      </c>
      <c r="C17" s="2">
        <v>11.32</v>
      </c>
      <c r="D17" t="s">
        <v>5904</v>
      </c>
      <c r="E17" t="s">
        <v>5904</v>
      </c>
      <c r="F17" t="s">
        <v>5904</v>
      </c>
      <c r="G17" s="4">
        <v>0</v>
      </c>
      <c r="H17" t="s">
        <v>5905</v>
      </c>
      <c r="I17" t="s">
        <v>5906</v>
      </c>
      <c r="J17" t="s">
        <v>5907</v>
      </c>
    </row>
    <row r="18" spans="1:10">
      <c r="A18" t="s">
        <v>54</v>
      </c>
      <c r="B18" s="2">
        <v>33.799999999999997</v>
      </c>
      <c r="C18" s="2">
        <v>7.67</v>
      </c>
      <c r="D18" t="s">
        <v>5904</v>
      </c>
      <c r="E18" t="s">
        <v>5904</v>
      </c>
      <c r="F18" t="s">
        <v>5904</v>
      </c>
      <c r="G18" s="4">
        <v>3</v>
      </c>
      <c r="H18" t="s">
        <v>5905</v>
      </c>
      <c r="I18" t="s">
        <v>5906</v>
      </c>
      <c r="J18" t="s">
        <v>5907</v>
      </c>
    </row>
    <row r="19" spans="1:10">
      <c r="A19" t="s">
        <v>57</v>
      </c>
      <c r="B19" s="2">
        <v>36.765000000000001</v>
      </c>
      <c r="C19" s="2">
        <v>7.29</v>
      </c>
      <c r="D19" t="s">
        <v>5905</v>
      </c>
      <c r="E19" t="s">
        <v>5904</v>
      </c>
      <c r="F19" t="s">
        <v>5905</v>
      </c>
      <c r="G19" s="4">
        <v>1</v>
      </c>
      <c r="H19" t="s">
        <v>5905</v>
      </c>
      <c r="I19" t="s">
        <v>5906</v>
      </c>
      <c r="J19" t="s">
        <v>5907</v>
      </c>
    </row>
    <row r="20" spans="1:10">
      <c r="A20" t="s">
        <v>60</v>
      </c>
      <c r="B20" s="2">
        <v>36.954999999999998</v>
      </c>
      <c r="C20" s="2">
        <v>4.72</v>
      </c>
      <c r="D20" t="s">
        <v>5905</v>
      </c>
      <c r="E20" t="s">
        <v>5904</v>
      </c>
      <c r="F20" t="s">
        <v>5904</v>
      </c>
      <c r="G20" s="4">
        <v>1</v>
      </c>
      <c r="H20" t="s">
        <v>5905</v>
      </c>
      <c r="I20" t="s">
        <v>5909</v>
      </c>
      <c r="J20" t="s">
        <v>5907</v>
      </c>
    </row>
    <row r="21" spans="1:10">
      <c r="A21" t="s">
        <v>63</v>
      </c>
      <c r="B21" s="2">
        <v>42.9</v>
      </c>
      <c r="C21" s="2">
        <v>11.41</v>
      </c>
      <c r="D21" t="s">
        <v>5904</v>
      </c>
      <c r="E21" t="s">
        <v>5904</v>
      </c>
      <c r="F21" t="s">
        <v>5904</v>
      </c>
      <c r="G21" s="4">
        <v>0</v>
      </c>
      <c r="H21" t="s">
        <v>5905</v>
      </c>
      <c r="I21" t="s">
        <v>5906</v>
      </c>
      <c r="J21" t="s">
        <v>5907</v>
      </c>
    </row>
    <row r="22" spans="1:10">
      <c r="A22" t="s">
        <v>66</v>
      </c>
      <c r="B22" s="2">
        <v>36.299999999999997</v>
      </c>
      <c r="C22" s="2">
        <v>11.5</v>
      </c>
      <c r="D22" t="s">
        <v>5905</v>
      </c>
      <c r="E22" t="s">
        <v>5904</v>
      </c>
      <c r="F22" t="s">
        <v>5904</v>
      </c>
      <c r="G22" s="4">
        <v>2</v>
      </c>
      <c r="H22" t="s">
        <v>5905</v>
      </c>
      <c r="I22" t="s">
        <v>5906</v>
      </c>
      <c r="J22" t="s">
        <v>5907</v>
      </c>
    </row>
    <row r="23" spans="1:10">
      <c r="A23" t="s">
        <v>69</v>
      </c>
      <c r="B23" s="2">
        <v>32.200000000000003</v>
      </c>
      <c r="C23" s="2">
        <v>6.22</v>
      </c>
      <c r="D23" t="s">
        <v>5905</v>
      </c>
      <c r="E23" t="s">
        <v>5904</v>
      </c>
      <c r="F23" t="s">
        <v>5904</v>
      </c>
      <c r="G23" s="4">
        <v>2</v>
      </c>
      <c r="H23" t="s">
        <v>5905</v>
      </c>
      <c r="I23" t="s">
        <v>5908</v>
      </c>
      <c r="J23" t="s">
        <v>5907</v>
      </c>
    </row>
    <row r="24" spans="1:10">
      <c r="A24" t="s">
        <v>72</v>
      </c>
      <c r="B24" s="2">
        <v>31.3</v>
      </c>
      <c r="C24" s="2">
        <v>11.38</v>
      </c>
      <c r="D24" t="s">
        <v>5904</v>
      </c>
      <c r="E24" t="s">
        <v>5904</v>
      </c>
      <c r="F24" t="s">
        <v>5904</v>
      </c>
      <c r="G24" s="4">
        <v>3</v>
      </c>
      <c r="H24" t="s">
        <v>5905</v>
      </c>
      <c r="I24" t="s">
        <v>5906</v>
      </c>
      <c r="J24" t="s">
        <v>5907</v>
      </c>
    </row>
    <row r="25" spans="1:10">
      <c r="A25" t="s">
        <v>75</v>
      </c>
      <c r="B25" s="2">
        <v>41.8</v>
      </c>
      <c r="C25" s="2">
        <v>7.89</v>
      </c>
      <c r="D25" t="s">
        <v>5905</v>
      </c>
      <c r="E25" t="s">
        <v>5904</v>
      </c>
      <c r="F25" t="s">
        <v>5904</v>
      </c>
      <c r="G25" s="4">
        <v>2</v>
      </c>
      <c r="H25" t="s">
        <v>5905</v>
      </c>
      <c r="I25" t="s">
        <v>5906</v>
      </c>
      <c r="J25" t="s">
        <v>5907</v>
      </c>
    </row>
    <row r="26" spans="1:10">
      <c r="A26" t="s">
        <v>78</v>
      </c>
      <c r="B26" s="2">
        <v>35.090000000000003</v>
      </c>
      <c r="C26" s="2">
        <v>4.38</v>
      </c>
      <c r="D26" t="s">
        <v>5905</v>
      </c>
      <c r="E26" t="s">
        <v>5904</v>
      </c>
      <c r="F26" t="s">
        <v>5904</v>
      </c>
      <c r="G26" s="4">
        <v>2</v>
      </c>
      <c r="H26" t="s">
        <v>5905</v>
      </c>
      <c r="I26" t="s">
        <v>5909</v>
      </c>
      <c r="J26" t="s">
        <v>5907</v>
      </c>
    </row>
    <row r="27" spans="1:10">
      <c r="A27" t="s">
        <v>81</v>
      </c>
      <c r="B27" s="2">
        <v>33.880000000000003</v>
      </c>
      <c r="C27" s="2">
        <v>7.01</v>
      </c>
      <c r="D27" t="s">
        <v>5904</v>
      </c>
      <c r="E27" t="s">
        <v>5904</v>
      </c>
      <c r="F27" t="s">
        <v>5904</v>
      </c>
      <c r="G27" s="4">
        <v>3</v>
      </c>
      <c r="H27" t="s">
        <v>5905</v>
      </c>
      <c r="I27" t="s">
        <v>5906</v>
      </c>
      <c r="J27" t="s">
        <v>5907</v>
      </c>
    </row>
    <row r="28" spans="1:10">
      <c r="A28" t="s">
        <v>84</v>
      </c>
      <c r="B28" s="2">
        <v>30.875</v>
      </c>
      <c r="C28" s="2">
        <v>11.88</v>
      </c>
      <c r="D28" t="s">
        <v>5904</v>
      </c>
      <c r="E28" t="s">
        <v>5904</v>
      </c>
      <c r="F28" t="s">
        <v>5904</v>
      </c>
      <c r="G28" s="4">
        <v>0</v>
      </c>
      <c r="H28" t="s">
        <v>5905</v>
      </c>
      <c r="I28" t="s">
        <v>5906</v>
      </c>
      <c r="J28" t="s">
        <v>5907</v>
      </c>
    </row>
    <row r="29" spans="1:10">
      <c r="A29" t="s">
        <v>87</v>
      </c>
      <c r="B29" s="2">
        <v>36.86</v>
      </c>
      <c r="C29" s="2">
        <v>5.19</v>
      </c>
      <c r="D29" t="s">
        <v>5905</v>
      </c>
      <c r="E29" t="s">
        <v>5904</v>
      </c>
      <c r="F29" t="s">
        <v>5905</v>
      </c>
      <c r="G29" s="4">
        <v>1</v>
      </c>
      <c r="H29" t="s">
        <v>5905</v>
      </c>
      <c r="I29" t="s">
        <v>5909</v>
      </c>
      <c r="J29" t="s">
        <v>5907</v>
      </c>
    </row>
    <row r="30" spans="1:10">
      <c r="A30" t="s">
        <v>90</v>
      </c>
      <c r="B30" s="2">
        <v>35.86</v>
      </c>
      <c r="C30" s="2">
        <v>6.74</v>
      </c>
      <c r="D30" t="s">
        <v>5905</v>
      </c>
      <c r="E30" t="s">
        <v>5904</v>
      </c>
      <c r="F30" t="s">
        <v>5904</v>
      </c>
      <c r="G30" s="4">
        <v>2</v>
      </c>
      <c r="H30" t="s">
        <v>5905</v>
      </c>
      <c r="I30" t="s">
        <v>5906</v>
      </c>
      <c r="J30" t="s">
        <v>5907</v>
      </c>
    </row>
    <row r="31" spans="1:10">
      <c r="A31" t="s">
        <v>92</v>
      </c>
      <c r="B31" s="2">
        <v>37.049999999999997</v>
      </c>
      <c r="C31" s="2">
        <v>8.44</v>
      </c>
      <c r="D31" t="s">
        <v>5904</v>
      </c>
      <c r="E31" t="s">
        <v>5904</v>
      </c>
      <c r="F31" t="s">
        <v>5904</v>
      </c>
      <c r="G31" s="4">
        <v>0</v>
      </c>
      <c r="H31" t="s">
        <v>5905</v>
      </c>
      <c r="I31" t="s">
        <v>5906</v>
      </c>
      <c r="J31" t="s">
        <v>5907</v>
      </c>
    </row>
    <row r="32" spans="1:10">
      <c r="A32" t="s">
        <v>95</v>
      </c>
      <c r="B32" s="2">
        <v>43.89</v>
      </c>
      <c r="C32" s="2">
        <v>8.7100000000000009</v>
      </c>
      <c r="D32" t="s">
        <v>5904</v>
      </c>
      <c r="E32" t="s">
        <v>5904</v>
      </c>
      <c r="F32" t="s">
        <v>5904</v>
      </c>
      <c r="G32" s="4">
        <v>0</v>
      </c>
      <c r="H32" t="s">
        <v>5905</v>
      </c>
      <c r="I32" t="s">
        <v>5906</v>
      </c>
      <c r="J32" t="s">
        <v>5907</v>
      </c>
    </row>
    <row r="33" spans="1:10">
      <c r="A33" t="s">
        <v>98</v>
      </c>
      <c r="B33" s="2">
        <v>42.35</v>
      </c>
      <c r="C33" s="2">
        <v>5.08</v>
      </c>
      <c r="D33" t="s">
        <v>5905</v>
      </c>
      <c r="E33" t="s">
        <v>5904</v>
      </c>
      <c r="F33" t="s">
        <v>5904</v>
      </c>
      <c r="G33" s="4">
        <v>0</v>
      </c>
      <c r="H33" t="s">
        <v>5905</v>
      </c>
      <c r="I33" t="s">
        <v>5909</v>
      </c>
      <c r="J33" t="s">
        <v>5907</v>
      </c>
    </row>
    <row r="34" spans="1:10">
      <c r="A34" t="s">
        <v>101</v>
      </c>
      <c r="B34" s="2">
        <v>31.35</v>
      </c>
      <c r="C34" s="2">
        <v>6.86</v>
      </c>
      <c r="D34" t="s">
        <v>5904</v>
      </c>
      <c r="E34" t="s">
        <v>5904</v>
      </c>
      <c r="F34" t="s">
        <v>5904</v>
      </c>
      <c r="G34" s="4">
        <v>0</v>
      </c>
      <c r="H34" t="s">
        <v>5905</v>
      </c>
      <c r="I34" t="s">
        <v>5906</v>
      </c>
      <c r="J34" t="s">
        <v>5907</v>
      </c>
    </row>
    <row r="35" spans="1:10">
      <c r="A35" t="s">
        <v>104</v>
      </c>
      <c r="B35" s="2">
        <v>47.6</v>
      </c>
      <c r="C35" s="2">
        <v>5.95</v>
      </c>
      <c r="D35" t="s">
        <v>5905</v>
      </c>
      <c r="E35" t="s">
        <v>5904</v>
      </c>
      <c r="F35" t="s">
        <v>5904</v>
      </c>
      <c r="G35" s="4">
        <v>0</v>
      </c>
      <c r="H35" t="s">
        <v>5905</v>
      </c>
      <c r="I35" t="s">
        <v>5908</v>
      </c>
      <c r="J35" t="s">
        <v>5907</v>
      </c>
    </row>
    <row r="36" spans="1:10">
      <c r="A36" t="s">
        <v>107</v>
      </c>
      <c r="B36" s="2">
        <v>46.2</v>
      </c>
      <c r="C36" s="2">
        <v>6.09</v>
      </c>
      <c r="D36" t="s">
        <v>5904</v>
      </c>
      <c r="E36" t="s">
        <v>5904</v>
      </c>
      <c r="F36" t="s">
        <v>5905</v>
      </c>
      <c r="G36" s="4">
        <v>1</v>
      </c>
      <c r="H36" t="s">
        <v>5905</v>
      </c>
      <c r="I36" t="s">
        <v>5908</v>
      </c>
      <c r="J36" t="s">
        <v>5907</v>
      </c>
    </row>
    <row r="37" spans="1:10">
      <c r="A37" t="s">
        <v>110</v>
      </c>
      <c r="B37" s="2">
        <v>32.015000000000001</v>
      </c>
      <c r="C37" s="2">
        <v>11.75</v>
      </c>
      <c r="D37" t="s">
        <v>5904</v>
      </c>
      <c r="E37" t="s">
        <v>5904</v>
      </c>
      <c r="F37" t="s">
        <v>5904</v>
      </c>
      <c r="G37" s="4">
        <v>0</v>
      </c>
      <c r="H37" t="s">
        <v>5905</v>
      </c>
      <c r="I37" t="s">
        <v>5906</v>
      </c>
      <c r="J37" t="s">
        <v>5907</v>
      </c>
    </row>
    <row r="38" spans="1:10">
      <c r="A38" t="s">
        <v>113</v>
      </c>
      <c r="B38" s="2">
        <v>40.564999999999998</v>
      </c>
      <c r="C38" s="2">
        <v>7.37</v>
      </c>
      <c r="D38" t="s">
        <v>5904</v>
      </c>
      <c r="E38" t="s">
        <v>5904</v>
      </c>
      <c r="F38" t="s">
        <v>5904</v>
      </c>
      <c r="G38" s="4">
        <v>0</v>
      </c>
      <c r="H38" t="s">
        <v>5905</v>
      </c>
      <c r="I38" t="s">
        <v>5906</v>
      </c>
      <c r="J38" t="s">
        <v>5907</v>
      </c>
    </row>
    <row r="39" spans="1:10">
      <c r="A39" t="s">
        <v>116</v>
      </c>
      <c r="B39" s="2">
        <v>32.450000000000003</v>
      </c>
      <c r="C39" s="2">
        <v>11.91</v>
      </c>
      <c r="D39" t="s">
        <v>5904</v>
      </c>
      <c r="E39" t="s">
        <v>5904</v>
      </c>
      <c r="F39" t="s">
        <v>5904</v>
      </c>
      <c r="G39" s="4">
        <v>0</v>
      </c>
      <c r="H39" t="s">
        <v>5905</v>
      </c>
      <c r="I39" t="s">
        <v>5906</v>
      </c>
      <c r="J39" t="s">
        <v>5907</v>
      </c>
    </row>
    <row r="40" spans="1:10">
      <c r="A40" t="s">
        <v>119</v>
      </c>
      <c r="B40" s="2">
        <v>34.96</v>
      </c>
      <c r="C40" s="2">
        <v>6.52</v>
      </c>
      <c r="D40" t="s">
        <v>5904</v>
      </c>
      <c r="E40" t="s">
        <v>5904</v>
      </c>
      <c r="F40" t="s">
        <v>5904</v>
      </c>
      <c r="G40" s="4">
        <v>0</v>
      </c>
      <c r="H40" t="s">
        <v>5905</v>
      </c>
      <c r="I40" t="s">
        <v>5906</v>
      </c>
      <c r="J40" t="s">
        <v>5907</v>
      </c>
    </row>
    <row r="41" spans="1:10">
      <c r="A41" t="s">
        <v>122</v>
      </c>
      <c r="B41" s="2">
        <v>35.5</v>
      </c>
      <c r="C41" s="2">
        <v>5.14</v>
      </c>
      <c r="D41" t="s">
        <v>5904</v>
      </c>
      <c r="E41" t="s">
        <v>5904</v>
      </c>
      <c r="F41" t="s">
        <v>5905</v>
      </c>
      <c r="G41" s="4">
        <v>1</v>
      </c>
      <c r="H41" t="s">
        <v>5905</v>
      </c>
      <c r="I41" t="s">
        <v>5909</v>
      </c>
      <c r="J41" t="s">
        <v>5907</v>
      </c>
    </row>
    <row r="42" spans="1:10">
      <c r="A42" t="s">
        <v>125</v>
      </c>
      <c r="B42" s="2">
        <v>52.58</v>
      </c>
      <c r="C42" s="2">
        <v>4.1900000000000004</v>
      </c>
      <c r="D42" t="s">
        <v>5904</v>
      </c>
      <c r="E42" t="s">
        <v>5905</v>
      </c>
      <c r="F42" t="s">
        <v>5904</v>
      </c>
      <c r="G42" s="4">
        <v>1</v>
      </c>
      <c r="H42" t="s">
        <v>5905</v>
      </c>
      <c r="I42" t="s">
        <v>5909</v>
      </c>
      <c r="J42" t="s">
        <v>5907</v>
      </c>
    </row>
    <row r="43" spans="1:10">
      <c r="A43" t="s">
        <v>128</v>
      </c>
      <c r="B43" s="2">
        <v>35.200000000000003</v>
      </c>
      <c r="C43" s="2">
        <v>11.68</v>
      </c>
      <c r="D43" t="s">
        <v>5905</v>
      </c>
      <c r="E43" t="s">
        <v>5904</v>
      </c>
      <c r="F43" t="s">
        <v>5904</v>
      </c>
      <c r="G43" s="4">
        <v>0</v>
      </c>
      <c r="H43" t="s">
        <v>5905</v>
      </c>
      <c r="I43" t="s">
        <v>5906</v>
      </c>
      <c r="J43" t="s">
        <v>5907</v>
      </c>
    </row>
    <row r="44" spans="1:10">
      <c r="A44" t="s">
        <v>131</v>
      </c>
      <c r="B44" s="2">
        <v>38.06</v>
      </c>
      <c r="C44" s="2">
        <v>6.98</v>
      </c>
      <c r="D44" t="s">
        <v>5904</v>
      </c>
      <c r="E44" t="s">
        <v>5904</v>
      </c>
      <c r="F44" t="s">
        <v>5904</v>
      </c>
      <c r="G44" s="4">
        <v>0</v>
      </c>
      <c r="H44" t="s">
        <v>5905</v>
      </c>
      <c r="I44" t="s">
        <v>5906</v>
      </c>
      <c r="J44" t="s">
        <v>5907</v>
      </c>
    </row>
    <row r="45" spans="1:10">
      <c r="A45" t="s">
        <v>133</v>
      </c>
      <c r="B45" s="2">
        <v>34.21</v>
      </c>
      <c r="C45" s="2">
        <v>8.34</v>
      </c>
      <c r="D45" t="s">
        <v>5904</v>
      </c>
      <c r="E45" t="s">
        <v>5904</v>
      </c>
      <c r="F45" t="s">
        <v>5904</v>
      </c>
      <c r="G45" s="4">
        <v>0</v>
      </c>
      <c r="H45" t="s">
        <v>5905</v>
      </c>
      <c r="I45" t="s">
        <v>5906</v>
      </c>
      <c r="J45" t="s">
        <v>5907</v>
      </c>
    </row>
    <row r="46" spans="1:10">
      <c r="A46" t="s">
        <v>136</v>
      </c>
      <c r="B46" s="2">
        <v>38.94</v>
      </c>
      <c r="C46" s="2">
        <v>8.49</v>
      </c>
      <c r="D46" t="s">
        <v>5905</v>
      </c>
      <c r="E46" t="s">
        <v>5904</v>
      </c>
      <c r="F46" t="s">
        <v>5904</v>
      </c>
      <c r="G46" s="4">
        <v>1</v>
      </c>
      <c r="H46" t="s">
        <v>5905</v>
      </c>
      <c r="I46" t="s">
        <v>5906</v>
      </c>
      <c r="J46" t="s">
        <v>5907</v>
      </c>
    </row>
    <row r="47" spans="1:10">
      <c r="A47" t="s">
        <v>139</v>
      </c>
      <c r="B47" s="2">
        <v>30.21</v>
      </c>
      <c r="C47" s="2">
        <v>5.34</v>
      </c>
      <c r="D47" t="s">
        <v>5905</v>
      </c>
      <c r="E47" t="s">
        <v>5904</v>
      </c>
      <c r="F47" t="s">
        <v>5904</v>
      </c>
      <c r="G47" s="4">
        <v>1</v>
      </c>
      <c r="H47" t="s">
        <v>5905</v>
      </c>
      <c r="I47" t="s">
        <v>5909</v>
      </c>
      <c r="J47" t="s">
        <v>5907</v>
      </c>
    </row>
    <row r="48" spans="1:10">
      <c r="A48" t="s">
        <v>142</v>
      </c>
      <c r="B48" s="2">
        <v>33.630000000000003</v>
      </c>
      <c r="C48" s="2">
        <v>4.43</v>
      </c>
      <c r="D48" t="s">
        <v>5905</v>
      </c>
      <c r="E48" t="s">
        <v>5904</v>
      </c>
      <c r="F48" t="s">
        <v>5904</v>
      </c>
      <c r="G48" s="4">
        <v>2</v>
      </c>
      <c r="H48" t="s">
        <v>5905</v>
      </c>
      <c r="I48" t="s">
        <v>5909</v>
      </c>
      <c r="J48" t="s">
        <v>5907</v>
      </c>
    </row>
    <row r="49" spans="1:10">
      <c r="A49" t="s">
        <v>145</v>
      </c>
      <c r="B49" s="2">
        <v>40.369999999999997</v>
      </c>
      <c r="C49" s="2">
        <v>4.47</v>
      </c>
      <c r="D49" t="s">
        <v>5904</v>
      </c>
      <c r="E49" t="s">
        <v>5904</v>
      </c>
      <c r="F49" t="s">
        <v>5904</v>
      </c>
      <c r="G49" s="4">
        <v>0</v>
      </c>
      <c r="H49" t="s">
        <v>5905</v>
      </c>
      <c r="I49" t="s">
        <v>5909</v>
      </c>
      <c r="J49" t="s">
        <v>5907</v>
      </c>
    </row>
    <row r="50" spans="1:10">
      <c r="A50" t="s">
        <v>147</v>
      </c>
      <c r="B50" s="2">
        <v>53.09</v>
      </c>
      <c r="C50" s="2">
        <v>4.82</v>
      </c>
      <c r="D50" t="s">
        <v>5905</v>
      </c>
      <c r="E50" t="s">
        <v>5904</v>
      </c>
      <c r="F50" t="s">
        <v>5904</v>
      </c>
      <c r="G50" s="4">
        <v>2</v>
      </c>
      <c r="H50" t="s">
        <v>5905</v>
      </c>
      <c r="I50" t="s">
        <v>5909</v>
      </c>
      <c r="J50" t="s">
        <v>5907</v>
      </c>
    </row>
    <row r="51" spans="1:10">
      <c r="A51" t="s">
        <v>150</v>
      </c>
      <c r="B51" s="2">
        <v>31.79</v>
      </c>
      <c r="C51" s="2">
        <v>5.51</v>
      </c>
      <c r="D51" t="s">
        <v>5905</v>
      </c>
      <c r="E51" t="s">
        <v>5904</v>
      </c>
      <c r="F51" t="s">
        <v>5904</v>
      </c>
      <c r="G51" s="4">
        <v>2</v>
      </c>
      <c r="H51" t="s">
        <v>5905</v>
      </c>
      <c r="I51" t="s">
        <v>5909</v>
      </c>
      <c r="J51" t="s">
        <v>5907</v>
      </c>
    </row>
    <row r="52" spans="1:10">
      <c r="A52" t="s">
        <v>153</v>
      </c>
      <c r="B52" s="2">
        <v>41.895000000000003</v>
      </c>
      <c r="C52" s="2">
        <v>10.87</v>
      </c>
      <c r="D52" t="s">
        <v>5905</v>
      </c>
      <c r="E52" t="s">
        <v>5904</v>
      </c>
      <c r="F52" t="s">
        <v>5904</v>
      </c>
      <c r="G52" s="4">
        <v>1</v>
      </c>
      <c r="H52" t="s">
        <v>5905</v>
      </c>
      <c r="I52" t="s">
        <v>5906</v>
      </c>
      <c r="J52" t="s">
        <v>5907</v>
      </c>
    </row>
    <row r="53" spans="1:10">
      <c r="A53" t="s">
        <v>156</v>
      </c>
      <c r="B53" s="2">
        <v>31.16</v>
      </c>
      <c r="C53" s="2">
        <v>9.34</v>
      </c>
      <c r="D53" t="s">
        <v>5904</v>
      </c>
      <c r="E53" t="s">
        <v>5904</v>
      </c>
      <c r="F53" t="s">
        <v>5904</v>
      </c>
      <c r="G53" s="4">
        <v>0</v>
      </c>
      <c r="H53" t="s">
        <v>5905</v>
      </c>
      <c r="I53" t="s">
        <v>5906</v>
      </c>
      <c r="J53" t="s">
        <v>5907</v>
      </c>
    </row>
    <row r="54" spans="1:10">
      <c r="A54" t="s">
        <v>159</v>
      </c>
      <c r="B54" s="2">
        <v>34.104999999999997</v>
      </c>
      <c r="C54" s="2">
        <v>5.03</v>
      </c>
      <c r="D54" t="s">
        <v>5905</v>
      </c>
      <c r="E54" t="s">
        <v>5904</v>
      </c>
      <c r="F54" t="s">
        <v>5905</v>
      </c>
      <c r="G54" s="4">
        <v>1</v>
      </c>
      <c r="H54" t="s">
        <v>5905</v>
      </c>
      <c r="I54" t="s">
        <v>5909</v>
      </c>
      <c r="J54" t="s">
        <v>5907</v>
      </c>
    </row>
    <row r="55" spans="1:10">
      <c r="A55" t="s">
        <v>161</v>
      </c>
      <c r="B55" s="2">
        <v>51.93</v>
      </c>
      <c r="C55" s="2">
        <v>11.05</v>
      </c>
      <c r="D55" t="s">
        <v>5904</v>
      </c>
      <c r="E55" t="s">
        <v>5904</v>
      </c>
      <c r="F55" t="s">
        <v>5904</v>
      </c>
      <c r="G55" s="4">
        <v>0</v>
      </c>
      <c r="H55" t="s">
        <v>5905</v>
      </c>
      <c r="I55" t="s">
        <v>5906</v>
      </c>
      <c r="J55" t="s">
        <v>5907</v>
      </c>
    </row>
    <row r="56" spans="1:10">
      <c r="A56" t="s">
        <v>164</v>
      </c>
      <c r="B56" s="2">
        <v>38.950000000000003</v>
      </c>
      <c r="C56" s="2">
        <v>11.95</v>
      </c>
      <c r="D56" t="s">
        <v>5904</v>
      </c>
      <c r="E56" t="s">
        <v>5904</v>
      </c>
      <c r="F56" t="s">
        <v>5904</v>
      </c>
      <c r="G56" s="4">
        <v>0</v>
      </c>
      <c r="H56" t="s">
        <v>5905</v>
      </c>
      <c r="I56" t="s">
        <v>5906</v>
      </c>
      <c r="J56" t="s">
        <v>5907</v>
      </c>
    </row>
    <row r="57" spans="1:10">
      <c r="A57" t="s">
        <v>167</v>
      </c>
      <c r="B57" s="2">
        <v>36.630000000000003</v>
      </c>
      <c r="C57" s="2">
        <v>7.72</v>
      </c>
      <c r="D57" t="s">
        <v>5905</v>
      </c>
      <c r="E57" t="s">
        <v>5904</v>
      </c>
      <c r="F57" t="s">
        <v>5904</v>
      </c>
      <c r="G57" s="4">
        <v>1</v>
      </c>
      <c r="H57" t="s">
        <v>5905</v>
      </c>
      <c r="I57" t="s">
        <v>5906</v>
      </c>
      <c r="J57" t="s">
        <v>5907</v>
      </c>
    </row>
    <row r="58" spans="1:10">
      <c r="A58" t="s">
        <v>170</v>
      </c>
      <c r="B58" s="2">
        <v>34.200000000000003</v>
      </c>
      <c r="C58" s="2">
        <v>5.75</v>
      </c>
      <c r="D58" t="s">
        <v>5904</v>
      </c>
      <c r="E58" t="s">
        <v>5904</v>
      </c>
      <c r="F58" t="s">
        <v>5904</v>
      </c>
      <c r="G58" s="4">
        <v>2</v>
      </c>
      <c r="H58" t="s">
        <v>5905</v>
      </c>
      <c r="I58" t="s">
        <v>5908</v>
      </c>
      <c r="J58" t="s">
        <v>5907</v>
      </c>
    </row>
    <row r="59" spans="1:10">
      <c r="A59" t="s">
        <v>173</v>
      </c>
      <c r="B59" s="2">
        <v>50.63</v>
      </c>
      <c r="C59" s="2">
        <v>11.89</v>
      </c>
      <c r="D59" t="s">
        <v>5904</v>
      </c>
      <c r="E59" t="s">
        <v>5904</v>
      </c>
      <c r="F59" t="s">
        <v>5904</v>
      </c>
      <c r="G59" s="4">
        <v>0</v>
      </c>
      <c r="H59" t="s">
        <v>5905</v>
      </c>
      <c r="I59" t="s">
        <v>5906</v>
      </c>
      <c r="J59" t="s">
        <v>5907</v>
      </c>
    </row>
    <row r="60" spans="1:10">
      <c r="A60" t="s">
        <v>176</v>
      </c>
      <c r="B60" s="2">
        <v>36.479999999999997</v>
      </c>
      <c r="C60" s="2">
        <v>6.2</v>
      </c>
      <c r="D60" t="s">
        <v>5904</v>
      </c>
      <c r="E60" t="s">
        <v>5904</v>
      </c>
      <c r="F60" t="s">
        <v>5904</v>
      </c>
      <c r="G60" s="4">
        <v>0</v>
      </c>
      <c r="H60" t="s">
        <v>5905</v>
      </c>
      <c r="I60" t="s">
        <v>5908</v>
      </c>
      <c r="J60" t="s">
        <v>5907</v>
      </c>
    </row>
    <row r="61" spans="1:10">
      <c r="A61" t="s">
        <v>179</v>
      </c>
      <c r="B61" s="2">
        <v>54.82</v>
      </c>
      <c r="C61" s="2">
        <v>10.61</v>
      </c>
      <c r="D61" t="s">
        <v>5904</v>
      </c>
      <c r="E61" t="s">
        <v>5904</v>
      </c>
      <c r="F61" t="s">
        <v>5904</v>
      </c>
      <c r="G61" s="4">
        <v>0</v>
      </c>
      <c r="H61" t="s">
        <v>5905</v>
      </c>
      <c r="I61" t="s">
        <v>5906</v>
      </c>
      <c r="J61" t="s">
        <v>5907</v>
      </c>
    </row>
    <row r="62" spans="1:10">
      <c r="A62" t="s">
        <v>182</v>
      </c>
      <c r="B62" s="2">
        <v>38.06</v>
      </c>
      <c r="C62" s="2">
        <v>6.04</v>
      </c>
      <c r="D62" t="s">
        <v>5904</v>
      </c>
      <c r="E62" t="s">
        <v>5904</v>
      </c>
      <c r="F62" t="s">
        <v>5905</v>
      </c>
      <c r="G62" s="4">
        <v>1</v>
      </c>
      <c r="H62" t="s">
        <v>5905</v>
      </c>
      <c r="I62" t="s">
        <v>5908</v>
      </c>
      <c r="J62" t="s">
        <v>5907</v>
      </c>
    </row>
    <row r="63" spans="1:10">
      <c r="A63" t="s">
        <v>185</v>
      </c>
      <c r="B63" s="2">
        <v>51.48</v>
      </c>
      <c r="C63" s="2">
        <v>9.33</v>
      </c>
      <c r="D63" t="s">
        <v>5905</v>
      </c>
      <c r="E63" t="s">
        <v>5904</v>
      </c>
      <c r="F63" t="s">
        <v>5904</v>
      </c>
      <c r="G63" s="4">
        <v>0</v>
      </c>
      <c r="H63" t="s">
        <v>5905</v>
      </c>
      <c r="I63" t="s">
        <v>5906</v>
      </c>
      <c r="J63" t="s">
        <v>5907</v>
      </c>
    </row>
    <row r="64" spans="1:10">
      <c r="A64" t="s">
        <v>188</v>
      </c>
      <c r="B64" s="2">
        <v>52.06</v>
      </c>
      <c r="C64" s="2">
        <v>11.47</v>
      </c>
      <c r="D64" t="s">
        <v>5904</v>
      </c>
      <c r="E64" t="s">
        <v>5904</v>
      </c>
      <c r="F64" t="s">
        <v>5904</v>
      </c>
      <c r="G64" s="4">
        <v>0</v>
      </c>
      <c r="H64" t="s">
        <v>5905</v>
      </c>
      <c r="I64" t="s">
        <v>5906</v>
      </c>
      <c r="J64" t="s">
        <v>5907</v>
      </c>
    </row>
    <row r="65" spans="1:10">
      <c r="A65" t="s">
        <v>191</v>
      </c>
      <c r="B65" s="2">
        <v>30.684999999999999</v>
      </c>
      <c r="C65" s="2">
        <v>7.02</v>
      </c>
      <c r="D65" t="s">
        <v>5905</v>
      </c>
      <c r="E65" t="s">
        <v>5904</v>
      </c>
      <c r="F65" t="s">
        <v>5904</v>
      </c>
      <c r="G65" s="4">
        <v>0</v>
      </c>
      <c r="H65" t="s">
        <v>5905</v>
      </c>
      <c r="I65" t="s">
        <v>5906</v>
      </c>
      <c r="J65" t="s">
        <v>5907</v>
      </c>
    </row>
    <row r="66" spans="1:10">
      <c r="A66" t="s">
        <v>193</v>
      </c>
      <c r="B66" s="2">
        <v>36.08</v>
      </c>
      <c r="C66" s="2">
        <v>8.8000000000000007</v>
      </c>
      <c r="D66" t="s">
        <v>5905</v>
      </c>
      <c r="E66" t="s">
        <v>5904</v>
      </c>
      <c r="F66" t="s">
        <v>5904</v>
      </c>
      <c r="G66" s="4">
        <v>1</v>
      </c>
      <c r="H66" t="s">
        <v>5905</v>
      </c>
      <c r="I66" t="s">
        <v>5906</v>
      </c>
      <c r="J66" t="s">
        <v>5907</v>
      </c>
    </row>
    <row r="67" spans="1:10">
      <c r="A67" t="s">
        <v>196</v>
      </c>
      <c r="B67" s="2">
        <v>54.99</v>
      </c>
      <c r="C67" s="2">
        <v>8.68</v>
      </c>
      <c r="D67" t="s">
        <v>5904</v>
      </c>
      <c r="E67" t="s">
        <v>5904</v>
      </c>
      <c r="F67" t="s">
        <v>5904</v>
      </c>
      <c r="G67" s="4">
        <v>2</v>
      </c>
      <c r="H67" t="s">
        <v>5905</v>
      </c>
      <c r="I67" t="s">
        <v>5906</v>
      </c>
      <c r="J67" t="s">
        <v>5907</v>
      </c>
    </row>
    <row r="68" spans="1:10">
      <c r="A68" t="s">
        <v>199</v>
      </c>
      <c r="B68" s="2">
        <v>35.97</v>
      </c>
      <c r="C68" s="2">
        <v>6.12</v>
      </c>
      <c r="D68" t="s">
        <v>5904</v>
      </c>
      <c r="E68" t="s">
        <v>5904</v>
      </c>
      <c r="F68" t="s">
        <v>5905</v>
      </c>
      <c r="G68" s="4">
        <v>1</v>
      </c>
      <c r="H68" t="s">
        <v>5905</v>
      </c>
      <c r="I68" t="s">
        <v>5908</v>
      </c>
      <c r="J68" t="s">
        <v>5907</v>
      </c>
    </row>
    <row r="69" spans="1:10">
      <c r="A69" t="s">
        <v>202</v>
      </c>
      <c r="B69" s="2">
        <v>45.54</v>
      </c>
      <c r="C69" s="2">
        <v>5.4</v>
      </c>
      <c r="D69" t="s">
        <v>5905</v>
      </c>
      <c r="E69" t="s">
        <v>5904</v>
      </c>
      <c r="F69" t="s">
        <v>5905</v>
      </c>
      <c r="G69" s="4">
        <v>1</v>
      </c>
      <c r="H69" t="s">
        <v>5905</v>
      </c>
      <c r="I69" t="s">
        <v>5909</v>
      </c>
      <c r="J69" t="s">
        <v>5907</v>
      </c>
    </row>
    <row r="70" spans="1:10">
      <c r="A70" t="s">
        <v>205</v>
      </c>
      <c r="B70" s="2">
        <v>35.53</v>
      </c>
      <c r="C70" s="2">
        <v>4.3600000000000003</v>
      </c>
      <c r="D70" t="s">
        <v>5905</v>
      </c>
      <c r="E70" t="s">
        <v>5904</v>
      </c>
      <c r="F70" t="s">
        <v>5904</v>
      </c>
      <c r="G70" s="4">
        <v>0</v>
      </c>
      <c r="H70" t="s">
        <v>5905</v>
      </c>
      <c r="I70" t="s">
        <v>5909</v>
      </c>
      <c r="J70" t="s">
        <v>5907</v>
      </c>
    </row>
    <row r="71" spans="1:10">
      <c r="A71" t="s">
        <v>208</v>
      </c>
      <c r="B71" s="2">
        <v>30.8</v>
      </c>
      <c r="C71" s="2">
        <v>9.77</v>
      </c>
      <c r="D71" t="s">
        <v>5904</v>
      </c>
      <c r="E71" t="s">
        <v>5904</v>
      </c>
      <c r="F71" t="s">
        <v>5904</v>
      </c>
      <c r="G71" s="4">
        <v>0</v>
      </c>
      <c r="H71" t="s">
        <v>5905</v>
      </c>
      <c r="I71" t="s">
        <v>5906</v>
      </c>
      <c r="J71" t="s">
        <v>5907</v>
      </c>
    </row>
    <row r="72" spans="1:10">
      <c r="A72" t="s">
        <v>211</v>
      </c>
      <c r="B72" s="2">
        <v>38.39</v>
      </c>
      <c r="C72" s="2">
        <v>4.25</v>
      </c>
      <c r="D72" t="s">
        <v>5904</v>
      </c>
      <c r="E72" t="s">
        <v>5904</v>
      </c>
      <c r="F72" t="s">
        <v>5904</v>
      </c>
      <c r="G72" s="4">
        <v>1</v>
      </c>
      <c r="H72" t="s">
        <v>5905</v>
      </c>
      <c r="I72" t="s">
        <v>5909</v>
      </c>
      <c r="J72" t="s">
        <v>5907</v>
      </c>
    </row>
    <row r="73" spans="1:10">
      <c r="A73" t="s">
        <v>214</v>
      </c>
      <c r="B73" s="2">
        <v>32.299999999999997</v>
      </c>
      <c r="C73" s="2">
        <v>4.76</v>
      </c>
      <c r="D73" t="s">
        <v>5904</v>
      </c>
      <c r="E73" t="s">
        <v>5904</v>
      </c>
      <c r="F73" t="s">
        <v>5904</v>
      </c>
      <c r="G73" s="4">
        <v>2</v>
      </c>
      <c r="H73" t="s">
        <v>5905</v>
      </c>
      <c r="I73" t="s">
        <v>5909</v>
      </c>
      <c r="J73" t="s">
        <v>5907</v>
      </c>
    </row>
    <row r="74" spans="1:10">
      <c r="A74" t="s">
        <v>217</v>
      </c>
      <c r="B74" s="2">
        <v>48.8</v>
      </c>
      <c r="C74" s="2">
        <v>6.22</v>
      </c>
      <c r="D74" t="s">
        <v>5905</v>
      </c>
      <c r="E74" t="s">
        <v>5904</v>
      </c>
      <c r="F74" t="s">
        <v>5904</v>
      </c>
      <c r="G74" s="4">
        <v>2</v>
      </c>
      <c r="H74" t="s">
        <v>5905</v>
      </c>
      <c r="I74" t="s">
        <v>5908</v>
      </c>
      <c r="J74" t="s">
        <v>5907</v>
      </c>
    </row>
    <row r="75" spans="1:10">
      <c r="A75" t="s">
        <v>220</v>
      </c>
      <c r="B75" s="2">
        <v>45.5</v>
      </c>
      <c r="C75" s="2">
        <v>7.96</v>
      </c>
      <c r="D75" t="s">
        <v>5904</v>
      </c>
      <c r="E75" t="s">
        <v>5904</v>
      </c>
      <c r="F75" t="s">
        <v>5904</v>
      </c>
      <c r="G75" s="4">
        <v>0</v>
      </c>
      <c r="H75" t="s">
        <v>5905</v>
      </c>
      <c r="I75" t="s">
        <v>5906</v>
      </c>
      <c r="J75" t="s">
        <v>5907</v>
      </c>
    </row>
    <row r="76" spans="1:10">
      <c r="A76" t="s">
        <v>223</v>
      </c>
      <c r="B76" s="2">
        <v>53.61</v>
      </c>
      <c r="C76" s="2">
        <v>10.92</v>
      </c>
      <c r="D76" t="s">
        <v>5905</v>
      </c>
      <c r="E76" t="s">
        <v>5904</v>
      </c>
      <c r="F76" t="s">
        <v>5904</v>
      </c>
      <c r="G76" s="4">
        <v>1</v>
      </c>
      <c r="H76" t="s">
        <v>5905</v>
      </c>
      <c r="I76" t="s">
        <v>5906</v>
      </c>
      <c r="J76" t="s">
        <v>5907</v>
      </c>
    </row>
    <row r="77" spans="1:10">
      <c r="A77" t="s">
        <v>226</v>
      </c>
      <c r="B77" s="2">
        <v>36.19</v>
      </c>
      <c r="C77" s="2">
        <v>11.51</v>
      </c>
      <c r="D77" t="s">
        <v>5905</v>
      </c>
      <c r="E77" t="s">
        <v>5904</v>
      </c>
      <c r="F77" t="s">
        <v>5904</v>
      </c>
      <c r="G77" s="4">
        <v>1</v>
      </c>
      <c r="H77" t="s">
        <v>5905</v>
      </c>
      <c r="I77" t="s">
        <v>5906</v>
      </c>
      <c r="J77" t="s">
        <v>5907</v>
      </c>
    </row>
    <row r="78" spans="1:10">
      <c r="A78" t="s">
        <v>229</v>
      </c>
      <c r="B78" s="2">
        <v>34.6</v>
      </c>
      <c r="C78" s="2">
        <v>5.99</v>
      </c>
      <c r="D78" t="s">
        <v>5905</v>
      </c>
      <c r="E78" t="s">
        <v>5904</v>
      </c>
      <c r="F78" t="s">
        <v>5904</v>
      </c>
      <c r="G78" s="4">
        <v>0</v>
      </c>
      <c r="H78" t="s">
        <v>5905</v>
      </c>
      <c r="I78" t="s">
        <v>5908</v>
      </c>
      <c r="J78" t="s">
        <v>5907</v>
      </c>
    </row>
    <row r="79" spans="1:10">
      <c r="A79" t="s">
        <v>232</v>
      </c>
      <c r="B79" s="2">
        <v>54.12</v>
      </c>
      <c r="C79" s="2">
        <v>11.57</v>
      </c>
      <c r="D79" t="s">
        <v>5904</v>
      </c>
      <c r="E79" t="s">
        <v>5904</v>
      </c>
      <c r="F79" t="s">
        <v>5904</v>
      </c>
      <c r="G79" s="4">
        <v>0</v>
      </c>
      <c r="H79" t="s">
        <v>5905</v>
      </c>
      <c r="I79" t="s">
        <v>5906</v>
      </c>
      <c r="J79" t="s">
        <v>5907</v>
      </c>
    </row>
    <row r="80" spans="1:10">
      <c r="A80" t="s">
        <v>235</v>
      </c>
      <c r="B80" s="2">
        <v>48.82</v>
      </c>
      <c r="C80" s="2">
        <v>6.67</v>
      </c>
      <c r="D80" t="s">
        <v>5905</v>
      </c>
      <c r="E80" t="s">
        <v>5904</v>
      </c>
      <c r="F80" t="s">
        <v>5904</v>
      </c>
      <c r="G80" s="4">
        <v>0</v>
      </c>
      <c r="H80" t="s">
        <v>5905</v>
      </c>
      <c r="I80" t="s">
        <v>5906</v>
      </c>
      <c r="J80" t="s">
        <v>5907</v>
      </c>
    </row>
    <row r="81" spans="1:10">
      <c r="A81" t="s">
        <v>238</v>
      </c>
      <c r="B81" s="2">
        <v>51.01</v>
      </c>
      <c r="C81" s="2">
        <v>9.1999999999999993</v>
      </c>
      <c r="D81" t="s">
        <v>5904</v>
      </c>
      <c r="E81" t="s">
        <v>5904</v>
      </c>
      <c r="F81" t="s">
        <v>5904</v>
      </c>
      <c r="G81" s="4">
        <v>0</v>
      </c>
      <c r="H81" t="s">
        <v>5905</v>
      </c>
      <c r="I81" t="s">
        <v>5906</v>
      </c>
      <c r="J81" t="s">
        <v>5907</v>
      </c>
    </row>
    <row r="82" spans="1:10">
      <c r="A82" t="s">
        <v>241</v>
      </c>
      <c r="B82" s="2">
        <v>45.65</v>
      </c>
      <c r="C82" s="2">
        <v>5.1100000000000003</v>
      </c>
      <c r="D82" t="s">
        <v>5905</v>
      </c>
      <c r="E82" t="s">
        <v>5904</v>
      </c>
      <c r="F82" t="s">
        <v>5904</v>
      </c>
      <c r="G82" s="4">
        <v>1</v>
      </c>
      <c r="H82" t="s">
        <v>5905</v>
      </c>
      <c r="I82" t="s">
        <v>5909</v>
      </c>
      <c r="J82" t="s">
        <v>5907</v>
      </c>
    </row>
    <row r="83" spans="1:10">
      <c r="A83" t="s">
        <v>244</v>
      </c>
      <c r="B83" s="2">
        <v>52.9</v>
      </c>
      <c r="C83" s="2">
        <v>5.34</v>
      </c>
      <c r="D83" t="s">
        <v>5904</v>
      </c>
      <c r="E83" t="s">
        <v>5904</v>
      </c>
      <c r="F83" t="s">
        <v>5904</v>
      </c>
      <c r="G83" s="4">
        <v>0</v>
      </c>
      <c r="H83" t="s">
        <v>5905</v>
      </c>
      <c r="I83" t="s">
        <v>5909</v>
      </c>
      <c r="J83" t="s">
        <v>5907</v>
      </c>
    </row>
    <row r="84" spans="1:10">
      <c r="A84" t="s">
        <v>247</v>
      </c>
      <c r="B84" s="2">
        <v>45.41</v>
      </c>
      <c r="C84" s="2">
        <v>4.03</v>
      </c>
      <c r="D84" t="s">
        <v>5905</v>
      </c>
      <c r="E84" t="s">
        <v>5904</v>
      </c>
      <c r="F84" t="s">
        <v>5904</v>
      </c>
      <c r="G84" s="4">
        <v>1</v>
      </c>
      <c r="H84" t="s">
        <v>5905</v>
      </c>
      <c r="I84" t="s">
        <v>5909</v>
      </c>
      <c r="J84" t="s">
        <v>5907</v>
      </c>
    </row>
    <row r="85" spans="1:10">
      <c r="A85" t="s">
        <v>250</v>
      </c>
      <c r="B85" s="2">
        <v>49.41</v>
      </c>
      <c r="C85" s="2">
        <v>4.2300000000000004</v>
      </c>
      <c r="D85" t="s">
        <v>5905</v>
      </c>
      <c r="E85" t="s">
        <v>5904</v>
      </c>
      <c r="F85" t="s">
        <v>5905</v>
      </c>
      <c r="G85" s="4">
        <v>1</v>
      </c>
      <c r="H85" t="s">
        <v>5905</v>
      </c>
      <c r="I85" t="s">
        <v>5909</v>
      </c>
      <c r="J85" t="s">
        <v>5907</v>
      </c>
    </row>
    <row r="86" spans="1:10">
      <c r="A86" t="s">
        <v>253</v>
      </c>
      <c r="B86" s="2">
        <v>31.824999999999999</v>
      </c>
      <c r="C86" s="2">
        <v>4.0599999999999996</v>
      </c>
      <c r="D86" t="s">
        <v>5904</v>
      </c>
      <c r="E86" t="s">
        <v>5904</v>
      </c>
      <c r="F86" t="s">
        <v>5904</v>
      </c>
      <c r="G86" s="4">
        <v>2</v>
      </c>
      <c r="H86" t="s">
        <v>5905</v>
      </c>
      <c r="I86" t="s">
        <v>5909</v>
      </c>
      <c r="J86" t="s">
        <v>5907</v>
      </c>
    </row>
    <row r="87" spans="1:10">
      <c r="A87" t="s">
        <v>256</v>
      </c>
      <c r="B87" s="2">
        <v>51.28</v>
      </c>
      <c r="C87" s="2">
        <v>4.68</v>
      </c>
      <c r="D87" t="s">
        <v>5904</v>
      </c>
      <c r="E87" t="s">
        <v>5904</v>
      </c>
      <c r="F87" t="s">
        <v>5904</v>
      </c>
      <c r="G87" s="4">
        <v>2</v>
      </c>
      <c r="H87" t="s">
        <v>5905</v>
      </c>
      <c r="I87" t="s">
        <v>5909</v>
      </c>
      <c r="J87" t="s">
        <v>5907</v>
      </c>
    </row>
    <row r="88" spans="1:10">
      <c r="A88" t="s">
        <v>259</v>
      </c>
      <c r="B88" s="2">
        <v>34.96</v>
      </c>
      <c r="C88" s="2">
        <v>4.34</v>
      </c>
      <c r="D88" t="s">
        <v>5904</v>
      </c>
      <c r="E88" t="s">
        <v>5904</v>
      </c>
      <c r="F88" t="s">
        <v>5905</v>
      </c>
      <c r="G88" s="4">
        <v>1</v>
      </c>
      <c r="H88" t="s">
        <v>5905</v>
      </c>
      <c r="I88" t="s">
        <v>5909</v>
      </c>
      <c r="J88" t="s">
        <v>5907</v>
      </c>
    </row>
    <row r="89" spans="1:10">
      <c r="A89" t="s">
        <v>262</v>
      </c>
      <c r="B89" s="2">
        <v>33.11</v>
      </c>
      <c r="C89" s="2">
        <v>10.51</v>
      </c>
      <c r="D89" t="s">
        <v>5904</v>
      </c>
      <c r="E89" t="s">
        <v>5904</v>
      </c>
      <c r="F89" t="s">
        <v>5904</v>
      </c>
      <c r="G89" s="4">
        <v>0</v>
      </c>
      <c r="H89" t="s">
        <v>5905</v>
      </c>
      <c r="I89" t="s">
        <v>5906</v>
      </c>
      <c r="J89" t="s">
        <v>5907</v>
      </c>
    </row>
    <row r="90" spans="1:10">
      <c r="A90" t="s">
        <v>265</v>
      </c>
      <c r="B90" s="2">
        <v>54.74</v>
      </c>
      <c r="C90" s="2">
        <v>5.84</v>
      </c>
      <c r="D90" t="s">
        <v>5905</v>
      </c>
      <c r="E90" t="s">
        <v>5904</v>
      </c>
      <c r="F90" t="s">
        <v>5905</v>
      </c>
      <c r="G90" s="4">
        <v>1</v>
      </c>
      <c r="H90" t="s">
        <v>5905</v>
      </c>
      <c r="I90" t="s">
        <v>5908</v>
      </c>
      <c r="J90" t="s">
        <v>5907</v>
      </c>
    </row>
    <row r="91" spans="1:10">
      <c r="A91" t="s">
        <v>268</v>
      </c>
      <c r="B91" s="2">
        <v>32.56</v>
      </c>
      <c r="C91" s="2">
        <v>5.41</v>
      </c>
      <c r="D91" t="s">
        <v>5904</v>
      </c>
      <c r="E91" t="s">
        <v>5904</v>
      </c>
      <c r="F91" t="s">
        <v>5905</v>
      </c>
      <c r="G91" s="4">
        <v>1</v>
      </c>
      <c r="H91" t="s">
        <v>5905</v>
      </c>
      <c r="I91" t="s">
        <v>5909</v>
      </c>
      <c r="J91" t="s">
        <v>5907</v>
      </c>
    </row>
    <row r="92" spans="1:10">
      <c r="A92" t="s">
        <v>271</v>
      </c>
      <c r="B92" s="2">
        <v>39.049999999999997</v>
      </c>
      <c r="C92" s="2">
        <v>6.06</v>
      </c>
      <c r="D92" t="s">
        <v>5904</v>
      </c>
      <c r="E92" t="s">
        <v>5904</v>
      </c>
      <c r="F92" t="s">
        <v>5904</v>
      </c>
      <c r="G92" s="4">
        <v>1</v>
      </c>
      <c r="H92" t="s">
        <v>5905</v>
      </c>
      <c r="I92" t="s">
        <v>5908</v>
      </c>
      <c r="J92" t="s">
        <v>5907</v>
      </c>
    </row>
    <row r="93" spans="1:10">
      <c r="A93" t="s">
        <v>274</v>
      </c>
      <c r="B93" s="2">
        <v>42.75</v>
      </c>
      <c r="C93" s="2">
        <v>4.22</v>
      </c>
      <c r="D93" t="s">
        <v>5904</v>
      </c>
      <c r="E93" t="s">
        <v>5904</v>
      </c>
      <c r="F93" t="s">
        <v>5904</v>
      </c>
      <c r="G93" s="4">
        <v>0</v>
      </c>
      <c r="H93" t="s">
        <v>5905</v>
      </c>
      <c r="I93" t="s">
        <v>5909</v>
      </c>
      <c r="J93" t="s">
        <v>5907</v>
      </c>
    </row>
    <row r="94" spans="1:10">
      <c r="A94" t="s">
        <v>277</v>
      </c>
      <c r="B94" s="2">
        <v>50.58</v>
      </c>
      <c r="C94" s="2">
        <v>5.12</v>
      </c>
      <c r="D94" t="s">
        <v>5904</v>
      </c>
      <c r="E94" t="s">
        <v>5904</v>
      </c>
      <c r="F94" t="s">
        <v>5904</v>
      </c>
      <c r="G94" s="4">
        <v>2</v>
      </c>
      <c r="H94" t="s">
        <v>5905</v>
      </c>
      <c r="I94" t="s">
        <v>5909</v>
      </c>
      <c r="J94" t="s">
        <v>5907</v>
      </c>
    </row>
    <row r="95" spans="1:10">
      <c r="A95" t="s">
        <v>280</v>
      </c>
      <c r="B95" s="2">
        <v>30.495000000000001</v>
      </c>
      <c r="C95" s="2">
        <v>4.57</v>
      </c>
      <c r="D95" t="s">
        <v>5905</v>
      </c>
      <c r="E95" t="s">
        <v>5904</v>
      </c>
      <c r="F95" t="s">
        <v>5904</v>
      </c>
      <c r="G95" s="4">
        <v>0</v>
      </c>
      <c r="H95" t="s">
        <v>5905</v>
      </c>
      <c r="I95" t="s">
        <v>5909</v>
      </c>
      <c r="J95" t="s">
        <v>5907</v>
      </c>
    </row>
    <row r="96" spans="1:10">
      <c r="A96" t="s">
        <v>282</v>
      </c>
      <c r="B96" s="2">
        <v>48.31</v>
      </c>
      <c r="C96" s="2">
        <v>9.58</v>
      </c>
      <c r="D96" t="s">
        <v>5905</v>
      </c>
      <c r="E96" t="s">
        <v>5904</v>
      </c>
      <c r="F96" t="s">
        <v>5904</v>
      </c>
      <c r="G96" s="4">
        <v>2</v>
      </c>
      <c r="H96" t="s">
        <v>5905</v>
      </c>
      <c r="I96" t="s">
        <v>5906</v>
      </c>
      <c r="J96" t="s">
        <v>5907</v>
      </c>
    </row>
    <row r="97" spans="1:10">
      <c r="A97" t="s">
        <v>284</v>
      </c>
      <c r="B97" s="2">
        <v>48.99</v>
      </c>
      <c r="C97" s="2">
        <v>9.7799999999999994</v>
      </c>
      <c r="D97" t="s">
        <v>5905</v>
      </c>
      <c r="E97" t="s">
        <v>5904</v>
      </c>
      <c r="F97" t="s">
        <v>5904</v>
      </c>
      <c r="G97" s="4">
        <v>1</v>
      </c>
      <c r="H97" t="s">
        <v>5905</v>
      </c>
      <c r="I97" t="s">
        <v>5906</v>
      </c>
      <c r="J97" t="s">
        <v>5907</v>
      </c>
    </row>
    <row r="98" spans="1:10">
      <c r="A98" t="s">
        <v>287</v>
      </c>
      <c r="B98" s="2">
        <v>38.39</v>
      </c>
      <c r="C98" s="2">
        <v>4.1100000000000003</v>
      </c>
      <c r="D98" t="s">
        <v>5905</v>
      </c>
      <c r="E98" t="s">
        <v>5904</v>
      </c>
      <c r="F98" t="s">
        <v>5904</v>
      </c>
      <c r="G98" s="4">
        <v>0</v>
      </c>
      <c r="H98" t="s">
        <v>5905</v>
      </c>
      <c r="I98" t="s">
        <v>5909</v>
      </c>
      <c r="J98" t="s">
        <v>5907</v>
      </c>
    </row>
    <row r="99" spans="1:10">
      <c r="A99" t="s">
        <v>290</v>
      </c>
      <c r="B99" s="2">
        <v>44.34</v>
      </c>
      <c r="C99" s="2">
        <v>4.0199999999999996</v>
      </c>
      <c r="D99" t="s">
        <v>5905</v>
      </c>
      <c r="E99" t="s">
        <v>5904</v>
      </c>
      <c r="F99" t="s">
        <v>5904</v>
      </c>
      <c r="G99" s="4">
        <v>2</v>
      </c>
      <c r="H99" t="s">
        <v>5905</v>
      </c>
      <c r="I99" t="s">
        <v>5909</v>
      </c>
      <c r="J99" t="s">
        <v>5907</v>
      </c>
    </row>
    <row r="100" spans="1:10">
      <c r="A100" t="s">
        <v>293</v>
      </c>
      <c r="B100" s="2">
        <v>41.51</v>
      </c>
      <c r="C100" s="2">
        <v>6.92</v>
      </c>
      <c r="D100" t="s">
        <v>5904</v>
      </c>
      <c r="E100" t="s">
        <v>5904</v>
      </c>
      <c r="F100" t="s">
        <v>5904</v>
      </c>
      <c r="G100" s="4">
        <v>0</v>
      </c>
      <c r="H100" t="s">
        <v>5905</v>
      </c>
      <c r="I100" t="s">
        <v>5906</v>
      </c>
      <c r="J100" t="s">
        <v>5907</v>
      </c>
    </row>
    <row r="101" spans="1:10">
      <c r="A101" t="s">
        <v>296</v>
      </c>
      <c r="B101" s="2">
        <v>48.2</v>
      </c>
      <c r="C101" s="2">
        <v>4.84</v>
      </c>
      <c r="D101" t="s">
        <v>5904</v>
      </c>
      <c r="E101" t="s">
        <v>5904</v>
      </c>
      <c r="F101" t="s">
        <v>5904</v>
      </c>
      <c r="G101" s="4">
        <v>0</v>
      </c>
      <c r="H101" t="s">
        <v>5905</v>
      </c>
      <c r="I101" t="s">
        <v>5909</v>
      </c>
      <c r="J101" t="s">
        <v>5907</v>
      </c>
    </row>
    <row r="102" spans="1:10">
      <c r="A102" t="s">
        <v>298</v>
      </c>
      <c r="B102" s="2">
        <v>35.75</v>
      </c>
      <c r="C102" s="2">
        <v>8</v>
      </c>
      <c r="D102" t="s">
        <v>5905</v>
      </c>
      <c r="E102" t="s">
        <v>5904</v>
      </c>
      <c r="F102" t="s">
        <v>5904</v>
      </c>
      <c r="G102" s="4">
        <v>0</v>
      </c>
      <c r="H102" t="s">
        <v>5905</v>
      </c>
      <c r="I102" t="s">
        <v>5906</v>
      </c>
      <c r="J102" t="s">
        <v>5907</v>
      </c>
    </row>
    <row r="103" spans="1:10">
      <c r="A103" t="s">
        <v>301</v>
      </c>
      <c r="B103" s="2">
        <v>53.81</v>
      </c>
      <c r="C103" s="2">
        <v>8.77</v>
      </c>
      <c r="D103" t="s">
        <v>5905</v>
      </c>
      <c r="E103" t="s">
        <v>5904</v>
      </c>
      <c r="F103" t="s">
        <v>5904</v>
      </c>
      <c r="G103" s="4">
        <v>0</v>
      </c>
      <c r="H103" t="s">
        <v>5905</v>
      </c>
      <c r="I103" t="s">
        <v>5906</v>
      </c>
      <c r="J103" t="s">
        <v>5907</v>
      </c>
    </row>
    <row r="104" spans="1:10">
      <c r="A104" t="s">
        <v>304</v>
      </c>
      <c r="B104" s="2">
        <v>49.48</v>
      </c>
      <c r="C104" s="2">
        <v>4.96</v>
      </c>
      <c r="D104" t="s">
        <v>5904</v>
      </c>
      <c r="E104" t="s">
        <v>5904</v>
      </c>
      <c r="F104" t="s">
        <v>5905</v>
      </c>
      <c r="G104" s="4">
        <v>1</v>
      </c>
      <c r="H104" t="s">
        <v>5905</v>
      </c>
      <c r="I104" t="s">
        <v>5909</v>
      </c>
      <c r="J104" t="s">
        <v>5907</v>
      </c>
    </row>
    <row r="105" spans="1:10">
      <c r="A105" t="s">
        <v>307</v>
      </c>
      <c r="B105" s="2">
        <v>34.1</v>
      </c>
      <c r="C105" s="2">
        <v>4.43</v>
      </c>
      <c r="D105" t="s">
        <v>5905</v>
      </c>
      <c r="E105" t="s">
        <v>5904</v>
      </c>
      <c r="F105" t="s">
        <v>5904</v>
      </c>
      <c r="G105" s="4">
        <v>0</v>
      </c>
      <c r="H105" t="s">
        <v>5905</v>
      </c>
      <c r="I105" t="s">
        <v>5909</v>
      </c>
      <c r="J105" t="s">
        <v>5907</v>
      </c>
    </row>
    <row r="106" spans="1:10">
      <c r="A106" t="s">
        <v>310</v>
      </c>
      <c r="B106" s="2">
        <v>35.299999999999997</v>
      </c>
      <c r="C106" s="2">
        <v>5.82</v>
      </c>
      <c r="D106" t="s">
        <v>5905</v>
      </c>
      <c r="E106" t="s">
        <v>5904</v>
      </c>
      <c r="F106" t="s">
        <v>5905</v>
      </c>
      <c r="G106" s="4">
        <v>1</v>
      </c>
      <c r="H106" t="s">
        <v>5905</v>
      </c>
      <c r="I106" t="s">
        <v>5908</v>
      </c>
      <c r="J106" t="s">
        <v>5907</v>
      </c>
    </row>
    <row r="107" spans="1:10">
      <c r="A107" t="s">
        <v>313</v>
      </c>
      <c r="B107" s="2">
        <v>43.83</v>
      </c>
      <c r="C107" s="2">
        <v>6.03</v>
      </c>
      <c r="D107" t="s">
        <v>5905</v>
      </c>
      <c r="E107" t="s">
        <v>5904</v>
      </c>
      <c r="F107" t="s">
        <v>5904</v>
      </c>
      <c r="G107" s="4">
        <v>2</v>
      </c>
      <c r="H107" t="s">
        <v>5905</v>
      </c>
      <c r="I107" t="s">
        <v>5908</v>
      </c>
      <c r="J107" t="s">
        <v>5907</v>
      </c>
    </row>
    <row r="108" spans="1:10">
      <c r="A108" t="s">
        <v>316</v>
      </c>
      <c r="B108" s="2">
        <v>50.07</v>
      </c>
      <c r="C108" s="2">
        <v>9.27</v>
      </c>
      <c r="D108" t="s">
        <v>5904</v>
      </c>
      <c r="E108" t="s">
        <v>5904</v>
      </c>
      <c r="F108" t="s">
        <v>5904</v>
      </c>
      <c r="G108" s="4">
        <v>0</v>
      </c>
      <c r="H108" t="s">
        <v>5905</v>
      </c>
      <c r="I108" t="s">
        <v>5906</v>
      </c>
      <c r="J108" t="s">
        <v>5907</v>
      </c>
    </row>
    <row r="109" spans="1:10">
      <c r="A109" t="s">
        <v>319</v>
      </c>
      <c r="B109" s="2">
        <v>32.774999999999999</v>
      </c>
      <c r="C109" s="2">
        <v>5.53</v>
      </c>
      <c r="D109" t="s">
        <v>5904</v>
      </c>
      <c r="E109" t="s">
        <v>5904</v>
      </c>
      <c r="F109" t="s">
        <v>5904</v>
      </c>
      <c r="G109" s="4">
        <v>0</v>
      </c>
      <c r="H109" t="s">
        <v>5905</v>
      </c>
      <c r="I109" t="s">
        <v>5909</v>
      </c>
      <c r="J109" t="s">
        <v>5907</v>
      </c>
    </row>
    <row r="110" spans="1:10">
      <c r="A110" t="s">
        <v>322</v>
      </c>
      <c r="B110" s="2">
        <v>34.104999999999997</v>
      </c>
      <c r="C110" s="2">
        <v>5.07</v>
      </c>
      <c r="D110" t="s">
        <v>5904</v>
      </c>
      <c r="E110" t="s">
        <v>5904</v>
      </c>
      <c r="F110" t="s">
        <v>5904</v>
      </c>
      <c r="G110" s="4">
        <v>1</v>
      </c>
      <c r="H110" t="s">
        <v>5905</v>
      </c>
      <c r="I110" t="s">
        <v>5909</v>
      </c>
      <c r="J110" t="s">
        <v>5907</v>
      </c>
    </row>
    <row r="111" spans="1:10">
      <c r="A111" t="s">
        <v>325</v>
      </c>
      <c r="B111" s="2">
        <v>48.93</v>
      </c>
      <c r="C111" s="2">
        <v>11.17</v>
      </c>
      <c r="D111" t="s">
        <v>5905</v>
      </c>
      <c r="E111" t="s">
        <v>5904</v>
      </c>
      <c r="F111" t="s">
        <v>5904</v>
      </c>
      <c r="G111" s="4">
        <v>1</v>
      </c>
      <c r="H111" t="s">
        <v>5905</v>
      </c>
      <c r="I111" t="s">
        <v>5906</v>
      </c>
      <c r="J111" t="s">
        <v>5907</v>
      </c>
    </row>
    <row r="112" spans="1:10">
      <c r="A112" t="s">
        <v>327</v>
      </c>
      <c r="B112" s="2">
        <v>37.07</v>
      </c>
      <c r="C112" s="2">
        <v>6.14</v>
      </c>
      <c r="D112" t="s">
        <v>5905</v>
      </c>
      <c r="E112" t="s">
        <v>5904</v>
      </c>
      <c r="F112" t="s">
        <v>5904</v>
      </c>
      <c r="G112" s="4">
        <v>0</v>
      </c>
      <c r="H112" t="s">
        <v>5905</v>
      </c>
      <c r="I112" t="s">
        <v>5908</v>
      </c>
      <c r="J112" t="s">
        <v>5907</v>
      </c>
    </row>
    <row r="113" spans="1:10">
      <c r="A113" t="s">
        <v>330</v>
      </c>
      <c r="B113" s="2">
        <v>51.51</v>
      </c>
      <c r="C113" s="2">
        <v>6.26</v>
      </c>
      <c r="D113" t="s">
        <v>5905</v>
      </c>
      <c r="E113" t="s">
        <v>5904</v>
      </c>
      <c r="F113" t="s">
        <v>5905</v>
      </c>
      <c r="G113" s="4">
        <v>1</v>
      </c>
      <c r="H113" t="s">
        <v>5905</v>
      </c>
      <c r="I113" t="s">
        <v>5908</v>
      </c>
      <c r="J113" t="s">
        <v>5907</v>
      </c>
    </row>
    <row r="114" spans="1:10">
      <c r="A114" t="s">
        <v>333</v>
      </c>
      <c r="B114" s="2">
        <v>34.799999999999997</v>
      </c>
      <c r="C114" s="2">
        <v>4.72</v>
      </c>
      <c r="D114" t="s">
        <v>5905</v>
      </c>
      <c r="E114" t="s">
        <v>5904</v>
      </c>
      <c r="F114" t="s">
        <v>5904</v>
      </c>
      <c r="G114" s="4">
        <v>0</v>
      </c>
      <c r="H114" t="s">
        <v>5905</v>
      </c>
      <c r="I114" t="s">
        <v>5909</v>
      </c>
      <c r="J114" t="s">
        <v>5907</v>
      </c>
    </row>
    <row r="115" spans="1:10">
      <c r="A115" t="s">
        <v>336</v>
      </c>
      <c r="B115" s="2">
        <v>36.67</v>
      </c>
      <c r="C115" s="2">
        <v>5.18</v>
      </c>
      <c r="D115" t="s">
        <v>5904</v>
      </c>
      <c r="E115" t="s">
        <v>5904</v>
      </c>
      <c r="F115" t="s">
        <v>5904</v>
      </c>
      <c r="G115" s="4">
        <v>1</v>
      </c>
      <c r="H115" t="s">
        <v>5905</v>
      </c>
      <c r="I115" t="s">
        <v>5909</v>
      </c>
      <c r="J115" t="s">
        <v>5907</v>
      </c>
    </row>
    <row r="116" spans="1:10">
      <c r="A116" t="s">
        <v>339</v>
      </c>
      <c r="B116" s="2">
        <v>30.9</v>
      </c>
      <c r="C116" s="2">
        <v>9.4</v>
      </c>
      <c r="D116" t="s">
        <v>5904</v>
      </c>
      <c r="E116" t="s">
        <v>5904</v>
      </c>
      <c r="F116" t="s">
        <v>5904</v>
      </c>
      <c r="G116" s="4">
        <v>2</v>
      </c>
      <c r="H116" t="s">
        <v>5905</v>
      </c>
      <c r="I116" t="s">
        <v>5906</v>
      </c>
      <c r="J116" t="s">
        <v>5907</v>
      </c>
    </row>
    <row r="117" spans="1:10">
      <c r="A117" t="s">
        <v>342</v>
      </c>
      <c r="B117" s="2">
        <v>30.495000000000001</v>
      </c>
      <c r="C117" s="2">
        <v>6.29</v>
      </c>
      <c r="D117" t="s">
        <v>5904</v>
      </c>
      <c r="E117" t="s">
        <v>5904</v>
      </c>
      <c r="F117" t="s">
        <v>5904</v>
      </c>
      <c r="G117" s="4">
        <v>0</v>
      </c>
      <c r="H117" t="s">
        <v>5905</v>
      </c>
      <c r="I117" t="s">
        <v>5908</v>
      </c>
      <c r="J117" t="s">
        <v>5907</v>
      </c>
    </row>
    <row r="118" spans="1:10">
      <c r="A118" t="s">
        <v>345</v>
      </c>
      <c r="B118" s="2">
        <v>44.88</v>
      </c>
      <c r="C118" s="2">
        <v>6.04</v>
      </c>
      <c r="D118" t="s">
        <v>5904</v>
      </c>
      <c r="E118" t="s">
        <v>5904</v>
      </c>
      <c r="F118" t="s">
        <v>5905</v>
      </c>
      <c r="G118" s="4">
        <v>1</v>
      </c>
      <c r="H118" t="s">
        <v>5905</v>
      </c>
      <c r="I118" t="s">
        <v>5908</v>
      </c>
      <c r="J118" t="s">
        <v>5907</v>
      </c>
    </row>
    <row r="119" spans="1:10">
      <c r="A119" t="s">
        <v>348</v>
      </c>
      <c r="B119" s="2">
        <v>44.32</v>
      </c>
      <c r="C119" s="2">
        <v>10.55</v>
      </c>
      <c r="D119" t="s">
        <v>5904</v>
      </c>
      <c r="E119" t="s">
        <v>5904</v>
      </c>
      <c r="F119" t="s">
        <v>5904</v>
      </c>
      <c r="G119" s="4">
        <v>0</v>
      </c>
      <c r="H119" t="s">
        <v>5905</v>
      </c>
      <c r="I119" t="s">
        <v>5906</v>
      </c>
      <c r="J119" t="s">
        <v>5907</v>
      </c>
    </row>
    <row r="120" spans="1:10">
      <c r="A120" t="s">
        <v>350</v>
      </c>
      <c r="B120" s="2">
        <v>46.39</v>
      </c>
      <c r="C120" s="2">
        <v>5.09</v>
      </c>
      <c r="D120" t="s">
        <v>5904</v>
      </c>
      <c r="E120" t="s">
        <v>5904</v>
      </c>
      <c r="F120" t="s">
        <v>5904</v>
      </c>
      <c r="G120" s="4">
        <v>0</v>
      </c>
      <c r="H120" t="s">
        <v>5905</v>
      </c>
      <c r="I120" t="s">
        <v>5909</v>
      </c>
      <c r="J120" t="s">
        <v>5907</v>
      </c>
    </row>
    <row r="121" spans="1:10">
      <c r="A121" t="s">
        <v>353</v>
      </c>
      <c r="B121" s="2">
        <v>42.13</v>
      </c>
      <c r="C121" s="2">
        <v>5.2</v>
      </c>
      <c r="D121" t="s">
        <v>5905</v>
      </c>
      <c r="E121" t="s">
        <v>5904</v>
      </c>
      <c r="F121" t="s">
        <v>5904</v>
      </c>
      <c r="G121" s="4">
        <v>1</v>
      </c>
      <c r="H121" t="s">
        <v>5905</v>
      </c>
      <c r="I121" t="s">
        <v>5909</v>
      </c>
      <c r="J121" t="s">
        <v>5907</v>
      </c>
    </row>
    <row r="122" spans="1:10">
      <c r="A122" t="s">
        <v>356</v>
      </c>
      <c r="B122" s="2">
        <v>30.78</v>
      </c>
      <c r="C122" s="2">
        <v>8.4499999999999993</v>
      </c>
      <c r="D122" t="s">
        <v>5905</v>
      </c>
      <c r="E122" t="s">
        <v>5904</v>
      </c>
      <c r="F122" t="s">
        <v>5904</v>
      </c>
      <c r="G122" s="4">
        <v>0</v>
      </c>
      <c r="H122" t="s">
        <v>5905</v>
      </c>
      <c r="I122" t="s">
        <v>5906</v>
      </c>
      <c r="J122" t="s">
        <v>5907</v>
      </c>
    </row>
    <row r="123" spans="1:10">
      <c r="A123" t="s">
        <v>359</v>
      </c>
      <c r="B123" s="2">
        <v>31.35</v>
      </c>
      <c r="C123" s="2">
        <v>9.5399999999999991</v>
      </c>
      <c r="D123" t="s">
        <v>5904</v>
      </c>
      <c r="E123" t="s">
        <v>5904</v>
      </c>
      <c r="F123" t="s">
        <v>5904</v>
      </c>
      <c r="G123" s="4">
        <v>0</v>
      </c>
      <c r="H123" t="s">
        <v>5905</v>
      </c>
      <c r="I123" t="s">
        <v>5906</v>
      </c>
      <c r="J123" t="s">
        <v>5907</v>
      </c>
    </row>
    <row r="124" spans="1:10">
      <c r="A124" t="s">
        <v>362</v>
      </c>
      <c r="B124" s="2">
        <v>41.46</v>
      </c>
      <c r="C124" s="2">
        <v>4.99</v>
      </c>
      <c r="D124" t="s">
        <v>5905</v>
      </c>
      <c r="E124" t="s">
        <v>5904</v>
      </c>
      <c r="F124" t="s">
        <v>5904</v>
      </c>
      <c r="G124" s="4">
        <v>2</v>
      </c>
      <c r="H124" t="s">
        <v>5905</v>
      </c>
      <c r="I124" t="s">
        <v>5909</v>
      </c>
      <c r="J124" t="s">
        <v>5907</v>
      </c>
    </row>
    <row r="125" spans="1:10">
      <c r="A125" t="s">
        <v>365</v>
      </c>
      <c r="B125" s="2">
        <v>48</v>
      </c>
      <c r="C125" s="2">
        <v>10.54</v>
      </c>
      <c r="D125" t="s">
        <v>5904</v>
      </c>
      <c r="E125" t="s">
        <v>5904</v>
      </c>
      <c r="F125" t="s">
        <v>5904</v>
      </c>
      <c r="G125" s="4">
        <v>0</v>
      </c>
      <c r="H125" t="s">
        <v>5905</v>
      </c>
      <c r="I125" t="s">
        <v>5906</v>
      </c>
      <c r="J125" t="s">
        <v>5907</v>
      </c>
    </row>
    <row r="126" spans="1:10">
      <c r="A126" t="s">
        <v>368</v>
      </c>
      <c r="B126" s="2">
        <v>49.13</v>
      </c>
      <c r="C126" s="2">
        <v>4.54</v>
      </c>
      <c r="D126" t="s">
        <v>5904</v>
      </c>
      <c r="E126" t="s">
        <v>5904</v>
      </c>
      <c r="F126" t="s">
        <v>5904</v>
      </c>
      <c r="G126" s="4">
        <v>0</v>
      </c>
      <c r="H126" t="s">
        <v>5905</v>
      </c>
      <c r="I126" t="s">
        <v>5909</v>
      </c>
      <c r="J126" t="s">
        <v>5907</v>
      </c>
    </row>
    <row r="127" spans="1:10">
      <c r="A127" t="s">
        <v>371</v>
      </c>
      <c r="B127" s="2">
        <v>37.799999999999997</v>
      </c>
      <c r="C127" s="2">
        <v>6.29</v>
      </c>
      <c r="D127" t="s">
        <v>5904</v>
      </c>
      <c r="E127" t="s">
        <v>5904</v>
      </c>
      <c r="F127" t="s">
        <v>5904</v>
      </c>
      <c r="G127" s="4">
        <v>1</v>
      </c>
      <c r="H127" t="s">
        <v>5905</v>
      </c>
      <c r="I127" t="s">
        <v>5908</v>
      </c>
      <c r="J127" t="s">
        <v>5907</v>
      </c>
    </row>
    <row r="128" spans="1:10">
      <c r="A128" t="s">
        <v>374</v>
      </c>
      <c r="B128" s="2">
        <v>38.299999999999997</v>
      </c>
      <c r="C128" s="2">
        <v>9.51</v>
      </c>
      <c r="D128" t="s">
        <v>5904</v>
      </c>
      <c r="E128" t="s">
        <v>5904</v>
      </c>
      <c r="F128" t="s">
        <v>5904</v>
      </c>
      <c r="G128" s="4">
        <v>0</v>
      </c>
      <c r="H128" t="s">
        <v>5905</v>
      </c>
      <c r="I128" t="s">
        <v>5906</v>
      </c>
      <c r="J128" t="s">
        <v>5907</v>
      </c>
    </row>
    <row r="129" spans="1:10">
      <c r="A129" t="s">
        <v>377</v>
      </c>
      <c r="B129" s="2">
        <v>32.774999999999999</v>
      </c>
      <c r="C129" s="2">
        <v>4.72</v>
      </c>
      <c r="D129" t="s">
        <v>5904</v>
      </c>
      <c r="E129" t="s">
        <v>5904</v>
      </c>
      <c r="F129" t="s">
        <v>5904</v>
      </c>
      <c r="G129" s="4">
        <v>0</v>
      </c>
      <c r="H129" t="s">
        <v>5905</v>
      </c>
      <c r="I129" t="s">
        <v>5909</v>
      </c>
      <c r="J129" t="s">
        <v>5907</v>
      </c>
    </row>
    <row r="130" spans="1:10">
      <c r="A130" t="s">
        <v>380</v>
      </c>
      <c r="B130" s="2">
        <v>34.200000000000003</v>
      </c>
      <c r="C130" s="2">
        <v>5.91</v>
      </c>
      <c r="D130" t="s">
        <v>5905</v>
      </c>
      <c r="E130" t="s">
        <v>5904</v>
      </c>
      <c r="F130" t="s">
        <v>5904</v>
      </c>
      <c r="G130" s="4">
        <v>0</v>
      </c>
      <c r="H130" t="s">
        <v>5905</v>
      </c>
      <c r="I130" t="s">
        <v>5908</v>
      </c>
      <c r="J130" t="s">
        <v>5907</v>
      </c>
    </row>
    <row r="131" spans="1:10">
      <c r="A131" t="s">
        <v>383</v>
      </c>
      <c r="B131" s="2">
        <v>30.2</v>
      </c>
      <c r="C131" s="2">
        <v>9.58</v>
      </c>
      <c r="D131" t="s">
        <v>5904</v>
      </c>
      <c r="E131" t="s">
        <v>5904</v>
      </c>
      <c r="F131" t="s">
        <v>5904</v>
      </c>
      <c r="G131" s="4">
        <v>0</v>
      </c>
      <c r="H131" t="s">
        <v>5905</v>
      </c>
      <c r="I131" t="s">
        <v>5906</v>
      </c>
      <c r="J131" t="s">
        <v>5907</v>
      </c>
    </row>
    <row r="132" spans="1:10">
      <c r="A132" t="s">
        <v>386</v>
      </c>
      <c r="B132" s="2">
        <v>48.32</v>
      </c>
      <c r="C132" s="2">
        <v>5.77</v>
      </c>
      <c r="D132" t="s">
        <v>5904</v>
      </c>
      <c r="E132" t="s">
        <v>5904</v>
      </c>
      <c r="F132" t="s">
        <v>5904</v>
      </c>
      <c r="G132" s="4">
        <v>0</v>
      </c>
      <c r="H132" t="s">
        <v>5905</v>
      </c>
      <c r="I132" t="s">
        <v>5908</v>
      </c>
      <c r="J132" t="s">
        <v>5907</v>
      </c>
    </row>
    <row r="133" spans="1:10">
      <c r="A133" t="s">
        <v>389</v>
      </c>
      <c r="B133" s="2">
        <v>44.86</v>
      </c>
      <c r="C133" s="2">
        <v>4.38</v>
      </c>
      <c r="D133" t="s">
        <v>5905</v>
      </c>
      <c r="E133" t="s">
        <v>5904</v>
      </c>
      <c r="F133" t="s">
        <v>5904</v>
      </c>
      <c r="G133" s="4">
        <v>0</v>
      </c>
      <c r="H133" t="s">
        <v>5905</v>
      </c>
      <c r="I133" t="s">
        <v>5909</v>
      </c>
      <c r="J133" t="s">
        <v>5907</v>
      </c>
    </row>
    <row r="134" spans="1:10">
      <c r="A134" t="s">
        <v>392</v>
      </c>
      <c r="B134" s="2">
        <v>52.15</v>
      </c>
      <c r="C134" s="2">
        <v>5.65</v>
      </c>
      <c r="D134" t="s">
        <v>5904</v>
      </c>
      <c r="E134" t="s">
        <v>5904</v>
      </c>
      <c r="F134" t="s">
        <v>5904</v>
      </c>
      <c r="G134" s="4">
        <v>1</v>
      </c>
      <c r="H134" t="s">
        <v>5905</v>
      </c>
      <c r="I134" t="s">
        <v>5909</v>
      </c>
      <c r="J134" t="s">
        <v>5907</v>
      </c>
    </row>
    <row r="135" spans="1:10">
      <c r="A135" t="s">
        <v>395</v>
      </c>
      <c r="B135" s="2">
        <v>41.12</v>
      </c>
      <c r="C135" s="2">
        <v>7.54</v>
      </c>
      <c r="D135" t="s">
        <v>5905</v>
      </c>
      <c r="E135" t="s">
        <v>5904</v>
      </c>
      <c r="F135" t="s">
        <v>5904</v>
      </c>
      <c r="G135" s="4">
        <v>0</v>
      </c>
      <c r="H135" t="s">
        <v>5905</v>
      </c>
      <c r="I135" t="s">
        <v>5906</v>
      </c>
      <c r="J135" t="s">
        <v>5907</v>
      </c>
    </row>
    <row r="136" spans="1:10">
      <c r="A136" t="s">
        <v>398</v>
      </c>
      <c r="B136" s="2">
        <v>38.39</v>
      </c>
      <c r="C136" s="2">
        <v>5.1100000000000003</v>
      </c>
      <c r="D136" t="s">
        <v>5905</v>
      </c>
      <c r="E136" t="s">
        <v>5904</v>
      </c>
      <c r="F136" t="s">
        <v>5904</v>
      </c>
      <c r="G136" s="4">
        <v>1</v>
      </c>
      <c r="H136" t="s">
        <v>5905</v>
      </c>
      <c r="I136" t="s">
        <v>5909</v>
      </c>
      <c r="J136" t="s">
        <v>5907</v>
      </c>
    </row>
    <row r="137" spans="1:10">
      <c r="A137" t="s">
        <v>401</v>
      </c>
      <c r="B137" s="2">
        <v>46.85</v>
      </c>
      <c r="C137" s="2">
        <v>4.25</v>
      </c>
      <c r="D137" t="s">
        <v>5904</v>
      </c>
      <c r="E137" t="s">
        <v>5904</v>
      </c>
      <c r="F137" t="s">
        <v>5905</v>
      </c>
      <c r="G137" s="4">
        <v>1</v>
      </c>
      <c r="H137" t="s">
        <v>5905</v>
      </c>
      <c r="I137" t="s">
        <v>5909</v>
      </c>
      <c r="J137" t="s">
        <v>5907</v>
      </c>
    </row>
    <row r="138" spans="1:10">
      <c r="A138" t="s">
        <v>404</v>
      </c>
      <c r="B138" s="2">
        <v>42.24</v>
      </c>
      <c r="C138" s="2">
        <v>5.55</v>
      </c>
      <c r="D138" t="s">
        <v>5904</v>
      </c>
      <c r="E138" t="s">
        <v>5905</v>
      </c>
      <c r="F138" t="s">
        <v>5904</v>
      </c>
      <c r="G138" s="4">
        <v>1</v>
      </c>
      <c r="H138" t="s">
        <v>5905</v>
      </c>
      <c r="I138" t="s">
        <v>5909</v>
      </c>
      <c r="J138" t="s">
        <v>5907</v>
      </c>
    </row>
    <row r="139" spans="1:10">
      <c r="A139" t="s">
        <v>407</v>
      </c>
      <c r="B139" s="2">
        <v>34.39</v>
      </c>
      <c r="C139" s="2">
        <v>5.78</v>
      </c>
      <c r="D139" t="s">
        <v>5904</v>
      </c>
      <c r="E139" t="s">
        <v>5904</v>
      </c>
      <c r="F139" t="s">
        <v>5904</v>
      </c>
      <c r="G139" s="4">
        <v>0</v>
      </c>
      <c r="H139" t="s">
        <v>5905</v>
      </c>
      <c r="I139" t="s">
        <v>5908</v>
      </c>
      <c r="J139" t="s">
        <v>5907</v>
      </c>
    </row>
    <row r="140" spans="1:10">
      <c r="A140" t="s">
        <v>410</v>
      </c>
      <c r="B140" s="2">
        <v>42.89</v>
      </c>
      <c r="C140" s="2">
        <v>5.28</v>
      </c>
      <c r="D140" t="s">
        <v>5905</v>
      </c>
      <c r="E140" t="s">
        <v>5904</v>
      </c>
      <c r="F140" t="s">
        <v>5904</v>
      </c>
      <c r="G140" s="4">
        <v>0</v>
      </c>
      <c r="H140" t="s">
        <v>5905</v>
      </c>
      <c r="I140" t="s">
        <v>5909</v>
      </c>
      <c r="J140" t="s">
        <v>5907</v>
      </c>
    </row>
    <row r="141" spans="1:10">
      <c r="A141" t="s">
        <v>413</v>
      </c>
      <c r="B141" s="2">
        <v>36.299999999999997</v>
      </c>
      <c r="C141" s="2">
        <v>5.39</v>
      </c>
      <c r="D141" t="s">
        <v>5904</v>
      </c>
      <c r="E141" t="s">
        <v>5904</v>
      </c>
      <c r="F141" t="s">
        <v>5904</v>
      </c>
      <c r="G141" s="4">
        <v>0</v>
      </c>
      <c r="H141" t="s">
        <v>5905</v>
      </c>
      <c r="I141" t="s">
        <v>5909</v>
      </c>
      <c r="J141" t="s">
        <v>5907</v>
      </c>
    </row>
    <row r="142" spans="1:10">
      <c r="A142" t="s">
        <v>416</v>
      </c>
      <c r="B142" s="2">
        <v>35.200000000000003</v>
      </c>
      <c r="C142" s="2">
        <v>8.01</v>
      </c>
      <c r="D142" t="s">
        <v>5905</v>
      </c>
      <c r="E142" t="s">
        <v>5904</v>
      </c>
      <c r="F142" t="s">
        <v>5904</v>
      </c>
      <c r="G142" s="4">
        <v>1</v>
      </c>
      <c r="H142" t="s">
        <v>5905</v>
      </c>
      <c r="I142" t="s">
        <v>5906</v>
      </c>
      <c r="J142" t="s">
        <v>5907</v>
      </c>
    </row>
    <row r="143" spans="1:10">
      <c r="A143" t="s">
        <v>419</v>
      </c>
      <c r="B143" s="2">
        <v>53.62</v>
      </c>
      <c r="C143" s="2">
        <v>5.21</v>
      </c>
      <c r="D143" t="s">
        <v>5904</v>
      </c>
      <c r="E143" t="s">
        <v>5904</v>
      </c>
      <c r="F143" t="s">
        <v>5904</v>
      </c>
      <c r="G143" s="4">
        <v>0</v>
      </c>
      <c r="H143" t="s">
        <v>5905</v>
      </c>
      <c r="I143" t="s">
        <v>5909</v>
      </c>
      <c r="J143" t="s">
        <v>5907</v>
      </c>
    </row>
    <row r="144" spans="1:10">
      <c r="A144" t="s">
        <v>422</v>
      </c>
      <c r="B144" s="2">
        <v>36.67</v>
      </c>
      <c r="C144" s="2">
        <v>6.27</v>
      </c>
      <c r="D144" t="s">
        <v>5904</v>
      </c>
      <c r="E144" t="s">
        <v>5904</v>
      </c>
      <c r="F144" t="s">
        <v>5904</v>
      </c>
      <c r="G144" s="4">
        <v>0</v>
      </c>
      <c r="H144" t="s">
        <v>5905</v>
      </c>
      <c r="I144" t="s">
        <v>5908</v>
      </c>
      <c r="J144" t="s">
        <v>5907</v>
      </c>
    </row>
    <row r="145" spans="1:10">
      <c r="A145" t="s">
        <v>425</v>
      </c>
      <c r="B145" s="2">
        <v>33.4</v>
      </c>
      <c r="C145" s="2">
        <v>10.73</v>
      </c>
      <c r="D145" t="s">
        <v>5905</v>
      </c>
      <c r="E145" t="s">
        <v>5904</v>
      </c>
      <c r="F145" t="s">
        <v>5904</v>
      </c>
      <c r="G145" s="4">
        <v>1</v>
      </c>
      <c r="H145" t="s">
        <v>5905</v>
      </c>
      <c r="I145" t="s">
        <v>5906</v>
      </c>
      <c r="J145" t="s">
        <v>5907</v>
      </c>
    </row>
    <row r="146" spans="1:10">
      <c r="A146" t="s">
        <v>428</v>
      </c>
      <c r="B146" s="2">
        <v>42.71</v>
      </c>
      <c r="C146" s="2">
        <v>10.52</v>
      </c>
      <c r="D146" t="s">
        <v>5904</v>
      </c>
      <c r="E146" t="s">
        <v>5904</v>
      </c>
      <c r="F146" t="s">
        <v>5904</v>
      </c>
      <c r="G146" s="4">
        <v>0</v>
      </c>
      <c r="H146" t="s">
        <v>5905</v>
      </c>
      <c r="I146" t="s">
        <v>5906</v>
      </c>
      <c r="J146" t="s">
        <v>5907</v>
      </c>
    </row>
    <row r="147" spans="1:10">
      <c r="A147" t="s">
        <v>431</v>
      </c>
      <c r="B147" s="2">
        <v>41.52</v>
      </c>
      <c r="C147" s="2">
        <v>11.82</v>
      </c>
      <c r="D147" t="s">
        <v>5905</v>
      </c>
      <c r="E147" t="s">
        <v>5904</v>
      </c>
      <c r="F147" t="s">
        <v>5904</v>
      </c>
      <c r="G147" s="4">
        <v>2</v>
      </c>
      <c r="H147" t="s">
        <v>5905</v>
      </c>
      <c r="I147" t="s">
        <v>5906</v>
      </c>
      <c r="J147" t="s">
        <v>5907</v>
      </c>
    </row>
    <row r="148" spans="1:10">
      <c r="A148" t="s">
        <v>434</v>
      </c>
      <c r="B148" s="2">
        <v>39.4</v>
      </c>
      <c r="C148" s="2">
        <v>6.76</v>
      </c>
      <c r="D148" t="s">
        <v>5904</v>
      </c>
      <c r="E148" t="s">
        <v>5904</v>
      </c>
      <c r="F148" t="s">
        <v>5904</v>
      </c>
      <c r="G148" s="4">
        <v>0</v>
      </c>
      <c r="H148" t="s">
        <v>5905</v>
      </c>
      <c r="I148" t="s">
        <v>5906</v>
      </c>
      <c r="J148" t="s">
        <v>5907</v>
      </c>
    </row>
    <row r="149" spans="1:10">
      <c r="A149" t="s">
        <v>436</v>
      </c>
      <c r="B149" s="2">
        <v>46.45</v>
      </c>
      <c r="C149" s="2">
        <v>5.62</v>
      </c>
      <c r="D149" t="s">
        <v>5904</v>
      </c>
      <c r="E149" t="s">
        <v>5904</v>
      </c>
      <c r="F149" t="s">
        <v>5904</v>
      </c>
      <c r="G149" s="4">
        <v>0</v>
      </c>
      <c r="H149" t="s">
        <v>5905</v>
      </c>
      <c r="I149" t="s">
        <v>5909</v>
      </c>
      <c r="J149" t="s">
        <v>5907</v>
      </c>
    </row>
    <row r="150" spans="1:10">
      <c r="A150" t="s">
        <v>439</v>
      </c>
      <c r="B150" s="2">
        <v>35.75</v>
      </c>
      <c r="C150" s="2">
        <v>4.1900000000000004</v>
      </c>
      <c r="D150" t="s">
        <v>5904</v>
      </c>
      <c r="E150" t="s">
        <v>5904</v>
      </c>
      <c r="F150" t="s">
        <v>5904</v>
      </c>
      <c r="G150" s="4">
        <v>0</v>
      </c>
      <c r="H150" t="s">
        <v>5905</v>
      </c>
      <c r="I150" t="s">
        <v>5909</v>
      </c>
      <c r="J150" t="s">
        <v>5907</v>
      </c>
    </row>
    <row r="151" spans="1:10">
      <c r="A151" t="s">
        <v>442</v>
      </c>
      <c r="B151" s="2">
        <v>26.07</v>
      </c>
      <c r="C151" s="2">
        <v>5.32</v>
      </c>
      <c r="D151" t="s">
        <v>5904</v>
      </c>
      <c r="E151" t="s">
        <v>5904</v>
      </c>
      <c r="F151" t="s">
        <v>5904</v>
      </c>
      <c r="G151" s="4">
        <v>0</v>
      </c>
      <c r="H151" t="s">
        <v>5905</v>
      </c>
      <c r="I151" t="s">
        <v>5909</v>
      </c>
      <c r="J151" t="s">
        <v>5910</v>
      </c>
    </row>
    <row r="152" spans="1:10">
      <c r="A152" t="s">
        <v>445</v>
      </c>
      <c r="B152" s="2">
        <v>36.54</v>
      </c>
      <c r="C152" s="2">
        <v>4.46</v>
      </c>
      <c r="D152" t="s">
        <v>5905</v>
      </c>
      <c r="E152" t="s">
        <v>5904</v>
      </c>
      <c r="F152" t="s">
        <v>5904</v>
      </c>
      <c r="G152" s="4">
        <v>1</v>
      </c>
      <c r="H152" t="s">
        <v>5905</v>
      </c>
      <c r="I152" t="s">
        <v>5909</v>
      </c>
      <c r="J152" t="s">
        <v>5907</v>
      </c>
    </row>
    <row r="153" spans="1:10">
      <c r="A153" t="s">
        <v>448</v>
      </c>
      <c r="B153" s="2">
        <v>51.64</v>
      </c>
      <c r="C153" s="2">
        <v>5.65</v>
      </c>
      <c r="D153" t="s">
        <v>5904</v>
      </c>
      <c r="E153" t="s">
        <v>5904</v>
      </c>
      <c r="F153" t="s">
        <v>5904</v>
      </c>
      <c r="G153" s="4">
        <v>0</v>
      </c>
      <c r="H153" t="s">
        <v>5905</v>
      </c>
      <c r="I153" t="s">
        <v>5909</v>
      </c>
      <c r="J153" t="s">
        <v>5907</v>
      </c>
    </row>
    <row r="154" spans="1:10">
      <c r="A154" t="s">
        <v>450</v>
      </c>
      <c r="B154" s="2">
        <v>42.83</v>
      </c>
      <c r="C154" s="2">
        <v>6.04</v>
      </c>
      <c r="D154" t="s">
        <v>5904</v>
      </c>
      <c r="E154" t="s">
        <v>5904</v>
      </c>
      <c r="F154" t="s">
        <v>5904</v>
      </c>
      <c r="G154" s="4">
        <v>2</v>
      </c>
      <c r="H154" t="s">
        <v>5905</v>
      </c>
      <c r="I154" t="s">
        <v>5908</v>
      </c>
      <c r="J154" t="s">
        <v>5907</v>
      </c>
    </row>
    <row r="155" spans="1:10">
      <c r="A155" t="s">
        <v>453</v>
      </c>
      <c r="B155" s="2">
        <v>40.15</v>
      </c>
      <c r="C155" s="2">
        <v>5.76</v>
      </c>
      <c r="D155" t="s">
        <v>5904</v>
      </c>
      <c r="E155" t="s">
        <v>5904</v>
      </c>
      <c r="F155" t="s">
        <v>5904</v>
      </c>
      <c r="G155" s="4">
        <v>1</v>
      </c>
      <c r="H155" t="s">
        <v>5905</v>
      </c>
      <c r="I155" t="s">
        <v>5908</v>
      </c>
      <c r="J155" t="s">
        <v>5907</v>
      </c>
    </row>
    <row r="156" spans="1:10">
      <c r="A156" t="s">
        <v>456</v>
      </c>
      <c r="B156" s="2">
        <v>27.8</v>
      </c>
      <c r="C156" s="2">
        <v>4.3600000000000003</v>
      </c>
      <c r="D156" t="s">
        <v>5904</v>
      </c>
      <c r="E156" t="s">
        <v>5904</v>
      </c>
      <c r="F156" t="s">
        <v>5905</v>
      </c>
      <c r="G156" s="4">
        <v>1</v>
      </c>
      <c r="H156" t="s">
        <v>5905</v>
      </c>
      <c r="I156" t="s">
        <v>5909</v>
      </c>
      <c r="J156" t="s">
        <v>5910</v>
      </c>
    </row>
    <row r="157" spans="1:10">
      <c r="A157" t="s">
        <v>459</v>
      </c>
      <c r="B157" s="2">
        <v>45.81</v>
      </c>
      <c r="C157" s="2">
        <v>4.76</v>
      </c>
      <c r="D157" t="s">
        <v>5905</v>
      </c>
      <c r="E157" t="s">
        <v>5904</v>
      </c>
      <c r="F157" t="s">
        <v>5905</v>
      </c>
      <c r="G157" s="4">
        <v>1</v>
      </c>
      <c r="H157" t="s">
        <v>5905</v>
      </c>
      <c r="I157" t="s">
        <v>5909</v>
      </c>
      <c r="J157" t="s">
        <v>5907</v>
      </c>
    </row>
    <row r="158" spans="1:10">
      <c r="A158" t="s">
        <v>462</v>
      </c>
      <c r="B158" s="2">
        <v>34.43</v>
      </c>
      <c r="C158" s="2">
        <v>10.82</v>
      </c>
      <c r="D158" t="s">
        <v>5905</v>
      </c>
      <c r="E158" t="s">
        <v>5904</v>
      </c>
      <c r="F158" t="s">
        <v>5904</v>
      </c>
      <c r="G158" s="4">
        <v>1</v>
      </c>
      <c r="H158" t="s">
        <v>5905</v>
      </c>
      <c r="I158" t="s">
        <v>5906</v>
      </c>
      <c r="J158" t="s">
        <v>5907</v>
      </c>
    </row>
    <row r="159" spans="1:10">
      <c r="A159" t="s">
        <v>464</v>
      </c>
      <c r="B159" s="2">
        <v>41.33</v>
      </c>
      <c r="C159" s="2">
        <v>4.01</v>
      </c>
      <c r="D159" t="s">
        <v>5905</v>
      </c>
      <c r="E159" t="s">
        <v>5904</v>
      </c>
      <c r="F159" t="s">
        <v>5904</v>
      </c>
      <c r="G159" s="4">
        <v>0</v>
      </c>
      <c r="H159" t="s">
        <v>5905</v>
      </c>
      <c r="I159" t="s">
        <v>5909</v>
      </c>
      <c r="J159" t="s">
        <v>5907</v>
      </c>
    </row>
    <row r="160" spans="1:10">
      <c r="A160" t="s">
        <v>467</v>
      </c>
      <c r="B160" s="2">
        <v>31.92</v>
      </c>
      <c r="C160" s="2">
        <v>5.12</v>
      </c>
      <c r="D160" t="s">
        <v>5905</v>
      </c>
      <c r="E160" t="s">
        <v>5904</v>
      </c>
      <c r="F160" t="s">
        <v>5904</v>
      </c>
      <c r="G160" s="4">
        <v>1</v>
      </c>
      <c r="H160" t="s">
        <v>5905</v>
      </c>
      <c r="I160" t="s">
        <v>5909</v>
      </c>
      <c r="J160" t="s">
        <v>5907</v>
      </c>
    </row>
    <row r="161" spans="1:10">
      <c r="A161" t="s">
        <v>470</v>
      </c>
      <c r="B161" s="2">
        <v>39.799999999999997</v>
      </c>
      <c r="C161" s="2">
        <v>10.54</v>
      </c>
      <c r="D161" t="s">
        <v>5905</v>
      </c>
      <c r="E161" t="s">
        <v>5904</v>
      </c>
      <c r="F161" t="s">
        <v>5904</v>
      </c>
      <c r="G161" s="4">
        <v>2</v>
      </c>
      <c r="H161" t="s">
        <v>5905</v>
      </c>
      <c r="I161" t="s">
        <v>5906</v>
      </c>
      <c r="J161" t="s">
        <v>5907</v>
      </c>
    </row>
    <row r="162" spans="1:10">
      <c r="A162" t="s">
        <v>473</v>
      </c>
      <c r="B162" s="2">
        <v>42.82</v>
      </c>
      <c r="C162" s="2">
        <v>4.21</v>
      </c>
      <c r="D162" t="s">
        <v>5904</v>
      </c>
      <c r="E162" t="s">
        <v>5904</v>
      </c>
      <c r="F162" t="s">
        <v>5904</v>
      </c>
      <c r="G162" s="4">
        <v>0</v>
      </c>
      <c r="H162" t="s">
        <v>5905</v>
      </c>
      <c r="I162" t="s">
        <v>5909</v>
      </c>
      <c r="J162" t="s">
        <v>5907</v>
      </c>
    </row>
    <row r="163" spans="1:10">
      <c r="A163" t="s">
        <v>476</v>
      </c>
      <c r="B163" s="2">
        <v>33.630000000000003</v>
      </c>
      <c r="C163" s="2">
        <v>5.42</v>
      </c>
      <c r="D163" t="s">
        <v>5904</v>
      </c>
      <c r="E163" t="s">
        <v>5904</v>
      </c>
      <c r="F163" t="s">
        <v>5904</v>
      </c>
      <c r="G163" s="4">
        <v>0</v>
      </c>
      <c r="H163" t="s">
        <v>5905</v>
      </c>
      <c r="I163" t="s">
        <v>5909</v>
      </c>
      <c r="J163" t="s">
        <v>5907</v>
      </c>
    </row>
    <row r="164" spans="1:10">
      <c r="A164" t="s">
        <v>479</v>
      </c>
      <c r="B164" s="2">
        <v>37.07</v>
      </c>
      <c r="C164" s="2">
        <v>4.28</v>
      </c>
      <c r="D164" t="s">
        <v>5904</v>
      </c>
      <c r="E164" t="s">
        <v>5905</v>
      </c>
      <c r="F164" t="s">
        <v>5904</v>
      </c>
      <c r="G164" s="4">
        <v>1</v>
      </c>
      <c r="H164" t="s">
        <v>5905</v>
      </c>
      <c r="I164" t="s">
        <v>5909</v>
      </c>
      <c r="J164" t="s">
        <v>5907</v>
      </c>
    </row>
    <row r="165" spans="1:10">
      <c r="A165" t="s">
        <v>482</v>
      </c>
      <c r="B165" s="2">
        <v>35.625</v>
      </c>
      <c r="C165" s="2">
        <v>8.9</v>
      </c>
      <c r="D165" t="s">
        <v>5904</v>
      </c>
      <c r="E165" t="s">
        <v>5904</v>
      </c>
      <c r="F165" t="s">
        <v>5904</v>
      </c>
      <c r="G165" s="4">
        <v>0</v>
      </c>
      <c r="H165" t="s">
        <v>5905</v>
      </c>
      <c r="I165" t="s">
        <v>5906</v>
      </c>
      <c r="J165" t="s">
        <v>5907</v>
      </c>
    </row>
    <row r="166" spans="1:10">
      <c r="A166" t="s">
        <v>485</v>
      </c>
      <c r="B166" s="2">
        <v>42.69</v>
      </c>
      <c r="C166" s="2">
        <v>4.8899999999999997</v>
      </c>
      <c r="D166" t="s">
        <v>5904</v>
      </c>
      <c r="E166" t="s">
        <v>5904</v>
      </c>
      <c r="F166" t="s">
        <v>5905</v>
      </c>
      <c r="G166" s="4">
        <v>1</v>
      </c>
      <c r="H166" t="s">
        <v>5905</v>
      </c>
      <c r="I166" t="s">
        <v>5909</v>
      </c>
      <c r="J166" t="s">
        <v>5907</v>
      </c>
    </row>
    <row r="167" spans="1:10">
      <c r="A167" t="s">
        <v>488</v>
      </c>
      <c r="B167" s="2">
        <v>37.869999999999997</v>
      </c>
      <c r="C167" s="2">
        <v>4.29</v>
      </c>
      <c r="D167" t="s">
        <v>5905</v>
      </c>
      <c r="E167" t="s">
        <v>5904</v>
      </c>
      <c r="F167" t="s">
        <v>5905</v>
      </c>
      <c r="G167" s="4">
        <v>1</v>
      </c>
      <c r="H167" t="s">
        <v>5905</v>
      </c>
      <c r="I167" t="s">
        <v>5909</v>
      </c>
      <c r="J167" t="s">
        <v>5907</v>
      </c>
    </row>
    <row r="168" spans="1:10">
      <c r="A168" t="s">
        <v>491</v>
      </c>
      <c r="B168" s="2">
        <v>40.61</v>
      </c>
      <c r="C168" s="2">
        <v>8</v>
      </c>
      <c r="D168" t="s">
        <v>5905</v>
      </c>
      <c r="E168" t="s">
        <v>5904</v>
      </c>
      <c r="F168" t="s">
        <v>5904</v>
      </c>
      <c r="G168" s="4">
        <v>1</v>
      </c>
      <c r="H168" t="s">
        <v>5905</v>
      </c>
      <c r="I168" t="s">
        <v>5906</v>
      </c>
      <c r="J168" t="s">
        <v>5907</v>
      </c>
    </row>
    <row r="169" spans="1:10">
      <c r="A169" t="s">
        <v>494</v>
      </c>
      <c r="B169" s="2">
        <v>30.78</v>
      </c>
      <c r="C169" s="2">
        <v>4.67</v>
      </c>
      <c r="D169" t="s">
        <v>5905</v>
      </c>
      <c r="E169" t="s">
        <v>5904</v>
      </c>
      <c r="F169" t="s">
        <v>5904</v>
      </c>
      <c r="G169" s="4">
        <v>0</v>
      </c>
      <c r="H169" t="s">
        <v>5905</v>
      </c>
      <c r="I169" t="s">
        <v>5909</v>
      </c>
      <c r="J169" t="s">
        <v>5907</v>
      </c>
    </row>
    <row r="170" spans="1:10">
      <c r="A170" t="s">
        <v>497</v>
      </c>
      <c r="B170" s="2">
        <v>49.49</v>
      </c>
      <c r="C170" s="2">
        <v>4.5</v>
      </c>
      <c r="D170" t="s">
        <v>5904</v>
      </c>
      <c r="E170" t="s">
        <v>5904</v>
      </c>
      <c r="F170" t="s">
        <v>5904</v>
      </c>
      <c r="G170" s="4">
        <v>0</v>
      </c>
      <c r="H170" t="s">
        <v>5905</v>
      </c>
      <c r="I170" t="s">
        <v>5909</v>
      </c>
      <c r="J170" t="s">
        <v>5907</v>
      </c>
    </row>
    <row r="171" spans="1:10">
      <c r="A171" t="s">
        <v>500</v>
      </c>
      <c r="B171" s="2">
        <v>37.619999999999997</v>
      </c>
      <c r="C171" s="2">
        <v>6.32</v>
      </c>
      <c r="D171" t="s">
        <v>5905</v>
      </c>
      <c r="E171" t="s">
        <v>5905</v>
      </c>
      <c r="F171" t="s">
        <v>5904</v>
      </c>
      <c r="G171" s="4">
        <v>2</v>
      </c>
      <c r="H171" t="s">
        <v>5905</v>
      </c>
      <c r="I171" t="s">
        <v>5908</v>
      </c>
      <c r="J171" t="s">
        <v>5907</v>
      </c>
    </row>
    <row r="172" spans="1:10">
      <c r="A172" t="s">
        <v>503</v>
      </c>
      <c r="B172" s="2">
        <v>36.08</v>
      </c>
      <c r="C172" s="2">
        <v>6.1</v>
      </c>
      <c r="D172" t="s">
        <v>5905</v>
      </c>
      <c r="E172" t="s">
        <v>5904</v>
      </c>
      <c r="F172" t="s">
        <v>5904</v>
      </c>
      <c r="G172" s="4">
        <v>1</v>
      </c>
      <c r="H172" t="s">
        <v>5905</v>
      </c>
      <c r="I172" t="s">
        <v>5908</v>
      </c>
      <c r="J172" t="s">
        <v>5907</v>
      </c>
    </row>
    <row r="173" spans="1:10">
      <c r="A173" t="s">
        <v>505</v>
      </c>
      <c r="B173" s="2">
        <v>33.5</v>
      </c>
      <c r="C173" s="2">
        <v>5.4</v>
      </c>
      <c r="D173" t="s">
        <v>5904</v>
      </c>
      <c r="E173" t="s">
        <v>5904</v>
      </c>
      <c r="F173" t="s">
        <v>5904</v>
      </c>
      <c r="G173" s="4">
        <v>0</v>
      </c>
      <c r="H173" t="s">
        <v>5905</v>
      </c>
      <c r="I173" t="s">
        <v>5909</v>
      </c>
      <c r="J173" t="s">
        <v>5907</v>
      </c>
    </row>
    <row r="174" spans="1:10">
      <c r="A174" t="s">
        <v>508</v>
      </c>
      <c r="B174" s="2">
        <v>47.46</v>
      </c>
      <c r="C174" s="2">
        <v>6.24</v>
      </c>
      <c r="D174" t="s">
        <v>5905</v>
      </c>
      <c r="E174" t="s">
        <v>5904</v>
      </c>
      <c r="F174" t="s">
        <v>5904</v>
      </c>
      <c r="G174" s="4">
        <v>1</v>
      </c>
      <c r="H174" t="s">
        <v>5905</v>
      </c>
      <c r="I174" t="s">
        <v>5908</v>
      </c>
      <c r="J174" t="s">
        <v>5907</v>
      </c>
    </row>
    <row r="175" spans="1:10">
      <c r="A175" t="s">
        <v>511</v>
      </c>
      <c r="B175" s="2">
        <v>49.24</v>
      </c>
      <c r="C175" s="2">
        <v>4.45</v>
      </c>
      <c r="D175" t="s">
        <v>5904</v>
      </c>
      <c r="E175" t="s">
        <v>5904</v>
      </c>
      <c r="F175" t="s">
        <v>5904</v>
      </c>
      <c r="G175" s="4">
        <v>0</v>
      </c>
      <c r="H175" t="s">
        <v>5905</v>
      </c>
      <c r="I175" t="s">
        <v>5909</v>
      </c>
      <c r="J175" t="s">
        <v>5907</v>
      </c>
    </row>
    <row r="176" spans="1:10">
      <c r="A176" t="s">
        <v>513</v>
      </c>
      <c r="B176" s="2">
        <v>54.4</v>
      </c>
      <c r="C176" s="2">
        <v>5.22</v>
      </c>
      <c r="D176" t="s">
        <v>5904</v>
      </c>
      <c r="E176" t="s">
        <v>5904</v>
      </c>
      <c r="F176" t="s">
        <v>5904</v>
      </c>
      <c r="G176" s="4">
        <v>1</v>
      </c>
      <c r="H176" t="s">
        <v>5905</v>
      </c>
      <c r="I176" t="s">
        <v>5909</v>
      </c>
      <c r="J176" t="s">
        <v>5907</v>
      </c>
    </row>
    <row r="177" spans="1:10">
      <c r="A177" t="s">
        <v>516</v>
      </c>
      <c r="B177" s="2">
        <v>35.53</v>
      </c>
      <c r="C177" s="2">
        <v>4.6100000000000003</v>
      </c>
      <c r="D177" t="s">
        <v>5904</v>
      </c>
      <c r="E177" t="s">
        <v>5904</v>
      </c>
      <c r="F177" t="s">
        <v>5904</v>
      </c>
      <c r="G177" s="4">
        <v>1</v>
      </c>
      <c r="H177" t="s">
        <v>5905</v>
      </c>
      <c r="I177" t="s">
        <v>5909</v>
      </c>
      <c r="J177" t="s">
        <v>5907</v>
      </c>
    </row>
    <row r="178" spans="1:10">
      <c r="A178" t="s">
        <v>518</v>
      </c>
      <c r="B178" s="2">
        <v>39.729999999999997</v>
      </c>
      <c r="C178" s="2">
        <v>6.24</v>
      </c>
      <c r="D178" t="s">
        <v>5904</v>
      </c>
      <c r="E178" t="s">
        <v>5904</v>
      </c>
      <c r="F178" t="s">
        <v>5904</v>
      </c>
      <c r="G178" s="4">
        <v>0</v>
      </c>
      <c r="H178" t="s">
        <v>5905</v>
      </c>
      <c r="I178" t="s">
        <v>5908</v>
      </c>
      <c r="J178" t="s">
        <v>5907</v>
      </c>
    </row>
    <row r="179" spans="1:10">
      <c r="A179" t="s">
        <v>521</v>
      </c>
      <c r="B179" s="2">
        <v>35.68</v>
      </c>
      <c r="C179" s="2">
        <v>10.039999999999999</v>
      </c>
      <c r="D179" t="s">
        <v>5904</v>
      </c>
      <c r="E179" t="s">
        <v>5904</v>
      </c>
      <c r="F179" t="s">
        <v>5904</v>
      </c>
      <c r="G179" s="4">
        <v>0</v>
      </c>
      <c r="H179" t="s">
        <v>5905</v>
      </c>
      <c r="I179" t="s">
        <v>5906</v>
      </c>
      <c r="J179" t="s">
        <v>5907</v>
      </c>
    </row>
    <row r="180" spans="1:10">
      <c r="A180" t="s">
        <v>524</v>
      </c>
      <c r="B180" s="2">
        <v>48.86</v>
      </c>
      <c r="C180" s="2">
        <v>6.09</v>
      </c>
      <c r="D180" t="s">
        <v>5904</v>
      </c>
      <c r="E180" t="s">
        <v>5904</v>
      </c>
      <c r="F180" t="s">
        <v>5904</v>
      </c>
      <c r="G180" s="4">
        <v>0</v>
      </c>
      <c r="H180" t="s">
        <v>5905</v>
      </c>
      <c r="I180" t="s">
        <v>5908</v>
      </c>
      <c r="J180" t="s">
        <v>5907</v>
      </c>
    </row>
    <row r="181" spans="1:10">
      <c r="A181" t="s">
        <v>527</v>
      </c>
      <c r="B181" s="2">
        <v>34.799999999999997</v>
      </c>
      <c r="C181" s="2">
        <v>11.4</v>
      </c>
      <c r="D181" t="s">
        <v>5905</v>
      </c>
      <c r="E181" t="s">
        <v>5904</v>
      </c>
      <c r="F181" t="s">
        <v>5905</v>
      </c>
      <c r="G181" s="4">
        <v>1</v>
      </c>
      <c r="H181" t="s">
        <v>5904</v>
      </c>
      <c r="I181" t="s">
        <v>5906</v>
      </c>
      <c r="J181" t="s">
        <v>5907</v>
      </c>
    </row>
    <row r="182" spans="1:10">
      <c r="A182" t="s">
        <v>530</v>
      </c>
      <c r="B182" s="2">
        <v>32.49</v>
      </c>
      <c r="C182" s="2">
        <v>4.29</v>
      </c>
      <c r="D182" t="s">
        <v>5904</v>
      </c>
      <c r="E182" t="s">
        <v>5904</v>
      </c>
      <c r="F182" t="s">
        <v>5905</v>
      </c>
      <c r="G182" s="4">
        <v>1</v>
      </c>
      <c r="H182" t="s">
        <v>5905</v>
      </c>
      <c r="I182" t="s">
        <v>5909</v>
      </c>
      <c r="J182" t="s">
        <v>5907</v>
      </c>
    </row>
    <row r="183" spans="1:10">
      <c r="A183" t="s">
        <v>533</v>
      </c>
      <c r="B183" s="2">
        <v>39</v>
      </c>
      <c r="C183" s="2">
        <v>5.7</v>
      </c>
      <c r="D183" t="s">
        <v>5904</v>
      </c>
      <c r="E183" t="s">
        <v>5904</v>
      </c>
      <c r="F183" t="s">
        <v>5904</v>
      </c>
      <c r="G183" s="4">
        <v>2</v>
      </c>
      <c r="H183" t="s">
        <v>5905</v>
      </c>
      <c r="I183" t="s">
        <v>5909</v>
      </c>
      <c r="J183" t="s">
        <v>5907</v>
      </c>
    </row>
    <row r="184" spans="1:10">
      <c r="A184" t="s">
        <v>536</v>
      </c>
      <c r="B184" s="2">
        <v>35.299999999999997</v>
      </c>
      <c r="C184" s="2">
        <v>6.09</v>
      </c>
      <c r="D184" t="s">
        <v>5904</v>
      </c>
      <c r="E184" t="s">
        <v>5904</v>
      </c>
      <c r="F184" t="s">
        <v>5904</v>
      </c>
      <c r="G184" s="4">
        <v>1</v>
      </c>
      <c r="H184" t="s">
        <v>5905</v>
      </c>
      <c r="I184" t="s">
        <v>5908</v>
      </c>
      <c r="J184" t="s">
        <v>5907</v>
      </c>
    </row>
    <row r="185" spans="1:10">
      <c r="A185" t="s">
        <v>539</v>
      </c>
      <c r="B185" s="2">
        <v>33.42</v>
      </c>
      <c r="C185" s="2">
        <v>10.67</v>
      </c>
      <c r="D185" t="s">
        <v>5904</v>
      </c>
      <c r="E185" t="s">
        <v>5904</v>
      </c>
      <c r="F185" t="s">
        <v>5904</v>
      </c>
      <c r="G185" s="4">
        <v>0</v>
      </c>
      <c r="H185" t="s">
        <v>5905</v>
      </c>
      <c r="I185" t="s">
        <v>5906</v>
      </c>
      <c r="J185" t="s">
        <v>5907</v>
      </c>
    </row>
    <row r="186" spans="1:10">
      <c r="A186" t="s">
        <v>542</v>
      </c>
      <c r="B186" s="2">
        <v>37.18</v>
      </c>
      <c r="C186" s="2">
        <v>6.75</v>
      </c>
      <c r="D186" t="s">
        <v>5905</v>
      </c>
      <c r="E186" t="s">
        <v>5904</v>
      </c>
      <c r="F186" t="s">
        <v>5904</v>
      </c>
      <c r="G186" s="4">
        <v>2</v>
      </c>
      <c r="H186" t="s">
        <v>5905</v>
      </c>
      <c r="I186" t="s">
        <v>5906</v>
      </c>
      <c r="J186" t="s">
        <v>5907</v>
      </c>
    </row>
    <row r="187" spans="1:10">
      <c r="A187" t="s">
        <v>545</v>
      </c>
      <c r="B187" s="2">
        <v>33.33</v>
      </c>
      <c r="C187" s="2">
        <v>9.26</v>
      </c>
      <c r="D187" t="s">
        <v>5905</v>
      </c>
      <c r="E187" t="s">
        <v>5904</v>
      </c>
      <c r="F187" t="s">
        <v>5904</v>
      </c>
      <c r="G187" s="4">
        <v>2</v>
      </c>
      <c r="H187" t="s">
        <v>5904</v>
      </c>
      <c r="I187" t="s">
        <v>5906</v>
      </c>
      <c r="J187" t="s">
        <v>5907</v>
      </c>
    </row>
    <row r="188" spans="1:10">
      <c r="A188" t="s">
        <v>548</v>
      </c>
      <c r="B188" s="2">
        <v>53.21</v>
      </c>
      <c r="C188" s="2">
        <v>4.2699999999999996</v>
      </c>
      <c r="D188" t="s">
        <v>5904</v>
      </c>
      <c r="E188" t="s">
        <v>5904</v>
      </c>
      <c r="F188" t="s">
        <v>5904</v>
      </c>
      <c r="G188" s="4">
        <v>1</v>
      </c>
      <c r="H188" t="s">
        <v>5905</v>
      </c>
      <c r="I188" t="s">
        <v>5909</v>
      </c>
      <c r="J188" t="s">
        <v>5907</v>
      </c>
    </row>
    <row r="189" spans="1:10">
      <c r="A189" t="s">
        <v>551</v>
      </c>
      <c r="B189" s="2">
        <v>38.729999999999997</v>
      </c>
      <c r="C189" s="2">
        <v>11.51</v>
      </c>
      <c r="D189" t="s">
        <v>5904</v>
      </c>
      <c r="E189" t="s">
        <v>5904</v>
      </c>
      <c r="F189" t="s">
        <v>5904</v>
      </c>
      <c r="G189" s="4">
        <v>2</v>
      </c>
      <c r="H189" t="s">
        <v>5905</v>
      </c>
      <c r="I189" t="s">
        <v>5906</v>
      </c>
      <c r="J189" t="s">
        <v>5907</v>
      </c>
    </row>
    <row r="190" spans="1:10">
      <c r="A190" t="s">
        <v>554</v>
      </c>
      <c r="B190" s="2">
        <v>29.73</v>
      </c>
      <c r="C190" s="2">
        <v>7.22</v>
      </c>
      <c r="D190" t="s">
        <v>5904</v>
      </c>
      <c r="E190" t="s">
        <v>5904</v>
      </c>
      <c r="F190" t="s">
        <v>5904</v>
      </c>
      <c r="G190" s="4">
        <v>0</v>
      </c>
      <c r="H190" t="s">
        <v>5905</v>
      </c>
      <c r="I190" t="s">
        <v>5906</v>
      </c>
      <c r="J190" t="s">
        <v>5910</v>
      </c>
    </row>
    <row r="191" spans="1:10">
      <c r="A191" t="s">
        <v>557</v>
      </c>
      <c r="B191" s="2">
        <v>34.700000000000003</v>
      </c>
      <c r="C191" s="2">
        <v>4.37</v>
      </c>
      <c r="D191" t="s">
        <v>5904</v>
      </c>
      <c r="E191" t="s">
        <v>5904</v>
      </c>
      <c r="F191" t="s">
        <v>5905</v>
      </c>
      <c r="G191" s="4">
        <v>1</v>
      </c>
      <c r="H191" t="s">
        <v>5905</v>
      </c>
      <c r="I191" t="s">
        <v>5909</v>
      </c>
      <c r="J191" t="s">
        <v>5907</v>
      </c>
    </row>
    <row r="192" spans="1:10">
      <c r="A192" t="s">
        <v>560</v>
      </c>
      <c r="B192" s="2">
        <v>38.28</v>
      </c>
      <c r="C192" s="2">
        <v>11.56</v>
      </c>
      <c r="D192" t="s">
        <v>5905</v>
      </c>
      <c r="E192" t="s">
        <v>5904</v>
      </c>
      <c r="F192" t="s">
        <v>5904</v>
      </c>
      <c r="G192" s="4">
        <v>1</v>
      </c>
      <c r="H192" t="s">
        <v>5905</v>
      </c>
      <c r="I192" t="s">
        <v>5906</v>
      </c>
      <c r="J192" t="s">
        <v>5907</v>
      </c>
    </row>
    <row r="193" spans="1:10">
      <c r="A193" t="s">
        <v>563</v>
      </c>
      <c r="B193" s="2">
        <v>33.57</v>
      </c>
      <c r="C193" s="2">
        <v>8.82</v>
      </c>
      <c r="D193" t="s">
        <v>5905</v>
      </c>
      <c r="E193" t="s">
        <v>5904</v>
      </c>
      <c r="F193" t="s">
        <v>5904</v>
      </c>
      <c r="G193" s="4">
        <v>0</v>
      </c>
      <c r="H193" t="s">
        <v>5905</v>
      </c>
      <c r="I193" t="s">
        <v>5906</v>
      </c>
      <c r="J193" t="s">
        <v>5907</v>
      </c>
    </row>
    <row r="194" spans="1:10">
      <c r="A194" t="s">
        <v>566</v>
      </c>
      <c r="B194" s="2">
        <v>52.06</v>
      </c>
      <c r="C194" s="2">
        <v>4.6900000000000004</v>
      </c>
      <c r="D194" t="s">
        <v>5904</v>
      </c>
      <c r="E194" t="s">
        <v>5904</v>
      </c>
      <c r="F194" t="s">
        <v>5904</v>
      </c>
      <c r="G194" s="4">
        <v>1</v>
      </c>
      <c r="H194" t="s">
        <v>5905</v>
      </c>
      <c r="I194" t="s">
        <v>5909</v>
      </c>
      <c r="J194" t="s">
        <v>5907</v>
      </c>
    </row>
    <row r="195" spans="1:10">
      <c r="A195" t="s">
        <v>569</v>
      </c>
      <c r="B195" s="2">
        <v>38.17</v>
      </c>
      <c r="C195" s="2">
        <v>4.53</v>
      </c>
      <c r="D195" t="s">
        <v>5904</v>
      </c>
      <c r="E195" t="s">
        <v>5905</v>
      </c>
      <c r="F195" t="s">
        <v>5904</v>
      </c>
      <c r="G195" s="4">
        <v>1</v>
      </c>
      <c r="H195" t="s">
        <v>5905</v>
      </c>
      <c r="I195" t="s">
        <v>5909</v>
      </c>
      <c r="J195" t="s">
        <v>5907</v>
      </c>
    </row>
    <row r="196" spans="1:10">
      <c r="A196" t="s">
        <v>572</v>
      </c>
      <c r="B196" s="2">
        <v>36.954999999999998</v>
      </c>
      <c r="C196" s="2">
        <v>5.84</v>
      </c>
      <c r="D196" t="s">
        <v>5904</v>
      </c>
      <c r="E196" t="s">
        <v>5904</v>
      </c>
      <c r="F196" t="s">
        <v>5905</v>
      </c>
      <c r="G196" s="4">
        <v>1</v>
      </c>
      <c r="H196" t="s">
        <v>5905</v>
      </c>
      <c r="I196" t="s">
        <v>5908</v>
      </c>
      <c r="J196" t="s">
        <v>5907</v>
      </c>
    </row>
    <row r="197" spans="1:10">
      <c r="A197" t="s">
        <v>575</v>
      </c>
      <c r="B197" s="2">
        <v>34.4</v>
      </c>
      <c r="C197" s="2">
        <v>4.9000000000000004</v>
      </c>
      <c r="D197" t="s">
        <v>5904</v>
      </c>
      <c r="E197" t="s">
        <v>5904</v>
      </c>
      <c r="F197" t="s">
        <v>5905</v>
      </c>
      <c r="G197" s="4">
        <v>1</v>
      </c>
      <c r="H197" t="s">
        <v>5905</v>
      </c>
      <c r="I197" t="s">
        <v>5909</v>
      </c>
      <c r="J197" t="s">
        <v>5907</v>
      </c>
    </row>
    <row r="198" spans="1:10">
      <c r="A198" t="s">
        <v>578</v>
      </c>
      <c r="B198" s="2">
        <v>31.73</v>
      </c>
      <c r="C198" s="2">
        <v>4.3</v>
      </c>
      <c r="D198" t="s">
        <v>5904</v>
      </c>
      <c r="E198" t="s">
        <v>5904</v>
      </c>
      <c r="F198" t="s">
        <v>5904</v>
      </c>
      <c r="G198" s="4">
        <v>0</v>
      </c>
      <c r="H198" t="s">
        <v>5905</v>
      </c>
      <c r="I198" t="s">
        <v>5909</v>
      </c>
      <c r="J198" t="s">
        <v>5907</v>
      </c>
    </row>
    <row r="199" spans="1:10">
      <c r="A199" t="s">
        <v>581</v>
      </c>
      <c r="B199" s="2">
        <v>36.64</v>
      </c>
      <c r="C199" s="2">
        <v>11.34</v>
      </c>
      <c r="D199" t="s">
        <v>5904</v>
      </c>
      <c r="E199" t="s">
        <v>5904</v>
      </c>
      <c r="F199" t="s">
        <v>5904</v>
      </c>
      <c r="G199" s="4">
        <v>0</v>
      </c>
      <c r="H199" t="s">
        <v>5905</v>
      </c>
      <c r="I199" t="s">
        <v>5906</v>
      </c>
      <c r="J199" t="s">
        <v>5907</v>
      </c>
    </row>
    <row r="200" spans="1:10">
      <c r="A200" t="s">
        <v>583</v>
      </c>
      <c r="B200" s="2">
        <v>36.85</v>
      </c>
      <c r="C200" s="2">
        <v>5.88</v>
      </c>
      <c r="D200" t="s">
        <v>5904</v>
      </c>
      <c r="E200" t="s">
        <v>5905</v>
      </c>
      <c r="F200" t="s">
        <v>5904</v>
      </c>
      <c r="G200" s="4">
        <v>1</v>
      </c>
      <c r="H200" t="s">
        <v>5905</v>
      </c>
      <c r="I200" t="s">
        <v>5908</v>
      </c>
      <c r="J200" t="s">
        <v>5907</v>
      </c>
    </row>
    <row r="201" spans="1:10">
      <c r="A201" t="s">
        <v>586</v>
      </c>
      <c r="B201" s="2">
        <v>33.33</v>
      </c>
      <c r="C201" s="2">
        <v>5.01</v>
      </c>
      <c r="D201" t="s">
        <v>5905</v>
      </c>
      <c r="E201" t="s">
        <v>5904</v>
      </c>
      <c r="F201" t="s">
        <v>5905</v>
      </c>
      <c r="G201" s="4">
        <v>1</v>
      </c>
      <c r="H201" t="s">
        <v>5905</v>
      </c>
      <c r="I201" t="s">
        <v>5909</v>
      </c>
      <c r="J201" t="s">
        <v>5907</v>
      </c>
    </row>
    <row r="202" spans="1:10">
      <c r="A202" t="s">
        <v>588</v>
      </c>
      <c r="B202" s="2">
        <v>39.14</v>
      </c>
      <c r="C202" s="2">
        <v>4.4000000000000004</v>
      </c>
      <c r="D202" t="s">
        <v>5904</v>
      </c>
      <c r="E202" t="s">
        <v>5904</v>
      </c>
      <c r="F202" t="s">
        <v>5905</v>
      </c>
      <c r="G202" s="4">
        <v>1</v>
      </c>
      <c r="H202" t="s">
        <v>5905</v>
      </c>
      <c r="I202" t="s">
        <v>5909</v>
      </c>
      <c r="J202" t="s">
        <v>5907</v>
      </c>
    </row>
    <row r="203" spans="1:10">
      <c r="A203" t="s">
        <v>591</v>
      </c>
      <c r="B203" s="2">
        <v>32.9</v>
      </c>
      <c r="C203" s="2">
        <v>6.26</v>
      </c>
      <c r="D203" t="s">
        <v>5905</v>
      </c>
      <c r="E203" t="s">
        <v>5904</v>
      </c>
      <c r="F203" t="s">
        <v>5904</v>
      </c>
      <c r="G203" s="4">
        <v>0</v>
      </c>
      <c r="H203" t="s">
        <v>5905</v>
      </c>
      <c r="I203" t="s">
        <v>5908</v>
      </c>
      <c r="J203" t="s">
        <v>5907</v>
      </c>
    </row>
    <row r="204" spans="1:10">
      <c r="A204" t="s">
        <v>594</v>
      </c>
      <c r="B204" s="2">
        <v>29.78</v>
      </c>
      <c r="C204" s="2">
        <v>10.27</v>
      </c>
      <c r="D204" t="s">
        <v>5905</v>
      </c>
      <c r="E204" t="s">
        <v>5904</v>
      </c>
      <c r="F204" t="s">
        <v>5905</v>
      </c>
      <c r="G204" s="4">
        <v>1</v>
      </c>
      <c r="H204" t="s">
        <v>5905</v>
      </c>
      <c r="I204" t="s">
        <v>5906</v>
      </c>
      <c r="J204" t="s">
        <v>5910</v>
      </c>
    </row>
    <row r="205" spans="1:10">
      <c r="A205" t="s">
        <v>597</v>
      </c>
      <c r="B205" s="2">
        <v>32.78</v>
      </c>
      <c r="C205" s="2">
        <v>5.27</v>
      </c>
      <c r="D205" t="s">
        <v>5904</v>
      </c>
      <c r="E205" t="s">
        <v>5904</v>
      </c>
      <c r="F205" t="s">
        <v>5904</v>
      </c>
      <c r="G205" s="4">
        <v>0</v>
      </c>
      <c r="H205" t="s">
        <v>5905</v>
      </c>
      <c r="I205" t="s">
        <v>5909</v>
      </c>
      <c r="J205" t="s">
        <v>5907</v>
      </c>
    </row>
    <row r="206" spans="1:10">
      <c r="A206" t="s">
        <v>599</v>
      </c>
      <c r="B206" s="2">
        <v>41.65</v>
      </c>
      <c r="C206" s="2">
        <v>10.73</v>
      </c>
      <c r="D206" t="s">
        <v>5905</v>
      </c>
      <c r="E206" t="s">
        <v>5904</v>
      </c>
      <c r="F206" t="s">
        <v>5904</v>
      </c>
      <c r="G206" s="4">
        <v>0</v>
      </c>
      <c r="H206" t="s">
        <v>5905</v>
      </c>
      <c r="I206" t="s">
        <v>5906</v>
      </c>
      <c r="J206" t="s">
        <v>5907</v>
      </c>
    </row>
    <row r="207" spans="1:10">
      <c r="A207" t="s">
        <v>602</v>
      </c>
      <c r="B207" s="2">
        <v>50.79</v>
      </c>
      <c r="C207" s="2">
        <v>4.45</v>
      </c>
      <c r="D207" t="s">
        <v>5904</v>
      </c>
      <c r="E207" t="s">
        <v>5904</v>
      </c>
      <c r="F207" t="s">
        <v>5904</v>
      </c>
      <c r="G207" s="4">
        <v>1</v>
      </c>
      <c r="H207" t="s">
        <v>5905</v>
      </c>
      <c r="I207" t="s">
        <v>5909</v>
      </c>
      <c r="J207" t="s">
        <v>5907</v>
      </c>
    </row>
    <row r="208" spans="1:10">
      <c r="A208" t="s">
        <v>605</v>
      </c>
      <c r="B208" s="2">
        <v>35.43</v>
      </c>
      <c r="C208" s="2">
        <v>5.25</v>
      </c>
      <c r="D208" t="s">
        <v>5905</v>
      </c>
      <c r="E208" t="s">
        <v>5904</v>
      </c>
      <c r="F208" t="s">
        <v>5904</v>
      </c>
      <c r="G208" s="4">
        <v>0</v>
      </c>
      <c r="H208" t="s">
        <v>5905</v>
      </c>
      <c r="I208" t="s">
        <v>5909</v>
      </c>
      <c r="J208" t="s">
        <v>5907</v>
      </c>
    </row>
    <row r="209" spans="1:10">
      <c r="A209" t="s">
        <v>608</v>
      </c>
      <c r="B209" s="2">
        <v>35.25</v>
      </c>
      <c r="C209" s="2">
        <v>9.51</v>
      </c>
      <c r="D209" t="s">
        <v>5904</v>
      </c>
      <c r="E209" t="s">
        <v>5904</v>
      </c>
      <c r="F209" t="s">
        <v>5904</v>
      </c>
      <c r="G209" s="4">
        <v>0</v>
      </c>
      <c r="H209" t="s">
        <v>5905</v>
      </c>
      <c r="I209" t="s">
        <v>5906</v>
      </c>
      <c r="J209" t="s">
        <v>5907</v>
      </c>
    </row>
    <row r="210" spans="1:10">
      <c r="A210" t="s">
        <v>611</v>
      </c>
      <c r="B210" s="2">
        <v>36.85</v>
      </c>
      <c r="C210" s="2">
        <v>11.12</v>
      </c>
      <c r="D210" t="s">
        <v>5904</v>
      </c>
      <c r="E210" t="s">
        <v>5904</v>
      </c>
      <c r="F210" t="s">
        <v>5904</v>
      </c>
      <c r="G210" s="4">
        <v>0</v>
      </c>
      <c r="H210" t="s">
        <v>5905</v>
      </c>
      <c r="I210" t="s">
        <v>5906</v>
      </c>
      <c r="J210" t="s">
        <v>5907</v>
      </c>
    </row>
    <row r="211" spans="1:10">
      <c r="A211" t="s">
        <v>614</v>
      </c>
      <c r="B211" s="2">
        <v>31.02</v>
      </c>
      <c r="C211" s="2">
        <v>4.5599999999999996</v>
      </c>
      <c r="D211" t="s">
        <v>5904</v>
      </c>
      <c r="E211" t="s">
        <v>5905</v>
      </c>
      <c r="F211" t="s">
        <v>5904</v>
      </c>
      <c r="G211" s="4">
        <v>1</v>
      </c>
      <c r="H211" t="s">
        <v>5905</v>
      </c>
      <c r="I211" t="s">
        <v>5909</v>
      </c>
      <c r="J211" t="s">
        <v>5907</v>
      </c>
    </row>
    <row r="212" spans="1:10">
      <c r="A212" t="s">
        <v>617</v>
      </c>
      <c r="B212" s="2">
        <v>35.6</v>
      </c>
      <c r="C212" s="2">
        <v>4.0199999999999996</v>
      </c>
      <c r="D212" t="s">
        <v>5905</v>
      </c>
      <c r="E212" t="s">
        <v>5905</v>
      </c>
      <c r="F212" t="s">
        <v>5904</v>
      </c>
      <c r="G212" s="4">
        <v>2</v>
      </c>
      <c r="H212" t="s">
        <v>5905</v>
      </c>
      <c r="I212" t="s">
        <v>5909</v>
      </c>
      <c r="J212" t="s">
        <v>5907</v>
      </c>
    </row>
    <row r="213" spans="1:10">
      <c r="A213" t="s">
        <v>620</v>
      </c>
      <c r="B213" s="2">
        <v>34.39</v>
      </c>
      <c r="C213" s="2">
        <v>8.7200000000000006</v>
      </c>
      <c r="D213" t="s">
        <v>5904</v>
      </c>
      <c r="E213" t="s">
        <v>5904</v>
      </c>
      <c r="F213" t="s">
        <v>5904</v>
      </c>
      <c r="G213" s="4">
        <v>0</v>
      </c>
      <c r="H213" t="s">
        <v>5905</v>
      </c>
      <c r="I213" t="s">
        <v>5906</v>
      </c>
      <c r="J213" t="s">
        <v>5907</v>
      </c>
    </row>
    <row r="214" spans="1:10">
      <c r="A214" t="s">
        <v>623</v>
      </c>
      <c r="B214" s="2">
        <v>29.06</v>
      </c>
      <c r="C214" s="2">
        <v>6.25</v>
      </c>
      <c r="D214" t="s">
        <v>5905</v>
      </c>
      <c r="E214" t="s">
        <v>5904</v>
      </c>
      <c r="F214" t="s">
        <v>5904</v>
      </c>
      <c r="G214" s="4">
        <v>1</v>
      </c>
      <c r="H214" t="s">
        <v>5905</v>
      </c>
      <c r="I214" t="s">
        <v>5908</v>
      </c>
      <c r="J214" t="s">
        <v>5910</v>
      </c>
    </row>
    <row r="215" spans="1:10">
      <c r="A215" t="s">
        <v>626</v>
      </c>
      <c r="B215" s="2">
        <v>35.799999999999997</v>
      </c>
      <c r="C215" s="2">
        <v>7.32</v>
      </c>
      <c r="D215" t="s">
        <v>5904</v>
      </c>
      <c r="E215" t="s">
        <v>5904</v>
      </c>
      <c r="F215" t="s">
        <v>5904</v>
      </c>
      <c r="G215" s="4">
        <v>2</v>
      </c>
      <c r="H215" t="s">
        <v>5905</v>
      </c>
      <c r="I215" t="s">
        <v>5906</v>
      </c>
      <c r="J215" t="s">
        <v>5907</v>
      </c>
    </row>
    <row r="216" spans="1:10">
      <c r="A216" t="s">
        <v>628</v>
      </c>
      <c r="B216" s="2">
        <v>49.8</v>
      </c>
      <c r="C216" s="2">
        <v>4.24</v>
      </c>
      <c r="D216" t="s">
        <v>5904</v>
      </c>
      <c r="E216" t="s">
        <v>5904</v>
      </c>
      <c r="F216" t="s">
        <v>5904</v>
      </c>
      <c r="G216" s="4">
        <v>1</v>
      </c>
      <c r="H216" t="s">
        <v>5905</v>
      </c>
      <c r="I216" t="s">
        <v>5909</v>
      </c>
      <c r="J216" t="s">
        <v>5907</v>
      </c>
    </row>
    <row r="217" spans="1:10">
      <c r="A217" t="s">
        <v>630</v>
      </c>
      <c r="B217" s="2">
        <v>35.71</v>
      </c>
      <c r="C217" s="2">
        <v>6.84</v>
      </c>
      <c r="D217" t="s">
        <v>5904</v>
      </c>
      <c r="E217" t="s">
        <v>5904</v>
      </c>
      <c r="F217" t="s">
        <v>5904</v>
      </c>
      <c r="G217" s="4">
        <v>2</v>
      </c>
      <c r="H217" t="s">
        <v>5905</v>
      </c>
      <c r="I217" t="s">
        <v>5906</v>
      </c>
      <c r="J217" t="s">
        <v>5907</v>
      </c>
    </row>
    <row r="218" spans="1:10">
      <c r="A218" t="s">
        <v>633</v>
      </c>
      <c r="B218" s="2">
        <v>30.8</v>
      </c>
      <c r="C218" s="2">
        <v>5.23</v>
      </c>
      <c r="D218" t="s">
        <v>5905</v>
      </c>
      <c r="E218" t="s">
        <v>5904</v>
      </c>
      <c r="F218" t="s">
        <v>5904</v>
      </c>
      <c r="G218" s="4">
        <v>1</v>
      </c>
      <c r="H218" t="s">
        <v>5905</v>
      </c>
      <c r="I218" t="s">
        <v>5909</v>
      </c>
      <c r="J218" t="s">
        <v>5907</v>
      </c>
    </row>
    <row r="219" spans="1:10">
      <c r="A219" t="s">
        <v>635</v>
      </c>
      <c r="B219" s="2">
        <v>33.69</v>
      </c>
      <c r="C219" s="2">
        <v>9.68</v>
      </c>
      <c r="D219" t="s">
        <v>5904</v>
      </c>
      <c r="E219" t="s">
        <v>5904</v>
      </c>
      <c r="F219" t="s">
        <v>5904</v>
      </c>
      <c r="G219" s="4">
        <v>0</v>
      </c>
      <c r="H219" t="s">
        <v>5905</v>
      </c>
      <c r="I219" t="s">
        <v>5906</v>
      </c>
      <c r="J219" t="s">
        <v>5907</v>
      </c>
    </row>
    <row r="220" spans="1:10">
      <c r="A220" t="s">
        <v>637</v>
      </c>
      <c r="B220" s="2">
        <v>42.27</v>
      </c>
      <c r="C220" s="2">
        <v>6.05</v>
      </c>
      <c r="D220" t="s">
        <v>5905</v>
      </c>
      <c r="E220" t="s">
        <v>5904</v>
      </c>
      <c r="F220" t="s">
        <v>5904</v>
      </c>
      <c r="G220" s="4">
        <v>1</v>
      </c>
      <c r="H220" t="s">
        <v>5905</v>
      </c>
      <c r="I220" t="s">
        <v>5908</v>
      </c>
      <c r="J220" t="s">
        <v>5907</v>
      </c>
    </row>
    <row r="221" spans="1:10">
      <c r="A221" t="s">
        <v>640</v>
      </c>
      <c r="B221" s="2">
        <v>53.25</v>
      </c>
      <c r="C221" s="2">
        <v>6.11</v>
      </c>
      <c r="D221" t="s">
        <v>5905</v>
      </c>
      <c r="E221" t="s">
        <v>5904</v>
      </c>
      <c r="F221" t="s">
        <v>5905</v>
      </c>
      <c r="G221" s="4">
        <v>1</v>
      </c>
      <c r="H221" t="s">
        <v>5905</v>
      </c>
      <c r="I221" t="s">
        <v>5908</v>
      </c>
      <c r="J221" t="s">
        <v>5907</v>
      </c>
    </row>
    <row r="222" spans="1:10">
      <c r="A222" t="s">
        <v>642</v>
      </c>
      <c r="B222" s="2">
        <v>26.8</v>
      </c>
      <c r="C222" s="2">
        <v>10.93</v>
      </c>
      <c r="D222" t="s">
        <v>5905</v>
      </c>
      <c r="E222" t="s">
        <v>5904</v>
      </c>
      <c r="F222" t="s">
        <v>5904</v>
      </c>
      <c r="G222" s="4">
        <v>0</v>
      </c>
      <c r="H222" t="s">
        <v>5904</v>
      </c>
      <c r="I222" t="s">
        <v>5906</v>
      </c>
      <c r="J222" t="s">
        <v>5910</v>
      </c>
    </row>
    <row r="223" spans="1:10">
      <c r="A223" t="s">
        <v>645</v>
      </c>
      <c r="B223" s="2">
        <v>28.5</v>
      </c>
      <c r="C223" s="2">
        <v>5.12</v>
      </c>
      <c r="D223" t="s">
        <v>5904</v>
      </c>
      <c r="E223" t="s">
        <v>5904</v>
      </c>
      <c r="F223" t="s">
        <v>5904</v>
      </c>
      <c r="G223" s="4">
        <v>1</v>
      </c>
      <c r="H223" t="s">
        <v>5905</v>
      </c>
      <c r="I223" t="s">
        <v>5909</v>
      </c>
      <c r="J223" t="s">
        <v>5910</v>
      </c>
    </row>
    <row r="224" spans="1:10">
      <c r="A224" t="s">
        <v>648</v>
      </c>
      <c r="B224" s="2">
        <v>22.895</v>
      </c>
      <c r="C224" s="2">
        <v>5.72</v>
      </c>
      <c r="D224" t="s">
        <v>5904</v>
      </c>
      <c r="E224" t="s">
        <v>5904</v>
      </c>
      <c r="F224" t="s">
        <v>5904</v>
      </c>
      <c r="G224" s="4">
        <v>0</v>
      </c>
      <c r="H224" t="s">
        <v>5905</v>
      </c>
      <c r="I224" t="s">
        <v>5908</v>
      </c>
      <c r="J224" t="s">
        <v>5911</v>
      </c>
    </row>
    <row r="225" spans="1:10">
      <c r="A225" t="s">
        <v>651</v>
      </c>
      <c r="B225" s="2">
        <v>34.06</v>
      </c>
      <c r="C225" s="2">
        <v>11.83</v>
      </c>
      <c r="D225" t="s">
        <v>5905</v>
      </c>
      <c r="E225" t="s">
        <v>5904</v>
      </c>
      <c r="F225" t="s">
        <v>5904</v>
      </c>
      <c r="G225" s="4">
        <v>1</v>
      </c>
      <c r="H225" t="s">
        <v>5905</v>
      </c>
      <c r="I225" t="s">
        <v>5906</v>
      </c>
      <c r="J225" t="s">
        <v>5907</v>
      </c>
    </row>
    <row r="226" spans="1:10">
      <c r="A226" t="s">
        <v>654</v>
      </c>
      <c r="B226" s="2">
        <v>36.409999999999997</v>
      </c>
      <c r="C226" s="2">
        <v>4.55</v>
      </c>
      <c r="D226" t="s">
        <v>5904</v>
      </c>
      <c r="E226" t="s">
        <v>5904</v>
      </c>
      <c r="F226" t="s">
        <v>5904</v>
      </c>
      <c r="G226" s="4">
        <v>0</v>
      </c>
      <c r="H226" t="s">
        <v>5905</v>
      </c>
      <c r="I226" t="s">
        <v>5909</v>
      </c>
      <c r="J226" t="s">
        <v>5907</v>
      </c>
    </row>
    <row r="227" spans="1:10">
      <c r="A227" t="s">
        <v>656</v>
      </c>
      <c r="B227" s="2">
        <v>52.3</v>
      </c>
      <c r="C227" s="2">
        <v>4.87</v>
      </c>
      <c r="D227" t="s">
        <v>5905</v>
      </c>
      <c r="E227" t="s">
        <v>5904</v>
      </c>
      <c r="F227" t="s">
        <v>5905</v>
      </c>
      <c r="G227" s="4">
        <v>1</v>
      </c>
      <c r="H227" t="s">
        <v>5905</v>
      </c>
      <c r="I227" t="s">
        <v>5909</v>
      </c>
      <c r="J227" t="s">
        <v>5907</v>
      </c>
    </row>
    <row r="228" spans="1:10">
      <c r="A228" t="s">
        <v>658</v>
      </c>
      <c r="B228" s="2">
        <v>52.66</v>
      </c>
      <c r="C228" s="2">
        <v>4.45</v>
      </c>
      <c r="D228" t="s">
        <v>5904</v>
      </c>
      <c r="E228" t="s">
        <v>5904</v>
      </c>
      <c r="F228" t="s">
        <v>5904</v>
      </c>
      <c r="G228" s="4">
        <v>1</v>
      </c>
      <c r="H228" t="s">
        <v>5905</v>
      </c>
      <c r="I228" t="s">
        <v>5909</v>
      </c>
      <c r="J228" t="s">
        <v>5907</v>
      </c>
    </row>
    <row r="229" spans="1:10">
      <c r="A229" t="s">
        <v>661</v>
      </c>
      <c r="B229" s="2">
        <v>29.57</v>
      </c>
      <c r="C229" s="2">
        <v>9.42</v>
      </c>
      <c r="D229" t="s">
        <v>5905</v>
      </c>
      <c r="E229" t="s">
        <v>5904</v>
      </c>
      <c r="F229" t="s">
        <v>5904</v>
      </c>
      <c r="G229" s="4">
        <v>0</v>
      </c>
      <c r="H229" t="s">
        <v>5905</v>
      </c>
      <c r="I229" t="s">
        <v>5906</v>
      </c>
      <c r="J229" t="s">
        <v>5910</v>
      </c>
    </row>
    <row r="230" spans="1:10">
      <c r="A230" t="s">
        <v>664</v>
      </c>
      <c r="B230" s="2">
        <v>36.99</v>
      </c>
      <c r="C230" s="2">
        <v>5.37</v>
      </c>
      <c r="D230" t="s">
        <v>5905</v>
      </c>
      <c r="E230" t="s">
        <v>5904</v>
      </c>
      <c r="F230" t="s">
        <v>5905</v>
      </c>
      <c r="G230" s="4">
        <v>1</v>
      </c>
      <c r="H230" t="s">
        <v>5905</v>
      </c>
      <c r="I230" t="s">
        <v>5909</v>
      </c>
      <c r="J230" t="s">
        <v>5907</v>
      </c>
    </row>
    <row r="231" spans="1:10">
      <c r="A231" t="s">
        <v>667</v>
      </c>
      <c r="B231" s="2">
        <v>31.4</v>
      </c>
      <c r="C231" s="2">
        <v>4.5999999999999996</v>
      </c>
      <c r="D231" t="s">
        <v>5905</v>
      </c>
      <c r="E231" t="s">
        <v>5904</v>
      </c>
      <c r="F231" t="s">
        <v>5904</v>
      </c>
      <c r="G231" s="4">
        <v>1</v>
      </c>
      <c r="H231" t="s">
        <v>5905</v>
      </c>
      <c r="I231" t="s">
        <v>5909</v>
      </c>
      <c r="J231" t="s">
        <v>5907</v>
      </c>
    </row>
    <row r="232" spans="1:10">
      <c r="A232" t="s">
        <v>670</v>
      </c>
      <c r="B232" s="2">
        <v>34.9</v>
      </c>
      <c r="C232" s="2">
        <v>6.22</v>
      </c>
      <c r="D232" t="s">
        <v>5904</v>
      </c>
      <c r="E232" t="s">
        <v>5904</v>
      </c>
      <c r="F232" t="s">
        <v>5905</v>
      </c>
      <c r="G232" s="4">
        <v>1</v>
      </c>
      <c r="H232" t="s">
        <v>5905</v>
      </c>
      <c r="I232" t="s">
        <v>5908</v>
      </c>
      <c r="J232" t="s">
        <v>5907</v>
      </c>
    </row>
    <row r="233" spans="1:10">
      <c r="A233" t="s">
        <v>673</v>
      </c>
      <c r="B233" s="2">
        <v>31.13</v>
      </c>
      <c r="C233" s="2">
        <v>4.5199999999999996</v>
      </c>
      <c r="D233" t="s">
        <v>5905</v>
      </c>
      <c r="E233" t="s">
        <v>5904</v>
      </c>
      <c r="F233" t="s">
        <v>5904</v>
      </c>
      <c r="G233" s="4">
        <v>1</v>
      </c>
      <c r="H233" t="s">
        <v>5905</v>
      </c>
      <c r="I233" t="s">
        <v>5909</v>
      </c>
      <c r="J233" t="s">
        <v>5907</v>
      </c>
    </row>
    <row r="234" spans="1:10">
      <c r="A234" t="s">
        <v>676</v>
      </c>
      <c r="B234" s="2">
        <v>34.799999999999997</v>
      </c>
      <c r="C234" s="2">
        <v>6.18</v>
      </c>
      <c r="D234" t="s">
        <v>5904</v>
      </c>
      <c r="E234" t="s">
        <v>5904</v>
      </c>
      <c r="F234" t="s">
        <v>5905</v>
      </c>
      <c r="G234" s="4">
        <v>1</v>
      </c>
      <c r="H234" t="s">
        <v>5905</v>
      </c>
      <c r="I234" t="s">
        <v>5908</v>
      </c>
      <c r="J234" t="s">
        <v>5907</v>
      </c>
    </row>
    <row r="235" spans="1:10">
      <c r="A235" t="s">
        <v>679</v>
      </c>
      <c r="B235" s="2">
        <v>31.68</v>
      </c>
      <c r="C235" s="2">
        <v>4.4000000000000004</v>
      </c>
      <c r="D235" t="s">
        <v>5904</v>
      </c>
      <c r="E235" t="s">
        <v>5904</v>
      </c>
      <c r="F235" t="s">
        <v>5904</v>
      </c>
      <c r="G235" s="4">
        <v>0</v>
      </c>
      <c r="H235" t="s">
        <v>5905</v>
      </c>
      <c r="I235" t="s">
        <v>5909</v>
      </c>
      <c r="J235" t="s">
        <v>5907</v>
      </c>
    </row>
    <row r="236" spans="1:10">
      <c r="A236" t="s">
        <v>682</v>
      </c>
      <c r="B236" s="2">
        <v>33.534999999999997</v>
      </c>
      <c r="C236" s="2">
        <v>6.23</v>
      </c>
      <c r="D236" t="s">
        <v>5904</v>
      </c>
      <c r="E236" t="s">
        <v>5905</v>
      </c>
      <c r="F236" t="s">
        <v>5904</v>
      </c>
      <c r="G236" s="4">
        <v>1</v>
      </c>
      <c r="H236" t="s">
        <v>5905</v>
      </c>
      <c r="I236" t="s">
        <v>5908</v>
      </c>
      <c r="J236" t="s">
        <v>5907</v>
      </c>
    </row>
    <row r="237" spans="1:10">
      <c r="A237" t="s">
        <v>683</v>
      </c>
      <c r="B237" s="2">
        <v>31.92</v>
      </c>
      <c r="C237" s="2">
        <v>5.33</v>
      </c>
      <c r="D237" t="s">
        <v>5905</v>
      </c>
      <c r="E237" t="s">
        <v>5904</v>
      </c>
      <c r="F237" t="s">
        <v>5904</v>
      </c>
      <c r="G237" s="4">
        <v>0</v>
      </c>
      <c r="H237" t="s">
        <v>5905</v>
      </c>
      <c r="I237" t="s">
        <v>5909</v>
      </c>
      <c r="J237" t="s">
        <v>5907</v>
      </c>
    </row>
    <row r="238" spans="1:10">
      <c r="A238" t="s">
        <v>686</v>
      </c>
      <c r="B238" s="2">
        <v>32.700000000000003</v>
      </c>
      <c r="C238" s="2">
        <v>4.09</v>
      </c>
      <c r="D238" t="s">
        <v>5904</v>
      </c>
      <c r="E238" t="s">
        <v>5904</v>
      </c>
      <c r="F238" t="s">
        <v>5904</v>
      </c>
      <c r="G238" s="4">
        <v>1</v>
      </c>
      <c r="H238" t="s">
        <v>5905</v>
      </c>
      <c r="I238" t="s">
        <v>5909</v>
      </c>
      <c r="J238" t="s">
        <v>5907</v>
      </c>
    </row>
    <row r="239" spans="1:10">
      <c r="A239" t="s">
        <v>689</v>
      </c>
      <c r="B239" s="2">
        <v>41.25</v>
      </c>
      <c r="C239" s="2">
        <v>5.19</v>
      </c>
      <c r="D239" t="s">
        <v>5904</v>
      </c>
      <c r="E239" t="s">
        <v>5904</v>
      </c>
      <c r="F239" t="s">
        <v>5904</v>
      </c>
      <c r="G239" s="4">
        <v>0</v>
      </c>
      <c r="H239" t="s">
        <v>5905</v>
      </c>
      <c r="I239" t="s">
        <v>5909</v>
      </c>
      <c r="J239" t="s">
        <v>5907</v>
      </c>
    </row>
    <row r="240" spans="1:10">
      <c r="A240" t="s">
        <v>692</v>
      </c>
      <c r="B240" s="2">
        <v>33.11</v>
      </c>
      <c r="C240" s="2">
        <v>4.12</v>
      </c>
      <c r="D240" t="s">
        <v>5904</v>
      </c>
      <c r="E240" t="s">
        <v>5904</v>
      </c>
      <c r="F240" t="s">
        <v>5905</v>
      </c>
      <c r="G240" s="4">
        <v>1</v>
      </c>
      <c r="H240" t="s">
        <v>5905</v>
      </c>
      <c r="I240" t="s">
        <v>5909</v>
      </c>
      <c r="J240" t="s">
        <v>5907</v>
      </c>
    </row>
    <row r="241" spans="1:10">
      <c r="A241" t="s">
        <v>695</v>
      </c>
      <c r="B241" s="2">
        <v>36.159999999999997</v>
      </c>
      <c r="C241" s="2">
        <v>5.0999999999999996</v>
      </c>
      <c r="D241" t="s">
        <v>5904</v>
      </c>
      <c r="E241" t="s">
        <v>5904</v>
      </c>
      <c r="F241" t="s">
        <v>5904</v>
      </c>
      <c r="G241" s="4">
        <v>1</v>
      </c>
      <c r="H241" t="s">
        <v>5905</v>
      </c>
      <c r="I241" t="s">
        <v>5909</v>
      </c>
      <c r="J241" t="s">
        <v>5907</v>
      </c>
    </row>
    <row r="242" spans="1:10">
      <c r="A242" t="s">
        <v>698</v>
      </c>
      <c r="B242" s="2">
        <v>33.72</v>
      </c>
      <c r="C242" s="2">
        <v>6.21</v>
      </c>
      <c r="D242" t="s">
        <v>5905</v>
      </c>
      <c r="E242" t="s">
        <v>5904</v>
      </c>
      <c r="F242" t="s">
        <v>5905</v>
      </c>
      <c r="G242" s="4">
        <v>1</v>
      </c>
      <c r="H242" t="s">
        <v>5905</v>
      </c>
      <c r="I242" t="s">
        <v>5908</v>
      </c>
      <c r="J242" t="s">
        <v>5907</v>
      </c>
    </row>
    <row r="243" spans="1:10">
      <c r="A243" t="s">
        <v>701</v>
      </c>
      <c r="B243" s="2">
        <v>37.74</v>
      </c>
      <c r="C243" s="2">
        <v>9.5299999999999994</v>
      </c>
      <c r="D243" t="s">
        <v>5905</v>
      </c>
      <c r="E243" t="s">
        <v>5904</v>
      </c>
      <c r="F243" t="s">
        <v>5904</v>
      </c>
      <c r="G243" s="4">
        <v>1</v>
      </c>
      <c r="H243" t="s">
        <v>5905</v>
      </c>
      <c r="I243" t="s">
        <v>5906</v>
      </c>
      <c r="J243" t="s">
        <v>5907</v>
      </c>
    </row>
    <row r="244" spans="1:10">
      <c r="A244" t="s">
        <v>704</v>
      </c>
      <c r="B244" s="2">
        <v>48.75</v>
      </c>
      <c r="C244" s="2">
        <v>4.6399999999999997</v>
      </c>
      <c r="D244" t="s">
        <v>5905</v>
      </c>
      <c r="E244" t="s">
        <v>5904</v>
      </c>
      <c r="F244" t="s">
        <v>5904</v>
      </c>
      <c r="G244" s="4">
        <v>1</v>
      </c>
      <c r="H244" t="s">
        <v>5905</v>
      </c>
      <c r="I244" t="s">
        <v>5909</v>
      </c>
      <c r="J244" t="s">
        <v>5907</v>
      </c>
    </row>
    <row r="245" spans="1:10">
      <c r="A245" t="s">
        <v>707</v>
      </c>
      <c r="B245" s="2">
        <v>31.065000000000001</v>
      </c>
      <c r="C245" s="2">
        <v>5.05</v>
      </c>
      <c r="D245" t="s">
        <v>5904</v>
      </c>
      <c r="E245" t="s">
        <v>5904</v>
      </c>
      <c r="F245" t="s">
        <v>5904</v>
      </c>
      <c r="G245" s="4">
        <v>1</v>
      </c>
      <c r="H245" t="s">
        <v>5905</v>
      </c>
      <c r="I245" t="s">
        <v>5909</v>
      </c>
      <c r="J245" t="s">
        <v>5907</v>
      </c>
    </row>
    <row r="246" spans="1:10">
      <c r="A246" t="s">
        <v>710</v>
      </c>
      <c r="B246" s="2">
        <v>23.55</v>
      </c>
      <c r="C246" s="2">
        <v>10.38</v>
      </c>
      <c r="D246" t="s">
        <v>5904</v>
      </c>
      <c r="E246" t="s">
        <v>5904</v>
      </c>
      <c r="F246" t="s">
        <v>5904</v>
      </c>
      <c r="G246" s="4">
        <v>0</v>
      </c>
      <c r="H246" t="s">
        <v>5905</v>
      </c>
      <c r="I246" t="s">
        <v>5906</v>
      </c>
      <c r="J246" t="s">
        <v>5911</v>
      </c>
    </row>
    <row r="247" spans="1:10">
      <c r="A247" t="s">
        <v>713</v>
      </c>
      <c r="B247" s="2">
        <v>30.18</v>
      </c>
      <c r="C247" s="2">
        <v>8.31</v>
      </c>
      <c r="D247" t="s">
        <v>5905</v>
      </c>
      <c r="E247" t="s">
        <v>5904</v>
      </c>
      <c r="F247" t="s">
        <v>5904</v>
      </c>
      <c r="G247" s="4">
        <v>1</v>
      </c>
      <c r="H247" t="s">
        <v>5905</v>
      </c>
      <c r="I247" t="s">
        <v>5906</v>
      </c>
      <c r="J247" t="s">
        <v>5907</v>
      </c>
    </row>
    <row r="248" spans="1:10">
      <c r="A248" t="s">
        <v>716</v>
      </c>
      <c r="B248" s="2">
        <v>29.94</v>
      </c>
      <c r="C248" s="2">
        <v>7.59</v>
      </c>
      <c r="D248" t="s">
        <v>5904</v>
      </c>
      <c r="E248" t="s">
        <v>5904</v>
      </c>
      <c r="F248" t="s">
        <v>5904</v>
      </c>
      <c r="G248" s="4">
        <v>0</v>
      </c>
      <c r="H248" t="s">
        <v>5905</v>
      </c>
      <c r="I248" t="s">
        <v>5906</v>
      </c>
      <c r="J248" t="s">
        <v>5910</v>
      </c>
    </row>
    <row r="249" spans="1:10">
      <c r="A249" t="s">
        <v>719</v>
      </c>
      <c r="B249" s="2">
        <v>31.4</v>
      </c>
      <c r="C249" s="2">
        <v>5.49</v>
      </c>
      <c r="D249" t="s">
        <v>5904</v>
      </c>
      <c r="E249" t="s">
        <v>5904</v>
      </c>
      <c r="F249" t="s">
        <v>5904</v>
      </c>
      <c r="G249" s="4">
        <v>0</v>
      </c>
      <c r="H249" t="s">
        <v>5905</v>
      </c>
      <c r="I249" t="s">
        <v>5909</v>
      </c>
      <c r="J249" t="s">
        <v>5907</v>
      </c>
    </row>
    <row r="250" spans="1:10">
      <c r="A250" t="s">
        <v>722</v>
      </c>
      <c r="B250" s="2">
        <v>53.06</v>
      </c>
      <c r="C250" s="2">
        <v>11.68</v>
      </c>
      <c r="D250" t="s">
        <v>5904</v>
      </c>
      <c r="E250" t="s">
        <v>5904</v>
      </c>
      <c r="F250" t="s">
        <v>5904</v>
      </c>
      <c r="G250" s="4">
        <v>0</v>
      </c>
      <c r="H250" t="s">
        <v>5905</v>
      </c>
      <c r="I250" t="s">
        <v>5906</v>
      </c>
      <c r="J250" t="s">
        <v>5907</v>
      </c>
    </row>
    <row r="251" spans="1:10">
      <c r="A251" t="s">
        <v>725</v>
      </c>
      <c r="B251" s="2">
        <v>30.25</v>
      </c>
      <c r="C251" s="2">
        <v>4.1900000000000004</v>
      </c>
      <c r="D251" t="s">
        <v>5904</v>
      </c>
      <c r="E251" t="s">
        <v>5904</v>
      </c>
      <c r="F251" t="s">
        <v>5904</v>
      </c>
      <c r="G251" s="4">
        <v>2</v>
      </c>
      <c r="H251" t="s">
        <v>5905</v>
      </c>
      <c r="I251" t="s">
        <v>5909</v>
      </c>
      <c r="J251" t="s">
        <v>5907</v>
      </c>
    </row>
    <row r="252" spans="1:10">
      <c r="A252" t="s">
        <v>728</v>
      </c>
      <c r="B252" s="2">
        <v>46.68</v>
      </c>
      <c r="C252" s="2">
        <v>4.01</v>
      </c>
      <c r="D252" t="s">
        <v>5904</v>
      </c>
      <c r="E252" t="s">
        <v>5904</v>
      </c>
      <c r="F252" t="s">
        <v>5904</v>
      </c>
      <c r="G252" s="4">
        <v>0</v>
      </c>
      <c r="H252" t="s">
        <v>5905</v>
      </c>
      <c r="I252" t="s">
        <v>5909</v>
      </c>
      <c r="J252" t="s">
        <v>5907</v>
      </c>
    </row>
    <row r="253" spans="1:10">
      <c r="A253" t="s">
        <v>731</v>
      </c>
      <c r="B253" s="2">
        <v>30.4</v>
      </c>
      <c r="C253" s="2">
        <v>5.91</v>
      </c>
      <c r="D253" t="s">
        <v>5904</v>
      </c>
      <c r="E253" t="s">
        <v>5905</v>
      </c>
      <c r="F253" t="s">
        <v>5904</v>
      </c>
      <c r="G253" s="4">
        <v>2</v>
      </c>
      <c r="H253" t="s">
        <v>5905</v>
      </c>
      <c r="I253" t="s">
        <v>5908</v>
      </c>
      <c r="J253" t="s">
        <v>5907</v>
      </c>
    </row>
    <row r="254" spans="1:10">
      <c r="A254" t="s">
        <v>733</v>
      </c>
      <c r="B254" s="2">
        <v>30.2</v>
      </c>
      <c r="C254" s="2">
        <v>4.47</v>
      </c>
      <c r="D254" t="s">
        <v>5905</v>
      </c>
      <c r="E254" t="s">
        <v>5904</v>
      </c>
      <c r="F254" t="s">
        <v>5905</v>
      </c>
      <c r="G254" s="4">
        <v>1</v>
      </c>
      <c r="H254" t="s">
        <v>5905</v>
      </c>
      <c r="I254" t="s">
        <v>5909</v>
      </c>
      <c r="J254" t="s">
        <v>5907</v>
      </c>
    </row>
    <row r="255" spans="1:10">
      <c r="A255" t="s">
        <v>736</v>
      </c>
      <c r="B255" s="2">
        <v>51.18</v>
      </c>
      <c r="C255" s="2">
        <v>4.5599999999999996</v>
      </c>
      <c r="D255" t="s">
        <v>5905</v>
      </c>
      <c r="E255" t="s">
        <v>5905</v>
      </c>
      <c r="F255" t="s">
        <v>5904</v>
      </c>
      <c r="G255" s="4">
        <v>2</v>
      </c>
      <c r="H255" t="s">
        <v>5905</v>
      </c>
      <c r="I255" t="s">
        <v>5909</v>
      </c>
      <c r="J255" t="s">
        <v>5907</v>
      </c>
    </row>
    <row r="256" spans="1:10">
      <c r="A256" t="s">
        <v>738</v>
      </c>
      <c r="B256" s="2">
        <v>22.18</v>
      </c>
      <c r="C256" s="2">
        <v>9.9</v>
      </c>
      <c r="D256" t="s">
        <v>5904</v>
      </c>
      <c r="E256" t="s">
        <v>5904</v>
      </c>
      <c r="F256" t="s">
        <v>5904</v>
      </c>
      <c r="G256" s="4">
        <v>0</v>
      </c>
      <c r="H256" t="s">
        <v>5905</v>
      </c>
      <c r="I256" t="s">
        <v>5906</v>
      </c>
      <c r="J256" t="s">
        <v>5911</v>
      </c>
    </row>
    <row r="257" spans="1:10">
      <c r="A257" t="s">
        <v>741</v>
      </c>
      <c r="B257" s="2">
        <v>31.92</v>
      </c>
      <c r="C257" s="2">
        <v>5.1100000000000003</v>
      </c>
      <c r="D257" t="s">
        <v>5904</v>
      </c>
      <c r="E257" t="s">
        <v>5904</v>
      </c>
      <c r="F257" t="s">
        <v>5905</v>
      </c>
      <c r="G257" s="4">
        <v>1</v>
      </c>
      <c r="H257" t="s">
        <v>5905</v>
      </c>
      <c r="I257" t="s">
        <v>5909</v>
      </c>
      <c r="J257" t="s">
        <v>5907</v>
      </c>
    </row>
    <row r="258" spans="1:10">
      <c r="A258" t="s">
        <v>744</v>
      </c>
      <c r="B258" s="2">
        <v>31.73</v>
      </c>
      <c r="C258" s="2">
        <v>5.73</v>
      </c>
      <c r="D258" t="s">
        <v>5904</v>
      </c>
      <c r="E258" t="s">
        <v>5905</v>
      </c>
      <c r="F258" t="s">
        <v>5904</v>
      </c>
      <c r="G258" s="4">
        <v>1</v>
      </c>
      <c r="H258" t="s">
        <v>5905</v>
      </c>
      <c r="I258" t="s">
        <v>5908</v>
      </c>
      <c r="J258" t="s">
        <v>5907</v>
      </c>
    </row>
    <row r="259" spans="1:10">
      <c r="A259" t="s">
        <v>747</v>
      </c>
      <c r="B259" s="2">
        <v>45.52</v>
      </c>
      <c r="C259" s="2">
        <v>6.04</v>
      </c>
      <c r="D259" t="s">
        <v>5904</v>
      </c>
      <c r="E259" t="s">
        <v>5904</v>
      </c>
      <c r="F259" t="s">
        <v>5905</v>
      </c>
      <c r="G259" s="4">
        <v>1</v>
      </c>
      <c r="H259" t="s">
        <v>5905</v>
      </c>
      <c r="I259" t="s">
        <v>5908</v>
      </c>
      <c r="J259" t="s">
        <v>5907</v>
      </c>
    </row>
    <row r="260" spans="1:10">
      <c r="A260" t="s">
        <v>750</v>
      </c>
      <c r="B260" s="2">
        <v>52.81</v>
      </c>
      <c r="C260" s="2">
        <v>5.19</v>
      </c>
      <c r="D260" t="s">
        <v>5904</v>
      </c>
      <c r="E260" t="s">
        <v>5904</v>
      </c>
      <c r="F260" t="s">
        <v>5905</v>
      </c>
      <c r="G260" s="4">
        <v>1</v>
      </c>
      <c r="H260" t="s">
        <v>5905</v>
      </c>
      <c r="I260" t="s">
        <v>5909</v>
      </c>
      <c r="J260" t="s">
        <v>5907</v>
      </c>
    </row>
    <row r="261" spans="1:10">
      <c r="A261" t="s">
        <v>753</v>
      </c>
      <c r="B261" s="2">
        <v>33.58</v>
      </c>
      <c r="C261" s="2">
        <v>5.56</v>
      </c>
      <c r="D261" t="s">
        <v>5904</v>
      </c>
      <c r="E261" t="s">
        <v>5904</v>
      </c>
      <c r="F261" t="s">
        <v>5904</v>
      </c>
      <c r="G261" s="4">
        <v>1</v>
      </c>
      <c r="H261" t="s">
        <v>5905</v>
      </c>
      <c r="I261" t="s">
        <v>5909</v>
      </c>
      <c r="J261" t="s">
        <v>5907</v>
      </c>
    </row>
    <row r="262" spans="1:10">
      <c r="A262" t="s">
        <v>756</v>
      </c>
      <c r="B262" s="2">
        <v>30.684999999999999</v>
      </c>
      <c r="C262" s="2">
        <v>8.23</v>
      </c>
      <c r="D262" t="s">
        <v>5904</v>
      </c>
      <c r="E262" t="s">
        <v>5904</v>
      </c>
      <c r="F262" t="s">
        <v>5904</v>
      </c>
      <c r="G262" s="4">
        <v>0</v>
      </c>
      <c r="H262" t="s">
        <v>5905</v>
      </c>
      <c r="I262" t="s">
        <v>5906</v>
      </c>
      <c r="J262" t="s">
        <v>5907</v>
      </c>
    </row>
    <row r="263" spans="1:10">
      <c r="A263" t="s">
        <v>759</v>
      </c>
      <c r="B263" s="2">
        <v>37.524999999999999</v>
      </c>
      <c r="C263" s="2">
        <v>9.0299999999999994</v>
      </c>
      <c r="D263" t="s">
        <v>5905</v>
      </c>
      <c r="E263" t="s">
        <v>5904</v>
      </c>
      <c r="F263" t="s">
        <v>5904</v>
      </c>
      <c r="G263" s="4">
        <v>2</v>
      </c>
      <c r="H263" t="s">
        <v>5904</v>
      </c>
      <c r="I263" t="s">
        <v>5906</v>
      </c>
      <c r="J263" t="s">
        <v>5907</v>
      </c>
    </row>
    <row r="264" spans="1:10">
      <c r="A264" t="s">
        <v>762</v>
      </c>
      <c r="B264" s="2">
        <v>34.5</v>
      </c>
      <c r="C264" s="2">
        <v>4.07</v>
      </c>
      <c r="D264" t="s">
        <v>5905</v>
      </c>
      <c r="E264" t="s">
        <v>5904</v>
      </c>
      <c r="F264" t="s">
        <v>5904</v>
      </c>
      <c r="G264" s="4">
        <v>0</v>
      </c>
      <c r="H264" t="s">
        <v>5905</v>
      </c>
      <c r="I264" t="s">
        <v>5909</v>
      </c>
      <c r="J264" t="s">
        <v>5907</v>
      </c>
    </row>
    <row r="265" spans="1:10">
      <c r="A265" t="s">
        <v>765</v>
      </c>
      <c r="B265" s="2">
        <v>28.16</v>
      </c>
      <c r="C265" s="2">
        <v>5.77</v>
      </c>
      <c r="D265" t="s">
        <v>5904</v>
      </c>
      <c r="E265" t="s">
        <v>5904</v>
      </c>
      <c r="F265" t="s">
        <v>5904</v>
      </c>
      <c r="G265" s="4">
        <v>2</v>
      </c>
      <c r="H265" t="s">
        <v>5905</v>
      </c>
      <c r="I265" t="s">
        <v>5908</v>
      </c>
      <c r="J265" t="s">
        <v>5910</v>
      </c>
    </row>
    <row r="266" spans="1:10">
      <c r="A266" t="s">
        <v>768</v>
      </c>
      <c r="B266" s="2">
        <v>30.02</v>
      </c>
      <c r="C266" s="2">
        <v>5.98</v>
      </c>
      <c r="D266" t="s">
        <v>5904</v>
      </c>
      <c r="E266" t="s">
        <v>5904</v>
      </c>
      <c r="F266" t="s">
        <v>5905</v>
      </c>
      <c r="G266" s="4">
        <v>1</v>
      </c>
      <c r="H266" t="s">
        <v>5905</v>
      </c>
      <c r="I266" t="s">
        <v>5908</v>
      </c>
      <c r="J266" t="s">
        <v>5907</v>
      </c>
    </row>
    <row r="267" spans="1:10">
      <c r="A267" t="s">
        <v>771</v>
      </c>
      <c r="B267" s="2">
        <v>37.82</v>
      </c>
      <c r="C267" s="2">
        <v>6.01</v>
      </c>
      <c r="D267" t="s">
        <v>5904</v>
      </c>
      <c r="E267" t="s">
        <v>5904</v>
      </c>
      <c r="F267" t="s">
        <v>5904</v>
      </c>
      <c r="G267" s="4">
        <v>0</v>
      </c>
      <c r="H267" t="s">
        <v>5905</v>
      </c>
      <c r="I267" t="s">
        <v>5908</v>
      </c>
      <c r="J267" t="s">
        <v>5907</v>
      </c>
    </row>
    <row r="268" spans="1:10">
      <c r="A268" t="s">
        <v>773</v>
      </c>
      <c r="B268" s="2">
        <v>33.14</v>
      </c>
      <c r="C268" s="2">
        <v>5.67</v>
      </c>
      <c r="D268" t="s">
        <v>5905</v>
      </c>
      <c r="E268" t="s">
        <v>5904</v>
      </c>
      <c r="F268" t="s">
        <v>5904</v>
      </c>
      <c r="G268" s="4">
        <v>0</v>
      </c>
      <c r="H268" t="s">
        <v>5905</v>
      </c>
      <c r="I268" t="s">
        <v>5909</v>
      </c>
      <c r="J268" t="s">
        <v>5907</v>
      </c>
    </row>
    <row r="269" spans="1:10">
      <c r="A269" t="s">
        <v>776</v>
      </c>
      <c r="B269" s="2">
        <v>25.14</v>
      </c>
      <c r="C269" s="2">
        <v>6.02</v>
      </c>
      <c r="D269" t="s">
        <v>5905</v>
      </c>
      <c r="E269" t="s">
        <v>5904</v>
      </c>
      <c r="F269" t="s">
        <v>5905</v>
      </c>
      <c r="G269" s="4">
        <v>1</v>
      </c>
      <c r="H269" t="s">
        <v>5905</v>
      </c>
      <c r="I269" t="s">
        <v>5908</v>
      </c>
      <c r="J269" t="s">
        <v>5910</v>
      </c>
    </row>
    <row r="270" spans="1:10">
      <c r="A270" t="s">
        <v>778</v>
      </c>
      <c r="B270" s="2">
        <v>20.18</v>
      </c>
      <c r="C270" s="2">
        <v>11.19</v>
      </c>
      <c r="D270" t="s">
        <v>5904</v>
      </c>
      <c r="E270" t="s">
        <v>5904</v>
      </c>
      <c r="F270" t="s">
        <v>5904</v>
      </c>
      <c r="G270" s="4">
        <v>0</v>
      </c>
      <c r="H270" t="s">
        <v>5905</v>
      </c>
      <c r="I270" t="s">
        <v>5906</v>
      </c>
      <c r="J270" t="s">
        <v>5911</v>
      </c>
    </row>
    <row r="271" spans="1:10">
      <c r="A271" t="s">
        <v>780</v>
      </c>
      <c r="B271" s="2">
        <v>44.36</v>
      </c>
      <c r="C271" s="2">
        <v>5.1100000000000003</v>
      </c>
      <c r="D271" t="s">
        <v>5904</v>
      </c>
      <c r="E271" t="s">
        <v>5904</v>
      </c>
      <c r="F271" t="s">
        <v>5904</v>
      </c>
      <c r="G271" s="4">
        <v>0</v>
      </c>
      <c r="H271" t="s">
        <v>5905</v>
      </c>
      <c r="I271" t="s">
        <v>5909</v>
      </c>
      <c r="J271" t="s">
        <v>5907</v>
      </c>
    </row>
    <row r="272" spans="1:10">
      <c r="A272" t="s">
        <v>783</v>
      </c>
      <c r="B272" s="2">
        <v>23.82</v>
      </c>
      <c r="C272" s="2">
        <v>10.85</v>
      </c>
      <c r="D272" t="s">
        <v>5905</v>
      </c>
      <c r="E272" t="s">
        <v>5904</v>
      </c>
      <c r="F272" t="s">
        <v>5904</v>
      </c>
      <c r="G272" s="4">
        <v>0</v>
      </c>
      <c r="H272" t="s">
        <v>5905</v>
      </c>
      <c r="I272" t="s">
        <v>5906</v>
      </c>
      <c r="J272" t="s">
        <v>5911</v>
      </c>
    </row>
    <row r="273" spans="1:10">
      <c r="A273" t="s">
        <v>786</v>
      </c>
      <c r="B273" s="2">
        <v>45</v>
      </c>
      <c r="C273" s="2">
        <v>5.24</v>
      </c>
      <c r="D273" t="s">
        <v>5905</v>
      </c>
      <c r="E273" t="s">
        <v>5904</v>
      </c>
      <c r="F273" t="s">
        <v>5904</v>
      </c>
      <c r="G273" s="4">
        <v>1</v>
      </c>
      <c r="H273" t="s">
        <v>5905</v>
      </c>
      <c r="I273" t="s">
        <v>5909</v>
      </c>
      <c r="J273" t="s">
        <v>5907</v>
      </c>
    </row>
    <row r="274" spans="1:10">
      <c r="A274" t="s">
        <v>788</v>
      </c>
      <c r="B274" s="2">
        <v>26.62</v>
      </c>
      <c r="C274" s="2">
        <v>10.08</v>
      </c>
      <c r="D274" t="s">
        <v>5904</v>
      </c>
      <c r="E274" t="s">
        <v>5904</v>
      </c>
      <c r="F274" t="s">
        <v>5904</v>
      </c>
      <c r="G274" s="4">
        <v>0</v>
      </c>
      <c r="H274" t="s">
        <v>5905</v>
      </c>
      <c r="I274" t="s">
        <v>5906</v>
      </c>
      <c r="J274" t="s">
        <v>5910</v>
      </c>
    </row>
    <row r="275" spans="1:10">
      <c r="A275" t="s">
        <v>790</v>
      </c>
      <c r="B275" s="2">
        <v>32.67</v>
      </c>
      <c r="C275" s="2">
        <v>10.97</v>
      </c>
      <c r="D275" t="s">
        <v>5905</v>
      </c>
      <c r="E275" t="s">
        <v>5904</v>
      </c>
      <c r="F275" t="s">
        <v>5904</v>
      </c>
      <c r="G275" s="4">
        <v>0</v>
      </c>
      <c r="H275" t="s">
        <v>5905</v>
      </c>
      <c r="I275" t="s">
        <v>5906</v>
      </c>
      <c r="J275" t="s">
        <v>5907</v>
      </c>
    </row>
    <row r="276" spans="1:10">
      <c r="A276" t="s">
        <v>793</v>
      </c>
      <c r="B276" s="2">
        <v>44.44</v>
      </c>
      <c r="C276" s="2">
        <v>4.9000000000000004</v>
      </c>
      <c r="D276" t="s">
        <v>5905</v>
      </c>
      <c r="E276" t="s">
        <v>5904</v>
      </c>
      <c r="F276" t="s">
        <v>5904</v>
      </c>
      <c r="G276" s="4">
        <v>1</v>
      </c>
      <c r="H276" t="s">
        <v>5905</v>
      </c>
      <c r="I276" t="s">
        <v>5909</v>
      </c>
      <c r="J276" t="s">
        <v>5907</v>
      </c>
    </row>
    <row r="277" spans="1:10">
      <c r="A277" t="s">
        <v>796</v>
      </c>
      <c r="B277" s="2">
        <v>28.31</v>
      </c>
      <c r="C277" s="2">
        <v>5.33</v>
      </c>
      <c r="D277" t="s">
        <v>5904</v>
      </c>
      <c r="E277" t="s">
        <v>5904</v>
      </c>
      <c r="F277" t="s">
        <v>5904</v>
      </c>
      <c r="G277" s="4">
        <v>0</v>
      </c>
      <c r="H277" t="s">
        <v>5905</v>
      </c>
      <c r="I277" t="s">
        <v>5909</v>
      </c>
      <c r="J277" t="s">
        <v>5910</v>
      </c>
    </row>
    <row r="278" spans="1:10">
      <c r="A278" t="s">
        <v>798</v>
      </c>
      <c r="B278" s="2">
        <v>25.05</v>
      </c>
      <c r="C278" s="2">
        <v>4.6100000000000003</v>
      </c>
      <c r="D278" t="s">
        <v>5904</v>
      </c>
      <c r="E278" t="s">
        <v>5904</v>
      </c>
      <c r="F278" t="s">
        <v>5904</v>
      </c>
      <c r="G278" s="4">
        <v>2</v>
      </c>
      <c r="H278" t="s">
        <v>5905</v>
      </c>
      <c r="I278" t="s">
        <v>5909</v>
      </c>
      <c r="J278" t="s">
        <v>5910</v>
      </c>
    </row>
    <row r="279" spans="1:10">
      <c r="A279" t="s">
        <v>801</v>
      </c>
      <c r="B279" s="2">
        <v>28.34</v>
      </c>
      <c r="C279" s="2">
        <v>8.18</v>
      </c>
      <c r="D279" t="s">
        <v>5904</v>
      </c>
      <c r="E279" t="s">
        <v>5904</v>
      </c>
      <c r="F279" t="s">
        <v>5904</v>
      </c>
      <c r="G279" s="4">
        <v>0</v>
      </c>
      <c r="H279" t="s">
        <v>5905</v>
      </c>
      <c r="I279" t="s">
        <v>5906</v>
      </c>
      <c r="J279" t="s">
        <v>5910</v>
      </c>
    </row>
    <row r="280" spans="1:10">
      <c r="A280" t="s">
        <v>804</v>
      </c>
      <c r="B280" s="2">
        <v>17.765000000000001</v>
      </c>
      <c r="C280" s="2">
        <v>5.62</v>
      </c>
      <c r="D280" t="s">
        <v>5904</v>
      </c>
      <c r="E280" t="s">
        <v>5904</v>
      </c>
      <c r="F280" t="s">
        <v>5904</v>
      </c>
      <c r="G280" s="4">
        <v>0</v>
      </c>
      <c r="H280" t="s">
        <v>5905</v>
      </c>
      <c r="I280" t="s">
        <v>5909</v>
      </c>
      <c r="J280" t="s">
        <v>5912</v>
      </c>
    </row>
    <row r="281" spans="1:10">
      <c r="A281" t="s">
        <v>806</v>
      </c>
      <c r="B281" s="2">
        <v>36.119999999999997</v>
      </c>
      <c r="C281" s="2">
        <v>5.82</v>
      </c>
      <c r="D281" t="s">
        <v>5904</v>
      </c>
      <c r="E281" t="s">
        <v>5904</v>
      </c>
      <c r="F281" t="s">
        <v>5904</v>
      </c>
      <c r="G281" s="4">
        <v>0</v>
      </c>
      <c r="H281" t="s">
        <v>5905</v>
      </c>
      <c r="I281" t="s">
        <v>5908</v>
      </c>
      <c r="J281" t="s">
        <v>5907</v>
      </c>
    </row>
    <row r="282" spans="1:10">
      <c r="A282" t="s">
        <v>809</v>
      </c>
      <c r="B282" s="2">
        <v>23.19</v>
      </c>
      <c r="C282" s="2">
        <v>7.66</v>
      </c>
      <c r="D282" t="s">
        <v>5904</v>
      </c>
      <c r="E282" t="s">
        <v>5904</v>
      </c>
      <c r="F282" t="s">
        <v>5904</v>
      </c>
      <c r="G282" s="4">
        <v>0</v>
      </c>
      <c r="H282" t="s">
        <v>5905</v>
      </c>
      <c r="I282" t="s">
        <v>5906</v>
      </c>
      <c r="J282" t="s">
        <v>5911</v>
      </c>
    </row>
    <row r="283" spans="1:10">
      <c r="A283" t="s">
        <v>812</v>
      </c>
      <c r="B283" s="2">
        <v>35.99</v>
      </c>
      <c r="C283" s="2">
        <v>4.2300000000000004</v>
      </c>
      <c r="D283" t="s">
        <v>5904</v>
      </c>
      <c r="E283" t="s">
        <v>5904</v>
      </c>
      <c r="F283" t="s">
        <v>5904</v>
      </c>
      <c r="G283" s="4">
        <v>0</v>
      </c>
      <c r="H283" t="s">
        <v>5905</v>
      </c>
      <c r="I283" t="s">
        <v>5909</v>
      </c>
      <c r="J283" t="s">
        <v>5907</v>
      </c>
    </row>
    <row r="284" spans="1:10">
      <c r="A284" t="s">
        <v>814</v>
      </c>
      <c r="B284" s="2">
        <v>30.25</v>
      </c>
      <c r="C284" s="2">
        <v>5.58</v>
      </c>
      <c r="D284" t="s">
        <v>5904</v>
      </c>
      <c r="E284" t="s">
        <v>5904</v>
      </c>
      <c r="F284" t="s">
        <v>5905</v>
      </c>
      <c r="G284" s="4">
        <v>1</v>
      </c>
      <c r="H284" t="s">
        <v>5905</v>
      </c>
      <c r="I284" t="s">
        <v>5909</v>
      </c>
      <c r="J284" t="s">
        <v>5907</v>
      </c>
    </row>
    <row r="285" spans="1:10">
      <c r="A285" t="s">
        <v>817</v>
      </c>
      <c r="B285" s="2">
        <v>26.24</v>
      </c>
      <c r="C285" s="2">
        <v>6.26</v>
      </c>
      <c r="D285" t="s">
        <v>5905</v>
      </c>
      <c r="E285" t="s">
        <v>5904</v>
      </c>
      <c r="F285" t="s">
        <v>5904</v>
      </c>
      <c r="G285" s="4">
        <v>0</v>
      </c>
      <c r="H285" t="s">
        <v>5905</v>
      </c>
      <c r="I285" t="s">
        <v>5908</v>
      </c>
      <c r="J285" t="s">
        <v>5910</v>
      </c>
    </row>
    <row r="286" spans="1:10">
      <c r="A286" t="s">
        <v>820</v>
      </c>
      <c r="B286" s="2">
        <v>31.36</v>
      </c>
      <c r="C286" s="2">
        <v>10.6</v>
      </c>
      <c r="D286" t="s">
        <v>5905</v>
      </c>
      <c r="E286" t="s">
        <v>5904</v>
      </c>
      <c r="F286" t="s">
        <v>5904</v>
      </c>
      <c r="G286" s="4">
        <v>0</v>
      </c>
      <c r="H286" t="s">
        <v>5905</v>
      </c>
      <c r="I286" t="s">
        <v>5906</v>
      </c>
      <c r="J286" t="s">
        <v>5907</v>
      </c>
    </row>
    <row r="287" spans="1:10">
      <c r="A287" t="s">
        <v>823</v>
      </c>
      <c r="B287" s="2">
        <v>25.69</v>
      </c>
      <c r="C287" s="2">
        <v>4.78</v>
      </c>
      <c r="D287" t="s">
        <v>5905</v>
      </c>
      <c r="E287" t="s">
        <v>5904</v>
      </c>
      <c r="F287" t="s">
        <v>5904</v>
      </c>
      <c r="G287" s="4">
        <v>0</v>
      </c>
      <c r="H287" t="s">
        <v>5905</v>
      </c>
      <c r="I287" t="s">
        <v>5909</v>
      </c>
      <c r="J287" t="s">
        <v>5910</v>
      </c>
    </row>
    <row r="288" spans="1:10">
      <c r="A288" t="s">
        <v>826</v>
      </c>
      <c r="B288" s="2">
        <v>25.46</v>
      </c>
      <c r="C288" s="2">
        <v>6.03</v>
      </c>
      <c r="D288" t="s">
        <v>5904</v>
      </c>
      <c r="E288" t="s">
        <v>5904</v>
      </c>
      <c r="F288" t="s">
        <v>5904</v>
      </c>
      <c r="G288" s="4">
        <v>2</v>
      </c>
      <c r="H288" t="s">
        <v>5905</v>
      </c>
      <c r="I288" t="s">
        <v>5908</v>
      </c>
      <c r="J288" t="s">
        <v>5910</v>
      </c>
    </row>
    <row r="289" spans="1:10">
      <c r="A289" t="s">
        <v>829</v>
      </c>
      <c r="B289" s="2">
        <v>31.83</v>
      </c>
      <c r="C289" s="2">
        <v>11.55</v>
      </c>
      <c r="D289" t="s">
        <v>5905</v>
      </c>
      <c r="E289" t="s">
        <v>5904</v>
      </c>
      <c r="F289" t="s">
        <v>5904</v>
      </c>
      <c r="G289" s="4">
        <v>1</v>
      </c>
      <c r="H289" t="s">
        <v>5905</v>
      </c>
      <c r="I289" t="s">
        <v>5906</v>
      </c>
      <c r="J289" t="s">
        <v>5907</v>
      </c>
    </row>
    <row r="290" spans="1:10">
      <c r="A290" t="s">
        <v>831</v>
      </c>
      <c r="B290" s="2">
        <v>24.43</v>
      </c>
      <c r="C290" s="2">
        <v>7.59</v>
      </c>
      <c r="D290" t="s">
        <v>5905</v>
      </c>
      <c r="E290" t="s">
        <v>5904</v>
      </c>
      <c r="F290" t="s">
        <v>5904</v>
      </c>
      <c r="G290" s="4">
        <v>1</v>
      </c>
      <c r="H290" t="s">
        <v>5905</v>
      </c>
      <c r="I290" t="s">
        <v>5906</v>
      </c>
      <c r="J290" t="s">
        <v>5911</v>
      </c>
    </row>
    <row r="291" spans="1:10">
      <c r="A291" t="s">
        <v>833</v>
      </c>
      <c r="B291" s="2">
        <v>41.9</v>
      </c>
      <c r="C291" s="2">
        <v>4.26</v>
      </c>
      <c r="D291" t="s">
        <v>5904</v>
      </c>
      <c r="E291" t="s">
        <v>5904</v>
      </c>
      <c r="F291" t="s">
        <v>5904</v>
      </c>
      <c r="G291" s="4">
        <v>0</v>
      </c>
      <c r="H291" t="s">
        <v>5905</v>
      </c>
      <c r="I291" t="s">
        <v>5909</v>
      </c>
      <c r="J291" t="s">
        <v>5907</v>
      </c>
    </row>
    <row r="292" spans="1:10">
      <c r="A292" t="s">
        <v>835</v>
      </c>
      <c r="B292" s="2">
        <v>22.88</v>
      </c>
      <c r="C292" s="2">
        <v>5.9</v>
      </c>
      <c r="D292" t="s">
        <v>5905</v>
      </c>
      <c r="E292" t="s">
        <v>5904</v>
      </c>
      <c r="F292" t="s">
        <v>5905</v>
      </c>
      <c r="G292" s="4">
        <v>1</v>
      </c>
      <c r="H292" t="s">
        <v>5905</v>
      </c>
      <c r="I292" t="s">
        <v>5908</v>
      </c>
      <c r="J292" t="s">
        <v>5911</v>
      </c>
    </row>
    <row r="293" spans="1:10">
      <c r="A293" t="s">
        <v>838</v>
      </c>
      <c r="B293" s="2">
        <v>29.734999999999999</v>
      </c>
      <c r="C293" s="2">
        <v>7.79</v>
      </c>
      <c r="D293" t="s">
        <v>5904</v>
      </c>
      <c r="E293" t="s">
        <v>5904</v>
      </c>
      <c r="F293" t="s">
        <v>5904</v>
      </c>
      <c r="G293" s="4">
        <v>0</v>
      </c>
      <c r="H293" t="s">
        <v>5904</v>
      </c>
      <c r="I293" t="s">
        <v>5906</v>
      </c>
      <c r="J293" t="s">
        <v>5910</v>
      </c>
    </row>
    <row r="294" spans="1:10">
      <c r="A294" t="s">
        <v>841</v>
      </c>
      <c r="B294" s="2">
        <v>40.74</v>
      </c>
      <c r="C294" s="2">
        <v>5.28</v>
      </c>
      <c r="D294" t="s">
        <v>5904</v>
      </c>
      <c r="E294" t="s">
        <v>5904</v>
      </c>
      <c r="F294" t="s">
        <v>5905</v>
      </c>
      <c r="G294" s="4">
        <v>1</v>
      </c>
      <c r="H294" t="s">
        <v>5905</v>
      </c>
      <c r="I294" t="s">
        <v>5909</v>
      </c>
      <c r="J294" t="s">
        <v>5907</v>
      </c>
    </row>
    <row r="295" spans="1:10">
      <c r="A295" t="s">
        <v>844</v>
      </c>
      <c r="B295" s="2">
        <v>24.14</v>
      </c>
      <c r="C295" s="2">
        <v>5.87</v>
      </c>
      <c r="D295" t="s">
        <v>5904</v>
      </c>
      <c r="E295" t="s">
        <v>5904</v>
      </c>
      <c r="F295" t="s">
        <v>5904</v>
      </c>
      <c r="G295" s="4">
        <v>2</v>
      </c>
      <c r="H295" t="s">
        <v>5905</v>
      </c>
      <c r="I295" t="s">
        <v>5908</v>
      </c>
      <c r="J295" t="s">
        <v>5911</v>
      </c>
    </row>
    <row r="296" spans="1:10">
      <c r="A296" t="s">
        <v>847</v>
      </c>
      <c r="B296" s="2">
        <v>25.15</v>
      </c>
      <c r="C296" s="2">
        <v>9.08</v>
      </c>
      <c r="D296" t="s">
        <v>5905</v>
      </c>
      <c r="E296" t="s">
        <v>5904</v>
      </c>
      <c r="F296" t="s">
        <v>5904</v>
      </c>
      <c r="G296" s="4">
        <v>1</v>
      </c>
      <c r="H296" t="s">
        <v>5905</v>
      </c>
      <c r="I296" t="s">
        <v>5906</v>
      </c>
      <c r="J296" t="s">
        <v>5910</v>
      </c>
    </row>
    <row r="297" spans="1:10">
      <c r="A297" t="s">
        <v>850</v>
      </c>
      <c r="B297" s="2">
        <v>28.71</v>
      </c>
      <c r="C297" s="2">
        <v>5.2</v>
      </c>
      <c r="D297" t="s">
        <v>5904</v>
      </c>
      <c r="E297" t="s">
        <v>5904</v>
      </c>
      <c r="F297" t="s">
        <v>5904</v>
      </c>
      <c r="G297" s="4">
        <v>1</v>
      </c>
      <c r="H297" t="s">
        <v>5905</v>
      </c>
      <c r="I297" t="s">
        <v>5909</v>
      </c>
      <c r="J297" t="s">
        <v>5910</v>
      </c>
    </row>
    <row r="298" spans="1:10">
      <c r="A298" t="s">
        <v>853</v>
      </c>
      <c r="B298" s="2">
        <v>23</v>
      </c>
      <c r="C298" s="2">
        <v>5.48</v>
      </c>
      <c r="D298" t="s">
        <v>5904</v>
      </c>
      <c r="E298" t="s">
        <v>5904</v>
      </c>
      <c r="F298" t="s">
        <v>5904</v>
      </c>
      <c r="G298" s="4">
        <v>0</v>
      </c>
      <c r="H298" t="s">
        <v>5905</v>
      </c>
      <c r="I298" t="s">
        <v>5909</v>
      </c>
      <c r="J298" t="s">
        <v>5911</v>
      </c>
    </row>
    <row r="299" spans="1:10">
      <c r="A299" t="s">
        <v>856</v>
      </c>
      <c r="B299" s="2">
        <v>36.86</v>
      </c>
      <c r="C299" s="2">
        <v>11.95</v>
      </c>
      <c r="D299" t="s">
        <v>5904</v>
      </c>
      <c r="E299" t="s">
        <v>5904</v>
      </c>
      <c r="F299" t="s">
        <v>5904</v>
      </c>
      <c r="G299" s="4">
        <v>0</v>
      </c>
      <c r="H299" t="s">
        <v>5904</v>
      </c>
      <c r="I299" t="s">
        <v>5906</v>
      </c>
      <c r="J299" t="s">
        <v>5907</v>
      </c>
    </row>
    <row r="300" spans="1:10">
      <c r="A300" t="s">
        <v>859</v>
      </c>
      <c r="B300" s="2">
        <v>24.25</v>
      </c>
      <c r="C300" s="2">
        <v>8.6999999999999993</v>
      </c>
      <c r="D300" t="s">
        <v>5905</v>
      </c>
      <c r="E300" t="s">
        <v>5904</v>
      </c>
      <c r="F300" t="s">
        <v>5904</v>
      </c>
      <c r="G300" s="4">
        <v>1</v>
      </c>
      <c r="H300" t="s">
        <v>5905</v>
      </c>
      <c r="I300" t="s">
        <v>5906</v>
      </c>
      <c r="J300" t="s">
        <v>5911</v>
      </c>
    </row>
    <row r="301" spans="1:10">
      <c r="A301" t="s">
        <v>862</v>
      </c>
      <c r="B301" s="2">
        <v>23.85</v>
      </c>
      <c r="C301" s="2">
        <v>7.84</v>
      </c>
      <c r="D301" t="s">
        <v>5904</v>
      </c>
      <c r="E301" t="s">
        <v>5904</v>
      </c>
      <c r="F301" t="s">
        <v>5904</v>
      </c>
      <c r="G301" s="4">
        <v>0</v>
      </c>
      <c r="H301" t="s">
        <v>5905</v>
      </c>
      <c r="I301" t="s">
        <v>5906</v>
      </c>
      <c r="J301" t="s">
        <v>5911</v>
      </c>
    </row>
    <row r="302" spans="1:10">
      <c r="A302" t="s">
        <v>865</v>
      </c>
      <c r="B302" s="2">
        <v>40.020000000000003</v>
      </c>
      <c r="C302" s="2">
        <v>5.19</v>
      </c>
      <c r="D302" t="s">
        <v>5905</v>
      </c>
      <c r="E302" t="s">
        <v>5904</v>
      </c>
      <c r="F302" t="s">
        <v>5904</v>
      </c>
      <c r="G302" s="4">
        <v>1</v>
      </c>
      <c r="H302" t="s">
        <v>5905</v>
      </c>
      <c r="I302" t="s">
        <v>5909</v>
      </c>
      <c r="J302" t="s">
        <v>5907</v>
      </c>
    </row>
    <row r="303" spans="1:10">
      <c r="A303" t="s">
        <v>867</v>
      </c>
      <c r="B303" s="2">
        <v>19.170000000000002</v>
      </c>
      <c r="C303" s="2">
        <v>8.41</v>
      </c>
      <c r="D303" t="s">
        <v>5904</v>
      </c>
      <c r="E303" t="s">
        <v>5904</v>
      </c>
      <c r="F303" t="s">
        <v>5904</v>
      </c>
      <c r="G303" s="4">
        <v>0</v>
      </c>
      <c r="H303" t="s">
        <v>5905</v>
      </c>
      <c r="I303" t="s">
        <v>5906</v>
      </c>
      <c r="J303" t="s">
        <v>5911</v>
      </c>
    </row>
    <row r="304" spans="1:10">
      <c r="A304" t="s">
        <v>868</v>
      </c>
      <c r="B304" s="2">
        <v>43.53</v>
      </c>
      <c r="C304" s="2">
        <v>5.86</v>
      </c>
      <c r="D304" t="s">
        <v>5905</v>
      </c>
      <c r="E304" t="s">
        <v>5905</v>
      </c>
      <c r="F304" t="s">
        <v>5904</v>
      </c>
      <c r="G304" s="4">
        <v>2</v>
      </c>
      <c r="H304" t="s">
        <v>5905</v>
      </c>
      <c r="I304" t="s">
        <v>5908</v>
      </c>
      <c r="J304" t="s">
        <v>5907</v>
      </c>
    </row>
    <row r="305" spans="1:10">
      <c r="A305" t="s">
        <v>871</v>
      </c>
      <c r="B305" s="2">
        <v>46.06</v>
      </c>
      <c r="C305" s="2">
        <v>4.18</v>
      </c>
      <c r="D305" t="s">
        <v>5904</v>
      </c>
      <c r="E305" t="s">
        <v>5905</v>
      </c>
      <c r="F305" t="s">
        <v>5904</v>
      </c>
      <c r="G305" s="4">
        <v>1</v>
      </c>
      <c r="H305" t="s">
        <v>5905</v>
      </c>
      <c r="I305" t="s">
        <v>5909</v>
      </c>
      <c r="J305" t="s">
        <v>5907</v>
      </c>
    </row>
    <row r="306" spans="1:10">
      <c r="A306" t="s">
        <v>874</v>
      </c>
      <c r="B306" s="2">
        <v>29.92</v>
      </c>
      <c r="C306" s="2">
        <v>11.99</v>
      </c>
      <c r="D306" t="s">
        <v>5905</v>
      </c>
      <c r="E306" t="s">
        <v>5904</v>
      </c>
      <c r="F306" t="s">
        <v>5904</v>
      </c>
      <c r="G306" s="4">
        <v>2</v>
      </c>
      <c r="H306" t="s">
        <v>5905</v>
      </c>
      <c r="I306" t="s">
        <v>5906</v>
      </c>
      <c r="J306" t="s">
        <v>5910</v>
      </c>
    </row>
    <row r="307" spans="1:10">
      <c r="A307" t="s">
        <v>877</v>
      </c>
      <c r="B307" s="2">
        <v>28.46</v>
      </c>
      <c r="C307" s="2">
        <v>4.8499999999999996</v>
      </c>
      <c r="D307" t="s">
        <v>5905</v>
      </c>
      <c r="E307" t="s">
        <v>5904</v>
      </c>
      <c r="F307" t="s">
        <v>5904</v>
      </c>
      <c r="G307" s="4">
        <v>1</v>
      </c>
      <c r="H307" t="s">
        <v>5905</v>
      </c>
      <c r="I307" t="s">
        <v>5909</v>
      </c>
      <c r="J307" t="s">
        <v>5910</v>
      </c>
    </row>
    <row r="308" spans="1:10">
      <c r="A308" t="s">
        <v>879</v>
      </c>
      <c r="B308" s="2">
        <v>24.56</v>
      </c>
      <c r="C308" s="2">
        <v>6.18</v>
      </c>
      <c r="D308" t="s">
        <v>5905</v>
      </c>
      <c r="E308" t="s">
        <v>5904</v>
      </c>
      <c r="F308" t="s">
        <v>5905</v>
      </c>
      <c r="G308" s="4">
        <v>1</v>
      </c>
      <c r="H308" t="s">
        <v>5905</v>
      </c>
      <c r="I308" t="s">
        <v>5908</v>
      </c>
      <c r="J308" t="s">
        <v>5911</v>
      </c>
    </row>
    <row r="309" spans="1:10">
      <c r="A309" t="s">
        <v>881</v>
      </c>
      <c r="B309" s="2">
        <v>41.19</v>
      </c>
      <c r="C309" s="2">
        <v>6.37</v>
      </c>
      <c r="D309" t="s">
        <v>5904</v>
      </c>
      <c r="E309" t="s">
        <v>5904</v>
      </c>
      <c r="F309" t="s">
        <v>5904</v>
      </c>
      <c r="G309" s="4">
        <v>0</v>
      </c>
      <c r="H309" t="s">
        <v>5905</v>
      </c>
      <c r="I309" t="s">
        <v>5908</v>
      </c>
      <c r="J309" t="s">
        <v>5907</v>
      </c>
    </row>
    <row r="310" spans="1:10">
      <c r="A310" t="s">
        <v>884</v>
      </c>
      <c r="B310" s="2">
        <v>18.63</v>
      </c>
      <c r="C310" s="2">
        <v>9.81</v>
      </c>
      <c r="D310" t="s">
        <v>5905</v>
      </c>
      <c r="E310" t="s">
        <v>5904</v>
      </c>
      <c r="F310" t="s">
        <v>5904</v>
      </c>
      <c r="G310" s="4">
        <v>2</v>
      </c>
      <c r="H310" t="s">
        <v>5905</v>
      </c>
      <c r="I310" t="s">
        <v>5906</v>
      </c>
      <c r="J310" t="s">
        <v>5911</v>
      </c>
    </row>
    <row r="311" spans="1:10">
      <c r="A311" t="s">
        <v>887</v>
      </c>
      <c r="B311" s="2">
        <v>26.26</v>
      </c>
      <c r="C311" s="2">
        <v>11.8</v>
      </c>
      <c r="D311" t="s">
        <v>5905</v>
      </c>
      <c r="E311" t="s">
        <v>5904</v>
      </c>
      <c r="F311" t="s">
        <v>5904</v>
      </c>
      <c r="G311" s="4">
        <v>1</v>
      </c>
      <c r="H311" t="s">
        <v>5905</v>
      </c>
      <c r="I311" t="s">
        <v>5906</v>
      </c>
      <c r="J311" t="s">
        <v>5910</v>
      </c>
    </row>
    <row r="312" spans="1:10">
      <c r="A312" t="s">
        <v>890</v>
      </c>
      <c r="B312" s="2">
        <v>22.37</v>
      </c>
      <c r="C312" s="2">
        <v>5.86</v>
      </c>
      <c r="D312" t="s">
        <v>5905</v>
      </c>
      <c r="E312" t="s">
        <v>5904</v>
      </c>
      <c r="F312" t="s">
        <v>5905</v>
      </c>
      <c r="G312" s="4">
        <v>1</v>
      </c>
      <c r="H312" t="s">
        <v>5905</v>
      </c>
      <c r="I312" t="s">
        <v>5908</v>
      </c>
      <c r="J312" t="s">
        <v>5911</v>
      </c>
    </row>
    <row r="313" spans="1:10">
      <c r="A313" t="s">
        <v>892</v>
      </c>
      <c r="B313" s="2">
        <v>39.619999999999997</v>
      </c>
      <c r="C313" s="2">
        <v>4.28</v>
      </c>
      <c r="D313" t="s">
        <v>5904</v>
      </c>
      <c r="E313" t="s">
        <v>5904</v>
      </c>
      <c r="F313" t="s">
        <v>5904</v>
      </c>
      <c r="G313" s="4">
        <v>1</v>
      </c>
      <c r="H313" t="s">
        <v>5905</v>
      </c>
      <c r="I313" t="s">
        <v>5909</v>
      </c>
      <c r="J313" t="s">
        <v>5907</v>
      </c>
    </row>
    <row r="314" spans="1:10">
      <c r="A314" t="s">
        <v>895</v>
      </c>
      <c r="B314" s="2">
        <v>18.329999999999998</v>
      </c>
      <c r="C314" s="2">
        <v>4.16</v>
      </c>
      <c r="D314" t="s">
        <v>5905</v>
      </c>
      <c r="E314" t="s">
        <v>5904</v>
      </c>
      <c r="F314" t="s">
        <v>5904</v>
      </c>
      <c r="G314" s="4">
        <v>0</v>
      </c>
      <c r="H314" t="s">
        <v>5905</v>
      </c>
      <c r="I314" t="s">
        <v>5909</v>
      </c>
      <c r="J314" t="s">
        <v>5912</v>
      </c>
    </row>
    <row r="315" spans="1:10">
      <c r="A315" t="s">
        <v>898</v>
      </c>
      <c r="B315" s="2">
        <v>17.11</v>
      </c>
      <c r="C315" s="2">
        <v>4.9800000000000004</v>
      </c>
      <c r="D315" t="s">
        <v>5905</v>
      </c>
      <c r="E315" t="s">
        <v>5904</v>
      </c>
      <c r="F315" t="s">
        <v>5905</v>
      </c>
      <c r="G315" s="4">
        <v>1</v>
      </c>
      <c r="H315" t="s">
        <v>5905</v>
      </c>
      <c r="I315" t="s">
        <v>5909</v>
      </c>
      <c r="J315" t="s">
        <v>5912</v>
      </c>
    </row>
    <row r="316" spans="1:10">
      <c r="A316" t="s">
        <v>901</v>
      </c>
      <c r="B316" s="2">
        <v>43.5</v>
      </c>
      <c r="C316" s="2">
        <v>6.38</v>
      </c>
      <c r="D316" t="s">
        <v>5904</v>
      </c>
      <c r="E316" t="s">
        <v>5905</v>
      </c>
      <c r="F316" t="s">
        <v>5904</v>
      </c>
      <c r="G316" s="4">
        <v>1</v>
      </c>
      <c r="H316" t="s">
        <v>5905</v>
      </c>
      <c r="I316" t="s">
        <v>5908</v>
      </c>
      <c r="J316" t="s">
        <v>5907</v>
      </c>
    </row>
    <row r="317" spans="1:10">
      <c r="A317" t="s">
        <v>904</v>
      </c>
      <c r="B317" s="2">
        <v>25.364999999999998</v>
      </c>
      <c r="C317" s="2">
        <v>5.19</v>
      </c>
      <c r="D317" t="s">
        <v>5904</v>
      </c>
      <c r="E317" t="s">
        <v>5904</v>
      </c>
      <c r="F317" t="s">
        <v>5904</v>
      </c>
      <c r="G317" s="4">
        <v>2</v>
      </c>
      <c r="H317" t="s">
        <v>5904</v>
      </c>
      <c r="I317" t="s">
        <v>5909</v>
      </c>
      <c r="J317" t="s">
        <v>5910</v>
      </c>
    </row>
    <row r="318" spans="1:10">
      <c r="A318" t="s">
        <v>906</v>
      </c>
      <c r="B318" s="2">
        <v>28.594999999999999</v>
      </c>
      <c r="C318" s="2">
        <v>10.210000000000001</v>
      </c>
      <c r="D318" t="s">
        <v>5904</v>
      </c>
      <c r="E318" t="s">
        <v>5904</v>
      </c>
      <c r="F318" t="s">
        <v>5904</v>
      </c>
      <c r="G318" s="4">
        <v>0</v>
      </c>
      <c r="H318" t="s">
        <v>5904</v>
      </c>
      <c r="I318" t="s">
        <v>5906</v>
      </c>
      <c r="J318" t="s">
        <v>5910</v>
      </c>
    </row>
    <row r="319" spans="1:10">
      <c r="A319" t="s">
        <v>908</v>
      </c>
      <c r="B319" s="2">
        <v>29.83</v>
      </c>
      <c r="C319" s="2">
        <v>9.6999999999999993</v>
      </c>
      <c r="D319" t="s">
        <v>5905</v>
      </c>
      <c r="E319" t="s">
        <v>5904</v>
      </c>
      <c r="F319" t="s">
        <v>5905</v>
      </c>
      <c r="G319" s="4">
        <v>1</v>
      </c>
      <c r="H319" t="s">
        <v>5905</v>
      </c>
      <c r="I319" t="s">
        <v>5906</v>
      </c>
      <c r="J319" t="s">
        <v>5910</v>
      </c>
    </row>
    <row r="320" spans="1:10">
      <c r="A320" t="s">
        <v>911</v>
      </c>
      <c r="B320" s="2">
        <v>24.7</v>
      </c>
      <c r="C320" s="2">
        <v>10.25</v>
      </c>
      <c r="D320" t="s">
        <v>5904</v>
      </c>
      <c r="E320" t="s">
        <v>5904</v>
      </c>
      <c r="F320" t="s">
        <v>5904</v>
      </c>
      <c r="G320" s="4">
        <v>3</v>
      </c>
      <c r="H320" t="s">
        <v>5904</v>
      </c>
      <c r="I320" t="s">
        <v>5906</v>
      </c>
      <c r="J320" t="s">
        <v>5911</v>
      </c>
    </row>
    <row r="321" spans="1:10">
      <c r="A321" t="s">
        <v>914</v>
      </c>
      <c r="B321" s="2">
        <v>17.940000000000001</v>
      </c>
      <c r="C321" s="2">
        <v>9.77</v>
      </c>
      <c r="D321" t="s">
        <v>5904</v>
      </c>
      <c r="E321" t="s">
        <v>5904</v>
      </c>
      <c r="F321" t="s">
        <v>5904</v>
      </c>
      <c r="G321" s="4">
        <v>0</v>
      </c>
      <c r="H321" t="s">
        <v>5905</v>
      </c>
      <c r="I321" t="s">
        <v>5906</v>
      </c>
      <c r="J321" t="s">
        <v>5912</v>
      </c>
    </row>
    <row r="322" spans="1:10">
      <c r="A322" t="s">
        <v>917</v>
      </c>
      <c r="B322" s="2">
        <v>21.08</v>
      </c>
      <c r="C322" s="2">
        <v>4.83</v>
      </c>
      <c r="D322" t="s">
        <v>5904</v>
      </c>
      <c r="E322" t="s">
        <v>5904</v>
      </c>
      <c r="F322" t="s">
        <v>5905</v>
      </c>
      <c r="G322" s="4">
        <v>1</v>
      </c>
      <c r="H322" t="s">
        <v>5905</v>
      </c>
      <c r="I322" t="s">
        <v>5909</v>
      </c>
      <c r="J322" t="s">
        <v>5911</v>
      </c>
    </row>
    <row r="323" spans="1:10">
      <c r="A323" t="s">
        <v>920</v>
      </c>
      <c r="B323" s="2">
        <v>37.715000000000003</v>
      </c>
      <c r="C323" s="2">
        <v>10.86</v>
      </c>
      <c r="D323" t="s">
        <v>5905</v>
      </c>
      <c r="E323" t="s">
        <v>5904</v>
      </c>
      <c r="F323" t="s">
        <v>5904</v>
      </c>
      <c r="G323" s="4">
        <v>0</v>
      </c>
      <c r="H323" t="s">
        <v>5904</v>
      </c>
      <c r="I323" t="s">
        <v>5906</v>
      </c>
      <c r="J323" t="s">
        <v>5907</v>
      </c>
    </row>
    <row r="324" spans="1:10">
      <c r="A324" t="s">
        <v>923</v>
      </c>
      <c r="B324" s="2">
        <v>22.39</v>
      </c>
      <c r="C324" s="2">
        <v>9.5299999999999994</v>
      </c>
      <c r="D324" t="s">
        <v>5905</v>
      </c>
      <c r="E324" t="s">
        <v>5904</v>
      </c>
      <c r="F324" t="s">
        <v>5904</v>
      </c>
      <c r="G324" s="4">
        <v>0</v>
      </c>
      <c r="H324" t="s">
        <v>5905</v>
      </c>
      <c r="I324" t="s">
        <v>5906</v>
      </c>
      <c r="J324" t="s">
        <v>5911</v>
      </c>
    </row>
    <row r="325" spans="1:10">
      <c r="A325" t="s">
        <v>925</v>
      </c>
      <c r="B325" s="2">
        <v>28.78</v>
      </c>
      <c r="C325" s="2">
        <v>5.68</v>
      </c>
      <c r="D325" t="s">
        <v>5904</v>
      </c>
      <c r="E325" t="s">
        <v>5904</v>
      </c>
      <c r="F325" t="s">
        <v>5904</v>
      </c>
      <c r="G325" s="4">
        <v>0</v>
      </c>
      <c r="H325" t="s">
        <v>5905</v>
      </c>
      <c r="I325" t="s">
        <v>5909</v>
      </c>
      <c r="J325" t="s">
        <v>5910</v>
      </c>
    </row>
    <row r="326" spans="1:10">
      <c r="A326" t="s">
        <v>927</v>
      </c>
      <c r="B326" s="2">
        <v>18.329999999999998</v>
      </c>
      <c r="C326" s="2">
        <v>5.57</v>
      </c>
      <c r="D326" t="s">
        <v>5905</v>
      </c>
      <c r="E326" t="s">
        <v>5904</v>
      </c>
      <c r="F326" t="s">
        <v>5904</v>
      </c>
      <c r="G326" s="4">
        <v>0</v>
      </c>
      <c r="H326" t="s">
        <v>5905</v>
      </c>
      <c r="I326" t="s">
        <v>5909</v>
      </c>
      <c r="J326" t="s">
        <v>5912</v>
      </c>
    </row>
    <row r="327" spans="1:10">
      <c r="A327" t="s">
        <v>930</v>
      </c>
      <c r="B327" s="2">
        <v>26.39</v>
      </c>
      <c r="C327" s="2">
        <v>4.58</v>
      </c>
      <c r="D327" t="s">
        <v>5905</v>
      </c>
      <c r="E327" t="s">
        <v>5904</v>
      </c>
      <c r="F327" t="s">
        <v>5904</v>
      </c>
      <c r="G327" s="4">
        <v>1</v>
      </c>
      <c r="H327" t="s">
        <v>5905</v>
      </c>
      <c r="I327" t="s">
        <v>5909</v>
      </c>
      <c r="J327" t="s">
        <v>5910</v>
      </c>
    </row>
    <row r="328" spans="1:10">
      <c r="A328" t="s">
        <v>933</v>
      </c>
      <c r="B328" s="2">
        <v>19.260000000000002</v>
      </c>
      <c r="C328" s="2">
        <v>8.9600000000000009</v>
      </c>
      <c r="D328" t="s">
        <v>5905</v>
      </c>
      <c r="E328" t="s">
        <v>5904</v>
      </c>
      <c r="F328" t="s">
        <v>5904</v>
      </c>
      <c r="G328" s="4">
        <v>1</v>
      </c>
      <c r="H328" t="s">
        <v>5905</v>
      </c>
      <c r="I328" t="s">
        <v>5906</v>
      </c>
      <c r="J328" t="s">
        <v>5911</v>
      </c>
    </row>
    <row r="329" spans="1:10">
      <c r="A329" t="s">
        <v>935</v>
      </c>
      <c r="B329" s="2">
        <v>26.92</v>
      </c>
      <c r="C329" s="2">
        <v>6.09</v>
      </c>
      <c r="D329" t="s">
        <v>5904</v>
      </c>
      <c r="E329" t="s">
        <v>5904</v>
      </c>
      <c r="F329" t="s">
        <v>5904</v>
      </c>
      <c r="G329" s="4">
        <v>0</v>
      </c>
      <c r="H329" t="s">
        <v>5905</v>
      </c>
      <c r="I329" t="s">
        <v>5908</v>
      </c>
      <c r="J329" t="s">
        <v>5910</v>
      </c>
    </row>
    <row r="330" spans="1:10">
      <c r="A330" t="s">
        <v>938</v>
      </c>
      <c r="B330" s="2">
        <v>19.73</v>
      </c>
      <c r="C330" s="2">
        <v>4.3600000000000003</v>
      </c>
      <c r="D330" t="s">
        <v>5904</v>
      </c>
      <c r="E330" t="s">
        <v>5904</v>
      </c>
      <c r="F330" t="s">
        <v>5904</v>
      </c>
      <c r="G330" s="4">
        <v>0</v>
      </c>
      <c r="H330" t="s">
        <v>5905</v>
      </c>
      <c r="I330" t="s">
        <v>5909</v>
      </c>
      <c r="J330" t="s">
        <v>5911</v>
      </c>
    </row>
    <row r="331" spans="1:10">
      <c r="A331" t="s">
        <v>940</v>
      </c>
      <c r="B331" s="2">
        <v>23.56</v>
      </c>
      <c r="C331" s="2">
        <v>11.74</v>
      </c>
      <c r="D331" t="s">
        <v>5905</v>
      </c>
      <c r="E331" t="s">
        <v>5904</v>
      </c>
      <c r="F331" t="s">
        <v>5904</v>
      </c>
      <c r="G331" s="4">
        <v>0</v>
      </c>
      <c r="H331" t="s">
        <v>5905</v>
      </c>
      <c r="I331" t="s">
        <v>5906</v>
      </c>
      <c r="J331" t="s">
        <v>5911</v>
      </c>
    </row>
    <row r="332" spans="1:10">
      <c r="A332" t="s">
        <v>943</v>
      </c>
      <c r="B332" s="2">
        <v>37.67</v>
      </c>
      <c r="C332" s="2">
        <v>5.89</v>
      </c>
      <c r="D332" t="s">
        <v>5904</v>
      </c>
      <c r="E332" t="s">
        <v>5904</v>
      </c>
      <c r="F332" t="s">
        <v>5904</v>
      </c>
      <c r="G332" s="4">
        <v>1</v>
      </c>
      <c r="H332" t="s">
        <v>5905</v>
      </c>
      <c r="I332" t="s">
        <v>5908</v>
      </c>
      <c r="J332" t="s">
        <v>5907</v>
      </c>
    </row>
    <row r="333" spans="1:10">
      <c r="A333" t="s">
        <v>946</v>
      </c>
      <c r="B333" s="2">
        <v>18.73</v>
      </c>
      <c r="C333" s="2">
        <v>10.64</v>
      </c>
      <c r="D333" t="s">
        <v>5904</v>
      </c>
      <c r="E333" t="s">
        <v>5904</v>
      </c>
      <c r="F333" t="s">
        <v>5904</v>
      </c>
      <c r="G333" s="4">
        <v>2</v>
      </c>
      <c r="H333" t="s">
        <v>5905</v>
      </c>
      <c r="I333" t="s">
        <v>5906</v>
      </c>
      <c r="J333" t="s">
        <v>5911</v>
      </c>
    </row>
    <row r="334" spans="1:10">
      <c r="A334" t="s">
        <v>948</v>
      </c>
      <c r="B334" s="2">
        <v>33.090000000000003</v>
      </c>
      <c r="C334" s="2">
        <v>6.06</v>
      </c>
      <c r="D334" t="s">
        <v>5904</v>
      </c>
      <c r="E334" t="s">
        <v>5904</v>
      </c>
      <c r="F334" t="s">
        <v>5905</v>
      </c>
      <c r="G334" s="4">
        <v>1</v>
      </c>
      <c r="H334" t="s">
        <v>5905</v>
      </c>
      <c r="I334" t="s">
        <v>5908</v>
      </c>
      <c r="J334" t="s">
        <v>5907</v>
      </c>
    </row>
    <row r="335" spans="1:10">
      <c r="A335" t="s">
        <v>951</v>
      </c>
      <c r="B335" s="2">
        <v>18.329999999999998</v>
      </c>
      <c r="C335" s="2">
        <v>7.46</v>
      </c>
      <c r="D335" t="s">
        <v>5905</v>
      </c>
      <c r="E335" t="s">
        <v>5904</v>
      </c>
      <c r="F335" t="s">
        <v>5904</v>
      </c>
      <c r="G335" s="4">
        <v>1</v>
      </c>
      <c r="H335" t="s">
        <v>5905</v>
      </c>
      <c r="I335" t="s">
        <v>5906</v>
      </c>
      <c r="J335" t="s">
        <v>5912</v>
      </c>
    </row>
    <row r="336" spans="1:10">
      <c r="A336" t="s">
        <v>954</v>
      </c>
      <c r="B336" s="2">
        <v>27.74</v>
      </c>
      <c r="C336" s="2">
        <v>4.68</v>
      </c>
      <c r="D336" t="s">
        <v>5905</v>
      </c>
      <c r="E336" t="s">
        <v>5904</v>
      </c>
      <c r="F336" t="s">
        <v>5904</v>
      </c>
      <c r="G336" s="4">
        <v>2</v>
      </c>
      <c r="H336" t="s">
        <v>5905</v>
      </c>
      <c r="I336" t="s">
        <v>5909</v>
      </c>
      <c r="J336" t="s">
        <v>5910</v>
      </c>
    </row>
    <row r="337" spans="1:10">
      <c r="A337" t="s">
        <v>956</v>
      </c>
      <c r="B337" s="2">
        <v>24.2</v>
      </c>
      <c r="C337" s="2">
        <v>6.15</v>
      </c>
      <c r="D337" t="s">
        <v>5904</v>
      </c>
      <c r="E337" t="s">
        <v>5904</v>
      </c>
      <c r="F337" t="s">
        <v>5904</v>
      </c>
      <c r="G337" s="4">
        <v>1</v>
      </c>
      <c r="H337" t="s">
        <v>5905</v>
      </c>
      <c r="I337" t="s">
        <v>5908</v>
      </c>
      <c r="J337" t="s">
        <v>5911</v>
      </c>
    </row>
    <row r="338" spans="1:10">
      <c r="A338" t="s">
        <v>959</v>
      </c>
      <c r="B338" s="2">
        <v>22.03</v>
      </c>
      <c r="C338" s="2">
        <v>4.28</v>
      </c>
      <c r="D338" t="s">
        <v>5905</v>
      </c>
      <c r="E338" t="s">
        <v>5904</v>
      </c>
      <c r="F338" t="s">
        <v>5904</v>
      </c>
      <c r="G338" s="4">
        <v>0</v>
      </c>
      <c r="H338" t="s">
        <v>5905</v>
      </c>
      <c r="I338" t="s">
        <v>5909</v>
      </c>
      <c r="J338" t="s">
        <v>5911</v>
      </c>
    </row>
    <row r="339" spans="1:10">
      <c r="A339" t="s">
        <v>962</v>
      </c>
      <c r="B339" s="2">
        <v>26.885000000000002</v>
      </c>
      <c r="C339" s="2">
        <v>9.86</v>
      </c>
      <c r="D339" t="s">
        <v>5904</v>
      </c>
      <c r="E339" t="s">
        <v>5904</v>
      </c>
      <c r="F339" t="s">
        <v>5904</v>
      </c>
      <c r="G339" s="4">
        <v>3</v>
      </c>
      <c r="H339" t="s">
        <v>5905</v>
      </c>
      <c r="I339" t="s">
        <v>5906</v>
      </c>
      <c r="J339" t="s">
        <v>5910</v>
      </c>
    </row>
    <row r="340" spans="1:10">
      <c r="A340" t="s">
        <v>963</v>
      </c>
      <c r="B340" s="2">
        <v>16.36</v>
      </c>
      <c r="C340" s="2">
        <v>11.19</v>
      </c>
      <c r="D340" t="s">
        <v>5904</v>
      </c>
      <c r="E340" t="s">
        <v>5904</v>
      </c>
      <c r="F340" t="s">
        <v>5904</v>
      </c>
      <c r="G340" s="4">
        <v>0</v>
      </c>
      <c r="H340" t="s">
        <v>5905</v>
      </c>
      <c r="I340" t="s">
        <v>5906</v>
      </c>
      <c r="J340" t="s">
        <v>5912</v>
      </c>
    </row>
    <row r="341" spans="1:10">
      <c r="A341" t="s">
        <v>965</v>
      </c>
      <c r="B341" s="2">
        <v>32.299999999999997</v>
      </c>
      <c r="C341" s="2">
        <v>4.8899999999999997</v>
      </c>
      <c r="D341" t="s">
        <v>5905</v>
      </c>
      <c r="E341" t="s">
        <v>5904</v>
      </c>
      <c r="F341" t="s">
        <v>5905</v>
      </c>
      <c r="G341" s="4">
        <v>1</v>
      </c>
      <c r="H341" t="s">
        <v>5904</v>
      </c>
      <c r="I341" t="s">
        <v>5909</v>
      </c>
      <c r="J341" t="s">
        <v>5907</v>
      </c>
    </row>
    <row r="342" spans="1:10">
      <c r="A342" t="s">
        <v>968</v>
      </c>
      <c r="B342" s="2">
        <v>16.05</v>
      </c>
      <c r="C342" s="2">
        <v>4.3499999999999996</v>
      </c>
      <c r="D342" t="s">
        <v>5905</v>
      </c>
      <c r="E342" t="s">
        <v>5904</v>
      </c>
      <c r="F342" t="s">
        <v>5904</v>
      </c>
      <c r="G342" s="4">
        <v>0</v>
      </c>
      <c r="H342" t="s">
        <v>5905</v>
      </c>
      <c r="I342" t="s">
        <v>5909</v>
      </c>
      <c r="J342" t="s">
        <v>5912</v>
      </c>
    </row>
    <row r="343" spans="1:10">
      <c r="A343" t="s">
        <v>971</v>
      </c>
      <c r="B343" s="2">
        <v>29.07</v>
      </c>
      <c r="C343" s="2">
        <v>8.66</v>
      </c>
      <c r="D343" t="s">
        <v>5905</v>
      </c>
      <c r="E343" t="s">
        <v>5904</v>
      </c>
      <c r="F343" t="s">
        <v>5904</v>
      </c>
      <c r="G343" s="4">
        <v>2</v>
      </c>
      <c r="H343" t="s">
        <v>5905</v>
      </c>
      <c r="I343" t="s">
        <v>5906</v>
      </c>
      <c r="J343" t="s">
        <v>5910</v>
      </c>
    </row>
    <row r="344" spans="1:10">
      <c r="A344" t="s">
        <v>974</v>
      </c>
      <c r="B344" s="2">
        <v>17.43</v>
      </c>
      <c r="C344" s="2">
        <v>8.64</v>
      </c>
      <c r="D344" t="s">
        <v>5904</v>
      </c>
      <c r="E344" t="s">
        <v>5904</v>
      </c>
      <c r="F344" t="s">
        <v>5904</v>
      </c>
      <c r="G344" s="4">
        <v>0</v>
      </c>
      <c r="H344" t="s">
        <v>5905</v>
      </c>
      <c r="I344" t="s">
        <v>5906</v>
      </c>
      <c r="J344" t="s">
        <v>5912</v>
      </c>
    </row>
    <row r="345" spans="1:10">
      <c r="A345" t="s">
        <v>976</v>
      </c>
      <c r="B345" s="2">
        <v>19.329999999999998</v>
      </c>
      <c r="C345" s="2">
        <v>4.2699999999999996</v>
      </c>
      <c r="D345" t="s">
        <v>5904</v>
      </c>
      <c r="E345" t="s">
        <v>5904</v>
      </c>
      <c r="F345" t="s">
        <v>5904</v>
      </c>
      <c r="G345" s="4">
        <v>0</v>
      </c>
      <c r="H345" t="s">
        <v>5905</v>
      </c>
      <c r="I345" t="s">
        <v>5909</v>
      </c>
      <c r="J345" t="s">
        <v>5911</v>
      </c>
    </row>
    <row r="346" spans="1:10">
      <c r="A346" t="s">
        <v>979</v>
      </c>
      <c r="B346" s="2">
        <v>30.52</v>
      </c>
      <c r="C346" s="2">
        <v>4.21</v>
      </c>
      <c r="D346" t="s">
        <v>5904</v>
      </c>
      <c r="E346" t="s">
        <v>5904</v>
      </c>
      <c r="F346" t="s">
        <v>5904</v>
      </c>
      <c r="G346" s="4">
        <v>1</v>
      </c>
      <c r="H346" t="s">
        <v>5905</v>
      </c>
      <c r="I346" t="s">
        <v>5909</v>
      </c>
      <c r="J346" t="s">
        <v>5907</v>
      </c>
    </row>
    <row r="347" spans="1:10">
      <c r="A347" t="s">
        <v>982</v>
      </c>
      <c r="B347" s="2">
        <v>39.21</v>
      </c>
      <c r="C347" s="2">
        <v>5.04</v>
      </c>
      <c r="D347" t="s">
        <v>5904</v>
      </c>
      <c r="E347" t="s">
        <v>5904</v>
      </c>
      <c r="F347" t="s">
        <v>5905</v>
      </c>
      <c r="G347" s="4">
        <v>1</v>
      </c>
      <c r="H347" t="s">
        <v>5905</v>
      </c>
      <c r="I347" t="s">
        <v>5909</v>
      </c>
      <c r="J347" t="s">
        <v>5907</v>
      </c>
    </row>
    <row r="348" spans="1:10">
      <c r="A348" t="s">
        <v>984</v>
      </c>
      <c r="B348" s="2">
        <v>26.98</v>
      </c>
      <c r="C348" s="2">
        <v>5.21</v>
      </c>
      <c r="D348" t="s">
        <v>5905</v>
      </c>
      <c r="E348" t="s">
        <v>5904</v>
      </c>
      <c r="F348" t="s">
        <v>5904</v>
      </c>
      <c r="G348" s="4">
        <v>2</v>
      </c>
      <c r="H348" t="s">
        <v>5905</v>
      </c>
      <c r="I348" t="s">
        <v>5909</v>
      </c>
      <c r="J348" t="s">
        <v>5910</v>
      </c>
    </row>
    <row r="349" spans="1:10">
      <c r="A349" t="s">
        <v>987</v>
      </c>
      <c r="B349" s="2">
        <v>25.84</v>
      </c>
      <c r="C349" s="2">
        <v>8.83</v>
      </c>
      <c r="D349" t="s">
        <v>5904</v>
      </c>
      <c r="E349" t="s">
        <v>5904</v>
      </c>
      <c r="F349" t="s">
        <v>5904</v>
      </c>
      <c r="G349" s="4">
        <v>0</v>
      </c>
      <c r="H349" t="s">
        <v>5904</v>
      </c>
      <c r="I349" t="s">
        <v>5906</v>
      </c>
      <c r="J349" t="s">
        <v>5910</v>
      </c>
    </row>
    <row r="350" spans="1:10">
      <c r="A350" t="s">
        <v>990</v>
      </c>
      <c r="B350" s="2">
        <v>28.31</v>
      </c>
      <c r="C350" s="2">
        <v>8.4700000000000006</v>
      </c>
      <c r="D350" t="s">
        <v>5905</v>
      </c>
      <c r="E350" t="s">
        <v>5904</v>
      </c>
      <c r="F350" t="s">
        <v>5904</v>
      </c>
      <c r="G350" s="4">
        <v>2</v>
      </c>
      <c r="H350" t="s">
        <v>5905</v>
      </c>
      <c r="I350" t="s">
        <v>5906</v>
      </c>
      <c r="J350" t="s">
        <v>5910</v>
      </c>
    </row>
    <row r="351" spans="1:10">
      <c r="A351" t="s">
        <v>993</v>
      </c>
      <c r="B351" s="2">
        <v>23.94</v>
      </c>
      <c r="C351" s="2">
        <v>4.2</v>
      </c>
      <c r="D351" t="s">
        <v>5904</v>
      </c>
      <c r="E351" t="s">
        <v>5904</v>
      </c>
      <c r="F351" t="s">
        <v>5904</v>
      </c>
      <c r="G351" s="4">
        <v>0</v>
      </c>
      <c r="H351" t="s">
        <v>5905</v>
      </c>
      <c r="I351" t="s">
        <v>5909</v>
      </c>
      <c r="J351" t="s">
        <v>5911</v>
      </c>
    </row>
    <row r="352" spans="1:10">
      <c r="A352" t="s">
        <v>996</v>
      </c>
      <c r="B352" s="2">
        <v>20.03</v>
      </c>
      <c r="C352" s="2">
        <v>6.14</v>
      </c>
      <c r="D352" t="s">
        <v>5905</v>
      </c>
      <c r="E352" t="s">
        <v>5904</v>
      </c>
      <c r="F352" t="s">
        <v>5904</v>
      </c>
      <c r="G352" s="4">
        <v>0</v>
      </c>
      <c r="H352" t="s">
        <v>5905</v>
      </c>
      <c r="I352" t="s">
        <v>5908</v>
      </c>
      <c r="J352" t="s">
        <v>5911</v>
      </c>
    </row>
    <row r="353" spans="1:10">
      <c r="A353" t="s">
        <v>999</v>
      </c>
      <c r="B353" s="2">
        <v>41.42</v>
      </c>
      <c r="C353" s="2">
        <v>6.07</v>
      </c>
      <c r="D353" t="s">
        <v>5904</v>
      </c>
      <c r="E353" t="s">
        <v>5904</v>
      </c>
      <c r="F353" t="s">
        <v>5904</v>
      </c>
      <c r="G353" s="4">
        <v>0</v>
      </c>
      <c r="H353" t="s">
        <v>5904</v>
      </c>
      <c r="I353" t="s">
        <v>5908</v>
      </c>
      <c r="J353" t="s">
        <v>5907</v>
      </c>
    </row>
    <row r="354" spans="1:10">
      <c r="A354" t="s">
        <v>1002</v>
      </c>
      <c r="B354" s="2">
        <v>36.67</v>
      </c>
      <c r="C354" s="2">
        <v>10.210000000000001</v>
      </c>
      <c r="D354" t="s">
        <v>5904</v>
      </c>
      <c r="E354" t="s">
        <v>5904</v>
      </c>
      <c r="F354" t="s">
        <v>5904</v>
      </c>
      <c r="G354" s="4">
        <v>0</v>
      </c>
      <c r="H354" t="s">
        <v>5904</v>
      </c>
      <c r="I354" t="s">
        <v>5906</v>
      </c>
      <c r="J354" t="s">
        <v>5907</v>
      </c>
    </row>
    <row r="355" spans="1:10">
      <c r="A355" t="s">
        <v>1004</v>
      </c>
      <c r="B355" s="2">
        <v>27.645</v>
      </c>
      <c r="C355" s="2">
        <v>4.6900000000000004</v>
      </c>
      <c r="D355" t="s">
        <v>5904</v>
      </c>
      <c r="E355" t="s">
        <v>5904</v>
      </c>
      <c r="F355" t="s">
        <v>5904</v>
      </c>
      <c r="G355" s="4">
        <v>0</v>
      </c>
      <c r="H355" t="s">
        <v>5904</v>
      </c>
      <c r="I355" t="s">
        <v>5909</v>
      </c>
      <c r="J355" t="s">
        <v>5910</v>
      </c>
    </row>
    <row r="356" spans="1:10">
      <c r="A356" t="s">
        <v>1007</v>
      </c>
      <c r="B356" s="2">
        <v>22.72</v>
      </c>
      <c r="C356" s="2">
        <v>5.71</v>
      </c>
      <c r="D356" t="s">
        <v>5904</v>
      </c>
      <c r="E356" t="s">
        <v>5904</v>
      </c>
      <c r="F356" t="s">
        <v>5904</v>
      </c>
      <c r="G356" s="4">
        <v>0</v>
      </c>
      <c r="H356" t="s">
        <v>5905</v>
      </c>
      <c r="I356" t="s">
        <v>5908</v>
      </c>
      <c r="J356" t="s">
        <v>5911</v>
      </c>
    </row>
    <row r="357" spans="1:10">
      <c r="A357" t="s">
        <v>1010</v>
      </c>
      <c r="B357" s="2">
        <v>36.520000000000003</v>
      </c>
      <c r="C357" s="2">
        <v>9.07</v>
      </c>
      <c r="D357" t="s">
        <v>5905</v>
      </c>
      <c r="E357" t="s">
        <v>5904</v>
      </c>
      <c r="F357" t="s">
        <v>5905</v>
      </c>
      <c r="G357" s="4">
        <v>1</v>
      </c>
      <c r="H357" t="s">
        <v>5904</v>
      </c>
      <c r="I357" t="s">
        <v>5906</v>
      </c>
      <c r="J357" t="s">
        <v>5907</v>
      </c>
    </row>
    <row r="358" spans="1:10">
      <c r="A358" t="s">
        <v>1013</v>
      </c>
      <c r="B358" s="2">
        <v>33.96</v>
      </c>
      <c r="C358" s="2">
        <v>4.99</v>
      </c>
      <c r="D358" t="s">
        <v>5904</v>
      </c>
      <c r="E358" t="s">
        <v>5904</v>
      </c>
      <c r="F358" t="s">
        <v>5904</v>
      </c>
      <c r="G358" s="4">
        <v>0</v>
      </c>
      <c r="H358" t="s">
        <v>5905</v>
      </c>
      <c r="I358" t="s">
        <v>5909</v>
      </c>
      <c r="J358" t="s">
        <v>5907</v>
      </c>
    </row>
    <row r="359" spans="1:10">
      <c r="A359" t="s">
        <v>1016</v>
      </c>
      <c r="B359" s="2">
        <v>26.695</v>
      </c>
      <c r="C359" s="2">
        <v>8.31</v>
      </c>
      <c r="D359" t="s">
        <v>5904</v>
      </c>
      <c r="E359" t="s">
        <v>5904</v>
      </c>
      <c r="F359" t="s">
        <v>5904</v>
      </c>
      <c r="G359" s="4">
        <v>0</v>
      </c>
      <c r="H359" t="s">
        <v>5905</v>
      </c>
      <c r="I359" t="s">
        <v>5906</v>
      </c>
      <c r="J359" t="s">
        <v>5910</v>
      </c>
    </row>
    <row r="360" spans="1:10">
      <c r="A360" t="s">
        <v>1019</v>
      </c>
      <c r="B360" s="2">
        <v>18.45</v>
      </c>
      <c r="C360" s="2">
        <v>5.07</v>
      </c>
      <c r="D360" t="s">
        <v>5905</v>
      </c>
      <c r="E360" t="s">
        <v>5904</v>
      </c>
      <c r="F360" t="s">
        <v>5904</v>
      </c>
      <c r="G360" s="4">
        <v>0</v>
      </c>
      <c r="H360" t="s">
        <v>5905</v>
      </c>
      <c r="I360" t="s">
        <v>5909</v>
      </c>
      <c r="J360" t="s">
        <v>5912</v>
      </c>
    </row>
    <row r="361" spans="1:10">
      <c r="A361" t="s">
        <v>1022</v>
      </c>
      <c r="B361" s="2">
        <v>33.18</v>
      </c>
      <c r="C361" s="2">
        <v>4.79</v>
      </c>
      <c r="D361" t="s">
        <v>5904</v>
      </c>
      <c r="E361" t="s">
        <v>5904</v>
      </c>
      <c r="F361" t="s">
        <v>5904</v>
      </c>
      <c r="G361" s="4">
        <v>0</v>
      </c>
      <c r="H361" t="s">
        <v>5905</v>
      </c>
      <c r="I361" t="s">
        <v>5909</v>
      </c>
      <c r="J361" t="s">
        <v>5907</v>
      </c>
    </row>
    <row r="362" spans="1:10">
      <c r="A362" t="s">
        <v>1024</v>
      </c>
      <c r="B362" s="2">
        <v>36.1</v>
      </c>
      <c r="C362" s="2">
        <v>11.39</v>
      </c>
      <c r="D362" t="s">
        <v>5905</v>
      </c>
      <c r="E362" t="s">
        <v>5904</v>
      </c>
      <c r="F362" t="s">
        <v>5904</v>
      </c>
      <c r="G362" s="4">
        <v>2</v>
      </c>
      <c r="H362" t="s">
        <v>5904</v>
      </c>
      <c r="I362" t="s">
        <v>5906</v>
      </c>
      <c r="J362" t="s">
        <v>5907</v>
      </c>
    </row>
    <row r="363" spans="1:10">
      <c r="A363" t="s">
        <v>1027</v>
      </c>
      <c r="B363" s="2">
        <v>22.77</v>
      </c>
      <c r="C363" s="2">
        <v>6</v>
      </c>
      <c r="D363" t="s">
        <v>5904</v>
      </c>
      <c r="E363" t="s">
        <v>5904</v>
      </c>
      <c r="F363" t="s">
        <v>5904</v>
      </c>
      <c r="G363" s="4">
        <v>0</v>
      </c>
      <c r="H363" t="s">
        <v>5905</v>
      </c>
      <c r="I363" t="s">
        <v>5908</v>
      </c>
      <c r="J363" t="s">
        <v>5911</v>
      </c>
    </row>
    <row r="364" spans="1:10">
      <c r="A364" t="s">
        <v>1029</v>
      </c>
      <c r="B364" s="2">
        <v>21.24</v>
      </c>
      <c r="C364" s="2">
        <v>5.13</v>
      </c>
      <c r="D364" t="s">
        <v>5904</v>
      </c>
      <c r="E364" t="s">
        <v>5904</v>
      </c>
      <c r="F364" t="s">
        <v>5904</v>
      </c>
      <c r="G364" s="4">
        <v>0</v>
      </c>
      <c r="H364" t="s">
        <v>5905</v>
      </c>
      <c r="I364" t="s">
        <v>5909</v>
      </c>
      <c r="J364" t="s">
        <v>5911</v>
      </c>
    </row>
    <row r="365" spans="1:10">
      <c r="A365" t="s">
        <v>1032</v>
      </c>
      <c r="B365" s="2">
        <v>17.600000000000001</v>
      </c>
      <c r="C365" s="2">
        <v>5.26</v>
      </c>
      <c r="D365" t="s">
        <v>5905</v>
      </c>
      <c r="E365" t="s">
        <v>5904</v>
      </c>
      <c r="F365" t="s">
        <v>5904</v>
      </c>
      <c r="G365" s="4">
        <v>0</v>
      </c>
      <c r="H365" t="s">
        <v>5905</v>
      </c>
      <c r="I365" t="s">
        <v>5909</v>
      </c>
      <c r="J365" t="s">
        <v>5912</v>
      </c>
    </row>
    <row r="366" spans="1:10">
      <c r="A366" t="s">
        <v>1035</v>
      </c>
      <c r="B366" s="2">
        <v>26.29</v>
      </c>
      <c r="C366" s="2">
        <v>6.84</v>
      </c>
      <c r="D366" t="s">
        <v>5904</v>
      </c>
      <c r="E366" t="s">
        <v>5904</v>
      </c>
      <c r="F366" t="s">
        <v>5904</v>
      </c>
      <c r="G366" s="4">
        <v>0</v>
      </c>
      <c r="H366" t="s">
        <v>5905</v>
      </c>
      <c r="I366" t="s">
        <v>5906</v>
      </c>
      <c r="J366" t="s">
        <v>5910</v>
      </c>
    </row>
    <row r="367" spans="1:10">
      <c r="A367" t="s">
        <v>1038</v>
      </c>
      <c r="B367" s="2">
        <v>35.31</v>
      </c>
      <c r="C367" s="2">
        <v>9.0399999999999991</v>
      </c>
      <c r="D367" t="s">
        <v>5904</v>
      </c>
      <c r="E367" t="s">
        <v>5904</v>
      </c>
      <c r="F367" t="s">
        <v>5904</v>
      </c>
      <c r="G367" s="4">
        <v>0</v>
      </c>
      <c r="H367" t="s">
        <v>5904</v>
      </c>
      <c r="I367" t="s">
        <v>5906</v>
      </c>
      <c r="J367" t="s">
        <v>5907</v>
      </c>
    </row>
    <row r="368" spans="1:10">
      <c r="A368" t="s">
        <v>1041</v>
      </c>
      <c r="B368" s="2">
        <v>27.04</v>
      </c>
      <c r="C368" s="2">
        <v>4.0999999999999996</v>
      </c>
      <c r="D368" t="s">
        <v>5904</v>
      </c>
      <c r="E368" t="s">
        <v>5904</v>
      </c>
      <c r="F368" t="s">
        <v>5904</v>
      </c>
      <c r="G368" s="4">
        <v>1</v>
      </c>
      <c r="H368" t="s">
        <v>5905</v>
      </c>
      <c r="I368" t="s">
        <v>5909</v>
      </c>
      <c r="J368" t="s">
        <v>5910</v>
      </c>
    </row>
    <row r="369" spans="1:10">
      <c r="A369" t="s">
        <v>1044</v>
      </c>
      <c r="B369" s="2">
        <v>30.23</v>
      </c>
      <c r="C369" s="2">
        <v>4.2300000000000004</v>
      </c>
      <c r="D369" t="s">
        <v>5905</v>
      </c>
      <c r="E369" t="s">
        <v>5904</v>
      </c>
      <c r="F369" t="s">
        <v>5905</v>
      </c>
      <c r="G369" s="4">
        <v>1</v>
      </c>
      <c r="H369" t="s">
        <v>5905</v>
      </c>
      <c r="I369" t="s">
        <v>5909</v>
      </c>
      <c r="J369" t="s">
        <v>5907</v>
      </c>
    </row>
    <row r="370" spans="1:10">
      <c r="A370" t="s">
        <v>1047</v>
      </c>
      <c r="B370" s="2">
        <v>30.6</v>
      </c>
      <c r="C370" s="2">
        <v>6.48</v>
      </c>
      <c r="D370" t="s">
        <v>5905</v>
      </c>
      <c r="E370" t="s">
        <v>5904</v>
      </c>
      <c r="F370" t="s">
        <v>5905</v>
      </c>
      <c r="G370" s="4">
        <v>1</v>
      </c>
      <c r="H370" t="s">
        <v>5905</v>
      </c>
      <c r="I370" t="s">
        <v>5908</v>
      </c>
      <c r="J370" t="s">
        <v>5907</v>
      </c>
    </row>
    <row r="371" spans="1:10">
      <c r="A371" t="s">
        <v>1050</v>
      </c>
      <c r="B371" s="2">
        <v>26.8</v>
      </c>
      <c r="C371" s="2">
        <v>5.53</v>
      </c>
      <c r="D371" t="s">
        <v>5904</v>
      </c>
      <c r="E371" t="s">
        <v>5904</v>
      </c>
      <c r="F371" t="s">
        <v>5904</v>
      </c>
      <c r="G371" s="4">
        <v>1</v>
      </c>
      <c r="H371" t="s">
        <v>5905</v>
      </c>
      <c r="I371" t="s">
        <v>5909</v>
      </c>
      <c r="J371" t="s">
        <v>5910</v>
      </c>
    </row>
    <row r="372" spans="1:10">
      <c r="A372" t="s">
        <v>1053</v>
      </c>
      <c r="B372" s="2">
        <v>16.86</v>
      </c>
      <c r="C372" s="2">
        <v>4.07</v>
      </c>
      <c r="D372" t="s">
        <v>5905</v>
      </c>
      <c r="E372" t="s">
        <v>5904</v>
      </c>
      <c r="F372" t="s">
        <v>5904</v>
      </c>
      <c r="G372" s="4">
        <v>0</v>
      </c>
      <c r="H372" t="s">
        <v>5905</v>
      </c>
      <c r="I372" t="s">
        <v>5909</v>
      </c>
      <c r="J372" t="s">
        <v>5912</v>
      </c>
    </row>
    <row r="373" spans="1:10">
      <c r="A373" t="s">
        <v>1056</v>
      </c>
      <c r="B373" s="2">
        <v>16.3</v>
      </c>
      <c r="C373" s="2">
        <v>5.51</v>
      </c>
      <c r="D373" t="s">
        <v>5904</v>
      </c>
      <c r="E373" t="s">
        <v>5904</v>
      </c>
      <c r="F373" t="s">
        <v>5904</v>
      </c>
      <c r="G373" s="4">
        <v>1</v>
      </c>
      <c r="H373" t="s">
        <v>5905</v>
      </c>
      <c r="I373" t="s">
        <v>5909</v>
      </c>
      <c r="J373" t="s">
        <v>5912</v>
      </c>
    </row>
    <row r="374" spans="1:10">
      <c r="A374" t="s">
        <v>1059</v>
      </c>
      <c r="B374" s="2">
        <v>29.81</v>
      </c>
      <c r="C374" s="2">
        <v>11.66</v>
      </c>
      <c r="D374" t="s">
        <v>5904</v>
      </c>
      <c r="E374" t="s">
        <v>5904</v>
      </c>
      <c r="F374" t="s">
        <v>5904</v>
      </c>
      <c r="G374" s="4">
        <v>0</v>
      </c>
      <c r="H374" t="s">
        <v>5905</v>
      </c>
      <c r="I374" t="s">
        <v>5906</v>
      </c>
      <c r="J374" t="s">
        <v>5910</v>
      </c>
    </row>
    <row r="375" spans="1:10">
      <c r="A375" t="s">
        <v>1062</v>
      </c>
      <c r="B375" s="2">
        <v>16.329999999999998</v>
      </c>
      <c r="C375" s="2">
        <v>7.26</v>
      </c>
      <c r="D375" t="s">
        <v>5905</v>
      </c>
      <c r="E375" t="s">
        <v>5904</v>
      </c>
      <c r="F375" t="s">
        <v>5904</v>
      </c>
      <c r="G375" s="4">
        <v>0</v>
      </c>
      <c r="H375" t="s">
        <v>5905</v>
      </c>
      <c r="I375" t="s">
        <v>5906</v>
      </c>
      <c r="J375" t="s">
        <v>5912</v>
      </c>
    </row>
    <row r="376" spans="1:10">
      <c r="A376" t="s">
        <v>1064</v>
      </c>
      <c r="B376" s="2">
        <v>16.37</v>
      </c>
      <c r="C376" s="2">
        <v>4.79</v>
      </c>
      <c r="D376" t="s">
        <v>5905</v>
      </c>
      <c r="E376" t="s">
        <v>5904</v>
      </c>
      <c r="F376" t="s">
        <v>5904</v>
      </c>
      <c r="G376" s="4">
        <v>0</v>
      </c>
      <c r="H376" t="s">
        <v>5905</v>
      </c>
      <c r="I376" t="s">
        <v>5909</v>
      </c>
      <c r="J376" t="s">
        <v>5912</v>
      </c>
    </row>
    <row r="377" spans="1:10">
      <c r="A377" t="s">
        <v>1067</v>
      </c>
      <c r="B377" s="2">
        <v>22.42</v>
      </c>
      <c r="C377" s="2">
        <v>4.68</v>
      </c>
      <c r="D377" t="s">
        <v>5905</v>
      </c>
      <c r="E377" t="s">
        <v>5904</v>
      </c>
      <c r="F377" t="s">
        <v>5904</v>
      </c>
      <c r="G377" s="4">
        <v>1</v>
      </c>
      <c r="H377" t="s">
        <v>5904</v>
      </c>
      <c r="I377" t="s">
        <v>5909</v>
      </c>
      <c r="J377" t="s">
        <v>5911</v>
      </c>
    </row>
    <row r="378" spans="1:10">
      <c r="A378" t="s">
        <v>1070</v>
      </c>
      <c r="B378" s="2">
        <v>31.35</v>
      </c>
      <c r="C378" s="2">
        <v>4.33</v>
      </c>
      <c r="D378" t="s">
        <v>5905</v>
      </c>
      <c r="E378" t="s">
        <v>5904</v>
      </c>
      <c r="F378" t="s">
        <v>5905</v>
      </c>
      <c r="G378" s="4">
        <v>1</v>
      </c>
      <c r="H378" t="s">
        <v>5904</v>
      </c>
      <c r="I378" t="s">
        <v>5909</v>
      </c>
      <c r="J378" t="s">
        <v>5907</v>
      </c>
    </row>
    <row r="379" spans="1:10">
      <c r="A379" t="s">
        <v>1072</v>
      </c>
      <c r="B379" s="2">
        <v>31.9</v>
      </c>
      <c r="C379" s="2">
        <v>11.89</v>
      </c>
      <c r="D379" t="s">
        <v>5904</v>
      </c>
      <c r="E379" t="s">
        <v>5904</v>
      </c>
      <c r="F379" t="s">
        <v>5904</v>
      </c>
      <c r="G379" s="4">
        <v>0</v>
      </c>
      <c r="H379" t="s">
        <v>5904</v>
      </c>
      <c r="I379" t="s">
        <v>5906</v>
      </c>
      <c r="J379" t="s">
        <v>5907</v>
      </c>
    </row>
    <row r="380" spans="1:10">
      <c r="A380" t="s">
        <v>1075</v>
      </c>
      <c r="B380" s="2">
        <v>30.6</v>
      </c>
      <c r="C380" s="2">
        <v>5.24</v>
      </c>
      <c r="D380" t="s">
        <v>5904</v>
      </c>
      <c r="E380" t="s">
        <v>5904</v>
      </c>
      <c r="F380" t="s">
        <v>5904</v>
      </c>
      <c r="G380" s="4">
        <v>0</v>
      </c>
      <c r="H380" t="s">
        <v>5905</v>
      </c>
      <c r="I380" t="s">
        <v>5909</v>
      </c>
      <c r="J380" t="s">
        <v>5907</v>
      </c>
    </row>
    <row r="381" spans="1:10">
      <c r="A381" t="s">
        <v>1077</v>
      </c>
      <c r="B381" s="2">
        <v>28.975000000000001</v>
      </c>
      <c r="C381" s="2">
        <v>7.63</v>
      </c>
      <c r="D381" t="s">
        <v>5904</v>
      </c>
      <c r="E381" t="s">
        <v>5904</v>
      </c>
      <c r="F381" t="s">
        <v>5904</v>
      </c>
      <c r="G381" s="4">
        <v>0</v>
      </c>
      <c r="H381" t="s">
        <v>5905</v>
      </c>
      <c r="I381" t="s">
        <v>5906</v>
      </c>
      <c r="J381" t="s">
        <v>5910</v>
      </c>
    </row>
    <row r="382" spans="1:10">
      <c r="A382" t="s">
        <v>1080</v>
      </c>
      <c r="B382" s="2">
        <v>24.86</v>
      </c>
      <c r="C382" s="2">
        <v>8.92</v>
      </c>
      <c r="D382" t="s">
        <v>5905</v>
      </c>
      <c r="E382" t="s">
        <v>5904</v>
      </c>
      <c r="F382" t="s">
        <v>5904</v>
      </c>
      <c r="G382" s="4">
        <v>2</v>
      </c>
      <c r="H382" t="s">
        <v>5904</v>
      </c>
      <c r="I382" t="s">
        <v>5906</v>
      </c>
      <c r="J382" t="s">
        <v>5911</v>
      </c>
    </row>
    <row r="383" spans="1:10">
      <c r="A383" t="s">
        <v>1083</v>
      </c>
      <c r="B383" s="2">
        <v>19.54</v>
      </c>
      <c r="C383" s="2">
        <v>5.37</v>
      </c>
      <c r="D383" t="s">
        <v>5904</v>
      </c>
      <c r="E383" t="s">
        <v>5904</v>
      </c>
      <c r="F383" t="s">
        <v>5904</v>
      </c>
      <c r="G383" s="4">
        <v>0</v>
      </c>
      <c r="H383" t="s">
        <v>5905</v>
      </c>
      <c r="I383" t="s">
        <v>5909</v>
      </c>
      <c r="J383" t="s">
        <v>5911</v>
      </c>
    </row>
    <row r="384" spans="1:10">
      <c r="A384" t="s">
        <v>1085</v>
      </c>
      <c r="B384" s="2">
        <v>26.74</v>
      </c>
      <c r="C384" s="2">
        <v>4.3099999999999996</v>
      </c>
      <c r="D384" t="s">
        <v>5904</v>
      </c>
      <c r="E384" t="s">
        <v>5904</v>
      </c>
      <c r="F384" t="s">
        <v>5904</v>
      </c>
      <c r="G384" s="4">
        <v>0</v>
      </c>
      <c r="H384" t="s">
        <v>5905</v>
      </c>
      <c r="I384" t="s">
        <v>5909</v>
      </c>
      <c r="J384" t="s">
        <v>5910</v>
      </c>
    </row>
    <row r="385" spans="1:10">
      <c r="A385" t="s">
        <v>1087</v>
      </c>
      <c r="B385" s="2">
        <v>22.99</v>
      </c>
      <c r="C385" s="2">
        <v>10.46</v>
      </c>
      <c r="D385" t="s">
        <v>5904</v>
      </c>
      <c r="E385" t="s">
        <v>5904</v>
      </c>
      <c r="F385" t="s">
        <v>5904</v>
      </c>
      <c r="G385" s="4">
        <v>3</v>
      </c>
      <c r="H385" t="s">
        <v>5905</v>
      </c>
      <c r="I385" t="s">
        <v>5906</v>
      </c>
      <c r="J385" t="s">
        <v>5911</v>
      </c>
    </row>
    <row r="386" spans="1:10">
      <c r="A386" t="s">
        <v>1089</v>
      </c>
      <c r="B386" s="2">
        <v>31.46</v>
      </c>
      <c r="C386" s="2">
        <v>7.39</v>
      </c>
      <c r="D386" t="s">
        <v>5904</v>
      </c>
      <c r="E386" t="s">
        <v>5904</v>
      </c>
      <c r="F386" t="s">
        <v>5904</v>
      </c>
      <c r="G386" s="4">
        <v>0</v>
      </c>
      <c r="H386" t="s">
        <v>5904</v>
      </c>
      <c r="I386" t="s">
        <v>5906</v>
      </c>
      <c r="J386" t="s">
        <v>5907</v>
      </c>
    </row>
    <row r="387" spans="1:10">
      <c r="A387" t="s">
        <v>1092</v>
      </c>
      <c r="B387" s="2">
        <v>30.86</v>
      </c>
      <c r="C387" s="2">
        <v>6.18</v>
      </c>
      <c r="D387" t="s">
        <v>5904</v>
      </c>
      <c r="E387" t="s">
        <v>5905</v>
      </c>
      <c r="F387" t="s">
        <v>5904</v>
      </c>
      <c r="G387" s="4">
        <v>2</v>
      </c>
      <c r="H387" t="s">
        <v>5905</v>
      </c>
      <c r="I387" t="s">
        <v>5908</v>
      </c>
      <c r="J387" t="s">
        <v>5907</v>
      </c>
    </row>
    <row r="388" spans="1:10">
      <c r="A388" t="s">
        <v>1095</v>
      </c>
      <c r="B388" s="2">
        <v>31.96</v>
      </c>
      <c r="C388" s="2">
        <v>8.86</v>
      </c>
      <c r="D388" t="s">
        <v>5904</v>
      </c>
      <c r="E388" t="s">
        <v>5904</v>
      </c>
      <c r="F388" t="s">
        <v>5904</v>
      </c>
      <c r="G388" s="4">
        <v>0</v>
      </c>
      <c r="H388" t="s">
        <v>5905</v>
      </c>
      <c r="I388" t="s">
        <v>5906</v>
      </c>
      <c r="J388" t="s">
        <v>5907</v>
      </c>
    </row>
    <row r="389" spans="1:10">
      <c r="A389" t="s">
        <v>1098</v>
      </c>
      <c r="B389" s="2">
        <v>23.76</v>
      </c>
      <c r="C389" s="2">
        <v>10.96</v>
      </c>
      <c r="D389" t="s">
        <v>5904</v>
      </c>
      <c r="E389" t="s">
        <v>5904</v>
      </c>
      <c r="F389" t="s">
        <v>5904</v>
      </c>
      <c r="G389" s="4">
        <v>3</v>
      </c>
      <c r="H389" t="s">
        <v>5905</v>
      </c>
      <c r="I389" t="s">
        <v>5906</v>
      </c>
      <c r="J389" t="s">
        <v>5911</v>
      </c>
    </row>
    <row r="390" spans="1:10">
      <c r="A390" t="s">
        <v>1101</v>
      </c>
      <c r="B390" s="2">
        <v>19.38</v>
      </c>
      <c r="C390" s="2">
        <v>6.28</v>
      </c>
      <c r="D390" t="s">
        <v>5904</v>
      </c>
      <c r="E390" t="s">
        <v>5904</v>
      </c>
      <c r="F390" t="s">
        <v>5904</v>
      </c>
      <c r="G390" s="4">
        <v>0</v>
      </c>
      <c r="H390" t="s">
        <v>5905</v>
      </c>
      <c r="I390" t="s">
        <v>5908</v>
      </c>
      <c r="J390" t="s">
        <v>5911</v>
      </c>
    </row>
    <row r="391" spans="1:10">
      <c r="A391" t="s">
        <v>1103</v>
      </c>
      <c r="B391" s="2">
        <v>16.21</v>
      </c>
      <c r="C391" s="2">
        <v>6.29</v>
      </c>
      <c r="D391" t="s">
        <v>5905</v>
      </c>
      <c r="E391" t="s">
        <v>5904</v>
      </c>
      <c r="F391" t="s">
        <v>5904</v>
      </c>
      <c r="G391" s="4">
        <v>1</v>
      </c>
      <c r="H391" t="s">
        <v>5905</v>
      </c>
      <c r="I391" t="s">
        <v>5908</v>
      </c>
      <c r="J391" t="s">
        <v>5912</v>
      </c>
    </row>
    <row r="392" spans="1:10">
      <c r="A392" t="s">
        <v>1106</v>
      </c>
      <c r="B392" s="2">
        <v>32.54</v>
      </c>
      <c r="C392" s="2">
        <v>4.0199999999999996</v>
      </c>
      <c r="D392" t="s">
        <v>5904</v>
      </c>
      <c r="E392" t="s">
        <v>5905</v>
      </c>
      <c r="F392" t="s">
        <v>5904</v>
      </c>
      <c r="G392" s="4">
        <v>1</v>
      </c>
      <c r="H392" t="s">
        <v>5905</v>
      </c>
      <c r="I392" t="s">
        <v>5909</v>
      </c>
      <c r="J392" t="s">
        <v>5907</v>
      </c>
    </row>
    <row r="393" spans="1:10">
      <c r="A393" t="s">
        <v>1109</v>
      </c>
      <c r="B393" s="2">
        <v>36.765000000000001</v>
      </c>
      <c r="C393" s="2">
        <v>11.95</v>
      </c>
      <c r="D393" t="s">
        <v>5905</v>
      </c>
      <c r="E393" t="s">
        <v>5904</v>
      </c>
      <c r="F393" t="s">
        <v>5904</v>
      </c>
      <c r="G393" s="4">
        <v>2</v>
      </c>
      <c r="H393" t="s">
        <v>5904</v>
      </c>
      <c r="I393" t="s">
        <v>5906</v>
      </c>
      <c r="J393" t="s">
        <v>5907</v>
      </c>
    </row>
    <row r="394" spans="1:10">
      <c r="A394" t="s">
        <v>1111</v>
      </c>
      <c r="B394" s="2">
        <v>35.909999999999997</v>
      </c>
      <c r="C394" s="2">
        <v>8.7100000000000009</v>
      </c>
      <c r="D394" t="s">
        <v>5904</v>
      </c>
      <c r="E394" t="s">
        <v>5904</v>
      </c>
      <c r="F394" t="s">
        <v>5904</v>
      </c>
      <c r="G394" s="4">
        <v>0</v>
      </c>
      <c r="H394" t="s">
        <v>5904</v>
      </c>
      <c r="I394" t="s">
        <v>5906</v>
      </c>
      <c r="J394" t="s">
        <v>5907</v>
      </c>
    </row>
    <row r="395" spans="1:10">
      <c r="A395" t="s">
        <v>1114</v>
      </c>
      <c r="B395" s="2">
        <v>32.06</v>
      </c>
      <c r="C395" s="2">
        <v>4.67</v>
      </c>
      <c r="D395" t="s">
        <v>5904</v>
      </c>
      <c r="E395" t="s">
        <v>5905</v>
      </c>
      <c r="F395" t="s">
        <v>5904</v>
      </c>
      <c r="G395" s="4">
        <v>1</v>
      </c>
      <c r="H395" t="s">
        <v>5905</v>
      </c>
      <c r="I395" t="s">
        <v>5909</v>
      </c>
      <c r="J395" t="s">
        <v>5907</v>
      </c>
    </row>
    <row r="396" spans="1:10">
      <c r="A396" t="s">
        <v>1116</v>
      </c>
      <c r="B396" s="2">
        <v>24.1</v>
      </c>
      <c r="C396" s="2">
        <v>11.14</v>
      </c>
      <c r="D396" t="s">
        <v>5905</v>
      </c>
      <c r="E396" t="s">
        <v>5904</v>
      </c>
      <c r="F396" t="s">
        <v>5904</v>
      </c>
      <c r="G396" s="4">
        <v>1</v>
      </c>
      <c r="H396" t="s">
        <v>5904</v>
      </c>
      <c r="I396" t="s">
        <v>5906</v>
      </c>
      <c r="J396" t="s">
        <v>5911</v>
      </c>
    </row>
    <row r="397" spans="1:10">
      <c r="A397" t="s">
        <v>1119</v>
      </c>
      <c r="B397" s="2">
        <v>27.1</v>
      </c>
      <c r="C397" s="2">
        <v>9.0500000000000007</v>
      </c>
      <c r="D397" t="s">
        <v>5904</v>
      </c>
      <c r="E397" t="s">
        <v>5904</v>
      </c>
      <c r="F397" t="s">
        <v>5904</v>
      </c>
      <c r="G397" s="4">
        <v>2</v>
      </c>
      <c r="H397" t="s">
        <v>5904</v>
      </c>
      <c r="I397" t="s">
        <v>5906</v>
      </c>
      <c r="J397" t="s">
        <v>5910</v>
      </c>
    </row>
    <row r="398" spans="1:10">
      <c r="A398" t="s">
        <v>1122</v>
      </c>
      <c r="B398" s="2">
        <v>24.42</v>
      </c>
      <c r="C398" s="2">
        <v>11.31</v>
      </c>
      <c r="D398" t="s">
        <v>5904</v>
      </c>
      <c r="E398" t="s">
        <v>5904</v>
      </c>
      <c r="F398" t="s">
        <v>5904</v>
      </c>
      <c r="G398" s="4">
        <v>0</v>
      </c>
      <c r="H398" t="s">
        <v>5905</v>
      </c>
      <c r="I398" t="s">
        <v>5906</v>
      </c>
      <c r="J398" t="s">
        <v>5911</v>
      </c>
    </row>
    <row r="399" spans="1:10">
      <c r="A399" t="s">
        <v>1125</v>
      </c>
      <c r="B399" s="2">
        <v>26.695</v>
      </c>
      <c r="C399" s="2">
        <v>4.68</v>
      </c>
      <c r="D399" t="s">
        <v>5905</v>
      </c>
      <c r="E399" t="s">
        <v>5904</v>
      </c>
      <c r="F399" t="s">
        <v>5904</v>
      </c>
      <c r="G399" s="4">
        <v>2</v>
      </c>
      <c r="H399" t="s">
        <v>5905</v>
      </c>
      <c r="I399" t="s">
        <v>5909</v>
      </c>
      <c r="J399" t="s">
        <v>5910</v>
      </c>
    </row>
    <row r="400" spans="1:10">
      <c r="A400" t="s">
        <v>1128</v>
      </c>
      <c r="B400" s="2">
        <v>27.79</v>
      </c>
      <c r="C400" s="2">
        <v>6.05</v>
      </c>
      <c r="D400" t="s">
        <v>5905</v>
      </c>
      <c r="E400" t="s">
        <v>5905</v>
      </c>
      <c r="F400" t="s">
        <v>5904</v>
      </c>
      <c r="G400" s="4">
        <v>1</v>
      </c>
      <c r="H400" t="s">
        <v>5905</v>
      </c>
      <c r="I400" t="s">
        <v>5908</v>
      </c>
      <c r="J400" t="s">
        <v>5910</v>
      </c>
    </row>
    <row r="401" spans="1:10">
      <c r="A401" t="s">
        <v>1130</v>
      </c>
      <c r="B401" s="2">
        <v>32.68</v>
      </c>
      <c r="C401" s="2">
        <v>4.68</v>
      </c>
      <c r="D401" t="s">
        <v>5905</v>
      </c>
      <c r="E401" t="s">
        <v>5904</v>
      </c>
      <c r="F401" t="s">
        <v>5904</v>
      </c>
      <c r="G401" s="4">
        <v>0</v>
      </c>
      <c r="H401" t="s">
        <v>5904</v>
      </c>
      <c r="I401" t="s">
        <v>5909</v>
      </c>
      <c r="J401" t="s">
        <v>5907</v>
      </c>
    </row>
    <row r="402" spans="1:10">
      <c r="A402" t="s">
        <v>1133</v>
      </c>
      <c r="B402" s="2">
        <v>26.4</v>
      </c>
      <c r="C402" s="2">
        <v>9.5</v>
      </c>
      <c r="D402" t="s">
        <v>5905</v>
      </c>
      <c r="E402" t="s">
        <v>5904</v>
      </c>
      <c r="F402" t="s">
        <v>5904</v>
      </c>
      <c r="G402" s="4">
        <v>2</v>
      </c>
      <c r="H402" t="s">
        <v>5904</v>
      </c>
      <c r="I402" t="s">
        <v>5906</v>
      </c>
      <c r="J402" t="s">
        <v>5910</v>
      </c>
    </row>
    <row r="403" spans="1:10">
      <c r="A403" t="s">
        <v>1136</v>
      </c>
      <c r="B403" s="2">
        <v>23.655000000000001</v>
      </c>
      <c r="C403" s="2">
        <v>10.84</v>
      </c>
      <c r="D403" t="s">
        <v>5905</v>
      </c>
      <c r="E403" t="s">
        <v>5904</v>
      </c>
      <c r="F403" t="s">
        <v>5905</v>
      </c>
      <c r="G403" s="4">
        <v>1</v>
      </c>
      <c r="H403" t="s">
        <v>5905</v>
      </c>
      <c r="I403" t="s">
        <v>5906</v>
      </c>
      <c r="J403" t="s">
        <v>5911</v>
      </c>
    </row>
    <row r="404" spans="1:10">
      <c r="A404" t="s">
        <v>1139</v>
      </c>
      <c r="B404" s="2">
        <v>27.36</v>
      </c>
      <c r="C404" s="2">
        <v>5.88</v>
      </c>
      <c r="D404" t="s">
        <v>5904</v>
      </c>
      <c r="E404" t="s">
        <v>5904</v>
      </c>
      <c r="F404" t="s">
        <v>5904</v>
      </c>
      <c r="G404" s="4">
        <v>2</v>
      </c>
      <c r="H404" t="s">
        <v>5904</v>
      </c>
      <c r="I404" t="s">
        <v>5908</v>
      </c>
      <c r="J404" t="s">
        <v>5910</v>
      </c>
    </row>
    <row r="405" spans="1:10">
      <c r="A405" t="s">
        <v>1142</v>
      </c>
      <c r="B405" s="2">
        <v>27.82</v>
      </c>
      <c r="C405" s="2">
        <v>5.24</v>
      </c>
      <c r="D405" t="s">
        <v>5905</v>
      </c>
      <c r="E405" t="s">
        <v>5904</v>
      </c>
      <c r="F405" t="s">
        <v>5904</v>
      </c>
      <c r="G405" s="4">
        <v>0</v>
      </c>
      <c r="H405" t="s">
        <v>5905</v>
      </c>
      <c r="I405" t="s">
        <v>5909</v>
      </c>
      <c r="J405" t="s">
        <v>5910</v>
      </c>
    </row>
    <row r="406" spans="1:10">
      <c r="A406" t="s">
        <v>1145</v>
      </c>
      <c r="B406" s="2">
        <v>25.46</v>
      </c>
      <c r="C406" s="2">
        <v>11.75</v>
      </c>
      <c r="D406" t="s">
        <v>5904</v>
      </c>
      <c r="E406" t="s">
        <v>5904</v>
      </c>
      <c r="F406" t="s">
        <v>5904</v>
      </c>
      <c r="G406" s="4">
        <v>0</v>
      </c>
      <c r="H406" t="s">
        <v>5904</v>
      </c>
      <c r="I406" t="s">
        <v>5906</v>
      </c>
      <c r="J406" t="s">
        <v>5910</v>
      </c>
    </row>
    <row r="407" spans="1:10">
      <c r="A407" t="s">
        <v>1148</v>
      </c>
      <c r="B407" s="2">
        <v>25.1</v>
      </c>
      <c r="C407" s="2">
        <v>6.97</v>
      </c>
      <c r="D407" t="s">
        <v>5904</v>
      </c>
      <c r="E407" t="s">
        <v>5904</v>
      </c>
      <c r="F407" t="s">
        <v>5904</v>
      </c>
      <c r="G407" s="4">
        <v>0</v>
      </c>
      <c r="H407" t="s">
        <v>5905</v>
      </c>
      <c r="I407" t="s">
        <v>5906</v>
      </c>
      <c r="J407" t="s">
        <v>5910</v>
      </c>
    </row>
    <row r="408" spans="1:10">
      <c r="A408" t="s">
        <v>1151</v>
      </c>
      <c r="B408" s="2">
        <v>32.11</v>
      </c>
      <c r="C408" s="2">
        <v>4.76</v>
      </c>
      <c r="D408" t="s">
        <v>5904</v>
      </c>
      <c r="E408" t="s">
        <v>5904</v>
      </c>
      <c r="F408" t="s">
        <v>5904</v>
      </c>
      <c r="G408" s="4">
        <v>2</v>
      </c>
      <c r="H408" t="s">
        <v>5904</v>
      </c>
      <c r="I408" t="s">
        <v>5909</v>
      </c>
      <c r="J408" t="s">
        <v>5907</v>
      </c>
    </row>
    <row r="409" spans="1:10">
      <c r="A409" t="s">
        <v>1154</v>
      </c>
      <c r="B409" s="2">
        <v>29.8</v>
      </c>
      <c r="C409" s="2">
        <v>8.24</v>
      </c>
      <c r="D409" t="s">
        <v>5905</v>
      </c>
      <c r="E409" t="s">
        <v>5904</v>
      </c>
      <c r="F409" t="s">
        <v>5904</v>
      </c>
      <c r="G409" s="4">
        <v>1</v>
      </c>
      <c r="H409" t="s">
        <v>5905</v>
      </c>
      <c r="I409" t="s">
        <v>5906</v>
      </c>
      <c r="J409" t="s">
        <v>5910</v>
      </c>
    </row>
    <row r="410" spans="1:10">
      <c r="A410" t="s">
        <v>1157</v>
      </c>
      <c r="B410" s="2">
        <v>24.01</v>
      </c>
      <c r="C410" s="2">
        <v>4.76</v>
      </c>
      <c r="D410" t="s">
        <v>5904</v>
      </c>
      <c r="E410" t="s">
        <v>5904</v>
      </c>
      <c r="F410" t="s">
        <v>5904</v>
      </c>
      <c r="G410" s="4">
        <v>1</v>
      </c>
      <c r="H410" t="s">
        <v>5905</v>
      </c>
      <c r="I410" t="s">
        <v>5909</v>
      </c>
      <c r="J410" t="s">
        <v>5911</v>
      </c>
    </row>
    <row r="411" spans="1:10">
      <c r="A411" t="s">
        <v>1160</v>
      </c>
      <c r="B411" s="2">
        <v>23.21</v>
      </c>
      <c r="C411" s="2">
        <v>6.03</v>
      </c>
      <c r="D411" t="s">
        <v>5904</v>
      </c>
      <c r="E411" t="s">
        <v>5904</v>
      </c>
      <c r="F411" t="s">
        <v>5904</v>
      </c>
      <c r="G411" s="4">
        <v>1</v>
      </c>
      <c r="H411" t="s">
        <v>5904</v>
      </c>
      <c r="I411" t="s">
        <v>5908</v>
      </c>
      <c r="J411" t="s">
        <v>5911</v>
      </c>
    </row>
    <row r="412" spans="1:10">
      <c r="A412" t="s">
        <v>1163</v>
      </c>
      <c r="B412" s="2">
        <v>21.2</v>
      </c>
      <c r="C412" s="2">
        <v>4.07</v>
      </c>
      <c r="D412" t="s">
        <v>5905</v>
      </c>
      <c r="E412" t="s">
        <v>5904</v>
      </c>
      <c r="F412" t="s">
        <v>5904</v>
      </c>
      <c r="G412" s="4">
        <v>1</v>
      </c>
      <c r="H412" t="s">
        <v>5905</v>
      </c>
      <c r="I412" t="s">
        <v>5909</v>
      </c>
      <c r="J412" t="s">
        <v>5911</v>
      </c>
    </row>
    <row r="413" spans="1:10">
      <c r="A413" t="s">
        <v>1166</v>
      </c>
      <c r="B413" s="2">
        <v>28.215</v>
      </c>
      <c r="C413" s="2">
        <v>8.26</v>
      </c>
      <c r="D413" t="s">
        <v>5905</v>
      </c>
      <c r="E413" t="s">
        <v>5904</v>
      </c>
      <c r="F413" t="s">
        <v>5904</v>
      </c>
      <c r="G413" s="4">
        <v>1</v>
      </c>
      <c r="H413" t="s">
        <v>5905</v>
      </c>
      <c r="I413" t="s">
        <v>5906</v>
      </c>
      <c r="J413" t="s">
        <v>5910</v>
      </c>
    </row>
    <row r="414" spans="1:10">
      <c r="A414" t="s">
        <v>1169</v>
      </c>
      <c r="B414" s="2">
        <v>38.094999999999999</v>
      </c>
      <c r="C414" s="2">
        <v>4.76</v>
      </c>
      <c r="D414" t="s">
        <v>5904</v>
      </c>
      <c r="E414" t="s">
        <v>5904</v>
      </c>
      <c r="F414" t="s">
        <v>5904</v>
      </c>
      <c r="G414" s="4">
        <v>1</v>
      </c>
      <c r="H414" t="s">
        <v>5904</v>
      </c>
      <c r="I414" t="s">
        <v>5909</v>
      </c>
      <c r="J414" t="s">
        <v>5907</v>
      </c>
    </row>
    <row r="415" spans="1:10">
      <c r="A415" t="s">
        <v>1172</v>
      </c>
      <c r="B415" s="2">
        <v>22.61</v>
      </c>
      <c r="C415" s="2">
        <v>6.13</v>
      </c>
      <c r="D415" t="s">
        <v>5905</v>
      </c>
      <c r="E415" t="s">
        <v>5904</v>
      </c>
      <c r="F415" t="s">
        <v>5905</v>
      </c>
      <c r="G415" s="4">
        <v>1</v>
      </c>
      <c r="H415" t="s">
        <v>5905</v>
      </c>
      <c r="I415" t="s">
        <v>5908</v>
      </c>
      <c r="J415" t="s">
        <v>5911</v>
      </c>
    </row>
    <row r="416" spans="1:10">
      <c r="A416" t="s">
        <v>1175</v>
      </c>
      <c r="B416" s="2">
        <v>24.32</v>
      </c>
      <c r="C416" s="2">
        <v>10.47</v>
      </c>
      <c r="D416" t="s">
        <v>5905</v>
      </c>
      <c r="E416" t="s">
        <v>5904</v>
      </c>
      <c r="F416" t="s">
        <v>5904</v>
      </c>
      <c r="G416" s="4">
        <v>2</v>
      </c>
      <c r="H416" t="s">
        <v>5905</v>
      </c>
      <c r="I416" t="s">
        <v>5906</v>
      </c>
      <c r="J416" t="s">
        <v>5911</v>
      </c>
    </row>
    <row r="417" spans="1:10">
      <c r="A417" t="s">
        <v>1178</v>
      </c>
      <c r="B417" s="2">
        <v>20.96</v>
      </c>
      <c r="C417" s="2">
        <v>4.04</v>
      </c>
      <c r="D417" t="s">
        <v>5905</v>
      </c>
      <c r="E417" t="s">
        <v>5904</v>
      </c>
      <c r="F417" t="s">
        <v>5904</v>
      </c>
      <c r="G417" s="4">
        <v>1</v>
      </c>
      <c r="H417" t="s">
        <v>5905</v>
      </c>
      <c r="I417" t="s">
        <v>5909</v>
      </c>
      <c r="J417" t="s">
        <v>5911</v>
      </c>
    </row>
    <row r="418" spans="1:10">
      <c r="A418" t="s">
        <v>1180</v>
      </c>
      <c r="B418" s="2">
        <v>19.68</v>
      </c>
      <c r="C418" s="2">
        <v>5.74</v>
      </c>
      <c r="D418" t="s">
        <v>5904</v>
      </c>
      <c r="E418" t="s">
        <v>5904</v>
      </c>
      <c r="F418" t="s">
        <v>5904</v>
      </c>
      <c r="G418" s="4">
        <v>0</v>
      </c>
      <c r="H418" t="s">
        <v>5905</v>
      </c>
      <c r="I418" t="s">
        <v>5908</v>
      </c>
      <c r="J418" t="s">
        <v>5911</v>
      </c>
    </row>
    <row r="419" spans="1:10">
      <c r="A419" t="s">
        <v>1183</v>
      </c>
      <c r="B419" s="2">
        <v>18.100000000000001</v>
      </c>
      <c r="C419" s="2">
        <v>6.33</v>
      </c>
      <c r="D419" t="s">
        <v>5904</v>
      </c>
      <c r="E419" t="s">
        <v>5904</v>
      </c>
      <c r="F419" t="s">
        <v>5904</v>
      </c>
      <c r="G419" s="4">
        <v>1</v>
      </c>
      <c r="H419" t="s">
        <v>5905</v>
      </c>
      <c r="I419" t="s">
        <v>5908</v>
      </c>
      <c r="J419" t="s">
        <v>5912</v>
      </c>
    </row>
    <row r="420" spans="1:10">
      <c r="A420" t="s">
        <v>1185</v>
      </c>
      <c r="B420" s="2">
        <v>29.64</v>
      </c>
      <c r="C420" s="2">
        <v>4.28</v>
      </c>
      <c r="D420" t="s">
        <v>5905</v>
      </c>
      <c r="E420" t="s">
        <v>5904</v>
      </c>
      <c r="F420" t="s">
        <v>5904</v>
      </c>
      <c r="G420" s="4">
        <v>0</v>
      </c>
      <c r="H420" t="s">
        <v>5904</v>
      </c>
      <c r="I420" t="s">
        <v>5909</v>
      </c>
      <c r="J420" t="s">
        <v>5910</v>
      </c>
    </row>
    <row r="421" spans="1:10">
      <c r="A421" t="s">
        <v>1188</v>
      </c>
      <c r="B421" s="2">
        <v>25.3</v>
      </c>
      <c r="C421" s="2">
        <v>9.4700000000000006</v>
      </c>
      <c r="D421" t="s">
        <v>5905</v>
      </c>
      <c r="E421" t="s">
        <v>5904</v>
      </c>
      <c r="F421" t="s">
        <v>5904</v>
      </c>
      <c r="G421" s="4">
        <v>2</v>
      </c>
      <c r="H421" t="s">
        <v>5905</v>
      </c>
      <c r="I421" t="s">
        <v>5906</v>
      </c>
      <c r="J421" t="s">
        <v>5910</v>
      </c>
    </row>
    <row r="422" spans="1:10">
      <c r="A422" t="s">
        <v>1191</v>
      </c>
      <c r="B422" s="2">
        <v>27.6</v>
      </c>
      <c r="C422" s="2">
        <v>4.8499999999999996</v>
      </c>
      <c r="D422" t="s">
        <v>5905</v>
      </c>
      <c r="E422" t="s">
        <v>5904</v>
      </c>
      <c r="F422" t="s">
        <v>5904</v>
      </c>
      <c r="G422" s="4">
        <v>0</v>
      </c>
      <c r="H422" t="s">
        <v>5904</v>
      </c>
      <c r="I422" t="s">
        <v>5909</v>
      </c>
      <c r="J422" t="s">
        <v>5910</v>
      </c>
    </row>
    <row r="423" spans="1:10">
      <c r="A423" t="s">
        <v>1194</v>
      </c>
      <c r="B423" s="2">
        <v>27.645</v>
      </c>
      <c r="C423" s="2">
        <v>11.03</v>
      </c>
      <c r="D423" t="s">
        <v>5905</v>
      </c>
      <c r="E423" t="s">
        <v>5904</v>
      </c>
      <c r="F423" t="s">
        <v>5904</v>
      </c>
      <c r="G423" s="4">
        <v>1</v>
      </c>
      <c r="H423" t="s">
        <v>5905</v>
      </c>
      <c r="I423" t="s">
        <v>5906</v>
      </c>
      <c r="J423" t="s">
        <v>5910</v>
      </c>
    </row>
    <row r="424" spans="1:10">
      <c r="A424" t="s">
        <v>1196</v>
      </c>
      <c r="B424" s="2">
        <v>27.6</v>
      </c>
      <c r="C424" s="2">
        <v>5.22</v>
      </c>
      <c r="D424" t="s">
        <v>5904</v>
      </c>
      <c r="E424" t="s">
        <v>5904</v>
      </c>
      <c r="F424" t="s">
        <v>5904</v>
      </c>
      <c r="G424" s="4">
        <v>2</v>
      </c>
      <c r="H424" t="s">
        <v>5905</v>
      </c>
      <c r="I424" t="s">
        <v>5909</v>
      </c>
      <c r="J424" t="s">
        <v>5910</v>
      </c>
    </row>
    <row r="425" spans="1:10">
      <c r="A425" t="s">
        <v>1199</v>
      </c>
      <c r="B425" s="2">
        <v>25.08</v>
      </c>
      <c r="C425" s="2">
        <v>9.52</v>
      </c>
      <c r="D425" t="s">
        <v>5905</v>
      </c>
      <c r="E425" t="s">
        <v>5904</v>
      </c>
      <c r="F425" t="s">
        <v>5904</v>
      </c>
      <c r="G425" s="4">
        <v>2</v>
      </c>
      <c r="H425" t="s">
        <v>5904</v>
      </c>
      <c r="I425" t="s">
        <v>5906</v>
      </c>
      <c r="J425" t="s">
        <v>5910</v>
      </c>
    </row>
    <row r="426" spans="1:10">
      <c r="A426" t="s">
        <v>1202</v>
      </c>
      <c r="B426" s="2">
        <v>30.02</v>
      </c>
      <c r="C426" s="2">
        <v>11.09</v>
      </c>
      <c r="D426" t="s">
        <v>5904</v>
      </c>
      <c r="E426" t="s">
        <v>5904</v>
      </c>
      <c r="F426" t="s">
        <v>5904</v>
      </c>
      <c r="G426" s="4">
        <v>0</v>
      </c>
      <c r="H426" t="s">
        <v>5904</v>
      </c>
      <c r="I426" t="s">
        <v>5906</v>
      </c>
      <c r="J426" t="s">
        <v>5907</v>
      </c>
    </row>
    <row r="427" spans="1:10">
      <c r="A427" t="s">
        <v>1204</v>
      </c>
      <c r="B427" s="2">
        <v>27.36</v>
      </c>
      <c r="C427" s="2">
        <v>9.4499999999999993</v>
      </c>
      <c r="D427" t="s">
        <v>5905</v>
      </c>
      <c r="E427" t="s">
        <v>5904</v>
      </c>
      <c r="F427" t="s">
        <v>5904</v>
      </c>
      <c r="G427" s="4">
        <v>2</v>
      </c>
      <c r="H427" t="s">
        <v>5905</v>
      </c>
      <c r="I427" t="s">
        <v>5906</v>
      </c>
      <c r="J427" t="s">
        <v>5910</v>
      </c>
    </row>
    <row r="428" spans="1:10">
      <c r="A428" t="s">
        <v>1206</v>
      </c>
      <c r="B428" s="2">
        <v>22.2</v>
      </c>
      <c r="C428" s="2">
        <v>5.51</v>
      </c>
      <c r="D428" t="s">
        <v>5904</v>
      </c>
      <c r="E428" t="s">
        <v>5904</v>
      </c>
      <c r="F428" t="s">
        <v>5904</v>
      </c>
      <c r="G428" s="4">
        <v>0</v>
      </c>
      <c r="H428" t="s">
        <v>5905</v>
      </c>
      <c r="I428" t="s">
        <v>5909</v>
      </c>
      <c r="J428" t="s">
        <v>5911</v>
      </c>
    </row>
    <row r="429" spans="1:10">
      <c r="A429" t="s">
        <v>1209</v>
      </c>
      <c r="B429" s="2">
        <v>25.71</v>
      </c>
      <c r="C429" s="2">
        <v>4.18</v>
      </c>
      <c r="D429" t="s">
        <v>5904</v>
      </c>
      <c r="E429" t="s">
        <v>5905</v>
      </c>
      <c r="F429" t="s">
        <v>5904</v>
      </c>
      <c r="G429" s="4">
        <v>1</v>
      </c>
      <c r="H429" t="s">
        <v>5905</v>
      </c>
      <c r="I429" t="s">
        <v>5909</v>
      </c>
      <c r="J429" t="s">
        <v>5910</v>
      </c>
    </row>
    <row r="430" spans="1:10">
      <c r="A430" t="s">
        <v>1212</v>
      </c>
      <c r="B430" s="2">
        <v>41.91</v>
      </c>
      <c r="C430" s="2">
        <v>5.98</v>
      </c>
      <c r="D430" t="s">
        <v>5905</v>
      </c>
      <c r="E430" t="s">
        <v>5904</v>
      </c>
      <c r="F430" t="s">
        <v>5904</v>
      </c>
      <c r="G430" s="4">
        <v>1</v>
      </c>
      <c r="H430" t="s">
        <v>5904</v>
      </c>
      <c r="I430" t="s">
        <v>5908</v>
      </c>
      <c r="J430" t="s">
        <v>5907</v>
      </c>
    </row>
    <row r="431" spans="1:10">
      <c r="A431" t="s">
        <v>1214</v>
      </c>
      <c r="B431" s="2">
        <v>25.85</v>
      </c>
      <c r="C431" s="2">
        <v>10.16</v>
      </c>
      <c r="D431" t="s">
        <v>5904</v>
      </c>
      <c r="E431" t="s">
        <v>5904</v>
      </c>
      <c r="F431" t="s">
        <v>5904</v>
      </c>
      <c r="G431" s="4">
        <v>0</v>
      </c>
      <c r="H431" t="s">
        <v>5905</v>
      </c>
      <c r="I431" t="s">
        <v>5906</v>
      </c>
      <c r="J431" t="s">
        <v>5910</v>
      </c>
    </row>
    <row r="432" spans="1:10">
      <c r="A432" t="s">
        <v>1217</v>
      </c>
      <c r="B432" s="2">
        <v>23.844999999999999</v>
      </c>
      <c r="C432" s="2">
        <v>11.71</v>
      </c>
      <c r="D432" t="s">
        <v>5904</v>
      </c>
      <c r="E432" t="s">
        <v>5904</v>
      </c>
      <c r="F432" t="s">
        <v>5904</v>
      </c>
      <c r="G432" s="4">
        <v>2</v>
      </c>
      <c r="H432" t="s">
        <v>5905</v>
      </c>
      <c r="I432" t="s">
        <v>5906</v>
      </c>
      <c r="J432" t="s">
        <v>5911</v>
      </c>
    </row>
    <row r="433" spans="1:10">
      <c r="A433" t="s">
        <v>1220</v>
      </c>
      <c r="B433" s="2">
        <v>30.59</v>
      </c>
      <c r="C433" s="2">
        <v>5.23</v>
      </c>
      <c r="D433" t="s">
        <v>5904</v>
      </c>
      <c r="E433" t="s">
        <v>5904</v>
      </c>
      <c r="F433" t="s">
        <v>5905</v>
      </c>
      <c r="G433" s="4">
        <v>1</v>
      </c>
      <c r="H433" t="s">
        <v>5904</v>
      </c>
      <c r="I433" t="s">
        <v>5909</v>
      </c>
      <c r="J433" t="s">
        <v>5907</v>
      </c>
    </row>
    <row r="434" spans="1:10">
      <c r="A434" t="s">
        <v>1223</v>
      </c>
      <c r="B434" s="2">
        <v>24.795000000000002</v>
      </c>
      <c r="C434" s="2">
        <v>6.85</v>
      </c>
      <c r="D434" t="s">
        <v>5904</v>
      </c>
      <c r="E434" t="s">
        <v>5904</v>
      </c>
      <c r="F434" t="s">
        <v>5904</v>
      </c>
      <c r="G434" s="4">
        <v>0</v>
      </c>
      <c r="H434" t="s">
        <v>5905</v>
      </c>
      <c r="I434" t="s">
        <v>5906</v>
      </c>
      <c r="J434" t="s">
        <v>5911</v>
      </c>
    </row>
    <row r="435" spans="1:10">
      <c r="A435" t="s">
        <v>1225</v>
      </c>
      <c r="B435" s="2">
        <v>24.13</v>
      </c>
      <c r="C435" s="2">
        <v>7.05</v>
      </c>
      <c r="D435" t="s">
        <v>5905</v>
      </c>
      <c r="E435" t="s">
        <v>5904</v>
      </c>
      <c r="F435" t="s">
        <v>5904</v>
      </c>
      <c r="G435" s="4">
        <v>2</v>
      </c>
      <c r="H435" t="s">
        <v>5905</v>
      </c>
      <c r="I435" t="s">
        <v>5906</v>
      </c>
      <c r="J435" t="s">
        <v>5911</v>
      </c>
    </row>
    <row r="436" spans="1:10">
      <c r="A436" t="s">
        <v>1227</v>
      </c>
      <c r="B436" s="2">
        <v>25.84</v>
      </c>
      <c r="C436" s="2">
        <v>11.64</v>
      </c>
      <c r="D436" t="s">
        <v>5904</v>
      </c>
      <c r="E436" t="s">
        <v>5904</v>
      </c>
      <c r="F436" t="s">
        <v>5904</v>
      </c>
      <c r="G436" s="4">
        <v>2</v>
      </c>
      <c r="H436" t="s">
        <v>5905</v>
      </c>
      <c r="I436" t="s">
        <v>5906</v>
      </c>
      <c r="J436" t="s">
        <v>5910</v>
      </c>
    </row>
    <row r="437" spans="1:10">
      <c r="A437" t="s">
        <v>1230</v>
      </c>
      <c r="B437" s="2">
        <v>28</v>
      </c>
      <c r="C437" s="2">
        <v>10.52</v>
      </c>
      <c r="D437" t="s">
        <v>5904</v>
      </c>
      <c r="E437" t="s">
        <v>5904</v>
      </c>
      <c r="F437" t="s">
        <v>5904</v>
      </c>
      <c r="G437" s="4">
        <v>0</v>
      </c>
      <c r="H437" t="s">
        <v>5905</v>
      </c>
      <c r="I437" t="s">
        <v>5906</v>
      </c>
      <c r="J437" t="s">
        <v>5910</v>
      </c>
    </row>
    <row r="438" spans="1:10">
      <c r="A438" t="s">
        <v>1233</v>
      </c>
      <c r="B438" s="2">
        <v>34.1</v>
      </c>
      <c r="C438" s="2">
        <v>4.01</v>
      </c>
      <c r="D438" t="s">
        <v>5905</v>
      </c>
      <c r="E438" t="s">
        <v>5904</v>
      </c>
      <c r="F438" t="s">
        <v>5905</v>
      </c>
      <c r="G438" s="4">
        <v>1</v>
      </c>
      <c r="H438" t="s">
        <v>5904</v>
      </c>
      <c r="I438" t="s">
        <v>5909</v>
      </c>
      <c r="J438" t="s">
        <v>5907</v>
      </c>
    </row>
    <row r="439" spans="1:10">
      <c r="A439" t="s">
        <v>1236</v>
      </c>
      <c r="B439" s="2">
        <v>26.125</v>
      </c>
      <c r="C439" s="2">
        <v>8.56</v>
      </c>
      <c r="D439" t="s">
        <v>5905</v>
      </c>
      <c r="E439" t="s">
        <v>5904</v>
      </c>
      <c r="F439" t="s">
        <v>5904</v>
      </c>
      <c r="G439" s="4">
        <v>1</v>
      </c>
      <c r="H439" t="s">
        <v>5905</v>
      </c>
      <c r="I439" t="s">
        <v>5906</v>
      </c>
      <c r="J439" t="s">
        <v>5910</v>
      </c>
    </row>
    <row r="440" spans="1:10">
      <c r="A440" t="s">
        <v>1238</v>
      </c>
      <c r="B440" s="2">
        <v>25.6</v>
      </c>
      <c r="C440" s="2">
        <v>10.5</v>
      </c>
      <c r="D440" t="s">
        <v>5904</v>
      </c>
      <c r="E440" t="s">
        <v>5904</v>
      </c>
      <c r="F440" t="s">
        <v>5904</v>
      </c>
      <c r="G440" s="4">
        <v>2</v>
      </c>
      <c r="H440" t="s">
        <v>5905</v>
      </c>
      <c r="I440" t="s">
        <v>5906</v>
      </c>
      <c r="J440" t="s">
        <v>5910</v>
      </c>
    </row>
    <row r="441" spans="1:10">
      <c r="A441" t="s">
        <v>1241</v>
      </c>
      <c r="B441" s="2">
        <v>24.32</v>
      </c>
      <c r="C441" s="2">
        <v>6.39</v>
      </c>
      <c r="D441" t="s">
        <v>5904</v>
      </c>
      <c r="E441" t="s">
        <v>5904</v>
      </c>
      <c r="F441" t="s">
        <v>5904</v>
      </c>
      <c r="G441" s="4">
        <v>0</v>
      </c>
      <c r="H441" t="s">
        <v>5904</v>
      </c>
      <c r="I441" t="s">
        <v>5908</v>
      </c>
      <c r="J441" t="s">
        <v>5911</v>
      </c>
    </row>
    <row r="442" spans="1:10">
      <c r="A442" t="s">
        <v>1244</v>
      </c>
      <c r="B442" s="2">
        <v>22.88</v>
      </c>
      <c r="C442" s="2">
        <v>5.71</v>
      </c>
      <c r="D442" t="s">
        <v>5905</v>
      </c>
      <c r="E442" t="s">
        <v>5904</v>
      </c>
      <c r="F442" t="s">
        <v>5905</v>
      </c>
      <c r="G442" s="4">
        <v>1</v>
      </c>
      <c r="H442" t="s">
        <v>5905</v>
      </c>
      <c r="I442" t="s">
        <v>5908</v>
      </c>
      <c r="J442" t="s">
        <v>5911</v>
      </c>
    </row>
    <row r="443" spans="1:10">
      <c r="A443" t="s">
        <v>1247</v>
      </c>
      <c r="B443" s="2">
        <v>24.984999999999999</v>
      </c>
      <c r="C443" s="2">
        <v>4.43</v>
      </c>
      <c r="D443" t="s">
        <v>5905</v>
      </c>
      <c r="E443" t="s">
        <v>5904</v>
      </c>
      <c r="F443" t="s">
        <v>5905</v>
      </c>
      <c r="G443" s="4">
        <v>1</v>
      </c>
      <c r="H443" t="s">
        <v>5904</v>
      </c>
      <c r="I443" t="s">
        <v>5909</v>
      </c>
      <c r="J443" t="s">
        <v>5911</v>
      </c>
    </row>
    <row r="444" spans="1:10">
      <c r="A444" t="s">
        <v>1250</v>
      </c>
      <c r="B444" s="2">
        <v>33.1</v>
      </c>
      <c r="C444" s="2">
        <v>5.52</v>
      </c>
      <c r="D444" t="s">
        <v>5904</v>
      </c>
      <c r="E444" t="s">
        <v>5904</v>
      </c>
      <c r="F444" t="s">
        <v>5905</v>
      </c>
      <c r="G444" s="4">
        <v>1</v>
      </c>
      <c r="H444" t="s">
        <v>5904</v>
      </c>
      <c r="I444" t="s">
        <v>5909</v>
      </c>
      <c r="J444" t="s">
        <v>5907</v>
      </c>
    </row>
    <row r="445" spans="1:10">
      <c r="A445" t="s">
        <v>1252</v>
      </c>
      <c r="B445" s="2">
        <v>27.83</v>
      </c>
      <c r="C445" s="2">
        <v>9.1999999999999993</v>
      </c>
      <c r="D445" t="s">
        <v>5905</v>
      </c>
      <c r="E445" t="s">
        <v>5904</v>
      </c>
      <c r="F445" t="s">
        <v>5904</v>
      </c>
      <c r="G445" s="4">
        <v>1</v>
      </c>
      <c r="H445" t="s">
        <v>5905</v>
      </c>
      <c r="I445" t="s">
        <v>5906</v>
      </c>
      <c r="J445" t="s">
        <v>5910</v>
      </c>
    </row>
    <row r="446" spans="1:10">
      <c r="A446" t="s">
        <v>1255</v>
      </c>
      <c r="B446" s="2">
        <v>30.875</v>
      </c>
      <c r="C446" s="2">
        <v>10.97</v>
      </c>
      <c r="D446" t="s">
        <v>5905</v>
      </c>
      <c r="E446" t="s">
        <v>5904</v>
      </c>
      <c r="F446" t="s">
        <v>5904</v>
      </c>
      <c r="G446" s="4">
        <v>2</v>
      </c>
      <c r="H446" t="s">
        <v>5904</v>
      </c>
      <c r="I446" t="s">
        <v>5906</v>
      </c>
      <c r="J446" t="s">
        <v>5907</v>
      </c>
    </row>
    <row r="447" spans="1:10">
      <c r="A447" t="s">
        <v>1258</v>
      </c>
      <c r="B447" s="2">
        <v>27.265000000000001</v>
      </c>
      <c r="C447" s="2">
        <v>4.25</v>
      </c>
      <c r="D447" t="s">
        <v>5904</v>
      </c>
      <c r="E447" t="s">
        <v>5904</v>
      </c>
      <c r="F447" t="s">
        <v>5905</v>
      </c>
      <c r="G447" s="4">
        <v>1</v>
      </c>
      <c r="H447" t="s">
        <v>5904</v>
      </c>
      <c r="I447" t="s">
        <v>5909</v>
      </c>
      <c r="J447" t="s">
        <v>5910</v>
      </c>
    </row>
    <row r="448" spans="1:10">
      <c r="A448" t="s">
        <v>1260</v>
      </c>
      <c r="B448" s="2">
        <v>26.7</v>
      </c>
      <c r="C448" s="2">
        <v>5.23</v>
      </c>
      <c r="D448" t="s">
        <v>5904</v>
      </c>
      <c r="E448" t="s">
        <v>5904</v>
      </c>
      <c r="F448" t="s">
        <v>5905</v>
      </c>
      <c r="G448" s="4">
        <v>1</v>
      </c>
      <c r="H448" t="s">
        <v>5905</v>
      </c>
      <c r="I448" t="s">
        <v>5909</v>
      </c>
      <c r="J448" t="s">
        <v>5910</v>
      </c>
    </row>
    <row r="449" spans="1:10">
      <c r="A449" t="s">
        <v>1263</v>
      </c>
      <c r="B449" s="2">
        <v>29.925000000000001</v>
      </c>
      <c r="C449" s="2">
        <v>5.96</v>
      </c>
      <c r="D449" t="s">
        <v>5905</v>
      </c>
      <c r="E449" t="s">
        <v>5904</v>
      </c>
      <c r="F449" t="s">
        <v>5905</v>
      </c>
      <c r="G449" s="4">
        <v>1</v>
      </c>
      <c r="H449" t="s">
        <v>5905</v>
      </c>
      <c r="I449" t="s">
        <v>5908</v>
      </c>
      <c r="J449" t="s">
        <v>5910</v>
      </c>
    </row>
    <row r="450" spans="1:10">
      <c r="A450" t="s">
        <v>1266</v>
      </c>
      <c r="B450" s="2">
        <v>19.95</v>
      </c>
      <c r="C450" s="2">
        <v>4.29</v>
      </c>
      <c r="D450" t="s">
        <v>5905</v>
      </c>
      <c r="E450" t="s">
        <v>5904</v>
      </c>
      <c r="F450" t="s">
        <v>5904</v>
      </c>
      <c r="G450" s="4">
        <v>2</v>
      </c>
      <c r="H450" t="s">
        <v>5905</v>
      </c>
      <c r="I450" t="s">
        <v>5909</v>
      </c>
      <c r="J450" t="s">
        <v>5911</v>
      </c>
    </row>
    <row r="451" spans="1:10">
      <c r="A451" t="s">
        <v>1268</v>
      </c>
      <c r="B451" s="2">
        <v>24.225000000000001</v>
      </c>
      <c r="C451" s="2">
        <v>4.09</v>
      </c>
      <c r="D451" t="s">
        <v>5904</v>
      </c>
      <c r="E451" t="s">
        <v>5904</v>
      </c>
      <c r="F451" t="s">
        <v>5904</v>
      </c>
      <c r="G451" s="4">
        <v>0</v>
      </c>
      <c r="H451" t="s">
        <v>5904</v>
      </c>
      <c r="I451" t="s">
        <v>5909</v>
      </c>
      <c r="J451" t="s">
        <v>5911</v>
      </c>
    </row>
    <row r="452" spans="1:10">
      <c r="A452" t="s">
        <v>1271</v>
      </c>
      <c r="B452" s="2">
        <v>28.12</v>
      </c>
      <c r="C452" s="2">
        <v>4.88</v>
      </c>
      <c r="D452" t="s">
        <v>5904</v>
      </c>
      <c r="E452" t="s">
        <v>5904</v>
      </c>
      <c r="F452" t="s">
        <v>5904</v>
      </c>
      <c r="G452" s="4">
        <v>0</v>
      </c>
      <c r="H452" t="s">
        <v>5905</v>
      </c>
      <c r="I452" t="s">
        <v>5909</v>
      </c>
      <c r="J452" t="s">
        <v>5910</v>
      </c>
    </row>
    <row r="453" spans="1:10">
      <c r="A453" t="s">
        <v>1273</v>
      </c>
      <c r="B453" s="2">
        <v>23.21</v>
      </c>
      <c r="C453" s="2">
        <v>6.76</v>
      </c>
      <c r="D453" t="s">
        <v>5904</v>
      </c>
      <c r="E453" t="s">
        <v>5904</v>
      </c>
      <c r="F453" t="s">
        <v>5904</v>
      </c>
      <c r="G453" s="4">
        <v>0</v>
      </c>
      <c r="H453" t="s">
        <v>5905</v>
      </c>
      <c r="I453" t="s">
        <v>5906</v>
      </c>
      <c r="J453" t="s">
        <v>5911</v>
      </c>
    </row>
    <row r="454" spans="1:10">
      <c r="A454" t="s">
        <v>1275</v>
      </c>
      <c r="B454" s="2">
        <v>23.98</v>
      </c>
      <c r="C454" s="2">
        <v>10.67</v>
      </c>
      <c r="D454" t="s">
        <v>5904</v>
      </c>
      <c r="E454" t="s">
        <v>5904</v>
      </c>
      <c r="F454" t="s">
        <v>5904</v>
      </c>
      <c r="G454" s="4">
        <v>0</v>
      </c>
      <c r="H454" t="s">
        <v>5904</v>
      </c>
      <c r="I454" t="s">
        <v>5906</v>
      </c>
      <c r="J454" t="s">
        <v>5911</v>
      </c>
    </row>
    <row r="455" spans="1:10">
      <c r="A455" t="s">
        <v>1278</v>
      </c>
      <c r="B455" s="2">
        <v>30</v>
      </c>
      <c r="C455" s="2">
        <v>6.21</v>
      </c>
      <c r="D455" t="s">
        <v>5904</v>
      </c>
      <c r="E455" t="s">
        <v>5904</v>
      </c>
      <c r="F455" t="s">
        <v>5904</v>
      </c>
      <c r="G455" s="4">
        <v>0</v>
      </c>
      <c r="H455" t="s">
        <v>5905</v>
      </c>
      <c r="I455" t="s">
        <v>5908</v>
      </c>
      <c r="J455" t="s">
        <v>5907</v>
      </c>
    </row>
    <row r="456" spans="1:10">
      <c r="A456" t="s">
        <v>1280</v>
      </c>
      <c r="B456" s="2">
        <v>17.350000000000001</v>
      </c>
      <c r="C456" s="2">
        <v>5.03</v>
      </c>
      <c r="D456" t="s">
        <v>5905</v>
      </c>
      <c r="E456" t="s">
        <v>5904</v>
      </c>
      <c r="F456" t="s">
        <v>5904</v>
      </c>
      <c r="G456" s="4">
        <v>0</v>
      </c>
      <c r="H456" t="s">
        <v>5905</v>
      </c>
      <c r="I456" t="s">
        <v>5909</v>
      </c>
      <c r="J456" t="s">
        <v>5912</v>
      </c>
    </row>
    <row r="457" spans="1:10">
      <c r="A457" t="s">
        <v>1282</v>
      </c>
      <c r="B457" s="2">
        <v>22.704999999999998</v>
      </c>
      <c r="C457" s="2">
        <v>5.27</v>
      </c>
      <c r="D457" t="s">
        <v>5904</v>
      </c>
      <c r="E457" t="s">
        <v>5904</v>
      </c>
      <c r="F457" t="s">
        <v>5904</v>
      </c>
      <c r="G457" s="4">
        <v>0</v>
      </c>
      <c r="H457" t="s">
        <v>5904</v>
      </c>
      <c r="I457" t="s">
        <v>5909</v>
      </c>
      <c r="J457" t="s">
        <v>5911</v>
      </c>
    </row>
    <row r="458" spans="1:10">
      <c r="A458" t="s">
        <v>1284</v>
      </c>
      <c r="B458" s="2">
        <v>25.41</v>
      </c>
      <c r="C458" s="2">
        <v>10.53</v>
      </c>
      <c r="D458" t="s">
        <v>5905</v>
      </c>
      <c r="E458" t="s">
        <v>5904</v>
      </c>
      <c r="F458" t="s">
        <v>5904</v>
      </c>
      <c r="G458" s="4">
        <v>1</v>
      </c>
      <c r="H458" t="s">
        <v>5905</v>
      </c>
      <c r="I458" t="s">
        <v>5906</v>
      </c>
      <c r="J458" t="s">
        <v>5910</v>
      </c>
    </row>
    <row r="459" spans="1:10">
      <c r="A459" t="s">
        <v>1286</v>
      </c>
      <c r="B459" s="2">
        <v>18.23</v>
      </c>
      <c r="C459" s="2">
        <v>5.78</v>
      </c>
      <c r="D459" t="s">
        <v>5904</v>
      </c>
      <c r="E459" t="s">
        <v>5904</v>
      </c>
      <c r="F459" t="s">
        <v>5905</v>
      </c>
      <c r="G459" s="4">
        <v>1</v>
      </c>
      <c r="H459" t="s">
        <v>5905</v>
      </c>
      <c r="I459" t="s">
        <v>5908</v>
      </c>
      <c r="J459" t="s">
        <v>5912</v>
      </c>
    </row>
    <row r="460" spans="1:10">
      <c r="A460" t="s">
        <v>1289</v>
      </c>
      <c r="B460" s="2">
        <v>24.7</v>
      </c>
      <c r="C460" s="2">
        <v>4.3600000000000003</v>
      </c>
      <c r="D460" t="s">
        <v>5904</v>
      </c>
      <c r="E460" t="s">
        <v>5904</v>
      </c>
      <c r="F460" t="s">
        <v>5905</v>
      </c>
      <c r="G460" s="4">
        <v>1</v>
      </c>
      <c r="H460" t="s">
        <v>5905</v>
      </c>
      <c r="I460" t="s">
        <v>5909</v>
      </c>
      <c r="J460" t="s">
        <v>5911</v>
      </c>
    </row>
    <row r="461" spans="1:10">
      <c r="A461" t="s">
        <v>1292</v>
      </c>
      <c r="B461" s="2">
        <v>37.4</v>
      </c>
      <c r="C461" s="2">
        <v>9.7200000000000006</v>
      </c>
      <c r="D461" t="s">
        <v>5905</v>
      </c>
      <c r="E461" t="s">
        <v>5904</v>
      </c>
      <c r="F461" t="s">
        <v>5905</v>
      </c>
      <c r="G461" s="4">
        <v>1</v>
      </c>
      <c r="H461" t="s">
        <v>5904</v>
      </c>
      <c r="I461" t="s">
        <v>5906</v>
      </c>
      <c r="J461" t="s">
        <v>5907</v>
      </c>
    </row>
    <row r="462" spans="1:10">
      <c r="A462" t="s">
        <v>1294</v>
      </c>
      <c r="B462" s="2">
        <v>26.885000000000002</v>
      </c>
      <c r="C462" s="2">
        <v>5.18</v>
      </c>
      <c r="D462" t="s">
        <v>5904</v>
      </c>
      <c r="E462" t="s">
        <v>5904</v>
      </c>
      <c r="F462" t="s">
        <v>5905</v>
      </c>
      <c r="G462" s="4">
        <v>1</v>
      </c>
      <c r="H462" t="s">
        <v>5905</v>
      </c>
      <c r="I462" t="s">
        <v>5909</v>
      </c>
      <c r="J462" t="s">
        <v>5910</v>
      </c>
    </row>
    <row r="463" spans="1:10">
      <c r="A463" t="s">
        <v>1296</v>
      </c>
      <c r="B463" s="2">
        <v>25.27</v>
      </c>
      <c r="C463" s="2">
        <v>5.29</v>
      </c>
      <c r="D463" t="s">
        <v>5904</v>
      </c>
      <c r="E463" t="s">
        <v>5904</v>
      </c>
      <c r="F463" t="s">
        <v>5905</v>
      </c>
      <c r="G463" s="4">
        <v>1</v>
      </c>
      <c r="H463" t="s">
        <v>5905</v>
      </c>
      <c r="I463" t="s">
        <v>5909</v>
      </c>
      <c r="J463" t="s">
        <v>5910</v>
      </c>
    </row>
    <row r="464" spans="1:10">
      <c r="A464" t="s">
        <v>1297</v>
      </c>
      <c r="B464" s="2">
        <v>23.655000000000001</v>
      </c>
      <c r="C464" s="2">
        <v>4.8600000000000003</v>
      </c>
      <c r="D464" t="s">
        <v>5905</v>
      </c>
      <c r="E464" t="s">
        <v>5904</v>
      </c>
      <c r="F464" t="s">
        <v>5904</v>
      </c>
      <c r="G464" s="4">
        <v>0</v>
      </c>
      <c r="H464" t="s">
        <v>5905</v>
      </c>
      <c r="I464" t="s">
        <v>5909</v>
      </c>
      <c r="J464" t="s">
        <v>5911</v>
      </c>
    </row>
    <row r="465" spans="1:10">
      <c r="A465" t="s">
        <v>1300</v>
      </c>
      <c r="B465" s="2">
        <v>55.05</v>
      </c>
      <c r="C465" s="2">
        <v>7.66</v>
      </c>
      <c r="D465" t="s">
        <v>5904</v>
      </c>
      <c r="E465" t="s">
        <v>5904</v>
      </c>
      <c r="F465" t="s">
        <v>5904</v>
      </c>
      <c r="G465" s="4">
        <v>0</v>
      </c>
      <c r="H465" t="s">
        <v>5904</v>
      </c>
      <c r="I465" t="s">
        <v>5906</v>
      </c>
      <c r="J465" t="s">
        <v>5907</v>
      </c>
    </row>
    <row r="466" spans="1:10">
      <c r="A466" t="s">
        <v>1303</v>
      </c>
      <c r="B466" s="2">
        <v>24.89</v>
      </c>
      <c r="C466" s="2">
        <v>6.1</v>
      </c>
      <c r="D466" t="s">
        <v>5905</v>
      </c>
      <c r="E466" t="s">
        <v>5904</v>
      </c>
      <c r="F466" t="s">
        <v>5905</v>
      </c>
      <c r="G466" s="4">
        <v>1</v>
      </c>
      <c r="H466" t="s">
        <v>5905</v>
      </c>
      <c r="I466" t="s">
        <v>5908</v>
      </c>
      <c r="J466" t="s">
        <v>5911</v>
      </c>
    </row>
    <row r="467" spans="1:10">
      <c r="A467" t="s">
        <v>1305</v>
      </c>
      <c r="B467" s="2">
        <v>18.715</v>
      </c>
      <c r="C467" s="2">
        <v>4.4400000000000004</v>
      </c>
      <c r="D467" t="s">
        <v>5904</v>
      </c>
      <c r="E467" t="s">
        <v>5904</v>
      </c>
      <c r="F467" t="s">
        <v>5904</v>
      </c>
      <c r="G467" s="4">
        <v>0</v>
      </c>
      <c r="H467" t="s">
        <v>5904</v>
      </c>
      <c r="I467" t="s">
        <v>5909</v>
      </c>
      <c r="J467" t="s">
        <v>5911</v>
      </c>
    </row>
    <row r="468" spans="1:10">
      <c r="A468" t="s">
        <v>1308</v>
      </c>
      <c r="B468" s="2">
        <v>28.12</v>
      </c>
      <c r="C468" s="2">
        <v>6.15</v>
      </c>
      <c r="D468" t="s">
        <v>5904</v>
      </c>
      <c r="E468" t="s">
        <v>5904</v>
      </c>
      <c r="F468" t="s">
        <v>5904</v>
      </c>
      <c r="G468" s="4">
        <v>0</v>
      </c>
      <c r="H468" t="s">
        <v>5905</v>
      </c>
      <c r="I468" t="s">
        <v>5908</v>
      </c>
      <c r="J468" t="s">
        <v>5910</v>
      </c>
    </row>
    <row r="469" spans="1:10">
      <c r="A469" t="s">
        <v>1310</v>
      </c>
      <c r="B469" s="2">
        <v>26.6</v>
      </c>
      <c r="C469" s="2">
        <v>4.53</v>
      </c>
      <c r="D469" t="s">
        <v>5904</v>
      </c>
      <c r="E469" t="s">
        <v>5904</v>
      </c>
      <c r="F469" t="s">
        <v>5904</v>
      </c>
      <c r="G469" s="4">
        <v>0</v>
      </c>
      <c r="H469" t="s">
        <v>5905</v>
      </c>
      <c r="I469" t="s">
        <v>5909</v>
      </c>
      <c r="J469" t="s">
        <v>5910</v>
      </c>
    </row>
    <row r="470" spans="1:10">
      <c r="A470" t="s">
        <v>1313</v>
      </c>
      <c r="B470" s="2">
        <v>30.114999999999998</v>
      </c>
      <c r="C470" s="2">
        <v>5.48</v>
      </c>
      <c r="D470" t="s">
        <v>5904</v>
      </c>
      <c r="E470" t="s">
        <v>5905</v>
      </c>
      <c r="F470" t="s">
        <v>5904</v>
      </c>
      <c r="G470" s="4">
        <v>1</v>
      </c>
      <c r="H470" t="s">
        <v>5904</v>
      </c>
      <c r="I470" t="s">
        <v>5909</v>
      </c>
      <c r="J470" t="s">
        <v>5907</v>
      </c>
    </row>
    <row r="471" spans="1:10">
      <c r="A471" t="s">
        <v>1316</v>
      </c>
      <c r="B471" s="2">
        <v>24.605</v>
      </c>
      <c r="C471" s="2">
        <v>5.48</v>
      </c>
      <c r="D471" t="s">
        <v>5904</v>
      </c>
      <c r="E471" t="s">
        <v>5904</v>
      </c>
      <c r="F471" t="s">
        <v>5904</v>
      </c>
      <c r="G471" s="4">
        <v>0</v>
      </c>
      <c r="H471" t="s">
        <v>5905</v>
      </c>
      <c r="I471" t="s">
        <v>5909</v>
      </c>
      <c r="J471" t="s">
        <v>5911</v>
      </c>
    </row>
    <row r="472" spans="1:10">
      <c r="A472" t="s">
        <v>1319</v>
      </c>
      <c r="B472" s="2">
        <v>29.6</v>
      </c>
      <c r="C472" s="2">
        <v>8.1</v>
      </c>
      <c r="D472" t="s">
        <v>5904</v>
      </c>
      <c r="E472" t="s">
        <v>5904</v>
      </c>
      <c r="F472" t="s">
        <v>5904</v>
      </c>
      <c r="G472" s="4">
        <v>0</v>
      </c>
      <c r="H472" t="s">
        <v>5904</v>
      </c>
      <c r="I472" t="s">
        <v>5906</v>
      </c>
      <c r="J472" t="s">
        <v>5910</v>
      </c>
    </row>
    <row r="473" spans="1:10">
      <c r="A473" t="s">
        <v>1322</v>
      </c>
      <c r="B473" s="2">
        <v>24.42</v>
      </c>
      <c r="C473" s="2">
        <v>7.16</v>
      </c>
      <c r="D473" t="s">
        <v>5904</v>
      </c>
      <c r="E473" t="s">
        <v>5904</v>
      </c>
      <c r="F473" t="s">
        <v>5904</v>
      </c>
      <c r="G473" s="4">
        <v>0</v>
      </c>
      <c r="H473" t="s">
        <v>5905</v>
      </c>
      <c r="I473" t="s">
        <v>5906</v>
      </c>
      <c r="J473" t="s">
        <v>5911</v>
      </c>
    </row>
    <row r="474" spans="1:10">
      <c r="A474" t="s">
        <v>1324</v>
      </c>
      <c r="B474" s="2">
        <v>20.9</v>
      </c>
      <c r="C474" s="2">
        <v>4.55</v>
      </c>
      <c r="D474" t="s">
        <v>5905</v>
      </c>
      <c r="E474" t="s">
        <v>5904</v>
      </c>
      <c r="F474" t="s">
        <v>5905</v>
      </c>
      <c r="G474" s="4">
        <v>1</v>
      </c>
      <c r="H474" t="s">
        <v>5905</v>
      </c>
      <c r="I474" t="s">
        <v>5909</v>
      </c>
      <c r="J474" t="s">
        <v>5911</v>
      </c>
    </row>
    <row r="475" spans="1:10">
      <c r="A475" t="s">
        <v>1326</v>
      </c>
      <c r="B475" s="2">
        <v>22.895</v>
      </c>
      <c r="C475" s="2">
        <v>6.03</v>
      </c>
      <c r="D475" t="s">
        <v>5904</v>
      </c>
      <c r="E475" t="s">
        <v>5904</v>
      </c>
      <c r="F475" t="s">
        <v>5904</v>
      </c>
      <c r="G475" s="4">
        <v>0</v>
      </c>
      <c r="H475" t="s">
        <v>5905</v>
      </c>
      <c r="I475" t="s">
        <v>5908</v>
      </c>
      <c r="J475" t="s">
        <v>5911</v>
      </c>
    </row>
    <row r="476" spans="1:10">
      <c r="A476" t="s">
        <v>1328</v>
      </c>
      <c r="B476" s="2">
        <v>28.3</v>
      </c>
      <c r="C476" s="2">
        <v>5.47</v>
      </c>
      <c r="D476" t="s">
        <v>5905</v>
      </c>
      <c r="E476" t="s">
        <v>5904</v>
      </c>
      <c r="F476" t="s">
        <v>5905</v>
      </c>
      <c r="G476" s="4">
        <v>1</v>
      </c>
      <c r="H476" t="s">
        <v>5905</v>
      </c>
      <c r="I476" t="s">
        <v>5909</v>
      </c>
      <c r="J476" t="s">
        <v>5910</v>
      </c>
    </row>
    <row r="477" spans="1:10">
      <c r="A477" t="s">
        <v>1331</v>
      </c>
      <c r="B477" s="2">
        <v>54.3</v>
      </c>
      <c r="C477" s="2">
        <v>4.1500000000000004</v>
      </c>
      <c r="D477" t="s">
        <v>5905</v>
      </c>
      <c r="E477" t="s">
        <v>5904</v>
      </c>
      <c r="F477" t="s">
        <v>5904</v>
      </c>
      <c r="G477" s="4">
        <v>1</v>
      </c>
      <c r="H477" t="s">
        <v>5904</v>
      </c>
      <c r="I477" t="s">
        <v>5909</v>
      </c>
      <c r="J477" t="s">
        <v>5907</v>
      </c>
    </row>
    <row r="478" spans="1:10">
      <c r="A478" t="s">
        <v>1334</v>
      </c>
      <c r="B478" s="2">
        <v>33.344999999999999</v>
      </c>
      <c r="C478" s="2">
        <v>11.32</v>
      </c>
      <c r="D478" t="s">
        <v>5905</v>
      </c>
      <c r="E478" t="s">
        <v>5904</v>
      </c>
      <c r="F478" t="s">
        <v>5904</v>
      </c>
      <c r="G478" s="4">
        <v>1</v>
      </c>
      <c r="H478" t="s">
        <v>5904</v>
      </c>
      <c r="I478" t="s">
        <v>5906</v>
      </c>
      <c r="J478" t="s">
        <v>5907</v>
      </c>
    </row>
    <row r="479" spans="1:10">
      <c r="A479" t="s">
        <v>1337</v>
      </c>
      <c r="B479" s="2">
        <v>33</v>
      </c>
      <c r="C479" s="2">
        <v>9.51</v>
      </c>
      <c r="D479" t="s">
        <v>5905</v>
      </c>
      <c r="E479" t="s">
        <v>5904</v>
      </c>
      <c r="F479" t="s">
        <v>5904</v>
      </c>
      <c r="G479" s="4">
        <v>0</v>
      </c>
      <c r="H479" t="s">
        <v>5904</v>
      </c>
      <c r="I479" t="s">
        <v>5906</v>
      </c>
      <c r="J479" t="s">
        <v>5907</v>
      </c>
    </row>
    <row r="480" spans="1:10">
      <c r="A480" t="s">
        <v>1340</v>
      </c>
      <c r="B480" s="2">
        <v>28.024999999999999</v>
      </c>
      <c r="C480" s="2">
        <v>7.67</v>
      </c>
      <c r="D480" t="s">
        <v>5905</v>
      </c>
      <c r="E480" t="s">
        <v>5904</v>
      </c>
      <c r="F480" t="s">
        <v>5904</v>
      </c>
      <c r="G480" s="4">
        <v>1</v>
      </c>
      <c r="H480" t="s">
        <v>5905</v>
      </c>
      <c r="I480" t="s">
        <v>5906</v>
      </c>
      <c r="J480" t="s">
        <v>5910</v>
      </c>
    </row>
    <row r="481" spans="1:10">
      <c r="A481" t="s">
        <v>1343</v>
      </c>
      <c r="B481" s="2">
        <v>28.69</v>
      </c>
      <c r="C481" s="2">
        <v>6.23</v>
      </c>
      <c r="D481" t="s">
        <v>5904</v>
      </c>
      <c r="E481" t="s">
        <v>5904</v>
      </c>
      <c r="F481" t="s">
        <v>5904</v>
      </c>
      <c r="G481" s="4">
        <v>1</v>
      </c>
      <c r="H481" t="s">
        <v>5905</v>
      </c>
      <c r="I481" t="s">
        <v>5908</v>
      </c>
      <c r="J481" t="s">
        <v>5910</v>
      </c>
    </row>
    <row r="482" spans="1:10">
      <c r="A482" t="s">
        <v>1346</v>
      </c>
      <c r="B482" s="2">
        <v>40.28</v>
      </c>
      <c r="C482" s="2">
        <v>8.9</v>
      </c>
      <c r="D482" t="s">
        <v>5904</v>
      </c>
      <c r="E482" t="s">
        <v>5904</v>
      </c>
      <c r="F482" t="s">
        <v>5904</v>
      </c>
      <c r="G482" s="4">
        <v>0</v>
      </c>
      <c r="H482" t="s">
        <v>5904</v>
      </c>
      <c r="I482" t="s">
        <v>5906</v>
      </c>
      <c r="J482" t="s">
        <v>5907</v>
      </c>
    </row>
    <row r="483" spans="1:10">
      <c r="A483" t="s">
        <v>1348</v>
      </c>
      <c r="B483" s="2">
        <v>37.299999999999997</v>
      </c>
      <c r="C483" s="2">
        <v>7.79</v>
      </c>
      <c r="D483" t="s">
        <v>5905</v>
      </c>
      <c r="E483" t="s">
        <v>5904</v>
      </c>
      <c r="F483" t="s">
        <v>5904</v>
      </c>
      <c r="G483" s="4">
        <v>0</v>
      </c>
      <c r="H483" t="s">
        <v>5904</v>
      </c>
      <c r="I483" t="s">
        <v>5906</v>
      </c>
      <c r="J483" t="s">
        <v>5907</v>
      </c>
    </row>
    <row r="484" spans="1:10">
      <c r="A484" t="s">
        <v>1351</v>
      </c>
      <c r="B484" s="2">
        <v>54.47</v>
      </c>
      <c r="C484" s="2">
        <v>4.49</v>
      </c>
      <c r="D484" t="s">
        <v>5905</v>
      </c>
      <c r="E484" t="s">
        <v>5904</v>
      </c>
      <c r="F484" t="s">
        <v>5904</v>
      </c>
      <c r="G484" s="4">
        <v>2</v>
      </c>
      <c r="H484" t="s">
        <v>5904</v>
      </c>
      <c r="I484" t="s">
        <v>5909</v>
      </c>
      <c r="J484" t="s">
        <v>5907</v>
      </c>
    </row>
    <row r="485" spans="1:10">
      <c r="A485" t="s">
        <v>1354</v>
      </c>
      <c r="B485" s="2">
        <v>38.06</v>
      </c>
      <c r="C485" s="2">
        <v>5.24</v>
      </c>
      <c r="D485" t="s">
        <v>5905</v>
      </c>
      <c r="E485" t="s">
        <v>5904</v>
      </c>
      <c r="F485" t="s">
        <v>5905</v>
      </c>
      <c r="G485" s="4">
        <v>1</v>
      </c>
      <c r="H485" t="s">
        <v>5904</v>
      </c>
      <c r="I485" t="s">
        <v>5909</v>
      </c>
      <c r="J485" t="s">
        <v>5907</v>
      </c>
    </row>
    <row r="486" spans="1:10">
      <c r="A486" t="s">
        <v>1356</v>
      </c>
      <c r="B486" s="2">
        <v>51.47</v>
      </c>
      <c r="C486" s="2">
        <v>9.6</v>
      </c>
      <c r="D486" t="s">
        <v>5904</v>
      </c>
      <c r="E486" t="s">
        <v>5904</v>
      </c>
      <c r="F486" t="s">
        <v>5904</v>
      </c>
      <c r="G486" s="4">
        <v>0</v>
      </c>
      <c r="H486" t="s">
        <v>5904</v>
      </c>
      <c r="I486" t="s">
        <v>5906</v>
      </c>
      <c r="J486" t="s">
        <v>5907</v>
      </c>
    </row>
    <row r="487" spans="1:10">
      <c r="A487" t="s">
        <v>1358</v>
      </c>
      <c r="B487" s="2">
        <v>29.8</v>
      </c>
      <c r="C487" s="2">
        <v>5.78</v>
      </c>
      <c r="D487" t="s">
        <v>5905</v>
      </c>
      <c r="E487" t="s">
        <v>5904</v>
      </c>
      <c r="F487" t="s">
        <v>5904</v>
      </c>
      <c r="G487" s="4">
        <v>0</v>
      </c>
      <c r="H487" t="s">
        <v>5904</v>
      </c>
      <c r="I487" t="s">
        <v>5908</v>
      </c>
      <c r="J487" t="s">
        <v>5910</v>
      </c>
    </row>
    <row r="488" spans="1:10">
      <c r="A488" t="s">
        <v>1359</v>
      </c>
      <c r="B488" s="2">
        <v>49.77</v>
      </c>
      <c r="C488" s="2">
        <v>7.02</v>
      </c>
      <c r="D488" t="s">
        <v>5904</v>
      </c>
      <c r="E488" t="s">
        <v>5904</v>
      </c>
      <c r="F488" t="s">
        <v>5904</v>
      </c>
      <c r="G488" s="4">
        <v>0</v>
      </c>
      <c r="H488" t="s">
        <v>5904</v>
      </c>
      <c r="I488" t="s">
        <v>5906</v>
      </c>
      <c r="J488" t="s">
        <v>5907</v>
      </c>
    </row>
    <row r="489" spans="1:10">
      <c r="A489" t="s">
        <v>1363</v>
      </c>
      <c r="B489" s="2">
        <v>25.555</v>
      </c>
      <c r="C489" s="2">
        <v>4.09</v>
      </c>
      <c r="D489" t="s">
        <v>5905</v>
      </c>
      <c r="E489" t="s">
        <v>5904</v>
      </c>
      <c r="F489" t="s">
        <v>5904</v>
      </c>
      <c r="G489" s="4">
        <v>0</v>
      </c>
      <c r="H489" t="s">
        <v>5905</v>
      </c>
      <c r="I489" t="s">
        <v>5909</v>
      </c>
      <c r="J489" t="s">
        <v>5910</v>
      </c>
    </row>
    <row r="490" spans="1:10">
      <c r="A490" t="s">
        <v>1366</v>
      </c>
      <c r="B490" s="2">
        <v>29.64</v>
      </c>
      <c r="C490" s="2">
        <v>4.93</v>
      </c>
      <c r="D490" t="s">
        <v>5904</v>
      </c>
      <c r="E490" t="s">
        <v>5904</v>
      </c>
      <c r="F490" t="s">
        <v>5905</v>
      </c>
      <c r="G490" s="4">
        <v>1</v>
      </c>
      <c r="H490" t="s">
        <v>5904</v>
      </c>
      <c r="I490" t="s">
        <v>5909</v>
      </c>
      <c r="J490" t="s">
        <v>5910</v>
      </c>
    </row>
    <row r="491" spans="1:10">
      <c r="A491" t="s">
        <v>1368</v>
      </c>
      <c r="B491" s="2">
        <v>53.93</v>
      </c>
      <c r="C491" s="2">
        <v>5.34</v>
      </c>
      <c r="D491" t="s">
        <v>5905</v>
      </c>
      <c r="E491" t="s">
        <v>5904</v>
      </c>
      <c r="F491" t="s">
        <v>5904</v>
      </c>
      <c r="G491" s="4">
        <v>2</v>
      </c>
      <c r="H491" t="s">
        <v>5904</v>
      </c>
      <c r="I491" t="s">
        <v>5909</v>
      </c>
      <c r="J491" t="s">
        <v>5907</v>
      </c>
    </row>
    <row r="492" spans="1:10">
      <c r="A492" t="s">
        <v>1370</v>
      </c>
      <c r="B492" s="2">
        <v>28.024999999999999</v>
      </c>
      <c r="C492" s="2">
        <v>5.65</v>
      </c>
      <c r="D492" t="s">
        <v>5904</v>
      </c>
      <c r="E492" t="s">
        <v>5904</v>
      </c>
      <c r="F492" t="s">
        <v>5904</v>
      </c>
      <c r="G492" s="4">
        <v>1</v>
      </c>
      <c r="H492" t="s">
        <v>5905</v>
      </c>
      <c r="I492" t="s">
        <v>5909</v>
      </c>
      <c r="J492" t="s">
        <v>5910</v>
      </c>
    </row>
    <row r="493" spans="1:10">
      <c r="A493" t="s">
        <v>1373</v>
      </c>
      <c r="B493" s="2">
        <v>27.5</v>
      </c>
      <c r="C493" s="2">
        <v>4.49</v>
      </c>
      <c r="D493" t="s">
        <v>5904</v>
      </c>
      <c r="E493" t="s">
        <v>5904</v>
      </c>
      <c r="F493" t="s">
        <v>5904</v>
      </c>
      <c r="G493" s="4">
        <v>0</v>
      </c>
      <c r="H493" t="s">
        <v>5904</v>
      </c>
      <c r="I493" t="s">
        <v>5909</v>
      </c>
      <c r="J493" t="s">
        <v>5910</v>
      </c>
    </row>
    <row r="494" spans="1:10">
      <c r="A494" t="s">
        <v>1375</v>
      </c>
      <c r="B494" s="2">
        <v>21.8</v>
      </c>
      <c r="C494" s="2">
        <v>10.55</v>
      </c>
      <c r="D494" t="s">
        <v>5904</v>
      </c>
      <c r="E494" t="s">
        <v>5904</v>
      </c>
      <c r="F494" t="s">
        <v>5904</v>
      </c>
      <c r="G494" s="4">
        <v>0</v>
      </c>
      <c r="H494" t="s">
        <v>5905</v>
      </c>
      <c r="I494" t="s">
        <v>5906</v>
      </c>
      <c r="J494" t="s">
        <v>5911</v>
      </c>
    </row>
    <row r="495" spans="1:10">
      <c r="A495" t="s">
        <v>1377</v>
      </c>
      <c r="B495" s="2">
        <v>26.41</v>
      </c>
      <c r="C495" s="2">
        <v>4.92</v>
      </c>
      <c r="D495" t="s">
        <v>5905</v>
      </c>
      <c r="E495" t="s">
        <v>5904</v>
      </c>
      <c r="F495" t="s">
        <v>5905</v>
      </c>
      <c r="G495" s="4">
        <v>1</v>
      </c>
      <c r="H495" t="s">
        <v>5905</v>
      </c>
      <c r="I495" t="s">
        <v>5909</v>
      </c>
      <c r="J495" t="s">
        <v>5910</v>
      </c>
    </row>
    <row r="496" spans="1:10">
      <c r="A496" t="s">
        <v>1380</v>
      </c>
      <c r="B496" s="2">
        <v>27.835000000000001</v>
      </c>
      <c r="C496" s="2">
        <v>5.9</v>
      </c>
      <c r="D496" t="s">
        <v>5905</v>
      </c>
      <c r="E496" t="s">
        <v>5904</v>
      </c>
      <c r="F496" t="s">
        <v>5904</v>
      </c>
      <c r="G496" s="4">
        <v>1</v>
      </c>
      <c r="H496" t="s">
        <v>5905</v>
      </c>
      <c r="I496" t="s">
        <v>5908</v>
      </c>
      <c r="J496" t="s">
        <v>5910</v>
      </c>
    </row>
    <row r="497" spans="1:10">
      <c r="A497" t="s">
        <v>1382</v>
      </c>
      <c r="B497" s="2">
        <v>51.74</v>
      </c>
      <c r="C497" s="2">
        <v>4.9800000000000004</v>
      </c>
      <c r="D497" t="s">
        <v>5905</v>
      </c>
      <c r="E497" t="s">
        <v>5904</v>
      </c>
      <c r="F497" t="s">
        <v>5904</v>
      </c>
      <c r="G497" s="4">
        <v>2</v>
      </c>
      <c r="H497" t="s">
        <v>5904</v>
      </c>
      <c r="I497" t="s">
        <v>5909</v>
      </c>
      <c r="J497" t="s">
        <v>5907</v>
      </c>
    </row>
    <row r="498" spans="1:10">
      <c r="A498" t="s">
        <v>1384</v>
      </c>
      <c r="B498" s="2">
        <v>23.37</v>
      </c>
      <c r="C498" s="2">
        <v>5.8</v>
      </c>
      <c r="D498" t="s">
        <v>5904</v>
      </c>
      <c r="E498" t="s">
        <v>5904</v>
      </c>
      <c r="F498" t="s">
        <v>5904</v>
      </c>
      <c r="G498" s="4">
        <v>0</v>
      </c>
      <c r="H498" t="s">
        <v>5905</v>
      </c>
      <c r="I498" t="s">
        <v>5908</v>
      </c>
      <c r="J498" t="s">
        <v>5911</v>
      </c>
    </row>
    <row r="499" spans="1:10">
      <c r="A499" t="s">
        <v>1387</v>
      </c>
      <c r="B499" s="2">
        <v>29.7</v>
      </c>
      <c r="C499" s="2">
        <v>6.21</v>
      </c>
      <c r="D499" t="s">
        <v>5905</v>
      </c>
      <c r="E499" t="s">
        <v>5904</v>
      </c>
      <c r="F499" t="s">
        <v>5905</v>
      </c>
      <c r="G499" s="4">
        <v>1</v>
      </c>
      <c r="H499" t="s">
        <v>5905</v>
      </c>
      <c r="I499" t="s">
        <v>5908</v>
      </c>
      <c r="J499" t="s">
        <v>5910</v>
      </c>
    </row>
    <row r="500" spans="1:10">
      <c r="A500" t="s">
        <v>1389</v>
      </c>
      <c r="B500" s="2">
        <v>20.045000000000002</v>
      </c>
      <c r="C500" s="2">
        <v>6.17</v>
      </c>
      <c r="D500" t="s">
        <v>5904</v>
      </c>
      <c r="E500" t="s">
        <v>5904</v>
      </c>
      <c r="F500" t="s">
        <v>5905</v>
      </c>
      <c r="G500" s="4">
        <v>1</v>
      </c>
      <c r="H500" t="s">
        <v>5905</v>
      </c>
      <c r="I500" t="s">
        <v>5908</v>
      </c>
      <c r="J500" t="s">
        <v>5911</v>
      </c>
    </row>
    <row r="501" spans="1:10">
      <c r="A501" t="s">
        <v>1392</v>
      </c>
      <c r="B501" s="2">
        <v>27.83</v>
      </c>
      <c r="C501" s="2">
        <v>5.36</v>
      </c>
      <c r="D501" t="s">
        <v>5904</v>
      </c>
      <c r="E501" t="s">
        <v>5904</v>
      </c>
      <c r="F501" t="s">
        <v>5904</v>
      </c>
      <c r="G501" s="4">
        <v>2</v>
      </c>
      <c r="H501" t="s">
        <v>5904</v>
      </c>
      <c r="I501" t="s">
        <v>5909</v>
      </c>
      <c r="J501" t="s">
        <v>5910</v>
      </c>
    </row>
    <row r="502" spans="1:10">
      <c r="A502" t="s">
        <v>1394</v>
      </c>
      <c r="B502" s="2">
        <v>28.93</v>
      </c>
      <c r="C502" s="2">
        <v>5.2</v>
      </c>
      <c r="D502" t="s">
        <v>5904</v>
      </c>
      <c r="E502" t="s">
        <v>5904</v>
      </c>
      <c r="F502" t="s">
        <v>5904</v>
      </c>
      <c r="G502" s="4">
        <v>0</v>
      </c>
      <c r="H502" t="s">
        <v>5905</v>
      </c>
      <c r="I502" t="s">
        <v>5909</v>
      </c>
      <c r="J502" t="s">
        <v>5910</v>
      </c>
    </row>
    <row r="503" spans="1:10">
      <c r="A503" t="s">
        <v>1397</v>
      </c>
      <c r="B503" s="2">
        <v>33.82</v>
      </c>
      <c r="C503" s="2">
        <v>5.42</v>
      </c>
      <c r="D503" t="s">
        <v>5904</v>
      </c>
      <c r="E503" t="s">
        <v>5904</v>
      </c>
      <c r="F503" t="s">
        <v>5904</v>
      </c>
      <c r="G503" s="4">
        <v>0</v>
      </c>
      <c r="H503" t="s">
        <v>5904</v>
      </c>
      <c r="I503" t="s">
        <v>5909</v>
      </c>
      <c r="J503" t="s">
        <v>5907</v>
      </c>
    </row>
    <row r="504" spans="1:10">
      <c r="A504" t="s">
        <v>1399</v>
      </c>
      <c r="B504" s="2">
        <v>20.234999999999999</v>
      </c>
      <c r="C504" s="2">
        <v>6.84</v>
      </c>
      <c r="D504" t="s">
        <v>5904</v>
      </c>
      <c r="E504" t="s">
        <v>5904</v>
      </c>
      <c r="F504" t="s">
        <v>5904</v>
      </c>
      <c r="G504" s="4">
        <v>0</v>
      </c>
      <c r="H504" t="s">
        <v>5905</v>
      </c>
      <c r="I504" t="s">
        <v>5906</v>
      </c>
      <c r="J504" t="s">
        <v>5911</v>
      </c>
    </row>
    <row r="505" spans="1:10">
      <c r="A505" t="s">
        <v>1402</v>
      </c>
      <c r="B505" s="2">
        <v>49.2</v>
      </c>
      <c r="C505" s="2">
        <v>10.9</v>
      </c>
      <c r="D505" t="s">
        <v>5905</v>
      </c>
      <c r="E505" t="s">
        <v>5904</v>
      </c>
      <c r="F505" t="s">
        <v>5905</v>
      </c>
      <c r="G505" s="4">
        <v>1</v>
      </c>
      <c r="H505" t="s">
        <v>5904</v>
      </c>
      <c r="I505" t="s">
        <v>5906</v>
      </c>
      <c r="J505" t="s">
        <v>5907</v>
      </c>
    </row>
    <row r="506" spans="1:10">
      <c r="A506" t="s">
        <v>1405</v>
      </c>
      <c r="B506" s="2">
        <v>26.4</v>
      </c>
      <c r="C506" s="2">
        <v>4.87</v>
      </c>
      <c r="D506" t="s">
        <v>5905</v>
      </c>
      <c r="E506" t="s">
        <v>5904</v>
      </c>
      <c r="F506" t="s">
        <v>5904</v>
      </c>
      <c r="G506" s="4">
        <v>0</v>
      </c>
      <c r="H506" t="s">
        <v>5905</v>
      </c>
      <c r="I506" t="s">
        <v>5909</v>
      </c>
      <c r="J506" t="s">
        <v>5910</v>
      </c>
    </row>
    <row r="507" spans="1:10">
      <c r="A507" t="s">
        <v>1407</v>
      </c>
      <c r="B507" s="2">
        <v>28.38</v>
      </c>
      <c r="C507" s="2">
        <v>6.07</v>
      </c>
      <c r="D507" t="s">
        <v>5904</v>
      </c>
      <c r="E507" t="s">
        <v>5904</v>
      </c>
      <c r="F507" t="s">
        <v>5904</v>
      </c>
      <c r="G507" s="4">
        <v>1</v>
      </c>
      <c r="H507" t="s">
        <v>5905</v>
      </c>
      <c r="I507" t="s">
        <v>5908</v>
      </c>
      <c r="J507" t="s">
        <v>5910</v>
      </c>
    </row>
    <row r="508" spans="1:10">
      <c r="A508" t="s">
        <v>1410</v>
      </c>
      <c r="B508" s="2">
        <v>24.64</v>
      </c>
      <c r="C508" s="2">
        <v>4.33</v>
      </c>
      <c r="D508" t="s">
        <v>5904</v>
      </c>
      <c r="E508" t="s">
        <v>5904</v>
      </c>
      <c r="F508" t="s">
        <v>5904</v>
      </c>
      <c r="G508" s="4">
        <v>0</v>
      </c>
      <c r="H508" t="s">
        <v>5905</v>
      </c>
      <c r="I508" t="s">
        <v>5909</v>
      </c>
      <c r="J508" t="s">
        <v>5911</v>
      </c>
    </row>
    <row r="509" spans="1:10">
      <c r="A509" t="s">
        <v>1413</v>
      </c>
      <c r="B509" s="2">
        <v>39.71</v>
      </c>
      <c r="C509" s="2">
        <v>5.83</v>
      </c>
      <c r="D509" t="s">
        <v>5904</v>
      </c>
      <c r="E509" t="s">
        <v>5904</v>
      </c>
      <c r="F509" t="s">
        <v>5904</v>
      </c>
      <c r="G509" s="4">
        <v>1</v>
      </c>
      <c r="H509" t="s">
        <v>5904</v>
      </c>
      <c r="I509" t="s">
        <v>5908</v>
      </c>
      <c r="J509" t="s">
        <v>5907</v>
      </c>
    </row>
    <row r="510" spans="1:10">
      <c r="A510" t="s">
        <v>1416</v>
      </c>
      <c r="B510" s="2">
        <v>22.22</v>
      </c>
      <c r="C510" s="2">
        <v>5.5</v>
      </c>
      <c r="D510" t="s">
        <v>5904</v>
      </c>
      <c r="E510" t="s">
        <v>5904</v>
      </c>
      <c r="F510" t="s">
        <v>5904</v>
      </c>
      <c r="G510" s="4">
        <v>0</v>
      </c>
      <c r="H510" t="s">
        <v>5905</v>
      </c>
      <c r="I510" t="s">
        <v>5909</v>
      </c>
      <c r="J510" t="s">
        <v>5911</v>
      </c>
    </row>
    <row r="511" spans="1:10">
      <c r="A511" t="s">
        <v>1419</v>
      </c>
      <c r="B511" s="2">
        <v>33.344999999999999</v>
      </c>
      <c r="C511" s="2">
        <v>4.79</v>
      </c>
      <c r="D511" t="s">
        <v>5904</v>
      </c>
      <c r="E511" t="s">
        <v>5904</v>
      </c>
      <c r="F511" t="s">
        <v>5905</v>
      </c>
      <c r="G511" s="4">
        <v>1</v>
      </c>
      <c r="H511" t="s">
        <v>5904</v>
      </c>
      <c r="I511" t="s">
        <v>5909</v>
      </c>
      <c r="J511" t="s">
        <v>5907</v>
      </c>
    </row>
    <row r="512" spans="1:10">
      <c r="A512" t="s">
        <v>1422</v>
      </c>
      <c r="B512" s="2">
        <v>24.42</v>
      </c>
      <c r="C512" s="2">
        <v>5.81</v>
      </c>
      <c r="D512" t="s">
        <v>5904</v>
      </c>
      <c r="E512" t="s">
        <v>5904</v>
      </c>
      <c r="F512" t="s">
        <v>5904</v>
      </c>
      <c r="G512" s="4">
        <v>1</v>
      </c>
      <c r="H512" t="s">
        <v>5905</v>
      </c>
      <c r="I512" t="s">
        <v>5908</v>
      </c>
      <c r="J512" t="s">
        <v>5911</v>
      </c>
    </row>
    <row r="513" spans="1:10">
      <c r="A513" t="s">
        <v>1424</v>
      </c>
      <c r="B513" s="2">
        <v>29.81</v>
      </c>
      <c r="C513" s="2">
        <v>5.58</v>
      </c>
      <c r="D513" t="s">
        <v>5904</v>
      </c>
      <c r="E513" t="s">
        <v>5904</v>
      </c>
      <c r="F513" t="s">
        <v>5904</v>
      </c>
      <c r="G513" s="4">
        <v>0</v>
      </c>
      <c r="H513" t="s">
        <v>5905</v>
      </c>
      <c r="I513" t="s">
        <v>5909</v>
      </c>
      <c r="J513" t="s">
        <v>5910</v>
      </c>
    </row>
    <row r="514" spans="1:10">
      <c r="A514" t="s">
        <v>1426</v>
      </c>
      <c r="B514" s="2">
        <v>51.18</v>
      </c>
      <c r="C514" s="2">
        <v>4.4000000000000004</v>
      </c>
      <c r="D514" t="s">
        <v>5905</v>
      </c>
      <c r="E514" t="s">
        <v>5904</v>
      </c>
      <c r="F514" t="s">
        <v>5904</v>
      </c>
      <c r="G514" s="4">
        <v>2</v>
      </c>
      <c r="H514" t="s">
        <v>5904</v>
      </c>
      <c r="I514" t="s">
        <v>5909</v>
      </c>
      <c r="J514" t="s">
        <v>5907</v>
      </c>
    </row>
    <row r="515" spans="1:10">
      <c r="A515" t="s">
        <v>1429</v>
      </c>
      <c r="B515" s="2">
        <v>51.37</v>
      </c>
      <c r="C515" s="2">
        <v>8.18</v>
      </c>
      <c r="D515" t="s">
        <v>5905</v>
      </c>
      <c r="E515" t="s">
        <v>5904</v>
      </c>
      <c r="F515" t="s">
        <v>5904</v>
      </c>
      <c r="G515" s="4">
        <v>0</v>
      </c>
      <c r="H515" t="s">
        <v>5904</v>
      </c>
      <c r="I515" t="s">
        <v>5906</v>
      </c>
      <c r="J515" t="s">
        <v>5907</v>
      </c>
    </row>
    <row r="516" spans="1:10">
      <c r="A516" t="s">
        <v>1432</v>
      </c>
      <c r="B516" s="2">
        <v>36.19</v>
      </c>
      <c r="C516" s="2">
        <v>5.52</v>
      </c>
      <c r="D516" t="s">
        <v>5905</v>
      </c>
      <c r="E516" t="s">
        <v>5904</v>
      </c>
      <c r="F516" t="s">
        <v>5904</v>
      </c>
      <c r="G516" s="4">
        <v>0</v>
      </c>
      <c r="H516" t="s">
        <v>5904</v>
      </c>
      <c r="I516" t="s">
        <v>5909</v>
      </c>
      <c r="J516" t="s">
        <v>5907</v>
      </c>
    </row>
    <row r="517" spans="1:10">
      <c r="A517" t="s">
        <v>1435</v>
      </c>
      <c r="B517" s="2">
        <v>25.9</v>
      </c>
      <c r="C517" s="2">
        <v>4.84</v>
      </c>
      <c r="D517" t="s">
        <v>5904</v>
      </c>
      <c r="E517" t="s">
        <v>5904</v>
      </c>
      <c r="F517" t="s">
        <v>5904</v>
      </c>
      <c r="G517" s="4">
        <v>0</v>
      </c>
      <c r="H517" t="s">
        <v>5905</v>
      </c>
      <c r="I517" t="s">
        <v>5909</v>
      </c>
      <c r="J517" t="s">
        <v>5910</v>
      </c>
    </row>
    <row r="518" spans="1:10">
      <c r="A518" t="s">
        <v>1437</v>
      </c>
      <c r="B518" s="2">
        <v>35.72</v>
      </c>
      <c r="C518" s="2">
        <v>4.08</v>
      </c>
      <c r="D518" t="s">
        <v>5904</v>
      </c>
      <c r="E518" t="s">
        <v>5904</v>
      </c>
      <c r="F518" t="s">
        <v>5905</v>
      </c>
      <c r="G518" s="4">
        <v>1</v>
      </c>
      <c r="H518" t="s">
        <v>5904</v>
      </c>
      <c r="I518" t="s">
        <v>5909</v>
      </c>
      <c r="J518" t="s">
        <v>5907</v>
      </c>
    </row>
    <row r="519" spans="1:10">
      <c r="A519" t="s">
        <v>1439</v>
      </c>
      <c r="B519" s="2">
        <v>27.94</v>
      </c>
      <c r="C519" s="2">
        <v>4.4800000000000004</v>
      </c>
      <c r="D519" t="s">
        <v>5904</v>
      </c>
      <c r="E519" t="s">
        <v>5904</v>
      </c>
      <c r="F519" t="s">
        <v>5905</v>
      </c>
      <c r="G519" s="4">
        <v>1</v>
      </c>
      <c r="H519" t="s">
        <v>5905</v>
      </c>
      <c r="I519" t="s">
        <v>5909</v>
      </c>
      <c r="J519" t="s">
        <v>5910</v>
      </c>
    </row>
    <row r="520" spans="1:10">
      <c r="A520" t="s">
        <v>1441</v>
      </c>
      <c r="B520" s="2">
        <v>27.1</v>
      </c>
      <c r="C520" s="2">
        <v>5.73</v>
      </c>
      <c r="D520" t="s">
        <v>5904</v>
      </c>
      <c r="E520" t="s">
        <v>5904</v>
      </c>
      <c r="F520" t="s">
        <v>5904</v>
      </c>
      <c r="G520" s="4">
        <v>0</v>
      </c>
      <c r="H520" t="s">
        <v>5905</v>
      </c>
      <c r="I520" t="s">
        <v>5908</v>
      </c>
      <c r="J520" t="s">
        <v>5910</v>
      </c>
    </row>
    <row r="521" spans="1:10">
      <c r="A521" t="s">
        <v>1443</v>
      </c>
      <c r="B521" s="2">
        <v>18.3</v>
      </c>
      <c r="C521" s="2">
        <v>5.46</v>
      </c>
      <c r="D521" t="s">
        <v>5905</v>
      </c>
      <c r="E521" t="s">
        <v>5904</v>
      </c>
      <c r="F521" t="s">
        <v>5905</v>
      </c>
      <c r="G521" s="4">
        <v>1</v>
      </c>
      <c r="H521" t="s">
        <v>5905</v>
      </c>
      <c r="I521" t="s">
        <v>5909</v>
      </c>
      <c r="J521" t="s">
        <v>5912</v>
      </c>
    </row>
    <row r="522" spans="1:10">
      <c r="A522" t="s">
        <v>1446</v>
      </c>
      <c r="B522" s="2">
        <v>25.3</v>
      </c>
      <c r="C522" s="2">
        <v>5.0199999999999996</v>
      </c>
      <c r="D522" t="s">
        <v>5905</v>
      </c>
      <c r="E522" t="s">
        <v>5904</v>
      </c>
      <c r="F522" t="s">
        <v>5904</v>
      </c>
      <c r="G522" s="4">
        <v>1</v>
      </c>
      <c r="H522" t="s">
        <v>5905</v>
      </c>
      <c r="I522" t="s">
        <v>5909</v>
      </c>
      <c r="J522" t="s">
        <v>5910</v>
      </c>
    </row>
    <row r="523" spans="1:10">
      <c r="A523" t="s">
        <v>1449</v>
      </c>
      <c r="B523" s="2">
        <v>38.83</v>
      </c>
      <c r="C523" s="2">
        <v>6.36</v>
      </c>
      <c r="D523" t="s">
        <v>5904</v>
      </c>
      <c r="E523" t="s">
        <v>5904</v>
      </c>
      <c r="F523" t="s">
        <v>5904</v>
      </c>
      <c r="G523" s="4">
        <v>1</v>
      </c>
      <c r="H523" t="s">
        <v>5904</v>
      </c>
      <c r="I523" t="s">
        <v>5908</v>
      </c>
      <c r="J523" t="s">
        <v>5907</v>
      </c>
    </row>
    <row r="524" spans="1:10">
      <c r="A524" t="s">
        <v>1451</v>
      </c>
      <c r="B524" s="2">
        <v>27.6</v>
      </c>
      <c r="C524" s="2">
        <v>5.36</v>
      </c>
      <c r="D524" t="s">
        <v>5904</v>
      </c>
      <c r="E524" t="s">
        <v>5904</v>
      </c>
      <c r="F524" t="s">
        <v>5904</v>
      </c>
      <c r="G524" s="4">
        <v>1</v>
      </c>
      <c r="H524" t="s">
        <v>5904</v>
      </c>
      <c r="I524" t="s">
        <v>5909</v>
      </c>
      <c r="J524" t="s">
        <v>5910</v>
      </c>
    </row>
    <row r="525" spans="1:10">
      <c r="A525" t="s">
        <v>1454</v>
      </c>
      <c r="B525" s="2">
        <v>46.4</v>
      </c>
      <c r="C525" s="2">
        <v>8.3699999999999992</v>
      </c>
      <c r="D525" t="s">
        <v>5905</v>
      </c>
      <c r="E525" t="s">
        <v>5904</v>
      </c>
      <c r="F525" t="s">
        <v>5905</v>
      </c>
      <c r="G525" s="4">
        <v>1</v>
      </c>
      <c r="H525" t="s">
        <v>5904</v>
      </c>
      <c r="I525" t="s">
        <v>5906</v>
      </c>
      <c r="J525" t="s">
        <v>5907</v>
      </c>
    </row>
    <row r="526" spans="1:10">
      <c r="A526" t="s">
        <v>1457</v>
      </c>
      <c r="B526" s="2">
        <v>51.92</v>
      </c>
      <c r="C526" s="2">
        <v>5.18</v>
      </c>
      <c r="D526" t="s">
        <v>5905</v>
      </c>
      <c r="E526" t="s">
        <v>5904</v>
      </c>
      <c r="F526" t="s">
        <v>5905</v>
      </c>
      <c r="G526" s="4">
        <v>1</v>
      </c>
      <c r="H526" t="s">
        <v>5904</v>
      </c>
      <c r="I526" t="s">
        <v>5909</v>
      </c>
      <c r="J526" t="s">
        <v>5907</v>
      </c>
    </row>
    <row r="527" spans="1:10">
      <c r="A527" t="s">
        <v>1460</v>
      </c>
      <c r="B527" s="2">
        <v>32.395000000000003</v>
      </c>
      <c r="C527" s="2">
        <v>5.68</v>
      </c>
      <c r="D527" t="s">
        <v>5905</v>
      </c>
      <c r="E527" t="s">
        <v>5904</v>
      </c>
      <c r="F527" t="s">
        <v>5904</v>
      </c>
      <c r="G527" s="4">
        <v>1</v>
      </c>
      <c r="H527" t="s">
        <v>5904</v>
      </c>
      <c r="I527" t="s">
        <v>5909</v>
      </c>
      <c r="J527" t="s">
        <v>5907</v>
      </c>
    </row>
    <row r="528" spans="1:10">
      <c r="A528" t="s">
        <v>1462</v>
      </c>
      <c r="B528" s="2">
        <v>46.19</v>
      </c>
      <c r="C528" s="2">
        <v>7.31</v>
      </c>
      <c r="D528" t="s">
        <v>5905</v>
      </c>
      <c r="E528" t="s">
        <v>5904</v>
      </c>
      <c r="F528" t="s">
        <v>5905</v>
      </c>
      <c r="G528" s="4">
        <v>1</v>
      </c>
      <c r="H528" t="s">
        <v>5904</v>
      </c>
      <c r="I528" t="s">
        <v>5906</v>
      </c>
      <c r="J528" t="s">
        <v>5907</v>
      </c>
    </row>
    <row r="529" spans="1:10">
      <c r="A529" t="s">
        <v>1465</v>
      </c>
      <c r="B529" s="2">
        <v>27.93</v>
      </c>
      <c r="C529" s="2">
        <v>4.67</v>
      </c>
      <c r="D529" t="s">
        <v>5904</v>
      </c>
      <c r="E529" t="s">
        <v>5904</v>
      </c>
      <c r="F529" t="s">
        <v>5905</v>
      </c>
      <c r="G529" s="4">
        <v>1</v>
      </c>
      <c r="H529" t="s">
        <v>5904</v>
      </c>
      <c r="I529" t="s">
        <v>5909</v>
      </c>
      <c r="J529" t="s">
        <v>5910</v>
      </c>
    </row>
    <row r="530" spans="1:10">
      <c r="A530" t="s">
        <v>1467</v>
      </c>
      <c r="B530" s="2">
        <v>45.62</v>
      </c>
      <c r="C530" s="2">
        <v>6.87</v>
      </c>
      <c r="D530" t="s">
        <v>5904</v>
      </c>
      <c r="E530" t="s">
        <v>5904</v>
      </c>
      <c r="F530" t="s">
        <v>5904</v>
      </c>
      <c r="G530" s="4">
        <v>0</v>
      </c>
      <c r="H530" t="s">
        <v>5904</v>
      </c>
      <c r="I530" t="s">
        <v>5906</v>
      </c>
      <c r="J530" t="s">
        <v>5907</v>
      </c>
    </row>
    <row r="531" spans="1:10">
      <c r="A531" t="s">
        <v>1469</v>
      </c>
      <c r="B531" s="2">
        <v>35.31</v>
      </c>
      <c r="C531" s="2">
        <v>5.87</v>
      </c>
      <c r="D531" t="s">
        <v>5904</v>
      </c>
      <c r="E531" t="s">
        <v>5904</v>
      </c>
      <c r="F531" t="s">
        <v>5905</v>
      </c>
      <c r="G531" s="4">
        <v>1</v>
      </c>
      <c r="H531" t="s">
        <v>5904</v>
      </c>
      <c r="I531" t="s">
        <v>5908</v>
      </c>
      <c r="J531" t="s">
        <v>5907</v>
      </c>
    </row>
    <row r="532" spans="1:10">
      <c r="A532" t="s">
        <v>1472</v>
      </c>
      <c r="B532" s="2">
        <v>30.4</v>
      </c>
      <c r="C532" s="2">
        <v>4.07</v>
      </c>
      <c r="D532" t="s">
        <v>5905</v>
      </c>
      <c r="E532" t="s">
        <v>5904</v>
      </c>
      <c r="F532" t="s">
        <v>5904</v>
      </c>
      <c r="G532" s="4">
        <v>1</v>
      </c>
      <c r="H532" t="s">
        <v>5904</v>
      </c>
      <c r="I532" t="s">
        <v>5909</v>
      </c>
      <c r="J532" t="s">
        <v>5907</v>
      </c>
    </row>
    <row r="533" spans="1:10">
      <c r="A533" t="s">
        <v>1475</v>
      </c>
      <c r="B533" s="2">
        <v>20.13</v>
      </c>
      <c r="C533" s="2">
        <v>6.47</v>
      </c>
      <c r="D533" t="s">
        <v>5904</v>
      </c>
      <c r="E533" t="s">
        <v>5904</v>
      </c>
      <c r="F533" t="s">
        <v>5905</v>
      </c>
      <c r="G533" s="4">
        <v>1</v>
      </c>
      <c r="H533" t="s">
        <v>5905</v>
      </c>
      <c r="I533" t="s">
        <v>5908</v>
      </c>
      <c r="J533" t="s">
        <v>5911</v>
      </c>
    </row>
    <row r="534" spans="1:10">
      <c r="A534" t="s">
        <v>1477</v>
      </c>
      <c r="B534" s="2">
        <v>23.655000000000001</v>
      </c>
      <c r="C534" s="2">
        <v>5.14</v>
      </c>
      <c r="D534" t="s">
        <v>5904</v>
      </c>
      <c r="E534" t="s">
        <v>5904</v>
      </c>
      <c r="F534" t="s">
        <v>5904</v>
      </c>
      <c r="G534" s="4">
        <v>1</v>
      </c>
      <c r="H534" t="s">
        <v>5905</v>
      </c>
      <c r="I534" t="s">
        <v>5909</v>
      </c>
      <c r="J534" t="s">
        <v>5911</v>
      </c>
    </row>
    <row r="535" spans="1:10">
      <c r="A535" t="s">
        <v>1480</v>
      </c>
      <c r="B535" s="2">
        <v>49.05</v>
      </c>
      <c r="C535" s="2">
        <v>9.77</v>
      </c>
      <c r="D535" t="s">
        <v>5905</v>
      </c>
      <c r="E535" t="s">
        <v>5904</v>
      </c>
      <c r="F535" t="s">
        <v>5904</v>
      </c>
      <c r="G535" s="4">
        <v>0</v>
      </c>
      <c r="H535" t="s">
        <v>5904</v>
      </c>
      <c r="I535" t="s">
        <v>5906</v>
      </c>
      <c r="J535" t="s">
        <v>5907</v>
      </c>
    </row>
    <row r="536" spans="1:10">
      <c r="A536" t="s">
        <v>1482</v>
      </c>
      <c r="B536" s="2">
        <v>51.94</v>
      </c>
      <c r="C536" s="2">
        <v>8.8000000000000007</v>
      </c>
      <c r="D536" t="s">
        <v>5905</v>
      </c>
      <c r="E536" t="s">
        <v>5904</v>
      </c>
      <c r="F536" t="s">
        <v>5904</v>
      </c>
      <c r="G536" s="4">
        <v>2</v>
      </c>
      <c r="H536" t="s">
        <v>5904</v>
      </c>
      <c r="I536" t="s">
        <v>5906</v>
      </c>
      <c r="J536" t="s">
        <v>5907</v>
      </c>
    </row>
    <row r="537" spans="1:10">
      <c r="A537" t="s">
        <v>1485</v>
      </c>
      <c r="B537" s="2">
        <v>29.83</v>
      </c>
      <c r="C537" s="2">
        <v>5.84</v>
      </c>
      <c r="D537" t="s">
        <v>5904</v>
      </c>
      <c r="E537" t="s">
        <v>5904</v>
      </c>
      <c r="F537" t="s">
        <v>5904</v>
      </c>
      <c r="G537" s="4">
        <v>1</v>
      </c>
      <c r="H537" t="s">
        <v>5905</v>
      </c>
      <c r="I537" t="s">
        <v>5908</v>
      </c>
      <c r="J537" t="s">
        <v>5910</v>
      </c>
    </row>
    <row r="538" spans="1:10">
      <c r="A538" t="s">
        <v>1487</v>
      </c>
      <c r="B538" s="2">
        <v>22.6</v>
      </c>
      <c r="C538" s="2">
        <v>10.43</v>
      </c>
      <c r="D538" t="s">
        <v>5905</v>
      </c>
      <c r="E538" t="s">
        <v>5904</v>
      </c>
      <c r="F538" t="s">
        <v>5904</v>
      </c>
      <c r="G538" s="4">
        <v>1</v>
      </c>
      <c r="H538" t="s">
        <v>5905</v>
      </c>
      <c r="I538" t="s">
        <v>5906</v>
      </c>
      <c r="J538" t="s">
        <v>5911</v>
      </c>
    </row>
    <row r="539" spans="1:10">
      <c r="A539" t="s">
        <v>1490</v>
      </c>
      <c r="B539" s="2">
        <v>46.69</v>
      </c>
      <c r="C539" s="2">
        <v>4.25</v>
      </c>
      <c r="D539" t="s">
        <v>5905</v>
      </c>
      <c r="E539" t="s">
        <v>5904</v>
      </c>
      <c r="F539" t="s">
        <v>5904</v>
      </c>
      <c r="G539" s="4">
        <v>1</v>
      </c>
      <c r="H539" t="s">
        <v>5904</v>
      </c>
      <c r="I539" t="s">
        <v>5909</v>
      </c>
      <c r="J539" t="s">
        <v>5907</v>
      </c>
    </row>
    <row r="540" spans="1:10">
      <c r="A540" t="s">
        <v>1492</v>
      </c>
      <c r="B540" s="2">
        <v>28.49</v>
      </c>
      <c r="C540" s="2">
        <v>4.8899999999999997</v>
      </c>
      <c r="D540" t="s">
        <v>5904</v>
      </c>
      <c r="E540" t="s">
        <v>5904</v>
      </c>
      <c r="F540" t="s">
        <v>5904</v>
      </c>
      <c r="G540" s="4">
        <v>0</v>
      </c>
      <c r="H540" t="s">
        <v>5905</v>
      </c>
      <c r="I540" t="s">
        <v>5909</v>
      </c>
      <c r="J540" t="s">
        <v>5910</v>
      </c>
    </row>
    <row r="541" spans="1:10">
      <c r="A541" t="s">
        <v>1494</v>
      </c>
      <c r="B541" s="2">
        <v>28.5</v>
      </c>
      <c r="C541" s="2">
        <v>5.55</v>
      </c>
      <c r="D541" t="s">
        <v>5905</v>
      </c>
      <c r="E541" t="s">
        <v>5904</v>
      </c>
      <c r="F541" t="s">
        <v>5904</v>
      </c>
      <c r="G541" s="4">
        <v>1</v>
      </c>
      <c r="H541" t="s">
        <v>5905</v>
      </c>
      <c r="I541" t="s">
        <v>5909</v>
      </c>
      <c r="J541" t="s">
        <v>5910</v>
      </c>
    </row>
    <row r="542" spans="1:10">
      <c r="A542" t="s">
        <v>1495</v>
      </c>
      <c r="B542" s="2">
        <v>24.4</v>
      </c>
      <c r="C542" s="2">
        <v>4.5199999999999996</v>
      </c>
      <c r="D542" t="s">
        <v>5904</v>
      </c>
      <c r="E542" t="s">
        <v>5904</v>
      </c>
      <c r="F542" t="s">
        <v>5904</v>
      </c>
      <c r="G542" s="4">
        <v>1</v>
      </c>
      <c r="H542" t="s">
        <v>5905</v>
      </c>
      <c r="I542" t="s">
        <v>5909</v>
      </c>
      <c r="J542" t="s">
        <v>5911</v>
      </c>
    </row>
    <row r="543" spans="1:10">
      <c r="A543" t="s">
        <v>1498</v>
      </c>
      <c r="B543" s="2">
        <v>29.15</v>
      </c>
      <c r="C543" s="2">
        <v>4.45</v>
      </c>
      <c r="D543" t="s">
        <v>5905</v>
      </c>
      <c r="E543" t="s">
        <v>5904</v>
      </c>
      <c r="F543" t="s">
        <v>5904</v>
      </c>
      <c r="G543" s="4">
        <v>1</v>
      </c>
      <c r="H543" t="s">
        <v>5905</v>
      </c>
      <c r="I543" t="s">
        <v>5909</v>
      </c>
      <c r="J543" t="s">
        <v>5910</v>
      </c>
    </row>
    <row r="544" spans="1:10">
      <c r="A544" t="s">
        <v>1501</v>
      </c>
      <c r="B544" s="2">
        <v>27.28</v>
      </c>
      <c r="C544" s="2">
        <v>4.72</v>
      </c>
      <c r="D544" t="s">
        <v>5904</v>
      </c>
      <c r="E544" t="s">
        <v>5905</v>
      </c>
      <c r="F544" t="s">
        <v>5904</v>
      </c>
      <c r="G544" s="4">
        <v>1</v>
      </c>
      <c r="H544" t="s">
        <v>5905</v>
      </c>
      <c r="I544" t="s">
        <v>5909</v>
      </c>
      <c r="J544" t="s">
        <v>5910</v>
      </c>
    </row>
    <row r="545" spans="1:10">
      <c r="A545" t="s">
        <v>1503</v>
      </c>
      <c r="B545" s="2">
        <v>32.229999999999997</v>
      </c>
      <c r="C545" s="2">
        <v>4.6500000000000004</v>
      </c>
      <c r="D545" t="s">
        <v>5905</v>
      </c>
      <c r="E545" t="s">
        <v>5904</v>
      </c>
      <c r="F545" t="s">
        <v>5905</v>
      </c>
      <c r="G545" s="4">
        <v>1</v>
      </c>
      <c r="H545" t="s">
        <v>5904</v>
      </c>
      <c r="I545" t="s">
        <v>5909</v>
      </c>
      <c r="J545" t="s">
        <v>5907</v>
      </c>
    </row>
    <row r="546" spans="1:10">
      <c r="A546" t="s">
        <v>1506</v>
      </c>
      <c r="B546" s="2">
        <v>44.2</v>
      </c>
      <c r="C546" s="2">
        <v>11.34</v>
      </c>
      <c r="D546" t="s">
        <v>5905</v>
      </c>
      <c r="E546" t="s">
        <v>5904</v>
      </c>
      <c r="F546" t="s">
        <v>5905</v>
      </c>
      <c r="G546" s="4">
        <v>1</v>
      </c>
      <c r="H546" t="s">
        <v>5904</v>
      </c>
      <c r="I546" t="s">
        <v>5906</v>
      </c>
      <c r="J546" t="s">
        <v>5907</v>
      </c>
    </row>
    <row r="547" spans="1:10">
      <c r="A547" t="s">
        <v>1509</v>
      </c>
      <c r="B547" s="2">
        <v>29.734999999999999</v>
      </c>
      <c r="C547" s="2">
        <v>4.53</v>
      </c>
      <c r="D547" t="s">
        <v>5904</v>
      </c>
      <c r="E547" t="s">
        <v>5904</v>
      </c>
      <c r="F547" t="s">
        <v>5905</v>
      </c>
      <c r="G547" s="4">
        <v>1</v>
      </c>
      <c r="H547" t="s">
        <v>5904</v>
      </c>
      <c r="I547" t="s">
        <v>5909</v>
      </c>
      <c r="J547" t="s">
        <v>5910</v>
      </c>
    </row>
    <row r="548" spans="1:10">
      <c r="A548" t="s">
        <v>1511</v>
      </c>
      <c r="B548" s="2">
        <v>28.31</v>
      </c>
      <c r="C548" s="2">
        <v>6.35</v>
      </c>
      <c r="D548" t="s">
        <v>5904</v>
      </c>
      <c r="E548" t="s">
        <v>5904</v>
      </c>
      <c r="F548" t="s">
        <v>5904</v>
      </c>
      <c r="G548" s="4">
        <v>0</v>
      </c>
      <c r="H548" t="s">
        <v>5905</v>
      </c>
      <c r="I548" t="s">
        <v>5908</v>
      </c>
      <c r="J548" t="s">
        <v>5910</v>
      </c>
    </row>
    <row r="549" spans="1:10">
      <c r="A549" t="s">
        <v>1514</v>
      </c>
      <c r="B549" s="2">
        <v>46.62</v>
      </c>
      <c r="C549" s="2">
        <v>8.51</v>
      </c>
      <c r="D549" t="s">
        <v>5904</v>
      </c>
      <c r="E549" t="s">
        <v>5904</v>
      </c>
      <c r="F549" t="s">
        <v>5904</v>
      </c>
      <c r="G549" s="4">
        <v>0</v>
      </c>
      <c r="H549" t="s">
        <v>5904</v>
      </c>
      <c r="I549" t="s">
        <v>5906</v>
      </c>
      <c r="J549" t="s">
        <v>5907</v>
      </c>
    </row>
    <row r="550" spans="1:10">
      <c r="A550" t="s">
        <v>1517</v>
      </c>
      <c r="B550" s="2">
        <v>51.75</v>
      </c>
      <c r="C550" s="2">
        <v>8.59</v>
      </c>
      <c r="D550" t="s">
        <v>5905</v>
      </c>
      <c r="E550" t="s">
        <v>5904</v>
      </c>
      <c r="F550" t="s">
        <v>5904</v>
      </c>
      <c r="G550" s="4">
        <v>1</v>
      </c>
      <c r="H550" t="s">
        <v>5904</v>
      </c>
      <c r="I550" t="s">
        <v>5906</v>
      </c>
      <c r="J550" t="s">
        <v>5907</v>
      </c>
    </row>
    <row r="551" spans="1:10">
      <c r="A551" t="s">
        <v>1520</v>
      </c>
      <c r="B551" s="2">
        <v>25.7</v>
      </c>
      <c r="C551" s="2">
        <v>4.13</v>
      </c>
      <c r="D551" t="s">
        <v>5905</v>
      </c>
      <c r="E551" t="s">
        <v>5904</v>
      </c>
      <c r="F551" t="s">
        <v>5904</v>
      </c>
      <c r="G551" s="4">
        <v>0</v>
      </c>
      <c r="H551" t="s">
        <v>5905</v>
      </c>
      <c r="I551" t="s">
        <v>5909</v>
      </c>
      <c r="J551" t="s">
        <v>5910</v>
      </c>
    </row>
    <row r="552" spans="1:10">
      <c r="A552" t="s">
        <v>1523</v>
      </c>
      <c r="B552" s="2">
        <v>31.79</v>
      </c>
      <c r="C552" s="2">
        <v>4.55</v>
      </c>
      <c r="D552" t="s">
        <v>5904</v>
      </c>
      <c r="E552" t="s">
        <v>5904</v>
      </c>
      <c r="F552" t="s">
        <v>5904</v>
      </c>
      <c r="G552" s="4">
        <v>0</v>
      </c>
      <c r="H552" t="s">
        <v>5904</v>
      </c>
      <c r="I552" t="s">
        <v>5909</v>
      </c>
      <c r="J552" t="s">
        <v>5907</v>
      </c>
    </row>
    <row r="553" spans="1:10">
      <c r="A553" t="s">
        <v>1526</v>
      </c>
      <c r="B553" s="2">
        <v>24.795000000000002</v>
      </c>
      <c r="C553" s="2">
        <v>4.5199999999999996</v>
      </c>
      <c r="D553" t="s">
        <v>5904</v>
      </c>
      <c r="E553" t="s">
        <v>5904</v>
      </c>
      <c r="F553" t="s">
        <v>5904</v>
      </c>
      <c r="G553" s="4">
        <v>0</v>
      </c>
      <c r="H553" t="s">
        <v>5905</v>
      </c>
      <c r="I553" t="s">
        <v>5909</v>
      </c>
      <c r="J553" t="s">
        <v>5911</v>
      </c>
    </row>
    <row r="554" spans="1:10">
      <c r="A554" t="s">
        <v>1527</v>
      </c>
      <c r="B554" s="2">
        <v>53.98</v>
      </c>
      <c r="C554" s="2">
        <v>5.07</v>
      </c>
      <c r="D554" t="s">
        <v>5904</v>
      </c>
      <c r="E554" t="s">
        <v>5904</v>
      </c>
      <c r="F554" t="s">
        <v>5905</v>
      </c>
      <c r="G554" s="4">
        <v>1</v>
      </c>
      <c r="H554" t="s">
        <v>5904</v>
      </c>
      <c r="I554" t="s">
        <v>5909</v>
      </c>
      <c r="J554" t="s">
        <v>5907</v>
      </c>
    </row>
    <row r="555" spans="1:10">
      <c r="A555" t="s">
        <v>1530</v>
      </c>
      <c r="B555" s="2">
        <v>41.325000000000003</v>
      </c>
      <c r="C555" s="2">
        <v>4.04</v>
      </c>
      <c r="D555" t="s">
        <v>5905</v>
      </c>
      <c r="E555" t="s">
        <v>5904</v>
      </c>
      <c r="F555" t="s">
        <v>5905</v>
      </c>
      <c r="G555" s="4">
        <v>1</v>
      </c>
      <c r="H555" t="s">
        <v>5904</v>
      </c>
      <c r="I555" t="s">
        <v>5909</v>
      </c>
      <c r="J555" t="s">
        <v>5907</v>
      </c>
    </row>
    <row r="556" spans="1:10">
      <c r="A556" t="s">
        <v>1533</v>
      </c>
      <c r="B556" s="2">
        <v>51.65</v>
      </c>
      <c r="C556" s="2">
        <v>5.3</v>
      </c>
      <c r="D556" t="s">
        <v>5905</v>
      </c>
      <c r="E556" t="s">
        <v>5904</v>
      </c>
      <c r="F556" t="s">
        <v>5904</v>
      </c>
      <c r="G556" s="4">
        <v>0</v>
      </c>
      <c r="H556" t="s">
        <v>5904</v>
      </c>
      <c r="I556" t="s">
        <v>5909</v>
      </c>
      <c r="J556" t="s">
        <v>5907</v>
      </c>
    </row>
    <row r="557" spans="1:10">
      <c r="A557" t="s">
        <v>1535</v>
      </c>
      <c r="B557" s="2">
        <v>44.52</v>
      </c>
      <c r="C557" s="2">
        <v>8.64</v>
      </c>
      <c r="D557" t="s">
        <v>5905</v>
      </c>
      <c r="E557" t="s">
        <v>5904</v>
      </c>
      <c r="F557" t="s">
        <v>5905</v>
      </c>
      <c r="G557" s="4">
        <v>1</v>
      </c>
      <c r="H557" t="s">
        <v>5904</v>
      </c>
      <c r="I557" t="s">
        <v>5906</v>
      </c>
      <c r="J557" t="s">
        <v>5907</v>
      </c>
    </row>
    <row r="558" spans="1:10">
      <c r="A558" t="s">
        <v>1538</v>
      </c>
      <c r="B558" s="2">
        <v>53.29</v>
      </c>
      <c r="C558" s="2">
        <v>4.03</v>
      </c>
      <c r="D558" t="s">
        <v>5904</v>
      </c>
      <c r="E558" t="s">
        <v>5904</v>
      </c>
      <c r="F558" t="s">
        <v>5905</v>
      </c>
      <c r="G558" s="4">
        <v>1</v>
      </c>
      <c r="H558" t="s">
        <v>5904</v>
      </c>
      <c r="I558" t="s">
        <v>5909</v>
      </c>
      <c r="J558" t="s">
        <v>5907</v>
      </c>
    </row>
    <row r="559" spans="1:10">
      <c r="A559" t="s">
        <v>1541</v>
      </c>
      <c r="B559" s="2">
        <v>46.63</v>
      </c>
      <c r="C559" s="2">
        <v>4.26</v>
      </c>
      <c r="D559" t="s">
        <v>5905</v>
      </c>
      <c r="E559" t="s">
        <v>5904</v>
      </c>
      <c r="F559" t="s">
        <v>5904</v>
      </c>
      <c r="G559" s="4">
        <v>2</v>
      </c>
      <c r="H559" t="s">
        <v>5904</v>
      </c>
      <c r="I559" t="s">
        <v>5909</v>
      </c>
      <c r="J559" t="s">
        <v>5907</v>
      </c>
    </row>
    <row r="560" spans="1:10">
      <c r="A560" t="s">
        <v>1543</v>
      </c>
      <c r="B560" s="2">
        <v>28.88</v>
      </c>
      <c r="C560" s="2">
        <v>5.35</v>
      </c>
      <c r="D560" t="s">
        <v>5904</v>
      </c>
      <c r="E560" t="s">
        <v>5904</v>
      </c>
      <c r="F560" t="s">
        <v>5905</v>
      </c>
      <c r="G560" s="4">
        <v>1</v>
      </c>
      <c r="H560" t="s">
        <v>5905</v>
      </c>
      <c r="I560" t="s">
        <v>5909</v>
      </c>
      <c r="J560" t="s">
        <v>5910</v>
      </c>
    </row>
    <row r="561" spans="1:10">
      <c r="A561" t="s">
        <v>1545</v>
      </c>
      <c r="B561" s="2">
        <v>23.98</v>
      </c>
      <c r="C561" s="2">
        <v>4.9000000000000004</v>
      </c>
      <c r="D561" t="s">
        <v>5904</v>
      </c>
      <c r="E561" t="s">
        <v>5904</v>
      </c>
      <c r="F561" t="s">
        <v>5904</v>
      </c>
      <c r="G561" s="4">
        <v>0</v>
      </c>
      <c r="H561" t="s">
        <v>5905</v>
      </c>
      <c r="I561" t="s">
        <v>5909</v>
      </c>
      <c r="J561" t="s">
        <v>5911</v>
      </c>
    </row>
    <row r="562" spans="1:10">
      <c r="A562" t="s">
        <v>1548</v>
      </c>
      <c r="B562" s="2">
        <v>23.65</v>
      </c>
      <c r="C562" s="2">
        <v>4.5</v>
      </c>
      <c r="D562" t="s">
        <v>5904</v>
      </c>
      <c r="E562" t="s">
        <v>5904</v>
      </c>
      <c r="F562" t="s">
        <v>5904</v>
      </c>
      <c r="G562" s="4">
        <v>0</v>
      </c>
      <c r="H562" t="s">
        <v>5904</v>
      </c>
      <c r="I562" t="s">
        <v>5909</v>
      </c>
      <c r="J562" t="s">
        <v>5911</v>
      </c>
    </row>
    <row r="563" spans="1:10">
      <c r="A563" t="s">
        <v>1551</v>
      </c>
      <c r="B563" s="2">
        <v>49.09</v>
      </c>
      <c r="C563" s="2">
        <v>8.3800000000000008</v>
      </c>
      <c r="D563" t="s">
        <v>5905</v>
      </c>
      <c r="E563" t="s">
        <v>5904</v>
      </c>
      <c r="F563" t="s">
        <v>5904</v>
      </c>
      <c r="G563" s="4">
        <v>2</v>
      </c>
      <c r="H563" t="s">
        <v>5904</v>
      </c>
      <c r="I563" t="s">
        <v>5906</v>
      </c>
      <c r="J563" t="s">
        <v>5907</v>
      </c>
    </row>
    <row r="564" spans="1:10">
      <c r="A564" t="s">
        <v>1554</v>
      </c>
      <c r="B564" s="2">
        <v>28.024999999999999</v>
      </c>
      <c r="C564" s="2">
        <v>7.03</v>
      </c>
      <c r="D564" t="s">
        <v>5904</v>
      </c>
      <c r="E564" t="s">
        <v>5904</v>
      </c>
      <c r="F564" t="s">
        <v>5904</v>
      </c>
      <c r="G564" s="4">
        <v>0</v>
      </c>
      <c r="H564" t="s">
        <v>5905</v>
      </c>
      <c r="I564" t="s">
        <v>5906</v>
      </c>
      <c r="J564" t="s">
        <v>5910</v>
      </c>
    </row>
    <row r="565" spans="1:10">
      <c r="A565" t="s">
        <v>1557</v>
      </c>
      <c r="B565" s="2">
        <v>43.32</v>
      </c>
      <c r="C565" s="2">
        <v>8.75</v>
      </c>
      <c r="D565" t="s">
        <v>5905</v>
      </c>
      <c r="E565" t="s">
        <v>5904</v>
      </c>
      <c r="F565" t="s">
        <v>5905</v>
      </c>
      <c r="G565" s="4">
        <v>1</v>
      </c>
      <c r="H565" t="s">
        <v>5904</v>
      </c>
      <c r="I565" t="s">
        <v>5906</v>
      </c>
      <c r="J565" t="s">
        <v>5907</v>
      </c>
    </row>
    <row r="566" spans="1:10">
      <c r="A566" t="s">
        <v>1560</v>
      </c>
      <c r="B566" s="2">
        <v>45.92</v>
      </c>
      <c r="C566" s="2">
        <v>9.51</v>
      </c>
      <c r="D566" t="s">
        <v>5904</v>
      </c>
      <c r="E566" t="s">
        <v>5904</v>
      </c>
      <c r="F566" t="s">
        <v>5904</v>
      </c>
      <c r="G566" s="4">
        <v>0</v>
      </c>
      <c r="H566" t="s">
        <v>5904</v>
      </c>
      <c r="I566" t="s">
        <v>5906</v>
      </c>
      <c r="J566" t="s">
        <v>5907</v>
      </c>
    </row>
    <row r="567" spans="1:10">
      <c r="A567" t="s">
        <v>1562</v>
      </c>
      <c r="B567" s="2">
        <v>44.03</v>
      </c>
      <c r="C567" s="2">
        <v>9.36</v>
      </c>
      <c r="D567" t="s">
        <v>5904</v>
      </c>
      <c r="E567" t="s">
        <v>5904</v>
      </c>
      <c r="F567" t="s">
        <v>5904</v>
      </c>
      <c r="G567" s="4">
        <v>0</v>
      </c>
      <c r="H567" t="s">
        <v>5904</v>
      </c>
      <c r="I567" t="s">
        <v>5906</v>
      </c>
      <c r="J567" t="s">
        <v>5907</v>
      </c>
    </row>
    <row r="568" spans="1:10">
      <c r="A568" t="s">
        <v>1565</v>
      </c>
      <c r="B568" s="2">
        <v>24.6</v>
      </c>
      <c r="C568" s="2">
        <v>4.8099999999999996</v>
      </c>
      <c r="D568" t="s">
        <v>5904</v>
      </c>
      <c r="E568" t="s">
        <v>5904</v>
      </c>
      <c r="F568" t="s">
        <v>5904</v>
      </c>
      <c r="G568" s="4">
        <v>0</v>
      </c>
      <c r="H568" t="s">
        <v>5905</v>
      </c>
      <c r="I568" t="s">
        <v>5909</v>
      </c>
      <c r="J568" t="s">
        <v>5911</v>
      </c>
    </row>
    <row r="569" spans="1:10">
      <c r="A569" t="s">
        <v>1568</v>
      </c>
      <c r="B569" s="2">
        <v>49.15</v>
      </c>
      <c r="C569" s="2">
        <v>8.08</v>
      </c>
      <c r="D569" t="s">
        <v>5904</v>
      </c>
      <c r="E569" t="s">
        <v>5904</v>
      </c>
      <c r="F569" t="s">
        <v>5904</v>
      </c>
      <c r="G569" s="4">
        <v>0</v>
      </c>
      <c r="H569" t="s">
        <v>5904</v>
      </c>
      <c r="I569" t="s">
        <v>5906</v>
      </c>
      <c r="J569" t="s">
        <v>5907</v>
      </c>
    </row>
    <row r="570" spans="1:10">
      <c r="A570" t="s">
        <v>1571</v>
      </c>
      <c r="B570" s="2">
        <v>28.31</v>
      </c>
      <c r="C570" s="2">
        <v>6.29</v>
      </c>
      <c r="D570" t="s">
        <v>5904</v>
      </c>
      <c r="E570" t="s">
        <v>5904</v>
      </c>
      <c r="F570" t="s">
        <v>5905</v>
      </c>
      <c r="G570" s="4">
        <v>1</v>
      </c>
      <c r="H570" t="s">
        <v>5905</v>
      </c>
      <c r="I570" t="s">
        <v>5908</v>
      </c>
      <c r="J570" t="s">
        <v>5910</v>
      </c>
    </row>
    <row r="571" spans="1:10">
      <c r="A571" t="s">
        <v>1574</v>
      </c>
      <c r="B571" s="2">
        <v>22.99</v>
      </c>
      <c r="C571" s="2">
        <v>6.29</v>
      </c>
      <c r="D571" t="s">
        <v>5904</v>
      </c>
      <c r="E571" t="s">
        <v>5904</v>
      </c>
      <c r="F571" t="s">
        <v>5904</v>
      </c>
      <c r="G571" s="4">
        <v>1</v>
      </c>
      <c r="H571" t="s">
        <v>5905</v>
      </c>
      <c r="I571" t="s">
        <v>5908</v>
      </c>
      <c r="J571" t="s">
        <v>5911</v>
      </c>
    </row>
    <row r="572" spans="1:10">
      <c r="A572" t="s">
        <v>1577</v>
      </c>
      <c r="B572" s="2">
        <v>29.07</v>
      </c>
      <c r="C572" s="2">
        <v>5.12</v>
      </c>
      <c r="D572" t="s">
        <v>5904</v>
      </c>
      <c r="E572" t="s">
        <v>5904</v>
      </c>
      <c r="F572" t="s">
        <v>5905</v>
      </c>
      <c r="G572" s="4">
        <v>1</v>
      </c>
      <c r="H572" t="s">
        <v>5905</v>
      </c>
      <c r="I572" t="s">
        <v>5909</v>
      </c>
      <c r="J572" t="s">
        <v>5910</v>
      </c>
    </row>
    <row r="573" spans="1:10">
      <c r="A573" t="s">
        <v>1580</v>
      </c>
      <c r="B573" s="2">
        <v>42.02</v>
      </c>
      <c r="C573" s="2">
        <v>9.9499999999999993</v>
      </c>
      <c r="D573" t="s">
        <v>5905</v>
      </c>
      <c r="E573" t="s">
        <v>5904</v>
      </c>
      <c r="F573" t="s">
        <v>5905</v>
      </c>
      <c r="G573" s="4">
        <v>1</v>
      </c>
      <c r="H573" t="s">
        <v>5904</v>
      </c>
      <c r="I573" t="s">
        <v>5906</v>
      </c>
      <c r="J573" t="s">
        <v>5907</v>
      </c>
    </row>
    <row r="574" spans="1:10">
      <c r="A574" t="s">
        <v>1582</v>
      </c>
      <c r="B574" s="2">
        <v>49.07</v>
      </c>
      <c r="C574" s="2">
        <v>9.08</v>
      </c>
      <c r="D574" t="s">
        <v>5905</v>
      </c>
      <c r="E574" t="s">
        <v>5904</v>
      </c>
      <c r="F574" t="s">
        <v>5904</v>
      </c>
      <c r="G574" s="4">
        <v>1</v>
      </c>
      <c r="H574" t="s">
        <v>5904</v>
      </c>
      <c r="I574" t="s">
        <v>5906</v>
      </c>
      <c r="J574" t="s">
        <v>5907</v>
      </c>
    </row>
    <row r="575" spans="1:10">
      <c r="A575" t="s">
        <v>1585</v>
      </c>
      <c r="B575" s="2">
        <v>19.8</v>
      </c>
      <c r="C575" s="2">
        <v>4.82</v>
      </c>
      <c r="D575" t="s">
        <v>5904</v>
      </c>
      <c r="E575" t="s">
        <v>5904</v>
      </c>
      <c r="F575" t="s">
        <v>5904</v>
      </c>
      <c r="G575" s="4">
        <v>0</v>
      </c>
      <c r="H575" t="s">
        <v>5905</v>
      </c>
      <c r="I575" t="s">
        <v>5909</v>
      </c>
      <c r="J575" t="s">
        <v>5911</v>
      </c>
    </row>
    <row r="576" spans="1:10">
      <c r="A576" t="s">
        <v>1588</v>
      </c>
      <c r="B576" s="2">
        <v>27.36</v>
      </c>
      <c r="C576" s="2">
        <v>4.6500000000000004</v>
      </c>
      <c r="D576" t="s">
        <v>5904</v>
      </c>
      <c r="E576" t="s">
        <v>5905</v>
      </c>
      <c r="F576" t="s">
        <v>5904</v>
      </c>
      <c r="G576" s="4">
        <v>1</v>
      </c>
      <c r="H576" t="s">
        <v>5905</v>
      </c>
      <c r="I576" t="s">
        <v>5909</v>
      </c>
      <c r="J576" t="s">
        <v>5910</v>
      </c>
    </row>
    <row r="577" spans="1:10">
      <c r="A577" t="s">
        <v>1591</v>
      </c>
      <c r="B577" s="2">
        <v>42.95</v>
      </c>
      <c r="C577" s="2">
        <v>5.16</v>
      </c>
      <c r="D577" t="s">
        <v>5905</v>
      </c>
      <c r="E577" t="s">
        <v>5904</v>
      </c>
      <c r="F577" t="s">
        <v>5904</v>
      </c>
      <c r="G577" s="4">
        <v>1</v>
      </c>
      <c r="H577" t="s">
        <v>5904</v>
      </c>
      <c r="I577" t="s">
        <v>5909</v>
      </c>
      <c r="J577" t="s">
        <v>5907</v>
      </c>
    </row>
    <row r="578" spans="1:10">
      <c r="A578" t="s">
        <v>1594</v>
      </c>
      <c r="B578" s="2">
        <v>42.66</v>
      </c>
      <c r="C578" s="2">
        <v>10.44</v>
      </c>
      <c r="D578" t="s">
        <v>5904</v>
      </c>
      <c r="E578" t="s">
        <v>5904</v>
      </c>
      <c r="F578" t="s">
        <v>5904</v>
      </c>
      <c r="G578" s="4">
        <v>0</v>
      </c>
      <c r="H578" t="s">
        <v>5904</v>
      </c>
      <c r="I578" t="s">
        <v>5906</v>
      </c>
      <c r="J578" t="s">
        <v>5907</v>
      </c>
    </row>
    <row r="579" spans="1:10">
      <c r="A579" t="s">
        <v>1596</v>
      </c>
      <c r="B579" s="2">
        <v>33.630000000000003</v>
      </c>
      <c r="C579" s="2">
        <v>5.69</v>
      </c>
      <c r="D579" t="s">
        <v>5904</v>
      </c>
      <c r="E579" t="s">
        <v>5904</v>
      </c>
      <c r="F579" t="s">
        <v>5904</v>
      </c>
      <c r="G579" s="4">
        <v>1</v>
      </c>
      <c r="H579" t="s">
        <v>5904</v>
      </c>
      <c r="I579" t="s">
        <v>5909</v>
      </c>
      <c r="J579" t="s">
        <v>5907</v>
      </c>
    </row>
    <row r="580" spans="1:10">
      <c r="A580" t="s">
        <v>1599</v>
      </c>
      <c r="B580" s="2">
        <v>26.84</v>
      </c>
      <c r="C580" s="2">
        <v>6.5</v>
      </c>
      <c r="D580" t="s">
        <v>5904</v>
      </c>
      <c r="E580" t="s">
        <v>5904</v>
      </c>
      <c r="F580" t="s">
        <v>5904</v>
      </c>
      <c r="G580" s="4">
        <v>0</v>
      </c>
      <c r="H580" t="s">
        <v>5905</v>
      </c>
      <c r="I580" t="s">
        <v>5906</v>
      </c>
      <c r="J580" t="s">
        <v>5910</v>
      </c>
    </row>
    <row r="581" spans="1:10">
      <c r="A581" t="s">
        <v>1602</v>
      </c>
      <c r="B581" s="2">
        <v>28.3</v>
      </c>
      <c r="C581" s="2">
        <v>5.73</v>
      </c>
      <c r="D581" t="s">
        <v>5904</v>
      </c>
      <c r="E581" t="s">
        <v>5904</v>
      </c>
      <c r="F581" t="s">
        <v>5905</v>
      </c>
      <c r="G581" s="4">
        <v>1</v>
      </c>
      <c r="H581" t="s">
        <v>5905</v>
      </c>
      <c r="I581" t="s">
        <v>5908</v>
      </c>
      <c r="J581" t="s">
        <v>5910</v>
      </c>
    </row>
    <row r="582" spans="1:10">
      <c r="A582" t="s">
        <v>1605</v>
      </c>
      <c r="B582" s="2">
        <v>27.06</v>
      </c>
      <c r="C582" s="2">
        <v>5.74</v>
      </c>
      <c r="D582" t="s">
        <v>5905</v>
      </c>
      <c r="E582" t="s">
        <v>5904</v>
      </c>
      <c r="F582" t="s">
        <v>5904</v>
      </c>
      <c r="G582" s="4">
        <v>0</v>
      </c>
      <c r="H582" t="s">
        <v>5905</v>
      </c>
      <c r="I582" t="s">
        <v>5908</v>
      </c>
      <c r="J582" t="s">
        <v>5910</v>
      </c>
    </row>
    <row r="583" spans="1:10">
      <c r="A583" t="s">
        <v>1608</v>
      </c>
      <c r="B583" s="2">
        <v>47.13</v>
      </c>
      <c r="C583" s="2">
        <v>8.6999999999999993</v>
      </c>
      <c r="D583" t="s">
        <v>5904</v>
      </c>
      <c r="E583" t="s">
        <v>5904</v>
      </c>
      <c r="F583" t="s">
        <v>5904</v>
      </c>
      <c r="G583" s="4">
        <v>0</v>
      </c>
      <c r="H583" t="s">
        <v>5904</v>
      </c>
      <c r="I583" t="s">
        <v>5906</v>
      </c>
      <c r="J583" t="s">
        <v>5907</v>
      </c>
    </row>
    <row r="584" spans="1:10">
      <c r="A584" t="s">
        <v>1610</v>
      </c>
      <c r="B584" s="2">
        <v>51.72</v>
      </c>
      <c r="C584" s="2">
        <v>5.09</v>
      </c>
      <c r="D584" t="s">
        <v>5904</v>
      </c>
      <c r="E584" t="s">
        <v>5904</v>
      </c>
      <c r="F584" t="s">
        <v>5904</v>
      </c>
      <c r="G584" s="4">
        <v>0</v>
      </c>
      <c r="H584" t="s">
        <v>5904</v>
      </c>
      <c r="I584" t="s">
        <v>5909</v>
      </c>
      <c r="J584" t="s">
        <v>5907</v>
      </c>
    </row>
    <row r="585" spans="1:10">
      <c r="A585" t="s">
        <v>1613</v>
      </c>
      <c r="B585" s="2">
        <v>48.59</v>
      </c>
      <c r="C585" s="2">
        <v>5.57</v>
      </c>
      <c r="D585" t="s">
        <v>5904</v>
      </c>
      <c r="E585" t="s">
        <v>5904</v>
      </c>
      <c r="F585" t="s">
        <v>5904</v>
      </c>
      <c r="G585" s="4">
        <v>0</v>
      </c>
      <c r="H585" t="s">
        <v>5904</v>
      </c>
      <c r="I585" t="s">
        <v>5909</v>
      </c>
      <c r="J585" t="s">
        <v>5907</v>
      </c>
    </row>
    <row r="586" spans="1:10">
      <c r="A586" t="s">
        <v>1615</v>
      </c>
      <c r="B586" s="2">
        <v>45.18</v>
      </c>
      <c r="C586" s="2">
        <v>10.87</v>
      </c>
      <c r="D586" t="s">
        <v>5904</v>
      </c>
      <c r="E586" t="s">
        <v>5904</v>
      </c>
      <c r="F586" t="s">
        <v>5904</v>
      </c>
      <c r="G586" s="4">
        <v>0</v>
      </c>
      <c r="H586" t="s">
        <v>5904</v>
      </c>
      <c r="I586" t="s">
        <v>5906</v>
      </c>
      <c r="J586" t="s">
        <v>5907</v>
      </c>
    </row>
    <row r="587" spans="1:10">
      <c r="A587" t="s">
        <v>1618</v>
      </c>
      <c r="B587" s="2">
        <v>27.9</v>
      </c>
      <c r="C587" s="2">
        <v>6.02</v>
      </c>
      <c r="D587" t="s">
        <v>5904</v>
      </c>
      <c r="E587" t="s">
        <v>5904</v>
      </c>
      <c r="F587" t="s">
        <v>5905</v>
      </c>
      <c r="G587" s="4">
        <v>1</v>
      </c>
      <c r="H587" t="s">
        <v>5905</v>
      </c>
      <c r="I587" t="s">
        <v>5908</v>
      </c>
      <c r="J587" t="s">
        <v>5910</v>
      </c>
    </row>
    <row r="588" spans="1:10">
      <c r="A588" t="s">
        <v>1620</v>
      </c>
      <c r="B588" s="2">
        <v>51.33</v>
      </c>
      <c r="C588" s="2">
        <v>7</v>
      </c>
      <c r="D588" t="s">
        <v>5904</v>
      </c>
      <c r="E588" t="s">
        <v>5904</v>
      </c>
      <c r="F588" t="s">
        <v>5904</v>
      </c>
      <c r="G588" s="4">
        <v>0</v>
      </c>
      <c r="H588" t="s">
        <v>5904</v>
      </c>
      <c r="I588" t="s">
        <v>5906</v>
      </c>
      <c r="J588" t="s">
        <v>5907</v>
      </c>
    </row>
    <row r="589" spans="1:10">
      <c r="A589" t="s">
        <v>1623</v>
      </c>
      <c r="B589" s="2">
        <v>30.59</v>
      </c>
      <c r="C589" s="2">
        <v>5.56</v>
      </c>
      <c r="D589" t="s">
        <v>5905</v>
      </c>
      <c r="E589" t="s">
        <v>5904</v>
      </c>
      <c r="F589" t="s">
        <v>5904</v>
      </c>
      <c r="G589" s="4">
        <v>1</v>
      </c>
      <c r="H589" t="s">
        <v>5904</v>
      </c>
      <c r="I589" t="s">
        <v>5909</v>
      </c>
      <c r="J589" t="s">
        <v>5907</v>
      </c>
    </row>
    <row r="590" spans="1:10">
      <c r="A590" t="s">
        <v>1626</v>
      </c>
      <c r="B590" s="2">
        <v>39.229999999999997</v>
      </c>
      <c r="C590" s="2">
        <v>8.4499999999999993</v>
      </c>
      <c r="D590" t="s">
        <v>5904</v>
      </c>
      <c r="E590" t="s">
        <v>5904</v>
      </c>
      <c r="F590" t="s">
        <v>5904</v>
      </c>
      <c r="G590" s="4">
        <v>0</v>
      </c>
      <c r="H590" t="s">
        <v>5904</v>
      </c>
      <c r="I590" t="s">
        <v>5906</v>
      </c>
      <c r="J590" t="s">
        <v>5907</v>
      </c>
    </row>
    <row r="591" spans="1:10">
      <c r="A591" t="s">
        <v>1627</v>
      </c>
      <c r="B591" s="2">
        <v>19.094999999999999</v>
      </c>
      <c r="C591" s="2">
        <v>6.19</v>
      </c>
      <c r="D591" t="s">
        <v>5904</v>
      </c>
      <c r="E591" t="s">
        <v>5904</v>
      </c>
      <c r="F591" t="s">
        <v>5904</v>
      </c>
      <c r="G591" s="4">
        <v>0</v>
      </c>
      <c r="H591" t="s">
        <v>5905</v>
      </c>
      <c r="I591" t="s">
        <v>5908</v>
      </c>
      <c r="J591" t="s">
        <v>5911</v>
      </c>
    </row>
    <row r="592" spans="1:10">
      <c r="A592" t="s">
        <v>1630</v>
      </c>
      <c r="B592" s="2">
        <v>49.72</v>
      </c>
      <c r="C592" s="2">
        <v>7.71</v>
      </c>
      <c r="D592" t="s">
        <v>5904</v>
      </c>
      <c r="E592" t="s">
        <v>5904</v>
      </c>
      <c r="F592" t="s">
        <v>5904</v>
      </c>
      <c r="G592" s="4">
        <v>0</v>
      </c>
      <c r="H592" t="s">
        <v>5904</v>
      </c>
      <c r="I592" t="s">
        <v>5906</v>
      </c>
      <c r="J592" t="s">
        <v>5907</v>
      </c>
    </row>
    <row r="593" spans="1:10">
      <c r="A593" t="s">
        <v>1632</v>
      </c>
      <c r="B593" s="2">
        <v>21.754999999999999</v>
      </c>
      <c r="C593" s="2">
        <v>4.63</v>
      </c>
      <c r="D593" t="s">
        <v>5904</v>
      </c>
      <c r="E593" t="s">
        <v>5904</v>
      </c>
      <c r="F593" t="s">
        <v>5905</v>
      </c>
      <c r="G593" s="4">
        <v>1</v>
      </c>
      <c r="H593" t="s">
        <v>5905</v>
      </c>
      <c r="I593" t="s">
        <v>5909</v>
      </c>
      <c r="J593" t="s">
        <v>5911</v>
      </c>
    </row>
    <row r="594" spans="1:10">
      <c r="A594" t="s">
        <v>1634</v>
      </c>
      <c r="B594" s="2">
        <v>48.39</v>
      </c>
      <c r="C594" s="2">
        <v>4.6100000000000003</v>
      </c>
      <c r="D594" t="s">
        <v>5904</v>
      </c>
      <c r="E594" t="s">
        <v>5904</v>
      </c>
      <c r="F594" t="s">
        <v>5904</v>
      </c>
      <c r="G594" s="4">
        <v>0</v>
      </c>
      <c r="H594" t="s">
        <v>5904</v>
      </c>
      <c r="I594" t="s">
        <v>5909</v>
      </c>
      <c r="J594" t="s">
        <v>5907</v>
      </c>
    </row>
    <row r="595" spans="1:10">
      <c r="A595" t="s">
        <v>1637</v>
      </c>
      <c r="B595" s="2">
        <v>47.15</v>
      </c>
      <c r="C595" s="2">
        <v>9.5299999999999994</v>
      </c>
      <c r="D595" t="s">
        <v>5905</v>
      </c>
      <c r="E595" t="s">
        <v>5904</v>
      </c>
      <c r="F595" t="s">
        <v>5904</v>
      </c>
      <c r="G595" s="4">
        <v>1</v>
      </c>
      <c r="H595" t="s">
        <v>5904</v>
      </c>
      <c r="I595" t="s">
        <v>5906</v>
      </c>
      <c r="J595" t="s">
        <v>5907</v>
      </c>
    </row>
    <row r="596" spans="1:10">
      <c r="A596" t="s">
        <v>1640</v>
      </c>
      <c r="B596" s="2">
        <v>47.59</v>
      </c>
      <c r="C596" s="2">
        <v>11.43</v>
      </c>
      <c r="D596" t="s">
        <v>5905</v>
      </c>
      <c r="E596" t="s">
        <v>5904</v>
      </c>
      <c r="F596" t="s">
        <v>5904</v>
      </c>
      <c r="G596" s="4">
        <v>2</v>
      </c>
      <c r="H596" t="s">
        <v>5904</v>
      </c>
      <c r="I596" t="s">
        <v>5906</v>
      </c>
      <c r="J596" t="s">
        <v>5907</v>
      </c>
    </row>
    <row r="597" spans="1:10">
      <c r="A597" t="s">
        <v>1643</v>
      </c>
      <c r="B597" s="2">
        <v>39.81</v>
      </c>
      <c r="C597" s="2">
        <v>7.65</v>
      </c>
      <c r="D597" t="s">
        <v>5905</v>
      </c>
      <c r="E597" t="s">
        <v>5904</v>
      </c>
      <c r="F597" t="s">
        <v>5905</v>
      </c>
      <c r="G597" s="4">
        <v>1</v>
      </c>
      <c r="H597" t="s">
        <v>5904</v>
      </c>
      <c r="I597" t="s">
        <v>5906</v>
      </c>
      <c r="J597" t="s">
        <v>5907</v>
      </c>
    </row>
    <row r="598" spans="1:10">
      <c r="A598" t="s">
        <v>1646</v>
      </c>
      <c r="B598" s="2">
        <v>31.02</v>
      </c>
      <c r="C598" s="2">
        <v>5.87</v>
      </c>
      <c r="D598" t="s">
        <v>5905</v>
      </c>
      <c r="E598" t="s">
        <v>5904</v>
      </c>
      <c r="F598" t="s">
        <v>5904</v>
      </c>
      <c r="G598" s="4">
        <v>0</v>
      </c>
      <c r="H598" t="s">
        <v>5904</v>
      </c>
      <c r="I598" t="s">
        <v>5908</v>
      </c>
      <c r="J598" t="s">
        <v>5907</v>
      </c>
    </row>
    <row r="599" spans="1:10">
      <c r="A599" t="s">
        <v>1649</v>
      </c>
      <c r="B599" s="2">
        <v>24.75</v>
      </c>
      <c r="C599" s="2">
        <v>4.3600000000000003</v>
      </c>
      <c r="D599" t="s">
        <v>5905</v>
      </c>
      <c r="E599" t="s">
        <v>5904</v>
      </c>
      <c r="F599" t="s">
        <v>5904</v>
      </c>
      <c r="G599" s="4">
        <v>1</v>
      </c>
      <c r="H599" t="s">
        <v>5905</v>
      </c>
      <c r="I599" t="s">
        <v>5909</v>
      </c>
      <c r="J599" t="s">
        <v>5911</v>
      </c>
    </row>
    <row r="600" spans="1:10">
      <c r="A600" t="s">
        <v>1652</v>
      </c>
      <c r="B600" s="2">
        <v>30.114999999999998</v>
      </c>
      <c r="C600" s="2">
        <v>10.119999999999999</v>
      </c>
      <c r="D600" t="s">
        <v>5904</v>
      </c>
      <c r="E600" t="s">
        <v>5904</v>
      </c>
      <c r="F600" t="s">
        <v>5904</v>
      </c>
      <c r="G600" s="4">
        <v>3</v>
      </c>
      <c r="H600" t="s">
        <v>5904</v>
      </c>
      <c r="I600" t="s">
        <v>5906</v>
      </c>
      <c r="J600" t="s">
        <v>5907</v>
      </c>
    </row>
    <row r="601" spans="1:10">
      <c r="A601" t="s">
        <v>1655</v>
      </c>
      <c r="B601" s="2">
        <v>26.03</v>
      </c>
      <c r="C601" s="2">
        <v>4.01</v>
      </c>
      <c r="D601" t="s">
        <v>5904</v>
      </c>
      <c r="E601" t="s">
        <v>5904</v>
      </c>
      <c r="F601" t="s">
        <v>5905</v>
      </c>
      <c r="G601" s="4">
        <v>1</v>
      </c>
      <c r="H601" t="s">
        <v>5905</v>
      </c>
      <c r="I601" t="s">
        <v>5909</v>
      </c>
      <c r="J601" t="s">
        <v>5910</v>
      </c>
    </row>
    <row r="602" spans="1:10">
      <c r="A602" t="s">
        <v>1658</v>
      </c>
      <c r="B602" s="2">
        <v>20.045000000000002</v>
      </c>
      <c r="C602" s="2">
        <v>4.7699999999999996</v>
      </c>
      <c r="D602" t="s">
        <v>5905</v>
      </c>
      <c r="E602" t="s">
        <v>5904</v>
      </c>
      <c r="F602" t="s">
        <v>5904</v>
      </c>
      <c r="G602" s="4">
        <v>1</v>
      </c>
      <c r="H602" t="s">
        <v>5905</v>
      </c>
      <c r="I602" t="s">
        <v>5909</v>
      </c>
      <c r="J602" t="s">
        <v>5911</v>
      </c>
    </row>
    <row r="603" spans="1:10">
      <c r="A603" t="s">
        <v>1661</v>
      </c>
      <c r="B603" s="2">
        <v>40.24</v>
      </c>
      <c r="C603" s="2">
        <v>6.83</v>
      </c>
      <c r="D603" t="s">
        <v>5904</v>
      </c>
      <c r="E603" t="s">
        <v>5904</v>
      </c>
      <c r="F603" t="s">
        <v>5904</v>
      </c>
      <c r="G603" s="4">
        <v>0</v>
      </c>
      <c r="H603" t="s">
        <v>5904</v>
      </c>
      <c r="I603" t="s">
        <v>5906</v>
      </c>
      <c r="J603" t="s">
        <v>5907</v>
      </c>
    </row>
    <row r="604" spans="1:10">
      <c r="A604" t="s">
        <v>1662</v>
      </c>
      <c r="B604" s="2">
        <v>43.15</v>
      </c>
      <c r="C604" s="2">
        <v>6.14</v>
      </c>
      <c r="D604" t="s">
        <v>5905</v>
      </c>
      <c r="E604" t="s">
        <v>5904</v>
      </c>
      <c r="F604" t="s">
        <v>5905</v>
      </c>
      <c r="G604" s="4">
        <v>1</v>
      </c>
      <c r="H604" t="s">
        <v>5904</v>
      </c>
      <c r="I604" t="s">
        <v>5908</v>
      </c>
      <c r="J604" t="s">
        <v>5907</v>
      </c>
    </row>
    <row r="605" spans="1:10">
      <c r="A605" t="s">
        <v>1665</v>
      </c>
      <c r="B605" s="2">
        <v>27.7</v>
      </c>
      <c r="C605" s="2">
        <v>5.6</v>
      </c>
      <c r="D605" t="s">
        <v>5904</v>
      </c>
      <c r="E605" t="s">
        <v>5904</v>
      </c>
      <c r="F605" t="s">
        <v>5905</v>
      </c>
      <c r="G605" s="4">
        <v>1</v>
      </c>
      <c r="H605" t="s">
        <v>5905</v>
      </c>
      <c r="I605" t="s">
        <v>5909</v>
      </c>
      <c r="J605" t="s">
        <v>5910</v>
      </c>
    </row>
    <row r="606" spans="1:10">
      <c r="A606" t="s">
        <v>1667</v>
      </c>
      <c r="B606" s="2">
        <v>45.68</v>
      </c>
      <c r="C606" s="2">
        <v>4.8</v>
      </c>
      <c r="D606" t="s">
        <v>5904</v>
      </c>
      <c r="E606" t="s">
        <v>5904</v>
      </c>
      <c r="F606" t="s">
        <v>5904</v>
      </c>
      <c r="G606" s="4">
        <v>2</v>
      </c>
      <c r="H606" t="s">
        <v>5904</v>
      </c>
      <c r="I606" t="s">
        <v>5909</v>
      </c>
      <c r="J606" t="s">
        <v>5907</v>
      </c>
    </row>
    <row r="607" spans="1:10">
      <c r="A607" t="s">
        <v>1669</v>
      </c>
      <c r="B607" s="2">
        <v>27.3</v>
      </c>
      <c r="C607" s="2">
        <v>11.89</v>
      </c>
      <c r="D607" t="s">
        <v>5904</v>
      </c>
      <c r="E607" t="s">
        <v>5904</v>
      </c>
      <c r="F607" t="s">
        <v>5904</v>
      </c>
      <c r="G607" s="4">
        <v>0</v>
      </c>
      <c r="H607" t="s">
        <v>5905</v>
      </c>
      <c r="I607" t="s">
        <v>5906</v>
      </c>
      <c r="J607" t="s">
        <v>5910</v>
      </c>
    </row>
    <row r="608" spans="1:10">
      <c r="A608" t="s">
        <v>1672</v>
      </c>
      <c r="B608" s="2">
        <v>54.45</v>
      </c>
      <c r="C608" s="2">
        <v>4.7300000000000004</v>
      </c>
      <c r="D608" t="s">
        <v>5905</v>
      </c>
      <c r="E608" t="s">
        <v>5904</v>
      </c>
      <c r="F608" t="s">
        <v>5904</v>
      </c>
      <c r="G608" s="4">
        <v>1</v>
      </c>
      <c r="H608" t="s">
        <v>5904</v>
      </c>
      <c r="I608" t="s">
        <v>5909</v>
      </c>
      <c r="J608" t="s">
        <v>5907</v>
      </c>
    </row>
    <row r="609" spans="1:10">
      <c r="A609" t="s">
        <v>1675</v>
      </c>
      <c r="B609" s="2">
        <v>54.43</v>
      </c>
      <c r="C609" s="2">
        <v>4.6100000000000003</v>
      </c>
      <c r="D609" t="s">
        <v>5905</v>
      </c>
      <c r="E609" t="s">
        <v>5904</v>
      </c>
      <c r="F609" t="s">
        <v>5904</v>
      </c>
      <c r="G609" s="4">
        <v>1</v>
      </c>
      <c r="H609" t="s">
        <v>5904</v>
      </c>
      <c r="I609" t="s">
        <v>5909</v>
      </c>
      <c r="J609" t="s">
        <v>5907</v>
      </c>
    </row>
    <row r="610" spans="1:10">
      <c r="A610" t="s">
        <v>1678</v>
      </c>
      <c r="B610" s="2">
        <v>48.01</v>
      </c>
      <c r="C610" s="2">
        <v>7.3</v>
      </c>
      <c r="D610" t="s">
        <v>5904</v>
      </c>
      <c r="E610" t="s">
        <v>5904</v>
      </c>
      <c r="F610" t="s">
        <v>5904</v>
      </c>
      <c r="G610" s="4">
        <v>0</v>
      </c>
      <c r="H610" t="s">
        <v>5904</v>
      </c>
      <c r="I610" t="s">
        <v>5906</v>
      </c>
      <c r="J610" t="s">
        <v>5907</v>
      </c>
    </row>
    <row r="611" spans="1:10">
      <c r="A611" t="s">
        <v>1681</v>
      </c>
      <c r="B611" s="2">
        <v>48.32</v>
      </c>
      <c r="C611" s="2">
        <v>5.88</v>
      </c>
      <c r="D611" t="s">
        <v>5904</v>
      </c>
      <c r="E611" t="s">
        <v>5904</v>
      </c>
      <c r="F611" t="s">
        <v>5904</v>
      </c>
      <c r="G611" s="4">
        <v>0</v>
      </c>
      <c r="H611" t="s">
        <v>5904</v>
      </c>
      <c r="I611" t="s">
        <v>5908</v>
      </c>
      <c r="J611" t="s">
        <v>5907</v>
      </c>
    </row>
    <row r="612" spans="1:10">
      <c r="A612" t="s">
        <v>1684</v>
      </c>
      <c r="B612" s="2">
        <v>22.895</v>
      </c>
      <c r="C612" s="2">
        <v>4.0599999999999996</v>
      </c>
      <c r="D612" t="s">
        <v>5904</v>
      </c>
      <c r="E612" t="s">
        <v>5904</v>
      </c>
      <c r="F612" t="s">
        <v>5905</v>
      </c>
      <c r="G612" s="4">
        <v>1</v>
      </c>
      <c r="H612" t="s">
        <v>5905</v>
      </c>
      <c r="I612" t="s">
        <v>5909</v>
      </c>
      <c r="J612" t="s">
        <v>5911</v>
      </c>
    </row>
    <row r="613" spans="1:10">
      <c r="A613" t="s">
        <v>1687</v>
      </c>
      <c r="B613" s="2">
        <v>54.85</v>
      </c>
      <c r="C613" s="2">
        <v>4.9000000000000004</v>
      </c>
      <c r="D613" t="s">
        <v>5904</v>
      </c>
      <c r="E613" t="s">
        <v>5904</v>
      </c>
      <c r="F613" t="s">
        <v>5904</v>
      </c>
      <c r="G613" s="4">
        <v>1</v>
      </c>
      <c r="H613" t="s">
        <v>5904</v>
      </c>
      <c r="I613" t="s">
        <v>5909</v>
      </c>
      <c r="J613" t="s">
        <v>5907</v>
      </c>
    </row>
    <row r="614" spans="1:10">
      <c r="A614" t="s">
        <v>1689</v>
      </c>
      <c r="B614" s="2">
        <v>21.85</v>
      </c>
      <c r="C614" s="2">
        <v>5.52</v>
      </c>
      <c r="D614" t="s">
        <v>5904</v>
      </c>
      <c r="E614" t="s">
        <v>5904</v>
      </c>
      <c r="F614" t="s">
        <v>5905</v>
      </c>
      <c r="G614" s="4">
        <v>1</v>
      </c>
      <c r="H614" t="s">
        <v>5905</v>
      </c>
      <c r="I614" t="s">
        <v>5909</v>
      </c>
      <c r="J614" t="s">
        <v>5911</v>
      </c>
    </row>
    <row r="615" spans="1:10">
      <c r="A615" t="s">
        <v>1692</v>
      </c>
      <c r="B615" s="2">
        <v>51.86</v>
      </c>
      <c r="C615" s="2">
        <v>5.2</v>
      </c>
      <c r="D615" t="s">
        <v>5905</v>
      </c>
      <c r="E615" t="s">
        <v>5904</v>
      </c>
      <c r="F615" t="s">
        <v>5904</v>
      </c>
      <c r="G615" s="4">
        <v>0</v>
      </c>
      <c r="H615" t="s">
        <v>5904</v>
      </c>
      <c r="I615" t="s">
        <v>5909</v>
      </c>
      <c r="J615" t="s">
        <v>5907</v>
      </c>
    </row>
    <row r="616" spans="1:10">
      <c r="A616" t="s">
        <v>1695</v>
      </c>
      <c r="B616" s="2">
        <v>39.049999999999997</v>
      </c>
      <c r="C616" s="2">
        <v>7.59</v>
      </c>
      <c r="D616" t="s">
        <v>5904</v>
      </c>
      <c r="E616" t="s">
        <v>5904</v>
      </c>
      <c r="F616" t="s">
        <v>5904</v>
      </c>
      <c r="G616" s="4">
        <v>3</v>
      </c>
      <c r="H616" t="s">
        <v>5904</v>
      </c>
      <c r="I616" t="s">
        <v>5906</v>
      </c>
      <c r="J616" t="s">
        <v>5907</v>
      </c>
    </row>
    <row r="617" spans="1:10">
      <c r="A617" t="s">
        <v>1698</v>
      </c>
      <c r="B617" s="2">
        <v>31.824999999999999</v>
      </c>
      <c r="C617" s="2">
        <v>8.2799999999999994</v>
      </c>
      <c r="D617" t="s">
        <v>5904</v>
      </c>
      <c r="E617" t="s">
        <v>5904</v>
      </c>
      <c r="F617" t="s">
        <v>5904</v>
      </c>
      <c r="G617" s="4">
        <v>3</v>
      </c>
      <c r="H617" t="s">
        <v>5904</v>
      </c>
      <c r="I617" t="s">
        <v>5906</v>
      </c>
      <c r="J617" t="s">
        <v>5907</v>
      </c>
    </row>
    <row r="618" spans="1:10">
      <c r="A618" t="s">
        <v>1700</v>
      </c>
      <c r="B618" s="2">
        <v>46.43</v>
      </c>
      <c r="C618" s="2">
        <v>6.72</v>
      </c>
      <c r="D618" t="s">
        <v>5904</v>
      </c>
      <c r="E618" t="s">
        <v>5904</v>
      </c>
      <c r="F618" t="s">
        <v>5904</v>
      </c>
      <c r="G618" s="4">
        <v>0</v>
      </c>
      <c r="H618" t="s">
        <v>5904</v>
      </c>
      <c r="I618" t="s">
        <v>5906</v>
      </c>
      <c r="J618" t="s">
        <v>5907</v>
      </c>
    </row>
    <row r="619" spans="1:10">
      <c r="A619" t="s">
        <v>1701</v>
      </c>
      <c r="B619" s="2">
        <v>53.63</v>
      </c>
      <c r="C619" s="2">
        <v>5.47</v>
      </c>
      <c r="D619" t="s">
        <v>5905</v>
      </c>
      <c r="E619" t="s">
        <v>5904</v>
      </c>
      <c r="F619" t="s">
        <v>5904</v>
      </c>
      <c r="G619" s="4">
        <v>1</v>
      </c>
      <c r="H619" t="s">
        <v>5904</v>
      </c>
      <c r="I619" t="s">
        <v>5909</v>
      </c>
      <c r="J619" t="s">
        <v>5907</v>
      </c>
    </row>
    <row r="620" spans="1:10">
      <c r="A620" t="s">
        <v>1703</v>
      </c>
      <c r="B620" s="2">
        <v>48.7</v>
      </c>
      <c r="C620" s="2">
        <v>4.71</v>
      </c>
      <c r="D620" t="s">
        <v>5904</v>
      </c>
      <c r="E620" t="s">
        <v>5904</v>
      </c>
      <c r="F620" t="s">
        <v>5904</v>
      </c>
      <c r="G620" s="4">
        <v>0</v>
      </c>
      <c r="H620" t="s">
        <v>5904</v>
      </c>
      <c r="I620" t="s">
        <v>5909</v>
      </c>
      <c r="J620" t="s">
        <v>5907</v>
      </c>
    </row>
    <row r="621" spans="1:10">
      <c r="A621" t="s">
        <v>1705</v>
      </c>
      <c r="B621" s="2">
        <v>48.81</v>
      </c>
      <c r="C621" s="2">
        <v>5.49</v>
      </c>
      <c r="D621" t="s">
        <v>5904</v>
      </c>
      <c r="E621" t="s">
        <v>5904</v>
      </c>
      <c r="F621" t="s">
        <v>5904</v>
      </c>
      <c r="G621" s="4">
        <v>0</v>
      </c>
      <c r="H621" t="s">
        <v>5904</v>
      </c>
      <c r="I621" t="s">
        <v>5909</v>
      </c>
      <c r="J621" t="s">
        <v>5907</v>
      </c>
    </row>
    <row r="622" spans="1:10">
      <c r="A622" t="s">
        <v>1708</v>
      </c>
      <c r="B622" s="2">
        <v>47.53</v>
      </c>
      <c r="C622" s="2">
        <v>4.72</v>
      </c>
      <c r="D622" t="s">
        <v>5904</v>
      </c>
      <c r="E622" t="s">
        <v>5904</v>
      </c>
      <c r="F622" t="s">
        <v>5904</v>
      </c>
      <c r="G622" s="4">
        <v>0</v>
      </c>
      <c r="H622" t="s">
        <v>5904</v>
      </c>
      <c r="I622" t="s">
        <v>5909</v>
      </c>
      <c r="J622" t="s">
        <v>5907</v>
      </c>
    </row>
    <row r="623" spans="1:10">
      <c r="A623" t="s">
        <v>1711</v>
      </c>
      <c r="B623" s="2">
        <v>36.85</v>
      </c>
      <c r="C623" s="2">
        <v>6.7</v>
      </c>
      <c r="D623" t="s">
        <v>5904</v>
      </c>
      <c r="E623" t="s">
        <v>5904</v>
      </c>
      <c r="F623" t="s">
        <v>5904</v>
      </c>
      <c r="G623" s="4">
        <v>0</v>
      </c>
      <c r="H623" t="s">
        <v>5904</v>
      </c>
      <c r="I623" t="s">
        <v>5906</v>
      </c>
      <c r="J623" t="s">
        <v>5907</v>
      </c>
    </row>
    <row r="624" spans="1:10">
      <c r="A624" t="s">
        <v>1714</v>
      </c>
      <c r="B624" s="2">
        <v>29.3</v>
      </c>
      <c r="C624" s="2">
        <v>5.5</v>
      </c>
      <c r="D624" t="s">
        <v>5904</v>
      </c>
      <c r="E624" t="s">
        <v>5904</v>
      </c>
      <c r="F624" t="s">
        <v>5904</v>
      </c>
      <c r="G624" s="4">
        <v>0</v>
      </c>
      <c r="H624" t="s">
        <v>5904</v>
      </c>
      <c r="I624" t="s">
        <v>5909</v>
      </c>
      <c r="J624" t="s">
        <v>5910</v>
      </c>
    </row>
    <row r="625" spans="1:10">
      <c r="A625" t="s">
        <v>1717</v>
      </c>
      <c r="B625" s="2">
        <v>19.3</v>
      </c>
      <c r="C625" s="2">
        <v>4.46</v>
      </c>
      <c r="D625" t="s">
        <v>5904</v>
      </c>
      <c r="E625" t="s">
        <v>5904</v>
      </c>
      <c r="F625" t="s">
        <v>5904</v>
      </c>
      <c r="G625" s="4">
        <v>1</v>
      </c>
      <c r="H625" t="s">
        <v>5905</v>
      </c>
      <c r="I625" t="s">
        <v>5909</v>
      </c>
      <c r="J625" t="s">
        <v>5911</v>
      </c>
    </row>
    <row r="626" spans="1:10">
      <c r="A626" t="s">
        <v>1720</v>
      </c>
      <c r="B626" s="2">
        <v>24.13</v>
      </c>
      <c r="C626" s="2">
        <v>5.29</v>
      </c>
      <c r="D626" t="s">
        <v>5905</v>
      </c>
      <c r="E626" t="s">
        <v>5904</v>
      </c>
      <c r="F626" t="s">
        <v>5905</v>
      </c>
      <c r="G626" s="4">
        <v>1</v>
      </c>
      <c r="H626" t="s">
        <v>5905</v>
      </c>
      <c r="I626" t="s">
        <v>5909</v>
      </c>
      <c r="J626" t="s">
        <v>5911</v>
      </c>
    </row>
    <row r="627" spans="1:10">
      <c r="A627" t="s">
        <v>1723</v>
      </c>
      <c r="B627" s="2">
        <v>46.7</v>
      </c>
      <c r="C627" s="2">
        <v>10.99</v>
      </c>
      <c r="D627" t="s">
        <v>5904</v>
      </c>
      <c r="E627" t="s">
        <v>5904</v>
      </c>
      <c r="F627" t="s">
        <v>5904</v>
      </c>
      <c r="G627" s="4">
        <v>0</v>
      </c>
      <c r="H627" t="s">
        <v>5904</v>
      </c>
      <c r="I627" t="s">
        <v>5906</v>
      </c>
      <c r="J627" t="s">
        <v>5907</v>
      </c>
    </row>
    <row r="628" spans="1:10">
      <c r="A628" t="s">
        <v>1726</v>
      </c>
      <c r="B628" s="2">
        <v>45.27</v>
      </c>
      <c r="C628" s="2">
        <v>5.2</v>
      </c>
      <c r="D628" t="s">
        <v>5905</v>
      </c>
      <c r="E628" t="s">
        <v>5904</v>
      </c>
      <c r="F628" t="s">
        <v>5904</v>
      </c>
      <c r="G628" s="4">
        <v>0</v>
      </c>
      <c r="H628" t="s">
        <v>5904</v>
      </c>
      <c r="I628" t="s">
        <v>5909</v>
      </c>
      <c r="J628" t="s">
        <v>5907</v>
      </c>
    </row>
    <row r="629" spans="1:10">
      <c r="A629" t="s">
        <v>1729</v>
      </c>
      <c r="B629" s="2">
        <v>44.29</v>
      </c>
      <c r="C629" s="2">
        <v>9.66</v>
      </c>
      <c r="D629" t="s">
        <v>5904</v>
      </c>
      <c r="E629" t="s">
        <v>5904</v>
      </c>
      <c r="F629" t="s">
        <v>5904</v>
      </c>
      <c r="G629" s="4">
        <v>2</v>
      </c>
      <c r="H629" t="s">
        <v>5904</v>
      </c>
      <c r="I629" t="s">
        <v>5906</v>
      </c>
      <c r="J629" t="s">
        <v>5907</v>
      </c>
    </row>
    <row r="630" spans="1:10">
      <c r="A630" t="s">
        <v>1732</v>
      </c>
      <c r="B630" s="2">
        <v>54.59</v>
      </c>
      <c r="C630" s="2">
        <v>4.22</v>
      </c>
      <c r="D630" t="s">
        <v>5905</v>
      </c>
      <c r="E630" t="s">
        <v>5904</v>
      </c>
      <c r="F630" t="s">
        <v>5904</v>
      </c>
      <c r="G630" s="4">
        <v>1</v>
      </c>
      <c r="H630" t="s">
        <v>5904</v>
      </c>
      <c r="I630" t="s">
        <v>5909</v>
      </c>
      <c r="J630" t="s">
        <v>5907</v>
      </c>
    </row>
    <row r="631" spans="1:10">
      <c r="A631" t="s">
        <v>1735</v>
      </c>
      <c r="B631" s="2">
        <v>32.965000000000003</v>
      </c>
      <c r="C631" s="2">
        <v>11.78</v>
      </c>
      <c r="D631" t="s">
        <v>5904</v>
      </c>
      <c r="E631" t="s">
        <v>5904</v>
      </c>
      <c r="F631" t="s">
        <v>5904</v>
      </c>
      <c r="G631" s="4">
        <v>0</v>
      </c>
      <c r="H631" t="s">
        <v>5904</v>
      </c>
      <c r="I631" t="s">
        <v>5906</v>
      </c>
      <c r="J631" t="s">
        <v>5907</v>
      </c>
    </row>
    <row r="632" spans="1:10">
      <c r="A632" t="s">
        <v>1737</v>
      </c>
      <c r="B632" s="2">
        <v>38.049999999999997</v>
      </c>
      <c r="C632" s="2">
        <v>9.6199999999999992</v>
      </c>
      <c r="D632" t="s">
        <v>5904</v>
      </c>
      <c r="E632" t="s">
        <v>5904</v>
      </c>
      <c r="F632" t="s">
        <v>5904</v>
      </c>
      <c r="G632" s="4">
        <v>0</v>
      </c>
      <c r="H632" t="s">
        <v>5904</v>
      </c>
      <c r="I632" t="s">
        <v>5906</v>
      </c>
      <c r="J632" t="s">
        <v>5907</v>
      </c>
    </row>
    <row r="633" spans="1:10">
      <c r="A633" t="s">
        <v>1740</v>
      </c>
      <c r="B633" s="2">
        <v>46.14</v>
      </c>
      <c r="C633" s="2">
        <v>10.78</v>
      </c>
      <c r="D633" t="s">
        <v>5904</v>
      </c>
      <c r="E633" t="s">
        <v>5904</v>
      </c>
      <c r="F633" t="s">
        <v>5904</v>
      </c>
      <c r="G633" s="4">
        <v>0</v>
      </c>
      <c r="H633" t="s">
        <v>5904</v>
      </c>
      <c r="I633" t="s">
        <v>5906</v>
      </c>
      <c r="J633" t="s">
        <v>5907</v>
      </c>
    </row>
    <row r="634" spans="1:10">
      <c r="A634" t="s">
        <v>1742</v>
      </c>
      <c r="B634" s="2">
        <v>41.325000000000003</v>
      </c>
      <c r="C634" s="2">
        <v>5.1100000000000003</v>
      </c>
      <c r="D634" t="s">
        <v>5905</v>
      </c>
      <c r="E634" t="s">
        <v>5904</v>
      </c>
      <c r="F634" t="s">
        <v>5904</v>
      </c>
      <c r="G634" s="4">
        <v>2</v>
      </c>
      <c r="H634" t="s">
        <v>5904</v>
      </c>
      <c r="I634" t="s">
        <v>5909</v>
      </c>
      <c r="J634" t="s">
        <v>5907</v>
      </c>
    </row>
    <row r="635" spans="1:10">
      <c r="A635" t="s">
        <v>1744</v>
      </c>
      <c r="B635" s="2">
        <v>44.64</v>
      </c>
      <c r="C635" s="2">
        <v>7.18</v>
      </c>
      <c r="D635" t="s">
        <v>5904</v>
      </c>
      <c r="E635" t="s">
        <v>5904</v>
      </c>
      <c r="F635" t="s">
        <v>5904</v>
      </c>
      <c r="G635" s="4">
        <v>0</v>
      </c>
      <c r="H635" t="s">
        <v>5904</v>
      </c>
      <c r="I635" t="s">
        <v>5906</v>
      </c>
      <c r="J635" t="s">
        <v>5907</v>
      </c>
    </row>
    <row r="636" spans="1:10">
      <c r="A636" t="s">
        <v>1747</v>
      </c>
      <c r="B636" s="2">
        <v>25.175000000000001</v>
      </c>
      <c r="C636" s="2">
        <v>4.96</v>
      </c>
      <c r="D636" t="s">
        <v>5904</v>
      </c>
      <c r="E636" t="s">
        <v>5905</v>
      </c>
      <c r="F636" t="s">
        <v>5904</v>
      </c>
      <c r="G636" s="4">
        <v>1</v>
      </c>
      <c r="H636" t="s">
        <v>5905</v>
      </c>
      <c r="I636" t="s">
        <v>5909</v>
      </c>
      <c r="J636" t="s">
        <v>5910</v>
      </c>
    </row>
    <row r="637" spans="1:10">
      <c r="A637" t="s">
        <v>1749</v>
      </c>
      <c r="B637" s="2">
        <v>43.11</v>
      </c>
      <c r="C637" s="2">
        <v>4.67</v>
      </c>
      <c r="D637" t="s">
        <v>5905</v>
      </c>
      <c r="E637" t="s">
        <v>5904</v>
      </c>
      <c r="F637" t="s">
        <v>5904</v>
      </c>
      <c r="G637" s="4">
        <v>0</v>
      </c>
      <c r="H637" t="s">
        <v>5904</v>
      </c>
      <c r="I637" t="s">
        <v>5909</v>
      </c>
      <c r="J637" t="s">
        <v>5907</v>
      </c>
    </row>
    <row r="638" spans="1:10">
      <c r="A638" t="s">
        <v>1752</v>
      </c>
      <c r="B638" s="2">
        <v>53.32</v>
      </c>
      <c r="C638" s="2">
        <v>5.0599999999999996</v>
      </c>
      <c r="D638" t="s">
        <v>5904</v>
      </c>
      <c r="E638" t="s">
        <v>5904</v>
      </c>
      <c r="F638" t="s">
        <v>5904</v>
      </c>
      <c r="G638" s="4">
        <v>0</v>
      </c>
      <c r="H638" t="s">
        <v>5904</v>
      </c>
      <c r="I638" t="s">
        <v>5909</v>
      </c>
      <c r="J638" t="s">
        <v>5907</v>
      </c>
    </row>
    <row r="639" spans="1:10">
      <c r="A639" t="s">
        <v>1754</v>
      </c>
      <c r="B639" s="2">
        <v>38.04</v>
      </c>
      <c r="C639" s="2">
        <v>5.0199999999999996</v>
      </c>
      <c r="D639" t="s">
        <v>5905</v>
      </c>
      <c r="E639" t="s">
        <v>5904</v>
      </c>
      <c r="F639" t="s">
        <v>5904</v>
      </c>
      <c r="G639" s="4">
        <v>1</v>
      </c>
      <c r="H639" t="s">
        <v>5904</v>
      </c>
      <c r="I639" t="s">
        <v>5909</v>
      </c>
      <c r="J639" t="s">
        <v>5907</v>
      </c>
    </row>
    <row r="640" spans="1:10">
      <c r="A640" t="s">
        <v>1756</v>
      </c>
      <c r="B640" s="2">
        <v>37.9</v>
      </c>
      <c r="C640" s="2">
        <v>7.76</v>
      </c>
      <c r="D640" t="s">
        <v>5904</v>
      </c>
      <c r="E640" t="s">
        <v>5904</v>
      </c>
      <c r="F640" t="s">
        <v>5904</v>
      </c>
      <c r="G640" s="4">
        <v>0</v>
      </c>
      <c r="H640" t="s">
        <v>5904</v>
      </c>
      <c r="I640" t="s">
        <v>5906</v>
      </c>
      <c r="J640" t="s">
        <v>5907</v>
      </c>
    </row>
    <row r="641" spans="1:10">
      <c r="A641" t="s">
        <v>1759</v>
      </c>
      <c r="B641" s="2">
        <v>39.6</v>
      </c>
      <c r="C641" s="2">
        <v>9.32</v>
      </c>
      <c r="D641" t="s">
        <v>5904</v>
      </c>
      <c r="E641" t="s">
        <v>5904</v>
      </c>
      <c r="F641" t="s">
        <v>5904</v>
      </c>
      <c r="G641" s="4">
        <v>0</v>
      </c>
      <c r="H641" t="s">
        <v>5904</v>
      </c>
      <c r="I641" t="s">
        <v>5906</v>
      </c>
      <c r="J641" t="s">
        <v>5907</v>
      </c>
    </row>
    <row r="642" spans="1:10">
      <c r="A642" t="s">
        <v>1761</v>
      </c>
      <c r="B642" s="2">
        <v>50.92</v>
      </c>
      <c r="C642" s="2">
        <v>5.31</v>
      </c>
      <c r="D642" t="s">
        <v>5905</v>
      </c>
      <c r="E642" t="s">
        <v>5904</v>
      </c>
      <c r="F642" t="s">
        <v>5904</v>
      </c>
      <c r="G642" s="4">
        <v>1</v>
      </c>
      <c r="H642" t="s">
        <v>5904</v>
      </c>
      <c r="I642" t="s">
        <v>5909</v>
      </c>
      <c r="J642" t="s">
        <v>5907</v>
      </c>
    </row>
    <row r="643" spans="1:10">
      <c r="A643" t="s">
        <v>1764</v>
      </c>
      <c r="B643" s="2">
        <v>21.85</v>
      </c>
      <c r="C643" s="2">
        <v>5.56</v>
      </c>
      <c r="D643" t="s">
        <v>5905</v>
      </c>
      <c r="E643" t="s">
        <v>5904</v>
      </c>
      <c r="F643" t="s">
        <v>5904</v>
      </c>
      <c r="G643" s="4">
        <v>0</v>
      </c>
      <c r="H643" t="s">
        <v>5905</v>
      </c>
      <c r="I643" t="s">
        <v>5909</v>
      </c>
      <c r="J643" t="s">
        <v>5911</v>
      </c>
    </row>
    <row r="644" spans="1:10">
      <c r="A644" t="s">
        <v>1766</v>
      </c>
      <c r="B644" s="2">
        <v>36.08</v>
      </c>
      <c r="C644" s="2">
        <v>7.11</v>
      </c>
      <c r="D644" t="s">
        <v>5905</v>
      </c>
      <c r="E644" t="s">
        <v>5904</v>
      </c>
      <c r="F644" t="s">
        <v>5905</v>
      </c>
      <c r="G644" s="4">
        <v>1</v>
      </c>
      <c r="H644" t="s">
        <v>5904</v>
      </c>
      <c r="I644" t="s">
        <v>5906</v>
      </c>
      <c r="J644" t="s">
        <v>5907</v>
      </c>
    </row>
    <row r="645" spans="1:10">
      <c r="A645" t="s">
        <v>1768</v>
      </c>
      <c r="B645" s="2">
        <v>40.44</v>
      </c>
      <c r="C645" s="2">
        <v>5.13</v>
      </c>
      <c r="D645" t="s">
        <v>5905</v>
      </c>
      <c r="E645" t="s">
        <v>5904</v>
      </c>
      <c r="F645" t="s">
        <v>5905</v>
      </c>
      <c r="G645" s="4">
        <v>1</v>
      </c>
      <c r="H645" t="s">
        <v>5904</v>
      </c>
      <c r="I645" t="s">
        <v>5909</v>
      </c>
      <c r="J645" t="s">
        <v>5907</v>
      </c>
    </row>
    <row r="646" spans="1:10">
      <c r="A646" t="s">
        <v>1771</v>
      </c>
      <c r="B646" s="2">
        <v>38.094999999999999</v>
      </c>
      <c r="C646" s="2">
        <v>10.199999999999999</v>
      </c>
      <c r="D646" t="s">
        <v>5904</v>
      </c>
      <c r="E646" t="s">
        <v>5904</v>
      </c>
      <c r="F646" t="s">
        <v>5904</v>
      </c>
      <c r="G646" s="4">
        <v>0</v>
      </c>
      <c r="H646" t="s">
        <v>5904</v>
      </c>
      <c r="I646" t="s">
        <v>5906</v>
      </c>
      <c r="J646" t="s">
        <v>5907</v>
      </c>
    </row>
    <row r="647" spans="1:10">
      <c r="A647" t="s">
        <v>1773</v>
      </c>
      <c r="B647" s="2">
        <v>44.95</v>
      </c>
      <c r="C647" s="2">
        <v>10.4</v>
      </c>
      <c r="D647" t="s">
        <v>5904</v>
      </c>
      <c r="E647" t="s">
        <v>5904</v>
      </c>
      <c r="F647" t="s">
        <v>5904</v>
      </c>
      <c r="G647" s="4">
        <v>0</v>
      </c>
      <c r="H647" t="s">
        <v>5904</v>
      </c>
      <c r="I647" t="s">
        <v>5906</v>
      </c>
      <c r="J647" t="s">
        <v>5907</v>
      </c>
    </row>
    <row r="648" spans="1:10">
      <c r="A648" t="s">
        <v>1776</v>
      </c>
      <c r="B648" s="2">
        <v>35.54</v>
      </c>
      <c r="C648" s="2">
        <v>10.67</v>
      </c>
      <c r="D648" t="s">
        <v>5904</v>
      </c>
      <c r="E648" t="s">
        <v>5904</v>
      </c>
      <c r="F648" t="s">
        <v>5904</v>
      </c>
      <c r="G648" s="4">
        <v>0</v>
      </c>
      <c r="H648" t="s">
        <v>5904</v>
      </c>
      <c r="I648" t="s">
        <v>5906</v>
      </c>
      <c r="J648" t="s">
        <v>5907</v>
      </c>
    </row>
    <row r="649" spans="1:10">
      <c r="A649" t="s">
        <v>1779</v>
      </c>
      <c r="B649" s="2">
        <v>39.799999999999997</v>
      </c>
      <c r="C649" s="2">
        <v>4.6500000000000004</v>
      </c>
      <c r="D649" t="s">
        <v>5905</v>
      </c>
      <c r="E649" t="s">
        <v>5904</v>
      </c>
      <c r="F649" t="s">
        <v>5904</v>
      </c>
      <c r="G649" s="4">
        <v>2</v>
      </c>
      <c r="H649" t="s">
        <v>5904</v>
      </c>
      <c r="I649" t="s">
        <v>5909</v>
      </c>
      <c r="J649" t="s">
        <v>5907</v>
      </c>
    </row>
    <row r="650" spans="1:10">
      <c r="A650" t="s">
        <v>1782</v>
      </c>
      <c r="B650" s="2">
        <v>33.659999999999997</v>
      </c>
      <c r="C650" s="2">
        <v>5.65</v>
      </c>
      <c r="D650" t="s">
        <v>5905</v>
      </c>
      <c r="E650" t="s">
        <v>5904</v>
      </c>
      <c r="F650" t="s">
        <v>5904</v>
      </c>
      <c r="G650" s="4">
        <v>2</v>
      </c>
      <c r="H650" t="s">
        <v>5904</v>
      </c>
      <c r="I650" t="s">
        <v>5909</v>
      </c>
      <c r="J650" t="s">
        <v>5907</v>
      </c>
    </row>
    <row r="651" spans="1:10">
      <c r="A651" t="s">
        <v>1784</v>
      </c>
      <c r="B651" s="2">
        <v>35.5</v>
      </c>
      <c r="C651" s="2">
        <v>11.97</v>
      </c>
      <c r="D651" t="s">
        <v>5904</v>
      </c>
      <c r="E651" t="s">
        <v>5904</v>
      </c>
      <c r="F651" t="s">
        <v>5904</v>
      </c>
      <c r="G651" s="4">
        <v>0</v>
      </c>
      <c r="H651" t="s">
        <v>5904</v>
      </c>
      <c r="I651" t="s">
        <v>5906</v>
      </c>
      <c r="J651" t="s">
        <v>5907</v>
      </c>
    </row>
    <row r="652" spans="1:10">
      <c r="A652" t="s">
        <v>1787</v>
      </c>
      <c r="B652" s="2">
        <v>41.63</v>
      </c>
      <c r="C652" s="2">
        <v>6.71</v>
      </c>
      <c r="D652" t="s">
        <v>5904</v>
      </c>
      <c r="E652" t="s">
        <v>5904</v>
      </c>
      <c r="F652" t="s">
        <v>5904</v>
      </c>
      <c r="G652" s="4">
        <v>0</v>
      </c>
      <c r="H652" t="s">
        <v>5904</v>
      </c>
      <c r="I652" t="s">
        <v>5906</v>
      </c>
      <c r="J652" t="s">
        <v>5907</v>
      </c>
    </row>
    <row r="653" spans="1:10">
      <c r="A653" t="s">
        <v>1789</v>
      </c>
      <c r="B653" s="2">
        <v>46.49</v>
      </c>
      <c r="C653" s="2">
        <v>11.92</v>
      </c>
      <c r="D653" t="s">
        <v>5904</v>
      </c>
      <c r="E653" t="s">
        <v>5904</v>
      </c>
      <c r="F653" t="s">
        <v>5904</v>
      </c>
      <c r="G653" s="4">
        <v>0</v>
      </c>
      <c r="H653" t="s">
        <v>5904</v>
      </c>
      <c r="I653" t="s">
        <v>5906</v>
      </c>
      <c r="J653" t="s">
        <v>5907</v>
      </c>
    </row>
    <row r="654" spans="1:10">
      <c r="A654" t="s">
        <v>1792</v>
      </c>
      <c r="B654" s="2">
        <v>43.29</v>
      </c>
      <c r="C654" s="2">
        <v>5.35</v>
      </c>
      <c r="D654" t="s">
        <v>5904</v>
      </c>
      <c r="E654" t="s">
        <v>5904</v>
      </c>
      <c r="F654" t="s">
        <v>5904</v>
      </c>
      <c r="G654" s="4">
        <v>2</v>
      </c>
      <c r="H654" t="s">
        <v>5904</v>
      </c>
      <c r="I654" t="s">
        <v>5909</v>
      </c>
      <c r="J654" t="s">
        <v>5907</v>
      </c>
    </row>
    <row r="655" spans="1:10">
      <c r="A655" t="s">
        <v>1795</v>
      </c>
      <c r="B655" s="2">
        <v>43.08</v>
      </c>
      <c r="C655" s="2">
        <v>8.9600000000000009</v>
      </c>
      <c r="D655" t="s">
        <v>5905</v>
      </c>
      <c r="E655" t="s">
        <v>5904</v>
      </c>
      <c r="F655" t="s">
        <v>5904</v>
      </c>
      <c r="G655" s="4">
        <v>1</v>
      </c>
      <c r="H655" t="s">
        <v>5904</v>
      </c>
      <c r="I655" t="s">
        <v>5906</v>
      </c>
      <c r="J655" t="s">
        <v>5907</v>
      </c>
    </row>
    <row r="656" spans="1:10">
      <c r="A656" t="s">
        <v>1797</v>
      </c>
      <c r="B656" s="2">
        <v>39.07</v>
      </c>
      <c r="C656" s="2">
        <v>11.93</v>
      </c>
      <c r="D656" t="s">
        <v>5904</v>
      </c>
      <c r="E656" t="s">
        <v>5904</v>
      </c>
      <c r="F656" t="s">
        <v>5904</v>
      </c>
      <c r="G656" s="4">
        <v>0</v>
      </c>
      <c r="H656" t="s">
        <v>5904</v>
      </c>
      <c r="I656" t="s">
        <v>5906</v>
      </c>
      <c r="J656" t="s">
        <v>5907</v>
      </c>
    </row>
    <row r="657" spans="1:10">
      <c r="A657" t="s">
        <v>1800</v>
      </c>
      <c r="B657" s="2">
        <v>41.3</v>
      </c>
      <c r="C657" s="2">
        <v>9.59</v>
      </c>
      <c r="D657" t="s">
        <v>5904</v>
      </c>
      <c r="E657" t="s">
        <v>5904</v>
      </c>
      <c r="F657" t="s">
        <v>5904</v>
      </c>
      <c r="G657" s="4">
        <v>0</v>
      </c>
      <c r="H657" t="s">
        <v>5904</v>
      </c>
      <c r="I657" t="s">
        <v>5906</v>
      </c>
      <c r="J657" t="s">
        <v>5907</v>
      </c>
    </row>
    <row r="658" spans="1:10">
      <c r="A658" t="s">
        <v>1803</v>
      </c>
      <c r="B658" s="2">
        <v>42.95</v>
      </c>
      <c r="C658" s="2">
        <v>11.88</v>
      </c>
      <c r="D658" t="s">
        <v>5905</v>
      </c>
      <c r="E658" t="s">
        <v>5904</v>
      </c>
      <c r="F658" t="s">
        <v>5904</v>
      </c>
      <c r="G658" s="4">
        <v>2</v>
      </c>
      <c r="H658" t="s">
        <v>5904</v>
      </c>
      <c r="I658" t="s">
        <v>5906</v>
      </c>
      <c r="J658" t="s">
        <v>5907</v>
      </c>
    </row>
    <row r="659" spans="1:10">
      <c r="A659" t="s">
        <v>1806</v>
      </c>
      <c r="B659" s="2">
        <v>46.96</v>
      </c>
      <c r="C659" s="2">
        <v>4.6399999999999997</v>
      </c>
      <c r="D659" t="s">
        <v>5904</v>
      </c>
      <c r="E659" t="s">
        <v>5904</v>
      </c>
      <c r="F659" t="s">
        <v>5905</v>
      </c>
      <c r="G659" s="4">
        <v>1</v>
      </c>
      <c r="H659" t="s">
        <v>5904</v>
      </c>
      <c r="I659" t="s">
        <v>5909</v>
      </c>
      <c r="J659" t="s">
        <v>5907</v>
      </c>
    </row>
    <row r="660" spans="1:10">
      <c r="A660" t="s">
        <v>1809</v>
      </c>
      <c r="B660" s="2">
        <v>30.495000000000001</v>
      </c>
      <c r="C660" s="2">
        <v>9.5299999999999994</v>
      </c>
      <c r="D660" t="s">
        <v>5904</v>
      </c>
      <c r="E660" t="s">
        <v>5904</v>
      </c>
      <c r="F660" t="s">
        <v>5904</v>
      </c>
      <c r="G660" s="4">
        <v>0</v>
      </c>
      <c r="H660" t="s">
        <v>5904</v>
      </c>
      <c r="I660" t="s">
        <v>5906</v>
      </c>
      <c r="J660" t="s">
        <v>5907</v>
      </c>
    </row>
    <row r="661" spans="1:10">
      <c r="A661" t="s">
        <v>1812</v>
      </c>
      <c r="B661" s="2">
        <v>17.954999999999998</v>
      </c>
      <c r="C661" s="2">
        <v>5.29</v>
      </c>
      <c r="D661" t="s">
        <v>5905</v>
      </c>
      <c r="E661" t="s">
        <v>5904</v>
      </c>
      <c r="F661" t="s">
        <v>5904</v>
      </c>
      <c r="G661" s="4">
        <v>1</v>
      </c>
      <c r="H661" t="s">
        <v>5905</v>
      </c>
      <c r="I661" t="s">
        <v>5909</v>
      </c>
      <c r="J661" t="s">
        <v>5912</v>
      </c>
    </row>
    <row r="662" spans="1:10">
      <c r="A662" t="s">
        <v>1815</v>
      </c>
      <c r="B662" s="2">
        <v>25.6</v>
      </c>
      <c r="C662" s="2">
        <v>10.95</v>
      </c>
      <c r="D662" t="s">
        <v>5904</v>
      </c>
      <c r="E662" t="s">
        <v>5904</v>
      </c>
      <c r="F662" t="s">
        <v>5904</v>
      </c>
      <c r="G662" s="4">
        <v>3</v>
      </c>
      <c r="H662" t="s">
        <v>5904</v>
      </c>
      <c r="I662" t="s">
        <v>5906</v>
      </c>
      <c r="J662" t="s">
        <v>5910</v>
      </c>
    </row>
    <row r="663" spans="1:10">
      <c r="A663" t="s">
        <v>1818</v>
      </c>
      <c r="B663" s="2">
        <v>34.21</v>
      </c>
      <c r="C663" s="2">
        <v>9.17</v>
      </c>
      <c r="D663" t="s">
        <v>5904</v>
      </c>
      <c r="E663" t="s">
        <v>5904</v>
      </c>
      <c r="F663" t="s">
        <v>5904</v>
      </c>
      <c r="G663" s="4">
        <v>0</v>
      </c>
      <c r="H663" t="s">
        <v>5904</v>
      </c>
      <c r="I663" t="s">
        <v>5906</v>
      </c>
      <c r="J663" t="s">
        <v>5907</v>
      </c>
    </row>
    <row r="664" spans="1:10">
      <c r="A664" t="s">
        <v>1821</v>
      </c>
      <c r="B664" s="2">
        <v>39.74</v>
      </c>
      <c r="C664" s="2">
        <v>7.39</v>
      </c>
      <c r="D664" t="s">
        <v>5904</v>
      </c>
      <c r="E664" t="s">
        <v>5904</v>
      </c>
      <c r="F664" t="s">
        <v>5904</v>
      </c>
      <c r="G664" s="4">
        <v>0</v>
      </c>
      <c r="H664" t="s">
        <v>5904</v>
      </c>
      <c r="I664" t="s">
        <v>5906</v>
      </c>
      <c r="J664" t="s">
        <v>5907</v>
      </c>
    </row>
    <row r="665" spans="1:10">
      <c r="A665" t="s">
        <v>1824</v>
      </c>
      <c r="B665" s="2">
        <v>49.53</v>
      </c>
      <c r="C665" s="2">
        <v>9.1300000000000008</v>
      </c>
      <c r="D665" t="s">
        <v>5905</v>
      </c>
      <c r="E665" t="s">
        <v>5904</v>
      </c>
      <c r="F665" t="s">
        <v>5904</v>
      </c>
      <c r="G665" s="4">
        <v>0</v>
      </c>
      <c r="H665" t="s">
        <v>5904</v>
      </c>
      <c r="I665" t="s">
        <v>5906</v>
      </c>
      <c r="J665" t="s">
        <v>5907</v>
      </c>
    </row>
    <row r="666" spans="1:10">
      <c r="A666" t="s">
        <v>1827</v>
      </c>
      <c r="B666" s="2">
        <v>39.33</v>
      </c>
      <c r="C666" s="2">
        <v>10.4</v>
      </c>
      <c r="D666" t="s">
        <v>5904</v>
      </c>
      <c r="E666" t="s">
        <v>5904</v>
      </c>
      <c r="F666" t="s">
        <v>5904</v>
      </c>
      <c r="G666" s="4">
        <v>3</v>
      </c>
      <c r="H666" t="s">
        <v>5904</v>
      </c>
      <c r="I666" t="s">
        <v>5906</v>
      </c>
      <c r="J666" t="s">
        <v>5907</v>
      </c>
    </row>
    <row r="667" spans="1:10">
      <c r="A667" t="s">
        <v>1830</v>
      </c>
      <c r="B667" s="2">
        <v>39.979999999999997</v>
      </c>
      <c r="C667" s="2">
        <v>9.4600000000000009</v>
      </c>
      <c r="D667" t="s">
        <v>5905</v>
      </c>
      <c r="E667" t="s">
        <v>5904</v>
      </c>
      <c r="F667" t="s">
        <v>5904</v>
      </c>
      <c r="G667" s="4">
        <v>2</v>
      </c>
      <c r="H667" t="s">
        <v>5904</v>
      </c>
      <c r="I667" t="s">
        <v>5906</v>
      </c>
      <c r="J667" t="s">
        <v>5907</v>
      </c>
    </row>
    <row r="668" spans="1:10">
      <c r="A668" t="s">
        <v>1833</v>
      </c>
      <c r="B668" s="2">
        <v>46.51</v>
      </c>
      <c r="C668" s="2">
        <v>8.69</v>
      </c>
      <c r="D668" t="s">
        <v>5905</v>
      </c>
      <c r="E668" t="s">
        <v>5904</v>
      </c>
      <c r="F668" t="s">
        <v>5904</v>
      </c>
      <c r="G668" s="4">
        <v>0</v>
      </c>
      <c r="H668" t="s">
        <v>5904</v>
      </c>
      <c r="I668" t="s">
        <v>5906</v>
      </c>
      <c r="J668" t="s">
        <v>5907</v>
      </c>
    </row>
    <row r="669" spans="1:10">
      <c r="A669" t="s">
        <v>1835</v>
      </c>
      <c r="B669" s="2">
        <v>43.58</v>
      </c>
      <c r="C669" s="2">
        <v>4.2300000000000004</v>
      </c>
      <c r="D669" t="s">
        <v>5904</v>
      </c>
      <c r="E669" t="s">
        <v>5904</v>
      </c>
      <c r="F669" t="s">
        <v>5905</v>
      </c>
      <c r="G669" s="4">
        <v>1</v>
      </c>
      <c r="H669" t="s">
        <v>5904</v>
      </c>
      <c r="I669" t="s">
        <v>5909</v>
      </c>
      <c r="J669" t="s">
        <v>5907</v>
      </c>
    </row>
    <row r="670" spans="1:10">
      <c r="A670" t="s">
        <v>1838</v>
      </c>
      <c r="B670" s="2">
        <v>42.28</v>
      </c>
      <c r="C670" s="2">
        <v>9.16</v>
      </c>
      <c r="D670" t="s">
        <v>5905</v>
      </c>
      <c r="E670" t="s">
        <v>5904</v>
      </c>
      <c r="F670" t="s">
        <v>5904</v>
      </c>
      <c r="G670" s="4">
        <v>1</v>
      </c>
      <c r="H670" t="s">
        <v>5904</v>
      </c>
      <c r="I670" t="s">
        <v>5906</v>
      </c>
      <c r="J670" t="s">
        <v>5907</v>
      </c>
    </row>
    <row r="671" spans="1:10">
      <c r="A671" t="s">
        <v>1840</v>
      </c>
      <c r="B671" s="2">
        <v>35.520000000000003</v>
      </c>
      <c r="C671" s="2">
        <v>8.26</v>
      </c>
      <c r="D671" t="s">
        <v>5904</v>
      </c>
      <c r="E671" t="s">
        <v>5904</v>
      </c>
      <c r="F671" t="s">
        <v>5904</v>
      </c>
      <c r="G671" s="4">
        <v>0</v>
      </c>
      <c r="H671" t="s">
        <v>5904</v>
      </c>
      <c r="I671" t="s">
        <v>5906</v>
      </c>
      <c r="J671" t="s">
        <v>5907</v>
      </c>
    </row>
    <row r="672" spans="1:10">
      <c r="A672" t="s">
        <v>1841</v>
      </c>
      <c r="B672" s="2">
        <v>33.6</v>
      </c>
      <c r="C672" s="2">
        <v>11.25</v>
      </c>
      <c r="D672" t="s">
        <v>5904</v>
      </c>
      <c r="E672" t="s">
        <v>5904</v>
      </c>
      <c r="F672" t="s">
        <v>5904</v>
      </c>
      <c r="G672" s="4">
        <v>0</v>
      </c>
      <c r="H672" t="s">
        <v>5904</v>
      </c>
      <c r="I672" t="s">
        <v>5906</v>
      </c>
      <c r="J672" t="s">
        <v>5907</v>
      </c>
    </row>
    <row r="673" spans="1:10">
      <c r="A673" t="s">
        <v>1844</v>
      </c>
      <c r="B673" s="2">
        <v>22.42</v>
      </c>
      <c r="C673" s="2">
        <v>6.74</v>
      </c>
      <c r="D673" t="s">
        <v>5904</v>
      </c>
      <c r="E673" t="s">
        <v>5904</v>
      </c>
      <c r="F673" t="s">
        <v>5904</v>
      </c>
      <c r="G673" s="4">
        <v>0</v>
      </c>
      <c r="H673" t="s">
        <v>5905</v>
      </c>
      <c r="I673" t="s">
        <v>5906</v>
      </c>
      <c r="J673" t="s">
        <v>5911</v>
      </c>
    </row>
    <row r="674" spans="1:10">
      <c r="A674" t="s">
        <v>1847</v>
      </c>
      <c r="B674" s="2">
        <v>46.86</v>
      </c>
      <c r="C674" s="2">
        <v>4.87</v>
      </c>
      <c r="D674" t="s">
        <v>5904</v>
      </c>
      <c r="E674" t="s">
        <v>5904</v>
      </c>
      <c r="F674" t="s">
        <v>5904</v>
      </c>
      <c r="G674" s="4">
        <v>0</v>
      </c>
      <c r="H674" t="s">
        <v>5904</v>
      </c>
      <c r="I674" t="s">
        <v>5909</v>
      </c>
      <c r="J674" t="s">
        <v>5907</v>
      </c>
    </row>
    <row r="675" spans="1:10">
      <c r="A675" t="s">
        <v>1850</v>
      </c>
      <c r="B675" s="2">
        <v>32.965000000000003</v>
      </c>
      <c r="C675" s="2">
        <v>6.68</v>
      </c>
      <c r="D675" t="s">
        <v>5904</v>
      </c>
      <c r="E675" t="s">
        <v>5904</v>
      </c>
      <c r="F675" t="s">
        <v>5904</v>
      </c>
      <c r="G675" s="4">
        <v>3</v>
      </c>
      <c r="H675" t="s">
        <v>5904</v>
      </c>
      <c r="I675" t="s">
        <v>5906</v>
      </c>
      <c r="J675" t="s">
        <v>5907</v>
      </c>
    </row>
    <row r="676" spans="1:10">
      <c r="A676" t="s">
        <v>1853</v>
      </c>
      <c r="B676" s="2">
        <v>39.340000000000003</v>
      </c>
      <c r="C676" s="2">
        <v>5.0199999999999996</v>
      </c>
      <c r="D676" t="s">
        <v>5905</v>
      </c>
      <c r="E676" t="s">
        <v>5904</v>
      </c>
      <c r="F676" t="s">
        <v>5905</v>
      </c>
      <c r="G676" s="4">
        <v>1</v>
      </c>
      <c r="H676" t="s">
        <v>5904</v>
      </c>
      <c r="I676" t="s">
        <v>5909</v>
      </c>
      <c r="J676" t="s">
        <v>5907</v>
      </c>
    </row>
    <row r="677" spans="1:10">
      <c r="A677" t="s">
        <v>1856</v>
      </c>
      <c r="B677" s="2">
        <v>47</v>
      </c>
      <c r="C677" s="2">
        <v>10.64</v>
      </c>
      <c r="D677" t="s">
        <v>5905</v>
      </c>
      <c r="E677" t="s">
        <v>5904</v>
      </c>
      <c r="F677" t="s">
        <v>5904</v>
      </c>
      <c r="G677" s="4">
        <v>0</v>
      </c>
      <c r="H677" t="s">
        <v>5904</v>
      </c>
      <c r="I677" t="s">
        <v>5906</v>
      </c>
      <c r="J677" t="s">
        <v>5907</v>
      </c>
    </row>
    <row r="678" spans="1:10">
      <c r="A678" t="s">
        <v>1859</v>
      </c>
      <c r="B678" s="2">
        <v>36.71</v>
      </c>
      <c r="C678" s="2">
        <v>8.74</v>
      </c>
      <c r="D678" t="s">
        <v>5905</v>
      </c>
      <c r="E678" t="s">
        <v>5904</v>
      </c>
      <c r="F678" t="s">
        <v>5904</v>
      </c>
      <c r="G678" s="4">
        <v>0</v>
      </c>
      <c r="H678" t="s">
        <v>5904</v>
      </c>
      <c r="I678" t="s">
        <v>5906</v>
      </c>
      <c r="J678" t="s">
        <v>5907</v>
      </c>
    </row>
    <row r="679" spans="1:10">
      <c r="A679" t="s">
        <v>1862</v>
      </c>
      <c r="B679" s="2">
        <v>53.48</v>
      </c>
      <c r="C679" s="2">
        <v>5.64</v>
      </c>
      <c r="D679" t="s">
        <v>5904</v>
      </c>
      <c r="E679" t="s">
        <v>5904</v>
      </c>
      <c r="F679" t="s">
        <v>5904</v>
      </c>
      <c r="G679" s="4">
        <v>0</v>
      </c>
      <c r="H679" t="s">
        <v>5904</v>
      </c>
      <c r="I679" t="s">
        <v>5909</v>
      </c>
      <c r="J679" t="s">
        <v>5907</v>
      </c>
    </row>
    <row r="680" spans="1:10">
      <c r="A680" t="s">
        <v>1865</v>
      </c>
      <c r="B680" s="2">
        <v>35.5</v>
      </c>
      <c r="C680" s="2">
        <v>10.37</v>
      </c>
      <c r="D680" t="s">
        <v>5904</v>
      </c>
      <c r="E680" t="s">
        <v>5904</v>
      </c>
      <c r="F680" t="s">
        <v>5904</v>
      </c>
      <c r="G680" s="4">
        <v>0</v>
      </c>
      <c r="H680" t="s">
        <v>5904</v>
      </c>
      <c r="I680" t="s">
        <v>5906</v>
      </c>
      <c r="J680" t="s">
        <v>5907</v>
      </c>
    </row>
    <row r="681" spans="1:10">
      <c r="A681" t="s">
        <v>1868</v>
      </c>
      <c r="B681" s="2">
        <v>36.979999999999997</v>
      </c>
      <c r="C681" s="2">
        <v>9.56</v>
      </c>
      <c r="D681" t="s">
        <v>5905</v>
      </c>
      <c r="E681" t="s">
        <v>5904</v>
      </c>
      <c r="F681" t="s">
        <v>5904</v>
      </c>
      <c r="G681" s="4">
        <v>0</v>
      </c>
      <c r="H681" t="s">
        <v>5904</v>
      </c>
      <c r="I681" t="s">
        <v>5906</v>
      </c>
      <c r="J681" t="s">
        <v>5907</v>
      </c>
    </row>
    <row r="682" spans="1:10">
      <c r="A682" t="s">
        <v>1870</v>
      </c>
      <c r="B682" s="2">
        <v>32.395000000000003</v>
      </c>
      <c r="C682" s="2">
        <v>8.23</v>
      </c>
      <c r="D682" t="s">
        <v>5905</v>
      </c>
      <c r="E682" t="s">
        <v>5904</v>
      </c>
      <c r="F682" t="s">
        <v>5905</v>
      </c>
      <c r="G682" s="4">
        <v>1</v>
      </c>
      <c r="H682" t="s">
        <v>5904</v>
      </c>
      <c r="I682" t="s">
        <v>5906</v>
      </c>
      <c r="J682" t="s">
        <v>5907</v>
      </c>
    </row>
    <row r="683" spans="1:10">
      <c r="A683" t="s">
        <v>1873</v>
      </c>
      <c r="B683" s="2">
        <v>32.729999999999997</v>
      </c>
      <c r="C683" s="2">
        <v>7.03</v>
      </c>
      <c r="D683" t="s">
        <v>5904</v>
      </c>
      <c r="E683" t="s">
        <v>5904</v>
      </c>
      <c r="F683" t="s">
        <v>5904</v>
      </c>
      <c r="G683" s="4">
        <v>0</v>
      </c>
      <c r="H683" t="s">
        <v>5904</v>
      </c>
      <c r="I683" t="s">
        <v>5906</v>
      </c>
      <c r="J683" t="s">
        <v>5907</v>
      </c>
    </row>
    <row r="684" spans="1:10">
      <c r="A684" t="s">
        <v>1876</v>
      </c>
      <c r="B684" s="2">
        <v>20.52</v>
      </c>
      <c r="C684" s="2">
        <v>5.45</v>
      </c>
      <c r="D684" t="s">
        <v>5904</v>
      </c>
      <c r="E684" t="s">
        <v>5904</v>
      </c>
      <c r="F684" t="s">
        <v>5904</v>
      </c>
      <c r="G684" s="4">
        <v>1</v>
      </c>
      <c r="H684" t="s">
        <v>5905</v>
      </c>
      <c r="I684" t="s">
        <v>5909</v>
      </c>
      <c r="J684" t="s">
        <v>5911</v>
      </c>
    </row>
    <row r="685" spans="1:10">
      <c r="A685" t="s">
        <v>1878</v>
      </c>
      <c r="B685" s="2">
        <v>51.72</v>
      </c>
      <c r="C685" s="2">
        <v>5.76</v>
      </c>
      <c r="D685" t="s">
        <v>5904</v>
      </c>
      <c r="E685" t="s">
        <v>5904</v>
      </c>
      <c r="F685" t="s">
        <v>5904</v>
      </c>
      <c r="G685" s="4">
        <v>0</v>
      </c>
      <c r="H685" t="s">
        <v>5904</v>
      </c>
      <c r="I685" t="s">
        <v>5908</v>
      </c>
      <c r="J685" t="s">
        <v>5907</v>
      </c>
    </row>
    <row r="686" spans="1:10">
      <c r="A686" t="s">
        <v>1881</v>
      </c>
      <c r="B686" s="2">
        <v>50.2</v>
      </c>
      <c r="C686" s="2">
        <v>5.4</v>
      </c>
      <c r="D686" t="s">
        <v>5904</v>
      </c>
      <c r="E686" t="s">
        <v>5904</v>
      </c>
      <c r="F686" t="s">
        <v>5904</v>
      </c>
      <c r="G686" s="4">
        <v>0</v>
      </c>
      <c r="H686" t="s">
        <v>5904</v>
      </c>
      <c r="I686" t="s">
        <v>5909</v>
      </c>
      <c r="J686" t="s">
        <v>5907</v>
      </c>
    </row>
    <row r="687" spans="1:10">
      <c r="A687" t="s">
        <v>1884</v>
      </c>
      <c r="B687" s="2">
        <v>25.52</v>
      </c>
      <c r="C687" s="2">
        <v>6.35</v>
      </c>
      <c r="D687" t="s">
        <v>5904</v>
      </c>
      <c r="E687" t="s">
        <v>5904</v>
      </c>
      <c r="F687" t="s">
        <v>5905</v>
      </c>
      <c r="G687" s="4">
        <v>1</v>
      </c>
      <c r="H687" t="s">
        <v>5904</v>
      </c>
      <c r="I687" t="s">
        <v>5908</v>
      </c>
      <c r="J687" t="s">
        <v>5910</v>
      </c>
    </row>
    <row r="688" spans="1:10">
      <c r="A688" t="s">
        <v>1887</v>
      </c>
      <c r="B688" s="2">
        <v>35.200000000000003</v>
      </c>
      <c r="C688" s="2">
        <v>6.26</v>
      </c>
      <c r="D688" t="s">
        <v>5905</v>
      </c>
      <c r="E688" t="s">
        <v>5904</v>
      </c>
      <c r="F688" t="s">
        <v>5904</v>
      </c>
      <c r="G688" s="4">
        <v>2</v>
      </c>
      <c r="H688" t="s">
        <v>5904</v>
      </c>
      <c r="I688" t="s">
        <v>5908</v>
      </c>
      <c r="J688" t="s">
        <v>5907</v>
      </c>
    </row>
    <row r="689" spans="1:10">
      <c r="A689" t="s">
        <v>1890</v>
      </c>
      <c r="B689" s="2">
        <v>41.26</v>
      </c>
      <c r="C689" s="2">
        <v>5.97</v>
      </c>
      <c r="D689" t="s">
        <v>5905</v>
      </c>
      <c r="E689" t="s">
        <v>5904</v>
      </c>
      <c r="F689" t="s">
        <v>5904</v>
      </c>
      <c r="G689" s="4">
        <v>0</v>
      </c>
      <c r="H689" t="s">
        <v>5904</v>
      </c>
      <c r="I689" t="s">
        <v>5908</v>
      </c>
      <c r="J689" t="s">
        <v>5907</v>
      </c>
    </row>
    <row r="690" spans="1:10">
      <c r="A690" t="s">
        <v>1893</v>
      </c>
      <c r="B690" s="2">
        <v>17.195</v>
      </c>
      <c r="C690" s="2">
        <v>5.29</v>
      </c>
      <c r="D690" t="s">
        <v>5905</v>
      </c>
      <c r="E690" t="s">
        <v>5904</v>
      </c>
      <c r="F690" t="s">
        <v>5904</v>
      </c>
      <c r="G690" s="4">
        <v>0</v>
      </c>
      <c r="H690" t="s">
        <v>5905</v>
      </c>
      <c r="I690" t="s">
        <v>5909</v>
      </c>
      <c r="J690" t="s">
        <v>5912</v>
      </c>
    </row>
    <row r="691" spans="1:10">
      <c r="A691" t="s">
        <v>1896</v>
      </c>
      <c r="B691" s="2">
        <v>23.085000000000001</v>
      </c>
      <c r="C691" s="2">
        <v>4.2699999999999996</v>
      </c>
      <c r="D691" t="s">
        <v>5905</v>
      </c>
      <c r="E691" t="s">
        <v>5904</v>
      </c>
      <c r="F691" t="s">
        <v>5904</v>
      </c>
      <c r="G691" s="4">
        <v>2</v>
      </c>
      <c r="H691" t="s">
        <v>5904</v>
      </c>
      <c r="I691" t="s">
        <v>5909</v>
      </c>
      <c r="J691" t="s">
        <v>5911</v>
      </c>
    </row>
    <row r="692" spans="1:10">
      <c r="A692" t="s">
        <v>1899</v>
      </c>
      <c r="B692" s="2">
        <v>21.66</v>
      </c>
      <c r="C692" s="2">
        <v>5.2</v>
      </c>
      <c r="D692" t="s">
        <v>5905</v>
      </c>
      <c r="E692" t="s">
        <v>5904</v>
      </c>
      <c r="F692" t="s">
        <v>5904</v>
      </c>
      <c r="G692" s="4">
        <v>2</v>
      </c>
      <c r="H692" t="s">
        <v>5904</v>
      </c>
      <c r="I692" t="s">
        <v>5909</v>
      </c>
      <c r="J692" t="s">
        <v>5911</v>
      </c>
    </row>
    <row r="693" spans="1:10">
      <c r="A693" t="s">
        <v>1902</v>
      </c>
      <c r="B693" s="2">
        <v>36.47</v>
      </c>
      <c r="C693" s="2">
        <v>8.23</v>
      </c>
      <c r="D693" t="s">
        <v>5905</v>
      </c>
      <c r="E693" t="s">
        <v>5904</v>
      </c>
      <c r="F693" t="s">
        <v>5904</v>
      </c>
      <c r="G693" s="4">
        <v>0</v>
      </c>
      <c r="H693" t="s">
        <v>5904</v>
      </c>
      <c r="I693" t="s">
        <v>5906</v>
      </c>
      <c r="J693" t="s">
        <v>5907</v>
      </c>
    </row>
    <row r="694" spans="1:10">
      <c r="A694" t="s">
        <v>1905</v>
      </c>
      <c r="B694" s="2">
        <v>36.08</v>
      </c>
      <c r="C694" s="2">
        <v>10.33</v>
      </c>
      <c r="D694" t="s">
        <v>5905</v>
      </c>
      <c r="E694" t="s">
        <v>5904</v>
      </c>
      <c r="F694" t="s">
        <v>5904</v>
      </c>
      <c r="G694" s="4">
        <v>0</v>
      </c>
      <c r="H694" t="s">
        <v>5904</v>
      </c>
      <c r="I694" t="s">
        <v>5906</v>
      </c>
      <c r="J694" t="s">
        <v>5907</v>
      </c>
    </row>
    <row r="695" spans="1:10">
      <c r="A695" t="s">
        <v>1908</v>
      </c>
      <c r="B695" s="2">
        <v>23.18</v>
      </c>
      <c r="C695" s="2">
        <v>6.13</v>
      </c>
      <c r="D695" t="s">
        <v>5904</v>
      </c>
      <c r="E695" t="s">
        <v>5904</v>
      </c>
      <c r="F695" t="s">
        <v>5904</v>
      </c>
      <c r="G695" s="4">
        <v>0</v>
      </c>
      <c r="H695" t="s">
        <v>5904</v>
      </c>
      <c r="I695" t="s">
        <v>5908</v>
      </c>
      <c r="J695" t="s">
        <v>5911</v>
      </c>
    </row>
    <row r="696" spans="1:10">
      <c r="A696" t="s">
        <v>1911</v>
      </c>
      <c r="B696" s="2">
        <v>39.159999999999997</v>
      </c>
      <c r="C696" s="2">
        <v>8.08</v>
      </c>
      <c r="D696" t="s">
        <v>5904</v>
      </c>
      <c r="E696" t="s">
        <v>5904</v>
      </c>
      <c r="F696" t="s">
        <v>5904</v>
      </c>
      <c r="G696" s="4">
        <v>3</v>
      </c>
      <c r="H696" t="s">
        <v>5904</v>
      </c>
      <c r="I696" t="s">
        <v>5906</v>
      </c>
      <c r="J696" t="s">
        <v>5907</v>
      </c>
    </row>
    <row r="697" spans="1:10">
      <c r="A697" t="s">
        <v>1914</v>
      </c>
      <c r="B697" s="2">
        <v>38.19</v>
      </c>
      <c r="C697" s="2">
        <v>10.49</v>
      </c>
      <c r="D697" t="s">
        <v>5904</v>
      </c>
      <c r="E697" t="s">
        <v>5904</v>
      </c>
      <c r="F697" t="s">
        <v>5904</v>
      </c>
      <c r="G697" s="4">
        <v>3</v>
      </c>
      <c r="H697" t="s">
        <v>5904</v>
      </c>
      <c r="I697" t="s">
        <v>5906</v>
      </c>
      <c r="J697" t="s">
        <v>5907</v>
      </c>
    </row>
    <row r="698" spans="1:10">
      <c r="A698" t="s">
        <v>1917</v>
      </c>
      <c r="B698" s="2">
        <v>26.41</v>
      </c>
      <c r="C698" s="2">
        <v>8.11</v>
      </c>
      <c r="D698" t="s">
        <v>5904</v>
      </c>
      <c r="E698" t="s">
        <v>5904</v>
      </c>
      <c r="F698" t="s">
        <v>5904</v>
      </c>
      <c r="G698" s="4">
        <v>3</v>
      </c>
      <c r="H698" t="s">
        <v>5904</v>
      </c>
      <c r="I698" t="s">
        <v>5906</v>
      </c>
      <c r="J698" t="s">
        <v>5910</v>
      </c>
    </row>
    <row r="699" spans="1:10">
      <c r="A699" t="s">
        <v>1920</v>
      </c>
      <c r="B699" s="2">
        <v>28.785</v>
      </c>
      <c r="C699" s="2">
        <v>6.6</v>
      </c>
      <c r="D699" t="s">
        <v>5904</v>
      </c>
      <c r="E699" t="s">
        <v>5904</v>
      </c>
      <c r="F699" t="s">
        <v>5904</v>
      </c>
      <c r="G699" s="4">
        <v>0</v>
      </c>
      <c r="H699" t="s">
        <v>5904</v>
      </c>
      <c r="I699" t="s">
        <v>5906</v>
      </c>
      <c r="J699" t="s">
        <v>5910</v>
      </c>
    </row>
    <row r="700" spans="1:10">
      <c r="A700" t="s">
        <v>1922</v>
      </c>
      <c r="B700" s="2">
        <v>26.695</v>
      </c>
      <c r="C700" s="2">
        <v>10.14</v>
      </c>
      <c r="D700" t="s">
        <v>5905</v>
      </c>
      <c r="E700" t="s">
        <v>5904</v>
      </c>
      <c r="F700" t="s">
        <v>5905</v>
      </c>
      <c r="G700" s="4">
        <v>1</v>
      </c>
      <c r="H700" t="s">
        <v>5904</v>
      </c>
      <c r="I700" t="s">
        <v>5906</v>
      </c>
      <c r="J700" t="s">
        <v>5910</v>
      </c>
    </row>
    <row r="701" spans="1:10">
      <c r="A701" t="s">
        <v>1925</v>
      </c>
      <c r="B701" s="2">
        <v>32.799999999999997</v>
      </c>
      <c r="C701" s="2">
        <v>6.06</v>
      </c>
      <c r="D701" t="s">
        <v>5905</v>
      </c>
      <c r="E701" t="s">
        <v>5904</v>
      </c>
      <c r="F701" t="s">
        <v>5904</v>
      </c>
      <c r="G701" s="4">
        <v>1</v>
      </c>
      <c r="H701" t="s">
        <v>5904</v>
      </c>
      <c r="I701" t="s">
        <v>5908</v>
      </c>
      <c r="J701" t="s">
        <v>5907</v>
      </c>
    </row>
    <row r="702" spans="1:10">
      <c r="A702" t="s">
        <v>1928</v>
      </c>
      <c r="B702" s="2">
        <v>35.869999999999997</v>
      </c>
      <c r="C702" s="2">
        <v>9.91</v>
      </c>
      <c r="D702" t="s">
        <v>5905</v>
      </c>
      <c r="E702" t="s">
        <v>5904</v>
      </c>
      <c r="F702" t="s">
        <v>5904</v>
      </c>
      <c r="G702" s="4">
        <v>0</v>
      </c>
      <c r="H702" t="s">
        <v>5904</v>
      </c>
      <c r="I702" t="s">
        <v>5906</v>
      </c>
      <c r="J702" t="s">
        <v>5907</v>
      </c>
    </row>
    <row r="703" spans="1:10">
      <c r="A703" t="s">
        <v>1931</v>
      </c>
      <c r="B703" s="2">
        <v>21.66</v>
      </c>
      <c r="C703" s="2">
        <v>4.1399999999999997</v>
      </c>
      <c r="D703" t="s">
        <v>5905</v>
      </c>
      <c r="E703" t="s">
        <v>5904</v>
      </c>
      <c r="F703" t="s">
        <v>5904</v>
      </c>
      <c r="G703" s="4">
        <v>2</v>
      </c>
      <c r="H703" t="s">
        <v>5904</v>
      </c>
      <c r="I703" t="s">
        <v>5909</v>
      </c>
      <c r="J703" t="s">
        <v>5911</v>
      </c>
    </row>
    <row r="704" spans="1:10">
      <c r="A704" t="s">
        <v>1934</v>
      </c>
      <c r="B704" s="2">
        <v>37.72</v>
      </c>
      <c r="C704" s="2">
        <v>4.38</v>
      </c>
      <c r="D704" t="s">
        <v>5905</v>
      </c>
      <c r="E704" t="s">
        <v>5904</v>
      </c>
      <c r="F704" t="s">
        <v>5905</v>
      </c>
      <c r="G704" s="4">
        <v>1</v>
      </c>
      <c r="H704" t="s">
        <v>5904</v>
      </c>
      <c r="I704" t="s">
        <v>5909</v>
      </c>
      <c r="J704" t="s">
        <v>5907</v>
      </c>
    </row>
    <row r="705" spans="1:10">
      <c r="A705" t="s">
        <v>1937</v>
      </c>
      <c r="B705" s="2">
        <v>39.700000000000003</v>
      </c>
      <c r="C705" s="2">
        <v>9.83</v>
      </c>
      <c r="D705" t="s">
        <v>5904</v>
      </c>
      <c r="E705" t="s">
        <v>5904</v>
      </c>
      <c r="F705" t="s">
        <v>5904</v>
      </c>
      <c r="G705" s="4">
        <v>3</v>
      </c>
      <c r="H705" t="s">
        <v>5904</v>
      </c>
      <c r="I705" t="s">
        <v>5906</v>
      </c>
      <c r="J705" t="s">
        <v>5907</v>
      </c>
    </row>
    <row r="706" spans="1:10">
      <c r="A706" t="s">
        <v>1939</v>
      </c>
      <c r="B706" s="2">
        <v>35.97</v>
      </c>
      <c r="C706" s="2">
        <v>11.08</v>
      </c>
      <c r="D706" t="s">
        <v>5904</v>
      </c>
      <c r="E706" t="s">
        <v>5904</v>
      </c>
      <c r="F706" t="s">
        <v>5904</v>
      </c>
      <c r="G706" s="4">
        <v>3</v>
      </c>
      <c r="H706" t="s">
        <v>5904</v>
      </c>
      <c r="I706" t="s">
        <v>5906</v>
      </c>
      <c r="J706" t="s">
        <v>5907</v>
      </c>
    </row>
    <row r="707" spans="1:10">
      <c r="A707" t="s">
        <v>1942</v>
      </c>
      <c r="B707" s="2">
        <v>37.85</v>
      </c>
      <c r="C707" s="2">
        <v>11.01</v>
      </c>
      <c r="D707" t="s">
        <v>5904</v>
      </c>
      <c r="E707" t="s">
        <v>5904</v>
      </c>
      <c r="F707" t="s">
        <v>5904</v>
      </c>
      <c r="G707" s="4">
        <v>0</v>
      </c>
      <c r="H707" t="s">
        <v>5904</v>
      </c>
      <c r="I707" t="s">
        <v>5906</v>
      </c>
      <c r="J707" t="s">
        <v>5907</v>
      </c>
    </row>
    <row r="708" spans="1:10">
      <c r="A708" t="s">
        <v>1945</v>
      </c>
      <c r="B708" s="2">
        <v>21.66</v>
      </c>
      <c r="C708" s="2">
        <v>4.37</v>
      </c>
      <c r="D708" t="s">
        <v>5904</v>
      </c>
      <c r="E708" t="s">
        <v>5905</v>
      </c>
      <c r="F708" t="s">
        <v>5904</v>
      </c>
      <c r="G708" s="4">
        <v>1</v>
      </c>
      <c r="H708" t="s">
        <v>5905</v>
      </c>
      <c r="I708" t="s">
        <v>5909</v>
      </c>
      <c r="J708" t="s">
        <v>5911</v>
      </c>
    </row>
    <row r="709" spans="1:10">
      <c r="A709" t="s">
        <v>1947</v>
      </c>
      <c r="B709" s="2">
        <v>39.369999999999997</v>
      </c>
      <c r="C709" s="2">
        <v>5.91</v>
      </c>
      <c r="D709" t="s">
        <v>5904</v>
      </c>
      <c r="E709" t="s">
        <v>5904</v>
      </c>
      <c r="F709" t="s">
        <v>5904</v>
      </c>
      <c r="G709" s="4">
        <v>2</v>
      </c>
      <c r="H709" t="s">
        <v>5904</v>
      </c>
      <c r="I709" t="s">
        <v>5908</v>
      </c>
      <c r="J709" t="s">
        <v>5907</v>
      </c>
    </row>
    <row r="710" spans="1:10">
      <c r="A710" t="s">
        <v>1948</v>
      </c>
      <c r="B710" s="2">
        <v>40.880000000000003</v>
      </c>
      <c r="C710" s="2">
        <v>7.65</v>
      </c>
      <c r="D710" t="s">
        <v>5904</v>
      </c>
      <c r="E710" t="s">
        <v>5904</v>
      </c>
      <c r="F710" t="s">
        <v>5904</v>
      </c>
      <c r="G710" s="4">
        <v>0</v>
      </c>
      <c r="H710" t="s">
        <v>5904</v>
      </c>
      <c r="I710" t="s">
        <v>5906</v>
      </c>
      <c r="J710" t="s">
        <v>5907</v>
      </c>
    </row>
    <row r="711" spans="1:10">
      <c r="A711" t="s">
        <v>1951</v>
      </c>
      <c r="B711" s="2">
        <v>26.22</v>
      </c>
      <c r="C711" s="2">
        <v>5.37</v>
      </c>
      <c r="D711" t="s">
        <v>5905</v>
      </c>
      <c r="E711" t="s">
        <v>5904</v>
      </c>
      <c r="F711" t="s">
        <v>5904</v>
      </c>
      <c r="G711" s="4">
        <v>2</v>
      </c>
      <c r="H711" t="s">
        <v>5904</v>
      </c>
      <c r="I711" t="s">
        <v>5909</v>
      </c>
      <c r="J711" t="s">
        <v>5910</v>
      </c>
    </row>
    <row r="712" spans="1:10">
      <c r="A712" t="s">
        <v>1954</v>
      </c>
      <c r="B712" s="2">
        <v>25.08</v>
      </c>
      <c r="C712" s="2">
        <v>5.75</v>
      </c>
      <c r="D712" t="s">
        <v>5905</v>
      </c>
      <c r="E712" t="s">
        <v>5904</v>
      </c>
      <c r="F712" t="s">
        <v>5904</v>
      </c>
      <c r="G712" s="4">
        <v>2</v>
      </c>
      <c r="H712" t="s">
        <v>5904</v>
      </c>
      <c r="I712" t="s">
        <v>5908</v>
      </c>
      <c r="J712" t="s">
        <v>5910</v>
      </c>
    </row>
    <row r="713" spans="1:10">
      <c r="A713" t="s">
        <v>1957</v>
      </c>
      <c r="B713" s="2">
        <v>39.1</v>
      </c>
      <c r="C713" s="2">
        <v>6.79</v>
      </c>
      <c r="D713" t="s">
        <v>5905</v>
      </c>
      <c r="E713" t="s">
        <v>5904</v>
      </c>
      <c r="F713" t="s">
        <v>5904</v>
      </c>
      <c r="G713" s="4">
        <v>2</v>
      </c>
      <c r="H713" t="s">
        <v>5904</v>
      </c>
      <c r="I713" t="s">
        <v>5906</v>
      </c>
      <c r="J713" t="s">
        <v>5907</v>
      </c>
    </row>
    <row r="714" spans="1:10">
      <c r="A714" t="s">
        <v>1960</v>
      </c>
      <c r="B714" s="2">
        <v>37.905000000000001</v>
      </c>
      <c r="C714" s="2">
        <v>7.03</v>
      </c>
      <c r="D714" t="s">
        <v>5904</v>
      </c>
      <c r="E714" t="s">
        <v>5904</v>
      </c>
      <c r="F714" t="s">
        <v>5904</v>
      </c>
      <c r="G714" s="4">
        <v>3</v>
      </c>
      <c r="H714" t="s">
        <v>5904</v>
      </c>
      <c r="I714" t="s">
        <v>5906</v>
      </c>
      <c r="J714" t="s">
        <v>5907</v>
      </c>
    </row>
    <row r="715" spans="1:10">
      <c r="A715" t="s">
        <v>1963</v>
      </c>
      <c r="B715" s="2">
        <v>43.35</v>
      </c>
      <c r="C715" s="2">
        <v>5.41</v>
      </c>
      <c r="D715" t="s">
        <v>5905</v>
      </c>
      <c r="E715" t="s">
        <v>5904</v>
      </c>
      <c r="F715" t="s">
        <v>5905</v>
      </c>
      <c r="G715" s="4">
        <v>1</v>
      </c>
      <c r="H715" t="s">
        <v>5904</v>
      </c>
      <c r="I715" t="s">
        <v>5909</v>
      </c>
      <c r="J715" t="s">
        <v>5907</v>
      </c>
    </row>
    <row r="716" spans="1:10">
      <c r="A716" t="s">
        <v>1965</v>
      </c>
      <c r="B716" s="2">
        <v>36.15</v>
      </c>
      <c r="C716" s="2">
        <v>8.0500000000000007</v>
      </c>
      <c r="D716" t="s">
        <v>5904</v>
      </c>
      <c r="E716" t="s">
        <v>5904</v>
      </c>
      <c r="F716" t="s">
        <v>5904</v>
      </c>
      <c r="G716" s="4">
        <v>0</v>
      </c>
      <c r="H716" t="s">
        <v>5904</v>
      </c>
      <c r="I716" t="s">
        <v>5906</v>
      </c>
      <c r="J716" t="s">
        <v>5907</v>
      </c>
    </row>
    <row r="717" spans="1:10">
      <c r="A717" t="s">
        <v>1967</v>
      </c>
      <c r="B717" s="2">
        <v>44.98</v>
      </c>
      <c r="C717" s="2">
        <v>5.94</v>
      </c>
      <c r="D717" t="s">
        <v>5904</v>
      </c>
      <c r="E717" t="s">
        <v>5904</v>
      </c>
      <c r="F717" t="s">
        <v>5904</v>
      </c>
      <c r="G717" s="4">
        <v>1</v>
      </c>
      <c r="H717" t="s">
        <v>5904</v>
      </c>
      <c r="I717" t="s">
        <v>5908</v>
      </c>
      <c r="J717" t="s">
        <v>5907</v>
      </c>
    </row>
    <row r="718" spans="1:10">
      <c r="A718" t="s">
        <v>1970</v>
      </c>
      <c r="B718" s="2">
        <v>38.28</v>
      </c>
      <c r="C718" s="2">
        <v>5.51</v>
      </c>
      <c r="D718" t="s">
        <v>5904</v>
      </c>
      <c r="E718" t="s">
        <v>5905</v>
      </c>
      <c r="F718" t="s">
        <v>5904</v>
      </c>
      <c r="G718" s="4">
        <v>1</v>
      </c>
      <c r="H718" t="s">
        <v>5904</v>
      </c>
      <c r="I718" t="s">
        <v>5909</v>
      </c>
      <c r="J718" t="s">
        <v>5907</v>
      </c>
    </row>
    <row r="719" spans="1:10">
      <c r="A719" t="s">
        <v>1973</v>
      </c>
      <c r="B719" s="2">
        <v>32.299999999999997</v>
      </c>
      <c r="C719" s="2">
        <v>6.55</v>
      </c>
      <c r="D719" t="s">
        <v>5905</v>
      </c>
      <c r="E719" t="s">
        <v>5904</v>
      </c>
      <c r="F719" t="s">
        <v>5904</v>
      </c>
      <c r="G719" s="4">
        <v>2</v>
      </c>
      <c r="H719" t="s">
        <v>5904</v>
      </c>
      <c r="I719" t="s">
        <v>5906</v>
      </c>
      <c r="J719" t="s">
        <v>5907</v>
      </c>
    </row>
    <row r="720" spans="1:10">
      <c r="A720" t="s">
        <v>1976</v>
      </c>
      <c r="B720" s="2">
        <v>39.51</v>
      </c>
      <c r="C720" s="2">
        <v>5.79</v>
      </c>
      <c r="D720" t="s">
        <v>5905</v>
      </c>
      <c r="E720" t="s">
        <v>5904</v>
      </c>
      <c r="F720" t="s">
        <v>5904</v>
      </c>
      <c r="G720" s="4">
        <v>0</v>
      </c>
      <c r="H720" t="s">
        <v>5904</v>
      </c>
      <c r="I720" t="s">
        <v>5908</v>
      </c>
      <c r="J720" t="s">
        <v>5907</v>
      </c>
    </row>
    <row r="721" spans="1:10">
      <c r="A721" t="s">
        <v>1979</v>
      </c>
      <c r="B721" s="2">
        <v>50.46</v>
      </c>
      <c r="C721" s="2">
        <v>4.5599999999999996</v>
      </c>
      <c r="D721" t="s">
        <v>5904</v>
      </c>
      <c r="E721" t="s">
        <v>5904</v>
      </c>
      <c r="F721" t="s">
        <v>5904</v>
      </c>
      <c r="G721" s="4">
        <v>0</v>
      </c>
      <c r="H721" t="s">
        <v>5904</v>
      </c>
      <c r="I721" t="s">
        <v>5909</v>
      </c>
      <c r="J721" t="s">
        <v>5907</v>
      </c>
    </row>
    <row r="722" spans="1:10">
      <c r="A722" t="s">
        <v>1982</v>
      </c>
      <c r="B722" s="2">
        <v>31.73</v>
      </c>
      <c r="C722" s="2">
        <v>7</v>
      </c>
      <c r="D722" t="s">
        <v>5904</v>
      </c>
      <c r="E722" t="s">
        <v>5904</v>
      </c>
      <c r="F722" t="s">
        <v>5904</v>
      </c>
      <c r="G722" s="4">
        <v>0</v>
      </c>
      <c r="H722" t="s">
        <v>5904</v>
      </c>
      <c r="I722" t="s">
        <v>5906</v>
      </c>
      <c r="J722" t="s">
        <v>5907</v>
      </c>
    </row>
    <row r="723" spans="1:10">
      <c r="A723" t="s">
        <v>1984</v>
      </c>
      <c r="B723" s="2">
        <v>32.1</v>
      </c>
      <c r="C723" s="2">
        <v>6.57</v>
      </c>
      <c r="D723" t="s">
        <v>5905</v>
      </c>
      <c r="E723" t="s">
        <v>5904</v>
      </c>
      <c r="F723" t="s">
        <v>5905</v>
      </c>
      <c r="G723" s="4">
        <v>1</v>
      </c>
      <c r="H723" t="s">
        <v>5904</v>
      </c>
      <c r="I723" t="s">
        <v>5906</v>
      </c>
      <c r="J723" t="s">
        <v>5907</v>
      </c>
    </row>
    <row r="724" spans="1:10">
      <c r="A724" t="s">
        <v>1986</v>
      </c>
      <c r="B724" s="2">
        <v>27.83</v>
      </c>
      <c r="C724" s="2">
        <v>11.61</v>
      </c>
      <c r="D724" t="s">
        <v>5905</v>
      </c>
      <c r="E724" t="s">
        <v>5904</v>
      </c>
      <c r="F724" t="s">
        <v>5905</v>
      </c>
      <c r="G724" s="4">
        <v>1</v>
      </c>
      <c r="H724" t="s">
        <v>5904</v>
      </c>
      <c r="I724" t="s">
        <v>5906</v>
      </c>
      <c r="J724" t="s">
        <v>5910</v>
      </c>
    </row>
    <row r="725" spans="1:10">
      <c r="A725" t="s">
        <v>1989</v>
      </c>
      <c r="B725" s="2">
        <v>27.72</v>
      </c>
      <c r="C725" s="2">
        <v>8.16</v>
      </c>
      <c r="D725" t="s">
        <v>5905</v>
      </c>
      <c r="E725" t="s">
        <v>5904</v>
      </c>
      <c r="F725" t="s">
        <v>5905</v>
      </c>
      <c r="G725" s="4">
        <v>1</v>
      </c>
      <c r="H725" t="s">
        <v>5904</v>
      </c>
      <c r="I725" t="s">
        <v>5906</v>
      </c>
      <c r="J725" t="s">
        <v>5910</v>
      </c>
    </row>
    <row r="726" spans="1:10">
      <c r="A726" t="s">
        <v>1991</v>
      </c>
      <c r="B726" s="2">
        <v>36.765000000000001</v>
      </c>
      <c r="C726" s="2">
        <v>4.4800000000000004</v>
      </c>
      <c r="D726" t="s">
        <v>5905</v>
      </c>
      <c r="E726" t="s">
        <v>5904</v>
      </c>
      <c r="F726" t="s">
        <v>5904</v>
      </c>
      <c r="G726" s="4">
        <v>2</v>
      </c>
      <c r="H726" t="s">
        <v>5904</v>
      </c>
      <c r="I726" t="s">
        <v>5909</v>
      </c>
      <c r="J726" t="s">
        <v>5907</v>
      </c>
    </row>
    <row r="727" spans="1:10">
      <c r="A727" t="s">
        <v>1994</v>
      </c>
      <c r="B727" s="2">
        <v>48.36</v>
      </c>
      <c r="C727" s="2">
        <v>4.08</v>
      </c>
      <c r="D727" t="s">
        <v>5904</v>
      </c>
      <c r="E727" t="s">
        <v>5904</v>
      </c>
      <c r="F727" t="s">
        <v>5904</v>
      </c>
      <c r="G727" s="4">
        <v>0</v>
      </c>
      <c r="H727" t="s">
        <v>5904</v>
      </c>
      <c r="I727" t="s">
        <v>5909</v>
      </c>
      <c r="J727" t="s">
        <v>5907</v>
      </c>
    </row>
    <row r="728" spans="1:10">
      <c r="A728" t="s">
        <v>1995</v>
      </c>
      <c r="B728" s="2">
        <v>31.445</v>
      </c>
      <c r="C728" s="2">
        <v>4.4000000000000004</v>
      </c>
      <c r="D728" t="s">
        <v>5905</v>
      </c>
      <c r="E728" t="s">
        <v>5904</v>
      </c>
      <c r="F728" t="s">
        <v>5904</v>
      </c>
      <c r="G728" s="4">
        <v>2</v>
      </c>
      <c r="H728" t="s">
        <v>5904</v>
      </c>
      <c r="I728" t="s">
        <v>5909</v>
      </c>
      <c r="J728" t="s">
        <v>5907</v>
      </c>
    </row>
    <row r="729" spans="1:10">
      <c r="A729" t="s">
        <v>1997</v>
      </c>
      <c r="B729" s="2">
        <v>27.55</v>
      </c>
      <c r="C729" s="2">
        <v>9.02</v>
      </c>
      <c r="D729" t="s">
        <v>5904</v>
      </c>
      <c r="E729" t="s">
        <v>5904</v>
      </c>
      <c r="F729" t="s">
        <v>5904</v>
      </c>
      <c r="G729" s="4">
        <v>0</v>
      </c>
      <c r="H729" t="s">
        <v>5904</v>
      </c>
      <c r="I729" t="s">
        <v>5906</v>
      </c>
      <c r="J729" t="s">
        <v>5910</v>
      </c>
    </row>
    <row r="730" spans="1:10">
      <c r="A730" t="s">
        <v>2000</v>
      </c>
      <c r="B730" s="2">
        <v>33.11</v>
      </c>
      <c r="C730" s="2">
        <v>8.06</v>
      </c>
      <c r="D730" t="s">
        <v>5904</v>
      </c>
      <c r="E730" t="s">
        <v>5904</v>
      </c>
      <c r="F730" t="s">
        <v>5904</v>
      </c>
      <c r="G730" s="4">
        <v>0</v>
      </c>
      <c r="H730" t="s">
        <v>5904</v>
      </c>
      <c r="I730" t="s">
        <v>5906</v>
      </c>
      <c r="J730" t="s">
        <v>5907</v>
      </c>
    </row>
    <row r="731" spans="1:10">
      <c r="A731" t="s">
        <v>2002</v>
      </c>
      <c r="B731" s="2">
        <v>36.85</v>
      </c>
      <c r="C731" s="2">
        <v>6.21</v>
      </c>
      <c r="D731" t="s">
        <v>5905</v>
      </c>
      <c r="E731" t="s">
        <v>5904</v>
      </c>
      <c r="F731" t="s">
        <v>5904</v>
      </c>
      <c r="G731" s="4">
        <v>2</v>
      </c>
      <c r="H731" t="s">
        <v>5904</v>
      </c>
      <c r="I731" t="s">
        <v>5908</v>
      </c>
      <c r="J731" t="s">
        <v>5907</v>
      </c>
    </row>
    <row r="732" spans="1:10">
      <c r="A732" t="s">
        <v>2005</v>
      </c>
      <c r="B732" s="2">
        <v>36.299999999999997</v>
      </c>
      <c r="C732" s="2">
        <v>5.79</v>
      </c>
      <c r="D732" t="s">
        <v>5905</v>
      </c>
      <c r="E732" t="s">
        <v>5904</v>
      </c>
      <c r="F732" t="s">
        <v>5904</v>
      </c>
      <c r="G732" s="4">
        <v>2</v>
      </c>
      <c r="H732" t="s">
        <v>5904</v>
      </c>
      <c r="I732" t="s">
        <v>5908</v>
      </c>
      <c r="J732" t="s">
        <v>5907</v>
      </c>
    </row>
    <row r="733" spans="1:10">
      <c r="A733" t="s">
        <v>2007</v>
      </c>
      <c r="B733" s="2">
        <v>45.34</v>
      </c>
      <c r="C733" s="2">
        <v>5.69</v>
      </c>
      <c r="D733" t="s">
        <v>5905</v>
      </c>
      <c r="E733" t="s">
        <v>5904</v>
      </c>
      <c r="F733" t="s">
        <v>5904</v>
      </c>
      <c r="G733" s="4">
        <v>0</v>
      </c>
      <c r="H733" t="s">
        <v>5904</v>
      </c>
      <c r="I733" t="s">
        <v>5909</v>
      </c>
      <c r="J733" t="s">
        <v>5907</v>
      </c>
    </row>
    <row r="734" spans="1:10">
      <c r="A734" t="s">
        <v>2010</v>
      </c>
      <c r="B734" s="2">
        <v>31.8</v>
      </c>
      <c r="C734" s="2">
        <v>5.36</v>
      </c>
      <c r="D734" t="s">
        <v>5905</v>
      </c>
      <c r="E734" t="s">
        <v>5904</v>
      </c>
      <c r="F734" t="s">
        <v>5904</v>
      </c>
      <c r="G734" s="4">
        <v>2</v>
      </c>
      <c r="H734" t="s">
        <v>5904</v>
      </c>
      <c r="I734" t="s">
        <v>5909</v>
      </c>
      <c r="J734" t="s">
        <v>5907</v>
      </c>
    </row>
    <row r="735" spans="1:10">
      <c r="A735" t="s">
        <v>2013</v>
      </c>
      <c r="B735" s="2">
        <v>41.02</v>
      </c>
      <c r="C735" s="2">
        <v>11.37</v>
      </c>
      <c r="D735" t="s">
        <v>5904</v>
      </c>
      <c r="E735" t="s">
        <v>5904</v>
      </c>
      <c r="F735" t="s">
        <v>5904</v>
      </c>
      <c r="G735" s="4">
        <v>0</v>
      </c>
      <c r="H735" t="s">
        <v>5904</v>
      </c>
      <c r="I735" t="s">
        <v>5906</v>
      </c>
      <c r="J735" t="s">
        <v>5907</v>
      </c>
    </row>
    <row r="736" spans="1:10">
      <c r="A736" t="s">
        <v>2015</v>
      </c>
      <c r="B736" s="2">
        <v>32.68</v>
      </c>
      <c r="C736" s="2">
        <v>11.87</v>
      </c>
      <c r="D736" t="s">
        <v>5904</v>
      </c>
      <c r="E736" t="s">
        <v>5904</v>
      </c>
      <c r="F736" t="s">
        <v>5904</v>
      </c>
      <c r="G736" s="4">
        <v>0</v>
      </c>
      <c r="H736" t="s">
        <v>5904</v>
      </c>
      <c r="I736" t="s">
        <v>5906</v>
      </c>
      <c r="J736" t="s">
        <v>5907</v>
      </c>
    </row>
    <row r="737" spans="1:10">
      <c r="A737" t="s">
        <v>2018</v>
      </c>
      <c r="B737" s="2">
        <v>21.7</v>
      </c>
      <c r="C737" s="2">
        <v>4.9000000000000004</v>
      </c>
      <c r="D737" t="s">
        <v>5904</v>
      </c>
      <c r="E737" t="s">
        <v>5904</v>
      </c>
      <c r="F737" t="s">
        <v>5905</v>
      </c>
      <c r="G737" s="4">
        <v>1</v>
      </c>
      <c r="H737" t="s">
        <v>5905</v>
      </c>
      <c r="I737" t="s">
        <v>5909</v>
      </c>
      <c r="J737" t="s">
        <v>5911</v>
      </c>
    </row>
    <row r="738" spans="1:10">
      <c r="A738" t="s">
        <v>2021</v>
      </c>
      <c r="B738" s="2">
        <v>40.479999999999997</v>
      </c>
      <c r="C738" s="2">
        <v>6.7</v>
      </c>
      <c r="D738" t="s">
        <v>5904</v>
      </c>
      <c r="E738" t="s">
        <v>5904</v>
      </c>
      <c r="F738" t="s">
        <v>5904</v>
      </c>
      <c r="G738" s="4">
        <v>3</v>
      </c>
      <c r="H738" t="s">
        <v>5904</v>
      </c>
      <c r="I738" t="s">
        <v>5906</v>
      </c>
      <c r="J738" t="s">
        <v>5907</v>
      </c>
    </row>
    <row r="739" spans="1:10">
      <c r="A739" t="s">
        <v>2023</v>
      </c>
      <c r="B739" s="2">
        <v>34.5</v>
      </c>
      <c r="C739" s="2">
        <v>10.3</v>
      </c>
      <c r="D739" t="s">
        <v>5904</v>
      </c>
      <c r="E739" t="s">
        <v>5904</v>
      </c>
      <c r="F739" t="s">
        <v>5904</v>
      </c>
      <c r="G739" s="4">
        <v>3</v>
      </c>
      <c r="H739" t="s">
        <v>5904</v>
      </c>
      <c r="I739" t="s">
        <v>5906</v>
      </c>
      <c r="J739" t="s">
        <v>5907</v>
      </c>
    </row>
    <row r="740" spans="1:10">
      <c r="A740" t="s">
        <v>2026</v>
      </c>
      <c r="B740" s="2">
        <v>45.9</v>
      </c>
      <c r="C740" s="2">
        <v>11.14</v>
      </c>
      <c r="D740" t="s">
        <v>5905</v>
      </c>
      <c r="E740" t="s">
        <v>5904</v>
      </c>
      <c r="F740" t="s">
        <v>5904</v>
      </c>
      <c r="G740" s="4">
        <v>1</v>
      </c>
      <c r="H740" t="s">
        <v>5904</v>
      </c>
      <c r="I740" t="s">
        <v>5906</v>
      </c>
      <c r="J740" t="s">
        <v>5907</v>
      </c>
    </row>
    <row r="741" spans="1:10">
      <c r="A741" t="s">
        <v>2029</v>
      </c>
      <c r="B741" s="2">
        <v>33.479999999999997</v>
      </c>
      <c r="C741" s="2">
        <v>4.74</v>
      </c>
      <c r="D741" t="s">
        <v>5905</v>
      </c>
      <c r="E741" t="s">
        <v>5904</v>
      </c>
      <c r="F741" t="s">
        <v>5904</v>
      </c>
      <c r="G741" s="4">
        <v>2</v>
      </c>
      <c r="H741" t="s">
        <v>5904</v>
      </c>
      <c r="I741" t="s">
        <v>5909</v>
      </c>
      <c r="J741" t="s">
        <v>5907</v>
      </c>
    </row>
    <row r="742" spans="1:10">
      <c r="A742" t="s">
        <v>2032</v>
      </c>
      <c r="B742" s="2">
        <v>28.31</v>
      </c>
      <c r="C742" s="2">
        <v>5.96</v>
      </c>
      <c r="D742" t="s">
        <v>5905</v>
      </c>
      <c r="E742" t="s">
        <v>5904</v>
      </c>
      <c r="F742" t="s">
        <v>5904</v>
      </c>
      <c r="G742" s="4">
        <v>2</v>
      </c>
      <c r="H742" t="s">
        <v>5904</v>
      </c>
      <c r="I742" t="s">
        <v>5908</v>
      </c>
      <c r="J742" t="s">
        <v>5910</v>
      </c>
    </row>
    <row r="743" spans="1:10">
      <c r="A743" t="s">
        <v>2034</v>
      </c>
      <c r="B743" s="2">
        <v>21.565000000000001</v>
      </c>
      <c r="C743" s="2">
        <v>4.95</v>
      </c>
      <c r="D743" t="s">
        <v>5904</v>
      </c>
      <c r="E743" t="s">
        <v>5905</v>
      </c>
      <c r="F743" t="s">
        <v>5904</v>
      </c>
      <c r="G743" s="4">
        <v>1</v>
      </c>
      <c r="H743" t="s">
        <v>5905</v>
      </c>
      <c r="I743" t="s">
        <v>5909</v>
      </c>
      <c r="J743" t="s">
        <v>5911</v>
      </c>
    </row>
    <row r="744" spans="1:10">
      <c r="A744" t="s">
        <v>2037</v>
      </c>
      <c r="B744" s="2">
        <v>35.590000000000003</v>
      </c>
      <c r="C744" s="2">
        <v>5.21</v>
      </c>
      <c r="D744" t="s">
        <v>5905</v>
      </c>
      <c r="E744" t="s">
        <v>5904</v>
      </c>
      <c r="F744" t="s">
        <v>5905</v>
      </c>
      <c r="G744" s="4">
        <v>1</v>
      </c>
      <c r="H744" t="s">
        <v>5904</v>
      </c>
      <c r="I744" t="s">
        <v>5909</v>
      </c>
      <c r="J744" t="s">
        <v>5907</v>
      </c>
    </row>
    <row r="745" spans="1:10">
      <c r="A745" t="s">
        <v>2039</v>
      </c>
      <c r="B745" s="2">
        <v>43.44</v>
      </c>
      <c r="C745" s="2">
        <v>4.8600000000000003</v>
      </c>
      <c r="D745" t="s">
        <v>5905</v>
      </c>
      <c r="E745" t="s">
        <v>5904</v>
      </c>
      <c r="F745" t="s">
        <v>5904</v>
      </c>
      <c r="G745" s="4">
        <v>0</v>
      </c>
      <c r="H745" t="s">
        <v>5904</v>
      </c>
      <c r="I745" t="s">
        <v>5909</v>
      </c>
      <c r="J745" t="s">
        <v>5907</v>
      </c>
    </row>
    <row r="746" spans="1:10">
      <c r="A746" t="s">
        <v>2041</v>
      </c>
      <c r="B746" s="2">
        <v>21.754999999999999</v>
      </c>
      <c r="C746" s="2">
        <v>7.79</v>
      </c>
      <c r="D746" t="s">
        <v>5905</v>
      </c>
      <c r="E746" t="s">
        <v>5904</v>
      </c>
      <c r="F746" t="s">
        <v>5904</v>
      </c>
      <c r="G746" s="4">
        <v>0</v>
      </c>
      <c r="H746" t="s">
        <v>5904</v>
      </c>
      <c r="I746" t="s">
        <v>5906</v>
      </c>
      <c r="J746" t="s">
        <v>5911</v>
      </c>
    </row>
    <row r="747" spans="1:10">
      <c r="A747" t="s">
        <v>2044</v>
      </c>
      <c r="B747" s="2">
        <v>44.55</v>
      </c>
      <c r="C747" s="2">
        <v>7.12</v>
      </c>
      <c r="D747" t="s">
        <v>5905</v>
      </c>
      <c r="E747" t="s">
        <v>5904</v>
      </c>
      <c r="F747" t="s">
        <v>5904</v>
      </c>
      <c r="G747" s="4">
        <v>1</v>
      </c>
      <c r="H747" t="s">
        <v>5904</v>
      </c>
      <c r="I747" t="s">
        <v>5906</v>
      </c>
      <c r="J747" t="s">
        <v>5907</v>
      </c>
    </row>
    <row r="748" spans="1:10">
      <c r="A748" t="s">
        <v>2047</v>
      </c>
      <c r="B748" s="2">
        <v>43.32</v>
      </c>
      <c r="C748" s="2">
        <v>4.67</v>
      </c>
      <c r="D748" t="s">
        <v>5905</v>
      </c>
      <c r="E748" t="s">
        <v>5904</v>
      </c>
      <c r="F748" t="s">
        <v>5904</v>
      </c>
      <c r="G748" s="4">
        <v>0</v>
      </c>
      <c r="H748" t="s">
        <v>5904</v>
      </c>
      <c r="I748" t="s">
        <v>5909</v>
      </c>
      <c r="J748" t="s">
        <v>5907</v>
      </c>
    </row>
    <row r="749" spans="1:10">
      <c r="A749" t="s">
        <v>2050</v>
      </c>
      <c r="B749" s="2">
        <v>31.23</v>
      </c>
      <c r="C749" s="2">
        <v>9.1199999999999992</v>
      </c>
      <c r="D749" t="s">
        <v>5905</v>
      </c>
      <c r="E749" t="s">
        <v>5904</v>
      </c>
      <c r="F749" t="s">
        <v>5905</v>
      </c>
      <c r="G749" s="4">
        <v>1</v>
      </c>
      <c r="H749" t="s">
        <v>5904</v>
      </c>
      <c r="I749" t="s">
        <v>5906</v>
      </c>
      <c r="J749" t="s">
        <v>5907</v>
      </c>
    </row>
    <row r="750" spans="1:10">
      <c r="A750" t="s">
        <v>2052</v>
      </c>
      <c r="B750" s="2">
        <v>42.81</v>
      </c>
      <c r="C750" s="2">
        <v>4.1500000000000004</v>
      </c>
      <c r="D750" t="s">
        <v>5904</v>
      </c>
      <c r="E750" t="s">
        <v>5904</v>
      </c>
      <c r="F750" t="s">
        <v>5904</v>
      </c>
      <c r="G750" s="4">
        <v>1</v>
      </c>
      <c r="H750" t="s">
        <v>5904</v>
      </c>
      <c r="I750" t="s">
        <v>5909</v>
      </c>
      <c r="J750" t="s">
        <v>5907</v>
      </c>
    </row>
    <row r="751" spans="1:10">
      <c r="A751" t="s">
        <v>2054</v>
      </c>
      <c r="B751" s="2">
        <v>35.909999999999997</v>
      </c>
      <c r="C751" s="2">
        <v>6.72</v>
      </c>
      <c r="D751" t="s">
        <v>5905</v>
      </c>
      <c r="E751" t="s">
        <v>5904</v>
      </c>
      <c r="F751" t="s">
        <v>5904</v>
      </c>
      <c r="G751" s="4">
        <v>2</v>
      </c>
      <c r="H751" t="s">
        <v>5904</v>
      </c>
      <c r="I751" t="s">
        <v>5906</v>
      </c>
      <c r="J751" t="s">
        <v>5907</v>
      </c>
    </row>
    <row r="752" spans="1:10">
      <c r="A752" t="s">
        <v>2056</v>
      </c>
      <c r="B752" s="2">
        <v>36.65</v>
      </c>
      <c r="C752" s="2">
        <v>5.01</v>
      </c>
      <c r="D752" t="s">
        <v>5905</v>
      </c>
      <c r="E752" t="s">
        <v>5904</v>
      </c>
      <c r="F752" t="s">
        <v>5905</v>
      </c>
      <c r="G752" s="4">
        <v>1</v>
      </c>
      <c r="H752" t="s">
        <v>5904</v>
      </c>
      <c r="I752" t="s">
        <v>5909</v>
      </c>
      <c r="J752" t="s">
        <v>5907</v>
      </c>
    </row>
    <row r="753" spans="1:10">
      <c r="A753" t="s">
        <v>2058</v>
      </c>
      <c r="B753" s="2">
        <v>22.04</v>
      </c>
      <c r="C753" s="2">
        <v>10.9</v>
      </c>
      <c r="D753" t="s">
        <v>5905</v>
      </c>
      <c r="E753" t="s">
        <v>5904</v>
      </c>
      <c r="F753" t="s">
        <v>5904</v>
      </c>
      <c r="G753" s="4">
        <v>2</v>
      </c>
      <c r="H753" t="s">
        <v>5904</v>
      </c>
      <c r="I753" t="s">
        <v>5906</v>
      </c>
      <c r="J753" t="s">
        <v>5911</v>
      </c>
    </row>
    <row r="754" spans="1:10">
      <c r="A754" t="s">
        <v>2061</v>
      </c>
      <c r="B754" s="2">
        <v>31.824999999999999</v>
      </c>
      <c r="C754" s="2">
        <v>5.52</v>
      </c>
      <c r="D754" t="s">
        <v>5905</v>
      </c>
      <c r="E754" t="s">
        <v>5904</v>
      </c>
      <c r="F754" t="s">
        <v>5904</v>
      </c>
      <c r="G754" s="4">
        <v>1</v>
      </c>
      <c r="H754" t="s">
        <v>5904</v>
      </c>
      <c r="I754" t="s">
        <v>5909</v>
      </c>
      <c r="J754" t="s">
        <v>5907</v>
      </c>
    </row>
    <row r="755" spans="1:10">
      <c r="A755" t="s">
        <v>2064</v>
      </c>
      <c r="B755" s="2">
        <v>53.58</v>
      </c>
      <c r="C755" s="2">
        <v>4.55</v>
      </c>
      <c r="D755" t="s">
        <v>5904</v>
      </c>
      <c r="E755" t="s">
        <v>5904</v>
      </c>
      <c r="F755" t="s">
        <v>5904</v>
      </c>
      <c r="G755" s="4">
        <v>1</v>
      </c>
      <c r="H755" t="s">
        <v>5904</v>
      </c>
      <c r="I755" t="s">
        <v>5909</v>
      </c>
      <c r="J755" t="s">
        <v>5907</v>
      </c>
    </row>
    <row r="756" spans="1:10">
      <c r="A756" t="s">
        <v>2067</v>
      </c>
      <c r="B756" s="2">
        <v>34.299999999999997</v>
      </c>
      <c r="C756" s="2">
        <v>11.76</v>
      </c>
      <c r="D756" t="s">
        <v>5904</v>
      </c>
      <c r="E756" t="s">
        <v>5904</v>
      </c>
      <c r="F756" t="s">
        <v>5904</v>
      </c>
      <c r="G756" s="4">
        <v>0</v>
      </c>
      <c r="H756" t="s">
        <v>5904</v>
      </c>
      <c r="I756" t="s">
        <v>5906</v>
      </c>
      <c r="J756" t="s">
        <v>5907</v>
      </c>
    </row>
    <row r="757" spans="1:10">
      <c r="A757" t="s">
        <v>2070</v>
      </c>
      <c r="B757" s="2">
        <v>32.11</v>
      </c>
      <c r="C757" s="2">
        <v>7.06</v>
      </c>
      <c r="D757" t="s">
        <v>5904</v>
      </c>
      <c r="E757" t="s">
        <v>5904</v>
      </c>
      <c r="F757" t="s">
        <v>5904</v>
      </c>
      <c r="G757" s="4">
        <v>0</v>
      </c>
      <c r="H757" t="s">
        <v>5904</v>
      </c>
      <c r="I757" t="s">
        <v>5906</v>
      </c>
      <c r="J757" t="s">
        <v>5907</v>
      </c>
    </row>
    <row r="758" spans="1:10">
      <c r="A758" t="s">
        <v>2073</v>
      </c>
      <c r="B758" s="2">
        <v>31.78</v>
      </c>
      <c r="C758" s="2">
        <v>11.35</v>
      </c>
      <c r="D758" t="s">
        <v>5905</v>
      </c>
      <c r="E758" t="s">
        <v>5904</v>
      </c>
      <c r="F758" t="s">
        <v>5905</v>
      </c>
      <c r="G758" s="4">
        <v>1</v>
      </c>
      <c r="H758" t="s">
        <v>5904</v>
      </c>
      <c r="I758" t="s">
        <v>5906</v>
      </c>
      <c r="J758" t="s">
        <v>5907</v>
      </c>
    </row>
    <row r="759" spans="1:10">
      <c r="A759" t="s">
        <v>2076</v>
      </c>
      <c r="B759" s="2">
        <v>46.89</v>
      </c>
      <c r="C759" s="2">
        <v>5.52</v>
      </c>
      <c r="D759" t="s">
        <v>5904</v>
      </c>
      <c r="E759" t="s">
        <v>5904</v>
      </c>
      <c r="F759" t="s">
        <v>5904</v>
      </c>
      <c r="G759" s="4">
        <v>0</v>
      </c>
      <c r="H759" t="s">
        <v>5904</v>
      </c>
      <c r="I759" t="s">
        <v>5909</v>
      </c>
      <c r="J759" t="s">
        <v>5907</v>
      </c>
    </row>
    <row r="760" spans="1:10">
      <c r="A760" t="s">
        <v>2078</v>
      </c>
      <c r="B760" s="2">
        <v>39.35</v>
      </c>
      <c r="C760" s="2">
        <v>7.86</v>
      </c>
      <c r="D760" t="s">
        <v>5905</v>
      </c>
      <c r="E760" t="s">
        <v>5904</v>
      </c>
      <c r="F760" t="s">
        <v>5904</v>
      </c>
      <c r="G760" s="4">
        <v>1</v>
      </c>
      <c r="H760" t="s">
        <v>5904</v>
      </c>
      <c r="I760" t="s">
        <v>5906</v>
      </c>
      <c r="J760" t="s">
        <v>5907</v>
      </c>
    </row>
    <row r="761" spans="1:10">
      <c r="A761" t="s">
        <v>2081</v>
      </c>
      <c r="B761" s="2">
        <v>39.200000000000003</v>
      </c>
      <c r="C761" s="2">
        <v>11.38</v>
      </c>
      <c r="D761" t="s">
        <v>5904</v>
      </c>
      <c r="E761" t="s">
        <v>5904</v>
      </c>
      <c r="F761" t="s">
        <v>5904</v>
      </c>
      <c r="G761" s="4">
        <v>0</v>
      </c>
      <c r="H761" t="s">
        <v>5904</v>
      </c>
      <c r="I761" t="s">
        <v>5906</v>
      </c>
      <c r="J761" t="s">
        <v>5907</v>
      </c>
    </row>
    <row r="762" spans="1:10">
      <c r="A762" t="s">
        <v>2084</v>
      </c>
      <c r="B762" s="2">
        <v>39.159999999999997</v>
      </c>
      <c r="C762" s="2">
        <v>10.48</v>
      </c>
      <c r="D762" t="s">
        <v>5904</v>
      </c>
      <c r="E762" t="s">
        <v>5904</v>
      </c>
      <c r="F762" t="s">
        <v>5904</v>
      </c>
      <c r="G762" s="4">
        <v>0</v>
      </c>
      <c r="H762" t="s">
        <v>5904</v>
      </c>
      <c r="I762" t="s">
        <v>5906</v>
      </c>
      <c r="J762" t="s">
        <v>5907</v>
      </c>
    </row>
    <row r="763" spans="1:10">
      <c r="A763" t="s">
        <v>2086</v>
      </c>
      <c r="B763" s="2">
        <v>44.1</v>
      </c>
      <c r="C763" s="2">
        <v>5.04</v>
      </c>
      <c r="D763" t="s">
        <v>5905</v>
      </c>
      <c r="E763" t="s">
        <v>5904</v>
      </c>
      <c r="F763" t="s">
        <v>5904</v>
      </c>
      <c r="G763" s="4">
        <v>0</v>
      </c>
      <c r="H763" t="s">
        <v>5904</v>
      </c>
      <c r="I763" t="s">
        <v>5909</v>
      </c>
      <c r="J763" t="s">
        <v>5907</v>
      </c>
    </row>
    <row r="764" spans="1:10">
      <c r="A764" t="s">
        <v>2088</v>
      </c>
      <c r="B764" s="2">
        <v>33.200000000000003</v>
      </c>
      <c r="C764" s="2">
        <v>9.06</v>
      </c>
      <c r="D764" t="s">
        <v>5904</v>
      </c>
      <c r="E764" t="s">
        <v>5904</v>
      </c>
      <c r="F764" t="s">
        <v>5904</v>
      </c>
      <c r="G764" s="4">
        <v>0</v>
      </c>
      <c r="H764" t="s">
        <v>5904</v>
      </c>
      <c r="I764" t="s">
        <v>5906</v>
      </c>
      <c r="J764" t="s">
        <v>5907</v>
      </c>
    </row>
    <row r="765" spans="1:10">
      <c r="A765" t="s">
        <v>2090</v>
      </c>
      <c r="B765" s="2">
        <v>29.92</v>
      </c>
      <c r="C765" s="2">
        <v>11.07</v>
      </c>
      <c r="D765" t="s">
        <v>5904</v>
      </c>
      <c r="E765" t="s">
        <v>5904</v>
      </c>
      <c r="F765" t="s">
        <v>5904</v>
      </c>
      <c r="G765" s="4">
        <v>0</v>
      </c>
      <c r="H765" t="s">
        <v>5904</v>
      </c>
      <c r="I765" t="s">
        <v>5906</v>
      </c>
      <c r="J765" t="s">
        <v>5910</v>
      </c>
    </row>
    <row r="766" spans="1:10">
      <c r="A766" t="s">
        <v>2093</v>
      </c>
      <c r="B766" s="2">
        <v>25</v>
      </c>
      <c r="C766" s="2">
        <v>10.45</v>
      </c>
      <c r="D766" t="s">
        <v>5904</v>
      </c>
      <c r="E766" t="s">
        <v>5904</v>
      </c>
      <c r="F766" t="s">
        <v>5904</v>
      </c>
      <c r="G766" s="4">
        <v>0</v>
      </c>
      <c r="H766" t="s">
        <v>5904</v>
      </c>
      <c r="I766" t="s">
        <v>5906</v>
      </c>
      <c r="J766" t="s">
        <v>5910</v>
      </c>
    </row>
    <row r="767" spans="1:10">
      <c r="A767" t="s">
        <v>2096</v>
      </c>
      <c r="B767" s="2">
        <v>38.869999999999997</v>
      </c>
      <c r="C767" s="2">
        <v>8.6300000000000008</v>
      </c>
      <c r="D767" t="s">
        <v>5905</v>
      </c>
      <c r="E767" t="s">
        <v>5904</v>
      </c>
      <c r="F767" t="s">
        <v>5904</v>
      </c>
      <c r="G767" s="4">
        <v>1</v>
      </c>
      <c r="H767" t="s">
        <v>5904</v>
      </c>
      <c r="I767" t="s">
        <v>5906</v>
      </c>
      <c r="J767" t="s">
        <v>5907</v>
      </c>
    </row>
    <row r="768" spans="1:10">
      <c r="A768" t="s">
        <v>2099</v>
      </c>
      <c r="B768" s="2">
        <v>32.299999999999997</v>
      </c>
      <c r="C768" s="2">
        <v>5.28</v>
      </c>
      <c r="D768" t="s">
        <v>5905</v>
      </c>
      <c r="E768" t="s">
        <v>5904</v>
      </c>
      <c r="F768" t="s">
        <v>5904</v>
      </c>
      <c r="G768" s="4">
        <v>2</v>
      </c>
      <c r="H768" t="s">
        <v>5904</v>
      </c>
      <c r="I768" t="s">
        <v>5909</v>
      </c>
      <c r="J768" t="s">
        <v>5907</v>
      </c>
    </row>
    <row r="769" spans="1:10">
      <c r="A769" t="s">
        <v>2102</v>
      </c>
      <c r="B769" s="2">
        <v>31.16</v>
      </c>
      <c r="C769" s="2">
        <v>7.49</v>
      </c>
      <c r="D769" t="s">
        <v>5905</v>
      </c>
      <c r="E769" t="s">
        <v>5904</v>
      </c>
      <c r="F769" t="s">
        <v>5904</v>
      </c>
      <c r="G769" s="4">
        <v>2</v>
      </c>
      <c r="H769" t="s">
        <v>5904</v>
      </c>
      <c r="I769" t="s">
        <v>5906</v>
      </c>
      <c r="J769" t="s">
        <v>5907</v>
      </c>
    </row>
    <row r="770" spans="1:10">
      <c r="A770" t="s">
        <v>2105</v>
      </c>
      <c r="B770" s="2">
        <v>54.59</v>
      </c>
      <c r="C770" s="2">
        <v>4.2699999999999996</v>
      </c>
      <c r="D770" t="s">
        <v>5904</v>
      </c>
      <c r="E770" t="s">
        <v>5904</v>
      </c>
      <c r="F770" t="s">
        <v>5904</v>
      </c>
      <c r="G770" s="4">
        <v>0</v>
      </c>
      <c r="H770" t="s">
        <v>5904</v>
      </c>
      <c r="I770" t="s">
        <v>5909</v>
      </c>
      <c r="J770" t="s">
        <v>5907</v>
      </c>
    </row>
    <row r="771" spans="1:10">
      <c r="A771" t="s">
        <v>2107</v>
      </c>
      <c r="B771" s="2">
        <v>21.09</v>
      </c>
      <c r="C771" s="2">
        <v>9.2200000000000006</v>
      </c>
      <c r="D771" t="s">
        <v>5905</v>
      </c>
      <c r="E771" t="s">
        <v>5904</v>
      </c>
      <c r="F771" t="s">
        <v>5904</v>
      </c>
      <c r="G771" s="4">
        <v>2</v>
      </c>
      <c r="H771" t="s">
        <v>5904</v>
      </c>
      <c r="I771" t="s">
        <v>5906</v>
      </c>
      <c r="J771" t="s">
        <v>5911</v>
      </c>
    </row>
    <row r="772" spans="1:10">
      <c r="A772" t="s">
        <v>2110</v>
      </c>
      <c r="B772" s="2">
        <v>52.41</v>
      </c>
      <c r="C772" s="2">
        <v>5.99</v>
      </c>
      <c r="D772" t="s">
        <v>5904</v>
      </c>
      <c r="E772" t="s">
        <v>5904</v>
      </c>
      <c r="F772" t="s">
        <v>5904</v>
      </c>
      <c r="G772" s="4">
        <v>1</v>
      </c>
      <c r="H772" t="s">
        <v>5904</v>
      </c>
      <c r="I772" t="s">
        <v>5908</v>
      </c>
      <c r="J772" t="s">
        <v>5907</v>
      </c>
    </row>
    <row r="773" spans="1:10">
      <c r="A773" t="s">
        <v>2112</v>
      </c>
      <c r="B773" s="2">
        <v>41.47</v>
      </c>
      <c r="C773" s="2">
        <v>5.86</v>
      </c>
      <c r="D773" t="s">
        <v>5905</v>
      </c>
      <c r="E773" t="s">
        <v>5904</v>
      </c>
      <c r="F773" t="s">
        <v>5904</v>
      </c>
      <c r="G773" s="4">
        <v>2</v>
      </c>
      <c r="H773" t="s">
        <v>5904</v>
      </c>
      <c r="I773" t="s">
        <v>5908</v>
      </c>
      <c r="J773" t="s">
        <v>5907</v>
      </c>
    </row>
    <row r="774" spans="1:10">
      <c r="A774" t="s">
        <v>2114</v>
      </c>
      <c r="B774" s="2">
        <v>33.1</v>
      </c>
      <c r="C774" s="2">
        <v>5.19</v>
      </c>
      <c r="D774" t="s">
        <v>5905</v>
      </c>
      <c r="E774" t="s">
        <v>5904</v>
      </c>
      <c r="F774" t="s">
        <v>5904</v>
      </c>
      <c r="G774" s="4">
        <v>2</v>
      </c>
      <c r="H774" t="s">
        <v>5904</v>
      </c>
      <c r="I774" t="s">
        <v>5909</v>
      </c>
      <c r="J774" t="s">
        <v>5907</v>
      </c>
    </row>
    <row r="775" spans="1:10">
      <c r="A775" t="s">
        <v>2116</v>
      </c>
      <c r="B775" s="2">
        <v>30.8</v>
      </c>
      <c r="C775" s="2">
        <v>4.37</v>
      </c>
      <c r="D775" t="s">
        <v>5905</v>
      </c>
      <c r="E775" t="s">
        <v>5904</v>
      </c>
      <c r="F775" t="s">
        <v>5904</v>
      </c>
      <c r="G775" s="4">
        <v>2</v>
      </c>
      <c r="H775" t="s">
        <v>5904</v>
      </c>
      <c r="I775" t="s">
        <v>5909</v>
      </c>
      <c r="J775" t="s">
        <v>5907</v>
      </c>
    </row>
    <row r="776" spans="1:10">
      <c r="A776" t="s">
        <v>2118</v>
      </c>
      <c r="B776" s="2">
        <v>42.06</v>
      </c>
      <c r="C776" s="2">
        <v>5.32</v>
      </c>
      <c r="D776" t="s">
        <v>5904</v>
      </c>
      <c r="E776" t="s">
        <v>5904</v>
      </c>
      <c r="F776" t="s">
        <v>5904</v>
      </c>
      <c r="G776" s="4">
        <v>1</v>
      </c>
      <c r="H776" t="s">
        <v>5904</v>
      </c>
      <c r="I776" t="s">
        <v>5909</v>
      </c>
      <c r="J776" t="s">
        <v>5907</v>
      </c>
    </row>
    <row r="777" spans="1:10">
      <c r="A777" t="s">
        <v>2121</v>
      </c>
      <c r="B777" s="2">
        <v>39.270000000000003</v>
      </c>
      <c r="C777" s="2">
        <v>5.64</v>
      </c>
      <c r="D777" t="s">
        <v>5904</v>
      </c>
      <c r="E777" t="s">
        <v>5904</v>
      </c>
      <c r="F777" t="s">
        <v>5905</v>
      </c>
      <c r="G777" s="4">
        <v>1</v>
      </c>
      <c r="H777" t="s">
        <v>5904</v>
      </c>
      <c r="I777" t="s">
        <v>5909</v>
      </c>
      <c r="J777" t="s">
        <v>5907</v>
      </c>
    </row>
    <row r="778" spans="1:10">
      <c r="A778" t="s">
        <v>2124</v>
      </c>
      <c r="B778" s="2">
        <v>30.71</v>
      </c>
      <c r="C778" s="2">
        <v>5.59</v>
      </c>
      <c r="D778" t="s">
        <v>5905</v>
      </c>
      <c r="E778" t="s">
        <v>5904</v>
      </c>
      <c r="F778" t="s">
        <v>5904</v>
      </c>
      <c r="G778" s="4">
        <v>1</v>
      </c>
      <c r="H778" t="s">
        <v>5904</v>
      </c>
      <c r="I778" t="s">
        <v>5909</v>
      </c>
      <c r="J778" t="s">
        <v>5907</v>
      </c>
    </row>
    <row r="779" spans="1:10">
      <c r="A779" t="s">
        <v>2126</v>
      </c>
      <c r="B779" s="2">
        <v>47.19</v>
      </c>
      <c r="C779" s="2">
        <v>5.29</v>
      </c>
      <c r="D779" t="s">
        <v>5904</v>
      </c>
      <c r="E779" t="s">
        <v>5904</v>
      </c>
      <c r="F779" t="s">
        <v>5904</v>
      </c>
      <c r="G779" s="4">
        <v>0</v>
      </c>
      <c r="H779" t="s">
        <v>5904</v>
      </c>
      <c r="I779" t="s">
        <v>5909</v>
      </c>
      <c r="J779" t="s">
        <v>5907</v>
      </c>
    </row>
    <row r="780" spans="1:10">
      <c r="A780" t="s">
        <v>2128</v>
      </c>
      <c r="B780" s="2">
        <v>30.02</v>
      </c>
      <c r="C780" s="2">
        <v>6.65</v>
      </c>
      <c r="D780" t="s">
        <v>5904</v>
      </c>
      <c r="E780" t="s">
        <v>5904</v>
      </c>
      <c r="F780" t="s">
        <v>5904</v>
      </c>
      <c r="G780" s="4">
        <v>0</v>
      </c>
      <c r="H780" t="s">
        <v>5904</v>
      </c>
      <c r="I780" t="s">
        <v>5906</v>
      </c>
      <c r="J780" t="s">
        <v>5907</v>
      </c>
    </row>
    <row r="781" spans="1:10">
      <c r="A781" t="s">
        <v>2130</v>
      </c>
      <c r="B781" s="2">
        <v>37.909999999999997</v>
      </c>
      <c r="C781" s="2">
        <v>5.68</v>
      </c>
      <c r="D781" t="s">
        <v>5905</v>
      </c>
      <c r="E781" t="s">
        <v>5904</v>
      </c>
      <c r="F781" t="s">
        <v>5904</v>
      </c>
      <c r="G781" s="4">
        <v>0</v>
      </c>
      <c r="H781" t="s">
        <v>5904</v>
      </c>
      <c r="I781" t="s">
        <v>5909</v>
      </c>
      <c r="J781" t="s">
        <v>5907</v>
      </c>
    </row>
    <row r="782" spans="1:10">
      <c r="A782" t="s">
        <v>2132</v>
      </c>
      <c r="B782" s="2">
        <v>54.61</v>
      </c>
      <c r="C782" s="2">
        <v>4.49</v>
      </c>
      <c r="D782" t="s">
        <v>5904</v>
      </c>
      <c r="E782" t="s">
        <v>5904</v>
      </c>
      <c r="F782" t="s">
        <v>5904</v>
      </c>
      <c r="G782" s="4">
        <v>0</v>
      </c>
      <c r="H782" t="s">
        <v>5904</v>
      </c>
      <c r="I782" t="s">
        <v>5909</v>
      </c>
      <c r="J782" t="s">
        <v>5907</v>
      </c>
    </row>
    <row r="783" spans="1:10">
      <c r="A783" t="s">
        <v>2135</v>
      </c>
      <c r="B783" s="2">
        <v>36.005000000000003</v>
      </c>
      <c r="C783" s="2">
        <v>6.9</v>
      </c>
      <c r="D783" t="s">
        <v>5904</v>
      </c>
      <c r="E783" t="s">
        <v>5904</v>
      </c>
      <c r="F783" t="s">
        <v>5904</v>
      </c>
      <c r="G783" s="4">
        <v>0</v>
      </c>
      <c r="H783" t="s">
        <v>5904</v>
      </c>
      <c r="I783" t="s">
        <v>5906</v>
      </c>
      <c r="J783" t="s">
        <v>5907</v>
      </c>
    </row>
    <row r="784" spans="1:10">
      <c r="A784" t="s">
        <v>2137</v>
      </c>
      <c r="B784" s="2">
        <v>28.7</v>
      </c>
      <c r="C784" s="2">
        <v>11.52</v>
      </c>
      <c r="D784" t="s">
        <v>5904</v>
      </c>
      <c r="E784" t="s">
        <v>5904</v>
      </c>
      <c r="F784" t="s">
        <v>5904</v>
      </c>
      <c r="G784" s="4">
        <v>0</v>
      </c>
      <c r="H784" t="s">
        <v>5904</v>
      </c>
      <c r="I784" t="s">
        <v>5906</v>
      </c>
      <c r="J784" t="s">
        <v>5910</v>
      </c>
    </row>
    <row r="785" spans="1:10">
      <c r="A785" t="s">
        <v>2140</v>
      </c>
      <c r="B785" s="2">
        <v>34.295000000000002</v>
      </c>
      <c r="C785" s="2">
        <v>11.24</v>
      </c>
      <c r="D785" t="s">
        <v>5904</v>
      </c>
      <c r="E785" t="s">
        <v>5904</v>
      </c>
      <c r="F785" t="s">
        <v>5904</v>
      </c>
      <c r="G785" s="4">
        <v>0</v>
      </c>
      <c r="H785" t="s">
        <v>5904</v>
      </c>
      <c r="I785" t="s">
        <v>5906</v>
      </c>
      <c r="J785" t="s">
        <v>5907</v>
      </c>
    </row>
    <row r="786" spans="1:10">
      <c r="A786" t="s">
        <v>2143</v>
      </c>
      <c r="B786" s="2">
        <v>27.55</v>
      </c>
      <c r="C786" s="2">
        <v>10.98</v>
      </c>
      <c r="D786" t="s">
        <v>5904</v>
      </c>
      <c r="E786" t="s">
        <v>5904</v>
      </c>
      <c r="F786" t="s">
        <v>5904</v>
      </c>
      <c r="G786" s="4">
        <v>0</v>
      </c>
      <c r="H786" t="s">
        <v>5904</v>
      </c>
      <c r="I786" t="s">
        <v>5906</v>
      </c>
      <c r="J786" t="s">
        <v>5910</v>
      </c>
    </row>
    <row r="787" spans="1:10">
      <c r="A787" t="s">
        <v>2146</v>
      </c>
      <c r="B787" s="2">
        <v>40.700000000000003</v>
      </c>
      <c r="C787" s="2">
        <v>5.42</v>
      </c>
      <c r="D787" t="s">
        <v>5904</v>
      </c>
      <c r="E787" t="s">
        <v>5904</v>
      </c>
      <c r="F787" t="s">
        <v>5904</v>
      </c>
      <c r="G787" s="4">
        <v>0</v>
      </c>
      <c r="H787" t="s">
        <v>5904</v>
      </c>
      <c r="I787" t="s">
        <v>5909</v>
      </c>
      <c r="J787" t="s">
        <v>5907</v>
      </c>
    </row>
    <row r="788" spans="1:10">
      <c r="A788" t="s">
        <v>2149</v>
      </c>
      <c r="B788" s="2">
        <v>18.335000000000001</v>
      </c>
      <c r="C788" s="2">
        <v>10.97</v>
      </c>
      <c r="D788" t="s">
        <v>5904</v>
      </c>
      <c r="E788" t="s">
        <v>5904</v>
      </c>
      <c r="F788" t="s">
        <v>5904</v>
      </c>
      <c r="G788" s="4">
        <v>0</v>
      </c>
      <c r="H788" t="s">
        <v>5904</v>
      </c>
      <c r="I788" t="s">
        <v>5906</v>
      </c>
      <c r="J788" t="s">
        <v>5912</v>
      </c>
    </row>
    <row r="789" spans="1:10">
      <c r="A789" t="s">
        <v>2152</v>
      </c>
      <c r="B789" s="2">
        <v>33.914999999999999</v>
      </c>
      <c r="C789" s="2">
        <v>9.56</v>
      </c>
      <c r="D789" t="s">
        <v>5905</v>
      </c>
      <c r="E789" t="s">
        <v>5904</v>
      </c>
      <c r="F789" t="s">
        <v>5904</v>
      </c>
      <c r="G789" s="4">
        <v>2</v>
      </c>
      <c r="H789" t="s">
        <v>5904</v>
      </c>
      <c r="I789" t="s">
        <v>5906</v>
      </c>
      <c r="J789" t="s">
        <v>5907</v>
      </c>
    </row>
    <row r="790" spans="1:10">
      <c r="A790" t="s">
        <v>2154</v>
      </c>
      <c r="B790" s="2">
        <v>33.534999999999997</v>
      </c>
      <c r="C790" s="2">
        <v>9.4</v>
      </c>
      <c r="D790" t="s">
        <v>5905</v>
      </c>
      <c r="E790" t="s">
        <v>5904</v>
      </c>
      <c r="F790" t="s">
        <v>5904</v>
      </c>
      <c r="G790" s="4">
        <v>2</v>
      </c>
      <c r="H790" t="s">
        <v>5904</v>
      </c>
      <c r="I790" t="s">
        <v>5906</v>
      </c>
      <c r="J790" t="s">
        <v>5907</v>
      </c>
    </row>
    <row r="791" spans="1:10">
      <c r="A791" t="s">
        <v>2157</v>
      </c>
      <c r="B791" s="2">
        <v>23.655000000000001</v>
      </c>
      <c r="C791" s="2">
        <v>8.48</v>
      </c>
      <c r="D791" t="s">
        <v>5905</v>
      </c>
      <c r="E791" t="s">
        <v>5904</v>
      </c>
      <c r="F791" t="s">
        <v>5904</v>
      </c>
      <c r="G791" s="4">
        <v>2</v>
      </c>
      <c r="H791" t="s">
        <v>5904</v>
      </c>
      <c r="I791" t="s">
        <v>5906</v>
      </c>
      <c r="J791" t="s">
        <v>5911</v>
      </c>
    </row>
    <row r="792" spans="1:10">
      <c r="A792" t="s">
        <v>2160</v>
      </c>
      <c r="B792" s="2">
        <v>28</v>
      </c>
      <c r="C792" s="2">
        <v>5.57</v>
      </c>
      <c r="D792" t="s">
        <v>5904</v>
      </c>
      <c r="E792" t="s">
        <v>5904</v>
      </c>
      <c r="F792" t="s">
        <v>5904</v>
      </c>
      <c r="G792" s="4">
        <v>0</v>
      </c>
      <c r="H792" t="s">
        <v>5904</v>
      </c>
      <c r="I792" t="s">
        <v>5909</v>
      </c>
      <c r="J792" t="s">
        <v>5910</v>
      </c>
    </row>
    <row r="793" spans="1:10">
      <c r="A793" t="s">
        <v>2162</v>
      </c>
      <c r="B793" s="2">
        <v>30.23</v>
      </c>
      <c r="C793" s="2">
        <v>6.94</v>
      </c>
      <c r="D793" t="s">
        <v>5905</v>
      </c>
      <c r="E793" t="s">
        <v>5904</v>
      </c>
      <c r="F793" t="s">
        <v>5905</v>
      </c>
      <c r="G793" s="4">
        <v>1</v>
      </c>
      <c r="H793" t="s">
        <v>5904</v>
      </c>
      <c r="I793" t="s">
        <v>5906</v>
      </c>
      <c r="J793" t="s">
        <v>5907</v>
      </c>
    </row>
    <row r="794" spans="1:10">
      <c r="A794" t="s">
        <v>2165</v>
      </c>
      <c r="B794" s="2">
        <v>51.14</v>
      </c>
      <c r="C794" s="2">
        <v>4.05</v>
      </c>
      <c r="D794" t="s">
        <v>5904</v>
      </c>
      <c r="E794" t="s">
        <v>5904</v>
      </c>
      <c r="F794" t="s">
        <v>5904</v>
      </c>
      <c r="G794" s="4">
        <v>1</v>
      </c>
      <c r="H794" t="s">
        <v>5904</v>
      </c>
      <c r="I794" t="s">
        <v>5909</v>
      </c>
      <c r="J794" t="s">
        <v>5907</v>
      </c>
    </row>
    <row r="795" spans="1:10">
      <c r="A795" t="s">
        <v>2168</v>
      </c>
      <c r="B795" s="2">
        <v>24.32</v>
      </c>
      <c r="C795" s="2">
        <v>10.220000000000001</v>
      </c>
      <c r="D795" t="s">
        <v>5904</v>
      </c>
      <c r="E795" t="s">
        <v>5904</v>
      </c>
      <c r="F795" t="s">
        <v>5904</v>
      </c>
      <c r="G795" s="4">
        <v>0</v>
      </c>
      <c r="H795" t="s">
        <v>5904</v>
      </c>
      <c r="I795" t="s">
        <v>5906</v>
      </c>
      <c r="J795" t="s">
        <v>5911</v>
      </c>
    </row>
    <row r="796" spans="1:10">
      <c r="A796" t="s">
        <v>2171</v>
      </c>
      <c r="B796" s="2">
        <v>38.06</v>
      </c>
      <c r="C796" s="2">
        <v>9.24</v>
      </c>
      <c r="D796" t="s">
        <v>5904</v>
      </c>
      <c r="E796" t="s">
        <v>5904</v>
      </c>
      <c r="F796" t="s">
        <v>5904</v>
      </c>
      <c r="G796" s="4">
        <v>0</v>
      </c>
      <c r="H796" t="s">
        <v>5904</v>
      </c>
      <c r="I796" t="s">
        <v>5906</v>
      </c>
      <c r="J796" t="s">
        <v>5907</v>
      </c>
    </row>
    <row r="797" spans="1:10">
      <c r="A797" t="s">
        <v>2173</v>
      </c>
      <c r="B797" s="2">
        <v>37.700000000000003</v>
      </c>
      <c r="C797" s="2">
        <v>8.6</v>
      </c>
      <c r="D797" t="s">
        <v>5904</v>
      </c>
      <c r="E797" t="s">
        <v>5904</v>
      </c>
      <c r="F797" t="s">
        <v>5904</v>
      </c>
      <c r="G797" s="4">
        <v>0</v>
      </c>
      <c r="H797" t="s">
        <v>5904</v>
      </c>
      <c r="I797" t="s">
        <v>5906</v>
      </c>
      <c r="J797" t="s">
        <v>5907</v>
      </c>
    </row>
    <row r="798" spans="1:10">
      <c r="A798" t="s">
        <v>2176</v>
      </c>
      <c r="B798" s="2">
        <v>44</v>
      </c>
      <c r="C798" s="2">
        <v>9.32</v>
      </c>
      <c r="D798" t="s">
        <v>5905</v>
      </c>
      <c r="E798" t="s">
        <v>5904</v>
      </c>
      <c r="F798" t="s">
        <v>5904</v>
      </c>
      <c r="G798" s="4">
        <v>2</v>
      </c>
      <c r="H798" t="s">
        <v>5904</v>
      </c>
      <c r="I798" t="s">
        <v>5906</v>
      </c>
      <c r="J798" t="s">
        <v>5907</v>
      </c>
    </row>
    <row r="799" spans="1:10">
      <c r="A799" t="s">
        <v>2179</v>
      </c>
      <c r="B799" s="2">
        <v>41.45</v>
      </c>
      <c r="C799" s="2">
        <v>6.12</v>
      </c>
      <c r="D799" t="s">
        <v>5905</v>
      </c>
      <c r="E799" t="s">
        <v>5904</v>
      </c>
      <c r="F799" t="s">
        <v>5904</v>
      </c>
      <c r="G799" s="4">
        <v>0</v>
      </c>
      <c r="H799" t="s">
        <v>5904</v>
      </c>
      <c r="I799" t="s">
        <v>5908</v>
      </c>
      <c r="J799" t="s">
        <v>5907</v>
      </c>
    </row>
    <row r="800" spans="1:10">
      <c r="A800" t="s">
        <v>2182</v>
      </c>
      <c r="B800" s="2">
        <v>25.364999999999998</v>
      </c>
      <c r="C800" s="2">
        <v>9.19</v>
      </c>
      <c r="D800" t="s">
        <v>5905</v>
      </c>
      <c r="E800" t="s">
        <v>5904</v>
      </c>
      <c r="F800" t="s">
        <v>5904</v>
      </c>
      <c r="G800" s="4">
        <v>0</v>
      </c>
      <c r="H800" t="s">
        <v>5904</v>
      </c>
      <c r="I800" t="s">
        <v>5906</v>
      </c>
      <c r="J800" t="s">
        <v>5910</v>
      </c>
    </row>
    <row r="801" spans="1:10">
      <c r="A801" t="s">
        <v>2184</v>
      </c>
      <c r="B801" s="2">
        <v>34.56</v>
      </c>
      <c r="C801" s="2">
        <v>5.84</v>
      </c>
      <c r="D801" t="s">
        <v>5905</v>
      </c>
      <c r="E801" t="s">
        <v>5904</v>
      </c>
      <c r="F801" t="s">
        <v>5905</v>
      </c>
      <c r="G801" s="4">
        <v>1</v>
      </c>
      <c r="H801" t="s">
        <v>5904</v>
      </c>
      <c r="I801" t="s">
        <v>5908</v>
      </c>
      <c r="J801" t="s">
        <v>5907</v>
      </c>
    </row>
    <row r="802" spans="1:10">
      <c r="A802" t="s">
        <v>2186</v>
      </c>
      <c r="B802" s="2">
        <v>28.2</v>
      </c>
      <c r="C802" s="2">
        <v>7.19</v>
      </c>
      <c r="D802" t="s">
        <v>5905</v>
      </c>
      <c r="E802" t="s">
        <v>5904</v>
      </c>
      <c r="F802" t="s">
        <v>5904</v>
      </c>
      <c r="G802" s="4">
        <v>2</v>
      </c>
      <c r="H802" t="s">
        <v>5904</v>
      </c>
      <c r="I802" t="s">
        <v>5906</v>
      </c>
      <c r="J802" t="s">
        <v>5910</v>
      </c>
    </row>
    <row r="803" spans="1:10">
      <c r="A803" t="s">
        <v>2189</v>
      </c>
      <c r="B803" s="2">
        <v>30.43</v>
      </c>
      <c r="C803" s="2">
        <v>9.39</v>
      </c>
      <c r="D803" t="s">
        <v>5904</v>
      </c>
      <c r="E803" t="s">
        <v>5904</v>
      </c>
      <c r="F803" t="s">
        <v>5904</v>
      </c>
      <c r="G803" s="4">
        <v>0</v>
      </c>
      <c r="H803" t="s">
        <v>5904</v>
      </c>
      <c r="I803" t="s">
        <v>5906</v>
      </c>
      <c r="J803" t="s">
        <v>5907</v>
      </c>
    </row>
    <row r="804" spans="1:10">
      <c r="A804" t="s">
        <v>2192</v>
      </c>
      <c r="B804" s="2">
        <v>32.395000000000003</v>
      </c>
      <c r="C804" s="2">
        <v>4.2699999999999996</v>
      </c>
      <c r="D804" t="s">
        <v>5905</v>
      </c>
      <c r="E804" t="s">
        <v>5904</v>
      </c>
      <c r="F804" t="s">
        <v>5904</v>
      </c>
      <c r="G804" s="4">
        <v>1</v>
      </c>
      <c r="H804" t="s">
        <v>5904</v>
      </c>
      <c r="I804" t="s">
        <v>5909</v>
      </c>
      <c r="J804" t="s">
        <v>5907</v>
      </c>
    </row>
    <row r="805" spans="1:10">
      <c r="A805" t="s">
        <v>2193</v>
      </c>
      <c r="B805" s="2">
        <v>24.035</v>
      </c>
      <c r="C805" s="2">
        <v>11.71</v>
      </c>
      <c r="D805" t="s">
        <v>5904</v>
      </c>
      <c r="E805" t="s">
        <v>5904</v>
      </c>
      <c r="F805" t="s">
        <v>5904</v>
      </c>
      <c r="G805" s="4">
        <v>0</v>
      </c>
      <c r="H805" t="s">
        <v>5904</v>
      </c>
      <c r="I805" t="s">
        <v>5906</v>
      </c>
      <c r="J805" t="s">
        <v>5911</v>
      </c>
    </row>
    <row r="806" spans="1:10">
      <c r="A806" t="s">
        <v>2195</v>
      </c>
      <c r="B806" s="2">
        <v>37.119999999999997</v>
      </c>
      <c r="C806" s="2">
        <v>5.29</v>
      </c>
      <c r="D806" t="s">
        <v>5904</v>
      </c>
      <c r="E806" t="s">
        <v>5904</v>
      </c>
      <c r="F806" t="s">
        <v>5904</v>
      </c>
      <c r="G806" s="4">
        <v>2</v>
      </c>
      <c r="H806" t="s">
        <v>5904</v>
      </c>
      <c r="I806" t="s">
        <v>5909</v>
      </c>
      <c r="J806" t="s">
        <v>5907</v>
      </c>
    </row>
    <row r="807" spans="1:10">
      <c r="A807" t="s">
        <v>2198</v>
      </c>
      <c r="B807" s="2">
        <v>34.840000000000003</v>
      </c>
      <c r="C807" s="2">
        <v>6</v>
      </c>
      <c r="D807" t="s">
        <v>5905</v>
      </c>
      <c r="E807" t="s">
        <v>5904</v>
      </c>
      <c r="F807" t="s">
        <v>5905</v>
      </c>
      <c r="G807" s="4">
        <v>1</v>
      </c>
      <c r="H807" t="s">
        <v>5904</v>
      </c>
      <c r="I807" t="s">
        <v>5908</v>
      </c>
      <c r="J807" t="s">
        <v>5907</v>
      </c>
    </row>
    <row r="808" spans="1:10">
      <c r="A808" t="s">
        <v>2200</v>
      </c>
      <c r="B808" s="2">
        <v>29.53</v>
      </c>
      <c r="C808" s="2">
        <v>10.64</v>
      </c>
      <c r="D808" t="s">
        <v>5904</v>
      </c>
      <c r="E808" t="s">
        <v>5904</v>
      </c>
      <c r="F808" t="s">
        <v>5904</v>
      </c>
      <c r="G808" s="4">
        <v>0</v>
      </c>
      <c r="H808" t="s">
        <v>5904</v>
      </c>
      <c r="I808" t="s">
        <v>5906</v>
      </c>
      <c r="J808" t="s">
        <v>5910</v>
      </c>
    </row>
    <row r="809" spans="1:10">
      <c r="A809" t="s">
        <v>2203</v>
      </c>
      <c r="B809" s="2">
        <v>42.51</v>
      </c>
      <c r="C809" s="2">
        <v>8.2100000000000009</v>
      </c>
      <c r="D809" t="s">
        <v>5905</v>
      </c>
      <c r="E809" t="s">
        <v>5904</v>
      </c>
      <c r="F809" t="s">
        <v>5904</v>
      </c>
      <c r="G809" s="4">
        <v>0</v>
      </c>
      <c r="H809" t="s">
        <v>5904</v>
      </c>
      <c r="I809" t="s">
        <v>5906</v>
      </c>
      <c r="J809" t="s">
        <v>5907</v>
      </c>
    </row>
    <row r="810" spans="1:10">
      <c r="A810" t="s">
        <v>2206</v>
      </c>
      <c r="B810" s="2">
        <v>38.14</v>
      </c>
      <c r="C810" s="2">
        <v>5.58</v>
      </c>
      <c r="D810" t="s">
        <v>5904</v>
      </c>
      <c r="E810" t="s">
        <v>5904</v>
      </c>
      <c r="F810" t="s">
        <v>5905</v>
      </c>
      <c r="G810" s="4">
        <v>1</v>
      </c>
      <c r="H810" t="s">
        <v>5904</v>
      </c>
      <c r="I810" t="s">
        <v>5909</v>
      </c>
      <c r="J810" t="s">
        <v>5907</v>
      </c>
    </row>
    <row r="811" spans="1:10">
      <c r="A811" t="s">
        <v>2209</v>
      </c>
      <c r="B811" s="2">
        <v>39.93</v>
      </c>
      <c r="C811" s="2">
        <v>8.75</v>
      </c>
      <c r="D811" t="s">
        <v>5904</v>
      </c>
      <c r="E811" t="s">
        <v>5904</v>
      </c>
      <c r="F811" t="s">
        <v>5904</v>
      </c>
      <c r="G811" s="4">
        <v>0</v>
      </c>
      <c r="H811" t="s">
        <v>5904</v>
      </c>
      <c r="I811" t="s">
        <v>5906</v>
      </c>
      <c r="J811" t="s">
        <v>5907</v>
      </c>
    </row>
    <row r="812" spans="1:10">
      <c r="A812" t="s">
        <v>2212</v>
      </c>
      <c r="B812" s="2">
        <v>38.83</v>
      </c>
      <c r="C812" s="2">
        <v>11.86</v>
      </c>
      <c r="D812" t="s">
        <v>5904</v>
      </c>
      <c r="E812" t="s">
        <v>5904</v>
      </c>
      <c r="F812" t="s">
        <v>5904</v>
      </c>
      <c r="G812" s="4">
        <v>0</v>
      </c>
      <c r="H812" t="s">
        <v>5904</v>
      </c>
      <c r="I812" t="s">
        <v>5906</v>
      </c>
      <c r="J812" t="s">
        <v>5907</v>
      </c>
    </row>
    <row r="813" spans="1:10">
      <c r="A813" t="s">
        <v>2214</v>
      </c>
      <c r="B813" s="2">
        <v>37.4</v>
      </c>
      <c r="C813" s="2">
        <v>11.46</v>
      </c>
      <c r="D813" t="s">
        <v>5904</v>
      </c>
      <c r="E813" t="s">
        <v>5904</v>
      </c>
      <c r="F813" t="s">
        <v>5904</v>
      </c>
      <c r="G813" s="4">
        <v>0</v>
      </c>
      <c r="H813" t="s">
        <v>5904</v>
      </c>
      <c r="I813" t="s">
        <v>5906</v>
      </c>
      <c r="J813" t="s">
        <v>5907</v>
      </c>
    </row>
    <row r="814" spans="1:10">
      <c r="A814" t="s">
        <v>2216</v>
      </c>
      <c r="B814" s="2">
        <v>21.4</v>
      </c>
      <c r="C814" s="2">
        <v>9.0299999999999994</v>
      </c>
      <c r="D814" t="s">
        <v>5904</v>
      </c>
      <c r="E814" t="s">
        <v>5904</v>
      </c>
      <c r="F814" t="s">
        <v>5904</v>
      </c>
      <c r="G814" s="4">
        <v>0</v>
      </c>
      <c r="H814" t="s">
        <v>5904</v>
      </c>
      <c r="I814" t="s">
        <v>5906</v>
      </c>
      <c r="J814" t="s">
        <v>5911</v>
      </c>
    </row>
    <row r="815" spans="1:10">
      <c r="A815" t="s">
        <v>2218</v>
      </c>
      <c r="B815" s="2">
        <v>38.380000000000003</v>
      </c>
      <c r="C815" s="2">
        <v>8.26</v>
      </c>
      <c r="D815" t="s">
        <v>5905</v>
      </c>
      <c r="E815" t="s">
        <v>5904</v>
      </c>
      <c r="F815" t="s">
        <v>5904</v>
      </c>
      <c r="G815" s="4">
        <v>2</v>
      </c>
      <c r="H815" t="s">
        <v>5904</v>
      </c>
      <c r="I815" t="s">
        <v>5906</v>
      </c>
      <c r="J815" t="s">
        <v>5907</v>
      </c>
    </row>
    <row r="816" spans="1:10">
      <c r="A816" t="s">
        <v>2221</v>
      </c>
      <c r="B816" s="2">
        <v>33.659999999999997</v>
      </c>
      <c r="C816" s="2">
        <v>5.42</v>
      </c>
      <c r="D816" t="s">
        <v>5905</v>
      </c>
      <c r="E816" t="s">
        <v>5904</v>
      </c>
      <c r="F816" t="s">
        <v>5904</v>
      </c>
      <c r="G816" s="4">
        <v>2</v>
      </c>
      <c r="H816" t="s">
        <v>5904</v>
      </c>
      <c r="I816" t="s">
        <v>5909</v>
      </c>
      <c r="J816" t="s">
        <v>5907</v>
      </c>
    </row>
    <row r="817" spans="1:10">
      <c r="A817" t="s">
        <v>2224</v>
      </c>
      <c r="B817" s="2">
        <v>31.79</v>
      </c>
      <c r="C817" s="2">
        <v>11.33</v>
      </c>
      <c r="D817" t="s">
        <v>5905</v>
      </c>
      <c r="E817" t="s">
        <v>5904</v>
      </c>
      <c r="F817" t="s">
        <v>5905</v>
      </c>
      <c r="G817" s="4">
        <v>1</v>
      </c>
      <c r="H817" t="s">
        <v>5904</v>
      </c>
      <c r="I817" t="s">
        <v>5906</v>
      </c>
      <c r="J817" t="s">
        <v>5907</v>
      </c>
    </row>
    <row r="818" spans="1:10">
      <c r="A818" t="s">
        <v>2227</v>
      </c>
      <c r="B818" s="2">
        <v>29.7</v>
      </c>
      <c r="C818" s="2">
        <v>7.69</v>
      </c>
      <c r="D818" t="s">
        <v>5905</v>
      </c>
      <c r="E818" t="s">
        <v>5904</v>
      </c>
      <c r="F818" t="s">
        <v>5905</v>
      </c>
      <c r="G818" s="4">
        <v>1</v>
      </c>
      <c r="H818" t="s">
        <v>5904</v>
      </c>
      <c r="I818" t="s">
        <v>5906</v>
      </c>
      <c r="J818" t="s">
        <v>5910</v>
      </c>
    </row>
    <row r="819" spans="1:10">
      <c r="A819" t="s">
        <v>2230</v>
      </c>
      <c r="B819" s="2">
        <v>25.46</v>
      </c>
      <c r="C819" s="2">
        <v>8.77</v>
      </c>
      <c r="D819" t="s">
        <v>5905</v>
      </c>
      <c r="E819" t="s">
        <v>5904</v>
      </c>
      <c r="F819" t="s">
        <v>5905</v>
      </c>
      <c r="G819" s="4">
        <v>1</v>
      </c>
      <c r="H819" t="s">
        <v>5904</v>
      </c>
      <c r="I819" t="s">
        <v>5906</v>
      </c>
      <c r="J819" t="s">
        <v>5910</v>
      </c>
    </row>
    <row r="820" spans="1:10">
      <c r="A820" t="s">
        <v>2231</v>
      </c>
      <c r="B820" s="2">
        <v>39.14</v>
      </c>
      <c r="C820" s="2">
        <v>4.91</v>
      </c>
      <c r="D820" t="s">
        <v>5904</v>
      </c>
      <c r="E820" t="s">
        <v>5905</v>
      </c>
      <c r="F820" t="s">
        <v>5904</v>
      </c>
      <c r="G820" s="4">
        <v>1</v>
      </c>
      <c r="H820" t="s">
        <v>5904</v>
      </c>
      <c r="I820" t="s">
        <v>5909</v>
      </c>
      <c r="J820" t="s">
        <v>5907</v>
      </c>
    </row>
    <row r="821" spans="1:10">
      <c r="A821" t="s">
        <v>2234</v>
      </c>
      <c r="B821" s="2">
        <v>41.2</v>
      </c>
      <c r="C821" s="2">
        <v>4.95</v>
      </c>
      <c r="D821" t="s">
        <v>5904</v>
      </c>
      <c r="E821" t="s">
        <v>5904</v>
      </c>
      <c r="F821" t="s">
        <v>5904</v>
      </c>
      <c r="G821" s="4">
        <v>1</v>
      </c>
      <c r="H821" t="s">
        <v>5904</v>
      </c>
      <c r="I821" t="s">
        <v>5909</v>
      </c>
      <c r="J821" t="s">
        <v>5907</v>
      </c>
    </row>
    <row r="822" spans="1:10">
      <c r="A822" t="s">
        <v>2236</v>
      </c>
      <c r="B822" s="2">
        <v>28.81</v>
      </c>
      <c r="C822" s="2">
        <v>10.8</v>
      </c>
      <c r="D822" t="s">
        <v>5905</v>
      </c>
      <c r="E822" t="s">
        <v>5904</v>
      </c>
      <c r="F822" t="s">
        <v>5905</v>
      </c>
      <c r="G822" s="4">
        <v>1</v>
      </c>
      <c r="H822" t="s">
        <v>5904</v>
      </c>
      <c r="I822" t="s">
        <v>5906</v>
      </c>
      <c r="J822" t="s">
        <v>5910</v>
      </c>
    </row>
    <row r="823" spans="1:10">
      <c r="A823" t="s">
        <v>2239</v>
      </c>
      <c r="B823" s="2">
        <v>37.409999999999997</v>
      </c>
      <c r="C823" s="2">
        <v>7.21</v>
      </c>
      <c r="D823" t="s">
        <v>5904</v>
      </c>
      <c r="E823" t="s">
        <v>5904</v>
      </c>
      <c r="F823" t="s">
        <v>5904</v>
      </c>
      <c r="G823" s="4">
        <v>2</v>
      </c>
      <c r="H823" t="s">
        <v>5904</v>
      </c>
      <c r="I823" t="s">
        <v>5906</v>
      </c>
      <c r="J823" t="s">
        <v>5907</v>
      </c>
    </row>
    <row r="824" spans="1:10">
      <c r="A824" t="s">
        <v>2242</v>
      </c>
      <c r="B824" s="2">
        <v>52.54</v>
      </c>
      <c r="C824" s="2">
        <v>5.12</v>
      </c>
      <c r="D824" t="s">
        <v>5904</v>
      </c>
      <c r="E824" t="s">
        <v>5904</v>
      </c>
      <c r="F824" t="s">
        <v>5905</v>
      </c>
      <c r="G824" s="4">
        <v>1</v>
      </c>
      <c r="H824" t="s">
        <v>5904</v>
      </c>
      <c r="I824" t="s">
        <v>5909</v>
      </c>
      <c r="J824" t="s">
        <v>5907</v>
      </c>
    </row>
    <row r="825" spans="1:10">
      <c r="A825" t="s">
        <v>2244</v>
      </c>
      <c r="B825" s="2">
        <v>17.29</v>
      </c>
      <c r="C825" s="2">
        <v>4.62</v>
      </c>
      <c r="D825" t="s">
        <v>5904</v>
      </c>
      <c r="E825" t="s">
        <v>5905</v>
      </c>
      <c r="F825" t="s">
        <v>5904</v>
      </c>
      <c r="G825" s="4">
        <v>1</v>
      </c>
      <c r="H825" t="s">
        <v>5905</v>
      </c>
      <c r="I825" t="s">
        <v>5909</v>
      </c>
      <c r="J825" t="s">
        <v>5912</v>
      </c>
    </row>
    <row r="826" spans="1:10">
      <c r="A826" t="s">
        <v>2246</v>
      </c>
      <c r="B826" s="2">
        <v>31.74</v>
      </c>
      <c r="C826" s="2">
        <v>7.68</v>
      </c>
      <c r="D826" t="s">
        <v>5905</v>
      </c>
      <c r="E826" t="s">
        <v>5904</v>
      </c>
      <c r="F826" t="s">
        <v>5904</v>
      </c>
      <c r="G826" s="4">
        <v>0</v>
      </c>
      <c r="H826" t="s">
        <v>5904</v>
      </c>
      <c r="I826" t="s">
        <v>5906</v>
      </c>
      <c r="J826" t="s">
        <v>5907</v>
      </c>
    </row>
    <row r="827" spans="1:10">
      <c r="A827" t="s">
        <v>2249</v>
      </c>
      <c r="B827" s="2">
        <v>26.504999999999999</v>
      </c>
      <c r="C827" s="2">
        <v>6.79</v>
      </c>
      <c r="D827" t="s">
        <v>5905</v>
      </c>
      <c r="E827" t="s">
        <v>5904</v>
      </c>
      <c r="F827" t="s">
        <v>5905</v>
      </c>
      <c r="G827" s="4">
        <v>1</v>
      </c>
      <c r="H827" t="s">
        <v>5904</v>
      </c>
      <c r="I827" t="s">
        <v>5906</v>
      </c>
      <c r="J827" t="s">
        <v>5910</v>
      </c>
    </row>
    <row r="828" spans="1:10">
      <c r="A828" t="s">
        <v>2252</v>
      </c>
      <c r="B828" s="2">
        <v>36.479999999999997</v>
      </c>
      <c r="C828" s="2">
        <v>11.09</v>
      </c>
      <c r="D828" t="s">
        <v>5904</v>
      </c>
      <c r="E828" t="s">
        <v>5904</v>
      </c>
      <c r="F828" t="s">
        <v>5904</v>
      </c>
      <c r="G828" s="4">
        <v>0</v>
      </c>
      <c r="H828" t="s">
        <v>5904</v>
      </c>
      <c r="I828" t="s">
        <v>5906</v>
      </c>
      <c r="J828" t="s">
        <v>5907</v>
      </c>
    </row>
    <row r="829" spans="1:10">
      <c r="A829" t="s">
        <v>2255</v>
      </c>
      <c r="B829" s="2">
        <v>39.159999999999997</v>
      </c>
      <c r="C829" s="2">
        <v>5.24</v>
      </c>
      <c r="D829" t="s">
        <v>5905</v>
      </c>
      <c r="E829" t="s">
        <v>5904</v>
      </c>
      <c r="F829" t="s">
        <v>5905</v>
      </c>
      <c r="G829" s="4">
        <v>1</v>
      </c>
      <c r="H829" t="s">
        <v>5904</v>
      </c>
      <c r="I829" t="s">
        <v>5909</v>
      </c>
      <c r="J829" t="s">
        <v>5907</v>
      </c>
    </row>
    <row r="830" spans="1:10">
      <c r="A830" t="s">
        <v>2257</v>
      </c>
      <c r="B830" s="2">
        <v>28.22</v>
      </c>
      <c r="C830" s="2">
        <v>7.51</v>
      </c>
      <c r="D830" t="s">
        <v>5905</v>
      </c>
      <c r="E830" t="s">
        <v>5904</v>
      </c>
      <c r="F830" t="s">
        <v>5905</v>
      </c>
      <c r="G830" s="4">
        <v>1</v>
      </c>
      <c r="H830" t="s">
        <v>5904</v>
      </c>
      <c r="I830" t="s">
        <v>5906</v>
      </c>
      <c r="J830" t="s">
        <v>5910</v>
      </c>
    </row>
    <row r="831" spans="1:10">
      <c r="A831" t="s">
        <v>2259</v>
      </c>
      <c r="B831" s="2">
        <v>35</v>
      </c>
      <c r="C831" s="2">
        <v>4.13</v>
      </c>
      <c r="D831" t="s">
        <v>5904</v>
      </c>
      <c r="E831" t="s">
        <v>5904</v>
      </c>
      <c r="F831" t="s">
        <v>5904</v>
      </c>
      <c r="G831" s="4">
        <v>2</v>
      </c>
      <c r="H831" t="s">
        <v>5904</v>
      </c>
      <c r="I831" t="s">
        <v>5909</v>
      </c>
      <c r="J831" t="s">
        <v>5907</v>
      </c>
    </row>
    <row r="832" spans="1:10">
      <c r="A832" t="s">
        <v>2262</v>
      </c>
      <c r="B832" s="2">
        <v>36.24</v>
      </c>
      <c r="C832" s="2">
        <v>8.3800000000000008</v>
      </c>
      <c r="D832" t="s">
        <v>5905</v>
      </c>
      <c r="E832" t="s">
        <v>5904</v>
      </c>
      <c r="F832" t="s">
        <v>5904</v>
      </c>
      <c r="G832" s="4">
        <v>1</v>
      </c>
      <c r="H832" t="s">
        <v>5904</v>
      </c>
      <c r="I832" t="s">
        <v>5906</v>
      </c>
      <c r="J832" t="s">
        <v>5907</v>
      </c>
    </row>
    <row r="833" spans="1:10">
      <c r="A833" t="s">
        <v>2264</v>
      </c>
      <c r="B833" s="2">
        <v>36.954999999999998</v>
      </c>
      <c r="C833" s="2">
        <v>8.07</v>
      </c>
      <c r="D833" t="s">
        <v>5904</v>
      </c>
      <c r="E833" t="s">
        <v>5904</v>
      </c>
      <c r="F833" t="s">
        <v>5904</v>
      </c>
      <c r="G833" s="4">
        <v>0</v>
      </c>
      <c r="H833" t="s">
        <v>5904</v>
      </c>
      <c r="I833" t="s">
        <v>5906</v>
      </c>
      <c r="J833" t="s">
        <v>5907</v>
      </c>
    </row>
    <row r="834" spans="1:10">
      <c r="A834" t="s">
        <v>2267</v>
      </c>
      <c r="B834" s="2">
        <v>29.64</v>
      </c>
      <c r="C834" s="2">
        <v>8.9499999999999993</v>
      </c>
      <c r="D834" t="s">
        <v>5904</v>
      </c>
      <c r="E834" t="s">
        <v>5904</v>
      </c>
      <c r="F834" t="s">
        <v>5904</v>
      </c>
      <c r="G834" s="4">
        <v>0</v>
      </c>
      <c r="H834" t="s">
        <v>5904</v>
      </c>
      <c r="I834" t="s">
        <v>5906</v>
      </c>
      <c r="J834" t="s">
        <v>5910</v>
      </c>
    </row>
    <row r="835" spans="1:10">
      <c r="A835" t="s">
        <v>2270</v>
      </c>
      <c r="B835" s="2">
        <v>42.74</v>
      </c>
      <c r="C835" s="2">
        <v>6.31</v>
      </c>
      <c r="D835" t="s">
        <v>5905</v>
      </c>
      <c r="E835" t="s">
        <v>5904</v>
      </c>
      <c r="F835" t="s">
        <v>5904</v>
      </c>
      <c r="G835" s="4">
        <v>1</v>
      </c>
      <c r="H835" t="s">
        <v>5904</v>
      </c>
      <c r="I835" t="s">
        <v>5908</v>
      </c>
      <c r="J835" t="s">
        <v>5907</v>
      </c>
    </row>
    <row r="836" spans="1:10">
      <c r="A836" t="s">
        <v>2272</v>
      </c>
      <c r="B836" s="2">
        <v>36.130000000000003</v>
      </c>
      <c r="C836" s="2">
        <v>7.19</v>
      </c>
      <c r="D836" t="s">
        <v>5905</v>
      </c>
      <c r="E836" t="s">
        <v>5904</v>
      </c>
      <c r="F836" t="s">
        <v>5904</v>
      </c>
      <c r="G836" s="4">
        <v>2</v>
      </c>
      <c r="H836" t="s">
        <v>5904</v>
      </c>
      <c r="I836" t="s">
        <v>5906</v>
      </c>
      <c r="J836" t="s">
        <v>5907</v>
      </c>
    </row>
    <row r="837" spans="1:10">
      <c r="A837" t="s">
        <v>2275</v>
      </c>
      <c r="B837" s="2">
        <v>31.55</v>
      </c>
      <c r="C837" s="2">
        <v>6.11</v>
      </c>
      <c r="D837" t="s">
        <v>5905</v>
      </c>
      <c r="E837" t="s">
        <v>5904</v>
      </c>
      <c r="F837" t="s">
        <v>5904</v>
      </c>
      <c r="G837" s="4">
        <v>1</v>
      </c>
      <c r="H837" t="s">
        <v>5904</v>
      </c>
      <c r="I837" t="s">
        <v>5908</v>
      </c>
      <c r="J837" t="s">
        <v>5907</v>
      </c>
    </row>
    <row r="838" spans="1:10">
      <c r="A838" t="s">
        <v>2277</v>
      </c>
      <c r="B838" s="2">
        <v>52.75</v>
      </c>
      <c r="C838" s="2">
        <v>6.02</v>
      </c>
      <c r="D838" t="s">
        <v>5904</v>
      </c>
      <c r="E838" t="s">
        <v>5904</v>
      </c>
      <c r="F838" t="s">
        <v>5904</v>
      </c>
      <c r="G838" s="4">
        <v>1</v>
      </c>
      <c r="H838" t="s">
        <v>5904</v>
      </c>
      <c r="I838" t="s">
        <v>5908</v>
      </c>
      <c r="J838" t="s">
        <v>5907</v>
      </c>
    </row>
    <row r="839" spans="1:10">
      <c r="A839" t="s">
        <v>2280</v>
      </c>
      <c r="B839" s="2">
        <v>36.67</v>
      </c>
      <c r="C839" s="2">
        <v>11.86</v>
      </c>
      <c r="D839" t="s">
        <v>5904</v>
      </c>
      <c r="E839" t="s">
        <v>5904</v>
      </c>
      <c r="F839" t="s">
        <v>5904</v>
      </c>
      <c r="G839" s="4">
        <v>0</v>
      </c>
      <c r="H839" t="s">
        <v>5904</v>
      </c>
      <c r="I839" t="s">
        <v>5906</v>
      </c>
      <c r="J839" t="s">
        <v>5907</v>
      </c>
    </row>
    <row r="840" spans="1:10">
      <c r="A840" t="s">
        <v>2281</v>
      </c>
      <c r="B840" s="2">
        <v>38.06</v>
      </c>
      <c r="C840" s="2">
        <v>8.25</v>
      </c>
      <c r="D840" t="s">
        <v>5904</v>
      </c>
      <c r="E840" t="s">
        <v>5904</v>
      </c>
      <c r="F840" t="s">
        <v>5904</v>
      </c>
      <c r="G840" s="4">
        <v>0</v>
      </c>
      <c r="H840" t="s">
        <v>5904</v>
      </c>
      <c r="I840" t="s">
        <v>5906</v>
      </c>
      <c r="J840" t="s">
        <v>5907</v>
      </c>
    </row>
    <row r="841" spans="1:10">
      <c r="A841" t="s">
        <v>2283</v>
      </c>
      <c r="B841" s="2">
        <v>38</v>
      </c>
      <c r="C841" s="2">
        <v>8.1300000000000008</v>
      </c>
      <c r="D841" t="s">
        <v>5904</v>
      </c>
      <c r="E841" t="s">
        <v>5904</v>
      </c>
      <c r="F841" t="s">
        <v>5904</v>
      </c>
      <c r="G841" s="4">
        <v>0</v>
      </c>
      <c r="H841" t="s">
        <v>5904</v>
      </c>
      <c r="I841" t="s">
        <v>5906</v>
      </c>
      <c r="J841" t="s">
        <v>5907</v>
      </c>
    </row>
    <row r="842" spans="1:10">
      <c r="A842" t="s">
        <v>2286</v>
      </c>
      <c r="B842" s="2">
        <v>35.1</v>
      </c>
      <c r="C842" s="2">
        <v>10.1</v>
      </c>
      <c r="D842" t="s">
        <v>5904</v>
      </c>
      <c r="E842" t="s">
        <v>5904</v>
      </c>
      <c r="F842" t="s">
        <v>5904</v>
      </c>
      <c r="G842" s="4">
        <v>0</v>
      </c>
      <c r="H842" t="s">
        <v>5904</v>
      </c>
      <c r="I842" t="s">
        <v>5906</v>
      </c>
      <c r="J842" t="s">
        <v>5907</v>
      </c>
    </row>
    <row r="843" spans="1:10">
      <c r="A843" t="s">
        <v>2289</v>
      </c>
      <c r="B843" s="2">
        <v>33.82</v>
      </c>
      <c r="C843" s="2">
        <v>5.89</v>
      </c>
      <c r="D843" t="s">
        <v>5905</v>
      </c>
      <c r="E843" t="s">
        <v>5904</v>
      </c>
      <c r="F843" t="s">
        <v>5904</v>
      </c>
      <c r="G843" s="4">
        <v>2</v>
      </c>
      <c r="H843" t="s">
        <v>5904</v>
      </c>
      <c r="I843" t="s">
        <v>5908</v>
      </c>
      <c r="J843" t="s">
        <v>5907</v>
      </c>
    </row>
    <row r="844" spans="1:10">
      <c r="A844" t="s">
        <v>2291</v>
      </c>
      <c r="B844" s="2">
        <v>37.43</v>
      </c>
      <c r="C844" s="2">
        <v>4.97</v>
      </c>
      <c r="D844" t="s">
        <v>5904</v>
      </c>
      <c r="E844" t="s">
        <v>5904</v>
      </c>
      <c r="F844" t="s">
        <v>5904</v>
      </c>
      <c r="G844" s="4">
        <v>2</v>
      </c>
      <c r="H844" t="s">
        <v>5904</v>
      </c>
      <c r="I844" t="s">
        <v>5909</v>
      </c>
      <c r="J844" t="s">
        <v>5907</v>
      </c>
    </row>
    <row r="845" spans="1:10">
      <c r="A845" t="s">
        <v>2294</v>
      </c>
      <c r="B845" s="2">
        <v>30.5</v>
      </c>
      <c r="C845" s="2">
        <v>9.9</v>
      </c>
      <c r="D845" t="s">
        <v>5904</v>
      </c>
      <c r="E845" t="s">
        <v>5904</v>
      </c>
      <c r="F845" t="s">
        <v>5904</v>
      </c>
      <c r="G845" s="4">
        <v>0</v>
      </c>
      <c r="H845" t="s">
        <v>5904</v>
      </c>
      <c r="I845" t="s">
        <v>5906</v>
      </c>
      <c r="J845" t="s">
        <v>5907</v>
      </c>
    </row>
    <row r="846" spans="1:10">
      <c r="A846" t="s">
        <v>2295</v>
      </c>
      <c r="B846" s="2">
        <v>24.53</v>
      </c>
      <c r="C846" s="2">
        <v>9.0500000000000007</v>
      </c>
      <c r="D846" t="s">
        <v>5904</v>
      </c>
      <c r="E846" t="s">
        <v>5904</v>
      </c>
      <c r="F846" t="s">
        <v>5904</v>
      </c>
      <c r="G846" s="4">
        <v>0</v>
      </c>
      <c r="H846" t="s">
        <v>5904</v>
      </c>
      <c r="I846" t="s">
        <v>5906</v>
      </c>
      <c r="J846" t="s">
        <v>5911</v>
      </c>
    </row>
    <row r="847" spans="1:10">
      <c r="A847" t="s">
        <v>2298</v>
      </c>
      <c r="B847" s="2">
        <v>25.74</v>
      </c>
      <c r="C847" s="2">
        <v>10.93</v>
      </c>
      <c r="D847" t="s">
        <v>5904</v>
      </c>
      <c r="E847" t="s">
        <v>5904</v>
      </c>
      <c r="F847" t="s">
        <v>5904</v>
      </c>
      <c r="G847" s="4">
        <v>0</v>
      </c>
      <c r="H847" t="s">
        <v>5904</v>
      </c>
      <c r="I847" t="s">
        <v>5906</v>
      </c>
      <c r="J847" t="s">
        <v>5910</v>
      </c>
    </row>
    <row r="848" spans="1:10">
      <c r="A848" t="s">
        <v>2301</v>
      </c>
      <c r="B848" s="2">
        <v>34.08</v>
      </c>
      <c r="C848" s="2">
        <v>7.58</v>
      </c>
      <c r="D848" t="s">
        <v>5905</v>
      </c>
      <c r="E848" t="s">
        <v>5904</v>
      </c>
      <c r="F848" t="s">
        <v>5904</v>
      </c>
      <c r="G848" s="4">
        <v>2</v>
      </c>
      <c r="H848" t="s">
        <v>5904</v>
      </c>
      <c r="I848" t="s">
        <v>5906</v>
      </c>
      <c r="J848" t="s">
        <v>5907</v>
      </c>
    </row>
    <row r="849" spans="1:10">
      <c r="A849" t="s">
        <v>2304</v>
      </c>
      <c r="B849" s="2">
        <v>31.35</v>
      </c>
      <c r="C849" s="2">
        <v>11</v>
      </c>
      <c r="D849" t="s">
        <v>5905</v>
      </c>
      <c r="E849" t="s">
        <v>5904</v>
      </c>
      <c r="F849" t="s">
        <v>5905</v>
      </c>
      <c r="G849" s="4">
        <v>1</v>
      </c>
      <c r="H849" t="s">
        <v>5904</v>
      </c>
      <c r="I849" t="s">
        <v>5906</v>
      </c>
      <c r="J849" t="s">
        <v>5907</v>
      </c>
    </row>
    <row r="850" spans="1:10">
      <c r="A850" t="s">
        <v>2307</v>
      </c>
      <c r="B850" s="2">
        <v>26.79</v>
      </c>
      <c r="C850" s="2">
        <v>5.0599999999999996</v>
      </c>
      <c r="D850" t="s">
        <v>5904</v>
      </c>
      <c r="E850" t="s">
        <v>5904</v>
      </c>
      <c r="F850" t="s">
        <v>5904</v>
      </c>
      <c r="G850" s="4">
        <v>1</v>
      </c>
      <c r="H850" t="s">
        <v>5904</v>
      </c>
      <c r="I850" t="s">
        <v>5909</v>
      </c>
      <c r="J850" t="s">
        <v>5910</v>
      </c>
    </row>
    <row r="851" spans="1:10">
      <c r="A851" t="s">
        <v>2309</v>
      </c>
      <c r="B851" s="2">
        <v>42.78</v>
      </c>
      <c r="C851" s="2">
        <v>6.11</v>
      </c>
      <c r="D851" t="s">
        <v>5905</v>
      </c>
      <c r="E851" t="s">
        <v>5904</v>
      </c>
      <c r="F851" t="s">
        <v>5904</v>
      </c>
      <c r="G851" s="4">
        <v>1</v>
      </c>
      <c r="H851" t="s">
        <v>5904</v>
      </c>
      <c r="I851" t="s">
        <v>5908</v>
      </c>
      <c r="J851" t="s">
        <v>5907</v>
      </c>
    </row>
    <row r="852" spans="1:10">
      <c r="A852" t="s">
        <v>2311</v>
      </c>
      <c r="B852" s="2">
        <v>46.75</v>
      </c>
      <c r="C852" s="2">
        <v>6.66</v>
      </c>
      <c r="D852" t="s">
        <v>5905</v>
      </c>
      <c r="E852" t="s">
        <v>5904</v>
      </c>
      <c r="F852" t="s">
        <v>5904</v>
      </c>
      <c r="G852" s="4">
        <v>2</v>
      </c>
      <c r="H852" t="s">
        <v>5904</v>
      </c>
      <c r="I852" t="s">
        <v>5906</v>
      </c>
      <c r="J852" t="s">
        <v>5907</v>
      </c>
    </row>
    <row r="853" spans="1:10">
      <c r="A853" t="s">
        <v>2314</v>
      </c>
      <c r="B853" s="2">
        <v>32.15</v>
      </c>
      <c r="C853" s="2">
        <v>4.0199999999999996</v>
      </c>
      <c r="D853" t="s">
        <v>5905</v>
      </c>
      <c r="E853" t="s">
        <v>5904</v>
      </c>
      <c r="F853" t="s">
        <v>5905</v>
      </c>
      <c r="G853" s="4">
        <v>1</v>
      </c>
      <c r="H853" t="s">
        <v>5904</v>
      </c>
      <c r="I853" t="s">
        <v>5909</v>
      </c>
      <c r="J853" t="s">
        <v>5907</v>
      </c>
    </row>
    <row r="854" spans="1:10">
      <c r="A854" t="s">
        <v>2316</v>
      </c>
      <c r="B854" s="2">
        <v>43.4</v>
      </c>
      <c r="C854" s="2">
        <v>8.81</v>
      </c>
      <c r="D854" t="s">
        <v>5905</v>
      </c>
      <c r="E854" t="s">
        <v>5904</v>
      </c>
      <c r="F854" t="s">
        <v>5904</v>
      </c>
      <c r="G854" s="4">
        <v>2</v>
      </c>
      <c r="H854" t="s">
        <v>5904</v>
      </c>
      <c r="I854" t="s">
        <v>5906</v>
      </c>
      <c r="J854" t="s">
        <v>5907</v>
      </c>
    </row>
    <row r="855" spans="1:10">
      <c r="A855" t="s">
        <v>2317</v>
      </c>
      <c r="B855" s="2">
        <v>31.57</v>
      </c>
      <c r="C855" s="2">
        <v>7.92</v>
      </c>
      <c r="D855" t="s">
        <v>5905</v>
      </c>
      <c r="E855" t="s">
        <v>5904</v>
      </c>
      <c r="F855" t="s">
        <v>5904</v>
      </c>
      <c r="G855" s="4">
        <v>2</v>
      </c>
      <c r="H855" t="s">
        <v>5904</v>
      </c>
      <c r="I855" t="s">
        <v>5906</v>
      </c>
      <c r="J855" t="s">
        <v>5907</v>
      </c>
    </row>
    <row r="856" spans="1:10">
      <c r="A856" t="s">
        <v>2320</v>
      </c>
      <c r="B856" s="2">
        <v>24.32</v>
      </c>
      <c r="C856" s="2">
        <v>7.48</v>
      </c>
      <c r="D856" t="s">
        <v>5904</v>
      </c>
      <c r="E856" t="s">
        <v>5904</v>
      </c>
      <c r="F856" t="s">
        <v>5904</v>
      </c>
      <c r="G856" s="4">
        <v>0</v>
      </c>
      <c r="H856" t="s">
        <v>5904</v>
      </c>
      <c r="I856" t="s">
        <v>5906</v>
      </c>
      <c r="J856" t="s">
        <v>5911</v>
      </c>
    </row>
    <row r="857" spans="1:10">
      <c r="A857" t="s">
        <v>2322</v>
      </c>
      <c r="B857" s="2">
        <v>31.07</v>
      </c>
      <c r="C857" s="2">
        <v>4.62</v>
      </c>
      <c r="D857" t="s">
        <v>5905</v>
      </c>
      <c r="E857" t="s">
        <v>5904</v>
      </c>
      <c r="F857" t="s">
        <v>5904</v>
      </c>
      <c r="G857" s="4">
        <v>2</v>
      </c>
      <c r="H857" t="s">
        <v>5904</v>
      </c>
      <c r="I857" t="s">
        <v>5909</v>
      </c>
      <c r="J857" t="s">
        <v>5907</v>
      </c>
    </row>
    <row r="858" spans="1:10">
      <c r="A858" t="s">
        <v>2325</v>
      </c>
      <c r="B858" s="2">
        <v>35.814999999999998</v>
      </c>
      <c r="C858" s="2">
        <v>8.4700000000000006</v>
      </c>
      <c r="D858" t="s">
        <v>5904</v>
      </c>
      <c r="E858" t="s">
        <v>5904</v>
      </c>
      <c r="F858" t="s">
        <v>5904</v>
      </c>
      <c r="G858" s="4">
        <v>0</v>
      </c>
      <c r="H858" t="s">
        <v>5904</v>
      </c>
      <c r="I858" t="s">
        <v>5906</v>
      </c>
      <c r="J858" t="s">
        <v>5907</v>
      </c>
    </row>
    <row r="859" spans="1:10">
      <c r="A859" t="s">
        <v>2328</v>
      </c>
      <c r="B859" s="2">
        <v>40.81</v>
      </c>
      <c r="C859" s="2">
        <v>10.58</v>
      </c>
      <c r="D859" t="s">
        <v>5905</v>
      </c>
      <c r="E859" t="s">
        <v>5904</v>
      </c>
      <c r="F859" t="s">
        <v>5904</v>
      </c>
      <c r="G859" s="4">
        <v>0</v>
      </c>
      <c r="H859" t="s">
        <v>5904</v>
      </c>
      <c r="I859" t="s">
        <v>5906</v>
      </c>
      <c r="J859" t="s">
        <v>5907</v>
      </c>
    </row>
    <row r="860" spans="1:10">
      <c r="A860" t="s">
        <v>2330</v>
      </c>
      <c r="B860" s="2">
        <v>24.605</v>
      </c>
      <c r="C860" s="2">
        <v>7.48</v>
      </c>
      <c r="D860" t="s">
        <v>5904</v>
      </c>
      <c r="E860" t="s">
        <v>5904</v>
      </c>
      <c r="F860" t="s">
        <v>5904</v>
      </c>
      <c r="G860" s="4">
        <v>0</v>
      </c>
      <c r="H860" t="s">
        <v>5904</v>
      </c>
      <c r="I860" t="s">
        <v>5906</v>
      </c>
      <c r="J860" t="s">
        <v>5911</v>
      </c>
    </row>
    <row r="861" spans="1:10">
      <c r="A861" t="s">
        <v>2333</v>
      </c>
      <c r="B861" s="2">
        <v>21.47</v>
      </c>
      <c r="C861" s="2">
        <v>7.82</v>
      </c>
      <c r="D861" t="s">
        <v>5904</v>
      </c>
      <c r="E861" t="s">
        <v>5904</v>
      </c>
      <c r="F861" t="s">
        <v>5904</v>
      </c>
      <c r="G861" s="4">
        <v>0</v>
      </c>
      <c r="H861" t="s">
        <v>5904</v>
      </c>
      <c r="I861" t="s">
        <v>5906</v>
      </c>
      <c r="J861" t="s">
        <v>5911</v>
      </c>
    </row>
    <row r="862" spans="1:10">
      <c r="A862" t="s">
        <v>2336</v>
      </c>
      <c r="B862" s="2">
        <v>52.89</v>
      </c>
      <c r="C862" s="2">
        <v>4.96</v>
      </c>
      <c r="D862" t="s">
        <v>5905</v>
      </c>
      <c r="E862" t="s">
        <v>5904</v>
      </c>
      <c r="F862" t="s">
        <v>5904</v>
      </c>
      <c r="G862" s="4">
        <v>1</v>
      </c>
      <c r="H862" t="s">
        <v>5904</v>
      </c>
      <c r="I862" t="s">
        <v>5909</v>
      </c>
      <c r="J862" t="s">
        <v>5907</v>
      </c>
    </row>
    <row r="863" spans="1:10">
      <c r="A863" t="s">
        <v>2338</v>
      </c>
      <c r="B863" s="2">
        <v>32.965000000000003</v>
      </c>
      <c r="C863" s="2">
        <v>6.15</v>
      </c>
      <c r="D863" t="s">
        <v>5905</v>
      </c>
      <c r="E863" t="s">
        <v>5904</v>
      </c>
      <c r="F863" t="s">
        <v>5904</v>
      </c>
      <c r="G863" s="4">
        <v>1</v>
      </c>
      <c r="H863" t="s">
        <v>5904</v>
      </c>
      <c r="I863" t="s">
        <v>5908</v>
      </c>
      <c r="J863" t="s">
        <v>5907</v>
      </c>
    </row>
    <row r="864" spans="1:10">
      <c r="A864" t="s">
        <v>2340</v>
      </c>
      <c r="B864" s="2">
        <v>36.799999999999997</v>
      </c>
      <c r="C864" s="2">
        <v>4.62</v>
      </c>
      <c r="D864" t="s">
        <v>5904</v>
      </c>
      <c r="E864" t="s">
        <v>5904</v>
      </c>
      <c r="F864" t="s">
        <v>5905</v>
      </c>
      <c r="G864" s="4">
        <v>1</v>
      </c>
      <c r="H864" t="s">
        <v>5904</v>
      </c>
      <c r="I864" t="s">
        <v>5909</v>
      </c>
      <c r="J864" t="s">
        <v>5907</v>
      </c>
    </row>
    <row r="865" spans="1:10">
      <c r="A865" t="s">
        <v>2343</v>
      </c>
      <c r="B865" s="2">
        <v>34.299999999999997</v>
      </c>
      <c r="C865" s="2">
        <v>4.87</v>
      </c>
      <c r="D865" t="s">
        <v>5904</v>
      </c>
      <c r="E865" t="s">
        <v>5904</v>
      </c>
      <c r="F865" t="s">
        <v>5904</v>
      </c>
      <c r="G865" s="4">
        <v>2</v>
      </c>
      <c r="H865" t="s">
        <v>5904</v>
      </c>
      <c r="I865" t="s">
        <v>5909</v>
      </c>
      <c r="J865" t="s">
        <v>5907</v>
      </c>
    </row>
    <row r="866" spans="1:10">
      <c r="A866" t="s">
        <v>2346</v>
      </c>
      <c r="B866" s="2">
        <v>35.244999999999997</v>
      </c>
      <c r="C866" s="2">
        <v>4.63</v>
      </c>
      <c r="D866" t="s">
        <v>5904</v>
      </c>
      <c r="E866" t="s">
        <v>5904</v>
      </c>
      <c r="F866" t="s">
        <v>5904</v>
      </c>
      <c r="G866" s="4">
        <v>0</v>
      </c>
      <c r="H866" t="s">
        <v>5904</v>
      </c>
      <c r="I866" t="s">
        <v>5909</v>
      </c>
      <c r="J866" t="s">
        <v>5907</v>
      </c>
    </row>
    <row r="867" spans="1:10">
      <c r="A867" t="s">
        <v>2348</v>
      </c>
      <c r="B867" s="2">
        <v>26.23</v>
      </c>
      <c r="C867" s="2">
        <v>11.93</v>
      </c>
      <c r="D867" t="s">
        <v>5904</v>
      </c>
      <c r="E867" t="s">
        <v>5904</v>
      </c>
      <c r="F867" t="s">
        <v>5904</v>
      </c>
      <c r="G867" s="4">
        <v>0</v>
      </c>
      <c r="H867" t="s">
        <v>5904</v>
      </c>
      <c r="I867" t="s">
        <v>5906</v>
      </c>
      <c r="J867" t="s">
        <v>5910</v>
      </c>
    </row>
    <row r="868" spans="1:10">
      <c r="A868" t="s">
        <v>2351</v>
      </c>
      <c r="B868" s="2">
        <v>36.1</v>
      </c>
      <c r="C868" s="2">
        <v>5.65</v>
      </c>
      <c r="D868" t="s">
        <v>5905</v>
      </c>
      <c r="E868" t="s">
        <v>5904</v>
      </c>
      <c r="F868" t="s">
        <v>5904</v>
      </c>
      <c r="G868" s="4">
        <v>2</v>
      </c>
      <c r="H868" t="s">
        <v>5904</v>
      </c>
      <c r="I868" t="s">
        <v>5909</v>
      </c>
      <c r="J868" t="s">
        <v>5907</v>
      </c>
    </row>
    <row r="869" spans="1:10">
      <c r="A869" t="s">
        <v>2354</v>
      </c>
      <c r="B869" s="2">
        <v>37.1</v>
      </c>
      <c r="C869" s="2">
        <v>11.21</v>
      </c>
      <c r="D869" t="s">
        <v>5905</v>
      </c>
      <c r="E869" t="s">
        <v>5904</v>
      </c>
      <c r="F869" t="s">
        <v>5905</v>
      </c>
      <c r="G869" s="4">
        <v>1</v>
      </c>
      <c r="H869" t="s">
        <v>5904</v>
      </c>
      <c r="I869" t="s">
        <v>5906</v>
      </c>
      <c r="J869" t="s">
        <v>5907</v>
      </c>
    </row>
    <row r="870" spans="1:10">
      <c r="A870" t="s">
        <v>2356</v>
      </c>
      <c r="B870" s="2">
        <v>27.5</v>
      </c>
      <c r="C870" s="2">
        <v>10.62</v>
      </c>
      <c r="D870" t="s">
        <v>5905</v>
      </c>
      <c r="E870" t="s">
        <v>5904</v>
      </c>
      <c r="F870" t="s">
        <v>5905</v>
      </c>
      <c r="G870" s="4">
        <v>1</v>
      </c>
      <c r="H870" t="s">
        <v>5904</v>
      </c>
      <c r="I870" t="s">
        <v>5906</v>
      </c>
      <c r="J870" t="s">
        <v>5910</v>
      </c>
    </row>
    <row r="871" spans="1:10">
      <c r="A871" t="s">
        <v>2358</v>
      </c>
      <c r="B871" s="2">
        <v>24.7</v>
      </c>
      <c r="C871" s="2">
        <v>10.7</v>
      </c>
      <c r="D871" t="s">
        <v>5905</v>
      </c>
      <c r="E871" t="s">
        <v>5904</v>
      </c>
      <c r="F871" t="s">
        <v>5905</v>
      </c>
      <c r="G871" s="4">
        <v>1</v>
      </c>
      <c r="H871" t="s">
        <v>5904</v>
      </c>
      <c r="I871" t="s">
        <v>5906</v>
      </c>
      <c r="J871" t="s">
        <v>5911</v>
      </c>
    </row>
    <row r="872" spans="1:10">
      <c r="A872" t="s">
        <v>2361</v>
      </c>
      <c r="B872" s="2">
        <v>26.78</v>
      </c>
      <c r="C872" s="2">
        <v>10.02</v>
      </c>
      <c r="D872" t="s">
        <v>5905</v>
      </c>
      <c r="E872" t="s">
        <v>5904</v>
      </c>
      <c r="F872" t="s">
        <v>5905</v>
      </c>
      <c r="G872" s="4">
        <v>1</v>
      </c>
      <c r="H872" t="s">
        <v>5904</v>
      </c>
      <c r="I872" t="s">
        <v>5906</v>
      </c>
      <c r="J872" t="s">
        <v>5910</v>
      </c>
    </row>
    <row r="873" spans="1:10">
      <c r="A873" t="s">
        <v>2364</v>
      </c>
      <c r="B873" s="2">
        <v>45.8</v>
      </c>
      <c r="C873" s="2">
        <v>4.8499999999999996</v>
      </c>
      <c r="D873" t="s">
        <v>5904</v>
      </c>
      <c r="E873" t="s">
        <v>5904</v>
      </c>
      <c r="F873" t="s">
        <v>5904</v>
      </c>
      <c r="G873" s="4">
        <v>0</v>
      </c>
      <c r="H873" t="s">
        <v>5904</v>
      </c>
      <c r="I873" t="s">
        <v>5909</v>
      </c>
      <c r="J873" t="s">
        <v>5907</v>
      </c>
    </row>
    <row r="874" spans="1:10">
      <c r="A874" t="s">
        <v>2367</v>
      </c>
      <c r="B874" s="2">
        <v>29</v>
      </c>
      <c r="C874" s="2">
        <v>4.3899999999999997</v>
      </c>
      <c r="D874" t="s">
        <v>5905</v>
      </c>
      <c r="E874" t="s">
        <v>5904</v>
      </c>
      <c r="F874" t="s">
        <v>5904</v>
      </c>
      <c r="G874" s="4">
        <v>2</v>
      </c>
      <c r="H874" t="s">
        <v>5904</v>
      </c>
      <c r="I874" t="s">
        <v>5909</v>
      </c>
      <c r="J874" t="s">
        <v>5910</v>
      </c>
    </row>
    <row r="875" spans="1:10">
      <c r="A875" t="s">
        <v>2369</v>
      </c>
      <c r="B875" s="2">
        <v>33.534999999999997</v>
      </c>
      <c r="C875" s="2">
        <v>8.24</v>
      </c>
      <c r="D875" t="s">
        <v>5905</v>
      </c>
      <c r="E875" t="s">
        <v>5904</v>
      </c>
      <c r="F875" t="s">
        <v>5904</v>
      </c>
      <c r="G875" s="4">
        <v>0</v>
      </c>
      <c r="H875" t="s">
        <v>5904</v>
      </c>
      <c r="I875" t="s">
        <v>5906</v>
      </c>
      <c r="J875" t="s">
        <v>5907</v>
      </c>
    </row>
    <row r="876" spans="1:10">
      <c r="A876" t="s">
        <v>2372</v>
      </c>
      <c r="B876" s="2">
        <v>32.774999999999999</v>
      </c>
      <c r="C876" s="2">
        <v>9.77</v>
      </c>
      <c r="D876" t="s">
        <v>5905</v>
      </c>
      <c r="E876" t="s">
        <v>5904</v>
      </c>
      <c r="F876" t="s">
        <v>5904</v>
      </c>
      <c r="G876" s="4">
        <v>0</v>
      </c>
      <c r="H876" t="s">
        <v>5904</v>
      </c>
      <c r="I876" t="s">
        <v>5906</v>
      </c>
      <c r="J876" t="s">
        <v>5907</v>
      </c>
    </row>
    <row r="877" spans="1:10">
      <c r="A877" t="s">
        <v>2375</v>
      </c>
      <c r="B877" s="2">
        <v>37.51</v>
      </c>
      <c r="C877" s="2">
        <v>5.5</v>
      </c>
      <c r="D877" t="s">
        <v>5905</v>
      </c>
      <c r="E877" t="s">
        <v>5904</v>
      </c>
      <c r="F877" t="s">
        <v>5904</v>
      </c>
      <c r="G877" s="4">
        <v>2</v>
      </c>
      <c r="H877" t="s">
        <v>5904</v>
      </c>
      <c r="I877" t="s">
        <v>5909</v>
      </c>
      <c r="J877" t="s">
        <v>5907</v>
      </c>
    </row>
    <row r="878" spans="1:10">
      <c r="A878" t="s">
        <v>2378</v>
      </c>
      <c r="B878" s="2">
        <v>39.86</v>
      </c>
      <c r="C878" s="2">
        <v>11.84</v>
      </c>
      <c r="D878" t="s">
        <v>5905</v>
      </c>
      <c r="E878" t="s">
        <v>5904</v>
      </c>
      <c r="F878" t="s">
        <v>5904</v>
      </c>
      <c r="G878" s="4">
        <v>1</v>
      </c>
      <c r="H878" t="s">
        <v>5904</v>
      </c>
      <c r="I878" t="s">
        <v>5906</v>
      </c>
      <c r="J878" t="s">
        <v>5907</v>
      </c>
    </row>
    <row r="879" spans="1:10">
      <c r="A879" t="s">
        <v>2380</v>
      </c>
      <c r="B879" s="2">
        <v>42.13</v>
      </c>
      <c r="C879" s="2">
        <v>4.66</v>
      </c>
      <c r="D879" t="s">
        <v>5904</v>
      </c>
      <c r="E879" t="s">
        <v>5904</v>
      </c>
      <c r="F879" t="s">
        <v>5904</v>
      </c>
      <c r="G879" s="4">
        <v>0</v>
      </c>
      <c r="H879" t="s">
        <v>5904</v>
      </c>
      <c r="I879" t="s">
        <v>5909</v>
      </c>
      <c r="J879" t="s">
        <v>5907</v>
      </c>
    </row>
    <row r="880" spans="1:10">
      <c r="A880" t="s">
        <v>2383</v>
      </c>
      <c r="B880" s="2">
        <v>35.99</v>
      </c>
      <c r="C880" s="2">
        <v>11.11</v>
      </c>
      <c r="D880" t="s">
        <v>5904</v>
      </c>
      <c r="E880" t="s">
        <v>5904</v>
      </c>
      <c r="F880" t="s">
        <v>5904</v>
      </c>
      <c r="G880" s="4">
        <v>0</v>
      </c>
      <c r="H880" t="s">
        <v>5904</v>
      </c>
      <c r="I880" t="s">
        <v>5906</v>
      </c>
      <c r="J880" t="s">
        <v>5907</v>
      </c>
    </row>
    <row r="881" spans="1:10">
      <c r="A881" t="s">
        <v>2386</v>
      </c>
      <c r="B881" s="2">
        <v>35.200000000000003</v>
      </c>
      <c r="C881" s="2">
        <v>7.72</v>
      </c>
      <c r="D881" t="s">
        <v>5905</v>
      </c>
      <c r="E881" t="s">
        <v>5904</v>
      </c>
      <c r="F881" t="s">
        <v>5905</v>
      </c>
      <c r="G881" s="4">
        <v>1</v>
      </c>
      <c r="H881" t="s">
        <v>5904</v>
      </c>
      <c r="I881" t="s">
        <v>5906</v>
      </c>
      <c r="J881" t="s">
        <v>5907</v>
      </c>
    </row>
    <row r="882" spans="1:10">
      <c r="A882" t="s">
        <v>2389</v>
      </c>
      <c r="B882" s="2">
        <v>29.91</v>
      </c>
      <c r="C882" s="2">
        <v>5.55</v>
      </c>
      <c r="D882" t="s">
        <v>5905</v>
      </c>
      <c r="E882" t="s">
        <v>5904</v>
      </c>
      <c r="F882" t="s">
        <v>5904</v>
      </c>
      <c r="G882" s="4">
        <v>2</v>
      </c>
      <c r="H882" t="s">
        <v>5904</v>
      </c>
      <c r="I882" t="s">
        <v>5909</v>
      </c>
      <c r="J882" t="s">
        <v>5910</v>
      </c>
    </row>
    <row r="883" spans="1:10">
      <c r="A883" t="s">
        <v>2392</v>
      </c>
      <c r="B883" s="2">
        <v>36.479999999999997</v>
      </c>
      <c r="C883" s="2">
        <v>5.05</v>
      </c>
      <c r="D883" t="s">
        <v>5905</v>
      </c>
      <c r="E883" t="s">
        <v>5904</v>
      </c>
      <c r="F883" t="s">
        <v>5904</v>
      </c>
      <c r="G883" s="4">
        <v>1</v>
      </c>
      <c r="H883" t="s">
        <v>5904</v>
      </c>
      <c r="I883" t="s">
        <v>5909</v>
      </c>
      <c r="J883" t="s">
        <v>5907</v>
      </c>
    </row>
    <row r="884" spans="1:10">
      <c r="A884" t="s">
        <v>2394</v>
      </c>
      <c r="B884" s="2">
        <v>27.5</v>
      </c>
      <c r="C884" s="2">
        <v>8.69</v>
      </c>
      <c r="D884" t="s">
        <v>5905</v>
      </c>
      <c r="E884" t="s">
        <v>5904</v>
      </c>
      <c r="F884" t="s">
        <v>5905</v>
      </c>
      <c r="G884" s="4">
        <v>1</v>
      </c>
      <c r="H884" t="s">
        <v>5904</v>
      </c>
      <c r="I884" t="s">
        <v>5906</v>
      </c>
      <c r="J884" t="s">
        <v>5910</v>
      </c>
    </row>
    <row r="885" spans="1:10">
      <c r="A885" t="s">
        <v>2397</v>
      </c>
      <c r="B885" s="2">
        <v>33.44</v>
      </c>
      <c r="C885" s="2">
        <v>5.9</v>
      </c>
      <c r="D885" t="s">
        <v>5905</v>
      </c>
      <c r="E885" t="s">
        <v>5904</v>
      </c>
      <c r="F885" t="s">
        <v>5904</v>
      </c>
      <c r="G885" s="4">
        <v>1</v>
      </c>
      <c r="H885" t="s">
        <v>5904</v>
      </c>
      <c r="I885" t="s">
        <v>5908</v>
      </c>
      <c r="J885" t="s">
        <v>5907</v>
      </c>
    </row>
    <row r="886" spans="1:10">
      <c r="A886" t="s">
        <v>2400</v>
      </c>
      <c r="B886" s="2">
        <v>28.215</v>
      </c>
      <c r="C886" s="2">
        <v>6.29</v>
      </c>
      <c r="D886" t="s">
        <v>5905</v>
      </c>
      <c r="E886" t="s">
        <v>5904</v>
      </c>
      <c r="F886" t="s">
        <v>5904</v>
      </c>
      <c r="G886" s="4">
        <v>1</v>
      </c>
      <c r="H886" t="s">
        <v>5904</v>
      </c>
      <c r="I886" t="s">
        <v>5908</v>
      </c>
      <c r="J886" t="s">
        <v>5910</v>
      </c>
    </row>
    <row r="887" spans="1:10">
      <c r="A887" t="s">
        <v>2403</v>
      </c>
      <c r="B887" s="2">
        <v>27.17</v>
      </c>
      <c r="C887" s="2">
        <v>5.84</v>
      </c>
      <c r="D887" t="s">
        <v>5905</v>
      </c>
      <c r="E887" t="s">
        <v>5904</v>
      </c>
      <c r="F887" t="s">
        <v>5904</v>
      </c>
      <c r="G887" s="4">
        <v>1</v>
      </c>
      <c r="H887" t="s">
        <v>5904</v>
      </c>
      <c r="I887" t="s">
        <v>5908</v>
      </c>
      <c r="J887" t="s">
        <v>5910</v>
      </c>
    </row>
    <row r="888" spans="1:10">
      <c r="A888" t="s">
        <v>2406</v>
      </c>
      <c r="B888" s="2">
        <v>35.380000000000003</v>
      </c>
      <c r="C888" s="2">
        <v>6.12</v>
      </c>
      <c r="D888" t="s">
        <v>5904</v>
      </c>
      <c r="E888" t="s">
        <v>5904</v>
      </c>
      <c r="F888" t="s">
        <v>5904</v>
      </c>
      <c r="G888" s="4">
        <v>0</v>
      </c>
      <c r="H888" t="s">
        <v>5904</v>
      </c>
      <c r="I888" t="s">
        <v>5908</v>
      </c>
      <c r="J888" t="s">
        <v>5907</v>
      </c>
    </row>
    <row r="889" spans="1:10">
      <c r="A889" t="s">
        <v>2409</v>
      </c>
      <c r="B889" s="2">
        <v>43.48</v>
      </c>
      <c r="C889" s="2">
        <v>6.24</v>
      </c>
      <c r="D889" t="s">
        <v>5904</v>
      </c>
      <c r="E889" t="s">
        <v>5904</v>
      </c>
      <c r="F889" t="s">
        <v>5904</v>
      </c>
      <c r="G889" s="4">
        <v>0</v>
      </c>
      <c r="H889" t="s">
        <v>5904</v>
      </c>
      <c r="I889" t="s">
        <v>5908</v>
      </c>
      <c r="J889" t="s">
        <v>5907</v>
      </c>
    </row>
    <row r="890" spans="1:10">
      <c r="A890" t="s">
        <v>2412</v>
      </c>
      <c r="B890" s="2">
        <v>41.73</v>
      </c>
      <c r="C890" s="2">
        <v>6.25</v>
      </c>
      <c r="D890" t="s">
        <v>5904</v>
      </c>
      <c r="E890" t="s">
        <v>5904</v>
      </c>
      <c r="F890" t="s">
        <v>5904</v>
      </c>
      <c r="G890" s="4">
        <v>1</v>
      </c>
      <c r="H890" t="s">
        <v>5904</v>
      </c>
      <c r="I890" t="s">
        <v>5908</v>
      </c>
      <c r="J890" t="s">
        <v>5907</v>
      </c>
    </row>
    <row r="891" spans="1:10">
      <c r="A891" t="s">
        <v>2415</v>
      </c>
      <c r="B891" s="2">
        <v>28.9</v>
      </c>
      <c r="C891" s="2">
        <v>11.96</v>
      </c>
      <c r="D891" t="s">
        <v>5904</v>
      </c>
      <c r="E891" t="s">
        <v>5904</v>
      </c>
      <c r="F891" t="s">
        <v>5904</v>
      </c>
      <c r="G891" s="4">
        <v>0</v>
      </c>
      <c r="H891" t="s">
        <v>5904</v>
      </c>
      <c r="I891" t="s">
        <v>5906</v>
      </c>
      <c r="J891" t="s">
        <v>5910</v>
      </c>
    </row>
    <row r="892" spans="1:10">
      <c r="A892" t="s">
        <v>2417</v>
      </c>
      <c r="B892" s="2">
        <v>25.74</v>
      </c>
      <c r="C892" s="2">
        <v>7.69</v>
      </c>
      <c r="D892" t="s">
        <v>5904</v>
      </c>
      <c r="E892" t="s">
        <v>5904</v>
      </c>
      <c r="F892" t="s">
        <v>5904</v>
      </c>
      <c r="G892" s="4">
        <v>0</v>
      </c>
      <c r="H892" t="s">
        <v>5904</v>
      </c>
      <c r="I892" t="s">
        <v>5906</v>
      </c>
      <c r="J892" t="s">
        <v>5910</v>
      </c>
    </row>
    <row r="893" spans="1:10">
      <c r="A893" t="s">
        <v>2420</v>
      </c>
      <c r="B893" s="2">
        <v>36.06</v>
      </c>
      <c r="C893" s="2">
        <v>8.83</v>
      </c>
      <c r="D893" t="s">
        <v>5904</v>
      </c>
      <c r="E893" t="s">
        <v>5904</v>
      </c>
      <c r="F893" t="s">
        <v>5904</v>
      </c>
      <c r="G893" s="4">
        <v>0</v>
      </c>
      <c r="H893" t="s">
        <v>5904</v>
      </c>
      <c r="I893" t="s">
        <v>5906</v>
      </c>
      <c r="J893" t="s">
        <v>5907</v>
      </c>
    </row>
    <row r="894" spans="1:10">
      <c r="A894" t="s">
        <v>2423</v>
      </c>
      <c r="B894" s="2">
        <v>43.28</v>
      </c>
      <c r="C894" s="2">
        <v>4.41</v>
      </c>
      <c r="D894" t="s">
        <v>5904</v>
      </c>
      <c r="E894" t="s">
        <v>5904</v>
      </c>
      <c r="F894" t="s">
        <v>5904</v>
      </c>
      <c r="G894" s="4">
        <v>0</v>
      </c>
      <c r="H894" t="s">
        <v>5904</v>
      </c>
      <c r="I894" t="s">
        <v>5909</v>
      </c>
      <c r="J894" t="s">
        <v>5907</v>
      </c>
    </row>
    <row r="895" spans="1:10">
      <c r="A895" t="s">
        <v>2426</v>
      </c>
      <c r="B895" s="2">
        <v>28.785</v>
      </c>
      <c r="C895" s="2">
        <v>9.1</v>
      </c>
      <c r="D895" t="s">
        <v>5905</v>
      </c>
      <c r="E895" t="s">
        <v>5904</v>
      </c>
      <c r="F895" t="s">
        <v>5905</v>
      </c>
      <c r="G895" s="4">
        <v>1</v>
      </c>
      <c r="H895" t="s">
        <v>5904</v>
      </c>
      <c r="I895" t="s">
        <v>5906</v>
      </c>
      <c r="J895" t="s">
        <v>5910</v>
      </c>
    </row>
    <row r="896" spans="1:10">
      <c r="A896" t="s">
        <v>2428</v>
      </c>
      <c r="B896" s="2">
        <v>25.46</v>
      </c>
      <c r="C896" s="2">
        <v>11.52</v>
      </c>
      <c r="D896" t="s">
        <v>5905</v>
      </c>
      <c r="E896" t="s">
        <v>5904</v>
      </c>
      <c r="F896" t="s">
        <v>5905</v>
      </c>
      <c r="G896" s="4">
        <v>1</v>
      </c>
      <c r="H896" t="s">
        <v>5904</v>
      </c>
      <c r="I896" t="s">
        <v>5906</v>
      </c>
      <c r="J896" t="s">
        <v>5910</v>
      </c>
    </row>
    <row r="897" spans="1:10">
      <c r="A897" t="s">
        <v>2431</v>
      </c>
      <c r="B897" s="2">
        <v>30.8</v>
      </c>
      <c r="C897" s="2">
        <v>10.95</v>
      </c>
      <c r="D897" t="s">
        <v>5904</v>
      </c>
      <c r="E897" t="s">
        <v>5904</v>
      </c>
      <c r="F897" t="s">
        <v>5904</v>
      </c>
      <c r="G897" s="4">
        <v>0</v>
      </c>
      <c r="H897" t="s">
        <v>5904</v>
      </c>
      <c r="I897" t="s">
        <v>5906</v>
      </c>
      <c r="J897" t="s">
        <v>5907</v>
      </c>
    </row>
    <row r="898" spans="1:10">
      <c r="A898" t="s">
        <v>2434</v>
      </c>
      <c r="B898" s="2">
        <v>28.88</v>
      </c>
      <c r="C898" s="2">
        <v>11.5</v>
      </c>
      <c r="D898" t="s">
        <v>5904</v>
      </c>
      <c r="E898" t="s">
        <v>5904</v>
      </c>
      <c r="F898" t="s">
        <v>5904</v>
      </c>
      <c r="G898" s="4">
        <v>0</v>
      </c>
      <c r="H898" t="s">
        <v>5904</v>
      </c>
      <c r="I898" t="s">
        <v>5906</v>
      </c>
      <c r="J898" t="s">
        <v>5910</v>
      </c>
    </row>
    <row r="899" spans="1:10">
      <c r="A899" t="s">
        <v>2436</v>
      </c>
      <c r="B899" s="2">
        <v>23</v>
      </c>
      <c r="C899" s="2">
        <v>9.8800000000000008</v>
      </c>
      <c r="D899" t="s">
        <v>5904</v>
      </c>
      <c r="E899" t="s">
        <v>5904</v>
      </c>
      <c r="F899" t="s">
        <v>5904</v>
      </c>
      <c r="G899" s="4">
        <v>0</v>
      </c>
      <c r="H899" t="s">
        <v>5904</v>
      </c>
      <c r="I899" t="s">
        <v>5906</v>
      </c>
      <c r="J899" t="s">
        <v>5911</v>
      </c>
    </row>
    <row r="900" spans="1:10">
      <c r="A900" t="s">
        <v>2439</v>
      </c>
      <c r="B900" s="2">
        <v>38.25</v>
      </c>
      <c r="C900" s="2">
        <v>6.2</v>
      </c>
      <c r="D900" t="s">
        <v>5904</v>
      </c>
      <c r="E900" t="s">
        <v>5904</v>
      </c>
      <c r="F900" t="s">
        <v>5904</v>
      </c>
      <c r="G900" s="4">
        <v>1</v>
      </c>
      <c r="H900" t="s">
        <v>5904</v>
      </c>
      <c r="I900" t="s">
        <v>5908</v>
      </c>
      <c r="J900" t="s">
        <v>5907</v>
      </c>
    </row>
    <row r="901" spans="1:10">
      <c r="A901" t="s">
        <v>2440</v>
      </c>
      <c r="B901" s="2">
        <v>39.25</v>
      </c>
      <c r="C901" s="2">
        <v>8.41</v>
      </c>
      <c r="D901" t="s">
        <v>5905</v>
      </c>
      <c r="E901" t="s">
        <v>5904</v>
      </c>
      <c r="F901" t="s">
        <v>5904</v>
      </c>
      <c r="G901" s="4">
        <v>1</v>
      </c>
      <c r="H901" t="s">
        <v>5904</v>
      </c>
      <c r="I901" t="s">
        <v>5906</v>
      </c>
      <c r="J901" t="s">
        <v>5907</v>
      </c>
    </row>
    <row r="902" spans="1:10">
      <c r="A902" t="s">
        <v>2442</v>
      </c>
      <c r="B902" s="2">
        <v>26.6</v>
      </c>
      <c r="C902" s="2">
        <v>5.07</v>
      </c>
      <c r="D902" t="s">
        <v>5905</v>
      </c>
      <c r="E902" t="s">
        <v>5904</v>
      </c>
      <c r="F902" t="s">
        <v>5904</v>
      </c>
      <c r="G902" s="4">
        <v>2</v>
      </c>
      <c r="H902" t="s">
        <v>5904</v>
      </c>
      <c r="I902" t="s">
        <v>5909</v>
      </c>
      <c r="J902" t="s">
        <v>5910</v>
      </c>
    </row>
    <row r="903" spans="1:10">
      <c r="A903" t="s">
        <v>2445</v>
      </c>
      <c r="B903" s="2">
        <v>35.700000000000003</v>
      </c>
      <c r="C903" s="2">
        <v>4.0599999999999996</v>
      </c>
      <c r="D903" t="s">
        <v>5904</v>
      </c>
      <c r="E903" t="s">
        <v>5904</v>
      </c>
      <c r="F903" t="s">
        <v>5905</v>
      </c>
      <c r="G903" s="4">
        <v>1</v>
      </c>
      <c r="H903" t="s">
        <v>5904</v>
      </c>
      <c r="I903" t="s">
        <v>5909</v>
      </c>
      <c r="J903" t="s">
        <v>5907</v>
      </c>
    </row>
    <row r="904" spans="1:10">
      <c r="A904" t="s">
        <v>2447</v>
      </c>
      <c r="B904" s="2">
        <v>20.100000000000001</v>
      </c>
      <c r="C904" s="2">
        <v>10.52</v>
      </c>
      <c r="D904" t="s">
        <v>5904</v>
      </c>
      <c r="E904" t="s">
        <v>5904</v>
      </c>
      <c r="F904" t="s">
        <v>5904</v>
      </c>
      <c r="G904" s="4">
        <v>0</v>
      </c>
      <c r="H904" t="s">
        <v>5904</v>
      </c>
      <c r="I904" t="s">
        <v>5906</v>
      </c>
      <c r="J904" t="s">
        <v>5911</v>
      </c>
    </row>
    <row r="905" spans="1:10">
      <c r="A905" t="s">
        <v>2450</v>
      </c>
      <c r="B905" s="2">
        <v>22.23</v>
      </c>
      <c r="C905" s="2">
        <v>9.65</v>
      </c>
      <c r="D905" t="s">
        <v>5904</v>
      </c>
      <c r="E905" t="s">
        <v>5904</v>
      </c>
      <c r="F905" t="s">
        <v>5904</v>
      </c>
      <c r="G905" s="4">
        <v>0</v>
      </c>
      <c r="H905" t="s">
        <v>5904</v>
      </c>
      <c r="I905" t="s">
        <v>5906</v>
      </c>
      <c r="J905" t="s">
        <v>5911</v>
      </c>
    </row>
    <row r="906" spans="1:10">
      <c r="A906" t="s">
        <v>2452</v>
      </c>
      <c r="B906" s="2">
        <v>36.47</v>
      </c>
      <c r="C906" s="2">
        <v>6.21</v>
      </c>
      <c r="D906" t="s">
        <v>5904</v>
      </c>
      <c r="E906" t="s">
        <v>5904</v>
      </c>
      <c r="F906" t="s">
        <v>5904</v>
      </c>
      <c r="G906" s="4">
        <v>0</v>
      </c>
      <c r="H906" t="s">
        <v>5904</v>
      </c>
      <c r="I906" t="s">
        <v>5908</v>
      </c>
      <c r="J906" t="s">
        <v>5907</v>
      </c>
    </row>
    <row r="907" spans="1:10">
      <c r="A907" t="s">
        <v>2455</v>
      </c>
      <c r="B907" s="2">
        <v>49.64</v>
      </c>
      <c r="C907" s="2">
        <v>4.76</v>
      </c>
      <c r="D907" t="s">
        <v>5904</v>
      </c>
      <c r="E907" t="s">
        <v>5904</v>
      </c>
      <c r="F907" t="s">
        <v>5905</v>
      </c>
      <c r="G907" s="4">
        <v>1</v>
      </c>
      <c r="H907" t="s">
        <v>5904</v>
      </c>
      <c r="I907" t="s">
        <v>5909</v>
      </c>
      <c r="J907" t="s">
        <v>5907</v>
      </c>
    </row>
    <row r="908" spans="1:10">
      <c r="A908" t="s">
        <v>2457</v>
      </c>
      <c r="B908" s="2">
        <v>36.799999999999997</v>
      </c>
      <c r="C908" s="2">
        <v>5.73</v>
      </c>
      <c r="D908" t="s">
        <v>5905</v>
      </c>
      <c r="E908" t="s">
        <v>5904</v>
      </c>
      <c r="F908" t="s">
        <v>5905</v>
      </c>
      <c r="G908" s="4">
        <v>1</v>
      </c>
      <c r="H908" t="s">
        <v>5904</v>
      </c>
      <c r="I908" t="s">
        <v>5908</v>
      </c>
      <c r="J908" t="s">
        <v>5907</v>
      </c>
    </row>
    <row r="909" spans="1:10">
      <c r="A909" t="s">
        <v>2460</v>
      </c>
      <c r="B909" s="2">
        <v>33.880000000000003</v>
      </c>
      <c r="C909" s="2">
        <v>10.78</v>
      </c>
      <c r="D909" t="s">
        <v>5905</v>
      </c>
      <c r="E909" t="s">
        <v>5904</v>
      </c>
      <c r="F909" t="s">
        <v>5904</v>
      </c>
      <c r="G909" s="4">
        <v>0</v>
      </c>
      <c r="H909" t="s">
        <v>5904</v>
      </c>
      <c r="I909" t="s">
        <v>5906</v>
      </c>
      <c r="J909" t="s">
        <v>5907</v>
      </c>
    </row>
    <row r="910" spans="1:10">
      <c r="A910" t="s">
        <v>2463</v>
      </c>
      <c r="B910" s="2">
        <v>32.01</v>
      </c>
      <c r="C910" s="2">
        <v>5.08</v>
      </c>
      <c r="D910" t="s">
        <v>5905</v>
      </c>
      <c r="E910" t="s">
        <v>5904</v>
      </c>
      <c r="F910" t="s">
        <v>5904</v>
      </c>
      <c r="G910" s="4">
        <v>1</v>
      </c>
      <c r="H910" t="s">
        <v>5904</v>
      </c>
      <c r="I910" t="s">
        <v>5909</v>
      </c>
      <c r="J910" t="s">
        <v>5907</v>
      </c>
    </row>
    <row r="911" spans="1:10">
      <c r="A911" t="s">
        <v>2465</v>
      </c>
      <c r="B911" s="2">
        <v>33.630000000000003</v>
      </c>
      <c r="C911" s="2">
        <v>11.39</v>
      </c>
      <c r="D911" t="s">
        <v>5904</v>
      </c>
      <c r="E911" t="s">
        <v>5904</v>
      </c>
      <c r="F911" t="s">
        <v>5904</v>
      </c>
      <c r="G911" s="4">
        <v>0</v>
      </c>
      <c r="H911" t="s">
        <v>5904</v>
      </c>
      <c r="I911" t="s">
        <v>5906</v>
      </c>
      <c r="J911" t="s">
        <v>5907</v>
      </c>
    </row>
    <row r="912" spans="1:10">
      <c r="A912" t="s">
        <v>2468</v>
      </c>
      <c r="B912" s="2">
        <v>34.865000000000002</v>
      </c>
      <c r="C912" s="2">
        <v>5.35</v>
      </c>
      <c r="D912" t="s">
        <v>5905</v>
      </c>
      <c r="E912" t="s">
        <v>5904</v>
      </c>
      <c r="F912" t="s">
        <v>5904</v>
      </c>
      <c r="G912" s="4">
        <v>1</v>
      </c>
      <c r="H912" t="s">
        <v>5904</v>
      </c>
      <c r="I912" t="s">
        <v>5909</v>
      </c>
      <c r="J912" t="s">
        <v>5907</v>
      </c>
    </row>
    <row r="913" spans="1:10">
      <c r="A913" t="s">
        <v>2471</v>
      </c>
      <c r="B913" s="2">
        <v>43.11</v>
      </c>
      <c r="C913" s="2">
        <v>5.6</v>
      </c>
      <c r="D913" t="s">
        <v>5904</v>
      </c>
      <c r="E913" t="s">
        <v>5904</v>
      </c>
      <c r="F913" t="s">
        <v>5904</v>
      </c>
      <c r="G913" s="4">
        <v>0</v>
      </c>
      <c r="H913" t="s">
        <v>5904</v>
      </c>
      <c r="I913" t="s">
        <v>5909</v>
      </c>
      <c r="J913" t="s">
        <v>5907</v>
      </c>
    </row>
    <row r="914" spans="1:10">
      <c r="A914" t="s">
        <v>2473</v>
      </c>
      <c r="B914" s="2">
        <v>30.305</v>
      </c>
      <c r="C914" s="2">
        <v>4.2699999999999996</v>
      </c>
      <c r="D914" t="s">
        <v>5905</v>
      </c>
      <c r="E914" t="s">
        <v>5904</v>
      </c>
      <c r="F914" t="s">
        <v>5904</v>
      </c>
      <c r="G914" s="4">
        <v>1</v>
      </c>
      <c r="H914" t="s">
        <v>5904</v>
      </c>
      <c r="I914" t="s">
        <v>5909</v>
      </c>
      <c r="J914" t="s">
        <v>5907</v>
      </c>
    </row>
    <row r="915" spans="1:10">
      <c r="A915" t="s">
        <v>2475</v>
      </c>
      <c r="B915" s="2">
        <v>25.175000000000001</v>
      </c>
      <c r="C915" s="2">
        <v>5.57</v>
      </c>
      <c r="D915" t="s">
        <v>5905</v>
      </c>
      <c r="E915" t="s">
        <v>5904</v>
      </c>
      <c r="F915" t="s">
        <v>5904</v>
      </c>
      <c r="G915" s="4">
        <v>1</v>
      </c>
      <c r="H915" t="s">
        <v>5904</v>
      </c>
      <c r="I915" t="s">
        <v>5909</v>
      </c>
      <c r="J915" t="s">
        <v>5910</v>
      </c>
    </row>
    <row r="916" spans="1:10">
      <c r="A916" t="s">
        <v>2477</v>
      </c>
      <c r="B916" s="2">
        <v>26.8</v>
      </c>
      <c r="C916" s="2">
        <v>5.68</v>
      </c>
      <c r="D916" t="s">
        <v>5905</v>
      </c>
      <c r="E916" t="s">
        <v>5904</v>
      </c>
      <c r="F916" t="s">
        <v>5904</v>
      </c>
      <c r="G916" s="4">
        <v>1</v>
      </c>
      <c r="H916" t="s">
        <v>5904</v>
      </c>
      <c r="I916" t="s">
        <v>5909</v>
      </c>
      <c r="J916" t="s">
        <v>5910</v>
      </c>
    </row>
    <row r="917" spans="1:10">
      <c r="A917" t="s">
        <v>2480</v>
      </c>
      <c r="B917" s="2">
        <v>21.78</v>
      </c>
      <c r="C917" s="2">
        <v>5.3</v>
      </c>
      <c r="D917" t="s">
        <v>5904</v>
      </c>
      <c r="E917" t="s">
        <v>5905</v>
      </c>
      <c r="F917" t="s">
        <v>5904</v>
      </c>
      <c r="G917" s="4">
        <v>1</v>
      </c>
      <c r="H917" t="s">
        <v>5904</v>
      </c>
      <c r="I917" t="s">
        <v>5909</v>
      </c>
      <c r="J917" t="s">
        <v>5911</v>
      </c>
    </row>
    <row r="918" spans="1:10">
      <c r="A918" t="s">
        <v>2482</v>
      </c>
      <c r="B918" s="2">
        <v>30.14</v>
      </c>
      <c r="C918" s="2">
        <v>9.4499999999999993</v>
      </c>
      <c r="D918" t="s">
        <v>5905</v>
      </c>
      <c r="E918" t="s">
        <v>5904</v>
      </c>
      <c r="F918" t="s">
        <v>5904</v>
      </c>
      <c r="G918" s="4">
        <v>0</v>
      </c>
      <c r="H918" t="s">
        <v>5904</v>
      </c>
      <c r="I918" t="s">
        <v>5906</v>
      </c>
      <c r="J918" t="s">
        <v>5907</v>
      </c>
    </row>
    <row r="919" spans="1:10">
      <c r="A919" t="s">
        <v>2485</v>
      </c>
      <c r="B919" s="2">
        <v>29.7</v>
      </c>
      <c r="C919" s="2">
        <v>6.79</v>
      </c>
      <c r="D919" t="s">
        <v>5905</v>
      </c>
      <c r="E919" t="s">
        <v>5904</v>
      </c>
      <c r="F919" t="s">
        <v>5904</v>
      </c>
      <c r="G919" s="4">
        <v>0</v>
      </c>
      <c r="H919" t="s">
        <v>5904</v>
      </c>
      <c r="I919" t="s">
        <v>5906</v>
      </c>
      <c r="J919" t="s">
        <v>5910</v>
      </c>
    </row>
    <row r="920" spans="1:10">
      <c r="A920" t="s">
        <v>2487</v>
      </c>
      <c r="B920" s="2">
        <v>32.395000000000003</v>
      </c>
      <c r="C920" s="2">
        <v>11.1</v>
      </c>
      <c r="D920" t="s">
        <v>5905</v>
      </c>
      <c r="E920" t="s">
        <v>5904</v>
      </c>
      <c r="F920" t="s">
        <v>5904</v>
      </c>
      <c r="G920" s="4">
        <v>0</v>
      </c>
      <c r="H920" t="s">
        <v>5904</v>
      </c>
      <c r="I920" t="s">
        <v>5906</v>
      </c>
      <c r="J920" t="s">
        <v>5907</v>
      </c>
    </row>
    <row r="921" spans="1:10">
      <c r="A921" t="s">
        <v>2489</v>
      </c>
      <c r="B921" s="2">
        <v>36.64</v>
      </c>
      <c r="C921" s="2">
        <v>7.26</v>
      </c>
      <c r="D921" t="s">
        <v>5904</v>
      </c>
      <c r="E921" t="s">
        <v>5904</v>
      </c>
      <c r="F921" t="s">
        <v>5904</v>
      </c>
      <c r="G921" s="4">
        <v>0</v>
      </c>
      <c r="H921" t="s">
        <v>5904</v>
      </c>
      <c r="I921" t="s">
        <v>5906</v>
      </c>
      <c r="J921" t="s">
        <v>5907</v>
      </c>
    </row>
    <row r="922" spans="1:10">
      <c r="A922" t="s">
        <v>2492</v>
      </c>
      <c r="B922" s="2">
        <v>39.049999999999997</v>
      </c>
      <c r="C922" s="2">
        <v>5.27</v>
      </c>
      <c r="D922" t="s">
        <v>5905</v>
      </c>
      <c r="E922" t="s">
        <v>5904</v>
      </c>
      <c r="F922" t="s">
        <v>5904</v>
      </c>
      <c r="G922" s="4">
        <v>1</v>
      </c>
      <c r="H922" t="s">
        <v>5904</v>
      </c>
      <c r="I922" t="s">
        <v>5909</v>
      </c>
      <c r="J922" t="s">
        <v>5907</v>
      </c>
    </row>
    <row r="923" spans="1:10">
      <c r="A923" t="s">
        <v>2495</v>
      </c>
      <c r="B923" s="2">
        <v>33.1</v>
      </c>
      <c r="C923" s="2">
        <v>5.46</v>
      </c>
      <c r="D923" t="s">
        <v>5905</v>
      </c>
      <c r="E923" t="s">
        <v>5904</v>
      </c>
      <c r="F923" t="s">
        <v>5904</v>
      </c>
      <c r="G923" s="4">
        <v>1</v>
      </c>
      <c r="H923" t="s">
        <v>5904</v>
      </c>
      <c r="I923" t="s">
        <v>5909</v>
      </c>
      <c r="J923" t="s">
        <v>5907</v>
      </c>
    </row>
    <row r="924" spans="1:10">
      <c r="A924" t="s">
        <v>2498</v>
      </c>
      <c r="B924" s="2">
        <v>31.824999999999999</v>
      </c>
      <c r="C924" s="2">
        <v>8.1300000000000008</v>
      </c>
      <c r="D924" t="s">
        <v>5904</v>
      </c>
      <c r="E924" t="s">
        <v>5904</v>
      </c>
      <c r="F924" t="s">
        <v>5904</v>
      </c>
      <c r="G924" s="4">
        <v>0</v>
      </c>
      <c r="H924" t="s">
        <v>5904</v>
      </c>
      <c r="I924" t="s">
        <v>5906</v>
      </c>
      <c r="J924" t="s">
        <v>5907</v>
      </c>
    </row>
    <row r="925" spans="1:10">
      <c r="A925" t="s">
        <v>2501</v>
      </c>
      <c r="B925" s="2">
        <v>29</v>
      </c>
      <c r="C925" s="2">
        <v>4.25</v>
      </c>
      <c r="D925" t="s">
        <v>5905</v>
      </c>
      <c r="E925" t="s">
        <v>5904</v>
      </c>
      <c r="F925" t="s">
        <v>5904</v>
      </c>
      <c r="G925" s="4">
        <v>1</v>
      </c>
      <c r="H925" t="s">
        <v>5904</v>
      </c>
      <c r="I925" t="s">
        <v>5909</v>
      </c>
      <c r="J925" t="s">
        <v>5910</v>
      </c>
    </row>
    <row r="926" spans="1:10">
      <c r="A926" t="s">
        <v>2504</v>
      </c>
      <c r="B926" s="2">
        <v>30.495000000000001</v>
      </c>
      <c r="C926" s="2">
        <v>8.68</v>
      </c>
      <c r="D926" t="s">
        <v>5904</v>
      </c>
      <c r="E926" t="s">
        <v>5904</v>
      </c>
      <c r="F926" t="s">
        <v>5904</v>
      </c>
      <c r="G926" s="4">
        <v>0</v>
      </c>
      <c r="H926" t="s">
        <v>5904</v>
      </c>
      <c r="I926" t="s">
        <v>5906</v>
      </c>
      <c r="J926" t="s">
        <v>5907</v>
      </c>
    </row>
    <row r="927" spans="1:10">
      <c r="A927" t="s">
        <v>2507</v>
      </c>
      <c r="B927" s="2">
        <v>25.2</v>
      </c>
      <c r="C927" s="2">
        <v>6.25</v>
      </c>
      <c r="D927" t="s">
        <v>5905</v>
      </c>
      <c r="E927" t="s">
        <v>5904</v>
      </c>
      <c r="F927" t="s">
        <v>5904</v>
      </c>
      <c r="G927" s="4">
        <v>1</v>
      </c>
      <c r="H927" t="s">
        <v>5904</v>
      </c>
      <c r="I927" t="s">
        <v>5908</v>
      </c>
      <c r="J927" t="s">
        <v>5910</v>
      </c>
    </row>
    <row r="928" spans="1:10">
      <c r="A928" t="s">
        <v>2510</v>
      </c>
      <c r="B928" s="2">
        <v>22.77</v>
      </c>
      <c r="C928" s="2">
        <v>4.47</v>
      </c>
      <c r="D928" t="s">
        <v>5905</v>
      </c>
      <c r="E928" t="s">
        <v>5904</v>
      </c>
      <c r="F928" t="s">
        <v>5904</v>
      </c>
      <c r="G928" s="4">
        <v>1</v>
      </c>
      <c r="H928" t="s">
        <v>5904</v>
      </c>
      <c r="I928" t="s">
        <v>5909</v>
      </c>
      <c r="J928" t="s">
        <v>5911</v>
      </c>
    </row>
    <row r="929" spans="1:10">
      <c r="A929" t="s">
        <v>2512</v>
      </c>
      <c r="B929" s="2">
        <v>23.18</v>
      </c>
      <c r="C929" s="2">
        <v>8.31</v>
      </c>
      <c r="D929" t="s">
        <v>5904</v>
      </c>
      <c r="E929" t="s">
        <v>5904</v>
      </c>
      <c r="F929" t="s">
        <v>5904</v>
      </c>
      <c r="G929" s="4">
        <v>0</v>
      </c>
      <c r="H929" t="s">
        <v>5904</v>
      </c>
      <c r="I929" t="s">
        <v>5906</v>
      </c>
      <c r="J929" t="s">
        <v>5911</v>
      </c>
    </row>
    <row r="930" spans="1:10">
      <c r="A930" t="s">
        <v>2515</v>
      </c>
      <c r="B930" s="2">
        <v>35.409999999999997</v>
      </c>
      <c r="C930" s="2">
        <v>5.68</v>
      </c>
      <c r="D930" t="s">
        <v>5904</v>
      </c>
      <c r="E930" t="s">
        <v>5904</v>
      </c>
      <c r="F930" t="s">
        <v>5904</v>
      </c>
      <c r="G930" s="4">
        <v>0</v>
      </c>
      <c r="H930" t="s">
        <v>5904</v>
      </c>
      <c r="I930" t="s">
        <v>5909</v>
      </c>
      <c r="J930" t="s">
        <v>5907</v>
      </c>
    </row>
    <row r="931" spans="1:10">
      <c r="A931" t="s">
        <v>2518</v>
      </c>
      <c r="B931" s="2">
        <v>32.11</v>
      </c>
      <c r="C931" s="2">
        <v>4.75</v>
      </c>
      <c r="D931" t="s">
        <v>5905</v>
      </c>
      <c r="E931" t="s">
        <v>5904</v>
      </c>
      <c r="F931" t="s">
        <v>5904</v>
      </c>
      <c r="G931" s="4">
        <v>2</v>
      </c>
      <c r="H931" t="s">
        <v>5904</v>
      </c>
      <c r="I931" t="s">
        <v>5909</v>
      </c>
      <c r="J931" t="s">
        <v>5907</v>
      </c>
    </row>
    <row r="932" spans="1:10">
      <c r="A932" t="s">
        <v>2521</v>
      </c>
      <c r="B932" s="2">
        <v>34.479999999999997</v>
      </c>
      <c r="C932" s="2">
        <v>6.31</v>
      </c>
      <c r="D932" t="s">
        <v>5904</v>
      </c>
      <c r="E932" t="s">
        <v>5904</v>
      </c>
      <c r="F932" t="s">
        <v>5905</v>
      </c>
      <c r="G932" s="4">
        <v>1</v>
      </c>
      <c r="H932" t="s">
        <v>5904</v>
      </c>
      <c r="I932" t="s">
        <v>5908</v>
      </c>
      <c r="J932" t="s">
        <v>5907</v>
      </c>
    </row>
    <row r="933" spans="1:10">
      <c r="A933" t="s">
        <v>2523</v>
      </c>
      <c r="B933" s="2">
        <v>34.39</v>
      </c>
      <c r="C933" s="2">
        <v>6.28</v>
      </c>
      <c r="D933" t="s">
        <v>5905</v>
      </c>
      <c r="E933" t="s">
        <v>5904</v>
      </c>
      <c r="F933" t="s">
        <v>5904</v>
      </c>
      <c r="G933" s="4">
        <v>1</v>
      </c>
      <c r="H933" t="s">
        <v>5904</v>
      </c>
      <c r="I933" t="s">
        <v>5908</v>
      </c>
      <c r="J933" t="s">
        <v>5907</v>
      </c>
    </row>
    <row r="934" spans="1:10">
      <c r="A934" t="s">
        <v>2525</v>
      </c>
      <c r="B934" s="2">
        <v>26.4</v>
      </c>
      <c r="C934" s="2">
        <v>9.2899999999999991</v>
      </c>
      <c r="D934" t="s">
        <v>5905</v>
      </c>
      <c r="E934" t="s">
        <v>5904</v>
      </c>
      <c r="F934" t="s">
        <v>5905</v>
      </c>
      <c r="G934" s="4">
        <v>1</v>
      </c>
      <c r="H934" t="s">
        <v>5904</v>
      </c>
      <c r="I934" t="s">
        <v>5906</v>
      </c>
      <c r="J934" t="s">
        <v>5910</v>
      </c>
    </row>
    <row r="935" spans="1:10">
      <c r="A935" t="s">
        <v>2528</v>
      </c>
      <c r="B935" s="2">
        <v>28.1</v>
      </c>
      <c r="C935" s="2">
        <v>5.79</v>
      </c>
      <c r="D935" t="s">
        <v>5905</v>
      </c>
      <c r="E935" t="s">
        <v>5904</v>
      </c>
      <c r="F935" t="s">
        <v>5905</v>
      </c>
      <c r="G935" s="4">
        <v>1</v>
      </c>
      <c r="H935" t="s">
        <v>5904</v>
      </c>
      <c r="I935" t="s">
        <v>5908</v>
      </c>
      <c r="J935" t="s">
        <v>5910</v>
      </c>
    </row>
    <row r="936" spans="1:10">
      <c r="A936" t="s">
        <v>2530</v>
      </c>
      <c r="B936" s="2">
        <v>27</v>
      </c>
      <c r="C936" s="2">
        <v>4.54</v>
      </c>
      <c r="D936" t="s">
        <v>5905</v>
      </c>
      <c r="E936" t="s">
        <v>5904</v>
      </c>
      <c r="F936" t="s">
        <v>5904</v>
      </c>
      <c r="G936" s="4">
        <v>1</v>
      </c>
      <c r="H936" t="s">
        <v>5904</v>
      </c>
      <c r="I936" t="s">
        <v>5909</v>
      </c>
      <c r="J936" t="s">
        <v>5910</v>
      </c>
    </row>
    <row r="937" spans="1:10">
      <c r="A937" t="s">
        <v>2533</v>
      </c>
      <c r="B937" s="2">
        <v>28.594999999999999</v>
      </c>
      <c r="C937" s="2">
        <v>4.68</v>
      </c>
      <c r="D937" t="s">
        <v>5905</v>
      </c>
      <c r="E937" t="s">
        <v>5904</v>
      </c>
      <c r="F937" t="s">
        <v>5904</v>
      </c>
      <c r="G937" s="4">
        <v>1</v>
      </c>
      <c r="H937" t="s">
        <v>5904</v>
      </c>
      <c r="I937" t="s">
        <v>5909</v>
      </c>
      <c r="J937" t="s">
        <v>5910</v>
      </c>
    </row>
    <row r="938" spans="1:10">
      <c r="A938" t="s">
        <v>2535</v>
      </c>
      <c r="B938" s="2">
        <v>36.799999999999997</v>
      </c>
      <c r="C938" s="2">
        <v>5.88</v>
      </c>
      <c r="D938" t="s">
        <v>5904</v>
      </c>
      <c r="E938" t="s">
        <v>5904</v>
      </c>
      <c r="F938" t="s">
        <v>5904</v>
      </c>
      <c r="G938" s="4">
        <v>1</v>
      </c>
      <c r="H938" t="s">
        <v>5904</v>
      </c>
      <c r="I938" t="s">
        <v>5908</v>
      </c>
      <c r="J938" t="s">
        <v>5907</v>
      </c>
    </row>
    <row r="939" spans="1:10">
      <c r="A939" t="s">
        <v>2537</v>
      </c>
      <c r="B939" s="2">
        <v>23.75</v>
      </c>
      <c r="C939" s="2">
        <v>5.42</v>
      </c>
      <c r="D939" t="s">
        <v>5905</v>
      </c>
      <c r="E939" t="s">
        <v>5904</v>
      </c>
      <c r="F939" t="s">
        <v>5905</v>
      </c>
      <c r="G939" s="4">
        <v>1</v>
      </c>
      <c r="H939" t="s">
        <v>5904</v>
      </c>
      <c r="I939" t="s">
        <v>5909</v>
      </c>
      <c r="J939" t="s">
        <v>5911</v>
      </c>
    </row>
    <row r="940" spans="1:10">
      <c r="A940" t="s">
        <v>2540</v>
      </c>
      <c r="B940" s="2">
        <v>35.619999999999997</v>
      </c>
      <c r="C940" s="2">
        <v>4.16</v>
      </c>
      <c r="D940" t="s">
        <v>5904</v>
      </c>
      <c r="E940" t="s">
        <v>5904</v>
      </c>
      <c r="F940" t="s">
        <v>5904</v>
      </c>
      <c r="G940" s="4">
        <v>0</v>
      </c>
      <c r="H940" t="s">
        <v>5904</v>
      </c>
      <c r="I940" t="s">
        <v>5909</v>
      </c>
      <c r="J940" t="s">
        <v>5907</v>
      </c>
    </row>
    <row r="941" spans="1:10">
      <c r="A941" t="s">
        <v>2543</v>
      </c>
      <c r="B941" s="2">
        <v>30.69</v>
      </c>
      <c r="C941" s="2">
        <v>7.05</v>
      </c>
      <c r="D941" t="s">
        <v>5905</v>
      </c>
      <c r="E941" t="s">
        <v>5904</v>
      </c>
      <c r="F941" t="s">
        <v>5904</v>
      </c>
      <c r="G941" s="4">
        <v>2</v>
      </c>
      <c r="H941" t="s">
        <v>5904</v>
      </c>
      <c r="I941" t="s">
        <v>5906</v>
      </c>
      <c r="J941" t="s">
        <v>5907</v>
      </c>
    </row>
    <row r="942" spans="1:10">
      <c r="A942" t="s">
        <v>2545</v>
      </c>
      <c r="B942" s="2">
        <v>35.799999999999997</v>
      </c>
      <c r="C942" s="2">
        <v>5.63</v>
      </c>
      <c r="D942" t="s">
        <v>5905</v>
      </c>
      <c r="E942" t="s">
        <v>5904</v>
      </c>
      <c r="F942" t="s">
        <v>5904</v>
      </c>
      <c r="G942" s="4">
        <v>2</v>
      </c>
      <c r="H942" t="s">
        <v>5904</v>
      </c>
      <c r="I942" t="s">
        <v>5909</v>
      </c>
      <c r="J942" t="s">
        <v>5907</v>
      </c>
    </row>
    <row r="943" spans="1:10">
      <c r="A943" t="s">
        <v>2548</v>
      </c>
      <c r="B943" s="2">
        <v>28.785</v>
      </c>
      <c r="C943" s="2">
        <v>4.24</v>
      </c>
      <c r="D943" t="s">
        <v>5905</v>
      </c>
      <c r="E943" t="s">
        <v>5904</v>
      </c>
      <c r="F943" t="s">
        <v>5904</v>
      </c>
      <c r="G943" s="4">
        <v>2</v>
      </c>
      <c r="H943" t="s">
        <v>5904</v>
      </c>
      <c r="I943" t="s">
        <v>5909</v>
      </c>
      <c r="J943" t="s">
        <v>5910</v>
      </c>
    </row>
    <row r="944" spans="1:10">
      <c r="A944" t="s">
        <v>2551</v>
      </c>
      <c r="B944" s="2">
        <v>28.594999999999999</v>
      </c>
      <c r="C944" s="2">
        <v>4.96</v>
      </c>
      <c r="D944" t="s">
        <v>5905</v>
      </c>
      <c r="E944" t="s">
        <v>5904</v>
      </c>
      <c r="F944" t="s">
        <v>5904</v>
      </c>
      <c r="G944" s="4">
        <v>2</v>
      </c>
      <c r="H944" t="s">
        <v>5904</v>
      </c>
      <c r="I944" t="s">
        <v>5909</v>
      </c>
      <c r="J944" t="s">
        <v>5910</v>
      </c>
    </row>
    <row r="945" spans="1:10">
      <c r="A945" t="s">
        <v>2554</v>
      </c>
      <c r="B945" s="2">
        <v>48.75</v>
      </c>
      <c r="C945" s="2">
        <v>4.34</v>
      </c>
      <c r="D945" t="s">
        <v>5904</v>
      </c>
      <c r="E945" t="s">
        <v>5904</v>
      </c>
      <c r="F945" t="s">
        <v>5904</v>
      </c>
      <c r="G945" s="4">
        <v>0</v>
      </c>
      <c r="H945" t="s">
        <v>5904</v>
      </c>
      <c r="I945" t="s">
        <v>5909</v>
      </c>
      <c r="J945" t="s">
        <v>5907</v>
      </c>
    </row>
    <row r="946" spans="1:10">
      <c r="A946" t="s">
        <v>2556</v>
      </c>
      <c r="B946" s="2">
        <v>28.31</v>
      </c>
      <c r="C946" s="2">
        <v>5.43</v>
      </c>
      <c r="D946" t="s">
        <v>5905</v>
      </c>
      <c r="E946" t="s">
        <v>5904</v>
      </c>
      <c r="F946" t="s">
        <v>5904</v>
      </c>
      <c r="G946" s="4">
        <v>2</v>
      </c>
      <c r="H946" t="s">
        <v>5904</v>
      </c>
      <c r="I946" t="s">
        <v>5909</v>
      </c>
      <c r="J946" t="s">
        <v>5910</v>
      </c>
    </row>
    <row r="947" spans="1:10">
      <c r="A947" t="s">
        <v>2558</v>
      </c>
      <c r="B947" s="2">
        <v>38.39</v>
      </c>
      <c r="C947" s="2">
        <v>8.33</v>
      </c>
      <c r="D947" t="s">
        <v>5905</v>
      </c>
      <c r="E947" t="s">
        <v>5904</v>
      </c>
      <c r="F947" t="s">
        <v>5904</v>
      </c>
      <c r="G947" s="4">
        <v>1</v>
      </c>
      <c r="H947" t="s">
        <v>5904</v>
      </c>
      <c r="I947" t="s">
        <v>5906</v>
      </c>
      <c r="J947" t="s">
        <v>5907</v>
      </c>
    </row>
    <row r="948" spans="1:10">
      <c r="A948" t="s">
        <v>2560</v>
      </c>
      <c r="B948" s="2">
        <v>25.87</v>
      </c>
      <c r="C948" s="2">
        <v>5.63</v>
      </c>
      <c r="D948" t="s">
        <v>5905</v>
      </c>
      <c r="E948" t="s">
        <v>5904</v>
      </c>
      <c r="F948" t="s">
        <v>5904</v>
      </c>
      <c r="G948" s="4">
        <v>1</v>
      </c>
      <c r="H948" t="s">
        <v>5904</v>
      </c>
      <c r="I948" t="s">
        <v>5909</v>
      </c>
      <c r="J948" t="s">
        <v>5910</v>
      </c>
    </row>
    <row r="949" spans="1:10">
      <c r="A949" t="s">
        <v>2562</v>
      </c>
      <c r="B949" s="2">
        <v>43.7</v>
      </c>
      <c r="C949" s="2">
        <v>7.23</v>
      </c>
      <c r="D949" t="s">
        <v>5904</v>
      </c>
      <c r="E949" t="s">
        <v>5904</v>
      </c>
      <c r="F949" t="s">
        <v>5904</v>
      </c>
      <c r="G949" s="4">
        <v>0</v>
      </c>
      <c r="H949" t="s">
        <v>5904</v>
      </c>
      <c r="I949" t="s">
        <v>5906</v>
      </c>
      <c r="J949" t="s">
        <v>5907</v>
      </c>
    </row>
    <row r="950" spans="1:10">
      <c r="A950" t="s">
        <v>2564</v>
      </c>
      <c r="B950" s="2">
        <v>40.945</v>
      </c>
      <c r="C950" s="2">
        <v>10.57</v>
      </c>
      <c r="D950" t="s">
        <v>5904</v>
      </c>
      <c r="E950" t="s">
        <v>5904</v>
      </c>
      <c r="F950" t="s">
        <v>5904</v>
      </c>
      <c r="G950" s="4">
        <v>0</v>
      </c>
      <c r="H950" t="s">
        <v>5904</v>
      </c>
      <c r="I950" t="s">
        <v>5906</v>
      </c>
      <c r="J950" t="s">
        <v>5907</v>
      </c>
    </row>
    <row r="951" spans="1:10">
      <c r="A951" t="s">
        <v>2566</v>
      </c>
      <c r="B951" s="2">
        <v>27.94</v>
      </c>
      <c r="C951" s="2">
        <v>7.92</v>
      </c>
      <c r="D951" t="s">
        <v>5904</v>
      </c>
      <c r="E951" t="s">
        <v>5904</v>
      </c>
      <c r="F951" t="s">
        <v>5904</v>
      </c>
      <c r="G951" s="4">
        <v>0</v>
      </c>
      <c r="H951" t="s">
        <v>5904</v>
      </c>
      <c r="I951" t="s">
        <v>5906</v>
      </c>
      <c r="J951" t="s">
        <v>5910</v>
      </c>
    </row>
    <row r="952" spans="1:10">
      <c r="A952" t="s">
        <v>2568</v>
      </c>
      <c r="B952" s="2">
        <v>31.9</v>
      </c>
      <c r="C952" s="2">
        <v>10.119999999999999</v>
      </c>
      <c r="D952" t="s">
        <v>5904</v>
      </c>
      <c r="E952" t="s">
        <v>5904</v>
      </c>
      <c r="F952" t="s">
        <v>5904</v>
      </c>
      <c r="G952" s="4">
        <v>2</v>
      </c>
      <c r="H952" t="s">
        <v>5904</v>
      </c>
      <c r="I952" t="s">
        <v>5906</v>
      </c>
      <c r="J952" t="s">
        <v>5907</v>
      </c>
    </row>
    <row r="953" spans="1:10">
      <c r="A953" t="s">
        <v>2571</v>
      </c>
      <c r="B953" s="2">
        <v>31.64</v>
      </c>
      <c r="C953" s="2">
        <v>7.91</v>
      </c>
      <c r="D953" t="s">
        <v>5904</v>
      </c>
      <c r="E953" t="s">
        <v>5904</v>
      </c>
      <c r="F953" t="s">
        <v>5904</v>
      </c>
      <c r="G953" s="4">
        <v>0</v>
      </c>
      <c r="H953" t="s">
        <v>5904</v>
      </c>
      <c r="I953" t="s">
        <v>5906</v>
      </c>
      <c r="J953" t="s">
        <v>5907</v>
      </c>
    </row>
    <row r="954" spans="1:10">
      <c r="A954" t="s">
        <v>2573</v>
      </c>
      <c r="B954" s="2">
        <v>46.7</v>
      </c>
      <c r="C954" s="2">
        <v>10.9</v>
      </c>
      <c r="D954" t="s">
        <v>5904</v>
      </c>
      <c r="E954" t="s">
        <v>5904</v>
      </c>
      <c r="F954" t="s">
        <v>5904</v>
      </c>
      <c r="G954" s="4">
        <v>0</v>
      </c>
      <c r="H954" t="s">
        <v>5904</v>
      </c>
      <c r="I954" t="s">
        <v>5906</v>
      </c>
      <c r="J954" t="s">
        <v>5907</v>
      </c>
    </row>
    <row r="955" spans="1:10">
      <c r="A955" t="s">
        <v>2576</v>
      </c>
      <c r="B955" s="2">
        <v>18.335000000000001</v>
      </c>
      <c r="C955" s="2">
        <v>11.83</v>
      </c>
      <c r="D955" t="s">
        <v>5904</v>
      </c>
      <c r="E955" t="s">
        <v>5904</v>
      </c>
      <c r="F955" t="s">
        <v>5904</v>
      </c>
      <c r="G955" s="4">
        <v>0</v>
      </c>
      <c r="H955" t="s">
        <v>5904</v>
      </c>
      <c r="I955" t="s">
        <v>5906</v>
      </c>
      <c r="J955" t="s">
        <v>5912</v>
      </c>
    </row>
    <row r="956" spans="1:10">
      <c r="A956" t="s">
        <v>2579</v>
      </c>
      <c r="B956" s="2">
        <v>31.24</v>
      </c>
      <c r="C956" s="2">
        <v>7.42</v>
      </c>
      <c r="D956" t="s">
        <v>5905</v>
      </c>
      <c r="E956" t="s">
        <v>5904</v>
      </c>
      <c r="F956" t="s">
        <v>5904</v>
      </c>
      <c r="G956" s="4">
        <v>2</v>
      </c>
      <c r="H956" t="s">
        <v>5904</v>
      </c>
      <c r="I956" t="s">
        <v>5906</v>
      </c>
      <c r="J956" t="s">
        <v>5907</v>
      </c>
    </row>
    <row r="957" spans="1:10">
      <c r="A957" t="s">
        <v>2581</v>
      </c>
      <c r="B957" s="2">
        <v>39.22</v>
      </c>
      <c r="C957" s="2">
        <v>5.62</v>
      </c>
      <c r="D957" t="s">
        <v>5905</v>
      </c>
      <c r="E957" t="s">
        <v>5904</v>
      </c>
      <c r="F957" t="s">
        <v>5904</v>
      </c>
      <c r="G957" s="4">
        <v>1</v>
      </c>
      <c r="H957" t="s">
        <v>5904</v>
      </c>
      <c r="I957" t="s">
        <v>5909</v>
      </c>
      <c r="J957" t="s">
        <v>5907</v>
      </c>
    </row>
    <row r="958" spans="1:10">
      <c r="A958" t="s">
        <v>2584</v>
      </c>
      <c r="B958" s="2">
        <v>24.414999999999999</v>
      </c>
      <c r="C958" s="2">
        <v>7.16</v>
      </c>
      <c r="D958" t="s">
        <v>5904</v>
      </c>
      <c r="E958" t="s">
        <v>5904</v>
      </c>
      <c r="F958" t="s">
        <v>5904</v>
      </c>
      <c r="G958" s="4">
        <v>0</v>
      </c>
      <c r="H958" t="s">
        <v>5904</v>
      </c>
      <c r="I958" t="s">
        <v>5906</v>
      </c>
      <c r="J958" t="s">
        <v>5911</v>
      </c>
    </row>
    <row r="959" spans="1:10">
      <c r="A959" t="s">
        <v>2585</v>
      </c>
      <c r="B959" s="2">
        <v>32.299999999999997</v>
      </c>
      <c r="C959" s="2">
        <v>9.89</v>
      </c>
      <c r="D959" t="s">
        <v>5904</v>
      </c>
      <c r="E959" t="s">
        <v>5904</v>
      </c>
      <c r="F959" t="s">
        <v>5904</v>
      </c>
      <c r="G959" s="4">
        <v>0</v>
      </c>
      <c r="H959" t="s">
        <v>5904</v>
      </c>
      <c r="I959" t="s">
        <v>5906</v>
      </c>
      <c r="J959" t="s">
        <v>5907</v>
      </c>
    </row>
    <row r="960" spans="1:10">
      <c r="A960" t="s">
        <v>2588</v>
      </c>
      <c r="B960" s="2">
        <v>39.94</v>
      </c>
      <c r="C960" s="2">
        <v>5.14</v>
      </c>
      <c r="D960" t="s">
        <v>5904</v>
      </c>
      <c r="E960" t="s">
        <v>5904</v>
      </c>
      <c r="F960" t="s">
        <v>5904</v>
      </c>
      <c r="G960" s="4">
        <v>0</v>
      </c>
      <c r="H960" t="s">
        <v>5904</v>
      </c>
      <c r="I960" t="s">
        <v>5909</v>
      </c>
      <c r="J960" t="s">
        <v>5907</v>
      </c>
    </row>
    <row r="961" spans="1:10">
      <c r="A961" t="s">
        <v>2591</v>
      </c>
      <c r="B961" s="2">
        <v>30</v>
      </c>
      <c r="C961" s="2">
        <v>5.61</v>
      </c>
      <c r="D961" t="s">
        <v>5905</v>
      </c>
      <c r="E961" t="s">
        <v>5904</v>
      </c>
      <c r="F961" t="s">
        <v>5905</v>
      </c>
      <c r="G961" s="4">
        <v>1</v>
      </c>
      <c r="H961" t="s">
        <v>5904</v>
      </c>
      <c r="I961" t="s">
        <v>5909</v>
      </c>
      <c r="J961" t="s">
        <v>5907</v>
      </c>
    </row>
    <row r="962" spans="1:10">
      <c r="A962" t="s">
        <v>2593</v>
      </c>
      <c r="B962" s="2">
        <v>35.340000000000003</v>
      </c>
      <c r="C962" s="2">
        <v>5.51</v>
      </c>
      <c r="D962" t="s">
        <v>5905</v>
      </c>
      <c r="E962" t="s">
        <v>5904</v>
      </c>
      <c r="F962" t="s">
        <v>5905</v>
      </c>
      <c r="G962" s="4">
        <v>1</v>
      </c>
      <c r="H962" t="s">
        <v>5904</v>
      </c>
      <c r="I962" t="s">
        <v>5909</v>
      </c>
      <c r="J962" t="s">
        <v>5907</v>
      </c>
    </row>
    <row r="963" spans="1:10">
      <c r="A963" t="s">
        <v>2595</v>
      </c>
      <c r="B963" s="2">
        <v>32.204999999999998</v>
      </c>
      <c r="C963" s="2">
        <v>8.3800000000000008</v>
      </c>
      <c r="D963" t="s">
        <v>5905</v>
      </c>
      <c r="E963" t="s">
        <v>5904</v>
      </c>
      <c r="F963" t="s">
        <v>5904</v>
      </c>
      <c r="G963" s="4">
        <v>2</v>
      </c>
      <c r="H963" t="s">
        <v>5904</v>
      </c>
      <c r="I963" t="s">
        <v>5906</v>
      </c>
      <c r="J963" t="s">
        <v>5907</v>
      </c>
    </row>
    <row r="964" spans="1:10">
      <c r="A964" t="s">
        <v>2596</v>
      </c>
      <c r="B964" s="2">
        <v>33.880000000000003</v>
      </c>
      <c r="C964" s="2">
        <v>4.68</v>
      </c>
      <c r="D964" t="s">
        <v>5904</v>
      </c>
      <c r="E964" t="s">
        <v>5905</v>
      </c>
      <c r="F964" t="s">
        <v>5904</v>
      </c>
      <c r="G964" s="4">
        <v>1</v>
      </c>
      <c r="H964" t="s">
        <v>5904</v>
      </c>
      <c r="I964" t="s">
        <v>5909</v>
      </c>
      <c r="J964" t="s">
        <v>5907</v>
      </c>
    </row>
    <row r="965" spans="1:10">
      <c r="A965" t="s">
        <v>2599</v>
      </c>
      <c r="B965" s="2">
        <v>26.63</v>
      </c>
      <c r="C965" s="2">
        <v>4.3600000000000003</v>
      </c>
      <c r="D965" t="s">
        <v>5905</v>
      </c>
      <c r="E965" t="s">
        <v>5904</v>
      </c>
      <c r="F965" t="s">
        <v>5904</v>
      </c>
      <c r="G965" s="4">
        <v>2</v>
      </c>
      <c r="H965" t="s">
        <v>5904</v>
      </c>
      <c r="I965" t="s">
        <v>5909</v>
      </c>
      <c r="J965" t="s">
        <v>5910</v>
      </c>
    </row>
    <row r="966" spans="1:10">
      <c r="A966" t="s">
        <v>2602</v>
      </c>
      <c r="B966" s="2">
        <v>28.7</v>
      </c>
      <c r="C966" s="2">
        <v>7.74</v>
      </c>
      <c r="D966" t="s">
        <v>5904</v>
      </c>
      <c r="E966" t="s">
        <v>5904</v>
      </c>
      <c r="F966" t="s">
        <v>5904</v>
      </c>
      <c r="G966" s="4">
        <v>0</v>
      </c>
      <c r="H966" t="s">
        <v>5904</v>
      </c>
      <c r="I966" t="s">
        <v>5906</v>
      </c>
      <c r="J966" t="s">
        <v>5910</v>
      </c>
    </row>
    <row r="967" spans="1:10">
      <c r="A967" t="s">
        <v>2605</v>
      </c>
      <c r="B967" s="2">
        <v>25.65</v>
      </c>
      <c r="C967" s="2">
        <v>4.05</v>
      </c>
      <c r="D967" t="s">
        <v>5905</v>
      </c>
      <c r="E967" t="s">
        <v>5904</v>
      </c>
      <c r="F967" t="s">
        <v>5904</v>
      </c>
      <c r="G967" s="4">
        <v>2</v>
      </c>
      <c r="H967" t="s">
        <v>5904</v>
      </c>
      <c r="I967" t="s">
        <v>5909</v>
      </c>
      <c r="J967" t="s">
        <v>5910</v>
      </c>
    </row>
    <row r="968" spans="1:10">
      <c r="A968" t="s">
        <v>2608</v>
      </c>
      <c r="B968" s="2">
        <v>36.384999999999998</v>
      </c>
      <c r="C968" s="2">
        <v>11.49</v>
      </c>
      <c r="D968" t="s">
        <v>5904</v>
      </c>
      <c r="E968" t="s">
        <v>5904</v>
      </c>
      <c r="F968" t="s">
        <v>5904</v>
      </c>
      <c r="G968" s="4">
        <v>0</v>
      </c>
      <c r="H968" t="s">
        <v>5904</v>
      </c>
      <c r="I968" t="s">
        <v>5906</v>
      </c>
      <c r="J968" t="s">
        <v>5907</v>
      </c>
    </row>
    <row r="969" spans="1:10">
      <c r="A969" t="s">
        <v>2611</v>
      </c>
      <c r="B969" s="2">
        <v>34.69</v>
      </c>
      <c r="C969" s="2">
        <v>5.65</v>
      </c>
      <c r="D969" t="s">
        <v>5904</v>
      </c>
      <c r="E969" t="s">
        <v>5904</v>
      </c>
      <c r="F969" t="s">
        <v>5904</v>
      </c>
      <c r="G969" s="4">
        <v>0</v>
      </c>
      <c r="H969" t="s">
        <v>5904</v>
      </c>
      <c r="I969" t="s">
        <v>5909</v>
      </c>
      <c r="J969" t="s">
        <v>5907</v>
      </c>
    </row>
    <row r="970" spans="1:10">
      <c r="A970" t="s">
        <v>2613</v>
      </c>
      <c r="B970" s="2">
        <v>37.68</v>
      </c>
      <c r="C970" s="2">
        <v>4.29</v>
      </c>
      <c r="D970" t="s">
        <v>5905</v>
      </c>
      <c r="E970" t="s">
        <v>5904</v>
      </c>
      <c r="F970" t="s">
        <v>5904</v>
      </c>
      <c r="G970" s="4">
        <v>0</v>
      </c>
      <c r="H970" t="s">
        <v>5904</v>
      </c>
      <c r="I970" t="s">
        <v>5909</v>
      </c>
      <c r="J970" t="s">
        <v>5907</v>
      </c>
    </row>
    <row r="971" spans="1:10">
      <c r="A971" t="s">
        <v>2615</v>
      </c>
      <c r="B971" s="2">
        <v>35.49</v>
      </c>
      <c r="C971" s="2">
        <v>4.74</v>
      </c>
      <c r="D971" t="s">
        <v>5905</v>
      </c>
      <c r="E971" t="s">
        <v>5904</v>
      </c>
      <c r="F971" t="s">
        <v>5905</v>
      </c>
      <c r="G971" s="4">
        <v>1</v>
      </c>
      <c r="H971" t="s">
        <v>5904</v>
      </c>
      <c r="I971" t="s">
        <v>5909</v>
      </c>
      <c r="J971" t="s">
        <v>5907</v>
      </c>
    </row>
    <row r="972" spans="1:10">
      <c r="A972" t="s">
        <v>2618</v>
      </c>
      <c r="B972" s="2">
        <v>44.7</v>
      </c>
      <c r="C972" s="2">
        <v>7.6</v>
      </c>
      <c r="D972" t="s">
        <v>5905</v>
      </c>
      <c r="E972" t="s">
        <v>5904</v>
      </c>
      <c r="F972" t="s">
        <v>5904</v>
      </c>
      <c r="G972" s="4">
        <v>2</v>
      </c>
      <c r="H972" t="s">
        <v>5904</v>
      </c>
      <c r="I972" t="s">
        <v>5906</v>
      </c>
      <c r="J972" t="s">
        <v>5907</v>
      </c>
    </row>
    <row r="973" spans="1:10">
      <c r="A973" t="s">
        <v>2620</v>
      </c>
      <c r="B973" s="2">
        <v>38.380000000000003</v>
      </c>
      <c r="C973" s="2">
        <v>8.5</v>
      </c>
      <c r="D973" t="s">
        <v>5905</v>
      </c>
      <c r="E973" t="s">
        <v>5904</v>
      </c>
      <c r="F973" t="s">
        <v>5904</v>
      </c>
      <c r="G973" s="4">
        <v>2</v>
      </c>
      <c r="H973" t="s">
        <v>5904</v>
      </c>
      <c r="I973" t="s">
        <v>5906</v>
      </c>
      <c r="J973" t="s">
        <v>5907</v>
      </c>
    </row>
    <row r="974" spans="1:10">
      <c r="A974" t="s">
        <v>2623</v>
      </c>
      <c r="B974" s="2">
        <v>35.244999999999997</v>
      </c>
      <c r="C974" s="2">
        <v>11.22</v>
      </c>
      <c r="D974" t="s">
        <v>5905</v>
      </c>
      <c r="E974" t="s">
        <v>5904</v>
      </c>
      <c r="F974" t="s">
        <v>5904</v>
      </c>
      <c r="G974" s="4">
        <v>0</v>
      </c>
      <c r="H974" t="s">
        <v>5904</v>
      </c>
      <c r="I974" t="s">
        <v>5906</v>
      </c>
      <c r="J974" t="s">
        <v>5907</v>
      </c>
    </row>
    <row r="975" spans="1:10">
      <c r="A975" t="s">
        <v>2625</v>
      </c>
      <c r="B975" s="2">
        <v>49.84</v>
      </c>
      <c r="C975" s="2">
        <v>5.0999999999999996</v>
      </c>
      <c r="D975" t="s">
        <v>5905</v>
      </c>
      <c r="E975" t="s">
        <v>5904</v>
      </c>
      <c r="F975" t="s">
        <v>5905</v>
      </c>
      <c r="G975" s="4">
        <v>1</v>
      </c>
      <c r="H975" t="s">
        <v>5904</v>
      </c>
      <c r="I975" t="s">
        <v>5909</v>
      </c>
      <c r="J975" t="s">
        <v>5907</v>
      </c>
    </row>
    <row r="976" spans="1:10">
      <c r="A976" t="s">
        <v>2627</v>
      </c>
      <c r="B976" s="2">
        <v>49.06</v>
      </c>
      <c r="C976" s="2">
        <v>5.43</v>
      </c>
      <c r="D976" t="s">
        <v>5905</v>
      </c>
      <c r="E976" t="s">
        <v>5904</v>
      </c>
      <c r="F976" t="s">
        <v>5904</v>
      </c>
      <c r="G976" s="4">
        <v>1</v>
      </c>
      <c r="H976" t="s">
        <v>5904</v>
      </c>
      <c r="I976" t="s">
        <v>5909</v>
      </c>
      <c r="J976" t="s">
        <v>5907</v>
      </c>
    </row>
    <row r="977" spans="1:10">
      <c r="A977" t="s">
        <v>2629</v>
      </c>
      <c r="B977" s="2">
        <v>30.88</v>
      </c>
      <c r="C977" s="2">
        <v>5.82</v>
      </c>
      <c r="D977" t="s">
        <v>5904</v>
      </c>
      <c r="E977" t="s">
        <v>5904</v>
      </c>
      <c r="F977" t="s">
        <v>5904</v>
      </c>
      <c r="G977" s="4">
        <v>2</v>
      </c>
      <c r="H977" t="s">
        <v>5904</v>
      </c>
      <c r="I977" t="s">
        <v>5908</v>
      </c>
      <c r="J977" t="s">
        <v>5907</v>
      </c>
    </row>
    <row r="978" spans="1:10">
      <c r="A978" t="s">
        <v>2632</v>
      </c>
      <c r="B978" s="2">
        <v>33.35</v>
      </c>
      <c r="C978" s="2">
        <v>6.05</v>
      </c>
      <c r="D978" t="s">
        <v>5904</v>
      </c>
      <c r="E978" t="s">
        <v>5904</v>
      </c>
      <c r="F978" t="s">
        <v>5905</v>
      </c>
      <c r="G978" s="4">
        <v>1</v>
      </c>
      <c r="H978" t="s">
        <v>5904</v>
      </c>
      <c r="I978" t="s">
        <v>5908</v>
      </c>
      <c r="J978" t="s">
        <v>5907</v>
      </c>
    </row>
    <row r="979" spans="1:10">
      <c r="A979" t="s">
        <v>2634</v>
      </c>
      <c r="B979" s="2">
        <v>38</v>
      </c>
      <c r="C979" s="2">
        <v>6.38</v>
      </c>
      <c r="D979" t="s">
        <v>5905</v>
      </c>
      <c r="E979" t="s">
        <v>5904</v>
      </c>
      <c r="F979" t="s">
        <v>5904</v>
      </c>
      <c r="G979" s="4">
        <v>1</v>
      </c>
      <c r="H979" t="s">
        <v>5904</v>
      </c>
      <c r="I979" t="s">
        <v>5908</v>
      </c>
      <c r="J979" t="s">
        <v>5907</v>
      </c>
    </row>
    <row r="980" spans="1:10">
      <c r="A980" t="s">
        <v>2636</v>
      </c>
      <c r="B980" s="2">
        <v>36.08</v>
      </c>
      <c r="C980" s="2">
        <v>5.73</v>
      </c>
      <c r="D980" t="s">
        <v>5905</v>
      </c>
      <c r="E980" t="s">
        <v>5904</v>
      </c>
      <c r="F980" t="s">
        <v>5904</v>
      </c>
      <c r="G980" s="4">
        <v>1</v>
      </c>
      <c r="H980" t="s">
        <v>5904</v>
      </c>
      <c r="I980" t="s">
        <v>5908</v>
      </c>
      <c r="J980" t="s">
        <v>5907</v>
      </c>
    </row>
    <row r="981" spans="1:10">
      <c r="A981" t="s">
        <v>2638</v>
      </c>
      <c r="B981" s="2">
        <v>35.700000000000003</v>
      </c>
      <c r="C981" s="2">
        <v>5.47</v>
      </c>
      <c r="D981" t="s">
        <v>5905</v>
      </c>
      <c r="E981" t="s">
        <v>5904</v>
      </c>
      <c r="F981" t="s">
        <v>5904</v>
      </c>
      <c r="G981" s="4">
        <v>1</v>
      </c>
      <c r="H981" t="s">
        <v>5904</v>
      </c>
      <c r="I981" t="s">
        <v>5909</v>
      </c>
      <c r="J981" t="s">
        <v>5907</v>
      </c>
    </row>
    <row r="982" spans="1:10">
      <c r="A982" t="s">
        <v>2640</v>
      </c>
      <c r="B982" s="2">
        <v>34.01</v>
      </c>
      <c r="C982" s="2">
        <v>11.3</v>
      </c>
      <c r="D982" t="s">
        <v>5904</v>
      </c>
      <c r="E982" t="s">
        <v>5904</v>
      </c>
      <c r="F982" t="s">
        <v>5904</v>
      </c>
      <c r="G982" s="4">
        <v>0</v>
      </c>
      <c r="H982" t="s">
        <v>5904</v>
      </c>
      <c r="I982" t="s">
        <v>5906</v>
      </c>
      <c r="J982" t="s">
        <v>5907</v>
      </c>
    </row>
    <row r="983" spans="1:10">
      <c r="A983" t="s">
        <v>2642</v>
      </c>
      <c r="B983" s="2">
        <v>31.54</v>
      </c>
      <c r="C983" s="2">
        <v>6.72</v>
      </c>
      <c r="D983" t="s">
        <v>5904</v>
      </c>
      <c r="E983" t="s">
        <v>5904</v>
      </c>
      <c r="F983" t="s">
        <v>5904</v>
      </c>
      <c r="G983" s="4">
        <v>0</v>
      </c>
      <c r="H983" t="s">
        <v>5904</v>
      </c>
      <c r="I983" t="s">
        <v>5906</v>
      </c>
      <c r="J983" t="s">
        <v>5907</v>
      </c>
    </row>
    <row r="984" spans="1:10">
      <c r="A984" t="s">
        <v>2645</v>
      </c>
      <c r="B984" s="2">
        <v>23.3</v>
      </c>
      <c r="C984" s="2">
        <v>5.36</v>
      </c>
      <c r="D984" t="s">
        <v>5905</v>
      </c>
      <c r="E984" t="s">
        <v>5904</v>
      </c>
      <c r="F984" t="s">
        <v>5904</v>
      </c>
      <c r="G984" s="4">
        <v>1</v>
      </c>
      <c r="H984" t="s">
        <v>5904</v>
      </c>
      <c r="I984" t="s">
        <v>5909</v>
      </c>
      <c r="J984" t="s">
        <v>5911</v>
      </c>
    </row>
    <row r="985" spans="1:10">
      <c r="A985" t="s">
        <v>2647</v>
      </c>
      <c r="B985" s="2">
        <v>27.75</v>
      </c>
      <c r="C985" s="2">
        <v>9.8800000000000008</v>
      </c>
      <c r="D985" t="s">
        <v>5904</v>
      </c>
      <c r="E985" t="s">
        <v>5904</v>
      </c>
      <c r="F985" t="s">
        <v>5904</v>
      </c>
      <c r="G985" s="4">
        <v>0</v>
      </c>
      <c r="H985" t="s">
        <v>5904</v>
      </c>
      <c r="I985" t="s">
        <v>5906</v>
      </c>
      <c r="J985" t="s">
        <v>5910</v>
      </c>
    </row>
    <row r="986" spans="1:10">
      <c r="A986" t="s">
        <v>2650</v>
      </c>
      <c r="B986" s="2">
        <v>42.46</v>
      </c>
      <c r="C986" s="2">
        <v>4.1100000000000003</v>
      </c>
      <c r="D986" t="s">
        <v>5904</v>
      </c>
      <c r="E986" t="s">
        <v>5904</v>
      </c>
      <c r="F986" t="s">
        <v>5904</v>
      </c>
      <c r="G986" s="4">
        <v>0</v>
      </c>
      <c r="H986" t="s">
        <v>5904</v>
      </c>
      <c r="I986" t="s">
        <v>5909</v>
      </c>
      <c r="J986" t="s">
        <v>5907</v>
      </c>
    </row>
    <row r="987" spans="1:10">
      <c r="A987" t="s">
        <v>2653</v>
      </c>
      <c r="B987" s="2">
        <v>54.47</v>
      </c>
      <c r="C987" s="2">
        <v>7.48</v>
      </c>
      <c r="D987" t="s">
        <v>5904</v>
      </c>
      <c r="E987" t="s">
        <v>5904</v>
      </c>
      <c r="F987" t="s">
        <v>5904</v>
      </c>
      <c r="G987" s="4">
        <v>0</v>
      </c>
      <c r="H987" t="s">
        <v>5904</v>
      </c>
      <c r="I987" t="s">
        <v>5906</v>
      </c>
      <c r="J987" t="s">
        <v>5907</v>
      </c>
    </row>
    <row r="988" spans="1:10">
      <c r="A988" t="s">
        <v>2656</v>
      </c>
      <c r="B988" s="2">
        <v>24.93</v>
      </c>
      <c r="C988" s="2">
        <v>9.18</v>
      </c>
      <c r="D988" t="s">
        <v>5905</v>
      </c>
      <c r="E988" t="s">
        <v>5904</v>
      </c>
      <c r="F988" t="s">
        <v>5905</v>
      </c>
      <c r="G988" s="4">
        <v>1</v>
      </c>
      <c r="H988" t="s">
        <v>5904</v>
      </c>
      <c r="I988" t="s">
        <v>5906</v>
      </c>
      <c r="J988" t="s">
        <v>5911</v>
      </c>
    </row>
    <row r="989" spans="1:10">
      <c r="A989" t="s">
        <v>2657</v>
      </c>
      <c r="B989" s="2">
        <v>48.12</v>
      </c>
      <c r="C989" s="2">
        <v>4.51</v>
      </c>
      <c r="D989" t="s">
        <v>5905</v>
      </c>
      <c r="E989" t="s">
        <v>5904</v>
      </c>
      <c r="F989" t="s">
        <v>5904</v>
      </c>
      <c r="G989" s="4">
        <v>1</v>
      </c>
      <c r="H989" t="s">
        <v>5904</v>
      </c>
      <c r="I989" t="s">
        <v>5909</v>
      </c>
      <c r="J989" t="s">
        <v>5907</v>
      </c>
    </row>
    <row r="990" spans="1:10">
      <c r="A990" t="s">
        <v>2659</v>
      </c>
      <c r="B990" s="2">
        <v>24.91</v>
      </c>
      <c r="C990" s="2">
        <v>7.33</v>
      </c>
      <c r="D990" t="s">
        <v>5905</v>
      </c>
      <c r="E990" t="s">
        <v>5904</v>
      </c>
      <c r="F990" t="s">
        <v>5905</v>
      </c>
      <c r="G990" s="4">
        <v>1</v>
      </c>
      <c r="H990" t="s">
        <v>5904</v>
      </c>
      <c r="I990" t="s">
        <v>5906</v>
      </c>
      <c r="J990" t="s">
        <v>5911</v>
      </c>
    </row>
    <row r="991" spans="1:10">
      <c r="A991" t="s">
        <v>2662</v>
      </c>
      <c r="B991" s="2">
        <v>27.645</v>
      </c>
      <c r="C991" s="2">
        <v>10.56</v>
      </c>
      <c r="D991" t="s">
        <v>5904</v>
      </c>
      <c r="E991" t="s">
        <v>5904</v>
      </c>
      <c r="F991" t="s">
        <v>5904</v>
      </c>
      <c r="G991" s="4">
        <v>0</v>
      </c>
      <c r="H991" t="s">
        <v>5904</v>
      </c>
      <c r="I991" t="s">
        <v>5906</v>
      </c>
      <c r="J991" t="s">
        <v>5910</v>
      </c>
    </row>
    <row r="992" spans="1:10">
      <c r="A992" t="s">
        <v>2664</v>
      </c>
      <c r="B992" s="2">
        <v>33.700000000000003</v>
      </c>
      <c r="C992" s="2">
        <v>4.01</v>
      </c>
      <c r="D992" t="s">
        <v>5904</v>
      </c>
      <c r="E992" t="s">
        <v>5904</v>
      </c>
      <c r="F992" t="s">
        <v>5904</v>
      </c>
      <c r="G992" s="4">
        <v>2</v>
      </c>
      <c r="H992" t="s">
        <v>5904</v>
      </c>
      <c r="I992" t="s">
        <v>5909</v>
      </c>
      <c r="J992" t="s">
        <v>5907</v>
      </c>
    </row>
    <row r="993" spans="1:10">
      <c r="A993" t="s">
        <v>2667</v>
      </c>
      <c r="B993" s="2">
        <v>38.93</v>
      </c>
      <c r="C993" s="2">
        <v>5.64</v>
      </c>
      <c r="D993" t="s">
        <v>5905</v>
      </c>
      <c r="E993" t="s">
        <v>5904</v>
      </c>
      <c r="F993" t="s">
        <v>5904</v>
      </c>
      <c r="G993" s="4">
        <v>1</v>
      </c>
      <c r="H993" t="s">
        <v>5904</v>
      </c>
      <c r="I993" t="s">
        <v>5909</v>
      </c>
      <c r="J993" t="s">
        <v>5907</v>
      </c>
    </row>
    <row r="994" spans="1:10">
      <c r="A994" t="s">
        <v>2669</v>
      </c>
      <c r="B994" s="2">
        <v>32.774999999999999</v>
      </c>
      <c r="C994" s="2">
        <v>8.02</v>
      </c>
      <c r="D994" t="s">
        <v>5905</v>
      </c>
      <c r="E994" t="s">
        <v>5904</v>
      </c>
      <c r="F994" t="s">
        <v>5904</v>
      </c>
      <c r="G994" s="4">
        <v>2</v>
      </c>
      <c r="H994" t="s">
        <v>5904</v>
      </c>
      <c r="I994" t="s">
        <v>5906</v>
      </c>
      <c r="J994" t="s">
        <v>5907</v>
      </c>
    </row>
    <row r="995" spans="1:10">
      <c r="A995" t="s">
        <v>2672</v>
      </c>
      <c r="B995" s="2">
        <v>29.83</v>
      </c>
      <c r="C995" s="2">
        <v>7.2</v>
      </c>
      <c r="D995" t="s">
        <v>5905</v>
      </c>
      <c r="E995" t="s">
        <v>5904</v>
      </c>
      <c r="F995" t="s">
        <v>5904</v>
      </c>
      <c r="G995" s="4">
        <v>0</v>
      </c>
      <c r="H995" t="s">
        <v>5904</v>
      </c>
      <c r="I995" t="s">
        <v>5906</v>
      </c>
      <c r="J995" t="s">
        <v>5910</v>
      </c>
    </row>
    <row r="996" spans="1:10">
      <c r="A996" t="s">
        <v>2675</v>
      </c>
      <c r="B996" s="2">
        <v>28.31</v>
      </c>
      <c r="C996" s="2">
        <v>4.55</v>
      </c>
      <c r="D996" t="s">
        <v>5904</v>
      </c>
      <c r="E996" t="s">
        <v>5905</v>
      </c>
      <c r="F996" t="s">
        <v>5904</v>
      </c>
      <c r="G996" s="4">
        <v>1</v>
      </c>
      <c r="H996" t="s">
        <v>5904</v>
      </c>
      <c r="I996" t="s">
        <v>5909</v>
      </c>
      <c r="J996" t="s">
        <v>5910</v>
      </c>
    </row>
    <row r="997" spans="1:10">
      <c r="A997" t="s">
        <v>2677</v>
      </c>
      <c r="B997" s="2">
        <v>29.79</v>
      </c>
      <c r="C997" s="2">
        <v>9.0299999999999994</v>
      </c>
      <c r="D997" t="s">
        <v>5904</v>
      </c>
      <c r="E997" t="s">
        <v>5904</v>
      </c>
      <c r="F997" t="s">
        <v>5904</v>
      </c>
      <c r="G997" s="4">
        <v>0</v>
      </c>
      <c r="H997" t="s">
        <v>5904</v>
      </c>
      <c r="I997" t="s">
        <v>5906</v>
      </c>
      <c r="J997" t="s">
        <v>5910</v>
      </c>
    </row>
    <row r="998" spans="1:10">
      <c r="A998" t="s">
        <v>2680</v>
      </c>
      <c r="B998" s="2">
        <v>36.6</v>
      </c>
      <c r="C998" s="2">
        <v>5.2</v>
      </c>
      <c r="D998" t="s">
        <v>5905</v>
      </c>
      <c r="E998" t="s">
        <v>5904</v>
      </c>
      <c r="F998" t="s">
        <v>5905</v>
      </c>
      <c r="G998" s="4">
        <v>1</v>
      </c>
      <c r="H998" t="s">
        <v>5904</v>
      </c>
      <c r="I998" t="s">
        <v>5909</v>
      </c>
      <c r="J998" t="s">
        <v>5907</v>
      </c>
    </row>
    <row r="999" spans="1:10">
      <c r="A999" t="s">
        <v>2682</v>
      </c>
      <c r="B999" s="2">
        <v>35.93</v>
      </c>
      <c r="C999" s="2">
        <v>8.3000000000000007</v>
      </c>
      <c r="D999" t="s">
        <v>5905</v>
      </c>
      <c r="E999" t="s">
        <v>5904</v>
      </c>
      <c r="F999" t="s">
        <v>5904</v>
      </c>
      <c r="G999" s="4">
        <v>0</v>
      </c>
      <c r="H999" t="s">
        <v>5904</v>
      </c>
      <c r="I999" t="s">
        <v>5906</v>
      </c>
      <c r="J999" t="s">
        <v>5907</v>
      </c>
    </row>
    <row r="1000" spans="1:10">
      <c r="A1000" t="s">
        <v>2684</v>
      </c>
      <c r="B1000" s="2">
        <v>28.6</v>
      </c>
      <c r="C1000" s="2">
        <v>5.56</v>
      </c>
      <c r="D1000" t="s">
        <v>5905</v>
      </c>
      <c r="E1000" t="s">
        <v>5904</v>
      </c>
      <c r="F1000" t="s">
        <v>5905</v>
      </c>
      <c r="G1000" s="4">
        <v>1</v>
      </c>
      <c r="H1000" t="s">
        <v>5904</v>
      </c>
      <c r="I1000" t="s">
        <v>5909</v>
      </c>
      <c r="J1000" t="s">
        <v>5910</v>
      </c>
    </row>
    <row r="1001" spans="1:10">
      <c r="A1001" t="s">
        <v>2686</v>
      </c>
      <c r="B1001" s="2">
        <v>39.17</v>
      </c>
      <c r="C1001" s="2">
        <v>4.1500000000000004</v>
      </c>
      <c r="D1001" t="s">
        <v>5904</v>
      </c>
      <c r="E1001" t="s">
        <v>5904</v>
      </c>
      <c r="F1001" t="s">
        <v>5904</v>
      </c>
      <c r="G1001" s="4">
        <v>0</v>
      </c>
      <c r="H1001" t="s">
        <v>5904</v>
      </c>
      <c r="I1001" t="s">
        <v>5909</v>
      </c>
      <c r="J1001" t="s">
        <v>5907</v>
      </c>
    </row>
    <row r="1002" spans="1:10">
      <c r="A1002" t="s">
        <v>2689</v>
      </c>
      <c r="B1002" s="2">
        <v>26.41</v>
      </c>
      <c r="C1002" s="2">
        <v>5.99</v>
      </c>
      <c r="D1002" t="s">
        <v>5905</v>
      </c>
      <c r="E1002" t="s">
        <v>5904</v>
      </c>
      <c r="F1002" t="s">
        <v>5905</v>
      </c>
      <c r="G1002" s="4">
        <v>1</v>
      </c>
      <c r="H1002" t="s">
        <v>5904</v>
      </c>
      <c r="I1002" t="s">
        <v>5908</v>
      </c>
      <c r="J1002" t="s">
        <v>5910</v>
      </c>
    </row>
    <row r="1003" spans="1:10">
      <c r="A1003" t="s">
        <v>2691</v>
      </c>
      <c r="B1003" s="2">
        <v>30.63</v>
      </c>
      <c r="C1003" s="2">
        <v>5.8</v>
      </c>
      <c r="D1003" t="s">
        <v>5905</v>
      </c>
      <c r="E1003" t="s">
        <v>5904</v>
      </c>
      <c r="F1003" t="s">
        <v>5904</v>
      </c>
      <c r="G1003" s="4">
        <v>0</v>
      </c>
      <c r="H1003" t="s">
        <v>5904</v>
      </c>
      <c r="I1003" t="s">
        <v>5908</v>
      </c>
      <c r="J1003" t="s">
        <v>5907</v>
      </c>
    </row>
    <row r="1004" spans="1:10">
      <c r="A1004" t="s">
        <v>2694</v>
      </c>
      <c r="B1004" s="2">
        <v>31.73</v>
      </c>
      <c r="C1004" s="2">
        <v>7.32</v>
      </c>
      <c r="D1004" t="s">
        <v>5905</v>
      </c>
      <c r="E1004" t="s">
        <v>5904</v>
      </c>
      <c r="F1004" t="s">
        <v>5904</v>
      </c>
      <c r="G1004" s="4">
        <v>2</v>
      </c>
      <c r="H1004" t="s">
        <v>5904</v>
      </c>
      <c r="I1004" t="s">
        <v>5906</v>
      </c>
      <c r="J1004" t="s">
        <v>5907</v>
      </c>
    </row>
    <row r="1005" spans="1:10">
      <c r="A1005" t="s">
        <v>2697</v>
      </c>
      <c r="B1005" s="2">
        <v>30.7</v>
      </c>
      <c r="C1005" s="2">
        <v>5.16</v>
      </c>
      <c r="D1005" t="s">
        <v>5904</v>
      </c>
      <c r="E1005" t="s">
        <v>5904</v>
      </c>
      <c r="F1005" t="s">
        <v>5904</v>
      </c>
      <c r="G1005" s="4">
        <v>2</v>
      </c>
      <c r="H1005" t="s">
        <v>5904</v>
      </c>
      <c r="I1005" t="s">
        <v>5909</v>
      </c>
      <c r="J1005" t="s">
        <v>5907</v>
      </c>
    </row>
    <row r="1006" spans="1:10">
      <c r="A1006" t="s">
        <v>2699</v>
      </c>
      <c r="B1006" s="2">
        <v>25.934999999999999</v>
      </c>
      <c r="C1006" s="2">
        <v>5.96</v>
      </c>
      <c r="D1006" t="s">
        <v>5905</v>
      </c>
      <c r="E1006" t="s">
        <v>5904</v>
      </c>
      <c r="F1006" t="s">
        <v>5904</v>
      </c>
      <c r="G1006" s="4">
        <v>2</v>
      </c>
      <c r="H1006" t="s">
        <v>5904</v>
      </c>
      <c r="I1006" t="s">
        <v>5908</v>
      </c>
      <c r="J1006" t="s">
        <v>5910</v>
      </c>
    </row>
    <row r="1007" spans="1:10">
      <c r="A1007" t="s">
        <v>2701</v>
      </c>
      <c r="B1007" s="2">
        <v>35.9</v>
      </c>
      <c r="C1007" s="2">
        <v>4.8499999999999996</v>
      </c>
      <c r="D1007" t="s">
        <v>5905</v>
      </c>
      <c r="E1007" t="s">
        <v>5904</v>
      </c>
      <c r="F1007" t="s">
        <v>5905</v>
      </c>
      <c r="G1007" s="4">
        <v>1</v>
      </c>
      <c r="H1007" t="s">
        <v>5904</v>
      </c>
      <c r="I1007" t="s">
        <v>5909</v>
      </c>
      <c r="J1007" t="s">
        <v>5907</v>
      </c>
    </row>
    <row r="1008" spans="1:10">
      <c r="A1008" t="s">
        <v>2704</v>
      </c>
      <c r="B1008" s="2">
        <v>26.7</v>
      </c>
      <c r="C1008" s="2">
        <v>5.09</v>
      </c>
      <c r="D1008" t="s">
        <v>5905</v>
      </c>
      <c r="E1008" t="s">
        <v>5904</v>
      </c>
      <c r="F1008" t="s">
        <v>5905</v>
      </c>
      <c r="G1008" s="4">
        <v>1</v>
      </c>
      <c r="H1008" t="s">
        <v>5904</v>
      </c>
      <c r="I1008" t="s">
        <v>5909</v>
      </c>
      <c r="J1008" t="s">
        <v>5910</v>
      </c>
    </row>
    <row r="1009" spans="1:10">
      <c r="A1009" t="s">
        <v>2706</v>
      </c>
      <c r="B1009" s="2">
        <v>33.71</v>
      </c>
      <c r="C1009" s="2">
        <v>4.9400000000000004</v>
      </c>
      <c r="D1009" t="s">
        <v>5904</v>
      </c>
      <c r="E1009" t="s">
        <v>5904</v>
      </c>
      <c r="F1009" t="s">
        <v>5904</v>
      </c>
      <c r="G1009" s="4">
        <v>0</v>
      </c>
      <c r="H1009" t="s">
        <v>5904</v>
      </c>
      <c r="I1009" t="s">
        <v>5909</v>
      </c>
      <c r="J1009" t="s">
        <v>5907</v>
      </c>
    </row>
    <row r="1010" spans="1:10">
      <c r="A1010" t="s">
        <v>2709</v>
      </c>
      <c r="B1010" s="2">
        <v>41.91</v>
      </c>
      <c r="C1010" s="2">
        <v>4.92</v>
      </c>
      <c r="D1010" t="s">
        <v>5905</v>
      </c>
      <c r="E1010" t="s">
        <v>5904</v>
      </c>
      <c r="F1010" t="s">
        <v>5904</v>
      </c>
      <c r="G1010" s="4">
        <v>2</v>
      </c>
      <c r="H1010" t="s">
        <v>5904</v>
      </c>
      <c r="I1010" t="s">
        <v>5909</v>
      </c>
      <c r="J1010" t="s">
        <v>5907</v>
      </c>
    </row>
    <row r="1011" spans="1:10">
      <c r="A1011" t="s">
        <v>2711</v>
      </c>
      <c r="B1011" s="2">
        <v>39.82</v>
      </c>
      <c r="C1011" s="2">
        <v>6.05</v>
      </c>
      <c r="D1011" t="s">
        <v>5905</v>
      </c>
      <c r="E1011" t="s">
        <v>5904</v>
      </c>
      <c r="F1011" t="s">
        <v>5904</v>
      </c>
      <c r="G1011" s="4">
        <v>2</v>
      </c>
      <c r="H1011" t="s">
        <v>5904</v>
      </c>
      <c r="I1011" t="s">
        <v>5908</v>
      </c>
      <c r="J1011" t="s">
        <v>5907</v>
      </c>
    </row>
    <row r="1012" spans="1:10">
      <c r="A1012" t="s">
        <v>2714</v>
      </c>
      <c r="B1012" s="2">
        <v>28.12</v>
      </c>
      <c r="C1012" s="2">
        <v>4.67</v>
      </c>
      <c r="D1012" t="s">
        <v>5904</v>
      </c>
      <c r="E1012" t="s">
        <v>5904</v>
      </c>
      <c r="F1012" t="s">
        <v>5904</v>
      </c>
      <c r="G1012" s="4">
        <v>2</v>
      </c>
      <c r="H1012" t="s">
        <v>5904</v>
      </c>
      <c r="I1012" t="s">
        <v>5909</v>
      </c>
      <c r="J1012" t="s">
        <v>5910</v>
      </c>
    </row>
    <row r="1013" spans="1:10">
      <c r="A1013" t="s">
        <v>2716</v>
      </c>
      <c r="B1013" s="2">
        <v>26.98</v>
      </c>
      <c r="C1013" s="2">
        <v>9.81</v>
      </c>
      <c r="D1013" t="s">
        <v>5905</v>
      </c>
      <c r="E1013" t="s">
        <v>5904</v>
      </c>
      <c r="F1013" t="s">
        <v>5904</v>
      </c>
      <c r="G1013" s="4">
        <v>0</v>
      </c>
      <c r="H1013" t="s">
        <v>5904</v>
      </c>
      <c r="I1013" t="s">
        <v>5906</v>
      </c>
      <c r="J1013" t="s">
        <v>5910</v>
      </c>
    </row>
    <row r="1014" spans="1:10">
      <c r="A1014" t="s">
        <v>2718</v>
      </c>
      <c r="B1014" s="2">
        <v>27.2</v>
      </c>
      <c r="C1014" s="2">
        <v>6.06</v>
      </c>
      <c r="D1014" t="s">
        <v>5905</v>
      </c>
      <c r="E1014" t="s">
        <v>5904</v>
      </c>
      <c r="F1014" t="s">
        <v>5904</v>
      </c>
      <c r="G1014" s="4">
        <v>2</v>
      </c>
      <c r="H1014" t="s">
        <v>5904</v>
      </c>
      <c r="I1014" t="s">
        <v>5908</v>
      </c>
      <c r="J1014" t="s">
        <v>5910</v>
      </c>
    </row>
    <row r="1015" spans="1:10">
      <c r="A1015" t="s">
        <v>2721</v>
      </c>
      <c r="B1015" s="2">
        <v>25.3</v>
      </c>
      <c r="C1015" s="2">
        <v>5.19</v>
      </c>
      <c r="D1015" t="s">
        <v>5905</v>
      </c>
      <c r="E1015" t="s">
        <v>5904</v>
      </c>
      <c r="F1015" t="s">
        <v>5904</v>
      </c>
      <c r="G1015" s="4">
        <v>2</v>
      </c>
      <c r="H1015" t="s">
        <v>5904</v>
      </c>
      <c r="I1015" t="s">
        <v>5909</v>
      </c>
      <c r="J1015" t="s">
        <v>5910</v>
      </c>
    </row>
    <row r="1016" spans="1:10">
      <c r="A1016" t="s">
        <v>2723</v>
      </c>
      <c r="B1016" s="2">
        <v>30.25</v>
      </c>
      <c r="C1016" s="2">
        <v>10.16</v>
      </c>
      <c r="D1016" t="s">
        <v>5904</v>
      </c>
      <c r="E1016" t="s">
        <v>5904</v>
      </c>
      <c r="F1016" t="s">
        <v>5904</v>
      </c>
      <c r="G1016" s="4">
        <v>0</v>
      </c>
      <c r="H1016" t="s">
        <v>5904</v>
      </c>
      <c r="I1016" t="s">
        <v>5906</v>
      </c>
      <c r="J1016" t="s">
        <v>5907</v>
      </c>
    </row>
    <row r="1017" spans="1:10">
      <c r="A1017" t="s">
        <v>2725</v>
      </c>
      <c r="B1017" s="2">
        <v>54</v>
      </c>
      <c r="C1017" s="2">
        <v>4.68</v>
      </c>
      <c r="D1017" t="s">
        <v>5905</v>
      </c>
      <c r="E1017" t="s">
        <v>5905</v>
      </c>
      <c r="F1017" t="s">
        <v>5904</v>
      </c>
      <c r="G1017" s="4">
        <v>2</v>
      </c>
      <c r="H1017" t="s">
        <v>5904</v>
      </c>
      <c r="I1017" t="s">
        <v>5909</v>
      </c>
      <c r="J1017" t="s">
        <v>5907</v>
      </c>
    </row>
    <row r="1018" spans="1:10">
      <c r="A1018" t="s">
        <v>2728</v>
      </c>
      <c r="B1018" s="2">
        <v>51.86</v>
      </c>
      <c r="C1018" s="2">
        <v>5.32</v>
      </c>
      <c r="D1018" t="s">
        <v>5905</v>
      </c>
      <c r="E1018" t="s">
        <v>5904</v>
      </c>
      <c r="F1018" t="s">
        <v>5904</v>
      </c>
      <c r="G1018" s="4">
        <v>0</v>
      </c>
      <c r="H1018" t="s">
        <v>5904</v>
      </c>
      <c r="I1018" t="s">
        <v>5909</v>
      </c>
      <c r="J1018" t="s">
        <v>5907</v>
      </c>
    </row>
    <row r="1019" spans="1:10">
      <c r="A1019" t="s">
        <v>2731</v>
      </c>
      <c r="B1019" s="2">
        <v>31.39</v>
      </c>
      <c r="C1019" s="2">
        <v>6.99</v>
      </c>
      <c r="D1019" t="s">
        <v>5904</v>
      </c>
      <c r="E1019" t="s">
        <v>5904</v>
      </c>
      <c r="F1019" t="s">
        <v>5904</v>
      </c>
      <c r="G1019" s="4">
        <v>0</v>
      </c>
      <c r="H1019" t="s">
        <v>5904</v>
      </c>
      <c r="I1019" t="s">
        <v>5906</v>
      </c>
      <c r="J1019" t="s">
        <v>5907</v>
      </c>
    </row>
    <row r="1020" spans="1:10">
      <c r="A1020" t="s">
        <v>2734</v>
      </c>
      <c r="B1020" s="2">
        <v>39.97</v>
      </c>
      <c r="C1020" s="2">
        <v>5.55</v>
      </c>
      <c r="D1020" t="s">
        <v>5904</v>
      </c>
      <c r="E1020" t="s">
        <v>5904</v>
      </c>
      <c r="F1020" t="s">
        <v>5904</v>
      </c>
      <c r="G1020" s="4">
        <v>0</v>
      </c>
      <c r="H1020" t="s">
        <v>5904</v>
      </c>
      <c r="I1020" t="s">
        <v>5909</v>
      </c>
      <c r="J1020" t="s">
        <v>5907</v>
      </c>
    </row>
    <row r="1021" spans="1:10">
      <c r="A1021" t="s">
        <v>2736</v>
      </c>
      <c r="B1021" s="2">
        <v>41.23</v>
      </c>
      <c r="C1021" s="2">
        <v>6.94</v>
      </c>
      <c r="D1021" t="s">
        <v>5904</v>
      </c>
      <c r="E1021" t="s">
        <v>5904</v>
      </c>
      <c r="F1021" t="s">
        <v>5904</v>
      </c>
      <c r="G1021" s="4">
        <v>0</v>
      </c>
      <c r="H1021" t="s">
        <v>5904</v>
      </c>
      <c r="I1021" t="s">
        <v>5906</v>
      </c>
      <c r="J1021" t="s">
        <v>5907</v>
      </c>
    </row>
    <row r="1022" spans="1:10">
      <c r="A1022" t="s">
        <v>2739</v>
      </c>
      <c r="B1022" s="2">
        <v>49.45</v>
      </c>
      <c r="C1022" s="2">
        <v>4.2</v>
      </c>
      <c r="D1022" t="s">
        <v>5905</v>
      </c>
      <c r="E1022" t="s">
        <v>5904</v>
      </c>
      <c r="F1022" t="s">
        <v>5904</v>
      </c>
      <c r="G1022" s="4">
        <v>0</v>
      </c>
      <c r="H1022" t="s">
        <v>5904</v>
      </c>
      <c r="I1022" t="s">
        <v>5909</v>
      </c>
      <c r="J1022" t="s">
        <v>5907</v>
      </c>
    </row>
    <row r="1023" spans="1:10">
      <c r="A1023" t="s">
        <v>2742</v>
      </c>
      <c r="B1023" s="2">
        <v>41.04</v>
      </c>
      <c r="C1023" s="2">
        <v>5.59</v>
      </c>
      <c r="D1023" t="s">
        <v>5904</v>
      </c>
      <c r="E1023" t="s">
        <v>5904</v>
      </c>
      <c r="F1023" t="s">
        <v>5904</v>
      </c>
      <c r="G1023" s="4">
        <v>0</v>
      </c>
      <c r="H1023" t="s">
        <v>5904</v>
      </c>
      <c r="I1023" t="s">
        <v>5909</v>
      </c>
      <c r="J1023" t="s">
        <v>5907</v>
      </c>
    </row>
    <row r="1024" spans="1:10">
      <c r="A1024" t="s">
        <v>2745</v>
      </c>
      <c r="B1024" s="2">
        <v>27.93</v>
      </c>
      <c r="C1024" s="2">
        <v>9.9600000000000009</v>
      </c>
      <c r="D1024" t="s">
        <v>5904</v>
      </c>
      <c r="E1024" t="s">
        <v>5904</v>
      </c>
      <c r="F1024" t="s">
        <v>5904</v>
      </c>
      <c r="G1024" s="4">
        <v>0</v>
      </c>
      <c r="H1024" t="s">
        <v>5904</v>
      </c>
      <c r="I1024" t="s">
        <v>5906</v>
      </c>
      <c r="J1024" t="s">
        <v>5910</v>
      </c>
    </row>
    <row r="1025" spans="1:10">
      <c r="A1025" t="s">
        <v>2748</v>
      </c>
      <c r="B1025" s="2">
        <v>21.01</v>
      </c>
      <c r="C1025" s="2">
        <v>7.37</v>
      </c>
      <c r="D1025" t="s">
        <v>5904</v>
      </c>
      <c r="E1025" t="s">
        <v>5904</v>
      </c>
      <c r="F1025" t="s">
        <v>5904</v>
      </c>
      <c r="G1025" s="4">
        <v>0</v>
      </c>
      <c r="H1025" t="s">
        <v>5904</v>
      </c>
      <c r="I1025" t="s">
        <v>5906</v>
      </c>
      <c r="J1025" t="s">
        <v>5911</v>
      </c>
    </row>
    <row r="1026" spans="1:10">
      <c r="A1026" t="s">
        <v>2751</v>
      </c>
      <c r="B1026" s="2">
        <v>52.37</v>
      </c>
      <c r="C1026" s="2">
        <v>5.0599999999999996</v>
      </c>
      <c r="D1026" t="s">
        <v>5905</v>
      </c>
      <c r="E1026" t="s">
        <v>5905</v>
      </c>
      <c r="F1026" t="s">
        <v>5904</v>
      </c>
      <c r="G1026" s="4">
        <v>2</v>
      </c>
      <c r="H1026" t="s">
        <v>5904</v>
      </c>
      <c r="I1026" t="s">
        <v>5909</v>
      </c>
      <c r="J1026" t="s">
        <v>5907</v>
      </c>
    </row>
    <row r="1027" spans="1:10">
      <c r="A1027" t="s">
        <v>2753</v>
      </c>
      <c r="B1027" s="2">
        <v>40.369999999999997</v>
      </c>
      <c r="C1027" s="2">
        <v>8.2100000000000009</v>
      </c>
      <c r="D1027" t="s">
        <v>5904</v>
      </c>
      <c r="E1027" t="s">
        <v>5904</v>
      </c>
      <c r="F1027" t="s">
        <v>5904</v>
      </c>
      <c r="G1027" s="4">
        <v>0</v>
      </c>
      <c r="H1027" t="s">
        <v>5904</v>
      </c>
      <c r="I1027" t="s">
        <v>5906</v>
      </c>
      <c r="J1027" t="s">
        <v>5907</v>
      </c>
    </row>
    <row r="1028" spans="1:10">
      <c r="A1028" t="s">
        <v>2756</v>
      </c>
      <c r="B1028" s="2">
        <v>41.47</v>
      </c>
      <c r="C1028" s="2">
        <v>10.34</v>
      </c>
      <c r="D1028" t="s">
        <v>5904</v>
      </c>
      <c r="E1028" t="s">
        <v>5904</v>
      </c>
      <c r="F1028" t="s">
        <v>5904</v>
      </c>
      <c r="G1028" s="4">
        <v>2</v>
      </c>
      <c r="H1028" t="s">
        <v>5904</v>
      </c>
      <c r="I1028" t="s">
        <v>5906</v>
      </c>
      <c r="J1028" t="s">
        <v>5907</v>
      </c>
    </row>
    <row r="1029" spans="1:10">
      <c r="A1029" t="s">
        <v>2759</v>
      </c>
      <c r="B1029" s="2">
        <v>33.725000000000001</v>
      </c>
      <c r="C1029" s="2">
        <v>5.51</v>
      </c>
      <c r="D1029" t="s">
        <v>5905</v>
      </c>
      <c r="E1029" t="s">
        <v>5904</v>
      </c>
      <c r="F1029" t="s">
        <v>5904</v>
      </c>
      <c r="G1029" s="4">
        <v>2</v>
      </c>
      <c r="H1029" t="s">
        <v>5904</v>
      </c>
      <c r="I1029" t="s">
        <v>5909</v>
      </c>
      <c r="J1029" t="s">
        <v>5907</v>
      </c>
    </row>
    <row r="1030" spans="1:10">
      <c r="A1030" t="s">
        <v>2761</v>
      </c>
      <c r="B1030" s="2">
        <v>28.1</v>
      </c>
      <c r="C1030" s="2">
        <v>11.2</v>
      </c>
      <c r="D1030" t="s">
        <v>5904</v>
      </c>
      <c r="E1030" t="s">
        <v>5904</v>
      </c>
      <c r="F1030" t="s">
        <v>5904</v>
      </c>
      <c r="G1030" s="4">
        <v>0</v>
      </c>
      <c r="H1030" t="s">
        <v>5904</v>
      </c>
      <c r="I1030" t="s">
        <v>5906</v>
      </c>
      <c r="J1030" t="s">
        <v>5910</v>
      </c>
    </row>
    <row r="1031" spans="1:10">
      <c r="A1031" t="s">
        <v>2763</v>
      </c>
      <c r="B1031" s="2">
        <v>37.43</v>
      </c>
      <c r="C1031" s="2">
        <v>4.3499999999999996</v>
      </c>
      <c r="D1031" t="s">
        <v>5905</v>
      </c>
      <c r="E1031" t="s">
        <v>5904</v>
      </c>
      <c r="F1031" t="s">
        <v>5905</v>
      </c>
      <c r="G1031" s="4">
        <v>1</v>
      </c>
      <c r="H1031" t="s">
        <v>5904</v>
      </c>
      <c r="I1031" t="s">
        <v>5909</v>
      </c>
      <c r="J1031" t="s">
        <v>5907</v>
      </c>
    </row>
    <row r="1032" spans="1:10">
      <c r="A1032" t="s">
        <v>2766</v>
      </c>
      <c r="B1032" s="2">
        <v>23.7</v>
      </c>
      <c r="C1032" s="2">
        <v>10.45</v>
      </c>
      <c r="D1032" t="s">
        <v>5904</v>
      </c>
      <c r="E1032" t="s">
        <v>5904</v>
      </c>
      <c r="F1032" t="s">
        <v>5904</v>
      </c>
      <c r="G1032" s="4">
        <v>0</v>
      </c>
      <c r="H1032" t="s">
        <v>5904</v>
      </c>
      <c r="I1032" t="s">
        <v>5906</v>
      </c>
      <c r="J1032" t="s">
        <v>5911</v>
      </c>
    </row>
    <row r="1033" spans="1:10">
      <c r="A1033" t="s">
        <v>2769</v>
      </c>
      <c r="B1033" s="2">
        <v>24.795000000000002</v>
      </c>
      <c r="C1033" s="2">
        <v>4.07</v>
      </c>
      <c r="D1033" t="s">
        <v>5905</v>
      </c>
      <c r="E1033" t="s">
        <v>5904</v>
      </c>
      <c r="F1033" t="s">
        <v>5905</v>
      </c>
      <c r="G1033" s="4">
        <v>1</v>
      </c>
      <c r="H1033" t="s">
        <v>5904</v>
      </c>
      <c r="I1033" t="s">
        <v>5909</v>
      </c>
      <c r="J1033" t="s">
        <v>5911</v>
      </c>
    </row>
    <row r="1034" spans="1:10">
      <c r="A1034" t="s">
        <v>2772</v>
      </c>
      <c r="B1034" s="2">
        <v>31.9</v>
      </c>
      <c r="C1034" s="2">
        <v>8.34</v>
      </c>
      <c r="D1034" t="s">
        <v>5904</v>
      </c>
      <c r="E1034" t="s">
        <v>5904</v>
      </c>
      <c r="F1034" t="s">
        <v>5904</v>
      </c>
      <c r="G1034" s="4">
        <v>0</v>
      </c>
      <c r="H1034" t="s">
        <v>5904</v>
      </c>
      <c r="I1034" t="s">
        <v>5906</v>
      </c>
      <c r="J1034" t="s">
        <v>5907</v>
      </c>
    </row>
    <row r="1035" spans="1:10">
      <c r="A1035" t="s">
        <v>2774</v>
      </c>
      <c r="B1035" s="2">
        <v>32.68</v>
      </c>
      <c r="C1035" s="2">
        <v>7.41</v>
      </c>
      <c r="D1035" t="s">
        <v>5904</v>
      </c>
      <c r="E1035" t="s">
        <v>5904</v>
      </c>
      <c r="F1035" t="s">
        <v>5904</v>
      </c>
      <c r="G1035" s="4">
        <v>0</v>
      </c>
      <c r="H1035" t="s">
        <v>5904</v>
      </c>
      <c r="I1035" t="s">
        <v>5906</v>
      </c>
      <c r="J1035" t="s">
        <v>5907</v>
      </c>
    </row>
    <row r="1036" spans="1:10">
      <c r="A1036" t="s">
        <v>2776</v>
      </c>
      <c r="B1036" s="2">
        <v>47.13</v>
      </c>
      <c r="C1036" s="2">
        <v>4.3099999999999996</v>
      </c>
      <c r="D1036" t="s">
        <v>5904</v>
      </c>
      <c r="E1036" t="s">
        <v>5904</v>
      </c>
      <c r="F1036" t="s">
        <v>5904</v>
      </c>
      <c r="G1036" s="4">
        <v>0</v>
      </c>
      <c r="H1036" t="s">
        <v>5904</v>
      </c>
      <c r="I1036" t="s">
        <v>5909</v>
      </c>
      <c r="J1036" t="s">
        <v>5907</v>
      </c>
    </row>
    <row r="1037" spans="1:10">
      <c r="A1037" t="s">
        <v>2779</v>
      </c>
      <c r="B1037" s="2">
        <v>36.67</v>
      </c>
      <c r="C1037" s="2">
        <v>10.83</v>
      </c>
      <c r="D1037" t="s">
        <v>5904</v>
      </c>
      <c r="E1037" t="s">
        <v>5904</v>
      </c>
      <c r="F1037" t="s">
        <v>5904</v>
      </c>
      <c r="G1037" s="4">
        <v>0</v>
      </c>
      <c r="H1037" t="s">
        <v>5904</v>
      </c>
      <c r="I1037" t="s">
        <v>5906</v>
      </c>
      <c r="J1037" t="s">
        <v>5907</v>
      </c>
    </row>
    <row r="1038" spans="1:10">
      <c r="A1038" t="s">
        <v>2781</v>
      </c>
      <c r="B1038" s="2">
        <v>33.630000000000003</v>
      </c>
      <c r="C1038" s="2">
        <v>11.31</v>
      </c>
      <c r="D1038" t="s">
        <v>5904</v>
      </c>
      <c r="E1038" t="s">
        <v>5904</v>
      </c>
      <c r="F1038" t="s">
        <v>5904</v>
      </c>
      <c r="G1038" s="4">
        <v>0</v>
      </c>
      <c r="H1038" t="s">
        <v>5904</v>
      </c>
      <c r="I1038" t="s">
        <v>5906</v>
      </c>
      <c r="J1038" t="s">
        <v>5907</v>
      </c>
    </row>
    <row r="1039" spans="1:10">
      <c r="A1039" t="s">
        <v>2783</v>
      </c>
      <c r="B1039" s="2">
        <v>32.67</v>
      </c>
      <c r="C1039" s="2">
        <v>11.81</v>
      </c>
      <c r="D1039" t="s">
        <v>5905</v>
      </c>
      <c r="E1039" t="s">
        <v>5904</v>
      </c>
      <c r="F1039" t="s">
        <v>5904</v>
      </c>
      <c r="G1039" s="4">
        <v>0</v>
      </c>
      <c r="H1039" t="s">
        <v>5904</v>
      </c>
      <c r="I1039" t="s">
        <v>5906</v>
      </c>
      <c r="J1039" t="s">
        <v>5907</v>
      </c>
    </row>
    <row r="1040" spans="1:10">
      <c r="A1040" t="s">
        <v>2786</v>
      </c>
      <c r="B1040" s="2">
        <v>33.299999999999997</v>
      </c>
      <c r="C1040" s="2">
        <v>8.26</v>
      </c>
      <c r="D1040" t="s">
        <v>5905</v>
      </c>
      <c r="E1040" t="s">
        <v>5904</v>
      </c>
      <c r="F1040" t="s">
        <v>5904</v>
      </c>
      <c r="G1040" s="4">
        <v>2</v>
      </c>
      <c r="H1040" t="s">
        <v>5904</v>
      </c>
      <c r="I1040" t="s">
        <v>5906</v>
      </c>
      <c r="J1040" t="s">
        <v>5907</v>
      </c>
    </row>
    <row r="1041" spans="1:10">
      <c r="A1041" t="s">
        <v>2788</v>
      </c>
      <c r="B1041" s="2">
        <v>30.78</v>
      </c>
      <c r="C1041" s="2">
        <v>10.74</v>
      </c>
      <c r="D1041" t="s">
        <v>5905</v>
      </c>
      <c r="E1041" t="s">
        <v>5904</v>
      </c>
      <c r="F1041" t="s">
        <v>5904</v>
      </c>
      <c r="G1041" s="4">
        <v>2</v>
      </c>
      <c r="H1041" t="s">
        <v>5904</v>
      </c>
      <c r="I1041" t="s">
        <v>5906</v>
      </c>
      <c r="J1041" t="s">
        <v>5907</v>
      </c>
    </row>
    <row r="1042" spans="1:10">
      <c r="A1042" t="s">
        <v>2791</v>
      </c>
      <c r="B1042" s="2">
        <v>28.975000000000001</v>
      </c>
      <c r="C1042" s="2">
        <v>7.69</v>
      </c>
      <c r="D1042" t="s">
        <v>5905</v>
      </c>
      <c r="E1042" t="s">
        <v>5904</v>
      </c>
      <c r="F1042" t="s">
        <v>5904</v>
      </c>
      <c r="G1042" s="4">
        <v>0</v>
      </c>
      <c r="H1042" t="s">
        <v>5904</v>
      </c>
      <c r="I1042" t="s">
        <v>5906</v>
      </c>
      <c r="J1042" t="s">
        <v>5910</v>
      </c>
    </row>
    <row r="1043" spans="1:10">
      <c r="A1043" t="s">
        <v>2792</v>
      </c>
      <c r="B1043" s="2">
        <v>33.4</v>
      </c>
      <c r="C1043" s="2">
        <v>4.84</v>
      </c>
      <c r="D1043" t="s">
        <v>5904</v>
      </c>
      <c r="E1043" t="s">
        <v>5904</v>
      </c>
      <c r="F1043" t="s">
        <v>5904</v>
      </c>
      <c r="G1043" s="4">
        <v>0</v>
      </c>
      <c r="H1043" t="s">
        <v>5904</v>
      </c>
      <c r="I1043" t="s">
        <v>5909</v>
      </c>
      <c r="J1043" t="s">
        <v>5907</v>
      </c>
    </row>
    <row r="1044" spans="1:10">
      <c r="A1044" t="s">
        <v>2795</v>
      </c>
      <c r="B1044" s="2">
        <v>21.5</v>
      </c>
      <c r="C1044" s="2">
        <v>9.77</v>
      </c>
      <c r="D1044" t="s">
        <v>5905</v>
      </c>
      <c r="E1044" t="s">
        <v>5904</v>
      </c>
      <c r="F1044" t="s">
        <v>5904</v>
      </c>
      <c r="G1044" s="4">
        <v>0</v>
      </c>
      <c r="H1044" t="s">
        <v>5904</v>
      </c>
      <c r="I1044" t="s">
        <v>5906</v>
      </c>
      <c r="J1044" t="s">
        <v>5911</v>
      </c>
    </row>
    <row r="1045" spans="1:10">
      <c r="A1045" t="s">
        <v>2798</v>
      </c>
      <c r="B1045" s="2">
        <v>38.14</v>
      </c>
      <c r="C1045" s="2">
        <v>5.84</v>
      </c>
      <c r="D1045" t="s">
        <v>5904</v>
      </c>
      <c r="E1045" t="s">
        <v>5904</v>
      </c>
      <c r="F1045" t="s">
        <v>5904</v>
      </c>
      <c r="G1045" s="4">
        <v>0</v>
      </c>
      <c r="H1045" t="s">
        <v>5904</v>
      </c>
      <c r="I1045" t="s">
        <v>5908</v>
      </c>
      <c r="J1045" t="s">
        <v>5907</v>
      </c>
    </row>
    <row r="1046" spans="1:10">
      <c r="A1046" t="s">
        <v>2801</v>
      </c>
      <c r="B1046" s="2">
        <v>35.42</v>
      </c>
      <c r="C1046" s="2">
        <v>8.6999999999999993</v>
      </c>
      <c r="D1046" t="s">
        <v>5905</v>
      </c>
      <c r="E1046" t="s">
        <v>5904</v>
      </c>
      <c r="F1046" t="s">
        <v>5904</v>
      </c>
      <c r="G1046" s="4">
        <v>1</v>
      </c>
      <c r="H1046" t="s">
        <v>5904</v>
      </c>
      <c r="I1046" t="s">
        <v>5906</v>
      </c>
      <c r="J1046" t="s">
        <v>5907</v>
      </c>
    </row>
    <row r="1047" spans="1:10">
      <c r="A1047" t="s">
        <v>2804</v>
      </c>
      <c r="B1047" s="2">
        <v>35.625</v>
      </c>
      <c r="C1047" s="2">
        <v>10.79</v>
      </c>
      <c r="D1047" t="s">
        <v>5904</v>
      </c>
      <c r="E1047" t="s">
        <v>5904</v>
      </c>
      <c r="F1047" t="s">
        <v>5904</v>
      </c>
      <c r="G1047" s="4">
        <v>0</v>
      </c>
      <c r="H1047" t="s">
        <v>5904</v>
      </c>
      <c r="I1047" t="s">
        <v>5906</v>
      </c>
      <c r="J1047" t="s">
        <v>5907</v>
      </c>
    </row>
    <row r="1048" spans="1:10">
      <c r="A1048" t="s">
        <v>2807</v>
      </c>
      <c r="B1048" s="2">
        <v>45.51</v>
      </c>
      <c r="C1048" s="2">
        <v>4.32</v>
      </c>
      <c r="D1048" t="s">
        <v>5904</v>
      </c>
      <c r="E1048" t="s">
        <v>5904</v>
      </c>
      <c r="F1048" t="s">
        <v>5904</v>
      </c>
      <c r="G1048" s="4">
        <v>1</v>
      </c>
      <c r="H1048" t="s">
        <v>5904</v>
      </c>
      <c r="I1048" t="s">
        <v>5909</v>
      </c>
      <c r="J1048" t="s">
        <v>5907</v>
      </c>
    </row>
    <row r="1049" spans="1:10">
      <c r="A1049" t="s">
        <v>2809</v>
      </c>
      <c r="B1049" s="2">
        <v>37.1</v>
      </c>
      <c r="C1049" s="2">
        <v>7.19</v>
      </c>
      <c r="D1049" t="s">
        <v>5905</v>
      </c>
      <c r="E1049" t="s">
        <v>5904</v>
      </c>
      <c r="F1049" t="s">
        <v>5904</v>
      </c>
      <c r="G1049" s="4">
        <v>0</v>
      </c>
      <c r="H1049" t="s">
        <v>5904</v>
      </c>
      <c r="I1049" t="s">
        <v>5906</v>
      </c>
      <c r="J1049" t="s">
        <v>5907</v>
      </c>
    </row>
    <row r="1050" spans="1:10">
      <c r="A1050" t="s">
        <v>2812</v>
      </c>
      <c r="B1050" s="2">
        <v>30.5</v>
      </c>
      <c r="C1050" s="2">
        <v>11.94</v>
      </c>
      <c r="D1050" t="s">
        <v>5905</v>
      </c>
      <c r="E1050" t="s">
        <v>5904</v>
      </c>
      <c r="F1050" t="s">
        <v>5904</v>
      </c>
      <c r="G1050" s="4">
        <v>0</v>
      </c>
      <c r="H1050" t="s">
        <v>5904</v>
      </c>
      <c r="I1050" t="s">
        <v>5906</v>
      </c>
      <c r="J1050" t="s">
        <v>5907</v>
      </c>
    </row>
    <row r="1051" spans="1:10">
      <c r="A1051" t="s">
        <v>2815</v>
      </c>
      <c r="B1051" s="2">
        <v>28.16</v>
      </c>
      <c r="C1051" s="2">
        <v>5.56</v>
      </c>
      <c r="D1051" t="s">
        <v>5904</v>
      </c>
      <c r="E1051" t="s">
        <v>5904</v>
      </c>
      <c r="F1051" t="s">
        <v>5904</v>
      </c>
      <c r="G1051" s="4">
        <v>2</v>
      </c>
      <c r="H1051" t="s">
        <v>5904</v>
      </c>
      <c r="I1051" t="s">
        <v>5909</v>
      </c>
      <c r="J1051" t="s">
        <v>5910</v>
      </c>
    </row>
    <row r="1052" spans="1:10">
      <c r="A1052" t="s">
        <v>2817</v>
      </c>
      <c r="B1052" s="2">
        <v>29.1</v>
      </c>
      <c r="C1052" s="2">
        <v>5.64</v>
      </c>
      <c r="D1052" t="s">
        <v>5905</v>
      </c>
      <c r="E1052" t="s">
        <v>5904</v>
      </c>
      <c r="F1052" t="s">
        <v>5904</v>
      </c>
      <c r="G1052" s="4">
        <v>0</v>
      </c>
      <c r="H1052" t="s">
        <v>5904</v>
      </c>
      <c r="I1052" t="s">
        <v>5909</v>
      </c>
      <c r="J1052" t="s">
        <v>5910</v>
      </c>
    </row>
    <row r="1053" spans="1:10">
      <c r="A1053" t="s">
        <v>2820</v>
      </c>
      <c r="B1053" s="2">
        <v>30.22</v>
      </c>
      <c r="C1053" s="2">
        <v>4.6500000000000004</v>
      </c>
      <c r="D1053" t="s">
        <v>5904</v>
      </c>
      <c r="E1053" t="s">
        <v>5904</v>
      </c>
      <c r="F1053" t="s">
        <v>5904</v>
      </c>
      <c r="G1053" s="4">
        <v>0</v>
      </c>
      <c r="H1053" t="s">
        <v>5904</v>
      </c>
      <c r="I1053" t="s">
        <v>5909</v>
      </c>
      <c r="J1053" t="s">
        <v>5907</v>
      </c>
    </row>
    <row r="1054" spans="1:10">
      <c r="A1054" t="s">
        <v>2823</v>
      </c>
      <c r="B1054" s="2">
        <v>24.29</v>
      </c>
      <c r="C1054" s="2">
        <v>9.0500000000000007</v>
      </c>
      <c r="D1054" t="s">
        <v>5904</v>
      </c>
      <c r="E1054" t="s">
        <v>5904</v>
      </c>
      <c r="F1054" t="s">
        <v>5904</v>
      </c>
      <c r="G1054" s="4">
        <v>0</v>
      </c>
      <c r="H1054" t="s">
        <v>5904</v>
      </c>
      <c r="I1054" t="s">
        <v>5906</v>
      </c>
      <c r="J1054" t="s">
        <v>5911</v>
      </c>
    </row>
    <row r="1055" spans="1:10">
      <c r="A1055" t="s">
        <v>2826</v>
      </c>
      <c r="B1055" s="2">
        <v>29.39</v>
      </c>
      <c r="C1055" s="2">
        <v>4.5199999999999996</v>
      </c>
      <c r="D1055" t="s">
        <v>5905</v>
      </c>
      <c r="E1055" t="s">
        <v>5904</v>
      </c>
      <c r="F1055" t="s">
        <v>5904</v>
      </c>
      <c r="G1055" s="4">
        <v>0</v>
      </c>
      <c r="H1055" t="s">
        <v>5904</v>
      </c>
      <c r="I1055" t="s">
        <v>5909</v>
      </c>
      <c r="J1055" t="s">
        <v>5910</v>
      </c>
    </row>
    <row r="1056" spans="1:10">
      <c r="A1056" t="s">
        <v>2828</v>
      </c>
      <c r="B1056" s="2">
        <v>25.66</v>
      </c>
      <c r="C1056" s="2">
        <v>4.62</v>
      </c>
      <c r="D1056" t="s">
        <v>5905</v>
      </c>
      <c r="E1056" t="s">
        <v>5904</v>
      </c>
      <c r="F1056" t="s">
        <v>5904</v>
      </c>
      <c r="G1056" s="4">
        <v>1</v>
      </c>
      <c r="H1056" t="s">
        <v>5904</v>
      </c>
      <c r="I1056" t="s">
        <v>5909</v>
      </c>
      <c r="J1056" t="s">
        <v>5910</v>
      </c>
    </row>
    <row r="1057" spans="1:10">
      <c r="A1057" t="s">
        <v>2830</v>
      </c>
      <c r="B1057" s="2">
        <v>39.11</v>
      </c>
      <c r="C1057" s="2">
        <v>5.87</v>
      </c>
      <c r="D1057" t="s">
        <v>5904</v>
      </c>
      <c r="E1057" t="s">
        <v>5904</v>
      </c>
      <c r="F1057" t="s">
        <v>5904</v>
      </c>
      <c r="G1057" s="4">
        <v>0</v>
      </c>
      <c r="H1057" t="s">
        <v>5904</v>
      </c>
      <c r="I1057" t="s">
        <v>5908</v>
      </c>
      <c r="J1057" t="s">
        <v>5907</v>
      </c>
    </row>
    <row r="1058" spans="1:10">
      <c r="A1058" t="s">
        <v>2833</v>
      </c>
      <c r="B1058" s="2">
        <v>43.78</v>
      </c>
      <c r="C1058" s="2">
        <v>5.71</v>
      </c>
      <c r="D1058" t="s">
        <v>5904</v>
      </c>
      <c r="E1058" t="s">
        <v>5904</v>
      </c>
      <c r="F1058" t="s">
        <v>5904</v>
      </c>
      <c r="G1058" s="4">
        <v>1</v>
      </c>
      <c r="H1058" t="s">
        <v>5904</v>
      </c>
      <c r="I1058" t="s">
        <v>5908</v>
      </c>
      <c r="J1058" t="s">
        <v>5907</v>
      </c>
    </row>
    <row r="1059" spans="1:10">
      <c r="A1059" t="s">
        <v>2835</v>
      </c>
      <c r="B1059" s="2">
        <v>24.35</v>
      </c>
      <c r="C1059" s="2">
        <v>9.08</v>
      </c>
      <c r="D1059" t="s">
        <v>5904</v>
      </c>
      <c r="E1059" t="s">
        <v>5904</v>
      </c>
      <c r="F1059" t="s">
        <v>5904</v>
      </c>
      <c r="G1059" s="4">
        <v>0</v>
      </c>
      <c r="H1059" t="s">
        <v>5904</v>
      </c>
      <c r="I1059" t="s">
        <v>5906</v>
      </c>
      <c r="J1059" t="s">
        <v>5911</v>
      </c>
    </row>
    <row r="1060" spans="1:10">
      <c r="A1060" t="s">
        <v>2837</v>
      </c>
      <c r="B1060" s="2">
        <v>40.299999999999997</v>
      </c>
      <c r="C1060" s="2">
        <v>5.3</v>
      </c>
      <c r="D1060" t="s">
        <v>5905</v>
      </c>
      <c r="E1060" t="s">
        <v>5904</v>
      </c>
      <c r="F1060" t="s">
        <v>5904</v>
      </c>
      <c r="G1060" s="4">
        <v>2</v>
      </c>
      <c r="H1060" t="s">
        <v>5904</v>
      </c>
      <c r="I1060" t="s">
        <v>5909</v>
      </c>
      <c r="J1060" t="s">
        <v>5907</v>
      </c>
    </row>
    <row r="1061" spans="1:10">
      <c r="A1061" t="s">
        <v>2839</v>
      </c>
      <c r="B1061" s="2">
        <v>32.774999999999999</v>
      </c>
      <c r="C1061" s="2">
        <v>11.76</v>
      </c>
      <c r="D1061" t="s">
        <v>5905</v>
      </c>
      <c r="E1061" t="s">
        <v>5904</v>
      </c>
      <c r="F1061" t="s">
        <v>5904</v>
      </c>
      <c r="G1061" s="4">
        <v>0</v>
      </c>
      <c r="H1061" t="s">
        <v>5904</v>
      </c>
      <c r="I1061" t="s">
        <v>5906</v>
      </c>
      <c r="J1061" t="s">
        <v>5907</v>
      </c>
    </row>
    <row r="1062" spans="1:10">
      <c r="A1062" t="s">
        <v>2842</v>
      </c>
      <c r="B1062" s="2">
        <v>39.6</v>
      </c>
      <c r="C1062" s="2">
        <v>5.1100000000000003</v>
      </c>
      <c r="D1062" t="s">
        <v>5905</v>
      </c>
      <c r="E1062" t="s">
        <v>5904</v>
      </c>
      <c r="F1062" t="s">
        <v>5904</v>
      </c>
      <c r="G1062" s="4">
        <v>2</v>
      </c>
      <c r="H1062" t="s">
        <v>5904</v>
      </c>
      <c r="I1062" t="s">
        <v>5909</v>
      </c>
      <c r="J1062" t="s">
        <v>5907</v>
      </c>
    </row>
    <row r="1063" spans="1:10">
      <c r="A1063" t="s">
        <v>2845</v>
      </c>
      <c r="B1063" s="2">
        <v>30.97</v>
      </c>
      <c r="C1063" s="2">
        <v>5.54</v>
      </c>
      <c r="D1063" t="s">
        <v>5904</v>
      </c>
      <c r="E1063" t="s">
        <v>5904</v>
      </c>
      <c r="F1063" t="s">
        <v>5904</v>
      </c>
      <c r="G1063" s="4">
        <v>2</v>
      </c>
      <c r="H1063" t="s">
        <v>5904</v>
      </c>
      <c r="I1063" t="s">
        <v>5909</v>
      </c>
      <c r="J1063" t="s">
        <v>5907</v>
      </c>
    </row>
    <row r="1064" spans="1:10">
      <c r="A1064" t="s">
        <v>2847</v>
      </c>
      <c r="B1064" s="2">
        <v>27.645</v>
      </c>
      <c r="C1064" s="2">
        <v>8.8699999999999992</v>
      </c>
      <c r="D1064" t="s">
        <v>5905</v>
      </c>
      <c r="E1064" t="s">
        <v>5904</v>
      </c>
      <c r="F1064" t="s">
        <v>5904</v>
      </c>
      <c r="G1064" s="4">
        <v>0</v>
      </c>
      <c r="H1064" t="s">
        <v>5904</v>
      </c>
      <c r="I1064" t="s">
        <v>5906</v>
      </c>
      <c r="J1064" t="s">
        <v>5910</v>
      </c>
    </row>
    <row r="1065" spans="1:10">
      <c r="A1065" t="s">
        <v>2850</v>
      </c>
      <c r="B1065" s="2">
        <v>34.43</v>
      </c>
      <c r="C1065" s="2">
        <v>5.96</v>
      </c>
      <c r="D1065" t="s">
        <v>5905</v>
      </c>
      <c r="E1065" t="s">
        <v>5904</v>
      </c>
      <c r="F1065" t="s">
        <v>5904</v>
      </c>
      <c r="G1065" s="4">
        <v>2</v>
      </c>
      <c r="H1065" t="s">
        <v>5904</v>
      </c>
      <c r="I1065" t="s">
        <v>5908</v>
      </c>
      <c r="J1065" t="s">
        <v>5907</v>
      </c>
    </row>
    <row r="1066" spans="1:10">
      <c r="A1066" t="s">
        <v>2853</v>
      </c>
      <c r="B1066" s="2">
        <v>39.6</v>
      </c>
      <c r="C1066" s="2">
        <v>4.4400000000000004</v>
      </c>
      <c r="D1066" t="s">
        <v>5905</v>
      </c>
      <c r="E1066" t="s">
        <v>5904</v>
      </c>
      <c r="F1066" t="s">
        <v>5905</v>
      </c>
      <c r="G1066" s="4">
        <v>1</v>
      </c>
      <c r="H1066" t="s">
        <v>5904</v>
      </c>
      <c r="I1066" t="s">
        <v>5909</v>
      </c>
      <c r="J1066" t="s">
        <v>5907</v>
      </c>
    </row>
    <row r="1067" spans="1:10">
      <c r="A1067" t="s">
        <v>2856</v>
      </c>
      <c r="B1067" s="2">
        <v>22.1</v>
      </c>
      <c r="C1067" s="2">
        <v>4.6500000000000004</v>
      </c>
      <c r="D1067" t="s">
        <v>5905</v>
      </c>
      <c r="E1067" t="s">
        <v>5904</v>
      </c>
      <c r="F1067" t="s">
        <v>5904</v>
      </c>
      <c r="G1067" s="4">
        <v>2</v>
      </c>
      <c r="H1067" t="s">
        <v>5904</v>
      </c>
      <c r="I1067" t="s">
        <v>5909</v>
      </c>
      <c r="J1067" t="s">
        <v>5911</v>
      </c>
    </row>
    <row r="1068" spans="1:10">
      <c r="A1068" t="s">
        <v>2859</v>
      </c>
      <c r="B1068" s="2">
        <v>33.25</v>
      </c>
      <c r="C1068" s="2">
        <v>5.64</v>
      </c>
      <c r="D1068" t="s">
        <v>5905</v>
      </c>
      <c r="E1068" t="s">
        <v>5904</v>
      </c>
      <c r="F1068" t="s">
        <v>5905</v>
      </c>
      <c r="G1068" s="4">
        <v>1</v>
      </c>
      <c r="H1068" t="s">
        <v>5904</v>
      </c>
      <c r="I1068" t="s">
        <v>5909</v>
      </c>
      <c r="J1068" t="s">
        <v>5907</v>
      </c>
    </row>
    <row r="1069" spans="1:10">
      <c r="A1069" t="s">
        <v>2861</v>
      </c>
      <c r="B1069" s="2">
        <v>33.33</v>
      </c>
      <c r="C1069" s="2">
        <v>10.19</v>
      </c>
      <c r="D1069" t="s">
        <v>5904</v>
      </c>
      <c r="E1069" t="s">
        <v>5904</v>
      </c>
      <c r="F1069" t="s">
        <v>5904</v>
      </c>
      <c r="G1069" s="4">
        <v>0</v>
      </c>
      <c r="H1069" t="s">
        <v>5904</v>
      </c>
      <c r="I1069" t="s">
        <v>5906</v>
      </c>
      <c r="J1069" t="s">
        <v>5907</v>
      </c>
    </row>
    <row r="1070" spans="1:10">
      <c r="A1070" t="s">
        <v>2863</v>
      </c>
      <c r="B1070" s="2">
        <v>30.5</v>
      </c>
      <c r="C1070" s="2">
        <v>10.79</v>
      </c>
      <c r="D1070" t="s">
        <v>5904</v>
      </c>
      <c r="E1070" t="s">
        <v>5904</v>
      </c>
      <c r="F1070" t="s">
        <v>5904</v>
      </c>
      <c r="G1070" s="4">
        <v>0</v>
      </c>
      <c r="H1070" t="s">
        <v>5904</v>
      </c>
      <c r="I1070" t="s">
        <v>5906</v>
      </c>
      <c r="J1070" t="s">
        <v>5907</v>
      </c>
    </row>
    <row r="1071" spans="1:10">
      <c r="A1071" t="s">
        <v>2865</v>
      </c>
      <c r="B1071" s="2">
        <v>30.3</v>
      </c>
      <c r="C1071" s="2">
        <v>4.24</v>
      </c>
      <c r="D1071" t="s">
        <v>5904</v>
      </c>
      <c r="E1071" t="s">
        <v>5904</v>
      </c>
      <c r="F1071" t="s">
        <v>5904</v>
      </c>
      <c r="G1071" s="4">
        <v>0</v>
      </c>
      <c r="H1071" t="s">
        <v>5904</v>
      </c>
      <c r="I1071" t="s">
        <v>5909</v>
      </c>
      <c r="J1071" t="s">
        <v>5907</v>
      </c>
    </row>
    <row r="1072" spans="1:10">
      <c r="A1072" t="s">
        <v>2868</v>
      </c>
      <c r="B1072" s="2">
        <v>26.22</v>
      </c>
      <c r="C1072" s="2">
        <v>5.83</v>
      </c>
      <c r="D1072" t="s">
        <v>5904</v>
      </c>
      <c r="E1072" t="s">
        <v>5904</v>
      </c>
      <c r="F1072" t="s">
        <v>5904</v>
      </c>
      <c r="G1072" s="4">
        <v>2</v>
      </c>
      <c r="H1072" t="s">
        <v>5904</v>
      </c>
      <c r="I1072" t="s">
        <v>5908</v>
      </c>
      <c r="J1072" t="s">
        <v>5910</v>
      </c>
    </row>
    <row r="1073" spans="1:10">
      <c r="A1073" t="s">
        <v>2870</v>
      </c>
      <c r="B1073" s="2">
        <v>29.99</v>
      </c>
      <c r="C1073" s="2">
        <v>11.85</v>
      </c>
      <c r="D1073" t="s">
        <v>5904</v>
      </c>
      <c r="E1073" t="s">
        <v>5904</v>
      </c>
      <c r="F1073" t="s">
        <v>5904</v>
      </c>
      <c r="G1073" s="4">
        <v>0</v>
      </c>
      <c r="H1073" t="s">
        <v>5904</v>
      </c>
      <c r="I1073" t="s">
        <v>5906</v>
      </c>
      <c r="J1073" t="s">
        <v>5910</v>
      </c>
    </row>
    <row r="1074" spans="1:10">
      <c r="A1074" t="s">
        <v>2873</v>
      </c>
      <c r="B1074" s="2">
        <v>36.380000000000003</v>
      </c>
      <c r="C1074" s="2">
        <v>5.98</v>
      </c>
      <c r="D1074" t="s">
        <v>5904</v>
      </c>
      <c r="E1074" t="s">
        <v>5904</v>
      </c>
      <c r="F1074" t="s">
        <v>5904</v>
      </c>
      <c r="G1074" s="4">
        <v>1</v>
      </c>
      <c r="H1074" t="s">
        <v>5904</v>
      </c>
      <c r="I1074" t="s">
        <v>5908</v>
      </c>
      <c r="J1074" t="s">
        <v>5907</v>
      </c>
    </row>
    <row r="1075" spans="1:10">
      <c r="A1075" t="s">
        <v>2876</v>
      </c>
      <c r="B1075" s="2">
        <v>31.16</v>
      </c>
      <c r="C1075" s="2">
        <v>4.26</v>
      </c>
      <c r="D1075" t="s">
        <v>5905</v>
      </c>
      <c r="E1075" t="s">
        <v>5904</v>
      </c>
      <c r="F1075" t="s">
        <v>5905</v>
      </c>
      <c r="G1075" s="4">
        <v>1</v>
      </c>
      <c r="H1075" t="s">
        <v>5904</v>
      </c>
      <c r="I1075" t="s">
        <v>5909</v>
      </c>
      <c r="J1075" t="s">
        <v>5907</v>
      </c>
    </row>
    <row r="1076" spans="1:10">
      <c r="A1076" t="s">
        <v>2878</v>
      </c>
      <c r="B1076" s="2">
        <v>25.55</v>
      </c>
      <c r="C1076" s="2">
        <v>4.96</v>
      </c>
      <c r="D1076" t="s">
        <v>5905</v>
      </c>
      <c r="E1076" t="s">
        <v>5904</v>
      </c>
      <c r="F1076" t="s">
        <v>5904</v>
      </c>
      <c r="G1076" s="4">
        <v>1</v>
      </c>
      <c r="H1076" t="s">
        <v>5904</v>
      </c>
      <c r="I1076" t="s">
        <v>5909</v>
      </c>
      <c r="J1076" t="s">
        <v>5910</v>
      </c>
    </row>
    <row r="1077" spans="1:10">
      <c r="A1077" t="s">
        <v>2880</v>
      </c>
      <c r="B1077" s="2">
        <v>28.77</v>
      </c>
      <c r="C1077" s="2">
        <v>4</v>
      </c>
      <c r="D1077" t="s">
        <v>5905</v>
      </c>
      <c r="E1077" t="s">
        <v>5904</v>
      </c>
      <c r="F1077" t="s">
        <v>5904</v>
      </c>
      <c r="G1077" s="4">
        <v>0</v>
      </c>
      <c r="H1077" t="s">
        <v>5904</v>
      </c>
      <c r="I1077" t="s">
        <v>5909</v>
      </c>
      <c r="J1077" t="s">
        <v>5910</v>
      </c>
    </row>
    <row r="1078" spans="1:10">
      <c r="A1078" t="s">
        <v>2882</v>
      </c>
      <c r="B1078" s="2">
        <v>23.14</v>
      </c>
      <c r="C1078" s="2">
        <v>4.1500000000000004</v>
      </c>
      <c r="D1078" t="s">
        <v>5905</v>
      </c>
      <c r="E1078" t="s">
        <v>5904</v>
      </c>
      <c r="F1078" t="s">
        <v>5904</v>
      </c>
      <c r="G1078" s="4">
        <v>1</v>
      </c>
      <c r="H1078" t="s">
        <v>5904</v>
      </c>
      <c r="I1078" t="s">
        <v>5909</v>
      </c>
      <c r="J1078" t="s">
        <v>5911</v>
      </c>
    </row>
    <row r="1079" spans="1:10">
      <c r="A1079" t="s">
        <v>2885</v>
      </c>
      <c r="B1079" s="2">
        <v>39.6</v>
      </c>
      <c r="C1079" s="2">
        <v>11.36</v>
      </c>
      <c r="D1079" t="s">
        <v>5904</v>
      </c>
      <c r="E1079" t="s">
        <v>5904</v>
      </c>
      <c r="F1079" t="s">
        <v>5904</v>
      </c>
      <c r="G1079" s="4">
        <v>0</v>
      </c>
      <c r="H1079" t="s">
        <v>5904</v>
      </c>
      <c r="I1079" t="s">
        <v>5906</v>
      </c>
      <c r="J1079" t="s">
        <v>5907</v>
      </c>
    </row>
    <row r="1080" spans="1:10">
      <c r="A1080" t="s">
        <v>2887</v>
      </c>
      <c r="B1080" s="2">
        <v>29.2</v>
      </c>
      <c r="C1080" s="2">
        <v>7.53</v>
      </c>
      <c r="D1080" t="s">
        <v>5904</v>
      </c>
      <c r="E1080" t="s">
        <v>5904</v>
      </c>
      <c r="F1080" t="s">
        <v>5904</v>
      </c>
      <c r="G1080" s="4">
        <v>0</v>
      </c>
      <c r="H1080" t="s">
        <v>5904</v>
      </c>
      <c r="I1080" t="s">
        <v>5906</v>
      </c>
      <c r="J1080" t="s">
        <v>5910</v>
      </c>
    </row>
    <row r="1081" spans="1:10">
      <c r="A1081" t="s">
        <v>2890</v>
      </c>
      <c r="B1081" s="2">
        <v>32.774999999999999</v>
      </c>
      <c r="C1081" s="2">
        <v>7.95</v>
      </c>
      <c r="D1081" t="s">
        <v>5904</v>
      </c>
      <c r="E1081" t="s">
        <v>5904</v>
      </c>
      <c r="F1081" t="s">
        <v>5904</v>
      </c>
      <c r="G1081" s="4">
        <v>0</v>
      </c>
      <c r="H1081" t="s">
        <v>5904</v>
      </c>
      <c r="I1081" t="s">
        <v>5906</v>
      </c>
      <c r="J1081" t="s">
        <v>5907</v>
      </c>
    </row>
    <row r="1082" spans="1:10">
      <c r="A1082" t="s">
        <v>2893</v>
      </c>
      <c r="B1082" s="2">
        <v>24.035</v>
      </c>
      <c r="C1082" s="2">
        <v>8.5</v>
      </c>
      <c r="D1082" t="s">
        <v>5904</v>
      </c>
      <c r="E1082" t="s">
        <v>5904</v>
      </c>
      <c r="F1082" t="s">
        <v>5904</v>
      </c>
      <c r="G1082" s="4">
        <v>0</v>
      </c>
      <c r="H1082" t="s">
        <v>5904</v>
      </c>
      <c r="I1082" t="s">
        <v>5906</v>
      </c>
      <c r="J1082" t="s">
        <v>5911</v>
      </c>
    </row>
    <row r="1083" spans="1:10">
      <c r="A1083" t="s">
        <v>2895</v>
      </c>
      <c r="B1083" s="2">
        <v>30.55</v>
      </c>
      <c r="C1083" s="2">
        <v>5.89</v>
      </c>
      <c r="D1083" t="s">
        <v>5904</v>
      </c>
      <c r="E1083" t="s">
        <v>5904</v>
      </c>
      <c r="F1083" t="s">
        <v>5905</v>
      </c>
      <c r="G1083" s="4">
        <v>1</v>
      </c>
      <c r="H1083" t="s">
        <v>5904</v>
      </c>
      <c r="I1083" t="s">
        <v>5908</v>
      </c>
      <c r="J1083" t="s">
        <v>5907</v>
      </c>
    </row>
    <row r="1084" spans="1:10">
      <c r="A1084" t="s">
        <v>2898</v>
      </c>
      <c r="B1084" s="2">
        <v>28.81</v>
      </c>
      <c r="C1084" s="2">
        <v>8.76</v>
      </c>
      <c r="D1084" t="s">
        <v>5904</v>
      </c>
      <c r="E1084" t="s">
        <v>5904</v>
      </c>
      <c r="F1084" t="s">
        <v>5904</v>
      </c>
      <c r="G1084" s="4">
        <v>2</v>
      </c>
      <c r="H1084" t="s">
        <v>5904</v>
      </c>
      <c r="I1084" t="s">
        <v>5906</v>
      </c>
      <c r="J1084" t="s">
        <v>5910</v>
      </c>
    </row>
    <row r="1085" spans="1:10">
      <c r="A1085" t="s">
        <v>2901</v>
      </c>
      <c r="B1085" s="2">
        <v>31.66</v>
      </c>
      <c r="C1085" s="2">
        <v>4.1100000000000003</v>
      </c>
      <c r="D1085" t="s">
        <v>5904</v>
      </c>
      <c r="E1085" t="s">
        <v>5904</v>
      </c>
      <c r="F1085" t="s">
        <v>5904</v>
      </c>
      <c r="G1085" s="4">
        <v>0</v>
      </c>
      <c r="H1085" t="s">
        <v>5904</v>
      </c>
      <c r="I1085" t="s">
        <v>5909</v>
      </c>
      <c r="J1085" t="s">
        <v>5907</v>
      </c>
    </row>
    <row r="1086" spans="1:10">
      <c r="A1086" t="s">
        <v>2904</v>
      </c>
      <c r="B1086" s="2">
        <v>28.215</v>
      </c>
      <c r="C1086" s="2">
        <v>7.56</v>
      </c>
      <c r="D1086" t="s">
        <v>5905</v>
      </c>
      <c r="E1086" t="s">
        <v>5904</v>
      </c>
      <c r="F1086" t="s">
        <v>5904</v>
      </c>
      <c r="G1086" s="4">
        <v>1</v>
      </c>
      <c r="H1086" t="s">
        <v>5904</v>
      </c>
      <c r="I1086" t="s">
        <v>5906</v>
      </c>
      <c r="J1086" t="s">
        <v>5910</v>
      </c>
    </row>
    <row r="1087" spans="1:10">
      <c r="A1087" t="s">
        <v>2906</v>
      </c>
      <c r="B1087" s="2">
        <v>26.12</v>
      </c>
      <c r="C1087" s="2">
        <v>4.17</v>
      </c>
      <c r="D1087" t="s">
        <v>5905</v>
      </c>
      <c r="E1087" t="s">
        <v>5904</v>
      </c>
      <c r="F1087" t="s">
        <v>5905</v>
      </c>
      <c r="G1087" s="4">
        <v>1</v>
      </c>
      <c r="H1087" t="s">
        <v>5904</v>
      </c>
      <c r="I1087" t="s">
        <v>5909</v>
      </c>
      <c r="J1087" t="s">
        <v>5910</v>
      </c>
    </row>
    <row r="1088" spans="1:10">
      <c r="A1088" t="s">
        <v>2908</v>
      </c>
      <c r="B1088" s="2">
        <v>36.630000000000003</v>
      </c>
      <c r="C1088" s="2">
        <v>11.42</v>
      </c>
      <c r="D1088" t="s">
        <v>5904</v>
      </c>
      <c r="E1088" t="s">
        <v>5904</v>
      </c>
      <c r="F1088" t="s">
        <v>5904</v>
      </c>
      <c r="G1088" s="4">
        <v>2</v>
      </c>
      <c r="H1088" t="s">
        <v>5904</v>
      </c>
      <c r="I1088" t="s">
        <v>5906</v>
      </c>
      <c r="J1088" t="s">
        <v>5907</v>
      </c>
    </row>
    <row r="1089" spans="1:10">
      <c r="A1089" t="s">
        <v>2911</v>
      </c>
      <c r="B1089" s="2">
        <v>33.344999999999999</v>
      </c>
      <c r="C1089" s="2">
        <v>7.33</v>
      </c>
      <c r="D1089" t="s">
        <v>5904</v>
      </c>
      <c r="E1089" t="s">
        <v>5904</v>
      </c>
      <c r="F1089" t="s">
        <v>5904</v>
      </c>
      <c r="G1089" s="4">
        <v>2</v>
      </c>
      <c r="H1089" t="s">
        <v>5904</v>
      </c>
      <c r="I1089" t="s">
        <v>5906</v>
      </c>
      <c r="J1089" t="s">
        <v>5907</v>
      </c>
    </row>
    <row r="1090" spans="1:10">
      <c r="A1090" t="s">
        <v>2914</v>
      </c>
      <c r="B1090" s="2">
        <v>27.11</v>
      </c>
      <c r="C1090" s="2">
        <v>6.7</v>
      </c>
      <c r="D1090" t="s">
        <v>5904</v>
      </c>
      <c r="E1090" t="s">
        <v>5904</v>
      </c>
      <c r="F1090" t="s">
        <v>5904</v>
      </c>
      <c r="G1090" s="4">
        <v>0</v>
      </c>
      <c r="H1090" t="s">
        <v>5904</v>
      </c>
      <c r="I1090" t="s">
        <v>5906</v>
      </c>
      <c r="J1090" t="s">
        <v>5910</v>
      </c>
    </row>
    <row r="1091" spans="1:10">
      <c r="A1091" t="s">
        <v>2917</v>
      </c>
      <c r="B1091" s="2">
        <v>26.6</v>
      </c>
      <c r="C1091" s="2">
        <v>5.27</v>
      </c>
      <c r="D1091" t="s">
        <v>5905</v>
      </c>
      <c r="E1091" t="s">
        <v>5904</v>
      </c>
      <c r="F1091" t="s">
        <v>5905</v>
      </c>
      <c r="G1091" s="4">
        <v>1</v>
      </c>
      <c r="H1091" t="s">
        <v>5904</v>
      </c>
      <c r="I1091" t="s">
        <v>5909</v>
      </c>
      <c r="J1091" t="s">
        <v>5910</v>
      </c>
    </row>
    <row r="1092" spans="1:10">
      <c r="A1092" t="s">
        <v>2920</v>
      </c>
      <c r="B1092" s="2">
        <v>30.41</v>
      </c>
      <c r="C1092" s="2">
        <v>7.72</v>
      </c>
      <c r="D1092" t="s">
        <v>5904</v>
      </c>
      <c r="E1092" t="s">
        <v>5904</v>
      </c>
      <c r="F1092" t="s">
        <v>5904</v>
      </c>
      <c r="G1092" s="4">
        <v>0</v>
      </c>
      <c r="H1092" t="s">
        <v>5904</v>
      </c>
      <c r="I1092" t="s">
        <v>5906</v>
      </c>
      <c r="J1092" t="s">
        <v>5907</v>
      </c>
    </row>
    <row r="1093" spans="1:10">
      <c r="A1093" t="s">
        <v>2922</v>
      </c>
      <c r="B1093" s="2">
        <v>28.98</v>
      </c>
      <c r="C1093" s="2">
        <v>8.68</v>
      </c>
      <c r="D1093" t="s">
        <v>5904</v>
      </c>
      <c r="E1093" t="s">
        <v>5904</v>
      </c>
      <c r="F1093" t="s">
        <v>5904</v>
      </c>
      <c r="G1093" s="4">
        <v>2</v>
      </c>
      <c r="H1093" t="s">
        <v>5904</v>
      </c>
      <c r="I1093" t="s">
        <v>5906</v>
      </c>
      <c r="J1093" t="s">
        <v>5910</v>
      </c>
    </row>
    <row r="1094" spans="1:10">
      <c r="A1094" t="s">
        <v>2925</v>
      </c>
      <c r="B1094" s="2">
        <v>31.24</v>
      </c>
      <c r="C1094" s="2">
        <v>9.8000000000000007</v>
      </c>
      <c r="D1094" t="s">
        <v>5904</v>
      </c>
      <c r="E1094" t="s">
        <v>5904</v>
      </c>
      <c r="F1094" t="s">
        <v>5904</v>
      </c>
      <c r="G1094" s="4">
        <v>0</v>
      </c>
      <c r="H1094" t="s">
        <v>5904</v>
      </c>
      <c r="I1094" t="s">
        <v>5906</v>
      </c>
      <c r="J1094" t="s">
        <v>5907</v>
      </c>
    </row>
    <row r="1095" spans="1:10">
      <c r="A1095" t="s">
        <v>2928</v>
      </c>
      <c r="B1095" s="2">
        <v>31.54</v>
      </c>
      <c r="C1095" s="2">
        <v>4.4400000000000004</v>
      </c>
      <c r="D1095" t="s">
        <v>5904</v>
      </c>
      <c r="E1095" t="s">
        <v>5904</v>
      </c>
      <c r="F1095" t="s">
        <v>5904</v>
      </c>
      <c r="G1095" s="4">
        <v>0</v>
      </c>
      <c r="H1095" t="s">
        <v>5904</v>
      </c>
      <c r="I1095" t="s">
        <v>5909</v>
      </c>
      <c r="J1095" t="s">
        <v>5907</v>
      </c>
    </row>
    <row r="1096" spans="1:10">
      <c r="A1096" t="s">
        <v>2929</v>
      </c>
      <c r="B1096" s="2">
        <v>38.6</v>
      </c>
      <c r="C1096" s="2">
        <v>7.19</v>
      </c>
      <c r="D1096" t="s">
        <v>5905</v>
      </c>
      <c r="E1096" t="s">
        <v>5904</v>
      </c>
      <c r="F1096" t="s">
        <v>5904</v>
      </c>
      <c r="G1096" s="4">
        <v>2</v>
      </c>
      <c r="H1096" t="s">
        <v>5904</v>
      </c>
      <c r="I1096" t="s">
        <v>5906</v>
      </c>
      <c r="J1096" t="s">
        <v>5907</v>
      </c>
    </row>
    <row r="1097" spans="1:10">
      <c r="A1097" t="s">
        <v>2931</v>
      </c>
      <c r="B1097" s="2">
        <v>37.950000000000003</v>
      </c>
      <c r="C1097" s="2">
        <v>6.06</v>
      </c>
      <c r="D1097" t="s">
        <v>5904</v>
      </c>
      <c r="E1097" t="s">
        <v>5904</v>
      </c>
      <c r="F1097" t="s">
        <v>5904</v>
      </c>
      <c r="G1097" s="4">
        <v>0</v>
      </c>
      <c r="H1097" t="s">
        <v>5904</v>
      </c>
      <c r="I1097" t="s">
        <v>5908</v>
      </c>
      <c r="J1097" t="s">
        <v>5907</v>
      </c>
    </row>
    <row r="1098" spans="1:10">
      <c r="A1098" t="s">
        <v>2934</v>
      </c>
      <c r="B1098" s="2">
        <v>38.97</v>
      </c>
      <c r="C1098" s="2">
        <v>5.12</v>
      </c>
      <c r="D1098" t="s">
        <v>5904</v>
      </c>
      <c r="E1098" t="s">
        <v>5904</v>
      </c>
      <c r="F1098" t="s">
        <v>5904</v>
      </c>
      <c r="G1098" s="4">
        <v>0</v>
      </c>
      <c r="H1098" t="s">
        <v>5904</v>
      </c>
      <c r="I1098" t="s">
        <v>5909</v>
      </c>
      <c r="J1098" t="s">
        <v>5907</v>
      </c>
    </row>
    <row r="1099" spans="1:10">
      <c r="A1099" t="s">
        <v>2937</v>
      </c>
      <c r="B1099" s="2">
        <v>21.2</v>
      </c>
      <c r="C1099" s="2">
        <v>10.72</v>
      </c>
      <c r="D1099" t="s">
        <v>5904</v>
      </c>
      <c r="E1099" t="s">
        <v>5904</v>
      </c>
      <c r="F1099" t="s">
        <v>5904</v>
      </c>
      <c r="G1099" s="4">
        <v>0</v>
      </c>
      <c r="H1099" t="s">
        <v>5904</v>
      </c>
      <c r="I1099" t="s">
        <v>5906</v>
      </c>
      <c r="J1099" t="s">
        <v>5911</v>
      </c>
    </row>
    <row r="1100" spans="1:10">
      <c r="A1100" t="s">
        <v>2939</v>
      </c>
      <c r="B1100" s="2">
        <v>23.96</v>
      </c>
      <c r="C1100" s="2">
        <v>9.58</v>
      </c>
      <c r="D1100" t="s">
        <v>5905</v>
      </c>
      <c r="E1100" t="s">
        <v>5904</v>
      </c>
      <c r="F1100" t="s">
        <v>5905</v>
      </c>
      <c r="G1100" s="4">
        <v>1</v>
      </c>
      <c r="H1100" t="s">
        <v>5904</v>
      </c>
      <c r="I1100" t="s">
        <v>5906</v>
      </c>
      <c r="J1100" t="s">
        <v>5911</v>
      </c>
    </row>
    <row r="1101" spans="1:10">
      <c r="A1101" t="s">
        <v>2941</v>
      </c>
      <c r="B1101" s="2">
        <v>35.93</v>
      </c>
      <c r="C1101" s="2">
        <v>6.4</v>
      </c>
      <c r="D1101" t="s">
        <v>5905</v>
      </c>
      <c r="E1101" t="s">
        <v>5904</v>
      </c>
      <c r="F1101" t="s">
        <v>5904</v>
      </c>
      <c r="G1101" s="4">
        <v>1</v>
      </c>
      <c r="H1101" t="s">
        <v>5904</v>
      </c>
      <c r="I1101" t="s">
        <v>5908</v>
      </c>
      <c r="J1101" t="s">
        <v>5907</v>
      </c>
    </row>
    <row r="1102" spans="1:10">
      <c r="A1102" t="s">
        <v>2944</v>
      </c>
      <c r="B1102" s="2">
        <v>26.11</v>
      </c>
      <c r="C1102" s="2">
        <v>6.8</v>
      </c>
      <c r="D1102" t="s">
        <v>5905</v>
      </c>
      <c r="E1102" t="s">
        <v>5904</v>
      </c>
      <c r="F1102" t="s">
        <v>5904</v>
      </c>
      <c r="G1102" s="4">
        <v>2</v>
      </c>
      <c r="H1102" t="s">
        <v>5904</v>
      </c>
      <c r="I1102" t="s">
        <v>5906</v>
      </c>
      <c r="J1102" t="s">
        <v>5910</v>
      </c>
    </row>
    <row r="1103" spans="1:10">
      <c r="A1103" t="s">
        <v>2946</v>
      </c>
      <c r="B1103" s="2">
        <v>32.299999999999997</v>
      </c>
      <c r="C1103" s="2">
        <v>9.48</v>
      </c>
      <c r="D1103" t="s">
        <v>5904</v>
      </c>
      <c r="E1103" t="s">
        <v>5904</v>
      </c>
      <c r="F1103" t="s">
        <v>5904</v>
      </c>
      <c r="G1103" s="4">
        <v>2</v>
      </c>
      <c r="H1103" t="s">
        <v>5904</v>
      </c>
      <c r="I1103" t="s">
        <v>5906</v>
      </c>
      <c r="J1103" t="s">
        <v>5907</v>
      </c>
    </row>
    <row r="1104" spans="1:10">
      <c r="A1104" t="s">
        <v>2947</v>
      </c>
      <c r="B1104" s="2">
        <v>28.69</v>
      </c>
      <c r="C1104" s="2">
        <v>7.45</v>
      </c>
      <c r="D1104" t="s">
        <v>5904</v>
      </c>
      <c r="E1104" t="s">
        <v>5904</v>
      </c>
      <c r="F1104" t="s">
        <v>5904</v>
      </c>
      <c r="G1104" s="4">
        <v>2</v>
      </c>
      <c r="H1104" t="s">
        <v>5904</v>
      </c>
      <c r="I1104" t="s">
        <v>5906</v>
      </c>
      <c r="J1104" t="s">
        <v>5910</v>
      </c>
    </row>
    <row r="1105" spans="1:10">
      <c r="A1105" t="s">
        <v>2950</v>
      </c>
      <c r="B1105" s="2">
        <v>31.28</v>
      </c>
      <c r="C1105" s="2">
        <v>6.94</v>
      </c>
      <c r="D1105" t="s">
        <v>5905</v>
      </c>
      <c r="E1105" t="s">
        <v>5904</v>
      </c>
      <c r="F1105" t="s">
        <v>5904</v>
      </c>
      <c r="G1105" s="4">
        <v>1</v>
      </c>
      <c r="H1105" t="s">
        <v>5904</v>
      </c>
      <c r="I1105" t="s">
        <v>5906</v>
      </c>
      <c r="J1105" t="s">
        <v>5907</v>
      </c>
    </row>
    <row r="1106" spans="1:10">
      <c r="A1106" t="s">
        <v>2953</v>
      </c>
      <c r="B1106" s="2">
        <v>30.21</v>
      </c>
      <c r="C1106" s="2">
        <v>7.83</v>
      </c>
      <c r="D1106" t="s">
        <v>5904</v>
      </c>
      <c r="E1106" t="s">
        <v>5904</v>
      </c>
      <c r="F1106" t="s">
        <v>5904</v>
      </c>
      <c r="G1106" s="4">
        <v>0</v>
      </c>
      <c r="H1106" t="s">
        <v>5904</v>
      </c>
      <c r="I1106" t="s">
        <v>5906</v>
      </c>
      <c r="J1106" t="s">
        <v>5907</v>
      </c>
    </row>
    <row r="1107" spans="1:10">
      <c r="A1107" t="s">
        <v>2956</v>
      </c>
      <c r="B1107" s="2">
        <v>38.28</v>
      </c>
      <c r="C1107" s="2">
        <v>10.17</v>
      </c>
      <c r="D1107" t="s">
        <v>5905</v>
      </c>
      <c r="E1107" t="s">
        <v>5904</v>
      </c>
      <c r="F1107" t="s">
        <v>5904</v>
      </c>
      <c r="G1107" s="4">
        <v>0</v>
      </c>
      <c r="H1107" t="s">
        <v>5904</v>
      </c>
      <c r="I1107" t="s">
        <v>5906</v>
      </c>
      <c r="J1107" t="s">
        <v>5907</v>
      </c>
    </row>
    <row r="1108" spans="1:10">
      <c r="A1108" t="s">
        <v>2957</v>
      </c>
      <c r="B1108" s="2">
        <v>29.9</v>
      </c>
      <c r="C1108" s="2">
        <v>8.9600000000000009</v>
      </c>
      <c r="D1108" t="s">
        <v>5905</v>
      </c>
      <c r="E1108" t="s">
        <v>5904</v>
      </c>
      <c r="F1108" t="s">
        <v>5904</v>
      </c>
      <c r="G1108" s="4">
        <v>0</v>
      </c>
      <c r="H1108" t="s">
        <v>5904</v>
      </c>
      <c r="I1108" t="s">
        <v>5906</v>
      </c>
      <c r="J1108" t="s">
        <v>5910</v>
      </c>
    </row>
    <row r="1109" spans="1:10">
      <c r="A1109" t="s">
        <v>2959</v>
      </c>
      <c r="B1109" s="2">
        <v>23.18</v>
      </c>
      <c r="C1109" s="2">
        <v>6.96</v>
      </c>
      <c r="D1109" t="s">
        <v>5905</v>
      </c>
      <c r="E1109" t="s">
        <v>5904</v>
      </c>
      <c r="F1109" t="s">
        <v>5904</v>
      </c>
      <c r="G1109" s="4">
        <v>2</v>
      </c>
      <c r="H1109" t="s">
        <v>5904</v>
      </c>
      <c r="I1109" t="s">
        <v>5906</v>
      </c>
      <c r="J1109" t="s">
        <v>5911</v>
      </c>
    </row>
    <row r="1110" spans="1:10">
      <c r="A1110" t="s">
        <v>2962</v>
      </c>
      <c r="B1110" s="2">
        <v>33.020000000000003</v>
      </c>
      <c r="C1110" s="2">
        <v>5.07</v>
      </c>
      <c r="D1110" t="s">
        <v>5905</v>
      </c>
      <c r="E1110" t="s">
        <v>5904</v>
      </c>
      <c r="F1110" t="s">
        <v>5904</v>
      </c>
      <c r="G1110" s="4">
        <v>0</v>
      </c>
      <c r="H1110" t="s">
        <v>5904</v>
      </c>
      <c r="I1110" t="s">
        <v>5909</v>
      </c>
      <c r="J1110" t="s">
        <v>5907</v>
      </c>
    </row>
    <row r="1111" spans="1:10">
      <c r="A1111" t="s">
        <v>2965</v>
      </c>
      <c r="B1111" s="2">
        <v>27.29</v>
      </c>
      <c r="C1111" s="2">
        <v>5.85</v>
      </c>
      <c r="D1111" t="s">
        <v>5904</v>
      </c>
      <c r="E1111" t="s">
        <v>5904</v>
      </c>
      <c r="F1111" t="s">
        <v>5904</v>
      </c>
      <c r="G1111" s="4">
        <v>2</v>
      </c>
      <c r="H1111" t="s">
        <v>5904</v>
      </c>
      <c r="I1111" t="s">
        <v>5908</v>
      </c>
      <c r="J1111" t="s">
        <v>5910</v>
      </c>
    </row>
    <row r="1112" spans="1:10">
      <c r="A1112" t="s">
        <v>2968</v>
      </c>
      <c r="B1112" s="2">
        <v>23.18</v>
      </c>
      <c r="C1112" s="2">
        <v>10.56</v>
      </c>
      <c r="D1112" t="s">
        <v>5904</v>
      </c>
      <c r="E1112" t="s">
        <v>5904</v>
      </c>
      <c r="F1112" t="s">
        <v>5904</v>
      </c>
      <c r="G1112" s="4">
        <v>2</v>
      </c>
      <c r="H1112" t="s">
        <v>5904</v>
      </c>
      <c r="I1112" t="s">
        <v>5906</v>
      </c>
      <c r="J1112" t="s">
        <v>5911</v>
      </c>
    </row>
    <row r="1113" spans="1:10">
      <c r="A1113" t="s">
        <v>2969</v>
      </c>
      <c r="B1113" s="2">
        <v>32.659999999999997</v>
      </c>
      <c r="C1113" s="2">
        <v>8.92</v>
      </c>
      <c r="D1113" t="s">
        <v>5905</v>
      </c>
      <c r="E1113" t="s">
        <v>5904</v>
      </c>
      <c r="F1113" t="s">
        <v>5904</v>
      </c>
      <c r="G1113" s="4">
        <v>0</v>
      </c>
      <c r="H1113" t="s">
        <v>5904</v>
      </c>
      <c r="I1113" t="s">
        <v>5906</v>
      </c>
      <c r="J1113" t="s">
        <v>5907</v>
      </c>
    </row>
    <row r="1114" spans="1:10">
      <c r="A1114" t="s">
        <v>2972</v>
      </c>
      <c r="B1114" s="2">
        <v>30.78</v>
      </c>
      <c r="C1114" s="2">
        <v>8.6300000000000008</v>
      </c>
      <c r="D1114" t="s">
        <v>5904</v>
      </c>
      <c r="E1114" t="s">
        <v>5904</v>
      </c>
      <c r="F1114" t="s">
        <v>5904</v>
      </c>
      <c r="G1114" s="4">
        <v>0</v>
      </c>
      <c r="H1114" t="s">
        <v>5904</v>
      </c>
      <c r="I1114" t="s">
        <v>5906</v>
      </c>
      <c r="J1114" t="s">
        <v>5907</v>
      </c>
    </row>
    <row r="1115" spans="1:10">
      <c r="A1115" t="s">
        <v>2974</v>
      </c>
      <c r="B1115" s="2">
        <v>47.2</v>
      </c>
      <c r="C1115" s="2">
        <v>6.29</v>
      </c>
      <c r="D1115" t="s">
        <v>5905</v>
      </c>
      <c r="E1115" t="s">
        <v>5904</v>
      </c>
      <c r="F1115" t="s">
        <v>5905</v>
      </c>
      <c r="G1115" s="4">
        <v>1</v>
      </c>
      <c r="H1115" t="s">
        <v>5904</v>
      </c>
      <c r="I1115" t="s">
        <v>5908</v>
      </c>
      <c r="J1115" t="s">
        <v>5907</v>
      </c>
    </row>
    <row r="1116" spans="1:10">
      <c r="A1116" t="s">
        <v>2977</v>
      </c>
      <c r="B1116" s="2">
        <v>31.6</v>
      </c>
      <c r="C1116" s="2">
        <v>5.75</v>
      </c>
      <c r="D1116" t="s">
        <v>5904</v>
      </c>
      <c r="E1116" t="s">
        <v>5904</v>
      </c>
      <c r="F1116" t="s">
        <v>5904</v>
      </c>
      <c r="G1116" s="4">
        <v>2</v>
      </c>
      <c r="H1116" t="s">
        <v>5904</v>
      </c>
      <c r="I1116" t="s">
        <v>5908</v>
      </c>
      <c r="J1116" t="s">
        <v>5907</v>
      </c>
    </row>
    <row r="1117" spans="1:10">
      <c r="A1117" t="s">
        <v>2980</v>
      </c>
      <c r="B1117" s="2">
        <v>33.914999999999999</v>
      </c>
      <c r="C1117" s="2">
        <v>6.66</v>
      </c>
      <c r="D1117" t="s">
        <v>5905</v>
      </c>
      <c r="E1117" t="s">
        <v>5904</v>
      </c>
      <c r="F1117" t="s">
        <v>5904</v>
      </c>
      <c r="G1117" s="4">
        <v>1</v>
      </c>
      <c r="H1117" t="s">
        <v>5904</v>
      </c>
      <c r="I1117" t="s">
        <v>5906</v>
      </c>
      <c r="J1117" t="s">
        <v>5907</v>
      </c>
    </row>
    <row r="1118" spans="1:10">
      <c r="A1118" t="s">
        <v>2983</v>
      </c>
      <c r="B1118" s="2">
        <v>23.54</v>
      </c>
      <c r="C1118" s="2">
        <v>5.0999999999999996</v>
      </c>
      <c r="D1118" t="s">
        <v>5904</v>
      </c>
      <c r="E1118" t="s">
        <v>5904</v>
      </c>
      <c r="F1118" t="s">
        <v>5904</v>
      </c>
      <c r="G1118" s="4">
        <v>2</v>
      </c>
      <c r="H1118" t="s">
        <v>5904</v>
      </c>
      <c r="I1118" t="s">
        <v>5909</v>
      </c>
      <c r="J1118" t="s">
        <v>5911</v>
      </c>
    </row>
    <row r="1119" spans="1:10">
      <c r="A1119" t="s">
        <v>2986</v>
      </c>
      <c r="B1119" s="2">
        <v>27.074999999999999</v>
      </c>
      <c r="C1119" s="2">
        <v>4.41</v>
      </c>
      <c r="D1119" t="s">
        <v>5904</v>
      </c>
      <c r="E1119" t="s">
        <v>5904</v>
      </c>
      <c r="F1119" t="s">
        <v>5904</v>
      </c>
      <c r="G1119" s="4">
        <v>2</v>
      </c>
      <c r="H1119" t="s">
        <v>5904</v>
      </c>
      <c r="I1119" t="s">
        <v>5909</v>
      </c>
      <c r="J1119" t="s">
        <v>5910</v>
      </c>
    </row>
    <row r="1120" spans="1:10">
      <c r="A1120" t="s">
        <v>2988</v>
      </c>
      <c r="B1120" s="2">
        <v>25.8</v>
      </c>
      <c r="C1120" s="2">
        <v>5.52</v>
      </c>
      <c r="D1120" t="s">
        <v>5905</v>
      </c>
      <c r="E1120" t="s">
        <v>5904</v>
      </c>
      <c r="F1120" t="s">
        <v>5904</v>
      </c>
      <c r="G1120" s="4">
        <v>0</v>
      </c>
      <c r="H1120" t="s">
        <v>5904</v>
      </c>
      <c r="I1120" t="s">
        <v>5909</v>
      </c>
      <c r="J1120" t="s">
        <v>5910</v>
      </c>
    </row>
    <row r="1121" spans="1:10">
      <c r="A1121" t="s">
        <v>2991</v>
      </c>
      <c r="B1121" s="2">
        <v>36.1</v>
      </c>
      <c r="C1121" s="2">
        <v>4.62</v>
      </c>
      <c r="D1121" t="s">
        <v>5905</v>
      </c>
      <c r="E1121" t="s">
        <v>5904</v>
      </c>
      <c r="F1121" t="s">
        <v>5905</v>
      </c>
      <c r="G1121" s="4">
        <v>1</v>
      </c>
      <c r="H1121" t="s">
        <v>5904</v>
      </c>
      <c r="I1121" t="s">
        <v>5909</v>
      </c>
      <c r="J1121" t="s">
        <v>5907</v>
      </c>
    </row>
    <row r="1122" spans="1:10">
      <c r="A1122" t="s">
        <v>2994</v>
      </c>
      <c r="B1122" s="2">
        <v>30.495000000000001</v>
      </c>
      <c r="C1122" s="2">
        <v>5.74</v>
      </c>
      <c r="D1122" t="s">
        <v>5905</v>
      </c>
      <c r="E1122" t="s">
        <v>5904</v>
      </c>
      <c r="F1122" t="s">
        <v>5905</v>
      </c>
      <c r="G1122" s="4">
        <v>1</v>
      </c>
      <c r="H1122" t="s">
        <v>5904</v>
      </c>
      <c r="I1122" t="s">
        <v>5908</v>
      </c>
      <c r="J1122" t="s">
        <v>5907</v>
      </c>
    </row>
    <row r="1123" spans="1:10">
      <c r="A1123" t="s">
        <v>2997</v>
      </c>
      <c r="B1123" s="2">
        <v>21.4</v>
      </c>
      <c r="C1123" s="2">
        <v>6.3</v>
      </c>
      <c r="D1123" t="s">
        <v>5905</v>
      </c>
      <c r="E1123" t="s">
        <v>5904</v>
      </c>
      <c r="F1123" t="s">
        <v>5905</v>
      </c>
      <c r="G1123" s="4">
        <v>1</v>
      </c>
      <c r="H1123" t="s">
        <v>5904</v>
      </c>
      <c r="I1123" t="s">
        <v>5908</v>
      </c>
      <c r="J1123" t="s">
        <v>5911</v>
      </c>
    </row>
    <row r="1124" spans="1:10">
      <c r="A1124" t="s">
        <v>2999</v>
      </c>
      <c r="B1124" s="2">
        <v>32.299999999999997</v>
      </c>
      <c r="C1124" s="2">
        <v>10.27</v>
      </c>
      <c r="D1124" t="s">
        <v>5904</v>
      </c>
      <c r="E1124" t="s">
        <v>5904</v>
      </c>
      <c r="F1124" t="s">
        <v>5904</v>
      </c>
      <c r="G1124" s="4">
        <v>0</v>
      </c>
      <c r="H1124" t="s">
        <v>5904</v>
      </c>
      <c r="I1124" t="s">
        <v>5906</v>
      </c>
      <c r="J1124" t="s">
        <v>5907</v>
      </c>
    </row>
    <row r="1125" spans="1:10">
      <c r="A1125" t="s">
        <v>3002</v>
      </c>
      <c r="B1125" s="2">
        <v>29.78</v>
      </c>
      <c r="C1125" s="2">
        <v>5.85</v>
      </c>
      <c r="D1125" t="s">
        <v>5904</v>
      </c>
      <c r="E1125" t="s">
        <v>5904</v>
      </c>
      <c r="F1125" t="s">
        <v>5905</v>
      </c>
      <c r="G1125" s="4">
        <v>1</v>
      </c>
      <c r="H1125" t="s">
        <v>5904</v>
      </c>
      <c r="I1125" t="s">
        <v>5908</v>
      </c>
      <c r="J1125" t="s">
        <v>5910</v>
      </c>
    </row>
    <row r="1126" spans="1:10">
      <c r="A1126" t="s">
        <v>3004</v>
      </c>
      <c r="B1126" s="2">
        <v>34.76</v>
      </c>
      <c r="C1126" s="2">
        <v>5.92</v>
      </c>
      <c r="D1126" t="s">
        <v>5905</v>
      </c>
      <c r="E1126" t="s">
        <v>5904</v>
      </c>
      <c r="F1126" t="s">
        <v>5904</v>
      </c>
      <c r="G1126" s="4">
        <v>1</v>
      </c>
      <c r="H1126" t="s">
        <v>5904</v>
      </c>
      <c r="I1126" t="s">
        <v>5908</v>
      </c>
      <c r="J1126" t="s">
        <v>5907</v>
      </c>
    </row>
    <row r="1127" spans="1:10">
      <c r="A1127" t="s">
        <v>3007</v>
      </c>
      <c r="B1127" s="2">
        <v>18.335000000000001</v>
      </c>
      <c r="C1127" s="2">
        <v>10.01</v>
      </c>
      <c r="D1127" t="s">
        <v>5905</v>
      </c>
      <c r="E1127" t="s">
        <v>5904</v>
      </c>
      <c r="F1127" t="s">
        <v>5904</v>
      </c>
      <c r="G1127" s="4">
        <v>2</v>
      </c>
      <c r="H1127" t="s">
        <v>5904</v>
      </c>
      <c r="I1127" t="s">
        <v>5906</v>
      </c>
      <c r="J1127" t="s">
        <v>5912</v>
      </c>
    </row>
    <row r="1128" spans="1:10">
      <c r="A1128" t="s">
        <v>3010</v>
      </c>
      <c r="B1128" s="2">
        <v>32.299999999999997</v>
      </c>
      <c r="C1128" s="2">
        <v>9.59</v>
      </c>
      <c r="D1128" t="s">
        <v>5904</v>
      </c>
      <c r="E1128" t="s">
        <v>5904</v>
      </c>
      <c r="F1128" t="s">
        <v>5904</v>
      </c>
      <c r="G1128" s="4">
        <v>0</v>
      </c>
      <c r="H1128" t="s">
        <v>5904</v>
      </c>
      <c r="I1128" t="s">
        <v>5906</v>
      </c>
      <c r="J1128" t="s">
        <v>5907</v>
      </c>
    </row>
    <row r="1129" spans="1:10">
      <c r="A1129" t="s">
        <v>3012</v>
      </c>
      <c r="B1129" s="2">
        <v>27.74</v>
      </c>
      <c r="C1129" s="2">
        <v>10.37</v>
      </c>
      <c r="D1129" t="s">
        <v>5904</v>
      </c>
      <c r="E1129" t="s">
        <v>5904</v>
      </c>
      <c r="F1129" t="s">
        <v>5904</v>
      </c>
      <c r="G1129" s="4">
        <v>0</v>
      </c>
      <c r="H1129" t="s">
        <v>5904</v>
      </c>
      <c r="I1129" t="s">
        <v>5906</v>
      </c>
      <c r="J1129" t="s">
        <v>5910</v>
      </c>
    </row>
    <row r="1130" spans="1:10">
      <c r="A1130" t="s">
        <v>3014</v>
      </c>
      <c r="B1130" s="2">
        <v>24</v>
      </c>
      <c r="C1130" s="2">
        <v>4.01</v>
      </c>
      <c r="D1130" t="s">
        <v>5905</v>
      </c>
      <c r="E1130" t="s">
        <v>5904</v>
      </c>
      <c r="F1130" t="s">
        <v>5904</v>
      </c>
      <c r="G1130" s="4">
        <v>1</v>
      </c>
      <c r="H1130" t="s">
        <v>5904</v>
      </c>
      <c r="I1130" t="s">
        <v>5909</v>
      </c>
      <c r="J1130" t="s">
        <v>5911</v>
      </c>
    </row>
    <row r="1131" spans="1:10">
      <c r="A1131" t="s">
        <v>3017</v>
      </c>
      <c r="B1131" s="2">
        <v>31.78</v>
      </c>
      <c r="C1131" s="2">
        <v>4.24</v>
      </c>
      <c r="D1131" t="s">
        <v>5905</v>
      </c>
      <c r="E1131" t="s">
        <v>5904</v>
      </c>
      <c r="F1131" t="s">
        <v>5905</v>
      </c>
      <c r="G1131" s="4">
        <v>1</v>
      </c>
      <c r="H1131" t="s">
        <v>5904</v>
      </c>
      <c r="I1131" t="s">
        <v>5909</v>
      </c>
      <c r="J1131" t="s">
        <v>5907</v>
      </c>
    </row>
    <row r="1132" spans="1:10">
      <c r="A1132" t="s">
        <v>3019</v>
      </c>
      <c r="B1132" s="2">
        <v>32.25</v>
      </c>
      <c r="C1132" s="2">
        <v>5.36</v>
      </c>
      <c r="D1132" t="s">
        <v>5905</v>
      </c>
      <c r="E1132" t="s">
        <v>5904</v>
      </c>
      <c r="F1132" t="s">
        <v>5904</v>
      </c>
      <c r="G1132" s="4">
        <v>0</v>
      </c>
      <c r="H1132" t="s">
        <v>5904</v>
      </c>
      <c r="I1132" t="s">
        <v>5909</v>
      </c>
      <c r="J1132" t="s">
        <v>5907</v>
      </c>
    </row>
    <row r="1133" spans="1:10">
      <c r="A1133" t="s">
        <v>3022</v>
      </c>
      <c r="B1133" s="2">
        <v>30.114999999999998</v>
      </c>
      <c r="C1133" s="2">
        <v>4.99</v>
      </c>
      <c r="D1133" t="s">
        <v>5904</v>
      </c>
      <c r="E1133" t="s">
        <v>5904</v>
      </c>
      <c r="F1133" t="s">
        <v>5904</v>
      </c>
      <c r="G1133" s="4">
        <v>2</v>
      </c>
      <c r="H1133" t="s">
        <v>5904</v>
      </c>
      <c r="I1133" t="s">
        <v>5909</v>
      </c>
      <c r="J1133" t="s">
        <v>5907</v>
      </c>
    </row>
    <row r="1134" spans="1:10">
      <c r="A1134" t="s">
        <v>3025</v>
      </c>
      <c r="B1134" s="2">
        <v>22.41</v>
      </c>
      <c r="C1134" s="2">
        <v>8.68</v>
      </c>
      <c r="D1134" t="s">
        <v>5904</v>
      </c>
      <c r="E1134" t="s">
        <v>5904</v>
      </c>
      <c r="F1134" t="s">
        <v>5904</v>
      </c>
      <c r="G1134" s="4">
        <v>0</v>
      </c>
      <c r="H1134" t="s">
        <v>5904</v>
      </c>
      <c r="I1134" t="s">
        <v>5906</v>
      </c>
      <c r="J1134" t="s">
        <v>5911</v>
      </c>
    </row>
    <row r="1135" spans="1:10">
      <c r="A1135" t="s">
        <v>3028</v>
      </c>
      <c r="B1135" s="2">
        <v>45.72</v>
      </c>
      <c r="C1135" s="2">
        <v>4.2300000000000004</v>
      </c>
      <c r="D1135" t="s">
        <v>5905</v>
      </c>
      <c r="E1135" t="s">
        <v>5904</v>
      </c>
      <c r="F1135" t="s">
        <v>5904</v>
      </c>
      <c r="G1135" s="4">
        <v>0</v>
      </c>
      <c r="H1135" t="s">
        <v>5904</v>
      </c>
      <c r="I1135" t="s">
        <v>5909</v>
      </c>
      <c r="J1135" t="s">
        <v>5907</v>
      </c>
    </row>
    <row r="1136" spans="1:10">
      <c r="A1136" t="s">
        <v>3030</v>
      </c>
      <c r="B1136" s="2">
        <v>25</v>
      </c>
      <c r="C1136" s="2">
        <v>5.32</v>
      </c>
      <c r="D1136" t="s">
        <v>5905</v>
      </c>
      <c r="E1136" t="s">
        <v>5904</v>
      </c>
      <c r="F1136" t="s">
        <v>5904</v>
      </c>
      <c r="G1136" s="4">
        <v>2</v>
      </c>
      <c r="H1136" t="s">
        <v>5904</v>
      </c>
      <c r="I1136" t="s">
        <v>5909</v>
      </c>
      <c r="J1136" t="s">
        <v>5910</v>
      </c>
    </row>
    <row r="1137" spans="1:10">
      <c r="A1137" t="s">
        <v>3032</v>
      </c>
      <c r="B1137" s="2">
        <v>39.5</v>
      </c>
      <c r="C1137" s="2">
        <v>6.66</v>
      </c>
      <c r="D1137" t="s">
        <v>5904</v>
      </c>
      <c r="E1137" t="s">
        <v>5904</v>
      </c>
      <c r="F1137" t="s">
        <v>5904</v>
      </c>
      <c r="G1137" s="4">
        <v>0</v>
      </c>
      <c r="H1137" t="s">
        <v>5904</v>
      </c>
      <c r="I1137" t="s">
        <v>5906</v>
      </c>
      <c r="J1137" t="s">
        <v>5907</v>
      </c>
    </row>
    <row r="1138" spans="1:10">
      <c r="A1138" t="s">
        <v>3035</v>
      </c>
      <c r="B1138" s="2">
        <v>37.729999999999997</v>
      </c>
      <c r="C1138" s="2">
        <v>7.4</v>
      </c>
      <c r="D1138" t="s">
        <v>5904</v>
      </c>
      <c r="E1138" t="s">
        <v>5904</v>
      </c>
      <c r="F1138" t="s">
        <v>5904</v>
      </c>
      <c r="G1138" s="4">
        <v>0</v>
      </c>
      <c r="H1138" t="s">
        <v>5904</v>
      </c>
      <c r="I1138" t="s">
        <v>5906</v>
      </c>
      <c r="J1138" t="s">
        <v>5907</v>
      </c>
    </row>
    <row r="1139" spans="1:10">
      <c r="A1139" t="s">
        <v>3038</v>
      </c>
      <c r="B1139" s="2">
        <v>40.659999999999997</v>
      </c>
      <c r="C1139" s="2">
        <v>10.08</v>
      </c>
      <c r="D1139" t="s">
        <v>5904</v>
      </c>
      <c r="E1139" t="s">
        <v>5904</v>
      </c>
      <c r="F1139" t="s">
        <v>5904</v>
      </c>
      <c r="G1139" s="4">
        <v>0</v>
      </c>
      <c r="H1139" t="s">
        <v>5904</v>
      </c>
      <c r="I1139" t="s">
        <v>5906</v>
      </c>
      <c r="J1139" t="s">
        <v>5907</v>
      </c>
    </row>
    <row r="1140" spans="1:10">
      <c r="A1140" t="s">
        <v>3041</v>
      </c>
      <c r="B1140" s="2">
        <v>34.200000000000003</v>
      </c>
      <c r="C1140" s="2">
        <v>8.58</v>
      </c>
      <c r="D1140" t="s">
        <v>5904</v>
      </c>
      <c r="E1140" t="s">
        <v>5904</v>
      </c>
      <c r="F1140" t="s">
        <v>5904</v>
      </c>
      <c r="G1140" s="4">
        <v>0</v>
      </c>
      <c r="H1140" t="s">
        <v>5904</v>
      </c>
      <c r="I1140" t="s">
        <v>5906</v>
      </c>
      <c r="J1140" t="s">
        <v>5907</v>
      </c>
    </row>
    <row r="1141" spans="1:10">
      <c r="A1141" t="s">
        <v>3044</v>
      </c>
      <c r="B1141" s="2">
        <v>46.51</v>
      </c>
      <c r="C1141" s="2">
        <v>5.84</v>
      </c>
      <c r="D1141" t="s">
        <v>5904</v>
      </c>
      <c r="E1141" t="s">
        <v>5904</v>
      </c>
      <c r="F1141" t="s">
        <v>5904</v>
      </c>
      <c r="G1141" s="4">
        <v>1</v>
      </c>
      <c r="H1141" t="s">
        <v>5904</v>
      </c>
      <c r="I1141" t="s">
        <v>5908</v>
      </c>
      <c r="J1141" t="s">
        <v>5907</v>
      </c>
    </row>
    <row r="1142" spans="1:10">
      <c r="A1142" t="s">
        <v>3046</v>
      </c>
      <c r="B1142" s="2">
        <v>28.88</v>
      </c>
      <c r="C1142" s="2">
        <v>4.8600000000000003</v>
      </c>
      <c r="D1142" t="s">
        <v>5905</v>
      </c>
      <c r="E1142" t="s">
        <v>5904</v>
      </c>
      <c r="F1142" t="s">
        <v>5905</v>
      </c>
      <c r="G1142" s="4">
        <v>1</v>
      </c>
      <c r="H1142" t="s">
        <v>5904</v>
      </c>
      <c r="I1142" t="s">
        <v>5909</v>
      </c>
      <c r="J1142" t="s">
        <v>5910</v>
      </c>
    </row>
    <row r="1143" spans="1:10">
      <c r="A1143" t="s">
        <v>3047</v>
      </c>
      <c r="B1143" s="2">
        <v>33.914999999999999</v>
      </c>
      <c r="C1143" s="2">
        <v>11.52</v>
      </c>
      <c r="D1143" t="s">
        <v>5904</v>
      </c>
      <c r="E1143" t="s">
        <v>5904</v>
      </c>
      <c r="F1143" t="s">
        <v>5904</v>
      </c>
      <c r="G1143" s="4">
        <v>0</v>
      </c>
      <c r="H1143" t="s">
        <v>5904</v>
      </c>
      <c r="I1143" t="s">
        <v>5906</v>
      </c>
      <c r="J1143" t="s">
        <v>5907</v>
      </c>
    </row>
    <row r="1144" spans="1:10">
      <c r="A1144" t="s">
        <v>3049</v>
      </c>
      <c r="B1144" s="2">
        <v>24.32</v>
      </c>
      <c r="C1144" s="2">
        <v>6.15</v>
      </c>
      <c r="D1144" t="s">
        <v>5905</v>
      </c>
      <c r="E1144" t="s">
        <v>5904</v>
      </c>
      <c r="F1144" t="s">
        <v>5905</v>
      </c>
      <c r="G1144" s="4">
        <v>1</v>
      </c>
      <c r="H1144" t="s">
        <v>5904</v>
      </c>
      <c r="I1144" t="s">
        <v>5908</v>
      </c>
      <c r="J1144" t="s">
        <v>5911</v>
      </c>
    </row>
    <row r="1145" spans="1:10">
      <c r="A1145" t="s">
        <v>3051</v>
      </c>
      <c r="B1145" s="2">
        <v>25.8</v>
      </c>
      <c r="C1145" s="2">
        <v>9.94</v>
      </c>
      <c r="D1145" t="s">
        <v>5904</v>
      </c>
      <c r="E1145" t="s">
        <v>5904</v>
      </c>
      <c r="F1145" t="s">
        <v>5904</v>
      </c>
      <c r="G1145" s="4">
        <v>0</v>
      </c>
      <c r="H1145" t="s">
        <v>5904</v>
      </c>
      <c r="I1145" t="s">
        <v>5906</v>
      </c>
      <c r="J1145" t="s">
        <v>5910</v>
      </c>
    </row>
    <row r="1146" spans="1:10">
      <c r="A1146" t="s">
        <v>3054</v>
      </c>
      <c r="B1146" s="2">
        <v>21.56</v>
      </c>
      <c r="C1146" s="2">
        <v>10.56</v>
      </c>
      <c r="D1146" t="s">
        <v>5904</v>
      </c>
      <c r="E1146" t="s">
        <v>5904</v>
      </c>
      <c r="F1146" t="s">
        <v>5904</v>
      </c>
      <c r="G1146" s="4">
        <v>0</v>
      </c>
      <c r="H1146" t="s">
        <v>5904</v>
      </c>
      <c r="I1146" t="s">
        <v>5906</v>
      </c>
      <c r="J1146" t="s">
        <v>5911</v>
      </c>
    </row>
    <row r="1147" spans="1:10">
      <c r="A1147" t="s">
        <v>3056</v>
      </c>
      <c r="B1147" s="2">
        <v>31.6</v>
      </c>
      <c r="C1147" s="2">
        <v>6.79</v>
      </c>
      <c r="D1147" t="s">
        <v>5904</v>
      </c>
      <c r="E1147" t="s">
        <v>5904</v>
      </c>
      <c r="F1147" t="s">
        <v>5904</v>
      </c>
      <c r="G1147" s="4">
        <v>0</v>
      </c>
      <c r="H1147" t="s">
        <v>5904</v>
      </c>
      <c r="I1147" t="s">
        <v>5906</v>
      </c>
      <c r="J1147" t="s">
        <v>5907</v>
      </c>
    </row>
    <row r="1148" spans="1:10">
      <c r="A1148" t="s">
        <v>3059</v>
      </c>
      <c r="B1148" s="2">
        <v>42.93</v>
      </c>
      <c r="C1148" s="2">
        <v>4.8</v>
      </c>
      <c r="D1148" t="s">
        <v>5904</v>
      </c>
      <c r="E1148" t="s">
        <v>5904</v>
      </c>
      <c r="F1148" t="s">
        <v>5904</v>
      </c>
      <c r="G1148" s="4">
        <v>1</v>
      </c>
      <c r="H1148" t="s">
        <v>5904</v>
      </c>
      <c r="I1148" t="s">
        <v>5909</v>
      </c>
      <c r="J1148" t="s">
        <v>5907</v>
      </c>
    </row>
    <row r="1149" spans="1:10">
      <c r="A1149" t="s">
        <v>3062</v>
      </c>
      <c r="B1149" s="2">
        <v>26.72</v>
      </c>
      <c r="C1149" s="2">
        <v>5.75</v>
      </c>
      <c r="D1149" t="s">
        <v>5904</v>
      </c>
      <c r="E1149" t="s">
        <v>5904</v>
      </c>
      <c r="F1149" t="s">
        <v>5904</v>
      </c>
      <c r="G1149" s="4">
        <v>2</v>
      </c>
      <c r="H1149" t="s">
        <v>5904</v>
      </c>
      <c r="I1149" t="s">
        <v>5908</v>
      </c>
      <c r="J1149" t="s">
        <v>5910</v>
      </c>
    </row>
    <row r="1150" spans="1:10">
      <c r="A1150" t="s">
        <v>3064</v>
      </c>
      <c r="B1150" s="2">
        <v>26.67</v>
      </c>
      <c r="C1150" s="2">
        <v>5.81</v>
      </c>
      <c r="D1150" t="s">
        <v>5904</v>
      </c>
      <c r="E1150" t="s">
        <v>5904</v>
      </c>
      <c r="F1150" t="s">
        <v>5904</v>
      </c>
      <c r="G1150" s="4">
        <v>2</v>
      </c>
      <c r="H1150" t="s">
        <v>5904</v>
      </c>
      <c r="I1150" t="s">
        <v>5908</v>
      </c>
      <c r="J1150" t="s">
        <v>5910</v>
      </c>
    </row>
    <row r="1151" spans="1:10">
      <c r="A1151" t="s">
        <v>3066</v>
      </c>
      <c r="B1151" s="2">
        <v>42.68</v>
      </c>
      <c r="C1151" s="2">
        <v>9.2799999999999994</v>
      </c>
      <c r="D1151" t="s">
        <v>5904</v>
      </c>
      <c r="E1151" t="s">
        <v>5904</v>
      </c>
      <c r="F1151" t="s">
        <v>5904</v>
      </c>
      <c r="G1151" s="4">
        <v>2</v>
      </c>
      <c r="H1151" t="s">
        <v>5904</v>
      </c>
      <c r="I1151" t="s">
        <v>5906</v>
      </c>
      <c r="J1151" t="s">
        <v>5907</v>
      </c>
    </row>
    <row r="1152" spans="1:10">
      <c r="A1152" t="s">
        <v>3069</v>
      </c>
      <c r="B1152" s="2">
        <v>24.31</v>
      </c>
      <c r="C1152" s="2">
        <v>6.37</v>
      </c>
      <c r="D1152" t="s">
        <v>5904</v>
      </c>
      <c r="E1152" t="s">
        <v>5904</v>
      </c>
      <c r="F1152" t="s">
        <v>5904</v>
      </c>
      <c r="G1152" s="4">
        <v>0</v>
      </c>
      <c r="H1152" t="s">
        <v>5904</v>
      </c>
      <c r="I1152" t="s">
        <v>5908</v>
      </c>
      <c r="J1152" t="s">
        <v>5911</v>
      </c>
    </row>
    <row r="1153" spans="1:10">
      <c r="A1153" t="s">
        <v>3071</v>
      </c>
      <c r="B1153" s="2">
        <v>44.75</v>
      </c>
      <c r="C1153" s="2">
        <v>5.09</v>
      </c>
      <c r="D1153" t="s">
        <v>5905</v>
      </c>
      <c r="E1153" t="s">
        <v>5904</v>
      </c>
      <c r="F1153" t="s">
        <v>5904</v>
      </c>
      <c r="G1153" s="4">
        <v>0</v>
      </c>
      <c r="H1153" t="s">
        <v>5904</v>
      </c>
      <c r="I1153" t="s">
        <v>5909</v>
      </c>
      <c r="J1153" t="s">
        <v>5907</v>
      </c>
    </row>
    <row r="1154" spans="1:10">
      <c r="A1154" t="s">
        <v>3074</v>
      </c>
      <c r="B1154" s="2">
        <v>30.78</v>
      </c>
      <c r="C1154" s="2">
        <v>7.94</v>
      </c>
      <c r="D1154" t="s">
        <v>5904</v>
      </c>
      <c r="E1154" t="s">
        <v>5904</v>
      </c>
      <c r="F1154" t="s">
        <v>5904</v>
      </c>
      <c r="G1154" s="4">
        <v>2</v>
      </c>
      <c r="H1154" t="s">
        <v>5904</v>
      </c>
      <c r="I1154" t="s">
        <v>5906</v>
      </c>
      <c r="J1154" t="s">
        <v>5907</v>
      </c>
    </row>
    <row r="1155" spans="1:10">
      <c r="A1155" t="s">
        <v>3076</v>
      </c>
      <c r="B1155" s="2">
        <v>21.86</v>
      </c>
      <c r="C1155" s="2">
        <v>10.95</v>
      </c>
      <c r="D1155" t="s">
        <v>5904</v>
      </c>
      <c r="E1155" t="s">
        <v>5904</v>
      </c>
      <c r="F1155" t="s">
        <v>5904</v>
      </c>
      <c r="G1155" s="4">
        <v>0</v>
      </c>
      <c r="H1155" t="s">
        <v>5904</v>
      </c>
      <c r="I1155" t="s">
        <v>5906</v>
      </c>
      <c r="J1155" t="s">
        <v>5911</v>
      </c>
    </row>
    <row r="1156" spans="1:10">
      <c r="A1156" t="s">
        <v>3079</v>
      </c>
      <c r="B1156" s="2">
        <v>49.09</v>
      </c>
      <c r="C1156" s="2">
        <v>6.3</v>
      </c>
      <c r="D1156" t="s">
        <v>5905</v>
      </c>
      <c r="E1156" t="s">
        <v>5904</v>
      </c>
      <c r="F1156" t="s">
        <v>5904</v>
      </c>
      <c r="G1156" s="4">
        <v>0</v>
      </c>
      <c r="H1156" t="s">
        <v>5904</v>
      </c>
      <c r="I1156" t="s">
        <v>5908</v>
      </c>
      <c r="J1156" t="s">
        <v>5907</v>
      </c>
    </row>
    <row r="1157" spans="1:10">
      <c r="A1157" t="s">
        <v>3082</v>
      </c>
      <c r="B1157" s="2">
        <v>47.74</v>
      </c>
      <c r="C1157" s="2">
        <v>8.0500000000000007</v>
      </c>
      <c r="D1157" t="s">
        <v>5905</v>
      </c>
      <c r="E1157" t="s">
        <v>5904</v>
      </c>
      <c r="F1157" t="s">
        <v>5904</v>
      </c>
      <c r="G1157" s="4">
        <v>2</v>
      </c>
      <c r="H1157" t="s">
        <v>5904</v>
      </c>
      <c r="I1157" t="s">
        <v>5906</v>
      </c>
      <c r="J1157" t="s">
        <v>5907</v>
      </c>
    </row>
    <row r="1158" spans="1:10">
      <c r="A1158" t="s">
        <v>3085</v>
      </c>
      <c r="B1158" s="2">
        <v>30.2</v>
      </c>
      <c r="C1158" s="2">
        <v>9.8800000000000008</v>
      </c>
      <c r="D1158" t="s">
        <v>5905</v>
      </c>
      <c r="E1158" t="s">
        <v>5904</v>
      </c>
      <c r="F1158" t="s">
        <v>5904</v>
      </c>
      <c r="G1158" s="4">
        <v>2</v>
      </c>
      <c r="H1158" t="s">
        <v>5904</v>
      </c>
      <c r="I1158" t="s">
        <v>5906</v>
      </c>
      <c r="J1158" t="s">
        <v>5907</v>
      </c>
    </row>
    <row r="1159" spans="1:10">
      <c r="A1159" t="s">
        <v>3088</v>
      </c>
      <c r="B1159" s="2">
        <v>33.25</v>
      </c>
      <c r="C1159" s="2">
        <v>7.42</v>
      </c>
      <c r="D1159" t="s">
        <v>5905</v>
      </c>
      <c r="E1159" t="s">
        <v>5904</v>
      </c>
      <c r="F1159" t="s">
        <v>5904</v>
      </c>
      <c r="G1159" s="4">
        <v>2</v>
      </c>
      <c r="H1159" t="s">
        <v>5904</v>
      </c>
      <c r="I1159" t="s">
        <v>5906</v>
      </c>
      <c r="J1159" t="s">
        <v>5907</v>
      </c>
    </row>
    <row r="1160" spans="1:10">
      <c r="A1160" t="s">
        <v>3091</v>
      </c>
      <c r="B1160" s="2">
        <v>26.6</v>
      </c>
      <c r="C1160" s="2">
        <v>8.4499999999999993</v>
      </c>
      <c r="D1160" t="s">
        <v>5905</v>
      </c>
      <c r="E1160" t="s">
        <v>5904</v>
      </c>
      <c r="F1160" t="s">
        <v>5904</v>
      </c>
      <c r="G1160" s="4">
        <v>1</v>
      </c>
      <c r="H1160" t="s">
        <v>5904</v>
      </c>
      <c r="I1160" t="s">
        <v>5906</v>
      </c>
      <c r="J1160" t="s">
        <v>5910</v>
      </c>
    </row>
    <row r="1161" spans="1:10">
      <c r="A1161" t="s">
        <v>3094</v>
      </c>
      <c r="B1161" s="2">
        <v>26.35</v>
      </c>
      <c r="C1161" s="2">
        <v>6.21</v>
      </c>
      <c r="D1161" t="s">
        <v>5904</v>
      </c>
      <c r="E1161" t="s">
        <v>5904</v>
      </c>
      <c r="F1161" t="s">
        <v>5904</v>
      </c>
      <c r="G1161" s="4">
        <v>2</v>
      </c>
      <c r="H1161" t="s">
        <v>5904</v>
      </c>
      <c r="I1161" t="s">
        <v>5908</v>
      </c>
      <c r="J1161" t="s">
        <v>5910</v>
      </c>
    </row>
    <row r="1162" spans="1:10">
      <c r="A1162" t="s">
        <v>3097</v>
      </c>
      <c r="B1162" s="2">
        <v>39.994999999999997</v>
      </c>
      <c r="C1162" s="2">
        <v>4.6500000000000004</v>
      </c>
      <c r="D1162" t="s">
        <v>5904</v>
      </c>
      <c r="E1162" t="s">
        <v>5904</v>
      </c>
      <c r="F1162" t="s">
        <v>5904</v>
      </c>
      <c r="G1162" s="4">
        <v>0</v>
      </c>
      <c r="H1162" t="s">
        <v>5904</v>
      </c>
      <c r="I1162" t="s">
        <v>5909</v>
      </c>
      <c r="J1162" t="s">
        <v>5907</v>
      </c>
    </row>
    <row r="1163" spans="1:10">
      <c r="A1163" t="s">
        <v>3100</v>
      </c>
      <c r="B1163" s="2">
        <v>22.92</v>
      </c>
      <c r="C1163" s="2">
        <v>5.87</v>
      </c>
      <c r="D1163" t="s">
        <v>5905</v>
      </c>
      <c r="E1163" t="s">
        <v>5904</v>
      </c>
      <c r="F1163" t="s">
        <v>5904</v>
      </c>
      <c r="G1163" s="4">
        <v>1</v>
      </c>
      <c r="H1163" t="s">
        <v>5904</v>
      </c>
      <c r="I1163" t="s">
        <v>5908</v>
      </c>
      <c r="J1163" t="s">
        <v>5911</v>
      </c>
    </row>
    <row r="1164" spans="1:10">
      <c r="A1164" t="s">
        <v>3102</v>
      </c>
      <c r="B1164" s="2">
        <v>24.78</v>
      </c>
      <c r="C1164" s="2">
        <v>4.24</v>
      </c>
      <c r="D1164" t="s">
        <v>5905</v>
      </c>
      <c r="E1164" t="s">
        <v>5904</v>
      </c>
      <c r="F1164" t="s">
        <v>5904</v>
      </c>
      <c r="G1164" s="4">
        <v>2</v>
      </c>
      <c r="H1164" t="s">
        <v>5904</v>
      </c>
      <c r="I1164" t="s">
        <v>5909</v>
      </c>
      <c r="J1164" t="s">
        <v>5911</v>
      </c>
    </row>
    <row r="1165" spans="1:10">
      <c r="A1165" t="s">
        <v>3105</v>
      </c>
      <c r="B1165" s="2">
        <v>34.07</v>
      </c>
      <c r="C1165" s="2">
        <v>7.81</v>
      </c>
      <c r="D1165" t="s">
        <v>5905</v>
      </c>
      <c r="E1165" t="s">
        <v>5904</v>
      </c>
      <c r="F1165" t="s">
        <v>5904</v>
      </c>
      <c r="G1165" s="4">
        <v>0</v>
      </c>
      <c r="H1165" t="s">
        <v>5904</v>
      </c>
      <c r="I1165" t="s">
        <v>5906</v>
      </c>
      <c r="J1165" t="s">
        <v>5907</v>
      </c>
    </row>
    <row r="1166" spans="1:10">
      <c r="A1166" t="s">
        <v>3108</v>
      </c>
      <c r="B1166" s="2">
        <v>30.14</v>
      </c>
      <c r="C1166" s="2">
        <v>9.85</v>
      </c>
      <c r="D1166" t="s">
        <v>5904</v>
      </c>
      <c r="E1166" t="s">
        <v>5904</v>
      </c>
      <c r="F1166" t="s">
        <v>5904</v>
      </c>
      <c r="G1166" s="4">
        <v>0</v>
      </c>
      <c r="H1166" t="s">
        <v>5904</v>
      </c>
      <c r="I1166" t="s">
        <v>5906</v>
      </c>
      <c r="J1166" t="s">
        <v>5907</v>
      </c>
    </row>
    <row r="1167" spans="1:10">
      <c r="A1167" t="s">
        <v>3111</v>
      </c>
      <c r="B1167" s="2">
        <v>18.05</v>
      </c>
      <c r="C1167" s="2">
        <v>6.94</v>
      </c>
      <c r="D1167" t="s">
        <v>5904</v>
      </c>
      <c r="E1167" t="s">
        <v>5904</v>
      </c>
      <c r="F1167" t="s">
        <v>5904</v>
      </c>
      <c r="G1167" s="4">
        <v>0</v>
      </c>
      <c r="H1167" t="s">
        <v>5904</v>
      </c>
      <c r="I1167" t="s">
        <v>5906</v>
      </c>
      <c r="J1167" t="s">
        <v>5912</v>
      </c>
    </row>
    <row r="1168" spans="1:10">
      <c r="A1168" t="s">
        <v>3113</v>
      </c>
      <c r="B1168" s="2">
        <v>37.4</v>
      </c>
      <c r="C1168" s="2">
        <v>11.3</v>
      </c>
      <c r="D1168" t="s">
        <v>5905</v>
      </c>
      <c r="E1168" t="s">
        <v>5904</v>
      </c>
      <c r="F1168" t="s">
        <v>5904</v>
      </c>
      <c r="G1168" s="4">
        <v>2</v>
      </c>
      <c r="H1168" t="s">
        <v>5904</v>
      </c>
      <c r="I1168" t="s">
        <v>5906</v>
      </c>
      <c r="J1168" t="s">
        <v>5907</v>
      </c>
    </row>
    <row r="1169" spans="1:10">
      <c r="A1169" t="s">
        <v>3115</v>
      </c>
      <c r="B1169" s="2">
        <v>25.75</v>
      </c>
      <c r="C1169" s="2">
        <v>9.23</v>
      </c>
      <c r="D1169" t="s">
        <v>5904</v>
      </c>
      <c r="E1169" t="s">
        <v>5904</v>
      </c>
      <c r="F1169" t="s">
        <v>5904</v>
      </c>
      <c r="G1169" s="4">
        <v>0</v>
      </c>
      <c r="H1169" t="s">
        <v>5904</v>
      </c>
      <c r="I1169" t="s">
        <v>5906</v>
      </c>
      <c r="J1169" t="s">
        <v>5910</v>
      </c>
    </row>
    <row r="1170" spans="1:10">
      <c r="A1170" t="s">
        <v>3118</v>
      </c>
      <c r="B1170" s="2">
        <v>32.299999999999997</v>
      </c>
      <c r="C1170" s="2">
        <v>4.37</v>
      </c>
      <c r="D1170" t="s">
        <v>5904</v>
      </c>
      <c r="E1170" t="s">
        <v>5904</v>
      </c>
      <c r="F1170" t="s">
        <v>5904</v>
      </c>
      <c r="G1170" s="4">
        <v>2</v>
      </c>
      <c r="H1170" t="s">
        <v>5904</v>
      </c>
      <c r="I1170" t="s">
        <v>5909</v>
      </c>
      <c r="J1170" t="s">
        <v>5907</v>
      </c>
    </row>
    <row r="1171" spans="1:10">
      <c r="A1171" t="s">
        <v>3120</v>
      </c>
      <c r="B1171" s="2">
        <v>28.61</v>
      </c>
      <c r="C1171" s="2">
        <v>5.76</v>
      </c>
      <c r="D1171" t="s">
        <v>5904</v>
      </c>
      <c r="E1171" t="s">
        <v>5904</v>
      </c>
      <c r="F1171" t="s">
        <v>5905</v>
      </c>
      <c r="G1171" s="4">
        <v>1</v>
      </c>
      <c r="H1171" t="s">
        <v>5904</v>
      </c>
      <c r="I1171" t="s">
        <v>5908</v>
      </c>
      <c r="J1171" t="s">
        <v>5910</v>
      </c>
    </row>
    <row r="1172" spans="1:10">
      <c r="A1172" t="s">
        <v>3123</v>
      </c>
      <c r="B1172" s="2">
        <v>45.41</v>
      </c>
      <c r="C1172" s="2">
        <v>4.96</v>
      </c>
      <c r="D1172" t="s">
        <v>5904</v>
      </c>
      <c r="E1172" t="s">
        <v>5904</v>
      </c>
      <c r="F1172" t="s">
        <v>5904</v>
      </c>
      <c r="G1172" s="4">
        <v>1</v>
      </c>
      <c r="H1172" t="s">
        <v>5904</v>
      </c>
      <c r="I1172" t="s">
        <v>5909</v>
      </c>
      <c r="J1172" t="s">
        <v>5907</v>
      </c>
    </row>
    <row r="1173" spans="1:10">
      <c r="A1173" t="s">
        <v>3125</v>
      </c>
      <c r="B1173" s="2">
        <v>31.2</v>
      </c>
      <c r="C1173" s="2">
        <v>11.04</v>
      </c>
      <c r="D1173" t="s">
        <v>5905</v>
      </c>
      <c r="E1173" t="s">
        <v>5904</v>
      </c>
      <c r="F1173" t="s">
        <v>5904</v>
      </c>
      <c r="G1173" s="4">
        <v>2</v>
      </c>
      <c r="H1173" t="s">
        <v>5904</v>
      </c>
      <c r="I1173" t="s">
        <v>5906</v>
      </c>
      <c r="J1173" t="s">
        <v>5907</v>
      </c>
    </row>
    <row r="1174" spans="1:10">
      <c r="A1174" t="s">
        <v>3128</v>
      </c>
      <c r="B1174" s="2">
        <v>29.83</v>
      </c>
      <c r="C1174" s="2">
        <v>7.81</v>
      </c>
      <c r="D1174" t="s">
        <v>5905</v>
      </c>
      <c r="E1174" t="s">
        <v>5904</v>
      </c>
      <c r="F1174" t="s">
        <v>5904</v>
      </c>
      <c r="G1174" s="4">
        <v>1</v>
      </c>
      <c r="H1174" t="s">
        <v>5904</v>
      </c>
      <c r="I1174" t="s">
        <v>5906</v>
      </c>
      <c r="J1174" t="s">
        <v>5910</v>
      </c>
    </row>
    <row r="1175" spans="1:10">
      <c r="A1175" t="s">
        <v>3131</v>
      </c>
      <c r="B1175" s="2">
        <v>29.06</v>
      </c>
      <c r="C1175" s="2">
        <v>4.55</v>
      </c>
      <c r="D1175" t="s">
        <v>5904</v>
      </c>
      <c r="E1175" t="s">
        <v>5904</v>
      </c>
      <c r="F1175" t="s">
        <v>5904</v>
      </c>
      <c r="G1175" s="4">
        <v>0</v>
      </c>
      <c r="H1175" t="s">
        <v>5904</v>
      </c>
      <c r="I1175" t="s">
        <v>5909</v>
      </c>
      <c r="J1175" t="s">
        <v>5910</v>
      </c>
    </row>
    <row r="1176" spans="1:10">
      <c r="A1176" t="s">
        <v>3134</v>
      </c>
      <c r="B1176" s="2">
        <v>27.454999999999998</v>
      </c>
      <c r="C1176" s="2">
        <v>6.13</v>
      </c>
      <c r="D1176" t="s">
        <v>5904</v>
      </c>
      <c r="E1176" t="s">
        <v>5904</v>
      </c>
      <c r="F1176" t="s">
        <v>5904</v>
      </c>
      <c r="G1176" s="4">
        <v>2</v>
      </c>
      <c r="H1176" t="s">
        <v>5904</v>
      </c>
      <c r="I1176" t="s">
        <v>5908</v>
      </c>
      <c r="J1176" t="s">
        <v>5910</v>
      </c>
    </row>
    <row r="1177" spans="1:10">
      <c r="A1177" t="s">
        <v>3137</v>
      </c>
      <c r="B1177" s="2">
        <v>23.01</v>
      </c>
      <c r="C1177" s="2">
        <v>6.04</v>
      </c>
      <c r="D1177" t="s">
        <v>5905</v>
      </c>
      <c r="E1177" t="s">
        <v>5904</v>
      </c>
      <c r="F1177" t="s">
        <v>5904</v>
      </c>
      <c r="G1177" s="4">
        <v>1</v>
      </c>
      <c r="H1177" t="s">
        <v>5904</v>
      </c>
      <c r="I1177" t="s">
        <v>5908</v>
      </c>
      <c r="J1177" t="s">
        <v>5911</v>
      </c>
    </row>
    <row r="1178" spans="1:10">
      <c r="A1178" t="s">
        <v>3140</v>
      </c>
      <c r="B1178" s="2">
        <v>31.39</v>
      </c>
      <c r="C1178" s="2">
        <v>8.85</v>
      </c>
      <c r="D1178" t="s">
        <v>5905</v>
      </c>
      <c r="E1178" t="s">
        <v>5904</v>
      </c>
      <c r="F1178" t="s">
        <v>5904</v>
      </c>
      <c r="G1178" s="4">
        <v>0</v>
      </c>
      <c r="H1178" t="s">
        <v>5904</v>
      </c>
      <c r="I1178" t="s">
        <v>5906</v>
      </c>
      <c r="J1178" t="s">
        <v>5907</v>
      </c>
    </row>
    <row r="1179" spans="1:10">
      <c r="A1179" t="s">
        <v>3143</v>
      </c>
      <c r="B1179" s="2">
        <v>34.770000000000003</v>
      </c>
      <c r="C1179" s="2">
        <v>10.54</v>
      </c>
      <c r="D1179" t="s">
        <v>5904</v>
      </c>
      <c r="E1179" t="s">
        <v>5904</v>
      </c>
      <c r="F1179" t="s">
        <v>5904</v>
      </c>
      <c r="G1179" s="4">
        <v>2</v>
      </c>
      <c r="H1179" t="s">
        <v>5904</v>
      </c>
      <c r="I1179" t="s">
        <v>5906</v>
      </c>
      <c r="J1179" t="s">
        <v>5907</v>
      </c>
    </row>
    <row r="1180" spans="1:10">
      <c r="A1180" t="s">
        <v>3146</v>
      </c>
      <c r="B1180" s="2">
        <v>24.48</v>
      </c>
      <c r="C1180" s="2">
        <v>4.37</v>
      </c>
      <c r="D1180" t="s">
        <v>5905</v>
      </c>
      <c r="E1180" t="s">
        <v>5904</v>
      </c>
      <c r="F1180" t="s">
        <v>5904</v>
      </c>
      <c r="G1180" s="4">
        <v>2</v>
      </c>
      <c r="H1180" t="s">
        <v>5904</v>
      </c>
      <c r="I1180" t="s">
        <v>5909</v>
      </c>
      <c r="J1180" t="s">
        <v>5911</v>
      </c>
    </row>
    <row r="1181" spans="1:10">
      <c r="A1181" t="s">
        <v>3148</v>
      </c>
      <c r="B1181" s="2">
        <v>22.61</v>
      </c>
      <c r="C1181" s="2">
        <v>9.6300000000000008</v>
      </c>
      <c r="D1181" t="s">
        <v>5904</v>
      </c>
      <c r="E1181" t="s">
        <v>5904</v>
      </c>
      <c r="F1181" t="s">
        <v>5904</v>
      </c>
      <c r="G1181" s="4">
        <v>2</v>
      </c>
      <c r="H1181" t="s">
        <v>5904</v>
      </c>
      <c r="I1181" t="s">
        <v>5906</v>
      </c>
      <c r="J1181" t="s">
        <v>5911</v>
      </c>
    </row>
    <row r="1182" spans="1:10">
      <c r="A1182" t="s">
        <v>3150</v>
      </c>
      <c r="B1182" s="2">
        <v>34.299999999999997</v>
      </c>
      <c r="C1182" s="2">
        <v>10.37</v>
      </c>
      <c r="D1182" t="s">
        <v>5904</v>
      </c>
      <c r="E1182" t="s">
        <v>5904</v>
      </c>
      <c r="F1182" t="s">
        <v>5904</v>
      </c>
      <c r="G1182" s="4">
        <v>0</v>
      </c>
      <c r="H1182" t="s">
        <v>5904</v>
      </c>
      <c r="I1182" t="s">
        <v>5906</v>
      </c>
      <c r="J1182" t="s">
        <v>5907</v>
      </c>
    </row>
    <row r="1183" spans="1:10">
      <c r="A1183" t="s">
        <v>3152</v>
      </c>
      <c r="B1183" s="2">
        <v>46.09</v>
      </c>
      <c r="C1183" s="2">
        <v>5.44</v>
      </c>
      <c r="D1183" t="s">
        <v>5904</v>
      </c>
      <c r="E1183" t="s">
        <v>5904</v>
      </c>
      <c r="F1183" t="s">
        <v>5904</v>
      </c>
      <c r="G1183" s="4">
        <v>2</v>
      </c>
      <c r="H1183" t="s">
        <v>5904</v>
      </c>
      <c r="I1183" t="s">
        <v>5909</v>
      </c>
      <c r="J1183" t="s">
        <v>5907</v>
      </c>
    </row>
    <row r="1184" spans="1:10">
      <c r="A1184" t="s">
        <v>3154</v>
      </c>
      <c r="B1184" s="2">
        <v>44.744999999999997</v>
      </c>
      <c r="C1184" s="2">
        <v>5.19</v>
      </c>
      <c r="D1184" t="s">
        <v>5904</v>
      </c>
      <c r="E1184" t="s">
        <v>5904</v>
      </c>
      <c r="F1184" t="s">
        <v>5904</v>
      </c>
      <c r="G1184" s="4">
        <v>2</v>
      </c>
      <c r="H1184" t="s">
        <v>5904</v>
      </c>
      <c r="I1184" t="s">
        <v>5909</v>
      </c>
      <c r="J1184" t="s">
        <v>5907</v>
      </c>
    </row>
    <row r="1185" spans="1:10">
      <c r="A1185" t="s">
        <v>3157</v>
      </c>
      <c r="B1185" s="2">
        <v>26.33</v>
      </c>
      <c r="C1185" s="2">
        <v>11.8</v>
      </c>
      <c r="D1185" t="s">
        <v>5905</v>
      </c>
      <c r="E1185" t="s">
        <v>5904</v>
      </c>
      <c r="F1185" t="s">
        <v>5904</v>
      </c>
      <c r="G1185" s="4">
        <v>1</v>
      </c>
      <c r="H1185" t="s">
        <v>5904</v>
      </c>
      <c r="I1185" t="s">
        <v>5906</v>
      </c>
      <c r="J1185" t="s">
        <v>5910</v>
      </c>
    </row>
    <row r="1186" spans="1:10">
      <c r="A1186" t="s">
        <v>3160</v>
      </c>
      <c r="B1186" s="2">
        <v>26.6</v>
      </c>
      <c r="C1186" s="2">
        <v>8.3800000000000008</v>
      </c>
      <c r="D1186" t="s">
        <v>5904</v>
      </c>
      <c r="E1186" t="s">
        <v>5904</v>
      </c>
      <c r="F1186" t="s">
        <v>5904</v>
      </c>
      <c r="G1186" s="4">
        <v>2</v>
      </c>
      <c r="H1186" t="s">
        <v>5904</v>
      </c>
      <c r="I1186" t="s">
        <v>5906</v>
      </c>
      <c r="J1186" t="s">
        <v>5910</v>
      </c>
    </row>
    <row r="1187" spans="1:10">
      <c r="A1187" t="s">
        <v>3163</v>
      </c>
      <c r="B1187" s="2">
        <v>27.5</v>
      </c>
      <c r="C1187" s="2">
        <v>7.58</v>
      </c>
      <c r="D1187" t="s">
        <v>5904</v>
      </c>
      <c r="E1187" t="s">
        <v>5904</v>
      </c>
      <c r="F1187" t="s">
        <v>5904</v>
      </c>
      <c r="G1187" s="4">
        <v>0</v>
      </c>
      <c r="H1187" t="s">
        <v>5904</v>
      </c>
      <c r="I1187" t="s">
        <v>5906</v>
      </c>
      <c r="J1187" t="s">
        <v>5910</v>
      </c>
    </row>
    <row r="1188" spans="1:10">
      <c r="A1188" t="s">
        <v>3165</v>
      </c>
      <c r="B1188" s="2">
        <v>41.55</v>
      </c>
      <c r="C1188" s="2">
        <v>4.6100000000000003</v>
      </c>
      <c r="D1188" t="s">
        <v>5904</v>
      </c>
      <c r="E1188" t="s">
        <v>5904</v>
      </c>
      <c r="F1188" t="s">
        <v>5904</v>
      </c>
      <c r="G1188" s="4">
        <v>1</v>
      </c>
      <c r="H1188" t="s">
        <v>5904</v>
      </c>
      <c r="I1188" t="s">
        <v>5909</v>
      </c>
      <c r="J1188" t="s">
        <v>5907</v>
      </c>
    </row>
    <row r="1189" spans="1:10">
      <c r="A1189" t="s">
        <v>3168</v>
      </c>
      <c r="B1189" s="2">
        <v>41.47</v>
      </c>
      <c r="C1189" s="2">
        <v>4.7</v>
      </c>
      <c r="D1189" t="s">
        <v>5905</v>
      </c>
      <c r="E1189" t="s">
        <v>5904</v>
      </c>
      <c r="F1189" t="s">
        <v>5905</v>
      </c>
      <c r="G1189" s="4">
        <v>1</v>
      </c>
      <c r="H1189" t="s">
        <v>5904</v>
      </c>
      <c r="I1189" t="s">
        <v>5909</v>
      </c>
      <c r="J1189" t="s">
        <v>5907</v>
      </c>
    </row>
    <row r="1190" spans="1:10">
      <c r="A1190" t="s">
        <v>3170</v>
      </c>
      <c r="B1190" s="2">
        <v>24.795000000000002</v>
      </c>
      <c r="C1190" s="2">
        <v>6.05</v>
      </c>
      <c r="D1190" t="s">
        <v>5905</v>
      </c>
      <c r="E1190" t="s">
        <v>5904</v>
      </c>
      <c r="F1190" t="s">
        <v>5904</v>
      </c>
      <c r="G1190" s="4">
        <v>0</v>
      </c>
      <c r="H1190" t="s">
        <v>5904</v>
      </c>
      <c r="I1190" t="s">
        <v>5908</v>
      </c>
      <c r="J1190" t="s">
        <v>5911</v>
      </c>
    </row>
    <row r="1191" spans="1:10">
      <c r="A1191" t="s">
        <v>3173</v>
      </c>
      <c r="B1191" s="2">
        <v>29.48</v>
      </c>
      <c r="C1191" s="2">
        <v>5.63</v>
      </c>
      <c r="D1191" t="s">
        <v>5905</v>
      </c>
      <c r="E1191" t="s">
        <v>5904</v>
      </c>
      <c r="F1191" t="s">
        <v>5905</v>
      </c>
      <c r="G1191" s="4">
        <v>1</v>
      </c>
      <c r="H1191" t="s">
        <v>5904</v>
      </c>
      <c r="I1191" t="s">
        <v>5909</v>
      </c>
      <c r="J1191" t="s">
        <v>5910</v>
      </c>
    </row>
    <row r="1192" spans="1:10">
      <c r="A1192" t="s">
        <v>3176</v>
      </c>
      <c r="B1192" s="2">
        <v>28.09</v>
      </c>
      <c r="C1192" s="2">
        <v>6.06</v>
      </c>
      <c r="D1192" t="s">
        <v>5904</v>
      </c>
      <c r="E1192" t="s">
        <v>5904</v>
      </c>
      <c r="F1192" t="s">
        <v>5905</v>
      </c>
      <c r="G1192" s="4">
        <v>1</v>
      </c>
      <c r="H1192" t="s">
        <v>5904</v>
      </c>
      <c r="I1192" t="s">
        <v>5908</v>
      </c>
      <c r="J1192" t="s">
        <v>5910</v>
      </c>
    </row>
    <row r="1193" spans="1:10">
      <c r="A1193" t="s">
        <v>3179</v>
      </c>
      <c r="B1193" s="2">
        <v>32.729999999999997</v>
      </c>
      <c r="C1193" s="2">
        <v>5.19</v>
      </c>
      <c r="D1193" t="s">
        <v>5904</v>
      </c>
      <c r="E1193" t="s">
        <v>5904</v>
      </c>
      <c r="F1193" t="s">
        <v>5904</v>
      </c>
      <c r="G1193" s="4">
        <v>1</v>
      </c>
      <c r="H1193" t="s">
        <v>5904</v>
      </c>
      <c r="I1193" t="s">
        <v>5909</v>
      </c>
      <c r="J1193" t="s">
        <v>5907</v>
      </c>
    </row>
    <row r="1194" spans="1:10">
      <c r="A1194" t="s">
        <v>3181</v>
      </c>
      <c r="B1194" s="2">
        <v>27.36</v>
      </c>
      <c r="C1194" s="2">
        <v>8.9600000000000009</v>
      </c>
      <c r="D1194" t="s">
        <v>5904</v>
      </c>
      <c r="E1194" t="s">
        <v>5904</v>
      </c>
      <c r="F1194" t="s">
        <v>5904</v>
      </c>
      <c r="G1194" s="4">
        <v>0</v>
      </c>
      <c r="H1194" t="s">
        <v>5904</v>
      </c>
      <c r="I1194" t="s">
        <v>5906</v>
      </c>
      <c r="J1194" t="s">
        <v>5910</v>
      </c>
    </row>
    <row r="1195" spans="1:10">
      <c r="A1195" t="s">
        <v>3183</v>
      </c>
      <c r="B1195" s="2">
        <v>27.265000000000001</v>
      </c>
      <c r="C1195" s="2">
        <v>11.39</v>
      </c>
      <c r="D1195" t="s">
        <v>5904</v>
      </c>
      <c r="E1195" t="s">
        <v>5904</v>
      </c>
      <c r="F1195" t="s">
        <v>5904</v>
      </c>
      <c r="G1195" s="4">
        <v>0</v>
      </c>
      <c r="H1195" t="s">
        <v>5904</v>
      </c>
      <c r="I1195" t="s">
        <v>5906</v>
      </c>
      <c r="J1195" t="s">
        <v>5910</v>
      </c>
    </row>
    <row r="1196" spans="1:10">
      <c r="A1196" t="s">
        <v>3185</v>
      </c>
      <c r="B1196" s="2">
        <v>48.07</v>
      </c>
      <c r="C1196" s="2">
        <v>4.0599999999999996</v>
      </c>
      <c r="D1196" t="s">
        <v>5905</v>
      </c>
      <c r="E1196" t="s">
        <v>5904</v>
      </c>
      <c r="F1196" t="s">
        <v>5904</v>
      </c>
      <c r="G1196" s="4">
        <v>0</v>
      </c>
      <c r="H1196" t="s">
        <v>5904</v>
      </c>
      <c r="I1196" t="s">
        <v>5909</v>
      </c>
      <c r="J1196" t="s">
        <v>5907</v>
      </c>
    </row>
    <row r="1197" spans="1:10">
      <c r="A1197" t="s">
        <v>3188</v>
      </c>
      <c r="B1197" s="2">
        <v>30.8</v>
      </c>
      <c r="C1197" s="2">
        <v>5.23</v>
      </c>
      <c r="D1197" t="s">
        <v>5905</v>
      </c>
      <c r="E1197" t="s">
        <v>5904</v>
      </c>
      <c r="F1197" t="s">
        <v>5904</v>
      </c>
      <c r="G1197" s="4">
        <v>0</v>
      </c>
      <c r="H1197" t="s">
        <v>5904</v>
      </c>
      <c r="I1197" t="s">
        <v>5909</v>
      </c>
      <c r="J1197" t="s">
        <v>5907</v>
      </c>
    </row>
    <row r="1198" spans="1:10">
      <c r="A1198" t="s">
        <v>3191</v>
      </c>
      <c r="B1198" s="2">
        <v>32.299999999999997</v>
      </c>
      <c r="C1198" s="2">
        <v>5.05</v>
      </c>
      <c r="D1198" t="s">
        <v>5905</v>
      </c>
      <c r="E1198" t="s">
        <v>5904</v>
      </c>
      <c r="F1198" t="s">
        <v>5904</v>
      </c>
      <c r="G1198" s="4">
        <v>0</v>
      </c>
      <c r="H1198" t="s">
        <v>5904</v>
      </c>
      <c r="I1198" t="s">
        <v>5909</v>
      </c>
      <c r="J1198" t="s">
        <v>5907</v>
      </c>
    </row>
    <row r="1199" spans="1:10">
      <c r="A1199" t="s">
        <v>3194</v>
      </c>
      <c r="B1199" s="2">
        <v>39.700000000000003</v>
      </c>
      <c r="C1199" s="2">
        <v>7.34</v>
      </c>
      <c r="D1199" t="s">
        <v>5904</v>
      </c>
      <c r="E1199" t="s">
        <v>5904</v>
      </c>
      <c r="F1199" t="s">
        <v>5904</v>
      </c>
      <c r="G1199" s="4">
        <v>0</v>
      </c>
      <c r="H1199" t="s">
        <v>5904</v>
      </c>
      <c r="I1199" t="s">
        <v>5906</v>
      </c>
      <c r="J1199" t="s">
        <v>5907</v>
      </c>
    </row>
    <row r="1200" spans="1:10">
      <c r="A1200" t="s">
        <v>3196</v>
      </c>
      <c r="B1200" s="2">
        <v>35.97</v>
      </c>
      <c r="C1200" s="2">
        <v>8.1300000000000008</v>
      </c>
      <c r="D1200" t="s">
        <v>5904</v>
      </c>
      <c r="E1200" t="s">
        <v>5904</v>
      </c>
      <c r="F1200" t="s">
        <v>5904</v>
      </c>
      <c r="G1200" s="4">
        <v>0</v>
      </c>
      <c r="H1200" t="s">
        <v>5904</v>
      </c>
      <c r="I1200" t="s">
        <v>5906</v>
      </c>
      <c r="J1200" t="s">
        <v>5907</v>
      </c>
    </row>
    <row r="1201" spans="1:10">
      <c r="A1201" t="s">
        <v>3199</v>
      </c>
      <c r="B1201" s="2">
        <v>25.86</v>
      </c>
      <c r="C1201" s="2">
        <v>6.68</v>
      </c>
      <c r="D1201" t="s">
        <v>5905</v>
      </c>
      <c r="E1201" t="s">
        <v>5904</v>
      </c>
      <c r="F1201" t="s">
        <v>5904</v>
      </c>
      <c r="G1201" s="4">
        <v>1</v>
      </c>
      <c r="H1201" t="s">
        <v>5904</v>
      </c>
      <c r="I1201" t="s">
        <v>5906</v>
      </c>
      <c r="J1201" t="s">
        <v>5910</v>
      </c>
    </row>
    <row r="1202" spans="1:10">
      <c r="A1202" t="s">
        <v>3201</v>
      </c>
      <c r="B1202" s="2">
        <v>30.03</v>
      </c>
      <c r="C1202" s="2">
        <v>11.51</v>
      </c>
      <c r="D1202" t="s">
        <v>5904</v>
      </c>
      <c r="E1202" t="s">
        <v>5904</v>
      </c>
      <c r="F1202" t="s">
        <v>5904</v>
      </c>
      <c r="G1202" s="4">
        <v>0</v>
      </c>
      <c r="H1202" t="s">
        <v>5904</v>
      </c>
      <c r="I1202" t="s">
        <v>5906</v>
      </c>
      <c r="J1202" t="s">
        <v>5907</v>
      </c>
    </row>
    <row r="1203" spans="1:10">
      <c r="A1203" t="s">
        <v>3202</v>
      </c>
      <c r="B1203" s="2">
        <v>25.76</v>
      </c>
      <c r="C1203" s="2">
        <v>6.02</v>
      </c>
      <c r="D1203" t="s">
        <v>5905</v>
      </c>
      <c r="E1203" t="s">
        <v>5904</v>
      </c>
      <c r="F1203" t="s">
        <v>5905</v>
      </c>
      <c r="G1203" s="4">
        <v>1</v>
      </c>
      <c r="H1203" t="s">
        <v>5904</v>
      </c>
      <c r="I1203" t="s">
        <v>5908</v>
      </c>
      <c r="J1203" t="s">
        <v>5910</v>
      </c>
    </row>
    <row r="1204" spans="1:10">
      <c r="A1204" t="s">
        <v>3205</v>
      </c>
      <c r="B1204" s="2">
        <v>22.42</v>
      </c>
      <c r="C1204" s="2">
        <v>7.96</v>
      </c>
      <c r="D1204" t="s">
        <v>5904</v>
      </c>
      <c r="E1204" t="s">
        <v>5904</v>
      </c>
      <c r="F1204" t="s">
        <v>5904</v>
      </c>
      <c r="G1204" s="4">
        <v>0</v>
      </c>
      <c r="H1204" t="s">
        <v>5904</v>
      </c>
      <c r="I1204" t="s">
        <v>5906</v>
      </c>
      <c r="J1204" t="s">
        <v>5911</v>
      </c>
    </row>
    <row r="1205" spans="1:10">
      <c r="A1205" t="s">
        <v>3208</v>
      </c>
      <c r="B1205" s="2">
        <v>33.18</v>
      </c>
      <c r="C1205" s="2">
        <v>6.01</v>
      </c>
      <c r="D1205" t="s">
        <v>5905</v>
      </c>
      <c r="E1205" t="s">
        <v>5904</v>
      </c>
      <c r="F1205" t="s">
        <v>5904</v>
      </c>
      <c r="G1205" s="4">
        <v>1</v>
      </c>
      <c r="H1205" t="s">
        <v>5904</v>
      </c>
      <c r="I1205" t="s">
        <v>5908</v>
      </c>
      <c r="J1205" t="s">
        <v>5907</v>
      </c>
    </row>
    <row r="1206" spans="1:10">
      <c r="A1206" t="s">
        <v>3210</v>
      </c>
      <c r="B1206" s="2">
        <v>43.04</v>
      </c>
      <c r="C1206" s="2">
        <v>5.9</v>
      </c>
      <c r="D1206" t="s">
        <v>5905</v>
      </c>
      <c r="E1206" t="s">
        <v>5904</v>
      </c>
      <c r="F1206" t="s">
        <v>5904</v>
      </c>
      <c r="G1206" s="4">
        <v>0</v>
      </c>
      <c r="H1206" t="s">
        <v>5904</v>
      </c>
      <c r="I1206" t="s">
        <v>5908</v>
      </c>
      <c r="J1206" t="s">
        <v>5907</v>
      </c>
    </row>
    <row r="1207" spans="1:10">
      <c r="A1207" t="s">
        <v>3213</v>
      </c>
      <c r="B1207" s="2">
        <v>34.15</v>
      </c>
      <c r="C1207" s="2">
        <v>4.49</v>
      </c>
      <c r="D1207" t="s">
        <v>5905</v>
      </c>
      <c r="E1207" t="s">
        <v>5904</v>
      </c>
      <c r="F1207" t="s">
        <v>5904</v>
      </c>
      <c r="G1207" s="4">
        <v>1</v>
      </c>
      <c r="H1207" t="s">
        <v>5904</v>
      </c>
      <c r="I1207" t="s">
        <v>5909</v>
      </c>
      <c r="J1207" t="s">
        <v>5907</v>
      </c>
    </row>
    <row r="1208" spans="1:10">
      <c r="A1208" t="s">
        <v>3216</v>
      </c>
      <c r="B1208" s="2">
        <v>25.78</v>
      </c>
      <c r="C1208" s="2">
        <v>6.25</v>
      </c>
      <c r="D1208" t="s">
        <v>5904</v>
      </c>
      <c r="E1208" t="s">
        <v>5904</v>
      </c>
      <c r="F1208" t="s">
        <v>5904</v>
      </c>
      <c r="G1208" s="4">
        <v>0</v>
      </c>
      <c r="H1208" t="s">
        <v>5904</v>
      </c>
      <c r="I1208" t="s">
        <v>5908</v>
      </c>
      <c r="J1208" t="s">
        <v>5910</v>
      </c>
    </row>
    <row r="1209" spans="1:10">
      <c r="A1209" t="s">
        <v>3219</v>
      </c>
      <c r="B1209" s="2">
        <v>21.02</v>
      </c>
      <c r="C1209" s="2">
        <v>9.6199999999999992</v>
      </c>
      <c r="D1209" t="s">
        <v>5905</v>
      </c>
      <c r="E1209" t="s">
        <v>5904</v>
      </c>
      <c r="F1209" t="s">
        <v>5905</v>
      </c>
      <c r="G1209" s="4">
        <v>1</v>
      </c>
      <c r="H1209" t="s">
        <v>5904</v>
      </c>
      <c r="I1209" t="s">
        <v>5906</v>
      </c>
      <c r="J1209" t="s">
        <v>5911</v>
      </c>
    </row>
    <row r="1210" spans="1:10">
      <c r="A1210" t="s">
        <v>3221</v>
      </c>
      <c r="B1210" s="2">
        <v>37.51</v>
      </c>
      <c r="C1210" s="2">
        <v>11.06</v>
      </c>
      <c r="D1210" t="s">
        <v>5904</v>
      </c>
      <c r="E1210" t="s">
        <v>5904</v>
      </c>
      <c r="F1210" t="s">
        <v>5904</v>
      </c>
      <c r="G1210" s="4">
        <v>2</v>
      </c>
      <c r="H1210" t="s">
        <v>5904</v>
      </c>
      <c r="I1210" t="s">
        <v>5906</v>
      </c>
      <c r="J1210" t="s">
        <v>5907</v>
      </c>
    </row>
    <row r="1211" spans="1:10">
      <c r="A1211" t="s">
        <v>3224</v>
      </c>
      <c r="B1211" s="2">
        <v>25.745000000000001</v>
      </c>
      <c r="C1211" s="2">
        <v>6.11</v>
      </c>
      <c r="D1211" t="s">
        <v>5905</v>
      </c>
      <c r="E1211" t="s">
        <v>5904</v>
      </c>
      <c r="F1211" t="s">
        <v>5904</v>
      </c>
      <c r="G1211" s="4">
        <v>0</v>
      </c>
      <c r="H1211" t="s">
        <v>5904</v>
      </c>
      <c r="I1211" t="s">
        <v>5908</v>
      </c>
      <c r="J1211" t="s">
        <v>5910</v>
      </c>
    </row>
    <row r="1212" spans="1:10">
      <c r="A1212" t="s">
        <v>3225</v>
      </c>
      <c r="B1212" s="2">
        <v>31.35</v>
      </c>
      <c r="C1212" s="2">
        <v>11.49</v>
      </c>
      <c r="D1212" t="s">
        <v>5904</v>
      </c>
      <c r="E1212" t="s">
        <v>5904</v>
      </c>
      <c r="F1212" t="s">
        <v>5904</v>
      </c>
      <c r="G1212" s="4">
        <v>2</v>
      </c>
      <c r="H1212" t="s">
        <v>5904</v>
      </c>
      <c r="I1212" t="s">
        <v>5906</v>
      </c>
      <c r="J1212" t="s">
        <v>5907</v>
      </c>
    </row>
    <row r="1213" spans="1:10">
      <c r="A1213" t="s">
        <v>3227</v>
      </c>
      <c r="B1213" s="2">
        <v>29.83</v>
      </c>
      <c r="C1213" s="2">
        <v>8.68</v>
      </c>
      <c r="D1213" t="s">
        <v>5904</v>
      </c>
      <c r="E1213" t="s">
        <v>5904</v>
      </c>
      <c r="F1213" t="s">
        <v>5904</v>
      </c>
      <c r="G1213" s="4">
        <v>2</v>
      </c>
      <c r="H1213" t="s">
        <v>5904</v>
      </c>
      <c r="I1213" t="s">
        <v>5906</v>
      </c>
      <c r="J1213" t="s">
        <v>5910</v>
      </c>
    </row>
    <row r="1214" spans="1:10">
      <c r="A1214" t="s">
        <v>3229</v>
      </c>
      <c r="B1214" s="2">
        <v>25.49</v>
      </c>
      <c r="C1214" s="2">
        <v>5.68</v>
      </c>
      <c r="D1214" t="s">
        <v>5905</v>
      </c>
      <c r="E1214" t="s">
        <v>5904</v>
      </c>
      <c r="F1214" t="s">
        <v>5905</v>
      </c>
      <c r="G1214" s="4">
        <v>1</v>
      </c>
      <c r="H1214" t="s">
        <v>5904</v>
      </c>
      <c r="I1214" t="s">
        <v>5909</v>
      </c>
      <c r="J1214" t="s">
        <v>5910</v>
      </c>
    </row>
    <row r="1215" spans="1:10">
      <c r="A1215" t="s">
        <v>3231</v>
      </c>
      <c r="B1215" s="2">
        <v>34.1</v>
      </c>
      <c r="C1215" s="2">
        <v>8.4499999999999993</v>
      </c>
      <c r="D1215" t="s">
        <v>5904</v>
      </c>
      <c r="E1215" t="s">
        <v>5904</v>
      </c>
      <c r="F1215" t="s">
        <v>5904</v>
      </c>
      <c r="G1215" s="4">
        <v>0</v>
      </c>
      <c r="H1215" t="s">
        <v>5904</v>
      </c>
      <c r="I1215" t="s">
        <v>5906</v>
      </c>
      <c r="J1215" t="s">
        <v>5907</v>
      </c>
    </row>
    <row r="1216" spans="1:10">
      <c r="A1216" t="s">
        <v>3233</v>
      </c>
      <c r="B1216" s="2">
        <v>25.84</v>
      </c>
      <c r="C1216" s="2">
        <v>8.51</v>
      </c>
      <c r="D1216" t="s">
        <v>5904</v>
      </c>
      <c r="E1216" t="s">
        <v>5904</v>
      </c>
      <c r="F1216" t="s">
        <v>5904</v>
      </c>
      <c r="G1216" s="4">
        <v>2</v>
      </c>
      <c r="H1216" t="s">
        <v>5904</v>
      </c>
      <c r="I1216" t="s">
        <v>5906</v>
      </c>
      <c r="J1216" t="s">
        <v>5910</v>
      </c>
    </row>
    <row r="1217" spans="1:10">
      <c r="A1217" t="s">
        <v>3236</v>
      </c>
      <c r="B1217" s="2">
        <v>20.6</v>
      </c>
      <c r="C1217" s="2">
        <v>7.62</v>
      </c>
      <c r="D1217" t="s">
        <v>5904</v>
      </c>
      <c r="E1217" t="s">
        <v>5904</v>
      </c>
      <c r="F1217" t="s">
        <v>5904</v>
      </c>
      <c r="G1217" s="4">
        <v>0</v>
      </c>
      <c r="H1217" t="s">
        <v>5904</v>
      </c>
      <c r="I1217" t="s">
        <v>5906</v>
      </c>
      <c r="J1217" t="s">
        <v>5911</v>
      </c>
    </row>
    <row r="1218" spans="1:10">
      <c r="A1218" t="s">
        <v>3239</v>
      </c>
      <c r="B1218" s="2">
        <v>28.88</v>
      </c>
      <c r="C1218" s="2">
        <v>10.18</v>
      </c>
      <c r="D1218" t="s">
        <v>5904</v>
      </c>
      <c r="E1218" t="s">
        <v>5904</v>
      </c>
      <c r="F1218" t="s">
        <v>5904</v>
      </c>
      <c r="G1218" s="4">
        <v>0</v>
      </c>
      <c r="H1218" t="s">
        <v>5904</v>
      </c>
      <c r="I1218" t="s">
        <v>5906</v>
      </c>
      <c r="J1218" t="s">
        <v>5910</v>
      </c>
    </row>
    <row r="1219" spans="1:10">
      <c r="A1219" t="s">
        <v>3240</v>
      </c>
      <c r="B1219" s="2">
        <v>28.24</v>
      </c>
      <c r="C1219" s="2">
        <v>5.36</v>
      </c>
      <c r="D1219" t="s">
        <v>5904</v>
      </c>
      <c r="E1219" t="s">
        <v>5904</v>
      </c>
      <c r="F1219" t="s">
        <v>5904</v>
      </c>
      <c r="G1219" s="4">
        <v>0</v>
      </c>
      <c r="H1219" t="s">
        <v>5904</v>
      </c>
      <c r="I1219" t="s">
        <v>5909</v>
      </c>
      <c r="J1219" t="s">
        <v>5910</v>
      </c>
    </row>
    <row r="1220" spans="1:10">
      <c r="A1220" t="s">
        <v>3243</v>
      </c>
      <c r="B1220" s="2">
        <v>25.46</v>
      </c>
      <c r="C1220" s="2">
        <v>11.78</v>
      </c>
      <c r="D1220" t="s">
        <v>5905</v>
      </c>
      <c r="E1220" t="s">
        <v>5904</v>
      </c>
      <c r="F1220" t="s">
        <v>5904</v>
      </c>
      <c r="G1220" s="4">
        <v>1</v>
      </c>
      <c r="H1220" t="s">
        <v>5904</v>
      </c>
      <c r="I1220" t="s">
        <v>5906</v>
      </c>
      <c r="J1220" t="s">
        <v>5910</v>
      </c>
    </row>
    <row r="1221" spans="1:10">
      <c r="A1221" t="s">
        <v>3245</v>
      </c>
      <c r="B1221" s="2">
        <v>29.64</v>
      </c>
      <c r="C1221" s="2">
        <v>10.82</v>
      </c>
      <c r="D1221" t="s">
        <v>5905</v>
      </c>
      <c r="E1221" t="s">
        <v>5904</v>
      </c>
      <c r="F1221" t="s">
        <v>5904</v>
      </c>
      <c r="G1221" s="4">
        <v>0</v>
      </c>
      <c r="H1221" t="s">
        <v>5904</v>
      </c>
      <c r="I1221" t="s">
        <v>5906</v>
      </c>
      <c r="J1221" t="s">
        <v>5910</v>
      </c>
    </row>
    <row r="1222" spans="1:10">
      <c r="A1222" t="s">
        <v>3248</v>
      </c>
      <c r="B1222" s="2">
        <v>31.27</v>
      </c>
      <c r="C1222" s="2">
        <v>7.73</v>
      </c>
      <c r="D1222" t="s">
        <v>5905</v>
      </c>
      <c r="E1222" t="s">
        <v>5904</v>
      </c>
      <c r="F1222" t="s">
        <v>5904</v>
      </c>
      <c r="G1222" s="4">
        <v>1</v>
      </c>
      <c r="H1222" t="s">
        <v>5904</v>
      </c>
      <c r="I1222" t="s">
        <v>5906</v>
      </c>
      <c r="J1222" t="s">
        <v>5907</v>
      </c>
    </row>
    <row r="1223" spans="1:10">
      <c r="A1223" t="s">
        <v>3251</v>
      </c>
      <c r="B1223" s="2">
        <v>19.95</v>
      </c>
      <c r="C1223" s="2">
        <v>6.24</v>
      </c>
      <c r="D1223" t="s">
        <v>5905</v>
      </c>
      <c r="E1223" t="s">
        <v>5904</v>
      </c>
      <c r="F1223" t="s">
        <v>5904</v>
      </c>
      <c r="G1223" s="4">
        <v>0</v>
      </c>
      <c r="H1223" t="s">
        <v>5904</v>
      </c>
      <c r="I1223" t="s">
        <v>5908</v>
      </c>
      <c r="J1223" t="s">
        <v>5911</v>
      </c>
    </row>
    <row r="1224" spans="1:10">
      <c r="A1224" t="s">
        <v>3253</v>
      </c>
      <c r="B1224" s="2">
        <v>21.3</v>
      </c>
      <c r="C1224" s="2">
        <v>10.42</v>
      </c>
      <c r="D1224" t="s">
        <v>5904</v>
      </c>
      <c r="E1224" t="s">
        <v>5904</v>
      </c>
      <c r="F1224" t="s">
        <v>5904</v>
      </c>
      <c r="G1224" s="4">
        <v>2</v>
      </c>
      <c r="H1224" t="s">
        <v>5904</v>
      </c>
      <c r="I1224" t="s">
        <v>5906</v>
      </c>
      <c r="J1224" t="s">
        <v>5911</v>
      </c>
    </row>
    <row r="1225" spans="1:10">
      <c r="A1225" t="s">
        <v>3256</v>
      </c>
      <c r="B1225" s="2">
        <v>31.635000000000002</v>
      </c>
      <c r="C1225" s="2">
        <v>11.11</v>
      </c>
      <c r="D1225" t="s">
        <v>5904</v>
      </c>
      <c r="E1225" t="s">
        <v>5904</v>
      </c>
      <c r="F1225" t="s">
        <v>5904</v>
      </c>
      <c r="G1225" s="4">
        <v>0</v>
      </c>
      <c r="H1225" t="s">
        <v>5904</v>
      </c>
      <c r="I1225" t="s">
        <v>5906</v>
      </c>
      <c r="J1225" t="s">
        <v>5907</v>
      </c>
    </row>
    <row r="1226" spans="1:10">
      <c r="A1226" t="s">
        <v>3258</v>
      </c>
      <c r="B1226" s="2">
        <v>23.9</v>
      </c>
      <c r="C1226" s="2">
        <v>7.67</v>
      </c>
      <c r="D1226" t="s">
        <v>5905</v>
      </c>
      <c r="E1226" t="s">
        <v>5904</v>
      </c>
      <c r="F1226" t="s">
        <v>5904</v>
      </c>
      <c r="G1226" s="4">
        <v>2</v>
      </c>
      <c r="H1226" t="s">
        <v>5904</v>
      </c>
      <c r="I1226" t="s">
        <v>5906</v>
      </c>
      <c r="J1226" t="s">
        <v>5911</v>
      </c>
    </row>
    <row r="1227" spans="1:10">
      <c r="A1227" t="s">
        <v>3260</v>
      </c>
      <c r="B1227" s="2">
        <v>34.15</v>
      </c>
      <c r="C1227" s="2">
        <v>6.15</v>
      </c>
      <c r="D1227" t="s">
        <v>5904</v>
      </c>
      <c r="E1227" t="s">
        <v>5904</v>
      </c>
      <c r="F1227" t="s">
        <v>5904</v>
      </c>
      <c r="G1227" s="4">
        <v>0</v>
      </c>
      <c r="H1227" t="s">
        <v>5904</v>
      </c>
      <c r="I1227" t="s">
        <v>5908</v>
      </c>
      <c r="J1227" t="s">
        <v>5907</v>
      </c>
    </row>
    <row r="1228" spans="1:10">
      <c r="A1228" t="s">
        <v>3263</v>
      </c>
      <c r="B1228" s="2">
        <v>28.71</v>
      </c>
      <c r="C1228" s="2">
        <v>5.71</v>
      </c>
      <c r="D1228" t="s">
        <v>5904</v>
      </c>
      <c r="E1228" t="s">
        <v>5904</v>
      </c>
      <c r="F1228" t="s">
        <v>5904</v>
      </c>
      <c r="G1228" s="4">
        <v>0</v>
      </c>
      <c r="H1228" t="s">
        <v>5904</v>
      </c>
      <c r="I1228" t="s">
        <v>5908</v>
      </c>
      <c r="J1228" t="s">
        <v>5910</v>
      </c>
    </row>
    <row r="1229" spans="1:10">
      <c r="A1229" t="s">
        <v>3266</v>
      </c>
      <c r="B1229" s="2">
        <v>36.700000000000003</v>
      </c>
      <c r="C1229" s="2">
        <v>8.6999999999999993</v>
      </c>
      <c r="D1229" t="s">
        <v>5905</v>
      </c>
      <c r="E1229" t="s">
        <v>5904</v>
      </c>
      <c r="F1229" t="s">
        <v>5904</v>
      </c>
      <c r="G1229" s="4">
        <v>2</v>
      </c>
      <c r="H1229" t="s">
        <v>5904</v>
      </c>
      <c r="I1229" t="s">
        <v>5906</v>
      </c>
      <c r="J1229" t="s">
        <v>5907</v>
      </c>
    </row>
    <row r="1230" spans="1:10">
      <c r="A1230" t="s">
        <v>3269</v>
      </c>
      <c r="B1230" s="2">
        <v>34.1</v>
      </c>
      <c r="C1230" s="2">
        <v>9.0399999999999991</v>
      </c>
      <c r="D1230" t="s">
        <v>5905</v>
      </c>
      <c r="E1230" t="s">
        <v>5904</v>
      </c>
      <c r="F1230" t="s">
        <v>5904</v>
      </c>
      <c r="G1230" s="4">
        <v>2</v>
      </c>
      <c r="H1230" t="s">
        <v>5904</v>
      </c>
      <c r="I1230" t="s">
        <v>5906</v>
      </c>
      <c r="J1230" t="s">
        <v>5907</v>
      </c>
    </row>
    <row r="1231" spans="1:10">
      <c r="A1231" t="s">
        <v>3271</v>
      </c>
      <c r="B1231" s="2">
        <v>25.7</v>
      </c>
      <c r="C1231" s="2">
        <v>5.61</v>
      </c>
      <c r="D1231" t="s">
        <v>5904</v>
      </c>
      <c r="E1231" t="s">
        <v>5904</v>
      </c>
      <c r="F1231" t="s">
        <v>5904</v>
      </c>
      <c r="G1231" s="4">
        <v>0</v>
      </c>
      <c r="H1231" t="s">
        <v>5904</v>
      </c>
      <c r="I1231" t="s">
        <v>5909</v>
      </c>
      <c r="J1231" t="s">
        <v>5910</v>
      </c>
    </row>
    <row r="1232" spans="1:10">
      <c r="A1232" t="s">
        <v>3274</v>
      </c>
      <c r="B1232" s="2">
        <v>21.68</v>
      </c>
      <c r="C1232" s="2">
        <v>8.1199999999999992</v>
      </c>
      <c r="D1232" t="s">
        <v>5904</v>
      </c>
      <c r="E1232" t="s">
        <v>5904</v>
      </c>
      <c r="F1232" t="s">
        <v>5904</v>
      </c>
      <c r="G1232" s="4">
        <v>0</v>
      </c>
      <c r="H1232" t="s">
        <v>5904</v>
      </c>
      <c r="I1232" t="s">
        <v>5906</v>
      </c>
      <c r="J1232" t="s">
        <v>5911</v>
      </c>
    </row>
    <row r="1233" spans="1:10">
      <c r="A1233" t="s">
        <v>3277</v>
      </c>
      <c r="B1233" s="2">
        <v>25.175000000000001</v>
      </c>
      <c r="C1233" s="2">
        <v>4.74</v>
      </c>
      <c r="D1233" t="s">
        <v>5904</v>
      </c>
      <c r="E1233" t="s">
        <v>5904</v>
      </c>
      <c r="F1233" t="s">
        <v>5904</v>
      </c>
      <c r="G1233" s="4">
        <v>0</v>
      </c>
      <c r="H1233" t="s">
        <v>5904</v>
      </c>
      <c r="I1233" t="s">
        <v>5909</v>
      </c>
      <c r="J1233" t="s">
        <v>5910</v>
      </c>
    </row>
    <row r="1234" spans="1:10">
      <c r="A1234" t="s">
        <v>3280</v>
      </c>
      <c r="B1234" s="2">
        <v>44.77</v>
      </c>
      <c r="C1234" s="2">
        <v>4.0599999999999996</v>
      </c>
      <c r="D1234" t="s">
        <v>5904</v>
      </c>
      <c r="E1234" t="s">
        <v>5904</v>
      </c>
      <c r="F1234" t="s">
        <v>5904</v>
      </c>
      <c r="G1234" s="4">
        <v>2</v>
      </c>
      <c r="H1234" t="s">
        <v>5904</v>
      </c>
      <c r="I1234" t="s">
        <v>5909</v>
      </c>
      <c r="J1234" t="s">
        <v>5907</v>
      </c>
    </row>
    <row r="1235" spans="1:10">
      <c r="A1235" t="s">
        <v>3283</v>
      </c>
      <c r="B1235" s="2">
        <v>37.07</v>
      </c>
      <c r="C1235" s="2">
        <v>5.69</v>
      </c>
      <c r="D1235" t="s">
        <v>5904</v>
      </c>
      <c r="E1235" t="s">
        <v>5904</v>
      </c>
      <c r="F1235" t="s">
        <v>5904</v>
      </c>
      <c r="G1235" s="4">
        <v>2</v>
      </c>
      <c r="H1235" t="s">
        <v>5904</v>
      </c>
      <c r="I1235" t="s">
        <v>5909</v>
      </c>
      <c r="J1235" t="s">
        <v>5907</v>
      </c>
    </row>
    <row r="1236" spans="1:10">
      <c r="A1236" t="s">
        <v>3285</v>
      </c>
      <c r="B1236" s="2">
        <v>39.799999999999997</v>
      </c>
      <c r="C1236" s="2">
        <v>5.66</v>
      </c>
      <c r="D1236" t="s">
        <v>5904</v>
      </c>
      <c r="E1236" t="s">
        <v>5904</v>
      </c>
      <c r="F1236" t="s">
        <v>5905</v>
      </c>
      <c r="G1236" s="4">
        <v>1</v>
      </c>
      <c r="H1236" t="s">
        <v>5904</v>
      </c>
      <c r="I1236" t="s">
        <v>5909</v>
      </c>
      <c r="J1236" t="s">
        <v>5907</v>
      </c>
    </row>
    <row r="1237" spans="1:10">
      <c r="A1237" t="s">
        <v>3286</v>
      </c>
      <c r="B1237" s="2">
        <v>26.36</v>
      </c>
      <c r="C1237" s="2">
        <v>4.32</v>
      </c>
      <c r="D1237" t="s">
        <v>5904</v>
      </c>
      <c r="E1237" t="s">
        <v>5904</v>
      </c>
      <c r="F1237" t="s">
        <v>5905</v>
      </c>
      <c r="G1237" s="4">
        <v>1</v>
      </c>
      <c r="H1237" t="s">
        <v>5904</v>
      </c>
      <c r="I1237" t="s">
        <v>5909</v>
      </c>
      <c r="J1237" t="s">
        <v>5910</v>
      </c>
    </row>
    <row r="1238" spans="1:10">
      <c r="A1238" t="s">
        <v>3289</v>
      </c>
      <c r="B1238" s="2">
        <v>29.925000000000001</v>
      </c>
      <c r="C1238" s="2">
        <v>8.2899999999999991</v>
      </c>
      <c r="D1238" t="s">
        <v>5904</v>
      </c>
      <c r="E1238" t="s">
        <v>5904</v>
      </c>
      <c r="F1238" t="s">
        <v>5904</v>
      </c>
      <c r="G1238" s="4">
        <v>2</v>
      </c>
      <c r="H1238" t="s">
        <v>5904</v>
      </c>
      <c r="I1238" t="s">
        <v>5906</v>
      </c>
      <c r="J1238" t="s">
        <v>5910</v>
      </c>
    </row>
    <row r="1239" spans="1:10">
      <c r="A1239" t="s">
        <v>3292</v>
      </c>
      <c r="B1239" s="2">
        <v>37.29</v>
      </c>
      <c r="C1239" s="2">
        <v>10.46</v>
      </c>
      <c r="D1239" t="s">
        <v>5904</v>
      </c>
      <c r="E1239" t="s">
        <v>5904</v>
      </c>
      <c r="F1239" t="s">
        <v>5904</v>
      </c>
      <c r="G1239" s="4">
        <v>0</v>
      </c>
      <c r="H1239" t="s">
        <v>5904</v>
      </c>
      <c r="I1239" t="s">
        <v>5906</v>
      </c>
      <c r="J1239" t="s">
        <v>5907</v>
      </c>
    </row>
    <row r="1240" spans="1:10">
      <c r="A1240" t="s">
        <v>3294</v>
      </c>
      <c r="B1240" s="2">
        <v>30.2</v>
      </c>
      <c r="C1240" s="2">
        <v>11.96</v>
      </c>
      <c r="D1240" t="s">
        <v>5904</v>
      </c>
      <c r="E1240" t="s">
        <v>5904</v>
      </c>
      <c r="F1240" t="s">
        <v>5904</v>
      </c>
      <c r="G1240" s="4">
        <v>0</v>
      </c>
      <c r="H1240" t="s">
        <v>5904</v>
      </c>
      <c r="I1240" t="s">
        <v>5906</v>
      </c>
      <c r="J1240" t="s">
        <v>5907</v>
      </c>
    </row>
    <row r="1241" spans="1:10">
      <c r="A1241" t="s">
        <v>3297</v>
      </c>
      <c r="B1241" s="2">
        <v>24.225000000000001</v>
      </c>
      <c r="C1241" s="2">
        <v>4.25</v>
      </c>
      <c r="D1241" t="s">
        <v>5905</v>
      </c>
      <c r="E1241" t="s">
        <v>5904</v>
      </c>
      <c r="F1241" t="s">
        <v>5905</v>
      </c>
      <c r="G1241" s="4">
        <v>1</v>
      </c>
      <c r="H1241" t="s">
        <v>5904</v>
      </c>
      <c r="I1241" t="s">
        <v>5909</v>
      </c>
      <c r="J1241" t="s">
        <v>5911</v>
      </c>
    </row>
    <row r="1242" spans="1:10">
      <c r="A1242" t="s">
        <v>3300</v>
      </c>
      <c r="B1242" s="2">
        <v>31.445</v>
      </c>
      <c r="C1242" s="2">
        <v>8.33</v>
      </c>
      <c r="D1242" t="s">
        <v>5904</v>
      </c>
      <c r="E1242" t="s">
        <v>5904</v>
      </c>
      <c r="F1242" t="s">
        <v>5904</v>
      </c>
      <c r="G1242" s="4">
        <v>0</v>
      </c>
      <c r="H1242" t="s">
        <v>5904</v>
      </c>
      <c r="I1242" t="s">
        <v>5906</v>
      </c>
      <c r="J1242" t="s">
        <v>5907</v>
      </c>
    </row>
    <row r="1243" spans="1:10">
      <c r="A1243" t="s">
        <v>3303</v>
      </c>
      <c r="B1243" s="2">
        <v>38.880000000000003</v>
      </c>
      <c r="C1243" s="2">
        <v>4.29</v>
      </c>
      <c r="D1243" t="s">
        <v>5904</v>
      </c>
      <c r="E1243" t="s">
        <v>5904</v>
      </c>
      <c r="F1243" t="s">
        <v>5904</v>
      </c>
      <c r="G1243" s="4">
        <v>1</v>
      </c>
      <c r="H1243" t="s">
        <v>5904</v>
      </c>
      <c r="I1243" t="s">
        <v>5909</v>
      </c>
      <c r="J1243" t="s">
        <v>5907</v>
      </c>
    </row>
    <row r="1244" spans="1:10">
      <c r="A1244" t="s">
        <v>3305</v>
      </c>
      <c r="B1244" s="2">
        <v>43.89</v>
      </c>
      <c r="C1244" s="2">
        <v>6.32</v>
      </c>
      <c r="D1244" t="s">
        <v>5905</v>
      </c>
      <c r="E1244" t="s">
        <v>5904</v>
      </c>
      <c r="F1244" t="s">
        <v>5904</v>
      </c>
      <c r="G1244" s="4">
        <v>0</v>
      </c>
      <c r="H1244" t="s">
        <v>5904</v>
      </c>
      <c r="I1244" t="s">
        <v>5908</v>
      </c>
      <c r="J1244" t="s">
        <v>5907</v>
      </c>
    </row>
    <row r="1245" spans="1:10">
      <c r="A1245" t="s">
        <v>3308</v>
      </c>
      <c r="B1245" s="2">
        <v>25.6</v>
      </c>
      <c r="C1245" s="2">
        <v>5.65</v>
      </c>
      <c r="D1245" t="s">
        <v>5904</v>
      </c>
      <c r="E1245" t="s">
        <v>5904</v>
      </c>
      <c r="F1245" t="s">
        <v>5904</v>
      </c>
      <c r="G1245" s="4">
        <v>2</v>
      </c>
      <c r="H1245" t="s">
        <v>5904</v>
      </c>
      <c r="I1245" t="s">
        <v>5909</v>
      </c>
      <c r="J1245" t="s">
        <v>5910</v>
      </c>
    </row>
    <row r="1246" spans="1:10">
      <c r="A1246" t="s">
        <v>3310</v>
      </c>
      <c r="B1246" s="2">
        <v>29.545000000000002</v>
      </c>
      <c r="C1246" s="2">
        <v>8.41</v>
      </c>
      <c r="D1246" t="s">
        <v>5905</v>
      </c>
      <c r="E1246" t="s">
        <v>5904</v>
      </c>
      <c r="F1246" t="s">
        <v>5904</v>
      </c>
      <c r="G1246" s="4">
        <v>1</v>
      </c>
      <c r="H1246" t="s">
        <v>5904</v>
      </c>
      <c r="I1246" t="s">
        <v>5906</v>
      </c>
      <c r="J1246" t="s">
        <v>5910</v>
      </c>
    </row>
    <row r="1247" spans="1:10">
      <c r="A1247" t="s">
        <v>3312</v>
      </c>
      <c r="B1247" s="2">
        <v>23.25</v>
      </c>
      <c r="C1247" s="2">
        <v>11.96</v>
      </c>
      <c r="D1247" t="s">
        <v>5905</v>
      </c>
      <c r="E1247" t="s">
        <v>5904</v>
      </c>
      <c r="F1247" t="s">
        <v>5904</v>
      </c>
      <c r="G1247" s="4">
        <v>0</v>
      </c>
      <c r="H1247" t="s">
        <v>5904</v>
      </c>
      <c r="I1247" t="s">
        <v>5906</v>
      </c>
      <c r="J1247" t="s">
        <v>5911</v>
      </c>
    </row>
    <row r="1248" spans="1:10">
      <c r="A1248" t="s">
        <v>3315</v>
      </c>
      <c r="B1248" s="2">
        <v>43.95</v>
      </c>
      <c r="C1248" s="2">
        <v>5.17</v>
      </c>
      <c r="D1248" t="s">
        <v>5905</v>
      </c>
      <c r="E1248" t="s">
        <v>5904</v>
      </c>
      <c r="F1248" t="s">
        <v>5905</v>
      </c>
      <c r="G1248" s="4">
        <v>1</v>
      </c>
      <c r="H1248" t="s">
        <v>5904</v>
      </c>
      <c r="I1248" t="s">
        <v>5909</v>
      </c>
      <c r="J1248" t="s">
        <v>5907</v>
      </c>
    </row>
    <row r="1249" spans="1:10">
      <c r="A1249" t="s">
        <v>3318</v>
      </c>
      <c r="B1249" s="2">
        <v>21.85</v>
      </c>
      <c r="C1249" s="2">
        <v>8.76</v>
      </c>
      <c r="D1249" t="s">
        <v>5904</v>
      </c>
      <c r="E1249" t="s">
        <v>5904</v>
      </c>
      <c r="F1249" t="s">
        <v>5904</v>
      </c>
      <c r="G1249" s="4">
        <v>0</v>
      </c>
      <c r="H1249" t="s">
        <v>5904</v>
      </c>
      <c r="I1249" t="s">
        <v>5906</v>
      </c>
      <c r="J1249" t="s">
        <v>5911</v>
      </c>
    </row>
    <row r="1250" spans="1:10">
      <c r="A1250" t="s">
        <v>3320</v>
      </c>
      <c r="B1250" s="2">
        <v>25.73</v>
      </c>
      <c r="C1250" s="2">
        <v>7.99</v>
      </c>
      <c r="D1250" t="s">
        <v>5904</v>
      </c>
      <c r="E1250" t="s">
        <v>5904</v>
      </c>
      <c r="F1250" t="s">
        <v>5904</v>
      </c>
      <c r="G1250" s="4">
        <v>2</v>
      </c>
      <c r="H1250" t="s">
        <v>5904</v>
      </c>
      <c r="I1250" t="s">
        <v>5906</v>
      </c>
      <c r="J1250" t="s">
        <v>5910</v>
      </c>
    </row>
    <row r="1251" spans="1:10">
      <c r="A1251" t="s">
        <v>3322</v>
      </c>
      <c r="B1251" s="2">
        <v>32.229999999999997</v>
      </c>
      <c r="C1251" s="2">
        <v>8.59</v>
      </c>
      <c r="D1251" t="s">
        <v>5904</v>
      </c>
      <c r="E1251" t="s">
        <v>5904</v>
      </c>
      <c r="F1251" t="s">
        <v>5904</v>
      </c>
      <c r="G1251" s="4">
        <v>0</v>
      </c>
      <c r="H1251" t="s">
        <v>5904</v>
      </c>
      <c r="I1251" t="s">
        <v>5906</v>
      </c>
      <c r="J1251" t="s">
        <v>5907</v>
      </c>
    </row>
    <row r="1252" spans="1:10">
      <c r="A1252" t="s">
        <v>3325</v>
      </c>
      <c r="B1252" s="2">
        <v>32.204999999999998</v>
      </c>
      <c r="C1252" s="2">
        <v>6.14</v>
      </c>
      <c r="D1252" t="s">
        <v>5904</v>
      </c>
      <c r="E1252" t="s">
        <v>5904</v>
      </c>
      <c r="F1252" t="s">
        <v>5904</v>
      </c>
      <c r="G1252" s="4">
        <v>2</v>
      </c>
      <c r="H1252" t="s">
        <v>5904</v>
      </c>
      <c r="I1252" t="s">
        <v>5908</v>
      </c>
      <c r="J1252" t="s">
        <v>5907</v>
      </c>
    </row>
    <row r="1253" spans="1:10">
      <c r="A1253" t="s">
        <v>3328</v>
      </c>
      <c r="B1253" s="2">
        <v>26.41</v>
      </c>
      <c r="C1253" s="2">
        <v>4.08</v>
      </c>
      <c r="D1253" t="s">
        <v>5904</v>
      </c>
      <c r="E1253" t="s">
        <v>5904</v>
      </c>
      <c r="F1253" t="s">
        <v>5904</v>
      </c>
      <c r="G1253" s="4">
        <v>2</v>
      </c>
      <c r="H1253" t="s">
        <v>5904</v>
      </c>
      <c r="I1253" t="s">
        <v>5909</v>
      </c>
      <c r="J1253" t="s">
        <v>5910</v>
      </c>
    </row>
    <row r="1254" spans="1:10">
      <c r="A1254" t="s">
        <v>3330</v>
      </c>
      <c r="B1254" s="2">
        <v>30.2</v>
      </c>
      <c r="C1254" s="2">
        <v>6.25</v>
      </c>
      <c r="D1254" t="s">
        <v>5905</v>
      </c>
      <c r="E1254" t="s">
        <v>5904</v>
      </c>
      <c r="F1254" t="s">
        <v>5904</v>
      </c>
      <c r="G1254" s="4">
        <v>0</v>
      </c>
      <c r="H1254" t="s">
        <v>5904</v>
      </c>
      <c r="I1254" t="s">
        <v>5908</v>
      </c>
      <c r="J1254" t="s">
        <v>5907</v>
      </c>
    </row>
    <row r="1255" spans="1:10">
      <c r="A1255" t="s">
        <v>3333</v>
      </c>
      <c r="B1255" s="2">
        <v>31.26</v>
      </c>
      <c r="C1255" s="2">
        <v>5.94</v>
      </c>
      <c r="D1255" t="s">
        <v>5905</v>
      </c>
      <c r="E1255" t="s">
        <v>5904</v>
      </c>
      <c r="F1255" t="s">
        <v>5904</v>
      </c>
      <c r="G1255" s="4">
        <v>1</v>
      </c>
      <c r="H1255" t="s">
        <v>5904</v>
      </c>
      <c r="I1255" t="s">
        <v>5908</v>
      </c>
      <c r="J1255" t="s">
        <v>5907</v>
      </c>
    </row>
    <row r="1256" spans="1:10">
      <c r="A1256" t="s">
        <v>3335</v>
      </c>
      <c r="B1256" s="2">
        <v>33.725000000000001</v>
      </c>
      <c r="C1256" s="2">
        <v>6.45</v>
      </c>
      <c r="D1256" t="s">
        <v>5905</v>
      </c>
      <c r="E1256" t="s">
        <v>5904</v>
      </c>
      <c r="F1256" t="s">
        <v>5904</v>
      </c>
      <c r="G1256" s="4">
        <v>0</v>
      </c>
      <c r="H1256" t="s">
        <v>5904</v>
      </c>
      <c r="I1256" t="s">
        <v>5908</v>
      </c>
      <c r="J1256" t="s">
        <v>5907</v>
      </c>
    </row>
    <row r="1257" spans="1:10">
      <c r="A1257" t="s">
        <v>3338</v>
      </c>
      <c r="B1257" s="2">
        <v>28.9</v>
      </c>
      <c r="C1257" s="2">
        <v>5.74</v>
      </c>
      <c r="D1257" t="s">
        <v>5905</v>
      </c>
      <c r="E1257" t="s">
        <v>5904</v>
      </c>
      <c r="F1257" t="s">
        <v>5904</v>
      </c>
      <c r="G1257" s="4">
        <v>0</v>
      </c>
      <c r="H1257" t="s">
        <v>5904</v>
      </c>
      <c r="I1257" t="s">
        <v>5908</v>
      </c>
      <c r="J1257" t="s">
        <v>5910</v>
      </c>
    </row>
    <row r="1258" spans="1:10">
      <c r="A1258" t="s">
        <v>3341</v>
      </c>
      <c r="B1258" s="2">
        <v>45.69</v>
      </c>
      <c r="C1258" s="2">
        <v>4.43</v>
      </c>
      <c r="D1258" t="s">
        <v>5905</v>
      </c>
      <c r="E1258" t="s">
        <v>5904</v>
      </c>
      <c r="F1258" t="s">
        <v>5904</v>
      </c>
      <c r="G1258" s="4">
        <v>0</v>
      </c>
      <c r="H1258" t="s">
        <v>5904</v>
      </c>
      <c r="I1258" t="s">
        <v>5909</v>
      </c>
      <c r="J1258" t="s">
        <v>5907</v>
      </c>
    </row>
    <row r="1259" spans="1:10">
      <c r="A1259" t="s">
        <v>3343</v>
      </c>
      <c r="B1259" s="2">
        <v>21.03</v>
      </c>
      <c r="C1259" s="2">
        <v>6.5</v>
      </c>
      <c r="D1259" t="s">
        <v>5904</v>
      </c>
      <c r="E1259" t="s">
        <v>5904</v>
      </c>
      <c r="F1259" t="s">
        <v>5904</v>
      </c>
      <c r="G1259" s="4">
        <v>0</v>
      </c>
      <c r="H1259" t="s">
        <v>5904</v>
      </c>
      <c r="I1259" t="s">
        <v>5906</v>
      </c>
      <c r="J1259" t="s">
        <v>5911</v>
      </c>
    </row>
    <row r="1260" spans="1:10">
      <c r="A1260" t="s">
        <v>3346</v>
      </c>
      <c r="B1260" s="2">
        <v>37</v>
      </c>
      <c r="C1260" s="2">
        <v>8.75</v>
      </c>
      <c r="D1260" t="s">
        <v>5904</v>
      </c>
      <c r="E1260" t="s">
        <v>5904</v>
      </c>
      <c r="F1260" t="s">
        <v>5904</v>
      </c>
      <c r="G1260" s="4">
        <v>0</v>
      </c>
      <c r="H1260" t="s">
        <v>5904</v>
      </c>
      <c r="I1260" t="s">
        <v>5906</v>
      </c>
      <c r="J1260" t="s">
        <v>5907</v>
      </c>
    </row>
    <row r="1261" spans="1:10">
      <c r="A1261" t="s">
        <v>3349</v>
      </c>
      <c r="B1261" s="2">
        <v>25.4</v>
      </c>
      <c r="C1261" s="2">
        <v>11.96</v>
      </c>
      <c r="D1261" t="s">
        <v>5904</v>
      </c>
      <c r="E1261" t="s">
        <v>5904</v>
      </c>
      <c r="F1261" t="s">
        <v>5904</v>
      </c>
      <c r="G1261" s="4">
        <v>0</v>
      </c>
      <c r="H1261" t="s">
        <v>5904</v>
      </c>
      <c r="I1261" t="s">
        <v>5906</v>
      </c>
      <c r="J1261" t="s">
        <v>5910</v>
      </c>
    </row>
    <row r="1262" spans="1:10">
      <c r="A1262" t="s">
        <v>3351</v>
      </c>
      <c r="B1262" s="2">
        <v>32.299999999999997</v>
      </c>
      <c r="C1262" s="2">
        <v>10.54</v>
      </c>
      <c r="D1262" t="s">
        <v>5904</v>
      </c>
      <c r="E1262" t="s">
        <v>5904</v>
      </c>
      <c r="F1262" t="s">
        <v>5904</v>
      </c>
      <c r="G1262" s="4">
        <v>0</v>
      </c>
      <c r="H1262" t="s">
        <v>5904</v>
      </c>
      <c r="I1262" t="s">
        <v>5906</v>
      </c>
      <c r="J1262" t="s">
        <v>5907</v>
      </c>
    </row>
    <row r="1263" spans="1:10">
      <c r="A1263" t="s">
        <v>3353</v>
      </c>
      <c r="B1263" s="2">
        <v>23.94</v>
      </c>
      <c r="C1263" s="2">
        <v>4.54</v>
      </c>
      <c r="D1263" t="s">
        <v>5905</v>
      </c>
      <c r="E1263" t="s">
        <v>5904</v>
      </c>
      <c r="F1263" t="s">
        <v>5905</v>
      </c>
      <c r="G1263" s="4">
        <v>1</v>
      </c>
      <c r="H1263" t="s">
        <v>5904</v>
      </c>
      <c r="I1263" t="s">
        <v>5909</v>
      </c>
      <c r="J1263" t="s">
        <v>5911</v>
      </c>
    </row>
    <row r="1264" spans="1:10">
      <c r="A1264" t="s">
        <v>3356</v>
      </c>
      <c r="B1264" s="2">
        <v>46.4</v>
      </c>
      <c r="C1264" s="2">
        <v>5.71</v>
      </c>
      <c r="D1264" t="s">
        <v>5904</v>
      </c>
      <c r="E1264" t="s">
        <v>5904</v>
      </c>
      <c r="F1264" t="s">
        <v>5904</v>
      </c>
      <c r="G1264" s="4">
        <v>0</v>
      </c>
      <c r="H1264" t="s">
        <v>5904</v>
      </c>
      <c r="I1264" t="s">
        <v>5908</v>
      </c>
      <c r="J1264" t="s">
        <v>5907</v>
      </c>
    </row>
    <row r="1265" spans="1:10">
      <c r="A1265" t="s">
        <v>3359</v>
      </c>
      <c r="B1265" s="2">
        <v>40.375</v>
      </c>
      <c r="C1265" s="2">
        <v>6.25</v>
      </c>
      <c r="D1265" t="s">
        <v>5905</v>
      </c>
      <c r="E1265" t="s">
        <v>5904</v>
      </c>
      <c r="F1265" t="s">
        <v>5904</v>
      </c>
      <c r="G1265" s="4">
        <v>0</v>
      </c>
      <c r="H1265" t="s">
        <v>5904</v>
      </c>
      <c r="I1265" t="s">
        <v>5908</v>
      </c>
      <c r="J1265" t="s">
        <v>5907</v>
      </c>
    </row>
    <row r="1266" spans="1:10">
      <c r="A1266" t="s">
        <v>3362</v>
      </c>
      <c r="B1266" s="2">
        <v>28.7</v>
      </c>
      <c r="C1266" s="2">
        <v>9.4700000000000006</v>
      </c>
      <c r="D1266" t="s">
        <v>5904</v>
      </c>
      <c r="E1266" t="s">
        <v>5904</v>
      </c>
      <c r="F1266" t="s">
        <v>5904</v>
      </c>
      <c r="G1266" s="4">
        <v>2</v>
      </c>
      <c r="H1266" t="s">
        <v>5904</v>
      </c>
      <c r="I1266" t="s">
        <v>5906</v>
      </c>
      <c r="J1266" t="s">
        <v>5910</v>
      </c>
    </row>
    <row r="1267" spans="1:10">
      <c r="A1267" t="s">
        <v>3365</v>
      </c>
      <c r="B1267" s="2">
        <v>26.63</v>
      </c>
      <c r="C1267" s="2">
        <v>5.7</v>
      </c>
      <c r="D1267" t="s">
        <v>5904</v>
      </c>
      <c r="E1267" t="s">
        <v>5904</v>
      </c>
      <c r="F1267" t="s">
        <v>5904</v>
      </c>
      <c r="G1267" s="4">
        <v>0</v>
      </c>
      <c r="H1267" t="s">
        <v>5904</v>
      </c>
      <c r="I1267" t="s">
        <v>5909</v>
      </c>
      <c r="J1267" t="s">
        <v>5910</v>
      </c>
    </row>
    <row r="1268" spans="1:10">
      <c r="A1268" t="s">
        <v>3367</v>
      </c>
      <c r="B1268" s="2">
        <v>22.515000000000001</v>
      </c>
      <c r="C1268" s="2">
        <v>11.18</v>
      </c>
      <c r="D1268" t="s">
        <v>5904</v>
      </c>
      <c r="E1268" t="s">
        <v>5904</v>
      </c>
      <c r="F1268" t="s">
        <v>5904</v>
      </c>
      <c r="G1268" s="4">
        <v>2</v>
      </c>
      <c r="H1268" t="s">
        <v>5904</v>
      </c>
      <c r="I1268" t="s">
        <v>5906</v>
      </c>
      <c r="J1268" t="s">
        <v>5911</v>
      </c>
    </row>
    <row r="1269" spans="1:10">
      <c r="A1269" t="s">
        <v>3370</v>
      </c>
      <c r="B1269" s="2">
        <v>36.575000000000003</v>
      </c>
      <c r="C1269" s="2">
        <v>10.98</v>
      </c>
      <c r="D1269" t="s">
        <v>5904</v>
      </c>
      <c r="E1269" t="s">
        <v>5904</v>
      </c>
      <c r="F1269" t="s">
        <v>5904</v>
      </c>
      <c r="G1269" s="4">
        <v>0</v>
      </c>
      <c r="H1269" t="s">
        <v>5904</v>
      </c>
      <c r="I1269" t="s">
        <v>5906</v>
      </c>
      <c r="J1269" t="s">
        <v>5907</v>
      </c>
    </row>
    <row r="1270" spans="1:10">
      <c r="A1270" t="s">
        <v>3373</v>
      </c>
      <c r="B1270" s="2">
        <v>23.66</v>
      </c>
      <c r="C1270" s="2">
        <v>5.1100000000000003</v>
      </c>
      <c r="D1270" t="s">
        <v>5905</v>
      </c>
      <c r="E1270" t="s">
        <v>5904</v>
      </c>
      <c r="F1270" t="s">
        <v>5905</v>
      </c>
      <c r="G1270" s="4">
        <v>1</v>
      </c>
      <c r="H1270" t="s">
        <v>5904</v>
      </c>
      <c r="I1270" t="s">
        <v>5909</v>
      </c>
      <c r="J1270" t="s">
        <v>5911</v>
      </c>
    </row>
    <row r="1271" spans="1:10">
      <c r="A1271" t="s">
        <v>3375</v>
      </c>
      <c r="B1271" s="2">
        <v>18.62</v>
      </c>
      <c r="C1271" s="2">
        <v>10.24</v>
      </c>
      <c r="D1271" t="s">
        <v>5904</v>
      </c>
      <c r="E1271" t="s">
        <v>5904</v>
      </c>
      <c r="F1271" t="s">
        <v>5904</v>
      </c>
      <c r="G1271" s="4">
        <v>0</v>
      </c>
      <c r="H1271" t="s">
        <v>5904</v>
      </c>
      <c r="I1271" t="s">
        <v>5906</v>
      </c>
      <c r="J1271" t="s">
        <v>5911</v>
      </c>
    </row>
    <row r="1272" spans="1:10">
      <c r="A1272" t="s">
        <v>3377</v>
      </c>
      <c r="B1272" s="2">
        <v>19.190000000000001</v>
      </c>
      <c r="C1272" s="2">
        <v>7.71</v>
      </c>
      <c r="D1272" t="s">
        <v>5905</v>
      </c>
      <c r="E1272" t="s">
        <v>5904</v>
      </c>
      <c r="F1272" t="s">
        <v>5904</v>
      </c>
      <c r="G1272" s="4">
        <v>1</v>
      </c>
      <c r="H1272" t="s">
        <v>5904</v>
      </c>
      <c r="I1272" t="s">
        <v>5906</v>
      </c>
      <c r="J1272" t="s">
        <v>5911</v>
      </c>
    </row>
    <row r="1273" spans="1:10">
      <c r="A1273" t="s">
        <v>3379</v>
      </c>
      <c r="B1273" s="2">
        <v>27.5</v>
      </c>
      <c r="C1273" s="2">
        <v>6.03</v>
      </c>
      <c r="D1273" t="s">
        <v>5904</v>
      </c>
      <c r="E1273" t="s">
        <v>5904</v>
      </c>
      <c r="F1273" t="s">
        <v>5904</v>
      </c>
      <c r="G1273" s="4">
        <v>0</v>
      </c>
      <c r="H1273" t="s">
        <v>5904</v>
      </c>
      <c r="I1273" t="s">
        <v>5908</v>
      </c>
      <c r="J1273" t="s">
        <v>5910</v>
      </c>
    </row>
    <row r="1274" spans="1:10">
      <c r="A1274" t="s">
        <v>3382</v>
      </c>
      <c r="B1274" s="2">
        <v>27.36</v>
      </c>
      <c r="C1274" s="2">
        <v>5.96</v>
      </c>
      <c r="D1274" t="s">
        <v>5904</v>
      </c>
      <c r="E1274" t="s">
        <v>5904</v>
      </c>
      <c r="F1274" t="s">
        <v>5905</v>
      </c>
      <c r="G1274" s="4">
        <v>1</v>
      </c>
      <c r="H1274" t="s">
        <v>5904</v>
      </c>
      <c r="I1274" t="s">
        <v>5908</v>
      </c>
      <c r="J1274" t="s">
        <v>5910</v>
      </c>
    </row>
    <row r="1275" spans="1:10">
      <c r="A1275" t="s">
        <v>3385</v>
      </c>
      <c r="B1275" s="2">
        <v>20.350000000000001</v>
      </c>
      <c r="C1275" s="2">
        <v>4.16</v>
      </c>
      <c r="D1275" t="s">
        <v>5904</v>
      </c>
      <c r="E1275" t="s">
        <v>5904</v>
      </c>
      <c r="F1275" t="s">
        <v>5904</v>
      </c>
      <c r="G1275" s="4">
        <v>0</v>
      </c>
      <c r="H1275" t="s">
        <v>5904</v>
      </c>
      <c r="I1275" t="s">
        <v>5909</v>
      </c>
      <c r="J1275" t="s">
        <v>5911</v>
      </c>
    </row>
    <row r="1276" spans="1:10">
      <c r="A1276" t="s">
        <v>3387</v>
      </c>
      <c r="B1276" s="2">
        <v>24.035</v>
      </c>
      <c r="C1276" s="2">
        <v>6.11</v>
      </c>
      <c r="D1276" t="s">
        <v>5904</v>
      </c>
      <c r="E1276" t="s">
        <v>5904</v>
      </c>
      <c r="F1276" t="s">
        <v>5904</v>
      </c>
      <c r="G1276" s="4">
        <v>0</v>
      </c>
      <c r="H1276" t="s">
        <v>5904</v>
      </c>
      <c r="I1276" t="s">
        <v>5908</v>
      </c>
      <c r="J1276" t="s">
        <v>5911</v>
      </c>
    </row>
    <row r="1277" spans="1:10">
      <c r="A1277" t="s">
        <v>3389</v>
      </c>
      <c r="B1277" s="2">
        <v>23.56</v>
      </c>
      <c r="C1277" s="2">
        <v>5.97</v>
      </c>
      <c r="D1277" t="s">
        <v>5904</v>
      </c>
      <c r="E1277" t="s">
        <v>5904</v>
      </c>
      <c r="F1277" t="s">
        <v>5904</v>
      </c>
      <c r="G1277" s="4">
        <v>0</v>
      </c>
      <c r="H1277" t="s">
        <v>5904</v>
      </c>
      <c r="I1277" t="s">
        <v>5908</v>
      </c>
      <c r="J1277" t="s">
        <v>5911</v>
      </c>
    </row>
    <row r="1278" spans="1:10">
      <c r="A1278" t="s">
        <v>3391</v>
      </c>
      <c r="B1278" s="2">
        <v>27.17</v>
      </c>
      <c r="C1278" s="2">
        <v>10.81</v>
      </c>
      <c r="D1278" t="s">
        <v>5904</v>
      </c>
      <c r="E1278" t="s">
        <v>5904</v>
      </c>
      <c r="F1278" t="s">
        <v>5904</v>
      </c>
      <c r="G1278" s="4">
        <v>2</v>
      </c>
      <c r="H1278" t="s">
        <v>5904</v>
      </c>
      <c r="I1278" t="s">
        <v>5906</v>
      </c>
      <c r="J1278" t="s">
        <v>5910</v>
      </c>
    </row>
    <row r="1279" spans="1:10">
      <c r="A1279" t="s">
        <v>3394</v>
      </c>
      <c r="B1279" s="2">
        <v>34.32</v>
      </c>
      <c r="C1279" s="2">
        <v>5.7</v>
      </c>
      <c r="D1279" t="s">
        <v>5905</v>
      </c>
      <c r="E1279" t="s">
        <v>5904</v>
      </c>
      <c r="F1279" t="s">
        <v>5905</v>
      </c>
      <c r="G1279" s="4">
        <v>1</v>
      </c>
      <c r="H1279" t="s">
        <v>5904</v>
      </c>
      <c r="I1279" t="s">
        <v>5909</v>
      </c>
      <c r="J1279" t="s">
        <v>5907</v>
      </c>
    </row>
    <row r="1280" spans="1:10">
      <c r="A1280" t="s">
        <v>3397</v>
      </c>
      <c r="B1280" s="2">
        <v>23.87</v>
      </c>
      <c r="C1280" s="2">
        <v>4.7699999999999996</v>
      </c>
      <c r="D1280" t="s">
        <v>5905</v>
      </c>
      <c r="E1280" t="s">
        <v>5904</v>
      </c>
      <c r="F1280" t="s">
        <v>5905</v>
      </c>
      <c r="G1280" s="4">
        <v>1</v>
      </c>
      <c r="H1280" t="s">
        <v>5904</v>
      </c>
      <c r="I1280" t="s">
        <v>5909</v>
      </c>
      <c r="J1280" t="s">
        <v>5911</v>
      </c>
    </row>
    <row r="1281" spans="1:10">
      <c r="A1281" t="s">
        <v>3399</v>
      </c>
      <c r="B1281" s="2">
        <v>30.15</v>
      </c>
      <c r="C1281" s="2">
        <v>4.25</v>
      </c>
      <c r="D1281" t="s">
        <v>5904</v>
      </c>
      <c r="E1281" t="s">
        <v>5904</v>
      </c>
      <c r="F1281" t="s">
        <v>5904</v>
      </c>
      <c r="G1281" s="4">
        <v>1</v>
      </c>
      <c r="H1281" t="s">
        <v>5904</v>
      </c>
      <c r="I1281" t="s">
        <v>5909</v>
      </c>
      <c r="J1281" t="s">
        <v>5907</v>
      </c>
    </row>
    <row r="1282" spans="1:10">
      <c r="A1282" t="s">
        <v>3402</v>
      </c>
      <c r="B1282" s="2">
        <v>26.36</v>
      </c>
      <c r="C1282" s="2">
        <v>5.52</v>
      </c>
      <c r="D1282" t="s">
        <v>5904</v>
      </c>
      <c r="E1282" t="s">
        <v>5904</v>
      </c>
      <c r="F1282" t="s">
        <v>5904</v>
      </c>
      <c r="G1282" s="4">
        <v>0</v>
      </c>
      <c r="H1282" t="s">
        <v>5904</v>
      </c>
      <c r="I1282" t="s">
        <v>5909</v>
      </c>
      <c r="J1282" t="s">
        <v>5910</v>
      </c>
    </row>
    <row r="1283" spans="1:10">
      <c r="A1283" t="s">
        <v>3404</v>
      </c>
      <c r="B1283" s="2">
        <v>45.32</v>
      </c>
      <c r="C1283" s="2">
        <v>6.53</v>
      </c>
      <c r="D1283" t="s">
        <v>5905</v>
      </c>
      <c r="E1283" t="s">
        <v>5904</v>
      </c>
      <c r="F1283" t="s">
        <v>5904</v>
      </c>
      <c r="G1283" s="4">
        <v>1</v>
      </c>
      <c r="H1283" t="s">
        <v>5904</v>
      </c>
      <c r="I1283" t="s">
        <v>5906</v>
      </c>
      <c r="J1283" t="s">
        <v>5907</v>
      </c>
    </row>
    <row r="1284" spans="1:10">
      <c r="A1284" t="s">
        <v>3406</v>
      </c>
      <c r="B1284" s="2">
        <v>31.93</v>
      </c>
      <c r="C1284" s="2">
        <v>4.82</v>
      </c>
      <c r="D1284" t="s">
        <v>5905</v>
      </c>
      <c r="E1284" t="s">
        <v>5904</v>
      </c>
      <c r="F1284" t="s">
        <v>5904</v>
      </c>
      <c r="G1284" s="4">
        <v>1</v>
      </c>
      <c r="H1284" t="s">
        <v>5904</v>
      </c>
      <c r="I1284" t="s">
        <v>5909</v>
      </c>
      <c r="J1284" t="s">
        <v>5907</v>
      </c>
    </row>
    <row r="1285" spans="1:10">
      <c r="A1285" t="s">
        <v>3407</v>
      </c>
      <c r="B1285" s="2">
        <v>36</v>
      </c>
      <c r="C1285" s="2">
        <v>11.94</v>
      </c>
      <c r="D1285" t="s">
        <v>5905</v>
      </c>
      <c r="E1285" t="s">
        <v>5904</v>
      </c>
      <c r="F1285" t="s">
        <v>5904</v>
      </c>
      <c r="G1285" s="4">
        <v>1</v>
      </c>
      <c r="H1285" t="s">
        <v>5904</v>
      </c>
      <c r="I1285" t="s">
        <v>5906</v>
      </c>
      <c r="J1285" t="s">
        <v>5907</v>
      </c>
    </row>
    <row r="1286" spans="1:10">
      <c r="A1286" t="s">
        <v>3410</v>
      </c>
      <c r="B1286" s="2">
        <v>32</v>
      </c>
      <c r="C1286" s="2">
        <v>7.85</v>
      </c>
      <c r="D1286" t="s">
        <v>5905</v>
      </c>
      <c r="E1286" t="s">
        <v>5904</v>
      </c>
      <c r="F1286" t="s">
        <v>5904</v>
      </c>
      <c r="G1286" s="4">
        <v>1</v>
      </c>
      <c r="H1286" t="s">
        <v>5904</v>
      </c>
      <c r="I1286" t="s">
        <v>5906</v>
      </c>
      <c r="J1286" t="s">
        <v>5907</v>
      </c>
    </row>
    <row r="1287" spans="1:10">
      <c r="A1287" t="s">
        <v>3413</v>
      </c>
      <c r="B1287" s="2">
        <v>29.37</v>
      </c>
      <c r="C1287" s="2">
        <v>8.01</v>
      </c>
      <c r="D1287" t="s">
        <v>5905</v>
      </c>
      <c r="E1287" t="s">
        <v>5904</v>
      </c>
      <c r="F1287" t="s">
        <v>5904</v>
      </c>
      <c r="G1287" s="4">
        <v>1</v>
      </c>
      <c r="H1287" t="s">
        <v>5904</v>
      </c>
      <c r="I1287" t="s">
        <v>5906</v>
      </c>
      <c r="J1287" t="s">
        <v>5910</v>
      </c>
    </row>
    <row r="1288" spans="1:10">
      <c r="A1288" t="s">
        <v>3416</v>
      </c>
      <c r="B1288" s="2">
        <v>23.6</v>
      </c>
      <c r="C1288" s="2">
        <v>7.4</v>
      </c>
      <c r="D1288" t="s">
        <v>5905</v>
      </c>
      <c r="E1288" t="s">
        <v>5904</v>
      </c>
      <c r="F1288" t="s">
        <v>5904</v>
      </c>
      <c r="G1288" s="4">
        <v>1</v>
      </c>
      <c r="H1288" t="s">
        <v>5904</v>
      </c>
      <c r="I1288" t="s">
        <v>5906</v>
      </c>
      <c r="J1288" t="s">
        <v>5911</v>
      </c>
    </row>
    <row r="1289" spans="1:10">
      <c r="A1289" t="s">
        <v>3418</v>
      </c>
      <c r="B1289" s="2">
        <v>33.155000000000001</v>
      </c>
      <c r="C1289" s="2">
        <v>8.3800000000000008</v>
      </c>
      <c r="D1289" t="s">
        <v>5905</v>
      </c>
      <c r="E1289" t="s">
        <v>5904</v>
      </c>
      <c r="F1289" t="s">
        <v>5904</v>
      </c>
      <c r="G1289" s="4">
        <v>0</v>
      </c>
      <c r="H1289" t="s">
        <v>5904</v>
      </c>
      <c r="I1289" t="s">
        <v>5906</v>
      </c>
      <c r="J1289" t="s">
        <v>5907</v>
      </c>
    </row>
    <row r="1290" spans="1:10">
      <c r="A1290" t="s">
        <v>3420</v>
      </c>
      <c r="B1290" s="2">
        <v>24.32</v>
      </c>
      <c r="C1290" s="2">
        <v>11.56</v>
      </c>
      <c r="D1290" t="s">
        <v>5905</v>
      </c>
      <c r="E1290" t="s">
        <v>5904</v>
      </c>
      <c r="F1290" t="s">
        <v>5904</v>
      </c>
      <c r="G1290" s="4">
        <v>1</v>
      </c>
      <c r="H1290" t="s">
        <v>5904</v>
      </c>
      <c r="I1290" t="s">
        <v>5906</v>
      </c>
      <c r="J1290" t="s">
        <v>5911</v>
      </c>
    </row>
    <row r="1291" spans="1:10">
      <c r="A1291" t="s">
        <v>3423</v>
      </c>
      <c r="B1291" s="2">
        <v>36.299999999999997</v>
      </c>
      <c r="C1291" s="2">
        <v>4.6100000000000003</v>
      </c>
      <c r="D1291" t="s">
        <v>5904</v>
      </c>
      <c r="E1291" t="s">
        <v>5904</v>
      </c>
      <c r="F1291" t="s">
        <v>5904</v>
      </c>
      <c r="G1291" s="4">
        <v>0</v>
      </c>
      <c r="H1291" t="s">
        <v>5904</v>
      </c>
      <c r="I1291" t="s">
        <v>5909</v>
      </c>
      <c r="J1291" t="s">
        <v>5907</v>
      </c>
    </row>
    <row r="1292" spans="1:10">
      <c r="A1292" t="s">
        <v>3426</v>
      </c>
      <c r="B1292" s="2">
        <v>34.4</v>
      </c>
      <c r="C1292" s="2">
        <v>4.95</v>
      </c>
      <c r="D1292" t="s">
        <v>5904</v>
      </c>
      <c r="E1292" t="s">
        <v>5904</v>
      </c>
      <c r="F1292" t="s">
        <v>5905</v>
      </c>
      <c r="G1292" s="4">
        <v>1</v>
      </c>
      <c r="H1292" t="s">
        <v>5904</v>
      </c>
      <c r="I1292" t="s">
        <v>5909</v>
      </c>
      <c r="J1292" t="s">
        <v>5907</v>
      </c>
    </row>
    <row r="1293" spans="1:10">
      <c r="A1293" t="s">
        <v>3428</v>
      </c>
      <c r="B1293" s="2">
        <v>30.9</v>
      </c>
      <c r="C1293" s="2">
        <v>5.04</v>
      </c>
      <c r="D1293" t="s">
        <v>5904</v>
      </c>
      <c r="E1293" t="s">
        <v>5904</v>
      </c>
      <c r="F1293" t="s">
        <v>5904</v>
      </c>
      <c r="G1293" s="4">
        <v>0</v>
      </c>
      <c r="H1293" t="s">
        <v>5904</v>
      </c>
      <c r="I1293" t="s">
        <v>5909</v>
      </c>
      <c r="J1293" t="s">
        <v>5907</v>
      </c>
    </row>
    <row r="1294" spans="1:10">
      <c r="A1294" t="s">
        <v>3430</v>
      </c>
      <c r="B1294" s="2">
        <v>28.6</v>
      </c>
      <c r="C1294" s="2">
        <v>5.42</v>
      </c>
      <c r="D1294" t="s">
        <v>5904</v>
      </c>
      <c r="E1294" t="s">
        <v>5904</v>
      </c>
      <c r="F1294" t="s">
        <v>5904</v>
      </c>
      <c r="G1294" s="4">
        <v>0</v>
      </c>
      <c r="H1294" t="s">
        <v>5904</v>
      </c>
      <c r="I1294" t="s">
        <v>5909</v>
      </c>
      <c r="J1294" t="s">
        <v>5910</v>
      </c>
    </row>
    <row r="1295" spans="1:10">
      <c r="A1295" t="s">
        <v>3433</v>
      </c>
      <c r="B1295" s="2">
        <v>27.83</v>
      </c>
      <c r="C1295" s="2">
        <v>5.39</v>
      </c>
      <c r="D1295" t="s">
        <v>5904</v>
      </c>
      <c r="E1295" t="s">
        <v>5904</v>
      </c>
      <c r="F1295" t="s">
        <v>5904</v>
      </c>
      <c r="G1295" s="4">
        <v>0</v>
      </c>
      <c r="H1295" t="s">
        <v>5904</v>
      </c>
      <c r="I1295" t="s">
        <v>5909</v>
      </c>
      <c r="J1295" t="s">
        <v>5910</v>
      </c>
    </row>
    <row r="1296" spans="1:10">
      <c r="A1296" t="s">
        <v>3436</v>
      </c>
      <c r="B1296" s="2">
        <v>39.64</v>
      </c>
      <c r="C1296" s="2">
        <v>6</v>
      </c>
      <c r="D1296" t="s">
        <v>5904</v>
      </c>
      <c r="E1296" t="s">
        <v>5904</v>
      </c>
      <c r="F1296" t="s">
        <v>5905</v>
      </c>
      <c r="G1296" s="4">
        <v>1</v>
      </c>
      <c r="H1296" t="s">
        <v>5904</v>
      </c>
      <c r="I1296" t="s">
        <v>5908</v>
      </c>
      <c r="J1296" t="s">
        <v>5907</v>
      </c>
    </row>
    <row r="1297" spans="1:10">
      <c r="A1297" t="s">
        <v>3439</v>
      </c>
      <c r="B1297" s="2">
        <v>38.479999999999997</v>
      </c>
      <c r="C1297" s="2">
        <v>6.02</v>
      </c>
      <c r="D1297" t="s">
        <v>5904</v>
      </c>
      <c r="E1297" t="s">
        <v>5904</v>
      </c>
      <c r="F1297" t="s">
        <v>5904</v>
      </c>
      <c r="G1297" s="4">
        <v>1</v>
      </c>
      <c r="H1297" t="s">
        <v>5904</v>
      </c>
      <c r="I1297" t="s">
        <v>5908</v>
      </c>
      <c r="J1297" t="s">
        <v>5907</v>
      </c>
    </row>
    <row r="1298" spans="1:10">
      <c r="A1298" t="s">
        <v>3442</v>
      </c>
      <c r="B1298" s="2">
        <v>36.200000000000003</v>
      </c>
      <c r="C1298" s="2">
        <v>4.62</v>
      </c>
      <c r="D1298" t="s">
        <v>5904</v>
      </c>
      <c r="E1298" t="s">
        <v>5904</v>
      </c>
      <c r="F1298" t="s">
        <v>5904</v>
      </c>
      <c r="G1298" s="4">
        <v>2</v>
      </c>
      <c r="H1298" t="s">
        <v>5904</v>
      </c>
      <c r="I1298" t="s">
        <v>5909</v>
      </c>
      <c r="J1298" t="s">
        <v>5907</v>
      </c>
    </row>
    <row r="1299" spans="1:10">
      <c r="A1299" t="s">
        <v>3445</v>
      </c>
      <c r="B1299" s="2">
        <v>27.13</v>
      </c>
      <c r="C1299" s="2">
        <v>5.59</v>
      </c>
      <c r="D1299" t="s">
        <v>5904</v>
      </c>
      <c r="E1299" t="s">
        <v>5904</v>
      </c>
      <c r="F1299" t="s">
        <v>5904</v>
      </c>
      <c r="G1299" s="4">
        <v>1</v>
      </c>
      <c r="H1299" t="s">
        <v>5904</v>
      </c>
      <c r="I1299" t="s">
        <v>5909</v>
      </c>
      <c r="J1299" t="s">
        <v>5910</v>
      </c>
    </row>
    <row r="1300" spans="1:10">
      <c r="A1300" t="s">
        <v>3447</v>
      </c>
      <c r="B1300" s="2">
        <v>20.75</v>
      </c>
      <c r="C1300" s="2">
        <v>5.18</v>
      </c>
      <c r="D1300" t="s">
        <v>5905</v>
      </c>
      <c r="E1300" t="s">
        <v>5904</v>
      </c>
      <c r="F1300" t="s">
        <v>5904</v>
      </c>
      <c r="G1300" s="4">
        <v>2</v>
      </c>
      <c r="H1300" t="s">
        <v>5904</v>
      </c>
      <c r="I1300" t="s">
        <v>5909</v>
      </c>
      <c r="J1300" t="s">
        <v>5911</v>
      </c>
    </row>
    <row r="1301" spans="1:10">
      <c r="A1301" t="s">
        <v>3449</v>
      </c>
      <c r="B1301" s="2">
        <v>26.6</v>
      </c>
      <c r="C1301" s="2">
        <v>6.29</v>
      </c>
      <c r="D1301" t="s">
        <v>5904</v>
      </c>
      <c r="E1301" t="s">
        <v>5904</v>
      </c>
      <c r="F1301" t="s">
        <v>5904</v>
      </c>
      <c r="G1301" s="4">
        <v>2</v>
      </c>
      <c r="H1301" t="s">
        <v>5904</v>
      </c>
      <c r="I1301" t="s">
        <v>5908</v>
      </c>
      <c r="J1301" t="s">
        <v>5910</v>
      </c>
    </row>
    <row r="1302" spans="1:10">
      <c r="A1302" t="s">
        <v>3451</v>
      </c>
      <c r="B1302" s="2">
        <v>25.3</v>
      </c>
      <c r="C1302" s="2">
        <v>4.49</v>
      </c>
      <c r="D1302" t="s">
        <v>5904</v>
      </c>
      <c r="E1302" t="s">
        <v>5904</v>
      </c>
      <c r="F1302" t="s">
        <v>5904</v>
      </c>
      <c r="G1302" s="4">
        <v>2</v>
      </c>
      <c r="H1302" t="s">
        <v>5904</v>
      </c>
      <c r="I1302" t="s">
        <v>5909</v>
      </c>
      <c r="J1302" t="s">
        <v>5910</v>
      </c>
    </row>
    <row r="1303" spans="1:10">
      <c r="A1303" t="s">
        <v>3454</v>
      </c>
      <c r="B1303" s="2">
        <v>18.84</v>
      </c>
      <c r="C1303" s="2">
        <v>11.82</v>
      </c>
      <c r="D1303" t="s">
        <v>5905</v>
      </c>
      <c r="E1303" t="s">
        <v>5904</v>
      </c>
      <c r="F1303" t="s">
        <v>5905</v>
      </c>
      <c r="G1303" s="4">
        <v>1</v>
      </c>
      <c r="H1303" t="s">
        <v>5904</v>
      </c>
      <c r="I1303" t="s">
        <v>5906</v>
      </c>
      <c r="J1303" t="s">
        <v>5911</v>
      </c>
    </row>
    <row r="1304" spans="1:10">
      <c r="A1304" t="s">
        <v>3457</v>
      </c>
      <c r="B1304" s="2">
        <v>19.57</v>
      </c>
      <c r="C1304" s="2">
        <v>7.41</v>
      </c>
      <c r="D1304" t="s">
        <v>5905</v>
      </c>
      <c r="E1304" t="s">
        <v>5904</v>
      </c>
      <c r="F1304" t="s">
        <v>5904</v>
      </c>
      <c r="G1304" s="4">
        <v>1</v>
      </c>
      <c r="H1304" t="s">
        <v>5904</v>
      </c>
      <c r="I1304" t="s">
        <v>5906</v>
      </c>
      <c r="J1304" t="s">
        <v>5911</v>
      </c>
    </row>
    <row r="1305" spans="1:10">
      <c r="A1305" t="s">
        <v>3460</v>
      </c>
      <c r="B1305" s="2">
        <v>30.495000000000001</v>
      </c>
      <c r="C1305" s="2">
        <v>5.97</v>
      </c>
      <c r="D1305" t="s">
        <v>5904</v>
      </c>
      <c r="E1305" t="s">
        <v>5904</v>
      </c>
      <c r="F1305" t="s">
        <v>5904</v>
      </c>
      <c r="G1305" s="4">
        <v>0</v>
      </c>
      <c r="H1305" t="s">
        <v>5904</v>
      </c>
      <c r="I1305" t="s">
        <v>5908</v>
      </c>
      <c r="J1305" t="s">
        <v>5907</v>
      </c>
    </row>
    <row r="1306" spans="1:10">
      <c r="A1306" t="s">
        <v>3462</v>
      </c>
      <c r="B1306" s="2">
        <v>30.114999999999998</v>
      </c>
      <c r="C1306" s="2">
        <v>5.74</v>
      </c>
      <c r="D1306" t="s">
        <v>5904</v>
      </c>
      <c r="E1306" t="s">
        <v>5904</v>
      </c>
      <c r="F1306" t="s">
        <v>5905</v>
      </c>
      <c r="G1306" s="4">
        <v>1</v>
      </c>
      <c r="H1306" t="s">
        <v>5904</v>
      </c>
      <c r="I1306" t="s">
        <v>5908</v>
      </c>
      <c r="J1306" t="s">
        <v>5907</v>
      </c>
    </row>
    <row r="1307" spans="1:10">
      <c r="A1307" t="s">
        <v>3464</v>
      </c>
      <c r="B1307" s="2">
        <v>24.78</v>
      </c>
      <c r="C1307" s="2">
        <v>9.85</v>
      </c>
      <c r="D1307" t="s">
        <v>5904</v>
      </c>
      <c r="E1307" t="s">
        <v>5904</v>
      </c>
      <c r="F1307" t="s">
        <v>5904</v>
      </c>
      <c r="G1307" s="4">
        <v>0</v>
      </c>
      <c r="H1307" t="s">
        <v>5904</v>
      </c>
      <c r="I1307" t="s">
        <v>5906</v>
      </c>
      <c r="J1307" t="s">
        <v>5911</v>
      </c>
    </row>
    <row r="1308" spans="1:10">
      <c r="A1308" t="s">
        <v>3467</v>
      </c>
      <c r="B1308" s="2">
        <v>24.77</v>
      </c>
      <c r="C1308" s="2">
        <v>7.59</v>
      </c>
      <c r="D1308" t="s">
        <v>5904</v>
      </c>
      <c r="E1308" t="s">
        <v>5904</v>
      </c>
      <c r="F1308" t="s">
        <v>5904</v>
      </c>
      <c r="G1308" s="4">
        <v>0</v>
      </c>
      <c r="H1308" t="s">
        <v>5904</v>
      </c>
      <c r="I1308" t="s">
        <v>5906</v>
      </c>
      <c r="J1308" t="s">
        <v>5911</v>
      </c>
    </row>
    <row r="1309" spans="1:10">
      <c r="A1309" t="s">
        <v>3470</v>
      </c>
      <c r="B1309" s="2">
        <v>16.579999999999998</v>
      </c>
      <c r="C1309" s="2">
        <v>6.98</v>
      </c>
      <c r="D1309" t="s">
        <v>5905</v>
      </c>
      <c r="E1309" t="s">
        <v>5904</v>
      </c>
      <c r="F1309" t="s">
        <v>5905</v>
      </c>
      <c r="G1309" s="4">
        <v>1</v>
      </c>
      <c r="H1309" t="s">
        <v>5904</v>
      </c>
      <c r="I1309" t="s">
        <v>5906</v>
      </c>
      <c r="J1309" t="s">
        <v>5912</v>
      </c>
    </row>
    <row r="1310" spans="1:10">
      <c r="A1310" t="s">
        <v>3472</v>
      </c>
      <c r="B1310" s="2">
        <v>38.17</v>
      </c>
      <c r="C1310" s="2">
        <v>4.7300000000000004</v>
      </c>
      <c r="D1310" t="s">
        <v>5905</v>
      </c>
      <c r="E1310" t="s">
        <v>5904</v>
      </c>
      <c r="F1310" t="s">
        <v>5904</v>
      </c>
      <c r="G1310" s="4">
        <v>0</v>
      </c>
      <c r="H1310" t="s">
        <v>5904</v>
      </c>
      <c r="I1310" t="s">
        <v>5909</v>
      </c>
      <c r="J1310" t="s">
        <v>5907</v>
      </c>
    </row>
    <row r="1311" spans="1:10">
      <c r="A1311" t="s">
        <v>3473</v>
      </c>
      <c r="B1311" s="2">
        <v>39.424999999999997</v>
      </c>
      <c r="C1311" s="2">
        <v>4.76</v>
      </c>
      <c r="D1311" t="s">
        <v>5905</v>
      </c>
      <c r="E1311" t="s">
        <v>5904</v>
      </c>
      <c r="F1311" t="s">
        <v>5904</v>
      </c>
      <c r="G1311" s="4">
        <v>0</v>
      </c>
      <c r="H1311" t="s">
        <v>5904</v>
      </c>
      <c r="I1311" t="s">
        <v>5909</v>
      </c>
      <c r="J1311" t="s">
        <v>5907</v>
      </c>
    </row>
    <row r="1312" spans="1:10">
      <c r="A1312" t="s">
        <v>3476</v>
      </c>
      <c r="B1312" s="2">
        <v>33.44</v>
      </c>
      <c r="C1312" s="2">
        <v>6.24</v>
      </c>
      <c r="D1312" t="s">
        <v>5905</v>
      </c>
      <c r="E1312" t="s">
        <v>5904</v>
      </c>
      <c r="F1312" t="s">
        <v>5904</v>
      </c>
      <c r="G1312" s="4">
        <v>0</v>
      </c>
      <c r="H1312" t="s">
        <v>5904</v>
      </c>
      <c r="I1312" t="s">
        <v>5908</v>
      </c>
      <c r="J1312" t="s">
        <v>5907</v>
      </c>
    </row>
    <row r="1313" spans="1:10">
      <c r="A1313" t="s">
        <v>3479</v>
      </c>
      <c r="B1313" s="2">
        <v>33.344999999999999</v>
      </c>
      <c r="C1313" s="2">
        <v>5.44</v>
      </c>
      <c r="D1313" t="s">
        <v>5905</v>
      </c>
      <c r="E1313" t="s">
        <v>5904</v>
      </c>
      <c r="F1313" t="s">
        <v>5904</v>
      </c>
      <c r="G1313" s="4">
        <v>0</v>
      </c>
      <c r="H1313" t="s">
        <v>5904</v>
      </c>
      <c r="I1313" t="s">
        <v>5909</v>
      </c>
      <c r="J1313" t="s">
        <v>5907</v>
      </c>
    </row>
    <row r="1314" spans="1:10">
      <c r="A1314" t="s">
        <v>3481</v>
      </c>
      <c r="B1314" s="2">
        <v>38.79</v>
      </c>
      <c r="C1314" s="2">
        <v>5.08</v>
      </c>
      <c r="D1314" t="s">
        <v>5904</v>
      </c>
      <c r="E1314" t="s">
        <v>5904</v>
      </c>
      <c r="F1314" t="s">
        <v>5905</v>
      </c>
      <c r="G1314" s="4">
        <v>1</v>
      </c>
      <c r="H1314" t="s">
        <v>5904</v>
      </c>
      <c r="I1314" t="s">
        <v>5909</v>
      </c>
      <c r="J1314" t="s">
        <v>5907</v>
      </c>
    </row>
    <row r="1315" spans="1:10">
      <c r="A1315" t="s">
        <v>3484</v>
      </c>
      <c r="B1315" s="2">
        <v>30.684999999999999</v>
      </c>
      <c r="C1315" s="2">
        <v>4.87</v>
      </c>
      <c r="D1315" t="s">
        <v>5904</v>
      </c>
      <c r="E1315" t="s">
        <v>5904</v>
      </c>
      <c r="F1315" t="s">
        <v>5905</v>
      </c>
      <c r="G1315" s="4">
        <v>1</v>
      </c>
      <c r="H1315" t="s">
        <v>5904</v>
      </c>
      <c r="I1315" t="s">
        <v>5909</v>
      </c>
      <c r="J1315" t="s">
        <v>5907</v>
      </c>
    </row>
    <row r="1316" spans="1:10">
      <c r="A1316" t="s">
        <v>3486</v>
      </c>
      <c r="B1316" s="2">
        <v>22.135000000000002</v>
      </c>
      <c r="C1316" s="2">
        <v>8.17</v>
      </c>
      <c r="D1316" t="s">
        <v>5904</v>
      </c>
      <c r="E1316" t="s">
        <v>5904</v>
      </c>
      <c r="F1316" t="s">
        <v>5904</v>
      </c>
      <c r="G1316" s="4">
        <v>0</v>
      </c>
      <c r="H1316" t="s">
        <v>5904</v>
      </c>
      <c r="I1316" t="s">
        <v>5906</v>
      </c>
      <c r="J1316" t="s">
        <v>5911</v>
      </c>
    </row>
    <row r="1317" spans="1:10">
      <c r="A1317" t="s">
        <v>3489</v>
      </c>
      <c r="B1317" s="2">
        <v>33.33</v>
      </c>
      <c r="C1317" s="2">
        <v>7.61</v>
      </c>
      <c r="D1317" t="s">
        <v>5904</v>
      </c>
      <c r="E1317" t="s">
        <v>5904</v>
      </c>
      <c r="F1317" t="s">
        <v>5904</v>
      </c>
      <c r="G1317" s="4">
        <v>0</v>
      </c>
      <c r="H1317" t="s">
        <v>5904</v>
      </c>
      <c r="I1317" t="s">
        <v>5906</v>
      </c>
      <c r="J1317" t="s">
        <v>5907</v>
      </c>
    </row>
    <row r="1318" spans="1:10">
      <c r="A1318" t="s">
        <v>3491</v>
      </c>
      <c r="B1318" s="2">
        <v>31.13</v>
      </c>
      <c r="C1318" s="2">
        <v>10.1</v>
      </c>
      <c r="D1318" t="s">
        <v>5904</v>
      </c>
      <c r="E1318" t="s">
        <v>5904</v>
      </c>
      <c r="F1318" t="s">
        <v>5904</v>
      </c>
      <c r="G1318" s="4">
        <v>0</v>
      </c>
      <c r="H1318" t="s">
        <v>5904</v>
      </c>
      <c r="I1318" t="s">
        <v>5906</v>
      </c>
      <c r="J1318" t="s">
        <v>5907</v>
      </c>
    </row>
    <row r="1319" spans="1:10">
      <c r="A1319" t="s">
        <v>3494</v>
      </c>
      <c r="B1319" s="2">
        <v>28.9</v>
      </c>
      <c r="C1319" s="2">
        <v>11.24</v>
      </c>
      <c r="D1319" t="s">
        <v>5904</v>
      </c>
      <c r="E1319" t="s">
        <v>5904</v>
      </c>
      <c r="F1319" t="s">
        <v>5904</v>
      </c>
      <c r="G1319" s="4">
        <v>0</v>
      </c>
      <c r="H1319" t="s">
        <v>5904</v>
      </c>
      <c r="I1319" t="s">
        <v>5906</v>
      </c>
      <c r="J1319" t="s">
        <v>5910</v>
      </c>
    </row>
    <row r="1320" spans="1:10">
      <c r="A1320" t="s">
        <v>3497</v>
      </c>
      <c r="B1320" s="2">
        <v>43.31</v>
      </c>
      <c r="C1320" s="2">
        <v>6.1</v>
      </c>
      <c r="D1320" t="s">
        <v>5905</v>
      </c>
      <c r="E1320" t="s">
        <v>5905</v>
      </c>
      <c r="F1320" t="s">
        <v>5904</v>
      </c>
      <c r="G1320" s="4">
        <v>1</v>
      </c>
      <c r="H1320" t="s">
        <v>5904</v>
      </c>
      <c r="I1320" t="s">
        <v>5908</v>
      </c>
      <c r="J1320" t="s">
        <v>5907</v>
      </c>
    </row>
    <row r="1321" spans="1:10">
      <c r="A1321" t="s">
        <v>3500</v>
      </c>
      <c r="B1321" s="2">
        <v>22.8</v>
      </c>
      <c r="C1321" s="2">
        <v>6.98</v>
      </c>
      <c r="D1321" t="s">
        <v>5904</v>
      </c>
      <c r="E1321" t="s">
        <v>5904</v>
      </c>
      <c r="F1321" t="s">
        <v>5904</v>
      </c>
      <c r="G1321" s="4">
        <v>0</v>
      </c>
      <c r="H1321" t="s">
        <v>5904</v>
      </c>
      <c r="I1321" t="s">
        <v>5906</v>
      </c>
      <c r="J1321" t="s">
        <v>5911</v>
      </c>
    </row>
    <row r="1322" spans="1:10">
      <c r="A1322" t="s">
        <v>3502</v>
      </c>
      <c r="B1322" s="2">
        <v>19.09</v>
      </c>
      <c r="C1322" s="2">
        <v>4</v>
      </c>
      <c r="D1322" t="s">
        <v>5905</v>
      </c>
      <c r="E1322" t="s">
        <v>5904</v>
      </c>
      <c r="F1322" t="s">
        <v>5904</v>
      </c>
      <c r="G1322" s="4">
        <v>1</v>
      </c>
      <c r="H1322" t="s">
        <v>5904</v>
      </c>
      <c r="I1322" t="s">
        <v>5909</v>
      </c>
      <c r="J1322" t="s">
        <v>5911</v>
      </c>
    </row>
    <row r="1323" spans="1:10">
      <c r="A1323" t="s">
        <v>3505</v>
      </c>
      <c r="B1323" s="2">
        <v>23.37</v>
      </c>
      <c r="C1323" s="2">
        <v>4.2300000000000004</v>
      </c>
      <c r="D1323" t="s">
        <v>5904</v>
      </c>
      <c r="E1323" t="s">
        <v>5904</v>
      </c>
      <c r="F1323" t="s">
        <v>5904</v>
      </c>
      <c r="G1323" s="4">
        <v>0</v>
      </c>
      <c r="H1323" t="s">
        <v>5904</v>
      </c>
      <c r="I1323" t="s">
        <v>5909</v>
      </c>
      <c r="J1323" t="s">
        <v>5911</v>
      </c>
    </row>
    <row r="1324" spans="1:10">
      <c r="A1324" t="s">
        <v>3508</v>
      </c>
      <c r="B1324" s="2">
        <v>33.44</v>
      </c>
      <c r="C1324" s="2">
        <v>4.72</v>
      </c>
      <c r="D1324" t="s">
        <v>5905</v>
      </c>
      <c r="E1324" t="s">
        <v>5904</v>
      </c>
      <c r="F1324" t="s">
        <v>5904</v>
      </c>
      <c r="G1324" s="4">
        <v>0</v>
      </c>
      <c r="H1324" t="s">
        <v>5904</v>
      </c>
      <c r="I1324" t="s">
        <v>5909</v>
      </c>
      <c r="J1324" t="s">
        <v>5907</v>
      </c>
    </row>
    <row r="1325" spans="1:10">
      <c r="A1325" t="s">
        <v>3511</v>
      </c>
      <c r="B1325" s="2">
        <v>28.05</v>
      </c>
      <c r="C1325" s="2">
        <v>5.63</v>
      </c>
      <c r="D1325" t="s">
        <v>5905</v>
      </c>
      <c r="E1325" t="s">
        <v>5904</v>
      </c>
      <c r="F1325" t="s">
        <v>5904</v>
      </c>
      <c r="G1325" s="4">
        <v>0</v>
      </c>
      <c r="H1325" t="s">
        <v>5904</v>
      </c>
      <c r="I1325" t="s">
        <v>5909</v>
      </c>
      <c r="J1325" t="s">
        <v>5910</v>
      </c>
    </row>
    <row r="1326" spans="1:10">
      <c r="A1326" t="s">
        <v>3514</v>
      </c>
      <c r="B1326" s="2">
        <v>27.72</v>
      </c>
      <c r="C1326" s="2">
        <v>5.83</v>
      </c>
      <c r="D1326" t="s">
        <v>5905</v>
      </c>
      <c r="E1326" t="s">
        <v>5904</v>
      </c>
      <c r="F1326" t="s">
        <v>5904</v>
      </c>
      <c r="G1326" s="4">
        <v>0</v>
      </c>
      <c r="H1326" t="s">
        <v>5904</v>
      </c>
      <c r="I1326" t="s">
        <v>5908</v>
      </c>
      <c r="J1326" t="s">
        <v>5910</v>
      </c>
    </row>
    <row r="1327" spans="1:10">
      <c r="A1327" t="s">
        <v>3516</v>
      </c>
      <c r="B1327" s="2">
        <v>29.81</v>
      </c>
      <c r="C1327" s="2">
        <v>9.23</v>
      </c>
      <c r="D1327" t="s">
        <v>5904</v>
      </c>
      <c r="E1327" t="s">
        <v>5904</v>
      </c>
      <c r="F1327" t="s">
        <v>5904</v>
      </c>
      <c r="G1327" s="4">
        <v>0</v>
      </c>
      <c r="H1327" t="s">
        <v>5904</v>
      </c>
      <c r="I1327" t="s">
        <v>5906</v>
      </c>
      <c r="J1327" t="s">
        <v>5910</v>
      </c>
    </row>
    <row r="1328" spans="1:10">
      <c r="A1328" t="s">
        <v>3519</v>
      </c>
      <c r="B1328" s="2">
        <v>23.98</v>
      </c>
      <c r="C1328" s="2">
        <v>9.89</v>
      </c>
      <c r="D1328" t="s">
        <v>5904</v>
      </c>
      <c r="E1328" t="s">
        <v>5904</v>
      </c>
      <c r="F1328" t="s">
        <v>5904</v>
      </c>
      <c r="G1328" s="4">
        <v>0</v>
      </c>
      <c r="H1328" t="s">
        <v>5904</v>
      </c>
      <c r="I1328" t="s">
        <v>5906</v>
      </c>
      <c r="J1328" t="s">
        <v>5911</v>
      </c>
    </row>
    <row r="1329" spans="1:10">
      <c r="A1329" t="s">
        <v>3521</v>
      </c>
      <c r="B1329" s="2">
        <v>17.34</v>
      </c>
      <c r="C1329" s="2">
        <v>12</v>
      </c>
      <c r="D1329" t="s">
        <v>5904</v>
      </c>
      <c r="E1329" t="s">
        <v>5904</v>
      </c>
      <c r="F1329" t="s">
        <v>5904</v>
      </c>
      <c r="G1329" s="4">
        <v>0</v>
      </c>
      <c r="H1329" t="s">
        <v>5904</v>
      </c>
      <c r="I1329" t="s">
        <v>5906</v>
      </c>
      <c r="J1329" t="s">
        <v>5912</v>
      </c>
    </row>
    <row r="1330" spans="1:10">
      <c r="A1330" t="s">
        <v>3523</v>
      </c>
      <c r="B1330" s="2">
        <v>40.39</v>
      </c>
      <c r="C1330" s="2">
        <v>4.24</v>
      </c>
      <c r="D1330" t="s">
        <v>5905</v>
      </c>
      <c r="E1330" t="s">
        <v>5904</v>
      </c>
      <c r="F1330" t="s">
        <v>5905</v>
      </c>
      <c r="G1330" s="4">
        <v>1</v>
      </c>
      <c r="H1330" t="s">
        <v>5904</v>
      </c>
      <c r="I1330" t="s">
        <v>5909</v>
      </c>
      <c r="J1330" t="s">
        <v>5907</v>
      </c>
    </row>
    <row r="1331" spans="1:10">
      <c r="A1331" t="s">
        <v>3525</v>
      </c>
      <c r="B1331" s="2">
        <v>25.96</v>
      </c>
      <c r="C1331" s="2">
        <v>4.68</v>
      </c>
      <c r="D1331" t="s">
        <v>5905</v>
      </c>
      <c r="E1331" t="s">
        <v>5904</v>
      </c>
      <c r="F1331" t="s">
        <v>5905</v>
      </c>
      <c r="G1331" s="4">
        <v>1</v>
      </c>
      <c r="H1331" t="s">
        <v>5904</v>
      </c>
      <c r="I1331" t="s">
        <v>5909</v>
      </c>
      <c r="J1331" t="s">
        <v>5910</v>
      </c>
    </row>
    <row r="1332" spans="1:10">
      <c r="A1332" t="s">
        <v>3527</v>
      </c>
      <c r="B1332" s="2">
        <v>17.68</v>
      </c>
      <c r="C1332" s="2">
        <v>8.57</v>
      </c>
      <c r="D1332" t="s">
        <v>5905</v>
      </c>
      <c r="E1332" t="s">
        <v>5904</v>
      </c>
      <c r="F1332" t="s">
        <v>5905</v>
      </c>
      <c r="G1332" s="4">
        <v>1</v>
      </c>
      <c r="H1332" t="s">
        <v>5904</v>
      </c>
      <c r="I1332" t="s">
        <v>5906</v>
      </c>
      <c r="J1332" t="s">
        <v>5912</v>
      </c>
    </row>
    <row r="1333" spans="1:10">
      <c r="A1333" t="s">
        <v>3529</v>
      </c>
      <c r="B1333" s="2">
        <v>30.875</v>
      </c>
      <c r="C1333" s="2">
        <v>4.0999999999999996</v>
      </c>
      <c r="D1333" t="s">
        <v>5904</v>
      </c>
      <c r="E1333" t="s">
        <v>5904</v>
      </c>
      <c r="F1333" t="s">
        <v>5904</v>
      </c>
      <c r="G1333" s="4">
        <v>0</v>
      </c>
      <c r="H1333" t="s">
        <v>5904</v>
      </c>
      <c r="I1333" t="s">
        <v>5909</v>
      </c>
      <c r="J1333" t="s">
        <v>5907</v>
      </c>
    </row>
    <row r="1334" spans="1:10">
      <c r="A1334" t="s">
        <v>3532</v>
      </c>
      <c r="B1334" s="2">
        <v>30.81</v>
      </c>
      <c r="C1334" s="2">
        <v>4.49</v>
      </c>
      <c r="D1334" t="s">
        <v>5904</v>
      </c>
      <c r="E1334" t="s">
        <v>5904</v>
      </c>
      <c r="F1334" t="s">
        <v>5904</v>
      </c>
      <c r="G1334" s="4">
        <v>0</v>
      </c>
      <c r="H1334" t="s">
        <v>5904</v>
      </c>
      <c r="I1334" t="s">
        <v>5909</v>
      </c>
      <c r="J1334" t="s">
        <v>5907</v>
      </c>
    </row>
    <row r="1335" spans="1:10">
      <c r="A1335" t="s">
        <v>3535</v>
      </c>
      <c r="B1335" s="2">
        <v>36.85</v>
      </c>
      <c r="C1335" s="2">
        <v>8.8000000000000007</v>
      </c>
      <c r="D1335" t="s">
        <v>5904</v>
      </c>
      <c r="E1335" t="s">
        <v>5904</v>
      </c>
      <c r="F1335" t="s">
        <v>5904</v>
      </c>
      <c r="G1335" s="4">
        <v>2</v>
      </c>
      <c r="H1335" t="s">
        <v>5904</v>
      </c>
      <c r="I1335" t="s">
        <v>5906</v>
      </c>
      <c r="J1335" t="s">
        <v>5907</v>
      </c>
    </row>
    <row r="1336" spans="1:10">
      <c r="A1336" t="s">
        <v>3538</v>
      </c>
      <c r="B1336" s="2">
        <v>35.86</v>
      </c>
      <c r="C1336" s="2">
        <v>7.93</v>
      </c>
      <c r="D1336" t="s">
        <v>5904</v>
      </c>
      <c r="E1336" t="s">
        <v>5904</v>
      </c>
      <c r="F1336" t="s">
        <v>5904</v>
      </c>
      <c r="G1336" s="4">
        <v>2</v>
      </c>
      <c r="H1336" t="s">
        <v>5904</v>
      </c>
      <c r="I1336" t="s">
        <v>5906</v>
      </c>
      <c r="J1336" t="s">
        <v>5907</v>
      </c>
    </row>
    <row r="1337" spans="1:10">
      <c r="A1337" t="s">
        <v>3541</v>
      </c>
      <c r="B1337" s="2">
        <v>30.3</v>
      </c>
      <c r="C1337" s="2">
        <v>9.4499999999999993</v>
      </c>
      <c r="D1337" t="s">
        <v>5904</v>
      </c>
      <c r="E1337" t="s">
        <v>5904</v>
      </c>
      <c r="F1337" t="s">
        <v>5904</v>
      </c>
      <c r="G1337" s="4">
        <v>2</v>
      </c>
      <c r="H1337" t="s">
        <v>5904</v>
      </c>
      <c r="I1337" t="s">
        <v>5906</v>
      </c>
      <c r="J1337" t="s">
        <v>5907</v>
      </c>
    </row>
    <row r="1338" spans="1:10">
      <c r="A1338" t="s">
        <v>3543</v>
      </c>
      <c r="B1338" s="2">
        <v>32.015000000000001</v>
      </c>
      <c r="C1338" s="2">
        <v>7.67</v>
      </c>
      <c r="D1338" t="s">
        <v>5904</v>
      </c>
      <c r="E1338" t="s">
        <v>5904</v>
      </c>
      <c r="F1338" t="s">
        <v>5904</v>
      </c>
      <c r="G1338" s="4">
        <v>0</v>
      </c>
      <c r="H1338" t="s">
        <v>5904</v>
      </c>
      <c r="I1338" t="s">
        <v>5906</v>
      </c>
      <c r="J1338" t="s">
        <v>5907</v>
      </c>
    </row>
    <row r="1339" spans="1:10">
      <c r="A1339" t="s">
        <v>3546</v>
      </c>
      <c r="B1339" s="2">
        <v>25.06</v>
      </c>
      <c r="C1339" s="2">
        <v>10.53</v>
      </c>
      <c r="D1339" t="s">
        <v>5904</v>
      </c>
      <c r="E1339" t="s">
        <v>5904</v>
      </c>
      <c r="F1339" t="s">
        <v>5904</v>
      </c>
      <c r="G1339" s="4">
        <v>2</v>
      </c>
      <c r="H1339" t="s">
        <v>5904</v>
      </c>
      <c r="I1339" t="s">
        <v>5906</v>
      </c>
      <c r="J1339" t="s">
        <v>5910</v>
      </c>
    </row>
    <row r="1340" spans="1:10">
      <c r="A1340" t="s">
        <v>3547</v>
      </c>
      <c r="B1340" s="2">
        <v>18.829999999999998</v>
      </c>
      <c r="C1340" s="2">
        <v>10.08</v>
      </c>
      <c r="D1340" t="s">
        <v>5905</v>
      </c>
      <c r="E1340" t="s">
        <v>5904</v>
      </c>
      <c r="F1340" t="s">
        <v>5904</v>
      </c>
      <c r="G1340" s="4">
        <v>0</v>
      </c>
      <c r="H1340" t="s">
        <v>5904</v>
      </c>
      <c r="I1340" t="s">
        <v>5906</v>
      </c>
      <c r="J1340" t="s">
        <v>5911</v>
      </c>
    </row>
    <row r="1341" spans="1:10">
      <c r="A1341" t="s">
        <v>3549</v>
      </c>
      <c r="B1341" s="2">
        <v>47.52</v>
      </c>
      <c r="C1341" s="2">
        <v>11.39</v>
      </c>
      <c r="D1341" t="s">
        <v>5905</v>
      </c>
      <c r="E1341" t="s">
        <v>5904</v>
      </c>
      <c r="F1341" t="s">
        <v>5904</v>
      </c>
      <c r="G1341" s="4">
        <v>1</v>
      </c>
      <c r="H1341" t="s">
        <v>5904</v>
      </c>
      <c r="I1341" t="s">
        <v>5906</v>
      </c>
      <c r="J1341" t="s">
        <v>5907</v>
      </c>
    </row>
    <row r="1342" spans="1:10">
      <c r="A1342" t="s">
        <v>3552</v>
      </c>
      <c r="B1342" s="2">
        <v>37.82</v>
      </c>
      <c r="C1342" s="2">
        <v>6.36</v>
      </c>
      <c r="D1342" t="s">
        <v>5904</v>
      </c>
      <c r="E1342" t="s">
        <v>5904</v>
      </c>
      <c r="F1342" t="s">
        <v>5904</v>
      </c>
      <c r="G1342" s="4">
        <v>0</v>
      </c>
      <c r="H1342" t="s">
        <v>5904</v>
      </c>
      <c r="I1342" t="s">
        <v>5908</v>
      </c>
      <c r="J1342" t="s">
        <v>5907</v>
      </c>
    </row>
    <row r="1343" spans="1:10">
      <c r="A1343" t="s">
        <v>3554</v>
      </c>
      <c r="B1343" s="2">
        <v>44.16</v>
      </c>
      <c r="C1343" s="2">
        <v>5.31</v>
      </c>
      <c r="D1343" t="s">
        <v>5905</v>
      </c>
      <c r="E1343" t="s">
        <v>5904</v>
      </c>
      <c r="F1343" t="s">
        <v>5904</v>
      </c>
      <c r="G1343" s="4">
        <v>0</v>
      </c>
      <c r="H1343" t="s">
        <v>5904</v>
      </c>
      <c r="I1343" t="s">
        <v>5909</v>
      </c>
      <c r="J1343" t="s">
        <v>5907</v>
      </c>
    </row>
    <row r="1344" spans="1:10">
      <c r="A1344" t="s">
        <v>3557</v>
      </c>
      <c r="B1344" s="2">
        <v>37.049999999999997</v>
      </c>
      <c r="C1344" s="2">
        <v>4.74</v>
      </c>
      <c r="D1344" t="s">
        <v>5904</v>
      </c>
      <c r="E1344" t="s">
        <v>5904</v>
      </c>
      <c r="F1344" t="s">
        <v>5905</v>
      </c>
      <c r="G1344" s="4">
        <v>1</v>
      </c>
      <c r="H1344" t="s">
        <v>5904</v>
      </c>
      <c r="I1344" t="s">
        <v>5909</v>
      </c>
      <c r="J1344" t="s">
        <v>5907</v>
      </c>
    </row>
    <row r="1345" spans="1:10">
      <c r="A1345" t="s">
        <v>3560</v>
      </c>
      <c r="B1345" s="2">
        <v>18.66</v>
      </c>
      <c r="C1345" s="2">
        <v>11.35</v>
      </c>
      <c r="D1345" t="s">
        <v>5904</v>
      </c>
      <c r="E1345" t="s">
        <v>5904</v>
      </c>
      <c r="F1345" t="s">
        <v>5904</v>
      </c>
      <c r="G1345" s="4">
        <v>0</v>
      </c>
      <c r="H1345" t="s">
        <v>5904</v>
      </c>
      <c r="I1345" t="s">
        <v>5906</v>
      </c>
      <c r="J1345" t="s">
        <v>5911</v>
      </c>
    </row>
    <row r="1346" spans="1:10">
      <c r="A1346" t="s">
        <v>3562</v>
      </c>
      <c r="B1346" s="2">
        <v>36.200000000000003</v>
      </c>
      <c r="C1346" s="2">
        <v>6.81</v>
      </c>
      <c r="D1346" t="s">
        <v>5905</v>
      </c>
      <c r="E1346" t="s">
        <v>5904</v>
      </c>
      <c r="F1346" t="s">
        <v>5904</v>
      </c>
      <c r="G1346" s="4">
        <v>1</v>
      </c>
      <c r="H1346" t="s">
        <v>5904</v>
      </c>
      <c r="I1346" t="s">
        <v>5906</v>
      </c>
      <c r="J1346" t="s">
        <v>5907</v>
      </c>
    </row>
    <row r="1347" spans="1:10">
      <c r="A1347" t="s">
        <v>3564</v>
      </c>
      <c r="B1347" s="2">
        <v>18.87</v>
      </c>
      <c r="C1347" s="2">
        <v>8.06</v>
      </c>
      <c r="D1347" t="s">
        <v>5904</v>
      </c>
      <c r="E1347" t="s">
        <v>5904</v>
      </c>
      <c r="F1347" t="s">
        <v>5904</v>
      </c>
      <c r="G1347" s="4">
        <v>0</v>
      </c>
      <c r="H1347" t="s">
        <v>5904</v>
      </c>
      <c r="I1347" t="s">
        <v>5906</v>
      </c>
      <c r="J1347" t="s">
        <v>5911</v>
      </c>
    </row>
    <row r="1348" spans="1:10">
      <c r="A1348" t="s">
        <v>3567</v>
      </c>
      <c r="B1348" s="2">
        <v>32.299999999999997</v>
      </c>
      <c r="C1348" s="2">
        <v>6.74</v>
      </c>
      <c r="D1348" t="s">
        <v>5905</v>
      </c>
      <c r="E1348" t="s">
        <v>5904</v>
      </c>
      <c r="F1348" t="s">
        <v>5904</v>
      </c>
      <c r="G1348" s="4">
        <v>1</v>
      </c>
      <c r="H1348" t="s">
        <v>5904</v>
      </c>
      <c r="I1348" t="s">
        <v>5906</v>
      </c>
      <c r="J1348" t="s">
        <v>5907</v>
      </c>
    </row>
    <row r="1349" spans="1:10">
      <c r="A1349" t="s">
        <v>3569</v>
      </c>
      <c r="B1349" s="2">
        <v>22.64</v>
      </c>
      <c r="C1349" s="2">
        <v>6.54</v>
      </c>
      <c r="D1349" t="s">
        <v>5905</v>
      </c>
      <c r="E1349" t="s">
        <v>5904</v>
      </c>
      <c r="F1349" t="s">
        <v>5904</v>
      </c>
      <c r="G1349" s="4">
        <v>2</v>
      </c>
      <c r="H1349" t="s">
        <v>5904</v>
      </c>
      <c r="I1349" t="s">
        <v>5906</v>
      </c>
      <c r="J1349" t="s">
        <v>5911</v>
      </c>
    </row>
    <row r="1350" spans="1:10">
      <c r="A1350" t="s">
        <v>3572</v>
      </c>
      <c r="B1350" s="2">
        <v>28.69</v>
      </c>
      <c r="C1350" s="2">
        <v>5.4</v>
      </c>
      <c r="D1350" t="s">
        <v>5904</v>
      </c>
      <c r="E1350" t="s">
        <v>5904</v>
      </c>
      <c r="F1350" t="s">
        <v>5904</v>
      </c>
      <c r="G1350" s="4">
        <v>0</v>
      </c>
      <c r="H1350" t="s">
        <v>5904</v>
      </c>
      <c r="I1350" t="s">
        <v>5909</v>
      </c>
      <c r="J1350" t="s">
        <v>5910</v>
      </c>
    </row>
    <row r="1351" spans="1:10">
      <c r="A1351" t="s">
        <v>3574</v>
      </c>
      <c r="B1351" s="2">
        <v>28.16</v>
      </c>
      <c r="C1351" s="2">
        <v>5.58</v>
      </c>
      <c r="D1351" t="s">
        <v>5905</v>
      </c>
      <c r="E1351" t="s">
        <v>5904</v>
      </c>
      <c r="F1351" t="s">
        <v>5904</v>
      </c>
      <c r="G1351" s="4">
        <v>0</v>
      </c>
      <c r="H1351" t="s">
        <v>5904</v>
      </c>
      <c r="I1351" t="s">
        <v>5909</v>
      </c>
      <c r="J1351" t="s">
        <v>5910</v>
      </c>
    </row>
    <row r="1352" spans="1:10">
      <c r="A1352" t="s">
        <v>3577</v>
      </c>
      <c r="B1352" s="2">
        <v>45.54</v>
      </c>
      <c r="C1352" s="2">
        <v>5.84</v>
      </c>
      <c r="D1352" t="s">
        <v>5904</v>
      </c>
      <c r="E1352" t="s">
        <v>5904</v>
      </c>
      <c r="F1352" t="s">
        <v>5905</v>
      </c>
      <c r="G1352" s="4">
        <v>1</v>
      </c>
      <c r="H1352" t="s">
        <v>5904</v>
      </c>
      <c r="I1352" t="s">
        <v>5908</v>
      </c>
      <c r="J1352" t="s">
        <v>5907</v>
      </c>
    </row>
    <row r="1353" spans="1:10">
      <c r="A1353" t="s">
        <v>3579</v>
      </c>
      <c r="B1353" s="2">
        <v>28.7</v>
      </c>
      <c r="C1353" s="2">
        <v>4.2</v>
      </c>
      <c r="D1353" t="s">
        <v>5904</v>
      </c>
      <c r="E1353" t="s">
        <v>5904</v>
      </c>
      <c r="F1353" t="s">
        <v>5904</v>
      </c>
      <c r="G1353" s="4">
        <v>0</v>
      </c>
      <c r="H1353" t="s">
        <v>5904</v>
      </c>
      <c r="I1353" t="s">
        <v>5909</v>
      </c>
      <c r="J1353" t="s">
        <v>5910</v>
      </c>
    </row>
    <row r="1354" spans="1:10">
      <c r="A1354" t="s">
        <v>3581</v>
      </c>
      <c r="B1354" s="2">
        <v>27.74</v>
      </c>
      <c r="C1354" s="2">
        <v>6.06</v>
      </c>
      <c r="D1354" t="s">
        <v>5905</v>
      </c>
      <c r="E1354" t="s">
        <v>5904</v>
      </c>
      <c r="F1354" t="s">
        <v>5904</v>
      </c>
      <c r="G1354" s="4">
        <v>0</v>
      </c>
      <c r="H1354" t="s">
        <v>5904</v>
      </c>
      <c r="I1354" t="s">
        <v>5908</v>
      </c>
      <c r="J1354" t="s">
        <v>5910</v>
      </c>
    </row>
    <row r="1355" spans="1:10">
      <c r="A1355" t="s">
        <v>3584</v>
      </c>
      <c r="B1355" s="2">
        <v>36.954999999999998</v>
      </c>
      <c r="C1355" s="2">
        <v>7.57</v>
      </c>
      <c r="D1355" t="s">
        <v>5904</v>
      </c>
      <c r="E1355" t="s">
        <v>5904</v>
      </c>
      <c r="F1355" t="s">
        <v>5904</v>
      </c>
      <c r="G1355" s="4">
        <v>0</v>
      </c>
      <c r="H1355" t="s">
        <v>5904</v>
      </c>
      <c r="I1355" t="s">
        <v>5906</v>
      </c>
      <c r="J1355" t="s">
        <v>5907</v>
      </c>
    </row>
    <row r="1356" spans="1:10">
      <c r="A1356" t="s">
        <v>3586</v>
      </c>
      <c r="B1356" s="2">
        <v>30.69</v>
      </c>
      <c r="C1356" s="2">
        <v>6.15</v>
      </c>
      <c r="D1356" t="s">
        <v>5904</v>
      </c>
      <c r="E1356" t="s">
        <v>5904</v>
      </c>
      <c r="F1356" t="s">
        <v>5904</v>
      </c>
      <c r="G1356" s="4">
        <v>0</v>
      </c>
      <c r="H1356" t="s">
        <v>5904</v>
      </c>
      <c r="I1356" t="s">
        <v>5908</v>
      </c>
      <c r="J1356" t="s">
        <v>5907</v>
      </c>
    </row>
    <row r="1357" spans="1:10">
      <c r="A1357" t="s">
        <v>3588</v>
      </c>
      <c r="B1357" s="2">
        <v>24.984999999999999</v>
      </c>
      <c r="C1357" s="2">
        <v>4.5599999999999996</v>
      </c>
      <c r="D1357" t="s">
        <v>5904</v>
      </c>
      <c r="E1357" t="s">
        <v>5904</v>
      </c>
      <c r="F1357" t="s">
        <v>5904</v>
      </c>
      <c r="G1357" s="4">
        <v>0</v>
      </c>
      <c r="H1357" t="s">
        <v>5904</v>
      </c>
      <c r="I1357" t="s">
        <v>5909</v>
      </c>
      <c r="J1357" t="s">
        <v>5911</v>
      </c>
    </row>
    <row r="1358" spans="1:10">
      <c r="A1358" t="s">
        <v>3591</v>
      </c>
      <c r="B1358" s="2">
        <v>39.42</v>
      </c>
      <c r="C1358" s="2">
        <v>4.72</v>
      </c>
      <c r="D1358" t="s">
        <v>5905</v>
      </c>
      <c r="E1358" t="s">
        <v>5904</v>
      </c>
      <c r="F1358" t="s">
        <v>5904</v>
      </c>
      <c r="G1358" s="4">
        <v>1</v>
      </c>
      <c r="H1358" t="s">
        <v>5904</v>
      </c>
      <c r="I1358" t="s">
        <v>5909</v>
      </c>
      <c r="J1358" t="s">
        <v>5907</v>
      </c>
    </row>
    <row r="1359" spans="1:10">
      <c r="A1359" t="s">
        <v>3594</v>
      </c>
      <c r="B1359" s="2">
        <v>16.8</v>
      </c>
      <c r="C1359" s="2">
        <v>7.98</v>
      </c>
      <c r="D1359" t="s">
        <v>5904</v>
      </c>
      <c r="E1359" t="s">
        <v>5904</v>
      </c>
      <c r="F1359" t="s">
        <v>5904</v>
      </c>
      <c r="G1359" s="4">
        <v>0</v>
      </c>
      <c r="H1359" t="s">
        <v>5904</v>
      </c>
      <c r="I1359" t="s">
        <v>5906</v>
      </c>
      <c r="J1359" t="s">
        <v>5912</v>
      </c>
    </row>
    <row r="1360" spans="1:10">
      <c r="A1360" t="s">
        <v>3596</v>
      </c>
      <c r="B1360" s="2">
        <v>23.274999999999999</v>
      </c>
      <c r="C1360" s="2">
        <v>6.26</v>
      </c>
      <c r="D1360" t="s">
        <v>5905</v>
      </c>
      <c r="E1360" t="s">
        <v>5904</v>
      </c>
      <c r="F1360" t="s">
        <v>5905</v>
      </c>
      <c r="G1360" s="4">
        <v>1</v>
      </c>
      <c r="H1360" t="s">
        <v>5904</v>
      </c>
      <c r="I1360" t="s">
        <v>5908</v>
      </c>
      <c r="J1360" t="s">
        <v>5911</v>
      </c>
    </row>
    <row r="1361" spans="1:10">
      <c r="A1361" t="s">
        <v>3599</v>
      </c>
      <c r="B1361" s="2">
        <v>22.8</v>
      </c>
      <c r="C1361" s="2">
        <v>4.29</v>
      </c>
      <c r="D1361" t="s">
        <v>5905</v>
      </c>
      <c r="E1361" t="s">
        <v>5904</v>
      </c>
      <c r="F1361" t="s">
        <v>5905</v>
      </c>
      <c r="G1361" s="4">
        <v>1</v>
      </c>
      <c r="H1361" t="s">
        <v>5904</v>
      </c>
      <c r="I1361" t="s">
        <v>5909</v>
      </c>
      <c r="J1361" t="s">
        <v>5911</v>
      </c>
    </row>
    <row r="1362" spans="1:10">
      <c r="A1362" t="s">
        <v>3601</v>
      </c>
      <c r="B1362" s="2">
        <v>24.3</v>
      </c>
      <c r="C1362" s="2">
        <v>5.43</v>
      </c>
      <c r="D1362" t="s">
        <v>5904</v>
      </c>
      <c r="E1362" t="s">
        <v>5904</v>
      </c>
      <c r="F1362" t="s">
        <v>5904</v>
      </c>
      <c r="G1362" s="4">
        <v>2</v>
      </c>
      <c r="H1362" t="s">
        <v>5904</v>
      </c>
      <c r="I1362" t="s">
        <v>5909</v>
      </c>
      <c r="J1362" t="s">
        <v>5911</v>
      </c>
    </row>
    <row r="1363" spans="1:10">
      <c r="A1363" t="s">
        <v>3604</v>
      </c>
      <c r="B1363" s="2">
        <v>25.13</v>
      </c>
      <c r="C1363" s="2">
        <v>8</v>
      </c>
      <c r="D1363" t="s">
        <v>5905</v>
      </c>
      <c r="E1363" t="s">
        <v>5904</v>
      </c>
      <c r="F1363" t="s">
        <v>5904</v>
      </c>
      <c r="G1363" s="4">
        <v>1</v>
      </c>
      <c r="H1363" t="s">
        <v>5904</v>
      </c>
      <c r="I1363" t="s">
        <v>5906</v>
      </c>
      <c r="J1363" t="s">
        <v>5910</v>
      </c>
    </row>
    <row r="1364" spans="1:10">
      <c r="A1364" t="s">
        <v>3607</v>
      </c>
      <c r="B1364" s="2">
        <v>22.72</v>
      </c>
      <c r="C1364" s="2">
        <v>9.9600000000000009</v>
      </c>
      <c r="D1364" t="s">
        <v>5905</v>
      </c>
      <c r="E1364" t="s">
        <v>5904</v>
      </c>
      <c r="F1364" t="s">
        <v>5904</v>
      </c>
      <c r="G1364" s="4">
        <v>2</v>
      </c>
      <c r="H1364" t="s">
        <v>5904</v>
      </c>
      <c r="I1364" t="s">
        <v>5906</v>
      </c>
      <c r="J1364" t="s">
        <v>5911</v>
      </c>
    </row>
    <row r="1365" spans="1:10">
      <c r="A1365" t="s">
        <v>3608</v>
      </c>
      <c r="B1365" s="2">
        <v>32.6</v>
      </c>
      <c r="C1365" s="2">
        <v>6.8</v>
      </c>
      <c r="D1365" t="s">
        <v>5905</v>
      </c>
      <c r="E1365" t="s">
        <v>5904</v>
      </c>
      <c r="F1365" t="s">
        <v>5904</v>
      </c>
      <c r="G1365" s="4">
        <v>0</v>
      </c>
      <c r="H1365" t="s">
        <v>5904</v>
      </c>
      <c r="I1365" t="s">
        <v>5906</v>
      </c>
      <c r="J1365" t="s">
        <v>5907</v>
      </c>
    </row>
    <row r="1366" spans="1:10">
      <c r="A1366" t="s">
        <v>3611</v>
      </c>
      <c r="B1366" s="2">
        <v>17.28</v>
      </c>
      <c r="C1366" s="2">
        <v>6.22</v>
      </c>
      <c r="D1366" t="s">
        <v>5905</v>
      </c>
      <c r="E1366" t="s">
        <v>5904</v>
      </c>
      <c r="F1366" t="s">
        <v>5904</v>
      </c>
      <c r="G1366" s="4">
        <v>2</v>
      </c>
      <c r="H1366" t="s">
        <v>5904</v>
      </c>
      <c r="I1366" t="s">
        <v>5908</v>
      </c>
      <c r="J1366" t="s">
        <v>5912</v>
      </c>
    </row>
    <row r="1367" spans="1:10">
      <c r="A1367" t="s">
        <v>3613</v>
      </c>
      <c r="B1367" s="2">
        <v>27.92</v>
      </c>
      <c r="C1367" s="2">
        <v>5.79</v>
      </c>
      <c r="D1367" t="s">
        <v>5904</v>
      </c>
      <c r="E1367" t="s">
        <v>5904</v>
      </c>
      <c r="F1367" t="s">
        <v>5904</v>
      </c>
      <c r="G1367" s="4">
        <v>1</v>
      </c>
      <c r="H1367" t="s">
        <v>5904</v>
      </c>
      <c r="I1367" t="s">
        <v>5908</v>
      </c>
      <c r="J1367" t="s">
        <v>5910</v>
      </c>
    </row>
    <row r="1368" spans="1:10">
      <c r="A1368" t="s">
        <v>3616</v>
      </c>
      <c r="B1368" s="2">
        <v>38.284999999999997</v>
      </c>
      <c r="C1368" s="2">
        <v>5.41</v>
      </c>
      <c r="D1368" t="s">
        <v>5904</v>
      </c>
      <c r="E1368" t="s">
        <v>5904</v>
      </c>
      <c r="F1368" t="s">
        <v>5904</v>
      </c>
      <c r="G1368" s="4">
        <v>0</v>
      </c>
      <c r="H1368" t="s">
        <v>5904</v>
      </c>
      <c r="I1368" t="s">
        <v>5909</v>
      </c>
      <c r="J1368" t="s">
        <v>5907</v>
      </c>
    </row>
    <row r="1369" spans="1:10">
      <c r="A1369" t="s">
        <v>3619</v>
      </c>
      <c r="B1369" s="2">
        <v>16.48</v>
      </c>
      <c r="C1369" s="2">
        <v>11.05</v>
      </c>
      <c r="D1369" t="s">
        <v>5904</v>
      </c>
      <c r="E1369" t="s">
        <v>5904</v>
      </c>
      <c r="F1369" t="s">
        <v>5904</v>
      </c>
      <c r="G1369" s="4">
        <v>0</v>
      </c>
      <c r="H1369" t="s">
        <v>5904</v>
      </c>
      <c r="I1369" t="s">
        <v>5906</v>
      </c>
      <c r="J1369" t="s">
        <v>5912</v>
      </c>
    </row>
    <row r="1370" spans="1:10">
      <c r="A1370" t="s">
        <v>3620</v>
      </c>
      <c r="B1370" s="2">
        <v>38.57</v>
      </c>
      <c r="C1370" s="2">
        <v>6.27</v>
      </c>
      <c r="D1370" t="s">
        <v>5904</v>
      </c>
      <c r="E1370" t="s">
        <v>5904</v>
      </c>
      <c r="F1370" t="s">
        <v>5904</v>
      </c>
      <c r="G1370" s="4">
        <v>0</v>
      </c>
      <c r="H1370" t="s">
        <v>5904</v>
      </c>
      <c r="I1370" t="s">
        <v>5908</v>
      </c>
      <c r="J1370" t="s">
        <v>5907</v>
      </c>
    </row>
    <row r="1371" spans="1:10">
      <c r="A1371" t="s">
        <v>3623</v>
      </c>
      <c r="B1371" s="2">
        <v>43.85</v>
      </c>
      <c r="C1371" s="2">
        <v>4.7699999999999996</v>
      </c>
      <c r="D1371" t="s">
        <v>5905</v>
      </c>
      <c r="E1371" t="s">
        <v>5904</v>
      </c>
      <c r="F1371" t="s">
        <v>5904</v>
      </c>
      <c r="G1371" s="4">
        <v>0</v>
      </c>
      <c r="H1371" t="s">
        <v>5904</v>
      </c>
      <c r="I1371" t="s">
        <v>5909</v>
      </c>
      <c r="J1371" t="s">
        <v>5907</v>
      </c>
    </row>
    <row r="1372" spans="1:10">
      <c r="A1372" t="s">
        <v>3626</v>
      </c>
      <c r="B1372" s="2">
        <v>30.11</v>
      </c>
      <c r="C1372" s="2">
        <v>4.08</v>
      </c>
      <c r="D1372" t="s">
        <v>5904</v>
      </c>
      <c r="E1372" t="s">
        <v>5904</v>
      </c>
      <c r="F1372" t="s">
        <v>5904</v>
      </c>
      <c r="G1372" s="4">
        <v>0</v>
      </c>
      <c r="H1372" t="s">
        <v>5904</v>
      </c>
      <c r="I1372" t="s">
        <v>5909</v>
      </c>
      <c r="J1372" t="s">
        <v>5907</v>
      </c>
    </row>
    <row r="1373" spans="1:10">
      <c r="A1373" t="s">
        <v>3629</v>
      </c>
      <c r="B1373" s="2">
        <v>31.59</v>
      </c>
      <c r="C1373" s="2">
        <v>6.01</v>
      </c>
      <c r="D1373" t="s">
        <v>5904</v>
      </c>
      <c r="E1373" t="s">
        <v>5904</v>
      </c>
      <c r="F1373" t="s">
        <v>5904</v>
      </c>
      <c r="G1373" s="4">
        <v>0</v>
      </c>
      <c r="H1373" t="s">
        <v>5904</v>
      </c>
      <c r="I1373" t="s">
        <v>5908</v>
      </c>
      <c r="J1373" t="s">
        <v>5907</v>
      </c>
    </row>
    <row r="1374" spans="1:10">
      <c r="A1374" t="s">
        <v>3632</v>
      </c>
      <c r="B1374" s="2">
        <v>40.15</v>
      </c>
      <c r="C1374" s="2">
        <v>11.84</v>
      </c>
      <c r="D1374" t="s">
        <v>5904</v>
      </c>
      <c r="E1374" t="s">
        <v>5904</v>
      </c>
      <c r="F1374" t="s">
        <v>5904</v>
      </c>
      <c r="G1374" s="4">
        <v>0</v>
      </c>
      <c r="H1374" t="s">
        <v>5904</v>
      </c>
      <c r="I1374" t="s">
        <v>5906</v>
      </c>
      <c r="J1374" t="s">
        <v>5907</v>
      </c>
    </row>
    <row r="1375" spans="1:10">
      <c r="A1375" t="s">
        <v>3634</v>
      </c>
      <c r="B1375" s="2">
        <v>40.700000000000003</v>
      </c>
      <c r="C1375" s="2">
        <v>6.27</v>
      </c>
      <c r="D1375" t="s">
        <v>5905</v>
      </c>
      <c r="E1375" t="s">
        <v>5904</v>
      </c>
      <c r="F1375" t="s">
        <v>5905</v>
      </c>
      <c r="G1375" s="4">
        <v>1</v>
      </c>
      <c r="H1375" t="s">
        <v>5904</v>
      </c>
      <c r="I1375" t="s">
        <v>5908</v>
      </c>
      <c r="J1375" t="s">
        <v>5907</v>
      </c>
    </row>
    <row r="1376" spans="1:10">
      <c r="A1376" t="s">
        <v>3637</v>
      </c>
      <c r="B1376" s="2">
        <v>40.76</v>
      </c>
      <c r="C1376" s="2">
        <v>5.28</v>
      </c>
      <c r="D1376" t="s">
        <v>5904</v>
      </c>
      <c r="E1376" t="s">
        <v>5904</v>
      </c>
      <c r="F1376" t="s">
        <v>5904</v>
      </c>
      <c r="G1376" s="4">
        <v>0</v>
      </c>
      <c r="H1376" t="s">
        <v>5904</v>
      </c>
      <c r="I1376" t="s">
        <v>5909</v>
      </c>
      <c r="J1376" t="s">
        <v>5907</v>
      </c>
    </row>
    <row r="1377" spans="1:10">
      <c r="A1377" t="s">
        <v>3639</v>
      </c>
      <c r="B1377" s="2">
        <v>29.7</v>
      </c>
      <c r="C1377" s="2">
        <v>7.03</v>
      </c>
      <c r="D1377" t="s">
        <v>5904</v>
      </c>
      <c r="E1377" t="s">
        <v>5904</v>
      </c>
      <c r="F1377" t="s">
        <v>5904</v>
      </c>
      <c r="G1377" s="4">
        <v>0</v>
      </c>
      <c r="H1377" t="s">
        <v>5904</v>
      </c>
      <c r="I1377" t="s">
        <v>5906</v>
      </c>
      <c r="J1377" t="s">
        <v>5910</v>
      </c>
    </row>
    <row r="1378" spans="1:10">
      <c r="A1378" t="s">
        <v>3642</v>
      </c>
      <c r="B1378" s="2">
        <v>40.58</v>
      </c>
      <c r="C1378" s="2">
        <v>5.32</v>
      </c>
      <c r="D1378" t="s">
        <v>5905</v>
      </c>
      <c r="E1378" t="s">
        <v>5904</v>
      </c>
      <c r="F1378" t="s">
        <v>5905</v>
      </c>
      <c r="G1378" s="4">
        <v>1</v>
      </c>
      <c r="H1378" t="s">
        <v>5904</v>
      </c>
      <c r="I1378" t="s">
        <v>5909</v>
      </c>
      <c r="J1378" t="s">
        <v>5907</v>
      </c>
    </row>
    <row r="1379" spans="1:10">
      <c r="A1379" t="s">
        <v>3644</v>
      </c>
      <c r="B1379" s="2">
        <v>33.06</v>
      </c>
      <c r="C1379" s="2">
        <v>9.59</v>
      </c>
      <c r="D1379" t="s">
        <v>5905</v>
      </c>
      <c r="E1379" t="s">
        <v>5904</v>
      </c>
      <c r="F1379" t="s">
        <v>5904</v>
      </c>
      <c r="G1379" s="4">
        <v>0</v>
      </c>
      <c r="H1379" t="s">
        <v>5904</v>
      </c>
      <c r="I1379" t="s">
        <v>5906</v>
      </c>
      <c r="J1379" t="s">
        <v>5907</v>
      </c>
    </row>
    <row r="1380" spans="1:10">
      <c r="A1380" t="s">
        <v>3647</v>
      </c>
      <c r="B1380" s="2">
        <v>26.62</v>
      </c>
      <c r="C1380" s="2">
        <v>6.15</v>
      </c>
      <c r="D1380" t="s">
        <v>5905</v>
      </c>
      <c r="E1380" t="s">
        <v>5904</v>
      </c>
      <c r="F1380" t="s">
        <v>5904</v>
      </c>
      <c r="G1380" s="4">
        <v>0</v>
      </c>
      <c r="H1380" t="s">
        <v>5904</v>
      </c>
      <c r="I1380" t="s">
        <v>5908</v>
      </c>
      <c r="J1380" t="s">
        <v>5910</v>
      </c>
    </row>
    <row r="1381" spans="1:10">
      <c r="A1381" t="s">
        <v>3649</v>
      </c>
      <c r="B1381" s="2">
        <v>37.1</v>
      </c>
      <c r="C1381" s="2">
        <v>11.08</v>
      </c>
      <c r="D1381" t="s">
        <v>5904</v>
      </c>
      <c r="E1381" t="s">
        <v>5904</v>
      </c>
      <c r="F1381" t="s">
        <v>5904</v>
      </c>
      <c r="G1381" s="4">
        <v>0</v>
      </c>
      <c r="H1381" t="s">
        <v>5904</v>
      </c>
      <c r="I1381" t="s">
        <v>5906</v>
      </c>
      <c r="J1381" t="s">
        <v>5907</v>
      </c>
    </row>
    <row r="1382" spans="1:10">
      <c r="A1382" t="s">
        <v>3650</v>
      </c>
      <c r="B1382" s="2">
        <v>18.28</v>
      </c>
      <c r="C1382" s="2">
        <v>7.95</v>
      </c>
      <c r="D1382" t="s">
        <v>5904</v>
      </c>
      <c r="E1382" t="s">
        <v>5904</v>
      </c>
      <c r="F1382" t="s">
        <v>5904</v>
      </c>
      <c r="G1382" s="4">
        <v>0</v>
      </c>
      <c r="H1382" t="s">
        <v>5904</v>
      </c>
      <c r="I1382" t="s">
        <v>5906</v>
      </c>
      <c r="J1382" t="s">
        <v>5912</v>
      </c>
    </row>
    <row r="1383" spans="1:10">
      <c r="A1383" t="s">
        <v>3653</v>
      </c>
      <c r="B1383" s="2">
        <v>35.814999999999998</v>
      </c>
      <c r="C1383" s="2">
        <v>6.23</v>
      </c>
      <c r="D1383" t="s">
        <v>5904</v>
      </c>
      <c r="E1383" t="s">
        <v>5904</v>
      </c>
      <c r="F1383" t="s">
        <v>5904</v>
      </c>
      <c r="G1383" s="4">
        <v>0</v>
      </c>
      <c r="H1383" t="s">
        <v>5904</v>
      </c>
      <c r="I1383" t="s">
        <v>5908</v>
      </c>
      <c r="J1383" t="s">
        <v>5907</v>
      </c>
    </row>
    <row r="1384" spans="1:10">
      <c r="A1384" t="s">
        <v>3655</v>
      </c>
      <c r="B1384" s="2">
        <v>30.69</v>
      </c>
      <c r="C1384" s="2">
        <v>6.5</v>
      </c>
      <c r="D1384" t="s">
        <v>5904</v>
      </c>
      <c r="E1384" t="s">
        <v>5904</v>
      </c>
      <c r="F1384" t="s">
        <v>5904</v>
      </c>
      <c r="G1384" s="4">
        <v>0</v>
      </c>
      <c r="H1384" t="s">
        <v>5904</v>
      </c>
      <c r="I1384" t="s">
        <v>5906</v>
      </c>
      <c r="J1384" t="s">
        <v>5907</v>
      </c>
    </row>
    <row r="1385" spans="1:10">
      <c r="A1385" t="s">
        <v>3656</v>
      </c>
      <c r="B1385" s="2">
        <v>26.125</v>
      </c>
      <c r="C1385" s="2">
        <v>5.22</v>
      </c>
      <c r="D1385" t="s">
        <v>5904</v>
      </c>
      <c r="E1385" t="s">
        <v>5904</v>
      </c>
      <c r="F1385" t="s">
        <v>5904</v>
      </c>
      <c r="G1385" s="4">
        <v>0</v>
      </c>
      <c r="H1385" t="s">
        <v>5904</v>
      </c>
      <c r="I1385" t="s">
        <v>5909</v>
      </c>
      <c r="J1385" t="s">
        <v>5910</v>
      </c>
    </row>
    <row r="1386" spans="1:10">
      <c r="A1386" t="s">
        <v>3659</v>
      </c>
      <c r="B1386" s="2">
        <v>34.58</v>
      </c>
      <c r="C1386" s="2">
        <v>6.3</v>
      </c>
      <c r="D1386" t="s">
        <v>5904</v>
      </c>
      <c r="E1386" t="s">
        <v>5904</v>
      </c>
      <c r="F1386" t="s">
        <v>5905</v>
      </c>
      <c r="G1386" s="4">
        <v>1</v>
      </c>
      <c r="H1386" t="s">
        <v>5904</v>
      </c>
      <c r="I1386" t="s">
        <v>5908</v>
      </c>
      <c r="J1386" t="s">
        <v>5907</v>
      </c>
    </row>
    <row r="1387" spans="1:10">
      <c r="A1387" t="s">
        <v>3661</v>
      </c>
      <c r="B1387" s="2">
        <v>27.4</v>
      </c>
      <c r="C1387" s="2">
        <v>8.84</v>
      </c>
      <c r="D1387" t="s">
        <v>5904</v>
      </c>
      <c r="E1387" t="s">
        <v>5904</v>
      </c>
      <c r="F1387" t="s">
        <v>5904</v>
      </c>
      <c r="G1387" s="4">
        <v>0</v>
      </c>
      <c r="H1387" t="s">
        <v>5904</v>
      </c>
      <c r="I1387" t="s">
        <v>5906</v>
      </c>
      <c r="J1387" t="s">
        <v>5910</v>
      </c>
    </row>
    <row r="1388" spans="1:10">
      <c r="A1388" t="s">
        <v>3664</v>
      </c>
      <c r="B1388" s="2">
        <v>27.53</v>
      </c>
      <c r="C1388" s="2">
        <v>4.1100000000000003</v>
      </c>
      <c r="D1388" t="s">
        <v>5904</v>
      </c>
      <c r="E1388" t="s">
        <v>5904</v>
      </c>
      <c r="F1388" t="s">
        <v>5904</v>
      </c>
      <c r="G1388" s="4">
        <v>1</v>
      </c>
      <c r="H1388" t="s">
        <v>5904</v>
      </c>
      <c r="I1388" t="s">
        <v>5909</v>
      </c>
      <c r="J1388" t="s">
        <v>5910</v>
      </c>
    </row>
    <row r="1389" spans="1:10">
      <c r="A1389" t="s">
        <v>3666</v>
      </c>
      <c r="B1389" s="2">
        <v>33</v>
      </c>
      <c r="C1389" s="2">
        <v>4.57</v>
      </c>
      <c r="D1389" t="s">
        <v>5904</v>
      </c>
      <c r="E1389" t="s">
        <v>5904</v>
      </c>
      <c r="F1389" t="s">
        <v>5904</v>
      </c>
      <c r="G1389" s="4">
        <v>0</v>
      </c>
      <c r="H1389" t="s">
        <v>5904</v>
      </c>
      <c r="I1389" t="s">
        <v>5909</v>
      </c>
      <c r="J1389" t="s">
        <v>5907</v>
      </c>
    </row>
    <row r="1390" spans="1:10">
      <c r="A1390" t="s">
        <v>3669</v>
      </c>
      <c r="B1390" s="2">
        <v>25.78</v>
      </c>
      <c r="C1390" s="2">
        <v>11.06</v>
      </c>
      <c r="D1390" t="s">
        <v>5905</v>
      </c>
      <c r="E1390" t="s">
        <v>5904</v>
      </c>
      <c r="F1390" t="s">
        <v>5904</v>
      </c>
      <c r="G1390" s="4">
        <v>0</v>
      </c>
      <c r="H1390" t="s">
        <v>5904</v>
      </c>
      <c r="I1390" t="s">
        <v>5906</v>
      </c>
      <c r="J1390" t="s">
        <v>5910</v>
      </c>
    </row>
    <row r="1391" spans="1:10">
      <c r="A1391" t="s">
        <v>3671</v>
      </c>
      <c r="B1391" s="2">
        <v>22.66</v>
      </c>
      <c r="C1391" s="2">
        <v>10.68</v>
      </c>
      <c r="D1391" t="s">
        <v>5904</v>
      </c>
      <c r="E1391" t="s">
        <v>5904</v>
      </c>
      <c r="F1391" t="s">
        <v>5904</v>
      </c>
      <c r="G1391" s="4">
        <v>0</v>
      </c>
      <c r="H1391" t="s">
        <v>5904</v>
      </c>
      <c r="I1391" t="s">
        <v>5906</v>
      </c>
      <c r="J1391" t="s">
        <v>5911</v>
      </c>
    </row>
    <row r="1392" spans="1:10">
      <c r="A1392" t="s">
        <v>3673</v>
      </c>
      <c r="B1392" s="2">
        <v>38.81</v>
      </c>
      <c r="C1392" s="2">
        <v>6.14</v>
      </c>
      <c r="D1392" t="s">
        <v>5905</v>
      </c>
      <c r="E1392" t="s">
        <v>5904</v>
      </c>
      <c r="F1392" t="s">
        <v>5904</v>
      </c>
      <c r="G1392" s="4">
        <v>1</v>
      </c>
      <c r="H1392" t="s">
        <v>5904</v>
      </c>
      <c r="I1392" t="s">
        <v>5908</v>
      </c>
      <c r="J1392" t="s">
        <v>5907</v>
      </c>
    </row>
    <row r="1393" spans="1:10">
      <c r="A1393" t="s">
        <v>3675</v>
      </c>
      <c r="B1393" s="2">
        <v>38.51</v>
      </c>
      <c r="C1393" s="2">
        <v>5.45</v>
      </c>
      <c r="D1393" t="s">
        <v>5905</v>
      </c>
      <c r="E1393" t="s">
        <v>5904</v>
      </c>
      <c r="F1393" t="s">
        <v>5904</v>
      </c>
      <c r="G1393" s="4">
        <v>0</v>
      </c>
      <c r="H1393" t="s">
        <v>5904</v>
      </c>
      <c r="I1393" t="s">
        <v>5909</v>
      </c>
      <c r="J1393" t="s">
        <v>5907</v>
      </c>
    </row>
    <row r="1394" spans="1:10">
      <c r="A1394" t="s">
        <v>3677</v>
      </c>
      <c r="B1394" s="2">
        <v>22.98</v>
      </c>
      <c r="C1394" s="2">
        <v>6.14</v>
      </c>
      <c r="D1394" t="s">
        <v>5905</v>
      </c>
      <c r="E1394" t="s">
        <v>5904</v>
      </c>
      <c r="F1394" t="s">
        <v>5904</v>
      </c>
      <c r="G1394" s="4">
        <v>0</v>
      </c>
      <c r="H1394" t="s">
        <v>5904</v>
      </c>
      <c r="I1394" t="s">
        <v>5908</v>
      </c>
      <c r="J1394" t="s">
        <v>5911</v>
      </c>
    </row>
    <row r="1395" spans="1:10">
      <c r="A1395" t="s">
        <v>3680</v>
      </c>
      <c r="B1395" s="2">
        <v>15.65</v>
      </c>
      <c r="C1395" s="2">
        <v>7.85</v>
      </c>
      <c r="D1395" t="s">
        <v>5904</v>
      </c>
      <c r="E1395" t="s">
        <v>5904</v>
      </c>
      <c r="F1395" t="s">
        <v>5904</v>
      </c>
      <c r="G1395" s="4">
        <v>0</v>
      </c>
      <c r="H1395" t="s">
        <v>5904</v>
      </c>
      <c r="I1395" t="s">
        <v>5906</v>
      </c>
      <c r="J1395" t="s">
        <v>5912</v>
      </c>
    </row>
    <row r="1396" spans="1:10">
      <c r="A1396" t="s">
        <v>3683</v>
      </c>
      <c r="B1396" s="2">
        <v>39.97</v>
      </c>
      <c r="C1396" s="2">
        <v>4.09</v>
      </c>
      <c r="D1396" t="s">
        <v>5904</v>
      </c>
      <c r="E1396" t="s">
        <v>5904</v>
      </c>
      <c r="F1396" t="s">
        <v>5904</v>
      </c>
      <c r="G1396" s="4">
        <v>1</v>
      </c>
      <c r="H1396" t="s">
        <v>5904</v>
      </c>
      <c r="I1396" t="s">
        <v>5909</v>
      </c>
      <c r="J1396" t="s">
        <v>5907</v>
      </c>
    </row>
    <row r="1397" spans="1:10">
      <c r="A1397" t="s">
        <v>3685</v>
      </c>
      <c r="B1397" s="2">
        <v>37.22</v>
      </c>
      <c r="C1397" s="2">
        <v>4.62</v>
      </c>
      <c r="D1397" t="s">
        <v>5904</v>
      </c>
      <c r="E1397" t="s">
        <v>5904</v>
      </c>
      <c r="F1397" t="s">
        <v>5905</v>
      </c>
      <c r="G1397" s="4">
        <v>1</v>
      </c>
      <c r="H1397" t="s">
        <v>5904</v>
      </c>
      <c r="I1397" t="s">
        <v>5909</v>
      </c>
      <c r="J1397" t="s">
        <v>5907</v>
      </c>
    </row>
    <row r="1398" spans="1:10">
      <c r="A1398" t="s">
        <v>3687</v>
      </c>
      <c r="B1398" s="2">
        <v>41.325000000000003</v>
      </c>
      <c r="C1398" s="2">
        <v>5.77</v>
      </c>
      <c r="D1398" t="s">
        <v>5904</v>
      </c>
      <c r="E1398" t="s">
        <v>5904</v>
      </c>
      <c r="F1398" t="s">
        <v>5904</v>
      </c>
      <c r="G1398" s="4">
        <v>0</v>
      </c>
      <c r="H1398" t="s">
        <v>5904</v>
      </c>
      <c r="I1398" t="s">
        <v>5908</v>
      </c>
      <c r="J1398" t="s">
        <v>5907</v>
      </c>
    </row>
    <row r="1399" spans="1:10">
      <c r="A1399" t="s">
        <v>3690</v>
      </c>
      <c r="B1399" s="2">
        <v>40.31</v>
      </c>
      <c r="C1399" s="2">
        <v>5.84</v>
      </c>
      <c r="D1399" t="s">
        <v>5904</v>
      </c>
      <c r="E1399" t="s">
        <v>5904</v>
      </c>
      <c r="F1399" t="s">
        <v>5904</v>
      </c>
      <c r="G1399" s="4">
        <v>0</v>
      </c>
      <c r="H1399" t="s">
        <v>5904</v>
      </c>
      <c r="I1399" t="s">
        <v>5908</v>
      </c>
      <c r="J1399" t="s">
        <v>5907</v>
      </c>
    </row>
    <row r="1400" spans="1:10">
      <c r="A1400" t="s">
        <v>3693</v>
      </c>
      <c r="B1400" s="2">
        <v>29.48</v>
      </c>
      <c r="C1400" s="2">
        <v>4.91</v>
      </c>
      <c r="D1400" t="s">
        <v>5904</v>
      </c>
      <c r="E1400" t="s">
        <v>5904</v>
      </c>
      <c r="F1400" t="s">
        <v>5904</v>
      </c>
      <c r="G1400" s="4">
        <v>0</v>
      </c>
      <c r="H1400" t="s">
        <v>5904</v>
      </c>
      <c r="I1400" t="s">
        <v>5909</v>
      </c>
      <c r="J1400" t="s">
        <v>5910</v>
      </c>
    </row>
    <row r="1401" spans="1:10">
      <c r="A1401" t="s">
        <v>3695</v>
      </c>
      <c r="B1401" s="2">
        <v>33.155000000000001</v>
      </c>
      <c r="C1401" s="2">
        <v>5.07</v>
      </c>
      <c r="D1401" t="s">
        <v>5904</v>
      </c>
      <c r="E1401" t="s">
        <v>5904</v>
      </c>
      <c r="F1401" t="s">
        <v>5904</v>
      </c>
      <c r="G1401" s="4">
        <v>0</v>
      </c>
      <c r="H1401" t="s">
        <v>5904</v>
      </c>
      <c r="I1401" t="s">
        <v>5909</v>
      </c>
      <c r="J1401" t="s">
        <v>5907</v>
      </c>
    </row>
    <row r="1402" spans="1:10">
      <c r="A1402" t="s">
        <v>3697</v>
      </c>
      <c r="B1402" s="2">
        <v>42.85</v>
      </c>
      <c r="C1402" s="2">
        <v>5.81</v>
      </c>
      <c r="D1402" t="s">
        <v>5905</v>
      </c>
      <c r="E1402" t="s">
        <v>5904</v>
      </c>
      <c r="F1402" t="s">
        <v>5904</v>
      </c>
      <c r="G1402" s="4">
        <v>0</v>
      </c>
      <c r="H1402" t="s">
        <v>5904</v>
      </c>
      <c r="I1402" t="s">
        <v>5908</v>
      </c>
      <c r="J1402" t="s">
        <v>5907</v>
      </c>
    </row>
    <row r="1403" spans="1:10">
      <c r="A1403" t="s">
        <v>3699</v>
      </c>
      <c r="B1403" s="2">
        <v>32.340000000000003</v>
      </c>
      <c r="C1403" s="2">
        <v>11.2</v>
      </c>
      <c r="D1403" t="s">
        <v>5904</v>
      </c>
      <c r="E1403" t="s">
        <v>5904</v>
      </c>
      <c r="F1403" t="s">
        <v>5904</v>
      </c>
      <c r="G1403" s="4">
        <v>0</v>
      </c>
      <c r="H1403" t="s">
        <v>5904</v>
      </c>
      <c r="I1403" t="s">
        <v>5906</v>
      </c>
      <c r="J1403" t="s">
        <v>5907</v>
      </c>
    </row>
    <row r="1404" spans="1:10">
      <c r="A1404" t="s">
        <v>3701</v>
      </c>
      <c r="B1404" s="2">
        <v>27.5</v>
      </c>
      <c r="C1404" s="2">
        <v>10.75</v>
      </c>
      <c r="D1404" t="s">
        <v>5904</v>
      </c>
      <c r="E1404" t="s">
        <v>5904</v>
      </c>
      <c r="F1404" t="s">
        <v>5904</v>
      </c>
      <c r="G1404" s="4">
        <v>0</v>
      </c>
      <c r="H1404" t="s">
        <v>5904</v>
      </c>
      <c r="I1404" t="s">
        <v>5906</v>
      </c>
      <c r="J1404" t="s">
        <v>5910</v>
      </c>
    </row>
    <row r="1405" spans="1:10">
      <c r="A1405" t="s">
        <v>3703</v>
      </c>
      <c r="B1405" s="2">
        <v>25.8</v>
      </c>
      <c r="C1405" s="2">
        <v>7.8</v>
      </c>
      <c r="D1405" t="s">
        <v>5904</v>
      </c>
      <c r="E1405" t="s">
        <v>5904</v>
      </c>
      <c r="F1405" t="s">
        <v>5904</v>
      </c>
      <c r="G1405" s="4">
        <v>0</v>
      </c>
      <c r="H1405" t="s">
        <v>5904</v>
      </c>
      <c r="I1405" t="s">
        <v>5906</v>
      </c>
      <c r="J1405" t="s">
        <v>5910</v>
      </c>
    </row>
    <row r="1406" spans="1:10">
      <c r="A1406" t="s">
        <v>3706</v>
      </c>
      <c r="B1406" s="2">
        <v>25</v>
      </c>
      <c r="C1406" s="2">
        <v>7.04</v>
      </c>
      <c r="D1406" t="s">
        <v>5904</v>
      </c>
      <c r="E1406" t="s">
        <v>5904</v>
      </c>
      <c r="F1406" t="s">
        <v>5904</v>
      </c>
      <c r="G1406" s="4">
        <v>0</v>
      </c>
      <c r="H1406" t="s">
        <v>5904</v>
      </c>
      <c r="I1406" t="s">
        <v>5906</v>
      </c>
      <c r="J1406" t="s">
        <v>5910</v>
      </c>
    </row>
    <row r="1407" spans="1:10">
      <c r="A1407" t="s">
        <v>3709</v>
      </c>
      <c r="B1407" s="2">
        <v>41.2</v>
      </c>
      <c r="C1407" s="2">
        <v>4.18</v>
      </c>
      <c r="D1407" t="s">
        <v>5905</v>
      </c>
      <c r="E1407" t="s">
        <v>5904</v>
      </c>
      <c r="F1407" t="s">
        <v>5904</v>
      </c>
      <c r="G1407" s="4">
        <v>0</v>
      </c>
      <c r="H1407" t="s">
        <v>5904</v>
      </c>
      <c r="I1407" t="s">
        <v>5909</v>
      </c>
      <c r="J1407" t="s">
        <v>5907</v>
      </c>
    </row>
    <row r="1408" spans="1:10">
      <c r="A1408" t="s">
        <v>3711</v>
      </c>
      <c r="B1408" s="2">
        <v>17.78</v>
      </c>
      <c r="C1408" s="2">
        <v>8.19</v>
      </c>
      <c r="D1408" t="s">
        <v>5904</v>
      </c>
      <c r="E1408" t="s">
        <v>5904</v>
      </c>
      <c r="F1408" t="s">
        <v>5904</v>
      </c>
      <c r="G1408" s="4">
        <v>0</v>
      </c>
      <c r="H1408" t="s">
        <v>5904</v>
      </c>
      <c r="I1408" t="s">
        <v>5906</v>
      </c>
      <c r="J1408" t="s">
        <v>5912</v>
      </c>
    </row>
    <row r="1409" spans="1:10">
      <c r="A1409" t="s">
        <v>3713</v>
      </c>
      <c r="B1409" s="2">
        <v>40.119999999999997</v>
      </c>
      <c r="C1409" s="2">
        <v>6.22</v>
      </c>
      <c r="D1409" t="s">
        <v>5905</v>
      </c>
      <c r="E1409" t="s">
        <v>5904</v>
      </c>
      <c r="F1409" t="s">
        <v>5905</v>
      </c>
      <c r="G1409" s="4">
        <v>1</v>
      </c>
      <c r="H1409" t="s">
        <v>5904</v>
      </c>
      <c r="I1409" t="s">
        <v>5908</v>
      </c>
      <c r="J1409" t="s">
        <v>5907</v>
      </c>
    </row>
    <row r="1410" spans="1:10">
      <c r="A1410" t="s">
        <v>3715</v>
      </c>
      <c r="B1410" s="2">
        <v>19.350000000000001</v>
      </c>
      <c r="C1410" s="2">
        <v>8.2200000000000006</v>
      </c>
      <c r="D1410" t="s">
        <v>5905</v>
      </c>
      <c r="E1410" t="s">
        <v>5904</v>
      </c>
      <c r="F1410" t="s">
        <v>5904</v>
      </c>
      <c r="G1410" s="4">
        <v>0</v>
      </c>
      <c r="H1410" t="s">
        <v>5904</v>
      </c>
      <c r="I1410" t="s">
        <v>5906</v>
      </c>
      <c r="J1410" t="s">
        <v>5911</v>
      </c>
    </row>
    <row r="1411" spans="1:10">
      <c r="A1411" t="s">
        <v>3717</v>
      </c>
      <c r="B1411" s="2">
        <v>36.69</v>
      </c>
      <c r="C1411" s="2">
        <v>6.15</v>
      </c>
      <c r="D1411" t="s">
        <v>5904</v>
      </c>
      <c r="E1411" t="s">
        <v>5904</v>
      </c>
      <c r="F1411" t="s">
        <v>5904</v>
      </c>
      <c r="G1411" s="4">
        <v>0</v>
      </c>
      <c r="H1411" t="s">
        <v>5904</v>
      </c>
      <c r="I1411" t="s">
        <v>5908</v>
      </c>
      <c r="J1411" t="s">
        <v>5907</v>
      </c>
    </row>
    <row r="1412" spans="1:10">
      <c r="A1412" t="s">
        <v>3720</v>
      </c>
      <c r="B1412" s="2">
        <v>28.51</v>
      </c>
      <c r="C1412" s="2">
        <v>5.65</v>
      </c>
      <c r="D1412" t="s">
        <v>5905</v>
      </c>
      <c r="E1412" t="s">
        <v>5904</v>
      </c>
      <c r="F1412" t="s">
        <v>5904</v>
      </c>
      <c r="G1412" s="4">
        <v>1</v>
      </c>
      <c r="H1412" t="s">
        <v>5904</v>
      </c>
      <c r="I1412" t="s">
        <v>5909</v>
      </c>
      <c r="J1412" t="s">
        <v>5910</v>
      </c>
    </row>
    <row r="1413" spans="1:10">
      <c r="A1413" t="s">
        <v>3722</v>
      </c>
      <c r="B1413" s="2">
        <v>30.21</v>
      </c>
      <c r="C1413" s="2">
        <v>5.5</v>
      </c>
      <c r="D1413" t="s">
        <v>5904</v>
      </c>
      <c r="E1413" t="s">
        <v>5904</v>
      </c>
      <c r="F1413" t="s">
        <v>5904</v>
      </c>
      <c r="G1413" s="4">
        <v>1</v>
      </c>
      <c r="H1413" t="s">
        <v>5904</v>
      </c>
      <c r="I1413" t="s">
        <v>5909</v>
      </c>
      <c r="J1413" t="s">
        <v>5907</v>
      </c>
    </row>
    <row r="1414" spans="1:10">
      <c r="A1414" t="s">
        <v>3724</v>
      </c>
      <c r="B1414" s="2">
        <v>24.33</v>
      </c>
      <c r="C1414" s="2">
        <v>8</v>
      </c>
      <c r="D1414" t="s">
        <v>5904</v>
      </c>
      <c r="E1414" t="s">
        <v>5904</v>
      </c>
      <c r="F1414" t="s">
        <v>5904</v>
      </c>
      <c r="G1414" s="4">
        <v>0</v>
      </c>
      <c r="H1414" t="s">
        <v>5904</v>
      </c>
      <c r="I1414" t="s">
        <v>5906</v>
      </c>
      <c r="J1414" t="s">
        <v>5911</v>
      </c>
    </row>
    <row r="1415" spans="1:10">
      <c r="A1415" t="s">
        <v>3726</v>
      </c>
      <c r="B1415" s="2">
        <v>19.855</v>
      </c>
      <c r="C1415" s="2">
        <v>5.71</v>
      </c>
      <c r="D1415" t="s">
        <v>5905</v>
      </c>
      <c r="E1415" t="s">
        <v>5904</v>
      </c>
      <c r="F1415" t="s">
        <v>5904</v>
      </c>
      <c r="G1415" s="4">
        <v>0</v>
      </c>
      <c r="H1415" t="s">
        <v>5904</v>
      </c>
      <c r="I1415" t="s">
        <v>5908</v>
      </c>
      <c r="J1415" t="s">
        <v>5911</v>
      </c>
    </row>
    <row r="1416" spans="1:10">
      <c r="A1416" t="s">
        <v>3728</v>
      </c>
      <c r="B1416" s="2">
        <v>25.364999999999998</v>
      </c>
      <c r="C1416" s="2">
        <v>11.71</v>
      </c>
      <c r="D1416" t="s">
        <v>5904</v>
      </c>
      <c r="E1416" t="s">
        <v>5904</v>
      </c>
      <c r="F1416" t="s">
        <v>5904</v>
      </c>
      <c r="G1416" s="4">
        <v>0</v>
      </c>
      <c r="H1416" t="s">
        <v>5904</v>
      </c>
      <c r="I1416" t="s">
        <v>5906</v>
      </c>
      <c r="J1416" t="s">
        <v>5910</v>
      </c>
    </row>
    <row r="1417" spans="1:10">
      <c r="A1417" t="s">
        <v>3731</v>
      </c>
      <c r="B1417" s="2">
        <v>29.6</v>
      </c>
      <c r="C1417" s="2">
        <v>6.17</v>
      </c>
      <c r="D1417" t="s">
        <v>5905</v>
      </c>
      <c r="E1417" t="s">
        <v>5904</v>
      </c>
      <c r="F1417" t="s">
        <v>5905</v>
      </c>
      <c r="G1417" s="4">
        <v>1</v>
      </c>
      <c r="H1417" t="s">
        <v>5904</v>
      </c>
      <c r="I1417" t="s">
        <v>5908</v>
      </c>
      <c r="J1417" t="s">
        <v>5910</v>
      </c>
    </row>
    <row r="1418" spans="1:10">
      <c r="A1418" t="s">
        <v>3733</v>
      </c>
      <c r="B1418" s="2">
        <v>39.43</v>
      </c>
      <c r="C1418" s="2">
        <v>6.1</v>
      </c>
      <c r="D1418" t="s">
        <v>5905</v>
      </c>
      <c r="E1418" t="s">
        <v>5904</v>
      </c>
      <c r="F1418" t="s">
        <v>5905</v>
      </c>
      <c r="G1418" s="4">
        <v>1</v>
      </c>
      <c r="H1418" t="s">
        <v>5904</v>
      </c>
      <c r="I1418" t="s">
        <v>5908</v>
      </c>
      <c r="J1418" t="s">
        <v>5907</v>
      </c>
    </row>
    <row r="1419" spans="1:10">
      <c r="A1419" t="s">
        <v>3736</v>
      </c>
      <c r="B1419" s="2">
        <v>27.34</v>
      </c>
      <c r="C1419" s="2">
        <v>5.19</v>
      </c>
      <c r="D1419" t="s">
        <v>5905</v>
      </c>
      <c r="E1419" t="s">
        <v>5904</v>
      </c>
      <c r="F1419" t="s">
        <v>5904</v>
      </c>
      <c r="G1419" s="4">
        <v>1</v>
      </c>
      <c r="H1419" t="s">
        <v>5904</v>
      </c>
      <c r="I1419" t="s">
        <v>5909</v>
      </c>
      <c r="J1419" t="s">
        <v>5910</v>
      </c>
    </row>
    <row r="1420" spans="1:10">
      <c r="A1420" t="s">
        <v>3738</v>
      </c>
      <c r="B1420" s="2">
        <v>39.01</v>
      </c>
      <c r="C1420" s="2">
        <v>5.37</v>
      </c>
      <c r="D1420" t="s">
        <v>5905</v>
      </c>
      <c r="E1420" t="s">
        <v>5904</v>
      </c>
      <c r="F1420" t="s">
        <v>5904</v>
      </c>
      <c r="G1420" s="4">
        <v>0</v>
      </c>
      <c r="H1420" t="s">
        <v>5904</v>
      </c>
      <c r="I1420" t="s">
        <v>5909</v>
      </c>
      <c r="J1420" t="s">
        <v>5907</v>
      </c>
    </row>
    <row r="1421" spans="1:10">
      <c r="A1421" t="s">
        <v>3740</v>
      </c>
      <c r="B1421" s="2">
        <v>18.989999999999998</v>
      </c>
      <c r="C1421" s="2">
        <v>10.82</v>
      </c>
      <c r="D1421" t="s">
        <v>5905</v>
      </c>
      <c r="E1421" t="s">
        <v>5904</v>
      </c>
      <c r="F1421" t="s">
        <v>5904</v>
      </c>
      <c r="G1421" s="4">
        <v>0</v>
      </c>
      <c r="H1421" t="s">
        <v>5904</v>
      </c>
      <c r="I1421" t="s">
        <v>5906</v>
      </c>
      <c r="J1421" t="s">
        <v>5911</v>
      </c>
    </row>
    <row r="1422" spans="1:10">
      <c r="A1422" t="s">
        <v>3743</v>
      </c>
      <c r="B1422" s="2">
        <v>42.3</v>
      </c>
      <c r="C1422" s="2">
        <v>6.06</v>
      </c>
      <c r="D1422" t="s">
        <v>5905</v>
      </c>
      <c r="E1422" t="s">
        <v>5904</v>
      </c>
      <c r="F1422" t="s">
        <v>5904</v>
      </c>
      <c r="G1422" s="4">
        <v>0</v>
      </c>
      <c r="H1422" t="s">
        <v>5904</v>
      </c>
      <c r="I1422" t="s">
        <v>5908</v>
      </c>
      <c r="J1422" t="s">
        <v>5907</v>
      </c>
    </row>
    <row r="1423" spans="1:10">
      <c r="A1423" t="s">
        <v>3746</v>
      </c>
      <c r="B1423" s="2">
        <v>39.805</v>
      </c>
      <c r="C1423" s="2">
        <v>5.91</v>
      </c>
      <c r="D1423" t="s">
        <v>5904</v>
      </c>
      <c r="E1423" t="s">
        <v>5904</v>
      </c>
      <c r="F1423" t="s">
        <v>5904</v>
      </c>
      <c r="G1423" s="4">
        <v>0</v>
      </c>
      <c r="H1423" t="s">
        <v>5904</v>
      </c>
      <c r="I1423" t="s">
        <v>5908</v>
      </c>
      <c r="J1423" t="s">
        <v>5907</v>
      </c>
    </row>
    <row r="1424" spans="1:10">
      <c r="A1424" t="s">
        <v>3749</v>
      </c>
      <c r="B1424" s="2">
        <v>33.700000000000003</v>
      </c>
      <c r="C1424" s="2">
        <v>5.87</v>
      </c>
      <c r="D1424" t="s">
        <v>5904</v>
      </c>
      <c r="E1424" t="s">
        <v>5904</v>
      </c>
      <c r="F1424" t="s">
        <v>5904</v>
      </c>
      <c r="G1424" s="4">
        <v>0</v>
      </c>
      <c r="H1424" t="s">
        <v>5904</v>
      </c>
      <c r="I1424" t="s">
        <v>5908</v>
      </c>
      <c r="J1424" t="s">
        <v>5907</v>
      </c>
    </row>
    <row r="1425" spans="1:10">
      <c r="A1425" t="s">
        <v>3752</v>
      </c>
      <c r="B1425" s="2">
        <v>36.195</v>
      </c>
      <c r="C1425" s="2">
        <v>6.22</v>
      </c>
      <c r="D1425" t="s">
        <v>5904</v>
      </c>
      <c r="E1425" t="s">
        <v>5904</v>
      </c>
      <c r="F1425" t="s">
        <v>5904</v>
      </c>
      <c r="G1425" s="4">
        <v>0</v>
      </c>
      <c r="H1425" t="s">
        <v>5904</v>
      </c>
      <c r="I1425" t="s">
        <v>5908</v>
      </c>
      <c r="J1425" t="s">
        <v>5907</v>
      </c>
    </row>
    <row r="1426" spans="1:10">
      <c r="A1426" t="s">
        <v>3755</v>
      </c>
      <c r="B1426" s="2">
        <v>32.6</v>
      </c>
      <c r="C1426" s="2">
        <v>5.73</v>
      </c>
      <c r="D1426" t="s">
        <v>5904</v>
      </c>
      <c r="E1426" t="s">
        <v>5904</v>
      </c>
      <c r="F1426" t="s">
        <v>5905</v>
      </c>
      <c r="G1426" s="4">
        <v>1</v>
      </c>
      <c r="H1426" t="s">
        <v>5904</v>
      </c>
      <c r="I1426" t="s">
        <v>5908</v>
      </c>
      <c r="J1426" t="s">
        <v>5907</v>
      </c>
    </row>
    <row r="1427" spans="1:10">
      <c r="A1427" t="s">
        <v>3758</v>
      </c>
      <c r="B1427" s="2">
        <v>30.2</v>
      </c>
      <c r="C1427" s="2">
        <v>5.7</v>
      </c>
      <c r="D1427" t="s">
        <v>5904</v>
      </c>
      <c r="E1427" t="s">
        <v>5904</v>
      </c>
      <c r="F1427" t="s">
        <v>5904</v>
      </c>
      <c r="G1427" s="4">
        <v>0</v>
      </c>
      <c r="H1427" t="s">
        <v>5904</v>
      </c>
      <c r="I1427" t="s">
        <v>5909</v>
      </c>
      <c r="J1427" t="s">
        <v>5907</v>
      </c>
    </row>
    <row r="1428" spans="1:10">
      <c r="A1428" t="s">
        <v>3760</v>
      </c>
      <c r="B1428" s="2">
        <v>27.645</v>
      </c>
      <c r="C1428" s="2">
        <v>9.91</v>
      </c>
      <c r="D1428" t="s">
        <v>5904</v>
      </c>
      <c r="E1428" t="s">
        <v>5904</v>
      </c>
      <c r="F1428" t="s">
        <v>5904</v>
      </c>
      <c r="G1428" s="4">
        <v>0</v>
      </c>
      <c r="H1428" t="s">
        <v>5904</v>
      </c>
      <c r="I1428" t="s">
        <v>5906</v>
      </c>
      <c r="J1428" t="s">
        <v>5910</v>
      </c>
    </row>
    <row r="1429" spans="1:10">
      <c r="A1429" t="s">
        <v>3762</v>
      </c>
      <c r="B1429" s="2">
        <v>26.41</v>
      </c>
      <c r="C1429" s="2">
        <v>11.4</v>
      </c>
      <c r="D1429" t="s">
        <v>5904</v>
      </c>
      <c r="E1429" t="s">
        <v>5904</v>
      </c>
      <c r="F1429" t="s">
        <v>5904</v>
      </c>
      <c r="G1429" s="4">
        <v>0</v>
      </c>
      <c r="H1429" t="s">
        <v>5904</v>
      </c>
      <c r="I1429" t="s">
        <v>5906</v>
      </c>
      <c r="J1429" t="s">
        <v>5910</v>
      </c>
    </row>
    <row r="1430" spans="1:10">
      <c r="A1430" t="s">
        <v>3765</v>
      </c>
      <c r="B1430" s="2">
        <v>34.1</v>
      </c>
      <c r="C1430" s="2">
        <v>6.29</v>
      </c>
      <c r="D1430" t="s">
        <v>5905</v>
      </c>
      <c r="E1430" t="s">
        <v>5904</v>
      </c>
      <c r="F1430" t="s">
        <v>5905</v>
      </c>
      <c r="G1430" s="4">
        <v>1</v>
      </c>
      <c r="H1430" t="s">
        <v>5904</v>
      </c>
      <c r="I1430" t="s">
        <v>5908</v>
      </c>
      <c r="J1430" t="s">
        <v>5907</v>
      </c>
    </row>
    <row r="1431" spans="1:10">
      <c r="A1431" t="s">
        <v>3766</v>
      </c>
      <c r="B1431" s="2">
        <v>17.3</v>
      </c>
      <c r="C1431" s="2">
        <v>9.2799999999999994</v>
      </c>
      <c r="D1431" t="s">
        <v>5904</v>
      </c>
      <c r="E1431" t="s">
        <v>5904</v>
      </c>
      <c r="F1431" t="s">
        <v>5904</v>
      </c>
      <c r="G1431" s="4">
        <v>0</v>
      </c>
      <c r="H1431" t="s">
        <v>5904</v>
      </c>
      <c r="I1431" t="s">
        <v>5906</v>
      </c>
      <c r="J1431" t="s">
        <v>5912</v>
      </c>
    </row>
    <row r="1432" spans="1:10">
      <c r="A1432" t="s">
        <v>3769</v>
      </c>
      <c r="B1432" s="2">
        <v>35.020000000000003</v>
      </c>
      <c r="C1432" s="2">
        <v>4.78</v>
      </c>
      <c r="D1432" t="s">
        <v>5904</v>
      </c>
      <c r="E1432" t="s">
        <v>5904</v>
      </c>
      <c r="F1432" t="s">
        <v>5905</v>
      </c>
      <c r="G1432" s="4">
        <v>1</v>
      </c>
      <c r="H1432" t="s">
        <v>5904</v>
      </c>
      <c r="I1432" t="s">
        <v>5909</v>
      </c>
      <c r="J1432" t="s">
        <v>5907</v>
      </c>
    </row>
    <row r="1433" spans="1:10">
      <c r="A1433" t="s">
        <v>3772</v>
      </c>
      <c r="B1433" s="2">
        <v>37.1</v>
      </c>
      <c r="C1433" s="2">
        <v>8.8699999999999992</v>
      </c>
      <c r="D1433" t="s">
        <v>5905</v>
      </c>
      <c r="E1433" t="s">
        <v>5904</v>
      </c>
      <c r="F1433" t="s">
        <v>5904</v>
      </c>
      <c r="G1433" s="4">
        <v>0</v>
      </c>
      <c r="H1433" t="s">
        <v>5904</v>
      </c>
      <c r="I1433" t="s">
        <v>5906</v>
      </c>
      <c r="J1433" t="s">
        <v>5907</v>
      </c>
    </row>
    <row r="1434" spans="1:10">
      <c r="A1434" t="s">
        <v>3774</v>
      </c>
      <c r="B1434" s="2">
        <v>16.79</v>
      </c>
      <c r="C1434" s="2">
        <v>11.4</v>
      </c>
      <c r="D1434" t="s">
        <v>5904</v>
      </c>
      <c r="E1434" t="s">
        <v>5904</v>
      </c>
      <c r="F1434" t="s">
        <v>5904</v>
      </c>
      <c r="G1434" s="4">
        <v>0</v>
      </c>
      <c r="H1434" t="s">
        <v>5904</v>
      </c>
      <c r="I1434" t="s">
        <v>5906</v>
      </c>
      <c r="J1434" t="s">
        <v>5912</v>
      </c>
    </row>
    <row r="1435" spans="1:10">
      <c r="A1435" t="s">
        <v>3777</v>
      </c>
      <c r="B1435" s="2">
        <v>31.635000000000002</v>
      </c>
      <c r="C1435" s="2">
        <v>9.1300000000000008</v>
      </c>
      <c r="D1435" t="s">
        <v>5905</v>
      </c>
      <c r="E1435" t="s">
        <v>5904</v>
      </c>
      <c r="F1435" t="s">
        <v>5904</v>
      </c>
      <c r="G1435" s="4">
        <v>0</v>
      </c>
      <c r="H1435" t="s">
        <v>5904</v>
      </c>
      <c r="I1435" t="s">
        <v>5906</v>
      </c>
      <c r="J1435" t="s">
        <v>5907</v>
      </c>
    </row>
    <row r="1436" spans="1:10">
      <c r="A1436" t="s">
        <v>3779</v>
      </c>
      <c r="B1436" s="2">
        <v>24.19</v>
      </c>
      <c r="C1436" s="2">
        <v>6.22</v>
      </c>
      <c r="D1436" t="s">
        <v>5905</v>
      </c>
      <c r="E1436" t="s">
        <v>5904</v>
      </c>
      <c r="F1436" t="s">
        <v>5905</v>
      </c>
      <c r="G1436" s="4">
        <v>1</v>
      </c>
      <c r="H1436" t="s">
        <v>5904</v>
      </c>
      <c r="I1436" t="s">
        <v>5908</v>
      </c>
      <c r="J1436" t="s">
        <v>5911</v>
      </c>
    </row>
    <row r="1437" spans="1:10">
      <c r="A1437" t="s">
        <v>3781</v>
      </c>
      <c r="B1437" s="2">
        <v>35.29</v>
      </c>
      <c r="C1437" s="2">
        <v>5.9</v>
      </c>
      <c r="D1437" t="s">
        <v>5904</v>
      </c>
      <c r="E1437" t="s">
        <v>5904</v>
      </c>
      <c r="F1437" t="s">
        <v>5905</v>
      </c>
      <c r="G1437" s="4">
        <v>1</v>
      </c>
      <c r="H1437" t="s">
        <v>5904</v>
      </c>
      <c r="I1437" t="s">
        <v>5908</v>
      </c>
      <c r="J1437" t="s">
        <v>5907</v>
      </c>
    </row>
    <row r="1438" spans="1:10">
      <c r="A1438" t="s">
        <v>3784</v>
      </c>
      <c r="B1438" s="2">
        <v>35.299999999999997</v>
      </c>
      <c r="C1438" s="2">
        <v>4.45</v>
      </c>
      <c r="D1438" t="s">
        <v>5904</v>
      </c>
      <c r="E1438" t="s">
        <v>5904</v>
      </c>
      <c r="F1438" t="s">
        <v>5904</v>
      </c>
      <c r="G1438" s="4">
        <v>0</v>
      </c>
      <c r="H1438" t="s">
        <v>5904</v>
      </c>
      <c r="I1438" t="s">
        <v>5909</v>
      </c>
      <c r="J1438" t="s">
        <v>5907</v>
      </c>
    </row>
    <row r="1439" spans="1:10">
      <c r="A1439" t="s">
        <v>3786</v>
      </c>
      <c r="B1439" s="2">
        <v>35.64</v>
      </c>
      <c r="C1439" s="2">
        <v>6.17</v>
      </c>
      <c r="D1439" t="s">
        <v>5904</v>
      </c>
      <c r="E1439" t="s">
        <v>5904</v>
      </c>
      <c r="F1439" t="s">
        <v>5905</v>
      </c>
      <c r="G1439" s="4">
        <v>1</v>
      </c>
      <c r="H1439" t="s">
        <v>5904</v>
      </c>
      <c r="I1439" t="s">
        <v>5908</v>
      </c>
      <c r="J1439" t="s">
        <v>5907</v>
      </c>
    </row>
    <row r="1440" spans="1:10">
      <c r="A1440" t="s">
        <v>3788</v>
      </c>
      <c r="B1440" s="2">
        <v>33.1</v>
      </c>
      <c r="C1440" s="2">
        <v>4.93</v>
      </c>
      <c r="D1440" t="s">
        <v>5904</v>
      </c>
      <c r="E1440" t="s">
        <v>5904</v>
      </c>
      <c r="F1440" t="s">
        <v>5904</v>
      </c>
      <c r="G1440" s="4">
        <v>0</v>
      </c>
      <c r="H1440" t="s">
        <v>5904</v>
      </c>
      <c r="I1440" t="s">
        <v>5909</v>
      </c>
      <c r="J1440" t="s">
        <v>5907</v>
      </c>
    </row>
    <row r="1441" spans="1:10">
      <c r="A1441" t="s">
        <v>3790</v>
      </c>
      <c r="B1441" s="2">
        <v>26.41</v>
      </c>
      <c r="C1441" s="2">
        <v>7.32</v>
      </c>
      <c r="D1441" t="s">
        <v>5905</v>
      </c>
      <c r="E1441" t="s">
        <v>5904</v>
      </c>
      <c r="F1441" t="s">
        <v>5904</v>
      </c>
      <c r="G1441" s="4">
        <v>1</v>
      </c>
      <c r="H1441" t="s">
        <v>5904</v>
      </c>
      <c r="I1441" t="s">
        <v>5906</v>
      </c>
      <c r="J1441" t="s">
        <v>5910</v>
      </c>
    </row>
    <row r="1442" spans="1:10">
      <c r="A1442" t="s">
        <v>3793</v>
      </c>
      <c r="B1442" s="2">
        <v>29.9</v>
      </c>
      <c r="C1442" s="2">
        <v>5.27</v>
      </c>
      <c r="D1442" t="s">
        <v>5904</v>
      </c>
      <c r="E1442" t="s">
        <v>5904</v>
      </c>
      <c r="F1442" t="s">
        <v>5905</v>
      </c>
      <c r="G1442" s="4">
        <v>1</v>
      </c>
      <c r="H1442" t="s">
        <v>5904</v>
      </c>
      <c r="I1442" t="s">
        <v>5909</v>
      </c>
      <c r="J1442" t="s">
        <v>5910</v>
      </c>
    </row>
    <row r="1443" spans="1:10">
      <c r="A1443" t="s">
        <v>3795</v>
      </c>
      <c r="B1443" s="2">
        <v>25.24</v>
      </c>
      <c r="C1443" s="2">
        <v>5.82</v>
      </c>
      <c r="D1443" t="s">
        <v>5904</v>
      </c>
      <c r="E1443" t="s">
        <v>5904</v>
      </c>
      <c r="F1443" t="s">
        <v>5904</v>
      </c>
      <c r="G1443" s="4">
        <v>1</v>
      </c>
      <c r="H1443" t="s">
        <v>5904</v>
      </c>
      <c r="I1443" t="s">
        <v>5908</v>
      </c>
      <c r="J1443" t="s">
        <v>5910</v>
      </c>
    </row>
    <row r="1444" spans="1:10">
      <c r="A1444" t="s">
        <v>3796</v>
      </c>
      <c r="B1444" s="2">
        <v>25.08</v>
      </c>
      <c r="C1444" s="2">
        <v>5.8</v>
      </c>
      <c r="D1444" t="s">
        <v>5904</v>
      </c>
      <c r="E1444" t="s">
        <v>5904</v>
      </c>
      <c r="F1444" t="s">
        <v>5905</v>
      </c>
      <c r="G1444" s="4">
        <v>1</v>
      </c>
      <c r="H1444" t="s">
        <v>5904</v>
      </c>
      <c r="I1444" t="s">
        <v>5908</v>
      </c>
      <c r="J1444" t="s">
        <v>5910</v>
      </c>
    </row>
    <row r="1445" spans="1:10">
      <c r="A1445" t="s">
        <v>3798</v>
      </c>
      <c r="B1445" s="2">
        <v>29.164999999999999</v>
      </c>
      <c r="C1445" s="2">
        <v>4.87</v>
      </c>
      <c r="D1445" t="s">
        <v>5904</v>
      </c>
      <c r="E1445" t="s">
        <v>5905</v>
      </c>
      <c r="F1445" t="s">
        <v>5904</v>
      </c>
      <c r="G1445" s="4">
        <v>1</v>
      </c>
      <c r="H1445" t="s">
        <v>5904</v>
      </c>
      <c r="I1445" t="s">
        <v>5909</v>
      </c>
      <c r="J1445" t="s">
        <v>5910</v>
      </c>
    </row>
    <row r="1446" spans="1:10">
      <c r="A1446" t="s">
        <v>3800</v>
      </c>
      <c r="B1446" s="2">
        <v>15.05</v>
      </c>
      <c r="C1446" s="2">
        <v>8.1199999999999992</v>
      </c>
      <c r="D1446" t="s">
        <v>5904</v>
      </c>
      <c r="E1446" t="s">
        <v>5904</v>
      </c>
      <c r="F1446" t="s">
        <v>5904</v>
      </c>
      <c r="G1446" s="4">
        <v>0</v>
      </c>
      <c r="H1446" t="s">
        <v>5904</v>
      </c>
      <c r="I1446" t="s">
        <v>5906</v>
      </c>
      <c r="J1446" t="s">
        <v>5912</v>
      </c>
    </row>
    <row r="1447" spans="1:10">
      <c r="A1447" t="s">
        <v>3803</v>
      </c>
      <c r="B1447" s="2">
        <v>19.95</v>
      </c>
      <c r="C1447" s="2">
        <v>4.3600000000000003</v>
      </c>
      <c r="D1447" t="s">
        <v>5904</v>
      </c>
      <c r="E1447" t="s">
        <v>5904</v>
      </c>
      <c r="F1447" t="s">
        <v>5904</v>
      </c>
      <c r="G1447" s="4">
        <v>2</v>
      </c>
      <c r="H1447" t="s">
        <v>5904</v>
      </c>
      <c r="I1447" t="s">
        <v>5909</v>
      </c>
      <c r="J1447" t="s">
        <v>5911</v>
      </c>
    </row>
    <row r="1448" spans="1:10">
      <c r="A1448" t="s">
        <v>3804</v>
      </c>
      <c r="B1448" s="2">
        <v>16.66</v>
      </c>
      <c r="C1448" s="2">
        <v>9.16</v>
      </c>
      <c r="D1448" t="s">
        <v>5904</v>
      </c>
      <c r="E1448" t="s">
        <v>5904</v>
      </c>
      <c r="F1448" t="s">
        <v>5904</v>
      </c>
      <c r="G1448" s="4">
        <v>0</v>
      </c>
      <c r="H1448" t="s">
        <v>5904</v>
      </c>
      <c r="I1448" t="s">
        <v>5906</v>
      </c>
      <c r="J1448" t="s">
        <v>5912</v>
      </c>
    </row>
    <row r="1449" spans="1:10">
      <c r="A1449" t="s">
        <v>3806</v>
      </c>
      <c r="B1449" s="2">
        <v>16.62</v>
      </c>
      <c r="C1449" s="2">
        <v>9.14</v>
      </c>
      <c r="D1449" t="s">
        <v>5904</v>
      </c>
      <c r="E1449" t="s">
        <v>5904</v>
      </c>
      <c r="F1449" t="s">
        <v>5904</v>
      </c>
      <c r="G1449" s="4">
        <v>0</v>
      </c>
      <c r="H1449" t="s">
        <v>5904</v>
      </c>
      <c r="I1449" t="s">
        <v>5906</v>
      </c>
      <c r="J1449" t="s">
        <v>5912</v>
      </c>
    </row>
    <row r="1450" spans="1:10">
      <c r="A1450" t="s">
        <v>3809</v>
      </c>
      <c r="B1450" s="2">
        <v>15.36</v>
      </c>
      <c r="C1450" s="2">
        <v>5.49</v>
      </c>
      <c r="D1450" t="s">
        <v>5905</v>
      </c>
      <c r="E1450" t="s">
        <v>5904</v>
      </c>
      <c r="F1450" t="s">
        <v>5904</v>
      </c>
      <c r="G1450" s="4">
        <v>2</v>
      </c>
      <c r="H1450" t="s">
        <v>5904</v>
      </c>
      <c r="I1450" t="s">
        <v>5909</v>
      </c>
      <c r="J1450" t="s">
        <v>5912</v>
      </c>
    </row>
    <row r="1451" spans="1:10">
      <c r="A1451" t="s">
        <v>3812</v>
      </c>
      <c r="B1451" s="2">
        <v>27.74</v>
      </c>
      <c r="C1451" s="2">
        <v>5.96</v>
      </c>
      <c r="D1451" t="s">
        <v>5905</v>
      </c>
      <c r="E1451" t="s">
        <v>5904</v>
      </c>
      <c r="F1451" t="s">
        <v>5904</v>
      </c>
      <c r="G1451" s="4">
        <v>0</v>
      </c>
      <c r="H1451" t="s">
        <v>5904</v>
      </c>
      <c r="I1451" t="s">
        <v>5908</v>
      </c>
      <c r="J1451" t="s">
        <v>5910</v>
      </c>
    </row>
    <row r="1452" spans="1:10">
      <c r="A1452" t="s">
        <v>3815</v>
      </c>
      <c r="B1452" s="2">
        <v>22.44</v>
      </c>
      <c r="C1452" s="2">
        <v>4.62</v>
      </c>
      <c r="D1452" t="s">
        <v>5905</v>
      </c>
      <c r="E1452" t="s">
        <v>5904</v>
      </c>
      <c r="F1452" t="s">
        <v>5904</v>
      </c>
      <c r="G1452" s="4">
        <v>0</v>
      </c>
      <c r="H1452" t="s">
        <v>5904</v>
      </c>
      <c r="I1452" t="s">
        <v>5909</v>
      </c>
      <c r="J1452" t="s">
        <v>5911</v>
      </c>
    </row>
    <row r="1453" spans="1:10">
      <c r="A1453" t="s">
        <v>3818</v>
      </c>
      <c r="B1453" s="2">
        <v>37.049999999999997</v>
      </c>
      <c r="C1453" s="2">
        <v>9.9600000000000009</v>
      </c>
      <c r="D1453" t="s">
        <v>5905</v>
      </c>
      <c r="E1453" t="s">
        <v>5904</v>
      </c>
      <c r="F1453" t="s">
        <v>5904</v>
      </c>
      <c r="G1453" s="4">
        <v>0</v>
      </c>
      <c r="H1453" t="s">
        <v>5904</v>
      </c>
      <c r="I1453" t="s">
        <v>5906</v>
      </c>
      <c r="J1453" t="s">
        <v>5907</v>
      </c>
    </row>
    <row r="1454" spans="1:10">
      <c r="A1454" t="s">
        <v>3820</v>
      </c>
      <c r="B1454" s="2">
        <v>22.95</v>
      </c>
      <c r="C1454" s="2">
        <v>10.53</v>
      </c>
      <c r="D1454" t="s">
        <v>5904</v>
      </c>
      <c r="E1454" t="s">
        <v>5904</v>
      </c>
      <c r="F1454" t="s">
        <v>5904</v>
      </c>
      <c r="G1454" s="4">
        <v>2</v>
      </c>
      <c r="H1454" t="s">
        <v>5904</v>
      </c>
      <c r="I1454" t="s">
        <v>5906</v>
      </c>
      <c r="J1454" t="s">
        <v>5911</v>
      </c>
    </row>
    <row r="1455" spans="1:10">
      <c r="A1455" t="s">
        <v>3822</v>
      </c>
      <c r="B1455" s="2">
        <v>34.200000000000003</v>
      </c>
      <c r="C1455" s="2">
        <v>6.69</v>
      </c>
      <c r="D1455" t="s">
        <v>5905</v>
      </c>
      <c r="E1455" t="s">
        <v>5904</v>
      </c>
      <c r="F1455" t="s">
        <v>5904</v>
      </c>
      <c r="G1455" s="4">
        <v>0</v>
      </c>
      <c r="H1455" t="s">
        <v>5904</v>
      </c>
      <c r="I1455" t="s">
        <v>5906</v>
      </c>
      <c r="J1455" t="s">
        <v>5907</v>
      </c>
    </row>
    <row r="1456" spans="1:10">
      <c r="A1456" t="s">
        <v>3825</v>
      </c>
      <c r="B1456" s="2">
        <v>30.59</v>
      </c>
      <c r="C1456" s="2">
        <v>9.5500000000000007</v>
      </c>
      <c r="D1456" t="s">
        <v>5905</v>
      </c>
      <c r="E1456" t="s">
        <v>5904</v>
      </c>
      <c r="F1456" t="s">
        <v>5904</v>
      </c>
      <c r="G1456" s="4">
        <v>0</v>
      </c>
      <c r="H1456" t="s">
        <v>5904</v>
      </c>
      <c r="I1456" t="s">
        <v>5906</v>
      </c>
      <c r="J1456" t="s">
        <v>5907</v>
      </c>
    </row>
    <row r="1457" spans="1:10">
      <c r="A1457" t="s">
        <v>3828</v>
      </c>
      <c r="B1457" s="2">
        <v>25.51</v>
      </c>
      <c r="C1457" s="2">
        <v>6.05</v>
      </c>
      <c r="D1457" t="s">
        <v>5904</v>
      </c>
      <c r="E1457" t="s">
        <v>5904</v>
      </c>
      <c r="F1457" t="s">
        <v>5904</v>
      </c>
      <c r="G1457" s="4">
        <v>0</v>
      </c>
      <c r="H1457" t="s">
        <v>5904</v>
      </c>
      <c r="I1457" t="s">
        <v>5908</v>
      </c>
      <c r="J1457" t="s">
        <v>5910</v>
      </c>
    </row>
    <row r="1458" spans="1:10">
      <c r="A1458" t="s">
        <v>3830</v>
      </c>
      <c r="B1458" s="2">
        <v>29.04</v>
      </c>
      <c r="C1458" s="2">
        <v>10.56</v>
      </c>
      <c r="D1458" t="s">
        <v>5905</v>
      </c>
      <c r="E1458" t="s">
        <v>5904</v>
      </c>
      <c r="F1458" t="s">
        <v>5904</v>
      </c>
      <c r="G1458" s="4">
        <v>1</v>
      </c>
      <c r="H1458" t="s">
        <v>5904</v>
      </c>
      <c r="I1458" t="s">
        <v>5906</v>
      </c>
      <c r="J1458" t="s">
        <v>5910</v>
      </c>
    </row>
    <row r="1459" spans="1:10">
      <c r="A1459" t="s">
        <v>3833</v>
      </c>
      <c r="B1459" s="2">
        <v>22.135000000000002</v>
      </c>
      <c r="C1459" s="2">
        <v>10.81</v>
      </c>
      <c r="D1459" t="s">
        <v>5905</v>
      </c>
      <c r="E1459" t="s">
        <v>5904</v>
      </c>
      <c r="F1459" t="s">
        <v>5904</v>
      </c>
      <c r="G1459" s="4">
        <v>1</v>
      </c>
      <c r="H1459" t="s">
        <v>5904</v>
      </c>
      <c r="I1459" t="s">
        <v>5906</v>
      </c>
      <c r="J1459" t="s">
        <v>5911</v>
      </c>
    </row>
    <row r="1460" spans="1:10">
      <c r="A1460" t="s">
        <v>3835</v>
      </c>
      <c r="B1460" s="2">
        <v>21.375</v>
      </c>
      <c r="C1460" s="2">
        <v>4.32</v>
      </c>
      <c r="D1460" t="s">
        <v>5904</v>
      </c>
      <c r="E1460" t="s">
        <v>5904</v>
      </c>
      <c r="F1460" t="s">
        <v>5904</v>
      </c>
      <c r="G1460" s="4">
        <v>0</v>
      </c>
      <c r="H1460" t="s">
        <v>5904</v>
      </c>
      <c r="I1460" t="s">
        <v>5909</v>
      </c>
      <c r="J1460" t="s">
        <v>5911</v>
      </c>
    </row>
    <row r="1461" spans="1:10">
      <c r="A1461" t="s">
        <v>3838</v>
      </c>
      <c r="B1461" s="2">
        <v>29.19</v>
      </c>
      <c r="C1461" s="2">
        <v>4.37</v>
      </c>
      <c r="D1461" t="s">
        <v>5904</v>
      </c>
      <c r="E1461" t="s">
        <v>5904</v>
      </c>
      <c r="F1461" t="s">
        <v>5904</v>
      </c>
      <c r="G1461" s="4">
        <v>0</v>
      </c>
      <c r="H1461" t="s">
        <v>5904</v>
      </c>
      <c r="I1461" t="s">
        <v>5909</v>
      </c>
      <c r="J1461" t="s">
        <v>5910</v>
      </c>
    </row>
    <row r="1462" spans="1:10">
      <c r="A1462" t="s">
        <v>3840</v>
      </c>
      <c r="B1462" s="2">
        <v>31.92</v>
      </c>
      <c r="C1462" s="2">
        <v>4.8099999999999996</v>
      </c>
      <c r="D1462" t="s">
        <v>5905</v>
      </c>
      <c r="E1462" t="s">
        <v>5904</v>
      </c>
      <c r="F1462" t="s">
        <v>5905</v>
      </c>
      <c r="G1462" s="4">
        <v>1</v>
      </c>
      <c r="H1462" t="s">
        <v>5904</v>
      </c>
      <c r="I1462" t="s">
        <v>5909</v>
      </c>
      <c r="J1462" t="s">
        <v>5907</v>
      </c>
    </row>
    <row r="1463" spans="1:10">
      <c r="A1463" t="s">
        <v>3841</v>
      </c>
      <c r="B1463" s="2">
        <v>26.315000000000001</v>
      </c>
      <c r="C1463" s="2">
        <v>4.5599999999999996</v>
      </c>
      <c r="D1463" t="s">
        <v>5905</v>
      </c>
      <c r="E1463" t="s">
        <v>5904</v>
      </c>
      <c r="F1463" t="s">
        <v>5905</v>
      </c>
      <c r="G1463" s="4">
        <v>1</v>
      </c>
      <c r="H1463" t="s">
        <v>5904</v>
      </c>
      <c r="I1463" t="s">
        <v>5909</v>
      </c>
      <c r="J1463" t="s">
        <v>5910</v>
      </c>
    </row>
    <row r="1464" spans="1:10">
      <c r="A1464" t="s">
        <v>3843</v>
      </c>
      <c r="B1464" s="2">
        <v>35.299999999999997</v>
      </c>
      <c r="C1464" s="2">
        <v>4.3899999999999997</v>
      </c>
      <c r="D1464" t="s">
        <v>5904</v>
      </c>
      <c r="E1464" t="s">
        <v>5904</v>
      </c>
      <c r="F1464" t="s">
        <v>5904</v>
      </c>
      <c r="G1464" s="4">
        <v>0</v>
      </c>
      <c r="H1464" t="s">
        <v>5904</v>
      </c>
      <c r="I1464" t="s">
        <v>5909</v>
      </c>
      <c r="J1464" t="s">
        <v>5907</v>
      </c>
    </row>
    <row r="1465" spans="1:10">
      <c r="A1465" t="s">
        <v>3845</v>
      </c>
      <c r="B1465" s="2">
        <v>18.91</v>
      </c>
      <c r="C1465" s="2">
        <v>11.44</v>
      </c>
      <c r="D1465" t="s">
        <v>5904</v>
      </c>
      <c r="E1465" t="s">
        <v>5904</v>
      </c>
      <c r="F1465" t="s">
        <v>5904</v>
      </c>
      <c r="G1465" s="4">
        <v>0</v>
      </c>
      <c r="H1465" t="s">
        <v>5904</v>
      </c>
      <c r="I1465" t="s">
        <v>5906</v>
      </c>
      <c r="J1465" t="s">
        <v>5911</v>
      </c>
    </row>
    <row r="1466" spans="1:10">
      <c r="A1466" t="s">
        <v>3848</v>
      </c>
      <c r="B1466" s="2">
        <v>22.41</v>
      </c>
      <c r="C1466" s="2">
        <v>11.37</v>
      </c>
      <c r="D1466" t="s">
        <v>5905</v>
      </c>
      <c r="E1466" t="s">
        <v>5904</v>
      </c>
      <c r="F1466" t="s">
        <v>5904</v>
      </c>
      <c r="G1466" s="4">
        <v>1</v>
      </c>
      <c r="H1466" t="s">
        <v>5904</v>
      </c>
      <c r="I1466" t="s">
        <v>5906</v>
      </c>
      <c r="J1466" t="s">
        <v>5911</v>
      </c>
    </row>
    <row r="1467" spans="1:10">
      <c r="A1467" t="s">
        <v>3850</v>
      </c>
      <c r="B1467" s="2">
        <v>22.704999999999998</v>
      </c>
      <c r="C1467" s="2">
        <v>6.14</v>
      </c>
      <c r="D1467" t="s">
        <v>5904</v>
      </c>
      <c r="E1467" t="s">
        <v>5904</v>
      </c>
      <c r="F1467" t="s">
        <v>5904</v>
      </c>
      <c r="G1467" s="4">
        <v>0</v>
      </c>
      <c r="H1467" t="s">
        <v>5904</v>
      </c>
      <c r="I1467" t="s">
        <v>5908</v>
      </c>
      <c r="J1467" t="s">
        <v>5911</v>
      </c>
    </row>
    <row r="1468" spans="1:10">
      <c r="A1468" t="s">
        <v>3852</v>
      </c>
      <c r="B1468" s="2">
        <v>37.18</v>
      </c>
      <c r="C1468" s="2">
        <v>4.8899999999999997</v>
      </c>
      <c r="D1468" t="s">
        <v>5904</v>
      </c>
      <c r="E1468" t="s">
        <v>5904</v>
      </c>
      <c r="F1468" t="s">
        <v>5904</v>
      </c>
      <c r="G1468" s="4">
        <v>0</v>
      </c>
      <c r="H1468" t="s">
        <v>5904</v>
      </c>
      <c r="I1468" t="s">
        <v>5909</v>
      </c>
      <c r="J1468" t="s">
        <v>5907</v>
      </c>
    </row>
    <row r="1469" spans="1:10">
      <c r="A1469" t="s">
        <v>3855</v>
      </c>
      <c r="B1469" s="2">
        <v>35.97</v>
      </c>
      <c r="C1469" s="2">
        <v>4.5999999999999996</v>
      </c>
      <c r="D1469" t="s">
        <v>5904</v>
      </c>
      <c r="E1469" t="s">
        <v>5904</v>
      </c>
      <c r="F1469" t="s">
        <v>5904</v>
      </c>
      <c r="G1469" s="4">
        <v>0</v>
      </c>
      <c r="H1469" t="s">
        <v>5904</v>
      </c>
      <c r="I1469" t="s">
        <v>5909</v>
      </c>
      <c r="J1469" t="s">
        <v>5907</v>
      </c>
    </row>
    <row r="1470" spans="1:10">
      <c r="A1470" t="s">
        <v>3858</v>
      </c>
      <c r="B1470" s="2">
        <v>35.799999999999997</v>
      </c>
      <c r="C1470" s="2">
        <v>4.42</v>
      </c>
      <c r="D1470" t="s">
        <v>5904</v>
      </c>
      <c r="E1470" t="s">
        <v>5904</v>
      </c>
      <c r="F1470" t="s">
        <v>5904</v>
      </c>
      <c r="G1470" s="4">
        <v>0</v>
      </c>
      <c r="H1470" t="s">
        <v>5904</v>
      </c>
      <c r="I1470" t="s">
        <v>5909</v>
      </c>
      <c r="J1470" t="s">
        <v>5907</v>
      </c>
    </row>
    <row r="1471" spans="1:10">
      <c r="A1471" t="s">
        <v>3860</v>
      </c>
      <c r="B1471" s="2">
        <v>28.31</v>
      </c>
      <c r="C1471" s="2">
        <v>7.48</v>
      </c>
      <c r="D1471" t="s">
        <v>5905</v>
      </c>
      <c r="E1471" t="s">
        <v>5904</v>
      </c>
      <c r="F1471" t="s">
        <v>5904</v>
      </c>
      <c r="G1471" s="4">
        <v>0</v>
      </c>
      <c r="H1471" t="s">
        <v>5904</v>
      </c>
      <c r="I1471" t="s">
        <v>5906</v>
      </c>
      <c r="J1471" t="s">
        <v>5910</v>
      </c>
    </row>
    <row r="1472" spans="1:10">
      <c r="A1472" t="s">
        <v>3863</v>
      </c>
      <c r="B1472" s="2">
        <v>38.06</v>
      </c>
      <c r="C1472" s="2">
        <v>10.74</v>
      </c>
      <c r="D1472" t="s">
        <v>5904</v>
      </c>
      <c r="E1472" t="s">
        <v>5904</v>
      </c>
      <c r="F1472" t="s">
        <v>5904</v>
      </c>
      <c r="G1472" s="4">
        <v>0</v>
      </c>
      <c r="H1472" t="s">
        <v>5904</v>
      </c>
      <c r="I1472" t="s">
        <v>5906</v>
      </c>
      <c r="J1472" t="s">
        <v>5907</v>
      </c>
    </row>
    <row r="1473" spans="1:10">
      <c r="A1473" t="s">
        <v>3866</v>
      </c>
      <c r="B1473" s="2">
        <v>28</v>
      </c>
      <c r="C1473" s="2">
        <v>5.19</v>
      </c>
      <c r="D1473" t="s">
        <v>5904</v>
      </c>
      <c r="E1473" t="s">
        <v>5904</v>
      </c>
      <c r="F1473" t="s">
        <v>5904</v>
      </c>
      <c r="G1473" s="4">
        <v>1</v>
      </c>
      <c r="H1473" t="s">
        <v>5904</v>
      </c>
      <c r="I1473" t="s">
        <v>5909</v>
      </c>
      <c r="J1473" t="s">
        <v>5910</v>
      </c>
    </row>
    <row r="1474" spans="1:10">
      <c r="A1474" t="s">
        <v>3868</v>
      </c>
      <c r="B1474" s="2">
        <v>34.32</v>
      </c>
      <c r="C1474" s="2">
        <v>9.17</v>
      </c>
      <c r="D1474" t="s">
        <v>5904</v>
      </c>
      <c r="E1474" t="s">
        <v>5904</v>
      </c>
      <c r="F1474" t="s">
        <v>5904</v>
      </c>
      <c r="G1474" s="4">
        <v>0</v>
      </c>
      <c r="H1474" t="s">
        <v>5904</v>
      </c>
      <c r="I1474" t="s">
        <v>5906</v>
      </c>
      <c r="J1474" t="s">
        <v>5907</v>
      </c>
    </row>
    <row r="1475" spans="1:10">
      <c r="A1475" t="s">
        <v>3870</v>
      </c>
      <c r="B1475" s="2">
        <v>22.3</v>
      </c>
      <c r="C1475" s="2">
        <v>4.95</v>
      </c>
      <c r="D1475" t="s">
        <v>5905</v>
      </c>
      <c r="E1475" t="s">
        <v>5904</v>
      </c>
      <c r="F1475" t="s">
        <v>5904</v>
      </c>
      <c r="G1475" s="4">
        <v>0</v>
      </c>
      <c r="H1475" t="s">
        <v>5904</v>
      </c>
      <c r="I1475" t="s">
        <v>5909</v>
      </c>
      <c r="J1475" t="s">
        <v>5911</v>
      </c>
    </row>
    <row r="1476" spans="1:10">
      <c r="A1476" t="s">
        <v>3873</v>
      </c>
      <c r="B1476" s="2">
        <v>27.835000000000001</v>
      </c>
      <c r="C1476" s="2">
        <v>6.03</v>
      </c>
      <c r="D1476" t="s">
        <v>5904</v>
      </c>
      <c r="E1476" t="s">
        <v>5904</v>
      </c>
      <c r="F1476" t="s">
        <v>5904</v>
      </c>
      <c r="G1476" s="4">
        <v>1</v>
      </c>
      <c r="H1476" t="s">
        <v>5904</v>
      </c>
      <c r="I1476" t="s">
        <v>5908</v>
      </c>
      <c r="J1476" t="s">
        <v>5910</v>
      </c>
    </row>
    <row r="1477" spans="1:10">
      <c r="A1477" t="s">
        <v>3876</v>
      </c>
      <c r="B1477" s="2">
        <v>39.229999999999997</v>
      </c>
      <c r="C1477" s="2">
        <v>5.36</v>
      </c>
      <c r="D1477" t="s">
        <v>5904</v>
      </c>
      <c r="E1477" t="s">
        <v>5904</v>
      </c>
      <c r="F1477" t="s">
        <v>5904</v>
      </c>
      <c r="G1477" s="4">
        <v>0</v>
      </c>
      <c r="H1477" t="s">
        <v>5904</v>
      </c>
      <c r="I1477" t="s">
        <v>5909</v>
      </c>
      <c r="J1477" t="s">
        <v>5907</v>
      </c>
    </row>
    <row r="1478" spans="1:10">
      <c r="A1478" t="s">
        <v>3879</v>
      </c>
      <c r="B1478" s="2">
        <v>19.95</v>
      </c>
      <c r="C1478" s="2">
        <v>6.11</v>
      </c>
      <c r="D1478" t="s">
        <v>5904</v>
      </c>
      <c r="E1478" t="s">
        <v>5904</v>
      </c>
      <c r="F1478" t="s">
        <v>5904</v>
      </c>
      <c r="G1478" s="4">
        <v>1</v>
      </c>
      <c r="H1478" t="s">
        <v>5904</v>
      </c>
      <c r="I1478" t="s">
        <v>5908</v>
      </c>
      <c r="J1478" t="s">
        <v>5911</v>
      </c>
    </row>
    <row r="1479" spans="1:10">
      <c r="A1479" t="s">
        <v>3881</v>
      </c>
      <c r="B1479" s="2">
        <v>34.64</v>
      </c>
      <c r="C1479" s="2">
        <v>4.88</v>
      </c>
      <c r="D1479" t="s">
        <v>5904</v>
      </c>
      <c r="E1479" t="s">
        <v>5904</v>
      </c>
      <c r="F1479" t="s">
        <v>5905</v>
      </c>
      <c r="G1479" s="4">
        <v>1</v>
      </c>
      <c r="H1479" t="s">
        <v>5904</v>
      </c>
      <c r="I1479" t="s">
        <v>5909</v>
      </c>
      <c r="J1479" t="s">
        <v>5907</v>
      </c>
    </row>
    <row r="1480" spans="1:10">
      <c r="A1480" t="s">
        <v>3884</v>
      </c>
      <c r="B1480" s="2">
        <v>18.75</v>
      </c>
      <c r="C1480" s="2">
        <v>6.72</v>
      </c>
      <c r="D1480" t="s">
        <v>5904</v>
      </c>
      <c r="E1480" t="s">
        <v>5904</v>
      </c>
      <c r="F1480" t="s">
        <v>5904</v>
      </c>
      <c r="G1480" s="4">
        <v>0</v>
      </c>
      <c r="H1480" t="s">
        <v>5904</v>
      </c>
      <c r="I1480" t="s">
        <v>5906</v>
      </c>
      <c r="J1480" t="s">
        <v>5911</v>
      </c>
    </row>
    <row r="1481" spans="1:10">
      <c r="A1481" t="s">
        <v>3887</v>
      </c>
      <c r="B1481" s="2">
        <v>26.48</v>
      </c>
      <c r="C1481" s="2">
        <v>4.2</v>
      </c>
      <c r="D1481" t="s">
        <v>5904</v>
      </c>
      <c r="E1481" t="s">
        <v>5904</v>
      </c>
      <c r="F1481" t="s">
        <v>5904</v>
      </c>
      <c r="G1481" s="4">
        <v>1</v>
      </c>
      <c r="H1481" t="s">
        <v>5904</v>
      </c>
      <c r="I1481" t="s">
        <v>5909</v>
      </c>
      <c r="J1481" t="s">
        <v>5910</v>
      </c>
    </row>
    <row r="1482" spans="1:10">
      <c r="A1482" t="s">
        <v>3890</v>
      </c>
      <c r="B1482" s="2">
        <v>34.83</v>
      </c>
      <c r="C1482" s="2">
        <v>5.79</v>
      </c>
      <c r="D1482" t="s">
        <v>5904</v>
      </c>
      <c r="E1482" t="s">
        <v>5904</v>
      </c>
      <c r="F1482" t="s">
        <v>5904</v>
      </c>
      <c r="G1482" s="4">
        <v>1</v>
      </c>
      <c r="H1482" t="s">
        <v>5904</v>
      </c>
      <c r="I1482" t="s">
        <v>5908</v>
      </c>
      <c r="J1482" t="s">
        <v>5907</v>
      </c>
    </row>
    <row r="1483" spans="1:10">
      <c r="A1483" t="s">
        <v>3892</v>
      </c>
      <c r="B1483" s="2">
        <v>25.46</v>
      </c>
      <c r="C1483" s="2">
        <v>4.29</v>
      </c>
      <c r="D1483" t="s">
        <v>5904</v>
      </c>
      <c r="E1483" t="s">
        <v>5904</v>
      </c>
      <c r="F1483" t="s">
        <v>5904</v>
      </c>
      <c r="G1483" s="4">
        <v>0</v>
      </c>
      <c r="H1483" t="s">
        <v>5904</v>
      </c>
      <c r="I1483" t="s">
        <v>5909</v>
      </c>
      <c r="J1483" t="s">
        <v>5910</v>
      </c>
    </row>
    <row r="1484" spans="1:10">
      <c r="A1484" t="s">
        <v>3894</v>
      </c>
      <c r="B1484" s="2">
        <v>23.31</v>
      </c>
      <c r="C1484" s="2">
        <v>8.27</v>
      </c>
      <c r="D1484" t="s">
        <v>5904</v>
      </c>
      <c r="E1484" t="s">
        <v>5904</v>
      </c>
      <c r="F1484" t="s">
        <v>5904</v>
      </c>
      <c r="G1484" s="4">
        <v>0</v>
      </c>
      <c r="H1484" t="s">
        <v>5904</v>
      </c>
      <c r="I1484" t="s">
        <v>5906</v>
      </c>
      <c r="J1484" t="s">
        <v>5911</v>
      </c>
    </row>
    <row r="1485" spans="1:10">
      <c r="A1485" t="s">
        <v>3897</v>
      </c>
      <c r="B1485" s="2">
        <v>29</v>
      </c>
      <c r="C1485" s="2">
        <v>4.5599999999999996</v>
      </c>
      <c r="D1485" t="s">
        <v>5904</v>
      </c>
      <c r="E1485" t="s">
        <v>5904</v>
      </c>
      <c r="F1485" t="s">
        <v>5904</v>
      </c>
      <c r="G1485" s="4">
        <v>0</v>
      </c>
      <c r="H1485" t="s">
        <v>5904</v>
      </c>
      <c r="I1485" t="s">
        <v>5909</v>
      </c>
      <c r="J1485" t="s">
        <v>5910</v>
      </c>
    </row>
    <row r="1486" spans="1:10">
      <c r="A1486" t="s">
        <v>3899</v>
      </c>
      <c r="B1486" s="2">
        <v>32.869999999999997</v>
      </c>
      <c r="C1486" s="2">
        <v>5.33</v>
      </c>
      <c r="D1486" t="s">
        <v>5904</v>
      </c>
      <c r="E1486" t="s">
        <v>5904</v>
      </c>
      <c r="F1486" t="s">
        <v>5904</v>
      </c>
      <c r="G1486" s="4">
        <v>0</v>
      </c>
      <c r="H1486" t="s">
        <v>5904</v>
      </c>
      <c r="I1486" t="s">
        <v>5909</v>
      </c>
      <c r="J1486" t="s">
        <v>5907</v>
      </c>
    </row>
    <row r="1487" spans="1:10">
      <c r="A1487" t="s">
        <v>3901</v>
      </c>
      <c r="B1487" s="2">
        <v>26.18</v>
      </c>
      <c r="C1487" s="2">
        <v>5.63</v>
      </c>
      <c r="D1487" t="s">
        <v>5904</v>
      </c>
      <c r="E1487" t="s">
        <v>5904</v>
      </c>
      <c r="F1487" t="s">
        <v>5904</v>
      </c>
      <c r="G1487" s="4">
        <v>0</v>
      </c>
      <c r="H1487" t="s">
        <v>5904</v>
      </c>
      <c r="I1487" t="s">
        <v>5909</v>
      </c>
      <c r="J1487" t="s">
        <v>5910</v>
      </c>
    </row>
    <row r="1488" spans="1:10">
      <c r="A1488" t="s">
        <v>3904</v>
      </c>
      <c r="B1488" s="2">
        <v>25.3</v>
      </c>
      <c r="C1488" s="2">
        <v>5.12</v>
      </c>
      <c r="D1488" t="s">
        <v>5904</v>
      </c>
      <c r="E1488" t="s">
        <v>5904</v>
      </c>
      <c r="F1488" t="s">
        <v>5904</v>
      </c>
      <c r="G1488" s="4">
        <v>0</v>
      </c>
      <c r="H1488" t="s">
        <v>5904</v>
      </c>
      <c r="I1488" t="s">
        <v>5909</v>
      </c>
      <c r="J1488" t="s">
        <v>5910</v>
      </c>
    </row>
    <row r="1489" spans="1:10">
      <c r="A1489" t="s">
        <v>3907</v>
      </c>
      <c r="B1489" s="2">
        <v>36.94</v>
      </c>
      <c r="C1489" s="2">
        <v>5.15</v>
      </c>
      <c r="D1489" t="s">
        <v>5905</v>
      </c>
      <c r="E1489" t="s">
        <v>5904</v>
      </c>
      <c r="F1489" t="s">
        <v>5904</v>
      </c>
      <c r="G1489" s="4">
        <v>1</v>
      </c>
      <c r="H1489" t="s">
        <v>5904</v>
      </c>
      <c r="I1489" t="s">
        <v>5909</v>
      </c>
      <c r="J1489" t="s">
        <v>5907</v>
      </c>
    </row>
    <row r="1490" spans="1:10">
      <c r="A1490" t="s">
        <v>3909</v>
      </c>
      <c r="B1490" s="2">
        <v>22.86</v>
      </c>
      <c r="C1490" s="2">
        <v>7.5</v>
      </c>
      <c r="D1490" t="s">
        <v>5904</v>
      </c>
      <c r="E1490" t="s">
        <v>5904</v>
      </c>
      <c r="F1490" t="s">
        <v>5904</v>
      </c>
      <c r="G1490" s="4">
        <v>0</v>
      </c>
      <c r="H1490" t="s">
        <v>5904</v>
      </c>
      <c r="I1490" t="s">
        <v>5906</v>
      </c>
      <c r="J1490" t="s">
        <v>5911</v>
      </c>
    </row>
    <row r="1491" spans="1:10">
      <c r="A1491" t="s">
        <v>3912</v>
      </c>
      <c r="B1491" s="2">
        <v>18.760000000000002</v>
      </c>
      <c r="C1491" s="2">
        <v>4.88</v>
      </c>
      <c r="D1491" t="s">
        <v>5905</v>
      </c>
      <c r="E1491" t="s">
        <v>5904</v>
      </c>
      <c r="F1491" t="s">
        <v>5905</v>
      </c>
      <c r="G1491" s="4">
        <v>1</v>
      </c>
      <c r="H1491" t="s">
        <v>5904</v>
      </c>
      <c r="I1491" t="s">
        <v>5909</v>
      </c>
      <c r="J1491" t="s">
        <v>5911</v>
      </c>
    </row>
    <row r="1492" spans="1:10">
      <c r="A1492" t="s">
        <v>3915</v>
      </c>
      <c r="B1492" s="2">
        <v>24.36</v>
      </c>
      <c r="C1492" s="2">
        <v>5.57</v>
      </c>
      <c r="D1492" t="s">
        <v>5904</v>
      </c>
      <c r="E1492" t="s">
        <v>5904</v>
      </c>
      <c r="F1492" t="s">
        <v>5904</v>
      </c>
      <c r="G1492" s="4">
        <v>0</v>
      </c>
      <c r="H1492" t="s">
        <v>5904</v>
      </c>
      <c r="I1492" t="s">
        <v>5909</v>
      </c>
      <c r="J1492" t="s">
        <v>5911</v>
      </c>
    </row>
    <row r="1493" spans="1:10">
      <c r="A1493" t="s">
        <v>3918</v>
      </c>
      <c r="B1493" s="2">
        <v>32.299999999999997</v>
      </c>
      <c r="C1493" s="2">
        <v>5.31</v>
      </c>
      <c r="D1493" t="s">
        <v>5904</v>
      </c>
      <c r="E1493" t="s">
        <v>5904</v>
      </c>
      <c r="F1493" t="s">
        <v>5904</v>
      </c>
      <c r="G1493" s="4">
        <v>0</v>
      </c>
      <c r="H1493" t="s">
        <v>5904</v>
      </c>
      <c r="I1493" t="s">
        <v>5909</v>
      </c>
      <c r="J1493" t="s">
        <v>5907</v>
      </c>
    </row>
    <row r="1494" spans="1:10">
      <c r="A1494" t="s">
        <v>3921</v>
      </c>
      <c r="B1494" s="2">
        <v>22.704999999999998</v>
      </c>
      <c r="C1494" s="2">
        <v>4.57</v>
      </c>
      <c r="D1494" t="s">
        <v>5905</v>
      </c>
      <c r="E1494" t="s">
        <v>5904</v>
      </c>
      <c r="F1494" t="s">
        <v>5904</v>
      </c>
      <c r="G1494" s="4">
        <v>0</v>
      </c>
      <c r="H1494" t="s">
        <v>5904</v>
      </c>
      <c r="I1494" t="s">
        <v>5909</v>
      </c>
      <c r="J1494" t="s">
        <v>5911</v>
      </c>
    </row>
    <row r="1495" spans="1:10">
      <c r="A1495" t="s">
        <v>3924</v>
      </c>
      <c r="B1495" s="2">
        <v>21.79</v>
      </c>
      <c r="C1495" s="2">
        <v>8.6999999999999993</v>
      </c>
      <c r="D1495" t="s">
        <v>5905</v>
      </c>
      <c r="E1495" t="s">
        <v>5904</v>
      </c>
      <c r="F1495" t="s">
        <v>5904</v>
      </c>
      <c r="G1495" s="4">
        <v>1</v>
      </c>
      <c r="H1495" t="s">
        <v>5904</v>
      </c>
      <c r="I1495" t="s">
        <v>5906</v>
      </c>
      <c r="J1495" t="s">
        <v>5911</v>
      </c>
    </row>
    <row r="1496" spans="1:10">
      <c r="A1496" t="s">
        <v>3926</v>
      </c>
      <c r="B1496" s="2">
        <v>24.52</v>
      </c>
      <c r="C1496" s="2">
        <v>4.76</v>
      </c>
      <c r="D1496" t="s">
        <v>5904</v>
      </c>
      <c r="E1496" t="s">
        <v>5904</v>
      </c>
      <c r="F1496" t="s">
        <v>5904</v>
      </c>
      <c r="G1496" s="4">
        <v>0</v>
      </c>
      <c r="H1496" t="s">
        <v>5904</v>
      </c>
      <c r="I1496" t="s">
        <v>5909</v>
      </c>
      <c r="J1496" t="s">
        <v>5911</v>
      </c>
    </row>
    <row r="1497" spans="1:10">
      <c r="A1497" t="s">
        <v>3929</v>
      </c>
      <c r="B1497" s="2">
        <v>39.520000000000003</v>
      </c>
      <c r="C1497" s="2">
        <v>11.81</v>
      </c>
      <c r="D1497" t="s">
        <v>5904</v>
      </c>
      <c r="E1497" t="s">
        <v>5904</v>
      </c>
      <c r="F1497" t="s">
        <v>5904</v>
      </c>
      <c r="G1497" s="4">
        <v>0</v>
      </c>
      <c r="H1497" t="s">
        <v>5904</v>
      </c>
      <c r="I1497" t="s">
        <v>5906</v>
      </c>
      <c r="J1497" t="s">
        <v>5907</v>
      </c>
    </row>
    <row r="1498" spans="1:10">
      <c r="A1498" t="s">
        <v>3932</v>
      </c>
      <c r="B1498" s="2">
        <v>24.49</v>
      </c>
      <c r="C1498" s="2">
        <v>4.67</v>
      </c>
      <c r="D1498" t="s">
        <v>5904</v>
      </c>
      <c r="E1498" t="s">
        <v>5904</v>
      </c>
      <c r="F1498" t="s">
        <v>5904</v>
      </c>
      <c r="G1498" s="4">
        <v>0</v>
      </c>
      <c r="H1498" t="s">
        <v>5904</v>
      </c>
      <c r="I1498" t="s">
        <v>5909</v>
      </c>
      <c r="J1498" t="s">
        <v>5911</v>
      </c>
    </row>
    <row r="1499" spans="1:10">
      <c r="A1499" t="s">
        <v>3935</v>
      </c>
      <c r="B1499" s="2">
        <v>26.315000000000001</v>
      </c>
      <c r="C1499" s="2">
        <v>6.02</v>
      </c>
      <c r="D1499" t="s">
        <v>5904</v>
      </c>
      <c r="E1499" t="s">
        <v>5904</v>
      </c>
      <c r="F1499" t="s">
        <v>5904</v>
      </c>
      <c r="G1499" s="4">
        <v>0</v>
      </c>
      <c r="H1499" t="s">
        <v>5904</v>
      </c>
      <c r="I1499" t="s">
        <v>5908</v>
      </c>
      <c r="J1499" t="s">
        <v>5910</v>
      </c>
    </row>
    <row r="1500" spans="1:10">
      <c r="A1500" t="s">
        <v>3937</v>
      </c>
      <c r="B1500" s="2">
        <v>22.58</v>
      </c>
      <c r="C1500" s="2">
        <v>7.46</v>
      </c>
      <c r="D1500" t="s">
        <v>5904</v>
      </c>
      <c r="E1500" t="s">
        <v>5904</v>
      </c>
      <c r="F1500" t="s">
        <v>5904</v>
      </c>
      <c r="G1500" s="4">
        <v>0</v>
      </c>
      <c r="H1500" t="s">
        <v>5904</v>
      </c>
      <c r="I1500" t="s">
        <v>5906</v>
      </c>
      <c r="J1500" t="s">
        <v>5911</v>
      </c>
    </row>
    <row r="1501" spans="1:10">
      <c r="A1501" t="s">
        <v>3939</v>
      </c>
      <c r="B1501" s="2">
        <v>19.475000000000001</v>
      </c>
      <c r="C1501" s="2">
        <v>4.74</v>
      </c>
      <c r="D1501" t="s">
        <v>5904</v>
      </c>
      <c r="E1501" t="s">
        <v>5904</v>
      </c>
      <c r="F1501" t="s">
        <v>5904</v>
      </c>
      <c r="G1501" s="4">
        <v>1</v>
      </c>
      <c r="H1501" t="s">
        <v>5904</v>
      </c>
      <c r="I1501" t="s">
        <v>5909</v>
      </c>
      <c r="J1501" t="s">
        <v>5911</v>
      </c>
    </row>
    <row r="1502" spans="1:10">
      <c r="A1502" t="s">
        <v>3941</v>
      </c>
      <c r="B1502" s="2">
        <v>26.33</v>
      </c>
      <c r="C1502" s="2">
        <v>4.79</v>
      </c>
      <c r="D1502" t="s">
        <v>5904</v>
      </c>
      <c r="E1502" t="s">
        <v>5904</v>
      </c>
      <c r="F1502" t="s">
        <v>5904</v>
      </c>
      <c r="G1502" s="4">
        <v>0</v>
      </c>
      <c r="H1502" t="s">
        <v>5904</v>
      </c>
      <c r="I1502" t="s">
        <v>5909</v>
      </c>
      <c r="J1502" t="s">
        <v>5910</v>
      </c>
    </row>
    <row r="1503" spans="1:10">
      <c r="A1503" t="s">
        <v>3944</v>
      </c>
      <c r="B1503" s="2">
        <v>17.29</v>
      </c>
      <c r="C1503" s="2">
        <v>5.35</v>
      </c>
      <c r="D1503" t="s">
        <v>5905</v>
      </c>
      <c r="E1503" t="s">
        <v>5904</v>
      </c>
      <c r="F1503" t="s">
        <v>5904</v>
      </c>
      <c r="G1503" s="4">
        <v>0</v>
      </c>
      <c r="H1503" t="s">
        <v>5904</v>
      </c>
      <c r="I1503" t="s">
        <v>5909</v>
      </c>
      <c r="J1503" t="s">
        <v>5912</v>
      </c>
    </row>
    <row r="1504" spans="1:10">
      <c r="A1504" t="s">
        <v>3946</v>
      </c>
      <c r="B1504" s="2">
        <v>42.88</v>
      </c>
      <c r="C1504" s="2">
        <v>4.87</v>
      </c>
      <c r="D1504" t="s">
        <v>5904</v>
      </c>
      <c r="E1504" t="s">
        <v>5905</v>
      </c>
      <c r="F1504" t="s">
        <v>5904</v>
      </c>
      <c r="G1504" s="4">
        <v>1</v>
      </c>
      <c r="H1504" t="s">
        <v>5904</v>
      </c>
      <c r="I1504" t="s">
        <v>5909</v>
      </c>
      <c r="J1504" t="s">
        <v>5907</v>
      </c>
    </row>
    <row r="1505" spans="1:10">
      <c r="A1505" t="s">
        <v>3949</v>
      </c>
      <c r="B1505" s="2">
        <v>32.200000000000003</v>
      </c>
      <c r="C1505" s="2">
        <v>10.09</v>
      </c>
      <c r="D1505" t="s">
        <v>5905</v>
      </c>
      <c r="E1505" t="s">
        <v>5904</v>
      </c>
      <c r="F1505" t="s">
        <v>5904</v>
      </c>
      <c r="G1505" s="4">
        <v>0</v>
      </c>
      <c r="H1505" t="s">
        <v>5904</v>
      </c>
      <c r="I1505" t="s">
        <v>5906</v>
      </c>
      <c r="J1505" t="s">
        <v>5907</v>
      </c>
    </row>
    <row r="1506" spans="1:10">
      <c r="A1506" t="s">
        <v>3951</v>
      </c>
      <c r="B1506" s="2">
        <v>18.75</v>
      </c>
      <c r="C1506" s="2">
        <v>5.47</v>
      </c>
      <c r="D1506" t="s">
        <v>5905</v>
      </c>
      <c r="E1506" t="s">
        <v>5904</v>
      </c>
      <c r="F1506" t="s">
        <v>5905</v>
      </c>
      <c r="G1506" s="4">
        <v>1</v>
      </c>
      <c r="H1506" t="s">
        <v>5904</v>
      </c>
      <c r="I1506" t="s">
        <v>5909</v>
      </c>
      <c r="J1506" t="s">
        <v>5911</v>
      </c>
    </row>
    <row r="1507" spans="1:10">
      <c r="A1507" t="s">
        <v>3954</v>
      </c>
      <c r="B1507" s="2">
        <v>22.36</v>
      </c>
      <c r="C1507" s="2">
        <v>8.6</v>
      </c>
      <c r="D1507" t="s">
        <v>5904</v>
      </c>
      <c r="E1507" t="s">
        <v>5904</v>
      </c>
      <c r="F1507" t="s">
        <v>5904</v>
      </c>
      <c r="G1507" s="4">
        <v>0</v>
      </c>
      <c r="H1507" t="s">
        <v>5904</v>
      </c>
      <c r="I1507" t="s">
        <v>5906</v>
      </c>
      <c r="J1507" t="s">
        <v>5911</v>
      </c>
    </row>
    <row r="1508" spans="1:10">
      <c r="A1508" t="s">
        <v>3957</v>
      </c>
      <c r="B1508" s="2">
        <v>23.94</v>
      </c>
      <c r="C1508" s="2">
        <v>10.74</v>
      </c>
      <c r="D1508" t="s">
        <v>5905</v>
      </c>
      <c r="E1508" t="s">
        <v>5904</v>
      </c>
      <c r="F1508" t="s">
        <v>5904</v>
      </c>
      <c r="G1508" s="4">
        <v>0</v>
      </c>
      <c r="H1508" t="s">
        <v>5904</v>
      </c>
      <c r="I1508" t="s">
        <v>5906</v>
      </c>
      <c r="J1508" t="s">
        <v>5911</v>
      </c>
    </row>
    <row r="1509" spans="1:10">
      <c r="A1509" t="s">
        <v>3959</v>
      </c>
      <c r="B1509" s="2">
        <v>30.1</v>
      </c>
      <c r="C1509" s="2">
        <v>4.3899999999999997</v>
      </c>
      <c r="D1509" t="s">
        <v>5904</v>
      </c>
      <c r="E1509" t="s">
        <v>5904</v>
      </c>
      <c r="F1509" t="s">
        <v>5905</v>
      </c>
      <c r="G1509" s="4">
        <v>1</v>
      </c>
      <c r="H1509" t="s">
        <v>5904</v>
      </c>
      <c r="I1509" t="s">
        <v>5909</v>
      </c>
      <c r="J1509" t="s">
        <v>5907</v>
      </c>
    </row>
    <row r="1510" spans="1:10">
      <c r="A1510" t="s">
        <v>3961</v>
      </c>
      <c r="B1510" s="2">
        <v>21.93</v>
      </c>
      <c r="C1510" s="2">
        <v>6.3</v>
      </c>
      <c r="D1510" t="s">
        <v>5904</v>
      </c>
      <c r="E1510" t="s">
        <v>5904</v>
      </c>
      <c r="F1510" t="s">
        <v>5904</v>
      </c>
      <c r="G1510" s="4">
        <v>0</v>
      </c>
      <c r="H1510" t="s">
        <v>5904</v>
      </c>
      <c r="I1510" t="s">
        <v>5908</v>
      </c>
      <c r="J1510" t="s">
        <v>5911</v>
      </c>
    </row>
    <row r="1511" spans="1:10">
      <c r="A1511" t="s">
        <v>3962</v>
      </c>
      <c r="B1511" s="2">
        <v>39.75</v>
      </c>
      <c r="C1511" s="2">
        <v>5.41</v>
      </c>
      <c r="D1511" t="s">
        <v>5904</v>
      </c>
      <c r="E1511" t="s">
        <v>5905</v>
      </c>
      <c r="F1511" t="s">
        <v>5904</v>
      </c>
      <c r="G1511" s="4">
        <v>1</v>
      </c>
      <c r="H1511" t="s">
        <v>5904</v>
      </c>
      <c r="I1511" t="s">
        <v>5909</v>
      </c>
      <c r="J1511" t="s">
        <v>5907</v>
      </c>
    </row>
    <row r="1512" spans="1:10">
      <c r="A1512" t="s">
        <v>3965</v>
      </c>
      <c r="B1512" s="2">
        <v>26.03</v>
      </c>
      <c r="C1512" s="2">
        <v>4.47</v>
      </c>
      <c r="D1512" t="s">
        <v>5904</v>
      </c>
      <c r="E1512" t="s">
        <v>5904</v>
      </c>
      <c r="F1512" t="s">
        <v>5905</v>
      </c>
      <c r="G1512" s="4">
        <v>1</v>
      </c>
      <c r="H1512" t="s">
        <v>5904</v>
      </c>
      <c r="I1512" t="s">
        <v>5909</v>
      </c>
      <c r="J1512" t="s">
        <v>5910</v>
      </c>
    </row>
    <row r="1513" spans="1:10">
      <c r="A1513" t="s">
        <v>3967</v>
      </c>
      <c r="B1513" s="2">
        <v>34.51</v>
      </c>
      <c r="C1513" s="2">
        <v>6.26</v>
      </c>
      <c r="D1513" t="s">
        <v>5904</v>
      </c>
      <c r="E1513" t="s">
        <v>5904</v>
      </c>
      <c r="F1513" t="s">
        <v>5904</v>
      </c>
      <c r="G1513" s="4">
        <v>0</v>
      </c>
      <c r="H1513" t="s">
        <v>5904</v>
      </c>
      <c r="I1513" t="s">
        <v>5908</v>
      </c>
      <c r="J1513" t="s">
        <v>5907</v>
      </c>
    </row>
    <row r="1514" spans="1:10">
      <c r="A1514" t="s">
        <v>3970</v>
      </c>
      <c r="B1514" s="2">
        <v>19.32</v>
      </c>
      <c r="C1514" s="2">
        <v>11.58</v>
      </c>
      <c r="D1514" t="s">
        <v>5905</v>
      </c>
      <c r="E1514" t="s">
        <v>5904</v>
      </c>
      <c r="F1514" t="s">
        <v>5904</v>
      </c>
      <c r="G1514" s="4">
        <v>1</v>
      </c>
      <c r="H1514" t="s">
        <v>5904</v>
      </c>
      <c r="I1514" t="s">
        <v>5906</v>
      </c>
      <c r="J1514" t="s">
        <v>5911</v>
      </c>
    </row>
    <row r="1515" spans="1:10">
      <c r="A1515" t="s">
        <v>3973</v>
      </c>
      <c r="B1515" s="2">
        <v>28.5</v>
      </c>
      <c r="C1515" s="2">
        <v>4.3600000000000003</v>
      </c>
      <c r="D1515" t="s">
        <v>5904</v>
      </c>
      <c r="E1515" t="s">
        <v>5904</v>
      </c>
      <c r="F1515" t="s">
        <v>5904</v>
      </c>
      <c r="G1515" s="4">
        <v>0</v>
      </c>
      <c r="H1515" t="s">
        <v>5904</v>
      </c>
      <c r="I1515" t="s">
        <v>5909</v>
      </c>
      <c r="J1515" t="s">
        <v>5910</v>
      </c>
    </row>
    <row r="1516" spans="1:10">
      <c r="A1516" t="s">
        <v>3976</v>
      </c>
      <c r="B1516" s="2">
        <v>30.875</v>
      </c>
      <c r="C1516" s="2">
        <v>4.1399999999999997</v>
      </c>
      <c r="D1516" t="s">
        <v>5905</v>
      </c>
      <c r="E1516" t="s">
        <v>5904</v>
      </c>
      <c r="F1516" t="s">
        <v>5904</v>
      </c>
      <c r="G1516" s="4">
        <v>0</v>
      </c>
      <c r="H1516" t="s">
        <v>5904</v>
      </c>
      <c r="I1516" t="s">
        <v>5909</v>
      </c>
      <c r="J1516" t="s">
        <v>5907</v>
      </c>
    </row>
    <row r="1517" spans="1:10">
      <c r="A1517" t="s">
        <v>3978</v>
      </c>
      <c r="B1517" s="2">
        <v>24.02</v>
      </c>
      <c r="C1517" s="2">
        <v>4.38</v>
      </c>
      <c r="D1517" t="s">
        <v>5904</v>
      </c>
      <c r="E1517" t="s">
        <v>5904</v>
      </c>
      <c r="F1517" t="s">
        <v>5904</v>
      </c>
      <c r="G1517" s="4">
        <v>0</v>
      </c>
      <c r="H1517" t="s">
        <v>5904</v>
      </c>
      <c r="I1517" t="s">
        <v>5909</v>
      </c>
      <c r="J1517" t="s">
        <v>5911</v>
      </c>
    </row>
    <row r="1518" spans="1:10">
      <c r="A1518" t="s">
        <v>3980</v>
      </c>
      <c r="B1518" s="2">
        <v>36.08</v>
      </c>
      <c r="C1518" s="2">
        <v>11.61</v>
      </c>
      <c r="D1518" t="s">
        <v>5905</v>
      </c>
      <c r="E1518" t="s">
        <v>5904</v>
      </c>
      <c r="F1518" t="s">
        <v>5904</v>
      </c>
      <c r="G1518" s="4">
        <v>0</v>
      </c>
      <c r="H1518" t="s">
        <v>5904</v>
      </c>
      <c r="I1518" t="s">
        <v>5906</v>
      </c>
      <c r="J1518" t="s">
        <v>5907</v>
      </c>
    </row>
    <row r="1519" spans="1:10">
      <c r="A1519" t="s">
        <v>3983</v>
      </c>
      <c r="B1519" s="2">
        <v>32.200000000000003</v>
      </c>
      <c r="C1519" s="2">
        <v>10.59</v>
      </c>
      <c r="D1519" t="s">
        <v>5905</v>
      </c>
      <c r="E1519" t="s">
        <v>5904</v>
      </c>
      <c r="F1519" t="s">
        <v>5904</v>
      </c>
      <c r="G1519" s="4">
        <v>0</v>
      </c>
      <c r="H1519" t="s">
        <v>5904</v>
      </c>
      <c r="I1519" t="s">
        <v>5906</v>
      </c>
      <c r="J1519" t="s">
        <v>5907</v>
      </c>
    </row>
    <row r="1520" spans="1:10">
      <c r="A1520" t="s">
        <v>3985</v>
      </c>
      <c r="B1520" s="2">
        <v>28.05</v>
      </c>
      <c r="C1520" s="2">
        <v>11.85</v>
      </c>
      <c r="D1520" t="s">
        <v>5905</v>
      </c>
      <c r="E1520" t="s">
        <v>5904</v>
      </c>
      <c r="F1520" t="s">
        <v>5904</v>
      </c>
      <c r="G1520" s="4">
        <v>0</v>
      </c>
      <c r="H1520" t="s">
        <v>5904</v>
      </c>
      <c r="I1520" t="s">
        <v>5906</v>
      </c>
      <c r="J1520" t="s">
        <v>5910</v>
      </c>
    </row>
    <row r="1521" spans="1:10">
      <c r="A1521" t="s">
        <v>3988</v>
      </c>
      <c r="B1521" s="2">
        <v>19</v>
      </c>
      <c r="C1521" s="2">
        <v>5.46</v>
      </c>
      <c r="D1521" t="s">
        <v>5905</v>
      </c>
      <c r="E1521" t="s">
        <v>5904</v>
      </c>
      <c r="F1521" t="s">
        <v>5904</v>
      </c>
      <c r="G1521" s="4">
        <v>1</v>
      </c>
      <c r="H1521" t="s">
        <v>5904</v>
      </c>
      <c r="I1521" t="s">
        <v>5909</v>
      </c>
      <c r="J1521" t="s">
        <v>5911</v>
      </c>
    </row>
    <row r="1522" spans="1:10">
      <c r="A1522" t="s">
        <v>3991</v>
      </c>
      <c r="B1522" s="2">
        <v>16.13</v>
      </c>
      <c r="C1522" s="2">
        <v>4.54</v>
      </c>
      <c r="D1522" t="s">
        <v>5905</v>
      </c>
      <c r="E1522" t="s">
        <v>5904</v>
      </c>
      <c r="F1522" t="s">
        <v>5904</v>
      </c>
      <c r="G1522" s="4">
        <v>2</v>
      </c>
      <c r="H1522" t="s">
        <v>5904</v>
      </c>
      <c r="I1522" t="s">
        <v>5909</v>
      </c>
      <c r="J1522" t="s">
        <v>5912</v>
      </c>
    </row>
    <row r="1523" spans="1:10">
      <c r="A1523" t="s">
        <v>3994</v>
      </c>
      <c r="B1523" s="2">
        <v>18.77</v>
      </c>
      <c r="C1523" s="2">
        <v>11.98</v>
      </c>
      <c r="D1523" t="s">
        <v>5905</v>
      </c>
      <c r="E1523" t="s">
        <v>5904</v>
      </c>
      <c r="F1523" t="s">
        <v>5904</v>
      </c>
      <c r="G1523" s="4">
        <v>2</v>
      </c>
      <c r="H1523" t="s">
        <v>5904</v>
      </c>
      <c r="I1523" t="s">
        <v>5906</v>
      </c>
      <c r="J1523" t="s">
        <v>5911</v>
      </c>
    </row>
    <row r="1524" spans="1:10">
      <c r="A1524" t="s">
        <v>3996</v>
      </c>
      <c r="B1524" s="2">
        <v>28.88</v>
      </c>
      <c r="C1524" s="2">
        <v>6.59</v>
      </c>
      <c r="D1524" t="s">
        <v>5905</v>
      </c>
      <c r="E1524" t="s">
        <v>5904</v>
      </c>
      <c r="F1524" t="s">
        <v>5904</v>
      </c>
      <c r="G1524" s="4">
        <v>1</v>
      </c>
      <c r="H1524" t="s">
        <v>5904</v>
      </c>
      <c r="I1524" t="s">
        <v>5906</v>
      </c>
      <c r="J1524" t="s">
        <v>5910</v>
      </c>
    </row>
    <row r="1525" spans="1:10">
      <c r="A1525" t="s">
        <v>3999</v>
      </c>
      <c r="B1525" s="2">
        <v>27.55</v>
      </c>
      <c r="C1525" s="2">
        <v>10.83</v>
      </c>
      <c r="D1525" t="s">
        <v>5905</v>
      </c>
      <c r="E1525" t="s">
        <v>5904</v>
      </c>
      <c r="F1525" t="s">
        <v>5904</v>
      </c>
      <c r="G1525" s="4">
        <v>1</v>
      </c>
      <c r="H1525" t="s">
        <v>5904</v>
      </c>
      <c r="I1525" t="s">
        <v>5906</v>
      </c>
      <c r="J1525" t="s">
        <v>5910</v>
      </c>
    </row>
    <row r="1526" spans="1:10">
      <c r="A1526" t="s">
        <v>4001</v>
      </c>
      <c r="B1526" s="2">
        <v>15.6</v>
      </c>
      <c r="C1526" s="2">
        <v>8.6</v>
      </c>
      <c r="D1526" t="s">
        <v>5904</v>
      </c>
      <c r="E1526" t="s">
        <v>5904</v>
      </c>
      <c r="F1526" t="s">
        <v>5904</v>
      </c>
      <c r="G1526" s="4">
        <v>0</v>
      </c>
      <c r="H1526" t="s">
        <v>5904</v>
      </c>
      <c r="I1526" t="s">
        <v>5906</v>
      </c>
      <c r="J1526" t="s">
        <v>5912</v>
      </c>
    </row>
    <row r="1527" spans="1:10">
      <c r="A1527" t="s">
        <v>4002</v>
      </c>
      <c r="B1527" s="2">
        <v>21.99</v>
      </c>
      <c r="C1527" s="2">
        <v>11.17</v>
      </c>
      <c r="D1527" t="s">
        <v>5904</v>
      </c>
      <c r="E1527" t="s">
        <v>5904</v>
      </c>
      <c r="F1527" t="s">
        <v>5904</v>
      </c>
      <c r="G1527" s="4">
        <v>0</v>
      </c>
      <c r="H1527" t="s">
        <v>5904</v>
      </c>
      <c r="I1527" t="s">
        <v>5906</v>
      </c>
      <c r="J1527" t="s">
        <v>5911</v>
      </c>
    </row>
    <row r="1528" spans="1:10">
      <c r="A1528" t="s">
        <v>4004</v>
      </c>
      <c r="B1528" s="2">
        <v>34.85</v>
      </c>
      <c r="C1528" s="2">
        <v>5.75</v>
      </c>
      <c r="D1528" t="s">
        <v>5904</v>
      </c>
      <c r="E1528" t="s">
        <v>5904</v>
      </c>
      <c r="F1528" t="s">
        <v>5904</v>
      </c>
      <c r="G1528" s="4">
        <v>0</v>
      </c>
      <c r="H1528" t="s">
        <v>5904</v>
      </c>
      <c r="I1528" t="s">
        <v>5908</v>
      </c>
      <c r="J1528" t="s">
        <v>5907</v>
      </c>
    </row>
    <row r="1529" spans="1:10">
      <c r="A1529" t="s">
        <v>4007</v>
      </c>
      <c r="B1529" s="2">
        <v>24.51</v>
      </c>
      <c r="C1529" s="2">
        <v>4.83</v>
      </c>
      <c r="D1529" t="s">
        <v>5905</v>
      </c>
      <c r="E1529" t="s">
        <v>5904</v>
      </c>
      <c r="F1529" t="s">
        <v>5905</v>
      </c>
      <c r="G1529" s="4">
        <v>1</v>
      </c>
      <c r="H1529" t="s">
        <v>5904</v>
      </c>
      <c r="I1529" t="s">
        <v>5909</v>
      </c>
      <c r="J1529" t="s">
        <v>5911</v>
      </c>
    </row>
    <row r="1530" spans="1:10">
      <c r="A1530" t="s">
        <v>4010</v>
      </c>
      <c r="B1530" s="2">
        <v>19.399999999999999</v>
      </c>
      <c r="C1530" s="2">
        <v>11.93</v>
      </c>
      <c r="D1530" t="s">
        <v>5904</v>
      </c>
      <c r="E1530" t="s">
        <v>5904</v>
      </c>
      <c r="F1530" t="s">
        <v>5904</v>
      </c>
      <c r="G1530" s="4">
        <v>0</v>
      </c>
      <c r="H1530" t="s">
        <v>5904</v>
      </c>
      <c r="I1530" t="s">
        <v>5906</v>
      </c>
      <c r="J1530" t="s">
        <v>5911</v>
      </c>
    </row>
    <row r="1531" spans="1:10">
      <c r="A1531" t="s">
        <v>4013</v>
      </c>
      <c r="B1531" s="2">
        <v>15.1</v>
      </c>
      <c r="C1531" s="2">
        <v>8.41</v>
      </c>
      <c r="D1531" t="s">
        <v>5904</v>
      </c>
      <c r="E1531" t="s">
        <v>5904</v>
      </c>
      <c r="F1531" t="s">
        <v>5904</v>
      </c>
      <c r="G1531" s="4">
        <v>0</v>
      </c>
      <c r="H1531" t="s">
        <v>5904</v>
      </c>
      <c r="I1531" t="s">
        <v>5906</v>
      </c>
      <c r="J1531" t="s">
        <v>5912</v>
      </c>
    </row>
    <row r="1532" spans="1:10">
      <c r="A1532" t="s">
        <v>4014</v>
      </c>
      <c r="B1532" s="2">
        <v>23.37</v>
      </c>
      <c r="C1532" s="2">
        <v>5.59</v>
      </c>
      <c r="D1532" t="s">
        <v>5905</v>
      </c>
      <c r="E1532" t="s">
        <v>5904</v>
      </c>
      <c r="F1532" t="s">
        <v>5904</v>
      </c>
      <c r="G1532" s="4">
        <v>0</v>
      </c>
      <c r="H1532" t="s">
        <v>5904</v>
      </c>
      <c r="I1532" t="s">
        <v>5909</v>
      </c>
      <c r="J1532" t="s">
        <v>5911</v>
      </c>
    </row>
    <row r="1533" spans="1:10">
      <c r="A1533" t="s">
        <v>4016</v>
      </c>
      <c r="B1533" s="2">
        <v>42.4</v>
      </c>
      <c r="C1533" s="2">
        <v>4.0599999999999996</v>
      </c>
      <c r="D1533" t="s">
        <v>5904</v>
      </c>
      <c r="E1533" t="s">
        <v>5904</v>
      </c>
      <c r="F1533" t="s">
        <v>5904</v>
      </c>
      <c r="G1533" s="4">
        <v>0</v>
      </c>
      <c r="H1533" t="s">
        <v>5904</v>
      </c>
      <c r="I1533" t="s">
        <v>5909</v>
      </c>
      <c r="J1533" t="s">
        <v>5907</v>
      </c>
    </row>
    <row r="1534" spans="1:10">
      <c r="A1534" t="s">
        <v>4019</v>
      </c>
      <c r="B1534" s="2">
        <v>28.405000000000001</v>
      </c>
      <c r="C1534" s="2">
        <v>7.02</v>
      </c>
      <c r="D1534" t="s">
        <v>5905</v>
      </c>
      <c r="E1534" t="s">
        <v>5904</v>
      </c>
      <c r="F1534" t="s">
        <v>5904</v>
      </c>
      <c r="G1534" s="4">
        <v>0</v>
      </c>
      <c r="H1534" t="s">
        <v>5904</v>
      </c>
      <c r="I1534" t="s">
        <v>5906</v>
      </c>
      <c r="J1534" t="s">
        <v>5910</v>
      </c>
    </row>
    <row r="1535" spans="1:10">
      <c r="A1535" t="s">
        <v>4021</v>
      </c>
      <c r="B1535" s="2">
        <v>23.4</v>
      </c>
      <c r="C1535" s="2">
        <v>4.47</v>
      </c>
      <c r="D1535" t="s">
        <v>5904</v>
      </c>
      <c r="E1535" t="s">
        <v>5904</v>
      </c>
      <c r="F1535" t="s">
        <v>5904</v>
      </c>
      <c r="G1535" s="4">
        <v>0</v>
      </c>
      <c r="H1535" t="s">
        <v>5904</v>
      </c>
      <c r="I1535" t="s">
        <v>5909</v>
      </c>
      <c r="J1535" t="s">
        <v>5911</v>
      </c>
    </row>
    <row r="1536" spans="1:10">
      <c r="A1536" t="s">
        <v>4023</v>
      </c>
      <c r="B1536" s="2">
        <v>33.44</v>
      </c>
      <c r="C1536" s="2">
        <v>4.54</v>
      </c>
      <c r="D1536" t="s">
        <v>5904</v>
      </c>
      <c r="E1536" t="s">
        <v>5904</v>
      </c>
      <c r="F1536" t="s">
        <v>5904</v>
      </c>
      <c r="G1536" s="4">
        <v>0</v>
      </c>
      <c r="H1536" t="s">
        <v>5904</v>
      </c>
      <c r="I1536" t="s">
        <v>5909</v>
      </c>
      <c r="J1536" t="s">
        <v>5907</v>
      </c>
    </row>
    <row r="1537" spans="1:10">
      <c r="A1537" t="s">
        <v>4025</v>
      </c>
      <c r="B1537" s="2">
        <v>21.12</v>
      </c>
      <c r="C1537" s="2">
        <v>4.99</v>
      </c>
      <c r="D1537" t="s">
        <v>5904</v>
      </c>
      <c r="E1537" t="s">
        <v>5904</v>
      </c>
      <c r="F1537" t="s">
        <v>5904</v>
      </c>
      <c r="G1537" s="4">
        <v>1</v>
      </c>
      <c r="H1537" t="s">
        <v>5904</v>
      </c>
      <c r="I1537" t="s">
        <v>5909</v>
      </c>
      <c r="J1537" t="s">
        <v>5911</v>
      </c>
    </row>
    <row r="1538" spans="1:10">
      <c r="A1538" t="s">
        <v>4027</v>
      </c>
      <c r="B1538" s="2">
        <v>18.48</v>
      </c>
      <c r="C1538" s="2">
        <v>10.84</v>
      </c>
      <c r="D1538" t="s">
        <v>5905</v>
      </c>
      <c r="E1538" t="s">
        <v>5904</v>
      </c>
      <c r="F1538" t="s">
        <v>5904</v>
      </c>
      <c r="G1538" s="4">
        <v>2</v>
      </c>
      <c r="H1538" t="s">
        <v>5904</v>
      </c>
      <c r="I1538" t="s">
        <v>5906</v>
      </c>
      <c r="J1538" t="s">
        <v>5912</v>
      </c>
    </row>
    <row r="1539" spans="1:10">
      <c r="A1539" t="s">
        <v>4030</v>
      </c>
      <c r="B1539" s="2">
        <v>16.815000000000001</v>
      </c>
      <c r="C1539" s="2">
        <v>5.63</v>
      </c>
      <c r="D1539" t="s">
        <v>5904</v>
      </c>
      <c r="E1539" t="s">
        <v>5904</v>
      </c>
      <c r="F1539" t="s">
        <v>5904</v>
      </c>
      <c r="G1539" s="4">
        <v>1</v>
      </c>
      <c r="H1539" t="s">
        <v>5904</v>
      </c>
      <c r="I1539" t="s">
        <v>5909</v>
      </c>
      <c r="J1539" t="s">
        <v>5912</v>
      </c>
    </row>
    <row r="1540" spans="1:10">
      <c r="A1540" t="s">
        <v>4032</v>
      </c>
      <c r="B1540" s="2">
        <v>26.72</v>
      </c>
      <c r="C1540" s="2">
        <v>4.1399999999999997</v>
      </c>
      <c r="D1540" t="s">
        <v>5904</v>
      </c>
      <c r="E1540" t="s">
        <v>5904</v>
      </c>
      <c r="F1540" t="s">
        <v>5904</v>
      </c>
      <c r="G1540" s="4">
        <v>0</v>
      </c>
      <c r="H1540" t="s">
        <v>5904</v>
      </c>
      <c r="I1540" t="s">
        <v>5909</v>
      </c>
      <c r="J1540" t="s">
        <v>5910</v>
      </c>
    </row>
    <row r="1541" spans="1:10">
      <c r="A1541" t="s">
        <v>4035</v>
      </c>
      <c r="B1541" s="2">
        <v>41.42</v>
      </c>
      <c r="C1541" s="2">
        <v>5.17</v>
      </c>
      <c r="D1541" t="s">
        <v>5904</v>
      </c>
      <c r="E1541" t="s">
        <v>5904</v>
      </c>
      <c r="F1541" t="s">
        <v>5905</v>
      </c>
      <c r="G1541" s="4">
        <v>1</v>
      </c>
      <c r="H1541" t="s">
        <v>5904</v>
      </c>
      <c r="I1541" t="s">
        <v>5909</v>
      </c>
      <c r="J1541" t="s">
        <v>5907</v>
      </c>
    </row>
    <row r="1542" spans="1:10">
      <c r="A1542" t="s">
        <v>4038</v>
      </c>
      <c r="B1542" s="2">
        <v>20.69</v>
      </c>
      <c r="C1542" s="2">
        <v>6.93</v>
      </c>
      <c r="D1542" t="s">
        <v>5904</v>
      </c>
      <c r="E1542" t="s">
        <v>5904</v>
      </c>
      <c r="F1542" t="s">
        <v>5904</v>
      </c>
      <c r="G1542" s="4">
        <v>2</v>
      </c>
      <c r="H1542" t="s">
        <v>5904</v>
      </c>
      <c r="I1542" t="s">
        <v>5906</v>
      </c>
      <c r="J1542" t="s">
        <v>5911</v>
      </c>
    </row>
    <row r="1543" spans="1:10">
      <c r="A1543" t="s">
        <v>4041</v>
      </c>
      <c r="B1543" s="2">
        <v>41.23</v>
      </c>
      <c r="C1543" s="2">
        <v>4.24</v>
      </c>
      <c r="D1543" t="s">
        <v>5904</v>
      </c>
      <c r="E1543" t="s">
        <v>5904</v>
      </c>
      <c r="F1543" t="s">
        <v>5904</v>
      </c>
      <c r="G1543" s="4">
        <v>0</v>
      </c>
      <c r="H1543" t="s">
        <v>5904</v>
      </c>
      <c r="I1543" t="s">
        <v>5909</v>
      </c>
      <c r="J1543" t="s">
        <v>5907</v>
      </c>
    </row>
    <row r="1544" spans="1:10">
      <c r="A1544" t="s">
        <v>4043</v>
      </c>
      <c r="B1544" s="2">
        <v>29.9</v>
      </c>
      <c r="C1544" s="2">
        <v>5.91</v>
      </c>
      <c r="D1544" t="s">
        <v>5904</v>
      </c>
      <c r="E1544" t="s">
        <v>5904</v>
      </c>
      <c r="F1544" t="s">
        <v>5904</v>
      </c>
      <c r="G1544" s="4">
        <v>0</v>
      </c>
      <c r="H1544" t="s">
        <v>5904</v>
      </c>
      <c r="I1544" t="s">
        <v>5908</v>
      </c>
      <c r="J1544" t="s">
        <v>5910</v>
      </c>
    </row>
    <row r="1545" spans="1:10">
      <c r="A1545" t="s">
        <v>4045</v>
      </c>
      <c r="B1545" s="2">
        <v>34.104999999999997</v>
      </c>
      <c r="C1545" s="2">
        <v>5.93</v>
      </c>
      <c r="D1545" t="s">
        <v>5904</v>
      </c>
      <c r="E1545" t="s">
        <v>5904</v>
      </c>
      <c r="F1545" t="s">
        <v>5904</v>
      </c>
      <c r="G1545" s="4">
        <v>0</v>
      </c>
      <c r="H1545" t="s">
        <v>5904</v>
      </c>
      <c r="I1545" t="s">
        <v>5908</v>
      </c>
      <c r="J1545" t="s">
        <v>5907</v>
      </c>
    </row>
    <row r="1546" spans="1:10">
      <c r="A1546" t="s">
        <v>4048</v>
      </c>
      <c r="B1546" s="2">
        <v>24.97</v>
      </c>
      <c r="C1546" s="2">
        <v>5.66</v>
      </c>
      <c r="D1546" t="s">
        <v>5904</v>
      </c>
      <c r="E1546" t="s">
        <v>5904</v>
      </c>
      <c r="F1546" t="s">
        <v>5904</v>
      </c>
      <c r="G1546" s="4">
        <v>0</v>
      </c>
      <c r="H1546" t="s">
        <v>5904</v>
      </c>
      <c r="I1546" t="s">
        <v>5909</v>
      </c>
      <c r="J1546" t="s">
        <v>5911</v>
      </c>
    </row>
    <row r="1547" spans="1:10">
      <c r="A1547" t="s">
        <v>4051</v>
      </c>
      <c r="B1547" s="2">
        <v>34.799999999999997</v>
      </c>
      <c r="C1547" s="2">
        <v>4.1900000000000004</v>
      </c>
      <c r="D1547" t="s">
        <v>5904</v>
      </c>
      <c r="E1547" t="s">
        <v>5904</v>
      </c>
      <c r="F1547" t="s">
        <v>5904</v>
      </c>
      <c r="G1547" s="4">
        <v>1</v>
      </c>
      <c r="H1547" t="s">
        <v>5904</v>
      </c>
      <c r="I1547" t="s">
        <v>5909</v>
      </c>
      <c r="J1547" t="s">
        <v>5907</v>
      </c>
    </row>
    <row r="1548" spans="1:10">
      <c r="A1548" t="s">
        <v>4053</v>
      </c>
      <c r="B1548" s="2">
        <v>32.965000000000003</v>
      </c>
      <c r="C1548" s="2">
        <v>9.2100000000000009</v>
      </c>
      <c r="D1548" t="s">
        <v>5905</v>
      </c>
      <c r="E1548" t="s">
        <v>5904</v>
      </c>
      <c r="F1548" t="s">
        <v>5904</v>
      </c>
      <c r="G1548" s="4">
        <v>0</v>
      </c>
      <c r="H1548" t="s">
        <v>5904</v>
      </c>
      <c r="I1548" t="s">
        <v>5906</v>
      </c>
      <c r="J1548" t="s">
        <v>5907</v>
      </c>
    </row>
    <row r="1549" spans="1:10">
      <c r="A1549" t="s">
        <v>4056</v>
      </c>
      <c r="B1549" s="2">
        <v>27.265000000000001</v>
      </c>
      <c r="C1549" s="2">
        <v>5.51</v>
      </c>
      <c r="D1549" t="s">
        <v>5904</v>
      </c>
      <c r="E1549" t="s">
        <v>5904</v>
      </c>
      <c r="F1549" t="s">
        <v>5904</v>
      </c>
      <c r="G1549" s="4">
        <v>1</v>
      </c>
      <c r="H1549" t="s">
        <v>5904</v>
      </c>
      <c r="I1549" t="s">
        <v>5909</v>
      </c>
      <c r="J1549" t="s">
        <v>5910</v>
      </c>
    </row>
    <row r="1550" spans="1:10">
      <c r="A1550" t="s">
        <v>4059</v>
      </c>
      <c r="B1550" s="2">
        <v>17.059999999999999</v>
      </c>
      <c r="C1550" s="2">
        <v>8.5</v>
      </c>
      <c r="D1550" t="s">
        <v>5904</v>
      </c>
      <c r="E1550" t="s">
        <v>5904</v>
      </c>
      <c r="F1550" t="s">
        <v>5904</v>
      </c>
      <c r="G1550" s="4">
        <v>0</v>
      </c>
      <c r="H1550" t="s">
        <v>5904</v>
      </c>
      <c r="I1550" t="s">
        <v>5906</v>
      </c>
      <c r="J1550" t="s">
        <v>5912</v>
      </c>
    </row>
    <row r="1551" spans="1:10">
      <c r="A1551" t="s">
        <v>4061</v>
      </c>
      <c r="B1551" s="2">
        <v>36.29</v>
      </c>
      <c r="C1551" s="2">
        <v>6.23</v>
      </c>
      <c r="D1551" t="s">
        <v>5904</v>
      </c>
      <c r="E1551" t="s">
        <v>5904</v>
      </c>
      <c r="F1551" t="s">
        <v>5904</v>
      </c>
      <c r="G1551" s="4">
        <v>0</v>
      </c>
      <c r="H1551" t="s">
        <v>5904</v>
      </c>
      <c r="I1551" t="s">
        <v>5908</v>
      </c>
      <c r="J1551" t="s">
        <v>5907</v>
      </c>
    </row>
    <row r="1552" spans="1:10">
      <c r="A1552" t="s">
        <v>4063</v>
      </c>
      <c r="B1552" s="2">
        <v>28.594999999999999</v>
      </c>
      <c r="C1552" s="2">
        <v>8.5299999999999994</v>
      </c>
      <c r="D1552" t="s">
        <v>5905</v>
      </c>
      <c r="E1552" t="s">
        <v>5904</v>
      </c>
      <c r="F1552" t="s">
        <v>5904</v>
      </c>
      <c r="G1552" s="4">
        <v>1</v>
      </c>
      <c r="H1552" t="s">
        <v>5904</v>
      </c>
      <c r="I1552" t="s">
        <v>5906</v>
      </c>
      <c r="J1552" t="s">
        <v>5910</v>
      </c>
    </row>
    <row r="1553" spans="1:10">
      <c r="A1553" t="s">
        <v>4066</v>
      </c>
      <c r="B1553" s="2">
        <v>17.8</v>
      </c>
      <c r="C1553" s="2">
        <v>5.75</v>
      </c>
      <c r="D1553" t="s">
        <v>5905</v>
      </c>
      <c r="E1553" t="s">
        <v>5904</v>
      </c>
      <c r="F1553" t="s">
        <v>5905</v>
      </c>
      <c r="G1553" s="4">
        <v>1</v>
      </c>
      <c r="H1553" t="s">
        <v>5904</v>
      </c>
      <c r="I1553" t="s">
        <v>5908</v>
      </c>
      <c r="J1553" t="s">
        <v>5912</v>
      </c>
    </row>
    <row r="1554" spans="1:10">
      <c r="A1554" t="s">
        <v>4067</v>
      </c>
      <c r="B1554" s="2">
        <v>21.4</v>
      </c>
      <c r="C1554" s="2">
        <v>5.6</v>
      </c>
      <c r="D1554" t="s">
        <v>5904</v>
      </c>
      <c r="E1554" t="s">
        <v>5904</v>
      </c>
      <c r="F1554" t="s">
        <v>5904</v>
      </c>
      <c r="G1554" s="4">
        <v>0</v>
      </c>
      <c r="H1554" t="s">
        <v>5904</v>
      </c>
      <c r="I1554" t="s">
        <v>5909</v>
      </c>
      <c r="J1554" t="s">
        <v>5911</v>
      </c>
    </row>
    <row r="1555" spans="1:10">
      <c r="A1555" t="s">
        <v>4070</v>
      </c>
      <c r="B1555" s="2">
        <v>23.01</v>
      </c>
      <c r="C1555" s="2">
        <v>4.68</v>
      </c>
      <c r="D1555" t="s">
        <v>5904</v>
      </c>
      <c r="E1555" t="s">
        <v>5904</v>
      </c>
      <c r="F1555" t="s">
        <v>5904</v>
      </c>
      <c r="G1555" s="4">
        <v>0</v>
      </c>
      <c r="H1555" t="s">
        <v>5904</v>
      </c>
      <c r="I1555" t="s">
        <v>5909</v>
      </c>
      <c r="J1555" t="s">
        <v>5911</v>
      </c>
    </row>
    <row r="1556" spans="1:10">
      <c r="A1556" t="s">
        <v>4073</v>
      </c>
      <c r="B1556" s="2">
        <v>19.86</v>
      </c>
      <c r="C1556" s="2">
        <v>5.62</v>
      </c>
      <c r="D1556" t="s">
        <v>5905</v>
      </c>
      <c r="E1556" t="s">
        <v>5904</v>
      </c>
      <c r="F1556" t="s">
        <v>5904</v>
      </c>
      <c r="G1556" s="4">
        <v>0</v>
      </c>
      <c r="H1556" t="s">
        <v>5904</v>
      </c>
      <c r="I1556" t="s">
        <v>5909</v>
      </c>
      <c r="J1556" t="s">
        <v>5911</v>
      </c>
    </row>
    <row r="1557" spans="1:10">
      <c r="A1557" t="s">
        <v>4075</v>
      </c>
      <c r="B1557" s="2">
        <v>33.58</v>
      </c>
      <c r="C1557" s="2">
        <v>5.08</v>
      </c>
      <c r="D1557" t="s">
        <v>5904</v>
      </c>
      <c r="E1557" t="s">
        <v>5904</v>
      </c>
      <c r="F1557" t="s">
        <v>5904</v>
      </c>
      <c r="G1557" s="4">
        <v>0</v>
      </c>
      <c r="H1557" t="s">
        <v>5904</v>
      </c>
      <c r="I1557" t="s">
        <v>5909</v>
      </c>
      <c r="J1557" t="s">
        <v>5907</v>
      </c>
    </row>
    <row r="1558" spans="1:10">
      <c r="A1558" t="s">
        <v>4076</v>
      </c>
      <c r="B1558" s="2">
        <v>29.81</v>
      </c>
      <c r="C1558" s="2">
        <v>5.28</v>
      </c>
      <c r="D1558" t="s">
        <v>5904</v>
      </c>
      <c r="E1558" t="s">
        <v>5904</v>
      </c>
      <c r="F1558" t="s">
        <v>5904</v>
      </c>
      <c r="G1558" s="4">
        <v>0</v>
      </c>
      <c r="H1558" t="s">
        <v>5904</v>
      </c>
      <c r="I1558" t="s">
        <v>5909</v>
      </c>
      <c r="J1558" t="s">
        <v>5910</v>
      </c>
    </row>
    <row r="1559" spans="1:10">
      <c r="A1559" t="s">
        <v>4079</v>
      </c>
      <c r="B1559" s="2">
        <v>27.4</v>
      </c>
      <c r="C1559" s="2">
        <v>4.6100000000000003</v>
      </c>
      <c r="D1559" t="s">
        <v>5904</v>
      </c>
      <c r="E1559" t="s">
        <v>5904</v>
      </c>
      <c r="F1559" t="s">
        <v>5904</v>
      </c>
      <c r="G1559" s="4">
        <v>0</v>
      </c>
      <c r="H1559" t="s">
        <v>5904</v>
      </c>
      <c r="I1559" t="s">
        <v>5909</v>
      </c>
      <c r="J1559" t="s">
        <v>5910</v>
      </c>
    </row>
    <row r="1560" spans="1:10">
      <c r="A1560" t="s">
        <v>4081</v>
      </c>
      <c r="B1560" s="2">
        <v>17.98</v>
      </c>
      <c r="C1560" s="2">
        <v>6.57</v>
      </c>
      <c r="D1560" t="s">
        <v>5905</v>
      </c>
      <c r="E1560" t="s">
        <v>5904</v>
      </c>
      <c r="F1560" t="s">
        <v>5904</v>
      </c>
      <c r="G1560" s="4">
        <v>2</v>
      </c>
      <c r="H1560" t="s">
        <v>5904</v>
      </c>
      <c r="I1560" t="s">
        <v>5906</v>
      </c>
      <c r="J1560" t="s">
        <v>5912</v>
      </c>
    </row>
    <row r="1561" spans="1:10">
      <c r="A1561" t="s">
        <v>4084</v>
      </c>
      <c r="B1561" s="2">
        <v>37.9</v>
      </c>
      <c r="C1561" s="2">
        <v>5.83</v>
      </c>
      <c r="D1561" t="s">
        <v>5904</v>
      </c>
      <c r="E1561" t="s">
        <v>5904</v>
      </c>
      <c r="F1561" t="s">
        <v>5904</v>
      </c>
      <c r="G1561" s="4">
        <v>0</v>
      </c>
      <c r="H1561" t="s">
        <v>5904</v>
      </c>
      <c r="I1561" t="s">
        <v>5908</v>
      </c>
      <c r="J1561" t="s">
        <v>5907</v>
      </c>
    </row>
    <row r="1562" spans="1:10">
      <c r="A1562" t="s">
        <v>4087</v>
      </c>
      <c r="B1562" s="2">
        <v>25.27</v>
      </c>
      <c r="C1562" s="2">
        <v>6.98</v>
      </c>
      <c r="D1562" t="s">
        <v>5905</v>
      </c>
      <c r="E1562" t="s">
        <v>5904</v>
      </c>
      <c r="F1562" t="s">
        <v>5904</v>
      </c>
      <c r="G1562" s="4">
        <v>0</v>
      </c>
      <c r="H1562" t="s">
        <v>5904</v>
      </c>
      <c r="I1562" t="s">
        <v>5906</v>
      </c>
      <c r="J1562" t="s">
        <v>5910</v>
      </c>
    </row>
    <row r="1563" spans="1:10">
      <c r="A1563" t="s">
        <v>4090</v>
      </c>
      <c r="B1563" s="2">
        <v>29.26</v>
      </c>
      <c r="C1563" s="2">
        <v>4.03</v>
      </c>
      <c r="D1563" t="s">
        <v>5904</v>
      </c>
      <c r="E1563" t="s">
        <v>5904</v>
      </c>
      <c r="F1563" t="s">
        <v>5904</v>
      </c>
      <c r="G1563" s="4">
        <v>1</v>
      </c>
      <c r="H1563" t="s">
        <v>5904</v>
      </c>
      <c r="I1563" t="s">
        <v>5909</v>
      </c>
      <c r="J1563" t="s">
        <v>5910</v>
      </c>
    </row>
    <row r="1564" spans="1:10">
      <c r="A1564" t="s">
        <v>4093</v>
      </c>
      <c r="B1564" s="2">
        <v>27.835000000000001</v>
      </c>
      <c r="C1564" s="2">
        <v>4.5599999999999996</v>
      </c>
      <c r="D1564" t="s">
        <v>5904</v>
      </c>
      <c r="E1564" t="s">
        <v>5904</v>
      </c>
      <c r="F1564" t="s">
        <v>5904</v>
      </c>
      <c r="G1564" s="4">
        <v>1</v>
      </c>
      <c r="H1564" t="s">
        <v>5904</v>
      </c>
      <c r="I1564" t="s">
        <v>5909</v>
      </c>
      <c r="J1564" t="s">
        <v>5910</v>
      </c>
    </row>
    <row r="1565" spans="1:10">
      <c r="A1565" t="s">
        <v>4096</v>
      </c>
      <c r="B1565" s="2">
        <v>46.53</v>
      </c>
      <c r="C1565" s="2">
        <v>5.38</v>
      </c>
      <c r="D1565" t="s">
        <v>5905</v>
      </c>
      <c r="E1565" t="s">
        <v>5904</v>
      </c>
      <c r="F1565" t="s">
        <v>5904</v>
      </c>
      <c r="G1565" s="4">
        <v>0</v>
      </c>
      <c r="H1565" t="s">
        <v>5904</v>
      </c>
      <c r="I1565" t="s">
        <v>5909</v>
      </c>
      <c r="J1565" t="s">
        <v>5907</v>
      </c>
    </row>
    <row r="1566" spans="1:10">
      <c r="A1566" t="s">
        <v>4097</v>
      </c>
      <c r="B1566" s="2">
        <v>20.58</v>
      </c>
      <c r="C1566" s="2">
        <v>11.04</v>
      </c>
      <c r="D1566" t="s">
        <v>5905</v>
      </c>
      <c r="E1566" t="s">
        <v>5904</v>
      </c>
      <c r="F1566" t="s">
        <v>5904</v>
      </c>
      <c r="G1566" s="4">
        <v>1</v>
      </c>
      <c r="H1566" t="s">
        <v>5904</v>
      </c>
      <c r="I1566" t="s">
        <v>5906</v>
      </c>
      <c r="J1566" t="s">
        <v>5911</v>
      </c>
    </row>
    <row r="1567" spans="1:10">
      <c r="A1567" t="s">
        <v>4099</v>
      </c>
      <c r="B1567" s="2">
        <v>19.53</v>
      </c>
      <c r="C1567" s="2">
        <v>6.09</v>
      </c>
      <c r="D1567" t="s">
        <v>5905</v>
      </c>
      <c r="E1567" t="s">
        <v>5904</v>
      </c>
      <c r="F1567" t="s">
        <v>5904</v>
      </c>
      <c r="G1567" s="4">
        <v>0</v>
      </c>
      <c r="H1567" t="s">
        <v>5904</v>
      </c>
      <c r="I1567" t="s">
        <v>5908</v>
      </c>
      <c r="J1567" t="s">
        <v>5911</v>
      </c>
    </row>
    <row r="1568" spans="1:10">
      <c r="A1568" t="s">
        <v>4102</v>
      </c>
      <c r="B1568" s="2">
        <v>27.7</v>
      </c>
      <c r="C1568" s="2">
        <v>4.71</v>
      </c>
      <c r="D1568" t="s">
        <v>5904</v>
      </c>
      <c r="E1568" t="s">
        <v>5904</v>
      </c>
      <c r="F1568" t="s">
        <v>5904</v>
      </c>
      <c r="G1568" s="4">
        <v>1</v>
      </c>
      <c r="H1568" t="s">
        <v>5904</v>
      </c>
      <c r="I1568" t="s">
        <v>5909</v>
      </c>
      <c r="J1568" t="s">
        <v>5910</v>
      </c>
    </row>
    <row r="1569" spans="1:10">
      <c r="A1569" t="s">
        <v>4104</v>
      </c>
      <c r="B1569" s="2">
        <v>18.920000000000002</v>
      </c>
      <c r="C1569" s="2">
        <v>8.18</v>
      </c>
      <c r="D1569" t="s">
        <v>5904</v>
      </c>
      <c r="E1569" t="s">
        <v>5904</v>
      </c>
      <c r="F1569" t="s">
        <v>5904</v>
      </c>
      <c r="G1569" s="4">
        <v>0</v>
      </c>
      <c r="H1569" t="s">
        <v>5904</v>
      </c>
      <c r="I1569" t="s">
        <v>5906</v>
      </c>
      <c r="J1569" t="s">
        <v>5911</v>
      </c>
    </row>
    <row r="1570" spans="1:10">
      <c r="A1570" t="s">
        <v>4106</v>
      </c>
      <c r="B1570" s="2">
        <v>17.760000000000002</v>
      </c>
      <c r="C1570" s="2">
        <v>11.18</v>
      </c>
      <c r="D1570" t="s">
        <v>5905</v>
      </c>
      <c r="E1570" t="s">
        <v>5904</v>
      </c>
      <c r="F1570" t="s">
        <v>5904</v>
      </c>
      <c r="G1570" s="4">
        <v>2</v>
      </c>
      <c r="H1570" t="s">
        <v>5904</v>
      </c>
      <c r="I1570" t="s">
        <v>5906</v>
      </c>
      <c r="J1570" t="s">
        <v>5912</v>
      </c>
    </row>
    <row r="1571" spans="1:10">
      <c r="A1571" t="s">
        <v>4109</v>
      </c>
      <c r="B1571" s="2">
        <v>29.83</v>
      </c>
      <c r="C1571" s="2">
        <v>5.03</v>
      </c>
      <c r="D1571" t="s">
        <v>5905</v>
      </c>
      <c r="E1571" t="s">
        <v>5904</v>
      </c>
      <c r="F1571" t="s">
        <v>5904</v>
      </c>
      <c r="G1571" s="4">
        <v>0</v>
      </c>
      <c r="H1571" t="s">
        <v>5904</v>
      </c>
      <c r="I1571" t="s">
        <v>5909</v>
      </c>
      <c r="J1571" t="s">
        <v>5910</v>
      </c>
    </row>
    <row r="1572" spans="1:10">
      <c r="A1572" t="s">
        <v>4111</v>
      </c>
      <c r="B1572" s="2">
        <v>23.465</v>
      </c>
      <c r="C1572" s="2">
        <v>5.56</v>
      </c>
      <c r="D1572" t="s">
        <v>5904</v>
      </c>
      <c r="E1572" t="s">
        <v>5904</v>
      </c>
      <c r="F1572" t="s">
        <v>5904</v>
      </c>
      <c r="G1572" s="4">
        <v>1</v>
      </c>
      <c r="H1572" t="s">
        <v>5904</v>
      </c>
      <c r="I1572" t="s">
        <v>5909</v>
      </c>
      <c r="J1572" t="s">
        <v>5911</v>
      </c>
    </row>
    <row r="1573" spans="1:10">
      <c r="A1573" t="s">
        <v>4113</v>
      </c>
      <c r="B1573" s="2">
        <v>29.355</v>
      </c>
      <c r="C1573" s="2">
        <v>4.33</v>
      </c>
      <c r="D1573" t="s">
        <v>5904</v>
      </c>
      <c r="E1573" t="s">
        <v>5904</v>
      </c>
      <c r="F1573" t="s">
        <v>5904</v>
      </c>
      <c r="G1573" s="4">
        <v>0</v>
      </c>
      <c r="H1573" t="s">
        <v>5904</v>
      </c>
      <c r="I1573" t="s">
        <v>5909</v>
      </c>
      <c r="J1573" t="s">
        <v>5910</v>
      </c>
    </row>
    <row r="1574" spans="1:10">
      <c r="A1574" t="s">
        <v>4115</v>
      </c>
      <c r="B1574" s="2">
        <v>35.49</v>
      </c>
      <c r="C1574" s="2">
        <v>5.21</v>
      </c>
      <c r="D1574" t="s">
        <v>5905</v>
      </c>
      <c r="E1574" t="s">
        <v>5904</v>
      </c>
      <c r="F1574" t="s">
        <v>5905</v>
      </c>
      <c r="G1574" s="4">
        <v>1</v>
      </c>
      <c r="H1574" t="s">
        <v>5904</v>
      </c>
      <c r="I1574" t="s">
        <v>5909</v>
      </c>
      <c r="J1574" t="s">
        <v>5907</v>
      </c>
    </row>
    <row r="1575" spans="1:10">
      <c r="A1575" t="s">
        <v>4118</v>
      </c>
      <c r="B1575" s="2">
        <v>26.315000000000001</v>
      </c>
      <c r="C1575" s="2">
        <v>5.89</v>
      </c>
      <c r="D1575" t="s">
        <v>5904</v>
      </c>
      <c r="E1575" t="s">
        <v>5904</v>
      </c>
      <c r="F1575" t="s">
        <v>5904</v>
      </c>
      <c r="G1575" s="4">
        <v>0</v>
      </c>
      <c r="H1575" t="s">
        <v>5904</v>
      </c>
      <c r="I1575" t="s">
        <v>5908</v>
      </c>
      <c r="J1575" t="s">
        <v>5910</v>
      </c>
    </row>
    <row r="1576" spans="1:10">
      <c r="A1576" t="s">
        <v>4121</v>
      </c>
      <c r="B1576" s="2">
        <v>19.79</v>
      </c>
      <c r="C1576" s="2">
        <v>4.8099999999999996</v>
      </c>
      <c r="D1576" t="s">
        <v>5905</v>
      </c>
      <c r="E1576" t="s">
        <v>5904</v>
      </c>
      <c r="F1576" t="s">
        <v>5904</v>
      </c>
      <c r="G1576" s="4">
        <v>0</v>
      </c>
      <c r="H1576" t="s">
        <v>5904</v>
      </c>
      <c r="I1576" t="s">
        <v>5909</v>
      </c>
      <c r="J1576" t="s">
        <v>5911</v>
      </c>
    </row>
    <row r="1577" spans="1:10">
      <c r="A1577" t="s">
        <v>4123</v>
      </c>
      <c r="B1577" s="2">
        <v>40.564999999999998</v>
      </c>
      <c r="C1577" s="2">
        <v>5.66</v>
      </c>
      <c r="D1577" t="s">
        <v>5904</v>
      </c>
      <c r="E1577" t="s">
        <v>5904</v>
      </c>
      <c r="F1577" t="s">
        <v>5904</v>
      </c>
      <c r="G1577" s="4">
        <v>1</v>
      </c>
      <c r="H1577" t="s">
        <v>5904</v>
      </c>
      <c r="I1577" t="s">
        <v>5909</v>
      </c>
      <c r="J1577" t="s">
        <v>5907</v>
      </c>
    </row>
    <row r="1578" spans="1:10">
      <c r="A1578" t="s">
        <v>4125</v>
      </c>
      <c r="B1578" s="2">
        <v>18.03</v>
      </c>
      <c r="C1578" s="2">
        <v>10.66</v>
      </c>
      <c r="D1578" t="s">
        <v>5905</v>
      </c>
      <c r="E1578" t="s">
        <v>5904</v>
      </c>
      <c r="F1578" t="s">
        <v>5904</v>
      </c>
      <c r="G1578" s="4">
        <v>2</v>
      </c>
      <c r="H1578" t="s">
        <v>5904</v>
      </c>
      <c r="I1578" t="s">
        <v>5906</v>
      </c>
      <c r="J1578" t="s">
        <v>5912</v>
      </c>
    </row>
    <row r="1579" spans="1:10">
      <c r="A1579" t="s">
        <v>4128</v>
      </c>
      <c r="B1579" s="2">
        <v>34.65</v>
      </c>
      <c r="C1579" s="2">
        <v>5.98</v>
      </c>
      <c r="D1579" t="s">
        <v>5905</v>
      </c>
      <c r="E1579" t="s">
        <v>5904</v>
      </c>
      <c r="F1579" t="s">
        <v>5904</v>
      </c>
      <c r="G1579" s="4">
        <v>0</v>
      </c>
      <c r="H1579" t="s">
        <v>5904</v>
      </c>
      <c r="I1579" t="s">
        <v>5908</v>
      </c>
      <c r="J1579" t="s">
        <v>5907</v>
      </c>
    </row>
    <row r="1580" spans="1:10">
      <c r="A1580" t="s">
        <v>4131</v>
      </c>
      <c r="B1580" s="2">
        <v>42.94</v>
      </c>
      <c r="C1580" s="2">
        <v>4.34</v>
      </c>
      <c r="D1580" t="s">
        <v>5904</v>
      </c>
      <c r="E1580" t="s">
        <v>5904</v>
      </c>
      <c r="F1580" t="s">
        <v>5904</v>
      </c>
      <c r="G1580" s="4">
        <v>0</v>
      </c>
      <c r="H1580" t="s">
        <v>5904</v>
      </c>
      <c r="I1580" t="s">
        <v>5909</v>
      </c>
      <c r="J1580" t="s">
        <v>5907</v>
      </c>
    </row>
    <row r="1581" spans="1:10">
      <c r="A1581" t="s">
        <v>4133</v>
      </c>
      <c r="B1581" s="2">
        <v>31.254999999999999</v>
      </c>
      <c r="C1581" s="2">
        <v>5.17</v>
      </c>
      <c r="D1581" t="s">
        <v>5904</v>
      </c>
      <c r="E1581" t="s">
        <v>5904</v>
      </c>
      <c r="F1581" t="s">
        <v>5904</v>
      </c>
      <c r="G1581" s="4">
        <v>0</v>
      </c>
      <c r="H1581" t="s">
        <v>5904</v>
      </c>
      <c r="I1581" t="s">
        <v>5909</v>
      </c>
      <c r="J1581" t="s">
        <v>5907</v>
      </c>
    </row>
    <row r="1582" spans="1:10">
      <c r="A1582" t="s">
        <v>4135</v>
      </c>
      <c r="B1582" s="2">
        <v>45.43</v>
      </c>
      <c r="C1582" s="2">
        <v>4.2300000000000004</v>
      </c>
      <c r="D1582" t="s">
        <v>5905</v>
      </c>
      <c r="E1582" t="s">
        <v>5904</v>
      </c>
      <c r="F1582" t="s">
        <v>5905</v>
      </c>
      <c r="G1582" s="4">
        <v>1</v>
      </c>
      <c r="H1582" t="s">
        <v>5904</v>
      </c>
      <c r="I1582" t="s">
        <v>5909</v>
      </c>
      <c r="J1582" t="s">
        <v>5907</v>
      </c>
    </row>
    <row r="1583" spans="1:10">
      <c r="A1583" t="s">
        <v>4138</v>
      </c>
      <c r="B1583" s="2">
        <v>32.340000000000003</v>
      </c>
      <c r="C1583" s="2">
        <v>4.88</v>
      </c>
      <c r="D1583" t="s">
        <v>5905</v>
      </c>
      <c r="E1583" t="s">
        <v>5904</v>
      </c>
      <c r="F1583" t="s">
        <v>5905</v>
      </c>
      <c r="G1583" s="4">
        <v>1</v>
      </c>
      <c r="H1583" t="s">
        <v>5904</v>
      </c>
      <c r="I1583" t="s">
        <v>5909</v>
      </c>
      <c r="J1583" t="s">
        <v>5907</v>
      </c>
    </row>
    <row r="1584" spans="1:10">
      <c r="A1584" t="s">
        <v>4140</v>
      </c>
      <c r="B1584" s="2">
        <v>25.46</v>
      </c>
      <c r="C1584" s="2">
        <v>9.7100000000000009</v>
      </c>
      <c r="D1584" t="s">
        <v>5905</v>
      </c>
      <c r="E1584" t="s">
        <v>5904</v>
      </c>
      <c r="F1584" t="s">
        <v>5904</v>
      </c>
      <c r="G1584" s="4">
        <v>1</v>
      </c>
      <c r="H1584" t="s">
        <v>5904</v>
      </c>
      <c r="I1584" t="s">
        <v>5906</v>
      </c>
      <c r="J1584" t="s">
        <v>5910</v>
      </c>
    </row>
    <row r="1585" spans="1:10">
      <c r="A1585" t="s">
        <v>4143</v>
      </c>
      <c r="B1585" s="2">
        <v>37.145000000000003</v>
      </c>
      <c r="C1585" s="2">
        <v>5.32</v>
      </c>
      <c r="D1585" t="s">
        <v>5904</v>
      </c>
      <c r="E1585" t="s">
        <v>5904</v>
      </c>
      <c r="F1585" t="s">
        <v>5904</v>
      </c>
      <c r="G1585" s="4">
        <v>0</v>
      </c>
      <c r="H1585" t="s">
        <v>5904</v>
      </c>
      <c r="I1585" t="s">
        <v>5909</v>
      </c>
      <c r="J1585" t="s">
        <v>5907</v>
      </c>
    </row>
    <row r="1586" spans="1:10">
      <c r="A1586" t="s">
        <v>4146</v>
      </c>
      <c r="B1586" s="2">
        <v>30.8</v>
      </c>
      <c r="C1586" s="2">
        <v>5.83</v>
      </c>
      <c r="D1586" t="s">
        <v>5905</v>
      </c>
      <c r="E1586" t="s">
        <v>5904</v>
      </c>
      <c r="F1586" t="s">
        <v>5904</v>
      </c>
      <c r="G1586" s="4">
        <v>0</v>
      </c>
      <c r="H1586" t="s">
        <v>5904</v>
      </c>
      <c r="I1586" t="s">
        <v>5908</v>
      </c>
      <c r="J1586" t="s">
        <v>5907</v>
      </c>
    </row>
    <row r="1587" spans="1:10">
      <c r="A1587" t="s">
        <v>4149</v>
      </c>
      <c r="B1587" s="2">
        <v>29.5</v>
      </c>
      <c r="C1587" s="2">
        <v>5.54</v>
      </c>
      <c r="D1587" t="s">
        <v>5905</v>
      </c>
      <c r="E1587" t="s">
        <v>5904</v>
      </c>
      <c r="F1587" t="s">
        <v>5904</v>
      </c>
      <c r="G1587" s="4">
        <v>0</v>
      </c>
      <c r="H1587" t="s">
        <v>5904</v>
      </c>
      <c r="I1587" t="s">
        <v>5909</v>
      </c>
      <c r="J1587" t="s">
        <v>5910</v>
      </c>
    </row>
    <row r="1588" spans="1:10">
      <c r="A1588" t="s">
        <v>4152</v>
      </c>
      <c r="B1588" s="2">
        <v>43.39</v>
      </c>
      <c r="C1588" s="2">
        <v>5.85</v>
      </c>
      <c r="D1588" t="s">
        <v>5904</v>
      </c>
      <c r="E1588" t="s">
        <v>5905</v>
      </c>
      <c r="F1588" t="s">
        <v>5904</v>
      </c>
      <c r="G1588" s="4">
        <v>1</v>
      </c>
      <c r="H1588" t="s">
        <v>5904</v>
      </c>
      <c r="I1588" t="s">
        <v>5908</v>
      </c>
      <c r="J1588" t="s">
        <v>5907</v>
      </c>
    </row>
    <row r="1589" spans="1:10">
      <c r="A1589" t="s">
        <v>4155</v>
      </c>
      <c r="B1589" s="2">
        <v>15.08</v>
      </c>
      <c r="C1589" s="2">
        <v>4.8499999999999996</v>
      </c>
      <c r="D1589" t="s">
        <v>5905</v>
      </c>
      <c r="E1589" t="s">
        <v>5904</v>
      </c>
      <c r="F1589" t="s">
        <v>5905</v>
      </c>
      <c r="G1589" s="4">
        <v>1</v>
      </c>
      <c r="H1589" t="s">
        <v>5904</v>
      </c>
      <c r="I1589" t="s">
        <v>5909</v>
      </c>
      <c r="J1589" t="s">
        <v>5912</v>
      </c>
    </row>
    <row r="1590" spans="1:10">
      <c r="A1590" t="s">
        <v>4158</v>
      </c>
      <c r="B1590" s="2">
        <v>20.48</v>
      </c>
      <c r="C1590" s="2">
        <v>11.09</v>
      </c>
      <c r="D1590" t="s">
        <v>5904</v>
      </c>
      <c r="E1590" t="s">
        <v>5904</v>
      </c>
      <c r="F1590" t="s">
        <v>5904</v>
      </c>
      <c r="G1590" s="4">
        <v>0</v>
      </c>
      <c r="H1590" t="s">
        <v>5904</v>
      </c>
      <c r="I1590" t="s">
        <v>5906</v>
      </c>
      <c r="J1590" t="s">
        <v>5911</v>
      </c>
    </row>
    <row r="1591" spans="1:10">
      <c r="A1591" t="s">
        <v>4161</v>
      </c>
      <c r="B1591" s="2">
        <v>34.450000000000003</v>
      </c>
      <c r="C1591" s="2">
        <v>5.58</v>
      </c>
      <c r="D1591" t="s">
        <v>5905</v>
      </c>
      <c r="E1591" t="s">
        <v>5904</v>
      </c>
      <c r="F1591" t="s">
        <v>5904</v>
      </c>
      <c r="G1591" s="4">
        <v>0</v>
      </c>
      <c r="H1591" t="s">
        <v>5904</v>
      </c>
      <c r="I1591" t="s">
        <v>5909</v>
      </c>
      <c r="J1591" t="s">
        <v>5907</v>
      </c>
    </row>
    <row r="1592" spans="1:10">
      <c r="A1592" t="s">
        <v>4162</v>
      </c>
      <c r="B1592" s="2">
        <v>34.21</v>
      </c>
      <c r="C1592" s="2">
        <v>9.7200000000000006</v>
      </c>
      <c r="D1592" t="s">
        <v>5905</v>
      </c>
      <c r="E1592" t="s">
        <v>5904</v>
      </c>
      <c r="F1592" t="s">
        <v>5904</v>
      </c>
      <c r="G1592" s="4">
        <v>0</v>
      </c>
      <c r="H1592" t="s">
        <v>5904</v>
      </c>
      <c r="I1592" t="s">
        <v>5906</v>
      </c>
      <c r="J1592" t="s">
        <v>5907</v>
      </c>
    </row>
    <row r="1593" spans="1:10">
      <c r="A1593" t="s">
        <v>4164</v>
      </c>
      <c r="B1593" s="2">
        <v>28.8</v>
      </c>
      <c r="C1593" s="2">
        <v>11.41</v>
      </c>
      <c r="D1593" t="s">
        <v>5905</v>
      </c>
      <c r="E1593" t="s">
        <v>5904</v>
      </c>
      <c r="F1593" t="s">
        <v>5904</v>
      </c>
      <c r="G1593" s="4">
        <v>0</v>
      </c>
      <c r="H1593" t="s">
        <v>5904</v>
      </c>
      <c r="I1593" t="s">
        <v>5906</v>
      </c>
      <c r="J1593" t="s">
        <v>5910</v>
      </c>
    </row>
    <row r="1594" spans="1:10">
      <c r="A1594" t="s">
        <v>4166</v>
      </c>
      <c r="B1594" s="2">
        <v>31.74</v>
      </c>
      <c r="C1594" s="2">
        <v>4.46</v>
      </c>
      <c r="D1594" t="s">
        <v>5904</v>
      </c>
      <c r="E1594" t="s">
        <v>5904</v>
      </c>
      <c r="F1594" t="s">
        <v>5905</v>
      </c>
      <c r="G1594" s="4">
        <v>1</v>
      </c>
      <c r="H1594" t="s">
        <v>5904</v>
      </c>
      <c r="I1594" t="s">
        <v>5909</v>
      </c>
      <c r="J1594" t="s">
        <v>5907</v>
      </c>
    </row>
    <row r="1595" spans="1:10">
      <c r="A1595" t="s">
        <v>4168</v>
      </c>
      <c r="B1595" s="2">
        <v>21.78</v>
      </c>
      <c r="C1595" s="2">
        <v>9.31</v>
      </c>
      <c r="D1595" t="s">
        <v>5905</v>
      </c>
      <c r="E1595" t="s">
        <v>5904</v>
      </c>
      <c r="F1595" t="s">
        <v>5904</v>
      </c>
      <c r="G1595" s="4">
        <v>0</v>
      </c>
      <c r="H1595" t="s">
        <v>5904</v>
      </c>
      <c r="I1595" t="s">
        <v>5906</v>
      </c>
      <c r="J1595" t="s">
        <v>5911</v>
      </c>
    </row>
    <row r="1596" spans="1:10">
      <c r="A1596" t="s">
        <v>4171</v>
      </c>
      <c r="B1596" s="2">
        <v>23.75</v>
      </c>
      <c r="C1596" s="2">
        <v>5.03</v>
      </c>
      <c r="D1596" t="s">
        <v>5904</v>
      </c>
      <c r="E1596" t="s">
        <v>5904</v>
      </c>
      <c r="F1596" t="s">
        <v>5904</v>
      </c>
      <c r="G1596" s="4">
        <v>1</v>
      </c>
      <c r="H1596" t="s">
        <v>5904</v>
      </c>
      <c r="I1596" t="s">
        <v>5909</v>
      </c>
      <c r="J1596" t="s">
        <v>5911</v>
      </c>
    </row>
    <row r="1597" spans="1:10">
      <c r="A1597" t="s">
        <v>4173</v>
      </c>
      <c r="B1597" s="2">
        <v>33.21</v>
      </c>
      <c r="C1597" s="2">
        <v>5.07</v>
      </c>
      <c r="D1597" t="s">
        <v>5905</v>
      </c>
      <c r="E1597" t="s">
        <v>5904</v>
      </c>
      <c r="F1597" t="s">
        <v>5904</v>
      </c>
      <c r="G1597" s="4">
        <v>1</v>
      </c>
      <c r="H1597" t="s">
        <v>5904</v>
      </c>
      <c r="I1597" t="s">
        <v>5909</v>
      </c>
      <c r="J1597" t="s">
        <v>5907</v>
      </c>
    </row>
    <row r="1598" spans="1:10">
      <c r="A1598" t="s">
        <v>4175</v>
      </c>
      <c r="B1598" s="2">
        <v>17.7</v>
      </c>
      <c r="C1598" s="2">
        <v>10.42</v>
      </c>
      <c r="D1598" t="s">
        <v>5905</v>
      </c>
      <c r="E1598" t="s">
        <v>5904</v>
      </c>
      <c r="F1598" t="s">
        <v>5904</v>
      </c>
      <c r="G1598" s="4">
        <v>2</v>
      </c>
      <c r="H1598" t="s">
        <v>5904</v>
      </c>
      <c r="I1598" t="s">
        <v>5906</v>
      </c>
      <c r="J1598" t="s">
        <v>5912</v>
      </c>
    </row>
    <row r="1599" spans="1:10">
      <c r="A1599" t="s">
        <v>4178</v>
      </c>
      <c r="B1599" s="2">
        <v>17.2</v>
      </c>
      <c r="C1599" s="2">
        <v>6.45</v>
      </c>
      <c r="D1599" t="s">
        <v>5904</v>
      </c>
      <c r="E1599" t="s">
        <v>5904</v>
      </c>
      <c r="F1599" t="s">
        <v>5904</v>
      </c>
      <c r="G1599" s="4">
        <v>2</v>
      </c>
      <c r="H1599" t="s">
        <v>5904</v>
      </c>
      <c r="I1599" t="s">
        <v>5908</v>
      </c>
      <c r="J1599" t="s">
        <v>5912</v>
      </c>
    </row>
    <row r="1600" spans="1:10">
      <c r="A1600" t="s">
        <v>4181</v>
      </c>
      <c r="B1600" s="2">
        <v>19.21</v>
      </c>
      <c r="C1600" s="2">
        <v>5.52</v>
      </c>
      <c r="D1600" t="s">
        <v>5904</v>
      </c>
      <c r="E1600" t="s">
        <v>5904</v>
      </c>
      <c r="F1600" t="s">
        <v>5904</v>
      </c>
      <c r="G1600" s="4">
        <v>2</v>
      </c>
      <c r="H1600" t="s">
        <v>5904</v>
      </c>
      <c r="I1600" t="s">
        <v>5909</v>
      </c>
      <c r="J1600" t="s">
        <v>5911</v>
      </c>
    </row>
    <row r="1601" spans="1:10">
      <c r="A1601" t="s">
        <v>4183</v>
      </c>
      <c r="B1601" s="2">
        <v>23.2</v>
      </c>
      <c r="C1601" s="2">
        <v>4.41</v>
      </c>
      <c r="D1601" t="s">
        <v>5904</v>
      </c>
      <c r="E1601" t="s">
        <v>5904</v>
      </c>
      <c r="F1601" t="s">
        <v>5905</v>
      </c>
      <c r="G1601" s="4">
        <v>1</v>
      </c>
      <c r="H1601" t="s">
        <v>5904</v>
      </c>
      <c r="I1601" t="s">
        <v>5909</v>
      </c>
      <c r="J1601" t="s">
        <v>5911</v>
      </c>
    </row>
    <row r="1602" spans="1:10">
      <c r="A1602" t="s">
        <v>4185</v>
      </c>
      <c r="B1602" s="2">
        <v>32.5</v>
      </c>
      <c r="C1602" s="2">
        <v>4.6900000000000004</v>
      </c>
      <c r="D1602" t="s">
        <v>5905</v>
      </c>
      <c r="E1602" t="s">
        <v>5904</v>
      </c>
      <c r="F1602" t="s">
        <v>5905</v>
      </c>
      <c r="G1602" s="4">
        <v>1</v>
      </c>
      <c r="H1602" t="s">
        <v>5904</v>
      </c>
      <c r="I1602" t="s">
        <v>5909</v>
      </c>
      <c r="J1602" t="s">
        <v>5907</v>
      </c>
    </row>
    <row r="1603" spans="1:10">
      <c r="A1603" t="s">
        <v>4188</v>
      </c>
      <c r="B1603" s="2">
        <v>20.9</v>
      </c>
      <c r="C1603" s="2">
        <v>6.94</v>
      </c>
      <c r="D1603" t="s">
        <v>5904</v>
      </c>
      <c r="E1603" t="s">
        <v>5904</v>
      </c>
      <c r="F1603" t="s">
        <v>5904</v>
      </c>
      <c r="G1603" s="4">
        <v>0</v>
      </c>
      <c r="H1603" t="s">
        <v>5904</v>
      </c>
      <c r="I1603" t="s">
        <v>5906</v>
      </c>
      <c r="J1603" t="s">
        <v>5911</v>
      </c>
    </row>
    <row r="1604" spans="1:10">
      <c r="A1604" t="s">
        <v>4190</v>
      </c>
      <c r="B1604" s="2">
        <v>19.11</v>
      </c>
      <c r="C1604" s="2">
        <v>4.3499999999999996</v>
      </c>
      <c r="D1604" t="s">
        <v>5904</v>
      </c>
      <c r="E1604" t="s">
        <v>5904</v>
      </c>
      <c r="F1604" t="s">
        <v>5904</v>
      </c>
      <c r="G1604" s="4">
        <v>2</v>
      </c>
      <c r="H1604" t="s">
        <v>5904</v>
      </c>
      <c r="I1604" t="s">
        <v>5909</v>
      </c>
      <c r="J1604" t="s">
        <v>5911</v>
      </c>
    </row>
    <row r="1605" spans="1:10">
      <c r="A1605" t="s">
        <v>4192</v>
      </c>
      <c r="B1605" s="2">
        <v>31.17</v>
      </c>
      <c r="C1605" s="2">
        <v>5.28</v>
      </c>
      <c r="D1605" t="s">
        <v>5904</v>
      </c>
      <c r="E1605" t="s">
        <v>5904</v>
      </c>
      <c r="F1605" t="s">
        <v>5904</v>
      </c>
      <c r="G1605" s="4">
        <v>1</v>
      </c>
      <c r="H1605" t="s">
        <v>5904</v>
      </c>
      <c r="I1605" t="s">
        <v>5909</v>
      </c>
      <c r="J1605" t="s">
        <v>5907</v>
      </c>
    </row>
    <row r="1606" spans="1:10">
      <c r="A1606" t="s">
        <v>4194</v>
      </c>
      <c r="B1606" s="2">
        <v>36.08</v>
      </c>
      <c r="C1606" s="2">
        <v>4.29</v>
      </c>
      <c r="D1606" t="s">
        <v>5904</v>
      </c>
      <c r="E1606" t="s">
        <v>5904</v>
      </c>
      <c r="F1606" t="s">
        <v>5904</v>
      </c>
      <c r="G1606" s="4">
        <v>0</v>
      </c>
      <c r="H1606" t="s">
        <v>5904</v>
      </c>
      <c r="I1606" t="s">
        <v>5909</v>
      </c>
      <c r="J1606" t="s">
        <v>5907</v>
      </c>
    </row>
    <row r="1607" spans="1:10">
      <c r="A1607" t="s">
        <v>4196</v>
      </c>
      <c r="B1607" s="2">
        <v>28.024999999999999</v>
      </c>
      <c r="C1607" s="2">
        <v>5.69</v>
      </c>
      <c r="D1607" t="s">
        <v>5905</v>
      </c>
      <c r="E1607" t="s">
        <v>5904</v>
      </c>
      <c r="F1607" t="s">
        <v>5904</v>
      </c>
      <c r="G1607" s="4">
        <v>0</v>
      </c>
      <c r="H1607" t="s">
        <v>5904</v>
      </c>
      <c r="I1607" t="s">
        <v>5909</v>
      </c>
      <c r="J1607" t="s">
        <v>5910</v>
      </c>
    </row>
    <row r="1608" spans="1:10">
      <c r="A1608" t="s">
        <v>4198</v>
      </c>
      <c r="B1608" s="2">
        <v>24.32</v>
      </c>
      <c r="C1608" s="2">
        <v>5.56</v>
      </c>
      <c r="D1608" t="s">
        <v>5905</v>
      </c>
      <c r="E1608" t="s">
        <v>5904</v>
      </c>
      <c r="F1608" t="s">
        <v>5904</v>
      </c>
      <c r="G1608" s="4">
        <v>0</v>
      </c>
      <c r="H1608" t="s">
        <v>5904</v>
      </c>
      <c r="I1608" t="s">
        <v>5909</v>
      </c>
      <c r="J1608" t="s">
        <v>5911</v>
      </c>
    </row>
    <row r="1609" spans="1:10">
      <c r="A1609" t="s">
        <v>4199</v>
      </c>
      <c r="B1609" s="2">
        <v>38</v>
      </c>
      <c r="C1609" s="2">
        <v>5.41</v>
      </c>
      <c r="D1609" t="s">
        <v>5905</v>
      </c>
      <c r="E1609" t="s">
        <v>5904</v>
      </c>
      <c r="F1609" t="s">
        <v>5904</v>
      </c>
      <c r="G1609" s="4">
        <v>1</v>
      </c>
      <c r="H1609" t="s">
        <v>5904</v>
      </c>
      <c r="I1609" t="s">
        <v>5909</v>
      </c>
      <c r="J1609" t="s">
        <v>5907</v>
      </c>
    </row>
    <row r="1610" spans="1:10">
      <c r="A1610" t="s">
        <v>4202</v>
      </c>
      <c r="B1610" s="2">
        <v>31.6</v>
      </c>
      <c r="C1610" s="2">
        <v>10.85</v>
      </c>
      <c r="D1610" t="s">
        <v>5905</v>
      </c>
      <c r="E1610" t="s">
        <v>5904</v>
      </c>
      <c r="F1610" t="s">
        <v>5904</v>
      </c>
      <c r="G1610" s="4">
        <v>0</v>
      </c>
      <c r="H1610" t="s">
        <v>5904</v>
      </c>
      <c r="I1610" t="s">
        <v>5906</v>
      </c>
      <c r="J1610" t="s">
        <v>5907</v>
      </c>
    </row>
    <row r="1611" spans="1:10">
      <c r="A1611" t="s">
        <v>4204</v>
      </c>
      <c r="B1611" s="2">
        <v>31.02</v>
      </c>
      <c r="C1611" s="2">
        <v>11.63</v>
      </c>
      <c r="D1611" t="s">
        <v>5905</v>
      </c>
      <c r="E1611" t="s">
        <v>5904</v>
      </c>
      <c r="F1611" t="s">
        <v>5904</v>
      </c>
      <c r="G1611" s="4">
        <v>0</v>
      </c>
      <c r="H1611" t="s">
        <v>5904</v>
      </c>
      <c r="I1611" t="s">
        <v>5906</v>
      </c>
      <c r="J1611" t="s">
        <v>5907</v>
      </c>
    </row>
    <row r="1612" spans="1:10">
      <c r="A1612" t="s">
        <v>4206</v>
      </c>
      <c r="B1612" s="2">
        <v>29.26</v>
      </c>
      <c r="C1612" s="2">
        <v>5.68</v>
      </c>
      <c r="D1612" t="s">
        <v>5905</v>
      </c>
      <c r="E1612" t="s">
        <v>5904</v>
      </c>
      <c r="F1612" t="s">
        <v>5904</v>
      </c>
      <c r="G1612" s="4">
        <v>1</v>
      </c>
      <c r="H1612" t="s">
        <v>5904</v>
      </c>
      <c r="I1612" t="s">
        <v>5909</v>
      </c>
      <c r="J1612" t="s">
        <v>5910</v>
      </c>
    </row>
    <row r="1613" spans="1:10">
      <c r="A1613" t="s">
        <v>4209</v>
      </c>
      <c r="B1613" s="2">
        <v>15.09</v>
      </c>
      <c r="C1613" s="2">
        <v>7.59</v>
      </c>
      <c r="D1613" t="s">
        <v>5905</v>
      </c>
      <c r="E1613" t="s">
        <v>5904</v>
      </c>
      <c r="F1613" t="s">
        <v>5904</v>
      </c>
      <c r="G1613" s="4">
        <v>2</v>
      </c>
      <c r="H1613" t="s">
        <v>5904</v>
      </c>
      <c r="I1613" t="s">
        <v>5906</v>
      </c>
      <c r="J1613" t="s">
        <v>5912</v>
      </c>
    </row>
    <row r="1614" spans="1:10">
      <c r="A1614" t="s">
        <v>4211</v>
      </c>
      <c r="B1614" s="2">
        <v>22.63</v>
      </c>
      <c r="C1614" s="2">
        <v>5.09</v>
      </c>
      <c r="D1614" t="s">
        <v>5905</v>
      </c>
      <c r="E1614" t="s">
        <v>5904</v>
      </c>
      <c r="F1614" t="s">
        <v>5904</v>
      </c>
      <c r="G1614" s="4">
        <v>0</v>
      </c>
      <c r="H1614" t="s">
        <v>5904</v>
      </c>
      <c r="I1614" t="s">
        <v>5909</v>
      </c>
      <c r="J1614" t="s">
        <v>5911</v>
      </c>
    </row>
    <row r="1615" spans="1:10">
      <c r="A1615" t="s">
        <v>4214</v>
      </c>
      <c r="B1615" s="2">
        <v>23.46</v>
      </c>
      <c r="C1615" s="2">
        <v>4.21</v>
      </c>
      <c r="D1615" t="s">
        <v>5904</v>
      </c>
      <c r="E1615" t="s">
        <v>5904</v>
      </c>
      <c r="F1615" t="s">
        <v>5904</v>
      </c>
      <c r="G1615" s="4">
        <v>1</v>
      </c>
      <c r="H1615" t="s">
        <v>5904</v>
      </c>
      <c r="I1615" t="s">
        <v>5909</v>
      </c>
      <c r="J1615" t="s">
        <v>5911</v>
      </c>
    </row>
    <row r="1616" spans="1:10">
      <c r="A1616" t="s">
        <v>4217</v>
      </c>
      <c r="B1616" s="2">
        <v>22.56</v>
      </c>
      <c r="C1616" s="2">
        <v>4.34</v>
      </c>
      <c r="D1616" t="s">
        <v>5905</v>
      </c>
      <c r="E1616" t="s">
        <v>5904</v>
      </c>
      <c r="F1616" t="s">
        <v>5904</v>
      </c>
      <c r="G1616" s="4">
        <v>0</v>
      </c>
      <c r="H1616" t="s">
        <v>5904</v>
      </c>
      <c r="I1616" t="s">
        <v>5909</v>
      </c>
      <c r="J1616" t="s">
        <v>5911</v>
      </c>
    </row>
    <row r="1617" spans="1:10">
      <c r="A1617" t="s">
        <v>4219</v>
      </c>
      <c r="B1617" s="2">
        <v>19.28</v>
      </c>
      <c r="C1617" s="2">
        <v>11.85</v>
      </c>
      <c r="D1617" t="s">
        <v>5904</v>
      </c>
      <c r="E1617" t="s">
        <v>5904</v>
      </c>
      <c r="F1617" t="s">
        <v>5904</v>
      </c>
      <c r="G1617" s="4">
        <v>2</v>
      </c>
      <c r="H1617" t="s">
        <v>5904</v>
      </c>
      <c r="I1617" t="s">
        <v>5906</v>
      </c>
      <c r="J1617" t="s">
        <v>5911</v>
      </c>
    </row>
    <row r="1618" spans="1:10">
      <c r="A1618" t="s">
        <v>4221</v>
      </c>
      <c r="B1618" s="2">
        <v>15.37</v>
      </c>
      <c r="C1618" s="2">
        <v>9.61</v>
      </c>
      <c r="D1618" t="s">
        <v>5905</v>
      </c>
      <c r="E1618" t="s">
        <v>5904</v>
      </c>
      <c r="F1618" t="s">
        <v>5904</v>
      </c>
      <c r="G1618" s="4">
        <v>2</v>
      </c>
      <c r="H1618" t="s">
        <v>5904</v>
      </c>
      <c r="I1618" t="s">
        <v>5906</v>
      </c>
      <c r="J1618" t="s">
        <v>5912</v>
      </c>
    </row>
    <row r="1619" spans="1:10">
      <c r="A1619" t="s">
        <v>4224</v>
      </c>
      <c r="B1619" s="2">
        <v>18.71</v>
      </c>
      <c r="C1619" s="2">
        <v>5.29</v>
      </c>
      <c r="D1619" t="s">
        <v>5905</v>
      </c>
      <c r="E1619" t="s">
        <v>5904</v>
      </c>
      <c r="F1619" t="s">
        <v>5904</v>
      </c>
      <c r="G1619" s="4">
        <v>0</v>
      </c>
      <c r="H1619" t="s">
        <v>5904</v>
      </c>
      <c r="I1619" t="s">
        <v>5909</v>
      </c>
      <c r="J1619" t="s">
        <v>5911</v>
      </c>
    </row>
    <row r="1620" spans="1:10">
      <c r="A1620" t="s">
        <v>4226</v>
      </c>
      <c r="B1620" s="2">
        <v>20.61</v>
      </c>
      <c r="C1620" s="2">
        <v>6.89</v>
      </c>
      <c r="D1620" t="s">
        <v>5904</v>
      </c>
      <c r="E1620" t="s">
        <v>5904</v>
      </c>
      <c r="F1620" t="s">
        <v>5904</v>
      </c>
      <c r="G1620" s="4">
        <v>0</v>
      </c>
      <c r="H1620" t="s">
        <v>5904</v>
      </c>
      <c r="I1620" t="s">
        <v>5906</v>
      </c>
      <c r="J1620" t="s">
        <v>5911</v>
      </c>
    </row>
    <row r="1621" spans="1:10">
      <c r="A1621" t="s">
        <v>4228</v>
      </c>
      <c r="B1621" s="2">
        <v>15.99</v>
      </c>
      <c r="C1621" s="2">
        <v>4.57</v>
      </c>
      <c r="D1621" t="s">
        <v>5905</v>
      </c>
      <c r="E1621" t="s">
        <v>5904</v>
      </c>
      <c r="F1621" t="s">
        <v>5905</v>
      </c>
      <c r="G1621" s="4">
        <v>1</v>
      </c>
      <c r="H1621" t="s">
        <v>5904</v>
      </c>
      <c r="I1621" t="s">
        <v>5909</v>
      </c>
      <c r="J1621" t="s">
        <v>5912</v>
      </c>
    </row>
    <row r="1622" spans="1:10">
      <c r="A1622" t="s">
        <v>4231</v>
      </c>
      <c r="B1622" s="2">
        <v>33.155000000000001</v>
      </c>
      <c r="C1622" s="2">
        <v>4.32</v>
      </c>
      <c r="D1622" t="s">
        <v>5904</v>
      </c>
      <c r="E1622" t="s">
        <v>5904</v>
      </c>
      <c r="F1622" t="s">
        <v>5904</v>
      </c>
      <c r="G1622" s="4">
        <v>0</v>
      </c>
      <c r="H1622" t="s">
        <v>5904</v>
      </c>
      <c r="I1622" t="s">
        <v>5909</v>
      </c>
      <c r="J1622" t="s">
        <v>5907</v>
      </c>
    </row>
    <row r="1623" spans="1:10">
      <c r="A1623" t="s">
        <v>4234</v>
      </c>
      <c r="B1623" s="2">
        <v>26.22</v>
      </c>
      <c r="C1623" s="2">
        <v>5.57</v>
      </c>
      <c r="D1623" t="s">
        <v>5905</v>
      </c>
      <c r="E1623" t="s">
        <v>5904</v>
      </c>
      <c r="F1623" t="s">
        <v>5905</v>
      </c>
      <c r="G1623" s="4">
        <v>1</v>
      </c>
      <c r="H1623" t="s">
        <v>5904</v>
      </c>
      <c r="I1623" t="s">
        <v>5909</v>
      </c>
      <c r="J1623" t="s">
        <v>5910</v>
      </c>
    </row>
    <row r="1624" spans="1:10">
      <c r="A1624" t="s">
        <v>4236</v>
      </c>
      <c r="B1624" s="2">
        <v>21.85</v>
      </c>
      <c r="C1624" s="2">
        <v>5.26</v>
      </c>
      <c r="D1624" t="s">
        <v>5905</v>
      </c>
      <c r="E1624" t="s">
        <v>5904</v>
      </c>
      <c r="F1624" t="s">
        <v>5905</v>
      </c>
      <c r="G1624" s="4">
        <v>1</v>
      </c>
      <c r="H1624" t="s">
        <v>5904</v>
      </c>
      <c r="I1624" t="s">
        <v>5909</v>
      </c>
      <c r="J1624" t="s">
        <v>5911</v>
      </c>
    </row>
    <row r="1625" spans="1:10">
      <c r="A1625" t="s">
        <v>4238</v>
      </c>
      <c r="B1625" s="2">
        <v>30.495000000000001</v>
      </c>
      <c r="C1625" s="2">
        <v>6.25</v>
      </c>
      <c r="D1625" t="s">
        <v>5904</v>
      </c>
      <c r="E1625" t="s">
        <v>5904</v>
      </c>
      <c r="F1625" t="s">
        <v>5904</v>
      </c>
      <c r="G1625" s="4">
        <v>0</v>
      </c>
      <c r="H1625" t="s">
        <v>5904</v>
      </c>
      <c r="I1625" t="s">
        <v>5908</v>
      </c>
      <c r="J1625" t="s">
        <v>5907</v>
      </c>
    </row>
    <row r="1626" spans="1:10">
      <c r="A1626" t="s">
        <v>4240</v>
      </c>
      <c r="B1626" s="2">
        <v>34.104999999999997</v>
      </c>
      <c r="C1626" s="2">
        <v>5.67</v>
      </c>
      <c r="D1626" t="s">
        <v>5905</v>
      </c>
      <c r="E1626" t="s">
        <v>5904</v>
      </c>
      <c r="F1626" t="s">
        <v>5904</v>
      </c>
      <c r="G1626" s="4">
        <v>0</v>
      </c>
      <c r="H1626" t="s">
        <v>5904</v>
      </c>
      <c r="I1626" t="s">
        <v>5909</v>
      </c>
      <c r="J1626" t="s">
        <v>5907</v>
      </c>
    </row>
    <row r="1627" spans="1:10">
      <c r="A1627" t="s">
        <v>4242</v>
      </c>
      <c r="B1627" s="2">
        <v>32.770000000000003</v>
      </c>
      <c r="C1627" s="2">
        <v>4.42</v>
      </c>
      <c r="D1627" t="s">
        <v>5905</v>
      </c>
      <c r="E1627" t="s">
        <v>5904</v>
      </c>
      <c r="F1627" t="s">
        <v>5904</v>
      </c>
      <c r="G1627" s="4">
        <v>1</v>
      </c>
      <c r="H1627" t="s">
        <v>5904</v>
      </c>
      <c r="I1627" t="s">
        <v>5909</v>
      </c>
      <c r="J1627" t="s">
        <v>5907</v>
      </c>
    </row>
    <row r="1628" spans="1:10">
      <c r="A1628" t="s">
        <v>4244</v>
      </c>
      <c r="B1628" s="2">
        <v>16.850000000000001</v>
      </c>
      <c r="C1628" s="2">
        <v>11.75</v>
      </c>
      <c r="D1628" t="s">
        <v>5905</v>
      </c>
      <c r="E1628" t="s">
        <v>5904</v>
      </c>
      <c r="F1628" t="s">
        <v>5904</v>
      </c>
      <c r="G1628" s="4">
        <v>2</v>
      </c>
      <c r="H1628" t="s">
        <v>5904</v>
      </c>
      <c r="I1628" t="s">
        <v>5906</v>
      </c>
      <c r="J1628" t="s">
        <v>5912</v>
      </c>
    </row>
    <row r="1629" spans="1:10">
      <c r="A1629" t="s">
        <v>4247</v>
      </c>
      <c r="B1629" s="2">
        <v>34.700000000000003</v>
      </c>
      <c r="C1629" s="2">
        <v>6.06</v>
      </c>
      <c r="D1629" t="s">
        <v>5904</v>
      </c>
      <c r="E1629" t="s">
        <v>5904</v>
      </c>
      <c r="F1629" t="s">
        <v>5904</v>
      </c>
      <c r="G1629" s="4">
        <v>1</v>
      </c>
      <c r="H1629" t="s">
        <v>5904</v>
      </c>
      <c r="I1629" t="s">
        <v>5908</v>
      </c>
      <c r="J1629" t="s">
        <v>5907</v>
      </c>
    </row>
    <row r="1630" spans="1:10">
      <c r="A1630" t="s">
        <v>4249</v>
      </c>
      <c r="B1630" s="2">
        <v>37.049999999999997</v>
      </c>
      <c r="C1630" s="2">
        <v>5.48</v>
      </c>
      <c r="D1630" t="s">
        <v>5904</v>
      </c>
      <c r="E1630" t="s">
        <v>5904</v>
      </c>
      <c r="F1630" t="s">
        <v>5904</v>
      </c>
      <c r="G1630" s="4">
        <v>1</v>
      </c>
      <c r="H1630" t="s">
        <v>5904</v>
      </c>
      <c r="I1630" t="s">
        <v>5909</v>
      </c>
      <c r="J1630" t="s">
        <v>5907</v>
      </c>
    </row>
    <row r="1631" spans="1:10">
      <c r="A1631" t="s">
        <v>4252</v>
      </c>
      <c r="B1631" s="2">
        <v>18.78</v>
      </c>
      <c r="C1631" s="2">
        <v>4.45</v>
      </c>
      <c r="D1631" t="s">
        <v>5904</v>
      </c>
      <c r="E1631" t="s">
        <v>5904</v>
      </c>
      <c r="F1631" t="s">
        <v>5905</v>
      </c>
      <c r="G1631" s="4">
        <v>1</v>
      </c>
      <c r="H1631" t="s">
        <v>5904</v>
      </c>
      <c r="I1631" t="s">
        <v>5909</v>
      </c>
      <c r="J1631" t="s">
        <v>5911</v>
      </c>
    </row>
    <row r="1632" spans="1:10">
      <c r="A1632" t="s">
        <v>4255</v>
      </c>
      <c r="B1632" s="2">
        <v>28.024999999999999</v>
      </c>
      <c r="C1632" s="2">
        <v>5</v>
      </c>
      <c r="D1632" t="s">
        <v>5904</v>
      </c>
      <c r="E1632" t="s">
        <v>5904</v>
      </c>
      <c r="F1632" t="s">
        <v>5904</v>
      </c>
      <c r="G1632" s="4">
        <v>1</v>
      </c>
      <c r="H1632" t="s">
        <v>5904</v>
      </c>
      <c r="I1632" t="s">
        <v>5909</v>
      </c>
      <c r="J1632" t="s">
        <v>5910</v>
      </c>
    </row>
    <row r="1633" spans="1:10">
      <c r="A1633" t="s">
        <v>4256</v>
      </c>
      <c r="B1633" s="2">
        <v>35.090000000000003</v>
      </c>
      <c r="C1633" s="2">
        <v>5.84</v>
      </c>
      <c r="D1633" t="s">
        <v>5904</v>
      </c>
      <c r="E1633" t="s">
        <v>5904</v>
      </c>
      <c r="F1633" t="s">
        <v>5904</v>
      </c>
      <c r="G1633" s="4">
        <v>0</v>
      </c>
      <c r="H1633" t="s">
        <v>5904</v>
      </c>
      <c r="I1633" t="s">
        <v>5908</v>
      </c>
      <c r="J1633" t="s">
        <v>5907</v>
      </c>
    </row>
    <row r="1634" spans="1:10">
      <c r="A1634" t="s">
        <v>4258</v>
      </c>
      <c r="B1634" s="2">
        <v>34.42</v>
      </c>
      <c r="C1634" s="2">
        <v>5.21</v>
      </c>
      <c r="D1634" t="s">
        <v>5905</v>
      </c>
      <c r="E1634" t="s">
        <v>5904</v>
      </c>
      <c r="F1634" t="s">
        <v>5904</v>
      </c>
      <c r="G1634" s="4">
        <v>0</v>
      </c>
      <c r="H1634" t="s">
        <v>5904</v>
      </c>
      <c r="I1634" t="s">
        <v>5909</v>
      </c>
      <c r="J1634" t="s">
        <v>5907</v>
      </c>
    </row>
    <row r="1635" spans="1:10">
      <c r="A1635" t="s">
        <v>4260</v>
      </c>
      <c r="B1635" s="2">
        <v>29.4</v>
      </c>
      <c r="C1635" s="2">
        <v>4.26</v>
      </c>
      <c r="D1635" t="s">
        <v>5904</v>
      </c>
      <c r="E1635" t="s">
        <v>5904</v>
      </c>
      <c r="F1635" t="s">
        <v>5904</v>
      </c>
      <c r="G1635" s="4">
        <v>0</v>
      </c>
      <c r="H1635" t="s">
        <v>5904</v>
      </c>
      <c r="I1635" t="s">
        <v>5909</v>
      </c>
      <c r="J1635" t="s">
        <v>5910</v>
      </c>
    </row>
    <row r="1636" spans="1:10">
      <c r="A1636" t="s">
        <v>4263</v>
      </c>
      <c r="B1636" s="2">
        <v>21.31</v>
      </c>
      <c r="C1636" s="2">
        <v>4.17</v>
      </c>
      <c r="D1636" t="s">
        <v>5904</v>
      </c>
      <c r="E1636" t="s">
        <v>5904</v>
      </c>
      <c r="F1636" t="s">
        <v>5904</v>
      </c>
      <c r="G1636" s="4">
        <v>0</v>
      </c>
      <c r="H1636" t="s">
        <v>5904</v>
      </c>
      <c r="I1636" t="s">
        <v>5909</v>
      </c>
      <c r="J1636" t="s">
        <v>5911</v>
      </c>
    </row>
    <row r="1637" spans="1:10">
      <c r="A1637" t="s">
        <v>4266</v>
      </c>
      <c r="B1637" s="2">
        <v>19.559999999999999</v>
      </c>
      <c r="C1637" s="2">
        <v>11.96</v>
      </c>
      <c r="D1637" t="s">
        <v>5904</v>
      </c>
      <c r="E1637" t="s">
        <v>5904</v>
      </c>
      <c r="F1637" t="s">
        <v>5904</v>
      </c>
      <c r="G1637" s="4">
        <v>0</v>
      </c>
      <c r="H1637" t="s">
        <v>5904</v>
      </c>
      <c r="I1637" t="s">
        <v>5906</v>
      </c>
      <c r="J1637" t="s">
        <v>5911</v>
      </c>
    </row>
    <row r="1638" spans="1:10">
      <c r="A1638" t="s">
        <v>4268</v>
      </c>
      <c r="B1638" s="2">
        <v>37.335000000000001</v>
      </c>
      <c r="C1638" s="2">
        <v>6.26</v>
      </c>
      <c r="D1638" t="s">
        <v>5905</v>
      </c>
      <c r="E1638" t="s">
        <v>5904</v>
      </c>
      <c r="F1638" t="s">
        <v>5904</v>
      </c>
      <c r="G1638" s="4">
        <v>1</v>
      </c>
      <c r="H1638" t="s">
        <v>5904</v>
      </c>
      <c r="I1638" t="s">
        <v>5908</v>
      </c>
      <c r="J1638" t="s">
        <v>5907</v>
      </c>
    </row>
    <row r="1639" spans="1:10">
      <c r="A1639" t="s">
        <v>4271</v>
      </c>
      <c r="B1639" s="2">
        <v>19.53</v>
      </c>
      <c r="C1639" s="2">
        <v>11.68</v>
      </c>
      <c r="D1639" t="s">
        <v>5904</v>
      </c>
      <c r="E1639" t="s">
        <v>5904</v>
      </c>
      <c r="F1639" t="s">
        <v>5904</v>
      </c>
      <c r="G1639" s="4">
        <v>0</v>
      </c>
      <c r="H1639" t="s">
        <v>5904</v>
      </c>
      <c r="I1639" t="s">
        <v>5906</v>
      </c>
      <c r="J1639" t="s">
        <v>5911</v>
      </c>
    </row>
    <row r="1640" spans="1:10">
      <c r="A1640" t="s">
        <v>4273</v>
      </c>
      <c r="B1640" s="2">
        <v>34.1</v>
      </c>
      <c r="C1640" s="2">
        <v>5.16</v>
      </c>
      <c r="D1640" t="s">
        <v>5904</v>
      </c>
      <c r="E1640" t="s">
        <v>5904</v>
      </c>
      <c r="F1640" t="s">
        <v>5904</v>
      </c>
      <c r="G1640" s="4">
        <v>0</v>
      </c>
      <c r="H1640" t="s">
        <v>5904</v>
      </c>
      <c r="I1640" t="s">
        <v>5909</v>
      </c>
      <c r="J1640" t="s">
        <v>5907</v>
      </c>
    </row>
    <row r="1641" spans="1:10">
      <c r="A1641" t="s">
        <v>4275</v>
      </c>
      <c r="B1641" s="2">
        <v>16.5</v>
      </c>
      <c r="C1641" s="2">
        <v>6.9</v>
      </c>
      <c r="D1641" t="s">
        <v>5905</v>
      </c>
      <c r="E1641" t="s">
        <v>5904</v>
      </c>
      <c r="F1641" t="s">
        <v>5904</v>
      </c>
      <c r="G1641" s="4">
        <v>2</v>
      </c>
      <c r="H1641" t="s">
        <v>5904</v>
      </c>
      <c r="I1641" t="s">
        <v>5906</v>
      </c>
      <c r="J1641" t="s">
        <v>5912</v>
      </c>
    </row>
    <row r="1642" spans="1:10">
      <c r="A1642" t="s">
        <v>4278</v>
      </c>
      <c r="B1642" s="2">
        <v>30.69</v>
      </c>
      <c r="C1642" s="2">
        <v>4.83</v>
      </c>
      <c r="D1642" t="s">
        <v>5904</v>
      </c>
      <c r="E1642" t="s">
        <v>5904</v>
      </c>
      <c r="F1642" t="s">
        <v>5904</v>
      </c>
      <c r="G1642" s="4">
        <v>1</v>
      </c>
      <c r="H1642" t="s">
        <v>5904</v>
      </c>
      <c r="I1642" t="s">
        <v>5909</v>
      </c>
      <c r="J1642" t="s">
        <v>5907</v>
      </c>
    </row>
    <row r="1643" spans="1:10">
      <c r="A1643" t="s">
        <v>4281</v>
      </c>
      <c r="B1643" s="2">
        <v>28.93</v>
      </c>
      <c r="C1643" s="2">
        <v>4.87</v>
      </c>
      <c r="D1643" t="s">
        <v>5904</v>
      </c>
      <c r="E1643" t="s">
        <v>5904</v>
      </c>
      <c r="F1643" t="s">
        <v>5904</v>
      </c>
      <c r="G1643" s="4">
        <v>1</v>
      </c>
      <c r="H1643" t="s">
        <v>5904</v>
      </c>
      <c r="I1643" t="s">
        <v>5909</v>
      </c>
      <c r="J1643" t="s">
        <v>5910</v>
      </c>
    </row>
    <row r="1644" spans="1:10">
      <c r="A1644" t="s">
        <v>4282</v>
      </c>
      <c r="B1644" s="2">
        <v>38.9</v>
      </c>
      <c r="C1644" s="2">
        <v>4.28</v>
      </c>
      <c r="D1644" t="s">
        <v>5904</v>
      </c>
      <c r="E1644" t="s">
        <v>5904</v>
      </c>
      <c r="F1644" t="s">
        <v>5904</v>
      </c>
      <c r="G1644" s="4">
        <v>0</v>
      </c>
      <c r="H1644" t="s">
        <v>5904</v>
      </c>
      <c r="I1644" t="s">
        <v>5909</v>
      </c>
      <c r="J1644" t="s">
        <v>5907</v>
      </c>
    </row>
    <row r="1645" spans="1:10">
      <c r="A1645" t="s">
        <v>4284</v>
      </c>
      <c r="B1645" s="2">
        <v>26.9</v>
      </c>
      <c r="C1645" s="2">
        <v>4.07</v>
      </c>
      <c r="D1645" t="s">
        <v>5904</v>
      </c>
      <c r="E1645" t="s">
        <v>5904</v>
      </c>
      <c r="F1645" t="s">
        <v>5904</v>
      </c>
      <c r="G1645" s="4">
        <v>0</v>
      </c>
      <c r="H1645" t="s">
        <v>5904</v>
      </c>
      <c r="I1645" t="s">
        <v>5909</v>
      </c>
      <c r="J1645" t="s">
        <v>5910</v>
      </c>
    </row>
    <row r="1646" spans="1:10">
      <c r="A1646" t="s">
        <v>4285</v>
      </c>
      <c r="B1646" s="2">
        <v>24.86</v>
      </c>
      <c r="C1646" s="2">
        <v>6.23</v>
      </c>
      <c r="D1646" t="s">
        <v>5904</v>
      </c>
      <c r="E1646" t="s">
        <v>5904</v>
      </c>
      <c r="F1646" t="s">
        <v>5904</v>
      </c>
      <c r="G1646" s="4">
        <v>0</v>
      </c>
      <c r="H1646" t="s">
        <v>5904</v>
      </c>
      <c r="I1646" t="s">
        <v>5908</v>
      </c>
      <c r="J1646" t="s">
        <v>5911</v>
      </c>
    </row>
    <row r="1647" spans="1:10">
      <c r="A1647" t="s">
        <v>4287</v>
      </c>
      <c r="B1647" s="2">
        <v>39.14</v>
      </c>
      <c r="C1647" s="2">
        <v>6.24</v>
      </c>
      <c r="D1647" t="s">
        <v>5904</v>
      </c>
      <c r="E1647" t="s">
        <v>5905</v>
      </c>
      <c r="F1647" t="s">
        <v>5904</v>
      </c>
      <c r="G1647" s="4">
        <v>1</v>
      </c>
      <c r="H1647" t="s">
        <v>5904</v>
      </c>
      <c r="I1647" t="s">
        <v>5908</v>
      </c>
      <c r="J1647" t="s">
        <v>5907</v>
      </c>
    </row>
    <row r="1648" spans="1:10">
      <c r="A1648" t="s">
        <v>4289</v>
      </c>
      <c r="B1648" s="2">
        <v>39.799999999999997</v>
      </c>
      <c r="C1648" s="2">
        <v>6.17</v>
      </c>
      <c r="D1648" t="s">
        <v>5904</v>
      </c>
      <c r="E1648" t="s">
        <v>5904</v>
      </c>
      <c r="F1648" t="s">
        <v>5905</v>
      </c>
      <c r="G1648" s="4">
        <v>1</v>
      </c>
      <c r="H1648" t="s">
        <v>5904</v>
      </c>
      <c r="I1648" t="s">
        <v>5908</v>
      </c>
      <c r="J1648" t="s">
        <v>5907</v>
      </c>
    </row>
    <row r="1649" spans="1:10">
      <c r="A1649" t="s">
        <v>4291</v>
      </c>
      <c r="B1649" s="2">
        <v>34.32</v>
      </c>
      <c r="C1649" s="2">
        <v>5.16</v>
      </c>
      <c r="D1649" t="s">
        <v>5904</v>
      </c>
      <c r="E1649" t="s">
        <v>5904</v>
      </c>
      <c r="F1649" t="s">
        <v>5904</v>
      </c>
      <c r="G1649" s="4">
        <v>1</v>
      </c>
      <c r="H1649" t="s">
        <v>5904</v>
      </c>
      <c r="I1649" t="s">
        <v>5909</v>
      </c>
      <c r="J1649" t="s">
        <v>5907</v>
      </c>
    </row>
    <row r="1650" spans="1:10">
      <c r="A1650" t="s">
        <v>4293</v>
      </c>
      <c r="B1650" s="2">
        <v>32.51</v>
      </c>
      <c r="C1650" s="2">
        <v>4.3</v>
      </c>
      <c r="D1650" t="s">
        <v>5904</v>
      </c>
      <c r="E1650" t="s">
        <v>5904</v>
      </c>
      <c r="F1650" t="s">
        <v>5904</v>
      </c>
      <c r="G1650" s="4">
        <v>0</v>
      </c>
      <c r="H1650" t="s">
        <v>5904</v>
      </c>
      <c r="I1650" t="s">
        <v>5909</v>
      </c>
      <c r="J1650" t="s">
        <v>5907</v>
      </c>
    </row>
    <row r="1651" spans="1:10">
      <c r="A1651" t="s">
        <v>4294</v>
      </c>
      <c r="B1651" s="2">
        <v>30.71</v>
      </c>
      <c r="C1651" s="2">
        <v>6.14</v>
      </c>
      <c r="D1651" t="s">
        <v>5904</v>
      </c>
      <c r="E1651" t="s">
        <v>5904</v>
      </c>
      <c r="F1651" t="s">
        <v>5905</v>
      </c>
      <c r="G1651" s="4">
        <v>1</v>
      </c>
      <c r="H1651" t="s">
        <v>5904</v>
      </c>
      <c r="I1651" t="s">
        <v>5908</v>
      </c>
      <c r="J1651" t="s">
        <v>5907</v>
      </c>
    </row>
    <row r="1652" spans="1:10">
      <c r="A1652" t="s">
        <v>4296</v>
      </c>
      <c r="B1652" s="2">
        <v>28.9</v>
      </c>
      <c r="C1652" s="2">
        <v>5.36</v>
      </c>
      <c r="D1652" t="s">
        <v>5904</v>
      </c>
      <c r="E1652" t="s">
        <v>5904</v>
      </c>
      <c r="F1652" t="s">
        <v>5904</v>
      </c>
      <c r="G1652" s="4">
        <v>1</v>
      </c>
      <c r="H1652" t="s">
        <v>5904</v>
      </c>
      <c r="I1652" t="s">
        <v>5909</v>
      </c>
      <c r="J1652" t="s">
        <v>5910</v>
      </c>
    </row>
    <row r="1653" spans="1:10">
      <c r="A1653" t="s">
        <v>4299</v>
      </c>
      <c r="B1653" s="2">
        <v>36.19</v>
      </c>
      <c r="C1653" s="2">
        <v>4.3</v>
      </c>
      <c r="D1653" t="s">
        <v>5904</v>
      </c>
      <c r="E1653" t="s">
        <v>5904</v>
      </c>
      <c r="F1653" t="s">
        <v>5904</v>
      </c>
      <c r="G1653" s="4">
        <v>0</v>
      </c>
      <c r="H1653" t="s">
        <v>5904</v>
      </c>
      <c r="I1653" t="s">
        <v>5909</v>
      </c>
      <c r="J1653" t="s">
        <v>5907</v>
      </c>
    </row>
    <row r="1654" spans="1:10">
      <c r="A1654" t="s">
        <v>4302</v>
      </c>
      <c r="B1654" s="2">
        <v>29.6</v>
      </c>
      <c r="C1654" s="2">
        <v>4.09</v>
      </c>
      <c r="D1654" t="s">
        <v>5904</v>
      </c>
      <c r="E1654" t="s">
        <v>5904</v>
      </c>
      <c r="F1654" t="s">
        <v>5904</v>
      </c>
      <c r="G1654" s="4">
        <v>0</v>
      </c>
      <c r="H1654" t="s">
        <v>5904</v>
      </c>
      <c r="I1654" t="s">
        <v>5909</v>
      </c>
      <c r="J1654" t="s">
        <v>5910</v>
      </c>
    </row>
    <row r="1655" spans="1:10">
      <c r="A1655" t="s">
        <v>4304</v>
      </c>
      <c r="B1655" s="2">
        <v>30.95</v>
      </c>
      <c r="C1655" s="2">
        <v>6.27</v>
      </c>
      <c r="D1655" t="s">
        <v>5904</v>
      </c>
      <c r="E1655" t="s">
        <v>5904</v>
      </c>
      <c r="F1655" t="s">
        <v>5905</v>
      </c>
      <c r="G1655" s="4">
        <v>1</v>
      </c>
      <c r="H1655" t="s">
        <v>5904</v>
      </c>
      <c r="I1655" t="s">
        <v>5908</v>
      </c>
      <c r="J1655" t="s">
        <v>5907</v>
      </c>
    </row>
    <row r="1656" spans="1:10">
      <c r="A1656" t="s">
        <v>4307</v>
      </c>
      <c r="B1656" s="2">
        <v>19.95</v>
      </c>
      <c r="C1656" s="2">
        <v>5.39</v>
      </c>
      <c r="D1656" t="s">
        <v>5904</v>
      </c>
      <c r="E1656" t="s">
        <v>5904</v>
      </c>
      <c r="F1656" t="s">
        <v>5904</v>
      </c>
      <c r="G1656" s="4">
        <v>1</v>
      </c>
      <c r="H1656" t="s">
        <v>5904</v>
      </c>
      <c r="I1656" t="s">
        <v>5909</v>
      </c>
      <c r="J1656" t="s">
        <v>5911</v>
      </c>
    </row>
    <row r="1657" spans="1:10">
      <c r="A1657" t="s">
        <v>4310</v>
      </c>
      <c r="B1657" s="2">
        <v>23.65</v>
      </c>
      <c r="C1657" s="2">
        <v>5.75</v>
      </c>
      <c r="D1657" t="s">
        <v>5905</v>
      </c>
      <c r="E1657" t="s">
        <v>5904</v>
      </c>
      <c r="F1657" t="s">
        <v>5904</v>
      </c>
      <c r="G1657" s="4">
        <v>0</v>
      </c>
      <c r="H1657" t="s">
        <v>5904</v>
      </c>
      <c r="I1657" t="s">
        <v>5908</v>
      </c>
      <c r="J1657" t="s">
        <v>5911</v>
      </c>
    </row>
    <row r="1658" spans="1:10">
      <c r="A1658" t="s">
        <v>4312</v>
      </c>
      <c r="B1658" s="2">
        <v>43.34</v>
      </c>
      <c r="C1658" s="2">
        <v>4.91</v>
      </c>
      <c r="D1658" t="s">
        <v>5904</v>
      </c>
      <c r="E1658" t="s">
        <v>5904</v>
      </c>
      <c r="F1658" t="s">
        <v>5904</v>
      </c>
      <c r="G1658" s="4">
        <v>1</v>
      </c>
      <c r="H1658" t="s">
        <v>5904</v>
      </c>
      <c r="I1658" t="s">
        <v>5909</v>
      </c>
      <c r="J1658" t="s">
        <v>5907</v>
      </c>
    </row>
    <row r="1659" spans="1:10">
      <c r="A1659" t="s">
        <v>4314</v>
      </c>
      <c r="B1659" s="2">
        <v>31.98</v>
      </c>
      <c r="C1659" s="2">
        <v>4.46</v>
      </c>
      <c r="D1659" t="s">
        <v>5905</v>
      </c>
      <c r="E1659" t="s">
        <v>5904</v>
      </c>
      <c r="F1659" t="s">
        <v>5904</v>
      </c>
      <c r="G1659" s="4">
        <v>1</v>
      </c>
      <c r="H1659" t="s">
        <v>5904</v>
      </c>
      <c r="I1659" t="s">
        <v>5909</v>
      </c>
      <c r="J1659" t="s">
        <v>5907</v>
      </c>
    </row>
    <row r="1660" spans="1:10">
      <c r="A1660" t="s">
        <v>4317</v>
      </c>
      <c r="B1660" s="2">
        <v>35.86</v>
      </c>
      <c r="C1660" s="2">
        <v>6.22</v>
      </c>
      <c r="D1660" t="s">
        <v>5904</v>
      </c>
      <c r="E1660" t="s">
        <v>5904</v>
      </c>
      <c r="F1660" t="s">
        <v>5904</v>
      </c>
      <c r="G1660" s="4">
        <v>1</v>
      </c>
      <c r="H1660" t="s">
        <v>5904</v>
      </c>
      <c r="I1660" t="s">
        <v>5908</v>
      </c>
      <c r="J1660" t="s">
        <v>5907</v>
      </c>
    </row>
    <row r="1661" spans="1:10">
      <c r="A1661" t="s">
        <v>4318</v>
      </c>
      <c r="B1661" s="2">
        <v>15.2</v>
      </c>
      <c r="C1661" s="2">
        <v>8.82</v>
      </c>
      <c r="D1661" t="s">
        <v>5904</v>
      </c>
      <c r="E1661" t="s">
        <v>5904</v>
      </c>
      <c r="F1661" t="s">
        <v>5904</v>
      </c>
      <c r="G1661" s="4">
        <v>0</v>
      </c>
      <c r="H1661" t="s">
        <v>5904</v>
      </c>
      <c r="I1661" t="s">
        <v>5906</v>
      </c>
      <c r="J1661" t="s">
        <v>5912</v>
      </c>
    </row>
    <row r="1662" spans="1:10">
      <c r="A1662" t="s">
        <v>4321</v>
      </c>
      <c r="B1662" s="2">
        <v>37.200000000000003</v>
      </c>
      <c r="C1662" s="2">
        <v>10.14</v>
      </c>
      <c r="D1662" t="s">
        <v>5904</v>
      </c>
      <c r="E1662" t="s">
        <v>5904</v>
      </c>
      <c r="F1662" t="s">
        <v>5904</v>
      </c>
      <c r="G1662" s="4">
        <v>0</v>
      </c>
      <c r="H1662" t="s">
        <v>5904</v>
      </c>
      <c r="I1662" t="s">
        <v>5906</v>
      </c>
      <c r="J1662" t="s">
        <v>5907</v>
      </c>
    </row>
    <row r="1663" spans="1:10">
      <c r="A1663" t="s">
        <v>4324</v>
      </c>
      <c r="B1663" s="2">
        <v>17.91</v>
      </c>
      <c r="C1663" s="2">
        <v>4.66</v>
      </c>
      <c r="D1663" t="s">
        <v>5904</v>
      </c>
      <c r="E1663" t="s">
        <v>5904</v>
      </c>
      <c r="F1663" t="s">
        <v>5904</v>
      </c>
      <c r="G1663" s="4">
        <v>2</v>
      </c>
      <c r="H1663" t="s">
        <v>5904</v>
      </c>
      <c r="I1663" t="s">
        <v>5909</v>
      </c>
      <c r="J1663" t="s">
        <v>5912</v>
      </c>
    </row>
    <row r="1664" spans="1:10">
      <c r="A1664" t="s">
        <v>4326</v>
      </c>
      <c r="B1664" s="2">
        <v>20.76</v>
      </c>
      <c r="C1664" s="2">
        <v>6.26</v>
      </c>
      <c r="D1664" t="s">
        <v>5904</v>
      </c>
      <c r="E1664" t="s">
        <v>5904</v>
      </c>
      <c r="F1664" t="s">
        <v>5904</v>
      </c>
      <c r="G1664" s="4">
        <v>0</v>
      </c>
      <c r="H1664" t="s">
        <v>5904</v>
      </c>
      <c r="I1664" t="s">
        <v>5908</v>
      </c>
      <c r="J1664" t="s">
        <v>5911</v>
      </c>
    </row>
    <row r="1665" spans="1:10">
      <c r="A1665" t="s">
        <v>4329</v>
      </c>
      <c r="B1665" s="2">
        <v>38.99</v>
      </c>
      <c r="C1665" s="2">
        <v>5.21</v>
      </c>
      <c r="D1665" t="s">
        <v>5904</v>
      </c>
      <c r="E1665" t="s">
        <v>5905</v>
      </c>
      <c r="F1665" t="s">
        <v>5904</v>
      </c>
      <c r="G1665" s="4">
        <v>1</v>
      </c>
      <c r="H1665" t="s">
        <v>5904</v>
      </c>
      <c r="I1665" t="s">
        <v>5909</v>
      </c>
      <c r="J1665" t="s">
        <v>5907</v>
      </c>
    </row>
    <row r="1666" spans="1:10">
      <c r="A1666" t="s">
        <v>4332</v>
      </c>
      <c r="B1666" s="2">
        <v>42.655000000000001</v>
      </c>
      <c r="C1666" s="2">
        <v>5.94</v>
      </c>
      <c r="D1666" t="s">
        <v>5905</v>
      </c>
      <c r="E1666" t="s">
        <v>5904</v>
      </c>
      <c r="F1666" t="s">
        <v>5905</v>
      </c>
      <c r="G1666" s="4">
        <v>1</v>
      </c>
      <c r="H1666" t="s">
        <v>5904</v>
      </c>
      <c r="I1666" t="s">
        <v>5908</v>
      </c>
      <c r="J1666" t="s">
        <v>5907</v>
      </c>
    </row>
    <row r="1667" spans="1:10">
      <c r="A1667" t="s">
        <v>4335</v>
      </c>
      <c r="B1667" s="2">
        <v>30.57</v>
      </c>
      <c r="C1667" s="2">
        <v>5.34</v>
      </c>
      <c r="D1667" t="s">
        <v>5904</v>
      </c>
      <c r="E1667" t="s">
        <v>5904</v>
      </c>
      <c r="F1667" t="s">
        <v>5905</v>
      </c>
      <c r="G1667" s="4">
        <v>1</v>
      </c>
      <c r="H1667" t="s">
        <v>5904</v>
      </c>
      <c r="I1667" t="s">
        <v>5909</v>
      </c>
      <c r="J1667" t="s">
        <v>5907</v>
      </c>
    </row>
    <row r="1668" spans="1:10">
      <c r="A1668" t="s">
        <v>4337</v>
      </c>
      <c r="B1668" s="2">
        <v>17.7</v>
      </c>
      <c r="C1668" s="2">
        <v>6.38</v>
      </c>
      <c r="D1668" t="s">
        <v>5904</v>
      </c>
      <c r="E1668" t="s">
        <v>5904</v>
      </c>
      <c r="F1668" t="s">
        <v>5904</v>
      </c>
      <c r="G1668" s="4">
        <v>2</v>
      </c>
      <c r="H1668" t="s">
        <v>5904</v>
      </c>
      <c r="I1668" t="s">
        <v>5908</v>
      </c>
      <c r="J1668" t="s">
        <v>5912</v>
      </c>
    </row>
    <row r="1669" spans="1:10">
      <c r="A1669" t="s">
        <v>4339</v>
      </c>
      <c r="B1669" s="2">
        <v>34.770000000000003</v>
      </c>
      <c r="C1669" s="2">
        <v>4.47</v>
      </c>
      <c r="D1669" t="s">
        <v>5904</v>
      </c>
      <c r="E1669" t="s">
        <v>5904</v>
      </c>
      <c r="F1669" t="s">
        <v>5904</v>
      </c>
      <c r="G1669" s="4">
        <v>1</v>
      </c>
      <c r="H1669" t="s">
        <v>5904</v>
      </c>
      <c r="I1669" t="s">
        <v>5909</v>
      </c>
      <c r="J1669" t="s">
        <v>5907</v>
      </c>
    </row>
    <row r="1670" spans="1:10">
      <c r="A1670" t="s">
        <v>4342</v>
      </c>
      <c r="B1670" s="2">
        <v>16.88</v>
      </c>
      <c r="C1670" s="2">
        <v>9.9600000000000009</v>
      </c>
      <c r="D1670" t="s">
        <v>5904</v>
      </c>
      <c r="E1670" t="s">
        <v>5904</v>
      </c>
      <c r="F1670" t="s">
        <v>5904</v>
      </c>
      <c r="G1670" s="4">
        <v>0</v>
      </c>
      <c r="H1670" t="s">
        <v>5904</v>
      </c>
      <c r="I1670" t="s">
        <v>5906</v>
      </c>
      <c r="J1670" t="s">
        <v>5912</v>
      </c>
    </row>
    <row r="1671" spans="1:10">
      <c r="A1671" t="s">
        <v>4343</v>
      </c>
      <c r="B1671" s="2">
        <v>40.26</v>
      </c>
      <c r="C1671" s="2">
        <v>9.92</v>
      </c>
      <c r="D1671" t="s">
        <v>5905</v>
      </c>
      <c r="E1671" t="s">
        <v>5904</v>
      </c>
      <c r="F1671" t="s">
        <v>5904</v>
      </c>
      <c r="G1671" s="4">
        <v>0</v>
      </c>
      <c r="H1671" t="s">
        <v>5904</v>
      </c>
      <c r="I1671" t="s">
        <v>5906</v>
      </c>
      <c r="J1671" t="s">
        <v>5907</v>
      </c>
    </row>
    <row r="1672" spans="1:10">
      <c r="A1672" t="s">
        <v>4346</v>
      </c>
      <c r="B1672" s="2">
        <v>25.6</v>
      </c>
      <c r="C1672" s="2">
        <v>6.03</v>
      </c>
      <c r="D1672" t="s">
        <v>5904</v>
      </c>
      <c r="E1672" t="s">
        <v>5904</v>
      </c>
      <c r="F1672" t="s">
        <v>5905</v>
      </c>
      <c r="G1672" s="4">
        <v>1</v>
      </c>
      <c r="H1672" t="s">
        <v>5904</v>
      </c>
      <c r="I1672" t="s">
        <v>5908</v>
      </c>
      <c r="J1672" t="s">
        <v>5910</v>
      </c>
    </row>
    <row r="1673" spans="1:10">
      <c r="A1673" t="s">
        <v>4348</v>
      </c>
      <c r="B1673" s="2">
        <v>33.549999999999997</v>
      </c>
      <c r="C1673" s="2">
        <v>10.9</v>
      </c>
      <c r="D1673" t="s">
        <v>5905</v>
      </c>
      <c r="E1673" t="s">
        <v>5904</v>
      </c>
      <c r="F1673" t="s">
        <v>5904</v>
      </c>
      <c r="G1673" s="4">
        <v>0</v>
      </c>
      <c r="H1673" t="s">
        <v>5904</v>
      </c>
      <c r="I1673" t="s">
        <v>5906</v>
      </c>
      <c r="J1673" t="s">
        <v>5907</v>
      </c>
    </row>
    <row r="1674" spans="1:10">
      <c r="A1674" t="s">
        <v>4350</v>
      </c>
      <c r="B1674" s="2">
        <v>16.690000000000001</v>
      </c>
      <c r="C1674" s="2">
        <v>10.66</v>
      </c>
      <c r="D1674" t="s">
        <v>5904</v>
      </c>
      <c r="E1674" t="s">
        <v>5904</v>
      </c>
      <c r="F1674" t="s">
        <v>5904</v>
      </c>
      <c r="G1674" s="4">
        <v>0</v>
      </c>
      <c r="H1674" t="s">
        <v>5904</v>
      </c>
      <c r="I1674" t="s">
        <v>5906</v>
      </c>
      <c r="J1674" t="s">
        <v>5912</v>
      </c>
    </row>
    <row r="1675" spans="1:10">
      <c r="A1675" t="s">
        <v>4352</v>
      </c>
      <c r="B1675" s="2">
        <v>19.95</v>
      </c>
      <c r="C1675" s="2">
        <v>4.05</v>
      </c>
      <c r="D1675" t="s">
        <v>5904</v>
      </c>
      <c r="E1675" t="s">
        <v>5904</v>
      </c>
      <c r="F1675" t="s">
        <v>5904</v>
      </c>
      <c r="G1675" s="4">
        <v>1</v>
      </c>
      <c r="H1675" t="s">
        <v>5904</v>
      </c>
      <c r="I1675" t="s">
        <v>5909</v>
      </c>
      <c r="J1675" t="s">
        <v>5911</v>
      </c>
    </row>
    <row r="1676" spans="1:10">
      <c r="A1676" t="s">
        <v>4354</v>
      </c>
      <c r="B1676" s="2">
        <v>17.55</v>
      </c>
      <c r="C1676" s="2">
        <v>4.2300000000000004</v>
      </c>
      <c r="D1676" t="s">
        <v>5904</v>
      </c>
      <c r="E1676" t="s">
        <v>5904</v>
      </c>
      <c r="F1676" t="s">
        <v>5904</v>
      </c>
      <c r="G1676" s="4">
        <v>2</v>
      </c>
      <c r="H1676" t="s">
        <v>5904</v>
      </c>
      <c r="I1676" t="s">
        <v>5909</v>
      </c>
      <c r="J1676" t="s">
        <v>5912</v>
      </c>
    </row>
    <row r="1677" spans="1:10">
      <c r="A1677" t="s">
        <v>4357</v>
      </c>
      <c r="B1677" s="2">
        <v>22.01</v>
      </c>
      <c r="C1677" s="2">
        <v>5.01</v>
      </c>
      <c r="D1677" t="s">
        <v>5904</v>
      </c>
      <c r="E1677" t="s">
        <v>5904</v>
      </c>
      <c r="F1677" t="s">
        <v>5904</v>
      </c>
      <c r="G1677" s="4">
        <v>1</v>
      </c>
      <c r="H1677" t="s">
        <v>5904</v>
      </c>
      <c r="I1677" t="s">
        <v>5909</v>
      </c>
      <c r="J1677" t="s">
        <v>5911</v>
      </c>
    </row>
    <row r="1678" spans="1:10">
      <c r="A1678" t="s">
        <v>4360</v>
      </c>
      <c r="B1678" s="2">
        <v>41.8</v>
      </c>
      <c r="C1678" s="2">
        <v>5.82</v>
      </c>
      <c r="D1678" t="s">
        <v>5905</v>
      </c>
      <c r="E1678" t="s">
        <v>5904</v>
      </c>
      <c r="F1678" t="s">
        <v>5905</v>
      </c>
      <c r="G1678" s="4">
        <v>1</v>
      </c>
      <c r="H1678" t="s">
        <v>5904</v>
      </c>
      <c r="I1678" t="s">
        <v>5908</v>
      </c>
      <c r="J1678" t="s">
        <v>5907</v>
      </c>
    </row>
    <row r="1679" spans="1:10">
      <c r="A1679" t="s">
        <v>4363</v>
      </c>
      <c r="B1679" s="2">
        <v>19.170000000000002</v>
      </c>
      <c r="C1679" s="2">
        <v>7.94</v>
      </c>
      <c r="D1679" t="s">
        <v>5904</v>
      </c>
      <c r="E1679" t="s">
        <v>5904</v>
      </c>
      <c r="F1679" t="s">
        <v>5904</v>
      </c>
      <c r="G1679" s="4">
        <v>0</v>
      </c>
      <c r="H1679" t="s">
        <v>5904</v>
      </c>
      <c r="I1679" t="s">
        <v>5906</v>
      </c>
      <c r="J1679" t="s">
        <v>5911</v>
      </c>
    </row>
    <row r="1680" spans="1:10">
      <c r="A1680" t="s">
        <v>4366</v>
      </c>
      <c r="B1680" s="2">
        <v>32.799999999999997</v>
      </c>
      <c r="C1680" s="2">
        <v>6.16</v>
      </c>
      <c r="D1680" t="s">
        <v>5905</v>
      </c>
      <c r="E1680" t="s">
        <v>5904</v>
      </c>
      <c r="F1680" t="s">
        <v>5905</v>
      </c>
      <c r="G1680" s="4">
        <v>1</v>
      </c>
      <c r="H1680" t="s">
        <v>5904</v>
      </c>
      <c r="I1680" t="s">
        <v>5908</v>
      </c>
      <c r="J1680" t="s">
        <v>5907</v>
      </c>
    </row>
    <row r="1681" spans="1:10">
      <c r="A1681" t="s">
        <v>4368</v>
      </c>
      <c r="B1681" s="2">
        <v>35.814999999999998</v>
      </c>
      <c r="C1681" s="2">
        <v>4.1500000000000004</v>
      </c>
      <c r="D1681" t="s">
        <v>5904</v>
      </c>
      <c r="E1681" t="s">
        <v>5904</v>
      </c>
      <c r="F1681" t="s">
        <v>5904</v>
      </c>
      <c r="G1681" s="4">
        <v>1</v>
      </c>
      <c r="H1681" t="s">
        <v>5904</v>
      </c>
      <c r="I1681" t="s">
        <v>5909</v>
      </c>
      <c r="J1681" t="s">
        <v>5907</v>
      </c>
    </row>
    <row r="1682" spans="1:10">
      <c r="A1682" t="s">
        <v>4371</v>
      </c>
      <c r="B1682" s="2">
        <v>24.3</v>
      </c>
      <c r="C1682" s="2">
        <v>6.23</v>
      </c>
      <c r="D1682" t="s">
        <v>5904</v>
      </c>
      <c r="E1682" t="s">
        <v>5904</v>
      </c>
      <c r="F1682" t="s">
        <v>5904</v>
      </c>
      <c r="G1682" s="4">
        <v>0</v>
      </c>
      <c r="H1682" t="s">
        <v>5904</v>
      </c>
      <c r="I1682" t="s">
        <v>5908</v>
      </c>
      <c r="J1682" t="s">
        <v>5911</v>
      </c>
    </row>
    <row r="1683" spans="1:10">
      <c r="A1683" t="s">
        <v>4373</v>
      </c>
      <c r="B1683" s="2">
        <v>19.059999999999999</v>
      </c>
      <c r="C1683" s="2">
        <v>7.41</v>
      </c>
      <c r="D1683" t="s">
        <v>5904</v>
      </c>
      <c r="E1683" t="s">
        <v>5904</v>
      </c>
      <c r="F1683" t="s">
        <v>5904</v>
      </c>
      <c r="G1683" s="4">
        <v>0</v>
      </c>
      <c r="H1683" t="s">
        <v>5904</v>
      </c>
      <c r="I1683" t="s">
        <v>5906</v>
      </c>
      <c r="J1683" t="s">
        <v>5911</v>
      </c>
    </row>
    <row r="1684" spans="1:10">
      <c r="A1684" t="s">
        <v>4375</v>
      </c>
      <c r="B1684" s="2">
        <v>33.25</v>
      </c>
      <c r="C1684" s="2">
        <v>5.62</v>
      </c>
      <c r="D1684" t="s">
        <v>5905</v>
      </c>
      <c r="E1684" t="s">
        <v>5904</v>
      </c>
      <c r="F1684" t="s">
        <v>5904</v>
      </c>
      <c r="G1684" s="4">
        <v>1</v>
      </c>
      <c r="H1684" t="s">
        <v>5904</v>
      </c>
      <c r="I1684" t="s">
        <v>5909</v>
      </c>
      <c r="J1684" t="s">
        <v>5907</v>
      </c>
    </row>
    <row r="1685" spans="1:10">
      <c r="A1685" t="s">
        <v>4377</v>
      </c>
      <c r="B1685" s="2">
        <v>21.37</v>
      </c>
      <c r="C1685" s="2">
        <v>4.54</v>
      </c>
      <c r="D1685" t="s">
        <v>5905</v>
      </c>
      <c r="E1685" t="s">
        <v>5904</v>
      </c>
      <c r="F1685" t="s">
        <v>5905</v>
      </c>
      <c r="G1685" s="4">
        <v>1</v>
      </c>
      <c r="H1685" t="s">
        <v>5904</v>
      </c>
      <c r="I1685" t="s">
        <v>5909</v>
      </c>
      <c r="J1685" t="s">
        <v>5911</v>
      </c>
    </row>
    <row r="1686" spans="1:10">
      <c r="A1686" t="s">
        <v>4379</v>
      </c>
      <c r="B1686" s="2">
        <v>34.43</v>
      </c>
      <c r="C1686" s="2">
        <v>8.6199999999999992</v>
      </c>
      <c r="D1686" t="s">
        <v>5905</v>
      </c>
      <c r="E1686" t="s">
        <v>5904</v>
      </c>
      <c r="F1686" t="s">
        <v>5904</v>
      </c>
      <c r="G1686" s="4">
        <v>1</v>
      </c>
      <c r="H1686" t="s">
        <v>5904</v>
      </c>
      <c r="I1686" t="s">
        <v>5906</v>
      </c>
      <c r="J1686" t="s">
        <v>5907</v>
      </c>
    </row>
    <row r="1687" spans="1:10">
      <c r="A1687" t="s">
        <v>4381</v>
      </c>
      <c r="B1687" s="2">
        <v>20.86</v>
      </c>
      <c r="C1687" s="2">
        <v>4.3600000000000003</v>
      </c>
      <c r="D1687" t="s">
        <v>5905</v>
      </c>
      <c r="E1687" t="s">
        <v>5904</v>
      </c>
      <c r="F1687" t="s">
        <v>5904</v>
      </c>
      <c r="G1687" s="4">
        <v>0</v>
      </c>
      <c r="H1687" t="s">
        <v>5904</v>
      </c>
      <c r="I1687" t="s">
        <v>5909</v>
      </c>
      <c r="J1687" t="s">
        <v>5911</v>
      </c>
    </row>
    <row r="1688" spans="1:10">
      <c r="A1688" t="s">
        <v>4383</v>
      </c>
      <c r="B1688" s="2">
        <v>18.34</v>
      </c>
      <c r="C1688" s="2">
        <v>10.01</v>
      </c>
      <c r="D1688" t="s">
        <v>5904</v>
      </c>
      <c r="E1688" t="s">
        <v>5904</v>
      </c>
      <c r="F1688" t="s">
        <v>5904</v>
      </c>
      <c r="G1688" s="4">
        <v>0</v>
      </c>
      <c r="H1688" t="s">
        <v>5904</v>
      </c>
      <c r="I1688" t="s">
        <v>5906</v>
      </c>
      <c r="J1688" t="s">
        <v>5912</v>
      </c>
    </row>
    <row r="1689" spans="1:10">
      <c r="A1689" t="s">
        <v>4386</v>
      </c>
      <c r="B1689" s="2">
        <v>34.15</v>
      </c>
      <c r="C1689" s="2">
        <v>5.42</v>
      </c>
      <c r="D1689" t="s">
        <v>5904</v>
      </c>
      <c r="E1689" t="s">
        <v>5904</v>
      </c>
      <c r="F1689" t="s">
        <v>5904</v>
      </c>
      <c r="G1689" s="4">
        <v>0</v>
      </c>
      <c r="H1689" t="s">
        <v>5904</v>
      </c>
      <c r="I1689" t="s">
        <v>5909</v>
      </c>
      <c r="J1689" t="s">
        <v>5907</v>
      </c>
    </row>
    <row r="1690" spans="1:10">
      <c r="A1690" t="s">
        <v>4389</v>
      </c>
      <c r="B1690" s="2">
        <v>18.350000000000001</v>
      </c>
      <c r="C1690" s="2">
        <v>5.12</v>
      </c>
      <c r="D1690" t="s">
        <v>5904</v>
      </c>
      <c r="E1690" t="s">
        <v>5904</v>
      </c>
      <c r="F1690" t="s">
        <v>5904</v>
      </c>
      <c r="G1690" s="4">
        <v>0</v>
      </c>
      <c r="H1690" t="s">
        <v>5904</v>
      </c>
      <c r="I1690" t="s">
        <v>5909</v>
      </c>
      <c r="J1690" t="s">
        <v>5912</v>
      </c>
    </row>
    <row r="1691" spans="1:10">
      <c r="A1691" t="s">
        <v>4391</v>
      </c>
      <c r="B1691" s="2">
        <v>22.13</v>
      </c>
      <c r="C1691" s="2">
        <v>9.1999999999999993</v>
      </c>
      <c r="D1691" t="s">
        <v>5905</v>
      </c>
      <c r="E1691" t="s">
        <v>5904</v>
      </c>
      <c r="F1691" t="s">
        <v>5904</v>
      </c>
      <c r="G1691" s="4">
        <v>0</v>
      </c>
      <c r="H1691" t="s">
        <v>5904</v>
      </c>
      <c r="I1691" t="s">
        <v>5906</v>
      </c>
      <c r="J1691" t="s">
        <v>5911</v>
      </c>
    </row>
    <row r="1692" spans="1:10">
      <c r="A1692" t="s">
        <v>4394</v>
      </c>
      <c r="B1692" s="2">
        <v>22.51</v>
      </c>
      <c r="C1692" s="2">
        <v>6.08</v>
      </c>
      <c r="D1692" t="s">
        <v>5905</v>
      </c>
      <c r="E1692" t="s">
        <v>5904</v>
      </c>
      <c r="F1692" t="s">
        <v>5904</v>
      </c>
      <c r="G1692" s="4">
        <v>1</v>
      </c>
      <c r="H1692" t="s">
        <v>5904</v>
      </c>
      <c r="I1692" t="s">
        <v>5908</v>
      </c>
      <c r="J1692" t="s">
        <v>5911</v>
      </c>
    </row>
    <row r="1693" spans="1:10">
      <c r="A1693" t="s">
        <v>4397</v>
      </c>
      <c r="B1693" s="2">
        <v>31</v>
      </c>
      <c r="C1693" s="2">
        <v>4.7699999999999996</v>
      </c>
      <c r="D1693" t="s">
        <v>5904</v>
      </c>
      <c r="E1693" t="s">
        <v>5904</v>
      </c>
      <c r="F1693" t="s">
        <v>5904</v>
      </c>
      <c r="G1693" s="4">
        <v>1</v>
      </c>
      <c r="H1693" t="s">
        <v>5904</v>
      </c>
      <c r="I1693" t="s">
        <v>5909</v>
      </c>
      <c r="J1693" t="s">
        <v>5907</v>
      </c>
    </row>
    <row r="1694" spans="1:10">
      <c r="A1694" t="s">
        <v>4399</v>
      </c>
      <c r="B1694" s="2">
        <v>28.27</v>
      </c>
      <c r="C1694" s="2">
        <v>4.62</v>
      </c>
      <c r="D1694" t="s">
        <v>5904</v>
      </c>
      <c r="E1694" t="s">
        <v>5904</v>
      </c>
      <c r="F1694" t="s">
        <v>5904</v>
      </c>
      <c r="G1694" s="4">
        <v>1</v>
      </c>
      <c r="H1694" t="s">
        <v>5904</v>
      </c>
      <c r="I1694" t="s">
        <v>5909</v>
      </c>
      <c r="J1694" t="s">
        <v>5910</v>
      </c>
    </row>
    <row r="1695" spans="1:10">
      <c r="A1695" t="s">
        <v>4400</v>
      </c>
      <c r="B1695" s="2">
        <v>29.92</v>
      </c>
      <c r="C1695" s="2">
        <v>9.07</v>
      </c>
      <c r="D1695" t="s">
        <v>5905</v>
      </c>
      <c r="E1695" t="s">
        <v>5904</v>
      </c>
      <c r="F1695" t="s">
        <v>5904</v>
      </c>
      <c r="G1695" s="4">
        <v>1</v>
      </c>
      <c r="H1695" t="s">
        <v>5904</v>
      </c>
      <c r="I1695" t="s">
        <v>5906</v>
      </c>
      <c r="J1695" t="s">
        <v>5910</v>
      </c>
    </row>
    <row r="1696" spans="1:10">
      <c r="A1696" t="s">
        <v>4402</v>
      </c>
      <c r="B1696" s="2">
        <v>25.9</v>
      </c>
      <c r="C1696" s="2">
        <v>9.1199999999999992</v>
      </c>
      <c r="D1696" t="s">
        <v>5905</v>
      </c>
      <c r="E1696" t="s">
        <v>5904</v>
      </c>
      <c r="F1696" t="s">
        <v>5904</v>
      </c>
      <c r="G1696" s="4">
        <v>1</v>
      </c>
      <c r="H1696" t="s">
        <v>5904</v>
      </c>
      <c r="I1696" t="s">
        <v>5906</v>
      </c>
      <c r="J1696" t="s">
        <v>5910</v>
      </c>
    </row>
    <row r="1697" spans="1:10">
      <c r="A1697" t="s">
        <v>4405</v>
      </c>
      <c r="B1697" s="2">
        <v>27.74</v>
      </c>
      <c r="C1697" s="2">
        <v>7.32</v>
      </c>
      <c r="D1697" t="s">
        <v>5905</v>
      </c>
      <c r="E1697" t="s">
        <v>5904</v>
      </c>
      <c r="F1697" t="s">
        <v>5904</v>
      </c>
      <c r="G1697" s="4">
        <v>1</v>
      </c>
      <c r="H1697" t="s">
        <v>5904</v>
      </c>
      <c r="I1697" t="s">
        <v>5906</v>
      </c>
      <c r="J1697" t="s">
        <v>5910</v>
      </c>
    </row>
    <row r="1698" spans="1:10">
      <c r="A1698" t="s">
        <v>4408</v>
      </c>
      <c r="B1698" s="2">
        <v>17.260000000000002</v>
      </c>
      <c r="C1698" s="2">
        <v>11.73</v>
      </c>
      <c r="D1698" t="s">
        <v>5904</v>
      </c>
      <c r="E1698" t="s">
        <v>5904</v>
      </c>
      <c r="F1698" t="s">
        <v>5904</v>
      </c>
      <c r="G1698" s="4">
        <v>2</v>
      </c>
      <c r="H1698" t="s">
        <v>5904</v>
      </c>
      <c r="I1698" t="s">
        <v>5906</v>
      </c>
      <c r="J1698" t="s">
        <v>5912</v>
      </c>
    </row>
    <row r="1699" spans="1:10">
      <c r="A1699" t="s">
        <v>4410</v>
      </c>
      <c r="B1699" s="2">
        <v>19.855</v>
      </c>
      <c r="C1699" s="2">
        <v>6.64</v>
      </c>
      <c r="D1699" t="s">
        <v>5905</v>
      </c>
      <c r="E1699" t="s">
        <v>5904</v>
      </c>
      <c r="F1699" t="s">
        <v>5904</v>
      </c>
      <c r="G1699" s="4">
        <v>1</v>
      </c>
      <c r="H1699" t="s">
        <v>5904</v>
      </c>
      <c r="I1699" t="s">
        <v>5906</v>
      </c>
      <c r="J1699" t="s">
        <v>5911</v>
      </c>
    </row>
    <row r="1700" spans="1:10">
      <c r="A1700" t="s">
        <v>4412</v>
      </c>
      <c r="B1700" s="2">
        <v>41.69</v>
      </c>
      <c r="C1700" s="2">
        <v>5.78</v>
      </c>
      <c r="D1700" t="s">
        <v>5904</v>
      </c>
      <c r="E1700" t="s">
        <v>5904</v>
      </c>
      <c r="F1700" t="s">
        <v>5904</v>
      </c>
      <c r="G1700" s="4">
        <v>0</v>
      </c>
      <c r="H1700" t="s">
        <v>5904</v>
      </c>
      <c r="I1700" t="s">
        <v>5908</v>
      </c>
      <c r="J1700" t="s">
        <v>5907</v>
      </c>
    </row>
    <row r="1701" spans="1:10">
      <c r="A1701" t="s">
        <v>4414</v>
      </c>
      <c r="B1701" s="2">
        <v>16.12</v>
      </c>
      <c r="C1701" s="2">
        <v>10.45</v>
      </c>
      <c r="D1701" t="s">
        <v>5904</v>
      </c>
      <c r="E1701" t="s">
        <v>5904</v>
      </c>
      <c r="F1701" t="s">
        <v>5904</v>
      </c>
      <c r="G1701" s="4">
        <v>0</v>
      </c>
      <c r="H1701" t="s">
        <v>5904</v>
      </c>
      <c r="I1701" t="s">
        <v>5906</v>
      </c>
      <c r="J1701" t="s">
        <v>5912</v>
      </c>
    </row>
    <row r="1702" spans="1:10">
      <c r="A1702" t="s">
        <v>4417</v>
      </c>
      <c r="B1702" s="2">
        <v>37.43</v>
      </c>
      <c r="C1702" s="2">
        <v>4.5199999999999996</v>
      </c>
      <c r="D1702" t="s">
        <v>5904</v>
      </c>
      <c r="E1702" t="s">
        <v>5904</v>
      </c>
      <c r="F1702" t="s">
        <v>5904</v>
      </c>
      <c r="G1702" s="4">
        <v>1</v>
      </c>
      <c r="H1702" t="s">
        <v>5904</v>
      </c>
      <c r="I1702" t="s">
        <v>5909</v>
      </c>
      <c r="J1702" t="s">
        <v>5907</v>
      </c>
    </row>
    <row r="1703" spans="1:10">
      <c r="A1703" t="s">
        <v>4419</v>
      </c>
      <c r="B1703" s="2">
        <v>31.065000000000001</v>
      </c>
      <c r="C1703" s="2">
        <v>5.71</v>
      </c>
      <c r="D1703" t="s">
        <v>5904</v>
      </c>
      <c r="E1703" t="s">
        <v>5904</v>
      </c>
      <c r="F1703" t="s">
        <v>5904</v>
      </c>
      <c r="G1703" s="4">
        <v>0</v>
      </c>
      <c r="H1703" t="s">
        <v>5904</v>
      </c>
      <c r="I1703" t="s">
        <v>5908</v>
      </c>
      <c r="J1703" t="s">
        <v>5907</v>
      </c>
    </row>
    <row r="1704" spans="1:10">
      <c r="A1704" t="s">
        <v>4421</v>
      </c>
      <c r="B1704" s="2">
        <v>25.08</v>
      </c>
      <c r="C1704" s="2">
        <v>4.7699999999999996</v>
      </c>
      <c r="D1704" t="s">
        <v>5904</v>
      </c>
      <c r="E1704" t="s">
        <v>5904</v>
      </c>
      <c r="F1704" t="s">
        <v>5904</v>
      </c>
      <c r="G1704" s="4">
        <v>0</v>
      </c>
      <c r="H1704" t="s">
        <v>5904</v>
      </c>
      <c r="I1704" t="s">
        <v>5909</v>
      </c>
      <c r="J1704" t="s">
        <v>5910</v>
      </c>
    </row>
    <row r="1705" spans="1:10">
      <c r="A1705" t="s">
        <v>4423</v>
      </c>
      <c r="B1705" s="2">
        <v>15.2</v>
      </c>
      <c r="C1705" s="2">
        <v>7.81</v>
      </c>
      <c r="D1705" t="s">
        <v>5905</v>
      </c>
      <c r="E1705" t="s">
        <v>5904</v>
      </c>
      <c r="F1705" t="s">
        <v>5904</v>
      </c>
      <c r="G1705" s="4">
        <v>1</v>
      </c>
      <c r="H1705" t="s">
        <v>5904</v>
      </c>
      <c r="I1705" t="s">
        <v>5906</v>
      </c>
      <c r="J1705" t="s">
        <v>5912</v>
      </c>
    </row>
    <row r="1706" spans="1:10">
      <c r="A1706" t="s">
        <v>4425</v>
      </c>
      <c r="B1706" s="2">
        <v>22.34</v>
      </c>
      <c r="C1706" s="2">
        <v>5.19</v>
      </c>
      <c r="D1706" t="s">
        <v>5905</v>
      </c>
      <c r="E1706" t="s">
        <v>5904</v>
      </c>
      <c r="F1706" t="s">
        <v>5904</v>
      </c>
      <c r="G1706" s="4">
        <v>0</v>
      </c>
      <c r="H1706" t="s">
        <v>5904</v>
      </c>
      <c r="I1706" t="s">
        <v>5909</v>
      </c>
      <c r="J1706" t="s">
        <v>5911</v>
      </c>
    </row>
    <row r="1707" spans="1:10">
      <c r="A1707" t="s">
        <v>4427</v>
      </c>
      <c r="B1707" s="2">
        <v>40.15</v>
      </c>
      <c r="C1707" s="2">
        <v>5.93</v>
      </c>
      <c r="D1707" t="s">
        <v>5904</v>
      </c>
      <c r="E1707" t="s">
        <v>5904</v>
      </c>
      <c r="F1707" t="s">
        <v>5904</v>
      </c>
      <c r="G1707" s="4">
        <v>1</v>
      </c>
      <c r="H1707" t="s">
        <v>5904</v>
      </c>
      <c r="I1707" t="s">
        <v>5908</v>
      </c>
      <c r="J1707" t="s">
        <v>5907</v>
      </c>
    </row>
    <row r="1708" spans="1:10">
      <c r="A1708" t="s">
        <v>4430</v>
      </c>
      <c r="B1708" s="2">
        <v>37.729999999999997</v>
      </c>
      <c r="C1708" s="2">
        <v>6.29</v>
      </c>
      <c r="D1708" t="s">
        <v>5904</v>
      </c>
      <c r="E1708" t="s">
        <v>5904</v>
      </c>
      <c r="F1708" t="s">
        <v>5904</v>
      </c>
      <c r="G1708" s="4">
        <v>1</v>
      </c>
      <c r="H1708" t="s">
        <v>5904</v>
      </c>
      <c r="I1708" t="s">
        <v>5908</v>
      </c>
      <c r="J1708" t="s">
        <v>5907</v>
      </c>
    </row>
    <row r="1709" spans="1:10">
      <c r="A1709" t="s">
        <v>4431</v>
      </c>
      <c r="B1709" s="2">
        <v>25.35</v>
      </c>
      <c r="C1709" s="2">
        <v>4.9000000000000004</v>
      </c>
      <c r="D1709" t="s">
        <v>5904</v>
      </c>
      <c r="E1709" t="s">
        <v>5904</v>
      </c>
      <c r="F1709" t="s">
        <v>5904</v>
      </c>
      <c r="G1709" s="4">
        <v>0</v>
      </c>
      <c r="H1709" t="s">
        <v>5904</v>
      </c>
      <c r="I1709" t="s">
        <v>5909</v>
      </c>
      <c r="J1709" t="s">
        <v>5910</v>
      </c>
    </row>
    <row r="1710" spans="1:10">
      <c r="A1710" t="s">
        <v>4434</v>
      </c>
      <c r="B1710" s="2">
        <v>26.41</v>
      </c>
      <c r="C1710" s="2">
        <v>5.07</v>
      </c>
      <c r="D1710" t="s">
        <v>5905</v>
      </c>
      <c r="E1710" t="s">
        <v>5904</v>
      </c>
      <c r="F1710" t="s">
        <v>5904</v>
      </c>
      <c r="G1710" s="4">
        <v>1</v>
      </c>
      <c r="H1710" t="s">
        <v>5904</v>
      </c>
      <c r="I1710" t="s">
        <v>5909</v>
      </c>
      <c r="J1710" t="s">
        <v>5910</v>
      </c>
    </row>
    <row r="1711" spans="1:10">
      <c r="A1711" t="s">
        <v>4435</v>
      </c>
      <c r="B1711" s="2">
        <v>27.6</v>
      </c>
      <c r="C1711" s="2">
        <v>5.33</v>
      </c>
      <c r="D1711" t="s">
        <v>5904</v>
      </c>
      <c r="E1711" t="s">
        <v>5904</v>
      </c>
      <c r="F1711" t="s">
        <v>5904</v>
      </c>
      <c r="G1711" s="4">
        <v>1</v>
      </c>
      <c r="H1711" t="s">
        <v>5904</v>
      </c>
      <c r="I1711" t="s">
        <v>5909</v>
      </c>
      <c r="J1711" t="s">
        <v>5910</v>
      </c>
    </row>
    <row r="1712" spans="1:10">
      <c r="A1712" t="s">
        <v>4438</v>
      </c>
      <c r="B1712" s="2">
        <v>33.82</v>
      </c>
      <c r="C1712" s="2">
        <v>8.93</v>
      </c>
      <c r="D1712" t="s">
        <v>5905</v>
      </c>
      <c r="E1712" t="s">
        <v>5904</v>
      </c>
      <c r="F1712" t="s">
        <v>5904</v>
      </c>
      <c r="G1712" s="4">
        <v>1</v>
      </c>
      <c r="H1712" t="s">
        <v>5904</v>
      </c>
      <c r="I1712" t="s">
        <v>5906</v>
      </c>
      <c r="J1712" t="s">
        <v>5907</v>
      </c>
    </row>
    <row r="1713" spans="1:10">
      <c r="A1713" t="s">
        <v>4441</v>
      </c>
      <c r="B1713" s="2">
        <v>32.9</v>
      </c>
      <c r="C1713" s="2">
        <v>4.3499999999999996</v>
      </c>
      <c r="D1713" t="s">
        <v>5904</v>
      </c>
      <c r="E1713" t="s">
        <v>5904</v>
      </c>
      <c r="F1713" t="s">
        <v>5904</v>
      </c>
      <c r="G1713" s="4">
        <v>0</v>
      </c>
      <c r="H1713" t="s">
        <v>5904</v>
      </c>
      <c r="I1713" t="s">
        <v>5909</v>
      </c>
      <c r="J1713" t="s">
        <v>5907</v>
      </c>
    </row>
    <row r="1714" spans="1:10">
      <c r="A1714" t="s">
        <v>4443</v>
      </c>
      <c r="B1714" s="2">
        <v>30.875</v>
      </c>
      <c r="C1714" s="2">
        <v>9.5399999999999991</v>
      </c>
      <c r="D1714" t="s">
        <v>5905</v>
      </c>
      <c r="E1714" t="s">
        <v>5904</v>
      </c>
      <c r="F1714" t="s">
        <v>5904</v>
      </c>
      <c r="G1714" s="4">
        <v>1</v>
      </c>
      <c r="H1714" t="s">
        <v>5904</v>
      </c>
      <c r="I1714" t="s">
        <v>5906</v>
      </c>
      <c r="J1714" t="s">
        <v>5907</v>
      </c>
    </row>
    <row r="1715" spans="1:10">
      <c r="A1715" t="s">
        <v>4445</v>
      </c>
      <c r="B1715" s="2">
        <v>32.64</v>
      </c>
      <c r="C1715" s="2">
        <v>5.91</v>
      </c>
      <c r="D1715" t="s">
        <v>5904</v>
      </c>
      <c r="E1715" t="s">
        <v>5904</v>
      </c>
      <c r="F1715" t="s">
        <v>5904</v>
      </c>
      <c r="G1715" s="4">
        <v>0</v>
      </c>
      <c r="H1715" t="s">
        <v>5904</v>
      </c>
      <c r="I1715" t="s">
        <v>5908</v>
      </c>
      <c r="J1715" t="s">
        <v>5907</v>
      </c>
    </row>
    <row r="1716" spans="1:10">
      <c r="A1716" t="s">
        <v>4447</v>
      </c>
      <c r="B1716" s="2">
        <v>22.135000000000002</v>
      </c>
      <c r="C1716" s="2">
        <v>5.0999999999999996</v>
      </c>
      <c r="D1716" t="s">
        <v>5904</v>
      </c>
      <c r="E1716" t="s">
        <v>5904</v>
      </c>
      <c r="F1716" t="s">
        <v>5904</v>
      </c>
      <c r="G1716" s="4">
        <v>0</v>
      </c>
      <c r="H1716" t="s">
        <v>5904</v>
      </c>
      <c r="I1716" t="s">
        <v>5909</v>
      </c>
      <c r="J1716" t="s">
        <v>5911</v>
      </c>
    </row>
    <row r="1717" spans="1:10">
      <c r="A1717" t="s">
        <v>4449</v>
      </c>
      <c r="B1717" s="2">
        <v>16.53</v>
      </c>
      <c r="C1717" s="2">
        <v>5.08</v>
      </c>
      <c r="D1717" t="s">
        <v>5904</v>
      </c>
      <c r="E1717" t="s">
        <v>5904</v>
      </c>
      <c r="F1717" t="s">
        <v>5904</v>
      </c>
      <c r="G1717" s="4">
        <v>2</v>
      </c>
      <c r="H1717" t="s">
        <v>5904</v>
      </c>
      <c r="I1717" t="s">
        <v>5909</v>
      </c>
      <c r="J1717" t="s">
        <v>5912</v>
      </c>
    </row>
    <row r="1718" spans="1:10">
      <c r="A1718" t="s">
        <v>4451</v>
      </c>
      <c r="B1718" s="2">
        <v>32.774999999999999</v>
      </c>
      <c r="C1718" s="2">
        <v>4.75</v>
      </c>
      <c r="D1718" t="s">
        <v>5904</v>
      </c>
      <c r="E1718" t="s">
        <v>5904</v>
      </c>
      <c r="F1718" t="s">
        <v>5904</v>
      </c>
      <c r="G1718" s="4">
        <v>0</v>
      </c>
      <c r="H1718" t="s">
        <v>5904</v>
      </c>
      <c r="I1718" t="s">
        <v>5909</v>
      </c>
      <c r="J1718" t="s">
        <v>5907</v>
      </c>
    </row>
    <row r="1719" spans="1:10">
      <c r="A1719" t="s">
        <v>4453</v>
      </c>
      <c r="B1719" s="2">
        <v>30.9</v>
      </c>
      <c r="C1719" s="2">
        <v>6.05</v>
      </c>
      <c r="D1719" t="s">
        <v>5904</v>
      </c>
      <c r="E1719" t="s">
        <v>5904</v>
      </c>
      <c r="F1719" t="s">
        <v>5904</v>
      </c>
      <c r="G1719" s="4">
        <v>1</v>
      </c>
      <c r="H1719" t="s">
        <v>5904</v>
      </c>
      <c r="I1719" t="s">
        <v>5908</v>
      </c>
      <c r="J1719" t="s">
        <v>5907</v>
      </c>
    </row>
    <row r="1720" spans="1:10">
      <c r="A1720" t="s">
        <v>4456</v>
      </c>
      <c r="B1720" s="2">
        <v>15.58</v>
      </c>
      <c r="C1720" s="2">
        <v>11.56</v>
      </c>
      <c r="D1720" t="s">
        <v>5904</v>
      </c>
      <c r="E1720" t="s">
        <v>5904</v>
      </c>
      <c r="F1720" t="s">
        <v>5904</v>
      </c>
      <c r="G1720" s="4">
        <v>0</v>
      </c>
      <c r="H1720" t="s">
        <v>5904</v>
      </c>
      <c r="I1720" t="s">
        <v>5906</v>
      </c>
      <c r="J1720" t="s">
        <v>5912</v>
      </c>
    </row>
    <row r="1721" spans="1:10">
      <c r="A1721" t="s">
        <v>4458</v>
      </c>
      <c r="B1721" s="2">
        <v>26.315000000000001</v>
      </c>
      <c r="C1721" s="2">
        <v>5.76</v>
      </c>
      <c r="D1721" t="s">
        <v>5904</v>
      </c>
      <c r="E1721" t="s">
        <v>5904</v>
      </c>
      <c r="F1721" t="s">
        <v>5904</v>
      </c>
      <c r="G1721" s="4">
        <v>0</v>
      </c>
      <c r="H1721" t="s">
        <v>5904</v>
      </c>
      <c r="I1721" t="s">
        <v>5908</v>
      </c>
      <c r="J1721" t="s">
        <v>5910</v>
      </c>
    </row>
    <row r="1722" spans="1:10">
      <c r="A1722" t="s">
        <v>4460</v>
      </c>
      <c r="B1722" s="2">
        <v>35.61</v>
      </c>
      <c r="C1722" s="2">
        <v>5.65</v>
      </c>
      <c r="D1722" t="s">
        <v>5904</v>
      </c>
      <c r="E1722" t="s">
        <v>5905</v>
      </c>
      <c r="F1722" t="s">
        <v>5904</v>
      </c>
      <c r="G1722" s="4">
        <v>1</v>
      </c>
      <c r="H1722" t="s">
        <v>5904</v>
      </c>
      <c r="I1722" t="s">
        <v>5909</v>
      </c>
      <c r="J1722" t="s">
        <v>5907</v>
      </c>
    </row>
    <row r="1723" spans="1:10">
      <c r="A1723" t="s">
        <v>4462</v>
      </c>
      <c r="B1723" s="2">
        <v>37.56</v>
      </c>
      <c r="C1723" s="2">
        <v>5.88</v>
      </c>
      <c r="D1723" t="s">
        <v>5904</v>
      </c>
      <c r="E1723" t="s">
        <v>5905</v>
      </c>
      <c r="F1723" t="s">
        <v>5904</v>
      </c>
      <c r="G1723" s="4">
        <v>1</v>
      </c>
      <c r="H1723" t="s">
        <v>5904</v>
      </c>
      <c r="I1723" t="s">
        <v>5908</v>
      </c>
      <c r="J1723" t="s">
        <v>5907</v>
      </c>
    </row>
    <row r="1724" spans="1:10">
      <c r="A1724" t="s">
        <v>4465</v>
      </c>
      <c r="B1724" s="2">
        <v>15.49</v>
      </c>
      <c r="C1724" s="2">
        <v>9.6</v>
      </c>
      <c r="D1724" t="s">
        <v>5904</v>
      </c>
      <c r="E1724" t="s">
        <v>5904</v>
      </c>
      <c r="F1724" t="s">
        <v>5904</v>
      </c>
      <c r="G1724" s="4">
        <v>0</v>
      </c>
      <c r="H1724" t="s">
        <v>5904</v>
      </c>
      <c r="I1724" t="s">
        <v>5906</v>
      </c>
      <c r="J1724" t="s">
        <v>5912</v>
      </c>
    </row>
    <row r="1725" spans="1:10">
      <c r="A1725" t="s">
        <v>4468</v>
      </c>
      <c r="B1725" s="2">
        <v>23.48</v>
      </c>
      <c r="C1725" s="2">
        <v>6.24</v>
      </c>
      <c r="D1725" t="s">
        <v>5904</v>
      </c>
      <c r="E1725" t="s">
        <v>5904</v>
      </c>
      <c r="F1725" t="s">
        <v>5904</v>
      </c>
      <c r="G1725" s="4">
        <v>1</v>
      </c>
      <c r="H1725" t="s">
        <v>5904</v>
      </c>
      <c r="I1725" t="s">
        <v>5908</v>
      </c>
      <c r="J1725" t="s">
        <v>5911</v>
      </c>
    </row>
    <row r="1726" spans="1:10">
      <c r="A1726" t="s">
        <v>4471</v>
      </c>
      <c r="B1726" s="2">
        <v>30.02</v>
      </c>
      <c r="C1726" s="2">
        <v>7.63</v>
      </c>
      <c r="D1726" t="s">
        <v>5905</v>
      </c>
      <c r="E1726" t="s">
        <v>5904</v>
      </c>
      <c r="F1726" t="s">
        <v>5904</v>
      </c>
      <c r="G1726" s="4">
        <v>1</v>
      </c>
      <c r="H1726" t="s">
        <v>5904</v>
      </c>
      <c r="I1726" t="s">
        <v>5906</v>
      </c>
      <c r="J1726" t="s">
        <v>5907</v>
      </c>
    </row>
    <row r="1727" spans="1:10">
      <c r="A1727" t="s">
        <v>4473</v>
      </c>
      <c r="B1727" s="2">
        <v>26.885000000000002</v>
      </c>
      <c r="C1727" s="2">
        <v>8.66</v>
      </c>
      <c r="D1727" t="s">
        <v>5905</v>
      </c>
      <c r="E1727" t="s">
        <v>5904</v>
      </c>
      <c r="F1727" t="s">
        <v>5904</v>
      </c>
      <c r="G1727" s="4">
        <v>1</v>
      </c>
      <c r="H1727" t="s">
        <v>5904</v>
      </c>
      <c r="I1727" t="s">
        <v>5906</v>
      </c>
      <c r="J1727" t="s">
        <v>5910</v>
      </c>
    </row>
    <row r="1728" spans="1:10">
      <c r="A1728" t="s">
        <v>4476</v>
      </c>
      <c r="B1728" s="2">
        <v>25.84</v>
      </c>
      <c r="C1728" s="2">
        <v>8.5500000000000007</v>
      </c>
      <c r="D1728" t="s">
        <v>5905</v>
      </c>
      <c r="E1728" t="s">
        <v>5904</v>
      </c>
      <c r="F1728" t="s">
        <v>5904</v>
      </c>
      <c r="G1728" s="4">
        <v>1</v>
      </c>
      <c r="H1728" t="s">
        <v>5904</v>
      </c>
      <c r="I1728" t="s">
        <v>5906</v>
      </c>
      <c r="J1728" t="s">
        <v>5910</v>
      </c>
    </row>
    <row r="1729" spans="1:10">
      <c r="A1729" t="s">
        <v>4478</v>
      </c>
      <c r="B1729" s="2">
        <v>27.454999999999998</v>
      </c>
      <c r="C1729" s="2">
        <v>4.54</v>
      </c>
      <c r="D1729" t="s">
        <v>5904</v>
      </c>
      <c r="E1729" t="s">
        <v>5904</v>
      </c>
      <c r="F1729" t="s">
        <v>5904</v>
      </c>
      <c r="G1729" s="4">
        <v>0</v>
      </c>
      <c r="H1729" t="s">
        <v>5904</v>
      </c>
      <c r="I1729" t="s">
        <v>5909</v>
      </c>
      <c r="J1729" t="s">
        <v>5910</v>
      </c>
    </row>
    <row r="1730" spans="1:10">
      <c r="A1730" t="s">
        <v>4480</v>
      </c>
      <c r="B1730" s="2">
        <v>24.605</v>
      </c>
      <c r="C1730" s="2">
        <v>5.7</v>
      </c>
      <c r="D1730" t="s">
        <v>5904</v>
      </c>
      <c r="E1730" t="s">
        <v>5904</v>
      </c>
      <c r="F1730" t="s">
        <v>5904</v>
      </c>
      <c r="G1730" s="4">
        <v>0</v>
      </c>
      <c r="H1730" t="s">
        <v>5904</v>
      </c>
      <c r="I1730" t="s">
        <v>5909</v>
      </c>
      <c r="J1730" t="s">
        <v>5911</v>
      </c>
    </row>
    <row r="1731" spans="1:10">
      <c r="A1731" t="s">
        <v>4483</v>
      </c>
      <c r="B1731" s="2">
        <v>30.8</v>
      </c>
      <c r="C1731" s="2">
        <v>5.07</v>
      </c>
      <c r="D1731" t="s">
        <v>5904</v>
      </c>
      <c r="E1731" t="s">
        <v>5904</v>
      </c>
      <c r="F1731" t="s">
        <v>5904</v>
      </c>
      <c r="G1731" s="4">
        <v>0</v>
      </c>
      <c r="H1731" t="s">
        <v>5904</v>
      </c>
      <c r="I1731" t="s">
        <v>5909</v>
      </c>
      <c r="J1731" t="s">
        <v>5907</v>
      </c>
    </row>
    <row r="1732" spans="1:10">
      <c r="A1732" t="s">
        <v>4485</v>
      </c>
      <c r="B1732" s="2">
        <v>34.799999999999997</v>
      </c>
      <c r="C1732" s="2">
        <v>4.38</v>
      </c>
      <c r="D1732" t="s">
        <v>5904</v>
      </c>
      <c r="E1732" t="s">
        <v>5904</v>
      </c>
      <c r="F1732" t="s">
        <v>5904</v>
      </c>
      <c r="G1732" s="4">
        <v>1</v>
      </c>
      <c r="H1732" t="s">
        <v>5904</v>
      </c>
      <c r="I1732" t="s">
        <v>5909</v>
      </c>
      <c r="J1732" t="s">
        <v>5907</v>
      </c>
    </row>
    <row r="1733" spans="1:10">
      <c r="A1733" t="s">
        <v>4487</v>
      </c>
      <c r="B1733" s="2">
        <v>34.21</v>
      </c>
      <c r="C1733" s="2">
        <v>4.54</v>
      </c>
      <c r="D1733" t="s">
        <v>5904</v>
      </c>
      <c r="E1733" t="s">
        <v>5904</v>
      </c>
      <c r="F1733" t="s">
        <v>5904</v>
      </c>
      <c r="G1733" s="4">
        <v>1</v>
      </c>
      <c r="H1733" t="s">
        <v>5904</v>
      </c>
      <c r="I1733" t="s">
        <v>5909</v>
      </c>
      <c r="J1733" t="s">
        <v>5907</v>
      </c>
    </row>
    <row r="1734" spans="1:10">
      <c r="A1734" t="s">
        <v>4488</v>
      </c>
      <c r="B1734" s="2">
        <v>31</v>
      </c>
      <c r="C1734" s="2">
        <v>5.38</v>
      </c>
      <c r="D1734" t="s">
        <v>5904</v>
      </c>
      <c r="E1734" t="s">
        <v>5904</v>
      </c>
      <c r="F1734" t="s">
        <v>5904</v>
      </c>
      <c r="G1734" s="4">
        <v>1</v>
      </c>
      <c r="H1734" t="s">
        <v>5904</v>
      </c>
      <c r="I1734" t="s">
        <v>5909</v>
      </c>
      <c r="J1734" t="s">
        <v>5907</v>
      </c>
    </row>
    <row r="1735" spans="1:10">
      <c r="A1735" t="s">
        <v>4491</v>
      </c>
      <c r="B1735" s="2">
        <v>26.125</v>
      </c>
      <c r="C1735" s="2">
        <v>5.55</v>
      </c>
      <c r="D1735" t="s">
        <v>5904</v>
      </c>
      <c r="E1735" t="s">
        <v>5904</v>
      </c>
      <c r="F1735" t="s">
        <v>5904</v>
      </c>
      <c r="G1735" s="4">
        <v>1</v>
      </c>
      <c r="H1735" t="s">
        <v>5904</v>
      </c>
      <c r="I1735" t="s">
        <v>5909</v>
      </c>
      <c r="J1735" t="s">
        <v>5910</v>
      </c>
    </row>
    <row r="1736" spans="1:10">
      <c r="A1736" t="s">
        <v>4494</v>
      </c>
      <c r="B1736" s="2">
        <v>30.13</v>
      </c>
      <c r="C1736" s="2">
        <v>4.03</v>
      </c>
      <c r="D1736" t="s">
        <v>5905</v>
      </c>
      <c r="E1736" t="s">
        <v>5904</v>
      </c>
      <c r="F1736" t="s">
        <v>5904</v>
      </c>
      <c r="G1736" s="4">
        <v>1</v>
      </c>
      <c r="H1736" t="s">
        <v>5904</v>
      </c>
      <c r="I1736" t="s">
        <v>5909</v>
      </c>
      <c r="J1736" t="s">
        <v>5907</v>
      </c>
    </row>
    <row r="1737" spans="1:10">
      <c r="A1737" t="s">
        <v>4497</v>
      </c>
      <c r="B1737" s="2">
        <v>34.19</v>
      </c>
      <c r="C1737" s="2">
        <v>4.1900000000000004</v>
      </c>
      <c r="D1737" t="s">
        <v>5904</v>
      </c>
      <c r="E1737" t="s">
        <v>5904</v>
      </c>
      <c r="F1737" t="s">
        <v>5904</v>
      </c>
      <c r="G1737" s="4">
        <v>0</v>
      </c>
      <c r="H1737" t="s">
        <v>5904</v>
      </c>
      <c r="I1737" t="s">
        <v>5909</v>
      </c>
      <c r="J1737" t="s">
        <v>5907</v>
      </c>
    </row>
    <row r="1738" spans="1:10">
      <c r="A1738" t="s">
        <v>4500</v>
      </c>
      <c r="B1738" s="2">
        <v>22.515000000000001</v>
      </c>
      <c r="C1738" s="2">
        <v>4.37</v>
      </c>
      <c r="D1738" t="s">
        <v>5904</v>
      </c>
      <c r="E1738" t="s">
        <v>5904</v>
      </c>
      <c r="F1738" t="s">
        <v>5905</v>
      </c>
      <c r="G1738" s="4">
        <v>1</v>
      </c>
      <c r="H1738" t="s">
        <v>5904</v>
      </c>
      <c r="I1738" t="s">
        <v>5909</v>
      </c>
      <c r="J1738" t="s">
        <v>5911</v>
      </c>
    </row>
    <row r="1739" spans="1:10">
      <c r="A1739" t="s">
        <v>4502</v>
      </c>
      <c r="B1739" s="2">
        <v>18.239999999999998</v>
      </c>
      <c r="C1739" s="2">
        <v>5.31</v>
      </c>
      <c r="D1739" t="s">
        <v>5905</v>
      </c>
      <c r="E1739" t="s">
        <v>5904</v>
      </c>
      <c r="F1739" t="s">
        <v>5905</v>
      </c>
      <c r="G1739" s="4">
        <v>1</v>
      </c>
      <c r="H1739" t="s">
        <v>5904</v>
      </c>
      <c r="I1739" t="s">
        <v>5909</v>
      </c>
      <c r="J1739" t="s">
        <v>5912</v>
      </c>
    </row>
    <row r="1740" spans="1:10">
      <c r="A1740" t="s">
        <v>4504</v>
      </c>
      <c r="B1740" s="2">
        <v>37.28</v>
      </c>
      <c r="C1740" s="2">
        <v>4.66</v>
      </c>
      <c r="D1740" t="s">
        <v>5904</v>
      </c>
      <c r="E1740" t="s">
        <v>5905</v>
      </c>
      <c r="F1740" t="s">
        <v>5904</v>
      </c>
      <c r="G1740" s="4">
        <v>1</v>
      </c>
      <c r="H1740" t="s">
        <v>5904</v>
      </c>
      <c r="I1740" t="s">
        <v>5909</v>
      </c>
      <c r="J1740" t="s">
        <v>5907</v>
      </c>
    </row>
    <row r="1741" spans="1:10">
      <c r="A1741" t="s">
        <v>4507</v>
      </c>
      <c r="B1741" s="2">
        <v>18.2</v>
      </c>
      <c r="C1741" s="2">
        <v>6.19</v>
      </c>
      <c r="D1741" t="s">
        <v>5904</v>
      </c>
      <c r="E1741" t="s">
        <v>5904</v>
      </c>
      <c r="F1741" t="s">
        <v>5905</v>
      </c>
      <c r="G1741" s="4">
        <v>1</v>
      </c>
      <c r="H1741" t="s">
        <v>5904</v>
      </c>
      <c r="I1741" t="s">
        <v>5908</v>
      </c>
      <c r="J1741" t="s">
        <v>5912</v>
      </c>
    </row>
    <row r="1742" spans="1:10">
      <c r="A1742" t="s">
        <v>4510</v>
      </c>
      <c r="B1742" s="2">
        <v>20.53</v>
      </c>
      <c r="C1742" s="2">
        <v>4.8600000000000003</v>
      </c>
      <c r="D1742" t="s">
        <v>5904</v>
      </c>
      <c r="E1742" t="s">
        <v>5904</v>
      </c>
      <c r="F1742" t="s">
        <v>5904</v>
      </c>
      <c r="G1742" s="4">
        <v>1</v>
      </c>
      <c r="H1742" t="s">
        <v>5904</v>
      </c>
      <c r="I1742" t="s">
        <v>5909</v>
      </c>
      <c r="J1742" t="s">
        <v>5911</v>
      </c>
    </row>
    <row r="1743" spans="1:10">
      <c r="A1743" t="s">
        <v>4513</v>
      </c>
      <c r="B1743" s="2">
        <v>23.79</v>
      </c>
      <c r="C1743" s="2">
        <v>4.74</v>
      </c>
      <c r="D1743" t="s">
        <v>5904</v>
      </c>
      <c r="E1743" t="s">
        <v>5904</v>
      </c>
      <c r="F1743" t="s">
        <v>5904</v>
      </c>
      <c r="G1743" s="4">
        <v>0</v>
      </c>
      <c r="H1743" t="s">
        <v>5904</v>
      </c>
      <c r="I1743" t="s">
        <v>5909</v>
      </c>
      <c r="J1743" t="s">
        <v>5911</v>
      </c>
    </row>
    <row r="1744" spans="1:10">
      <c r="A1744" t="s">
        <v>4516</v>
      </c>
      <c r="B1744" s="2">
        <v>29.8</v>
      </c>
      <c r="C1744" s="2">
        <v>6.03</v>
      </c>
      <c r="D1744" t="s">
        <v>5904</v>
      </c>
      <c r="E1744" t="s">
        <v>5904</v>
      </c>
      <c r="F1744" t="s">
        <v>5904</v>
      </c>
      <c r="G1744" s="4">
        <v>0</v>
      </c>
      <c r="H1744" t="s">
        <v>5904</v>
      </c>
      <c r="I1744" t="s">
        <v>5908</v>
      </c>
      <c r="J1744" t="s">
        <v>5910</v>
      </c>
    </row>
    <row r="1745" spans="1:10">
      <c r="A1745" t="s">
        <v>4519</v>
      </c>
      <c r="B1745" s="2">
        <v>31.54</v>
      </c>
      <c r="C1745" s="2">
        <v>4.71</v>
      </c>
      <c r="D1745" t="s">
        <v>5904</v>
      </c>
      <c r="E1745" t="s">
        <v>5904</v>
      </c>
      <c r="F1745" t="s">
        <v>5904</v>
      </c>
      <c r="G1745" s="4">
        <v>0</v>
      </c>
      <c r="H1745" t="s">
        <v>5904</v>
      </c>
      <c r="I1745" t="s">
        <v>5909</v>
      </c>
      <c r="J1745" t="s">
        <v>5907</v>
      </c>
    </row>
    <row r="1746" spans="1:10">
      <c r="A1746" t="s">
        <v>4521</v>
      </c>
      <c r="B1746" s="2">
        <v>20.82</v>
      </c>
      <c r="C1746" s="2">
        <v>5.55</v>
      </c>
      <c r="D1746" t="s">
        <v>5904</v>
      </c>
      <c r="E1746" t="s">
        <v>5904</v>
      </c>
      <c r="F1746" t="s">
        <v>5904</v>
      </c>
      <c r="G1746" s="4">
        <v>1</v>
      </c>
      <c r="H1746" t="s">
        <v>5904</v>
      </c>
      <c r="I1746" t="s">
        <v>5909</v>
      </c>
      <c r="J1746" t="s">
        <v>5911</v>
      </c>
    </row>
    <row r="1747" spans="1:10">
      <c r="A1747" t="s">
        <v>4522</v>
      </c>
      <c r="B1747" s="2">
        <v>38.83</v>
      </c>
      <c r="C1747" s="2">
        <v>4.78</v>
      </c>
      <c r="D1747" t="s">
        <v>5904</v>
      </c>
      <c r="E1747" t="s">
        <v>5904</v>
      </c>
      <c r="F1747" t="s">
        <v>5905</v>
      </c>
      <c r="G1747" s="4">
        <v>1</v>
      </c>
      <c r="H1747" t="s">
        <v>5904</v>
      </c>
      <c r="I1747" t="s">
        <v>5909</v>
      </c>
      <c r="J1747" t="s">
        <v>5907</v>
      </c>
    </row>
    <row r="1748" spans="1:10">
      <c r="A1748" t="s">
        <v>4524</v>
      </c>
      <c r="B1748" s="2">
        <v>23.44</v>
      </c>
      <c r="C1748" s="2">
        <v>4.6500000000000004</v>
      </c>
      <c r="D1748" t="s">
        <v>5905</v>
      </c>
      <c r="E1748" t="s">
        <v>5904</v>
      </c>
      <c r="F1748" t="s">
        <v>5904</v>
      </c>
      <c r="G1748" s="4">
        <v>1</v>
      </c>
      <c r="H1748" t="s">
        <v>5904</v>
      </c>
      <c r="I1748" t="s">
        <v>5909</v>
      </c>
      <c r="J1748" t="s">
        <v>5911</v>
      </c>
    </row>
    <row r="1749" spans="1:10">
      <c r="A1749" t="s">
        <v>4527</v>
      </c>
      <c r="B1749" s="2">
        <v>24.13</v>
      </c>
      <c r="C1749" s="2">
        <v>5.2</v>
      </c>
      <c r="D1749" t="s">
        <v>5904</v>
      </c>
      <c r="E1749" t="s">
        <v>5904</v>
      </c>
      <c r="F1749" t="s">
        <v>5904</v>
      </c>
      <c r="G1749" s="4">
        <v>1</v>
      </c>
      <c r="H1749" t="s">
        <v>5904</v>
      </c>
      <c r="I1749" t="s">
        <v>5909</v>
      </c>
      <c r="J1749" t="s">
        <v>5911</v>
      </c>
    </row>
    <row r="1750" spans="1:10">
      <c r="A1750" t="s">
        <v>4529</v>
      </c>
      <c r="B1750" s="2">
        <v>42.13</v>
      </c>
      <c r="C1750" s="2">
        <v>4.54</v>
      </c>
      <c r="D1750" t="s">
        <v>5905</v>
      </c>
      <c r="E1750" t="s">
        <v>5904</v>
      </c>
      <c r="F1750" t="s">
        <v>5904</v>
      </c>
      <c r="G1750" s="4">
        <v>1</v>
      </c>
      <c r="H1750" t="s">
        <v>5904</v>
      </c>
      <c r="I1750" t="s">
        <v>5909</v>
      </c>
      <c r="J1750" t="s">
        <v>5907</v>
      </c>
    </row>
    <row r="1751" spans="1:10">
      <c r="A1751" t="s">
        <v>4530</v>
      </c>
      <c r="B1751" s="2">
        <v>17.86</v>
      </c>
      <c r="C1751" s="2">
        <v>4.1100000000000003</v>
      </c>
      <c r="D1751" t="s">
        <v>5904</v>
      </c>
      <c r="E1751" t="s">
        <v>5904</v>
      </c>
      <c r="F1751" t="s">
        <v>5904</v>
      </c>
      <c r="G1751" s="4">
        <v>1</v>
      </c>
      <c r="H1751" t="s">
        <v>5904</v>
      </c>
      <c r="I1751" t="s">
        <v>5909</v>
      </c>
      <c r="J1751" t="s">
        <v>5912</v>
      </c>
    </row>
    <row r="1752" spans="1:10">
      <c r="A1752" t="s">
        <v>4532</v>
      </c>
      <c r="B1752" s="2">
        <v>32.78</v>
      </c>
      <c r="C1752" s="2">
        <v>4.63</v>
      </c>
      <c r="D1752" t="s">
        <v>5904</v>
      </c>
      <c r="E1752" t="s">
        <v>5904</v>
      </c>
      <c r="F1752" t="s">
        <v>5904</v>
      </c>
      <c r="G1752" s="4">
        <v>0</v>
      </c>
      <c r="H1752" t="s">
        <v>5904</v>
      </c>
      <c r="I1752" t="s">
        <v>5909</v>
      </c>
      <c r="J1752" t="s">
        <v>5907</v>
      </c>
    </row>
    <row r="1753" spans="1:10">
      <c r="A1753" t="s">
        <v>4535</v>
      </c>
      <c r="B1753" s="2">
        <v>23.9</v>
      </c>
      <c r="C1753" s="2">
        <v>6.06</v>
      </c>
      <c r="D1753" t="s">
        <v>5905</v>
      </c>
      <c r="E1753" t="s">
        <v>5904</v>
      </c>
      <c r="F1753" t="s">
        <v>5905</v>
      </c>
      <c r="G1753" s="4">
        <v>1</v>
      </c>
      <c r="H1753" t="s">
        <v>5904</v>
      </c>
      <c r="I1753" t="s">
        <v>5908</v>
      </c>
      <c r="J1753" t="s">
        <v>5911</v>
      </c>
    </row>
    <row r="1754" spans="1:10">
      <c r="A1754" t="s">
        <v>4537</v>
      </c>
      <c r="B1754" s="2">
        <v>15.47</v>
      </c>
      <c r="C1754" s="2">
        <v>8.43</v>
      </c>
      <c r="D1754" t="s">
        <v>5904</v>
      </c>
      <c r="E1754" t="s">
        <v>5904</v>
      </c>
      <c r="F1754" t="s">
        <v>5904</v>
      </c>
      <c r="G1754" s="4">
        <v>0</v>
      </c>
      <c r="H1754" t="s">
        <v>5904</v>
      </c>
      <c r="I1754" t="s">
        <v>5906</v>
      </c>
      <c r="J1754" t="s">
        <v>5912</v>
      </c>
    </row>
    <row r="1755" spans="1:10">
      <c r="A1755" t="s">
        <v>4540</v>
      </c>
      <c r="B1755" s="2">
        <v>28.54</v>
      </c>
      <c r="C1755" s="2">
        <v>5.51</v>
      </c>
      <c r="D1755" t="s">
        <v>5904</v>
      </c>
      <c r="E1755" t="s">
        <v>5904</v>
      </c>
      <c r="F1755" t="s">
        <v>5905</v>
      </c>
      <c r="G1755" s="4">
        <v>1</v>
      </c>
      <c r="H1755" t="s">
        <v>5904</v>
      </c>
      <c r="I1755" t="s">
        <v>5909</v>
      </c>
      <c r="J1755" t="s">
        <v>5910</v>
      </c>
    </row>
    <row r="1756" spans="1:10">
      <c r="A1756" t="s">
        <v>4542</v>
      </c>
      <c r="B1756" s="2">
        <v>18.54</v>
      </c>
      <c r="C1756" s="2">
        <v>4.95</v>
      </c>
      <c r="D1756" t="s">
        <v>5904</v>
      </c>
      <c r="E1756" t="s">
        <v>5904</v>
      </c>
      <c r="F1756" t="s">
        <v>5904</v>
      </c>
      <c r="G1756" s="4">
        <v>0</v>
      </c>
      <c r="H1756" t="s">
        <v>5904</v>
      </c>
      <c r="I1756" t="s">
        <v>5909</v>
      </c>
      <c r="J1756" t="s">
        <v>5911</v>
      </c>
    </row>
    <row r="1757" spans="1:10">
      <c r="A1757" t="s">
        <v>4545</v>
      </c>
      <c r="B1757" s="2">
        <v>32.18</v>
      </c>
      <c r="C1757" s="2">
        <v>6.44</v>
      </c>
      <c r="D1757" t="s">
        <v>5905</v>
      </c>
      <c r="E1757" t="s">
        <v>5904</v>
      </c>
      <c r="F1757" t="s">
        <v>5905</v>
      </c>
      <c r="G1757" s="4">
        <v>1</v>
      </c>
      <c r="H1757" t="s">
        <v>5904</v>
      </c>
      <c r="I1757" t="s">
        <v>5908</v>
      </c>
      <c r="J1757" t="s">
        <v>5907</v>
      </c>
    </row>
    <row r="1758" spans="1:10">
      <c r="A1758" t="s">
        <v>4548</v>
      </c>
      <c r="B1758" s="2">
        <v>37.380000000000003</v>
      </c>
      <c r="C1758" s="2">
        <v>6.05</v>
      </c>
      <c r="D1758" t="s">
        <v>5905</v>
      </c>
      <c r="E1758" t="s">
        <v>5904</v>
      </c>
      <c r="F1758" t="s">
        <v>5904</v>
      </c>
      <c r="G1758" s="4">
        <v>0</v>
      </c>
      <c r="H1758" t="s">
        <v>5904</v>
      </c>
      <c r="I1758" t="s">
        <v>5908</v>
      </c>
      <c r="J1758" t="s">
        <v>5907</v>
      </c>
    </row>
    <row r="1759" spans="1:10">
      <c r="A1759" t="s">
        <v>4550</v>
      </c>
      <c r="B1759" s="2">
        <v>31.12</v>
      </c>
      <c r="C1759" s="2">
        <v>4.76</v>
      </c>
      <c r="D1759" t="s">
        <v>5905</v>
      </c>
      <c r="E1759" t="s">
        <v>5904</v>
      </c>
      <c r="F1759" t="s">
        <v>5905</v>
      </c>
      <c r="G1759" s="4">
        <v>1</v>
      </c>
      <c r="H1759" t="s">
        <v>5904</v>
      </c>
      <c r="I1759" t="s">
        <v>5909</v>
      </c>
      <c r="J1759" t="s">
        <v>5907</v>
      </c>
    </row>
    <row r="1760" spans="1:10">
      <c r="A1760" t="s">
        <v>4553</v>
      </c>
      <c r="B1760" s="2">
        <v>22.01</v>
      </c>
      <c r="C1760" s="2">
        <v>6.72</v>
      </c>
      <c r="D1760" t="s">
        <v>5905</v>
      </c>
      <c r="E1760" t="s">
        <v>5904</v>
      </c>
      <c r="F1760" t="s">
        <v>5904</v>
      </c>
      <c r="G1760" s="4">
        <v>1</v>
      </c>
      <c r="H1760" t="s">
        <v>5904</v>
      </c>
      <c r="I1760" t="s">
        <v>5906</v>
      </c>
      <c r="J1760" t="s">
        <v>5911</v>
      </c>
    </row>
    <row r="1761" spans="1:10">
      <c r="A1761" t="s">
        <v>4556</v>
      </c>
      <c r="B1761" s="2">
        <v>27.645</v>
      </c>
      <c r="C1761" s="2">
        <v>5.7</v>
      </c>
      <c r="D1761" t="s">
        <v>5904</v>
      </c>
      <c r="E1761" t="s">
        <v>5904</v>
      </c>
      <c r="F1761" t="s">
        <v>5904</v>
      </c>
      <c r="G1761" s="4">
        <v>0</v>
      </c>
      <c r="H1761" t="s">
        <v>5904</v>
      </c>
      <c r="I1761" t="s">
        <v>5909</v>
      </c>
      <c r="J1761" t="s">
        <v>5910</v>
      </c>
    </row>
    <row r="1762" spans="1:10">
      <c r="A1762" t="s">
        <v>4559</v>
      </c>
      <c r="B1762" s="2">
        <v>29.64</v>
      </c>
      <c r="C1762" s="2">
        <v>5.31</v>
      </c>
      <c r="D1762" t="s">
        <v>5905</v>
      </c>
      <c r="E1762" t="s">
        <v>5904</v>
      </c>
      <c r="F1762" t="s">
        <v>5904</v>
      </c>
      <c r="G1762" s="4">
        <v>0</v>
      </c>
      <c r="H1762" t="s">
        <v>5904</v>
      </c>
      <c r="I1762" t="s">
        <v>5909</v>
      </c>
      <c r="J1762" t="s">
        <v>5910</v>
      </c>
    </row>
    <row r="1763" spans="1:10">
      <c r="A1763" t="s">
        <v>4562</v>
      </c>
      <c r="B1763" s="2">
        <v>33.700000000000003</v>
      </c>
      <c r="C1763" s="2">
        <v>4.32</v>
      </c>
      <c r="D1763" t="s">
        <v>5905</v>
      </c>
      <c r="E1763" t="s">
        <v>5904</v>
      </c>
      <c r="F1763" t="s">
        <v>5904</v>
      </c>
      <c r="G1763" s="4">
        <v>1</v>
      </c>
      <c r="H1763" t="s">
        <v>5904</v>
      </c>
      <c r="I1763" t="s">
        <v>5909</v>
      </c>
      <c r="J1763" t="s">
        <v>5907</v>
      </c>
    </row>
    <row r="1764" spans="1:10">
      <c r="A1764" t="s">
        <v>4565</v>
      </c>
      <c r="B1764" s="2">
        <v>27.5</v>
      </c>
      <c r="C1764" s="2">
        <v>4.2300000000000004</v>
      </c>
      <c r="D1764" t="s">
        <v>5905</v>
      </c>
      <c r="E1764" t="s">
        <v>5904</v>
      </c>
      <c r="F1764" t="s">
        <v>5904</v>
      </c>
      <c r="G1764" s="4">
        <v>1</v>
      </c>
      <c r="H1764" t="s">
        <v>5904</v>
      </c>
      <c r="I1764" t="s">
        <v>5909</v>
      </c>
      <c r="J1764" t="s">
        <v>5910</v>
      </c>
    </row>
    <row r="1765" spans="1:10">
      <c r="A1765" t="s">
        <v>4568</v>
      </c>
      <c r="B1765" s="2">
        <v>16.12</v>
      </c>
      <c r="C1765" s="2">
        <v>6.09</v>
      </c>
      <c r="D1765" t="s">
        <v>5904</v>
      </c>
      <c r="E1765" t="s">
        <v>5904</v>
      </c>
      <c r="F1765" t="s">
        <v>5904</v>
      </c>
      <c r="G1765" s="4">
        <v>0</v>
      </c>
      <c r="H1765" t="s">
        <v>5904</v>
      </c>
      <c r="I1765" t="s">
        <v>5908</v>
      </c>
      <c r="J1765" t="s">
        <v>5912</v>
      </c>
    </row>
    <row r="1766" spans="1:10">
      <c r="A1766" t="s">
        <v>4570</v>
      </c>
      <c r="B1766" s="2">
        <v>26.73</v>
      </c>
      <c r="C1766" s="2">
        <v>4.74</v>
      </c>
      <c r="D1766" t="s">
        <v>5905</v>
      </c>
      <c r="E1766" t="s">
        <v>5904</v>
      </c>
      <c r="F1766" t="s">
        <v>5904</v>
      </c>
      <c r="G1766" s="4">
        <v>1</v>
      </c>
      <c r="H1766" t="s">
        <v>5904</v>
      </c>
      <c r="I1766" t="s">
        <v>5909</v>
      </c>
      <c r="J1766" t="s">
        <v>5910</v>
      </c>
    </row>
    <row r="1767" spans="1:10">
      <c r="A1767" t="s">
        <v>4572</v>
      </c>
      <c r="B1767" s="2">
        <v>37.25</v>
      </c>
      <c r="C1767" s="2">
        <v>6.23</v>
      </c>
      <c r="D1767" t="s">
        <v>5905</v>
      </c>
      <c r="E1767" t="s">
        <v>5904</v>
      </c>
      <c r="F1767" t="s">
        <v>5904</v>
      </c>
      <c r="G1767" s="4">
        <v>0</v>
      </c>
      <c r="H1767" t="s">
        <v>5904</v>
      </c>
      <c r="I1767" t="s">
        <v>5908</v>
      </c>
      <c r="J1767" t="s">
        <v>5907</v>
      </c>
    </row>
    <row r="1768" spans="1:10">
      <c r="A1768" t="s">
        <v>4574</v>
      </c>
      <c r="B1768" s="2">
        <v>23.56</v>
      </c>
      <c r="C1768" s="2">
        <v>5.45</v>
      </c>
      <c r="D1768" t="s">
        <v>5905</v>
      </c>
      <c r="E1768" t="s">
        <v>5904</v>
      </c>
      <c r="F1768" t="s">
        <v>5904</v>
      </c>
      <c r="G1768" s="4">
        <v>1</v>
      </c>
      <c r="H1768" t="s">
        <v>5904</v>
      </c>
      <c r="I1768" t="s">
        <v>5909</v>
      </c>
      <c r="J1768" t="s">
        <v>5911</v>
      </c>
    </row>
    <row r="1769" spans="1:10">
      <c r="A1769" t="s">
        <v>4576</v>
      </c>
      <c r="B1769" s="2">
        <v>15.84</v>
      </c>
      <c r="C1769" s="2">
        <v>10.34</v>
      </c>
      <c r="D1769" t="s">
        <v>5904</v>
      </c>
      <c r="E1769" t="s">
        <v>5904</v>
      </c>
      <c r="F1769" t="s">
        <v>5904</v>
      </c>
      <c r="G1769" s="4">
        <v>2</v>
      </c>
      <c r="H1769" t="s">
        <v>5904</v>
      </c>
      <c r="I1769" t="s">
        <v>5906</v>
      </c>
      <c r="J1769" t="s">
        <v>5912</v>
      </c>
    </row>
    <row r="1770" spans="1:10">
      <c r="A1770" t="s">
        <v>4578</v>
      </c>
      <c r="B1770" s="2">
        <v>36.630000000000003</v>
      </c>
      <c r="C1770" s="2">
        <v>5.15</v>
      </c>
      <c r="D1770" t="s">
        <v>5904</v>
      </c>
      <c r="E1770" t="s">
        <v>5904</v>
      </c>
      <c r="F1770" t="s">
        <v>5904</v>
      </c>
      <c r="G1770" s="4">
        <v>0</v>
      </c>
      <c r="H1770" t="s">
        <v>5904</v>
      </c>
      <c r="I1770" t="s">
        <v>5909</v>
      </c>
      <c r="J1770" t="s">
        <v>5907</v>
      </c>
    </row>
    <row r="1771" spans="1:10">
      <c r="A1771" t="s">
        <v>4580</v>
      </c>
      <c r="B1771" s="2">
        <v>16.47</v>
      </c>
      <c r="C1771" s="2">
        <v>11.72</v>
      </c>
      <c r="D1771" t="s">
        <v>5904</v>
      </c>
      <c r="E1771" t="s">
        <v>5904</v>
      </c>
      <c r="F1771" t="s">
        <v>5904</v>
      </c>
      <c r="G1771" s="4">
        <v>0</v>
      </c>
      <c r="H1771" t="s">
        <v>5904</v>
      </c>
      <c r="I1771" t="s">
        <v>5906</v>
      </c>
      <c r="J1771" t="s">
        <v>5912</v>
      </c>
    </row>
    <row r="1772" spans="1:10">
      <c r="A1772" t="s">
        <v>4583</v>
      </c>
      <c r="B1772" s="2">
        <v>25.8</v>
      </c>
      <c r="C1772" s="2">
        <v>5.29</v>
      </c>
      <c r="D1772" t="s">
        <v>5904</v>
      </c>
      <c r="E1772" t="s">
        <v>5904</v>
      </c>
      <c r="F1772" t="s">
        <v>5904</v>
      </c>
      <c r="G1772" s="4">
        <v>0</v>
      </c>
      <c r="H1772" t="s">
        <v>5904</v>
      </c>
      <c r="I1772" t="s">
        <v>5909</v>
      </c>
      <c r="J1772" t="s">
        <v>5910</v>
      </c>
    </row>
    <row r="1773" spans="1:10">
      <c r="A1773" t="s">
        <v>4586</v>
      </c>
      <c r="B1773" s="2">
        <v>23.6</v>
      </c>
      <c r="C1773" s="2">
        <v>4.33</v>
      </c>
      <c r="D1773" t="s">
        <v>5904</v>
      </c>
      <c r="E1773" t="s">
        <v>5904</v>
      </c>
      <c r="F1773" t="s">
        <v>5904</v>
      </c>
      <c r="G1773" s="4">
        <v>0</v>
      </c>
      <c r="H1773" t="s">
        <v>5904</v>
      </c>
      <c r="I1773" t="s">
        <v>5909</v>
      </c>
      <c r="J1773" t="s">
        <v>5911</v>
      </c>
    </row>
    <row r="1774" spans="1:10">
      <c r="A1774" t="s">
        <v>4588</v>
      </c>
      <c r="B1774" s="2">
        <v>32.11</v>
      </c>
      <c r="C1774" s="2">
        <v>6.24</v>
      </c>
      <c r="D1774" t="s">
        <v>5904</v>
      </c>
      <c r="E1774" t="s">
        <v>5904</v>
      </c>
      <c r="F1774" t="s">
        <v>5905</v>
      </c>
      <c r="G1774" s="4">
        <v>1</v>
      </c>
      <c r="H1774" t="s">
        <v>5904</v>
      </c>
      <c r="I1774" t="s">
        <v>5908</v>
      </c>
      <c r="J1774" t="s">
        <v>5907</v>
      </c>
    </row>
    <row r="1775" spans="1:10">
      <c r="A1775" t="s">
        <v>4591</v>
      </c>
      <c r="B1775" s="2">
        <v>30.114999999999998</v>
      </c>
      <c r="C1775" s="2">
        <v>11.61</v>
      </c>
      <c r="D1775" t="s">
        <v>5904</v>
      </c>
      <c r="E1775" t="s">
        <v>5904</v>
      </c>
      <c r="F1775" t="s">
        <v>5904</v>
      </c>
      <c r="G1775" s="4">
        <v>0</v>
      </c>
      <c r="H1775" t="s">
        <v>5904</v>
      </c>
      <c r="I1775" t="s">
        <v>5906</v>
      </c>
      <c r="J1775" t="s">
        <v>5907</v>
      </c>
    </row>
    <row r="1776" spans="1:10">
      <c r="A1776" t="s">
        <v>4592</v>
      </c>
      <c r="B1776" s="2">
        <v>20.28</v>
      </c>
      <c r="C1776" s="2">
        <v>11.07</v>
      </c>
      <c r="D1776" t="s">
        <v>5905</v>
      </c>
      <c r="E1776" t="s">
        <v>5904</v>
      </c>
      <c r="F1776" t="s">
        <v>5904</v>
      </c>
      <c r="G1776" s="4">
        <v>0</v>
      </c>
      <c r="H1776" t="s">
        <v>5904</v>
      </c>
      <c r="I1776" t="s">
        <v>5906</v>
      </c>
      <c r="J1776" t="s">
        <v>5911</v>
      </c>
    </row>
    <row r="1777" spans="1:10">
      <c r="A1777" t="s">
        <v>4594</v>
      </c>
      <c r="B1777" s="2">
        <v>20.234999999999999</v>
      </c>
      <c r="C1777" s="2">
        <v>5.19</v>
      </c>
      <c r="D1777" t="s">
        <v>5904</v>
      </c>
      <c r="E1777" t="s">
        <v>5904</v>
      </c>
      <c r="F1777" t="s">
        <v>5905</v>
      </c>
      <c r="G1777" s="4">
        <v>1</v>
      </c>
      <c r="H1777" t="s">
        <v>5904</v>
      </c>
      <c r="I1777" t="s">
        <v>5909</v>
      </c>
      <c r="J1777" t="s">
        <v>5911</v>
      </c>
    </row>
    <row r="1778" spans="1:10">
      <c r="A1778" t="s">
        <v>4596</v>
      </c>
      <c r="B1778" s="2">
        <v>25.27</v>
      </c>
      <c r="C1778" s="2">
        <v>5.7</v>
      </c>
      <c r="D1778" t="s">
        <v>5905</v>
      </c>
      <c r="E1778" t="s">
        <v>5904</v>
      </c>
      <c r="F1778" t="s">
        <v>5904</v>
      </c>
      <c r="G1778" s="4">
        <v>1</v>
      </c>
      <c r="H1778" t="s">
        <v>5904</v>
      </c>
      <c r="I1778" t="s">
        <v>5909</v>
      </c>
      <c r="J1778" t="s">
        <v>5910</v>
      </c>
    </row>
    <row r="1779" spans="1:10">
      <c r="A1779" t="s">
        <v>4599</v>
      </c>
      <c r="B1779" s="2">
        <v>24.24</v>
      </c>
      <c r="C1779" s="2">
        <v>6.15</v>
      </c>
      <c r="D1779" t="s">
        <v>5904</v>
      </c>
      <c r="E1779" t="s">
        <v>5904</v>
      </c>
      <c r="F1779" t="s">
        <v>5904</v>
      </c>
      <c r="G1779" s="4">
        <v>0</v>
      </c>
      <c r="H1779" t="s">
        <v>5904</v>
      </c>
      <c r="I1779" t="s">
        <v>5908</v>
      </c>
      <c r="J1779" t="s">
        <v>5911</v>
      </c>
    </row>
    <row r="1780" spans="1:10">
      <c r="A1780" t="s">
        <v>4601</v>
      </c>
      <c r="B1780" s="2">
        <v>35.75</v>
      </c>
      <c r="C1780" s="2">
        <v>5.07</v>
      </c>
      <c r="D1780" t="s">
        <v>5904</v>
      </c>
      <c r="E1780" t="s">
        <v>5904</v>
      </c>
      <c r="F1780" t="s">
        <v>5904</v>
      </c>
      <c r="G1780" s="4">
        <v>0</v>
      </c>
      <c r="H1780" t="s">
        <v>5904</v>
      </c>
      <c r="I1780" t="s">
        <v>5909</v>
      </c>
      <c r="J1780" t="s">
        <v>5907</v>
      </c>
    </row>
    <row r="1781" spans="1:10">
      <c r="A1781" t="s">
        <v>4604</v>
      </c>
      <c r="B1781" s="2">
        <v>29.92</v>
      </c>
      <c r="C1781" s="2">
        <v>10.97</v>
      </c>
      <c r="D1781" t="s">
        <v>5905</v>
      </c>
      <c r="E1781" t="s">
        <v>5904</v>
      </c>
      <c r="F1781" t="s">
        <v>5904</v>
      </c>
      <c r="G1781" s="4">
        <v>1</v>
      </c>
      <c r="H1781" t="s">
        <v>5904</v>
      </c>
      <c r="I1781" t="s">
        <v>5906</v>
      </c>
      <c r="J1781" t="s">
        <v>5910</v>
      </c>
    </row>
    <row r="1782" spans="1:10">
      <c r="A1782" t="s">
        <v>4606</v>
      </c>
      <c r="B1782" s="2">
        <v>26.2</v>
      </c>
      <c r="C1782" s="2">
        <v>10.93</v>
      </c>
      <c r="D1782" t="s">
        <v>5905</v>
      </c>
      <c r="E1782" t="s">
        <v>5904</v>
      </c>
      <c r="F1782" t="s">
        <v>5904</v>
      </c>
      <c r="G1782" s="4">
        <v>1</v>
      </c>
      <c r="H1782" t="s">
        <v>5904</v>
      </c>
      <c r="I1782" t="s">
        <v>5906</v>
      </c>
      <c r="J1782" t="s">
        <v>5910</v>
      </c>
    </row>
    <row r="1783" spans="1:10">
      <c r="A1783" t="s">
        <v>4608</v>
      </c>
      <c r="B1783" s="2">
        <v>26.695</v>
      </c>
      <c r="C1783" s="2">
        <v>4.21</v>
      </c>
      <c r="D1783" t="s">
        <v>5905</v>
      </c>
      <c r="E1783" t="s">
        <v>5904</v>
      </c>
      <c r="F1783" t="s">
        <v>5905</v>
      </c>
      <c r="G1783" s="4">
        <v>1</v>
      </c>
      <c r="H1783" t="s">
        <v>5904</v>
      </c>
      <c r="I1783" t="s">
        <v>5909</v>
      </c>
      <c r="J1783" t="s">
        <v>5910</v>
      </c>
    </row>
    <row r="1784" spans="1:10">
      <c r="A1784" t="s">
        <v>4610</v>
      </c>
      <c r="B1784" s="2">
        <v>23.16</v>
      </c>
      <c r="C1784" s="2">
        <v>5.5</v>
      </c>
      <c r="D1784" t="s">
        <v>5904</v>
      </c>
      <c r="E1784" t="s">
        <v>5904</v>
      </c>
      <c r="F1784" t="s">
        <v>5904</v>
      </c>
      <c r="G1784" s="4">
        <v>0</v>
      </c>
      <c r="H1784" t="s">
        <v>5904</v>
      </c>
      <c r="I1784" t="s">
        <v>5909</v>
      </c>
      <c r="J1784" t="s">
        <v>5911</v>
      </c>
    </row>
    <row r="1785" spans="1:10">
      <c r="A1785" t="s">
        <v>4612</v>
      </c>
      <c r="B1785" s="2">
        <v>32.585000000000001</v>
      </c>
      <c r="C1785" s="2">
        <v>4.93</v>
      </c>
      <c r="D1785" t="s">
        <v>5905</v>
      </c>
      <c r="E1785" t="s">
        <v>5904</v>
      </c>
      <c r="F1785" t="s">
        <v>5904</v>
      </c>
      <c r="G1785" s="4">
        <v>1</v>
      </c>
      <c r="H1785" t="s">
        <v>5904</v>
      </c>
      <c r="I1785" t="s">
        <v>5909</v>
      </c>
      <c r="J1785" t="s">
        <v>5907</v>
      </c>
    </row>
    <row r="1786" spans="1:10">
      <c r="A1786" t="s">
        <v>4613</v>
      </c>
      <c r="B1786" s="2">
        <v>33.97</v>
      </c>
      <c r="C1786" s="2">
        <v>5.6</v>
      </c>
      <c r="D1786" t="s">
        <v>5905</v>
      </c>
      <c r="E1786" t="s">
        <v>5904</v>
      </c>
      <c r="F1786" t="s">
        <v>5904</v>
      </c>
      <c r="G1786" s="4">
        <v>0</v>
      </c>
      <c r="H1786" t="s">
        <v>5904</v>
      </c>
      <c r="I1786" t="s">
        <v>5909</v>
      </c>
      <c r="J1786" t="s">
        <v>5907</v>
      </c>
    </row>
    <row r="1787" spans="1:10">
      <c r="A1787" t="s">
        <v>4616</v>
      </c>
      <c r="B1787" s="2">
        <v>16.57</v>
      </c>
      <c r="C1787" s="2">
        <v>9.99</v>
      </c>
      <c r="D1787" t="s">
        <v>5904</v>
      </c>
      <c r="E1787" t="s">
        <v>5904</v>
      </c>
      <c r="F1787" t="s">
        <v>5904</v>
      </c>
      <c r="G1787" s="4">
        <v>0</v>
      </c>
      <c r="H1787" t="s">
        <v>5904</v>
      </c>
      <c r="I1787" t="s">
        <v>5906</v>
      </c>
      <c r="J1787" t="s">
        <v>5912</v>
      </c>
    </row>
    <row r="1788" spans="1:10">
      <c r="A1788" t="s">
        <v>4618</v>
      </c>
      <c r="B1788" s="2">
        <v>17.55</v>
      </c>
      <c r="C1788" s="2">
        <v>5.93</v>
      </c>
      <c r="D1788" t="s">
        <v>5904</v>
      </c>
      <c r="E1788" t="s">
        <v>5904</v>
      </c>
      <c r="F1788" t="s">
        <v>5905</v>
      </c>
      <c r="G1788" s="4">
        <v>1</v>
      </c>
      <c r="H1788" t="s">
        <v>5904</v>
      </c>
      <c r="I1788" t="s">
        <v>5908</v>
      </c>
      <c r="J1788" t="s">
        <v>5912</v>
      </c>
    </row>
    <row r="1789" spans="1:10">
      <c r="A1789" t="s">
        <v>4621</v>
      </c>
      <c r="B1789" s="2">
        <v>29.41</v>
      </c>
      <c r="C1789" s="2">
        <v>6.29</v>
      </c>
      <c r="D1789" t="s">
        <v>5905</v>
      </c>
      <c r="E1789" t="s">
        <v>5904</v>
      </c>
      <c r="F1789" t="s">
        <v>5904</v>
      </c>
      <c r="G1789" s="4">
        <v>1</v>
      </c>
      <c r="H1789" t="s">
        <v>5904</v>
      </c>
      <c r="I1789" t="s">
        <v>5908</v>
      </c>
      <c r="J1789" t="s">
        <v>5910</v>
      </c>
    </row>
    <row r="1790" spans="1:10">
      <c r="A1790" t="s">
        <v>4623</v>
      </c>
      <c r="B1790" s="2">
        <v>17.91</v>
      </c>
      <c r="C1790" s="2">
        <v>5.65</v>
      </c>
      <c r="D1790" t="s">
        <v>5904</v>
      </c>
      <c r="E1790" t="s">
        <v>5904</v>
      </c>
      <c r="F1790" t="s">
        <v>5904</v>
      </c>
      <c r="G1790" s="4">
        <v>1</v>
      </c>
      <c r="H1790" t="s">
        <v>5904</v>
      </c>
      <c r="I1790" t="s">
        <v>5909</v>
      </c>
      <c r="J1790" t="s">
        <v>5912</v>
      </c>
    </row>
    <row r="1791" spans="1:10">
      <c r="A1791" t="s">
        <v>4625</v>
      </c>
      <c r="B1791" s="2">
        <v>31.57</v>
      </c>
      <c r="C1791" s="2">
        <v>6.15</v>
      </c>
      <c r="D1791" t="s">
        <v>5904</v>
      </c>
      <c r="E1791" t="s">
        <v>5904</v>
      </c>
      <c r="F1791" t="s">
        <v>5904</v>
      </c>
      <c r="G1791" s="4">
        <v>1</v>
      </c>
      <c r="H1791" t="s">
        <v>5904</v>
      </c>
      <c r="I1791" t="s">
        <v>5908</v>
      </c>
      <c r="J1791" t="s">
        <v>5907</v>
      </c>
    </row>
    <row r="1792" spans="1:10">
      <c r="A1792" t="s">
        <v>4628</v>
      </c>
      <c r="B1792" s="2">
        <v>33.18</v>
      </c>
      <c r="C1792" s="2">
        <v>5.22</v>
      </c>
      <c r="D1792" t="s">
        <v>5904</v>
      </c>
      <c r="E1792" t="s">
        <v>5905</v>
      </c>
      <c r="F1792" t="s">
        <v>5904</v>
      </c>
      <c r="G1792" s="4">
        <v>1</v>
      </c>
      <c r="H1792" t="s">
        <v>5904</v>
      </c>
      <c r="I1792" t="s">
        <v>5909</v>
      </c>
      <c r="J1792" t="s">
        <v>5907</v>
      </c>
    </row>
    <row r="1793" spans="1:10">
      <c r="A1793" t="s">
        <v>4630</v>
      </c>
      <c r="B1793" s="2">
        <v>37</v>
      </c>
      <c r="C1793" s="2">
        <v>11.66</v>
      </c>
      <c r="D1793" t="s">
        <v>5904</v>
      </c>
      <c r="E1793" t="s">
        <v>5904</v>
      </c>
      <c r="F1793" t="s">
        <v>5904</v>
      </c>
      <c r="G1793" s="4">
        <v>0</v>
      </c>
      <c r="H1793" t="s">
        <v>5904</v>
      </c>
      <c r="I1793" t="s">
        <v>5906</v>
      </c>
      <c r="J1793" t="s">
        <v>5907</v>
      </c>
    </row>
    <row r="1794" spans="1:10">
      <c r="A1794" t="s">
        <v>4632</v>
      </c>
      <c r="B1794" s="2">
        <v>18.905000000000001</v>
      </c>
      <c r="C1794" s="2">
        <v>4.91</v>
      </c>
      <c r="D1794" t="s">
        <v>5905</v>
      </c>
      <c r="E1794" t="s">
        <v>5904</v>
      </c>
      <c r="F1794" t="s">
        <v>5904</v>
      </c>
      <c r="G1794" s="4">
        <v>1</v>
      </c>
      <c r="H1794" t="s">
        <v>5904</v>
      </c>
      <c r="I1794" t="s">
        <v>5909</v>
      </c>
      <c r="J1794" t="s">
        <v>5911</v>
      </c>
    </row>
    <row r="1795" spans="1:10">
      <c r="A1795" t="s">
        <v>4634</v>
      </c>
      <c r="B1795" s="2">
        <v>20.03</v>
      </c>
      <c r="C1795" s="2">
        <v>9.25</v>
      </c>
      <c r="D1795" t="s">
        <v>5905</v>
      </c>
      <c r="E1795" t="s">
        <v>5904</v>
      </c>
      <c r="F1795" t="s">
        <v>5904</v>
      </c>
      <c r="G1795" s="4">
        <v>0</v>
      </c>
      <c r="H1795" t="s">
        <v>5904</v>
      </c>
      <c r="I1795" t="s">
        <v>5906</v>
      </c>
      <c r="J1795" t="s">
        <v>5911</v>
      </c>
    </row>
    <row r="1796" spans="1:10">
      <c r="A1796" t="s">
        <v>4636</v>
      </c>
      <c r="B1796" s="2">
        <v>16.7</v>
      </c>
      <c r="C1796" s="2">
        <v>11.48</v>
      </c>
      <c r="D1796" t="s">
        <v>5904</v>
      </c>
      <c r="E1796" t="s">
        <v>5904</v>
      </c>
      <c r="F1796" t="s">
        <v>5904</v>
      </c>
      <c r="G1796" s="4">
        <v>0</v>
      </c>
      <c r="H1796" t="s">
        <v>5904</v>
      </c>
      <c r="I1796" t="s">
        <v>5906</v>
      </c>
      <c r="J1796" t="s">
        <v>5912</v>
      </c>
    </row>
    <row r="1797" spans="1:10">
      <c r="A1797" t="s">
        <v>4637</v>
      </c>
      <c r="B1797" s="2">
        <v>39.82</v>
      </c>
      <c r="C1797" s="2">
        <v>6.06</v>
      </c>
      <c r="D1797" t="s">
        <v>5904</v>
      </c>
      <c r="E1797" t="s">
        <v>5904</v>
      </c>
      <c r="F1797" t="s">
        <v>5904</v>
      </c>
      <c r="G1797" s="4">
        <v>0</v>
      </c>
      <c r="H1797" t="s">
        <v>5904</v>
      </c>
      <c r="I1797" t="s">
        <v>5908</v>
      </c>
      <c r="J1797" t="s">
        <v>5907</v>
      </c>
    </row>
    <row r="1798" spans="1:10">
      <c r="A1798" t="s">
        <v>4639</v>
      </c>
      <c r="B1798" s="2">
        <v>22.04</v>
      </c>
      <c r="C1798" s="2">
        <v>5.86</v>
      </c>
      <c r="D1798" t="s">
        <v>5904</v>
      </c>
      <c r="E1798" t="s">
        <v>5904</v>
      </c>
      <c r="F1798" t="s">
        <v>5904</v>
      </c>
      <c r="G1798" s="4">
        <v>1</v>
      </c>
      <c r="H1798" t="s">
        <v>5904</v>
      </c>
      <c r="I1798" t="s">
        <v>5908</v>
      </c>
      <c r="J1798" t="s">
        <v>5911</v>
      </c>
    </row>
    <row r="1799" spans="1:10">
      <c r="A1799" t="s">
        <v>4642</v>
      </c>
      <c r="B1799" s="2">
        <v>28.27</v>
      </c>
      <c r="C1799" s="2">
        <v>5.33</v>
      </c>
      <c r="D1799" t="s">
        <v>5904</v>
      </c>
      <c r="E1799" t="s">
        <v>5904</v>
      </c>
      <c r="F1799" t="s">
        <v>5904</v>
      </c>
      <c r="G1799" s="4">
        <v>0</v>
      </c>
      <c r="H1799" t="s">
        <v>5904</v>
      </c>
      <c r="I1799" t="s">
        <v>5909</v>
      </c>
      <c r="J1799" t="s">
        <v>5910</v>
      </c>
    </row>
    <row r="1800" spans="1:10">
      <c r="A1800" t="s">
        <v>4644</v>
      </c>
      <c r="B1800" s="2">
        <v>18.5</v>
      </c>
      <c r="C1800" s="2">
        <v>5.33</v>
      </c>
      <c r="D1800" t="s">
        <v>5904</v>
      </c>
      <c r="E1800" t="s">
        <v>5904</v>
      </c>
      <c r="F1800" t="s">
        <v>5904</v>
      </c>
      <c r="G1800" s="4">
        <v>0</v>
      </c>
      <c r="H1800" t="s">
        <v>5904</v>
      </c>
      <c r="I1800" t="s">
        <v>5909</v>
      </c>
      <c r="J1800" t="s">
        <v>5911</v>
      </c>
    </row>
    <row r="1801" spans="1:10">
      <c r="A1801" t="s">
        <v>4645</v>
      </c>
      <c r="B1801" s="2">
        <v>38.6</v>
      </c>
      <c r="C1801" s="2">
        <v>6.02</v>
      </c>
      <c r="D1801" t="s">
        <v>5904</v>
      </c>
      <c r="E1801" t="s">
        <v>5904</v>
      </c>
      <c r="F1801" t="s">
        <v>5904</v>
      </c>
      <c r="G1801" s="4">
        <v>1</v>
      </c>
      <c r="H1801" t="s">
        <v>5904</v>
      </c>
      <c r="I1801" t="s">
        <v>5908</v>
      </c>
      <c r="J1801" t="s">
        <v>5907</v>
      </c>
    </row>
    <row r="1802" spans="1:10">
      <c r="A1802" t="s">
        <v>4648</v>
      </c>
      <c r="B1802" s="2">
        <v>43.12</v>
      </c>
      <c r="C1802" s="2">
        <v>6.25</v>
      </c>
      <c r="D1802" t="s">
        <v>5904</v>
      </c>
      <c r="E1802" t="s">
        <v>5904</v>
      </c>
      <c r="F1802" t="s">
        <v>5904</v>
      </c>
      <c r="G1802" s="4">
        <v>1</v>
      </c>
      <c r="H1802" t="s">
        <v>5904</v>
      </c>
      <c r="I1802" t="s">
        <v>5908</v>
      </c>
      <c r="J1802" t="s">
        <v>5907</v>
      </c>
    </row>
    <row r="1803" spans="1:10">
      <c r="A1803" t="s">
        <v>4650</v>
      </c>
      <c r="B1803" s="2">
        <v>30.5</v>
      </c>
      <c r="C1803" s="2">
        <v>4.8099999999999996</v>
      </c>
      <c r="D1803" t="s">
        <v>5904</v>
      </c>
      <c r="E1803" t="s">
        <v>5904</v>
      </c>
      <c r="F1803" t="s">
        <v>5904</v>
      </c>
      <c r="G1803" s="4">
        <v>1</v>
      </c>
      <c r="H1803" t="s">
        <v>5904</v>
      </c>
      <c r="I1803" t="s">
        <v>5909</v>
      </c>
      <c r="J1803" t="s">
        <v>5907</v>
      </c>
    </row>
    <row r="1804" spans="1:10">
      <c r="A1804" t="s">
        <v>4652</v>
      </c>
      <c r="B1804" s="2">
        <v>27.61</v>
      </c>
      <c r="C1804" s="2">
        <v>4.5999999999999996</v>
      </c>
      <c r="D1804" t="s">
        <v>5904</v>
      </c>
      <c r="E1804" t="s">
        <v>5904</v>
      </c>
      <c r="F1804" t="s">
        <v>5904</v>
      </c>
      <c r="G1804" s="4">
        <v>1</v>
      </c>
      <c r="H1804" t="s">
        <v>5904</v>
      </c>
      <c r="I1804" t="s">
        <v>5909</v>
      </c>
      <c r="J1804" t="s">
        <v>5910</v>
      </c>
    </row>
    <row r="1805" spans="1:10">
      <c r="A1805" t="s">
        <v>4653</v>
      </c>
      <c r="B1805" s="2">
        <v>27.1</v>
      </c>
      <c r="C1805" s="2">
        <v>5.08</v>
      </c>
      <c r="D1805" t="s">
        <v>5904</v>
      </c>
      <c r="E1805" t="s">
        <v>5904</v>
      </c>
      <c r="F1805" t="s">
        <v>5904</v>
      </c>
      <c r="G1805" s="4">
        <v>1</v>
      </c>
      <c r="H1805" t="s">
        <v>5904</v>
      </c>
      <c r="I1805" t="s">
        <v>5909</v>
      </c>
      <c r="J1805" t="s">
        <v>5910</v>
      </c>
    </row>
    <row r="1806" spans="1:10">
      <c r="A1806" t="s">
        <v>4655</v>
      </c>
      <c r="B1806" s="2">
        <v>35.93</v>
      </c>
      <c r="C1806" s="2">
        <v>5.43</v>
      </c>
      <c r="D1806" t="s">
        <v>5904</v>
      </c>
      <c r="E1806" t="s">
        <v>5905</v>
      </c>
      <c r="F1806" t="s">
        <v>5904</v>
      </c>
      <c r="G1806" s="4">
        <v>1</v>
      </c>
      <c r="H1806" t="s">
        <v>5904</v>
      </c>
      <c r="I1806" t="s">
        <v>5909</v>
      </c>
      <c r="J1806" t="s">
        <v>5907</v>
      </c>
    </row>
    <row r="1807" spans="1:10">
      <c r="A1807" t="s">
        <v>4657</v>
      </c>
      <c r="B1807" s="2">
        <v>32.68</v>
      </c>
      <c r="C1807" s="2">
        <v>5.44</v>
      </c>
      <c r="D1807" t="s">
        <v>5904</v>
      </c>
      <c r="E1807" t="s">
        <v>5904</v>
      </c>
      <c r="F1807" t="s">
        <v>5904</v>
      </c>
      <c r="G1807" s="4">
        <v>0</v>
      </c>
      <c r="H1807" t="s">
        <v>5904</v>
      </c>
      <c r="I1807" t="s">
        <v>5909</v>
      </c>
      <c r="J1807" t="s">
        <v>5907</v>
      </c>
    </row>
    <row r="1808" spans="1:10">
      <c r="A1808" t="s">
        <v>4659</v>
      </c>
      <c r="B1808" s="2">
        <v>20.74</v>
      </c>
      <c r="C1808" s="2">
        <v>11.69</v>
      </c>
      <c r="D1808" t="s">
        <v>5905</v>
      </c>
      <c r="E1808" t="s">
        <v>5904</v>
      </c>
      <c r="F1808" t="s">
        <v>5904</v>
      </c>
      <c r="G1808" s="4">
        <v>1</v>
      </c>
      <c r="H1808" t="s">
        <v>5904</v>
      </c>
      <c r="I1808" t="s">
        <v>5906</v>
      </c>
      <c r="J1808" t="s">
        <v>5911</v>
      </c>
    </row>
    <row r="1809" spans="1:10">
      <c r="A1809" t="s">
        <v>4662</v>
      </c>
      <c r="B1809" s="2">
        <v>15.57</v>
      </c>
      <c r="C1809" s="2">
        <v>6.07</v>
      </c>
      <c r="D1809" t="s">
        <v>5904</v>
      </c>
      <c r="E1809" t="s">
        <v>5904</v>
      </c>
      <c r="F1809" t="s">
        <v>5904</v>
      </c>
      <c r="G1809" s="4">
        <v>0</v>
      </c>
      <c r="H1809" t="s">
        <v>5904</v>
      </c>
      <c r="I1809" t="s">
        <v>5908</v>
      </c>
      <c r="J1809" t="s">
        <v>5912</v>
      </c>
    </row>
    <row r="1810" spans="1:10">
      <c r="A1810" t="s">
        <v>4665</v>
      </c>
      <c r="B1810" s="2">
        <v>23.844999999999999</v>
      </c>
      <c r="C1810" s="2">
        <v>4.3600000000000003</v>
      </c>
      <c r="D1810" t="s">
        <v>5904</v>
      </c>
      <c r="E1810" t="s">
        <v>5904</v>
      </c>
      <c r="F1810" t="s">
        <v>5904</v>
      </c>
      <c r="G1810" s="4">
        <v>0</v>
      </c>
      <c r="H1810" t="s">
        <v>5904</v>
      </c>
      <c r="I1810" t="s">
        <v>5909</v>
      </c>
      <c r="J1810" t="s">
        <v>5911</v>
      </c>
    </row>
    <row r="1811" spans="1:10">
      <c r="A1811" t="s">
        <v>4667</v>
      </c>
      <c r="B1811" s="2">
        <v>22.895</v>
      </c>
      <c r="C1811" s="2">
        <v>5.24</v>
      </c>
      <c r="D1811" t="s">
        <v>5904</v>
      </c>
      <c r="E1811" t="s">
        <v>5904</v>
      </c>
      <c r="F1811" t="s">
        <v>5904</v>
      </c>
      <c r="G1811" s="4">
        <v>1</v>
      </c>
      <c r="H1811" t="s">
        <v>5904</v>
      </c>
      <c r="I1811" t="s">
        <v>5909</v>
      </c>
      <c r="J1811" t="s">
        <v>5911</v>
      </c>
    </row>
    <row r="1812" spans="1:10">
      <c r="A1812" t="s">
        <v>4669</v>
      </c>
      <c r="B1812" s="2">
        <v>21.945</v>
      </c>
      <c r="C1812" s="2">
        <v>5.37</v>
      </c>
      <c r="D1812" t="s">
        <v>5904</v>
      </c>
      <c r="E1812" t="s">
        <v>5904</v>
      </c>
      <c r="F1812" t="s">
        <v>5904</v>
      </c>
      <c r="G1812" s="4">
        <v>1</v>
      </c>
      <c r="H1812" t="s">
        <v>5904</v>
      </c>
      <c r="I1812" t="s">
        <v>5909</v>
      </c>
      <c r="J1812" t="s">
        <v>5911</v>
      </c>
    </row>
    <row r="1813" spans="1:10">
      <c r="A1813" t="s">
        <v>4672</v>
      </c>
      <c r="B1813" s="2">
        <v>19.47</v>
      </c>
      <c r="C1813" s="2">
        <v>6.6</v>
      </c>
      <c r="D1813" t="s">
        <v>5905</v>
      </c>
      <c r="E1813" t="s">
        <v>5904</v>
      </c>
      <c r="F1813" t="s">
        <v>5904</v>
      </c>
      <c r="G1813" s="4">
        <v>0</v>
      </c>
      <c r="H1813" t="s">
        <v>5904</v>
      </c>
      <c r="I1813" t="s">
        <v>5906</v>
      </c>
      <c r="J1813" t="s">
        <v>5911</v>
      </c>
    </row>
    <row r="1814" spans="1:10">
      <c r="A1814" t="s">
        <v>4675</v>
      </c>
      <c r="B1814" s="2">
        <v>15.61</v>
      </c>
      <c r="C1814" s="2">
        <v>5.77</v>
      </c>
      <c r="D1814" t="s">
        <v>5904</v>
      </c>
      <c r="E1814" t="s">
        <v>5904</v>
      </c>
      <c r="F1814" t="s">
        <v>5904</v>
      </c>
      <c r="G1814" s="4">
        <v>0</v>
      </c>
      <c r="H1814" t="s">
        <v>5904</v>
      </c>
      <c r="I1814" t="s">
        <v>5908</v>
      </c>
      <c r="J1814" t="s">
        <v>5912</v>
      </c>
    </row>
    <row r="1815" spans="1:10">
      <c r="A1815" t="s">
        <v>4678</v>
      </c>
      <c r="B1815" s="2">
        <v>28.6</v>
      </c>
      <c r="C1815" s="2">
        <v>6.08</v>
      </c>
      <c r="D1815" t="s">
        <v>5904</v>
      </c>
      <c r="E1815" t="s">
        <v>5904</v>
      </c>
      <c r="F1815" t="s">
        <v>5905</v>
      </c>
      <c r="G1815" s="4">
        <v>1</v>
      </c>
      <c r="H1815" t="s">
        <v>5904</v>
      </c>
      <c r="I1815" t="s">
        <v>5908</v>
      </c>
      <c r="J1815" t="s">
        <v>5910</v>
      </c>
    </row>
    <row r="1816" spans="1:10">
      <c r="A1816" t="s">
        <v>4680</v>
      </c>
      <c r="B1816" s="2">
        <v>46.53</v>
      </c>
      <c r="C1816" s="2">
        <v>4.16</v>
      </c>
      <c r="D1816" t="s">
        <v>5904</v>
      </c>
      <c r="E1816" t="s">
        <v>5904</v>
      </c>
      <c r="F1816" t="s">
        <v>5904</v>
      </c>
      <c r="G1816" s="4">
        <v>0</v>
      </c>
      <c r="H1816" t="s">
        <v>5904</v>
      </c>
      <c r="I1816" t="s">
        <v>5909</v>
      </c>
      <c r="J1816" t="s">
        <v>5907</v>
      </c>
    </row>
    <row r="1817" spans="1:10">
      <c r="A1817" t="s">
        <v>4682</v>
      </c>
      <c r="B1817" s="2">
        <v>34.99</v>
      </c>
      <c r="C1817" s="2">
        <v>5.0999999999999996</v>
      </c>
      <c r="D1817" t="s">
        <v>5904</v>
      </c>
      <c r="E1817" t="s">
        <v>5904</v>
      </c>
      <c r="F1817" t="s">
        <v>5905</v>
      </c>
      <c r="G1817" s="4">
        <v>1</v>
      </c>
      <c r="H1817" t="s">
        <v>5904</v>
      </c>
      <c r="I1817" t="s">
        <v>5909</v>
      </c>
      <c r="J1817" t="s">
        <v>5907</v>
      </c>
    </row>
    <row r="1818" spans="1:10">
      <c r="A1818" t="s">
        <v>4685</v>
      </c>
      <c r="B1818" s="2">
        <v>17.05</v>
      </c>
      <c r="C1818" s="2">
        <v>5.3</v>
      </c>
      <c r="D1818" t="s">
        <v>5904</v>
      </c>
      <c r="E1818" t="s">
        <v>5904</v>
      </c>
      <c r="F1818" t="s">
        <v>5905</v>
      </c>
      <c r="G1818" s="4">
        <v>1</v>
      </c>
      <c r="H1818" t="s">
        <v>5904</v>
      </c>
      <c r="I1818" t="s">
        <v>5909</v>
      </c>
      <c r="J1818" t="s">
        <v>5912</v>
      </c>
    </row>
    <row r="1819" spans="1:10">
      <c r="A1819" t="s">
        <v>4687</v>
      </c>
      <c r="B1819" s="2">
        <v>37.18</v>
      </c>
      <c r="C1819" s="2">
        <v>4.9000000000000004</v>
      </c>
      <c r="D1819" t="s">
        <v>5904</v>
      </c>
      <c r="E1819" t="s">
        <v>5904</v>
      </c>
      <c r="F1819" t="s">
        <v>5904</v>
      </c>
      <c r="G1819" s="4">
        <v>0</v>
      </c>
      <c r="H1819" t="s">
        <v>5904</v>
      </c>
      <c r="I1819" t="s">
        <v>5909</v>
      </c>
      <c r="J1819" t="s">
        <v>5907</v>
      </c>
    </row>
    <row r="1820" spans="1:10">
      <c r="A1820" t="s">
        <v>4689</v>
      </c>
      <c r="B1820" s="2">
        <v>35.200000000000003</v>
      </c>
      <c r="C1820" s="2">
        <v>5.55</v>
      </c>
      <c r="D1820" t="s">
        <v>5904</v>
      </c>
      <c r="E1820" t="s">
        <v>5904</v>
      </c>
      <c r="F1820" t="s">
        <v>5904</v>
      </c>
      <c r="G1820" s="4">
        <v>0</v>
      </c>
      <c r="H1820" t="s">
        <v>5904</v>
      </c>
      <c r="I1820" t="s">
        <v>5909</v>
      </c>
      <c r="J1820" t="s">
        <v>5907</v>
      </c>
    </row>
    <row r="1821" spans="1:10">
      <c r="A1821" t="s">
        <v>4690</v>
      </c>
      <c r="B1821" s="2">
        <v>37.335000000000001</v>
      </c>
      <c r="C1821" s="2">
        <v>4.95</v>
      </c>
      <c r="D1821" t="s">
        <v>5904</v>
      </c>
      <c r="E1821" t="s">
        <v>5904</v>
      </c>
      <c r="F1821" t="s">
        <v>5904</v>
      </c>
      <c r="G1821" s="4">
        <v>0</v>
      </c>
      <c r="H1821" t="s">
        <v>5904</v>
      </c>
      <c r="I1821" t="s">
        <v>5909</v>
      </c>
      <c r="J1821" t="s">
        <v>5907</v>
      </c>
    </row>
    <row r="1822" spans="1:10">
      <c r="A1822" t="s">
        <v>4693</v>
      </c>
      <c r="B1822" s="2">
        <v>27.265000000000001</v>
      </c>
      <c r="C1822" s="2">
        <v>6.46</v>
      </c>
      <c r="D1822" t="s">
        <v>5905</v>
      </c>
      <c r="E1822" t="s">
        <v>5904</v>
      </c>
      <c r="F1822" t="s">
        <v>5904</v>
      </c>
      <c r="G1822" s="4">
        <v>0</v>
      </c>
      <c r="H1822" t="s">
        <v>5904</v>
      </c>
      <c r="I1822" t="s">
        <v>5908</v>
      </c>
      <c r="J1822" t="s">
        <v>5910</v>
      </c>
    </row>
    <row r="1823" spans="1:10">
      <c r="A1823" t="s">
        <v>4695</v>
      </c>
      <c r="B1823" s="2">
        <v>30.8</v>
      </c>
      <c r="C1823" s="2">
        <v>4.9000000000000004</v>
      </c>
      <c r="D1823" t="s">
        <v>5905</v>
      </c>
      <c r="E1823" t="s">
        <v>5904</v>
      </c>
      <c r="F1823" t="s">
        <v>5904</v>
      </c>
      <c r="G1823" s="4">
        <v>0</v>
      </c>
      <c r="H1823" t="s">
        <v>5904</v>
      </c>
      <c r="I1823" t="s">
        <v>5909</v>
      </c>
      <c r="J1823" t="s">
        <v>5907</v>
      </c>
    </row>
    <row r="1824" spans="1:10">
      <c r="A1824" t="s">
        <v>4698</v>
      </c>
      <c r="B1824" s="2">
        <v>30.21</v>
      </c>
      <c r="C1824" s="2">
        <v>5.21</v>
      </c>
      <c r="D1824" t="s">
        <v>5904</v>
      </c>
      <c r="E1824" t="s">
        <v>5904</v>
      </c>
      <c r="F1824" t="s">
        <v>5904</v>
      </c>
      <c r="G1824" s="4">
        <v>1</v>
      </c>
      <c r="H1824" t="s">
        <v>5904</v>
      </c>
      <c r="I1824" t="s">
        <v>5909</v>
      </c>
      <c r="J1824" t="s">
        <v>5907</v>
      </c>
    </row>
    <row r="1825" spans="1:10">
      <c r="A1825" t="s">
        <v>4701</v>
      </c>
      <c r="B1825" s="2">
        <v>35.340000000000003</v>
      </c>
      <c r="C1825" s="2">
        <v>4.13</v>
      </c>
      <c r="D1825" t="s">
        <v>5904</v>
      </c>
      <c r="E1825" t="s">
        <v>5905</v>
      </c>
      <c r="F1825" t="s">
        <v>5904</v>
      </c>
      <c r="G1825" s="4">
        <v>1</v>
      </c>
      <c r="H1825" t="s">
        <v>5904</v>
      </c>
      <c r="I1825" t="s">
        <v>5909</v>
      </c>
      <c r="J1825" t="s">
        <v>5907</v>
      </c>
    </row>
    <row r="1826" spans="1:10">
      <c r="A1826" t="s">
        <v>4702</v>
      </c>
      <c r="B1826" s="2">
        <v>26.695</v>
      </c>
      <c r="C1826" s="2">
        <v>5.28</v>
      </c>
      <c r="D1826" t="s">
        <v>5904</v>
      </c>
      <c r="E1826" t="s">
        <v>5904</v>
      </c>
      <c r="F1826" t="s">
        <v>5904</v>
      </c>
      <c r="G1826" s="4">
        <v>0</v>
      </c>
      <c r="H1826" t="s">
        <v>5904</v>
      </c>
      <c r="I1826" t="s">
        <v>5909</v>
      </c>
      <c r="J1826" t="s">
        <v>5910</v>
      </c>
    </row>
    <row r="1827" spans="1:10">
      <c r="A1827" t="s">
        <v>4705</v>
      </c>
      <c r="B1827" s="2">
        <v>29.355</v>
      </c>
      <c r="C1827" s="2">
        <v>4.68</v>
      </c>
      <c r="D1827" t="s">
        <v>5905</v>
      </c>
      <c r="E1827" t="s">
        <v>5904</v>
      </c>
      <c r="F1827" t="s">
        <v>5904</v>
      </c>
      <c r="G1827" s="4">
        <v>0</v>
      </c>
      <c r="H1827" t="s">
        <v>5904</v>
      </c>
      <c r="I1827" t="s">
        <v>5909</v>
      </c>
      <c r="J1827" t="s">
        <v>5910</v>
      </c>
    </row>
    <row r="1828" spans="1:10">
      <c r="A1828" t="s">
        <v>4708</v>
      </c>
      <c r="B1828" s="2">
        <v>29.59</v>
      </c>
      <c r="C1828" s="2">
        <v>4.0599999999999996</v>
      </c>
      <c r="D1828" t="s">
        <v>5904</v>
      </c>
      <c r="E1828" t="s">
        <v>5904</v>
      </c>
      <c r="F1828" t="s">
        <v>5904</v>
      </c>
      <c r="G1828" s="4">
        <v>0</v>
      </c>
      <c r="H1828" t="s">
        <v>5904</v>
      </c>
      <c r="I1828" t="s">
        <v>5909</v>
      </c>
      <c r="J1828" t="s">
        <v>5910</v>
      </c>
    </row>
    <row r="1829" spans="1:10">
      <c r="A1829" t="s">
        <v>4711</v>
      </c>
      <c r="B1829" s="2">
        <v>31.35</v>
      </c>
      <c r="C1829" s="2">
        <v>4.2</v>
      </c>
      <c r="D1829" t="s">
        <v>5904</v>
      </c>
      <c r="E1829" t="s">
        <v>5905</v>
      </c>
      <c r="F1829" t="s">
        <v>5904</v>
      </c>
      <c r="G1829" s="4">
        <v>1</v>
      </c>
      <c r="H1829" t="s">
        <v>5904</v>
      </c>
      <c r="I1829" t="s">
        <v>5909</v>
      </c>
      <c r="J1829" t="s">
        <v>5907</v>
      </c>
    </row>
    <row r="1830" spans="1:10">
      <c r="A1830" t="s">
        <v>4713</v>
      </c>
      <c r="B1830" s="2">
        <v>20.52</v>
      </c>
      <c r="C1830" s="2">
        <v>4.83</v>
      </c>
      <c r="D1830" t="s">
        <v>5904</v>
      </c>
      <c r="E1830" t="s">
        <v>5904</v>
      </c>
      <c r="F1830" t="s">
        <v>5904</v>
      </c>
      <c r="G1830" s="4">
        <v>0</v>
      </c>
      <c r="H1830" t="s">
        <v>5904</v>
      </c>
      <c r="I1830" t="s">
        <v>5909</v>
      </c>
      <c r="J1830" t="s">
        <v>5911</v>
      </c>
    </row>
    <row r="1831" spans="1:10">
      <c r="A1831" t="s">
        <v>4715</v>
      </c>
      <c r="B1831" s="2">
        <v>42.9</v>
      </c>
      <c r="C1831" s="2">
        <v>4.87</v>
      </c>
      <c r="D1831" t="s">
        <v>5905</v>
      </c>
      <c r="E1831" t="s">
        <v>5904</v>
      </c>
      <c r="F1831" t="s">
        <v>5904</v>
      </c>
      <c r="G1831" s="4">
        <v>1</v>
      </c>
      <c r="H1831" t="s">
        <v>5904</v>
      </c>
      <c r="I1831" t="s">
        <v>5909</v>
      </c>
      <c r="J1831" t="s">
        <v>5907</v>
      </c>
    </row>
    <row r="1832" spans="1:10">
      <c r="A1832" t="s">
        <v>4717</v>
      </c>
      <c r="B1832" s="2">
        <v>24.6</v>
      </c>
      <c r="C1832" s="2">
        <v>5.86</v>
      </c>
      <c r="D1832" t="s">
        <v>5904</v>
      </c>
      <c r="E1832" t="s">
        <v>5904</v>
      </c>
      <c r="F1832" t="s">
        <v>5905</v>
      </c>
      <c r="G1832" s="4">
        <v>1</v>
      </c>
      <c r="H1832" t="s">
        <v>5904</v>
      </c>
      <c r="I1832" t="s">
        <v>5908</v>
      </c>
      <c r="J1832" t="s">
        <v>5911</v>
      </c>
    </row>
    <row r="1833" spans="1:10">
      <c r="A1833" t="s">
        <v>4718</v>
      </c>
      <c r="B1833" s="2">
        <v>28.405000000000001</v>
      </c>
      <c r="C1833" s="2">
        <v>4.12</v>
      </c>
      <c r="D1833" t="s">
        <v>5904</v>
      </c>
      <c r="E1833" t="s">
        <v>5904</v>
      </c>
      <c r="F1833" t="s">
        <v>5904</v>
      </c>
      <c r="G1833" s="4">
        <v>1</v>
      </c>
      <c r="H1833" t="s">
        <v>5904</v>
      </c>
      <c r="I1833" t="s">
        <v>5909</v>
      </c>
      <c r="J1833" t="s">
        <v>5910</v>
      </c>
    </row>
    <row r="1834" spans="1:10">
      <c r="A1834" t="s">
        <v>4719</v>
      </c>
      <c r="B1834" s="2">
        <v>34.674999999999997</v>
      </c>
      <c r="C1834" s="2">
        <v>5.71</v>
      </c>
      <c r="D1834" t="s">
        <v>5905</v>
      </c>
      <c r="E1834" t="s">
        <v>5904</v>
      </c>
      <c r="F1834" t="s">
        <v>5904</v>
      </c>
      <c r="G1834" s="4">
        <v>1</v>
      </c>
      <c r="H1834" t="s">
        <v>5904</v>
      </c>
      <c r="I1834" t="s">
        <v>5908</v>
      </c>
      <c r="J1834" t="s">
        <v>5907</v>
      </c>
    </row>
    <row r="1835" spans="1:10">
      <c r="A1835" t="s">
        <v>4722</v>
      </c>
      <c r="B1835" s="2">
        <v>18.850000000000001</v>
      </c>
      <c r="C1835" s="2">
        <v>6.03</v>
      </c>
      <c r="D1835" t="s">
        <v>5904</v>
      </c>
      <c r="E1835" t="s">
        <v>5904</v>
      </c>
      <c r="F1835" t="s">
        <v>5904</v>
      </c>
      <c r="G1835" s="4">
        <v>1</v>
      </c>
      <c r="H1835" t="s">
        <v>5904</v>
      </c>
      <c r="I1835" t="s">
        <v>5908</v>
      </c>
      <c r="J1835" t="s">
        <v>5911</v>
      </c>
    </row>
    <row r="1836" spans="1:10">
      <c r="A1836" t="s">
        <v>4725</v>
      </c>
      <c r="B1836" s="2">
        <v>34.130000000000003</v>
      </c>
      <c r="C1836" s="2">
        <v>5.65</v>
      </c>
      <c r="D1836" t="s">
        <v>5904</v>
      </c>
      <c r="E1836" t="s">
        <v>5904</v>
      </c>
      <c r="F1836" t="s">
        <v>5905</v>
      </c>
      <c r="G1836" s="4">
        <v>1</v>
      </c>
      <c r="H1836" t="s">
        <v>5904</v>
      </c>
      <c r="I1836" t="s">
        <v>5909</v>
      </c>
      <c r="J1836" t="s">
        <v>5907</v>
      </c>
    </row>
    <row r="1837" spans="1:10">
      <c r="A1837" t="s">
        <v>4727</v>
      </c>
      <c r="B1837" s="2">
        <v>17.34</v>
      </c>
      <c r="C1837" s="2">
        <v>5.05</v>
      </c>
      <c r="D1837" t="s">
        <v>5904</v>
      </c>
      <c r="E1837" t="s">
        <v>5904</v>
      </c>
      <c r="F1837" t="s">
        <v>5904</v>
      </c>
      <c r="G1837" s="4">
        <v>0</v>
      </c>
      <c r="H1837" t="s">
        <v>5904</v>
      </c>
      <c r="I1837" t="s">
        <v>5909</v>
      </c>
      <c r="J1837" t="s">
        <v>5912</v>
      </c>
    </row>
    <row r="1838" spans="1:10">
      <c r="A1838" t="s">
        <v>4729</v>
      </c>
      <c r="B1838" s="2">
        <v>17.440000000000001</v>
      </c>
      <c r="C1838" s="2">
        <v>6.26</v>
      </c>
      <c r="D1838" t="s">
        <v>5904</v>
      </c>
      <c r="E1838" t="s">
        <v>5904</v>
      </c>
      <c r="F1838" t="s">
        <v>5904</v>
      </c>
      <c r="G1838" s="4">
        <v>0</v>
      </c>
      <c r="H1838" t="s">
        <v>5904</v>
      </c>
      <c r="I1838" t="s">
        <v>5908</v>
      </c>
      <c r="J1838" t="s">
        <v>5912</v>
      </c>
    </row>
    <row r="1839" spans="1:10">
      <c r="A1839" t="s">
        <v>4732</v>
      </c>
      <c r="B1839" s="2">
        <v>33.659999999999997</v>
      </c>
      <c r="C1839" s="2">
        <v>4.08</v>
      </c>
      <c r="D1839" t="s">
        <v>5905</v>
      </c>
      <c r="E1839" t="s">
        <v>5904</v>
      </c>
      <c r="F1839" t="s">
        <v>5905</v>
      </c>
      <c r="G1839" s="4">
        <v>1</v>
      </c>
      <c r="H1839" t="s">
        <v>5904</v>
      </c>
      <c r="I1839" t="s">
        <v>5909</v>
      </c>
      <c r="J1839" t="s">
        <v>5907</v>
      </c>
    </row>
    <row r="1840" spans="1:10">
      <c r="A1840" t="s">
        <v>4735</v>
      </c>
      <c r="B1840" s="2">
        <v>21.375</v>
      </c>
      <c r="C1840" s="2">
        <v>6.19</v>
      </c>
      <c r="D1840" t="s">
        <v>5905</v>
      </c>
      <c r="E1840" t="s">
        <v>5904</v>
      </c>
      <c r="F1840" t="s">
        <v>5904</v>
      </c>
      <c r="G1840" s="4">
        <v>1</v>
      </c>
      <c r="H1840" t="s">
        <v>5904</v>
      </c>
      <c r="I1840" t="s">
        <v>5908</v>
      </c>
      <c r="J1840" t="s">
        <v>5911</v>
      </c>
    </row>
    <row r="1841" spans="1:10">
      <c r="A1841" t="s">
        <v>4737</v>
      </c>
      <c r="B1841" s="2">
        <v>27.14</v>
      </c>
      <c r="C1841" s="2">
        <v>6.01</v>
      </c>
      <c r="D1841" t="s">
        <v>5904</v>
      </c>
      <c r="E1841" t="s">
        <v>5904</v>
      </c>
      <c r="F1841" t="s">
        <v>5904</v>
      </c>
      <c r="G1841" s="4">
        <v>1</v>
      </c>
      <c r="H1841" t="s">
        <v>5904</v>
      </c>
      <c r="I1841" t="s">
        <v>5908</v>
      </c>
      <c r="J1841" t="s">
        <v>5910</v>
      </c>
    </row>
    <row r="1842" spans="1:10">
      <c r="A1842" t="s">
        <v>4739</v>
      </c>
      <c r="B1842" s="2">
        <v>35.78</v>
      </c>
      <c r="C1842" s="2">
        <v>6.07</v>
      </c>
      <c r="D1842" t="s">
        <v>5904</v>
      </c>
      <c r="E1842" t="s">
        <v>5905</v>
      </c>
      <c r="F1842" t="s">
        <v>5904</v>
      </c>
      <c r="G1842" s="4">
        <v>1</v>
      </c>
      <c r="H1842" t="s">
        <v>5904</v>
      </c>
      <c r="I1842" t="s">
        <v>5908</v>
      </c>
      <c r="J1842" t="s">
        <v>5907</v>
      </c>
    </row>
    <row r="1843" spans="1:10">
      <c r="A1843" t="s">
        <v>4741</v>
      </c>
      <c r="B1843" s="2">
        <v>34.96</v>
      </c>
      <c r="C1843" s="2">
        <v>5.63</v>
      </c>
      <c r="D1843" t="s">
        <v>5904</v>
      </c>
      <c r="E1843" t="s">
        <v>5904</v>
      </c>
      <c r="F1843" t="s">
        <v>5904</v>
      </c>
      <c r="G1843" s="4">
        <v>0</v>
      </c>
      <c r="H1843" t="s">
        <v>5904</v>
      </c>
      <c r="I1843" t="s">
        <v>5909</v>
      </c>
      <c r="J1843" t="s">
        <v>5907</v>
      </c>
    </row>
    <row r="1844" spans="1:10">
      <c r="A1844" t="s">
        <v>4744</v>
      </c>
      <c r="B1844" s="2">
        <v>38.39</v>
      </c>
      <c r="C1844" s="2">
        <v>6.05</v>
      </c>
      <c r="D1844" t="s">
        <v>5904</v>
      </c>
      <c r="E1844" t="s">
        <v>5904</v>
      </c>
      <c r="F1844" t="s">
        <v>5904</v>
      </c>
      <c r="G1844" s="4">
        <v>0</v>
      </c>
      <c r="H1844" t="s">
        <v>5904</v>
      </c>
      <c r="I1844" t="s">
        <v>5908</v>
      </c>
      <c r="J1844" t="s">
        <v>5907</v>
      </c>
    </row>
    <row r="1845" spans="1:10">
      <c r="A1845" t="s">
        <v>4746</v>
      </c>
      <c r="B1845" s="2">
        <v>33.82</v>
      </c>
      <c r="C1845" s="2">
        <v>4.6500000000000004</v>
      </c>
      <c r="D1845" t="s">
        <v>5904</v>
      </c>
      <c r="E1845" t="s">
        <v>5904</v>
      </c>
      <c r="F1845" t="s">
        <v>5904</v>
      </c>
      <c r="G1845" s="4">
        <v>0</v>
      </c>
      <c r="H1845" t="s">
        <v>5904</v>
      </c>
      <c r="I1845" t="s">
        <v>5909</v>
      </c>
      <c r="J1845" t="s">
        <v>5907</v>
      </c>
    </row>
    <row r="1846" spans="1:10">
      <c r="A1846" t="s">
        <v>4749</v>
      </c>
      <c r="B1846" s="2">
        <v>27.835000000000001</v>
      </c>
      <c r="C1846" s="2">
        <v>5.37</v>
      </c>
      <c r="D1846" t="s">
        <v>5904</v>
      </c>
      <c r="E1846" t="s">
        <v>5904</v>
      </c>
      <c r="F1846" t="s">
        <v>5904</v>
      </c>
      <c r="G1846" s="4">
        <v>0</v>
      </c>
      <c r="H1846" t="s">
        <v>5904</v>
      </c>
      <c r="I1846" t="s">
        <v>5909</v>
      </c>
      <c r="J1846" t="s">
        <v>5910</v>
      </c>
    </row>
    <row r="1847" spans="1:10">
      <c r="A1847" t="s">
        <v>4751</v>
      </c>
      <c r="B1847" s="2">
        <v>33</v>
      </c>
      <c r="C1847" s="2">
        <v>5.39</v>
      </c>
      <c r="D1847" t="s">
        <v>5904</v>
      </c>
      <c r="E1847" t="s">
        <v>5904</v>
      </c>
      <c r="F1847" t="s">
        <v>5904</v>
      </c>
      <c r="G1847" s="4">
        <v>0</v>
      </c>
      <c r="H1847" t="s">
        <v>5904</v>
      </c>
      <c r="I1847" t="s">
        <v>5909</v>
      </c>
      <c r="J1847" t="s">
        <v>5907</v>
      </c>
    </row>
    <row r="1848" spans="1:10">
      <c r="A1848" t="s">
        <v>4754</v>
      </c>
      <c r="B1848" s="2">
        <v>26.885000000000002</v>
      </c>
      <c r="C1848" s="2">
        <v>5.86</v>
      </c>
      <c r="D1848" t="s">
        <v>5904</v>
      </c>
      <c r="E1848" t="s">
        <v>5904</v>
      </c>
      <c r="F1848" t="s">
        <v>5904</v>
      </c>
      <c r="G1848" s="4">
        <v>0</v>
      </c>
      <c r="H1848" t="s">
        <v>5904</v>
      </c>
      <c r="I1848" t="s">
        <v>5908</v>
      </c>
      <c r="J1848" t="s">
        <v>5910</v>
      </c>
    </row>
    <row r="1849" spans="1:10">
      <c r="A1849" t="s">
        <v>4757</v>
      </c>
      <c r="B1849" s="2">
        <v>29.26</v>
      </c>
      <c r="C1849" s="2">
        <v>4.4400000000000004</v>
      </c>
      <c r="D1849" t="s">
        <v>5904</v>
      </c>
      <c r="E1849" t="s">
        <v>5904</v>
      </c>
      <c r="F1849" t="s">
        <v>5904</v>
      </c>
      <c r="G1849" s="4">
        <v>0</v>
      </c>
      <c r="H1849" t="s">
        <v>5904</v>
      </c>
      <c r="I1849" t="s">
        <v>5909</v>
      </c>
      <c r="J1849" t="s">
        <v>5910</v>
      </c>
    </row>
    <row r="1850" spans="1:10">
      <c r="A1850" t="s">
        <v>4760</v>
      </c>
      <c r="B1850" s="2">
        <v>26.98</v>
      </c>
      <c r="C1850" s="2">
        <v>4.41</v>
      </c>
      <c r="D1850" t="s">
        <v>5904</v>
      </c>
      <c r="E1850" t="s">
        <v>5904</v>
      </c>
      <c r="F1850" t="s">
        <v>5904</v>
      </c>
      <c r="G1850" s="4">
        <v>0</v>
      </c>
      <c r="H1850" t="s">
        <v>5904</v>
      </c>
      <c r="I1850" t="s">
        <v>5909</v>
      </c>
      <c r="J1850" t="s">
        <v>5910</v>
      </c>
    </row>
    <row r="1851" spans="1:10">
      <c r="A1851" t="s">
        <v>4763</v>
      </c>
      <c r="B1851" s="2">
        <v>32.11</v>
      </c>
      <c r="C1851" s="2">
        <v>5.19</v>
      </c>
      <c r="D1851" t="s">
        <v>5904</v>
      </c>
      <c r="E1851" t="s">
        <v>5904</v>
      </c>
      <c r="F1851" t="s">
        <v>5905</v>
      </c>
      <c r="G1851" s="4">
        <v>1</v>
      </c>
      <c r="H1851" t="s">
        <v>5904</v>
      </c>
      <c r="I1851" t="s">
        <v>5909</v>
      </c>
      <c r="J1851" t="s">
        <v>5907</v>
      </c>
    </row>
    <row r="1852" spans="1:10">
      <c r="A1852" t="s">
        <v>4765</v>
      </c>
      <c r="B1852" s="2">
        <v>31.73</v>
      </c>
      <c r="C1852" s="2">
        <v>5.16</v>
      </c>
      <c r="D1852" t="s">
        <v>5904</v>
      </c>
      <c r="E1852" t="s">
        <v>5904</v>
      </c>
      <c r="F1852" t="s">
        <v>5905</v>
      </c>
      <c r="G1852" s="4">
        <v>1</v>
      </c>
      <c r="H1852" t="s">
        <v>5904</v>
      </c>
      <c r="I1852" t="s">
        <v>5909</v>
      </c>
      <c r="J1852" t="s">
        <v>5907</v>
      </c>
    </row>
    <row r="1853" spans="1:10">
      <c r="A1853" t="s">
        <v>4767</v>
      </c>
      <c r="B1853" s="2">
        <v>22.515000000000001</v>
      </c>
      <c r="C1853" s="2">
        <v>4.24</v>
      </c>
      <c r="D1853" t="s">
        <v>5904</v>
      </c>
      <c r="E1853" t="s">
        <v>5904</v>
      </c>
      <c r="F1853" t="s">
        <v>5904</v>
      </c>
      <c r="G1853" s="4">
        <v>0</v>
      </c>
      <c r="H1853" t="s">
        <v>5904</v>
      </c>
      <c r="I1853" t="s">
        <v>5909</v>
      </c>
      <c r="J1853" t="s">
        <v>5911</v>
      </c>
    </row>
    <row r="1854" spans="1:10">
      <c r="A1854" t="s">
        <v>4770</v>
      </c>
      <c r="B1854" s="2">
        <v>25.9</v>
      </c>
      <c r="C1854" s="2">
        <v>5.45</v>
      </c>
      <c r="D1854" t="s">
        <v>5904</v>
      </c>
      <c r="E1854" t="s">
        <v>5904</v>
      </c>
      <c r="F1854" t="s">
        <v>5904</v>
      </c>
      <c r="G1854" s="4">
        <v>1</v>
      </c>
      <c r="H1854" t="s">
        <v>5904</v>
      </c>
      <c r="I1854" t="s">
        <v>5909</v>
      </c>
      <c r="J1854" t="s">
        <v>5910</v>
      </c>
    </row>
    <row r="1855" spans="1:10">
      <c r="A1855" t="s">
        <v>4772</v>
      </c>
      <c r="B1855" s="2">
        <v>27.72</v>
      </c>
      <c r="C1855" s="2">
        <v>5.03</v>
      </c>
      <c r="D1855" t="s">
        <v>5905</v>
      </c>
      <c r="E1855" t="s">
        <v>5904</v>
      </c>
      <c r="F1855" t="s">
        <v>5904</v>
      </c>
      <c r="G1855" s="4">
        <v>1</v>
      </c>
      <c r="H1855" t="s">
        <v>5904</v>
      </c>
      <c r="I1855" t="s">
        <v>5909</v>
      </c>
      <c r="J1855" t="s">
        <v>5910</v>
      </c>
    </row>
    <row r="1856" spans="1:10">
      <c r="A1856" t="s">
        <v>4774</v>
      </c>
      <c r="B1856" s="2">
        <v>31.5</v>
      </c>
      <c r="C1856" s="2">
        <v>9.6199999999999992</v>
      </c>
      <c r="D1856" t="s">
        <v>5905</v>
      </c>
      <c r="E1856" t="s">
        <v>5904</v>
      </c>
      <c r="F1856" t="s">
        <v>5904</v>
      </c>
      <c r="G1856" s="4">
        <v>1</v>
      </c>
      <c r="H1856" t="s">
        <v>5904</v>
      </c>
      <c r="I1856" t="s">
        <v>5906</v>
      </c>
      <c r="J1856" t="s">
        <v>5907</v>
      </c>
    </row>
    <row r="1857" spans="1:10">
      <c r="A1857" t="s">
        <v>4775</v>
      </c>
      <c r="B1857" s="2">
        <v>29.7</v>
      </c>
      <c r="C1857" s="2">
        <v>6.77</v>
      </c>
      <c r="D1857" t="s">
        <v>5905</v>
      </c>
      <c r="E1857" t="s">
        <v>5904</v>
      </c>
      <c r="F1857" t="s">
        <v>5904</v>
      </c>
      <c r="G1857" s="4">
        <v>1</v>
      </c>
      <c r="H1857" t="s">
        <v>5904</v>
      </c>
      <c r="I1857" t="s">
        <v>5906</v>
      </c>
      <c r="J1857" t="s">
        <v>5910</v>
      </c>
    </row>
    <row r="1858" spans="1:10">
      <c r="A1858" t="s">
        <v>4777</v>
      </c>
      <c r="B1858" s="2">
        <v>21.26</v>
      </c>
      <c r="C1858" s="2">
        <v>5.36</v>
      </c>
      <c r="D1858" t="s">
        <v>5905</v>
      </c>
      <c r="E1858" t="s">
        <v>5904</v>
      </c>
      <c r="F1858" t="s">
        <v>5904</v>
      </c>
      <c r="G1858" s="4">
        <v>1</v>
      </c>
      <c r="H1858" t="s">
        <v>5904</v>
      </c>
      <c r="I1858" t="s">
        <v>5909</v>
      </c>
      <c r="J1858" t="s">
        <v>5911</v>
      </c>
    </row>
    <row r="1859" spans="1:10">
      <c r="A1859" t="s">
        <v>4780</v>
      </c>
      <c r="B1859" s="2">
        <v>17.09</v>
      </c>
      <c r="C1859" s="2">
        <v>5.69</v>
      </c>
      <c r="D1859" t="s">
        <v>5904</v>
      </c>
      <c r="E1859" t="s">
        <v>5904</v>
      </c>
      <c r="F1859" t="s">
        <v>5904</v>
      </c>
      <c r="G1859" s="4">
        <v>0</v>
      </c>
      <c r="H1859" t="s">
        <v>5904</v>
      </c>
      <c r="I1859" t="s">
        <v>5909</v>
      </c>
      <c r="J1859" t="s">
        <v>5912</v>
      </c>
    </row>
    <row r="1860" spans="1:10">
      <c r="A1860" t="s">
        <v>4783</v>
      </c>
      <c r="B1860" s="2">
        <v>24.3</v>
      </c>
      <c r="C1860" s="2">
        <v>4.9000000000000004</v>
      </c>
      <c r="D1860" t="s">
        <v>5905</v>
      </c>
      <c r="E1860" t="s">
        <v>5904</v>
      </c>
      <c r="F1860" t="s">
        <v>5905</v>
      </c>
      <c r="G1860" s="4">
        <v>1</v>
      </c>
      <c r="H1860" t="s">
        <v>5904</v>
      </c>
      <c r="I1860" t="s">
        <v>5909</v>
      </c>
      <c r="J1860" t="s">
        <v>5911</v>
      </c>
    </row>
    <row r="1861" spans="1:10">
      <c r="A1861" t="s">
        <v>4784</v>
      </c>
      <c r="B1861" s="2">
        <v>29.734999999999999</v>
      </c>
      <c r="C1861" s="2">
        <v>5.78</v>
      </c>
      <c r="D1861" t="s">
        <v>5904</v>
      </c>
      <c r="E1861" t="s">
        <v>5904</v>
      </c>
      <c r="F1861" t="s">
        <v>5904</v>
      </c>
      <c r="G1861" s="4">
        <v>0</v>
      </c>
      <c r="H1861" t="s">
        <v>5904</v>
      </c>
      <c r="I1861" t="s">
        <v>5908</v>
      </c>
      <c r="J1861" t="s">
        <v>5910</v>
      </c>
    </row>
    <row r="1862" spans="1:10">
      <c r="A1862" t="s">
        <v>4786</v>
      </c>
      <c r="B1862" s="2">
        <v>29.26</v>
      </c>
      <c r="C1862" s="2">
        <v>4.7</v>
      </c>
      <c r="D1862" t="s">
        <v>5904</v>
      </c>
      <c r="E1862" t="s">
        <v>5904</v>
      </c>
      <c r="F1862" t="s">
        <v>5904</v>
      </c>
      <c r="G1862" s="4">
        <v>0</v>
      </c>
      <c r="H1862" t="s">
        <v>5904</v>
      </c>
      <c r="I1862" t="s">
        <v>5909</v>
      </c>
      <c r="J1862" t="s">
        <v>5910</v>
      </c>
    </row>
    <row r="1863" spans="1:10">
      <c r="A1863" t="s">
        <v>4789</v>
      </c>
      <c r="B1863" s="2">
        <v>33</v>
      </c>
      <c r="C1863" s="2">
        <v>6.28</v>
      </c>
      <c r="D1863" t="s">
        <v>5904</v>
      </c>
      <c r="E1863" t="s">
        <v>5904</v>
      </c>
      <c r="F1863" t="s">
        <v>5904</v>
      </c>
      <c r="G1863" s="4">
        <v>0</v>
      </c>
      <c r="H1863" t="s">
        <v>5904</v>
      </c>
      <c r="I1863" t="s">
        <v>5908</v>
      </c>
      <c r="J1863" t="s">
        <v>5907</v>
      </c>
    </row>
    <row r="1864" spans="1:10">
      <c r="A1864" t="s">
        <v>4790</v>
      </c>
      <c r="B1864" s="2">
        <v>31.065000000000001</v>
      </c>
      <c r="C1864" s="2">
        <v>4.2300000000000004</v>
      </c>
      <c r="D1864" t="s">
        <v>5904</v>
      </c>
      <c r="E1864" t="s">
        <v>5904</v>
      </c>
      <c r="F1864" t="s">
        <v>5904</v>
      </c>
      <c r="G1864" s="4">
        <v>0</v>
      </c>
      <c r="H1864" t="s">
        <v>5904</v>
      </c>
      <c r="I1864" t="s">
        <v>5909</v>
      </c>
      <c r="J1864" t="s">
        <v>5907</v>
      </c>
    </row>
    <row r="1865" spans="1:10">
      <c r="A1865" t="s">
        <v>4793</v>
      </c>
      <c r="B1865" s="2">
        <v>26.51</v>
      </c>
      <c r="C1865" s="2">
        <v>6.17</v>
      </c>
      <c r="D1865" t="s">
        <v>5904</v>
      </c>
      <c r="E1865" t="s">
        <v>5904</v>
      </c>
      <c r="F1865" t="s">
        <v>5904</v>
      </c>
      <c r="G1865" s="4">
        <v>0</v>
      </c>
      <c r="H1865" t="s">
        <v>5904</v>
      </c>
      <c r="I1865" t="s">
        <v>5908</v>
      </c>
      <c r="J1865" t="s">
        <v>5910</v>
      </c>
    </row>
    <row r="1866" spans="1:10">
      <c r="A1866" t="s">
        <v>4795</v>
      </c>
      <c r="B1866" s="2">
        <v>28.88</v>
      </c>
      <c r="C1866" s="2">
        <v>4.96</v>
      </c>
      <c r="D1866" t="s">
        <v>5904</v>
      </c>
      <c r="E1866" t="s">
        <v>5904</v>
      </c>
      <c r="F1866" t="s">
        <v>5904</v>
      </c>
      <c r="G1866" s="4">
        <v>0</v>
      </c>
      <c r="H1866" t="s">
        <v>5904</v>
      </c>
      <c r="I1866" t="s">
        <v>5909</v>
      </c>
      <c r="J1866" t="s">
        <v>5910</v>
      </c>
    </row>
    <row r="1867" spans="1:10">
      <c r="A1867" t="s">
        <v>4797</v>
      </c>
      <c r="B1867" s="2">
        <v>35.814999999999998</v>
      </c>
      <c r="C1867" s="2">
        <v>5.1100000000000003</v>
      </c>
      <c r="D1867" t="s">
        <v>5905</v>
      </c>
      <c r="E1867" t="s">
        <v>5904</v>
      </c>
      <c r="F1867" t="s">
        <v>5904</v>
      </c>
      <c r="G1867" s="4">
        <v>1</v>
      </c>
      <c r="H1867" t="s">
        <v>5904</v>
      </c>
      <c r="I1867" t="s">
        <v>5909</v>
      </c>
      <c r="J1867" t="s">
        <v>5907</v>
      </c>
    </row>
    <row r="1868" spans="1:10">
      <c r="A1868" t="s">
        <v>4800</v>
      </c>
      <c r="B1868" s="2">
        <v>21.28</v>
      </c>
      <c r="C1868" s="2">
        <v>4.05</v>
      </c>
      <c r="D1868" t="s">
        <v>5904</v>
      </c>
      <c r="E1868" t="s">
        <v>5905</v>
      </c>
      <c r="F1868" t="s">
        <v>5904</v>
      </c>
      <c r="G1868" s="4">
        <v>1</v>
      </c>
      <c r="H1868" t="s">
        <v>5904</v>
      </c>
      <c r="I1868" t="s">
        <v>5909</v>
      </c>
      <c r="J1868" t="s">
        <v>5911</v>
      </c>
    </row>
    <row r="1869" spans="1:10">
      <c r="A1869" t="s">
        <v>4801</v>
      </c>
      <c r="B1869" s="2">
        <v>33.81</v>
      </c>
      <c r="C1869" s="2">
        <v>6.49</v>
      </c>
      <c r="D1869" t="s">
        <v>5904</v>
      </c>
      <c r="E1869" t="s">
        <v>5904</v>
      </c>
      <c r="F1869" t="s">
        <v>5905</v>
      </c>
      <c r="G1869" s="4">
        <v>1</v>
      </c>
      <c r="H1869" t="s">
        <v>5904</v>
      </c>
      <c r="I1869" t="s">
        <v>5908</v>
      </c>
      <c r="J1869" t="s">
        <v>5907</v>
      </c>
    </row>
    <row r="1870" spans="1:10">
      <c r="A1870" t="s">
        <v>4803</v>
      </c>
      <c r="B1870" s="2">
        <v>44.22</v>
      </c>
      <c r="C1870" s="2">
        <v>4.1900000000000004</v>
      </c>
      <c r="D1870" t="s">
        <v>5904</v>
      </c>
      <c r="E1870" t="s">
        <v>5904</v>
      </c>
      <c r="F1870" t="s">
        <v>5904</v>
      </c>
      <c r="G1870" s="4">
        <v>1</v>
      </c>
      <c r="H1870" t="s">
        <v>5904</v>
      </c>
      <c r="I1870" t="s">
        <v>5909</v>
      </c>
      <c r="J1870" t="s">
        <v>5907</v>
      </c>
    </row>
    <row r="1871" spans="1:10">
      <c r="A1871" t="s">
        <v>4805</v>
      </c>
      <c r="B1871" s="2">
        <v>15.46</v>
      </c>
      <c r="C1871" s="2">
        <v>4.99</v>
      </c>
      <c r="D1871" t="s">
        <v>5905</v>
      </c>
      <c r="E1871" t="s">
        <v>5904</v>
      </c>
      <c r="F1871" t="s">
        <v>5905</v>
      </c>
      <c r="G1871" s="4">
        <v>1</v>
      </c>
      <c r="H1871" t="s">
        <v>5904</v>
      </c>
      <c r="I1871" t="s">
        <v>5909</v>
      </c>
      <c r="J1871" t="s">
        <v>5912</v>
      </c>
    </row>
    <row r="1872" spans="1:10">
      <c r="A1872" t="s">
        <v>4806</v>
      </c>
      <c r="B1872" s="2">
        <v>30.3</v>
      </c>
      <c r="C1872" s="2">
        <v>4.7699999999999996</v>
      </c>
      <c r="D1872" t="s">
        <v>5905</v>
      </c>
      <c r="E1872" t="s">
        <v>5904</v>
      </c>
      <c r="F1872" t="s">
        <v>5904</v>
      </c>
      <c r="G1872" s="4">
        <v>1</v>
      </c>
      <c r="H1872" t="s">
        <v>5904</v>
      </c>
      <c r="I1872" t="s">
        <v>5909</v>
      </c>
      <c r="J1872" t="s">
        <v>5907</v>
      </c>
    </row>
    <row r="1873" spans="1:10">
      <c r="A1873" t="s">
        <v>4809</v>
      </c>
      <c r="B1873" s="2">
        <v>16.670000000000002</v>
      </c>
      <c r="C1873" s="2">
        <v>5.46</v>
      </c>
      <c r="D1873" t="s">
        <v>5904</v>
      </c>
      <c r="E1873" t="s">
        <v>5904</v>
      </c>
      <c r="F1873" t="s">
        <v>5904</v>
      </c>
      <c r="G1873" s="4">
        <v>0</v>
      </c>
      <c r="H1873" t="s">
        <v>5904</v>
      </c>
      <c r="I1873" t="s">
        <v>5909</v>
      </c>
      <c r="J1873" t="s">
        <v>5912</v>
      </c>
    </row>
    <row r="1874" spans="1:10">
      <c r="A1874" t="s">
        <v>4812</v>
      </c>
      <c r="B1874" s="2">
        <v>28.594999999999999</v>
      </c>
      <c r="C1874" s="2">
        <v>5.43</v>
      </c>
      <c r="D1874" t="s">
        <v>5904</v>
      </c>
      <c r="E1874" t="s">
        <v>5904</v>
      </c>
      <c r="F1874" t="s">
        <v>5904</v>
      </c>
      <c r="G1874" s="4">
        <v>0</v>
      </c>
      <c r="H1874" t="s">
        <v>5904</v>
      </c>
      <c r="I1874" t="s">
        <v>5909</v>
      </c>
      <c r="J1874" t="s">
        <v>5910</v>
      </c>
    </row>
    <row r="1875" spans="1:10">
      <c r="A1875" t="s">
        <v>4815</v>
      </c>
      <c r="B1875" s="2">
        <v>25.934999999999999</v>
      </c>
      <c r="C1875" s="2">
        <v>4.29</v>
      </c>
      <c r="D1875" t="s">
        <v>5904</v>
      </c>
      <c r="E1875" t="s">
        <v>5904</v>
      </c>
      <c r="F1875" t="s">
        <v>5904</v>
      </c>
      <c r="G1875" s="4">
        <v>0</v>
      </c>
      <c r="H1875" t="s">
        <v>5904</v>
      </c>
      <c r="I1875" t="s">
        <v>5909</v>
      </c>
      <c r="J1875" t="s">
        <v>5910</v>
      </c>
    </row>
    <row r="1876" spans="1:10">
      <c r="A1876" t="s">
        <v>4818</v>
      </c>
      <c r="B1876" s="2">
        <v>27.645</v>
      </c>
      <c r="C1876" s="2">
        <v>5.25</v>
      </c>
      <c r="D1876" t="s">
        <v>5904</v>
      </c>
      <c r="E1876" t="s">
        <v>5904</v>
      </c>
      <c r="F1876" t="s">
        <v>5904</v>
      </c>
      <c r="G1876" s="4">
        <v>1</v>
      </c>
      <c r="H1876" t="s">
        <v>5904</v>
      </c>
      <c r="I1876" t="s">
        <v>5909</v>
      </c>
      <c r="J1876" t="s">
        <v>5910</v>
      </c>
    </row>
    <row r="1877" spans="1:10">
      <c r="A1877" t="s">
        <v>4821</v>
      </c>
      <c r="B1877" s="2">
        <v>30.1</v>
      </c>
      <c r="C1877" s="2">
        <v>4.04</v>
      </c>
      <c r="D1877" t="s">
        <v>5904</v>
      </c>
      <c r="E1877" t="s">
        <v>5904</v>
      </c>
      <c r="F1877" t="s">
        <v>5904</v>
      </c>
      <c r="G1877" s="4">
        <v>1</v>
      </c>
      <c r="H1877" t="s">
        <v>5904</v>
      </c>
      <c r="I1877" t="s">
        <v>5909</v>
      </c>
      <c r="J1877" t="s">
        <v>5907</v>
      </c>
    </row>
    <row r="1878" spans="1:10">
      <c r="A1878" t="s">
        <v>4823</v>
      </c>
      <c r="B1878" s="2">
        <v>26.79</v>
      </c>
      <c r="C1878" s="2">
        <v>5</v>
      </c>
      <c r="D1878" t="s">
        <v>5905</v>
      </c>
      <c r="E1878" t="s">
        <v>5904</v>
      </c>
      <c r="F1878" t="s">
        <v>5905</v>
      </c>
      <c r="G1878" s="4">
        <v>1</v>
      </c>
      <c r="H1878" t="s">
        <v>5904</v>
      </c>
      <c r="I1878" t="s">
        <v>5909</v>
      </c>
      <c r="J1878" t="s">
        <v>5910</v>
      </c>
    </row>
    <row r="1879" spans="1:10">
      <c r="A1879" t="s">
        <v>4825</v>
      </c>
      <c r="B1879" s="2">
        <v>27.1</v>
      </c>
      <c r="C1879" s="2">
        <v>4.01</v>
      </c>
      <c r="D1879" t="s">
        <v>5905</v>
      </c>
      <c r="E1879" t="s">
        <v>5904</v>
      </c>
      <c r="F1879" t="s">
        <v>5904</v>
      </c>
      <c r="G1879" s="4">
        <v>1</v>
      </c>
      <c r="H1879" t="s">
        <v>5904</v>
      </c>
      <c r="I1879" t="s">
        <v>5909</v>
      </c>
      <c r="J1879" t="s">
        <v>5910</v>
      </c>
    </row>
    <row r="1880" spans="1:10">
      <c r="A1880" t="s">
        <v>4827</v>
      </c>
      <c r="B1880" s="2">
        <v>24.31</v>
      </c>
      <c r="C1880" s="2">
        <v>5.4</v>
      </c>
      <c r="D1880" t="s">
        <v>5904</v>
      </c>
      <c r="E1880" t="s">
        <v>5904</v>
      </c>
      <c r="F1880" t="s">
        <v>5904</v>
      </c>
      <c r="G1880" s="4">
        <v>0</v>
      </c>
      <c r="H1880" t="s">
        <v>5904</v>
      </c>
      <c r="I1880" t="s">
        <v>5909</v>
      </c>
      <c r="J1880" t="s">
        <v>5911</v>
      </c>
    </row>
    <row r="1881" spans="1:10">
      <c r="A1881" t="s">
        <v>4830</v>
      </c>
      <c r="B1881" s="2">
        <v>15.53</v>
      </c>
      <c r="C1881" s="2">
        <v>5.81</v>
      </c>
      <c r="D1881" t="s">
        <v>5904</v>
      </c>
      <c r="E1881" t="s">
        <v>5904</v>
      </c>
      <c r="F1881" t="s">
        <v>5904</v>
      </c>
      <c r="G1881" s="4">
        <v>1</v>
      </c>
      <c r="H1881" t="s">
        <v>5904</v>
      </c>
      <c r="I1881" t="s">
        <v>5908</v>
      </c>
      <c r="J1881" t="s">
        <v>5912</v>
      </c>
    </row>
    <row r="1882" spans="1:10">
      <c r="A1882" t="s">
        <v>4833</v>
      </c>
      <c r="B1882" s="2">
        <v>30.7</v>
      </c>
      <c r="C1882" s="2">
        <v>5.82</v>
      </c>
      <c r="D1882" t="s">
        <v>5904</v>
      </c>
      <c r="E1882" t="s">
        <v>5904</v>
      </c>
      <c r="F1882" t="s">
        <v>5904</v>
      </c>
      <c r="G1882" s="4">
        <v>1</v>
      </c>
      <c r="H1882" t="s">
        <v>5904</v>
      </c>
      <c r="I1882" t="s">
        <v>5908</v>
      </c>
      <c r="J1882" t="s">
        <v>5907</v>
      </c>
    </row>
    <row r="1883" spans="1:10">
      <c r="A1883" t="s">
        <v>4835</v>
      </c>
      <c r="B1883" s="2">
        <v>33.33</v>
      </c>
      <c r="C1883" s="2">
        <v>4.82</v>
      </c>
      <c r="D1883" t="s">
        <v>5904</v>
      </c>
      <c r="E1883" t="s">
        <v>5904</v>
      </c>
      <c r="F1883" t="s">
        <v>5904</v>
      </c>
      <c r="G1883" s="4">
        <v>1</v>
      </c>
      <c r="H1883" t="s">
        <v>5904</v>
      </c>
      <c r="I1883" t="s">
        <v>5909</v>
      </c>
      <c r="J1883" t="s">
        <v>5907</v>
      </c>
    </row>
    <row r="1884" spans="1:10">
      <c r="A1884" t="s">
        <v>4837</v>
      </c>
      <c r="B1884" s="2">
        <v>32.4</v>
      </c>
      <c r="C1884" s="2">
        <v>5.08</v>
      </c>
      <c r="D1884" t="s">
        <v>5904</v>
      </c>
      <c r="E1884" t="s">
        <v>5904</v>
      </c>
      <c r="F1884" t="s">
        <v>5904</v>
      </c>
      <c r="G1884" s="4">
        <v>1</v>
      </c>
      <c r="H1884" t="s">
        <v>5904</v>
      </c>
      <c r="I1884" t="s">
        <v>5909</v>
      </c>
      <c r="J1884" t="s">
        <v>5907</v>
      </c>
    </row>
    <row r="1885" spans="1:10">
      <c r="A1885" t="s">
        <v>4840</v>
      </c>
      <c r="B1885" s="2">
        <v>27.93</v>
      </c>
      <c r="C1885" s="2">
        <v>5.59</v>
      </c>
      <c r="D1885" t="s">
        <v>5904</v>
      </c>
      <c r="E1885" t="s">
        <v>5904</v>
      </c>
      <c r="F1885" t="s">
        <v>5904</v>
      </c>
      <c r="G1885" s="4">
        <v>1</v>
      </c>
      <c r="H1885" t="s">
        <v>5904</v>
      </c>
      <c r="I1885" t="s">
        <v>5909</v>
      </c>
      <c r="J1885" t="s">
        <v>5910</v>
      </c>
    </row>
    <row r="1886" spans="1:10">
      <c r="A1886" t="s">
        <v>4843</v>
      </c>
      <c r="B1886" s="2">
        <v>21.754999999999999</v>
      </c>
      <c r="C1886" s="2">
        <v>5.12</v>
      </c>
      <c r="D1886" t="s">
        <v>5904</v>
      </c>
      <c r="E1886" t="s">
        <v>5904</v>
      </c>
      <c r="F1886" t="s">
        <v>5904</v>
      </c>
      <c r="G1886" s="4">
        <v>0</v>
      </c>
      <c r="H1886" t="s">
        <v>5904</v>
      </c>
      <c r="I1886" t="s">
        <v>5909</v>
      </c>
      <c r="J1886" t="s">
        <v>5911</v>
      </c>
    </row>
    <row r="1887" spans="1:10">
      <c r="A1887" t="s">
        <v>4846</v>
      </c>
      <c r="B1887" s="2">
        <v>25.934999999999999</v>
      </c>
      <c r="C1887" s="2">
        <v>4.95</v>
      </c>
      <c r="D1887" t="s">
        <v>5904</v>
      </c>
      <c r="E1887" t="s">
        <v>5904</v>
      </c>
      <c r="F1887" t="s">
        <v>5904</v>
      </c>
      <c r="G1887" s="4">
        <v>0</v>
      </c>
      <c r="H1887" t="s">
        <v>5904</v>
      </c>
      <c r="I1887" t="s">
        <v>5909</v>
      </c>
      <c r="J1887" t="s">
        <v>5910</v>
      </c>
    </row>
    <row r="1888" spans="1:10">
      <c r="A1888" t="s">
        <v>4849</v>
      </c>
      <c r="B1888" s="2">
        <v>31.5</v>
      </c>
      <c r="C1888" s="2">
        <v>6.16</v>
      </c>
      <c r="D1888" t="s">
        <v>5904</v>
      </c>
      <c r="E1888" t="s">
        <v>5904</v>
      </c>
      <c r="F1888" t="s">
        <v>5904</v>
      </c>
      <c r="G1888" s="4">
        <v>0</v>
      </c>
      <c r="H1888" t="s">
        <v>5904</v>
      </c>
      <c r="I1888" t="s">
        <v>5908</v>
      </c>
      <c r="J1888" t="s">
        <v>5907</v>
      </c>
    </row>
    <row r="1889" spans="1:10">
      <c r="A1889" t="s">
        <v>4852</v>
      </c>
      <c r="B1889" s="2">
        <v>30.03</v>
      </c>
      <c r="C1889" s="2">
        <v>6.41</v>
      </c>
      <c r="D1889" t="s">
        <v>5904</v>
      </c>
      <c r="E1889" t="s">
        <v>5904</v>
      </c>
      <c r="F1889" t="s">
        <v>5904</v>
      </c>
      <c r="G1889" s="4">
        <v>0</v>
      </c>
      <c r="H1889" t="s">
        <v>5904</v>
      </c>
      <c r="I1889" t="s">
        <v>5908</v>
      </c>
      <c r="J1889" t="s">
        <v>5907</v>
      </c>
    </row>
    <row r="1890" spans="1:10">
      <c r="A1890" t="s">
        <v>4854</v>
      </c>
      <c r="B1890" s="2">
        <v>33.479999999999997</v>
      </c>
      <c r="C1890" s="2">
        <v>8.94</v>
      </c>
      <c r="D1890" t="s">
        <v>5904</v>
      </c>
      <c r="E1890" t="s">
        <v>5904</v>
      </c>
      <c r="F1890" t="s">
        <v>5904</v>
      </c>
      <c r="G1890" s="4">
        <v>0</v>
      </c>
      <c r="H1890" t="s">
        <v>5904</v>
      </c>
      <c r="I1890" t="s">
        <v>5906</v>
      </c>
      <c r="J1890" t="s">
        <v>5907</v>
      </c>
    </row>
    <row r="1891" spans="1:10">
      <c r="A1891" t="s">
        <v>4856</v>
      </c>
      <c r="B1891" s="2">
        <v>16.510000000000002</v>
      </c>
      <c r="C1891" s="2">
        <v>4.42</v>
      </c>
      <c r="D1891" t="s">
        <v>5905</v>
      </c>
      <c r="E1891" t="s">
        <v>5904</v>
      </c>
      <c r="F1891" t="s">
        <v>5905</v>
      </c>
      <c r="G1891" s="4">
        <v>1</v>
      </c>
      <c r="H1891" t="s">
        <v>5904</v>
      </c>
      <c r="I1891" t="s">
        <v>5909</v>
      </c>
      <c r="J1891" t="s">
        <v>5912</v>
      </c>
    </row>
    <row r="1892" spans="1:10">
      <c r="A1892" t="s">
        <v>4858</v>
      </c>
      <c r="B1892" s="2">
        <v>33.155000000000001</v>
      </c>
      <c r="C1892" s="2">
        <v>5.3</v>
      </c>
      <c r="D1892" t="s">
        <v>5905</v>
      </c>
      <c r="E1892" t="s">
        <v>5904</v>
      </c>
      <c r="F1892" t="s">
        <v>5904</v>
      </c>
      <c r="G1892" s="4">
        <v>1</v>
      </c>
      <c r="H1892" t="s">
        <v>5904</v>
      </c>
      <c r="I1892" t="s">
        <v>5909</v>
      </c>
      <c r="J1892" t="s">
        <v>5907</v>
      </c>
    </row>
    <row r="1893" spans="1:10">
      <c r="A1893" t="s">
        <v>4860</v>
      </c>
      <c r="B1893" s="2">
        <v>37.29</v>
      </c>
      <c r="C1893" s="2">
        <v>4.6399999999999997</v>
      </c>
      <c r="D1893" t="s">
        <v>5904</v>
      </c>
      <c r="E1893" t="s">
        <v>5904</v>
      </c>
      <c r="F1893" t="s">
        <v>5905</v>
      </c>
      <c r="G1893" s="4">
        <v>1</v>
      </c>
      <c r="H1893" t="s">
        <v>5904</v>
      </c>
      <c r="I1893" t="s">
        <v>5909</v>
      </c>
      <c r="J1893" t="s">
        <v>5907</v>
      </c>
    </row>
    <row r="1894" spans="1:10">
      <c r="A1894" t="s">
        <v>4863</v>
      </c>
      <c r="B1894" s="2">
        <v>20.23</v>
      </c>
      <c r="C1894" s="2">
        <v>6.16</v>
      </c>
      <c r="D1894" t="s">
        <v>5905</v>
      </c>
      <c r="E1894" t="s">
        <v>5904</v>
      </c>
      <c r="F1894" t="s">
        <v>5904</v>
      </c>
      <c r="G1894" s="4">
        <v>1</v>
      </c>
      <c r="H1894" t="s">
        <v>5904</v>
      </c>
      <c r="I1894" t="s">
        <v>5908</v>
      </c>
      <c r="J1894" t="s">
        <v>5911</v>
      </c>
    </row>
    <row r="1895" spans="1:10">
      <c r="A1895" t="s">
        <v>4866</v>
      </c>
      <c r="B1895" s="2">
        <v>28.975000000000001</v>
      </c>
      <c r="C1895" s="2">
        <v>4.12</v>
      </c>
      <c r="D1895" t="s">
        <v>5904</v>
      </c>
      <c r="E1895" t="s">
        <v>5904</v>
      </c>
      <c r="F1895" t="s">
        <v>5905</v>
      </c>
      <c r="G1895" s="4">
        <v>1</v>
      </c>
      <c r="H1895" t="s">
        <v>5904</v>
      </c>
      <c r="I1895" t="s">
        <v>5909</v>
      </c>
      <c r="J1895" t="s">
        <v>5910</v>
      </c>
    </row>
    <row r="1896" spans="1:10">
      <c r="A1896" t="s">
        <v>4868</v>
      </c>
      <c r="B1896" s="2">
        <v>16.420000000000002</v>
      </c>
      <c r="C1896" s="2">
        <v>5.77</v>
      </c>
      <c r="D1896" t="s">
        <v>5905</v>
      </c>
      <c r="E1896" t="s">
        <v>5904</v>
      </c>
      <c r="F1896" t="s">
        <v>5905</v>
      </c>
      <c r="G1896" s="4">
        <v>1</v>
      </c>
      <c r="H1896" t="s">
        <v>5904</v>
      </c>
      <c r="I1896" t="s">
        <v>5908</v>
      </c>
      <c r="J1896" t="s">
        <v>5912</v>
      </c>
    </row>
    <row r="1897" spans="1:10">
      <c r="A1897" t="s">
        <v>4871</v>
      </c>
      <c r="B1897" s="2">
        <v>17.559999999999999</v>
      </c>
      <c r="C1897" s="2">
        <v>6.2</v>
      </c>
      <c r="D1897" t="s">
        <v>5904</v>
      </c>
      <c r="E1897" t="s">
        <v>5904</v>
      </c>
      <c r="F1897" t="s">
        <v>5904</v>
      </c>
      <c r="G1897" s="4">
        <v>1</v>
      </c>
      <c r="H1897" t="s">
        <v>5904</v>
      </c>
      <c r="I1897" t="s">
        <v>5908</v>
      </c>
      <c r="J1897" t="s">
        <v>5912</v>
      </c>
    </row>
    <row r="1898" spans="1:10">
      <c r="A1898" t="s">
        <v>4873</v>
      </c>
      <c r="B1898" s="2">
        <v>24.13</v>
      </c>
      <c r="C1898" s="2">
        <v>4.3899999999999997</v>
      </c>
      <c r="D1898" t="s">
        <v>5904</v>
      </c>
      <c r="E1898" t="s">
        <v>5904</v>
      </c>
      <c r="F1898" t="s">
        <v>5904</v>
      </c>
      <c r="G1898" s="4">
        <v>1</v>
      </c>
      <c r="H1898" t="s">
        <v>5904</v>
      </c>
      <c r="I1898" t="s">
        <v>5909</v>
      </c>
      <c r="J1898" t="s">
        <v>5911</v>
      </c>
    </row>
    <row r="1899" spans="1:10">
      <c r="A1899" t="s">
        <v>4875</v>
      </c>
      <c r="B1899" s="2">
        <v>19.95</v>
      </c>
      <c r="C1899" s="2">
        <v>5.13</v>
      </c>
      <c r="D1899" t="s">
        <v>5904</v>
      </c>
      <c r="E1899" t="s">
        <v>5905</v>
      </c>
      <c r="F1899" t="s">
        <v>5904</v>
      </c>
      <c r="G1899" s="4">
        <v>2</v>
      </c>
      <c r="H1899" t="s">
        <v>5904</v>
      </c>
      <c r="I1899" t="s">
        <v>5909</v>
      </c>
      <c r="J1899" t="s">
        <v>5911</v>
      </c>
    </row>
    <row r="1900" spans="1:10">
      <c r="A1900" t="s">
        <v>4877</v>
      </c>
      <c r="B1900" s="2">
        <v>21.24</v>
      </c>
      <c r="C1900" s="2">
        <v>4.49</v>
      </c>
      <c r="D1900" t="s">
        <v>5904</v>
      </c>
      <c r="E1900" t="s">
        <v>5904</v>
      </c>
      <c r="F1900" t="s">
        <v>5904</v>
      </c>
      <c r="G1900" s="4">
        <v>0</v>
      </c>
      <c r="H1900" t="s">
        <v>5904</v>
      </c>
      <c r="I1900" t="s">
        <v>5909</v>
      </c>
      <c r="J1900" t="s">
        <v>5911</v>
      </c>
    </row>
    <row r="1901" spans="1:10">
      <c r="A1901" t="s">
        <v>4878</v>
      </c>
      <c r="B1901" s="2">
        <v>44.22</v>
      </c>
      <c r="C1901" s="2">
        <v>6.35</v>
      </c>
      <c r="D1901" t="s">
        <v>5904</v>
      </c>
      <c r="E1901" t="s">
        <v>5904</v>
      </c>
      <c r="F1901" t="s">
        <v>5904</v>
      </c>
      <c r="G1901" s="4">
        <v>0</v>
      </c>
      <c r="H1901" t="s">
        <v>5904</v>
      </c>
      <c r="I1901" t="s">
        <v>5908</v>
      </c>
      <c r="J1901" t="s">
        <v>5907</v>
      </c>
    </row>
    <row r="1902" spans="1:10">
      <c r="A1902" t="s">
        <v>4880</v>
      </c>
      <c r="B1902" s="2">
        <v>41.1</v>
      </c>
      <c r="C1902" s="2">
        <v>5.79</v>
      </c>
      <c r="D1902" t="s">
        <v>5904</v>
      </c>
      <c r="E1902" t="s">
        <v>5904</v>
      </c>
      <c r="F1902" t="s">
        <v>5904</v>
      </c>
      <c r="G1902" s="4">
        <v>0</v>
      </c>
      <c r="H1902" t="s">
        <v>5904</v>
      </c>
      <c r="I1902" t="s">
        <v>5908</v>
      </c>
      <c r="J1902" t="s">
        <v>5907</v>
      </c>
    </row>
    <row r="1903" spans="1:10">
      <c r="A1903" t="s">
        <v>4882</v>
      </c>
      <c r="B1903" s="2">
        <v>34.200000000000003</v>
      </c>
      <c r="C1903" s="2">
        <v>4.78</v>
      </c>
      <c r="D1903" t="s">
        <v>5905</v>
      </c>
      <c r="E1903" t="s">
        <v>5904</v>
      </c>
      <c r="F1903" t="s">
        <v>5904</v>
      </c>
      <c r="G1903" s="4">
        <v>0</v>
      </c>
      <c r="H1903" t="s">
        <v>5904</v>
      </c>
      <c r="I1903" t="s">
        <v>5909</v>
      </c>
      <c r="J1903" t="s">
        <v>5907</v>
      </c>
    </row>
    <row r="1904" spans="1:10">
      <c r="A1904" t="s">
        <v>4884</v>
      </c>
      <c r="B1904" s="2">
        <v>29.92</v>
      </c>
      <c r="C1904" s="2">
        <v>6.02</v>
      </c>
      <c r="D1904" t="s">
        <v>5905</v>
      </c>
      <c r="E1904" t="s">
        <v>5904</v>
      </c>
      <c r="F1904" t="s">
        <v>5904</v>
      </c>
      <c r="G1904" s="4">
        <v>0</v>
      </c>
      <c r="H1904" t="s">
        <v>5904</v>
      </c>
      <c r="I1904" t="s">
        <v>5908</v>
      </c>
      <c r="J1904" t="s">
        <v>5910</v>
      </c>
    </row>
    <row r="1905" spans="1:10">
      <c r="A1905" t="s">
        <v>4886</v>
      </c>
      <c r="B1905" s="2">
        <v>28.93</v>
      </c>
      <c r="C1905" s="2">
        <v>4.4400000000000004</v>
      </c>
      <c r="D1905" t="s">
        <v>5904</v>
      </c>
      <c r="E1905" t="s">
        <v>5904</v>
      </c>
      <c r="F1905" t="s">
        <v>5904</v>
      </c>
      <c r="G1905" s="4">
        <v>0</v>
      </c>
      <c r="H1905" t="s">
        <v>5904</v>
      </c>
      <c r="I1905" t="s">
        <v>5909</v>
      </c>
      <c r="J1905" t="s">
        <v>5910</v>
      </c>
    </row>
    <row r="1906" spans="1:10">
      <c r="A1906" t="s">
        <v>4889</v>
      </c>
      <c r="B1906" s="2">
        <v>31.254999999999999</v>
      </c>
      <c r="C1906" s="2">
        <v>5.84</v>
      </c>
      <c r="D1906" t="s">
        <v>5905</v>
      </c>
      <c r="E1906" t="s">
        <v>5904</v>
      </c>
      <c r="F1906" t="s">
        <v>5904</v>
      </c>
      <c r="G1906" s="4">
        <v>1</v>
      </c>
      <c r="H1906" t="s">
        <v>5904</v>
      </c>
      <c r="I1906" t="s">
        <v>5908</v>
      </c>
      <c r="J1906" t="s">
        <v>5907</v>
      </c>
    </row>
    <row r="1907" spans="1:10">
      <c r="A1907" t="s">
        <v>4892</v>
      </c>
      <c r="B1907" s="2">
        <v>29.83</v>
      </c>
      <c r="C1907" s="2">
        <v>5.39</v>
      </c>
      <c r="D1907" t="s">
        <v>5904</v>
      </c>
      <c r="E1907" t="s">
        <v>5904</v>
      </c>
      <c r="F1907" t="s">
        <v>5904</v>
      </c>
      <c r="G1907" s="4">
        <v>0</v>
      </c>
      <c r="H1907" t="s">
        <v>5904</v>
      </c>
      <c r="I1907" t="s">
        <v>5909</v>
      </c>
      <c r="J1907" t="s">
        <v>5910</v>
      </c>
    </row>
    <row r="1908" spans="1:10">
      <c r="A1908" t="s">
        <v>4895</v>
      </c>
      <c r="B1908" s="2">
        <v>29.59</v>
      </c>
      <c r="C1908" s="2">
        <v>6.16</v>
      </c>
      <c r="D1908" t="s">
        <v>5904</v>
      </c>
      <c r="E1908" t="s">
        <v>5904</v>
      </c>
      <c r="F1908" t="s">
        <v>5905</v>
      </c>
      <c r="G1908" s="4">
        <v>1</v>
      </c>
      <c r="H1908" t="s">
        <v>5904</v>
      </c>
      <c r="I1908" t="s">
        <v>5908</v>
      </c>
      <c r="J1908" t="s">
        <v>5910</v>
      </c>
    </row>
    <row r="1909" spans="1:10">
      <c r="A1909" t="s">
        <v>4897</v>
      </c>
      <c r="B1909" s="2">
        <v>31.16</v>
      </c>
      <c r="C1909" s="2">
        <v>4.49</v>
      </c>
      <c r="D1909" t="s">
        <v>5904</v>
      </c>
      <c r="E1909" t="s">
        <v>5904</v>
      </c>
      <c r="F1909" t="s">
        <v>5905</v>
      </c>
      <c r="G1909" s="4">
        <v>1</v>
      </c>
      <c r="H1909" t="s">
        <v>5904</v>
      </c>
      <c r="I1909" t="s">
        <v>5909</v>
      </c>
      <c r="J1909" t="s">
        <v>5907</v>
      </c>
    </row>
    <row r="1910" spans="1:10">
      <c r="A1910" t="s">
        <v>4900</v>
      </c>
      <c r="B1910" s="2">
        <v>34.21</v>
      </c>
      <c r="C1910" s="2">
        <v>4.4800000000000004</v>
      </c>
      <c r="D1910" t="s">
        <v>5905</v>
      </c>
      <c r="E1910" t="s">
        <v>5904</v>
      </c>
      <c r="F1910" t="s">
        <v>5904</v>
      </c>
      <c r="G1910" s="4">
        <v>1</v>
      </c>
      <c r="H1910" t="s">
        <v>5904</v>
      </c>
      <c r="I1910" t="s">
        <v>5909</v>
      </c>
      <c r="J1910" t="s">
        <v>5907</v>
      </c>
    </row>
    <row r="1911" spans="1:10">
      <c r="A1911" t="s">
        <v>4903</v>
      </c>
      <c r="B1911" s="2">
        <v>34.86</v>
      </c>
      <c r="C1911" s="2">
        <v>10.97</v>
      </c>
      <c r="D1911" t="s">
        <v>5904</v>
      </c>
      <c r="E1911" t="s">
        <v>5904</v>
      </c>
      <c r="F1911" t="s">
        <v>5904</v>
      </c>
      <c r="G1911" s="4">
        <v>0</v>
      </c>
      <c r="H1911" t="s">
        <v>5904</v>
      </c>
      <c r="I1911" t="s">
        <v>5906</v>
      </c>
      <c r="J1911" t="s">
        <v>5907</v>
      </c>
    </row>
    <row r="1912" spans="1:10">
      <c r="A1912" t="s">
        <v>4905</v>
      </c>
      <c r="B1912" s="2">
        <v>34.58</v>
      </c>
      <c r="C1912" s="2">
        <v>5.14</v>
      </c>
      <c r="D1912" t="s">
        <v>5904</v>
      </c>
      <c r="E1912" t="s">
        <v>5905</v>
      </c>
      <c r="F1912" t="s">
        <v>5904</v>
      </c>
      <c r="G1912" s="4">
        <v>2</v>
      </c>
      <c r="H1912" t="s">
        <v>5904</v>
      </c>
      <c r="I1912" t="s">
        <v>5909</v>
      </c>
      <c r="J1912" t="s">
        <v>5907</v>
      </c>
    </row>
    <row r="1913" spans="1:10">
      <c r="A1913" t="s">
        <v>4908</v>
      </c>
      <c r="B1913" s="2">
        <v>17.940000000000001</v>
      </c>
      <c r="C1913" s="2">
        <v>5.17</v>
      </c>
      <c r="D1913" t="s">
        <v>5905</v>
      </c>
      <c r="E1913" t="s">
        <v>5904</v>
      </c>
      <c r="F1913" t="s">
        <v>5904</v>
      </c>
      <c r="G1913" s="4">
        <v>0</v>
      </c>
      <c r="H1913" t="s">
        <v>5904</v>
      </c>
      <c r="I1913" t="s">
        <v>5909</v>
      </c>
      <c r="J1913" t="s">
        <v>5912</v>
      </c>
    </row>
    <row r="1914" spans="1:10">
      <c r="A1914" t="s">
        <v>4910</v>
      </c>
      <c r="B1914" s="2">
        <v>26.8</v>
      </c>
      <c r="C1914" s="2">
        <v>6.18</v>
      </c>
      <c r="D1914" t="s">
        <v>5905</v>
      </c>
      <c r="E1914" t="s">
        <v>5904</v>
      </c>
      <c r="F1914" t="s">
        <v>5905</v>
      </c>
      <c r="G1914" s="4">
        <v>1</v>
      </c>
      <c r="H1914" t="s">
        <v>5904</v>
      </c>
      <c r="I1914" t="s">
        <v>5908</v>
      </c>
      <c r="J1914" t="s">
        <v>5910</v>
      </c>
    </row>
    <row r="1915" spans="1:10">
      <c r="A1915" t="s">
        <v>4913</v>
      </c>
      <c r="B1915" s="2">
        <v>17.690000000000001</v>
      </c>
      <c r="C1915" s="2">
        <v>9.07</v>
      </c>
      <c r="D1915" t="s">
        <v>5905</v>
      </c>
      <c r="E1915" t="s">
        <v>5904</v>
      </c>
      <c r="F1915" t="s">
        <v>5904</v>
      </c>
      <c r="G1915" s="4">
        <v>0</v>
      </c>
      <c r="H1915" t="s">
        <v>5904</v>
      </c>
      <c r="I1915" t="s">
        <v>5906</v>
      </c>
      <c r="J1915" t="s">
        <v>5912</v>
      </c>
    </row>
    <row r="1916" spans="1:10">
      <c r="A1916" t="s">
        <v>4915</v>
      </c>
      <c r="B1916" s="2">
        <v>25.77</v>
      </c>
      <c r="C1916" s="2">
        <v>4.43</v>
      </c>
      <c r="D1916" t="s">
        <v>5904</v>
      </c>
      <c r="E1916" t="s">
        <v>5904</v>
      </c>
      <c r="F1916" t="s">
        <v>5905</v>
      </c>
      <c r="G1916" s="4">
        <v>1</v>
      </c>
      <c r="H1916" t="s">
        <v>5904</v>
      </c>
      <c r="I1916" t="s">
        <v>5909</v>
      </c>
      <c r="J1916" t="s">
        <v>5910</v>
      </c>
    </row>
    <row r="1917" spans="1:10">
      <c r="A1917" t="s">
        <v>4918</v>
      </c>
      <c r="B1917" s="2">
        <v>34.46</v>
      </c>
      <c r="C1917" s="2">
        <v>4.17</v>
      </c>
      <c r="D1917" t="s">
        <v>5904</v>
      </c>
      <c r="E1917" t="s">
        <v>5905</v>
      </c>
      <c r="F1917" t="s">
        <v>5904</v>
      </c>
      <c r="G1917" s="4">
        <v>1</v>
      </c>
      <c r="H1917" t="s">
        <v>5904</v>
      </c>
      <c r="I1917" t="s">
        <v>5909</v>
      </c>
      <c r="J1917" t="s">
        <v>5907</v>
      </c>
    </row>
    <row r="1918" spans="1:10">
      <c r="A1918" t="s">
        <v>4921</v>
      </c>
      <c r="B1918" s="2">
        <v>30.875</v>
      </c>
      <c r="C1918" s="2">
        <v>4.95</v>
      </c>
      <c r="D1918" t="s">
        <v>5905</v>
      </c>
      <c r="E1918" t="s">
        <v>5904</v>
      </c>
      <c r="F1918" t="s">
        <v>5904</v>
      </c>
      <c r="G1918" s="4">
        <v>0</v>
      </c>
      <c r="H1918" t="s">
        <v>5904</v>
      </c>
      <c r="I1918" t="s">
        <v>5909</v>
      </c>
      <c r="J1918" t="s">
        <v>5907</v>
      </c>
    </row>
    <row r="1919" spans="1:10">
      <c r="A1919" t="s">
        <v>4923</v>
      </c>
      <c r="B1919" s="2">
        <v>39.49</v>
      </c>
      <c r="C1919" s="2">
        <v>5.13</v>
      </c>
      <c r="D1919" t="s">
        <v>5904</v>
      </c>
      <c r="E1919" t="s">
        <v>5904</v>
      </c>
      <c r="F1919" t="s">
        <v>5904</v>
      </c>
      <c r="G1919" s="4">
        <v>0</v>
      </c>
      <c r="H1919" t="s">
        <v>5904</v>
      </c>
      <c r="I1919" t="s">
        <v>5909</v>
      </c>
      <c r="J1919" t="s">
        <v>5907</v>
      </c>
    </row>
    <row r="1920" spans="1:10">
      <c r="A1920" t="s">
        <v>4925</v>
      </c>
      <c r="B1920" s="2">
        <v>28.88</v>
      </c>
      <c r="C1920" s="2">
        <v>4.0999999999999996</v>
      </c>
      <c r="D1920" t="s">
        <v>5904</v>
      </c>
      <c r="E1920" t="s">
        <v>5904</v>
      </c>
      <c r="F1920" t="s">
        <v>5904</v>
      </c>
      <c r="G1920" s="4">
        <v>0</v>
      </c>
      <c r="H1920" t="s">
        <v>5904</v>
      </c>
      <c r="I1920" t="s">
        <v>5909</v>
      </c>
      <c r="J1920" t="s">
        <v>5910</v>
      </c>
    </row>
    <row r="1921" spans="1:10">
      <c r="A1921" t="s">
        <v>4928</v>
      </c>
      <c r="B1921" s="2">
        <v>20.234999999999999</v>
      </c>
      <c r="C1921" s="2">
        <v>5.01</v>
      </c>
      <c r="D1921" t="s">
        <v>5905</v>
      </c>
      <c r="E1921" t="s">
        <v>5904</v>
      </c>
      <c r="F1921" t="s">
        <v>5904</v>
      </c>
      <c r="G1921" s="4">
        <v>0</v>
      </c>
      <c r="H1921" t="s">
        <v>5904</v>
      </c>
      <c r="I1921" t="s">
        <v>5909</v>
      </c>
      <c r="J1921" t="s">
        <v>5911</v>
      </c>
    </row>
    <row r="1922" spans="1:10">
      <c r="A1922" t="s">
        <v>4930</v>
      </c>
      <c r="B1922" s="2">
        <v>30.67</v>
      </c>
      <c r="C1922" s="2">
        <v>5.09</v>
      </c>
      <c r="D1922" t="s">
        <v>5905</v>
      </c>
      <c r="E1922" t="s">
        <v>5904</v>
      </c>
      <c r="F1922" t="s">
        <v>5904</v>
      </c>
      <c r="G1922" s="4">
        <v>0</v>
      </c>
      <c r="H1922" t="s">
        <v>5904</v>
      </c>
      <c r="I1922" t="s">
        <v>5909</v>
      </c>
      <c r="J1922" t="s">
        <v>5907</v>
      </c>
    </row>
    <row r="1923" spans="1:10">
      <c r="A1923" t="s">
        <v>4933</v>
      </c>
      <c r="B1923" s="2">
        <v>30.875</v>
      </c>
      <c r="C1923" s="2">
        <v>6.49</v>
      </c>
      <c r="D1923" t="s">
        <v>5904</v>
      </c>
      <c r="E1923" t="s">
        <v>5904</v>
      </c>
      <c r="F1923" t="s">
        <v>5904</v>
      </c>
      <c r="G1923" s="4">
        <v>0</v>
      </c>
      <c r="H1923" t="s">
        <v>5904</v>
      </c>
      <c r="I1923" t="s">
        <v>5908</v>
      </c>
      <c r="J1923" t="s">
        <v>5907</v>
      </c>
    </row>
    <row r="1924" spans="1:10">
      <c r="A1924" t="s">
        <v>4935</v>
      </c>
      <c r="B1924" s="2">
        <v>23.8</v>
      </c>
      <c r="C1924" s="2">
        <v>4.08</v>
      </c>
      <c r="D1924" t="s">
        <v>5904</v>
      </c>
      <c r="E1924" t="s">
        <v>5904</v>
      </c>
      <c r="F1924" t="s">
        <v>5904</v>
      </c>
      <c r="G1924" s="4">
        <v>0</v>
      </c>
      <c r="H1924" t="s">
        <v>5904</v>
      </c>
      <c r="I1924" t="s">
        <v>5909</v>
      </c>
      <c r="J1924" t="s">
        <v>5911</v>
      </c>
    </row>
    <row r="1925" spans="1:10">
      <c r="A1925" t="s">
        <v>4937</v>
      </c>
      <c r="B1925" s="2">
        <v>15.37</v>
      </c>
      <c r="C1925" s="2">
        <v>8.6300000000000008</v>
      </c>
      <c r="D1925" t="s">
        <v>5905</v>
      </c>
      <c r="E1925" t="s">
        <v>5904</v>
      </c>
      <c r="F1925" t="s">
        <v>5904</v>
      </c>
      <c r="G1925" s="4">
        <v>0</v>
      </c>
      <c r="H1925" t="s">
        <v>5904</v>
      </c>
      <c r="I1925" t="s">
        <v>5906</v>
      </c>
      <c r="J1925" t="s">
        <v>5912</v>
      </c>
    </row>
    <row r="1926" spans="1:10">
      <c r="A1926" t="s">
        <v>4940</v>
      </c>
      <c r="B1926" s="2">
        <v>30.4</v>
      </c>
      <c r="C1926" s="2">
        <v>5.28</v>
      </c>
      <c r="D1926" t="s">
        <v>5904</v>
      </c>
      <c r="E1926" t="s">
        <v>5904</v>
      </c>
      <c r="F1926" t="s">
        <v>5904</v>
      </c>
      <c r="G1926" s="4">
        <v>0</v>
      </c>
      <c r="H1926" t="s">
        <v>5904</v>
      </c>
      <c r="I1926" t="s">
        <v>5909</v>
      </c>
      <c r="J1926" t="s">
        <v>5907</v>
      </c>
    </row>
    <row r="1927" spans="1:10">
      <c r="A1927" t="s">
        <v>4942</v>
      </c>
      <c r="B1927" s="2">
        <v>19.48</v>
      </c>
      <c r="C1927" s="2">
        <v>5.63</v>
      </c>
      <c r="D1927" t="s">
        <v>5905</v>
      </c>
      <c r="E1927" t="s">
        <v>5904</v>
      </c>
      <c r="F1927" t="s">
        <v>5904</v>
      </c>
      <c r="G1927" s="4">
        <v>1</v>
      </c>
      <c r="H1927" t="s">
        <v>5904</v>
      </c>
      <c r="I1927" t="s">
        <v>5909</v>
      </c>
      <c r="J1927" t="s">
        <v>5911</v>
      </c>
    </row>
    <row r="1928" spans="1:10">
      <c r="A1928" t="s">
        <v>4944</v>
      </c>
      <c r="B1928" s="2">
        <v>16.96</v>
      </c>
      <c r="C1928" s="2">
        <v>11.47</v>
      </c>
      <c r="D1928" t="s">
        <v>5905</v>
      </c>
      <c r="E1928" t="s">
        <v>5904</v>
      </c>
      <c r="F1928" t="s">
        <v>5904</v>
      </c>
      <c r="G1928" s="4">
        <v>0</v>
      </c>
      <c r="H1928" t="s">
        <v>5904</v>
      </c>
      <c r="I1928" t="s">
        <v>5906</v>
      </c>
      <c r="J1928" t="s">
        <v>5912</v>
      </c>
    </row>
    <row r="1929" spans="1:10">
      <c r="A1929" t="s">
        <v>4947</v>
      </c>
      <c r="B1929" s="2">
        <v>19.05</v>
      </c>
      <c r="C1929" s="2">
        <v>4.92</v>
      </c>
      <c r="D1929" t="s">
        <v>5904</v>
      </c>
      <c r="E1929" t="s">
        <v>5904</v>
      </c>
      <c r="F1929" t="s">
        <v>5904</v>
      </c>
      <c r="G1929" s="4">
        <v>1</v>
      </c>
      <c r="H1929" t="s">
        <v>5904</v>
      </c>
      <c r="I1929" t="s">
        <v>5909</v>
      </c>
      <c r="J1929" t="s">
        <v>5911</v>
      </c>
    </row>
    <row r="1930" spans="1:10">
      <c r="A1930" t="s">
        <v>4949</v>
      </c>
      <c r="B1930" s="2">
        <v>37.619999999999997</v>
      </c>
      <c r="C1930" s="2">
        <v>4.18</v>
      </c>
      <c r="D1930" t="s">
        <v>5904</v>
      </c>
      <c r="E1930" t="s">
        <v>5904</v>
      </c>
      <c r="F1930" t="s">
        <v>5904</v>
      </c>
      <c r="G1930" s="4">
        <v>0</v>
      </c>
      <c r="H1930" t="s">
        <v>5904</v>
      </c>
      <c r="I1930" t="s">
        <v>5909</v>
      </c>
      <c r="J1930" t="s">
        <v>5907</v>
      </c>
    </row>
    <row r="1931" spans="1:10">
      <c r="A1931" t="s">
        <v>4951</v>
      </c>
      <c r="B1931" s="2">
        <v>29.1</v>
      </c>
      <c r="C1931" s="2">
        <v>4.67</v>
      </c>
      <c r="D1931" t="s">
        <v>5904</v>
      </c>
      <c r="E1931" t="s">
        <v>5904</v>
      </c>
      <c r="F1931" t="s">
        <v>5904</v>
      </c>
      <c r="G1931" s="4">
        <v>0</v>
      </c>
      <c r="H1931" t="s">
        <v>5904</v>
      </c>
      <c r="I1931" t="s">
        <v>5909</v>
      </c>
      <c r="J1931" t="s">
        <v>5910</v>
      </c>
    </row>
    <row r="1932" spans="1:10">
      <c r="A1932" t="s">
        <v>4952</v>
      </c>
      <c r="B1932" s="2">
        <v>26.62</v>
      </c>
      <c r="C1932" s="2">
        <v>6.24</v>
      </c>
      <c r="D1932" t="s">
        <v>5904</v>
      </c>
      <c r="E1932" t="s">
        <v>5904</v>
      </c>
      <c r="F1932" t="s">
        <v>5904</v>
      </c>
      <c r="G1932" s="4">
        <v>0</v>
      </c>
      <c r="H1932" t="s">
        <v>5904</v>
      </c>
      <c r="I1932" t="s">
        <v>5908</v>
      </c>
      <c r="J1932" t="s">
        <v>5910</v>
      </c>
    </row>
    <row r="1933" spans="1:10">
      <c r="A1933" t="s">
        <v>4955</v>
      </c>
      <c r="B1933" s="2">
        <v>25.74</v>
      </c>
      <c r="C1933" s="2">
        <v>5.99</v>
      </c>
      <c r="D1933" t="s">
        <v>5904</v>
      </c>
      <c r="E1933" t="s">
        <v>5904</v>
      </c>
      <c r="F1933" t="s">
        <v>5904</v>
      </c>
      <c r="G1933" s="4">
        <v>0</v>
      </c>
      <c r="H1933" t="s">
        <v>5904</v>
      </c>
      <c r="I1933" t="s">
        <v>5908</v>
      </c>
      <c r="J1933" t="s">
        <v>5910</v>
      </c>
    </row>
    <row r="1934" spans="1:10">
      <c r="A1934" t="s">
        <v>4958</v>
      </c>
      <c r="B1934" s="2">
        <v>18.22</v>
      </c>
      <c r="C1934" s="2">
        <v>10.27</v>
      </c>
      <c r="D1934" t="s">
        <v>5905</v>
      </c>
      <c r="E1934" t="s">
        <v>5904</v>
      </c>
      <c r="F1934" t="s">
        <v>5904</v>
      </c>
      <c r="G1934" s="4">
        <v>1</v>
      </c>
      <c r="H1934" t="s">
        <v>5904</v>
      </c>
      <c r="I1934" t="s">
        <v>5906</v>
      </c>
      <c r="J1934" t="s">
        <v>5912</v>
      </c>
    </row>
    <row r="1935" spans="1:10">
      <c r="A1935" t="s">
        <v>4960</v>
      </c>
      <c r="B1935" s="2">
        <v>26.03</v>
      </c>
      <c r="C1935" s="2">
        <v>5.97</v>
      </c>
      <c r="D1935" t="s">
        <v>5904</v>
      </c>
      <c r="E1935" t="s">
        <v>5904</v>
      </c>
      <c r="F1935" t="s">
        <v>5905</v>
      </c>
      <c r="G1935" s="4">
        <v>1</v>
      </c>
      <c r="H1935" t="s">
        <v>5904</v>
      </c>
      <c r="I1935" t="s">
        <v>5908</v>
      </c>
      <c r="J1935" t="s">
        <v>5910</v>
      </c>
    </row>
    <row r="1936" spans="1:10">
      <c r="A1936" t="s">
        <v>4962</v>
      </c>
      <c r="B1936" s="2">
        <v>17.29</v>
      </c>
      <c r="C1936" s="2">
        <v>4.9800000000000004</v>
      </c>
      <c r="D1936" t="s">
        <v>5904</v>
      </c>
      <c r="E1936" t="s">
        <v>5904</v>
      </c>
      <c r="F1936" t="s">
        <v>5904</v>
      </c>
      <c r="G1936" s="4">
        <v>0</v>
      </c>
      <c r="H1936" t="s">
        <v>5904</v>
      </c>
      <c r="I1936" t="s">
        <v>5909</v>
      </c>
      <c r="J1936" t="s">
        <v>5912</v>
      </c>
    </row>
    <row r="1937" spans="1:10">
      <c r="A1937" t="s">
        <v>4964</v>
      </c>
      <c r="B1937" s="2">
        <v>18.170000000000002</v>
      </c>
      <c r="C1937" s="2">
        <v>6.91</v>
      </c>
      <c r="D1937" t="s">
        <v>5905</v>
      </c>
      <c r="E1937" t="s">
        <v>5904</v>
      </c>
      <c r="F1937" t="s">
        <v>5904</v>
      </c>
      <c r="G1937" s="4">
        <v>1</v>
      </c>
      <c r="H1937" t="s">
        <v>5904</v>
      </c>
      <c r="I1937" t="s">
        <v>5906</v>
      </c>
      <c r="J1937" t="s">
        <v>5912</v>
      </c>
    </row>
    <row r="1938" spans="1:10">
      <c r="A1938" t="s">
        <v>4967</v>
      </c>
      <c r="B1938" s="2">
        <v>32.54</v>
      </c>
      <c r="C1938" s="2">
        <v>6.38</v>
      </c>
      <c r="D1938" t="s">
        <v>5904</v>
      </c>
      <c r="E1938" t="s">
        <v>5905</v>
      </c>
      <c r="F1938" t="s">
        <v>5904</v>
      </c>
      <c r="G1938" s="4">
        <v>1</v>
      </c>
      <c r="H1938" t="s">
        <v>5904</v>
      </c>
      <c r="I1938" t="s">
        <v>5908</v>
      </c>
      <c r="J1938" t="s">
        <v>5907</v>
      </c>
    </row>
    <row r="1939" spans="1:10">
      <c r="A1939" t="s">
        <v>4970</v>
      </c>
      <c r="B1939" s="2">
        <v>30.25</v>
      </c>
      <c r="C1939" s="2">
        <v>4.7699999999999996</v>
      </c>
      <c r="D1939" t="s">
        <v>5904</v>
      </c>
      <c r="E1939" t="s">
        <v>5904</v>
      </c>
      <c r="F1939" t="s">
        <v>5904</v>
      </c>
      <c r="G1939" s="4">
        <v>0</v>
      </c>
      <c r="H1939" t="s">
        <v>5904</v>
      </c>
      <c r="I1939" t="s">
        <v>5909</v>
      </c>
      <c r="J1939" t="s">
        <v>5907</v>
      </c>
    </row>
    <row r="1940" spans="1:10">
      <c r="A1940" t="s">
        <v>4971</v>
      </c>
      <c r="B1940" s="2">
        <v>19.59</v>
      </c>
      <c r="C1940" s="2">
        <v>6.04</v>
      </c>
      <c r="D1940" t="s">
        <v>5905</v>
      </c>
      <c r="E1940" t="s">
        <v>5904</v>
      </c>
      <c r="F1940" t="s">
        <v>5904</v>
      </c>
      <c r="G1940" s="4">
        <v>1</v>
      </c>
      <c r="H1940" t="s">
        <v>5904</v>
      </c>
      <c r="I1940" t="s">
        <v>5908</v>
      </c>
      <c r="J1940" t="s">
        <v>5911</v>
      </c>
    </row>
    <row r="1941" spans="1:10">
      <c r="A1941" t="s">
        <v>4974</v>
      </c>
      <c r="B1941" s="2">
        <v>45.9</v>
      </c>
      <c r="C1941" s="2">
        <v>4.3</v>
      </c>
      <c r="D1941" t="s">
        <v>5905</v>
      </c>
      <c r="E1941" t="s">
        <v>5904</v>
      </c>
      <c r="F1941" t="s">
        <v>5904</v>
      </c>
      <c r="G1941" s="4">
        <v>1</v>
      </c>
      <c r="H1941" t="s">
        <v>5904</v>
      </c>
      <c r="I1941" t="s">
        <v>5909</v>
      </c>
      <c r="J1941" t="s">
        <v>5907</v>
      </c>
    </row>
    <row r="1942" spans="1:10">
      <c r="A1942" t="s">
        <v>4976</v>
      </c>
      <c r="B1942" s="2">
        <v>17.059999999999999</v>
      </c>
      <c r="C1942" s="2">
        <v>8.75</v>
      </c>
      <c r="D1942" t="s">
        <v>5905</v>
      </c>
      <c r="E1942" t="s">
        <v>5904</v>
      </c>
      <c r="F1942" t="s">
        <v>5904</v>
      </c>
      <c r="G1942" s="4">
        <v>0</v>
      </c>
      <c r="H1942" t="s">
        <v>5904</v>
      </c>
      <c r="I1942" t="s">
        <v>5906</v>
      </c>
      <c r="J1942" t="s">
        <v>5912</v>
      </c>
    </row>
    <row r="1943" spans="1:10">
      <c r="A1943" t="s">
        <v>4978</v>
      </c>
      <c r="B1943" s="2">
        <v>32.07</v>
      </c>
      <c r="C1943" s="2">
        <v>5.25</v>
      </c>
      <c r="D1943" t="s">
        <v>5904</v>
      </c>
      <c r="E1943" t="s">
        <v>5904</v>
      </c>
      <c r="F1943" t="s">
        <v>5905</v>
      </c>
      <c r="G1943" s="4">
        <v>1</v>
      </c>
      <c r="H1943" t="s">
        <v>5904</v>
      </c>
      <c r="I1943" t="s">
        <v>5909</v>
      </c>
      <c r="J1943" t="s">
        <v>5907</v>
      </c>
    </row>
    <row r="1944" spans="1:10">
      <c r="A1944" t="s">
        <v>4980</v>
      </c>
      <c r="B1944" s="2">
        <v>16.5</v>
      </c>
      <c r="C1944" s="2">
        <v>5.03</v>
      </c>
      <c r="D1944" t="s">
        <v>5904</v>
      </c>
      <c r="E1944" t="s">
        <v>5904</v>
      </c>
      <c r="F1944" t="s">
        <v>5904</v>
      </c>
      <c r="G1944" s="4">
        <v>1</v>
      </c>
      <c r="H1944" t="s">
        <v>5904</v>
      </c>
      <c r="I1944" t="s">
        <v>5909</v>
      </c>
      <c r="J1944" t="s">
        <v>5912</v>
      </c>
    </row>
    <row r="1945" spans="1:10">
      <c r="A1945" t="s">
        <v>4982</v>
      </c>
      <c r="B1945" s="2">
        <v>31.4</v>
      </c>
      <c r="C1945" s="2">
        <v>5.88</v>
      </c>
      <c r="D1945" t="s">
        <v>5904</v>
      </c>
      <c r="E1945" t="s">
        <v>5904</v>
      </c>
      <c r="F1945" t="s">
        <v>5904</v>
      </c>
      <c r="G1945" s="4">
        <v>1</v>
      </c>
      <c r="H1945" t="s">
        <v>5904</v>
      </c>
      <c r="I1945" t="s">
        <v>5908</v>
      </c>
      <c r="J1945" t="s">
        <v>5907</v>
      </c>
    </row>
    <row r="1946" spans="1:10">
      <c r="A1946" t="s">
        <v>4983</v>
      </c>
      <c r="B1946" s="2">
        <v>20.36</v>
      </c>
      <c r="C1946" s="2">
        <v>4.49</v>
      </c>
      <c r="D1946" t="s">
        <v>5904</v>
      </c>
      <c r="E1946" t="s">
        <v>5904</v>
      </c>
      <c r="F1946" t="s">
        <v>5904</v>
      </c>
      <c r="G1946" s="4">
        <v>0</v>
      </c>
      <c r="H1946" t="s">
        <v>5904</v>
      </c>
      <c r="I1946" t="s">
        <v>5909</v>
      </c>
      <c r="J1946" t="s">
        <v>5911</v>
      </c>
    </row>
    <row r="1947" spans="1:10">
      <c r="A1947" t="s">
        <v>4985</v>
      </c>
      <c r="B1947" s="2">
        <v>25.46</v>
      </c>
      <c r="C1947" s="2">
        <v>4.1399999999999997</v>
      </c>
      <c r="D1947" t="s">
        <v>5904</v>
      </c>
      <c r="E1947" t="s">
        <v>5904</v>
      </c>
      <c r="F1947" t="s">
        <v>5904</v>
      </c>
      <c r="G1947" s="4">
        <v>1</v>
      </c>
      <c r="H1947" t="s">
        <v>5904</v>
      </c>
      <c r="I1947" t="s">
        <v>5909</v>
      </c>
      <c r="J1947" t="s">
        <v>5910</v>
      </c>
    </row>
    <row r="1948" spans="1:10">
      <c r="A1948" t="s">
        <v>4987</v>
      </c>
      <c r="B1948" s="2">
        <v>17.09</v>
      </c>
      <c r="C1948" s="2">
        <v>5.8</v>
      </c>
      <c r="D1948" t="s">
        <v>5905</v>
      </c>
      <c r="E1948" t="s">
        <v>5904</v>
      </c>
      <c r="F1948" t="s">
        <v>5904</v>
      </c>
      <c r="G1948" s="4">
        <v>0</v>
      </c>
      <c r="H1948" t="s">
        <v>5904</v>
      </c>
      <c r="I1948" t="s">
        <v>5908</v>
      </c>
      <c r="J1948" t="s">
        <v>5912</v>
      </c>
    </row>
    <row r="1949" spans="1:10">
      <c r="A1949" t="s">
        <v>4990</v>
      </c>
      <c r="B1949" s="2">
        <v>20.83</v>
      </c>
      <c r="C1949" s="2">
        <v>5.12</v>
      </c>
      <c r="D1949" t="s">
        <v>5904</v>
      </c>
      <c r="E1949" t="s">
        <v>5904</v>
      </c>
      <c r="F1949" t="s">
        <v>5904</v>
      </c>
      <c r="G1949" s="4">
        <v>0</v>
      </c>
      <c r="H1949" t="s">
        <v>5904</v>
      </c>
      <c r="I1949" t="s">
        <v>5909</v>
      </c>
      <c r="J1949" t="s">
        <v>5911</v>
      </c>
    </row>
    <row r="1950" spans="1:10">
      <c r="A1950" t="s">
        <v>4993</v>
      </c>
      <c r="B1950" s="2">
        <v>18.920000000000002</v>
      </c>
      <c r="C1950" s="2">
        <v>5.98</v>
      </c>
      <c r="D1950" t="s">
        <v>5905</v>
      </c>
      <c r="E1950" t="s">
        <v>5904</v>
      </c>
      <c r="F1950" t="s">
        <v>5904</v>
      </c>
      <c r="G1950" s="4">
        <v>1</v>
      </c>
      <c r="H1950" t="s">
        <v>5904</v>
      </c>
      <c r="I1950" t="s">
        <v>5908</v>
      </c>
      <c r="J1950" t="s">
        <v>5911</v>
      </c>
    </row>
    <row r="1951" spans="1:10">
      <c r="A1951" t="s">
        <v>4996</v>
      </c>
      <c r="B1951" s="2">
        <v>37.1</v>
      </c>
      <c r="C1951" s="2">
        <v>5.46</v>
      </c>
      <c r="D1951" t="s">
        <v>5904</v>
      </c>
      <c r="E1951" t="s">
        <v>5904</v>
      </c>
      <c r="F1951" t="s">
        <v>5904</v>
      </c>
      <c r="G1951" s="4">
        <v>0</v>
      </c>
      <c r="H1951" t="s">
        <v>5904</v>
      </c>
      <c r="I1951" t="s">
        <v>5909</v>
      </c>
      <c r="J1951" t="s">
        <v>5907</v>
      </c>
    </row>
    <row r="1952" spans="1:10">
      <c r="A1952" t="s">
        <v>4997</v>
      </c>
      <c r="B1952" s="2">
        <v>22.515000000000001</v>
      </c>
      <c r="C1952" s="2">
        <v>4.91</v>
      </c>
      <c r="D1952" t="s">
        <v>5905</v>
      </c>
      <c r="E1952" t="s">
        <v>5904</v>
      </c>
      <c r="F1952" t="s">
        <v>5905</v>
      </c>
      <c r="G1952" s="4">
        <v>1</v>
      </c>
      <c r="H1952" t="s">
        <v>5904</v>
      </c>
      <c r="I1952" t="s">
        <v>5909</v>
      </c>
      <c r="J1952" t="s">
        <v>5911</v>
      </c>
    </row>
    <row r="1953" spans="1:10">
      <c r="A1953" t="s">
        <v>5000</v>
      </c>
      <c r="B1953" s="2">
        <v>32.700000000000003</v>
      </c>
      <c r="C1953" s="2">
        <v>4.66</v>
      </c>
      <c r="D1953" t="s">
        <v>5904</v>
      </c>
      <c r="E1953" t="s">
        <v>5904</v>
      </c>
      <c r="F1953" t="s">
        <v>5904</v>
      </c>
      <c r="G1953" s="4">
        <v>0</v>
      </c>
      <c r="H1953" t="s">
        <v>5904</v>
      </c>
      <c r="I1953" t="s">
        <v>5909</v>
      </c>
      <c r="J1953" t="s">
        <v>5907</v>
      </c>
    </row>
    <row r="1954" spans="1:10">
      <c r="A1954" t="s">
        <v>5003</v>
      </c>
      <c r="B1954" s="2">
        <v>17.75</v>
      </c>
      <c r="C1954" s="2">
        <v>6.8</v>
      </c>
      <c r="D1954" t="s">
        <v>5905</v>
      </c>
      <c r="E1954" t="s">
        <v>5904</v>
      </c>
      <c r="F1954" t="s">
        <v>5904</v>
      </c>
      <c r="G1954" s="4">
        <v>1</v>
      </c>
      <c r="H1954" t="s">
        <v>5904</v>
      </c>
      <c r="I1954" t="s">
        <v>5906</v>
      </c>
      <c r="J1954" t="s">
        <v>5912</v>
      </c>
    </row>
    <row r="1955" spans="1:10">
      <c r="A1955" t="s">
        <v>5006</v>
      </c>
      <c r="B1955" s="2">
        <v>33.630000000000003</v>
      </c>
      <c r="C1955" s="2">
        <v>4.47</v>
      </c>
      <c r="D1955" t="s">
        <v>5905</v>
      </c>
      <c r="E1955" t="s">
        <v>5904</v>
      </c>
      <c r="F1955" t="s">
        <v>5904</v>
      </c>
      <c r="G1955" s="4">
        <v>0</v>
      </c>
      <c r="H1955" t="s">
        <v>5904</v>
      </c>
      <c r="I1955" t="s">
        <v>5909</v>
      </c>
      <c r="J1955" t="s">
        <v>5907</v>
      </c>
    </row>
    <row r="1956" spans="1:10">
      <c r="A1956" t="s">
        <v>5009</v>
      </c>
      <c r="B1956" s="2">
        <v>34.799999999999997</v>
      </c>
      <c r="C1956" s="2">
        <v>4.08</v>
      </c>
      <c r="D1956" t="s">
        <v>5905</v>
      </c>
      <c r="E1956" t="s">
        <v>5904</v>
      </c>
      <c r="F1956" t="s">
        <v>5904</v>
      </c>
      <c r="G1956" s="4">
        <v>1</v>
      </c>
      <c r="H1956" t="s">
        <v>5904</v>
      </c>
      <c r="I1956" t="s">
        <v>5909</v>
      </c>
      <c r="J1956" t="s">
        <v>5907</v>
      </c>
    </row>
    <row r="1957" spans="1:10">
      <c r="A1957" t="s">
        <v>5012</v>
      </c>
      <c r="B1957" s="2">
        <v>16.809999999999999</v>
      </c>
      <c r="C1957" s="2">
        <v>5.51</v>
      </c>
      <c r="D1957" t="s">
        <v>5905</v>
      </c>
      <c r="E1957" t="s">
        <v>5904</v>
      </c>
      <c r="F1957" t="s">
        <v>5904</v>
      </c>
      <c r="G1957" s="4">
        <v>1</v>
      </c>
      <c r="H1957" t="s">
        <v>5904</v>
      </c>
      <c r="I1957" t="s">
        <v>5909</v>
      </c>
      <c r="J1957" t="s">
        <v>5912</v>
      </c>
    </row>
    <row r="1958" spans="1:10">
      <c r="A1958" t="s">
        <v>5015</v>
      </c>
      <c r="B1958" s="2">
        <v>16.690000000000001</v>
      </c>
      <c r="C1958" s="2">
        <v>8.4</v>
      </c>
      <c r="D1958" t="s">
        <v>5905</v>
      </c>
      <c r="E1958" t="s">
        <v>5904</v>
      </c>
      <c r="F1958" t="s">
        <v>5904</v>
      </c>
      <c r="G1958" s="4">
        <v>0</v>
      </c>
      <c r="H1958" t="s">
        <v>5904</v>
      </c>
      <c r="I1958" t="s">
        <v>5906</v>
      </c>
      <c r="J1958" t="s">
        <v>5912</v>
      </c>
    </row>
    <row r="1959" spans="1:10">
      <c r="A1959" t="s">
        <v>5018</v>
      </c>
      <c r="B1959" s="2">
        <v>23.21</v>
      </c>
      <c r="C1959" s="2">
        <v>5.14</v>
      </c>
      <c r="D1959" t="s">
        <v>5905</v>
      </c>
      <c r="E1959" t="s">
        <v>5904</v>
      </c>
      <c r="F1959" t="s">
        <v>5904</v>
      </c>
      <c r="G1959" s="4">
        <v>1</v>
      </c>
      <c r="H1959" t="s">
        <v>5904</v>
      </c>
      <c r="I1959" t="s">
        <v>5909</v>
      </c>
      <c r="J1959" t="s">
        <v>5911</v>
      </c>
    </row>
    <row r="1960" spans="1:10">
      <c r="A1960" t="s">
        <v>5019</v>
      </c>
      <c r="B1960" s="2">
        <v>25.175000000000001</v>
      </c>
      <c r="C1960" s="2">
        <v>5.21</v>
      </c>
      <c r="D1960" t="s">
        <v>5905</v>
      </c>
      <c r="E1960" t="s">
        <v>5904</v>
      </c>
      <c r="F1960" t="s">
        <v>5904</v>
      </c>
      <c r="G1960" s="4">
        <v>1</v>
      </c>
      <c r="H1960" t="s">
        <v>5904</v>
      </c>
      <c r="I1960" t="s">
        <v>5909</v>
      </c>
      <c r="J1960" t="s">
        <v>5910</v>
      </c>
    </row>
    <row r="1961" spans="1:10">
      <c r="A1961" t="s">
        <v>5021</v>
      </c>
      <c r="B1961" s="2">
        <v>34.770000000000003</v>
      </c>
      <c r="C1961" s="2">
        <v>6.23</v>
      </c>
      <c r="D1961" t="s">
        <v>5904</v>
      </c>
      <c r="E1961" t="s">
        <v>5904</v>
      </c>
      <c r="F1961" t="s">
        <v>5904</v>
      </c>
      <c r="G1961" s="4">
        <v>0</v>
      </c>
      <c r="H1961" t="s">
        <v>5904</v>
      </c>
      <c r="I1961" t="s">
        <v>5908</v>
      </c>
      <c r="J1961" t="s">
        <v>5907</v>
      </c>
    </row>
    <row r="1962" spans="1:10">
      <c r="A1962" t="s">
        <v>5022</v>
      </c>
      <c r="B1962" s="2">
        <v>27.7</v>
      </c>
      <c r="C1962" s="2">
        <v>5.6</v>
      </c>
      <c r="D1962" t="s">
        <v>5904</v>
      </c>
      <c r="E1962" t="s">
        <v>5904</v>
      </c>
      <c r="F1962" t="s">
        <v>5904</v>
      </c>
      <c r="G1962" s="4">
        <v>1</v>
      </c>
      <c r="H1962" t="s">
        <v>5904</v>
      </c>
      <c r="I1962" t="s">
        <v>5909</v>
      </c>
      <c r="J1962" t="s">
        <v>5910</v>
      </c>
    </row>
    <row r="1963" spans="1:10">
      <c r="A1963" t="s">
        <v>5025</v>
      </c>
      <c r="B1963" s="2">
        <v>19.12</v>
      </c>
      <c r="C1963" s="2">
        <v>4.72</v>
      </c>
      <c r="D1963" t="s">
        <v>5905</v>
      </c>
      <c r="E1963" t="s">
        <v>5904</v>
      </c>
      <c r="F1963" t="s">
        <v>5904</v>
      </c>
      <c r="G1963" s="4">
        <v>1</v>
      </c>
      <c r="H1963" t="s">
        <v>5904</v>
      </c>
      <c r="I1963" t="s">
        <v>5909</v>
      </c>
      <c r="J1963" t="s">
        <v>5911</v>
      </c>
    </row>
    <row r="1964" spans="1:10">
      <c r="A1964" t="s">
        <v>5026</v>
      </c>
      <c r="B1964" s="2">
        <v>32.67</v>
      </c>
      <c r="C1964" s="2">
        <v>4.67</v>
      </c>
      <c r="D1964" t="s">
        <v>5904</v>
      </c>
      <c r="E1964" t="s">
        <v>5904</v>
      </c>
      <c r="F1964" t="s">
        <v>5905</v>
      </c>
      <c r="G1964" s="4">
        <v>1</v>
      </c>
      <c r="H1964" t="s">
        <v>5904</v>
      </c>
      <c r="I1964" t="s">
        <v>5909</v>
      </c>
      <c r="J1964" t="s">
        <v>5907</v>
      </c>
    </row>
    <row r="1965" spans="1:10">
      <c r="A1965" t="s">
        <v>5029</v>
      </c>
      <c r="B1965" s="2">
        <v>28.5</v>
      </c>
      <c r="C1965" s="2">
        <v>6.11</v>
      </c>
      <c r="D1965" t="s">
        <v>5904</v>
      </c>
      <c r="E1965" t="s">
        <v>5904</v>
      </c>
      <c r="F1965" t="s">
        <v>5904</v>
      </c>
      <c r="G1965" s="4">
        <v>1</v>
      </c>
      <c r="H1965" t="s">
        <v>5904</v>
      </c>
      <c r="I1965" t="s">
        <v>5908</v>
      </c>
      <c r="J1965" t="s">
        <v>5910</v>
      </c>
    </row>
    <row r="1966" spans="1:10">
      <c r="A1966" t="s">
        <v>5030</v>
      </c>
      <c r="B1966" s="2">
        <v>39.270000000000003</v>
      </c>
      <c r="C1966" s="2">
        <v>6.25</v>
      </c>
      <c r="D1966" t="s">
        <v>5904</v>
      </c>
      <c r="E1966" t="s">
        <v>5904</v>
      </c>
      <c r="F1966" t="s">
        <v>5904</v>
      </c>
      <c r="G1966" s="4">
        <v>0</v>
      </c>
      <c r="H1966" t="s">
        <v>5904</v>
      </c>
      <c r="I1966" t="s">
        <v>5908</v>
      </c>
      <c r="J1966" t="s">
        <v>5907</v>
      </c>
    </row>
    <row r="1967" spans="1:10">
      <c r="A1967" t="s">
        <v>5033</v>
      </c>
      <c r="B1967" s="2">
        <v>32.49</v>
      </c>
      <c r="C1967" s="2">
        <v>4</v>
      </c>
      <c r="D1967" t="s">
        <v>5905</v>
      </c>
      <c r="E1967" t="s">
        <v>5904</v>
      </c>
      <c r="F1967" t="s">
        <v>5904</v>
      </c>
      <c r="G1967" s="4">
        <v>0</v>
      </c>
      <c r="H1967" t="s">
        <v>5904</v>
      </c>
      <c r="I1967" t="s">
        <v>5909</v>
      </c>
      <c r="J1967" t="s">
        <v>5907</v>
      </c>
    </row>
    <row r="1968" spans="1:10">
      <c r="A1968" t="s">
        <v>5035</v>
      </c>
      <c r="B1968" s="2">
        <v>23.7</v>
      </c>
      <c r="C1968" s="2">
        <v>5.55</v>
      </c>
      <c r="D1968" t="s">
        <v>5905</v>
      </c>
      <c r="E1968" t="s">
        <v>5904</v>
      </c>
      <c r="F1968" t="s">
        <v>5904</v>
      </c>
      <c r="G1968" s="4">
        <v>0</v>
      </c>
      <c r="H1968" t="s">
        <v>5904</v>
      </c>
      <c r="I1968" t="s">
        <v>5909</v>
      </c>
      <c r="J1968" t="s">
        <v>5911</v>
      </c>
    </row>
    <row r="1969" spans="1:10">
      <c r="A1969" t="s">
        <v>5038</v>
      </c>
      <c r="B1969" s="2">
        <v>30.4</v>
      </c>
      <c r="C1969" s="2">
        <v>5.95</v>
      </c>
      <c r="D1969" t="s">
        <v>5904</v>
      </c>
      <c r="E1969" t="s">
        <v>5905</v>
      </c>
      <c r="F1969" t="s">
        <v>5904</v>
      </c>
      <c r="G1969" s="4">
        <v>1</v>
      </c>
      <c r="H1969" t="s">
        <v>5904</v>
      </c>
      <c r="I1969" t="s">
        <v>5908</v>
      </c>
      <c r="J1969" t="s">
        <v>5907</v>
      </c>
    </row>
    <row r="1970" spans="1:10">
      <c r="A1970" t="s">
        <v>5040</v>
      </c>
      <c r="B1970" s="2">
        <v>38.94</v>
      </c>
      <c r="C1970" s="2">
        <v>4.3600000000000003</v>
      </c>
      <c r="D1970" t="s">
        <v>5904</v>
      </c>
      <c r="E1970" t="s">
        <v>5904</v>
      </c>
      <c r="F1970" t="s">
        <v>5905</v>
      </c>
      <c r="G1970" s="4">
        <v>1</v>
      </c>
      <c r="H1970" t="s">
        <v>5904</v>
      </c>
      <c r="I1970" t="s">
        <v>5909</v>
      </c>
      <c r="J1970" t="s">
        <v>5907</v>
      </c>
    </row>
    <row r="1971" spans="1:10">
      <c r="A1971" t="s">
        <v>5042</v>
      </c>
      <c r="B1971" s="2">
        <v>31.02</v>
      </c>
      <c r="C1971" s="2">
        <v>4.84</v>
      </c>
      <c r="D1971" t="s">
        <v>5904</v>
      </c>
      <c r="E1971" t="s">
        <v>5904</v>
      </c>
      <c r="F1971" t="s">
        <v>5905</v>
      </c>
      <c r="G1971" s="4">
        <v>1</v>
      </c>
      <c r="H1971" t="s">
        <v>5904</v>
      </c>
      <c r="I1971" t="s">
        <v>5909</v>
      </c>
      <c r="J1971" t="s">
        <v>5907</v>
      </c>
    </row>
    <row r="1972" spans="1:10">
      <c r="A1972" t="s">
        <v>5045</v>
      </c>
      <c r="B1972" s="2">
        <v>17.5</v>
      </c>
      <c r="C1972" s="2">
        <v>4.5599999999999996</v>
      </c>
      <c r="D1972" t="s">
        <v>5904</v>
      </c>
      <c r="E1972" t="s">
        <v>5904</v>
      </c>
      <c r="F1972" t="s">
        <v>5904</v>
      </c>
      <c r="G1972" s="4">
        <v>1</v>
      </c>
      <c r="H1972" t="s">
        <v>5904</v>
      </c>
      <c r="I1972" t="s">
        <v>5909</v>
      </c>
      <c r="J1972" t="s">
        <v>5912</v>
      </c>
    </row>
    <row r="1973" spans="1:10">
      <c r="A1973" t="s">
        <v>5048</v>
      </c>
      <c r="B1973" s="2">
        <v>34.799999999999997</v>
      </c>
      <c r="C1973" s="2">
        <v>4.42</v>
      </c>
      <c r="D1973" t="s">
        <v>5905</v>
      </c>
      <c r="E1973" t="s">
        <v>5905</v>
      </c>
      <c r="F1973" t="s">
        <v>5904</v>
      </c>
      <c r="G1973" s="4">
        <v>2</v>
      </c>
      <c r="H1973" t="s">
        <v>5904</v>
      </c>
      <c r="I1973" t="s">
        <v>5909</v>
      </c>
      <c r="J1973" t="s">
        <v>5907</v>
      </c>
    </row>
    <row r="1974" spans="1:10">
      <c r="A1974" t="s">
        <v>5050</v>
      </c>
      <c r="B1974" s="2">
        <v>17.3</v>
      </c>
      <c r="C1974" s="2">
        <v>7.66</v>
      </c>
      <c r="D1974" t="s">
        <v>5905</v>
      </c>
      <c r="E1974" t="s">
        <v>5904</v>
      </c>
      <c r="F1974" t="s">
        <v>5904</v>
      </c>
      <c r="G1974" s="4">
        <v>1</v>
      </c>
      <c r="H1974" t="s">
        <v>5904</v>
      </c>
      <c r="I1974" t="s">
        <v>5906</v>
      </c>
      <c r="J1974" t="s">
        <v>5912</v>
      </c>
    </row>
    <row r="1975" spans="1:10">
      <c r="A1975" t="s">
        <v>5053</v>
      </c>
      <c r="B1975" s="2">
        <v>32.25</v>
      </c>
      <c r="C1975" s="2">
        <v>5.2</v>
      </c>
      <c r="D1975" t="s">
        <v>5905</v>
      </c>
      <c r="E1975" t="s">
        <v>5904</v>
      </c>
      <c r="F1975" t="s">
        <v>5904</v>
      </c>
      <c r="G1975" s="4">
        <v>0</v>
      </c>
      <c r="H1975" t="s">
        <v>5904</v>
      </c>
      <c r="I1975" t="s">
        <v>5909</v>
      </c>
      <c r="J1975" t="s">
        <v>5907</v>
      </c>
    </row>
    <row r="1976" spans="1:10">
      <c r="A1976" t="s">
        <v>5056</v>
      </c>
      <c r="B1976" s="2">
        <v>42.4</v>
      </c>
      <c r="C1976" s="2">
        <v>5.53</v>
      </c>
      <c r="D1976" t="s">
        <v>5905</v>
      </c>
      <c r="E1976" t="s">
        <v>5904</v>
      </c>
      <c r="F1976" t="s">
        <v>5904</v>
      </c>
      <c r="G1976" s="4">
        <v>0</v>
      </c>
      <c r="H1976" t="s">
        <v>5904</v>
      </c>
      <c r="I1976" t="s">
        <v>5909</v>
      </c>
      <c r="J1976" t="s">
        <v>5907</v>
      </c>
    </row>
    <row r="1977" spans="1:10">
      <c r="A1977" t="s">
        <v>5059</v>
      </c>
      <c r="B1977" s="2">
        <v>38.664999999999999</v>
      </c>
      <c r="C1977" s="2">
        <v>4.8600000000000003</v>
      </c>
      <c r="D1977" t="s">
        <v>5904</v>
      </c>
      <c r="E1977" t="s">
        <v>5905</v>
      </c>
      <c r="F1977" t="s">
        <v>5904</v>
      </c>
      <c r="G1977" s="4">
        <v>1</v>
      </c>
      <c r="H1977" t="s">
        <v>5904</v>
      </c>
      <c r="I1977" t="s">
        <v>5909</v>
      </c>
      <c r="J1977" t="s">
        <v>5907</v>
      </c>
    </row>
    <row r="1978" spans="1:10">
      <c r="A1978" t="s">
        <v>5062</v>
      </c>
      <c r="B1978" s="2">
        <v>29.92</v>
      </c>
      <c r="C1978" s="2">
        <v>5.49</v>
      </c>
      <c r="D1978" t="s">
        <v>5905</v>
      </c>
      <c r="E1978" t="s">
        <v>5904</v>
      </c>
      <c r="F1978" t="s">
        <v>5904</v>
      </c>
      <c r="G1978" s="4">
        <v>0</v>
      </c>
      <c r="H1978" t="s">
        <v>5904</v>
      </c>
      <c r="I1978" t="s">
        <v>5909</v>
      </c>
      <c r="J1978" t="s">
        <v>5910</v>
      </c>
    </row>
    <row r="1979" spans="1:10">
      <c r="A1979" t="s">
        <v>5064</v>
      </c>
      <c r="B1979" s="2">
        <v>29.48</v>
      </c>
      <c r="C1979" s="2">
        <v>4.09</v>
      </c>
      <c r="D1979" t="s">
        <v>5905</v>
      </c>
      <c r="E1979" t="s">
        <v>5904</v>
      </c>
      <c r="F1979" t="s">
        <v>5904</v>
      </c>
      <c r="G1979" s="4">
        <v>0</v>
      </c>
      <c r="H1979" t="s">
        <v>5904</v>
      </c>
      <c r="I1979" t="s">
        <v>5909</v>
      </c>
      <c r="J1979" t="s">
        <v>5910</v>
      </c>
    </row>
    <row r="1980" spans="1:10">
      <c r="A1980" t="s">
        <v>5066</v>
      </c>
      <c r="B1980" s="2">
        <v>28.785</v>
      </c>
      <c r="C1980" s="2">
        <v>4.3099999999999996</v>
      </c>
      <c r="D1980" t="s">
        <v>5905</v>
      </c>
      <c r="E1980" t="s">
        <v>5904</v>
      </c>
      <c r="F1980" t="s">
        <v>5904</v>
      </c>
      <c r="G1980" s="4">
        <v>0</v>
      </c>
      <c r="H1980" t="s">
        <v>5904</v>
      </c>
      <c r="I1980" t="s">
        <v>5909</v>
      </c>
      <c r="J1980" t="s">
        <v>5910</v>
      </c>
    </row>
    <row r="1981" spans="1:10">
      <c r="A1981" t="s">
        <v>5069</v>
      </c>
      <c r="B1981" s="2">
        <v>19.8</v>
      </c>
      <c r="C1981" s="2">
        <v>4</v>
      </c>
      <c r="D1981" t="s">
        <v>5905</v>
      </c>
      <c r="E1981" t="s">
        <v>5904</v>
      </c>
      <c r="F1981" t="s">
        <v>5904</v>
      </c>
      <c r="G1981" s="4">
        <v>0</v>
      </c>
      <c r="H1981" t="s">
        <v>5904</v>
      </c>
      <c r="I1981" t="s">
        <v>5909</v>
      </c>
      <c r="J1981" t="s">
        <v>5911</v>
      </c>
    </row>
    <row r="1982" spans="1:10">
      <c r="A1982" t="s">
        <v>5072</v>
      </c>
      <c r="B1982" s="2">
        <v>35.53</v>
      </c>
      <c r="C1982" s="2">
        <v>4.68</v>
      </c>
      <c r="D1982" t="s">
        <v>5904</v>
      </c>
      <c r="E1982" t="s">
        <v>5904</v>
      </c>
      <c r="F1982" t="s">
        <v>5905</v>
      </c>
      <c r="G1982" s="4">
        <v>1</v>
      </c>
      <c r="H1982" t="s">
        <v>5904</v>
      </c>
      <c r="I1982" t="s">
        <v>5909</v>
      </c>
      <c r="J1982" t="s">
        <v>5907</v>
      </c>
    </row>
    <row r="1983" spans="1:10">
      <c r="A1983" t="s">
        <v>5075</v>
      </c>
      <c r="B1983" s="2">
        <v>21.47</v>
      </c>
      <c r="C1983" s="2">
        <v>4.0199999999999996</v>
      </c>
      <c r="D1983" t="s">
        <v>5905</v>
      </c>
      <c r="E1983" t="s">
        <v>5904</v>
      </c>
      <c r="F1983" t="s">
        <v>5904</v>
      </c>
      <c r="G1983" s="4">
        <v>1</v>
      </c>
      <c r="H1983" t="s">
        <v>5904</v>
      </c>
      <c r="I1983" t="s">
        <v>5909</v>
      </c>
      <c r="J1983" t="s">
        <v>5911</v>
      </c>
    </row>
    <row r="1984" spans="1:10">
      <c r="A1984" t="s">
        <v>5078</v>
      </c>
      <c r="B1984" s="2">
        <v>25.9</v>
      </c>
      <c r="C1984" s="2">
        <v>5.12</v>
      </c>
      <c r="D1984" t="s">
        <v>5904</v>
      </c>
      <c r="E1984" t="s">
        <v>5904</v>
      </c>
      <c r="F1984" t="s">
        <v>5905</v>
      </c>
      <c r="G1984" s="4">
        <v>1</v>
      </c>
      <c r="H1984" t="s">
        <v>5904</v>
      </c>
      <c r="I1984" t="s">
        <v>5909</v>
      </c>
      <c r="J1984" t="s">
        <v>5910</v>
      </c>
    </row>
    <row r="1985" spans="1:10">
      <c r="A1985" t="s">
        <v>5081</v>
      </c>
      <c r="B1985" s="2">
        <v>20.81</v>
      </c>
      <c r="C1985" s="2">
        <v>5.52</v>
      </c>
      <c r="D1985" t="s">
        <v>5904</v>
      </c>
      <c r="E1985" t="s">
        <v>5904</v>
      </c>
      <c r="F1985" t="s">
        <v>5904</v>
      </c>
      <c r="G1985" s="4">
        <v>0</v>
      </c>
      <c r="H1985" t="s">
        <v>5904</v>
      </c>
      <c r="I1985" t="s">
        <v>5909</v>
      </c>
      <c r="J1985" t="s">
        <v>5911</v>
      </c>
    </row>
    <row r="1986" spans="1:10">
      <c r="A1986" t="s">
        <v>5084</v>
      </c>
      <c r="B1986" s="2">
        <v>25.84</v>
      </c>
      <c r="C1986" s="2">
        <v>5.81</v>
      </c>
      <c r="D1986" t="s">
        <v>5905</v>
      </c>
      <c r="E1986" t="s">
        <v>5904</v>
      </c>
      <c r="F1986" t="s">
        <v>5905</v>
      </c>
      <c r="G1986" s="4">
        <v>1</v>
      </c>
      <c r="H1986" t="s">
        <v>5904</v>
      </c>
      <c r="I1986" t="s">
        <v>5908</v>
      </c>
      <c r="J1986" t="s">
        <v>5910</v>
      </c>
    </row>
    <row r="1987" spans="1:10">
      <c r="A1987" t="s">
        <v>5086</v>
      </c>
      <c r="B1987" s="2">
        <v>30.95</v>
      </c>
      <c r="C1987" s="2">
        <v>5.16</v>
      </c>
      <c r="D1987" t="s">
        <v>5904</v>
      </c>
      <c r="E1987" t="s">
        <v>5904</v>
      </c>
      <c r="F1987" t="s">
        <v>5905</v>
      </c>
      <c r="G1987" s="4">
        <v>1</v>
      </c>
      <c r="H1987" t="s">
        <v>5904</v>
      </c>
      <c r="I1987" t="s">
        <v>5909</v>
      </c>
      <c r="J1987" t="s">
        <v>5907</v>
      </c>
    </row>
    <row r="1988" spans="1:10">
      <c r="A1988" t="s">
        <v>5088</v>
      </c>
      <c r="B1988" s="2">
        <v>30.54</v>
      </c>
      <c r="C1988" s="2">
        <v>5</v>
      </c>
      <c r="D1988" t="s">
        <v>5904</v>
      </c>
      <c r="E1988" t="s">
        <v>5904</v>
      </c>
      <c r="F1988" t="s">
        <v>5905</v>
      </c>
      <c r="G1988" s="4">
        <v>1</v>
      </c>
      <c r="H1988" t="s">
        <v>5904</v>
      </c>
      <c r="I1988" t="s">
        <v>5909</v>
      </c>
      <c r="J1988" t="s">
        <v>5907</v>
      </c>
    </row>
    <row r="1989" spans="1:10">
      <c r="A1989" t="s">
        <v>5090</v>
      </c>
      <c r="B1989" s="2">
        <v>33.914999999999999</v>
      </c>
      <c r="C1989" s="2">
        <v>5.84</v>
      </c>
      <c r="D1989" t="s">
        <v>5905</v>
      </c>
      <c r="E1989" t="s">
        <v>5904</v>
      </c>
      <c r="F1989" t="s">
        <v>5904</v>
      </c>
      <c r="G1989" s="4">
        <v>0</v>
      </c>
      <c r="H1989" t="s">
        <v>5904</v>
      </c>
      <c r="I1989" t="s">
        <v>5908</v>
      </c>
      <c r="J1989" t="s">
        <v>5907</v>
      </c>
    </row>
    <row r="1990" spans="1:10">
      <c r="A1990" t="s">
        <v>5093</v>
      </c>
      <c r="B1990" s="2">
        <v>33.31</v>
      </c>
      <c r="C1990" s="2">
        <v>4.1900000000000004</v>
      </c>
      <c r="D1990" t="s">
        <v>5904</v>
      </c>
      <c r="E1990" t="s">
        <v>5904</v>
      </c>
      <c r="F1990" t="s">
        <v>5905</v>
      </c>
      <c r="G1990" s="4">
        <v>1</v>
      </c>
      <c r="H1990" t="s">
        <v>5904</v>
      </c>
      <c r="I1990" t="s">
        <v>5909</v>
      </c>
      <c r="J1990" t="s">
        <v>5907</v>
      </c>
    </row>
    <row r="1991" spans="1:10">
      <c r="A1991" t="s">
        <v>5095</v>
      </c>
      <c r="B1991" s="2">
        <v>25.745000000000001</v>
      </c>
      <c r="C1991" s="2">
        <v>4.62</v>
      </c>
      <c r="D1991" t="s">
        <v>5905</v>
      </c>
      <c r="E1991" t="s">
        <v>5904</v>
      </c>
      <c r="F1991" t="s">
        <v>5904</v>
      </c>
      <c r="G1991" s="4">
        <v>0</v>
      </c>
      <c r="H1991" t="s">
        <v>5904</v>
      </c>
      <c r="I1991" t="s">
        <v>5909</v>
      </c>
      <c r="J1991" t="s">
        <v>5910</v>
      </c>
    </row>
    <row r="1992" spans="1:10">
      <c r="A1992" t="s">
        <v>5098</v>
      </c>
      <c r="B1992" s="2">
        <v>37.1</v>
      </c>
      <c r="C1992" s="2">
        <v>6.24</v>
      </c>
      <c r="D1992" t="s">
        <v>5904</v>
      </c>
      <c r="E1992" t="s">
        <v>5904</v>
      </c>
      <c r="F1992" t="s">
        <v>5904</v>
      </c>
      <c r="G1992" s="4">
        <v>0</v>
      </c>
      <c r="H1992" t="s">
        <v>5904</v>
      </c>
      <c r="I1992" t="s">
        <v>5908</v>
      </c>
      <c r="J1992" t="s">
        <v>5907</v>
      </c>
    </row>
    <row r="1993" spans="1:10">
      <c r="A1993" t="s">
        <v>5100</v>
      </c>
      <c r="B1993" s="2">
        <v>35.435000000000002</v>
      </c>
      <c r="C1993" s="2">
        <v>5.81</v>
      </c>
      <c r="D1993" t="s">
        <v>5904</v>
      </c>
      <c r="E1993" t="s">
        <v>5904</v>
      </c>
      <c r="F1993" t="s">
        <v>5904</v>
      </c>
      <c r="G1993" s="4">
        <v>0</v>
      </c>
      <c r="H1993" t="s">
        <v>5904</v>
      </c>
      <c r="I1993" t="s">
        <v>5908</v>
      </c>
      <c r="J1993" t="s">
        <v>5907</v>
      </c>
    </row>
    <row r="1994" spans="1:10">
      <c r="A1994" t="s">
        <v>5103</v>
      </c>
      <c r="B1994" s="2">
        <v>20.399999999999999</v>
      </c>
      <c r="C1994" s="2">
        <v>4.83</v>
      </c>
      <c r="D1994" t="s">
        <v>5904</v>
      </c>
      <c r="E1994" t="s">
        <v>5904</v>
      </c>
      <c r="F1994" t="s">
        <v>5904</v>
      </c>
      <c r="G1994" s="4">
        <v>0</v>
      </c>
      <c r="H1994" t="s">
        <v>5904</v>
      </c>
      <c r="I1994" t="s">
        <v>5909</v>
      </c>
      <c r="J1994" t="s">
        <v>5911</v>
      </c>
    </row>
    <row r="1995" spans="1:10">
      <c r="A1995" t="s">
        <v>5106</v>
      </c>
      <c r="B1995" s="2">
        <v>42.13</v>
      </c>
      <c r="C1995" s="2">
        <v>5.72</v>
      </c>
      <c r="D1995" t="s">
        <v>5905</v>
      </c>
      <c r="E1995" t="s">
        <v>5904</v>
      </c>
      <c r="F1995" t="s">
        <v>5905</v>
      </c>
      <c r="G1995" s="4">
        <v>1</v>
      </c>
      <c r="H1995" t="s">
        <v>5904</v>
      </c>
      <c r="I1995" t="s">
        <v>5908</v>
      </c>
      <c r="J1995" t="s">
        <v>5907</v>
      </c>
    </row>
    <row r="1996" spans="1:10">
      <c r="A1996" t="s">
        <v>5108</v>
      </c>
      <c r="B1996" s="2">
        <v>33.99</v>
      </c>
      <c r="C1996" s="2">
        <v>4.83</v>
      </c>
      <c r="D1996" t="s">
        <v>5905</v>
      </c>
      <c r="E1996" t="s">
        <v>5904</v>
      </c>
      <c r="F1996" t="s">
        <v>5905</v>
      </c>
      <c r="G1996" s="4">
        <v>1</v>
      </c>
      <c r="H1996" t="s">
        <v>5904</v>
      </c>
      <c r="I1996" t="s">
        <v>5909</v>
      </c>
      <c r="J1996" t="s">
        <v>5907</v>
      </c>
    </row>
    <row r="1997" spans="1:10">
      <c r="A1997" t="s">
        <v>5111</v>
      </c>
      <c r="B1997" s="2">
        <v>28.594999999999999</v>
      </c>
      <c r="C1997" s="2">
        <v>4.1399999999999997</v>
      </c>
      <c r="D1997" t="s">
        <v>5905</v>
      </c>
      <c r="E1997" t="s">
        <v>5904</v>
      </c>
      <c r="F1997" t="s">
        <v>5905</v>
      </c>
      <c r="G1997" s="4">
        <v>1</v>
      </c>
      <c r="H1997" t="s">
        <v>5904</v>
      </c>
      <c r="I1997" t="s">
        <v>5909</v>
      </c>
      <c r="J1997" t="s">
        <v>5910</v>
      </c>
    </row>
    <row r="1998" spans="1:10">
      <c r="A1998" t="s">
        <v>5113</v>
      </c>
      <c r="B1998" s="2">
        <v>20.8</v>
      </c>
      <c r="C1998" s="2">
        <v>4.07</v>
      </c>
      <c r="D1998" t="s">
        <v>5905</v>
      </c>
      <c r="E1998" t="s">
        <v>5904</v>
      </c>
      <c r="F1998" t="s">
        <v>5905</v>
      </c>
      <c r="G1998" s="4">
        <v>1</v>
      </c>
      <c r="H1998" t="s">
        <v>5904</v>
      </c>
      <c r="I1998" t="s">
        <v>5909</v>
      </c>
      <c r="J1998" t="s">
        <v>5911</v>
      </c>
    </row>
    <row r="1999" spans="1:10">
      <c r="A1999" t="s">
        <v>5114</v>
      </c>
      <c r="B1999" s="2">
        <v>23.465</v>
      </c>
      <c r="C1999" s="2">
        <v>6.26</v>
      </c>
      <c r="D1999" t="s">
        <v>5905</v>
      </c>
      <c r="E1999" t="s">
        <v>5904</v>
      </c>
      <c r="F1999" t="s">
        <v>5905</v>
      </c>
      <c r="G1999" s="4">
        <v>1</v>
      </c>
      <c r="H1999" t="s">
        <v>5904</v>
      </c>
      <c r="I1999" t="s">
        <v>5908</v>
      </c>
      <c r="J1999" t="s">
        <v>5911</v>
      </c>
    </row>
    <row r="2000" spans="1:10">
      <c r="A2000" t="s">
        <v>5117</v>
      </c>
      <c r="B2000" s="2">
        <v>40.185000000000002</v>
      </c>
      <c r="C2000" s="2">
        <v>5.88</v>
      </c>
      <c r="D2000" t="s">
        <v>5905</v>
      </c>
      <c r="E2000" t="s">
        <v>5904</v>
      </c>
      <c r="F2000" t="s">
        <v>5904</v>
      </c>
      <c r="G2000" s="4">
        <v>0</v>
      </c>
      <c r="H2000" t="s">
        <v>5904</v>
      </c>
      <c r="I2000" t="s">
        <v>5908</v>
      </c>
      <c r="J2000" t="s">
        <v>5907</v>
      </c>
    </row>
    <row r="2001" spans="1:10">
      <c r="A2001" t="s">
        <v>5118</v>
      </c>
      <c r="B2001" s="2">
        <v>21.89</v>
      </c>
      <c r="C2001" s="2">
        <v>5.72</v>
      </c>
      <c r="D2001" t="s">
        <v>5905</v>
      </c>
      <c r="E2001" t="s">
        <v>5904</v>
      </c>
      <c r="F2001" t="s">
        <v>5904</v>
      </c>
      <c r="G2001" s="4">
        <v>0</v>
      </c>
      <c r="H2001" t="s">
        <v>5904</v>
      </c>
      <c r="I2001" t="s">
        <v>5908</v>
      </c>
      <c r="J2001" t="s">
        <v>5911</v>
      </c>
    </row>
    <row r="2002" spans="1:10">
      <c r="A2002" t="s">
        <v>5121</v>
      </c>
      <c r="B2002" s="2">
        <v>29.34</v>
      </c>
      <c r="C2002" s="2">
        <v>6.09</v>
      </c>
      <c r="D2002" t="s">
        <v>5905</v>
      </c>
      <c r="E2002" t="s">
        <v>5905</v>
      </c>
      <c r="F2002" t="s">
        <v>5904</v>
      </c>
      <c r="G2002" s="4">
        <v>2</v>
      </c>
      <c r="H2002" t="s">
        <v>5904</v>
      </c>
      <c r="I2002" t="s">
        <v>5908</v>
      </c>
      <c r="J2002" t="s">
        <v>5910</v>
      </c>
    </row>
    <row r="2003" spans="1:10">
      <c r="A2003" t="s">
        <v>5124</v>
      </c>
      <c r="B2003" s="2">
        <v>22.61</v>
      </c>
      <c r="C2003" s="2">
        <v>4.25</v>
      </c>
      <c r="D2003" t="s">
        <v>5905</v>
      </c>
      <c r="E2003" t="s">
        <v>5904</v>
      </c>
      <c r="F2003" t="s">
        <v>5904</v>
      </c>
      <c r="G2003" s="4">
        <v>0</v>
      </c>
      <c r="H2003" t="s">
        <v>5904</v>
      </c>
      <c r="I2003" t="s">
        <v>5909</v>
      </c>
      <c r="J2003" t="s">
        <v>5911</v>
      </c>
    </row>
    <row r="2004" spans="1:10">
      <c r="A2004" t="s">
        <v>5127</v>
      </c>
      <c r="B2004" s="2">
        <v>22.23</v>
      </c>
      <c r="C2004" s="2">
        <v>6.09</v>
      </c>
      <c r="D2004" t="s">
        <v>5905</v>
      </c>
      <c r="E2004" t="s">
        <v>5904</v>
      </c>
      <c r="F2004" t="s">
        <v>5904</v>
      </c>
      <c r="G2004" s="4">
        <v>0</v>
      </c>
      <c r="H2004" t="s">
        <v>5904</v>
      </c>
      <c r="I2004" t="s">
        <v>5908</v>
      </c>
      <c r="J2004" t="s">
        <v>5911</v>
      </c>
    </row>
    <row r="2005" spans="1:10">
      <c r="A2005" t="s">
        <v>5129</v>
      </c>
      <c r="B2005" s="2">
        <v>33.4</v>
      </c>
      <c r="C2005" s="2">
        <v>5.51</v>
      </c>
      <c r="D2005" t="s">
        <v>5904</v>
      </c>
      <c r="E2005" t="s">
        <v>5904</v>
      </c>
      <c r="F2005" t="s">
        <v>5904</v>
      </c>
      <c r="G2005" s="4">
        <v>0</v>
      </c>
      <c r="H2005" t="s">
        <v>5904</v>
      </c>
      <c r="I2005" t="s">
        <v>5909</v>
      </c>
      <c r="J2005" t="s">
        <v>5907</v>
      </c>
    </row>
    <row r="2006" spans="1:10">
      <c r="A2006" t="s">
        <v>5132</v>
      </c>
      <c r="B2006" s="2">
        <v>33.11</v>
      </c>
      <c r="C2006" s="2">
        <v>5.63</v>
      </c>
      <c r="D2006" t="s">
        <v>5904</v>
      </c>
      <c r="E2006" t="s">
        <v>5904</v>
      </c>
      <c r="F2006" t="s">
        <v>5904</v>
      </c>
      <c r="G2006" s="4">
        <v>0</v>
      </c>
      <c r="H2006" t="s">
        <v>5904</v>
      </c>
      <c r="I2006" t="s">
        <v>5909</v>
      </c>
      <c r="J2006" t="s">
        <v>5907</v>
      </c>
    </row>
    <row r="2007" spans="1:10">
      <c r="A2007" t="s">
        <v>5134</v>
      </c>
      <c r="B2007" s="2">
        <v>16.815000000000001</v>
      </c>
      <c r="C2007" s="2">
        <v>5.29</v>
      </c>
      <c r="D2007" t="s">
        <v>5905</v>
      </c>
      <c r="E2007" t="s">
        <v>5904</v>
      </c>
      <c r="F2007" t="s">
        <v>5904</v>
      </c>
      <c r="G2007" s="4">
        <v>0</v>
      </c>
      <c r="H2007" t="s">
        <v>5904</v>
      </c>
      <c r="I2007" t="s">
        <v>5909</v>
      </c>
      <c r="J2007" t="s">
        <v>5912</v>
      </c>
    </row>
    <row r="2008" spans="1:10">
      <c r="A2008" t="s">
        <v>5136</v>
      </c>
      <c r="B2008" s="2">
        <v>25.61</v>
      </c>
      <c r="C2008" s="2">
        <v>4</v>
      </c>
      <c r="D2008" t="s">
        <v>5904</v>
      </c>
      <c r="E2008" t="s">
        <v>5904</v>
      </c>
      <c r="F2008" t="s">
        <v>5905</v>
      </c>
      <c r="G2008" s="4">
        <v>1</v>
      </c>
      <c r="H2008" t="s">
        <v>5904</v>
      </c>
      <c r="I2008" t="s">
        <v>5909</v>
      </c>
      <c r="J2008" t="s">
        <v>5910</v>
      </c>
    </row>
    <row r="2009" spans="1:10">
      <c r="A2009" t="s">
        <v>5138</v>
      </c>
      <c r="B2009" s="2">
        <v>25.8</v>
      </c>
      <c r="C2009" s="2">
        <v>5.49</v>
      </c>
      <c r="D2009" t="s">
        <v>5904</v>
      </c>
      <c r="E2009" t="s">
        <v>5904</v>
      </c>
      <c r="F2009" t="s">
        <v>5904</v>
      </c>
      <c r="G2009" s="4">
        <v>0</v>
      </c>
      <c r="H2009" t="s">
        <v>5904</v>
      </c>
      <c r="I2009" t="s">
        <v>5909</v>
      </c>
      <c r="J2009" t="s">
        <v>5910</v>
      </c>
    </row>
    <row r="2010" spans="1:10">
      <c r="A2010" t="s">
        <v>5141</v>
      </c>
      <c r="B2010" s="2">
        <v>27.39</v>
      </c>
      <c r="C2010" s="2">
        <v>5.34</v>
      </c>
      <c r="D2010" t="s">
        <v>5904</v>
      </c>
      <c r="E2010" t="s">
        <v>5904</v>
      </c>
      <c r="F2010" t="s">
        <v>5904</v>
      </c>
      <c r="G2010" s="4">
        <v>0</v>
      </c>
      <c r="H2010" t="s">
        <v>5904</v>
      </c>
      <c r="I2010" t="s">
        <v>5909</v>
      </c>
      <c r="J2010" t="s">
        <v>5910</v>
      </c>
    </row>
    <row r="2011" spans="1:10">
      <c r="A2011" t="s">
        <v>5144</v>
      </c>
      <c r="B2011" s="2">
        <v>17.03</v>
      </c>
      <c r="C2011" s="2">
        <v>4.12</v>
      </c>
      <c r="D2011" t="s">
        <v>5904</v>
      </c>
      <c r="E2011" t="s">
        <v>5904</v>
      </c>
      <c r="F2011" t="s">
        <v>5904</v>
      </c>
      <c r="G2011" s="4">
        <v>1</v>
      </c>
      <c r="H2011" t="s">
        <v>5904</v>
      </c>
      <c r="I2011" t="s">
        <v>5909</v>
      </c>
      <c r="J2011" t="s">
        <v>5912</v>
      </c>
    </row>
    <row r="2012" spans="1:10">
      <c r="A2012" t="s">
        <v>5146</v>
      </c>
      <c r="B2012" s="2">
        <v>23.75</v>
      </c>
      <c r="C2012" s="2">
        <v>5.49</v>
      </c>
      <c r="D2012" t="s">
        <v>5905</v>
      </c>
      <c r="E2012" t="s">
        <v>5904</v>
      </c>
      <c r="F2012" t="s">
        <v>5904</v>
      </c>
      <c r="G2012" s="4">
        <v>0</v>
      </c>
      <c r="H2012" t="s">
        <v>5904</v>
      </c>
      <c r="I2012" t="s">
        <v>5909</v>
      </c>
      <c r="J2012" t="s">
        <v>5911</v>
      </c>
    </row>
    <row r="2013" spans="1:10">
      <c r="A2013" t="s">
        <v>5148</v>
      </c>
      <c r="B2013" s="2">
        <v>26.03</v>
      </c>
      <c r="C2013" s="2">
        <v>5.1100000000000003</v>
      </c>
      <c r="D2013" t="s">
        <v>5905</v>
      </c>
      <c r="E2013" t="s">
        <v>5904</v>
      </c>
      <c r="F2013" t="s">
        <v>5904</v>
      </c>
      <c r="G2013" s="4">
        <v>1</v>
      </c>
      <c r="H2013" t="s">
        <v>5904</v>
      </c>
      <c r="I2013" t="s">
        <v>5909</v>
      </c>
      <c r="J2013" t="s">
        <v>5910</v>
      </c>
    </row>
    <row r="2014" spans="1:10">
      <c r="A2014" t="s">
        <v>5150</v>
      </c>
      <c r="B2014" s="2">
        <v>16.079999999999998</v>
      </c>
      <c r="C2014" s="2">
        <v>5.94</v>
      </c>
      <c r="D2014" t="s">
        <v>5904</v>
      </c>
      <c r="E2014" t="s">
        <v>5904</v>
      </c>
      <c r="F2014" t="s">
        <v>5904</v>
      </c>
      <c r="G2014" s="4">
        <v>0</v>
      </c>
      <c r="H2014" t="s">
        <v>5904</v>
      </c>
      <c r="I2014" t="s">
        <v>5908</v>
      </c>
      <c r="J2014" t="s">
        <v>5912</v>
      </c>
    </row>
    <row r="2015" spans="1:10">
      <c r="A2015" t="s">
        <v>5152</v>
      </c>
      <c r="B2015" s="2">
        <v>30.875</v>
      </c>
      <c r="C2015" s="2">
        <v>5.54</v>
      </c>
      <c r="D2015" t="s">
        <v>5904</v>
      </c>
      <c r="E2015" t="s">
        <v>5904</v>
      </c>
      <c r="F2015" t="s">
        <v>5904</v>
      </c>
      <c r="G2015" s="4">
        <v>0</v>
      </c>
      <c r="H2015" t="s">
        <v>5904</v>
      </c>
      <c r="I2015" t="s">
        <v>5909</v>
      </c>
      <c r="J2015" t="s">
        <v>5907</v>
      </c>
    </row>
    <row r="2016" spans="1:10">
      <c r="A2016" t="s">
        <v>5155</v>
      </c>
      <c r="B2016" s="2">
        <v>31.79</v>
      </c>
      <c r="C2016" s="2">
        <v>7.09</v>
      </c>
      <c r="D2016" t="s">
        <v>5904</v>
      </c>
      <c r="E2016" t="s">
        <v>5904</v>
      </c>
      <c r="F2016" t="s">
        <v>5904</v>
      </c>
      <c r="G2016" s="4">
        <v>0</v>
      </c>
      <c r="H2016" t="s">
        <v>5904</v>
      </c>
      <c r="I2016" t="s">
        <v>5906</v>
      </c>
      <c r="J2016" t="s">
        <v>5907</v>
      </c>
    </row>
    <row r="2017" spans="1:10">
      <c r="A2017" t="s">
        <v>5158</v>
      </c>
      <c r="B2017" s="2">
        <v>28.48</v>
      </c>
      <c r="C2017" s="2">
        <v>6.22</v>
      </c>
      <c r="D2017" t="s">
        <v>5905</v>
      </c>
      <c r="E2017" t="s">
        <v>5904</v>
      </c>
      <c r="F2017" t="s">
        <v>5905</v>
      </c>
      <c r="G2017" s="4">
        <v>1</v>
      </c>
      <c r="H2017" t="s">
        <v>5904</v>
      </c>
      <c r="I2017" t="s">
        <v>5908</v>
      </c>
      <c r="J2017" t="s">
        <v>5910</v>
      </c>
    </row>
    <row r="2018" spans="1:10">
      <c r="A2018" t="s">
        <v>5160</v>
      </c>
      <c r="B2018" s="2">
        <v>26.6</v>
      </c>
      <c r="C2018" s="2">
        <v>4.33</v>
      </c>
      <c r="D2018" t="s">
        <v>5904</v>
      </c>
      <c r="E2018" t="s">
        <v>5904</v>
      </c>
      <c r="F2018" t="s">
        <v>5904</v>
      </c>
      <c r="G2018" s="4">
        <v>1</v>
      </c>
      <c r="H2018" t="s">
        <v>5904</v>
      </c>
      <c r="I2018" t="s">
        <v>5909</v>
      </c>
      <c r="J2018" t="s">
        <v>5910</v>
      </c>
    </row>
    <row r="2019" spans="1:10">
      <c r="A2019" t="s">
        <v>5163</v>
      </c>
      <c r="B2019" s="2">
        <v>25.27</v>
      </c>
      <c r="C2019" s="2">
        <v>5.83</v>
      </c>
      <c r="D2019" t="s">
        <v>5904</v>
      </c>
      <c r="E2019" t="s">
        <v>5904</v>
      </c>
      <c r="F2019" t="s">
        <v>5904</v>
      </c>
      <c r="G2019" s="4">
        <v>1</v>
      </c>
      <c r="H2019" t="s">
        <v>5904</v>
      </c>
      <c r="I2019" t="s">
        <v>5908</v>
      </c>
      <c r="J2019" t="s">
        <v>5910</v>
      </c>
    </row>
    <row r="2020" spans="1:10">
      <c r="A2020" t="s">
        <v>5165</v>
      </c>
      <c r="B2020" s="2">
        <v>34.484999999999999</v>
      </c>
      <c r="C2020" s="2">
        <v>4.7</v>
      </c>
      <c r="D2020" t="s">
        <v>5905</v>
      </c>
      <c r="E2020" t="s">
        <v>5904</v>
      </c>
      <c r="F2020" t="s">
        <v>5905</v>
      </c>
      <c r="G2020" s="4">
        <v>1</v>
      </c>
      <c r="H2020" t="s">
        <v>5904</v>
      </c>
      <c r="I2020" t="s">
        <v>5909</v>
      </c>
      <c r="J2020" t="s">
        <v>5907</v>
      </c>
    </row>
    <row r="2021" spans="1:10">
      <c r="A2021" t="s">
        <v>5167</v>
      </c>
      <c r="B2021" s="2">
        <v>15.57</v>
      </c>
      <c r="C2021" s="2">
        <v>4.07</v>
      </c>
      <c r="D2021" t="s">
        <v>5905</v>
      </c>
      <c r="E2021" t="s">
        <v>5904</v>
      </c>
      <c r="F2021" t="s">
        <v>5904</v>
      </c>
      <c r="G2021" s="4">
        <v>1</v>
      </c>
      <c r="H2021" t="s">
        <v>5904</v>
      </c>
      <c r="I2021" t="s">
        <v>5909</v>
      </c>
      <c r="J2021" t="s">
        <v>5912</v>
      </c>
    </row>
    <row r="2022" spans="1:10">
      <c r="A2022" t="s">
        <v>5170</v>
      </c>
      <c r="B2022" s="2">
        <v>30.36</v>
      </c>
      <c r="C2022" s="2">
        <v>9.39</v>
      </c>
      <c r="D2022" t="s">
        <v>5904</v>
      </c>
      <c r="E2022" t="s">
        <v>5904</v>
      </c>
      <c r="F2022" t="s">
        <v>5904</v>
      </c>
      <c r="G2022" s="4">
        <v>0</v>
      </c>
      <c r="H2022" t="s">
        <v>5904</v>
      </c>
      <c r="I2022" t="s">
        <v>5906</v>
      </c>
      <c r="J2022" t="s">
        <v>5907</v>
      </c>
    </row>
    <row r="2023" spans="1:10">
      <c r="A2023" t="s">
        <v>5171</v>
      </c>
      <c r="B2023" s="2">
        <v>19.37</v>
      </c>
      <c r="C2023" s="2">
        <v>4.18</v>
      </c>
      <c r="D2023" t="s">
        <v>5904</v>
      </c>
      <c r="E2023" t="s">
        <v>5904</v>
      </c>
      <c r="F2023" t="s">
        <v>5904</v>
      </c>
      <c r="G2023" s="4">
        <v>0</v>
      </c>
      <c r="H2023" t="s">
        <v>5904</v>
      </c>
      <c r="I2023" t="s">
        <v>5909</v>
      </c>
      <c r="J2023" t="s">
        <v>5911</v>
      </c>
    </row>
    <row r="2024" spans="1:10">
      <c r="A2024" t="s">
        <v>5174</v>
      </c>
      <c r="B2024" s="2">
        <v>16.71</v>
      </c>
      <c r="C2024" s="2">
        <v>4.18</v>
      </c>
      <c r="D2024" t="s">
        <v>5904</v>
      </c>
      <c r="E2024" t="s">
        <v>5904</v>
      </c>
      <c r="F2024" t="s">
        <v>5904</v>
      </c>
      <c r="G2024" s="4">
        <v>1</v>
      </c>
      <c r="H2024" t="s">
        <v>5904</v>
      </c>
      <c r="I2024" t="s">
        <v>5909</v>
      </c>
      <c r="J2024" t="s">
        <v>5912</v>
      </c>
    </row>
    <row r="2025" spans="1:10">
      <c r="A2025" t="s">
        <v>5177</v>
      </c>
      <c r="B2025" s="2">
        <v>24.1</v>
      </c>
      <c r="C2025" s="2">
        <v>4.4000000000000004</v>
      </c>
      <c r="D2025" t="s">
        <v>5905</v>
      </c>
      <c r="E2025" t="s">
        <v>5904</v>
      </c>
      <c r="F2025" t="s">
        <v>5904</v>
      </c>
      <c r="G2025" s="4">
        <v>1</v>
      </c>
      <c r="H2025" t="s">
        <v>5904</v>
      </c>
      <c r="I2025" t="s">
        <v>5909</v>
      </c>
      <c r="J2025" t="s">
        <v>5911</v>
      </c>
    </row>
    <row r="2026" spans="1:10">
      <c r="A2026" t="s">
        <v>5180</v>
      </c>
      <c r="B2026" s="2">
        <v>29.77</v>
      </c>
      <c r="C2026" s="2">
        <v>9.9</v>
      </c>
      <c r="D2026" t="s">
        <v>5904</v>
      </c>
      <c r="E2026" t="s">
        <v>5904</v>
      </c>
      <c r="F2026" t="s">
        <v>5904</v>
      </c>
      <c r="G2026" s="4">
        <v>0</v>
      </c>
      <c r="H2026" t="s">
        <v>5904</v>
      </c>
      <c r="I2026" t="s">
        <v>5906</v>
      </c>
      <c r="J2026" t="s">
        <v>5910</v>
      </c>
    </row>
    <row r="2027" spans="1:10">
      <c r="A2027" t="s">
        <v>5183</v>
      </c>
      <c r="B2027" s="2">
        <v>46.53</v>
      </c>
      <c r="C2027" s="2">
        <v>4.84</v>
      </c>
      <c r="D2027" t="s">
        <v>5905</v>
      </c>
      <c r="E2027" t="s">
        <v>5904</v>
      </c>
      <c r="F2027" t="s">
        <v>5904</v>
      </c>
      <c r="G2027" s="4">
        <v>0</v>
      </c>
      <c r="H2027" t="s">
        <v>5904</v>
      </c>
      <c r="I2027" t="s">
        <v>5909</v>
      </c>
      <c r="J2027" t="s">
        <v>5907</v>
      </c>
    </row>
    <row r="2028" spans="1:10">
      <c r="A2028" t="s">
        <v>5186</v>
      </c>
      <c r="B2028" s="2">
        <v>23.4</v>
      </c>
      <c r="C2028" s="2">
        <v>5.53</v>
      </c>
      <c r="D2028" t="s">
        <v>5904</v>
      </c>
      <c r="E2028" t="s">
        <v>5904</v>
      </c>
      <c r="F2028" t="s">
        <v>5905</v>
      </c>
      <c r="G2028" s="4">
        <v>1</v>
      </c>
      <c r="H2028" t="s">
        <v>5904</v>
      </c>
      <c r="I2028" t="s">
        <v>5909</v>
      </c>
      <c r="J2028" t="s">
        <v>5911</v>
      </c>
    </row>
    <row r="2029" spans="1:10">
      <c r="A2029" t="s">
        <v>5188</v>
      </c>
      <c r="B2029" s="2">
        <v>30</v>
      </c>
      <c r="C2029" s="2">
        <v>4.33</v>
      </c>
      <c r="D2029" t="s">
        <v>5905</v>
      </c>
      <c r="E2029" t="s">
        <v>5904</v>
      </c>
      <c r="F2029" t="s">
        <v>5904</v>
      </c>
      <c r="G2029" s="4">
        <v>0</v>
      </c>
      <c r="H2029" t="s">
        <v>5904</v>
      </c>
      <c r="I2029" t="s">
        <v>5909</v>
      </c>
      <c r="J2029" t="s">
        <v>5907</v>
      </c>
    </row>
    <row r="2030" spans="1:10">
      <c r="A2030" t="s">
        <v>5191</v>
      </c>
      <c r="B2030" s="2">
        <v>29.15</v>
      </c>
      <c r="C2030" s="2">
        <v>4.91</v>
      </c>
      <c r="D2030" t="s">
        <v>5905</v>
      </c>
      <c r="E2030" t="s">
        <v>5904</v>
      </c>
      <c r="F2030" t="s">
        <v>5904</v>
      </c>
      <c r="G2030" s="4">
        <v>0</v>
      </c>
      <c r="H2030" t="s">
        <v>5904</v>
      </c>
      <c r="I2030" t="s">
        <v>5909</v>
      </c>
      <c r="J2030" t="s">
        <v>5910</v>
      </c>
    </row>
    <row r="2031" spans="1:10">
      <c r="A2031" t="s">
        <v>5193</v>
      </c>
      <c r="B2031" s="2">
        <v>34.865000000000002</v>
      </c>
      <c r="C2031" s="2">
        <v>4.8</v>
      </c>
      <c r="D2031" t="s">
        <v>5904</v>
      </c>
      <c r="E2031" t="s">
        <v>5904</v>
      </c>
      <c r="F2031" t="s">
        <v>5904</v>
      </c>
      <c r="G2031" s="4">
        <v>0</v>
      </c>
      <c r="H2031" t="s">
        <v>5904</v>
      </c>
      <c r="I2031" t="s">
        <v>5909</v>
      </c>
      <c r="J2031" t="s">
        <v>5907</v>
      </c>
    </row>
    <row r="2032" spans="1:10">
      <c r="A2032" t="s">
        <v>5196</v>
      </c>
      <c r="B2032" s="2">
        <v>28.12</v>
      </c>
      <c r="C2032" s="2">
        <v>5.55</v>
      </c>
      <c r="D2032" t="s">
        <v>5905</v>
      </c>
      <c r="E2032" t="s">
        <v>5905</v>
      </c>
      <c r="F2032" t="s">
        <v>5904</v>
      </c>
      <c r="G2032" s="4">
        <v>2</v>
      </c>
      <c r="H2032" t="s">
        <v>5904</v>
      </c>
      <c r="I2032" t="s">
        <v>5909</v>
      </c>
      <c r="J2032" t="s">
        <v>5910</v>
      </c>
    </row>
    <row r="2033" spans="1:10">
      <c r="A2033" t="s">
        <v>5199</v>
      </c>
      <c r="B2033" s="2">
        <v>29.45</v>
      </c>
      <c r="C2033" s="2">
        <v>5.24</v>
      </c>
      <c r="D2033" t="s">
        <v>5905</v>
      </c>
      <c r="E2033" t="s">
        <v>5904</v>
      </c>
      <c r="F2033" t="s">
        <v>5904</v>
      </c>
      <c r="G2033" s="4">
        <v>0</v>
      </c>
      <c r="H2033" t="s">
        <v>5904</v>
      </c>
      <c r="I2033" t="s">
        <v>5909</v>
      </c>
      <c r="J2033" t="s">
        <v>5910</v>
      </c>
    </row>
    <row r="2034" spans="1:10">
      <c r="A2034" t="s">
        <v>5200</v>
      </c>
      <c r="B2034" s="2">
        <v>27.94</v>
      </c>
      <c r="C2034" s="2">
        <v>6.08</v>
      </c>
      <c r="D2034" t="s">
        <v>5904</v>
      </c>
      <c r="E2034" t="s">
        <v>5904</v>
      </c>
      <c r="F2034" t="s">
        <v>5905</v>
      </c>
      <c r="G2034" s="4">
        <v>1</v>
      </c>
      <c r="H2034" t="s">
        <v>5904</v>
      </c>
      <c r="I2034" t="s">
        <v>5908</v>
      </c>
      <c r="J2034" t="s">
        <v>5910</v>
      </c>
    </row>
    <row r="2035" spans="1:10">
      <c r="A2035" t="s">
        <v>5203</v>
      </c>
      <c r="B2035" s="2">
        <v>27.2</v>
      </c>
      <c r="C2035" s="2">
        <v>5.83</v>
      </c>
      <c r="D2035" t="s">
        <v>5904</v>
      </c>
      <c r="E2035" t="s">
        <v>5904</v>
      </c>
      <c r="F2035" t="s">
        <v>5905</v>
      </c>
      <c r="G2035" s="4">
        <v>1</v>
      </c>
      <c r="H2035" t="s">
        <v>5904</v>
      </c>
      <c r="I2035" t="s">
        <v>5908</v>
      </c>
      <c r="J2035" t="s">
        <v>5910</v>
      </c>
    </row>
    <row r="2036" spans="1:10">
      <c r="A2036" t="s">
        <v>5205</v>
      </c>
      <c r="B2036" s="2">
        <v>33.344999999999999</v>
      </c>
      <c r="C2036" s="2">
        <v>4.29</v>
      </c>
      <c r="D2036" t="s">
        <v>5904</v>
      </c>
      <c r="E2036" t="s">
        <v>5904</v>
      </c>
      <c r="F2036" t="s">
        <v>5904</v>
      </c>
      <c r="G2036" s="4">
        <v>1</v>
      </c>
      <c r="H2036" t="s">
        <v>5904</v>
      </c>
      <c r="I2036" t="s">
        <v>5909</v>
      </c>
      <c r="J2036" t="s">
        <v>5907</v>
      </c>
    </row>
    <row r="2037" spans="1:10">
      <c r="A2037" t="s">
        <v>5208</v>
      </c>
      <c r="B2037" s="2">
        <v>29.925000000000001</v>
      </c>
      <c r="C2037" s="2">
        <v>5.3</v>
      </c>
      <c r="D2037" t="s">
        <v>5904</v>
      </c>
      <c r="E2037" t="s">
        <v>5904</v>
      </c>
      <c r="F2037" t="s">
        <v>5904</v>
      </c>
      <c r="G2037" s="4">
        <v>1</v>
      </c>
      <c r="H2037" t="s">
        <v>5904</v>
      </c>
      <c r="I2037" t="s">
        <v>5909</v>
      </c>
      <c r="J2037" t="s">
        <v>5910</v>
      </c>
    </row>
    <row r="2038" spans="1:10">
      <c r="A2038" t="s">
        <v>5211</v>
      </c>
      <c r="B2038" s="2">
        <v>24.225000000000001</v>
      </c>
      <c r="C2038" s="2">
        <v>4.42</v>
      </c>
      <c r="D2038" t="s">
        <v>5904</v>
      </c>
      <c r="E2038" t="s">
        <v>5904</v>
      </c>
      <c r="F2038" t="s">
        <v>5904</v>
      </c>
      <c r="G2038" s="4">
        <v>1</v>
      </c>
      <c r="H2038" t="s">
        <v>5904</v>
      </c>
      <c r="I2038" t="s">
        <v>5909</v>
      </c>
      <c r="J2038" t="s">
        <v>5911</v>
      </c>
    </row>
    <row r="2039" spans="1:10">
      <c r="A2039" t="s">
        <v>5213</v>
      </c>
      <c r="B2039" s="2">
        <v>29.68</v>
      </c>
      <c r="C2039" s="2">
        <v>5.68</v>
      </c>
      <c r="D2039" t="s">
        <v>5904</v>
      </c>
      <c r="E2039" t="s">
        <v>5905</v>
      </c>
      <c r="F2039" t="s">
        <v>5904</v>
      </c>
      <c r="G2039" s="4">
        <v>1</v>
      </c>
      <c r="H2039" t="s">
        <v>5904</v>
      </c>
      <c r="I2039" t="s">
        <v>5909</v>
      </c>
      <c r="J2039" t="s">
        <v>5910</v>
      </c>
    </row>
    <row r="2040" spans="1:10">
      <c r="A2040" t="s">
        <v>5215</v>
      </c>
      <c r="B2040" s="2">
        <v>20.614999999999998</v>
      </c>
      <c r="C2040" s="2">
        <v>6.05</v>
      </c>
      <c r="D2040" t="s">
        <v>5904</v>
      </c>
      <c r="E2040" t="s">
        <v>5904</v>
      </c>
      <c r="F2040" t="s">
        <v>5905</v>
      </c>
      <c r="G2040" s="4">
        <v>1</v>
      </c>
      <c r="H2040" t="s">
        <v>5904</v>
      </c>
      <c r="I2040" t="s">
        <v>5908</v>
      </c>
      <c r="J2040" t="s">
        <v>5911</v>
      </c>
    </row>
    <row r="2041" spans="1:10">
      <c r="A2041" t="s">
        <v>5216</v>
      </c>
      <c r="B2041" s="2">
        <v>32.119999999999997</v>
      </c>
      <c r="C2041" s="2">
        <v>5.33</v>
      </c>
      <c r="D2041" t="s">
        <v>5904</v>
      </c>
      <c r="E2041" t="s">
        <v>5905</v>
      </c>
      <c r="F2041" t="s">
        <v>5904</v>
      </c>
      <c r="G2041" s="4">
        <v>1</v>
      </c>
      <c r="H2041" t="s">
        <v>5904</v>
      </c>
      <c r="I2041" t="s">
        <v>5909</v>
      </c>
      <c r="J2041" t="s">
        <v>5907</v>
      </c>
    </row>
    <row r="2042" spans="1:10">
      <c r="A2042" t="s">
        <v>5219</v>
      </c>
      <c r="B2042" s="2">
        <v>27.36</v>
      </c>
      <c r="C2042" s="2">
        <v>6.22</v>
      </c>
      <c r="D2042" t="s">
        <v>5904</v>
      </c>
      <c r="E2042" t="s">
        <v>5904</v>
      </c>
      <c r="F2042" t="s">
        <v>5904</v>
      </c>
      <c r="G2042" s="4">
        <v>0</v>
      </c>
      <c r="H2042" t="s">
        <v>5904</v>
      </c>
      <c r="I2042" t="s">
        <v>5908</v>
      </c>
      <c r="J2042" t="s">
        <v>5910</v>
      </c>
    </row>
    <row r="2043" spans="1:10">
      <c r="A2043" t="s">
        <v>5220</v>
      </c>
      <c r="B2043" s="2">
        <v>17.385000000000002</v>
      </c>
      <c r="C2043" s="2">
        <v>5.84</v>
      </c>
      <c r="D2043" t="s">
        <v>5904</v>
      </c>
      <c r="E2043" t="s">
        <v>5904</v>
      </c>
      <c r="F2043" t="s">
        <v>5904</v>
      </c>
      <c r="G2043" s="4">
        <v>0</v>
      </c>
      <c r="H2043" t="s">
        <v>5904</v>
      </c>
      <c r="I2043" t="s">
        <v>5908</v>
      </c>
      <c r="J2043" t="s">
        <v>5912</v>
      </c>
    </row>
    <row r="2044" spans="1:10">
      <c r="A2044" t="s">
        <v>5223</v>
      </c>
      <c r="B2044" s="2">
        <v>30.13</v>
      </c>
      <c r="C2044" s="2">
        <v>5.71</v>
      </c>
      <c r="D2044" t="s">
        <v>5904</v>
      </c>
      <c r="E2044" t="s">
        <v>5905</v>
      </c>
      <c r="F2044" t="s">
        <v>5904</v>
      </c>
      <c r="G2044" s="4">
        <v>1</v>
      </c>
      <c r="H2044" t="s">
        <v>5904</v>
      </c>
      <c r="I2044" t="s">
        <v>5908</v>
      </c>
      <c r="J2044" t="s">
        <v>5907</v>
      </c>
    </row>
    <row r="2045" spans="1:10">
      <c r="A2045" t="s">
        <v>5226</v>
      </c>
      <c r="B2045" s="2">
        <v>25.44</v>
      </c>
      <c r="C2045" s="2">
        <v>6.04</v>
      </c>
      <c r="D2045" t="s">
        <v>5905</v>
      </c>
      <c r="E2045" t="s">
        <v>5904</v>
      </c>
      <c r="F2045" t="s">
        <v>5905</v>
      </c>
      <c r="G2045" s="4">
        <v>1</v>
      </c>
      <c r="H2045" t="s">
        <v>5904</v>
      </c>
      <c r="I2045" t="s">
        <v>5908</v>
      </c>
      <c r="J2045" t="s">
        <v>5910</v>
      </c>
    </row>
    <row r="2046" spans="1:10">
      <c r="A2046" t="s">
        <v>5229</v>
      </c>
      <c r="B2046" s="2">
        <v>39.805</v>
      </c>
      <c r="C2046" s="2">
        <v>4.38</v>
      </c>
      <c r="D2046" t="s">
        <v>5904</v>
      </c>
      <c r="E2046" t="s">
        <v>5905</v>
      </c>
      <c r="F2046" t="s">
        <v>5904</v>
      </c>
      <c r="G2046" s="4">
        <v>1</v>
      </c>
      <c r="H2046" t="s">
        <v>5904</v>
      </c>
      <c r="I2046" t="s">
        <v>5909</v>
      </c>
      <c r="J2046" t="s">
        <v>5907</v>
      </c>
    </row>
    <row r="2047" spans="1:10">
      <c r="A2047" t="s">
        <v>5232</v>
      </c>
      <c r="B2047" s="2">
        <v>30.4</v>
      </c>
      <c r="C2047" s="2">
        <v>5.56</v>
      </c>
      <c r="D2047" t="s">
        <v>5905</v>
      </c>
      <c r="E2047" t="s">
        <v>5905</v>
      </c>
      <c r="F2047" t="s">
        <v>5904</v>
      </c>
      <c r="G2047" s="4">
        <v>1</v>
      </c>
      <c r="H2047" t="s">
        <v>5904</v>
      </c>
      <c r="I2047" t="s">
        <v>5909</v>
      </c>
      <c r="J2047" t="s">
        <v>5907</v>
      </c>
    </row>
    <row r="2048" spans="1:10">
      <c r="A2048" t="s">
        <v>5234</v>
      </c>
      <c r="B2048" s="2">
        <v>23.18</v>
      </c>
      <c r="C2048" s="2">
        <v>4.24</v>
      </c>
      <c r="D2048" t="s">
        <v>5904</v>
      </c>
      <c r="E2048" t="s">
        <v>5905</v>
      </c>
      <c r="F2048" t="s">
        <v>5904</v>
      </c>
      <c r="G2048" s="4">
        <v>1</v>
      </c>
      <c r="H2048" t="s">
        <v>5904</v>
      </c>
      <c r="I2048" t="s">
        <v>5909</v>
      </c>
      <c r="J2048" t="s">
        <v>5911</v>
      </c>
    </row>
    <row r="2049" spans="1:10">
      <c r="A2049" t="s">
        <v>5235</v>
      </c>
      <c r="B2049" s="2">
        <v>39.615000000000002</v>
      </c>
      <c r="C2049" s="2">
        <v>6.32</v>
      </c>
      <c r="D2049" t="s">
        <v>5904</v>
      </c>
      <c r="E2049" t="s">
        <v>5904</v>
      </c>
      <c r="F2049" t="s">
        <v>5905</v>
      </c>
      <c r="G2049" s="4">
        <v>1</v>
      </c>
      <c r="H2049" t="s">
        <v>5904</v>
      </c>
      <c r="I2049" t="s">
        <v>5908</v>
      </c>
      <c r="J2049" t="s">
        <v>5907</v>
      </c>
    </row>
    <row r="2050" spans="1:10">
      <c r="A2050" t="s">
        <v>5238</v>
      </c>
      <c r="B2050" s="2">
        <v>30.59</v>
      </c>
      <c r="C2050" s="2">
        <v>6.3</v>
      </c>
      <c r="D2050" t="s">
        <v>5905</v>
      </c>
      <c r="E2050" t="s">
        <v>5904</v>
      </c>
      <c r="F2050" t="s">
        <v>5905</v>
      </c>
      <c r="G2050" s="4">
        <v>1</v>
      </c>
      <c r="H2050" t="s">
        <v>5904</v>
      </c>
      <c r="I2050" t="s">
        <v>5908</v>
      </c>
      <c r="J2050" t="s">
        <v>5907</v>
      </c>
    </row>
    <row r="2051" spans="1:10">
      <c r="A2051" t="s">
        <v>5239</v>
      </c>
      <c r="B2051" s="2">
        <v>16.72</v>
      </c>
      <c r="C2051" s="2">
        <v>4.38</v>
      </c>
      <c r="D2051" t="s">
        <v>5905</v>
      </c>
      <c r="E2051" t="s">
        <v>5904</v>
      </c>
      <c r="F2051" t="s">
        <v>5904</v>
      </c>
      <c r="G2051" s="4">
        <v>1</v>
      </c>
      <c r="H2051" t="s">
        <v>5904</v>
      </c>
      <c r="I2051" t="s">
        <v>5909</v>
      </c>
      <c r="J2051" t="s">
        <v>5912</v>
      </c>
    </row>
    <row r="2052" spans="1:10">
      <c r="A2052" t="s">
        <v>5240</v>
      </c>
      <c r="B2052" s="2">
        <v>26.22</v>
      </c>
      <c r="C2052" s="2">
        <v>4.6500000000000004</v>
      </c>
      <c r="D2052" t="s">
        <v>5905</v>
      </c>
      <c r="E2052" t="s">
        <v>5904</v>
      </c>
      <c r="F2052" t="s">
        <v>5905</v>
      </c>
      <c r="G2052" s="4">
        <v>1</v>
      </c>
      <c r="H2052" t="s">
        <v>5904</v>
      </c>
      <c r="I2052" t="s">
        <v>5909</v>
      </c>
      <c r="J2052" t="s">
        <v>5910</v>
      </c>
    </row>
    <row r="2053" spans="1:10">
      <c r="A2053" t="s">
        <v>5243</v>
      </c>
      <c r="B2053" s="2">
        <v>31.824999999999999</v>
      </c>
      <c r="C2053" s="2">
        <v>4.7</v>
      </c>
      <c r="D2053" t="s">
        <v>5904</v>
      </c>
      <c r="E2053" t="s">
        <v>5904</v>
      </c>
      <c r="F2053" t="s">
        <v>5905</v>
      </c>
      <c r="G2053" s="4">
        <v>1</v>
      </c>
      <c r="H2053" t="s">
        <v>5904</v>
      </c>
      <c r="I2053" t="s">
        <v>5909</v>
      </c>
      <c r="J2053" t="s">
        <v>5907</v>
      </c>
    </row>
    <row r="2054" spans="1:10">
      <c r="A2054" t="s">
        <v>5245</v>
      </c>
      <c r="B2054" s="2">
        <v>25.745000000000001</v>
      </c>
      <c r="C2054" s="2">
        <v>4.34</v>
      </c>
      <c r="D2054" t="s">
        <v>5904</v>
      </c>
      <c r="E2054" t="s">
        <v>5904</v>
      </c>
      <c r="F2054" t="s">
        <v>5905</v>
      </c>
      <c r="G2054" s="4">
        <v>1</v>
      </c>
      <c r="H2054" t="s">
        <v>5904</v>
      </c>
      <c r="I2054" t="s">
        <v>5909</v>
      </c>
      <c r="J2054" t="s">
        <v>5910</v>
      </c>
    </row>
    <row r="2055" spans="1:10">
      <c r="A2055" t="s">
        <v>5248</v>
      </c>
      <c r="B2055" s="2">
        <v>24.605</v>
      </c>
      <c r="C2055" s="2">
        <v>5.62</v>
      </c>
      <c r="D2055" t="s">
        <v>5904</v>
      </c>
      <c r="E2055" t="s">
        <v>5904</v>
      </c>
      <c r="F2055" t="s">
        <v>5905</v>
      </c>
      <c r="G2055" s="4">
        <v>1</v>
      </c>
      <c r="H2055" t="s">
        <v>5904</v>
      </c>
      <c r="I2055" t="s">
        <v>5909</v>
      </c>
      <c r="J2055" t="s">
        <v>5911</v>
      </c>
    </row>
    <row r="2056" spans="1:10">
      <c r="A2056" t="s">
        <v>5250</v>
      </c>
      <c r="B2056" s="2">
        <v>24.51</v>
      </c>
      <c r="C2056" s="2">
        <v>4.24</v>
      </c>
      <c r="D2056" t="s">
        <v>5904</v>
      </c>
      <c r="E2056" t="s">
        <v>5904</v>
      </c>
      <c r="F2056" t="s">
        <v>5905</v>
      </c>
      <c r="G2056" s="4">
        <v>1</v>
      </c>
      <c r="H2056" t="s">
        <v>5904</v>
      </c>
      <c r="I2056" t="s">
        <v>5909</v>
      </c>
      <c r="J2056" t="s">
        <v>5911</v>
      </c>
    </row>
    <row r="2057" spans="1:10">
      <c r="A2057" t="s">
        <v>5252</v>
      </c>
      <c r="B2057" s="2">
        <v>31.065000000000001</v>
      </c>
      <c r="C2057" s="2">
        <v>4.57</v>
      </c>
      <c r="D2057" t="s">
        <v>5905</v>
      </c>
      <c r="E2057" t="s">
        <v>5904</v>
      </c>
      <c r="F2057" t="s">
        <v>5904</v>
      </c>
      <c r="G2057" s="4">
        <v>0</v>
      </c>
      <c r="H2057" t="s">
        <v>5904</v>
      </c>
      <c r="I2057" t="s">
        <v>5909</v>
      </c>
      <c r="J2057" t="s">
        <v>5907</v>
      </c>
    </row>
    <row r="2058" spans="1:10">
      <c r="A2058" t="s">
        <v>5255</v>
      </c>
      <c r="B2058" s="2">
        <v>28.12</v>
      </c>
      <c r="C2058" s="2">
        <v>5.05</v>
      </c>
      <c r="D2058" t="s">
        <v>5904</v>
      </c>
      <c r="E2058" t="s">
        <v>5904</v>
      </c>
      <c r="F2058" t="s">
        <v>5904</v>
      </c>
      <c r="G2058" s="4">
        <v>0</v>
      </c>
      <c r="H2058" t="s">
        <v>5904</v>
      </c>
      <c r="I2058" t="s">
        <v>5909</v>
      </c>
      <c r="J2058" t="s">
        <v>5910</v>
      </c>
    </row>
    <row r="2059" spans="1:10">
      <c r="A2059" t="s">
        <v>5258</v>
      </c>
      <c r="B2059" s="2">
        <v>38.06</v>
      </c>
      <c r="C2059" s="2">
        <v>6.16</v>
      </c>
      <c r="D2059" t="s">
        <v>5904</v>
      </c>
      <c r="E2059" t="s">
        <v>5904</v>
      </c>
      <c r="F2059" t="s">
        <v>5904</v>
      </c>
      <c r="G2059" s="4">
        <v>0</v>
      </c>
      <c r="H2059" t="s">
        <v>5904</v>
      </c>
      <c r="I2059" t="s">
        <v>5908</v>
      </c>
      <c r="J2059" t="s">
        <v>5907</v>
      </c>
    </row>
    <row r="2060" spans="1:10">
      <c r="A2060" t="s">
        <v>5260</v>
      </c>
      <c r="B2060" s="2">
        <v>24.96</v>
      </c>
      <c r="C2060" s="2">
        <v>4.57</v>
      </c>
      <c r="D2060" t="s">
        <v>5904</v>
      </c>
      <c r="E2060" t="s">
        <v>5904</v>
      </c>
      <c r="F2060" t="s">
        <v>5904</v>
      </c>
      <c r="G2060" s="4">
        <v>0</v>
      </c>
      <c r="H2060" t="s">
        <v>5904</v>
      </c>
      <c r="I2060" t="s">
        <v>5909</v>
      </c>
      <c r="J2060" t="s">
        <v>5911</v>
      </c>
    </row>
    <row r="2061" spans="1:10">
      <c r="A2061" t="s">
        <v>5263</v>
      </c>
      <c r="B2061" s="2">
        <v>17.670000000000002</v>
      </c>
      <c r="C2061" s="2">
        <v>5.53</v>
      </c>
      <c r="D2061" t="s">
        <v>5905</v>
      </c>
      <c r="E2061" t="s">
        <v>5904</v>
      </c>
      <c r="F2061" t="s">
        <v>5904</v>
      </c>
      <c r="G2061" s="4">
        <v>0</v>
      </c>
      <c r="H2061" t="s">
        <v>5904</v>
      </c>
      <c r="I2061" t="s">
        <v>5909</v>
      </c>
      <c r="J2061" t="s">
        <v>5912</v>
      </c>
    </row>
    <row r="2062" spans="1:10">
      <c r="A2062" t="s">
        <v>5265</v>
      </c>
      <c r="B2062" s="2">
        <v>31.35</v>
      </c>
      <c r="C2062" s="2">
        <v>5.84</v>
      </c>
      <c r="D2062" t="s">
        <v>5904</v>
      </c>
      <c r="E2062" t="s">
        <v>5905</v>
      </c>
      <c r="F2062" t="s">
        <v>5904</v>
      </c>
      <c r="G2062" s="4">
        <v>1</v>
      </c>
      <c r="H2062" t="s">
        <v>5904</v>
      </c>
      <c r="I2062" t="s">
        <v>5908</v>
      </c>
      <c r="J2062" t="s">
        <v>5907</v>
      </c>
    </row>
    <row r="2063" spans="1:10">
      <c r="A2063" t="s">
        <v>5268</v>
      </c>
      <c r="B2063" s="2">
        <v>28.31</v>
      </c>
      <c r="C2063" s="2">
        <v>6.41</v>
      </c>
      <c r="D2063" t="s">
        <v>5904</v>
      </c>
      <c r="E2063" t="s">
        <v>5905</v>
      </c>
      <c r="F2063" t="s">
        <v>5904</v>
      </c>
      <c r="G2063" s="4">
        <v>1</v>
      </c>
      <c r="H2063" t="s">
        <v>5904</v>
      </c>
      <c r="I2063" t="s">
        <v>5908</v>
      </c>
      <c r="J2063" t="s">
        <v>5910</v>
      </c>
    </row>
    <row r="2064" spans="1:10">
      <c r="A2064" t="s">
        <v>5271</v>
      </c>
      <c r="B2064" s="2">
        <v>30.3</v>
      </c>
      <c r="C2064" s="2">
        <v>4.7300000000000004</v>
      </c>
      <c r="D2064" t="s">
        <v>5905</v>
      </c>
      <c r="E2064" t="s">
        <v>5904</v>
      </c>
      <c r="F2064" t="s">
        <v>5905</v>
      </c>
      <c r="G2064" s="4">
        <v>1</v>
      </c>
      <c r="H2064" t="s">
        <v>5904</v>
      </c>
      <c r="I2064" t="s">
        <v>5909</v>
      </c>
      <c r="J2064" t="s">
        <v>5907</v>
      </c>
    </row>
    <row r="2065" spans="1:10">
      <c r="A2065" t="s">
        <v>5273</v>
      </c>
      <c r="B2065" s="2">
        <v>26.4</v>
      </c>
      <c r="C2065" s="2">
        <v>6.22</v>
      </c>
      <c r="D2065" t="s">
        <v>5905</v>
      </c>
      <c r="E2065" t="s">
        <v>5904</v>
      </c>
      <c r="F2065" t="s">
        <v>5904</v>
      </c>
      <c r="G2065" s="4">
        <v>0</v>
      </c>
      <c r="H2065" t="s">
        <v>5904</v>
      </c>
      <c r="I2065" t="s">
        <v>5908</v>
      </c>
      <c r="J2065" t="s">
        <v>5910</v>
      </c>
    </row>
    <row r="2066" spans="1:10">
      <c r="A2066" t="s">
        <v>5274</v>
      </c>
      <c r="B2066" s="2">
        <v>22.135000000000002</v>
      </c>
      <c r="C2066" s="2">
        <v>4.46</v>
      </c>
      <c r="D2066" t="s">
        <v>5905</v>
      </c>
      <c r="E2066" t="s">
        <v>5904</v>
      </c>
      <c r="F2066" t="s">
        <v>5904</v>
      </c>
      <c r="G2066" s="4">
        <v>0</v>
      </c>
      <c r="H2066" t="s">
        <v>5904</v>
      </c>
      <c r="I2066" t="s">
        <v>5909</v>
      </c>
      <c r="J2066" t="s">
        <v>5911</v>
      </c>
    </row>
    <row r="2067" spans="1:10">
      <c r="A2067" t="s">
        <v>5277</v>
      </c>
      <c r="B2067" s="2">
        <v>17.399999999999999</v>
      </c>
      <c r="C2067" s="2">
        <v>4.5</v>
      </c>
      <c r="D2067" t="s">
        <v>5905</v>
      </c>
      <c r="E2067" t="s">
        <v>5904</v>
      </c>
      <c r="F2067" t="s">
        <v>5904</v>
      </c>
      <c r="G2067" s="4">
        <v>0</v>
      </c>
      <c r="H2067" t="s">
        <v>5904</v>
      </c>
      <c r="I2067" t="s">
        <v>5909</v>
      </c>
      <c r="J2067" t="s">
        <v>5912</v>
      </c>
    </row>
    <row r="2068" spans="1:10">
      <c r="A2068" t="s">
        <v>5279</v>
      </c>
      <c r="B2068" s="2">
        <v>28.06</v>
      </c>
      <c r="C2068" s="2">
        <v>8.93</v>
      </c>
      <c r="D2068" t="s">
        <v>5904</v>
      </c>
      <c r="E2068" t="s">
        <v>5904</v>
      </c>
      <c r="F2068" t="s">
        <v>5904</v>
      </c>
      <c r="G2068" s="4">
        <v>0</v>
      </c>
      <c r="H2068" t="s">
        <v>5904</v>
      </c>
      <c r="I2068" t="s">
        <v>5906</v>
      </c>
      <c r="J2068" t="s">
        <v>5910</v>
      </c>
    </row>
    <row r="2069" spans="1:10">
      <c r="A2069" t="s">
        <v>5281</v>
      </c>
      <c r="B2069" s="2">
        <v>31.13</v>
      </c>
      <c r="C2069" s="2">
        <v>11.02</v>
      </c>
      <c r="D2069" t="s">
        <v>5904</v>
      </c>
      <c r="E2069" t="s">
        <v>5904</v>
      </c>
      <c r="F2069" t="s">
        <v>5904</v>
      </c>
      <c r="G2069" s="4">
        <v>0</v>
      </c>
      <c r="H2069" t="s">
        <v>5904</v>
      </c>
      <c r="I2069" t="s">
        <v>5906</v>
      </c>
      <c r="J2069" t="s">
        <v>5907</v>
      </c>
    </row>
    <row r="2070" spans="1:10">
      <c r="A2070" t="s">
        <v>5284</v>
      </c>
      <c r="B2070" s="2">
        <v>18.46</v>
      </c>
      <c r="C2070" s="2">
        <v>5.25</v>
      </c>
      <c r="D2070" t="s">
        <v>5904</v>
      </c>
      <c r="E2070" t="s">
        <v>5904</v>
      </c>
      <c r="F2070" t="s">
        <v>5904</v>
      </c>
      <c r="G2070" s="4">
        <v>0</v>
      </c>
      <c r="H2070" t="s">
        <v>5904</v>
      </c>
      <c r="I2070" t="s">
        <v>5909</v>
      </c>
      <c r="J2070" t="s">
        <v>5912</v>
      </c>
    </row>
    <row r="2071" spans="1:10">
      <c r="A2071" t="s">
        <v>5287</v>
      </c>
      <c r="B2071" s="2">
        <v>17.3</v>
      </c>
      <c r="C2071" s="2">
        <v>4.75</v>
      </c>
      <c r="D2071" t="s">
        <v>5904</v>
      </c>
      <c r="E2071" t="s">
        <v>5904</v>
      </c>
      <c r="F2071" t="s">
        <v>5904</v>
      </c>
      <c r="G2071" s="4">
        <v>0</v>
      </c>
      <c r="H2071" t="s">
        <v>5904</v>
      </c>
      <c r="I2071" t="s">
        <v>5909</v>
      </c>
      <c r="J2071" t="s">
        <v>5912</v>
      </c>
    </row>
    <row r="2072" spans="1:10">
      <c r="A2072" t="s">
        <v>5289</v>
      </c>
      <c r="B2072" s="2">
        <v>35.625</v>
      </c>
      <c r="C2072" s="2">
        <v>4.68</v>
      </c>
      <c r="D2072" t="s">
        <v>5905</v>
      </c>
      <c r="E2072" t="s">
        <v>5904</v>
      </c>
      <c r="F2072" t="s">
        <v>5905</v>
      </c>
      <c r="G2072" s="4">
        <v>1</v>
      </c>
      <c r="H2072" t="s">
        <v>5904</v>
      </c>
      <c r="I2072" t="s">
        <v>5909</v>
      </c>
      <c r="J2072" t="s">
        <v>5907</v>
      </c>
    </row>
    <row r="2073" spans="1:10">
      <c r="A2073" t="s">
        <v>5290</v>
      </c>
      <c r="B2073" s="2">
        <v>20.234999999999999</v>
      </c>
      <c r="C2073" s="2">
        <v>6.17</v>
      </c>
      <c r="D2073" t="s">
        <v>5905</v>
      </c>
      <c r="E2073" t="s">
        <v>5905</v>
      </c>
      <c r="F2073" t="s">
        <v>5904</v>
      </c>
      <c r="G2073" s="4">
        <v>2</v>
      </c>
      <c r="H2073" t="s">
        <v>5904</v>
      </c>
      <c r="I2073" t="s">
        <v>5908</v>
      </c>
      <c r="J2073" t="s">
        <v>5911</v>
      </c>
    </row>
    <row r="2074" spans="1:10">
      <c r="A2074" t="s">
        <v>5293</v>
      </c>
      <c r="B2074" s="2">
        <v>27.55</v>
      </c>
      <c r="C2074" s="2">
        <v>4.5599999999999996</v>
      </c>
      <c r="D2074" t="s">
        <v>5905</v>
      </c>
      <c r="E2074" t="s">
        <v>5904</v>
      </c>
      <c r="F2074" t="s">
        <v>5905</v>
      </c>
      <c r="G2074" s="4">
        <v>1</v>
      </c>
      <c r="H2074" t="s">
        <v>5904</v>
      </c>
      <c r="I2074" t="s">
        <v>5909</v>
      </c>
      <c r="J2074" t="s">
        <v>5910</v>
      </c>
    </row>
    <row r="2075" spans="1:10">
      <c r="A2075" t="s">
        <v>5296</v>
      </c>
      <c r="B2075" s="2">
        <v>17.97</v>
      </c>
      <c r="C2075" s="2">
        <v>6.3</v>
      </c>
      <c r="D2075" t="s">
        <v>5904</v>
      </c>
      <c r="E2075" t="s">
        <v>5904</v>
      </c>
      <c r="F2075" t="s">
        <v>5904</v>
      </c>
      <c r="G2075" s="4">
        <v>0</v>
      </c>
      <c r="H2075" t="s">
        <v>5904</v>
      </c>
      <c r="I2075" t="s">
        <v>5908</v>
      </c>
      <c r="J2075" t="s">
        <v>5912</v>
      </c>
    </row>
    <row r="2076" spans="1:10">
      <c r="A2076" t="s">
        <v>5299</v>
      </c>
      <c r="B2076" s="2">
        <v>29.98</v>
      </c>
      <c r="C2076" s="2">
        <v>6.03</v>
      </c>
      <c r="D2076" t="s">
        <v>5904</v>
      </c>
      <c r="E2076" t="s">
        <v>5905</v>
      </c>
      <c r="F2076" t="s">
        <v>5904</v>
      </c>
      <c r="G2076" s="4">
        <v>1</v>
      </c>
      <c r="H2076" t="s">
        <v>5904</v>
      </c>
      <c r="I2076" t="s">
        <v>5908</v>
      </c>
      <c r="J2076" t="s">
        <v>5910</v>
      </c>
    </row>
    <row r="2077" spans="1:10">
      <c r="A2077" t="s">
        <v>5301</v>
      </c>
      <c r="B2077" s="2">
        <v>33.659999999999997</v>
      </c>
      <c r="C2077" s="2">
        <v>4.2</v>
      </c>
      <c r="D2077" t="s">
        <v>5905</v>
      </c>
      <c r="E2077" t="s">
        <v>5904</v>
      </c>
      <c r="F2077" t="s">
        <v>5904</v>
      </c>
      <c r="G2077" s="4">
        <v>1</v>
      </c>
      <c r="H2077" t="s">
        <v>5904</v>
      </c>
      <c r="I2077" t="s">
        <v>5909</v>
      </c>
      <c r="J2077" t="s">
        <v>5907</v>
      </c>
    </row>
    <row r="2078" spans="1:10">
      <c r="A2078" t="s">
        <v>5303</v>
      </c>
      <c r="B2078" s="2">
        <v>32.67</v>
      </c>
      <c r="C2078" s="2">
        <v>5.61</v>
      </c>
      <c r="D2078" t="s">
        <v>5905</v>
      </c>
      <c r="E2078" t="s">
        <v>5904</v>
      </c>
      <c r="F2078" t="s">
        <v>5904</v>
      </c>
      <c r="G2078" s="4">
        <v>1</v>
      </c>
      <c r="H2078" t="s">
        <v>5904</v>
      </c>
      <c r="I2078" t="s">
        <v>5909</v>
      </c>
      <c r="J2078" t="s">
        <v>5907</v>
      </c>
    </row>
    <row r="2079" spans="1:10">
      <c r="A2079" t="s">
        <v>5305</v>
      </c>
      <c r="B2079" s="2">
        <v>30.5</v>
      </c>
      <c r="C2079" s="2">
        <v>5.88</v>
      </c>
      <c r="D2079" t="s">
        <v>5905</v>
      </c>
      <c r="E2079" t="s">
        <v>5904</v>
      </c>
      <c r="F2079" t="s">
        <v>5904</v>
      </c>
      <c r="G2079" s="4">
        <v>1</v>
      </c>
      <c r="H2079" t="s">
        <v>5904</v>
      </c>
      <c r="I2079" t="s">
        <v>5908</v>
      </c>
      <c r="J2079" t="s">
        <v>5907</v>
      </c>
    </row>
    <row r="2080" spans="1:10">
      <c r="A2080" t="s">
        <v>5307</v>
      </c>
      <c r="B2080" s="2">
        <v>23.1</v>
      </c>
      <c r="C2080" s="2">
        <v>5.92</v>
      </c>
      <c r="D2080" t="s">
        <v>5905</v>
      </c>
      <c r="E2080" t="s">
        <v>5904</v>
      </c>
      <c r="F2080" t="s">
        <v>5904</v>
      </c>
      <c r="G2080" s="4">
        <v>1</v>
      </c>
      <c r="H2080" t="s">
        <v>5904</v>
      </c>
      <c r="I2080" t="s">
        <v>5908</v>
      </c>
      <c r="J2080" t="s">
        <v>5911</v>
      </c>
    </row>
    <row r="2081" spans="1:10">
      <c r="A2081" t="s">
        <v>5309</v>
      </c>
      <c r="B2081" s="2">
        <v>39.49</v>
      </c>
      <c r="C2081" s="2">
        <v>4.8099999999999996</v>
      </c>
      <c r="D2081" t="s">
        <v>5904</v>
      </c>
      <c r="E2081" t="s">
        <v>5904</v>
      </c>
      <c r="F2081" t="s">
        <v>5904</v>
      </c>
      <c r="G2081" s="4">
        <v>1</v>
      </c>
      <c r="H2081" t="s">
        <v>5904</v>
      </c>
      <c r="I2081" t="s">
        <v>5909</v>
      </c>
      <c r="J2081" t="s">
        <v>5907</v>
      </c>
    </row>
    <row r="2082" spans="1:10">
      <c r="A2082" t="s">
        <v>5311</v>
      </c>
      <c r="B2082" s="2">
        <v>33.99</v>
      </c>
      <c r="C2082" s="2">
        <v>4.55</v>
      </c>
      <c r="D2082" t="s">
        <v>5904</v>
      </c>
      <c r="E2082" t="s">
        <v>5904</v>
      </c>
      <c r="F2082" t="s">
        <v>5904</v>
      </c>
      <c r="G2082" s="4">
        <v>1</v>
      </c>
      <c r="H2082" t="s">
        <v>5904</v>
      </c>
      <c r="I2082" t="s">
        <v>5909</v>
      </c>
      <c r="J2082" t="s">
        <v>5907</v>
      </c>
    </row>
    <row r="2083" spans="1:10">
      <c r="A2083" t="s">
        <v>5313</v>
      </c>
      <c r="B2083" s="2">
        <v>27.72</v>
      </c>
      <c r="C2083" s="2">
        <v>6.43</v>
      </c>
      <c r="D2083" t="s">
        <v>5904</v>
      </c>
      <c r="E2083" t="s">
        <v>5904</v>
      </c>
      <c r="F2083" t="s">
        <v>5904</v>
      </c>
      <c r="G2083" s="4">
        <v>1</v>
      </c>
      <c r="H2083" t="s">
        <v>5904</v>
      </c>
      <c r="I2083" t="s">
        <v>5908</v>
      </c>
      <c r="J2083" t="s">
        <v>5910</v>
      </c>
    </row>
    <row r="2084" spans="1:10">
      <c r="A2084" t="s">
        <v>5315</v>
      </c>
      <c r="B2084" s="2">
        <v>30.59</v>
      </c>
      <c r="C2084" s="2">
        <v>11.62</v>
      </c>
      <c r="D2084" t="s">
        <v>5904</v>
      </c>
      <c r="E2084" t="s">
        <v>5904</v>
      </c>
      <c r="F2084" t="s">
        <v>5904</v>
      </c>
      <c r="G2084" s="4">
        <v>0</v>
      </c>
      <c r="H2084" t="s">
        <v>5904</v>
      </c>
      <c r="I2084" t="s">
        <v>5906</v>
      </c>
      <c r="J2084" t="s">
        <v>5907</v>
      </c>
    </row>
    <row r="2085" spans="1:10">
      <c r="A2085" t="s">
        <v>5318</v>
      </c>
      <c r="B2085" s="2">
        <v>22.6</v>
      </c>
      <c r="C2085" s="2">
        <v>6.04</v>
      </c>
      <c r="D2085" t="s">
        <v>5904</v>
      </c>
      <c r="E2085" t="s">
        <v>5904</v>
      </c>
      <c r="F2085" t="s">
        <v>5904</v>
      </c>
      <c r="G2085" s="4">
        <v>1</v>
      </c>
      <c r="H2085" t="s">
        <v>5904</v>
      </c>
      <c r="I2085" t="s">
        <v>5908</v>
      </c>
      <c r="J2085" t="s">
        <v>5911</v>
      </c>
    </row>
    <row r="2086" spans="1:10">
      <c r="A2086" t="s">
        <v>5321</v>
      </c>
      <c r="B2086" s="2">
        <v>28.785</v>
      </c>
      <c r="C2086" s="2">
        <v>8.82</v>
      </c>
      <c r="D2086" t="s">
        <v>5904</v>
      </c>
      <c r="E2086" t="s">
        <v>5904</v>
      </c>
      <c r="F2086" t="s">
        <v>5904</v>
      </c>
      <c r="G2086" s="4">
        <v>0</v>
      </c>
      <c r="H2086" t="s">
        <v>5904</v>
      </c>
      <c r="I2086" t="s">
        <v>5906</v>
      </c>
      <c r="J2086" t="s">
        <v>5910</v>
      </c>
    </row>
    <row r="2087" spans="1:10">
      <c r="A2087" t="s">
        <v>5324</v>
      </c>
      <c r="B2087" s="2">
        <v>50.38</v>
      </c>
      <c r="C2087" s="2">
        <v>5.8</v>
      </c>
      <c r="D2087" t="s">
        <v>5904</v>
      </c>
      <c r="E2087" t="s">
        <v>5904</v>
      </c>
      <c r="F2087" t="s">
        <v>5904</v>
      </c>
      <c r="G2087" s="4">
        <v>0</v>
      </c>
      <c r="H2087" t="s">
        <v>5904</v>
      </c>
      <c r="I2087" t="s">
        <v>5908</v>
      </c>
      <c r="J2087" t="s">
        <v>5907</v>
      </c>
    </row>
    <row r="2088" spans="1:10">
      <c r="A2088" t="s">
        <v>5327</v>
      </c>
      <c r="B2088" s="2">
        <v>35.200000000000003</v>
      </c>
      <c r="C2088" s="2">
        <v>4.28</v>
      </c>
      <c r="D2088" t="s">
        <v>5904</v>
      </c>
      <c r="E2088" t="s">
        <v>5904</v>
      </c>
      <c r="F2088" t="s">
        <v>5904</v>
      </c>
      <c r="G2088" s="4">
        <v>0</v>
      </c>
      <c r="H2088" t="s">
        <v>5904</v>
      </c>
      <c r="I2088" t="s">
        <v>5909</v>
      </c>
      <c r="J2088" t="s">
        <v>5907</v>
      </c>
    </row>
    <row r="2089" spans="1:10">
      <c r="A2089" t="s">
        <v>5328</v>
      </c>
      <c r="B2089" s="2">
        <v>35.72</v>
      </c>
      <c r="C2089" s="2">
        <v>5.5</v>
      </c>
      <c r="D2089" t="s">
        <v>5905</v>
      </c>
      <c r="E2089" t="s">
        <v>5904</v>
      </c>
      <c r="F2089" t="s">
        <v>5904</v>
      </c>
      <c r="G2089" s="4">
        <v>0</v>
      </c>
      <c r="H2089" t="s">
        <v>5904</v>
      </c>
      <c r="I2089" t="s">
        <v>5909</v>
      </c>
      <c r="J2089" t="s">
        <v>5907</v>
      </c>
    </row>
    <row r="2090" spans="1:10">
      <c r="A2090" t="s">
        <v>5331</v>
      </c>
      <c r="B2090" s="2">
        <v>24.51</v>
      </c>
      <c r="C2090" s="2">
        <v>4.6900000000000004</v>
      </c>
      <c r="D2090" t="s">
        <v>5904</v>
      </c>
      <c r="E2090" t="s">
        <v>5904</v>
      </c>
      <c r="F2090" t="s">
        <v>5904</v>
      </c>
      <c r="G2090" s="4">
        <v>0</v>
      </c>
      <c r="H2090" t="s">
        <v>5904</v>
      </c>
      <c r="I2090" t="s">
        <v>5909</v>
      </c>
      <c r="J2090" t="s">
        <v>5911</v>
      </c>
    </row>
    <row r="2091" spans="1:10">
      <c r="A2091" t="s">
        <v>5333</v>
      </c>
      <c r="B2091" s="2">
        <v>23.844999999999999</v>
      </c>
      <c r="C2091" s="2">
        <v>4.43</v>
      </c>
      <c r="D2091" t="s">
        <v>5904</v>
      </c>
      <c r="E2091" t="s">
        <v>5904</v>
      </c>
      <c r="F2091" t="s">
        <v>5904</v>
      </c>
      <c r="G2091" s="4">
        <v>0</v>
      </c>
      <c r="H2091" t="s">
        <v>5904</v>
      </c>
      <c r="I2091" t="s">
        <v>5909</v>
      </c>
      <c r="J2091" t="s">
        <v>5911</v>
      </c>
    </row>
    <row r="2092" spans="1:10">
      <c r="A2092" t="s">
        <v>5336</v>
      </c>
      <c r="B2092" s="2">
        <v>15.68</v>
      </c>
      <c r="C2092" s="2">
        <v>6.16</v>
      </c>
      <c r="D2092" t="s">
        <v>5905</v>
      </c>
      <c r="E2092" t="s">
        <v>5904</v>
      </c>
      <c r="F2092" t="s">
        <v>5904</v>
      </c>
      <c r="G2092" s="4">
        <v>1</v>
      </c>
      <c r="H2092" t="s">
        <v>5904</v>
      </c>
      <c r="I2092" t="s">
        <v>5908</v>
      </c>
      <c r="J2092" t="s">
        <v>5912</v>
      </c>
    </row>
    <row r="2093" spans="1:10">
      <c r="A2093" t="s">
        <v>5339</v>
      </c>
      <c r="B2093" s="2">
        <v>32.395000000000003</v>
      </c>
      <c r="C2093" s="2">
        <v>6.66</v>
      </c>
      <c r="D2093" t="s">
        <v>5904</v>
      </c>
      <c r="E2093" t="s">
        <v>5904</v>
      </c>
      <c r="F2093" t="s">
        <v>5904</v>
      </c>
      <c r="G2093" s="4">
        <v>0</v>
      </c>
      <c r="H2093" t="s">
        <v>5904</v>
      </c>
      <c r="I2093" t="s">
        <v>5906</v>
      </c>
      <c r="J2093" t="s">
        <v>5907</v>
      </c>
    </row>
    <row r="2094" spans="1:10">
      <c r="A2094" t="s">
        <v>5341</v>
      </c>
      <c r="B2094" s="2">
        <v>23.655000000000001</v>
      </c>
      <c r="C2094" s="2">
        <v>5.92</v>
      </c>
      <c r="D2094" t="s">
        <v>5904</v>
      </c>
      <c r="E2094" t="s">
        <v>5904</v>
      </c>
      <c r="F2094" t="s">
        <v>5904</v>
      </c>
      <c r="G2094" s="4">
        <v>1</v>
      </c>
      <c r="H2094" t="s">
        <v>5904</v>
      </c>
      <c r="I2094" t="s">
        <v>5908</v>
      </c>
      <c r="J2094" t="s">
        <v>5911</v>
      </c>
    </row>
    <row r="2095" spans="1:10">
      <c r="A2095" t="s">
        <v>5343</v>
      </c>
      <c r="B2095" s="2">
        <v>28.4</v>
      </c>
      <c r="C2095" s="2">
        <v>5.97</v>
      </c>
      <c r="D2095" t="s">
        <v>5904</v>
      </c>
      <c r="E2095" t="s">
        <v>5904</v>
      </c>
      <c r="F2095" t="s">
        <v>5905</v>
      </c>
      <c r="G2095" s="4">
        <v>1</v>
      </c>
      <c r="H2095" t="s">
        <v>5904</v>
      </c>
      <c r="I2095" t="s">
        <v>5908</v>
      </c>
      <c r="J2095" t="s">
        <v>5910</v>
      </c>
    </row>
    <row r="2096" spans="1:10">
      <c r="A2096" t="s">
        <v>5345</v>
      </c>
      <c r="B2096" s="2">
        <v>35.42</v>
      </c>
      <c r="C2096" s="2">
        <v>4.6399999999999997</v>
      </c>
      <c r="D2096" t="s">
        <v>5905</v>
      </c>
      <c r="E2096" t="s">
        <v>5904</v>
      </c>
      <c r="F2096" t="s">
        <v>5904</v>
      </c>
      <c r="G2096" s="4">
        <v>0</v>
      </c>
      <c r="H2096" t="s">
        <v>5904</v>
      </c>
      <c r="I2096" t="s">
        <v>5909</v>
      </c>
      <c r="J2096" t="s">
        <v>5907</v>
      </c>
    </row>
    <row r="2097" spans="1:10">
      <c r="A2097" t="s">
        <v>5348</v>
      </c>
      <c r="B2097" s="2">
        <v>26.18</v>
      </c>
      <c r="C2097" s="2">
        <v>6.12</v>
      </c>
      <c r="D2097" t="s">
        <v>5904</v>
      </c>
      <c r="E2097" t="s">
        <v>5905</v>
      </c>
      <c r="F2097" t="s">
        <v>5904</v>
      </c>
      <c r="G2097" s="4">
        <v>1</v>
      </c>
      <c r="H2097" t="s">
        <v>5904</v>
      </c>
      <c r="I2097" t="s">
        <v>5908</v>
      </c>
      <c r="J2097" t="s">
        <v>5910</v>
      </c>
    </row>
    <row r="2098" spans="1:10">
      <c r="A2098" t="s">
        <v>5350</v>
      </c>
      <c r="B2098" s="2">
        <v>20.8</v>
      </c>
      <c r="C2098" s="2">
        <v>4.87</v>
      </c>
      <c r="D2098" t="s">
        <v>5905</v>
      </c>
      <c r="E2098" t="s">
        <v>5904</v>
      </c>
      <c r="F2098" t="s">
        <v>5904</v>
      </c>
      <c r="G2098" s="4">
        <v>0</v>
      </c>
      <c r="H2098" t="s">
        <v>5904</v>
      </c>
      <c r="I2098" t="s">
        <v>5909</v>
      </c>
      <c r="J2098" t="s">
        <v>5911</v>
      </c>
    </row>
    <row r="2099" spans="1:10">
      <c r="A2099" t="s">
        <v>5353</v>
      </c>
      <c r="B2099" s="2">
        <v>15.82</v>
      </c>
      <c r="C2099" s="2">
        <v>4.5999999999999996</v>
      </c>
      <c r="D2099" t="s">
        <v>5904</v>
      </c>
      <c r="E2099" t="s">
        <v>5904</v>
      </c>
      <c r="F2099" t="s">
        <v>5904</v>
      </c>
      <c r="G2099" s="4">
        <v>0</v>
      </c>
      <c r="H2099" t="s">
        <v>5904</v>
      </c>
      <c r="I2099" t="s">
        <v>5909</v>
      </c>
      <c r="J2099" t="s">
        <v>5912</v>
      </c>
    </row>
    <row r="2100" spans="1:10">
      <c r="A2100" t="s">
        <v>5355</v>
      </c>
      <c r="B2100" s="2">
        <v>17.670000000000002</v>
      </c>
      <c r="C2100" s="2">
        <v>4.78</v>
      </c>
      <c r="D2100" t="s">
        <v>5904</v>
      </c>
      <c r="E2100" t="s">
        <v>5904</v>
      </c>
      <c r="F2100" t="s">
        <v>5904</v>
      </c>
      <c r="G2100" s="4">
        <v>0</v>
      </c>
      <c r="H2100" t="s">
        <v>5904</v>
      </c>
      <c r="I2100" t="s">
        <v>5909</v>
      </c>
      <c r="J2100" t="s">
        <v>5912</v>
      </c>
    </row>
    <row r="2101" spans="1:10">
      <c r="A2101" t="s">
        <v>5357</v>
      </c>
      <c r="B2101" s="2">
        <v>31.92</v>
      </c>
      <c r="C2101" s="2">
        <v>11.05</v>
      </c>
      <c r="D2101" t="s">
        <v>5904</v>
      </c>
      <c r="E2101" t="s">
        <v>5904</v>
      </c>
      <c r="F2101" t="s">
        <v>5904</v>
      </c>
      <c r="G2101" s="4">
        <v>0</v>
      </c>
      <c r="H2101" t="s">
        <v>5904</v>
      </c>
      <c r="I2101" t="s">
        <v>5906</v>
      </c>
      <c r="J2101" t="s">
        <v>5907</v>
      </c>
    </row>
    <row r="2102" spans="1:10">
      <c r="A2102" t="s">
        <v>5360</v>
      </c>
      <c r="B2102" s="2">
        <v>28.975000000000001</v>
      </c>
      <c r="C2102" s="2">
        <v>7.62</v>
      </c>
      <c r="D2102" t="s">
        <v>5904</v>
      </c>
      <c r="E2102" t="s">
        <v>5904</v>
      </c>
      <c r="F2102" t="s">
        <v>5904</v>
      </c>
      <c r="G2102" s="4">
        <v>0</v>
      </c>
      <c r="H2102" t="s">
        <v>5904</v>
      </c>
      <c r="I2102" t="s">
        <v>5906</v>
      </c>
      <c r="J2102" t="s">
        <v>5910</v>
      </c>
    </row>
    <row r="2103" spans="1:10">
      <c r="A2103" t="s">
        <v>5363</v>
      </c>
      <c r="B2103" s="2">
        <v>31.73</v>
      </c>
      <c r="C2103" s="2">
        <v>4.78</v>
      </c>
      <c r="D2103" t="s">
        <v>5905</v>
      </c>
      <c r="E2103" t="s">
        <v>5905</v>
      </c>
      <c r="F2103" t="s">
        <v>5904</v>
      </c>
      <c r="G2103" s="4">
        <v>2</v>
      </c>
      <c r="H2103" t="s">
        <v>5904</v>
      </c>
      <c r="I2103" t="s">
        <v>5909</v>
      </c>
      <c r="J2103" t="s">
        <v>5907</v>
      </c>
    </row>
    <row r="2104" spans="1:10">
      <c r="A2104" t="s">
        <v>5364</v>
      </c>
      <c r="B2104" s="2">
        <v>28.88</v>
      </c>
      <c r="C2104" s="2">
        <v>6.09</v>
      </c>
      <c r="D2104" t="s">
        <v>5905</v>
      </c>
      <c r="E2104" t="s">
        <v>5905</v>
      </c>
      <c r="F2104" t="s">
        <v>5904</v>
      </c>
      <c r="G2104" s="4">
        <v>2</v>
      </c>
      <c r="H2104" t="s">
        <v>5904</v>
      </c>
      <c r="I2104" t="s">
        <v>5908</v>
      </c>
      <c r="J2104" t="s">
        <v>5910</v>
      </c>
    </row>
    <row r="2105" spans="1:10">
      <c r="A2105" t="s">
        <v>5366</v>
      </c>
      <c r="B2105" s="2">
        <v>25.555</v>
      </c>
      <c r="C2105" s="2">
        <v>5.1100000000000003</v>
      </c>
      <c r="D2105" t="s">
        <v>5904</v>
      </c>
      <c r="E2105" t="s">
        <v>5904</v>
      </c>
      <c r="F2105" t="s">
        <v>5905</v>
      </c>
      <c r="G2105" s="4">
        <v>1</v>
      </c>
      <c r="H2105" t="s">
        <v>5904</v>
      </c>
      <c r="I2105" t="s">
        <v>5909</v>
      </c>
      <c r="J2105" t="s">
        <v>5910</v>
      </c>
    </row>
    <row r="2106" spans="1:10">
      <c r="A2106" t="s">
        <v>5367</v>
      </c>
      <c r="B2106" s="2">
        <v>37.29</v>
      </c>
      <c r="C2106" s="2">
        <v>4.46</v>
      </c>
      <c r="D2106" t="s">
        <v>5904</v>
      </c>
      <c r="E2106" t="s">
        <v>5905</v>
      </c>
      <c r="F2106" t="s">
        <v>5904</v>
      </c>
      <c r="G2106" s="4">
        <v>1</v>
      </c>
      <c r="H2106" t="s">
        <v>5904</v>
      </c>
      <c r="I2106" t="s">
        <v>5909</v>
      </c>
      <c r="J2106" t="s">
        <v>5907</v>
      </c>
    </row>
    <row r="2107" spans="1:10">
      <c r="A2107" t="s">
        <v>5370</v>
      </c>
      <c r="B2107" s="2">
        <v>40.28</v>
      </c>
      <c r="C2107" s="2">
        <v>6.11</v>
      </c>
      <c r="D2107" t="s">
        <v>5904</v>
      </c>
      <c r="E2107" t="s">
        <v>5905</v>
      </c>
      <c r="F2107" t="s">
        <v>5904</v>
      </c>
      <c r="G2107" s="4">
        <v>1</v>
      </c>
      <c r="H2107" t="s">
        <v>5904</v>
      </c>
      <c r="I2107" t="s">
        <v>5908</v>
      </c>
      <c r="J2107" t="s">
        <v>5907</v>
      </c>
    </row>
    <row r="2108" spans="1:10">
      <c r="A2108" t="s">
        <v>5373</v>
      </c>
      <c r="B2108" s="2">
        <v>40.185000000000002</v>
      </c>
      <c r="C2108" s="2">
        <v>4.66</v>
      </c>
      <c r="D2108" t="s">
        <v>5904</v>
      </c>
      <c r="E2108" t="s">
        <v>5905</v>
      </c>
      <c r="F2108" t="s">
        <v>5904</v>
      </c>
      <c r="G2108" s="4">
        <v>1</v>
      </c>
      <c r="H2108" t="s">
        <v>5904</v>
      </c>
      <c r="I2108" t="s">
        <v>5909</v>
      </c>
      <c r="J2108" t="s">
        <v>5907</v>
      </c>
    </row>
    <row r="2109" spans="1:10">
      <c r="A2109" t="s">
        <v>5376</v>
      </c>
      <c r="B2109" s="2">
        <v>23.57</v>
      </c>
      <c r="C2109" s="2">
        <v>6.14</v>
      </c>
      <c r="D2109" t="s">
        <v>5904</v>
      </c>
      <c r="E2109" t="s">
        <v>5904</v>
      </c>
      <c r="F2109" t="s">
        <v>5904</v>
      </c>
      <c r="G2109" s="4">
        <v>0</v>
      </c>
      <c r="H2109" t="s">
        <v>5904</v>
      </c>
      <c r="I2109" t="s">
        <v>5908</v>
      </c>
      <c r="J2109" t="s">
        <v>5911</v>
      </c>
    </row>
    <row r="2110" spans="1:10">
      <c r="A2110" t="s">
        <v>5379</v>
      </c>
      <c r="B2110" s="2">
        <v>35.625</v>
      </c>
      <c r="C2110" s="2">
        <v>6.21</v>
      </c>
      <c r="D2110" t="s">
        <v>5904</v>
      </c>
      <c r="E2110" t="s">
        <v>5905</v>
      </c>
      <c r="F2110" t="s">
        <v>5904</v>
      </c>
      <c r="G2110" s="4">
        <v>1</v>
      </c>
      <c r="H2110" t="s">
        <v>5904</v>
      </c>
      <c r="I2110" t="s">
        <v>5908</v>
      </c>
      <c r="J2110" t="s">
        <v>5907</v>
      </c>
    </row>
    <row r="2111" spans="1:10">
      <c r="A2111" t="s">
        <v>5381</v>
      </c>
      <c r="B2111" s="2">
        <v>33.155000000000001</v>
      </c>
      <c r="C2111" s="2">
        <v>4.5999999999999996</v>
      </c>
      <c r="D2111" t="s">
        <v>5904</v>
      </c>
      <c r="E2111" t="s">
        <v>5905</v>
      </c>
      <c r="F2111" t="s">
        <v>5904</v>
      </c>
      <c r="G2111" s="4">
        <v>1</v>
      </c>
      <c r="H2111" t="s">
        <v>5904</v>
      </c>
      <c r="I2111" t="s">
        <v>5909</v>
      </c>
      <c r="J2111" t="s">
        <v>5907</v>
      </c>
    </row>
    <row r="2112" spans="1:10">
      <c r="A2112" t="s">
        <v>5384</v>
      </c>
      <c r="B2112" s="2">
        <v>31.92</v>
      </c>
      <c r="C2112" s="2">
        <v>5.04</v>
      </c>
      <c r="D2112" t="s">
        <v>5904</v>
      </c>
      <c r="E2112" t="s">
        <v>5905</v>
      </c>
      <c r="F2112" t="s">
        <v>5904</v>
      </c>
      <c r="G2112" s="4">
        <v>1</v>
      </c>
      <c r="H2112" t="s">
        <v>5904</v>
      </c>
      <c r="I2112" t="s">
        <v>5909</v>
      </c>
      <c r="J2112" t="s">
        <v>5907</v>
      </c>
    </row>
    <row r="2113" spans="1:10">
      <c r="A2113" t="s">
        <v>5387</v>
      </c>
      <c r="B2113" s="2">
        <v>30.305</v>
      </c>
      <c r="C2113" s="2">
        <v>5.08</v>
      </c>
      <c r="D2113" t="s">
        <v>5904</v>
      </c>
      <c r="E2113" t="s">
        <v>5905</v>
      </c>
      <c r="F2113" t="s">
        <v>5904</v>
      </c>
      <c r="G2113" s="4">
        <v>1</v>
      </c>
      <c r="H2113" t="s">
        <v>5904</v>
      </c>
      <c r="I2113" t="s">
        <v>5909</v>
      </c>
      <c r="J2113" t="s">
        <v>5907</v>
      </c>
    </row>
    <row r="2114" spans="1:10">
      <c r="A2114" t="s">
        <v>5390</v>
      </c>
      <c r="B2114" s="2">
        <v>30.114999999999998</v>
      </c>
      <c r="C2114" s="2">
        <v>4.38</v>
      </c>
      <c r="D2114" t="s">
        <v>5904</v>
      </c>
      <c r="E2114" t="s">
        <v>5905</v>
      </c>
      <c r="F2114" t="s">
        <v>5904</v>
      </c>
      <c r="G2114" s="4">
        <v>1</v>
      </c>
      <c r="H2114" t="s">
        <v>5904</v>
      </c>
      <c r="I2114" t="s">
        <v>5909</v>
      </c>
      <c r="J2114" t="s">
        <v>5907</v>
      </c>
    </row>
    <row r="2115" spans="1:10">
      <c r="A2115" t="s">
        <v>5392</v>
      </c>
      <c r="B2115" s="2">
        <v>24.09</v>
      </c>
      <c r="C2115" s="2">
        <v>4.79</v>
      </c>
      <c r="D2115" t="s">
        <v>5904</v>
      </c>
      <c r="E2115" t="s">
        <v>5905</v>
      </c>
      <c r="F2115" t="s">
        <v>5904</v>
      </c>
      <c r="G2115" s="4">
        <v>1</v>
      </c>
      <c r="H2115" t="s">
        <v>5904</v>
      </c>
      <c r="I2115" t="s">
        <v>5909</v>
      </c>
      <c r="J2115" t="s">
        <v>5911</v>
      </c>
    </row>
    <row r="2116" spans="1:10">
      <c r="A2116" t="s">
        <v>5394</v>
      </c>
      <c r="B2116" s="2">
        <v>28.215</v>
      </c>
      <c r="C2116" s="2">
        <v>4.21</v>
      </c>
      <c r="D2116" t="s">
        <v>5904</v>
      </c>
      <c r="E2116" t="s">
        <v>5905</v>
      </c>
      <c r="F2116" t="s">
        <v>5904</v>
      </c>
      <c r="G2116" s="4">
        <v>1</v>
      </c>
      <c r="H2116" t="s">
        <v>5904</v>
      </c>
      <c r="I2116" t="s">
        <v>5909</v>
      </c>
      <c r="J2116" t="s">
        <v>5910</v>
      </c>
    </row>
    <row r="2117" spans="1:10">
      <c r="A2117" t="s">
        <v>5396</v>
      </c>
      <c r="B2117" s="2">
        <v>26.315000000000001</v>
      </c>
      <c r="C2117" s="2">
        <v>5.47</v>
      </c>
      <c r="D2117" t="s">
        <v>5904</v>
      </c>
      <c r="E2117" t="s">
        <v>5905</v>
      </c>
      <c r="F2117" t="s">
        <v>5904</v>
      </c>
      <c r="G2117" s="4">
        <v>1</v>
      </c>
      <c r="H2117" t="s">
        <v>5904</v>
      </c>
      <c r="I2117" t="s">
        <v>5909</v>
      </c>
      <c r="J2117" t="s">
        <v>5910</v>
      </c>
    </row>
    <row r="2118" spans="1:10">
      <c r="A2118" t="s">
        <v>5399</v>
      </c>
      <c r="B2118" s="2">
        <v>25.08</v>
      </c>
      <c r="C2118" s="2">
        <v>5.09</v>
      </c>
      <c r="D2118" t="s">
        <v>5904</v>
      </c>
      <c r="E2118" t="s">
        <v>5905</v>
      </c>
      <c r="F2118" t="s">
        <v>5904</v>
      </c>
      <c r="G2118" s="4">
        <v>1</v>
      </c>
      <c r="H2118" t="s">
        <v>5904</v>
      </c>
      <c r="I2118" t="s">
        <v>5909</v>
      </c>
      <c r="J2118" t="s">
        <v>5910</v>
      </c>
    </row>
    <row r="2119" spans="1:10">
      <c r="A2119" t="s">
        <v>5402</v>
      </c>
      <c r="B2119" s="2">
        <v>15.41</v>
      </c>
      <c r="C2119" s="2">
        <v>5.08</v>
      </c>
      <c r="D2119" t="s">
        <v>5904</v>
      </c>
      <c r="E2119" t="s">
        <v>5904</v>
      </c>
      <c r="F2119" t="s">
        <v>5904</v>
      </c>
      <c r="G2119" s="4">
        <v>0</v>
      </c>
      <c r="H2119" t="s">
        <v>5904</v>
      </c>
      <c r="I2119" t="s">
        <v>5909</v>
      </c>
      <c r="J2119" t="s">
        <v>5912</v>
      </c>
    </row>
    <row r="2120" spans="1:10">
      <c r="A2120" t="s">
        <v>5405</v>
      </c>
      <c r="B2120" s="2">
        <v>23.83</v>
      </c>
      <c r="C2120" s="2">
        <v>5.68</v>
      </c>
      <c r="D2120" t="s">
        <v>5904</v>
      </c>
      <c r="E2120" t="s">
        <v>5904</v>
      </c>
      <c r="F2120" t="s">
        <v>5904</v>
      </c>
      <c r="G2120" s="4">
        <v>0</v>
      </c>
      <c r="H2120" t="s">
        <v>5904</v>
      </c>
      <c r="I2120" t="s">
        <v>5909</v>
      </c>
      <c r="J2120" t="s">
        <v>5911</v>
      </c>
    </row>
    <row r="2121" spans="1:10">
      <c r="A2121" t="s">
        <v>5407</v>
      </c>
      <c r="B2121" s="2">
        <v>36</v>
      </c>
      <c r="C2121" s="2">
        <v>4.66</v>
      </c>
      <c r="D2121" t="s">
        <v>5904</v>
      </c>
      <c r="E2121" t="s">
        <v>5905</v>
      </c>
      <c r="F2121" t="s">
        <v>5904</v>
      </c>
      <c r="G2121" s="4">
        <v>1</v>
      </c>
      <c r="H2121" t="s">
        <v>5904</v>
      </c>
      <c r="I2121" t="s">
        <v>5909</v>
      </c>
      <c r="J2121" t="s">
        <v>5907</v>
      </c>
    </row>
    <row r="2122" spans="1:10">
      <c r="A2122" t="s">
        <v>5409</v>
      </c>
      <c r="B2122" s="2">
        <v>28.82</v>
      </c>
      <c r="C2122" s="2">
        <v>5.59</v>
      </c>
      <c r="D2122" t="s">
        <v>5904</v>
      </c>
      <c r="E2122" t="s">
        <v>5905</v>
      </c>
      <c r="F2122" t="s">
        <v>5904</v>
      </c>
      <c r="G2122" s="4">
        <v>1</v>
      </c>
      <c r="H2122" t="s">
        <v>5904</v>
      </c>
      <c r="I2122" t="s">
        <v>5909</v>
      </c>
      <c r="J2122" t="s">
        <v>5910</v>
      </c>
    </row>
    <row r="2123" spans="1:10">
      <c r="A2123" t="s">
        <v>5412</v>
      </c>
      <c r="B2123" s="2">
        <v>28.05</v>
      </c>
      <c r="C2123" s="2">
        <v>6.2</v>
      </c>
      <c r="D2123" t="s">
        <v>5904</v>
      </c>
      <c r="E2123" t="s">
        <v>5905</v>
      </c>
      <c r="F2123" t="s">
        <v>5904</v>
      </c>
      <c r="G2123" s="4">
        <v>1</v>
      </c>
      <c r="H2123" t="s">
        <v>5904</v>
      </c>
      <c r="I2123" t="s">
        <v>5908</v>
      </c>
      <c r="J2123" t="s">
        <v>5910</v>
      </c>
    </row>
    <row r="2124" spans="1:10">
      <c r="A2124" t="s">
        <v>5415</v>
      </c>
      <c r="B2124" s="2">
        <v>27.1</v>
      </c>
      <c r="C2124" s="2">
        <v>4.45</v>
      </c>
      <c r="D2124" t="s">
        <v>5904</v>
      </c>
      <c r="E2124" t="s">
        <v>5905</v>
      </c>
      <c r="F2124" t="s">
        <v>5904</v>
      </c>
      <c r="G2124" s="4">
        <v>1</v>
      </c>
      <c r="H2124" t="s">
        <v>5904</v>
      </c>
      <c r="I2124" t="s">
        <v>5909</v>
      </c>
      <c r="J2124" t="s">
        <v>5910</v>
      </c>
    </row>
    <row r="2125" spans="1:10">
      <c r="A2125" t="s">
        <v>5418</v>
      </c>
      <c r="B2125" s="2">
        <v>24.3</v>
      </c>
      <c r="C2125" s="2">
        <v>6.1</v>
      </c>
      <c r="D2125" t="s">
        <v>5905</v>
      </c>
      <c r="E2125" t="s">
        <v>5905</v>
      </c>
      <c r="F2125" t="s">
        <v>5904</v>
      </c>
      <c r="G2125" s="4">
        <v>1</v>
      </c>
      <c r="H2125" t="s">
        <v>5904</v>
      </c>
      <c r="I2125" t="s">
        <v>5908</v>
      </c>
      <c r="J2125" t="s">
        <v>5911</v>
      </c>
    </row>
    <row r="2126" spans="1:10">
      <c r="A2126" t="s">
        <v>5420</v>
      </c>
      <c r="B2126" s="2">
        <v>30.72</v>
      </c>
      <c r="C2126" s="2">
        <v>6.06</v>
      </c>
      <c r="D2126" t="s">
        <v>5904</v>
      </c>
      <c r="E2126" t="s">
        <v>5905</v>
      </c>
      <c r="F2126" t="s">
        <v>5904</v>
      </c>
      <c r="G2126" s="4">
        <v>1</v>
      </c>
      <c r="H2126" t="s">
        <v>5904</v>
      </c>
      <c r="I2126" t="s">
        <v>5908</v>
      </c>
      <c r="J2126" t="s">
        <v>5907</v>
      </c>
    </row>
    <row r="2127" spans="1:10">
      <c r="A2127" t="s">
        <v>5423</v>
      </c>
      <c r="B2127" s="2">
        <v>37.43</v>
      </c>
      <c r="C2127" s="2">
        <v>4.5599999999999996</v>
      </c>
      <c r="D2127" t="s">
        <v>5904</v>
      </c>
      <c r="E2127" t="s">
        <v>5904</v>
      </c>
      <c r="F2127" t="s">
        <v>5905</v>
      </c>
      <c r="G2127" s="4">
        <v>1</v>
      </c>
      <c r="H2127" t="s">
        <v>5904</v>
      </c>
      <c r="I2127" t="s">
        <v>5909</v>
      </c>
      <c r="J2127" t="s">
        <v>5907</v>
      </c>
    </row>
    <row r="2128" spans="1:10">
      <c r="A2128" t="s">
        <v>5425</v>
      </c>
      <c r="B2128" s="2">
        <v>25.74</v>
      </c>
      <c r="C2128" s="2">
        <v>6.41</v>
      </c>
      <c r="D2128" t="s">
        <v>5905</v>
      </c>
      <c r="E2128" t="s">
        <v>5904</v>
      </c>
      <c r="F2128" t="s">
        <v>5905</v>
      </c>
      <c r="G2128" s="4">
        <v>1</v>
      </c>
      <c r="H2128" t="s">
        <v>5904</v>
      </c>
      <c r="I2128" t="s">
        <v>5908</v>
      </c>
      <c r="J2128" t="s">
        <v>5910</v>
      </c>
    </row>
    <row r="2129" spans="1:10">
      <c r="A2129" t="s">
        <v>5428</v>
      </c>
      <c r="B2129" s="2">
        <v>36.575000000000003</v>
      </c>
      <c r="C2129" s="2">
        <v>5.57</v>
      </c>
      <c r="D2129" t="s">
        <v>5904</v>
      </c>
      <c r="E2129" t="s">
        <v>5904</v>
      </c>
      <c r="F2129" t="s">
        <v>5905</v>
      </c>
      <c r="G2129" s="4">
        <v>1</v>
      </c>
      <c r="H2129" t="s">
        <v>5904</v>
      </c>
      <c r="I2129" t="s">
        <v>5909</v>
      </c>
      <c r="J2129" t="s">
        <v>5907</v>
      </c>
    </row>
    <row r="2130" spans="1:10">
      <c r="A2130" t="s">
        <v>5430</v>
      </c>
      <c r="B2130" s="2">
        <v>35.15</v>
      </c>
      <c r="C2130" s="2">
        <v>5.47</v>
      </c>
      <c r="D2130" t="s">
        <v>5904</v>
      </c>
      <c r="E2130" t="s">
        <v>5904</v>
      </c>
      <c r="F2130" t="s">
        <v>5905</v>
      </c>
      <c r="G2130" s="4">
        <v>1</v>
      </c>
      <c r="H2130" t="s">
        <v>5904</v>
      </c>
      <c r="I2130" t="s">
        <v>5909</v>
      </c>
      <c r="J2130" t="s">
        <v>5907</v>
      </c>
    </row>
    <row r="2131" spans="1:10">
      <c r="A2131" t="s">
        <v>5433</v>
      </c>
      <c r="B2131" s="2">
        <v>32.11</v>
      </c>
      <c r="C2131" s="2">
        <v>4.43</v>
      </c>
      <c r="D2131" t="s">
        <v>5904</v>
      </c>
      <c r="E2131" t="s">
        <v>5904</v>
      </c>
      <c r="F2131" t="s">
        <v>5905</v>
      </c>
      <c r="G2131" s="4">
        <v>1</v>
      </c>
      <c r="H2131" t="s">
        <v>5904</v>
      </c>
      <c r="I2131" t="s">
        <v>5909</v>
      </c>
      <c r="J2131" t="s">
        <v>5907</v>
      </c>
    </row>
    <row r="2132" spans="1:10">
      <c r="A2132" t="s">
        <v>5434</v>
      </c>
      <c r="B2132" s="2">
        <v>30.495000000000001</v>
      </c>
      <c r="C2132" s="2">
        <v>4.95</v>
      </c>
      <c r="D2132" t="s">
        <v>5904</v>
      </c>
      <c r="E2132" t="s">
        <v>5904</v>
      </c>
      <c r="F2132" t="s">
        <v>5905</v>
      </c>
      <c r="G2132" s="4">
        <v>1</v>
      </c>
      <c r="H2132" t="s">
        <v>5904</v>
      </c>
      <c r="I2132" t="s">
        <v>5909</v>
      </c>
      <c r="J2132" t="s">
        <v>5907</v>
      </c>
    </row>
    <row r="2133" spans="1:10">
      <c r="A2133" t="s">
        <v>5436</v>
      </c>
      <c r="B2133" s="2">
        <v>29.24</v>
      </c>
      <c r="C2133" s="2">
        <v>4.04</v>
      </c>
      <c r="D2133" t="s">
        <v>5904</v>
      </c>
      <c r="E2133" t="s">
        <v>5905</v>
      </c>
      <c r="F2133" t="s">
        <v>5904</v>
      </c>
      <c r="G2133" s="4">
        <v>1</v>
      </c>
      <c r="H2133" t="s">
        <v>5904</v>
      </c>
      <c r="I2133" t="s">
        <v>5909</v>
      </c>
      <c r="J2133" t="s">
        <v>5910</v>
      </c>
    </row>
    <row r="2134" spans="1:10">
      <c r="A2134" t="s">
        <v>5439</v>
      </c>
      <c r="B2134" s="2">
        <v>22.515000000000001</v>
      </c>
      <c r="C2134" s="2">
        <v>5.93</v>
      </c>
      <c r="D2134" t="s">
        <v>5904</v>
      </c>
      <c r="E2134" t="s">
        <v>5904</v>
      </c>
      <c r="F2134" t="s">
        <v>5905</v>
      </c>
      <c r="G2134" s="4">
        <v>1</v>
      </c>
      <c r="H2134" t="s">
        <v>5904</v>
      </c>
      <c r="I2134" t="s">
        <v>5908</v>
      </c>
      <c r="J2134" t="s">
        <v>5911</v>
      </c>
    </row>
    <row r="2135" spans="1:10">
      <c r="A2135" t="s">
        <v>5441</v>
      </c>
      <c r="B2135" s="2">
        <v>15.65</v>
      </c>
      <c r="C2135" s="2">
        <v>4.2300000000000004</v>
      </c>
      <c r="D2135" t="s">
        <v>5904</v>
      </c>
      <c r="E2135" t="s">
        <v>5904</v>
      </c>
      <c r="F2135" t="s">
        <v>5904</v>
      </c>
      <c r="G2135" s="4">
        <v>0</v>
      </c>
      <c r="H2135" t="s">
        <v>5904</v>
      </c>
      <c r="I2135" t="s">
        <v>5909</v>
      </c>
      <c r="J2135" t="s">
        <v>5912</v>
      </c>
    </row>
    <row r="2136" spans="1:10">
      <c r="A2136" t="s">
        <v>5443</v>
      </c>
      <c r="B2136" s="2">
        <v>27.36</v>
      </c>
      <c r="C2136" s="2">
        <v>5.59</v>
      </c>
      <c r="D2136" t="s">
        <v>5905</v>
      </c>
      <c r="E2136" t="s">
        <v>5904</v>
      </c>
      <c r="F2136" t="s">
        <v>5904</v>
      </c>
      <c r="G2136" s="4">
        <v>0</v>
      </c>
      <c r="H2136" t="s">
        <v>5904</v>
      </c>
      <c r="I2136" t="s">
        <v>5909</v>
      </c>
      <c r="J2136" t="s">
        <v>5910</v>
      </c>
    </row>
    <row r="2137" spans="1:10">
      <c r="A2137" t="s">
        <v>5445</v>
      </c>
      <c r="B2137" s="2">
        <v>22.3</v>
      </c>
      <c r="C2137" s="2">
        <v>4.8899999999999997</v>
      </c>
      <c r="D2137" t="s">
        <v>5905</v>
      </c>
      <c r="E2137" t="s">
        <v>5904</v>
      </c>
      <c r="F2137" t="s">
        <v>5904</v>
      </c>
      <c r="G2137" s="4">
        <v>0</v>
      </c>
      <c r="H2137" t="s">
        <v>5904</v>
      </c>
      <c r="I2137" t="s">
        <v>5909</v>
      </c>
      <c r="J2137" t="s">
        <v>5911</v>
      </c>
    </row>
    <row r="2138" spans="1:10">
      <c r="A2138" t="s">
        <v>5447</v>
      </c>
      <c r="B2138" s="2">
        <v>26.03</v>
      </c>
      <c r="C2138" s="2">
        <v>5.81</v>
      </c>
      <c r="D2138" t="s">
        <v>5905</v>
      </c>
      <c r="E2138" t="s">
        <v>5904</v>
      </c>
      <c r="F2138" t="s">
        <v>5904</v>
      </c>
      <c r="G2138" s="4">
        <v>0</v>
      </c>
      <c r="H2138" t="s">
        <v>5904</v>
      </c>
      <c r="I2138" t="s">
        <v>5908</v>
      </c>
      <c r="J2138" t="s">
        <v>5910</v>
      </c>
    </row>
    <row r="2139" spans="1:10">
      <c r="A2139" t="s">
        <v>5449</v>
      </c>
      <c r="B2139" s="2">
        <v>27.74</v>
      </c>
      <c r="C2139" s="2">
        <v>4.29</v>
      </c>
      <c r="D2139" t="s">
        <v>5904</v>
      </c>
      <c r="E2139" t="s">
        <v>5905</v>
      </c>
      <c r="F2139" t="s">
        <v>5904</v>
      </c>
      <c r="G2139" s="4">
        <v>1</v>
      </c>
      <c r="H2139" t="s">
        <v>5904</v>
      </c>
      <c r="I2139" t="s">
        <v>5909</v>
      </c>
      <c r="J2139" t="s">
        <v>5910</v>
      </c>
    </row>
    <row r="2140" spans="1:10">
      <c r="A2140" t="s">
        <v>5451</v>
      </c>
      <c r="B2140" s="2">
        <v>32.11</v>
      </c>
      <c r="C2140" s="2">
        <v>4.03</v>
      </c>
      <c r="D2140" t="s">
        <v>5905</v>
      </c>
      <c r="E2140" t="s">
        <v>5905</v>
      </c>
      <c r="F2140" t="s">
        <v>5904</v>
      </c>
      <c r="G2140" s="4">
        <v>2</v>
      </c>
      <c r="H2140" t="s">
        <v>5904</v>
      </c>
      <c r="I2140" t="s">
        <v>5909</v>
      </c>
      <c r="J2140" t="s">
        <v>5907</v>
      </c>
    </row>
    <row r="2141" spans="1:10">
      <c r="A2141" t="s">
        <v>5454</v>
      </c>
      <c r="B2141" s="2">
        <v>25.175000000000001</v>
      </c>
      <c r="C2141" s="2">
        <v>6.29</v>
      </c>
      <c r="D2141" t="s">
        <v>5905</v>
      </c>
      <c r="E2141" t="s">
        <v>5905</v>
      </c>
      <c r="F2141" t="s">
        <v>5904</v>
      </c>
      <c r="G2141" s="4">
        <v>2</v>
      </c>
      <c r="H2141" t="s">
        <v>5904</v>
      </c>
      <c r="I2141" t="s">
        <v>5908</v>
      </c>
      <c r="J2141" t="s">
        <v>5910</v>
      </c>
    </row>
    <row r="2142" spans="1:10">
      <c r="A2142" t="s">
        <v>5456</v>
      </c>
      <c r="B2142" s="2">
        <v>39.49</v>
      </c>
      <c r="C2142" s="2">
        <v>4.4800000000000004</v>
      </c>
      <c r="D2142" t="s">
        <v>5905</v>
      </c>
      <c r="E2142" t="s">
        <v>5904</v>
      </c>
      <c r="F2142" t="s">
        <v>5904</v>
      </c>
      <c r="G2142" s="4">
        <v>0</v>
      </c>
      <c r="H2142" t="s">
        <v>5904</v>
      </c>
      <c r="I2142" t="s">
        <v>5909</v>
      </c>
      <c r="J2142" t="s">
        <v>5907</v>
      </c>
    </row>
    <row r="2143" spans="1:10">
      <c r="A2143" t="s">
        <v>5458</v>
      </c>
      <c r="B2143" s="2">
        <v>34.869999999999997</v>
      </c>
      <c r="C2143" s="2">
        <v>5.51</v>
      </c>
      <c r="D2143" t="s">
        <v>5905</v>
      </c>
      <c r="E2143" t="s">
        <v>5904</v>
      </c>
      <c r="F2143" t="s">
        <v>5904</v>
      </c>
      <c r="G2143" s="4">
        <v>0</v>
      </c>
      <c r="H2143" t="s">
        <v>5904</v>
      </c>
      <c r="I2143" t="s">
        <v>5909</v>
      </c>
      <c r="J2143" t="s">
        <v>5907</v>
      </c>
    </row>
    <row r="2144" spans="1:10">
      <c r="A2144" t="s">
        <v>5461</v>
      </c>
      <c r="B2144" s="2">
        <v>34.6</v>
      </c>
      <c r="C2144" s="2">
        <v>4.5</v>
      </c>
      <c r="D2144" t="s">
        <v>5905</v>
      </c>
      <c r="E2144" t="s">
        <v>5904</v>
      </c>
      <c r="F2144" t="s">
        <v>5904</v>
      </c>
      <c r="G2144" s="4">
        <v>0</v>
      </c>
      <c r="H2144" t="s">
        <v>5904</v>
      </c>
      <c r="I2144" t="s">
        <v>5909</v>
      </c>
      <c r="J2144" t="s">
        <v>5907</v>
      </c>
    </row>
    <row r="2145" spans="1:10">
      <c r="A2145" t="s">
        <v>5464</v>
      </c>
      <c r="B2145" s="2">
        <v>25.8</v>
      </c>
      <c r="C2145" s="2">
        <v>6.29</v>
      </c>
      <c r="D2145" t="s">
        <v>5905</v>
      </c>
      <c r="E2145" t="s">
        <v>5904</v>
      </c>
      <c r="F2145" t="s">
        <v>5904</v>
      </c>
      <c r="G2145" s="4">
        <v>0</v>
      </c>
      <c r="H2145" t="s">
        <v>5904</v>
      </c>
      <c r="I2145" t="s">
        <v>5908</v>
      </c>
      <c r="J2145" t="s">
        <v>5910</v>
      </c>
    </row>
    <row r="2146" spans="1:10">
      <c r="A2146" t="s">
        <v>5467</v>
      </c>
      <c r="B2146" s="2">
        <v>35.86</v>
      </c>
      <c r="C2146" s="2">
        <v>4.33</v>
      </c>
      <c r="D2146" t="s">
        <v>5904</v>
      </c>
      <c r="E2146" t="s">
        <v>5904</v>
      </c>
      <c r="F2146" t="s">
        <v>5904</v>
      </c>
      <c r="G2146" s="4">
        <v>1</v>
      </c>
      <c r="H2146" t="s">
        <v>5904</v>
      </c>
      <c r="I2146" t="s">
        <v>5909</v>
      </c>
      <c r="J2146" t="s">
        <v>5907</v>
      </c>
    </row>
    <row r="2147" spans="1:10">
      <c r="A2147" t="s">
        <v>5470</v>
      </c>
      <c r="B2147" s="2">
        <v>40.47</v>
      </c>
      <c r="C2147" s="2">
        <v>11.15</v>
      </c>
      <c r="D2147" t="s">
        <v>5904</v>
      </c>
      <c r="E2147" t="s">
        <v>5904</v>
      </c>
      <c r="F2147" t="s">
        <v>5904</v>
      </c>
      <c r="G2147" s="4">
        <v>0</v>
      </c>
      <c r="H2147" t="s">
        <v>5904</v>
      </c>
      <c r="I2147" t="s">
        <v>5906</v>
      </c>
      <c r="J2147" t="s">
        <v>5907</v>
      </c>
    </row>
    <row r="2148" spans="1:10">
      <c r="A2148" t="s">
        <v>5473</v>
      </c>
      <c r="B2148" s="2">
        <v>32.01</v>
      </c>
      <c r="C2148" s="2">
        <v>6.45</v>
      </c>
      <c r="D2148" t="s">
        <v>5904</v>
      </c>
      <c r="E2148" t="s">
        <v>5904</v>
      </c>
      <c r="F2148" t="s">
        <v>5904</v>
      </c>
      <c r="G2148" s="4">
        <v>1</v>
      </c>
      <c r="H2148" t="s">
        <v>5904</v>
      </c>
      <c r="I2148" t="s">
        <v>5908</v>
      </c>
      <c r="J2148" t="s">
        <v>5907</v>
      </c>
    </row>
    <row r="2149" spans="1:10">
      <c r="A2149" t="s">
        <v>5476</v>
      </c>
      <c r="B2149" s="2">
        <v>33</v>
      </c>
      <c r="C2149" s="2">
        <v>9.27</v>
      </c>
      <c r="D2149" t="s">
        <v>5904</v>
      </c>
      <c r="E2149" t="s">
        <v>5904</v>
      </c>
      <c r="F2149" t="s">
        <v>5904</v>
      </c>
      <c r="G2149" s="4">
        <v>0</v>
      </c>
      <c r="H2149" t="s">
        <v>5904</v>
      </c>
      <c r="I2149" t="s">
        <v>5906</v>
      </c>
      <c r="J2149" t="s">
        <v>5907</v>
      </c>
    </row>
    <row r="2150" spans="1:10">
      <c r="A2150" t="s">
        <v>5479</v>
      </c>
      <c r="B2150" s="2">
        <v>29.3</v>
      </c>
      <c r="C2150" s="2">
        <v>6.15</v>
      </c>
      <c r="D2150" t="s">
        <v>5904</v>
      </c>
      <c r="E2150" t="s">
        <v>5904</v>
      </c>
      <c r="F2150" t="s">
        <v>5904</v>
      </c>
      <c r="G2150" s="4">
        <v>1</v>
      </c>
      <c r="H2150" t="s">
        <v>5904</v>
      </c>
      <c r="I2150" t="s">
        <v>5908</v>
      </c>
      <c r="J2150" t="s">
        <v>5910</v>
      </c>
    </row>
    <row r="2151" spans="1:10">
      <c r="A2151" t="s">
        <v>5481</v>
      </c>
      <c r="B2151" s="2">
        <v>25.8</v>
      </c>
      <c r="C2151" s="2">
        <v>4.13</v>
      </c>
      <c r="D2151" t="s">
        <v>5904</v>
      </c>
      <c r="E2151" t="s">
        <v>5904</v>
      </c>
      <c r="F2151" t="s">
        <v>5904</v>
      </c>
      <c r="G2151" s="4">
        <v>1</v>
      </c>
      <c r="H2151" t="s">
        <v>5904</v>
      </c>
      <c r="I2151" t="s">
        <v>5909</v>
      </c>
      <c r="J2151" t="s">
        <v>5910</v>
      </c>
    </row>
    <row r="2152" spans="1:10">
      <c r="A2152" t="s">
        <v>5483</v>
      </c>
      <c r="B2152" s="2">
        <v>23.4</v>
      </c>
      <c r="C2152" s="2">
        <v>4.24</v>
      </c>
      <c r="D2152" t="s">
        <v>5904</v>
      </c>
      <c r="E2152" t="s">
        <v>5904</v>
      </c>
      <c r="F2152" t="s">
        <v>5904</v>
      </c>
      <c r="G2152" s="4">
        <v>1</v>
      </c>
      <c r="H2152" t="s">
        <v>5904</v>
      </c>
      <c r="I2152" t="s">
        <v>5909</v>
      </c>
      <c r="J2152" t="s">
        <v>5911</v>
      </c>
    </row>
    <row r="2153" spans="1:10">
      <c r="A2153" t="s">
        <v>5486</v>
      </c>
      <c r="B2153" s="2">
        <v>27.93</v>
      </c>
      <c r="C2153" s="2">
        <v>9.8800000000000008</v>
      </c>
      <c r="D2153" t="s">
        <v>5904</v>
      </c>
      <c r="E2153" t="s">
        <v>5904</v>
      </c>
      <c r="F2153" t="s">
        <v>5904</v>
      </c>
      <c r="G2153" s="4">
        <v>0</v>
      </c>
      <c r="H2153" t="s">
        <v>5904</v>
      </c>
      <c r="I2153" t="s">
        <v>5906</v>
      </c>
      <c r="J2153" t="s">
        <v>5910</v>
      </c>
    </row>
    <row r="2154" spans="1:10">
      <c r="A2154" t="s">
        <v>5489</v>
      </c>
      <c r="B2154" s="2">
        <v>22</v>
      </c>
      <c r="C2154" s="2">
        <v>9.5</v>
      </c>
      <c r="D2154" t="s">
        <v>5904</v>
      </c>
      <c r="E2154" t="s">
        <v>5904</v>
      </c>
      <c r="F2154" t="s">
        <v>5904</v>
      </c>
      <c r="G2154" s="4">
        <v>0</v>
      </c>
      <c r="H2154" t="s">
        <v>5904</v>
      </c>
      <c r="I2154" t="s">
        <v>5906</v>
      </c>
      <c r="J2154" t="s">
        <v>5911</v>
      </c>
    </row>
    <row r="2155" spans="1:10">
      <c r="A2155" t="s">
        <v>5492</v>
      </c>
      <c r="B2155" s="2">
        <v>36.86</v>
      </c>
      <c r="C2155" s="2">
        <v>4.97</v>
      </c>
      <c r="D2155" t="s">
        <v>5905</v>
      </c>
      <c r="E2155" t="s">
        <v>5904</v>
      </c>
      <c r="F2155" t="s">
        <v>5904</v>
      </c>
      <c r="G2155" s="4">
        <v>0</v>
      </c>
      <c r="H2155" t="s">
        <v>5904</v>
      </c>
      <c r="I2155" t="s">
        <v>5909</v>
      </c>
      <c r="J2155" t="s">
        <v>5907</v>
      </c>
    </row>
    <row r="2156" spans="1:10">
      <c r="A2156" t="s">
        <v>5495</v>
      </c>
      <c r="B2156" s="2">
        <v>31.254999999999999</v>
      </c>
      <c r="C2156" s="2">
        <v>5.49</v>
      </c>
      <c r="D2156" t="s">
        <v>5905</v>
      </c>
      <c r="E2156" t="s">
        <v>5904</v>
      </c>
      <c r="F2156" t="s">
        <v>5904</v>
      </c>
      <c r="G2156" s="4">
        <v>0</v>
      </c>
      <c r="H2156" t="s">
        <v>5904</v>
      </c>
      <c r="I2156" t="s">
        <v>5909</v>
      </c>
      <c r="J2156" t="s">
        <v>5907</v>
      </c>
    </row>
    <row r="2157" spans="1:10">
      <c r="A2157" t="s">
        <v>5497</v>
      </c>
      <c r="B2157" s="2">
        <v>23.06</v>
      </c>
      <c r="C2157" s="2">
        <v>4.47</v>
      </c>
      <c r="D2157" t="s">
        <v>5904</v>
      </c>
      <c r="E2157" t="s">
        <v>5904</v>
      </c>
      <c r="F2157" t="s">
        <v>5904</v>
      </c>
      <c r="G2157" s="4">
        <v>0</v>
      </c>
      <c r="H2157" t="s">
        <v>5904</v>
      </c>
      <c r="I2157" t="s">
        <v>5909</v>
      </c>
      <c r="J2157" t="s">
        <v>5911</v>
      </c>
    </row>
    <row r="2158" spans="1:10">
      <c r="A2158" t="s">
        <v>5499</v>
      </c>
      <c r="B2158" s="2">
        <v>28.975000000000001</v>
      </c>
      <c r="C2158" s="2">
        <v>4.34</v>
      </c>
      <c r="D2158" t="s">
        <v>5905</v>
      </c>
      <c r="E2158" t="s">
        <v>5904</v>
      </c>
      <c r="F2158" t="s">
        <v>5904</v>
      </c>
      <c r="G2158" s="4">
        <v>0</v>
      </c>
      <c r="H2158" t="s">
        <v>5904</v>
      </c>
      <c r="I2158" t="s">
        <v>5909</v>
      </c>
      <c r="J2158" t="s">
        <v>5910</v>
      </c>
    </row>
    <row r="2159" spans="1:10">
      <c r="A2159" t="s">
        <v>5501</v>
      </c>
      <c r="B2159" s="2">
        <v>33.299999999999997</v>
      </c>
      <c r="C2159" s="2">
        <v>9.49</v>
      </c>
      <c r="D2159" t="s">
        <v>5904</v>
      </c>
      <c r="E2159" t="s">
        <v>5904</v>
      </c>
      <c r="F2159" t="s">
        <v>5904</v>
      </c>
      <c r="G2159" s="4">
        <v>0</v>
      </c>
      <c r="H2159" t="s">
        <v>5904</v>
      </c>
      <c r="I2159" t="s">
        <v>5906</v>
      </c>
      <c r="J2159" t="s">
        <v>5907</v>
      </c>
    </row>
    <row r="2160" spans="1:10">
      <c r="A2160" t="s">
        <v>5503</v>
      </c>
      <c r="B2160" s="2">
        <v>33</v>
      </c>
      <c r="C2160" s="2">
        <v>10.16</v>
      </c>
      <c r="D2160" t="s">
        <v>5904</v>
      </c>
      <c r="E2160" t="s">
        <v>5904</v>
      </c>
      <c r="F2160" t="s">
        <v>5904</v>
      </c>
      <c r="G2160" s="4">
        <v>0</v>
      </c>
      <c r="H2160" t="s">
        <v>5904</v>
      </c>
      <c r="I2160" t="s">
        <v>5906</v>
      </c>
      <c r="J2160" t="s">
        <v>5907</v>
      </c>
    </row>
    <row r="2161" spans="1:10">
      <c r="A2161" t="s">
        <v>5505</v>
      </c>
      <c r="B2161" s="2">
        <v>31.46</v>
      </c>
      <c r="C2161" s="2">
        <v>11.19</v>
      </c>
      <c r="D2161" t="s">
        <v>5904</v>
      </c>
      <c r="E2161" t="s">
        <v>5904</v>
      </c>
      <c r="F2161" t="s">
        <v>5904</v>
      </c>
      <c r="G2161" s="4">
        <v>0</v>
      </c>
      <c r="H2161" t="s">
        <v>5904</v>
      </c>
      <c r="I2161" t="s">
        <v>5906</v>
      </c>
      <c r="J2161" t="s">
        <v>5907</v>
      </c>
    </row>
    <row r="2162" spans="1:10">
      <c r="A2162" t="s">
        <v>5508</v>
      </c>
      <c r="B2162" s="2">
        <v>29.6</v>
      </c>
      <c r="C2162" s="2">
        <v>11.03</v>
      </c>
      <c r="D2162" t="s">
        <v>5904</v>
      </c>
      <c r="E2162" t="s">
        <v>5904</v>
      </c>
      <c r="F2162" t="s">
        <v>5904</v>
      </c>
      <c r="G2162" s="4">
        <v>0</v>
      </c>
      <c r="H2162" t="s">
        <v>5904</v>
      </c>
      <c r="I2162" t="s">
        <v>5906</v>
      </c>
      <c r="J2162" t="s">
        <v>5910</v>
      </c>
    </row>
    <row r="2163" spans="1:10">
      <c r="A2163" t="s">
        <v>5510</v>
      </c>
      <c r="B2163" s="2">
        <v>22.05</v>
      </c>
      <c r="C2163" s="2">
        <v>4.43</v>
      </c>
      <c r="D2163" t="s">
        <v>5905</v>
      </c>
      <c r="E2163" t="s">
        <v>5904</v>
      </c>
      <c r="F2163" t="s">
        <v>5904</v>
      </c>
      <c r="G2163" s="4">
        <v>0</v>
      </c>
      <c r="H2163" t="s">
        <v>5904</v>
      </c>
      <c r="I2163" t="s">
        <v>5909</v>
      </c>
      <c r="J2163" t="s">
        <v>5911</v>
      </c>
    </row>
    <row r="2164" spans="1:10">
      <c r="A2164" t="s">
        <v>5512</v>
      </c>
      <c r="B2164" s="2">
        <v>27.06</v>
      </c>
      <c r="C2164" s="2">
        <v>6.14</v>
      </c>
      <c r="D2164" t="s">
        <v>5904</v>
      </c>
      <c r="E2164" t="s">
        <v>5905</v>
      </c>
      <c r="F2164" t="s">
        <v>5904</v>
      </c>
      <c r="G2164" s="4">
        <v>1</v>
      </c>
      <c r="H2164" t="s">
        <v>5904</v>
      </c>
      <c r="I2164" t="s">
        <v>5908</v>
      </c>
      <c r="J2164" t="s">
        <v>5910</v>
      </c>
    </row>
    <row r="2165" spans="1:10">
      <c r="A2165" t="s">
        <v>5515</v>
      </c>
      <c r="B2165" s="2">
        <v>20.49</v>
      </c>
      <c r="C2165" s="2">
        <v>4.87</v>
      </c>
      <c r="D2165" t="s">
        <v>5904</v>
      </c>
      <c r="E2165" t="s">
        <v>5904</v>
      </c>
      <c r="F2165" t="s">
        <v>5904</v>
      </c>
      <c r="G2165" s="4">
        <v>0</v>
      </c>
      <c r="H2165" t="s">
        <v>5904</v>
      </c>
      <c r="I2165" t="s">
        <v>5909</v>
      </c>
      <c r="J2165" t="s">
        <v>5911</v>
      </c>
    </row>
    <row r="2166" spans="1:10">
      <c r="A2166" t="s">
        <v>5517</v>
      </c>
      <c r="B2166" s="2">
        <v>28.4</v>
      </c>
      <c r="C2166" s="2">
        <v>4.3</v>
      </c>
      <c r="D2166" t="s">
        <v>5904</v>
      </c>
      <c r="E2166" t="s">
        <v>5904</v>
      </c>
      <c r="F2166" t="s">
        <v>5905</v>
      </c>
      <c r="G2166" s="4">
        <v>1</v>
      </c>
      <c r="H2166" t="s">
        <v>5904</v>
      </c>
      <c r="I2166" t="s">
        <v>5909</v>
      </c>
      <c r="J2166" t="s">
        <v>5910</v>
      </c>
    </row>
    <row r="2167" spans="1:10">
      <c r="A2167" t="s">
        <v>5519</v>
      </c>
      <c r="B2167" s="2">
        <v>41.91</v>
      </c>
      <c r="C2167" s="2">
        <v>6.19</v>
      </c>
      <c r="D2167" t="s">
        <v>5904</v>
      </c>
      <c r="E2167" t="s">
        <v>5904</v>
      </c>
      <c r="F2167" t="s">
        <v>5904</v>
      </c>
      <c r="G2167" s="4">
        <v>0</v>
      </c>
      <c r="H2167" t="s">
        <v>5904</v>
      </c>
      <c r="I2167" t="s">
        <v>5908</v>
      </c>
      <c r="J2167" t="s">
        <v>5907</v>
      </c>
    </row>
    <row r="2168" spans="1:10">
      <c r="A2168" t="s">
        <v>5522</v>
      </c>
      <c r="B2168" s="2">
        <v>24.6</v>
      </c>
      <c r="C2168" s="2">
        <v>6.19</v>
      </c>
      <c r="D2168" t="s">
        <v>5904</v>
      </c>
      <c r="E2168" t="s">
        <v>5904</v>
      </c>
      <c r="F2168" t="s">
        <v>5905</v>
      </c>
      <c r="G2168" s="4">
        <v>1</v>
      </c>
      <c r="H2168" t="s">
        <v>5904</v>
      </c>
      <c r="I2168" t="s">
        <v>5908</v>
      </c>
      <c r="J2168" t="s">
        <v>5911</v>
      </c>
    </row>
    <row r="2169" spans="1:10">
      <c r="A2169" t="s">
        <v>5525</v>
      </c>
      <c r="B2169" s="2">
        <v>20.9</v>
      </c>
      <c r="C2169" s="2">
        <v>5.12</v>
      </c>
      <c r="D2169" t="s">
        <v>5904</v>
      </c>
      <c r="E2169" t="s">
        <v>5904</v>
      </c>
      <c r="F2169" t="s">
        <v>5905</v>
      </c>
      <c r="G2169" s="4">
        <v>1</v>
      </c>
      <c r="H2169" t="s">
        <v>5904</v>
      </c>
      <c r="I2169" t="s">
        <v>5909</v>
      </c>
      <c r="J2169" t="s">
        <v>5911</v>
      </c>
    </row>
    <row r="2170" spans="1:10">
      <c r="A2170" t="s">
        <v>5527</v>
      </c>
      <c r="B2170" s="2">
        <v>34.4</v>
      </c>
      <c r="C2170" s="2">
        <v>4.04</v>
      </c>
      <c r="D2170" t="s">
        <v>5904</v>
      </c>
      <c r="E2170" t="s">
        <v>5904</v>
      </c>
      <c r="F2170" t="s">
        <v>5904</v>
      </c>
      <c r="G2170" s="4">
        <v>0</v>
      </c>
      <c r="H2170" t="s">
        <v>5904</v>
      </c>
      <c r="I2170" t="s">
        <v>5909</v>
      </c>
      <c r="J2170" t="s">
        <v>5907</v>
      </c>
    </row>
    <row r="2171" spans="1:10">
      <c r="A2171" t="s">
        <v>5530</v>
      </c>
      <c r="B2171" s="2">
        <v>32.56</v>
      </c>
      <c r="C2171" s="2">
        <v>5.36</v>
      </c>
      <c r="D2171" t="s">
        <v>5904</v>
      </c>
      <c r="E2171" t="s">
        <v>5904</v>
      </c>
      <c r="F2171" t="s">
        <v>5904</v>
      </c>
      <c r="G2171" s="4">
        <v>0</v>
      </c>
      <c r="H2171" t="s">
        <v>5904</v>
      </c>
      <c r="I2171" t="s">
        <v>5909</v>
      </c>
      <c r="J2171" t="s">
        <v>5907</v>
      </c>
    </row>
    <row r="2172" spans="1:10">
      <c r="A2172" t="s">
        <v>5532</v>
      </c>
      <c r="B2172" s="2">
        <v>27.98</v>
      </c>
      <c r="C2172" s="2">
        <v>4.38</v>
      </c>
      <c r="D2172" t="s">
        <v>5904</v>
      </c>
      <c r="E2172" t="s">
        <v>5905</v>
      </c>
      <c r="F2172" t="s">
        <v>5904</v>
      </c>
      <c r="G2172" s="4">
        <v>1</v>
      </c>
      <c r="H2172" t="s">
        <v>5904</v>
      </c>
      <c r="I2172" t="s">
        <v>5909</v>
      </c>
      <c r="J2172" t="s">
        <v>5910</v>
      </c>
    </row>
    <row r="2173" spans="1:10">
      <c r="A2173" t="s">
        <v>5534</v>
      </c>
      <c r="B2173" s="2">
        <v>26.51</v>
      </c>
      <c r="C2173" s="2">
        <v>4.58</v>
      </c>
      <c r="D2173" t="s">
        <v>5904</v>
      </c>
      <c r="E2173" t="s">
        <v>5904</v>
      </c>
      <c r="F2173" t="s">
        <v>5904</v>
      </c>
      <c r="G2173" s="4">
        <v>0</v>
      </c>
      <c r="H2173" t="s">
        <v>5904</v>
      </c>
      <c r="I2173" t="s">
        <v>5909</v>
      </c>
      <c r="J2173" t="s">
        <v>5910</v>
      </c>
    </row>
    <row r="2174" spans="1:10">
      <c r="A2174" t="s">
        <v>5535</v>
      </c>
      <c r="B2174" s="2">
        <v>29.734999999999999</v>
      </c>
      <c r="C2174" s="2">
        <v>11.92</v>
      </c>
      <c r="D2174" t="s">
        <v>5904</v>
      </c>
      <c r="E2174" t="s">
        <v>5904</v>
      </c>
      <c r="F2174" t="s">
        <v>5904</v>
      </c>
      <c r="G2174" s="4">
        <v>0</v>
      </c>
      <c r="H2174" t="s">
        <v>5904</v>
      </c>
      <c r="I2174" t="s">
        <v>5906</v>
      </c>
      <c r="J2174" t="s">
        <v>5910</v>
      </c>
    </row>
    <row r="2175" spans="1:10">
      <c r="A2175" t="s">
        <v>5538</v>
      </c>
      <c r="B2175" s="2">
        <v>40.5</v>
      </c>
      <c r="C2175" s="2">
        <v>5.4</v>
      </c>
      <c r="D2175" t="s">
        <v>5904</v>
      </c>
      <c r="E2175" t="s">
        <v>5904</v>
      </c>
      <c r="F2175" t="s">
        <v>5905</v>
      </c>
      <c r="G2175" s="4">
        <v>1</v>
      </c>
      <c r="H2175" t="s">
        <v>5904</v>
      </c>
      <c r="I2175" t="s">
        <v>5909</v>
      </c>
      <c r="J2175" t="s">
        <v>5907</v>
      </c>
    </row>
    <row r="2176" spans="1:10">
      <c r="A2176" t="s">
        <v>5540</v>
      </c>
      <c r="B2176" s="2">
        <v>25.64</v>
      </c>
      <c r="C2176" s="2">
        <v>4.76</v>
      </c>
      <c r="D2176" t="s">
        <v>5904</v>
      </c>
      <c r="E2176" t="s">
        <v>5904</v>
      </c>
      <c r="F2176" t="s">
        <v>5904</v>
      </c>
      <c r="G2176" s="4">
        <v>1</v>
      </c>
      <c r="H2176" t="s">
        <v>5904</v>
      </c>
      <c r="I2176" t="s">
        <v>5909</v>
      </c>
      <c r="J2176" t="s">
        <v>5910</v>
      </c>
    </row>
    <row r="2177" spans="1:10">
      <c r="A2177" t="s">
        <v>5543</v>
      </c>
      <c r="B2177" s="2">
        <v>32.9</v>
      </c>
      <c r="C2177" s="2">
        <v>4.78</v>
      </c>
      <c r="D2177" t="s">
        <v>5904</v>
      </c>
      <c r="E2177" t="s">
        <v>5904</v>
      </c>
      <c r="F2177" t="s">
        <v>5905</v>
      </c>
      <c r="G2177" s="4">
        <v>1</v>
      </c>
      <c r="H2177" t="s">
        <v>5904</v>
      </c>
      <c r="I2177" t="s">
        <v>5909</v>
      </c>
      <c r="J2177" t="s">
        <v>5907</v>
      </c>
    </row>
    <row r="2178" spans="1:10">
      <c r="A2178" t="s">
        <v>5545</v>
      </c>
      <c r="B2178" s="2">
        <v>29.8</v>
      </c>
      <c r="C2178" s="2">
        <v>4.26</v>
      </c>
      <c r="D2178" t="s">
        <v>5904</v>
      </c>
      <c r="E2178" t="s">
        <v>5904</v>
      </c>
      <c r="F2178" t="s">
        <v>5905</v>
      </c>
      <c r="G2178" s="4">
        <v>1</v>
      </c>
      <c r="H2178" t="s">
        <v>5904</v>
      </c>
      <c r="I2178" t="s">
        <v>5909</v>
      </c>
      <c r="J2178" t="s">
        <v>5910</v>
      </c>
    </row>
    <row r="2179" spans="1:10">
      <c r="A2179" t="s">
        <v>5547</v>
      </c>
      <c r="B2179" s="2">
        <v>28.9</v>
      </c>
      <c r="C2179" s="2">
        <v>5.85</v>
      </c>
      <c r="D2179" t="s">
        <v>5904</v>
      </c>
      <c r="E2179" t="s">
        <v>5904</v>
      </c>
      <c r="F2179" t="s">
        <v>5905</v>
      </c>
      <c r="G2179" s="4">
        <v>1</v>
      </c>
      <c r="H2179" t="s">
        <v>5904</v>
      </c>
      <c r="I2179" t="s">
        <v>5908</v>
      </c>
      <c r="J2179" t="s">
        <v>5910</v>
      </c>
    </row>
    <row r="2180" spans="1:10">
      <c r="A2180" t="s">
        <v>5548</v>
      </c>
      <c r="B2180" s="2">
        <v>24.7</v>
      </c>
      <c r="C2180" s="2">
        <v>5.32</v>
      </c>
      <c r="D2180" t="s">
        <v>5904</v>
      </c>
      <c r="E2180" t="s">
        <v>5904</v>
      </c>
      <c r="F2180" t="s">
        <v>5905</v>
      </c>
      <c r="G2180" s="4">
        <v>1</v>
      </c>
      <c r="H2180" t="s">
        <v>5904</v>
      </c>
      <c r="I2180" t="s">
        <v>5909</v>
      </c>
      <c r="J2180" t="s">
        <v>5911</v>
      </c>
    </row>
    <row r="2181" spans="1:10">
      <c r="A2181" t="s">
        <v>5551</v>
      </c>
      <c r="B2181" s="2">
        <v>20.6</v>
      </c>
      <c r="C2181" s="2">
        <v>5.14</v>
      </c>
      <c r="D2181" t="s">
        <v>5904</v>
      </c>
      <c r="E2181" t="s">
        <v>5904</v>
      </c>
      <c r="F2181" t="s">
        <v>5905</v>
      </c>
      <c r="G2181" s="4">
        <v>1</v>
      </c>
      <c r="H2181" t="s">
        <v>5904</v>
      </c>
      <c r="I2181" t="s">
        <v>5909</v>
      </c>
      <c r="J2181" t="s">
        <v>5911</v>
      </c>
    </row>
    <row r="2182" spans="1:10">
      <c r="A2182" t="s">
        <v>5552</v>
      </c>
      <c r="B2182" s="2">
        <v>18.600000000000001</v>
      </c>
      <c r="C2182" s="2">
        <v>5</v>
      </c>
      <c r="D2182" t="s">
        <v>5904</v>
      </c>
      <c r="E2182" t="s">
        <v>5904</v>
      </c>
      <c r="F2182" t="s">
        <v>5905</v>
      </c>
      <c r="G2182" s="4">
        <v>1</v>
      </c>
      <c r="H2182" t="s">
        <v>5904</v>
      </c>
      <c r="I2182" t="s">
        <v>5909</v>
      </c>
      <c r="J2182" t="s">
        <v>5911</v>
      </c>
    </row>
    <row r="2183" spans="1:10">
      <c r="A2183" t="s">
        <v>5555</v>
      </c>
      <c r="B2183" s="2">
        <v>17.8</v>
      </c>
      <c r="C2183" s="2">
        <v>4.55</v>
      </c>
      <c r="D2183" t="s">
        <v>5904</v>
      </c>
      <c r="E2183" t="s">
        <v>5904</v>
      </c>
      <c r="F2183" t="s">
        <v>5905</v>
      </c>
      <c r="G2183" s="4">
        <v>1</v>
      </c>
      <c r="H2183" t="s">
        <v>5904</v>
      </c>
      <c r="I2183" t="s">
        <v>5909</v>
      </c>
      <c r="J2183" t="s">
        <v>5912</v>
      </c>
    </row>
    <row r="2184" spans="1:10">
      <c r="A2184" t="s">
        <v>5557</v>
      </c>
      <c r="B2184" s="2">
        <v>35.200000000000003</v>
      </c>
      <c r="C2184" s="2">
        <v>5.97</v>
      </c>
      <c r="D2184" t="s">
        <v>5904</v>
      </c>
      <c r="E2184" t="s">
        <v>5905</v>
      </c>
      <c r="F2184" t="s">
        <v>5904</v>
      </c>
      <c r="G2184" s="4">
        <v>1</v>
      </c>
      <c r="H2184" t="s">
        <v>5904</v>
      </c>
      <c r="I2184" t="s">
        <v>5908</v>
      </c>
      <c r="J2184" t="s">
        <v>5907</v>
      </c>
    </row>
    <row r="2185" spans="1:10">
      <c r="A2185" t="s">
        <v>5558</v>
      </c>
      <c r="B2185" s="2">
        <v>33.770000000000003</v>
      </c>
      <c r="C2185" s="2">
        <v>4.0199999999999996</v>
      </c>
      <c r="D2185" t="s">
        <v>5904</v>
      </c>
      <c r="E2185" t="s">
        <v>5905</v>
      </c>
      <c r="F2185" t="s">
        <v>5904</v>
      </c>
      <c r="G2185" s="4">
        <v>1</v>
      </c>
      <c r="H2185" t="s">
        <v>5904</v>
      </c>
      <c r="I2185" t="s">
        <v>5909</v>
      </c>
      <c r="J2185" t="s">
        <v>5907</v>
      </c>
    </row>
    <row r="2186" spans="1:10">
      <c r="A2186" t="s">
        <v>5561</v>
      </c>
      <c r="B2186" s="2">
        <v>30.03</v>
      </c>
      <c r="C2186" s="2">
        <v>4.04</v>
      </c>
      <c r="D2186" t="s">
        <v>5904</v>
      </c>
      <c r="E2186" t="s">
        <v>5905</v>
      </c>
      <c r="F2186" t="s">
        <v>5904</v>
      </c>
      <c r="G2186" s="4">
        <v>1</v>
      </c>
      <c r="H2186" t="s">
        <v>5904</v>
      </c>
      <c r="I2186" t="s">
        <v>5909</v>
      </c>
      <c r="J2186" t="s">
        <v>5907</v>
      </c>
    </row>
    <row r="2187" spans="1:10">
      <c r="A2187" t="s">
        <v>5563</v>
      </c>
      <c r="B2187" s="2">
        <v>29.37</v>
      </c>
      <c r="C2187" s="2">
        <v>5.54</v>
      </c>
      <c r="D2187" t="s">
        <v>5904</v>
      </c>
      <c r="E2187" t="s">
        <v>5905</v>
      </c>
      <c r="F2187" t="s">
        <v>5904</v>
      </c>
      <c r="G2187" s="4">
        <v>1</v>
      </c>
      <c r="H2187" t="s">
        <v>5904</v>
      </c>
      <c r="I2187" t="s">
        <v>5909</v>
      </c>
      <c r="J2187" t="s">
        <v>5910</v>
      </c>
    </row>
    <row r="2188" spans="1:10">
      <c r="A2188" t="s">
        <v>5565</v>
      </c>
      <c r="B2188" s="2">
        <v>28.5</v>
      </c>
      <c r="C2188" s="2">
        <v>4.03</v>
      </c>
      <c r="D2188" t="s">
        <v>5904</v>
      </c>
      <c r="E2188" t="s">
        <v>5905</v>
      </c>
      <c r="F2188" t="s">
        <v>5904</v>
      </c>
      <c r="G2188" s="4">
        <v>1</v>
      </c>
      <c r="H2188" t="s">
        <v>5904</v>
      </c>
      <c r="I2188" t="s">
        <v>5909</v>
      </c>
      <c r="J2188" t="s">
        <v>5910</v>
      </c>
    </row>
    <row r="2189" spans="1:10">
      <c r="A2189" t="s">
        <v>5567</v>
      </c>
      <c r="B2189" s="2">
        <v>23.32</v>
      </c>
      <c r="C2189" s="2">
        <v>5.62</v>
      </c>
      <c r="D2189" t="s">
        <v>5904</v>
      </c>
      <c r="E2189" t="s">
        <v>5905</v>
      </c>
      <c r="F2189" t="s">
        <v>5904</v>
      </c>
      <c r="G2189" s="4">
        <v>1</v>
      </c>
      <c r="H2189" t="s">
        <v>5904</v>
      </c>
      <c r="I2189" t="s">
        <v>5909</v>
      </c>
      <c r="J2189" t="s">
        <v>5911</v>
      </c>
    </row>
    <row r="2190" spans="1:10">
      <c r="A2190" t="s">
        <v>5569</v>
      </c>
      <c r="B2190" s="2">
        <v>26.125</v>
      </c>
      <c r="C2190" s="2">
        <v>5.27</v>
      </c>
      <c r="D2190" t="s">
        <v>5904</v>
      </c>
      <c r="E2190" t="s">
        <v>5905</v>
      </c>
      <c r="F2190" t="s">
        <v>5904</v>
      </c>
      <c r="G2190" s="4">
        <v>1</v>
      </c>
      <c r="H2190" t="s">
        <v>5904</v>
      </c>
      <c r="I2190" t="s">
        <v>5909</v>
      </c>
      <c r="J2190" t="s">
        <v>5910</v>
      </c>
    </row>
    <row r="2191" spans="1:10">
      <c r="A2191" t="s">
        <v>5571</v>
      </c>
      <c r="B2191" s="2">
        <v>25.46</v>
      </c>
      <c r="C2191" s="2">
        <v>5.18</v>
      </c>
      <c r="D2191" t="s">
        <v>5904</v>
      </c>
      <c r="E2191" t="s">
        <v>5905</v>
      </c>
      <c r="F2191" t="s">
        <v>5904</v>
      </c>
      <c r="G2191" s="4">
        <v>1</v>
      </c>
      <c r="H2191" t="s">
        <v>5904</v>
      </c>
      <c r="I2191" t="s">
        <v>5909</v>
      </c>
      <c r="J2191" t="s">
        <v>5910</v>
      </c>
    </row>
    <row r="2192" spans="1:10">
      <c r="A2192" t="s">
        <v>5574</v>
      </c>
      <c r="B2192" s="2">
        <v>23.75</v>
      </c>
      <c r="C2192" s="2">
        <v>5.27</v>
      </c>
      <c r="D2192" t="s">
        <v>5904</v>
      </c>
      <c r="E2192" t="s">
        <v>5905</v>
      </c>
      <c r="F2192" t="s">
        <v>5904</v>
      </c>
      <c r="G2192" s="4">
        <v>1</v>
      </c>
      <c r="H2192" t="s">
        <v>5904</v>
      </c>
      <c r="I2192" t="s">
        <v>5909</v>
      </c>
      <c r="J2192" t="s">
        <v>5911</v>
      </c>
    </row>
    <row r="2193" spans="1:10">
      <c r="A2193" t="s">
        <v>5576</v>
      </c>
      <c r="B2193" s="2">
        <v>23.085000000000001</v>
      </c>
      <c r="C2193" s="2">
        <v>5.62</v>
      </c>
      <c r="D2193" t="s">
        <v>5904</v>
      </c>
      <c r="E2193" t="s">
        <v>5905</v>
      </c>
      <c r="F2193" t="s">
        <v>5904</v>
      </c>
      <c r="G2193" s="4">
        <v>1</v>
      </c>
      <c r="H2193" t="s">
        <v>5904</v>
      </c>
      <c r="I2193" t="s">
        <v>5909</v>
      </c>
      <c r="J2193" t="s">
        <v>5911</v>
      </c>
    </row>
    <row r="2194" spans="1:10">
      <c r="A2194" t="s">
        <v>5579</v>
      </c>
      <c r="B2194" s="2">
        <v>22.99</v>
      </c>
      <c r="C2194" s="2">
        <v>5.0599999999999996</v>
      </c>
      <c r="D2194" t="s">
        <v>5904</v>
      </c>
      <c r="E2194" t="s">
        <v>5905</v>
      </c>
      <c r="F2194" t="s">
        <v>5904</v>
      </c>
      <c r="G2194" s="4">
        <v>1</v>
      </c>
      <c r="H2194" t="s">
        <v>5904</v>
      </c>
      <c r="I2194" t="s">
        <v>5909</v>
      </c>
      <c r="J2194" t="s">
        <v>5911</v>
      </c>
    </row>
    <row r="2195" spans="1:10">
      <c r="A2195" t="s">
        <v>5580</v>
      </c>
      <c r="B2195" s="2">
        <v>21.47</v>
      </c>
      <c r="C2195" s="2">
        <v>4.6900000000000004</v>
      </c>
      <c r="D2195" t="s">
        <v>5904</v>
      </c>
      <c r="E2195" t="s">
        <v>5905</v>
      </c>
      <c r="F2195" t="s">
        <v>5904</v>
      </c>
      <c r="G2195" s="4">
        <v>1</v>
      </c>
      <c r="H2195" t="s">
        <v>5904</v>
      </c>
      <c r="I2195" t="s">
        <v>5909</v>
      </c>
      <c r="J2195" t="s">
        <v>5911</v>
      </c>
    </row>
    <row r="2196" spans="1:10">
      <c r="A2196" t="s">
        <v>5582</v>
      </c>
      <c r="B2196" s="2">
        <v>15.96</v>
      </c>
      <c r="C2196" s="2">
        <v>5.44</v>
      </c>
      <c r="D2196" t="s">
        <v>5904</v>
      </c>
      <c r="E2196" t="s">
        <v>5905</v>
      </c>
      <c r="F2196" t="s">
        <v>5904</v>
      </c>
      <c r="G2196" s="4">
        <v>1</v>
      </c>
      <c r="H2196" t="s">
        <v>5904</v>
      </c>
      <c r="I2196" t="s">
        <v>5909</v>
      </c>
      <c r="J2196" t="s">
        <v>5912</v>
      </c>
    </row>
    <row r="2197" spans="1:10">
      <c r="A2197" t="s">
        <v>5585</v>
      </c>
      <c r="B2197" s="2">
        <v>39.5</v>
      </c>
      <c r="C2197" s="2">
        <v>5.05</v>
      </c>
      <c r="D2197" t="s">
        <v>5904</v>
      </c>
      <c r="E2197" t="s">
        <v>5905</v>
      </c>
      <c r="F2197" t="s">
        <v>5904</v>
      </c>
      <c r="G2197" s="4">
        <v>1</v>
      </c>
      <c r="H2197" t="s">
        <v>5904</v>
      </c>
      <c r="I2197" t="s">
        <v>5909</v>
      </c>
      <c r="J2197" t="s">
        <v>5907</v>
      </c>
    </row>
    <row r="2198" spans="1:10">
      <c r="A2198" t="s">
        <v>5587</v>
      </c>
      <c r="B2198" s="2">
        <v>33.770000000000003</v>
      </c>
      <c r="C2198" s="2">
        <v>6</v>
      </c>
      <c r="D2198" t="s">
        <v>5904</v>
      </c>
      <c r="E2198" t="s">
        <v>5905</v>
      </c>
      <c r="F2198" t="s">
        <v>5904</v>
      </c>
      <c r="G2198" s="4">
        <v>1</v>
      </c>
      <c r="H2198" t="s">
        <v>5904</v>
      </c>
      <c r="I2198" t="s">
        <v>5908</v>
      </c>
      <c r="J2198" t="s">
        <v>5907</v>
      </c>
    </row>
    <row r="2199" spans="1:10">
      <c r="A2199" t="s">
        <v>5590</v>
      </c>
      <c r="B2199" s="2">
        <v>26.84</v>
      </c>
      <c r="C2199" s="2">
        <v>5.99</v>
      </c>
      <c r="D2199" t="s">
        <v>5905</v>
      </c>
      <c r="E2199" t="s">
        <v>5905</v>
      </c>
      <c r="F2199" t="s">
        <v>5904</v>
      </c>
      <c r="G2199" s="4">
        <v>1</v>
      </c>
      <c r="H2199" t="s">
        <v>5904</v>
      </c>
      <c r="I2199" t="s">
        <v>5908</v>
      </c>
      <c r="J2199" t="s">
        <v>5910</v>
      </c>
    </row>
    <row r="2200" spans="1:10">
      <c r="A2200" t="s">
        <v>5592</v>
      </c>
      <c r="B2200" s="2">
        <v>35.53</v>
      </c>
      <c r="C2200" s="2">
        <v>4.3600000000000003</v>
      </c>
      <c r="D2200" t="s">
        <v>5904</v>
      </c>
      <c r="E2200" t="s">
        <v>5904</v>
      </c>
      <c r="F2200" t="s">
        <v>5905</v>
      </c>
      <c r="G2200" s="4">
        <v>1</v>
      </c>
      <c r="H2200" t="s">
        <v>5904</v>
      </c>
      <c r="I2200" t="s">
        <v>5909</v>
      </c>
      <c r="J2200" t="s">
        <v>5907</v>
      </c>
    </row>
    <row r="2201" spans="1:10">
      <c r="A2201" t="s">
        <v>5595</v>
      </c>
      <c r="B2201" s="2">
        <v>30.59</v>
      </c>
      <c r="C2201" s="2">
        <v>4.41</v>
      </c>
      <c r="D2201" t="s">
        <v>5904</v>
      </c>
      <c r="E2201" t="s">
        <v>5904</v>
      </c>
      <c r="F2201" t="s">
        <v>5905</v>
      </c>
      <c r="G2201" s="4">
        <v>1</v>
      </c>
      <c r="H2201" t="s">
        <v>5904</v>
      </c>
      <c r="I2201" t="s">
        <v>5909</v>
      </c>
      <c r="J2201" t="s">
        <v>5907</v>
      </c>
    </row>
    <row r="2202" spans="1:10">
      <c r="A2202" t="s">
        <v>5597</v>
      </c>
      <c r="B2202" s="2">
        <v>30.59</v>
      </c>
      <c r="C2202" s="2">
        <v>4.17</v>
      </c>
      <c r="D2202" t="s">
        <v>5904</v>
      </c>
      <c r="E2202" t="s">
        <v>5904</v>
      </c>
      <c r="F2202" t="s">
        <v>5905</v>
      </c>
      <c r="G2202" s="4">
        <v>1</v>
      </c>
      <c r="H2202" t="s">
        <v>5904</v>
      </c>
      <c r="I2202" t="s">
        <v>5909</v>
      </c>
      <c r="J2202" t="s">
        <v>5907</v>
      </c>
    </row>
    <row r="2203" spans="1:10">
      <c r="A2203" t="s">
        <v>5600</v>
      </c>
      <c r="B2203" s="2">
        <v>27.835000000000001</v>
      </c>
      <c r="C2203" s="2">
        <v>4.4400000000000004</v>
      </c>
      <c r="D2203" t="s">
        <v>5904</v>
      </c>
      <c r="E2203" t="s">
        <v>5904</v>
      </c>
      <c r="F2203" t="s">
        <v>5905</v>
      </c>
      <c r="G2203" s="4">
        <v>1</v>
      </c>
      <c r="H2203" t="s">
        <v>5904</v>
      </c>
      <c r="I2203" t="s">
        <v>5909</v>
      </c>
      <c r="J2203" t="s">
        <v>5910</v>
      </c>
    </row>
    <row r="2204" spans="1:10">
      <c r="A2204" t="s">
        <v>5602</v>
      </c>
      <c r="B2204" s="2">
        <v>40.26</v>
      </c>
      <c r="C2204" s="2">
        <v>5.52</v>
      </c>
      <c r="D2204" t="s">
        <v>5904</v>
      </c>
      <c r="E2204" t="s">
        <v>5905</v>
      </c>
      <c r="F2204" t="s">
        <v>5904</v>
      </c>
      <c r="G2204" s="4">
        <v>1</v>
      </c>
      <c r="H2204" t="s">
        <v>5904</v>
      </c>
      <c r="I2204" t="s">
        <v>5909</v>
      </c>
      <c r="J2204" t="s">
        <v>5907</v>
      </c>
    </row>
    <row r="2205" spans="1:10">
      <c r="A2205" t="s">
        <v>5605</v>
      </c>
      <c r="B2205" s="2">
        <v>39.82</v>
      </c>
      <c r="C2205" s="2">
        <v>6.01</v>
      </c>
      <c r="D2205" t="s">
        <v>5904</v>
      </c>
      <c r="E2205" t="s">
        <v>5905</v>
      </c>
      <c r="F2205" t="s">
        <v>5904</v>
      </c>
      <c r="G2205" s="4">
        <v>1</v>
      </c>
      <c r="H2205" t="s">
        <v>5904</v>
      </c>
      <c r="I2205" t="s">
        <v>5908</v>
      </c>
      <c r="J2205" t="s">
        <v>5907</v>
      </c>
    </row>
    <row r="2206" spans="1:10">
      <c r="A2206" t="s">
        <v>5607</v>
      </c>
      <c r="B2206" s="2">
        <v>39.159999999999997</v>
      </c>
      <c r="C2206" s="2">
        <v>5.81</v>
      </c>
      <c r="D2206" t="s">
        <v>5904</v>
      </c>
      <c r="E2206" t="s">
        <v>5905</v>
      </c>
      <c r="F2206" t="s">
        <v>5904</v>
      </c>
      <c r="G2206" s="4">
        <v>1</v>
      </c>
      <c r="H2206" t="s">
        <v>5904</v>
      </c>
      <c r="I2206" t="s">
        <v>5908</v>
      </c>
      <c r="J2206" t="s">
        <v>5907</v>
      </c>
    </row>
    <row r="2207" spans="1:10">
      <c r="A2207" t="s">
        <v>5610</v>
      </c>
      <c r="B2207" s="2">
        <v>25.555</v>
      </c>
      <c r="C2207" s="2">
        <v>4.37</v>
      </c>
      <c r="D2207" t="s">
        <v>5904</v>
      </c>
      <c r="E2207" t="s">
        <v>5904</v>
      </c>
      <c r="F2207" t="s">
        <v>5905</v>
      </c>
      <c r="G2207" s="4">
        <v>1</v>
      </c>
      <c r="H2207" t="s">
        <v>5904</v>
      </c>
      <c r="I2207" t="s">
        <v>5909</v>
      </c>
      <c r="J2207" t="s">
        <v>5910</v>
      </c>
    </row>
    <row r="2208" spans="1:10">
      <c r="A2208" t="s">
        <v>5613</v>
      </c>
      <c r="B2208" s="2">
        <v>25.175000000000001</v>
      </c>
      <c r="C2208" s="2">
        <v>5.74</v>
      </c>
      <c r="D2208" t="s">
        <v>5904</v>
      </c>
      <c r="E2208" t="s">
        <v>5904</v>
      </c>
      <c r="F2208" t="s">
        <v>5905</v>
      </c>
      <c r="G2208" s="4">
        <v>1</v>
      </c>
      <c r="H2208" t="s">
        <v>5904</v>
      </c>
      <c r="I2208" t="s">
        <v>5908</v>
      </c>
      <c r="J2208" t="s">
        <v>5910</v>
      </c>
    </row>
    <row r="2209" spans="1:10">
      <c r="A2209" t="s">
        <v>5615</v>
      </c>
      <c r="B2209" s="2">
        <v>38.28</v>
      </c>
      <c r="C2209" s="2">
        <v>5.39</v>
      </c>
      <c r="D2209" t="s">
        <v>5904</v>
      </c>
      <c r="E2209" t="s">
        <v>5905</v>
      </c>
      <c r="F2209" t="s">
        <v>5904</v>
      </c>
      <c r="G2209" s="4">
        <v>1</v>
      </c>
      <c r="H2209" t="s">
        <v>5904</v>
      </c>
      <c r="I2209" t="s">
        <v>5909</v>
      </c>
      <c r="J2209" t="s">
        <v>5907</v>
      </c>
    </row>
    <row r="2210" spans="1:10">
      <c r="A2210" t="s">
        <v>5618</v>
      </c>
      <c r="B2210" s="2">
        <v>38.17</v>
      </c>
      <c r="C2210" s="2">
        <v>4.07</v>
      </c>
      <c r="D2210" t="s">
        <v>5904</v>
      </c>
      <c r="E2210" t="s">
        <v>5905</v>
      </c>
      <c r="F2210" t="s">
        <v>5904</v>
      </c>
      <c r="G2210" s="4">
        <v>1</v>
      </c>
      <c r="H2210" t="s">
        <v>5904</v>
      </c>
      <c r="I2210" t="s">
        <v>5909</v>
      </c>
      <c r="J2210" t="s">
        <v>5907</v>
      </c>
    </row>
    <row r="2211" spans="1:10">
      <c r="A2211" t="s">
        <v>5621</v>
      </c>
      <c r="B2211" s="2">
        <v>36.85</v>
      </c>
      <c r="C2211" s="2">
        <v>5.49</v>
      </c>
      <c r="D2211" t="s">
        <v>5904</v>
      </c>
      <c r="E2211" t="s">
        <v>5905</v>
      </c>
      <c r="F2211" t="s">
        <v>5904</v>
      </c>
      <c r="G2211" s="4">
        <v>1</v>
      </c>
      <c r="H2211" t="s">
        <v>5904</v>
      </c>
      <c r="I2211" t="s">
        <v>5909</v>
      </c>
      <c r="J2211" t="s">
        <v>5907</v>
      </c>
    </row>
    <row r="2212" spans="1:10">
      <c r="A2212" t="s">
        <v>5622</v>
      </c>
      <c r="B2212" s="2">
        <v>22.61</v>
      </c>
      <c r="C2212" s="2">
        <v>5.68</v>
      </c>
      <c r="D2212" t="s">
        <v>5904</v>
      </c>
      <c r="E2212" t="s">
        <v>5904</v>
      </c>
      <c r="F2212" t="s">
        <v>5905</v>
      </c>
      <c r="G2212" s="4">
        <v>1</v>
      </c>
      <c r="H2212" t="s">
        <v>5904</v>
      </c>
      <c r="I2212" t="s">
        <v>5909</v>
      </c>
      <c r="J2212" t="s">
        <v>5911</v>
      </c>
    </row>
    <row r="2213" spans="1:10">
      <c r="A2213" t="s">
        <v>5624</v>
      </c>
      <c r="B2213" s="2">
        <v>21.754999999999999</v>
      </c>
      <c r="C2213" s="2">
        <v>6.09</v>
      </c>
      <c r="D2213" t="s">
        <v>5904</v>
      </c>
      <c r="E2213" t="s">
        <v>5904</v>
      </c>
      <c r="F2213" t="s">
        <v>5905</v>
      </c>
      <c r="G2213" s="4">
        <v>1</v>
      </c>
      <c r="H2213" t="s">
        <v>5904</v>
      </c>
      <c r="I2213" t="s">
        <v>5908</v>
      </c>
      <c r="J2213" t="s">
        <v>5911</v>
      </c>
    </row>
    <row r="2214" spans="1:10">
      <c r="A2214" t="s">
        <v>5625</v>
      </c>
      <c r="B2214" s="2">
        <v>20.425000000000001</v>
      </c>
      <c r="C2214" s="2">
        <v>5.53</v>
      </c>
      <c r="D2214" t="s">
        <v>5904</v>
      </c>
      <c r="E2214" t="s">
        <v>5904</v>
      </c>
      <c r="F2214" t="s">
        <v>5905</v>
      </c>
      <c r="G2214" s="4">
        <v>1</v>
      </c>
      <c r="H2214" t="s">
        <v>5904</v>
      </c>
      <c r="I2214" t="s">
        <v>5909</v>
      </c>
      <c r="J2214" t="s">
        <v>5911</v>
      </c>
    </row>
    <row r="2215" spans="1:10">
      <c r="A2215" t="s">
        <v>5627</v>
      </c>
      <c r="B2215" s="2">
        <v>31.35</v>
      </c>
      <c r="C2215" s="2">
        <v>4.28</v>
      </c>
      <c r="D2215" t="s">
        <v>5904</v>
      </c>
      <c r="E2215" t="s">
        <v>5905</v>
      </c>
      <c r="F2215" t="s">
        <v>5904</v>
      </c>
      <c r="G2215" s="4">
        <v>1</v>
      </c>
      <c r="H2215" t="s">
        <v>5904</v>
      </c>
      <c r="I2215" t="s">
        <v>5909</v>
      </c>
      <c r="J2215" t="s">
        <v>5907</v>
      </c>
    </row>
    <row r="2216" spans="1:10">
      <c r="A2216" t="s">
        <v>5630</v>
      </c>
      <c r="B2216" s="2">
        <v>31.13</v>
      </c>
      <c r="C2216" s="2">
        <v>6.01</v>
      </c>
      <c r="D2216" t="s">
        <v>5904</v>
      </c>
      <c r="E2216" t="s">
        <v>5905</v>
      </c>
      <c r="F2216" t="s">
        <v>5904</v>
      </c>
      <c r="G2216" s="4">
        <v>1</v>
      </c>
      <c r="H2216" t="s">
        <v>5904</v>
      </c>
      <c r="I2216" t="s">
        <v>5908</v>
      </c>
      <c r="J2216" t="s">
        <v>5907</v>
      </c>
    </row>
    <row r="2217" spans="1:10">
      <c r="A2217" t="s">
        <v>5632</v>
      </c>
      <c r="B2217" s="2">
        <v>17.48</v>
      </c>
      <c r="C2217" s="2">
        <v>4.59</v>
      </c>
      <c r="D2217" t="s">
        <v>5904</v>
      </c>
      <c r="E2217" t="s">
        <v>5904</v>
      </c>
      <c r="F2217" t="s">
        <v>5905</v>
      </c>
      <c r="G2217" s="4">
        <v>1</v>
      </c>
      <c r="H2217" t="s">
        <v>5904</v>
      </c>
      <c r="I2217" t="s">
        <v>5909</v>
      </c>
      <c r="J2217" t="s">
        <v>5912</v>
      </c>
    </row>
    <row r="2218" spans="1:10">
      <c r="A2218" t="s">
        <v>5634</v>
      </c>
      <c r="B2218" s="2">
        <v>22.57</v>
      </c>
      <c r="C2218" s="2">
        <v>5.8</v>
      </c>
      <c r="D2218" t="s">
        <v>5905</v>
      </c>
      <c r="E2218" t="s">
        <v>5904</v>
      </c>
      <c r="F2218" t="s">
        <v>5904</v>
      </c>
      <c r="G2218" s="4">
        <v>1</v>
      </c>
      <c r="H2218" t="s">
        <v>5904</v>
      </c>
      <c r="I2218" t="s">
        <v>5908</v>
      </c>
      <c r="J2218" t="s">
        <v>5911</v>
      </c>
    </row>
    <row r="2219" spans="1:10">
      <c r="A2219" t="s">
        <v>5636</v>
      </c>
      <c r="B2219" s="2">
        <v>26.73</v>
      </c>
      <c r="C2219" s="2">
        <v>5.08</v>
      </c>
      <c r="D2219" t="s">
        <v>5904</v>
      </c>
      <c r="E2219" t="s">
        <v>5905</v>
      </c>
      <c r="F2219" t="s">
        <v>5904</v>
      </c>
      <c r="G2219" s="4">
        <v>1</v>
      </c>
      <c r="H2219" t="s">
        <v>5904</v>
      </c>
      <c r="I2219" t="s">
        <v>5909</v>
      </c>
      <c r="J2219" t="s">
        <v>5910</v>
      </c>
    </row>
    <row r="2220" spans="1:10">
      <c r="A2220" t="s">
        <v>5638</v>
      </c>
      <c r="B2220" s="2">
        <v>20.79</v>
      </c>
      <c r="C2220" s="2">
        <v>5.84</v>
      </c>
      <c r="D2220" t="s">
        <v>5904</v>
      </c>
      <c r="E2220" t="s">
        <v>5905</v>
      </c>
      <c r="F2220" t="s">
        <v>5904</v>
      </c>
      <c r="G2220" s="4">
        <v>1</v>
      </c>
      <c r="H2220" t="s">
        <v>5904</v>
      </c>
      <c r="I2220" t="s">
        <v>5908</v>
      </c>
      <c r="J2220" t="s">
        <v>5911</v>
      </c>
    </row>
    <row r="2221" spans="1:10">
      <c r="A2221" t="s">
        <v>5640</v>
      </c>
      <c r="B2221" s="2">
        <v>20.149999999999999</v>
      </c>
      <c r="C2221" s="2">
        <v>4.1500000000000004</v>
      </c>
      <c r="D2221" t="s">
        <v>5904</v>
      </c>
      <c r="E2221" t="s">
        <v>5904</v>
      </c>
      <c r="F2221" t="s">
        <v>5904</v>
      </c>
      <c r="G2221" s="4">
        <v>1</v>
      </c>
      <c r="H2221" t="s">
        <v>5904</v>
      </c>
      <c r="I2221" t="s">
        <v>5909</v>
      </c>
      <c r="J2221" t="s">
        <v>5911</v>
      </c>
    </row>
    <row r="2222" spans="1:10">
      <c r="A2222" t="s">
        <v>5642</v>
      </c>
      <c r="B2222" s="2">
        <v>36.85</v>
      </c>
      <c r="C2222" s="2">
        <v>4.3600000000000003</v>
      </c>
      <c r="D2222" t="s">
        <v>5905</v>
      </c>
      <c r="E2222" t="s">
        <v>5904</v>
      </c>
      <c r="F2222" t="s">
        <v>5904</v>
      </c>
      <c r="G2222" s="4">
        <v>0</v>
      </c>
      <c r="H2222" t="s">
        <v>5904</v>
      </c>
      <c r="I2222" t="s">
        <v>5909</v>
      </c>
      <c r="J2222" t="s">
        <v>5907</v>
      </c>
    </row>
    <row r="2223" spans="1:10">
      <c r="A2223" t="s">
        <v>5644</v>
      </c>
      <c r="B2223" s="2">
        <v>35.53</v>
      </c>
      <c r="C2223" s="2">
        <v>4.55</v>
      </c>
      <c r="D2223" t="s">
        <v>5905</v>
      </c>
      <c r="E2223" t="s">
        <v>5904</v>
      </c>
      <c r="F2223" t="s">
        <v>5904</v>
      </c>
      <c r="G2223" s="4">
        <v>0</v>
      </c>
      <c r="H2223" t="s">
        <v>5904</v>
      </c>
      <c r="I2223" t="s">
        <v>5909</v>
      </c>
      <c r="J2223" t="s">
        <v>5907</v>
      </c>
    </row>
    <row r="2224" spans="1:10">
      <c r="A2224" t="s">
        <v>5646</v>
      </c>
      <c r="B2224" s="2">
        <v>31.1</v>
      </c>
      <c r="C2224" s="2">
        <v>4.37</v>
      </c>
      <c r="D2224" t="s">
        <v>5905</v>
      </c>
      <c r="E2224" t="s">
        <v>5904</v>
      </c>
      <c r="F2224" t="s">
        <v>5904</v>
      </c>
      <c r="G2224" s="4">
        <v>0</v>
      </c>
      <c r="H2224" t="s">
        <v>5904</v>
      </c>
      <c r="I2224" t="s">
        <v>5909</v>
      </c>
      <c r="J2224" t="s">
        <v>5907</v>
      </c>
    </row>
    <row r="2225" spans="1:10">
      <c r="A2225" t="s">
        <v>5647</v>
      </c>
      <c r="B2225" s="2">
        <v>23.21</v>
      </c>
      <c r="C2225" s="2">
        <v>5.24</v>
      </c>
      <c r="D2225" t="s">
        <v>5905</v>
      </c>
      <c r="E2225" t="s">
        <v>5904</v>
      </c>
      <c r="F2225" t="s">
        <v>5904</v>
      </c>
      <c r="G2225" s="4">
        <v>0</v>
      </c>
      <c r="H2225" t="s">
        <v>5904</v>
      </c>
      <c r="I2225" t="s">
        <v>5909</v>
      </c>
      <c r="J2225" t="s">
        <v>5911</v>
      </c>
    </row>
    <row r="2226" spans="1:10">
      <c r="A2226" t="s">
        <v>5649</v>
      </c>
      <c r="B2226" s="2">
        <v>18.36</v>
      </c>
      <c r="C2226" s="2">
        <v>5.96</v>
      </c>
      <c r="D2226" t="s">
        <v>5904</v>
      </c>
      <c r="E2226" t="s">
        <v>5904</v>
      </c>
      <c r="F2226" t="s">
        <v>5904</v>
      </c>
      <c r="G2226" s="4">
        <v>1</v>
      </c>
      <c r="H2226" t="s">
        <v>5904</v>
      </c>
      <c r="I2226" t="s">
        <v>5908</v>
      </c>
      <c r="J2226" t="s">
        <v>5912</v>
      </c>
    </row>
    <row r="2227" spans="1:10">
      <c r="A2227" t="s">
        <v>5651</v>
      </c>
      <c r="B2227" s="2">
        <v>15.92</v>
      </c>
      <c r="C2227" s="2">
        <v>4.76</v>
      </c>
      <c r="D2227" t="s">
        <v>5905</v>
      </c>
      <c r="E2227" t="s">
        <v>5904</v>
      </c>
      <c r="F2227" t="s">
        <v>5904</v>
      </c>
      <c r="G2227" s="4">
        <v>1</v>
      </c>
      <c r="H2227" t="s">
        <v>5904</v>
      </c>
      <c r="I2227" t="s">
        <v>5909</v>
      </c>
      <c r="J2227" t="s">
        <v>5912</v>
      </c>
    </row>
    <row r="2228" spans="1:10">
      <c r="A2228" t="s">
        <v>5652</v>
      </c>
      <c r="B2228" s="2">
        <v>15.17</v>
      </c>
      <c r="C2228" s="2">
        <v>4.3</v>
      </c>
      <c r="D2228" t="s">
        <v>5905</v>
      </c>
      <c r="E2228" t="s">
        <v>5904</v>
      </c>
      <c r="F2228" t="s">
        <v>5905</v>
      </c>
      <c r="G2228" s="4">
        <v>1</v>
      </c>
      <c r="H2228" t="s">
        <v>5904</v>
      </c>
      <c r="I2228" t="s">
        <v>5909</v>
      </c>
      <c r="J2228" t="s">
        <v>5912</v>
      </c>
    </row>
    <row r="2229" spans="1:10">
      <c r="A2229" t="s">
        <v>5653</v>
      </c>
      <c r="B2229" s="2">
        <v>16.63</v>
      </c>
      <c r="C2229" s="2">
        <v>4.5</v>
      </c>
      <c r="D2229" t="s">
        <v>5904</v>
      </c>
      <c r="E2229" t="s">
        <v>5904</v>
      </c>
      <c r="F2229" t="s">
        <v>5904</v>
      </c>
      <c r="G2229" s="4">
        <v>1</v>
      </c>
      <c r="H2229" t="s">
        <v>5904</v>
      </c>
      <c r="I2229" t="s">
        <v>5909</v>
      </c>
      <c r="J2229" t="s">
        <v>5912</v>
      </c>
    </row>
    <row r="2230" spans="1:10">
      <c r="A2230" t="s">
        <v>5656</v>
      </c>
      <c r="B2230" s="2">
        <v>19.39</v>
      </c>
      <c r="C2230" s="2">
        <v>5.59</v>
      </c>
      <c r="D2230" t="s">
        <v>5904</v>
      </c>
      <c r="E2230" t="s">
        <v>5904</v>
      </c>
      <c r="F2230" t="s">
        <v>5905</v>
      </c>
      <c r="G2230" s="4">
        <v>1</v>
      </c>
      <c r="H2230" t="s">
        <v>5904</v>
      </c>
      <c r="I2230" t="s">
        <v>5909</v>
      </c>
      <c r="J2230" t="s">
        <v>5911</v>
      </c>
    </row>
    <row r="2231" spans="1:10">
      <c r="A2231" t="s">
        <v>5659</v>
      </c>
      <c r="B2231" s="2">
        <v>17.34</v>
      </c>
      <c r="C2231" s="2">
        <v>6.29</v>
      </c>
      <c r="D2231" t="s">
        <v>5905</v>
      </c>
      <c r="E2231" t="s">
        <v>5904</v>
      </c>
      <c r="F2231" t="s">
        <v>5905</v>
      </c>
      <c r="G2231" s="4">
        <v>1</v>
      </c>
      <c r="H2231" t="s">
        <v>5904</v>
      </c>
      <c r="I2231" t="s">
        <v>5908</v>
      </c>
      <c r="J2231" t="s">
        <v>5912</v>
      </c>
    </row>
    <row r="2232" spans="1:10">
      <c r="A2232" t="s">
        <v>5661</v>
      </c>
      <c r="B2232" s="2">
        <v>17.940000000000001</v>
      </c>
      <c r="C2232" s="2">
        <v>4.1900000000000004</v>
      </c>
      <c r="D2232" t="s">
        <v>5904</v>
      </c>
      <c r="E2232" t="s">
        <v>5905</v>
      </c>
      <c r="F2232" t="s">
        <v>5904</v>
      </c>
      <c r="G2232" s="4">
        <v>1</v>
      </c>
      <c r="H2232" t="s">
        <v>5904</v>
      </c>
      <c r="I2232" t="s">
        <v>5909</v>
      </c>
      <c r="J2232" t="s">
        <v>5912</v>
      </c>
    </row>
    <row r="2233" spans="1:10">
      <c r="A2233" t="s">
        <v>5664</v>
      </c>
      <c r="B2233" s="2">
        <v>16.670000000000002</v>
      </c>
      <c r="C2233" s="2">
        <v>4.7</v>
      </c>
      <c r="D2233" t="s">
        <v>5905</v>
      </c>
      <c r="E2233" t="s">
        <v>5904</v>
      </c>
      <c r="F2233" t="s">
        <v>5905</v>
      </c>
      <c r="G2233" s="4">
        <v>1</v>
      </c>
      <c r="H2233" t="s">
        <v>5904</v>
      </c>
      <c r="I2233" t="s">
        <v>5909</v>
      </c>
      <c r="J2233" t="s">
        <v>5912</v>
      </c>
    </row>
    <row r="2234" spans="1:10">
      <c r="A2234" t="s">
        <v>5667</v>
      </c>
      <c r="B2234" s="2">
        <v>20.58</v>
      </c>
      <c r="C2234" s="2">
        <v>5.64</v>
      </c>
      <c r="D2234" t="s">
        <v>5905</v>
      </c>
      <c r="E2234" t="s">
        <v>5904</v>
      </c>
      <c r="F2234" t="s">
        <v>5904</v>
      </c>
      <c r="G2234" s="4">
        <v>0</v>
      </c>
      <c r="H2234" t="s">
        <v>5904</v>
      </c>
      <c r="I2234" t="s">
        <v>5909</v>
      </c>
      <c r="J2234" t="s">
        <v>5911</v>
      </c>
    </row>
    <row r="2235" spans="1:10">
      <c r="A2235" t="s">
        <v>5670</v>
      </c>
      <c r="B2235" s="2">
        <v>16.5</v>
      </c>
      <c r="C2235" s="2">
        <v>4.1100000000000003</v>
      </c>
      <c r="D2235" t="s">
        <v>5905</v>
      </c>
      <c r="E2235" t="s">
        <v>5904</v>
      </c>
      <c r="F2235" t="s">
        <v>5904</v>
      </c>
      <c r="G2235" s="4">
        <v>0</v>
      </c>
      <c r="H2235" t="s">
        <v>5904</v>
      </c>
      <c r="I2235" t="s">
        <v>5909</v>
      </c>
      <c r="J2235" t="s">
        <v>5912</v>
      </c>
    </row>
    <row r="2236" spans="1:10">
      <c r="A2236" t="s">
        <v>5671</v>
      </c>
      <c r="B2236" s="2">
        <v>15.41</v>
      </c>
      <c r="C2236" s="2">
        <v>5.43</v>
      </c>
      <c r="D2236" t="s">
        <v>5905</v>
      </c>
      <c r="E2236" t="s">
        <v>5904</v>
      </c>
      <c r="F2236" t="s">
        <v>5905</v>
      </c>
      <c r="G2236" s="4">
        <v>1</v>
      </c>
      <c r="H2236" t="s">
        <v>5904</v>
      </c>
      <c r="I2236" t="s">
        <v>5909</v>
      </c>
      <c r="J2236" t="s">
        <v>5912</v>
      </c>
    </row>
    <row r="2237" spans="1:10">
      <c r="A2237" t="s">
        <v>5673</v>
      </c>
      <c r="B2237" s="2">
        <v>24.59</v>
      </c>
      <c r="C2237" s="2">
        <v>4.38</v>
      </c>
      <c r="D2237" t="s">
        <v>5904</v>
      </c>
      <c r="E2237" t="s">
        <v>5904</v>
      </c>
      <c r="F2237" t="s">
        <v>5904</v>
      </c>
      <c r="G2237" s="4">
        <v>1</v>
      </c>
      <c r="H2237" t="s">
        <v>5904</v>
      </c>
      <c r="I2237" t="s">
        <v>5909</v>
      </c>
      <c r="J2237" t="s">
        <v>5911</v>
      </c>
    </row>
    <row r="2238" spans="1:10">
      <c r="A2238" t="s">
        <v>5676</v>
      </c>
      <c r="B2238" s="2">
        <v>33.33</v>
      </c>
      <c r="C2238" s="2">
        <v>9.7899999999999991</v>
      </c>
      <c r="D2238" t="s">
        <v>5904</v>
      </c>
      <c r="E2238" t="s">
        <v>5904</v>
      </c>
      <c r="F2238" t="s">
        <v>5904</v>
      </c>
      <c r="G2238" s="4">
        <v>0</v>
      </c>
      <c r="H2238" t="s">
        <v>5904</v>
      </c>
      <c r="I2238" t="s">
        <v>5906</v>
      </c>
      <c r="J2238" t="s">
        <v>5907</v>
      </c>
    </row>
    <row r="2239" spans="1:10">
      <c r="A2239" t="s">
        <v>5678</v>
      </c>
      <c r="B2239" s="2">
        <v>18.5</v>
      </c>
      <c r="C2239" s="2">
        <v>11.84</v>
      </c>
      <c r="D2239" t="s">
        <v>5904</v>
      </c>
      <c r="E2239" t="s">
        <v>5904</v>
      </c>
      <c r="F2239" t="s">
        <v>5904</v>
      </c>
      <c r="G2239" s="4">
        <v>0</v>
      </c>
      <c r="H2239" t="s">
        <v>5904</v>
      </c>
      <c r="I2239" t="s">
        <v>5906</v>
      </c>
      <c r="J2239" t="s">
        <v>5911</v>
      </c>
    </row>
    <row r="2240" spans="1:10">
      <c r="A2240" t="s">
        <v>5681</v>
      </c>
      <c r="B2240" s="2">
        <v>18.579999999999998</v>
      </c>
      <c r="C2240" s="2">
        <v>6.22</v>
      </c>
      <c r="D2240" t="s">
        <v>5904</v>
      </c>
      <c r="E2240" t="s">
        <v>5904</v>
      </c>
      <c r="F2240" t="s">
        <v>5904</v>
      </c>
      <c r="G2240" s="4">
        <v>0</v>
      </c>
      <c r="H2240" t="s">
        <v>5904</v>
      </c>
      <c r="I2240" t="s">
        <v>5908</v>
      </c>
      <c r="J2240" t="s">
        <v>5911</v>
      </c>
    </row>
    <row r="2241" spans="1:10">
      <c r="A2241" t="s">
        <v>5682</v>
      </c>
      <c r="B2241" s="2">
        <v>16.64</v>
      </c>
      <c r="C2241" s="2">
        <v>10.01</v>
      </c>
      <c r="D2241" t="s">
        <v>5904</v>
      </c>
      <c r="E2241" t="s">
        <v>5904</v>
      </c>
      <c r="F2241" t="s">
        <v>5904</v>
      </c>
      <c r="G2241" s="4">
        <v>0</v>
      </c>
      <c r="H2241" t="s">
        <v>5904</v>
      </c>
      <c r="I2241" t="s">
        <v>5906</v>
      </c>
      <c r="J2241" t="s">
        <v>5912</v>
      </c>
    </row>
    <row r="2242" spans="1:10">
      <c r="A2242" t="s">
        <v>5685</v>
      </c>
      <c r="B2242" s="2">
        <v>19.329999999999998</v>
      </c>
      <c r="C2242" s="2">
        <v>4.32</v>
      </c>
      <c r="D2242" t="s">
        <v>5904</v>
      </c>
      <c r="E2242" t="s">
        <v>5904</v>
      </c>
      <c r="F2242" t="s">
        <v>5904</v>
      </c>
      <c r="G2242" s="4">
        <v>1</v>
      </c>
      <c r="H2242" t="s">
        <v>5904</v>
      </c>
      <c r="I2242" t="s">
        <v>5909</v>
      </c>
      <c r="J2242" t="s">
        <v>5911</v>
      </c>
    </row>
    <row r="2243" spans="1:10">
      <c r="A2243" t="s">
        <v>5687</v>
      </c>
      <c r="B2243" s="2">
        <v>21.26</v>
      </c>
      <c r="C2243" s="2">
        <v>5.65</v>
      </c>
      <c r="D2243" t="s">
        <v>5905</v>
      </c>
      <c r="E2243" t="s">
        <v>5904</v>
      </c>
      <c r="F2243" t="s">
        <v>5905</v>
      </c>
      <c r="G2243" s="4">
        <v>1</v>
      </c>
      <c r="H2243" t="s">
        <v>5904</v>
      </c>
      <c r="I2243" t="s">
        <v>5909</v>
      </c>
      <c r="J2243" t="s">
        <v>5911</v>
      </c>
    </row>
    <row r="2244" spans="1:10">
      <c r="A2244" t="s">
        <v>5690</v>
      </c>
      <c r="B2244" s="2">
        <v>15.6</v>
      </c>
      <c r="C2244" s="2">
        <v>4.12</v>
      </c>
      <c r="D2244" t="s">
        <v>5905</v>
      </c>
      <c r="E2244" t="s">
        <v>5904</v>
      </c>
      <c r="F2244" t="s">
        <v>5904</v>
      </c>
      <c r="G2244" s="4">
        <v>1</v>
      </c>
      <c r="H2244" t="s">
        <v>5904</v>
      </c>
      <c r="I2244" t="s">
        <v>5909</v>
      </c>
      <c r="J2244" t="s">
        <v>5912</v>
      </c>
    </row>
    <row r="2245" spans="1:10">
      <c r="A2245" t="s">
        <v>5691</v>
      </c>
      <c r="B2245" s="2">
        <v>24.39</v>
      </c>
      <c r="C2245" s="2">
        <v>6.24</v>
      </c>
      <c r="D2245" t="s">
        <v>5904</v>
      </c>
      <c r="E2245" t="s">
        <v>5904</v>
      </c>
      <c r="F2245" t="s">
        <v>5904</v>
      </c>
      <c r="G2245" s="4">
        <v>1</v>
      </c>
      <c r="H2245" t="s">
        <v>5904</v>
      </c>
      <c r="I2245" t="s">
        <v>5908</v>
      </c>
      <c r="J2245" t="s">
        <v>5911</v>
      </c>
    </row>
    <row r="2246" spans="1:10">
      <c r="A2246" t="s">
        <v>5693</v>
      </c>
      <c r="B2246" s="2">
        <v>24.75</v>
      </c>
      <c r="C2246" s="2">
        <v>4.83</v>
      </c>
      <c r="D2246" t="s">
        <v>5904</v>
      </c>
      <c r="E2246" t="s">
        <v>5904</v>
      </c>
      <c r="F2246" t="s">
        <v>5904</v>
      </c>
      <c r="G2246" s="4">
        <v>0</v>
      </c>
      <c r="H2246" t="s">
        <v>5904</v>
      </c>
      <c r="I2246" t="s">
        <v>5909</v>
      </c>
      <c r="J2246" t="s">
        <v>5911</v>
      </c>
    </row>
    <row r="2247" spans="1:10">
      <c r="A2247" t="s">
        <v>5694</v>
      </c>
      <c r="B2247" s="2">
        <v>20.88</v>
      </c>
      <c r="C2247" s="2">
        <v>7.4</v>
      </c>
      <c r="D2247" t="s">
        <v>5904</v>
      </c>
      <c r="E2247" t="s">
        <v>5904</v>
      </c>
      <c r="F2247" t="s">
        <v>5904</v>
      </c>
      <c r="G2247" s="4">
        <v>0</v>
      </c>
      <c r="H2247" t="s">
        <v>5904</v>
      </c>
      <c r="I2247" t="s">
        <v>5906</v>
      </c>
      <c r="J2247" t="s">
        <v>5911</v>
      </c>
    </row>
    <row r="2248" spans="1:10">
      <c r="A2248" t="s">
        <v>5696</v>
      </c>
      <c r="B2248" s="2">
        <v>20.43</v>
      </c>
      <c r="C2248" s="2">
        <v>4.54</v>
      </c>
      <c r="D2248" t="s">
        <v>5904</v>
      </c>
      <c r="E2248" t="s">
        <v>5904</v>
      </c>
      <c r="F2248" t="s">
        <v>5904</v>
      </c>
      <c r="G2248" s="4">
        <v>0</v>
      </c>
      <c r="H2248" t="s">
        <v>5904</v>
      </c>
      <c r="I2248" t="s">
        <v>5909</v>
      </c>
      <c r="J2248" t="s">
        <v>5911</v>
      </c>
    </row>
    <row r="2249" spans="1:10">
      <c r="A2249" t="s">
        <v>5698</v>
      </c>
      <c r="B2249" s="2">
        <v>15.18</v>
      </c>
      <c r="C2249" s="2">
        <v>11.11</v>
      </c>
      <c r="D2249" t="s">
        <v>5904</v>
      </c>
      <c r="E2249" t="s">
        <v>5904</v>
      </c>
      <c r="F2249" t="s">
        <v>5904</v>
      </c>
      <c r="G2249" s="4">
        <v>0</v>
      </c>
      <c r="H2249" t="s">
        <v>5904</v>
      </c>
      <c r="I2249" t="s">
        <v>5906</v>
      </c>
      <c r="J2249" t="s">
        <v>5912</v>
      </c>
    </row>
    <row r="2250" spans="1:10">
      <c r="A2250" t="s">
        <v>5701</v>
      </c>
      <c r="B2250" s="2">
        <v>15.12</v>
      </c>
      <c r="C2250" s="2">
        <v>4.03</v>
      </c>
      <c r="D2250" t="s">
        <v>5905</v>
      </c>
      <c r="E2250" t="s">
        <v>5904</v>
      </c>
      <c r="F2250" t="s">
        <v>5904</v>
      </c>
      <c r="G2250" s="4">
        <v>0</v>
      </c>
      <c r="H2250" t="s">
        <v>5904</v>
      </c>
      <c r="I2250" t="s">
        <v>5909</v>
      </c>
      <c r="J2250" t="s">
        <v>5912</v>
      </c>
    </row>
    <row r="2251" spans="1:10">
      <c r="A2251" t="s">
        <v>5703</v>
      </c>
      <c r="B2251" s="2">
        <v>23.88</v>
      </c>
      <c r="C2251" s="2">
        <v>4.51</v>
      </c>
      <c r="D2251" t="s">
        <v>5904</v>
      </c>
      <c r="E2251" t="s">
        <v>5904</v>
      </c>
      <c r="F2251" t="s">
        <v>5904</v>
      </c>
      <c r="G2251" s="4">
        <v>1</v>
      </c>
      <c r="H2251" t="s">
        <v>5904</v>
      </c>
      <c r="I2251" t="s">
        <v>5909</v>
      </c>
      <c r="J2251" t="s">
        <v>5911</v>
      </c>
    </row>
    <row r="2252" spans="1:10">
      <c r="A2252" t="s">
        <v>5705</v>
      </c>
      <c r="B2252" s="2">
        <v>16.13</v>
      </c>
      <c r="C2252" s="2">
        <v>5.56</v>
      </c>
      <c r="D2252" t="s">
        <v>5904</v>
      </c>
      <c r="E2252" t="s">
        <v>5905</v>
      </c>
      <c r="F2252" t="s">
        <v>5904</v>
      </c>
      <c r="G2252" s="4">
        <v>1</v>
      </c>
      <c r="H2252" t="s">
        <v>5904</v>
      </c>
      <c r="I2252" t="s">
        <v>5909</v>
      </c>
      <c r="J2252" t="s">
        <v>5912</v>
      </c>
    </row>
    <row r="2253" spans="1:10">
      <c r="A2253" t="s">
        <v>5707</v>
      </c>
      <c r="B2253" s="2">
        <v>24.09</v>
      </c>
      <c r="C2253" s="2">
        <v>4.0999999999999996</v>
      </c>
      <c r="D2253" t="s">
        <v>5904</v>
      </c>
      <c r="E2253" t="s">
        <v>5905</v>
      </c>
      <c r="F2253" t="s">
        <v>5904</v>
      </c>
      <c r="G2253" s="4">
        <v>1</v>
      </c>
      <c r="H2253" t="s">
        <v>5904</v>
      </c>
      <c r="I2253" t="s">
        <v>5909</v>
      </c>
      <c r="J2253" t="s">
        <v>5911</v>
      </c>
    </row>
    <row r="2254" spans="1:10">
      <c r="A2254" t="s">
        <v>5709</v>
      </c>
      <c r="B2254" s="2">
        <v>19.43</v>
      </c>
      <c r="C2254" s="2">
        <v>5.85</v>
      </c>
      <c r="D2254" t="s">
        <v>5904</v>
      </c>
      <c r="E2254" t="s">
        <v>5905</v>
      </c>
      <c r="F2254" t="s">
        <v>5904</v>
      </c>
      <c r="G2254" s="4">
        <v>1</v>
      </c>
      <c r="H2254" t="s">
        <v>5904</v>
      </c>
      <c r="I2254" t="s">
        <v>5908</v>
      </c>
      <c r="J2254" t="s">
        <v>5911</v>
      </c>
    </row>
    <row r="2255" spans="1:10">
      <c r="A2255" t="s">
        <v>5712</v>
      </c>
      <c r="B2255" s="2">
        <v>15.22</v>
      </c>
      <c r="C2255" s="2">
        <v>4.92</v>
      </c>
      <c r="D2255" t="s">
        <v>5905</v>
      </c>
      <c r="E2255" t="s">
        <v>5904</v>
      </c>
      <c r="F2255" t="s">
        <v>5905</v>
      </c>
      <c r="G2255" s="4">
        <v>1</v>
      </c>
      <c r="H2255" t="s">
        <v>5904</v>
      </c>
      <c r="I2255" t="s">
        <v>5909</v>
      </c>
      <c r="J2255" t="s">
        <v>5912</v>
      </c>
    </row>
    <row r="2256" spans="1:10">
      <c r="A2256" t="s">
        <v>5714</v>
      </c>
      <c r="B2256" s="2">
        <v>20.72</v>
      </c>
      <c r="C2256" s="2">
        <v>9.4600000000000009</v>
      </c>
      <c r="D2256" t="s">
        <v>5904</v>
      </c>
      <c r="E2256" t="s">
        <v>5904</v>
      </c>
      <c r="F2256" t="s">
        <v>5904</v>
      </c>
      <c r="G2256" s="4">
        <v>0</v>
      </c>
      <c r="H2256" t="s">
        <v>5904</v>
      </c>
      <c r="I2256" t="s">
        <v>5906</v>
      </c>
      <c r="J2256" t="s">
        <v>5911</v>
      </c>
    </row>
    <row r="2257" spans="1:10">
      <c r="A2257" t="s">
        <v>5717</v>
      </c>
      <c r="B2257" s="2">
        <v>35.4</v>
      </c>
      <c r="C2257" s="2">
        <v>5.94</v>
      </c>
      <c r="D2257" t="s">
        <v>5904</v>
      </c>
      <c r="E2257" t="s">
        <v>5904</v>
      </c>
      <c r="F2257" t="s">
        <v>5905</v>
      </c>
      <c r="G2257" s="4">
        <v>1</v>
      </c>
      <c r="H2257" t="s">
        <v>5904</v>
      </c>
      <c r="I2257" t="s">
        <v>5908</v>
      </c>
      <c r="J2257" t="s">
        <v>5907</v>
      </c>
    </row>
    <row r="2258" spans="1:10">
      <c r="A2258" t="s">
        <v>5718</v>
      </c>
      <c r="B2258" s="2">
        <v>34.4</v>
      </c>
      <c r="C2258" s="2">
        <v>5.7</v>
      </c>
      <c r="D2258" t="s">
        <v>5904</v>
      </c>
      <c r="E2258" t="s">
        <v>5904</v>
      </c>
      <c r="F2258" t="s">
        <v>5905</v>
      </c>
      <c r="G2258" s="4">
        <v>1</v>
      </c>
      <c r="H2258" t="s">
        <v>5904</v>
      </c>
      <c r="I2258" t="s">
        <v>5909</v>
      </c>
      <c r="J2258" t="s">
        <v>5907</v>
      </c>
    </row>
    <row r="2259" spans="1:10">
      <c r="A2259" t="s">
        <v>5721</v>
      </c>
      <c r="B2259" s="2">
        <v>34.1</v>
      </c>
      <c r="C2259" s="2">
        <v>4.13</v>
      </c>
      <c r="D2259" t="s">
        <v>5904</v>
      </c>
      <c r="E2259" t="s">
        <v>5904</v>
      </c>
      <c r="F2259" t="s">
        <v>5905</v>
      </c>
      <c r="G2259" s="4">
        <v>1</v>
      </c>
      <c r="H2259" t="s">
        <v>5904</v>
      </c>
      <c r="I2259" t="s">
        <v>5909</v>
      </c>
      <c r="J2259" t="s">
        <v>5907</v>
      </c>
    </row>
    <row r="2260" spans="1:10">
      <c r="A2260" t="s">
        <v>5724</v>
      </c>
      <c r="B2260" s="2">
        <v>30.4</v>
      </c>
      <c r="C2260" s="2">
        <v>4.7699999999999996</v>
      </c>
      <c r="D2260" t="s">
        <v>5904</v>
      </c>
      <c r="E2260" t="s">
        <v>5904</v>
      </c>
      <c r="F2260" t="s">
        <v>5905</v>
      </c>
      <c r="G2260" s="4">
        <v>1</v>
      </c>
      <c r="H2260" t="s">
        <v>5904</v>
      </c>
      <c r="I2260" t="s">
        <v>5909</v>
      </c>
      <c r="J2260" t="s">
        <v>5907</v>
      </c>
    </row>
    <row r="2261" spans="1:10">
      <c r="A2261" t="s">
        <v>5727</v>
      </c>
      <c r="B2261" s="2">
        <v>28.7</v>
      </c>
      <c r="C2261" s="2">
        <v>4.99</v>
      </c>
      <c r="D2261" t="s">
        <v>5904</v>
      </c>
      <c r="E2261" t="s">
        <v>5904</v>
      </c>
      <c r="F2261" t="s">
        <v>5905</v>
      </c>
      <c r="G2261" s="4">
        <v>1</v>
      </c>
      <c r="H2261" t="s">
        <v>5904</v>
      </c>
      <c r="I2261" t="s">
        <v>5909</v>
      </c>
      <c r="J2261" t="s">
        <v>5910</v>
      </c>
    </row>
    <row r="2262" spans="1:10">
      <c r="A2262" t="s">
        <v>5729</v>
      </c>
      <c r="B2262" s="2">
        <v>17.440000000000001</v>
      </c>
      <c r="C2262" s="2">
        <v>4.42</v>
      </c>
      <c r="D2262" t="s">
        <v>5905</v>
      </c>
      <c r="E2262" t="s">
        <v>5904</v>
      </c>
      <c r="F2262" t="s">
        <v>5905</v>
      </c>
      <c r="G2262" s="4">
        <v>1</v>
      </c>
      <c r="H2262" t="s">
        <v>5904</v>
      </c>
      <c r="I2262" t="s">
        <v>5909</v>
      </c>
      <c r="J2262" t="s">
        <v>5912</v>
      </c>
    </row>
    <row r="2263" spans="1:10">
      <c r="A2263" t="s">
        <v>5731</v>
      </c>
      <c r="B2263" s="2">
        <v>27.6</v>
      </c>
      <c r="C2263" s="2">
        <v>4.01</v>
      </c>
      <c r="D2263" t="s">
        <v>5904</v>
      </c>
      <c r="E2263" t="s">
        <v>5904</v>
      </c>
      <c r="F2263" t="s">
        <v>5905</v>
      </c>
      <c r="G2263" s="4">
        <v>1</v>
      </c>
      <c r="H2263" t="s">
        <v>5904</v>
      </c>
      <c r="I2263" t="s">
        <v>5909</v>
      </c>
      <c r="J2263" t="s">
        <v>5910</v>
      </c>
    </row>
    <row r="2264" spans="1:10">
      <c r="A2264" t="s">
        <v>5733</v>
      </c>
      <c r="B2264" s="2">
        <v>20.7</v>
      </c>
      <c r="C2264" s="2">
        <v>4.49</v>
      </c>
      <c r="D2264" t="s">
        <v>5904</v>
      </c>
      <c r="E2264" t="s">
        <v>5904</v>
      </c>
      <c r="F2264" t="s">
        <v>5905</v>
      </c>
      <c r="G2264" s="4">
        <v>1</v>
      </c>
      <c r="H2264" t="s">
        <v>5904</v>
      </c>
      <c r="I2264" t="s">
        <v>5909</v>
      </c>
      <c r="J2264" t="s">
        <v>5911</v>
      </c>
    </row>
    <row r="2265" spans="1:10">
      <c r="A2265" t="s">
        <v>5735</v>
      </c>
      <c r="B2265" s="2">
        <v>20.3</v>
      </c>
      <c r="C2265" s="2">
        <v>6.37</v>
      </c>
      <c r="D2265" t="s">
        <v>5904</v>
      </c>
      <c r="E2265" t="s">
        <v>5904</v>
      </c>
      <c r="F2265" t="s">
        <v>5905</v>
      </c>
      <c r="G2265" s="4">
        <v>1</v>
      </c>
      <c r="H2265" t="s">
        <v>5904</v>
      </c>
      <c r="I2265" t="s">
        <v>5908</v>
      </c>
      <c r="J2265" t="s">
        <v>5911</v>
      </c>
    </row>
    <row r="2266" spans="1:10">
      <c r="A2266" t="s">
        <v>5738</v>
      </c>
      <c r="B2266" s="2">
        <v>19.8</v>
      </c>
      <c r="C2266" s="2">
        <v>5.12</v>
      </c>
      <c r="D2266" t="s">
        <v>5904</v>
      </c>
      <c r="E2266" t="s">
        <v>5904</v>
      </c>
      <c r="F2266" t="s">
        <v>5905</v>
      </c>
      <c r="G2266" s="4">
        <v>1</v>
      </c>
      <c r="H2266" t="s">
        <v>5904</v>
      </c>
      <c r="I2266" t="s">
        <v>5909</v>
      </c>
      <c r="J2266" t="s">
        <v>5911</v>
      </c>
    </row>
    <row r="2267" spans="1:10">
      <c r="A2267" t="s">
        <v>5739</v>
      </c>
      <c r="B2267" s="2">
        <v>21.87</v>
      </c>
      <c r="C2267" s="2">
        <v>8.59</v>
      </c>
      <c r="D2267" t="s">
        <v>5904</v>
      </c>
      <c r="E2267" t="s">
        <v>5904</v>
      </c>
      <c r="F2267" t="s">
        <v>5904</v>
      </c>
      <c r="G2267" s="4">
        <v>0</v>
      </c>
      <c r="H2267" t="s">
        <v>5904</v>
      </c>
      <c r="I2267" t="s">
        <v>5906</v>
      </c>
      <c r="J2267" t="s">
        <v>5911</v>
      </c>
    </row>
    <row r="2268" spans="1:10">
      <c r="A2268" t="s">
        <v>5741</v>
      </c>
      <c r="B2268" s="2">
        <v>16.600000000000001</v>
      </c>
      <c r="C2268" s="2">
        <v>5.87</v>
      </c>
      <c r="D2268" t="s">
        <v>5904</v>
      </c>
      <c r="E2268" t="s">
        <v>5904</v>
      </c>
      <c r="F2268" t="s">
        <v>5904</v>
      </c>
      <c r="G2268" s="4">
        <v>1</v>
      </c>
      <c r="H2268" t="s">
        <v>5904</v>
      </c>
      <c r="I2268" t="s">
        <v>5908</v>
      </c>
      <c r="J2268" t="s">
        <v>5912</v>
      </c>
    </row>
    <row r="2269" spans="1:10">
      <c r="A2269" t="s">
        <v>5743</v>
      </c>
      <c r="B2269" s="2">
        <v>21.98</v>
      </c>
      <c r="C2269" s="2">
        <v>7.03</v>
      </c>
      <c r="D2269" t="s">
        <v>5904</v>
      </c>
      <c r="E2269" t="s">
        <v>5904</v>
      </c>
      <c r="F2269" t="s">
        <v>5904</v>
      </c>
      <c r="G2269" s="4">
        <v>0</v>
      </c>
      <c r="H2269" t="s">
        <v>5904</v>
      </c>
      <c r="I2269" t="s">
        <v>5906</v>
      </c>
      <c r="J2269" t="s">
        <v>5911</v>
      </c>
    </row>
    <row r="2270" spans="1:10">
      <c r="A2270" t="s">
        <v>5746</v>
      </c>
      <c r="B2270" s="2">
        <v>19.7</v>
      </c>
      <c r="C2270" s="2">
        <v>5.51</v>
      </c>
      <c r="D2270" t="s">
        <v>5904</v>
      </c>
      <c r="E2270" t="s">
        <v>5904</v>
      </c>
      <c r="F2270" t="s">
        <v>5904</v>
      </c>
      <c r="G2270" s="4">
        <v>1</v>
      </c>
      <c r="H2270" t="s">
        <v>5904</v>
      </c>
      <c r="I2270" t="s">
        <v>5909</v>
      </c>
      <c r="J2270" t="s">
        <v>5911</v>
      </c>
    </row>
    <row r="2271" spans="1:10">
      <c r="A2271" t="s">
        <v>5748</v>
      </c>
      <c r="B2271" s="2">
        <v>19.21</v>
      </c>
      <c r="C2271" s="2">
        <v>4.76</v>
      </c>
      <c r="D2271" t="s">
        <v>5904</v>
      </c>
      <c r="E2271" t="s">
        <v>5905</v>
      </c>
      <c r="F2271" t="s">
        <v>5904</v>
      </c>
      <c r="G2271" s="4">
        <v>1</v>
      </c>
      <c r="H2271" t="s">
        <v>5904</v>
      </c>
      <c r="I2271" t="s">
        <v>5909</v>
      </c>
      <c r="J2271" t="s">
        <v>5911</v>
      </c>
    </row>
    <row r="2272" spans="1:10">
      <c r="A2272" t="s">
        <v>5749</v>
      </c>
      <c r="B2272" s="2">
        <v>19.3</v>
      </c>
      <c r="C2272" s="2">
        <v>4.7</v>
      </c>
      <c r="D2272" t="s">
        <v>5904</v>
      </c>
      <c r="E2272" t="s">
        <v>5905</v>
      </c>
      <c r="F2272" t="s">
        <v>5904</v>
      </c>
      <c r="G2272" s="4">
        <v>1</v>
      </c>
      <c r="H2272" t="s">
        <v>5904</v>
      </c>
      <c r="I2272" t="s">
        <v>5909</v>
      </c>
      <c r="J2272" t="s">
        <v>5911</v>
      </c>
    </row>
    <row r="2273" spans="1:10">
      <c r="A2273" t="s">
        <v>5752</v>
      </c>
      <c r="B2273" s="2">
        <v>16.22</v>
      </c>
      <c r="C2273" s="2">
        <v>6.21</v>
      </c>
      <c r="D2273" t="s">
        <v>5905</v>
      </c>
      <c r="E2273" t="s">
        <v>5904</v>
      </c>
      <c r="F2273" t="s">
        <v>5904</v>
      </c>
      <c r="G2273" s="4">
        <v>0</v>
      </c>
      <c r="H2273" t="s">
        <v>5904</v>
      </c>
      <c r="I2273" t="s">
        <v>5908</v>
      </c>
      <c r="J2273" t="s">
        <v>5912</v>
      </c>
    </row>
    <row r="2274" spans="1:10">
      <c r="A2274" t="s">
        <v>5755</v>
      </c>
      <c r="B2274" s="2">
        <v>17.12</v>
      </c>
      <c r="C2274" s="2">
        <v>4.5199999999999996</v>
      </c>
      <c r="D2274" t="s">
        <v>5904</v>
      </c>
      <c r="E2274" t="s">
        <v>5905</v>
      </c>
      <c r="F2274" t="s">
        <v>5904</v>
      </c>
      <c r="G2274" s="4">
        <v>1</v>
      </c>
      <c r="H2274" t="s">
        <v>5904</v>
      </c>
      <c r="I2274" t="s">
        <v>5909</v>
      </c>
      <c r="J2274" t="s">
        <v>5912</v>
      </c>
    </row>
    <row r="2275" spans="1:10">
      <c r="A2275" t="s">
        <v>5757</v>
      </c>
      <c r="B2275" s="2">
        <v>19.07</v>
      </c>
      <c r="C2275" s="2">
        <v>5.45</v>
      </c>
      <c r="D2275" t="s">
        <v>5904</v>
      </c>
      <c r="E2275" t="s">
        <v>5904</v>
      </c>
      <c r="F2275" t="s">
        <v>5904</v>
      </c>
      <c r="G2275" s="4">
        <v>1</v>
      </c>
      <c r="H2275" t="s">
        <v>5904</v>
      </c>
      <c r="I2275" t="s">
        <v>5909</v>
      </c>
      <c r="J2275" t="s">
        <v>5911</v>
      </c>
    </row>
    <row r="2276" spans="1:10">
      <c r="A2276" t="s">
        <v>5759</v>
      </c>
      <c r="B2276" s="2">
        <v>15.56</v>
      </c>
      <c r="C2276" s="2">
        <v>4.42</v>
      </c>
      <c r="D2276" t="s">
        <v>5904</v>
      </c>
      <c r="E2276" t="s">
        <v>5904</v>
      </c>
      <c r="F2276" t="s">
        <v>5904</v>
      </c>
      <c r="G2276" s="4">
        <v>0</v>
      </c>
      <c r="H2276" t="s">
        <v>5904</v>
      </c>
      <c r="I2276" t="s">
        <v>5909</v>
      </c>
      <c r="J2276" t="s">
        <v>5912</v>
      </c>
    </row>
    <row r="2277" spans="1:10">
      <c r="A2277" t="s">
        <v>5761</v>
      </c>
      <c r="B2277" s="2">
        <v>22.76</v>
      </c>
      <c r="C2277" s="2">
        <v>9.44</v>
      </c>
      <c r="D2277" t="s">
        <v>5904</v>
      </c>
      <c r="E2277" t="s">
        <v>5904</v>
      </c>
      <c r="F2277" t="s">
        <v>5904</v>
      </c>
      <c r="G2277" s="4">
        <v>0</v>
      </c>
      <c r="H2277" t="s">
        <v>5904</v>
      </c>
      <c r="I2277" t="s">
        <v>5906</v>
      </c>
      <c r="J2277" t="s">
        <v>5911</v>
      </c>
    </row>
    <row r="2278" spans="1:10">
      <c r="A2278" t="s">
        <v>5763</v>
      </c>
      <c r="B2278" s="2">
        <v>22.79</v>
      </c>
      <c r="C2278" s="2">
        <v>6.15</v>
      </c>
      <c r="D2278" t="s">
        <v>5905</v>
      </c>
      <c r="E2278" t="s">
        <v>5904</v>
      </c>
      <c r="F2278" t="s">
        <v>5905</v>
      </c>
      <c r="G2278" s="4">
        <v>1</v>
      </c>
      <c r="H2278" t="s">
        <v>5904</v>
      </c>
      <c r="I2278" t="s">
        <v>5908</v>
      </c>
      <c r="J2278" t="s">
        <v>5911</v>
      </c>
    </row>
    <row r="2279" spans="1:10">
      <c r="A2279" t="s">
        <v>5766</v>
      </c>
      <c r="B2279" s="2">
        <v>17.41</v>
      </c>
      <c r="C2279" s="2">
        <v>5.13</v>
      </c>
      <c r="D2279" t="s">
        <v>5905</v>
      </c>
      <c r="E2279" t="s">
        <v>5904</v>
      </c>
      <c r="F2279" t="s">
        <v>5904</v>
      </c>
      <c r="G2279" s="4">
        <v>0</v>
      </c>
      <c r="H2279" t="s">
        <v>5904</v>
      </c>
      <c r="I2279" t="s">
        <v>5909</v>
      </c>
      <c r="J2279" t="s">
        <v>5912</v>
      </c>
    </row>
    <row r="2280" spans="1:10">
      <c r="A2280" t="s">
        <v>5768</v>
      </c>
      <c r="B2280" s="2">
        <v>19.32</v>
      </c>
      <c r="C2280" s="2">
        <v>4.96</v>
      </c>
      <c r="D2280" t="s">
        <v>5905</v>
      </c>
      <c r="E2280" t="s">
        <v>5904</v>
      </c>
      <c r="F2280" t="s">
        <v>5904</v>
      </c>
      <c r="G2280" s="4">
        <v>0</v>
      </c>
      <c r="H2280" t="s">
        <v>5904</v>
      </c>
      <c r="I2280" t="s">
        <v>5909</v>
      </c>
      <c r="J2280" t="s">
        <v>5911</v>
      </c>
    </row>
    <row r="2281" spans="1:10">
      <c r="A2281" t="s">
        <v>5770</v>
      </c>
      <c r="B2281" s="2">
        <v>18.25</v>
      </c>
      <c r="C2281" s="2">
        <v>10.95</v>
      </c>
      <c r="D2281" t="s">
        <v>5904</v>
      </c>
      <c r="E2281" t="s">
        <v>5904</v>
      </c>
      <c r="F2281" t="s">
        <v>5904</v>
      </c>
      <c r="G2281" s="4">
        <v>0</v>
      </c>
      <c r="H2281" t="s">
        <v>5904</v>
      </c>
      <c r="I2281" t="s">
        <v>5906</v>
      </c>
      <c r="J2281" t="s">
        <v>5912</v>
      </c>
    </row>
    <row r="2282" spans="1:10">
      <c r="A2282" t="s">
        <v>5772</v>
      </c>
      <c r="B2282" s="2">
        <v>53.13</v>
      </c>
      <c r="C2282" s="2">
        <v>4.4400000000000004</v>
      </c>
      <c r="D2282" t="s">
        <v>5904</v>
      </c>
      <c r="E2282" t="s">
        <v>5905</v>
      </c>
      <c r="F2282" t="s">
        <v>5904</v>
      </c>
      <c r="G2282" s="4">
        <v>1</v>
      </c>
      <c r="H2282" t="s">
        <v>5904</v>
      </c>
      <c r="I2282" t="s">
        <v>5909</v>
      </c>
      <c r="J2282" t="s">
        <v>5907</v>
      </c>
    </row>
    <row r="2283" spans="1:10">
      <c r="A2283" t="s">
        <v>5775</v>
      </c>
      <c r="B2283" s="2">
        <v>20.46</v>
      </c>
      <c r="C2283" s="2">
        <v>4.0199999999999996</v>
      </c>
      <c r="D2283" t="s">
        <v>5904</v>
      </c>
      <c r="E2283" t="s">
        <v>5904</v>
      </c>
      <c r="F2283" t="s">
        <v>5904</v>
      </c>
      <c r="G2283" s="4">
        <v>0</v>
      </c>
      <c r="H2283" t="s">
        <v>5904</v>
      </c>
      <c r="I2283" t="s">
        <v>5909</v>
      </c>
      <c r="J2283" t="s">
        <v>5911</v>
      </c>
    </row>
    <row r="2284" spans="1:10">
      <c r="A2284" t="s">
        <v>5776</v>
      </c>
      <c r="B2284" s="2">
        <v>43.01</v>
      </c>
      <c r="C2284" s="2">
        <v>5.44</v>
      </c>
      <c r="D2284" t="s">
        <v>5904</v>
      </c>
      <c r="E2284" t="s">
        <v>5905</v>
      </c>
      <c r="F2284" t="s">
        <v>5904</v>
      </c>
      <c r="G2284" s="4">
        <v>1</v>
      </c>
      <c r="H2284" t="s">
        <v>5904</v>
      </c>
      <c r="I2284" t="s">
        <v>5909</v>
      </c>
      <c r="J2284" t="s">
        <v>5907</v>
      </c>
    </row>
    <row r="2285" spans="1:10">
      <c r="A2285" t="s">
        <v>5778</v>
      </c>
      <c r="B2285" s="2">
        <v>15.01</v>
      </c>
      <c r="C2285" s="2">
        <v>4.1500000000000004</v>
      </c>
      <c r="D2285" t="s">
        <v>5904</v>
      </c>
      <c r="E2285" t="s">
        <v>5904</v>
      </c>
      <c r="F2285" t="s">
        <v>5905</v>
      </c>
      <c r="G2285" s="4">
        <v>1</v>
      </c>
      <c r="H2285" t="s">
        <v>5904</v>
      </c>
      <c r="I2285" t="s">
        <v>5909</v>
      </c>
      <c r="J2285" t="s">
        <v>5912</v>
      </c>
    </row>
    <row r="2286" spans="1:10">
      <c r="A2286" t="s">
        <v>5780</v>
      </c>
      <c r="B2286" s="2">
        <v>41.14</v>
      </c>
      <c r="C2286" s="2">
        <v>6.02</v>
      </c>
      <c r="D2286" t="s">
        <v>5904</v>
      </c>
      <c r="E2286" t="s">
        <v>5905</v>
      </c>
      <c r="F2286" t="s">
        <v>5904</v>
      </c>
      <c r="G2286" s="4">
        <v>1</v>
      </c>
      <c r="H2286" t="s">
        <v>5904</v>
      </c>
      <c r="I2286" t="s">
        <v>5908</v>
      </c>
      <c r="J2286" t="s">
        <v>5907</v>
      </c>
    </row>
    <row r="2287" spans="1:10">
      <c r="A2287" t="s">
        <v>5783</v>
      </c>
      <c r="B2287" s="2">
        <v>16.55</v>
      </c>
      <c r="C2287" s="2">
        <v>7.73</v>
      </c>
      <c r="D2287" t="s">
        <v>5904</v>
      </c>
      <c r="E2287" t="s">
        <v>5904</v>
      </c>
      <c r="F2287" t="s">
        <v>5904</v>
      </c>
      <c r="G2287" s="4">
        <v>0</v>
      </c>
      <c r="H2287" t="s">
        <v>5904</v>
      </c>
      <c r="I2287" t="s">
        <v>5906</v>
      </c>
      <c r="J2287" t="s">
        <v>5912</v>
      </c>
    </row>
    <row r="2288" spans="1:10">
      <c r="A2288" t="s">
        <v>5784</v>
      </c>
      <c r="B2288" s="2">
        <v>37.29</v>
      </c>
      <c r="C2288" s="2">
        <v>5.03</v>
      </c>
      <c r="D2288" t="s">
        <v>5904</v>
      </c>
      <c r="E2288" t="s">
        <v>5905</v>
      </c>
      <c r="F2288" t="s">
        <v>5904</v>
      </c>
      <c r="G2288" s="4">
        <v>1</v>
      </c>
      <c r="H2288" t="s">
        <v>5904</v>
      </c>
      <c r="I2288" t="s">
        <v>5909</v>
      </c>
      <c r="J2288" t="s">
        <v>5907</v>
      </c>
    </row>
    <row r="2289" spans="1:10">
      <c r="A2289" t="s">
        <v>5787</v>
      </c>
      <c r="B2289" s="2">
        <v>16.739999999999998</v>
      </c>
      <c r="C2289" s="2">
        <v>4.08</v>
      </c>
      <c r="D2289" t="s">
        <v>5905</v>
      </c>
      <c r="E2289" t="s">
        <v>5904</v>
      </c>
      <c r="F2289" t="s">
        <v>5904</v>
      </c>
      <c r="G2289" s="4">
        <v>0</v>
      </c>
      <c r="H2289" t="s">
        <v>5904</v>
      </c>
      <c r="I2289" t="s">
        <v>5909</v>
      </c>
      <c r="J2289" t="s">
        <v>5912</v>
      </c>
    </row>
    <row r="2290" spans="1:10">
      <c r="A2290" t="s">
        <v>5789</v>
      </c>
      <c r="B2290" s="2">
        <v>34.43</v>
      </c>
      <c r="C2290" s="2">
        <v>4.2699999999999996</v>
      </c>
      <c r="D2290" t="s">
        <v>5904</v>
      </c>
      <c r="E2290" t="s">
        <v>5905</v>
      </c>
      <c r="F2290" t="s">
        <v>5904</v>
      </c>
      <c r="G2290" s="4">
        <v>1</v>
      </c>
      <c r="H2290" t="s">
        <v>5904</v>
      </c>
      <c r="I2290" t="s">
        <v>5909</v>
      </c>
      <c r="J2290" t="s">
        <v>5907</v>
      </c>
    </row>
    <row r="2291" spans="1:10">
      <c r="A2291" t="s">
        <v>5792</v>
      </c>
      <c r="B2291" s="2">
        <v>34.1</v>
      </c>
      <c r="C2291" s="2">
        <v>4.07</v>
      </c>
      <c r="D2291" t="s">
        <v>5904</v>
      </c>
      <c r="E2291" t="s">
        <v>5905</v>
      </c>
      <c r="F2291" t="s">
        <v>5904</v>
      </c>
      <c r="G2291" s="4">
        <v>1</v>
      </c>
      <c r="H2291" t="s">
        <v>5904</v>
      </c>
      <c r="I2291" t="s">
        <v>5909</v>
      </c>
      <c r="J2291" t="s">
        <v>5907</v>
      </c>
    </row>
    <row r="2292" spans="1:10">
      <c r="A2292" t="s">
        <v>5794</v>
      </c>
      <c r="B2292" s="2">
        <v>19.3</v>
      </c>
      <c r="C2292" s="2">
        <v>10.36</v>
      </c>
      <c r="D2292" t="s">
        <v>5904</v>
      </c>
      <c r="E2292" t="s">
        <v>5904</v>
      </c>
      <c r="F2292" t="s">
        <v>5904</v>
      </c>
      <c r="G2292" s="4">
        <v>0</v>
      </c>
      <c r="H2292" t="s">
        <v>5904</v>
      </c>
      <c r="I2292" t="s">
        <v>5906</v>
      </c>
      <c r="J2292" t="s">
        <v>5911</v>
      </c>
    </row>
    <row r="2293" spans="1:10">
      <c r="A2293" t="s">
        <v>5795</v>
      </c>
      <c r="B2293" s="2">
        <v>33.659999999999997</v>
      </c>
      <c r="C2293" s="2">
        <v>5.71</v>
      </c>
      <c r="D2293" t="s">
        <v>5904</v>
      </c>
      <c r="E2293" t="s">
        <v>5905</v>
      </c>
      <c r="F2293" t="s">
        <v>5904</v>
      </c>
      <c r="G2293" s="4">
        <v>1</v>
      </c>
      <c r="H2293" t="s">
        <v>5904</v>
      </c>
      <c r="I2293" t="s">
        <v>5908</v>
      </c>
      <c r="J2293" t="s">
        <v>5907</v>
      </c>
    </row>
    <row r="2294" spans="1:10">
      <c r="A2294" t="s">
        <v>5798</v>
      </c>
      <c r="B2294" s="2">
        <v>33.33</v>
      </c>
      <c r="C2294" s="2">
        <v>6.08</v>
      </c>
      <c r="D2294" t="s">
        <v>5904</v>
      </c>
      <c r="E2294" t="s">
        <v>5905</v>
      </c>
      <c r="F2294" t="s">
        <v>5904</v>
      </c>
      <c r="G2294" s="4">
        <v>1</v>
      </c>
      <c r="H2294" t="s">
        <v>5904</v>
      </c>
      <c r="I2294" t="s">
        <v>5908</v>
      </c>
      <c r="J2294" t="s">
        <v>5907</v>
      </c>
    </row>
    <row r="2295" spans="1:10">
      <c r="A2295" t="s">
        <v>5799</v>
      </c>
      <c r="B2295" s="2">
        <v>21.84</v>
      </c>
      <c r="C2295" s="2">
        <v>5.71</v>
      </c>
      <c r="D2295" t="s">
        <v>5904</v>
      </c>
      <c r="E2295" t="s">
        <v>5905</v>
      </c>
      <c r="F2295" t="s">
        <v>5904</v>
      </c>
      <c r="G2295" s="4">
        <v>1</v>
      </c>
      <c r="H2295" t="s">
        <v>5904</v>
      </c>
      <c r="I2295" t="s">
        <v>5908</v>
      </c>
      <c r="J2295" t="s">
        <v>5911</v>
      </c>
    </row>
    <row r="2296" spans="1:10">
      <c r="A2296" t="s">
        <v>5801</v>
      </c>
      <c r="B2296" s="2">
        <v>16.87</v>
      </c>
      <c r="C2296" s="2">
        <v>9.1300000000000008</v>
      </c>
      <c r="D2296" t="s">
        <v>5904</v>
      </c>
      <c r="E2296" t="s">
        <v>5904</v>
      </c>
      <c r="F2296" t="s">
        <v>5904</v>
      </c>
      <c r="G2296" s="4">
        <v>0</v>
      </c>
      <c r="H2296" t="s">
        <v>5904</v>
      </c>
      <c r="I2296" t="s">
        <v>5906</v>
      </c>
      <c r="J2296" t="s">
        <v>5912</v>
      </c>
    </row>
    <row r="2297" spans="1:10">
      <c r="A2297" t="s">
        <v>5803</v>
      </c>
      <c r="B2297" s="2">
        <v>30.14</v>
      </c>
      <c r="C2297" s="2">
        <v>5.49</v>
      </c>
      <c r="D2297" t="s">
        <v>5904</v>
      </c>
      <c r="E2297" t="s">
        <v>5905</v>
      </c>
      <c r="F2297" t="s">
        <v>5904</v>
      </c>
      <c r="G2297" s="4">
        <v>1</v>
      </c>
      <c r="H2297" t="s">
        <v>5904</v>
      </c>
      <c r="I2297" t="s">
        <v>5909</v>
      </c>
      <c r="J2297" t="s">
        <v>5907</v>
      </c>
    </row>
    <row r="2298" spans="1:10">
      <c r="A2298" t="s">
        <v>5806</v>
      </c>
      <c r="B2298" s="2">
        <v>23.21</v>
      </c>
      <c r="C2298" s="2">
        <v>4.37</v>
      </c>
      <c r="D2298" t="s">
        <v>5904</v>
      </c>
      <c r="E2298" t="s">
        <v>5905</v>
      </c>
      <c r="F2298" t="s">
        <v>5904</v>
      </c>
      <c r="G2298" s="4">
        <v>1</v>
      </c>
      <c r="H2298" t="s">
        <v>5904</v>
      </c>
      <c r="I2298" t="s">
        <v>5909</v>
      </c>
      <c r="J2298" t="s">
        <v>5911</v>
      </c>
    </row>
    <row r="2299" spans="1:10">
      <c r="A2299" t="s">
        <v>5809</v>
      </c>
      <c r="B2299" s="2">
        <v>17.170000000000002</v>
      </c>
      <c r="C2299" s="2">
        <v>8.4600000000000009</v>
      </c>
      <c r="D2299" t="s">
        <v>5904</v>
      </c>
      <c r="E2299" t="s">
        <v>5904</v>
      </c>
      <c r="F2299" t="s">
        <v>5904</v>
      </c>
      <c r="G2299" s="4">
        <v>0</v>
      </c>
      <c r="H2299" t="s">
        <v>5904</v>
      </c>
      <c r="I2299" t="s">
        <v>5906</v>
      </c>
      <c r="J2299" t="s">
        <v>5912</v>
      </c>
    </row>
    <row r="2300" spans="1:10">
      <c r="A2300" t="s">
        <v>5812</v>
      </c>
      <c r="B2300" s="2">
        <v>15.61</v>
      </c>
      <c r="C2300" s="2">
        <v>5.28</v>
      </c>
      <c r="D2300" t="s">
        <v>5904</v>
      </c>
      <c r="E2300" t="s">
        <v>5904</v>
      </c>
      <c r="F2300" t="s">
        <v>5904</v>
      </c>
      <c r="G2300" s="4">
        <v>1</v>
      </c>
      <c r="H2300" t="s">
        <v>5904</v>
      </c>
      <c r="I2300" t="s">
        <v>5909</v>
      </c>
      <c r="J2300" t="s">
        <v>5912</v>
      </c>
    </row>
    <row r="2301" spans="1:10">
      <c r="A2301" t="s">
        <v>5815</v>
      </c>
      <c r="B2301" s="2">
        <v>17.98</v>
      </c>
      <c r="C2301" s="2">
        <v>5.33</v>
      </c>
      <c r="D2301" t="s">
        <v>5905</v>
      </c>
      <c r="E2301" t="s">
        <v>5904</v>
      </c>
      <c r="F2301" t="s">
        <v>5905</v>
      </c>
      <c r="G2301" s="4">
        <v>1</v>
      </c>
      <c r="H2301" t="s">
        <v>5904</v>
      </c>
      <c r="I2301" t="s">
        <v>5909</v>
      </c>
      <c r="J2301" t="s">
        <v>5912</v>
      </c>
    </row>
    <row r="2302" spans="1:10">
      <c r="A2302" t="s">
        <v>5817</v>
      </c>
      <c r="B2302" s="2">
        <v>21.64</v>
      </c>
      <c r="C2302" s="2">
        <v>5.5</v>
      </c>
      <c r="D2302" t="s">
        <v>5904</v>
      </c>
      <c r="E2302" t="s">
        <v>5905</v>
      </c>
      <c r="F2302" t="s">
        <v>5904</v>
      </c>
      <c r="G2302" s="4">
        <v>1</v>
      </c>
      <c r="H2302" t="s">
        <v>5904</v>
      </c>
      <c r="I2302" t="s">
        <v>5909</v>
      </c>
      <c r="J2302" t="s">
        <v>5911</v>
      </c>
    </row>
    <row r="2303" spans="1:10">
      <c r="A2303" t="s">
        <v>5820</v>
      </c>
      <c r="B2303" s="2">
        <v>16.399999999999999</v>
      </c>
      <c r="C2303" s="2">
        <v>5.4</v>
      </c>
      <c r="D2303" t="s">
        <v>5904</v>
      </c>
      <c r="E2303" t="s">
        <v>5904</v>
      </c>
      <c r="F2303" t="s">
        <v>5905</v>
      </c>
      <c r="G2303" s="4">
        <v>1</v>
      </c>
      <c r="H2303" t="s">
        <v>5904</v>
      </c>
      <c r="I2303" t="s">
        <v>5909</v>
      </c>
      <c r="J2303" t="s">
        <v>5912</v>
      </c>
    </row>
    <row r="2304" spans="1:10">
      <c r="A2304" t="s">
        <v>5821</v>
      </c>
      <c r="B2304" s="2">
        <v>15.77</v>
      </c>
      <c r="C2304" s="2">
        <v>6.05</v>
      </c>
      <c r="D2304" t="s">
        <v>5905</v>
      </c>
      <c r="E2304" t="s">
        <v>5904</v>
      </c>
      <c r="F2304" t="s">
        <v>5904</v>
      </c>
      <c r="G2304" s="4">
        <v>1</v>
      </c>
      <c r="H2304" t="s">
        <v>5904</v>
      </c>
      <c r="I2304" t="s">
        <v>5908</v>
      </c>
      <c r="J2304" t="s">
        <v>5912</v>
      </c>
    </row>
    <row r="2305" spans="1:10">
      <c r="A2305" t="s">
        <v>5824</v>
      </c>
      <c r="B2305" s="2">
        <v>18.27</v>
      </c>
      <c r="C2305" s="2">
        <v>11.46</v>
      </c>
      <c r="D2305" t="s">
        <v>5904</v>
      </c>
      <c r="E2305" t="s">
        <v>5904</v>
      </c>
      <c r="F2305" t="s">
        <v>5904</v>
      </c>
      <c r="G2305" s="4">
        <v>0</v>
      </c>
      <c r="H2305" t="s">
        <v>5904</v>
      </c>
      <c r="I2305" t="s">
        <v>5906</v>
      </c>
      <c r="J2305" t="s">
        <v>5912</v>
      </c>
    </row>
    <row r="2306" spans="1:10">
      <c r="A2306" t="s">
        <v>5826</v>
      </c>
      <c r="B2306" s="2">
        <v>16.489999999999998</v>
      </c>
      <c r="C2306" s="2">
        <v>8.48</v>
      </c>
      <c r="D2306" t="s">
        <v>5904</v>
      </c>
      <c r="E2306" t="s">
        <v>5904</v>
      </c>
      <c r="F2306" t="s">
        <v>5904</v>
      </c>
      <c r="G2306" s="4">
        <v>0</v>
      </c>
      <c r="H2306" t="s">
        <v>5904</v>
      </c>
      <c r="I2306" t="s">
        <v>5906</v>
      </c>
      <c r="J2306" t="s">
        <v>5912</v>
      </c>
    </row>
    <row r="2307" spans="1:10">
      <c r="A2307" t="s">
        <v>5828</v>
      </c>
      <c r="B2307" s="2">
        <v>16.14</v>
      </c>
      <c r="C2307" s="2">
        <v>4.8600000000000003</v>
      </c>
      <c r="D2307" t="s">
        <v>5904</v>
      </c>
      <c r="E2307" t="s">
        <v>5904</v>
      </c>
      <c r="F2307" t="s">
        <v>5904</v>
      </c>
      <c r="G2307" s="4">
        <v>0</v>
      </c>
      <c r="H2307" t="s">
        <v>5904</v>
      </c>
      <c r="I2307" t="s">
        <v>5909</v>
      </c>
      <c r="J2307" t="s">
        <v>5912</v>
      </c>
    </row>
    <row r="2308" spans="1:10">
      <c r="A2308" t="s">
        <v>5830</v>
      </c>
      <c r="B2308" s="2">
        <v>20.85</v>
      </c>
      <c r="C2308" s="2">
        <v>4.45</v>
      </c>
      <c r="D2308" t="s">
        <v>5905</v>
      </c>
      <c r="E2308" t="s">
        <v>5904</v>
      </c>
      <c r="F2308" t="s">
        <v>5904</v>
      </c>
      <c r="G2308" s="4">
        <v>1</v>
      </c>
      <c r="H2308" t="s">
        <v>5904</v>
      </c>
      <c r="I2308" t="s">
        <v>5909</v>
      </c>
      <c r="J2308" t="s">
        <v>5911</v>
      </c>
    </row>
    <row r="2309" spans="1:10">
      <c r="A2309" t="s">
        <v>5832</v>
      </c>
      <c r="B2309" s="2">
        <v>15.88</v>
      </c>
      <c r="C2309" s="2">
        <v>4.3600000000000003</v>
      </c>
      <c r="D2309" t="s">
        <v>5904</v>
      </c>
      <c r="E2309" t="s">
        <v>5904</v>
      </c>
      <c r="F2309" t="s">
        <v>5904</v>
      </c>
      <c r="G2309" s="4">
        <v>0</v>
      </c>
      <c r="H2309" t="s">
        <v>5904</v>
      </c>
      <c r="I2309" t="s">
        <v>5909</v>
      </c>
      <c r="J2309" t="s">
        <v>5912</v>
      </c>
    </row>
    <row r="2310" spans="1:10">
      <c r="A2310" t="s">
        <v>5834</v>
      </c>
      <c r="B2310" s="2">
        <v>20.66</v>
      </c>
      <c r="C2310" s="2">
        <v>5.8</v>
      </c>
      <c r="D2310" t="s">
        <v>5904</v>
      </c>
      <c r="E2310" t="s">
        <v>5905</v>
      </c>
      <c r="F2310" t="s">
        <v>5904</v>
      </c>
      <c r="G2310" s="4">
        <v>1</v>
      </c>
      <c r="H2310" t="s">
        <v>5904</v>
      </c>
      <c r="I2310" t="s">
        <v>5908</v>
      </c>
      <c r="J2310" t="s">
        <v>5911</v>
      </c>
    </row>
    <row r="2311" spans="1:10">
      <c r="A2311" t="s">
        <v>5835</v>
      </c>
      <c r="B2311" s="2">
        <v>20.399999999999999</v>
      </c>
      <c r="C2311" s="2">
        <v>5.27</v>
      </c>
      <c r="D2311" t="s">
        <v>5904</v>
      </c>
      <c r="E2311" t="s">
        <v>5904</v>
      </c>
      <c r="F2311" t="s">
        <v>5904</v>
      </c>
      <c r="G2311" s="4">
        <v>0</v>
      </c>
      <c r="H2311" t="s">
        <v>5904</v>
      </c>
      <c r="I2311" t="s">
        <v>5909</v>
      </c>
      <c r="J2311" t="s">
        <v>5911</v>
      </c>
    </row>
    <row r="2312" spans="1:10">
      <c r="A2312" t="s">
        <v>5836</v>
      </c>
      <c r="B2312" s="2">
        <v>25.19</v>
      </c>
      <c r="C2312" s="2">
        <v>5.64</v>
      </c>
      <c r="D2312" t="s">
        <v>5905</v>
      </c>
      <c r="E2312" t="s">
        <v>5904</v>
      </c>
      <c r="F2312" t="s">
        <v>5904</v>
      </c>
      <c r="G2312" s="4">
        <v>0</v>
      </c>
      <c r="H2312" t="s">
        <v>5904</v>
      </c>
      <c r="I2312" t="s">
        <v>5909</v>
      </c>
      <c r="J2312" t="s">
        <v>5910</v>
      </c>
    </row>
    <row r="2313" spans="1:10">
      <c r="A2313" t="s">
        <v>5838</v>
      </c>
      <c r="B2313" s="2">
        <v>20.54</v>
      </c>
      <c r="C2313" s="2">
        <v>4.2</v>
      </c>
      <c r="D2313" t="s">
        <v>5905</v>
      </c>
      <c r="E2313" t="s">
        <v>5904</v>
      </c>
      <c r="F2313" t="s">
        <v>5904</v>
      </c>
      <c r="G2313" s="4">
        <v>1</v>
      </c>
      <c r="H2313" t="s">
        <v>5904</v>
      </c>
      <c r="I2313" t="s">
        <v>5909</v>
      </c>
      <c r="J2313" t="s">
        <v>5911</v>
      </c>
    </row>
    <row r="2314" spans="1:10">
      <c r="A2314" t="s">
        <v>5840</v>
      </c>
      <c r="B2314" s="2">
        <v>20.13</v>
      </c>
      <c r="C2314" s="2">
        <v>5.42</v>
      </c>
      <c r="D2314" t="s">
        <v>5904</v>
      </c>
      <c r="E2314" t="s">
        <v>5904</v>
      </c>
      <c r="F2314" t="s">
        <v>5904</v>
      </c>
      <c r="G2314" s="4">
        <v>0</v>
      </c>
      <c r="H2314" t="s">
        <v>5904</v>
      </c>
      <c r="I2314" t="s">
        <v>5909</v>
      </c>
      <c r="J2314" t="s">
        <v>5911</v>
      </c>
    </row>
    <row r="2315" spans="1:10">
      <c r="A2315" t="s">
        <v>5842</v>
      </c>
      <c r="B2315" s="2">
        <v>18.93</v>
      </c>
      <c r="C2315" s="2">
        <v>6.11</v>
      </c>
      <c r="D2315" t="s">
        <v>5904</v>
      </c>
      <c r="E2315" t="s">
        <v>5904</v>
      </c>
      <c r="F2315" t="s">
        <v>5905</v>
      </c>
      <c r="G2315" s="4">
        <v>1</v>
      </c>
      <c r="H2315" t="s">
        <v>5904</v>
      </c>
      <c r="I2315" t="s">
        <v>5908</v>
      </c>
      <c r="J2315" t="s">
        <v>5911</v>
      </c>
    </row>
    <row r="2316" spans="1:10">
      <c r="A2316" t="s">
        <v>5844</v>
      </c>
      <c r="B2316" s="2">
        <v>24.14</v>
      </c>
      <c r="C2316" s="2">
        <v>5.29</v>
      </c>
      <c r="D2316" t="s">
        <v>5904</v>
      </c>
      <c r="E2316" t="s">
        <v>5905</v>
      </c>
      <c r="F2316" t="s">
        <v>5904</v>
      </c>
      <c r="G2316" s="4">
        <v>1</v>
      </c>
      <c r="H2316" t="s">
        <v>5904</v>
      </c>
      <c r="I2316" t="s">
        <v>5909</v>
      </c>
      <c r="J2316" t="s">
        <v>5911</v>
      </c>
    </row>
    <row r="2317" spans="1:10">
      <c r="A2317" t="s">
        <v>5846</v>
      </c>
      <c r="B2317" s="2">
        <v>25.03</v>
      </c>
      <c r="C2317" s="2">
        <v>5.91</v>
      </c>
      <c r="D2317" t="s">
        <v>5904</v>
      </c>
      <c r="E2317" t="s">
        <v>5905</v>
      </c>
      <c r="F2317" t="s">
        <v>5904</v>
      </c>
      <c r="G2317" s="4">
        <v>1</v>
      </c>
      <c r="H2317" t="s">
        <v>5904</v>
      </c>
      <c r="I2317" t="s">
        <v>5908</v>
      </c>
      <c r="J2317" t="s">
        <v>5910</v>
      </c>
    </row>
    <row r="2318" spans="1:10">
      <c r="A2318" t="s">
        <v>5848</v>
      </c>
      <c r="B2318" s="2">
        <v>20.47</v>
      </c>
      <c r="C2318" s="2">
        <v>5.81</v>
      </c>
      <c r="D2318" t="s">
        <v>5905</v>
      </c>
      <c r="E2318" t="s">
        <v>5904</v>
      </c>
      <c r="F2318" t="s">
        <v>5904</v>
      </c>
      <c r="G2318" s="4">
        <v>1</v>
      </c>
      <c r="H2318" t="s">
        <v>5904</v>
      </c>
      <c r="I2318" t="s">
        <v>5908</v>
      </c>
      <c r="J2318" t="s">
        <v>5911</v>
      </c>
    </row>
    <row r="2319" spans="1:10">
      <c r="A2319" t="s">
        <v>5850</v>
      </c>
      <c r="B2319" s="2">
        <v>18.82</v>
      </c>
      <c r="C2319" s="2">
        <v>5.51</v>
      </c>
      <c r="D2319" t="s">
        <v>5905</v>
      </c>
      <c r="E2319" t="s">
        <v>5904</v>
      </c>
      <c r="F2319" t="s">
        <v>5904</v>
      </c>
      <c r="G2319" s="4">
        <v>0</v>
      </c>
      <c r="H2319" t="s">
        <v>5904</v>
      </c>
      <c r="I2319" t="s">
        <v>5909</v>
      </c>
      <c r="J2319" t="s">
        <v>5911</v>
      </c>
    </row>
    <row r="2320" spans="1:10">
      <c r="A2320" t="s">
        <v>5852</v>
      </c>
      <c r="B2320" s="2">
        <v>17.079999999999998</v>
      </c>
      <c r="C2320" s="2">
        <v>5.73</v>
      </c>
      <c r="D2320" t="s">
        <v>5904</v>
      </c>
      <c r="E2320" t="s">
        <v>5904</v>
      </c>
      <c r="F2320" t="s">
        <v>5905</v>
      </c>
      <c r="G2320" s="4">
        <v>1</v>
      </c>
      <c r="H2320" t="s">
        <v>5904</v>
      </c>
      <c r="I2320" t="s">
        <v>5908</v>
      </c>
      <c r="J2320" t="s">
        <v>5912</v>
      </c>
    </row>
    <row r="2321" spans="1:10">
      <c r="A2321" t="s">
        <v>5855</v>
      </c>
      <c r="B2321" s="2">
        <v>19.21</v>
      </c>
      <c r="C2321" s="2">
        <v>5.53</v>
      </c>
      <c r="D2321" t="s">
        <v>5905</v>
      </c>
      <c r="E2321" t="s">
        <v>5904</v>
      </c>
      <c r="F2321" t="s">
        <v>5904</v>
      </c>
      <c r="G2321" s="4">
        <v>0</v>
      </c>
      <c r="H2321" t="s">
        <v>5904</v>
      </c>
      <c r="I2321" t="s">
        <v>5909</v>
      </c>
      <c r="J2321" t="s">
        <v>5911</v>
      </c>
    </row>
    <row r="2322" spans="1:10">
      <c r="A2322" t="s">
        <v>5858</v>
      </c>
      <c r="B2322" s="2">
        <v>17.86</v>
      </c>
      <c r="C2322" s="2">
        <v>5.43</v>
      </c>
      <c r="D2322" t="s">
        <v>5904</v>
      </c>
      <c r="E2322" t="s">
        <v>5904</v>
      </c>
      <c r="F2322" t="s">
        <v>5905</v>
      </c>
      <c r="G2322" s="4">
        <v>1</v>
      </c>
      <c r="H2322" t="s">
        <v>5904</v>
      </c>
      <c r="I2322" t="s">
        <v>5909</v>
      </c>
      <c r="J2322" t="s">
        <v>5912</v>
      </c>
    </row>
    <row r="2323" spans="1:10">
      <c r="A2323" t="s">
        <v>5860</v>
      </c>
      <c r="B2323" s="2">
        <v>21.38</v>
      </c>
      <c r="C2323" s="2">
        <v>8.01</v>
      </c>
      <c r="D2323" t="s">
        <v>5904</v>
      </c>
      <c r="E2323" t="s">
        <v>5904</v>
      </c>
      <c r="F2323" t="s">
        <v>5904</v>
      </c>
      <c r="G2323" s="4">
        <v>0</v>
      </c>
      <c r="H2323" t="s">
        <v>5904</v>
      </c>
      <c r="I2323" t="s">
        <v>5906</v>
      </c>
      <c r="J2323" t="s">
        <v>5911</v>
      </c>
    </row>
    <row r="2324" spans="1:10">
      <c r="A2324" t="s">
        <v>5863</v>
      </c>
      <c r="B2324" s="2">
        <v>23.35</v>
      </c>
      <c r="C2324" s="2">
        <v>5.94</v>
      </c>
      <c r="D2324" t="s">
        <v>5904</v>
      </c>
      <c r="E2324" t="s">
        <v>5904</v>
      </c>
      <c r="F2324" t="s">
        <v>5904</v>
      </c>
      <c r="G2324" s="4">
        <v>0</v>
      </c>
      <c r="H2324" t="s">
        <v>5904</v>
      </c>
      <c r="I2324" t="s">
        <v>5908</v>
      </c>
      <c r="J2324" t="s">
        <v>5911</v>
      </c>
    </row>
    <row r="2325" spans="1:10">
      <c r="A2325" t="s">
        <v>5865</v>
      </c>
      <c r="B2325" s="2">
        <v>22.24</v>
      </c>
      <c r="C2325" s="2">
        <v>5.04</v>
      </c>
      <c r="D2325" t="s">
        <v>5904</v>
      </c>
      <c r="E2325" t="s">
        <v>5904</v>
      </c>
      <c r="F2325" t="s">
        <v>5904</v>
      </c>
      <c r="G2325" s="4">
        <v>0</v>
      </c>
      <c r="H2325" t="s">
        <v>5904</v>
      </c>
      <c r="I2325" t="s">
        <v>5909</v>
      </c>
      <c r="J2325" t="s">
        <v>5911</v>
      </c>
    </row>
    <row r="2326" spans="1:10">
      <c r="A2326" t="s">
        <v>5868</v>
      </c>
      <c r="B2326" s="2">
        <v>24.76</v>
      </c>
      <c r="C2326" s="2">
        <v>4.54</v>
      </c>
      <c r="D2326" t="s">
        <v>5905</v>
      </c>
      <c r="E2326" t="s">
        <v>5904</v>
      </c>
      <c r="F2326" t="s">
        <v>5904</v>
      </c>
      <c r="G2326" s="4">
        <v>0</v>
      </c>
      <c r="H2326" t="s">
        <v>5904</v>
      </c>
      <c r="I2326" t="s">
        <v>5909</v>
      </c>
      <c r="J2326" t="s">
        <v>5911</v>
      </c>
    </row>
    <row r="2327" spans="1:10">
      <c r="A2327" t="s">
        <v>5870</v>
      </c>
      <c r="B2327" s="2">
        <v>20.100000000000001</v>
      </c>
      <c r="C2327" s="2">
        <v>5.6</v>
      </c>
      <c r="D2327" t="s">
        <v>5905</v>
      </c>
      <c r="E2327" t="s">
        <v>5904</v>
      </c>
      <c r="F2327" t="s">
        <v>5905</v>
      </c>
      <c r="G2327" s="4">
        <v>1</v>
      </c>
      <c r="H2327" t="s">
        <v>5904</v>
      </c>
      <c r="I2327" t="s">
        <v>5909</v>
      </c>
      <c r="J2327" t="s">
        <v>5911</v>
      </c>
    </row>
    <row r="2328" spans="1:10">
      <c r="A2328" t="s">
        <v>5873</v>
      </c>
      <c r="B2328" s="2">
        <v>21.77</v>
      </c>
      <c r="C2328" s="2">
        <v>10.67</v>
      </c>
      <c r="D2328" t="s">
        <v>5904</v>
      </c>
      <c r="E2328" t="s">
        <v>5904</v>
      </c>
      <c r="F2328" t="s">
        <v>5904</v>
      </c>
      <c r="G2328" s="4">
        <v>0</v>
      </c>
      <c r="H2328" t="s">
        <v>5904</v>
      </c>
      <c r="I2328" t="s">
        <v>5906</v>
      </c>
      <c r="J2328" t="s">
        <v>5911</v>
      </c>
    </row>
    <row r="2329" spans="1:10">
      <c r="A2329" t="s">
        <v>5874</v>
      </c>
      <c r="B2329" s="2">
        <v>17.82</v>
      </c>
      <c r="C2329" s="2">
        <v>5.26</v>
      </c>
      <c r="D2329" t="s">
        <v>5905</v>
      </c>
      <c r="E2329" t="s">
        <v>5904</v>
      </c>
      <c r="F2329" t="s">
        <v>5904</v>
      </c>
      <c r="G2329" s="4">
        <v>1</v>
      </c>
      <c r="H2329" t="s">
        <v>5904</v>
      </c>
      <c r="I2329" t="s">
        <v>5909</v>
      </c>
      <c r="J2329" t="s">
        <v>5912</v>
      </c>
    </row>
    <row r="2330" spans="1:10">
      <c r="A2330" t="s">
        <v>5876</v>
      </c>
      <c r="B2330" s="2">
        <v>17.07</v>
      </c>
      <c r="C2330" s="2">
        <v>5.22</v>
      </c>
      <c r="D2330" t="s">
        <v>5904</v>
      </c>
      <c r="E2330" t="s">
        <v>5904</v>
      </c>
      <c r="F2330" t="s">
        <v>5905</v>
      </c>
      <c r="G2330" s="4">
        <v>1</v>
      </c>
      <c r="H2330" t="s">
        <v>5904</v>
      </c>
      <c r="I2330" t="s">
        <v>5909</v>
      </c>
      <c r="J2330" t="s">
        <v>5912</v>
      </c>
    </row>
    <row r="2331" spans="1:10">
      <c r="A2331" t="s">
        <v>5879</v>
      </c>
      <c r="B2331" s="2">
        <v>22.24</v>
      </c>
      <c r="C2331" s="2">
        <v>4.29</v>
      </c>
      <c r="D2331" t="s">
        <v>5905</v>
      </c>
      <c r="E2331" t="s">
        <v>5904</v>
      </c>
      <c r="F2331" t="s">
        <v>5904</v>
      </c>
      <c r="G2331" s="4">
        <v>0</v>
      </c>
      <c r="H2331" t="s">
        <v>5904</v>
      </c>
      <c r="I2331" t="s">
        <v>5909</v>
      </c>
      <c r="J2331" t="s">
        <v>5911</v>
      </c>
    </row>
    <row r="2332" spans="1:10">
      <c r="A2332" t="s">
        <v>5882</v>
      </c>
      <c r="B2332" s="2">
        <v>22.34</v>
      </c>
      <c r="C2332" s="2">
        <v>5.57</v>
      </c>
      <c r="D2332" t="s">
        <v>5904</v>
      </c>
      <c r="E2332" t="s">
        <v>5904</v>
      </c>
      <c r="F2332" t="s">
        <v>5904</v>
      </c>
      <c r="G2332" s="4">
        <v>1</v>
      </c>
      <c r="H2332" t="s">
        <v>5904</v>
      </c>
      <c r="I2332" t="s">
        <v>5909</v>
      </c>
      <c r="J2332" t="s">
        <v>5911</v>
      </c>
    </row>
    <row r="2333" spans="1:10">
      <c r="A2333" t="s">
        <v>5884</v>
      </c>
      <c r="B2333" s="2">
        <v>17.7</v>
      </c>
      <c r="C2333" s="2">
        <v>6.28</v>
      </c>
      <c r="D2333" t="s">
        <v>5904</v>
      </c>
      <c r="E2333" t="s">
        <v>5904</v>
      </c>
      <c r="F2333" t="s">
        <v>5904</v>
      </c>
      <c r="G2333" s="4">
        <v>1</v>
      </c>
      <c r="H2333" t="s">
        <v>5904</v>
      </c>
      <c r="I2333" t="s">
        <v>5908</v>
      </c>
      <c r="J2333" t="s">
        <v>5912</v>
      </c>
    </row>
    <row r="2334" spans="1:10">
      <c r="A2334" t="s">
        <v>5887</v>
      </c>
      <c r="B2334" s="2">
        <v>16.47</v>
      </c>
      <c r="C2334" s="2">
        <v>6.35</v>
      </c>
      <c r="D2334" t="s">
        <v>5904</v>
      </c>
      <c r="E2334" t="s">
        <v>5904</v>
      </c>
      <c r="F2334" t="s">
        <v>5905</v>
      </c>
      <c r="G2334" s="4">
        <v>1</v>
      </c>
      <c r="H2334" t="s">
        <v>5904</v>
      </c>
      <c r="I2334" t="s">
        <v>5908</v>
      </c>
      <c r="J2334" t="s">
        <v>5912</v>
      </c>
    </row>
    <row r="2335" spans="1:10">
      <c r="A2335" t="s">
        <v>5889</v>
      </c>
      <c r="B2335" s="2">
        <v>17.600000000000001</v>
      </c>
      <c r="C2335" s="2">
        <v>4.3899999999999997</v>
      </c>
      <c r="D2335" t="s">
        <v>5904</v>
      </c>
      <c r="E2335" t="s">
        <v>5904</v>
      </c>
      <c r="F2335" t="s">
        <v>5904</v>
      </c>
      <c r="G2335" s="4">
        <v>1</v>
      </c>
      <c r="H2335" t="s">
        <v>5904</v>
      </c>
      <c r="I2335" t="s">
        <v>5909</v>
      </c>
      <c r="J2335" t="s">
        <v>5912</v>
      </c>
    </row>
    <row r="2336" spans="1:10">
      <c r="A2336" t="s">
        <v>5892</v>
      </c>
      <c r="B2336" s="2">
        <v>17.579999999999998</v>
      </c>
      <c r="C2336" s="2">
        <v>4.51</v>
      </c>
      <c r="D2336" t="s">
        <v>5904</v>
      </c>
      <c r="E2336" t="s">
        <v>5904</v>
      </c>
      <c r="F2336" t="s">
        <v>5904</v>
      </c>
      <c r="G2336" s="4">
        <v>1</v>
      </c>
      <c r="H2336" t="s">
        <v>5904</v>
      </c>
      <c r="I2336" t="s">
        <v>5909</v>
      </c>
      <c r="J2336" t="s">
        <v>5912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BDF1C-1E21-4D29-B6E0-929488B928BE}">
  <dimension ref="A1:H2344"/>
  <sheetViews>
    <sheetView workbookViewId="0">
      <selection activeCell="E26" sqref="E26"/>
    </sheetView>
  </sheetViews>
  <sheetFormatPr defaultRowHeight="15"/>
  <cols>
    <col min="1" max="1" width="14.140625" bestFit="1" customWidth="1"/>
    <col min="2" max="2" width="14.28515625" style="3" customWidth="1"/>
    <col min="3" max="3" width="9.140625" style="4"/>
    <col min="4" max="4" width="10.7109375" style="4" customWidth="1"/>
    <col min="5" max="5" width="11.7109375" style="1" bestFit="1" customWidth="1"/>
    <col min="6" max="6" width="13.85546875" customWidth="1"/>
    <col min="7" max="7" width="10.42578125" customWidth="1"/>
    <col min="8" max="8" width="19" bestFit="1" customWidth="1"/>
  </cols>
  <sheetData>
    <row r="1" spans="1:8">
      <c r="A1" t="s">
        <v>0</v>
      </c>
      <c r="B1" s="3" t="s">
        <v>5913</v>
      </c>
      <c r="C1" s="4" t="s">
        <v>5914</v>
      </c>
      <c r="D1" s="4" t="s">
        <v>5915</v>
      </c>
      <c r="E1" s="1" t="s">
        <v>5916</v>
      </c>
      <c r="F1" t="s">
        <v>5917</v>
      </c>
      <c r="G1" t="s">
        <v>5918</v>
      </c>
      <c r="H1" t="s">
        <v>5919</v>
      </c>
    </row>
    <row r="2" spans="1:8">
      <c r="A2" t="s">
        <v>5892</v>
      </c>
      <c r="B2" s="3">
        <v>33794</v>
      </c>
      <c r="C2" s="4">
        <v>30</v>
      </c>
      <c r="D2" s="4">
        <v>0</v>
      </c>
      <c r="E2" s="1">
        <v>563.84</v>
      </c>
      <c r="F2" t="s">
        <v>5920</v>
      </c>
      <c r="G2" t="s">
        <v>5921</v>
      </c>
      <c r="H2" t="s">
        <v>5922</v>
      </c>
    </row>
    <row r="3" spans="1:8">
      <c r="A3" t="s">
        <v>5889</v>
      </c>
      <c r="B3" s="3">
        <v>33938</v>
      </c>
      <c r="C3" s="4">
        <v>30</v>
      </c>
      <c r="D3" s="4">
        <v>0</v>
      </c>
      <c r="E3" s="1">
        <v>570.62</v>
      </c>
      <c r="F3" t="s">
        <v>5920</v>
      </c>
      <c r="G3" t="s">
        <v>5923</v>
      </c>
      <c r="H3" t="s">
        <v>5922</v>
      </c>
    </row>
    <row r="4" spans="1:8">
      <c r="A4" t="s">
        <v>5887</v>
      </c>
      <c r="B4" s="3">
        <v>34150</v>
      </c>
      <c r="C4" s="4">
        <v>29</v>
      </c>
      <c r="D4" s="4">
        <v>0</v>
      </c>
      <c r="E4" s="1">
        <v>600</v>
      </c>
      <c r="F4" t="s">
        <v>5920</v>
      </c>
      <c r="G4" t="s">
        <v>5923</v>
      </c>
      <c r="H4" t="s">
        <v>5922</v>
      </c>
    </row>
    <row r="5" spans="1:8">
      <c r="A5" t="s">
        <v>5884</v>
      </c>
      <c r="B5" s="3">
        <v>33860</v>
      </c>
      <c r="C5" s="4">
        <v>30</v>
      </c>
      <c r="D5" s="4">
        <v>0</v>
      </c>
      <c r="E5" s="1">
        <v>604.54</v>
      </c>
      <c r="F5" t="s">
        <v>5921</v>
      </c>
      <c r="G5" t="s">
        <v>5921</v>
      </c>
      <c r="H5" t="s">
        <v>5922</v>
      </c>
    </row>
    <row r="6" spans="1:8">
      <c r="A6" t="s">
        <v>5882</v>
      </c>
      <c r="B6" s="3">
        <v>36003</v>
      </c>
      <c r="C6" s="4">
        <v>24</v>
      </c>
      <c r="D6" s="4">
        <v>0</v>
      </c>
      <c r="E6" s="1">
        <v>637.26</v>
      </c>
      <c r="F6" t="s">
        <v>5921</v>
      </c>
      <c r="G6" t="s">
        <v>5921</v>
      </c>
      <c r="H6" t="s">
        <v>5922</v>
      </c>
    </row>
    <row r="7" spans="1:8">
      <c r="A7" t="s">
        <v>5879</v>
      </c>
      <c r="B7" s="3">
        <v>37215</v>
      </c>
      <c r="C7" s="4">
        <v>21</v>
      </c>
      <c r="D7" s="4">
        <v>0</v>
      </c>
      <c r="E7" s="1">
        <v>646.14</v>
      </c>
      <c r="F7" t="s">
        <v>5921</v>
      </c>
      <c r="G7" t="s">
        <v>5921</v>
      </c>
      <c r="H7" t="s">
        <v>5924</v>
      </c>
    </row>
    <row r="8" spans="1:8">
      <c r="A8" t="s">
        <v>5876</v>
      </c>
      <c r="B8" s="3">
        <v>34121</v>
      </c>
      <c r="C8" s="4">
        <v>30</v>
      </c>
      <c r="D8" s="4">
        <v>0</v>
      </c>
      <c r="E8" s="1">
        <v>650</v>
      </c>
      <c r="F8" t="s">
        <v>5921</v>
      </c>
      <c r="G8" t="s">
        <v>5921</v>
      </c>
      <c r="H8" t="s">
        <v>5922</v>
      </c>
    </row>
    <row r="9" spans="1:8">
      <c r="A9" t="s">
        <v>5874</v>
      </c>
      <c r="B9" s="3">
        <v>34884</v>
      </c>
      <c r="C9" s="4">
        <v>27</v>
      </c>
      <c r="D9" s="4">
        <v>0</v>
      </c>
      <c r="E9" s="1">
        <v>650</v>
      </c>
      <c r="F9" t="s">
        <v>5921</v>
      </c>
      <c r="G9" t="s">
        <v>5921</v>
      </c>
      <c r="H9" t="s">
        <v>5922</v>
      </c>
    </row>
    <row r="10" spans="1:8">
      <c r="A10" t="s">
        <v>5873</v>
      </c>
      <c r="B10" s="3">
        <v>37589</v>
      </c>
      <c r="C10" s="4">
        <v>20</v>
      </c>
      <c r="D10" s="4">
        <v>0</v>
      </c>
      <c r="E10" s="1">
        <v>668</v>
      </c>
      <c r="F10" t="s">
        <v>5921</v>
      </c>
      <c r="G10" t="s">
        <v>5920</v>
      </c>
      <c r="H10" t="s">
        <v>5924</v>
      </c>
    </row>
    <row r="11" spans="1:8">
      <c r="A11" t="s">
        <v>5870</v>
      </c>
      <c r="B11" s="3">
        <v>35743</v>
      </c>
      <c r="C11" s="4">
        <v>25</v>
      </c>
      <c r="D11" s="4">
        <v>0</v>
      </c>
      <c r="E11" s="1">
        <v>670</v>
      </c>
      <c r="F11" t="s">
        <v>5921</v>
      </c>
      <c r="G11" t="s">
        <v>5921</v>
      </c>
      <c r="H11" t="s">
        <v>5922</v>
      </c>
    </row>
    <row r="12" spans="1:8">
      <c r="A12" t="s">
        <v>5868</v>
      </c>
      <c r="B12" s="3">
        <v>37146</v>
      </c>
      <c r="C12" s="4">
        <v>21</v>
      </c>
      <c r="D12" s="4">
        <v>0</v>
      </c>
      <c r="E12" s="1">
        <v>687.54</v>
      </c>
      <c r="F12" t="s">
        <v>5921</v>
      </c>
      <c r="G12" t="s">
        <v>5920</v>
      </c>
      <c r="H12" t="s">
        <v>5922</v>
      </c>
    </row>
    <row r="13" spans="1:8">
      <c r="A13" t="s">
        <v>5865</v>
      </c>
      <c r="B13" s="3">
        <v>36520</v>
      </c>
      <c r="C13" s="4">
        <v>23</v>
      </c>
      <c r="D13" s="4">
        <v>0</v>
      </c>
      <c r="E13" s="1">
        <v>700</v>
      </c>
      <c r="F13" t="s">
        <v>5920</v>
      </c>
      <c r="G13" t="s">
        <v>5921</v>
      </c>
      <c r="H13" t="s">
        <v>5922</v>
      </c>
    </row>
    <row r="14" spans="1:8">
      <c r="A14" t="s">
        <v>5863</v>
      </c>
      <c r="B14" s="3">
        <v>36508</v>
      </c>
      <c r="C14" s="4">
        <v>23</v>
      </c>
      <c r="D14" s="4">
        <v>0</v>
      </c>
      <c r="E14" s="1">
        <v>722.99</v>
      </c>
      <c r="F14" t="s">
        <v>5921</v>
      </c>
      <c r="G14" t="s">
        <v>5923</v>
      </c>
      <c r="H14" t="s">
        <v>5922</v>
      </c>
    </row>
    <row r="15" spans="1:8">
      <c r="A15" t="s">
        <v>5860</v>
      </c>
      <c r="B15" s="3">
        <v>37518</v>
      </c>
      <c r="C15" s="4">
        <v>20</v>
      </c>
      <c r="D15" s="4">
        <v>0</v>
      </c>
      <c r="E15" s="1">
        <v>750</v>
      </c>
      <c r="F15" t="s">
        <v>5921</v>
      </c>
      <c r="G15" t="s">
        <v>5923</v>
      </c>
      <c r="H15" t="s">
        <v>5924</v>
      </c>
    </row>
    <row r="16" spans="1:8">
      <c r="A16" t="s">
        <v>5858</v>
      </c>
      <c r="B16" s="3">
        <v>34190</v>
      </c>
      <c r="C16" s="4">
        <v>29</v>
      </c>
      <c r="D16" s="4">
        <v>0</v>
      </c>
      <c r="E16" s="1">
        <v>760</v>
      </c>
      <c r="F16" t="s">
        <v>5921</v>
      </c>
      <c r="G16" t="s">
        <v>5923</v>
      </c>
      <c r="H16" t="s">
        <v>5922</v>
      </c>
    </row>
    <row r="17" spans="1:8">
      <c r="A17" t="s">
        <v>5855</v>
      </c>
      <c r="B17" s="3">
        <v>35360</v>
      </c>
      <c r="C17" s="4">
        <v>26</v>
      </c>
      <c r="D17" s="4">
        <v>0</v>
      </c>
      <c r="E17" s="1">
        <v>760</v>
      </c>
      <c r="F17" t="s">
        <v>5921</v>
      </c>
      <c r="G17" t="s">
        <v>5921</v>
      </c>
      <c r="H17" t="s">
        <v>5922</v>
      </c>
    </row>
    <row r="18" spans="1:8">
      <c r="A18" t="s">
        <v>5852</v>
      </c>
      <c r="B18" s="3">
        <v>34148</v>
      </c>
      <c r="C18" s="4">
        <v>29</v>
      </c>
      <c r="D18" s="4">
        <v>0</v>
      </c>
      <c r="E18" s="1">
        <v>770</v>
      </c>
      <c r="F18" t="s">
        <v>5921</v>
      </c>
      <c r="G18" t="s">
        <v>5921</v>
      </c>
      <c r="H18" t="s">
        <v>5922</v>
      </c>
    </row>
    <row r="19" spans="1:8">
      <c r="A19" t="s">
        <v>5850</v>
      </c>
      <c r="B19" s="3">
        <v>35326</v>
      </c>
      <c r="C19" s="4">
        <v>26</v>
      </c>
      <c r="D19" s="4">
        <v>0</v>
      </c>
      <c r="E19" s="1">
        <v>770.38</v>
      </c>
      <c r="F19" t="s">
        <v>5921</v>
      </c>
      <c r="G19" t="s">
        <v>5920</v>
      </c>
      <c r="H19" t="s">
        <v>5924</v>
      </c>
    </row>
    <row r="20" spans="1:8">
      <c r="A20" t="s">
        <v>5848</v>
      </c>
      <c r="B20" s="3">
        <v>35040</v>
      </c>
      <c r="C20" s="4">
        <v>27</v>
      </c>
      <c r="D20" s="4">
        <v>0</v>
      </c>
      <c r="E20" s="1">
        <v>773.54</v>
      </c>
      <c r="F20" t="s">
        <v>5921</v>
      </c>
      <c r="G20" t="s">
        <v>5920</v>
      </c>
      <c r="H20" t="s">
        <v>5922</v>
      </c>
    </row>
    <row r="21" spans="1:8">
      <c r="A21" t="s">
        <v>5846</v>
      </c>
      <c r="B21" s="3">
        <v>38267</v>
      </c>
      <c r="C21" s="4">
        <v>18</v>
      </c>
      <c r="D21" s="4">
        <v>0</v>
      </c>
      <c r="E21" s="1">
        <v>830.52</v>
      </c>
      <c r="F21" t="s">
        <v>5921</v>
      </c>
      <c r="G21" t="s">
        <v>5920</v>
      </c>
      <c r="H21" t="s">
        <v>5925</v>
      </c>
    </row>
    <row r="22" spans="1:8">
      <c r="A22" t="s">
        <v>5844</v>
      </c>
      <c r="B22" s="3">
        <v>36848</v>
      </c>
      <c r="C22" s="4">
        <v>22</v>
      </c>
      <c r="D22" s="4">
        <v>0</v>
      </c>
      <c r="E22" s="1">
        <v>865.41</v>
      </c>
      <c r="F22" t="s">
        <v>5921</v>
      </c>
      <c r="G22" t="s">
        <v>5923</v>
      </c>
      <c r="H22" t="s">
        <v>5922</v>
      </c>
    </row>
    <row r="23" spans="1:8">
      <c r="A23" t="s">
        <v>5842</v>
      </c>
      <c r="B23" s="3">
        <v>34300</v>
      </c>
      <c r="C23" s="4">
        <v>29</v>
      </c>
      <c r="D23" s="4">
        <v>0</v>
      </c>
      <c r="E23" s="1">
        <v>896.21</v>
      </c>
      <c r="F23" t="s">
        <v>5921</v>
      </c>
      <c r="G23" t="s">
        <v>5923</v>
      </c>
      <c r="H23" t="s">
        <v>5922</v>
      </c>
    </row>
    <row r="24" spans="1:8">
      <c r="A24" t="s">
        <v>5840</v>
      </c>
      <c r="B24" s="3">
        <v>34637</v>
      </c>
      <c r="C24" s="4">
        <v>28</v>
      </c>
      <c r="D24" s="4">
        <v>0</v>
      </c>
      <c r="E24" s="1">
        <v>915.07</v>
      </c>
      <c r="F24" t="s">
        <v>5921</v>
      </c>
      <c r="G24" t="s">
        <v>5923</v>
      </c>
      <c r="H24" t="s">
        <v>5922</v>
      </c>
    </row>
    <row r="25" spans="1:8">
      <c r="A25" t="s">
        <v>5838</v>
      </c>
      <c r="B25" s="3">
        <v>35000</v>
      </c>
      <c r="C25" s="4">
        <v>27</v>
      </c>
      <c r="D25" s="4">
        <v>0</v>
      </c>
      <c r="E25" s="1">
        <v>928.59</v>
      </c>
      <c r="F25" t="s">
        <v>5921</v>
      </c>
      <c r="G25" t="s">
        <v>5923</v>
      </c>
      <c r="H25" t="s">
        <v>5922</v>
      </c>
    </row>
    <row r="26" spans="1:8">
      <c r="A26" t="s">
        <v>5836</v>
      </c>
      <c r="B26" s="3">
        <v>37122</v>
      </c>
      <c r="C26" s="4">
        <v>21</v>
      </c>
      <c r="D26" s="4">
        <v>0</v>
      </c>
      <c r="E26" s="1">
        <v>964.71</v>
      </c>
      <c r="F26" t="s">
        <v>5921</v>
      </c>
      <c r="G26" t="s">
        <v>5920</v>
      </c>
      <c r="H26" t="s">
        <v>5922</v>
      </c>
    </row>
    <row r="27" spans="1:8">
      <c r="A27" t="s">
        <v>5835</v>
      </c>
      <c r="B27" s="3">
        <v>34660</v>
      </c>
      <c r="C27" s="4">
        <v>28</v>
      </c>
      <c r="D27" s="4">
        <v>0</v>
      </c>
      <c r="E27" s="1">
        <v>1006.65</v>
      </c>
      <c r="F27" t="s">
        <v>5921</v>
      </c>
      <c r="G27" t="s">
        <v>5920</v>
      </c>
      <c r="H27" t="s">
        <v>5922</v>
      </c>
    </row>
    <row r="28" spans="1:8">
      <c r="A28" t="s">
        <v>5834</v>
      </c>
      <c r="B28" s="3">
        <v>36808</v>
      </c>
      <c r="C28" s="4">
        <v>22</v>
      </c>
      <c r="D28" s="4">
        <v>0</v>
      </c>
      <c r="E28" s="1">
        <v>1012</v>
      </c>
      <c r="F28" t="s">
        <v>5921</v>
      </c>
      <c r="G28" t="s">
        <v>5920</v>
      </c>
      <c r="H28" t="s">
        <v>5922</v>
      </c>
    </row>
    <row r="29" spans="1:8">
      <c r="A29" t="s">
        <v>5832</v>
      </c>
      <c r="B29" s="3">
        <v>36377</v>
      </c>
      <c r="C29" s="4">
        <v>23</v>
      </c>
      <c r="D29" s="4">
        <v>0</v>
      </c>
      <c r="E29" s="1">
        <v>1019</v>
      </c>
      <c r="F29" t="s">
        <v>5921</v>
      </c>
      <c r="G29" t="s">
        <v>5920</v>
      </c>
      <c r="H29" t="s">
        <v>5922</v>
      </c>
    </row>
    <row r="30" spans="1:8">
      <c r="A30" t="s">
        <v>5830</v>
      </c>
      <c r="B30" s="3">
        <v>34977</v>
      </c>
      <c r="C30" s="4">
        <v>27</v>
      </c>
      <c r="D30" s="4">
        <v>0</v>
      </c>
      <c r="E30" s="1">
        <v>1033.74</v>
      </c>
      <c r="F30" t="s">
        <v>5921</v>
      </c>
      <c r="G30" t="s">
        <v>5923</v>
      </c>
      <c r="H30" t="s">
        <v>5922</v>
      </c>
    </row>
    <row r="31" spans="1:8">
      <c r="A31" t="s">
        <v>5828</v>
      </c>
      <c r="B31" s="3">
        <v>34655</v>
      </c>
      <c r="C31" s="4">
        <v>28</v>
      </c>
      <c r="D31" s="4">
        <v>0</v>
      </c>
      <c r="E31" s="1">
        <v>1044</v>
      </c>
      <c r="F31" t="s">
        <v>5921</v>
      </c>
      <c r="G31" t="s">
        <v>5920</v>
      </c>
      <c r="H31" t="s">
        <v>5922</v>
      </c>
    </row>
    <row r="32" spans="1:8">
      <c r="A32" t="s">
        <v>5826</v>
      </c>
      <c r="B32" s="3">
        <v>37457</v>
      </c>
      <c r="C32" s="4">
        <v>20</v>
      </c>
      <c r="D32" s="4">
        <v>0</v>
      </c>
      <c r="E32" s="1">
        <v>1047</v>
      </c>
      <c r="F32" t="s">
        <v>5921</v>
      </c>
      <c r="G32" t="s">
        <v>5923</v>
      </c>
      <c r="H32" t="s">
        <v>5922</v>
      </c>
    </row>
    <row r="33" spans="1:8">
      <c r="A33" t="s">
        <v>5824</v>
      </c>
      <c r="B33" s="3">
        <v>37438</v>
      </c>
      <c r="C33" s="4">
        <v>20</v>
      </c>
      <c r="D33" s="4">
        <v>0</v>
      </c>
      <c r="E33" s="1">
        <v>1049</v>
      </c>
      <c r="F33" t="s">
        <v>5921</v>
      </c>
      <c r="G33" t="s">
        <v>5920</v>
      </c>
      <c r="H33" t="s">
        <v>5924</v>
      </c>
    </row>
    <row r="34" spans="1:8">
      <c r="A34" t="s">
        <v>5821</v>
      </c>
      <c r="B34" s="3">
        <v>34851</v>
      </c>
      <c r="C34" s="4">
        <v>28</v>
      </c>
      <c r="D34" s="4">
        <v>0</v>
      </c>
      <c r="E34" s="1">
        <v>1056</v>
      </c>
      <c r="F34" t="s">
        <v>5921</v>
      </c>
      <c r="G34" t="s">
        <v>5920</v>
      </c>
      <c r="H34" t="s">
        <v>5922</v>
      </c>
    </row>
    <row r="35" spans="1:8">
      <c r="A35" t="s">
        <v>5820</v>
      </c>
      <c r="B35" s="3">
        <v>34240</v>
      </c>
      <c r="C35" s="4">
        <v>29</v>
      </c>
      <c r="D35" s="4">
        <v>0</v>
      </c>
      <c r="E35" s="1">
        <v>1068</v>
      </c>
      <c r="F35" t="s">
        <v>5921</v>
      </c>
      <c r="G35" t="s">
        <v>5923</v>
      </c>
      <c r="H35" t="s">
        <v>5922</v>
      </c>
    </row>
    <row r="36" spans="1:8">
      <c r="A36" t="s">
        <v>5817</v>
      </c>
      <c r="B36" s="3">
        <v>38223</v>
      </c>
      <c r="C36" s="4">
        <v>18</v>
      </c>
      <c r="D36" s="4">
        <v>0</v>
      </c>
      <c r="E36" s="1">
        <v>1070</v>
      </c>
      <c r="F36" t="s">
        <v>5921</v>
      </c>
      <c r="G36" t="s">
        <v>5921</v>
      </c>
      <c r="H36" t="s">
        <v>5922</v>
      </c>
    </row>
    <row r="37" spans="1:8">
      <c r="A37" t="s">
        <v>5815</v>
      </c>
      <c r="B37" s="3">
        <v>35655</v>
      </c>
      <c r="C37" s="4">
        <v>25</v>
      </c>
      <c r="D37" s="4">
        <v>0</v>
      </c>
      <c r="E37" s="1">
        <v>1071</v>
      </c>
      <c r="F37" t="s">
        <v>5921</v>
      </c>
      <c r="G37" t="s">
        <v>5921</v>
      </c>
      <c r="H37" t="s">
        <v>5922</v>
      </c>
    </row>
    <row r="38" spans="1:8">
      <c r="A38" t="s">
        <v>5812</v>
      </c>
      <c r="B38" s="3">
        <v>36155</v>
      </c>
      <c r="C38" s="4">
        <v>24</v>
      </c>
      <c r="D38" s="4">
        <v>0</v>
      </c>
      <c r="E38" s="1">
        <v>1082</v>
      </c>
      <c r="F38" t="s">
        <v>5921</v>
      </c>
      <c r="G38" t="s">
        <v>5920</v>
      </c>
      <c r="H38" t="s">
        <v>5922</v>
      </c>
    </row>
    <row r="39" spans="1:8">
      <c r="A39" t="s">
        <v>5809</v>
      </c>
      <c r="B39" s="3">
        <v>37481</v>
      </c>
      <c r="C39" s="4">
        <v>20</v>
      </c>
      <c r="D39" s="4">
        <v>0</v>
      </c>
      <c r="E39" s="1">
        <v>1086</v>
      </c>
      <c r="F39" t="s">
        <v>5921</v>
      </c>
      <c r="G39" t="s">
        <v>5921</v>
      </c>
      <c r="H39" t="s">
        <v>5922</v>
      </c>
    </row>
    <row r="40" spans="1:8">
      <c r="A40" t="s">
        <v>5806</v>
      </c>
      <c r="B40" s="3">
        <v>38303</v>
      </c>
      <c r="C40" s="4">
        <v>18</v>
      </c>
      <c r="D40" s="4">
        <v>0</v>
      </c>
      <c r="E40" s="1">
        <v>1121.8699999999999</v>
      </c>
      <c r="F40" t="s">
        <v>5921</v>
      </c>
      <c r="G40" t="s">
        <v>5923</v>
      </c>
      <c r="H40" t="s">
        <v>5922</v>
      </c>
    </row>
    <row r="41" spans="1:8">
      <c r="A41" t="s">
        <v>5803</v>
      </c>
      <c r="B41" s="3">
        <v>38152</v>
      </c>
      <c r="C41" s="4">
        <v>18</v>
      </c>
      <c r="D41" s="4">
        <v>0</v>
      </c>
      <c r="E41" s="1">
        <v>1131.51</v>
      </c>
      <c r="F41" t="s">
        <v>5921</v>
      </c>
      <c r="G41" t="s">
        <v>5923</v>
      </c>
      <c r="H41" t="s">
        <v>5922</v>
      </c>
    </row>
    <row r="42" spans="1:8">
      <c r="A42" t="s">
        <v>5801</v>
      </c>
      <c r="B42" s="3">
        <v>37456</v>
      </c>
      <c r="C42" s="4">
        <v>20</v>
      </c>
      <c r="D42" s="4">
        <v>0</v>
      </c>
      <c r="E42" s="1">
        <v>1132</v>
      </c>
      <c r="F42" t="s">
        <v>5921</v>
      </c>
      <c r="G42" t="s">
        <v>5923</v>
      </c>
      <c r="H42" t="s">
        <v>5922</v>
      </c>
    </row>
    <row r="43" spans="1:8">
      <c r="A43" t="s">
        <v>5799</v>
      </c>
      <c r="B43" s="3">
        <v>38266</v>
      </c>
      <c r="C43" s="4">
        <v>18</v>
      </c>
      <c r="D43" s="4">
        <v>0</v>
      </c>
      <c r="E43" s="1">
        <v>1135</v>
      </c>
      <c r="F43" t="s">
        <v>5921</v>
      </c>
      <c r="G43" t="s">
        <v>5921</v>
      </c>
      <c r="H43" t="s">
        <v>5922</v>
      </c>
    </row>
    <row r="44" spans="1:8">
      <c r="A44" t="s">
        <v>5798</v>
      </c>
      <c r="B44" s="3">
        <v>38149</v>
      </c>
      <c r="C44" s="4">
        <v>18</v>
      </c>
      <c r="D44" s="4">
        <v>0</v>
      </c>
      <c r="E44" s="1">
        <v>1135.94</v>
      </c>
      <c r="F44" t="s">
        <v>5921</v>
      </c>
      <c r="G44" t="s">
        <v>5921</v>
      </c>
      <c r="H44" t="s">
        <v>5922</v>
      </c>
    </row>
    <row r="45" spans="1:8">
      <c r="A45" t="s">
        <v>5795</v>
      </c>
      <c r="B45" s="3">
        <v>38319</v>
      </c>
      <c r="C45" s="4">
        <v>18</v>
      </c>
      <c r="D45" s="4">
        <v>0</v>
      </c>
      <c r="E45" s="1">
        <v>1136.4000000000001</v>
      </c>
      <c r="F45" t="s">
        <v>5921</v>
      </c>
      <c r="G45" t="s">
        <v>5921</v>
      </c>
      <c r="H45" t="s">
        <v>5922</v>
      </c>
    </row>
    <row r="46" spans="1:8">
      <c r="A46" t="s">
        <v>5794</v>
      </c>
      <c r="B46" s="3">
        <v>37479</v>
      </c>
      <c r="C46" s="4">
        <v>20</v>
      </c>
      <c r="D46" s="4">
        <v>0</v>
      </c>
      <c r="E46" s="1">
        <v>1137</v>
      </c>
      <c r="F46" t="s">
        <v>5921</v>
      </c>
      <c r="G46" t="s">
        <v>5923</v>
      </c>
      <c r="H46" t="s">
        <v>5922</v>
      </c>
    </row>
    <row r="47" spans="1:8">
      <c r="A47" t="s">
        <v>5926</v>
      </c>
      <c r="B47" s="3">
        <v>38297</v>
      </c>
      <c r="C47" s="4">
        <v>18</v>
      </c>
      <c r="D47" s="4">
        <v>0</v>
      </c>
      <c r="E47" s="1">
        <v>1137.01</v>
      </c>
      <c r="F47" t="s">
        <v>5921</v>
      </c>
      <c r="G47" t="s">
        <v>5923</v>
      </c>
      <c r="H47" t="s">
        <v>5922</v>
      </c>
    </row>
    <row r="48" spans="1:8">
      <c r="A48" t="s">
        <v>5792</v>
      </c>
      <c r="B48" s="3">
        <v>38275</v>
      </c>
      <c r="C48" s="4">
        <v>18</v>
      </c>
      <c r="D48" s="4">
        <v>0</v>
      </c>
      <c r="E48" s="1">
        <v>1137.01</v>
      </c>
      <c r="F48" t="s">
        <v>5921</v>
      </c>
      <c r="G48" t="s">
        <v>5923</v>
      </c>
      <c r="H48" t="s">
        <v>5922</v>
      </c>
    </row>
    <row r="49" spans="1:8">
      <c r="A49" t="s">
        <v>5789</v>
      </c>
      <c r="B49" s="3">
        <v>38318</v>
      </c>
      <c r="C49" s="4">
        <v>18</v>
      </c>
      <c r="D49" s="4">
        <v>0</v>
      </c>
      <c r="E49" s="1">
        <v>1137.47</v>
      </c>
      <c r="F49" t="s">
        <v>5921</v>
      </c>
      <c r="G49" t="s">
        <v>5920</v>
      </c>
      <c r="H49" t="s">
        <v>5922</v>
      </c>
    </row>
    <row r="50" spans="1:8">
      <c r="A50" t="s">
        <v>5787</v>
      </c>
      <c r="B50" s="3">
        <v>37189</v>
      </c>
      <c r="C50" s="4">
        <v>21</v>
      </c>
      <c r="D50" s="4">
        <v>0</v>
      </c>
      <c r="E50" s="1">
        <v>1141</v>
      </c>
      <c r="F50" t="s">
        <v>5921</v>
      </c>
      <c r="G50" t="s">
        <v>5923</v>
      </c>
      <c r="H50" t="s">
        <v>5922</v>
      </c>
    </row>
    <row r="51" spans="1:8">
      <c r="A51" t="s">
        <v>5784</v>
      </c>
      <c r="B51" s="3">
        <v>38242</v>
      </c>
      <c r="C51" s="4">
        <v>18</v>
      </c>
      <c r="D51" s="4">
        <v>0</v>
      </c>
      <c r="E51" s="1">
        <v>1141.45</v>
      </c>
      <c r="F51" t="s">
        <v>5921</v>
      </c>
      <c r="G51" t="s">
        <v>5921</v>
      </c>
      <c r="H51" t="s">
        <v>5922</v>
      </c>
    </row>
    <row r="52" spans="1:8">
      <c r="A52" t="s">
        <v>5783</v>
      </c>
      <c r="B52" s="3">
        <v>37530</v>
      </c>
      <c r="C52" s="4">
        <v>20</v>
      </c>
      <c r="D52" s="4">
        <v>0</v>
      </c>
      <c r="E52" s="1">
        <v>1142</v>
      </c>
      <c r="F52" t="s">
        <v>5921</v>
      </c>
      <c r="G52" t="s">
        <v>5920</v>
      </c>
      <c r="H52" t="s">
        <v>5925</v>
      </c>
    </row>
    <row r="53" spans="1:8">
      <c r="A53" t="s">
        <v>5780</v>
      </c>
      <c r="B53" s="3">
        <v>38148</v>
      </c>
      <c r="C53" s="4">
        <v>18</v>
      </c>
      <c r="D53" s="4">
        <v>0</v>
      </c>
      <c r="E53" s="1">
        <v>1146.8</v>
      </c>
      <c r="F53" t="s">
        <v>5920</v>
      </c>
      <c r="G53" t="s">
        <v>5920</v>
      </c>
      <c r="H53" t="s">
        <v>5922</v>
      </c>
    </row>
    <row r="54" spans="1:8">
      <c r="A54" t="s">
        <v>5778</v>
      </c>
      <c r="B54" s="3">
        <v>37784</v>
      </c>
      <c r="C54" s="4">
        <v>19</v>
      </c>
      <c r="D54" s="4">
        <v>0</v>
      </c>
      <c r="E54" s="1">
        <v>1149</v>
      </c>
      <c r="F54" t="s">
        <v>5920</v>
      </c>
      <c r="G54" t="s">
        <v>5923</v>
      </c>
      <c r="H54" t="s">
        <v>5924</v>
      </c>
    </row>
    <row r="55" spans="1:8">
      <c r="A55" t="s">
        <v>5776</v>
      </c>
      <c r="B55" s="3">
        <v>38186</v>
      </c>
      <c r="C55" s="4">
        <v>18</v>
      </c>
      <c r="D55" s="4">
        <v>0</v>
      </c>
      <c r="E55" s="1">
        <v>1149.4000000000001</v>
      </c>
      <c r="F55" t="s">
        <v>5920</v>
      </c>
      <c r="G55" t="s">
        <v>5920</v>
      </c>
      <c r="H55" t="s">
        <v>5922</v>
      </c>
    </row>
    <row r="56" spans="1:8">
      <c r="A56" t="s">
        <v>5775</v>
      </c>
      <c r="B56" s="3">
        <v>34541</v>
      </c>
      <c r="C56" s="4">
        <v>28</v>
      </c>
      <c r="D56" s="4">
        <v>0</v>
      </c>
      <c r="E56" s="1">
        <v>1158.32</v>
      </c>
      <c r="F56" t="s">
        <v>5920</v>
      </c>
      <c r="G56" t="s">
        <v>5923</v>
      </c>
      <c r="H56" t="s">
        <v>5922</v>
      </c>
    </row>
    <row r="57" spans="1:8">
      <c r="A57" t="s">
        <v>5772</v>
      </c>
      <c r="B57" s="3">
        <v>38302</v>
      </c>
      <c r="C57" s="4">
        <v>18</v>
      </c>
      <c r="D57" s="4">
        <v>0</v>
      </c>
      <c r="E57" s="1">
        <v>1163.46</v>
      </c>
      <c r="F57" t="s">
        <v>5920</v>
      </c>
      <c r="G57" t="s">
        <v>5921</v>
      </c>
      <c r="H57" t="s">
        <v>5922</v>
      </c>
    </row>
    <row r="58" spans="1:8">
      <c r="A58" t="s">
        <v>5770</v>
      </c>
      <c r="B58" s="3">
        <v>37418</v>
      </c>
      <c r="C58" s="4">
        <v>20</v>
      </c>
      <c r="D58" s="4">
        <v>0</v>
      </c>
      <c r="E58" s="1">
        <v>1165</v>
      </c>
      <c r="F58" t="s">
        <v>5920</v>
      </c>
      <c r="G58" t="s">
        <v>5921</v>
      </c>
      <c r="H58" t="s">
        <v>5924</v>
      </c>
    </row>
    <row r="59" spans="1:8">
      <c r="A59" t="s">
        <v>5768</v>
      </c>
      <c r="B59" s="3">
        <v>37207</v>
      </c>
      <c r="C59" s="4">
        <v>21</v>
      </c>
      <c r="D59" s="4">
        <v>0</v>
      </c>
      <c r="E59" s="1">
        <v>1167</v>
      </c>
      <c r="F59" t="s">
        <v>5920</v>
      </c>
      <c r="G59" t="s">
        <v>5923</v>
      </c>
      <c r="H59" t="s">
        <v>5922</v>
      </c>
    </row>
    <row r="60" spans="1:8">
      <c r="A60" t="s">
        <v>5766</v>
      </c>
      <c r="B60" s="3">
        <v>35288</v>
      </c>
      <c r="C60" s="4">
        <v>26</v>
      </c>
      <c r="D60" s="4">
        <v>0</v>
      </c>
      <c r="E60" s="1">
        <v>1178</v>
      </c>
      <c r="F60" t="s">
        <v>5920</v>
      </c>
      <c r="G60" t="s">
        <v>5921</v>
      </c>
      <c r="H60" t="s">
        <v>5922</v>
      </c>
    </row>
    <row r="61" spans="1:8">
      <c r="A61" t="s">
        <v>5763</v>
      </c>
      <c r="B61" s="3">
        <v>35609</v>
      </c>
      <c r="C61" s="4">
        <v>25</v>
      </c>
      <c r="D61" s="4">
        <v>0</v>
      </c>
      <c r="E61" s="1">
        <v>1178.07</v>
      </c>
      <c r="F61" t="s">
        <v>5920</v>
      </c>
      <c r="G61" t="s">
        <v>5920</v>
      </c>
      <c r="H61" t="s">
        <v>5922</v>
      </c>
    </row>
    <row r="62" spans="1:8">
      <c r="A62" t="s">
        <v>5761</v>
      </c>
      <c r="B62" s="3">
        <v>37494</v>
      </c>
      <c r="C62" s="4">
        <v>20</v>
      </c>
      <c r="D62" s="4">
        <v>0</v>
      </c>
      <c r="E62" s="1">
        <v>1191</v>
      </c>
      <c r="F62" t="s">
        <v>5920</v>
      </c>
      <c r="G62" t="s">
        <v>5923</v>
      </c>
      <c r="H62" t="s">
        <v>5922</v>
      </c>
    </row>
    <row r="63" spans="1:8">
      <c r="A63" t="s">
        <v>5759</v>
      </c>
      <c r="B63" s="3">
        <v>36339</v>
      </c>
      <c r="C63" s="4">
        <v>23</v>
      </c>
      <c r="D63" s="4">
        <v>0</v>
      </c>
      <c r="E63" s="1">
        <v>1200</v>
      </c>
      <c r="F63" t="s">
        <v>5920</v>
      </c>
      <c r="G63" t="s">
        <v>5921</v>
      </c>
      <c r="H63" t="s">
        <v>5924</v>
      </c>
    </row>
    <row r="64" spans="1:8">
      <c r="A64" t="s">
        <v>5757</v>
      </c>
      <c r="B64" s="3">
        <v>33883</v>
      </c>
      <c r="C64" s="4">
        <v>30</v>
      </c>
      <c r="D64" s="4">
        <v>0</v>
      </c>
      <c r="E64" s="1">
        <v>1200.55</v>
      </c>
      <c r="F64" t="s">
        <v>5920</v>
      </c>
      <c r="G64" t="s">
        <v>5921</v>
      </c>
      <c r="H64" t="s">
        <v>5922</v>
      </c>
    </row>
    <row r="65" spans="1:8">
      <c r="A65" t="s">
        <v>5755</v>
      </c>
      <c r="B65" s="3">
        <v>38140</v>
      </c>
      <c r="C65" s="4">
        <v>19</v>
      </c>
      <c r="D65" s="4">
        <v>0</v>
      </c>
      <c r="E65" s="1">
        <v>1210</v>
      </c>
      <c r="F65" t="s">
        <v>5920</v>
      </c>
      <c r="G65" t="s">
        <v>5923</v>
      </c>
      <c r="H65" t="s">
        <v>5922</v>
      </c>
    </row>
    <row r="66" spans="1:8">
      <c r="A66" t="s">
        <v>5752</v>
      </c>
      <c r="B66" s="3">
        <v>35373</v>
      </c>
      <c r="C66" s="4">
        <v>26</v>
      </c>
      <c r="D66" s="4">
        <v>0</v>
      </c>
      <c r="E66" s="1">
        <v>1220</v>
      </c>
      <c r="F66" t="s">
        <v>5920</v>
      </c>
      <c r="G66" t="s">
        <v>5921</v>
      </c>
      <c r="H66" t="s">
        <v>5924</v>
      </c>
    </row>
    <row r="67" spans="1:8">
      <c r="A67" t="s">
        <v>5749</v>
      </c>
      <c r="B67" s="3">
        <v>38177</v>
      </c>
      <c r="C67" s="4">
        <v>18</v>
      </c>
      <c r="D67" s="4">
        <v>0</v>
      </c>
      <c r="E67" s="1">
        <v>1224</v>
      </c>
      <c r="F67" t="s">
        <v>5920</v>
      </c>
      <c r="G67" t="s">
        <v>5923</v>
      </c>
      <c r="H67" t="s">
        <v>5922</v>
      </c>
    </row>
    <row r="68" spans="1:8">
      <c r="A68" t="s">
        <v>5748</v>
      </c>
      <c r="B68" s="3">
        <v>38276</v>
      </c>
      <c r="C68" s="4">
        <v>18</v>
      </c>
      <c r="D68" s="4">
        <v>0</v>
      </c>
      <c r="E68" s="1">
        <v>1228</v>
      </c>
      <c r="F68" t="s">
        <v>5920</v>
      </c>
      <c r="G68" t="s">
        <v>5923</v>
      </c>
      <c r="H68" t="s">
        <v>5924</v>
      </c>
    </row>
    <row r="69" spans="1:8">
      <c r="A69" t="s">
        <v>5746</v>
      </c>
      <c r="B69" s="3">
        <v>35989</v>
      </c>
      <c r="C69" s="4">
        <v>24</v>
      </c>
      <c r="D69" s="4">
        <v>0</v>
      </c>
      <c r="E69" s="1">
        <v>1234</v>
      </c>
      <c r="F69" t="s">
        <v>5920</v>
      </c>
      <c r="G69" t="s">
        <v>5923</v>
      </c>
      <c r="H69" t="s">
        <v>5922</v>
      </c>
    </row>
    <row r="70" spans="1:8">
      <c r="A70" t="s">
        <v>5743</v>
      </c>
      <c r="B70" s="3">
        <v>37602</v>
      </c>
      <c r="C70" s="4">
        <v>20</v>
      </c>
      <c r="D70" s="4">
        <v>0</v>
      </c>
      <c r="E70" s="1">
        <v>1237</v>
      </c>
      <c r="F70" t="s">
        <v>5920</v>
      </c>
      <c r="G70" t="s">
        <v>5920</v>
      </c>
      <c r="H70" t="s">
        <v>5922</v>
      </c>
    </row>
    <row r="71" spans="1:8">
      <c r="A71" t="s">
        <v>5741</v>
      </c>
      <c r="B71" s="3">
        <v>36079</v>
      </c>
      <c r="C71" s="4">
        <v>24</v>
      </c>
      <c r="D71" s="4">
        <v>0</v>
      </c>
      <c r="E71" s="1">
        <v>1240</v>
      </c>
      <c r="F71" t="s">
        <v>5920</v>
      </c>
      <c r="G71" t="s">
        <v>5923</v>
      </c>
      <c r="H71" t="s">
        <v>5924</v>
      </c>
    </row>
    <row r="72" spans="1:8">
      <c r="A72" t="s">
        <v>5739</v>
      </c>
      <c r="B72" s="3">
        <v>37438</v>
      </c>
      <c r="C72" s="4">
        <v>20</v>
      </c>
      <c r="D72" s="4">
        <v>0</v>
      </c>
      <c r="E72" s="1">
        <v>1241</v>
      </c>
      <c r="F72" t="s">
        <v>5920</v>
      </c>
      <c r="G72" t="s">
        <v>5920</v>
      </c>
      <c r="H72" t="s">
        <v>5922</v>
      </c>
    </row>
    <row r="73" spans="1:8">
      <c r="A73" t="s">
        <v>5738</v>
      </c>
      <c r="B73" s="3">
        <v>37835</v>
      </c>
      <c r="C73" s="4">
        <v>19</v>
      </c>
      <c r="D73" s="4">
        <v>0</v>
      </c>
      <c r="E73" s="1">
        <v>1241.57</v>
      </c>
      <c r="F73" t="s">
        <v>5920</v>
      </c>
      <c r="G73" t="s">
        <v>5920</v>
      </c>
      <c r="H73" t="s">
        <v>5925</v>
      </c>
    </row>
    <row r="74" spans="1:8">
      <c r="A74" t="s">
        <v>5735</v>
      </c>
      <c r="B74" s="3">
        <v>37879</v>
      </c>
      <c r="C74" s="4">
        <v>19</v>
      </c>
      <c r="D74" s="4">
        <v>0</v>
      </c>
      <c r="E74" s="1">
        <v>1242.26</v>
      </c>
      <c r="F74" t="s">
        <v>5920</v>
      </c>
      <c r="G74" t="s">
        <v>5923</v>
      </c>
      <c r="H74" t="s">
        <v>5925</v>
      </c>
    </row>
    <row r="75" spans="1:8">
      <c r="A75" t="s">
        <v>5733</v>
      </c>
      <c r="B75" s="3">
        <v>37872</v>
      </c>
      <c r="C75" s="4">
        <v>19</v>
      </c>
      <c r="D75" s="4">
        <v>0</v>
      </c>
      <c r="E75" s="1">
        <v>1242.82</v>
      </c>
      <c r="F75" t="s">
        <v>5920</v>
      </c>
      <c r="G75" t="s">
        <v>5923</v>
      </c>
      <c r="H75" t="s">
        <v>5925</v>
      </c>
    </row>
    <row r="76" spans="1:8">
      <c r="A76" t="s">
        <v>5731</v>
      </c>
      <c r="B76" s="3">
        <v>37879</v>
      </c>
      <c r="C76" s="4">
        <v>19</v>
      </c>
      <c r="D76" s="4">
        <v>0</v>
      </c>
      <c r="E76" s="1">
        <v>1252.4100000000001</v>
      </c>
      <c r="F76" t="s">
        <v>5920</v>
      </c>
      <c r="G76" t="s">
        <v>5921</v>
      </c>
      <c r="H76" t="s">
        <v>5925</v>
      </c>
    </row>
    <row r="77" spans="1:8">
      <c r="A77" t="s">
        <v>5729</v>
      </c>
      <c r="B77" s="3">
        <v>35738</v>
      </c>
      <c r="C77" s="4">
        <v>25</v>
      </c>
      <c r="D77" s="4">
        <v>0</v>
      </c>
      <c r="E77" s="1">
        <v>1253</v>
      </c>
      <c r="F77" t="s">
        <v>5920</v>
      </c>
      <c r="G77" t="s">
        <v>5920</v>
      </c>
      <c r="H77" t="s">
        <v>5922</v>
      </c>
    </row>
    <row r="78" spans="1:8">
      <c r="A78" t="s">
        <v>5727</v>
      </c>
      <c r="B78" s="3">
        <v>37965</v>
      </c>
      <c r="C78" s="4">
        <v>19</v>
      </c>
      <c r="D78" s="4">
        <v>0</v>
      </c>
      <c r="E78" s="1">
        <v>1253.94</v>
      </c>
      <c r="F78" t="s">
        <v>5920</v>
      </c>
      <c r="G78" t="s">
        <v>5920</v>
      </c>
      <c r="H78" t="s">
        <v>5925</v>
      </c>
    </row>
    <row r="79" spans="1:8">
      <c r="A79" t="s">
        <v>5724</v>
      </c>
      <c r="B79" s="3">
        <v>37907</v>
      </c>
      <c r="C79" s="4">
        <v>19</v>
      </c>
      <c r="D79" s="4">
        <v>0</v>
      </c>
      <c r="E79" s="1">
        <v>1256.3</v>
      </c>
      <c r="F79" t="s">
        <v>5920</v>
      </c>
      <c r="G79" t="s">
        <v>5921</v>
      </c>
      <c r="H79" t="s">
        <v>5925</v>
      </c>
    </row>
    <row r="80" spans="1:8">
      <c r="A80" t="s">
        <v>5721</v>
      </c>
      <c r="B80" s="3">
        <v>37924</v>
      </c>
      <c r="C80" s="4">
        <v>19</v>
      </c>
      <c r="D80" s="4">
        <v>0</v>
      </c>
      <c r="E80" s="1">
        <v>1261.44</v>
      </c>
      <c r="F80" t="s">
        <v>5920</v>
      </c>
      <c r="G80" t="s">
        <v>5921</v>
      </c>
      <c r="H80" t="s">
        <v>5925</v>
      </c>
    </row>
    <row r="81" spans="1:8">
      <c r="A81" t="s">
        <v>5718</v>
      </c>
      <c r="B81" s="3">
        <v>37848</v>
      </c>
      <c r="C81" s="4">
        <v>19</v>
      </c>
      <c r="D81" s="4">
        <v>0</v>
      </c>
      <c r="E81" s="1">
        <v>1261.8599999999999</v>
      </c>
      <c r="F81" t="s">
        <v>5920</v>
      </c>
      <c r="G81" t="s">
        <v>5921</v>
      </c>
      <c r="H81" t="s">
        <v>5925</v>
      </c>
    </row>
    <row r="82" spans="1:8">
      <c r="A82" t="s">
        <v>5717</v>
      </c>
      <c r="B82" s="3">
        <v>37946</v>
      </c>
      <c r="C82" s="4">
        <v>19</v>
      </c>
      <c r="D82" s="4">
        <v>0</v>
      </c>
      <c r="E82" s="1">
        <v>1263.25</v>
      </c>
      <c r="F82" t="s">
        <v>5920</v>
      </c>
      <c r="G82" t="s">
        <v>5921</v>
      </c>
      <c r="H82" t="s">
        <v>5925</v>
      </c>
    </row>
    <row r="83" spans="1:8">
      <c r="A83" t="s">
        <v>5714</v>
      </c>
      <c r="B83" s="3">
        <v>37594</v>
      </c>
      <c r="C83" s="4">
        <v>20</v>
      </c>
      <c r="D83" s="4">
        <v>0</v>
      </c>
      <c r="E83" s="1">
        <v>1267</v>
      </c>
      <c r="F83" t="s">
        <v>5920</v>
      </c>
      <c r="G83" t="s">
        <v>5923</v>
      </c>
      <c r="H83" t="s">
        <v>5922</v>
      </c>
    </row>
    <row r="84" spans="1:8">
      <c r="A84" t="s">
        <v>5712</v>
      </c>
      <c r="B84" s="3">
        <v>35729</v>
      </c>
      <c r="C84" s="4">
        <v>25</v>
      </c>
      <c r="D84" s="4">
        <v>0</v>
      </c>
      <c r="E84" s="1">
        <v>1276</v>
      </c>
      <c r="F84" t="s">
        <v>5920</v>
      </c>
      <c r="G84" t="s">
        <v>5920</v>
      </c>
      <c r="H84" t="s">
        <v>5924</v>
      </c>
    </row>
    <row r="85" spans="1:8">
      <c r="A85" t="s">
        <v>5709</v>
      </c>
      <c r="B85" s="3">
        <v>38260</v>
      </c>
      <c r="C85" s="4">
        <v>18</v>
      </c>
      <c r="D85" s="4">
        <v>0</v>
      </c>
      <c r="E85" s="1">
        <v>1283</v>
      </c>
      <c r="F85" t="s">
        <v>5920</v>
      </c>
      <c r="G85" t="s">
        <v>5923</v>
      </c>
      <c r="H85" t="s">
        <v>5922</v>
      </c>
    </row>
    <row r="86" spans="1:8">
      <c r="A86" t="s">
        <v>5707</v>
      </c>
      <c r="B86" s="3">
        <v>38196</v>
      </c>
      <c r="C86" s="4">
        <v>18</v>
      </c>
      <c r="D86" s="4">
        <v>0</v>
      </c>
      <c r="E86" s="1">
        <v>1285</v>
      </c>
      <c r="F86" t="s">
        <v>5920</v>
      </c>
      <c r="G86" t="s">
        <v>5921</v>
      </c>
      <c r="H86" t="s">
        <v>5922</v>
      </c>
    </row>
    <row r="87" spans="1:8">
      <c r="A87" t="s">
        <v>5705</v>
      </c>
      <c r="B87" s="3">
        <v>36703</v>
      </c>
      <c r="C87" s="4">
        <v>22</v>
      </c>
      <c r="D87" s="4">
        <v>0</v>
      </c>
      <c r="E87" s="1">
        <v>1286</v>
      </c>
      <c r="F87" t="s">
        <v>5920</v>
      </c>
      <c r="G87" t="s">
        <v>5920</v>
      </c>
      <c r="H87" t="s">
        <v>5922</v>
      </c>
    </row>
    <row r="88" spans="1:8">
      <c r="A88" t="s">
        <v>5703</v>
      </c>
      <c r="B88" s="3">
        <v>35950</v>
      </c>
      <c r="C88" s="4">
        <v>25</v>
      </c>
      <c r="D88" s="4">
        <v>0</v>
      </c>
      <c r="E88" s="1">
        <v>1290.93</v>
      </c>
      <c r="F88" t="s">
        <v>5920</v>
      </c>
      <c r="G88" t="s">
        <v>5920</v>
      </c>
      <c r="H88" t="s">
        <v>5922</v>
      </c>
    </row>
    <row r="89" spans="1:8">
      <c r="A89" t="s">
        <v>5701</v>
      </c>
      <c r="B89" s="3">
        <v>37224</v>
      </c>
      <c r="C89" s="4">
        <v>21</v>
      </c>
      <c r="D89" s="4">
        <v>0</v>
      </c>
      <c r="E89" s="1">
        <v>1293</v>
      </c>
      <c r="F89" t="s">
        <v>5920</v>
      </c>
      <c r="G89" t="s">
        <v>5921</v>
      </c>
      <c r="H89" t="s">
        <v>5924</v>
      </c>
    </row>
    <row r="90" spans="1:8">
      <c r="A90" t="s">
        <v>5698</v>
      </c>
      <c r="B90" s="3">
        <v>37600</v>
      </c>
      <c r="C90" s="4">
        <v>20</v>
      </c>
      <c r="D90" s="4">
        <v>0</v>
      </c>
      <c r="E90" s="1">
        <v>1304</v>
      </c>
      <c r="F90" t="s">
        <v>5920</v>
      </c>
      <c r="G90" t="s">
        <v>5920</v>
      </c>
      <c r="H90" t="s">
        <v>5924</v>
      </c>
    </row>
    <row r="91" spans="1:8">
      <c r="A91" t="s">
        <v>5696</v>
      </c>
      <c r="B91" s="3">
        <v>36496</v>
      </c>
      <c r="C91" s="4">
        <v>23</v>
      </c>
      <c r="D91" s="4">
        <v>0</v>
      </c>
      <c r="E91" s="1">
        <v>1304</v>
      </c>
      <c r="F91" t="s">
        <v>5920</v>
      </c>
      <c r="G91" t="s">
        <v>5920</v>
      </c>
      <c r="H91" t="s">
        <v>5922</v>
      </c>
    </row>
    <row r="92" spans="1:8">
      <c r="A92" t="s">
        <v>5694</v>
      </c>
      <c r="B92" s="3">
        <v>37542</v>
      </c>
      <c r="C92" s="4">
        <v>20</v>
      </c>
      <c r="D92" s="4">
        <v>0</v>
      </c>
      <c r="E92" s="1">
        <v>1315</v>
      </c>
      <c r="F92" t="s">
        <v>5920</v>
      </c>
      <c r="G92" t="s">
        <v>5920</v>
      </c>
      <c r="H92" t="s">
        <v>5922</v>
      </c>
    </row>
    <row r="93" spans="1:8">
      <c r="A93" t="s">
        <v>5693</v>
      </c>
      <c r="B93" s="3">
        <v>36447</v>
      </c>
      <c r="C93" s="4">
        <v>23</v>
      </c>
      <c r="D93" s="4">
        <v>0</v>
      </c>
      <c r="E93" s="1">
        <v>1329.17</v>
      </c>
      <c r="F93" t="s">
        <v>5920</v>
      </c>
      <c r="G93" t="s">
        <v>5921</v>
      </c>
      <c r="H93" t="s">
        <v>5922</v>
      </c>
    </row>
    <row r="94" spans="1:8">
      <c r="A94" t="s">
        <v>5691</v>
      </c>
      <c r="B94" s="3">
        <v>35988</v>
      </c>
      <c r="C94" s="4">
        <v>24</v>
      </c>
      <c r="D94" s="4">
        <v>0</v>
      </c>
      <c r="E94" s="1">
        <v>1332.61</v>
      </c>
      <c r="F94" t="s">
        <v>5920</v>
      </c>
      <c r="G94" t="s">
        <v>5921</v>
      </c>
      <c r="H94" t="s">
        <v>5922</v>
      </c>
    </row>
    <row r="95" spans="1:8">
      <c r="A95" t="s">
        <v>5690</v>
      </c>
      <c r="B95" s="3">
        <v>34910</v>
      </c>
      <c r="C95" s="4">
        <v>27</v>
      </c>
      <c r="D95" s="4">
        <v>0</v>
      </c>
      <c r="E95" s="1">
        <v>1338</v>
      </c>
      <c r="F95" t="s">
        <v>5920</v>
      </c>
      <c r="G95" t="s">
        <v>5921</v>
      </c>
      <c r="H95" t="s">
        <v>5924</v>
      </c>
    </row>
    <row r="96" spans="1:8">
      <c r="A96" t="s">
        <v>5687</v>
      </c>
      <c r="B96" s="3">
        <v>35741</v>
      </c>
      <c r="C96" s="4">
        <v>25</v>
      </c>
      <c r="D96" s="4">
        <v>0</v>
      </c>
      <c r="E96" s="1">
        <v>1341.16</v>
      </c>
      <c r="F96" t="s">
        <v>5920</v>
      </c>
      <c r="G96" t="s">
        <v>5920</v>
      </c>
      <c r="H96" t="s">
        <v>5924</v>
      </c>
    </row>
    <row r="97" spans="1:8">
      <c r="A97" t="s">
        <v>5685</v>
      </c>
      <c r="B97" s="3">
        <v>36132</v>
      </c>
      <c r="C97" s="4">
        <v>24</v>
      </c>
      <c r="D97" s="4">
        <v>0</v>
      </c>
      <c r="E97" s="1">
        <v>1359</v>
      </c>
      <c r="F97" t="s">
        <v>5920</v>
      </c>
      <c r="G97" t="s">
        <v>5923</v>
      </c>
      <c r="H97" t="s">
        <v>5922</v>
      </c>
    </row>
    <row r="98" spans="1:8">
      <c r="A98" t="s">
        <v>5682</v>
      </c>
      <c r="B98" s="3">
        <v>37483</v>
      </c>
      <c r="C98" s="4">
        <v>20</v>
      </c>
      <c r="D98" s="4">
        <v>0</v>
      </c>
      <c r="E98" s="1">
        <v>1382</v>
      </c>
      <c r="F98" t="s">
        <v>5920</v>
      </c>
      <c r="G98" t="s">
        <v>5923</v>
      </c>
      <c r="H98" t="s">
        <v>5922</v>
      </c>
    </row>
    <row r="99" spans="1:8">
      <c r="A99" t="s">
        <v>5681</v>
      </c>
      <c r="B99" s="3">
        <v>36347</v>
      </c>
      <c r="C99" s="4">
        <v>23</v>
      </c>
      <c r="D99" s="4">
        <v>0</v>
      </c>
      <c r="E99" s="1">
        <v>1389</v>
      </c>
      <c r="F99" t="s">
        <v>5920</v>
      </c>
      <c r="G99" t="s">
        <v>5920</v>
      </c>
      <c r="H99" t="s">
        <v>5922</v>
      </c>
    </row>
    <row r="100" spans="1:8">
      <c r="A100" t="s">
        <v>5678</v>
      </c>
      <c r="B100" s="3">
        <v>37574</v>
      </c>
      <c r="C100" s="4">
        <v>20</v>
      </c>
      <c r="D100" s="4">
        <v>0</v>
      </c>
      <c r="E100" s="1">
        <v>1390</v>
      </c>
      <c r="F100" t="s">
        <v>5920</v>
      </c>
      <c r="G100" t="s">
        <v>5920</v>
      </c>
      <c r="H100" t="s">
        <v>5922</v>
      </c>
    </row>
    <row r="101" spans="1:8">
      <c r="A101" t="s">
        <v>5676</v>
      </c>
      <c r="B101" s="3">
        <v>37612</v>
      </c>
      <c r="C101" s="4">
        <v>20</v>
      </c>
      <c r="D101" s="4">
        <v>0</v>
      </c>
      <c r="E101" s="1">
        <v>1391.53</v>
      </c>
      <c r="F101" t="s">
        <v>5920</v>
      </c>
      <c r="G101" t="s">
        <v>5923</v>
      </c>
      <c r="H101" t="s">
        <v>5922</v>
      </c>
    </row>
    <row r="102" spans="1:8">
      <c r="A102" t="s">
        <v>5673</v>
      </c>
      <c r="B102" s="3">
        <v>36043</v>
      </c>
      <c r="C102" s="4">
        <v>24</v>
      </c>
      <c r="D102" s="4">
        <v>0</v>
      </c>
      <c r="E102" s="1">
        <v>1400.44</v>
      </c>
      <c r="F102" t="s">
        <v>5920</v>
      </c>
      <c r="G102" t="s">
        <v>5920</v>
      </c>
      <c r="H102" t="s">
        <v>5922</v>
      </c>
    </row>
    <row r="103" spans="1:8">
      <c r="A103" t="s">
        <v>5671</v>
      </c>
      <c r="B103" s="3">
        <v>35730</v>
      </c>
      <c r="C103" s="4">
        <v>25</v>
      </c>
      <c r="D103" s="4">
        <v>0</v>
      </c>
      <c r="E103" s="1">
        <v>1402</v>
      </c>
      <c r="F103" t="s">
        <v>5920</v>
      </c>
      <c r="G103" t="s">
        <v>5921</v>
      </c>
      <c r="H103" t="s">
        <v>5925</v>
      </c>
    </row>
    <row r="104" spans="1:8">
      <c r="A104" t="s">
        <v>5670</v>
      </c>
      <c r="B104" s="3">
        <v>35239</v>
      </c>
      <c r="C104" s="4">
        <v>26</v>
      </c>
      <c r="D104" s="4">
        <v>0</v>
      </c>
      <c r="E104" s="1">
        <v>1417</v>
      </c>
      <c r="F104" t="s">
        <v>5920</v>
      </c>
      <c r="G104" t="s">
        <v>5921</v>
      </c>
      <c r="H104" t="s">
        <v>5922</v>
      </c>
    </row>
    <row r="105" spans="1:8">
      <c r="A105" t="s">
        <v>5667</v>
      </c>
      <c r="B105" s="3">
        <v>37126</v>
      </c>
      <c r="C105" s="4">
        <v>21</v>
      </c>
      <c r="D105" s="4">
        <v>0</v>
      </c>
      <c r="E105" s="1">
        <v>1421</v>
      </c>
      <c r="F105" t="s">
        <v>5920</v>
      </c>
      <c r="G105" t="s">
        <v>5920</v>
      </c>
      <c r="H105" t="s">
        <v>5922</v>
      </c>
    </row>
    <row r="106" spans="1:8">
      <c r="A106" t="s">
        <v>5664</v>
      </c>
      <c r="B106" s="3">
        <v>35769</v>
      </c>
      <c r="C106" s="4">
        <v>25</v>
      </c>
      <c r="D106" s="4">
        <v>0</v>
      </c>
      <c r="E106" s="1">
        <v>1422</v>
      </c>
      <c r="F106" t="s">
        <v>5920</v>
      </c>
      <c r="G106" t="s">
        <v>5920</v>
      </c>
      <c r="H106" t="s">
        <v>5922</v>
      </c>
    </row>
    <row r="107" spans="1:8">
      <c r="A107" t="s">
        <v>5661</v>
      </c>
      <c r="B107" s="3">
        <v>36770</v>
      </c>
      <c r="C107" s="4">
        <v>22</v>
      </c>
      <c r="D107" s="4">
        <v>0</v>
      </c>
      <c r="E107" s="1">
        <v>1438</v>
      </c>
      <c r="F107" t="s">
        <v>5920</v>
      </c>
      <c r="G107" t="s">
        <v>5920</v>
      </c>
      <c r="H107" t="s">
        <v>5922</v>
      </c>
    </row>
    <row r="108" spans="1:8">
      <c r="A108" t="s">
        <v>5659</v>
      </c>
      <c r="B108" s="3">
        <v>35600</v>
      </c>
      <c r="C108" s="4">
        <v>25</v>
      </c>
      <c r="D108" s="4">
        <v>0</v>
      </c>
      <c r="E108" s="1">
        <v>1445</v>
      </c>
      <c r="F108" t="s">
        <v>5920</v>
      </c>
      <c r="G108" t="s">
        <v>5923</v>
      </c>
      <c r="H108" t="s">
        <v>5922</v>
      </c>
    </row>
    <row r="109" spans="1:8">
      <c r="A109" t="s">
        <v>5656</v>
      </c>
      <c r="B109" s="3">
        <v>37792</v>
      </c>
      <c r="C109" s="4">
        <v>19</v>
      </c>
      <c r="D109" s="4">
        <v>0</v>
      </c>
      <c r="E109" s="1">
        <v>1467</v>
      </c>
      <c r="F109" t="s">
        <v>5920</v>
      </c>
      <c r="G109" t="s">
        <v>5920</v>
      </c>
      <c r="H109" t="s">
        <v>5922</v>
      </c>
    </row>
    <row r="110" spans="1:8">
      <c r="A110" t="s">
        <v>5653</v>
      </c>
      <c r="B110" s="3">
        <v>36136</v>
      </c>
      <c r="C110" s="4">
        <v>24</v>
      </c>
      <c r="D110" s="4">
        <v>0</v>
      </c>
      <c r="E110" s="1">
        <v>1477</v>
      </c>
      <c r="F110" t="s">
        <v>5920</v>
      </c>
      <c r="G110" t="s">
        <v>5923</v>
      </c>
      <c r="H110" t="s">
        <v>5922</v>
      </c>
    </row>
    <row r="111" spans="1:8">
      <c r="A111" t="s">
        <v>5652</v>
      </c>
      <c r="B111" s="3">
        <v>35590</v>
      </c>
      <c r="C111" s="4">
        <v>25</v>
      </c>
      <c r="D111" s="4">
        <v>0</v>
      </c>
      <c r="E111" s="1">
        <v>1481</v>
      </c>
      <c r="F111" t="s">
        <v>5920</v>
      </c>
      <c r="G111" t="s">
        <v>5923</v>
      </c>
      <c r="H111" t="s">
        <v>5924</v>
      </c>
    </row>
    <row r="112" spans="1:8">
      <c r="A112" t="s">
        <v>5651</v>
      </c>
      <c r="B112" s="3">
        <v>34979</v>
      </c>
      <c r="C112" s="4">
        <v>27</v>
      </c>
      <c r="D112" s="4">
        <v>0</v>
      </c>
      <c r="E112" s="1">
        <v>1493</v>
      </c>
      <c r="F112" t="s">
        <v>5920</v>
      </c>
      <c r="G112" t="s">
        <v>5921</v>
      </c>
      <c r="H112" t="s">
        <v>5922</v>
      </c>
    </row>
    <row r="113" spans="1:8">
      <c r="A113" t="s">
        <v>5649</v>
      </c>
      <c r="B113" s="3">
        <v>35965</v>
      </c>
      <c r="C113" s="4">
        <v>24</v>
      </c>
      <c r="D113" s="4">
        <v>0</v>
      </c>
      <c r="E113" s="1">
        <v>1497</v>
      </c>
      <c r="F113" t="s">
        <v>5920</v>
      </c>
      <c r="G113" t="s">
        <v>5920</v>
      </c>
      <c r="H113" t="s">
        <v>5922</v>
      </c>
    </row>
    <row r="114" spans="1:8">
      <c r="A114" t="s">
        <v>5647</v>
      </c>
      <c r="B114" s="3">
        <v>37128</v>
      </c>
      <c r="C114" s="4">
        <v>21</v>
      </c>
      <c r="D114" s="4">
        <v>0</v>
      </c>
      <c r="E114" s="1">
        <v>1515.34</v>
      </c>
      <c r="F114" t="s">
        <v>5920</v>
      </c>
      <c r="G114" t="s">
        <v>5921</v>
      </c>
      <c r="H114" t="s">
        <v>5922</v>
      </c>
    </row>
    <row r="115" spans="1:8">
      <c r="A115" t="s">
        <v>5646</v>
      </c>
      <c r="B115" s="3">
        <v>37079</v>
      </c>
      <c r="C115" s="4">
        <v>21</v>
      </c>
      <c r="D115" s="4">
        <v>0</v>
      </c>
      <c r="E115" s="1">
        <v>1526.31</v>
      </c>
      <c r="F115" t="s">
        <v>5920</v>
      </c>
      <c r="G115" t="s">
        <v>5921</v>
      </c>
      <c r="H115" t="s">
        <v>5925</v>
      </c>
    </row>
    <row r="116" spans="1:8">
      <c r="A116" t="s">
        <v>5644</v>
      </c>
      <c r="B116" s="3">
        <v>37044</v>
      </c>
      <c r="C116" s="4">
        <v>22</v>
      </c>
      <c r="D116" s="4">
        <v>0</v>
      </c>
      <c r="E116" s="1">
        <v>1532.47</v>
      </c>
      <c r="F116" t="s">
        <v>5920</v>
      </c>
      <c r="G116" t="s">
        <v>5920</v>
      </c>
      <c r="H116" t="s">
        <v>5922</v>
      </c>
    </row>
    <row r="117" spans="1:8">
      <c r="A117" t="s">
        <v>5642</v>
      </c>
      <c r="B117" s="3">
        <v>37230</v>
      </c>
      <c r="C117" s="4">
        <v>21</v>
      </c>
      <c r="D117" s="4">
        <v>0</v>
      </c>
      <c r="E117" s="1">
        <v>1534.3</v>
      </c>
      <c r="F117" t="s">
        <v>5920</v>
      </c>
      <c r="G117" t="s">
        <v>5920</v>
      </c>
      <c r="H117" t="s">
        <v>5922</v>
      </c>
    </row>
    <row r="118" spans="1:8">
      <c r="A118" t="s">
        <v>5640</v>
      </c>
      <c r="B118" s="3">
        <v>33869</v>
      </c>
      <c r="C118" s="4">
        <v>30</v>
      </c>
      <c r="D118" s="4">
        <v>0</v>
      </c>
      <c r="E118" s="1">
        <v>1566.88</v>
      </c>
      <c r="F118" t="s">
        <v>5920</v>
      </c>
      <c r="G118" t="s">
        <v>5923</v>
      </c>
      <c r="H118" t="s">
        <v>5922</v>
      </c>
    </row>
    <row r="119" spans="1:8">
      <c r="A119" t="s">
        <v>5638</v>
      </c>
      <c r="B119" s="3">
        <v>38310</v>
      </c>
      <c r="C119" s="4">
        <v>18</v>
      </c>
      <c r="D119" s="4">
        <v>0</v>
      </c>
      <c r="E119" s="1">
        <v>1607.51</v>
      </c>
      <c r="F119" t="s">
        <v>5920</v>
      </c>
      <c r="G119" t="s">
        <v>5921</v>
      </c>
      <c r="H119" t="s">
        <v>5922</v>
      </c>
    </row>
    <row r="120" spans="1:8">
      <c r="A120" t="s">
        <v>5636</v>
      </c>
      <c r="B120" s="3">
        <v>38190</v>
      </c>
      <c r="C120" s="4">
        <v>18</v>
      </c>
      <c r="D120" s="4">
        <v>0</v>
      </c>
      <c r="E120" s="1">
        <v>1615.77</v>
      </c>
      <c r="F120" t="s">
        <v>5920</v>
      </c>
      <c r="G120" t="s">
        <v>5923</v>
      </c>
      <c r="H120" t="s">
        <v>5922</v>
      </c>
    </row>
    <row r="121" spans="1:8">
      <c r="A121" t="s">
        <v>5634</v>
      </c>
      <c r="B121" s="3">
        <v>34916</v>
      </c>
      <c r="C121" s="4">
        <v>27</v>
      </c>
      <c r="D121" s="4">
        <v>0</v>
      </c>
      <c r="E121" s="1">
        <v>1617.16</v>
      </c>
      <c r="F121" t="s">
        <v>5920</v>
      </c>
      <c r="G121" t="s">
        <v>5923</v>
      </c>
      <c r="H121" t="s">
        <v>5922</v>
      </c>
    </row>
    <row r="122" spans="1:8">
      <c r="A122" t="s">
        <v>5632</v>
      </c>
      <c r="B122" s="3">
        <v>37878</v>
      </c>
      <c r="C122" s="4">
        <v>19</v>
      </c>
      <c r="D122" s="4">
        <v>0</v>
      </c>
      <c r="E122" s="1">
        <v>1621.34</v>
      </c>
      <c r="F122" t="s">
        <v>5920</v>
      </c>
      <c r="G122" t="s">
        <v>5920</v>
      </c>
      <c r="H122" t="s">
        <v>5924</v>
      </c>
    </row>
    <row r="123" spans="1:8">
      <c r="A123" t="s">
        <v>5630</v>
      </c>
      <c r="B123" s="3">
        <v>38220</v>
      </c>
      <c r="C123" s="4">
        <v>18</v>
      </c>
      <c r="D123" s="4">
        <v>0</v>
      </c>
      <c r="E123" s="1">
        <v>1621.88</v>
      </c>
      <c r="F123" t="s">
        <v>5920</v>
      </c>
      <c r="G123" t="s">
        <v>5920</v>
      </c>
      <c r="H123" t="s">
        <v>5922</v>
      </c>
    </row>
    <row r="124" spans="1:8">
      <c r="A124" t="s">
        <v>5627</v>
      </c>
      <c r="B124" s="3">
        <v>38193</v>
      </c>
      <c r="C124" s="4">
        <v>18</v>
      </c>
      <c r="D124" s="4">
        <v>0</v>
      </c>
      <c r="E124" s="1">
        <v>1622.19</v>
      </c>
      <c r="F124" t="s">
        <v>5920</v>
      </c>
      <c r="G124" t="s">
        <v>5923</v>
      </c>
      <c r="H124" t="s">
        <v>5922</v>
      </c>
    </row>
    <row r="125" spans="1:8">
      <c r="A125" t="s">
        <v>5625</v>
      </c>
      <c r="B125" s="3">
        <v>37873</v>
      </c>
      <c r="C125" s="4">
        <v>19</v>
      </c>
      <c r="D125" s="4">
        <v>0</v>
      </c>
      <c r="E125" s="1">
        <v>1625.43</v>
      </c>
      <c r="F125" t="s">
        <v>5920</v>
      </c>
      <c r="G125" t="s">
        <v>5921</v>
      </c>
      <c r="H125" t="s">
        <v>5924</v>
      </c>
    </row>
    <row r="126" spans="1:8">
      <c r="A126" t="s">
        <v>5624</v>
      </c>
      <c r="B126" s="3">
        <v>37959</v>
      </c>
      <c r="C126" s="4">
        <v>19</v>
      </c>
      <c r="D126" s="4">
        <v>0</v>
      </c>
      <c r="E126" s="1">
        <v>1627.28</v>
      </c>
      <c r="F126" t="s">
        <v>5920</v>
      </c>
      <c r="G126" t="s">
        <v>5920</v>
      </c>
      <c r="H126" t="s">
        <v>5924</v>
      </c>
    </row>
    <row r="127" spans="1:8">
      <c r="A127" t="s">
        <v>5622</v>
      </c>
      <c r="B127" s="3">
        <v>37819</v>
      </c>
      <c r="C127" s="4">
        <v>19</v>
      </c>
      <c r="D127" s="4">
        <v>0</v>
      </c>
      <c r="E127" s="1">
        <v>1628.47</v>
      </c>
      <c r="F127" t="s">
        <v>5920</v>
      </c>
      <c r="G127" t="s">
        <v>5923</v>
      </c>
      <c r="H127" t="s">
        <v>5924</v>
      </c>
    </row>
    <row r="128" spans="1:8">
      <c r="A128" t="s">
        <v>5621</v>
      </c>
      <c r="B128" s="3">
        <v>38264</v>
      </c>
      <c r="C128" s="4">
        <v>18</v>
      </c>
      <c r="D128" s="4">
        <v>0</v>
      </c>
      <c r="E128" s="1">
        <v>1629.83</v>
      </c>
      <c r="F128" t="s">
        <v>5920</v>
      </c>
      <c r="G128" t="s">
        <v>5920</v>
      </c>
      <c r="H128" t="s">
        <v>5922</v>
      </c>
    </row>
    <row r="129" spans="1:8">
      <c r="A129" t="s">
        <v>5618</v>
      </c>
      <c r="B129" s="3">
        <v>38326</v>
      </c>
      <c r="C129" s="4">
        <v>18</v>
      </c>
      <c r="D129" s="4">
        <v>0</v>
      </c>
      <c r="E129" s="1">
        <v>1631.67</v>
      </c>
      <c r="F129" t="s">
        <v>5920</v>
      </c>
      <c r="G129" t="s">
        <v>5921</v>
      </c>
      <c r="H129" t="s">
        <v>5922</v>
      </c>
    </row>
    <row r="130" spans="1:8">
      <c r="A130" t="s">
        <v>5615</v>
      </c>
      <c r="B130" s="3">
        <v>38177</v>
      </c>
      <c r="C130" s="4">
        <v>18</v>
      </c>
      <c r="D130" s="4">
        <v>0</v>
      </c>
      <c r="E130" s="1">
        <v>1631.82</v>
      </c>
      <c r="F130" t="s">
        <v>5920</v>
      </c>
      <c r="G130" t="s">
        <v>5923</v>
      </c>
      <c r="H130" t="s">
        <v>5922</v>
      </c>
    </row>
    <row r="131" spans="1:8">
      <c r="A131" t="s">
        <v>5613</v>
      </c>
      <c r="B131" s="3">
        <v>37897</v>
      </c>
      <c r="C131" s="4">
        <v>19</v>
      </c>
      <c r="D131" s="4">
        <v>0</v>
      </c>
      <c r="E131" s="1">
        <v>1632.04</v>
      </c>
      <c r="F131" t="s">
        <v>5920</v>
      </c>
      <c r="G131" t="s">
        <v>5920</v>
      </c>
      <c r="H131" t="s">
        <v>5924</v>
      </c>
    </row>
    <row r="132" spans="1:8">
      <c r="A132" t="s">
        <v>5610</v>
      </c>
      <c r="B132" s="3">
        <v>37880</v>
      </c>
      <c r="C132" s="4">
        <v>19</v>
      </c>
      <c r="D132" s="4">
        <v>0</v>
      </c>
      <c r="E132" s="1">
        <v>1632.56</v>
      </c>
      <c r="F132" t="s">
        <v>5920</v>
      </c>
      <c r="G132" t="s">
        <v>5920</v>
      </c>
      <c r="H132" t="s">
        <v>5924</v>
      </c>
    </row>
    <row r="133" spans="1:8">
      <c r="A133" t="s">
        <v>5607</v>
      </c>
      <c r="B133" s="3">
        <v>38334</v>
      </c>
      <c r="C133" s="4">
        <v>18</v>
      </c>
      <c r="D133" s="4">
        <v>0</v>
      </c>
      <c r="E133" s="1">
        <v>1633.04</v>
      </c>
      <c r="F133" t="s">
        <v>5920</v>
      </c>
      <c r="G133" t="s">
        <v>5920</v>
      </c>
      <c r="H133" t="s">
        <v>5922</v>
      </c>
    </row>
    <row r="134" spans="1:8">
      <c r="A134" t="s">
        <v>5605</v>
      </c>
      <c r="B134" s="3">
        <v>38207</v>
      </c>
      <c r="C134" s="4">
        <v>18</v>
      </c>
      <c r="D134" s="4">
        <v>0</v>
      </c>
      <c r="E134" s="1">
        <v>1633.96</v>
      </c>
      <c r="F134" t="s">
        <v>5920</v>
      </c>
      <c r="G134" t="s">
        <v>5923</v>
      </c>
      <c r="H134" t="s">
        <v>5922</v>
      </c>
    </row>
    <row r="135" spans="1:8">
      <c r="A135" t="s">
        <v>5602</v>
      </c>
      <c r="B135" s="3">
        <v>38151</v>
      </c>
      <c r="C135" s="4">
        <v>18</v>
      </c>
      <c r="D135" s="4">
        <v>0</v>
      </c>
      <c r="E135" s="1">
        <v>1634.57</v>
      </c>
      <c r="F135" t="s">
        <v>5920</v>
      </c>
      <c r="G135" t="s">
        <v>5920</v>
      </c>
      <c r="H135" t="s">
        <v>5922</v>
      </c>
    </row>
    <row r="136" spans="1:8">
      <c r="A136" t="s">
        <v>5600</v>
      </c>
      <c r="B136" s="3">
        <v>37985</v>
      </c>
      <c r="C136" s="4">
        <v>19</v>
      </c>
      <c r="D136" s="4">
        <v>0</v>
      </c>
      <c r="E136" s="1">
        <v>1635.73</v>
      </c>
      <c r="F136" t="s">
        <v>5920</v>
      </c>
      <c r="G136" t="s">
        <v>5921</v>
      </c>
      <c r="H136" t="s">
        <v>5924</v>
      </c>
    </row>
    <row r="137" spans="1:8">
      <c r="A137" t="s">
        <v>5597</v>
      </c>
      <c r="B137" s="3">
        <v>37880</v>
      </c>
      <c r="C137" s="4">
        <v>19</v>
      </c>
      <c r="D137" s="4">
        <v>0</v>
      </c>
      <c r="E137" s="1">
        <v>1639.56</v>
      </c>
      <c r="F137" t="s">
        <v>5920</v>
      </c>
      <c r="G137" t="s">
        <v>5920</v>
      </c>
      <c r="H137" t="s">
        <v>5924</v>
      </c>
    </row>
    <row r="138" spans="1:8">
      <c r="A138" t="s">
        <v>5595</v>
      </c>
      <c r="B138" s="3">
        <v>37854</v>
      </c>
      <c r="C138" s="4">
        <v>19</v>
      </c>
      <c r="D138" s="4">
        <v>0</v>
      </c>
      <c r="E138" s="1">
        <v>1639.56</v>
      </c>
      <c r="F138" t="s">
        <v>5920</v>
      </c>
      <c r="G138" t="s">
        <v>5920</v>
      </c>
      <c r="H138" t="s">
        <v>5924</v>
      </c>
    </row>
    <row r="139" spans="1:8">
      <c r="A139" t="s">
        <v>5592</v>
      </c>
      <c r="B139" s="3">
        <v>37985</v>
      </c>
      <c r="C139" s="4">
        <v>19</v>
      </c>
      <c r="D139" s="4">
        <v>0</v>
      </c>
      <c r="E139" s="1">
        <v>1646.43</v>
      </c>
      <c r="F139" t="s">
        <v>5920</v>
      </c>
      <c r="G139" t="s">
        <v>5923</v>
      </c>
      <c r="H139" t="s">
        <v>5924</v>
      </c>
    </row>
    <row r="140" spans="1:8">
      <c r="A140" t="s">
        <v>5590</v>
      </c>
      <c r="B140" s="3">
        <v>36822</v>
      </c>
      <c r="C140" s="4">
        <v>22</v>
      </c>
      <c r="D140" s="4">
        <v>0</v>
      </c>
      <c r="E140" s="1">
        <v>1665</v>
      </c>
      <c r="F140" t="s">
        <v>5920</v>
      </c>
      <c r="G140" t="s">
        <v>5920</v>
      </c>
      <c r="H140" t="s">
        <v>5922</v>
      </c>
    </row>
    <row r="141" spans="1:8">
      <c r="A141" t="s">
        <v>5587</v>
      </c>
      <c r="B141" s="3">
        <v>36687</v>
      </c>
      <c r="C141" s="4">
        <v>22</v>
      </c>
      <c r="D141" s="4">
        <v>0</v>
      </c>
      <c r="E141" s="1">
        <v>1674.63</v>
      </c>
      <c r="F141" t="s">
        <v>5920</v>
      </c>
      <c r="G141" t="s">
        <v>5920</v>
      </c>
      <c r="H141" t="s">
        <v>5922</v>
      </c>
    </row>
    <row r="142" spans="1:8">
      <c r="A142" t="s">
        <v>5585</v>
      </c>
      <c r="B142" s="3">
        <v>36820</v>
      </c>
      <c r="C142" s="4">
        <v>22</v>
      </c>
      <c r="D142" s="4">
        <v>0</v>
      </c>
      <c r="E142" s="1">
        <v>1682.6</v>
      </c>
      <c r="F142" t="s">
        <v>5920</v>
      </c>
      <c r="G142" t="s">
        <v>5920</v>
      </c>
      <c r="H142" t="s">
        <v>5925</v>
      </c>
    </row>
    <row r="143" spans="1:8">
      <c r="A143" t="s">
        <v>5582</v>
      </c>
      <c r="B143" s="3">
        <v>38308</v>
      </c>
      <c r="C143" s="4">
        <v>18</v>
      </c>
      <c r="D143" s="4">
        <v>0</v>
      </c>
      <c r="E143" s="1">
        <v>1694.8</v>
      </c>
      <c r="F143" t="s">
        <v>5920</v>
      </c>
      <c r="G143" t="s">
        <v>5920</v>
      </c>
      <c r="H143" t="s">
        <v>5927</v>
      </c>
    </row>
    <row r="144" spans="1:8">
      <c r="A144" t="s">
        <v>5580</v>
      </c>
      <c r="B144" s="3">
        <v>38331</v>
      </c>
      <c r="C144" s="4">
        <v>18</v>
      </c>
      <c r="D144" s="4">
        <v>0</v>
      </c>
      <c r="E144" s="1">
        <v>1702.46</v>
      </c>
      <c r="F144" t="s">
        <v>5920</v>
      </c>
      <c r="G144" t="s">
        <v>5921</v>
      </c>
      <c r="H144" t="s">
        <v>5928</v>
      </c>
    </row>
    <row r="145" spans="1:8">
      <c r="A145" t="s">
        <v>5579</v>
      </c>
      <c r="B145" s="3">
        <v>38298</v>
      </c>
      <c r="C145" s="4">
        <v>18</v>
      </c>
      <c r="D145" s="4">
        <v>0</v>
      </c>
      <c r="E145" s="1">
        <v>1704.57</v>
      </c>
      <c r="F145" t="s">
        <v>5920</v>
      </c>
      <c r="G145" t="s">
        <v>5923</v>
      </c>
      <c r="H145" t="s">
        <v>5929</v>
      </c>
    </row>
    <row r="146" spans="1:8">
      <c r="A146" t="s">
        <v>5576</v>
      </c>
      <c r="B146" s="3">
        <v>38335</v>
      </c>
      <c r="C146" s="4">
        <v>18</v>
      </c>
      <c r="D146" s="4">
        <v>0</v>
      </c>
      <c r="E146" s="1">
        <v>1704.7</v>
      </c>
      <c r="F146" t="s">
        <v>5920</v>
      </c>
      <c r="G146" t="s">
        <v>5921</v>
      </c>
      <c r="H146" t="s">
        <v>5930</v>
      </c>
    </row>
    <row r="147" spans="1:8">
      <c r="A147" t="s">
        <v>5574</v>
      </c>
      <c r="B147" s="3">
        <v>38327</v>
      </c>
      <c r="C147" s="4">
        <v>18</v>
      </c>
      <c r="D147" s="4">
        <v>0</v>
      </c>
      <c r="E147" s="1">
        <v>1705.62</v>
      </c>
      <c r="F147" t="s">
        <v>5920</v>
      </c>
      <c r="G147" t="s">
        <v>5920</v>
      </c>
      <c r="H147" t="s">
        <v>5927</v>
      </c>
    </row>
    <row r="148" spans="1:8">
      <c r="A148" t="s">
        <v>5571</v>
      </c>
      <c r="B148" s="3">
        <v>38277</v>
      </c>
      <c r="C148" s="4">
        <v>18</v>
      </c>
      <c r="D148" s="4">
        <v>0</v>
      </c>
      <c r="E148" s="1">
        <v>1708</v>
      </c>
      <c r="F148" t="s">
        <v>5921</v>
      </c>
      <c r="G148" t="s">
        <v>5920</v>
      </c>
      <c r="H148" t="s">
        <v>5929</v>
      </c>
    </row>
    <row r="149" spans="1:8">
      <c r="A149" t="s">
        <v>5569</v>
      </c>
      <c r="B149" s="3">
        <v>38333</v>
      </c>
      <c r="C149" s="4">
        <v>18</v>
      </c>
      <c r="D149" s="4">
        <v>0</v>
      </c>
      <c r="E149" s="1">
        <v>1708.93</v>
      </c>
      <c r="F149" t="s">
        <v>5921</v>
      </c>
      <c r="G149" t="s">
        <v>5923</v>
      </c>
      <c r="H149" t="s">
        <v>5928</v>
      </c>
    </row>
    <row r="150" spans="1:8">
      <c r="A150" t="s">
        <v>5567</v>
      </c>
      <c r="B150" s="3">
        <v>38249</v>
      </c>
      <c r="C150" s="4">
        <v>18</v>
      </c>
      <c r="D150" s="4">
        <v>1</v>
      </c>
      <c r="E150" s="1">
        <v>1711.03</v>
      </c>
      <c r="F150" t="s">
        <v>5921</v>
      </c>
      <c r="G150" t="s">
        <v>5921</v>
      </c>
      <c r="H150" t="s">
        <v>5922</v>
      </c>
    </row>
    <row r="151" spans="1:8">
      <c r="A151" t="s">
        <v>5565</v>
      </c>
      <c r="B151" s="3">
        <v>38251</v>
      </c>
      <c r="C151" s="4">
        <v>18</v>
      </c>
      <c r="D151" s="4">
        <v>0</v>
      </c>
      <c r="E151" s="1">
        <v>1712.23</v>
      </c>
      <c r="F151" t="s">
        <v>5921</v>
      </c>
      <c r="G151" t="s">
        <v>5923</v>
      </c>
      <c r="H151" t="s">
        <v>5929</v>
      </c>
    </row>
    <row r="152" spans="1:8">
      <c r="A152" t="s">
        <v>5563</v>
      </c>
      <c r="B152" s="3">
        <v>38148</v>
      </c>
      <c r="C152" s="4">
        <v>18</v>
      </c>
      <c r="D152" s="4">
        <v>1</v>
      </c>
      <c r="E152" s="1">
        <v>1719.44</v>
      </c>
      <c r="F152" t="s">
        <v>5921</v>
      </c>
      <c r="G152" t="s">
        <v>5921</v>
      </c>
      <c r="H152" t="s">
        <v>5922</v>
      </c>
    </row>
    <row r="153" spans="1:8">
      <c r="A153" t="s">
        <v>5561</v>
      </c>
      <c r="B153" s="3">
        <v>38241</v>
      </c>
      <c r="C153" s="4">
        <v>18</v>
      </c>
      <c r="D153" s="4">
        <v>1</v>
      </c>
      <c r="E153" s="1">
        <v>1720.35</v>
      </c>
      <c r="F153" t="s">
        <v>5921</v>
      </c>
      <c r="G153" t="s">
        <v>5921</v>
      </c>
      <c r="H153" t="s">
        <v>5922</v>
      </c>
    </row>
    <row r="154" spans="1:8">
      <c r="A154" t="s">
        <v>5558</v>
      </c>
      <c r="B154" s="3">
        <v>38281</v>
      </c>
      <c r="C154" s="4">
        <v>18</v>
      </c>
      <c r="D154" s="4">
        <v>1</v>
      </c>
      <c r="E154" s="1">
        <v>1725.55</v>
      </c>
      <c r="F154" t="s">
        <v>5921</v>
      </c>
      <c r="G154" t="s">
        <v>5920</v>
      </c>
      <c r="H154" t="s">
        <v>5922</v>
      </c>
    </row>
    <row r="155" spans="1:8">
      <c r="A155" t="s">
        <v>5557</v>
      </c>
      <c r="B155" s="3">
        <v>38239</v>
      </c>
      <c r="C155" s="4">
        <v>18</v>
      </c>
      <c r="D155" s="4">
        <v>1</v>
      </c>
      <c r="E155" s="1">
        <v>1727.54</v>
      </c>
      <c r="F155" t="s">
        <v>5921</v>
      </c>
      <c r="G155" t="s">
        <v>5923</v>
      </c>
      <c r="H155" t="s">
        <v>5922</v>
      </c>
    </row>
    <row r="156" spans="1:8">
      <c r="A156" t="s">
        <v>5555</v>
      </c>
      <c r="B156" s="3">
        <v>37946</v>
      </c>
      <c r="C156" s="4">
        <v>19</v>
      </c>
      <c r="D156" s="4">
        <v>0</v>
      </c>
      <c r="E156" s="1">
        <v>1727.79</v>
      </c>
      <c r="F156" t="s">
        <v>5921</v>
      </c>
      <c r="G156" t="s">
        <v>5921</v>
      </c>
      <c r="H156" t="s">
        <v>5925</v>
      </c>
    </row>
    <row r="157" spans="1:8">
      <c r="A157" t="s">
        <v>5552</v>
      </c>
      <c r="B157" s="3">
        <v>37865</v>
      </c>
      <c r="C157" s="4">
        <v>19</v>
      </c>
      <c r="D157" s="4">
        <v>0</v>
      </c>
      <c r="E157" s="1">
        <v>1728.9</v>
      </c>
      <c r="F157" t="s">
        <v>5921</v>
      </c>
      <c r="G157" t="s">
        <v>5920</v>
      </c>
      <c r="H157" t="s">
        <v>5925</v>
      </c>
    </row>
    <row r="158" spans="1:8">
      <c r="A158" t="s">
        <v>5551</v>
      </c>
      <c r="B158" s="3">
        <v>37934</v>
      </c>
      <c r="C158" s="4">
        <v>19</v>
      </c>
      <c r="D158" s="4">
        <v>0</v>
      </c>
      <c r="E158" s="1">
        <v>1731.68</v>
      </c>
      <c r="F158" t="s">
        <v>5921</v>
      </c>
      <c r="G158" t="s">
        <v>5920</v>
      </c>
      <c r="H158" t="s">
        <v>5925</v>
      </c>
    </row>
    <row r="159" spans="1:8">
      <c r="A159" t="s">
        <v>5548</v>
      </c>
      <c r="B159" s="3">
        <v>37939</v>
      </c>
      <c r="C159" s="4">
        <v>19</v>
      </c>
      <c r="D159" s="4">
        <v>0</v>
      </c>
      <c r="E159" s="1">
        <v>1737.38</v>
      </c>
      <c r="F159" t="s">
        <v>5921</v>
      </c>
      <c r="G159" t="s">
        <v>5920</v>
      </c>
      <c r="H159" t="s">
        <v>5925</v>
      </c>
    </row>
    <row r="160" spans="1:8">
      <c r="A160" t="s">
        <v>5547</v>
      </c>
      <c r="B160" s="3">
        <v>37827</v>
      </c>
      <c r="C160" s="4">
        <v>19</v>
      </c>
      <c r="D160" s="4">
        <v>0</v>
      </c>
      <c r="E160" s="1">
        <v>1743.21</v>
      </c>
      <c r="F160" t="s">
        <v>5921</v>
      </c>
      <c r="G160" t="s">
        <v>5923</v>
      </c>
      <c r="H160" t="s">
        <v>5925</v>
      </c>
    </row>
    <row r="161" spans="1:8">
      <c r="A161" t="s">
        <v>5545</v>
      </c>
      <c r="B161" s="3">
        <v>37830</v>
      </c>
      <c r="C161" s="4">
        <v>19</v>
      </c>
      <c r="D161" s="4">
        <v>0</v>
      </c>
      <c r="E161" s="1">
        <v>1744.47</v>
      </c>
      <c r="F161" t="s">
        <v>5921</v>
      </c>
      <c r="G161" t="s">
        <v>5923</v>
      </c>
      <c r="H161" t="s">
        <v>5925</v>
      </c>
    </row>
    <row r="162" spans="1:8">
      <c r="A162" t="s">
        <v>5543</v>
      </c>
      <c r="B162" s="3">
        <v>37890</v>
      </c>
      <c r="C162" s="4">
        <v>19</v>
      </c>
      <c r="D162" s="4">
        <v>0</v>
      </c>
      <c r="E162" s="1">
        <v>1748.77</v>
      </c>
      <c r="F162" t="s">
        <v>5921</v>
      </c>
      <c r="G162" t="s">
        <v>5923</v>
      </c>
      <c r="H162" t="s">
        <v>5925</v>
      </c>
    </row>
    <row r="163" spans="1:8">
      <c r="A163" t="s">
        <v>5540</v>
      </c>
      <c r="B163" s="3">
        <v>36075</v>
      </c>
      <c r="C163" s="4">
        <v>24</v>
      </c>
      <c r="D163" s="4">
        <v>0</v>
      </c>
      <c r="E163" s="1">
        <v>1756.6</v>
      </c>
      <c r="F163" t="s">
        <v>5921</v>
      </c>
      <c r="G163" t="s">
        <v>5921</v>
      </c>
      <c r="H163" t="s">
        <v>5922</v>
      </c>
    </row>
    <row r="164" spans="1:8">
      <c r="A164" t="s">
        <v>5538</v>
      </c>
      <c r="B164" s="3">
        <v>37944</v>
      </c>
      <c r="C164" s="4">
        <v>19</v>
      </c>
      <c r="D164" s="4">
        <v>0</v>
      </c>
      <c r="E164" s="1">
        <v>1759.34</v>
      </c>
      <c r="F164" t="s">
        <v>5921</v>
      </c>
      <c r="G164" t="s">
        <v>5923</v>
      </c>
      <c r="H164" t="s">
        <v>5925</v>
      </c>
    </row>
    <row r="165" spans="1:8">
      <c r="A165" t="s">
        <v>5535</v>
      </c>
      <c r="B165" s="3">
        <v>37603</v>
      </c>
      <c r="C165" s="4">
        <v>20</v>
      </c>
      <c r="D165" s="4">
        <v>0</v>
      </c>
      <c r="E165" s="1">
        <v>1769.53</v>
      </c>
      <c r="F165" t="s">
        <v>5921</v>
      </c>
      <c r="G165" t="s">
        <v>5921</v>
      </c>
      <c r="H165" t="s">
        <v>5924</v>
      </c>
    </row>
    <row r="166" spans="1:8">
      <c r="A166" t="s">
        <v>5534</v>
      </c>
      <c r="B166" s="3">
        <v>36428</v>
      </c>
      <c r="C166" s="4">
        <v>23</v>
      </c>
      <c r="D166" s="4">
        <v>0</v>
      </c>
      <c r="E166" s="1">
        <v>1815.88</v>
      </c>
      <c r="F166" t="s">
        <v>5921</v>
      </c>
      <c r="G166" t="s">
        <v>5921</v>
      </c>
      <c r="H166" t="s">
        <v>5922</v>
      </c>
    </row>
    <row r="167" spans="1:8">
      <c r="A167" t="s">
        <v>5532</v>
      </c>
      <c r="B167" s="3">
        <v>38218</v>
      </c>
      <c r="C167" s="4">
        <v>18</v>
      </c>
      <c r="D167" s="4">
        <v>0</v>
      </c>
      <c r="E167" s="1">
        <v>1822.54</v>
      </c>
      <c r="F167" t="s">
        <v>5921</v>
      </c>
      <c r="G167" t="s">
        <v>5923</v>
      </c>
      <c r="H167" t="s">
        <v>5924</v>
      </c>
    </row>
    <row r="168" spans="1:8">
      <c r="A168" t="s">
        <v>5530</v>
      </c>
      <c r="B168" s="3">
        <v>36481</v>
      </c>
      <c r="C168" s="4">
        <v>23</v>
      </c>
      <c r="D168" s="4">
        <v>0</v>
      </c>
      <c r="E168" s="1">
        <v>1824.29</v>
      </c>
      <c r="F168" t="s">
        <v>5921</v>
      </c>
      <c r="G168" t="s">
        <v>5921</v>
      </c>
      <c r="H168" t="s">
        <v>5922</v>
      </c>
    </row>
    <row r="169" spans="1:8">
      <c r="A169" t="s">
        <v>5527</v>
      </c>
      <c r="B169" s="3">
        <v>36434</v>
      </c>
      <c r="C169" s="4">
        <v>23</v>
      </c>
      <c r="D169" s="4">
        <v>0</v>
      </c>
      <c r="E169" s="1">
        <v>1826.84</v>
      </c>
      <c r="F169" t="s">
        <v>5921</v>
      </c>
      <c r="G169" t="s">
        <v>5920</v>
      </c>
      <c r="H169" t="s">
        <v>5925</v>
      </c>
    </row>
    <row r="170" spans="1:8">
      <c r="A170" t="s">
        <v>5525</v>
      </c>
      <c r="B170" s="3">
        <v>37844</v>
      </c>
      <c r="C170" s="4">
        <v>19</v>
      </c>
      <c r="D170" s="4">
        <v>1</v>
      </c>
      <c r="E170" s="1">
        <v>1832.09</v>
      </c>
      <c r="F170" t="s">
        <v>5921</v>
      </c>
      <c r="G170" t="s">
        <v>5921</v>
      </c>
      <c r="H170" t="s">
        <v>5925</v>
      </c>
    </row>
    <row r="171" spans="1:8">
      <c r="A171" t="s">
        <v>5522</v>
      </c>
      <c r="B171" s="3">
        <v>37837</v>
      </c>
      <c r="C171" s="4">
        <v>19</v>
      </c>
      <c r="D171" s="4">
        <v>1</v>
      </c>
      <c r="E171" s="1">
        <v>1837.24</v>
      </c>
      <c r="F171" t="s">
        <v>5921</v>
      </c>
      <c r="G171" t="s">
        <v>5920</v>
      </c>
      <c r="H171" t="s">
        <v>5925</v>
      </c>
    </row>
    <row r="172" spans="1:8">
      <c r="A172" t="s">
        <v>5519</v>
      </c>
      <c r="B172" s="3">
        <v>36506</v>
      </c>
      <c r="C172" s="4">
        <v>23</v>
      </c>
      <c r="D172" s="4">
        <v>0</v>
      </c>
      <c r="E172" s="1">
        <v>1837.28</v>
      </c>
      <c r="F172" t="s">
        <v>5921</v>
      </c>
      <c r="G172" t="s">
        <v>5920</v>
      </c>
      <c r="H172" t="s">
        <v>5922</v>
      </c>
    </row>
    <row r="173" spans="1:8">
      <c r="A173" t="s">
        <v>5517</v>
      </c>
      <c r="B173" s="3">
        <v>37822</v>
      </c>
      <c r="C173" s="4">
        <v>19</v>
      </c>
      <c r="D173" s="4">
        <v>1</v>
      </c>
      <c r="E173" s="1">
        <v>1842.52</v>
      </c>
      <c r="F173" t="s">
        <v>5921</v>
      </c>
      <c r="G173" t="s">
        <v>5920</v>
      </c>
      <c r="H173" t="s">
        <v>5925</v>
      </c>
    </row>
    <row r="174" spans="1:8">
      <c r="A174" t="s">
        <v>5515</v>
      </c>
      <c r="B174" s="3">
        <v>34674</v>
      </c>
      <c r="C174" s="4">
        <v>28</v>
      </c>
      <c r="D174" s="4">
        <v>0</v>
      </c>
      <c r="E174" s="1">
        <v>1850.55</v>
      </c>
      <c r="F174" t="s">
        <v>5921</v>
      </c>
      <c r="G174" t="s">
        <v>5920</v>
      </c>
      <c r="H174" t="s">
        <v>5924</v>
      </c>
    </row>
    <row r="175" spans="1:8">
      <c r="A175" t="s">
        <v>5512</v>
      </c>
      <c r="B175" s="3">
        <v>38348</v>
      </c>
      <c r="C175" s="4">
        <v>18</v>
      </c>
      <c r="D175" s="4">
        <v>0</v>
      </c>
      <c r="E175" s="1">
        <v>1863.45</v>
      </c>
      <c r="F175" t="s">
        <v>5921</v>
      </c>
      <c r="G175" t="s">
        <v>5923</v>
      </c>
      <c r="H175" t="s">
        <v>5931</v>
      </c>
    </row>
    <row r="176" spans="1:8">
      <c r="A176" t="s">
        <v>5510</v>
      </c>
      <c r="B176" s="3">
        <v>35248</v>
      </c>
      <c r="C176" s="4">
        <v>26</v>
      </c>
      <c r="D176" s="4">
        <v>0</v>
      </c>
      <c r="E176" s="1">
        <v>1865.98</v>
      </c>
      <c r="F176" t="s">
        <v>5921</v>
      </c>
      <c r="G176" t="s">
        <v>5921</v>
      </c>
      <c r="H176" t="s">
        <v>5924</v>
      </c>
    </row>
    <row r="177" spans="1:8">
      <c r="A177" t="s">
        <v>5508</v>
      </c>
      <c r="B177" s="3">
        <v>37521</v>
      </c>
      <c r="C177" s="4">
        <v>20</v>
      </c>
      <c r="D177" s="4">
        <v>0</v>
      </c>
      <c r="E177" s="1">
        <v>1875.34</v>
      </c>
      <c r="F177" t="s">
        <v>5921</v>
      </c>
      <c r="G177" t="s">
        <v>5920</v>
      </c>
      <c r="H177" t="s">
        <v>5925</v>
      </c>
    </row>
    <row r="178" spans="1:8">
      <c r="A178" t="s">
        <v>5505</v>
      </c>
      <c r="B178" s="3">
        <v>37558</v>
      </c>
      <c r="C178" s="4">
        <v>20</v>
      </c>
      <c r="D178" s="4">
        <v>0</v>
      </c>
      <c r="E178" s="1">
        <v>1877.93</v>
      </c>
      <c r="F178" t="s">
        <v>5921</v>
      </c>
      <c r="G178" t="s">
        <v>5923</v>
      </c>
      <c r="H178" t="s">
        <v>5922</v>
      </c>
    </row>
    <row r="179" spans="1:8">
      <c r="A179" t="s">
        <v>5503</v>
      </c>
      <c r="B179" s="3">
        <v>37497</v>
      </c>
      <c r="C179" s="4">
        <v>20</v>
      </c>
      <c r="D179" s="4">
        <v>0</v>
      </c>
      <c r="E179" s="1">
        <v>1880.07</v>
      </c>
      <c r="F179" t="s">
        <v>5921</v>
      </c>
      <c r="G179" t="s">
        <v>5920</v>
      </c>
      <c r="H179" t="s">
        <v>5922</v>
      </c>
    </row>
    <row r="180" spans="1:8">
      <c r="A180" t="s">
        <v>5501</v>
      </c>
      <c r="B180" s="3">
        <v>37489</v>
      </c>
      <c r="C180" s="4">
        <v>20</v>
      </c>
      <c r="D180" s="4">
        <v>0</v>
      </c>
      <c r="E180" s="1">
        <v>1880.49</v>
      </c>
      <c r="F180" t="s">
        <v>5921</v>
      </c>
      <c r="G180" t="s">
        <v>5923</v>
      </c>
      <c r="H180" t="s">
        <v>5925</v>
      </c>
    </row>
    <row r="181" spans="1:8">
      <c r="A181" t="s">
        <v>5499</v>
      </c>
      <c r="B181" s="3">
        <v>37113</v>
      </c>
      <c r="C181" s="4">
        <v>21</v>
      </c>
      <c r="D181" s="4">
        <v>0</v>
      </c>
      <c r="E181" s="1">
        <v>1906.36</v>
      </c>
      <c r="F181" t="s">
        <v>5921</v>
      </c>
      <c r="G181" t="s">
        <v>5923</v>
      </c>
      <c r="H181" t="s">
        <v>5924</v>
      </c>
    </row>
    <row r="182" spans="1:8">
      <c r="A182" t="s">
        <v>5497</v>
      </c>
      <c r="B182" s="3">
        <v>34613</v>
      </c>
      <c r="C182" s="4">
        <v>28</v>
      </c>
      <c r="D182" s="4">
        <v>0</v>
      </c>
      <c r="E182" s="1">
        <v>1908.9</v>
      </c>
      <c r="F182" t="s">
        <v>5921</v>
      </c>
      <c r="G182" t="s">
        <v>5921</v>
      </c>
      <c r="H182" t="s">
        <v>5922</v>
      </c>
    </row>
    <row r="183" spans="1:8">
      <c r="A183" t="s">
        <v>5495</v>
      </c>
      <c r="B183" s="3">
        <v>37106</v>
      </c>
      <c r="C183" s="4">
        <v>21</v>
      </c>
      <c r="D183" s="4">
        <v>0</v>
      </c>
      <c r="E183" s="1">
        <v>1909.53</v>
      </c>
      <c r="F183" t="s">
        <v>5921</v>
      </c>
      <c r="G183" t="s">
        <v>5921</v>
      </c>
      <c r="H183" t="s">
        <v>5924</v>
      </c>
    </row>
    <row r="184" spans="1:8">
      <c r="A184" t="s">
        <v>5492</v>
      </c>
      <c r="B184" s="3">
        <v>37234</v>
      </c>
      <c r="C184" s="4">
        <v>21</v>
      </c>
      <c r="D184" s="4">
        <v>0</v>
      </c>
      <c r="E184" s="1">
        <v>1917.32</v>
      </c>
      <c r="F184" t="s">
        <v>5921</v>
      </c>
      <c r="G184" t="s">
        <v>5920</v>
      </c>
      <c r="H184" t="s">
        <v>5924</v>
      </c>
    </row>
    <row r="185" spans="1:8">
      <c r="A185" t="s">
        <v>5489</v>
      </c>
      <c r="B185" s="3">
        <v>37506</v>
      </c>
      <c r="C185" s="4">
        <v>20</v>
      </c>
      <c r="D185" s="4">
        <v>1</v>
      </c>
      <c r="E185" s="1">
        <v>1964.78</v>
      </c>
      <c r="F185" t="s">
        <v>5921</v>
      </c>
      <c r="G185" t="s">
        <v>5923</v>
      </c>
      <c r="H185" t="s">
        <v>5925</v>
      </c>
    </row>
    <row r="186" spans="1:8">
      <c r="A186" t="s">
        <v>5486</v>
      </c>
      <c r="B186" s="3">
        <v>37466</v>
      </c>
      <c r="C186" s="4">
        <v>20</v>
      </c>
      <c r="D186" s="4">
        <v>0</v>
      </c>
      <c r="E186" s="1">
        <v>1967.02</v>
      </c>
      <c r="F186" t="s">
        <v>5921</v>
      </c>
      <c r="G186" t="s">
        <v>5920</v>
      </c>
      <c r="H186" t="s">
        <v>5929</v>
      </c>
    </row>
    <row r="187" spans="1:8">
      <c r="A187" t="s">
        <v>5483</v>
      </c>
      <c r="B187" s="3">
        <v>36066</v>
      </c>
      <c r="C187" s="4">
        <v>24</v>
      </c>
      <c r="D187" s="4">
        <v>0</v>
      </c>
      <c r="E187" s="1">
        <v>1969.61</v>
      </c>
      <c r="F187" t="s">
        <v>5921</v>
      </c>
      <c r="G187" t="s">
        <v>5921</v>
      </c>
      <c r="H187" t="s">
        <v>5925</v>
      </c>
    </row>
    <row r="188" spans="1:8">
      <c r="A188" t="s">
        <v>5481</v>
      </c>
      <c r="B188" s="3">
        <v>36073</v>
      </c>
      <c r="C188" s="4">
        <v>24</v>
      </c>
      <c r="D188" s="4">
        <v>0</v>
      </c>
      <c r="E188" s="1">
        <v>1972.95</v>
      </c>
      <c r="F188" t="s">
        <v>5921</v>
      </c>
      <c r="G188" t="s">
        <v>5923</v>
      </c>
      <c r="H188" t="s">
        <v>5925</v>
      </c>
    </row>
    <row r="189" spans="1:8">
      <c r="A189" t="s">
        <v>5479</v>
      </c>
      <c r="B189" s="3">
        <v>36067</v>
      </c>
      <c r="C189" s="4">
        <v>24</v>
      </c>
      <c r="D189" s="4">
        <v>0</v>
      </c>
      <c r="E189" s="1">
        <v>1977.82</v>
      </c>
      <c r="F189" t="s">
        <v>5921</v>
      </c>
      <c r="G189" t="s">
        <v>5923</v>
      </c>
      <c r="H189" t="s">
        <v>5925</v>
      </c>
    </row>
    <row r="190" spans="1:8">
      <c r="A190" t="s">
        <v>5476</v>
      </c>
      <c r="B190" s="3">
        <v>37453</v>
      </c>
      <c r="C190" s="4">
        <v>20</v>
      </c>
      <c r="D190" s="4">
        <v>1</v>
      </c>
      <c r="E190" s="1">
        <v>1980.07</v>
      </c>
      <c r="F190" t="s">
        <v>5921</v>
      </c>
      <c r="G190" t="s">
        <v>5921</v>
      </c>
      <c r="H190" t="s">
        <v>5925</v>
      </c>
    </row>
    <row r="191" spans="1:8">
      <c r="A191" t="s">
        <v>5473</v>
      </c>
      <c r="B191" s="3">
        <v>36158</v>
      </c>
      <c r="C191" s="4">
        <v>24</v>
      </c>
      <c r="D191" s="4">
        <v>0</v>
      </c>
      <c r="E191" s="1">
        <v>1981.58</v>
      </c>
      <c r="F191" t="s">
        <v>5921</v>
      </c>
      <c r="G191" t="s">
        <v>5923</v>
      </c>
      <c r="H191" t="s">
        <v>5922</v>
      </c>
    </row>
    <row r="192" spans="1:8">
      <c r="A192" t="s">
        <v>5470</v>
      </c>
      <c r="B192" s="3">
        <v>37528</v>
      </c>
      <c r="C192" s="4">
        <v>20</v>
      </c>
      <c r="D192" s="4">
        <v>0</v>
      </c>
      <c r="E192" s="1">
        <v>1984.45</v>
      </c>
      <c r="F192" t="s">
        <v>5921</v>
      </c>
      <c r="G192" t="s">
        <v>5921</v>
      </c>
      <c r="H192" t="s">
        <v>5929</v>
      </c>
    </row>
    <row r="193" spans="1:8">
      <c r="A193" t="s">
        <v>5467</v>
      </c>
      <c r="B193" s="3">
        <v>36052</v>
      </c>
      <c r="C193" s="4">
        <v>24</v>
      </c>
      <c r="D193" s="4">
        <v>0</v>
      </c>
      <c r="E193" s="1">
        <v>1986.93</v>
      </c>
      <c r="F193" t="s">
        <v>5921</v>
      </c>
      <c r="G193" t="s">
        <v>5920</v>
      </c>
      <c r="H193" t="s">
        <v>5922</v>
      </c>
    </row>
    <row r="194" spans="1:8">
      <c r="A194" t="s">
        <v>5464</v>
      </c>
      <c r="B194" s="3">
        <v>37117</v>
      </c>
      <c r="C194" s="4">
        <v>21</v>
      </c>
      <c r="D194" s="4">
        <v>0</v>
      </c>
      <c r="E194" s="1">
        <v>2007.95</v>
      </c>
      <c r="F194" t="s">
        <v>5921</v>
      </c>
      <c r="G194" t="s">
        <v>5920</v>
      </c>
      <c r="H194" t="s">
        <v>5925</v>
      </c>
    </row>
    <row r="195" spans="1:8">
      <c r="A195" t="s">
        <v>5461</v>
      </c>
      <c r="B195" s="3">
        <v>37073</v>
      </c>
      <c r="C195" s="4">
        <v>21</v>
      </c>
      <c r="D195" s="4">
        <v>0</v>
      </c>
      <c r="E195" s="1">
        <v>2020.18</v>
      </c>
      <c r="F195" t="s">
        <v>5921</v>
      </c>
      <c r="G195" t="s">
        <v>5923</v>
      </c>
      <c r="H195" t="s">
        <v>5925</v>
      </c>
    </row>
    <row r="196" spans="1:8">
      <c r="A196" t="s">
        <v>5458</v>
      </c>
      <c r="B196" s="3">
        <v>37140</v>
      </c>
      <c r="C196" s="4">
        <v>21</v>
      </c>
      <c r="D196" s="4">
        <v>0</v>
      </c>
      <c r="E196" s="1">
        <v>2020.55</v>
      </c>
      <c r="F196" t="s">
        <v>5921</v>
      </c>
      <c r="G196" t="s">
        <v>5920</v>
      </c>
      <c r="H196" t="s">
        <v>5922</v>
      </c>
    </row>
    <row r="197" spans="1:8">
      <c r="A197" t="s">
        <v>5456</v>
      </c>
      <c r="B197" s="3">
        <v>37107</v>
      </c>
      <c r="C197" s="4">
        <v>21</v>
      </c>
      <c r="D197" s="4">
        <v>0</v>
      </c>
      <c r="E197" s="1">
        <v>2026.97</v>
      </c>
      <c r="F197" t="s">
        <v>5921</v>
      </c>
      <c r="G197" t="s">
        <v>5920</v>
      </c>
      <c r="H197" t="s">
        <v>5922</v>
      </c>
    </row>
    <row r="198" spans="1:8">
      <c r="A198" t="s">
        <v>5454</v>
      </c>
      <c r="B198" s="3">
        <v>36771</v>
      </c>
      <c r="C198" s="4">
        <v>22</v>
      </c>
      <c r="D198" s="4">
        <v>0</v>
      </c>
      <c r="E198" s="1">
        <v>2045.69</v>
      </c>
      <c r="F198" t="s">
        <v>5921</v>
      </c>
      <c r="G198" t="s">
        <v>5921</v>
      </c>
      <c r="H198" t="s">
        <v>5924</v>
      </c>
    </row>
    <row r="199" spans="1:8">
      <c r="A199" t="s">
        <v>5451</v>
      </c>
      <c r="B199" s="3">
        <v>36733</v>
      </c>
      <c r="C199" s="4">
        <v>22</v>
      </c>
      <c r="D199" s="4">
        <v>0</v>
      </c>
      <c r="E199" s="1">
        <v>2055.3200000000002</v>
      </c>
      <c r="F199" t="s">
        <v>5921</v>
      </c>
      <c r="G199" t="s">
        <v>5921</v>
      </c>
      <c r="H199" t="s">
        <v>5924</v>
      </c>
    </row>
    <row r="200" spans="1:8">
      <c r="A200" t="s">
        <v>5449</v>
      </c>
      <c r="B200" s="3">
        <v>38150</v>
      </c>
      <c r="C200" s="4">
        <v>18</v>
      </c>
      <c r="D200" s="4">
        <v>0</v>
      </c>
      <c r="E200" s="1">
        <v>2094.1</v>
      </c>
      <c r="F200" t="s">
        <v>5921</v>
      </c>
      <c r="G200" t="s">
        <v>5920</v>
      </c>
      <c r="H200" t="s">
        <v>5931</v>
      </c>
    </row>
    <row r="201" spans="1:8">
      <c r="A201" t="s">
        <v>5447</v>
      </c>
      <c r="B201" s="3">
        <v>37117</v>
      </c>
      <c r="C201" s="4">
        <v>21</v>
      </c>
      <c r="D201" s="4">
        <v>0</v>
      </c>
      <c r="E201" s="1">
        <v>2102.2600000000002</v>
      </c>
      <c r="F201" t="s">
        <v>5921</v>
      </c>
      <c r="G201" t="s">
        <v>5920</v>
      </c>
      <c r="H201" t="s">
        <v>5928</v>
      </c>
    </row>
    <row r="202" spans="1:8">
      <c r="A202" t="s">
        <v>5445</v>
      </c>
      <c r="B202" s="3">
        <v>37064</v>
      </c>
      <c r="C202" s="4">
        <v>21</v>
      </c>
      <c r="D202" s="4">
        <v>1</v>
      </c>
      <c r="E202" s="1">
        <v>2103.08</v>
      </c>
      <c r="F202" t="s">
        <v>5921</v>
      </c>
      <c r="G202" t="s">
        <v>5920</v>
      </c>
      <c r="H202" t="s">
        <v>5925</v>
      </c>
    </row>
    <row r="203" spans="1:8">
      <c r="A203" t="s">
        <v>5443</v>
      </c>
      <c r="B203" s="3">
        <v>37223</v>
      </c>
      <c r="C203" s="4">
        <v>21</v>
      </c>
      <c r="D203" s="4">
        <v>0</v>
      </c>
      <c r="E203" s="1">
        <v>2104.11</v>
      </c>
      <c r="F203" t="s">
        <v>5920</v>
      </c>
      <c r="G203" t="s">
        <v>5923</v>
      </c>
      <c r="H203" t="s">
        <v>5929</v>
      </c>
    </row>
    <row r="204" spans="1:8">
      <c r="A204" t="s">
        <v>5441</v>
      </c>
      <c r="B204" s="3">
        <v>32710</v>
      </c>
      <c r="C204" s="4">
        <v>33</v>
      </c>
      <c r="D204" s="4">
        <v>3</v>
      </c>
      <c r="E204" s="1">
        <v>2106.2600000000002</v>
      </c>
      <c r="F204" t="s">
        <v>5920</v>
      </c>
      <c r="G204" t="s">
        <v>5920</v>
      </c>
      <c r="H204" t="s">
        <v>5922</v>
      </c>
    </row>
    <row r="205" spans="1:8">
      <c r="A205" t="s">
        <v>5439</v>
      </c>
      <c r="B205" s="3">
        <v>37894</v>
      </c>
      <c r="C205" s="4">
        <v>19</v>
      </c>
      <c r="D205" s="4">
        <v>0</v>
      </c>
      <c r="E205" s="1">
        <v>2117.34</v>
      </c>
      <c r="F205" t="s">
        <v>5920</v>
      </c>
      <c r="G205" t="s">
        <v>5921</v>
      </c>
      <c r="H205" t="s">
        <v>5924</v>
      </c>
    </row>
    <row r="206" spans="1:8">
      <c r="A206" t="s">
        <v>5436</v>
      </c>
      <c r="B206" s="3">
        <v>38295</v>
      </c>
      <c r="C206" s="4">
        <v>18</v>
      </c>
      <c r="D206" s="4">
        <v>0</v>
      </c>
      <c r="E206" s="1">
        <v>2118.61</v>
      </c>
      <c r="F206" t="s">
        <v>5920</v>
      </c>
      <c r="G206" t="s">
        <v>5923</v>
      </c>
      <c r="H206" t="s">
        <v>5924</v>
      </c>
    </row>
    <row r="207" spans="1:8">
      <c r="A207" t="s">
        <v>5434</v>
      </c>
      <c r="B207" s="3">
        <v>37863</v>
      </c>
      <c r="C207" s="4">
        <v>19</v>
      </c>
      <c r="D207" s="4">
        <v>0</v>
      </c>
      <c r="E207" s="1">
        <v>2128.4299999999998</v>
      </c>
      <c r="F207" t="s">
        <v>5920</v>
      </c>
      <c r="G207" t="s">
        <v>5923</v>
      </c>
      <c r="H207" t="s">
        <v>5924</v>
      </c>
    </row>
    <row r="208" spans="1:8">
      <c r="A208" t="s">
        <v>5433</v>
      </c>
      <c r="B208" s="3">
        <v>37977</v>
      </c>
      <c r="C208" s="4">
        <v>19</v>
      </c>
      <c r="D208" s="4">
        <v>0</v>
      </c>
      <c r="E208" s="1">
        <v>2130.6799999999998</v>
      </c>
      <c r="F208" t="s">
        <v>5920</v>
      </c>
      <c r="G208" t="s">
        <v>5921</v>
      </c>
      <c r="H208" t="s">
        <v>5924</v>
      </c>
    </row>
    <row r="209" spans="1:8">
      <c r="A209" t="s">
        <v>5430</v>
      </c>
      <c r="B209" s="3">
        <v>37865</v>
      </c>
      <c r="C209" s="4">
        <v>19</v>
      </c>
      <c r="D209" s="4">
        <v>0</v>
      </c>
      <c r="E209" s="1">
        <v>2134.9</v>
      </c>
      <c r="F209" t="s">
        <v>5920</v>
      </c>
      <c r="G209" t="s">
        <v>5921</v>
      </c>
      <c r="H209" t="s">
        <v>5924</v>
      </c>
    </row>
    <row r="210" spans="1:8">
      <c r="A210" t="s">
        <v>5428</v>
      </c>
      <c r="B210" s="3">
        <v>37890</v>
      </c>
      <c r="C210" s="4">
        <v>19</v>
      </c>
      <c r="D210" s="4">
        <v>0</v>
      </c>
      <c r="E210" s="1">
        <v>2136.88</v>
      </c>
      <c r="F210" t="s">
        <v>5920</v>
      </c>
      <c r="G210" t="s">
        <v>5920</v>
      </c>
      <c r="H210" t="s">
        <v>5924</v>
      </c>
    </row>
    <row r="211" spans="1:8">
      <c r="A211" t="s">
        <v>5425</v>
      </c>
      <c r="B211" s="3">
        <v>35676</v>
      </c>
      <c r="C211" s="4">
        <v>25</v>
      </c>
      <c r="D211" s="4">
        <v>0</v>
      </c>
      <c r="E211" s="1">
        <v>2137.65</v>
      </c>
      <c r="F211" t="s">
        <v>5921</v>
      </c>
      <c r="G211" t="s">
        <v>5923</v>
      </c>
      <c r="H211" t="s">
        <v>5922</v>
      </c>
    </row>
    <row r="212" spans="1:8">
      <c r="A212" t="s">
        <v>5423</v>
      </c>
      <c r="B212" s="3">
        <v>37852</v>
      </c>
      <c r="C212" s="4">
        <v>19</v>
      </c>
      <c r="D212" s="4">
        <v>0</v>
      </c>
      <c r="E212" s="1">
        <v>2138.0700000000002</v>
      </c>
      <c r="F212" t="s">
        <v>5920</v>
      </c>
      <c r="G212" t="s">
        <v>5923</v>
      </c>
      <c r="H212" t="s">
        <v>5924</v>
      </c>
    </row>
    <row r="213" spans="1:8">
      <c r="A213" t="s">
        <v>5420</v>
      </c>
      <c r="B213" s="3">
        <v>38264</v>
      </c>
      <c r="C213" s="4">
        <v>18</v>
      </c>
      <c r="D213" s="4">
        <v>0</v>
      </c>
      <c r="E213" s="1">
        <v>2144.85</v>
      </c>
      <c r="F213" t="s">
        <v>5920</v>
      </c>
      <c r="G213" t="s">
        <v>5923</v>
      </c>
      <c r="H213" t="s">
        <v>5925</v>
      </c>
    </row>
    <row r="214" spans="1:8">
      <c r="A214" t="s">
        <v>5418</v>
      </c>
      <c r="B214" s="3">
        <v>36887</v>
      </c>
      <c r="C214" s="4">
        <v>22</v>
      </c>
      <c r="D214" s="4">
        <v>0</v>
      </c>
      <c r="E214" s="1">
        <v>2150.4699999999998</v>
      </c>
      <c r="F214" t="s">
        <v>5920</v>
      </c>
      <c r="G214" t="s">
        <v>5921</v>
      </c>
      <c r="H214" t="s">
        <v>5925</v>
      </c>
    </row>
    <row r="215" spans="1:8">
      <c r="A215" t="s">
        <v>5415</v>
      </c>
      <c r="B215" s="3">
        <v>36821</v>
      </c>
      <c r="C215" s="4">
        <v>22</v>
      </c>
      <c r="D215" s="4">
        <v>0</v>
      </c>
      <c r="E215" s="1">
        <v>2154.36</v>
      </c>
      <c r="F215" t="s">
        <v>5920</v>
      </c>
      <c r="G215" t="s">
        <v>5920</v>
      </c>
      <c r="H215" t="s">
        <v>5925</v>
      </c>
    </row>
    <row r="216" spans="1:8">
      <c r="A216" t="s">
        <v>5412</v>
      </c>
      <c r="B216" s="3">
        <v>36859</v>
      </c>
      <c r="C216" s="4">
        <v>22</v>
      </c>
      <c r="D216" s="4">
        <v>0</v>
      </c>
      <c r="E216" s="1">
        <v>2155.6799999999998</v>
      </c>
      <c r="F216" t="s">
        <v>5920</v>
      </c>
      <c r="G216" t="s">
        <v>5921</v>
      </c>
      <c r="H216" t="s">
        <v>5922</v>
      </c>
    </row>
    <row r="217" spans="1:8">
      <c r="A217" t="s">
        <v>5409</v>
      </c>
      <c r="B217" s="3">
        <v>36870</v>
      </c>
      <c r="C217" s="4">
        <v>22</v>
      </c>
      <c r="D217" s="4">
        <v>0</v>
      </c>
      <c r="E217" s="1">
        <v>2156.75</v>
      </c>
      <c r="F217" t="s">
        <v>5920</v>
      </c>
      <c r="G217" t="s">
        <v>5920</v>
      </c>
      <c r="H217" t="s">
        <v>5922</v>
      </c>
    </row>
    <row r="218" spans="1:8">
      <c r="A218" t="s">
        <v>5407</v>
      </c>
      <c r="B218" s="3">
        <v>36761</v>
      </c>
      <c r="C218" s="4">
        <v>22</v>
      </c>
      <c r="D218" s="4">
        <v>0</v>
      </c>
      <c r="E218" s="1">
        <v>2166.73</v>
      </c>
      <c r="F218" t="s">
        <v>5920</v>
      </c>
      <c r="G218" t="s">
        <v>5920</v>
      </c>
      <c r="H218" t="s">
        <v>5925</v>
      </c>
    </row>
    <row r="219" spans="1:8">
      <c r="A219" t="s">
        <v>5405</v>
      </c>
      <c r="B219" s="3">
        <v>34604</v>
      </c>
      <c r="C219" s="4">
        <v>28</v>
      </c>
      <c r="D219" s="4">
        <v>0</v>
      </c>
      <c r="E219" s="1">
        <v>2170.08</v>
      </c>
      <c r="F219" t="s">
        <v>5920</v>
      </c>
      <c r="G219" t="s">
        <v>5920</v>
      </c>
      <c r="H219" t="s">
        <v>5922</v>
      </c>
    </row>
    <row r="220" spans="1:8">
      <c r="A220" t="s">
        <v>5402</v>
      </c>
      <c r="B220" s="3">
        <v>33588</v>
      </c>
      <c r="C220" s="4">
        <v>31</v>
      </c>
      <c r="D220" s="4">
        <v>3</v>
      </c>
      <c r="E220" s="1">
        <v>2193.1999999999998</v>
      </c>
      <c r="F220" t="s">
        <v>5920</v>
      </c>
      <c r="G220" t="s">
        <v>5920</v>
      </c>
      <c r="H220" t="s">
        <v>5924</v>
      </c>
    </row>
    <row r="221" spans="1:8">
      <c r="A221" t="s">
        <v>5399</v>
      </c>
      <c r="B221" s="3">
        <v>38328</v>
      </c>
      <c r="C221" s="4">
        <v>18</v>
      </c>
      <c r="D221" s="4">
        <v>0</v>
      </c>
      <c r="E221" s="1">
        <v>2196.4699999999998</v>
      </c>
      <c r="F221" t="s">
        <v>5920</v>
      </c>
      <c r="G221" t="s">
        <v>5921</v>
      </c>
      <c r="H221" t="s">
        <v>5932</v>
      </c>
    </row>
    <row r="222" spans="1:8">
      <c r="A222" t="s">
        <v>5396</v>
      </c>
      <c r="B222" s="3">
        <v>38233</v>
      </c>
      <c r="C222" s="4">
        <v>18</v>
      </c>
      <c r="D222" s="4">
        <v>0</v>
      </c>
      <c r="E222" s="1">
        <v>2198.19</v>
      </c>
      <c r="F222" t="s">
        <v>5920</v>
      </c>
      <c r="G222" t="s">
        <v>5923</v>
      </c>
      <c r="H222" t="s">
        <v>5933</v>
      </c>
    </row>
    <row r="223" spans="1:8">
      <c r="A223" t="s">
        <v>5394</v>
      </c>
      <c r="B223" s="3">
        <v>38242</v>
      </c>
      <c r="C223" s="4">
        <v>18</v>
      </c>
      <c r="D223" s="4">
        <v>0</v>
      </c>
      <c r="E223" s="1">
        <v>2200.83</v>
      </c>
      <c r="F223" t="s">
        <v>5920</v>
      </c>
      <c r="G223" t="s">
        <v>5920</v>
      </c>
      <c r="H223" t="s">
        <v>5932</v>
      </c>
    </row>
    <row r="224" spans="1:8">
      <c r="A224" t="s">
        <v>5392</v>
      </c>
      <c r="B224" s="3">
        <v>38195</v>
      </c>
      <c r="C224" s="4">
        <v>18</v>
      </c>
      <c r="D224" s="4">
        <v>1</v>
      </c>
      <c r="E224" s="1">
        <v>2201.1</v>
      </c>
      <c r="F224" t="s">
        <v>5920</v>
      </c>
      <c r="G224" t="s">
        <v>5921</v>
      </c>
      <c r="H224" t="s">
        <v>5922</v>
      </c>
    </row>
    <row r="225" spans="1:8">
      <c r="A225" t="s">
        <v>5390</v>
      </c>
      <c r="B225" s="3">
        <v>38205</v>
      </c>
      <c r="C225" s="4">
        <v>18</v>
      </c>
      <c r="D225" s="4">
        <v>0</v>
      </c>
      <c r="E225" s="1">
        <v>2203.4699999999998</v>
      </c>
      <c r="F225" t="s">
        <v>5920</v>
      </c>
      <c r="G225" t="s">
        <v>5920</v>
      </c>
      <c r="H225" t="s">
        <v>5932</v>
      </c>
    </row>
    <row r="226" spans="1:8">
      <c r="A226" t="s">
        <v>5387</v>
      </c>
      <c r="B226" s="3">
        <v>38288</v>
      </c>
      <c r="C226" s="4">
        <v>18</v>
      </c>
      <c r="D226" s="4">
        <v>0</v>
      </c>
      <c r="E226" s="1">
        <v>2203.7399999999998</v>
      </c>
      <c r="F226" t="s">
        <v>5920</v>
      </c>
      <c r="G226" t="s">
        <v>5920</v>
      </c>
      <c r="H226" t="s">
        <v>5932</v>
      </c>
    </row>
    <row r="227" spans="1:8">
      <c r="A227" t="s">
        <v>5384</v>
      </c>
      <c r="B227" s="3">
        <v>38304</v>
      </c>
      <c r="C227" s="4">
        <v>18</v>
      </c>
      <c r="D227" s="4">
        <v>0</v>
      </c>
      <c r="E227" s="1">
        <v>2205.98</v>
      </c>
      <c r="F227" t="s">
        <v>5920</v>
      </c>
      <c r="G227" t="s">
        <v>5921</v>
      </c>
      <c r="H227" t="s">
        <v>5932</v>
      </c>
    </row>
    <row r="228" spans="1:8">
      <c r="A228" t="s">
        <v>5381</v>
      </c>
      <c r="B228" s="3">
        <v>38205</v>
      </c>
      <c r="C228" s="4">
        <v>18</v>
      </c>
      <c r="D228" s="4">
        <v>0</v>
      </c>
      <c r="E228" s="1">
        <v>2207.6999999999998</v>
      </c>
      <c r="F228" t="s">
        <v>5920</v>
      </c>
      <c r="G228" t="s">
        <v>5920</v>
      </c>
      <c r="H228" t="s">
        <v>5932</v>
      </c>
    </row>
    <row r="229" spans="1:8">
      <c r="A229" t="s">
        <v>5379</v>
      </c>
      <c r="B229" s="3">
        <v>38195</v>
      </c>
      <c r="C229" s="4">
        <v>18</v>
      </c>
      <c r="D229" s="4">
        <v>0</v>
      </c>
      <c r="E229" s="1">
        <v>2211.13</v>
      </c>
      <c r="F229" t="s">
        <v>5920</v>
      </c>
      <c r="G229" t="s">
        <v>5920</v>
      </c>
      <c r="H229" t="s">
        <v>5932</v>
      </c>
    </row>
    <row r="230" spans="1:8">
      <c r="A230" t="s">
        <v>5376</v>
      </c>
      <c r="B230" s="3">
        <v>34655</v>
      </c>
      <c r="C230" s="4">
        <v>28</v>
      </c>
      <c r="D230" s="4">
        <v>0</v>
      </c>
      <c r="E230" s="1">
        <v>2213.21</v>
      </c>
      <c r="F230" t="s">
        <v>5920</v>
      </c>
      <c r="G230" t="s">
        <v>5920</v>
      </c>
      <c r="H230" t="s">
        <v>5922</v>
      </c>
    </row>
    <row r="231" spans="1:8">
      <c r="A231" t="s">
        <v>5373</v>
      </c>
      <c r="B231" s="3">
        <v>38151</v>
      </c>
      <c r="C231" s="4">
        <v>18</v>
      </c>
      <c r="D231" s="4">
        <v>0</v>
      </c>
      <c r="E231" s="1">
        <v>2217.4699999999998</v>
      </c>
      <c r="F231" t="s">
        <v>5920</v>
      </c>
      <c r="G231" t="s">
        <v>5923</v>
      </c>
      <c r="H231" t="s">
        <v>5932</v>
      </c>
    </row>
    <row r="232" spans="1:8">
      <c r="A232" t="s">
        <v>5370</v>
      </c>
      <c r="B232" s="3">
        <v>38255</v>
      </c>
      <c r="C232" s="4">
        <v>18</v>
      </c>
      <c r="D232" s="4">
        <v>0</v>
      </c>
      <c r="E232" s="1">
        <v>2217.6</v>
      </c>
      <c r="F232" t="s">
        <v>5920</v>
      </c>
      <c r="G232" t="s">
        <v>5923</v>
      </c>
      <c r="H232" t="s">
        <v>5932</v>
      </c>
    </row>
    <row r="233" spans="1:8">
      <c r="A233" t="s">
        <v>5367</v>
      </c>
      <c r="B233" s="3">
        <v>38333</v>
      </c>
      <c r="C233" s="4">
        <v>18</v>
      </c>
      <c r="D233" s="4">
        <v>1</v>
      </c>
      <c r="E233" s="1">
        <v>2219.4499999999998</v>
      </c>
      <c r="F233" t="s">
        <v>5920</v>
      </c>
      <c r="G233" t="s">
        <v>5923</v>
      </c>
      <c r="H233" t="s">
        <v>5922</v>
      </c>
    </row>
    <row r="234" spans="1:8">
      <c r="A234" t="s">
        <v>5366</v>
      </c>
      <c r="B234" s="3">
        <v>37965</v>
      </c>
      <c r="C234" s="4">
        <v>19</v>
      </c>
      <c r="D234" s="4">
        <v>1</v>
      </c>
      <c r="E234" s="1">
        <v>2221.56</v>
      </c>
      <c r="F234" t="s">
        <v>5920</v>
      </c>
      <c r="G234" t="s">
        <v>5921</v>
      </c>
      <c r="H234" t="s">
        <v>5924</v>
      </c>
    </row>
    <row r="235" spans="1:8">
      <c r="A235" t="s">
        <v>5364</v>
      </c>
      <c r="B235" s="3">
        <v>36707</v>
      </c>
      <c r="C235" s="4">
        <v>22</v>
      </c>
      <c r="D235" s="4">
        <v>0</v>
      </c>
      <c r="E235" s="1">
        <v>2250.84</v>
      </c>
      <c r="F235" t="s">
        <v>5920</v>
      </c>
      <c r="G235" t="s">
        <v>5920</v>
      </c>
      <c r="H235" t="s">
        <v>5930</v>
      </c>
    </row>
    <row r="236" spans="1:8">
      <c r="A236" t="s">
        <v>5363</v>
      </c>
      <c r="B236" s="3">
        <v>36871</v>
      </c>
      <c r="C236" s="4">
        <v>22</v>
      </c>
      <c r="D236" s="4">
        <v>0</v>
      </c>
      <c r="E236" s="1">
        <v>2254.8000000000002</v>
      </c>
      <c r="F236" t="s">
        <v>5920</v>
      </c>
      <c r="G236" t="s">
        <v>5921</v>
      </c>
      <c r="H236" t="s">
        <v>5929</v>
      </c>
    </row>
    <row r="237" spans="1:8">
      <c r="A237" t="s">
        <v>5360</v>
      </c>
      <c r="B237" s="3">
        <v>37452</v>
      </c>
      <c r="C237" s="4">
        <v>20</v>
      </c>
      <c r="D237" s="4">
        <v>0</v>
      </c>
      <c r="E237" s="1">
        <v>2257.48</v>
      </c>
      <c r="F237" t="s">
        <v>5920</v>
      </c>
      <c r="G237" t="s">
        <v>5923</v>
      </c>
      <c r="H237" t="s">
        <v>5924</v>
      </c>
    </row>
    <row r="238" spans="1:8">
      <c r="A238" t="s">
        <v>5357</v>
      </c>
      <c r="B238" s="3">
        <v>37572</v>
      </c>
      <c r="C238" s="4">
        <v>20</v>
      </c>
      <c r="D238" s="4">
        <v>0</v>
      </c>
      <c r="E238" s="1">
        <v>2261.5700000000002</v>
      </c>
      <c r="F238" t="s">
        <v>5920</v>
      </c>
      <c r="G238" t="s">
        <v>5923</v>
      </c>
      <c r="H238" t="s">
        <v>5924</v>
      </c>
    </row>
    <row r="239" spans="1:8">
      <c r="A239" t="s">
        <v>5355</v>
      </c>
      <c r="B239" s="3">
        <v>33405</v>
      </c>
      <c r="C239" s="4">
        <v>31</v>
      </c>
      <c r="D239" s="4">
        <v>3</v>
      </c>
      <c r="E239" s="1">
        <v>2277.7199999999998</v>
      </c>
      <c r="F239" t="s">
        <v>5920</v>
      </c>
      <c r="G239" t="s">
        <v>5923</v>
      </c>
      <c r="H239" t="s">
        <v>5922</v>
      </c>
    </row>
    <row r="240" spans="1:8">
      <c r="A240" t="s">
        <v>5353</v>
      </c>
      <c r="B240" s="3">
        <v>32786</v>
      </c>
      <c r="C240" s="4">
        <v>33</v>
      </c>
      <c r="D240" s="4">
        <v>3</v>
      </c>
      <c r="E240" s="1">
        <v>2295.2399999999998</v>
      </c>
      <c r="F240" t="s">
        <v>5920</v>
      </c>
      <c r="G240" t="s">
        <v>5923</v>
      </c>
      <c r="H240" t="s">
        <v>5922</v>
      </c>
    </row>
    <row r="241" spans="1:8">
      <c r="A241" t="s">
        <v>5350</v>
      </c>
      <c r="B241" s="3">
        <v>35397</v>
      </c>
      <c r="C241" s="4">
        <v>26</v>
      </c>
      <c r="D241" s="4">
        <v>0</v>
      </c>
      <c r="E241" s="1">
        <v>2302.3000000000002</v>
      </c>
      <c r="F241" t="s">
        <v>5923</v>
      </c>
      <c r="G241" t="s">
        <v>5920</v>
      </c>
      <c r="H241" t="s">
        <v>5925</v>
      </c>
    </row>
    <row r="242" spans="1:8">
      <c r="A242" t="s">
        <v>5348</v>
      </c>
      <c r="B242" s="3">
        <v>38236</v>
      </c>
      <c r="C242" s="4">
        <v>18</v>
      </c>
      <c r="D242" s="4">
        <v>2</v>
      </c>
      <c r="E242" s="1">
        <v>2304</v>
      </c>
      <c r="F242" t="s">
        <v>5920</v>
      </c>
      <c r="G242" t="s">
        <v>5921</v>
      </c>
      <c r="H242" t="s">
        <v>5922</v>
      </c>
    </row>
    <row r="243" spans="1:8">
      <c r="A243" t="s">
        <v>5345</v>
      </c>
      <c r="B243" s="3">
        <v>35416</v>
      </c>
      <c r="C243" s="4">
        <v>26</v>
      </c>
      <c r="D243" s="4">
        <v>0</v>
      </c>
      <c r="E243" s="1">
        <v>2322.62</v>
      </c>
      <c r="F243" t="s">
        <v>5920</v>
      </c>
      <c r="G243" t="s">
        <v>5923</v>
      </c>
      <c r="H243" t="s">
        <v>5922</v>
      </c>
    </row>
    <row r="244" spans="1:8">
      <c r="A244" t="s">
        <v>5343</v>
      </c>
      <c r="B244" s="3">
        <v>37943</v>
      </c>
      <c r="C244" s="4">
        <v>19</v>
      </c>
      <c r="D244" s="4">
        <v>1</v>
      </c>
      <c r="E244" s="1">
        <v>2331.52</v>
      </c>
      <c r="F244" t="s">
        <v>5920</v>
      </c>
      <c r="G244" t="s">
        <v>5921</v>
      </c>
      <c r="H244" t="s">
        <v>5925</v>
      </c>
    </row>
    <row r="245" spans="1:8">
      <c r="A245" t="s">
        <v>5341</v>
      </c>
      <c r="B245" s="3">
        <v>36089</v>
      </c>
      <c r="C245" s="4">
        <v>24</v>
      </c>
      <c r="D245" s="4">
        <v>0</v>
      </c>
      <c r="E245" s="1">
        <v>2352.9699999999998</v>
      </c>
      <c r="F245" t="s">
        <v>5921</v>
      </c>
      <c r="G245" t="s">
        <v>5921</v>
      </c>
      <c r="H245" t="s">
        <v>5924</v>
      </c>
    </row>
    <row r="246" spans="1:8">
      <c r="A246" t="s">
        <v>5339</v>
      </c>
      <c r="B246" s="3">
        <v>37565</v>
      </c>
      <c r="C246" s="4">
        <v>20</v>
      </c>
      <c r="D246" s="4">
        <v>1</v>
      </c>
      <c r="E246" s="1">
        <v>2362.23</v>
      </c>
      <c r="F246" t="s">
        <v>5920</v>
      </c>
      <c r="G246" t="s">
        <v>5923</v>
      </c>
      <c r="H246" t="s">
        <v>5924</v>
      </c>
    </row>
    <row r="247" spans="1:8">
      <c r="A247" t="s">
        <v>5336</v>
      </c>
      <c r="B247" s="3">
        <v>32489</v>
      </c>
      <c r="C247" s="4">
        <v>34</v>
      </c>
      <c r="D247" s="4">
        <v>3</v>
      </c>
      <c r="E247" s="1">
        <v>2373.3000000000002</v>
      </c>
      <c r="F247" t="s">
        <v>5920</v>
      </c>
      <c r="G247" t="s">
        <v>5920</v>
      </c>
      <c r="H247" t="s">
        <v>5922</v>
      </c>
    </row>
    <row r="248" spans="1:8">
      <c r="A248" t="s">
        <v>5333</v>
      </c>
      <c r="B248" s="3">
        <v>36511</v>
      </c>
      <c r="C248" s="4">
        <v>23</v>
      </c>
      <c r="D248" s="4">
        <v>0</v>
      </c>
      <c r="E248" s="1">
        <v>2395.17</v>
      </c>
      <c r="F248" t="s">
        <v>5920</v>
      </c>
      <c r="G248" t="s">
        <v>5923</v>
      </c>
      <c r="H248" t="s">
        <v>5934</v>
      </c>
    </row>
    <row r="249" spans="1:8">
      <c r="A249" t="s">
        <v>5331</v>
      </c>
      <c r="B249" s="3">
        <v>36382</v>
      </c>
      <c r="C249" s="4">
        <v>23</v>
      </c>
      <c r="D249" s="4">
        <v>0</v>
      </c>
      <c r="E249" s="1">
        <v>2396.1</v>
      </c>
      <c r="F249" t="s">
        <v>5920</v>
      </c>
      <c r="G249" t="s">
        <v>5923</v>
      </c>
      <c r="H249" t="s">
        <v>5928</v>
      </c>
    </row>
    <row r="250" spans="1:8">
      <c r="A250" t="s">
        <v>5328</v>
      </c>
      <c r="B250" s="3">
        <v>37045</v>
      </c>
      <c r="C250" s="4">
        <v>22</v>
      </c>
      <c r="D250" s="4">
        <v>0</v>
      </c>
      <c r="E250" s="1">
        <v>2404.73</v>
      </c>
      <c r="F250" t="s">
        <v>5920</v>
      </c>
      <c r="G250" t="s">
        <v>5921</v>
      </c>
      <c r="H250" t="s">
        <v>5924</v>
      </c>
    </row>
    <row r="251" spans="1:8">
      <c r="A251" t="s">
        <v>5327</v>
      </c>
      <c r="B251" s="3">
        <v>36476</v>
      </c>
      <c r="C251" s="4">
        <v>23</v>
      </c>
      <c r="D251" s="4">
        <v>1</v>
      </c>
      <c r="E251" s="1">
        <v>2416.96</v>
      </c>
      <c r="F251" t="s">
        <v>5920</v>
      </c>
      <c r="G251" t="s">
        <v>5920</v>
      </c>
      <c r="H251" t="s">
        <v>5925</v>
      </c>
    </row>
    <row r="252" spans="1:8">
      <c r="A252" t="s">
        <v>5324</v>
      </c>
      <c r="B252" s="3">
        <v>36485</v>
      </c>
      <c r="C252" s="4">
        <v>23</v>
      </c>
      <c r="D252" s="4">
        <v>1</v>
      </c>
      <c r="E252" s="1">
        <v>2438.06</v>
      </c>
      <c r="F252" t="s">
        <v>5920</v>
      </c>
      <c r="G252" t="s">
        <v>5920</v>
      </c>
      <c r="H252" t="s">
        <v>5922</v>
      </c>
    </row>
    <row r="253" spans="1:8">
      <c r="A253" t="s">
        <v>5321</v>
      </c>
      <c r="B253" s="3">
        <v>37466</v>
      </c>
      <c r="C253" s="4">
        <v>20</v>
      </c>
      <c r="D253" s="4">
        <v>0</v>
      </c>
      <c r="E253" s="1">
        <v>2457.21</v>
      </c>
      <c r="F253" t="s">
        <v>5920</v>
      </c>
      <c r="G253" t="s">
        <v>5923</v>
      </c>
      <c r="H253" t="s">
        <v>5932</v>
      </c>
    </row>
    <row r="254" spans="1:8">
      <c r="A254" t="s">
        <v>5318</v>
      </c>
      <c r="B254" s="3">
        <v>36118</v>
      </c>
      <c r="C254" s="4">
        <v>24</v>
      </c>
      <c r="D254" s="4">
        <v>0</v>
      </c>
      <c r="E254" s="1">
        <v>2457.5</v>
      </c>
      <c r="F254" t="s">
        <v>5920</v>
      </c>
      <c r="G254" t="s">
        <v>5923</v>
      </c>
      <c r="H254" t="s">
        <v>5925</v>
      </c>
    </row>
    <row r="255" spans="1:8">
      <c r="A255" t="s">
        <v>5315</v>
      </c>
      <c r="B255" s="3">
        <v>37448</v>
      </c>
      <c r="C255" s="4">
        <v>20</v>
      </c>
      <c r="D255" s="4">
        <v>0</v>
      </c>
      <c r="E255" s="1">
        <v>2459.7199999999998</v>
      </c>
      <c r="F255" t="s">
        <v>5920</v>
      </c>
      <c r="G255" t="s">
        <v>5920</v>
      </c>
      <c r="H255" t="s">
        <v>5932</v>
      </c>
    </row>
    <row r="256" spans="1:8">
      <c r="A256" t="s">
        <v>5313</v>
      </c>
      <c r="B256" s="3">
        <v>36024</v>
      </c>
      <c r="C256" s="4">
        <v>24</v>
      </c>
      <c r="D256" s="4">
        <v>0</v>
      </c>
      <c r="E256" s="1">
        <v>2464.62</v>
      </c>
      <c r="F256" t="s">
        <v>5920</v>
      </c>
      <c r="G256" t="s">
        <v>5921</v>
      </c>
      <c r="H256" t="s">
        <v>5922</v>
      </c>
    </row>
    <row r="257" spans="1:8">
      <c r="A257" t="s">
        <v>5311</v>
      </c>
      <c r="B257" s="3">
        <v>35978</v>
      </c>
      <c r="C257" s="4">
        <v>24</v>
      </c>
      <c r="D257" s="4">
        <v>0</v>
      </c>
      <c r="E257" s="1">
        <v>2473.33</v>
      </c>
      <c r="F257" t="s">
        <v>5920</v>
      </c>
      <c r="G257" t="s">
        <v>5921</v>
      </c>
      <c r="H257" t="s">
        <v>5922</v>
      </c>
    </row>
    <row r="258" spans="1:8">
      <c r="A258" t="s">
        <v>5309</v>
      </c>
      <c r="B258" s="3">
        <v>35966</v>
      </c>
      <c r="C258" s="4">
        <v>24</v>
      </c>
      <c r="D258" s="4">
        <v>0</v>
      </c>
      <c r="E258" s="1">
        <v>2480.98</v>
      </c>
      <c r="F258" t="s">
        <v>5920</v>
      </c>
      <c r="G258" t="s">
        <v>5920</v>
      </c>
      <c r="H258" t="s">
        <v>5922</v>
      </c>
    </row>
    <row r="259" spans="1:8">
      <c r="A259" t="s">
        <v>5307</v>
      </c>
      <c r="B259" s="3">
        <v>35009</v>
      </c>
      <c r="C259" s="4">
        <v>27</v>
      </c>
      <c r="D259" s="4">
        <v>0</v>
      </c>
      <c r="E259" s="1">
        <v>2483.7399999999998</v>
      </c>
      <c r="F259" t="s">
        <v>5921</v>
      </c>
      <c r="G259" t="s">
        <v>5920</v>
      </c>
      <c r="H259" t="s">
        <v>5922</v>
      </c>
    </row>
    <row r="260" spans="1:8">
      <c r="A260" t="s">
        <v>5305</v>
      </c>
      <c r="B260" s="3">
        <v>34986</v>
      </c>
      <c r="C260" s="4">
        <v>27</v>
      </c>
      <c r="D260" s="4">
        <v>0</v>
      </c>
      <c r="E260" s="1">
        <v>2494.02</v>
      </c>
      <c r="F260" t="s">
        <v>5921</v>
      </c>
      <c r="G260" t="s">
        <v>5923</v>
      </c>
      <c r="H260" t="s">
        <v>5925</v>
      </c>
    </row>
    <row r="261" spans="1:8">
      <c r="A261" t="s">
        <v>5303</v>
      </c>
      <c r="B261" s="3">
        <v>34889</v>
      </c>
      <c r="C261" s="4">
        <v>27</v>
      </c>
      <c r="D261" s="4">
        <v>0</v>
      </c>
      <c r="E261" s="1">
        <v>2497.04</v>
      </c>
      <c r="F261" t="s">
        <v>5921</v>
      </c>
      <c r="G261" t="s">
        <v>5921</v>
      </c>
      <c r="H261" t="s">
        <v>5922</v>
      </c>
    </row>
    <row r="262" spans="1:8">
      <c r="A262" t="s">
        <v>5301</v>
      </c>
      <c r="B262" s="3">
        <v>34987</v>
      </c>
      <c r="C262" s="4">
        <v>27</v>
      </c>
      <c r="D262" s="4">
        <v>0</v>
      </c>
      <c r="E262" s="1">
        <v>2498.41</v>
      </c>
      <c r="F262" t="s">
        <v>5921</v>
      </c>
      <c r="G262" t="s">
        <v>5921</v>
      </c>
      <c r="H262" t="s">
        <v>5922</v>
      </c>
    </row>
    <row r="263" spans="1:8">
      <c r="A263" t="s">
        <v>5299</v>
      </c>
      <c r="B263" s="3">
        <v>38236</v>
      </c>
      <c r="C263" s="4">
        <v>18</v>
      </c>
      <c r="D263" s="4">
        <v>0</v>
      </c>
      <c r="E263" s="1">
        <v>2500.9299999999998</v>
      </c>
      <c r="F263" t="s">
        <v>5920</v>
      </c>
      <c r="G263" t="s">
        <v>5920</v>
      </c>
      <c r="H263" t="s">
        <v>5924</v>
      </c>
    </row>
    <row r="264" spans="1:8">
      <c r="A264" t="s">
        <v>5296</v>
      </c>
      <c r="B264" s="3">
        <v>33455</v>
      </c>
      <c r="C264" s="4">
        <v>31</v>
      </c>
      <c r="D264" s="4">
        <v>3</v>
      </c>
      <c r="E264" s="1">
        <v>2510.79</v>
      </c>
      <c r="F264" t="s">
        <v>5920</v>
      </c>
      <c r="G264" t="s">
        <v>5923</v>
      </c>
      <c r="H264" t="s">
        <v>5922</v>
      </c>
    </row>
    <row r="265" spans="1:8">
      <c r="A265" t="s">
        <v>5293</v>
      </c>
      <c r="B265" s="3">
        <v>35736</v>
      </c>
      <c r="C265" s="4">
        <v>25</v>
      </c>
      <c r="D265" s="4">
        <v>0</v>
      </c>
      <c r="E265" s="1">
        <v>2523.17</v>
      </c>
      <c r="F265" t="s">
        <v>5921</v>
      </c>
      <c r="G265" t="s">
        <v>5923</v>
      </c>
      <c r="H265" t="s">
        <v>5924</v>
      </c>
    </row>
    <row r="266" spans="1:8">
      <c r="A266" t="s">
        <v>5290</v>
      </c>
      <c r="B266" s="3">
        <v>36763</v>
      </c>
      <c r="C266" s="4">
        <v>22</v>
      </c>
      <c r="D266" s="4">
        <v>0</v>
      </c>
      <c r="E266" s="1">
        <v>2527.8200000000002</v>
      </c>
      <c r="F266" t="s">
        <v>5920</v>
      </c>
      <c r="G266" t="s">
        <v>5921</v>
      </c>
      <c r="H266" t="s">
        <v>5924</v>
      </c>
    </row>
    <row r="267" spans="1:8">
      <c r="A267" t="s">
        <v>5289</v>
      </c>
      <c r="B267" s="3">
        <v>35639</v>
      </c>
      <c r="C267" s="4">
        <v>25</v>
      </c>
      <c r="D267" s="4">
        <v>0</v>
      </c>
      <c r="E267" s="1">
        <v>2534.39</v>
      </c>
      <c r="F267" t="s">
        <v>5921</v>
      </c>
      <c r="G267" t="s">
        <v>5921</v>
      </c>
      <c r="H267" t="s">
        <v>5924</v>
      </c>
    </row>
    <row r="268" spans="1:8">
      <c r="A268" t="s">
        <v>5287</v>
      </c>
      <c r="B268" s="3">
        <v>33147</v>
      </c>
      <c r="C268" s="4">
        <v>32</v>
      </c>
      <c r="D268" s="4">
        <v>3</v>
      </c>
      <c r="E268" s="1">
        <v>2540.39</v>
      </c>
      <c r="F268" t="s">
        <v>5920</v>
      </c>
      <c r="G268" t="s">
        <v>5920</v>
      </c>
      <c r="H268" t="s">
        <v>5922</v>
      </c>
    </row>
    <row r="269" spans="1:8">
      <c r="A269" t="s">
        <v>5284</v>
      </c>
      <c r="B269" s="3">
        <v>33559</v>
      </c>
      <c r="C269" s="4">
        <v>31</v>
      </c>
      <c r="D269" s="4">
        <v>3</v>
      </c>
      <c r="E269" s="1">
        <v>2545.6799999999998</v>
      </c>
      <c r="F269" t="s">
        <v>5920</v>
      </c>
      <c r="G269" t="s">
        <v>5923</v>
      </c>
      <c r="H269" t="s">
        <v>5922</v>
      </c>
    </row>
    <row r="270" spans="1:8">
      <c r="A270" t="s">
        <v>5281</v>
      </c>
      <c r="B270" s="3">
        <v>37540</v>
      </c>
      <c r="C270" s="4">
        <v>20</v>
      </c>
      <c r="D270" s="4">
        <v>2</v>
      </c>
      <c r="E270" s="1">
        <v>2566.4699999999998</v>
      </c>
      <c r="F270" t="s">
        <v>5920</v>
      </c>
      <c r="G270" t="s">
        <v>5921</v>
      </c>
      <c r="H270" t="s">
        <v>5922</v>
      </c>
    </row>
    <row r="271" spans="1:8">
      <c r="A271" t="s">
        <v>5279</v>
      </c>
      <c r="B271" s="3">
        <v>37457</v>
      </c>
      <c r="C271" s="4">
        <v>20</v>
      </c>
      <c r="D271" s="4">
        <v>0</v>
      </c>
      <c r="E271" s="1">
        <v>2585.04</v>
      </c>
      <c r="F271" t="s">
        <v>5920</v>
      </c>
      <c r="G271" t="s">
        <v>5920</v>
      </c>
      <c r="H271" t="s">
        <v>5935</v>
      </c>
    </row>
    <row r="272" spans="1:8">
      <c r="A272" t="s">
        <v>5277</v>
      </c>
      <c r="B272" s="3">
        <v>37179</v>
      </c>
      <c r="C272" s="4">
        <v>21</v>
      </c>
      <c r="D272" s="4">
        <v>1</v>
      </c>
      <c r="E272" s="1">
        <v>2585.27</v>
      </c>
      <c r="F272" t="s">
        <v>5920</v>
      </c>
      <c r="G272" t="s">
        <v>5921</v>
      </c>
      <c r="H272" t="s">
        <v>5925</v>
      </c>
    </row>
    <row r="273" spans="1:8">
      <c r="A273" t="s">
        <v>5274</v>
      </c>
      <c r="B273" s="3">
        <v>37100</v>
      </c>
      <c r="C273" s="4">
        <v>21</v>
      </c>
      <c r="D273" s="4">
        <v>0</v>
      </c>
      <c r="E273" s="1">
        <v>2585.85</v>
      </c>
      <c r="F273" t="s">
        <v>5920</v>
      </c>
      <c r="G273" t="s">
        <v>5920</v>
      </c>
      <c r="H273" t="s">
        <v>5932</v>
      </c>
    </row>
    <row r="274" spans="1:8">
      <c r="A274" t="s">
        <v>5273</v>
      </c>
      <c r="B274" s="3">
        <v>37129</v>
      </c>
      <c r="C274" s="4">
        <v>21</v>
      </c>
      <c r="D274" s="4">
        <v>1</v>
      </c>
      <c r="E274" s="1">
        <v>2597.7800000000002</v>
      </c>
      <c r="F274" t="s">
        <v>5920</v>
      </c>
      <c r="G274" t="s">
        <v>5923</v>
      </c>
      <c r="H274" t="s">
        <v>5925</v>
      </c>
    </row>
    <row r="275" spans="1:8">
      <c r="A275" t="s">
        <v>5271</v>
      </c>
      <c r="B275" s="3">
        <v>35668</v>
      </c>
      <c r="C275" s="4">
        <v>25</v>
      </c>
      <c r="D275" s="4">
        <v>0</v>
      </c>
      <c r="E275" s="1">
        <v>2632.99</v>
      </c>
      <c r="F275" t="s">
        <v>5920</v>
      </c>
      <c r="G275" t="s">
        <v>5923</v>
      </c>
      <c r="H275" t="s">
        <v>5925</v>
      </c>
    </row>
    <row r="276" spans="1:8">
      <c r="A276" t="s">
        <v>5268</v>
      </c>
      <c r="B276" s="3">
        <v>36701</v>
      </c>
      <c r="C276" s="4">
        <v>22</v>
      </c>
      <c r="D276" s="4">
        <v>1</v>
      </c>
      <c r="E276" s="1">
        <v>2639.04</v>
      </c>
      <c r="F276" t="s">
        <v>5920</v>
      </c>
      <c r="G276" t="s">
        <v>5920</v>
      </c>
      <c r="H276" t="s">
        <v>5924</v>
      </c>
    </row>
    <row r="277" spans="1:8">
      <c r="A277" t="s">
        <v>5265</v>
      </c>
      <c r="B277" s="3">
        <v>36869</v>
      </c>
      <c r="C277" s="4">
        <v>22</v>
      </c>
      <c r="D277" s="4">
        <v>1</v>
      </c>
      <c r="E277" s="1">
        <v>2643.27</v>
      </c>
      <c r="F277" t="s">
        <v>5920</v>
      </c>
      <c r="G277" t="s">
        <v>5923</v>
      </c>
      <c r="H277" t="s">
        <v>5924</v>
      </c>
    </row>
    <row r="278" spans="1:8">
      <c r="A278" t="s">
        <v>5263</v>
      </c>
      <c r="B278" s="3">
        <v>35282</v>
      </c>
      <c r="C278" s="4">
        <v>26</v>
      </c>
      <c r="D278" s="4">
        <v>0</v>
      </c>
      <c r="E278" s="1">
        <v>2680.95</v>
      </c>
      <c r="F278" t="s">
        <v>5921</v>
      </c>
      <c r="G278" t="s">
        <v>5920</v>
      </c>
      <c r="H278" t="s">
        <v>5924</v>
      </c>
    </row>
    <row r="279" spans="1:8">
      <c r="A279" t="s">
        <v>5260</v>
      </c>
      <c r="B279" s="3">
        <v>34594</v>
      </c>
      <c r="C279" s="4">
        <v>28</v>
      </c>
      <c r="D279" s="4">
        <v>0</v>
      </c>
      <c r="E279" s="1">
        <v>2684.69</v>
      </c>
      <c r="F279" t="s">
        <v>5920</v>
      </c>
      <c r="G279" t="s">
        <v>5920</v>
      </c>
      <c r="H279" t="s">
        <v>5922</v>
      </c>
    </row>
    <row r="280" spans="1:8">
      <c r="A280" t="s">
        <v>5258</v>
      </c>
      <c r="B280" s="3">
        <v>34609</v>
      </c>
      <c r="C280" s="4">
        <v>28</v>
      </c>
      <c r="D280" s="4">
        <v>0</v>
      </c>
      <c r="E280" s="1">
        <v>2689.5</v>
      </c>
      <c r="F280" t="s">
        <v>5921</v>
      </c>
      <c r="G280" t="s">
        <v>5920</v>
      </c>
      <c r="H280" t="s">
        <v>5922</v>
      </c>
    </row>
    <row r="281" spans="1:8">
      <c r="A281" t="s">
        <v>5255</v>
      </c>
      <c r="B281" s="3">
        <v>36322</v>
      </c>
      <c r="C281" s="4">
        <v>23</v>
      </c>
      <c r="D281" s="4">
        <v>0</v>
      </c>
      <c r="E281" s="1">
        <v>2690.11</v>
      </c>
      <c r="F281" t="s">
        <v>5920</v>
      </c>
      <c r="G281" t="s">
        <v>5920</v>
      </c>
      <c r="H281" t="s">
        <v>5924</v>
      </c>
    </row>
    <row r="282" spans="1:8">
      <c r="A282" t="s">
        <v>5252</v>
      </c>
      <c r="B282" s="3">
        <v>35229</v>
      </c>
      <c r="C282" s="4">
        <v>26</v>
      </c>
      <c r="D282" s="4">
        <v>0</v>
      </c>
      <c r="E282" s="1">
        <v>2699.57</v>
      </c>
      <c r="F282" t="s">
        <v>5920</v>
      </c>
      <c r="G282" t="s">
        <v>5923</v>
      </c>
      <c r="H282" t="s">
        <v>5924</v>
      </c>
    </row>
    <row r="283" spans="1:8">
      <c r="A283" t="s">
        <v>5250</v>
      </c>
      <c r="B283" s="3">
        <v>37819</v>
      </c>
      <c r="C283" s="4">
        <v>19</v>
      </c>
      <c r="D283" s="4">
        <v>1</v>
      </c>
      <c r="E283" s="1">
        <v>2709.11</v>
      </c>
      <c r="F283" t="s">
        <v>5920</v>
      </c>
      <c r="G283" t="s">
        <v>5920</v>
      </c>
      <c r="H283" t="s">
        <v>5924</v>
      </c>
    </row>
    <row r="284" spans="1:8">
      <c r="A284" t="s">
        <v>5248</v>
      </c>
      <c r="B284" s="3">
        <v>37946</v>
      </c>
      <c r="C284" s="4">
        <v>19</v>
      </c>
      <c r="D284" s="4">
        <v>1</v>
      </c>
      <c r="E284" s="1">
        <v>2709.24</v>
      </c>
      <c r="F284" t="s">
        <v>5920</v>
      </c>
      <c r="G284" t="s">
        <v>5920</v>
      </c>
      <c r="H284" t="s">
        <v>5924</v>
      </c>
    </row>
    <row r="285" spans="1:8">
      <c r="A285" t="s">
        <v>5245</v>
      </c>
      <c r="B285" s="3">
        <v>37956</v>
      </c>
      <c r="C285" s="4">
        <v>19</v>
      </c>
      <c r="D285" s="4">
        <v>1</v>
      </c>
      <c r="E285" s="1">
        <v>2710.83</v>
      </c>
      <c r="F285" t="s">
        <v>5920</v>
      </c>
      <c r="G285" t="s">
        <v>5921</v>
      </c>
      <c r="H285" t="s">
        <v>5924</v>
      </c>
    </row>
    <row r="286" spans="1:8">
      <c r="A286" t="s">
        <v>5243</v>
      </c>
      <c r="B286" s="3">
        <v>37839</v>
      </c>
      <c r="C286" s="4">
        <v>19</v>
      </c>
      <c r="D286" s="4">
        <v>1</v>
      </c>
      <c r="E286" s="1">
        <v>2719.28</v>
      </c>
      <c r="F286" t="s">
        <v>5920</v>
      </c>
      <c r="G286" t="s">
        <v>5920</v>
      </c>
      <c r="H286" t="s">
        <v>5924</v>
      </c>
    </row>
    <row r="287" spans="1:8">
      <c r="A287" t="s">
        <v>5240</v>
      </c>
      <c r="B287" s="3">
        <v>35733</v>
      </c>
      <c r="C287" s="4">
        <v>25</v>
      </c>
      <c r="D287" s="4">
        <v>0</v>
      </c>
      <c r="E287" s="1">
        <v>2721.32</v>
      </c>
      <c r="F287" t="s">
        <v>5923</v>
      </c>
      <c r="G287" t="s">
        <v>5921</v>
      </c>
      <c r="H287" t="s">
        <v>5934</v>
      </c>
    </row>
    <row r="288" spans="1:8">
      <c r="A288" t="s">
        <v>5239</v>
      </c>
      <c r="B288" s="3">
        <v>32375</v>
      </c>
      <c r="C288" s="4">
        <v>34</v>
      </c>
      <c r="D288" s="4">
        <v>3</v>
      </c>
      <c r="E288" s="1">
        <v>2726.06</v>
      </c>
      <c r="F288" t="s">
        <v>5920</v>
      </c>
      <c r="G288" t="s">
        <v>5920</v>
      </c>
      <c r="H288" t="s">
        <v>5922</v>
      </c>
    </row>
    <row r="289" spans="1:8">
      <c r="A289" t="s">
        <v>5238</v>
      </c>
      <c r="B289" s="3">
        <v>35709</v>
      </c>
      <c r="C289" s="4">
        <v>25</v>
      </c>
      <c r="D289" s="4">
        <v>0</v>
      </c>
      <c r="E289" s="1">
        <v>2727.4</v>
      </c>
      <c r="F289" t="s">
        <v>5921</v>
      </c>
      <c r="G289" t="s">
        <v>5921</v>
      </c>
      <c r="H289" t="s">
        <v>5929</v>
      </c>
    </row>
    <row r="290" spans="1:8">
      <c r="A290" t="s">
        <v>5235</v>
      </c>
      <c r="B290" s="3">
        <v>37958</v>
      </c>
      <c r="C290" s="4">
        <v>19</v>
      </c>
      <c r="D290" s="4">
        <v>1</v>
      </c>
      <c r="E290" s="1">
        <v>2730.11</v>
      </c>
      <c r="F290" t="s">
        <v>5920</v>
      </c>
      <c r="G290" t="s">
        <v>5921</v>
      </c>
      <c r="H290" t="s">
        <v>5924</v>
      </c>
    </row>
    <row r="291" spans="1:8">
      <c r="A291" t="s">
        <v>5234</v>
      </c>
      <c r="B291" s="3">
        <v>36877</v>
      </c>
      <c r="C291" s="4">
        <v>22</v>
      </c>
      <c r="D291" s="4">
        <v>0</v>
      </c>
      <c r="E291" s="1">
        <v>2731.91</v>
      </c>
      <c r="F291" t="s">
        <v>5920</v>
      </c>
      <c r="G291" t="s">
        <v>5921</v>
      </c>
      <c r="H291" t="s">
        <v>5932</v>
      </c>
    </row>
    <row r="292" spans="1:8">
      <c r="A292" t="s">
        <v>5232</v>
      </c>
      <c r="B292" s="3">
        <v>36802</v>
      </c>
      <c r="C292" s="4">
        <v>22</v>
      </c>
      <c r="D292" s="4">
        <v>0</v>
      </c>
      <c r="E292" s="1">
        <v>2741.95</v>
      </c>
      <c r="F292" t="s">
        <v>5920</v>
      </c>
      <c r="G292" t="s">
        <v>5921</v>
      </c>
      <c r="H292" t="s">
        <v>5932</v>
      </c>
    </row>
    <row r="293" spans="1:8">
      <c r="A293" t="s">
        <v>5229</v>
      </c>
      <c r="B293" s="3">
        <v>36810</v>
      </c>
      <c r="C293" s="4">
        <v>22</v>
      </c>
      <c r="D293" s="4">
        <v>0</v>
      </c>
      <c r="E293" s="1">
        <v>2755.02</v>
      </c>
      <c r="F293" t="s">
        <v>5920</v>
      </c>
      <c r="G293" t="s">
        <v>5923</v>
      </c>
      <c r="H293" t="s">
        <v>5932</v>
      </c>
    </row>
    <row r="294" spans="1:8">
      <c r="A294" t="s">
        <v>5226</v>
      </c>
      <c r="B294" s="3">
        <v>35652</v>
      </c>
      <c r="C294" s="4">
        <v>25</v>
      </c>
      <c r="D294" s="4">
        <v>0</v>
      </c>
      <c r="E294" s="1">
        <v>2758.99</v>
      </c>
      <c r="F294" t="s">
        <v>5920</v>
      </c>
      <c r="G294" t="s">
        <v>5923</v>
      </c>
      <c r="H294" t="s">
        <v>5924</v>
      </c>
    </row>
    <row r="295" spans="1:8">
      <c r="A295" t="s">
        <v>5223</v>
      </c>
      <c r="B295" s="3">
        <v>38305</v>
      </c>
      <c r="C295" s="4">
        <v>18</v>
      </c>
      <c r="D295" s="4">
        <v>0</v>
      </c>
      <c r="E295" s="1">
        <v>2773.46</v>
      </c>
      <c r="F295" t="s">
        <v>5920</v>
      </c>
      <c r="G295" t="s">
        <v>5923</v>
      </c>
      <c r="H295" t="s">
        <v>5935</v>
      </c>
    </row>
    <row r="296" spans="1:8">
      <c r="A296" t="s">
        <v>5926</v>
      </c>
      <c r="B296" s="3">
        <v>36320</v>
      </c>
      <c r="C296" s="4">
        <v>23</v>
      </c>
      <c r="D296" s="4">
        <v>1</v>
      </c>
      <c r="E296" s="1">
        <v>2775.19</v>
      </c>
      <c r="F296" t="s">
        <v>5920</v>
      </c>
      <c r="G296" t="s">
        <v>5923</v>
      </c>
      <c r="H296" t="s">
        <v>5924</v>
      </c>
    </row>
    <row r="297" spans="1:8">
      <c r="A297" t="s">
        <v>5220</v>
      </c>
      <c r="B297" s="3">
        <v>36401</v>
      </c>
      <c r="C297" s="4">
        <v>23</v>
      </c>
      <c r="D297" s="4">
        <v>1</v>
      </c>
      <c r="E297" s="1">
        <v>2775.19</v>
      </c>
      <c r="F297" t="s">
        <v>5920</v>
      </c>
      <c r="G297" t="s">
        <v>5923</v>
      </c>
      <c r="H297" t="s">
        <v>5924</v>
      </c>
    </row>
    <row r="298" spans="1:8">
      <c r="A298" t="s">
        <v>5219</v>
      </c>
      <c r="B298" s="3">
        <v>36518</v>
      </c>
      <c r="C298" s="4">
        <v>23</v>
      </c>
      <c r="D298" s="4">
        <v>1</v>
      </c>
      <c r="E298" s="1">
        <v>2789.06</v>
      </c>
      <c r="F298" t="s">
        <v>5920</v>
      </c>
      <c r="G298" t="s">
        <v>5921</v>
      </c>
      <c r="H298" t="s">
        <v>5924</v>
      </c>
    </row>
    <row r="299" spans="1:8">
      <c r="A299" t="s">
        <v>5216</v>
      </c>
      <c r="B299" s="3">
        <v>38203</v>
      </c>
      <c r="C299" s="4">
        <v>18</v>
      </c>
      <c r="D299" s="4">
        <v>2</v>
      </c>
      <c r="E299" s="1">
        <v>2801.26</v>
      </c>
      <c r="F299" t="s">
        <v>5920</v>
      </c>
      <c r="G299" t="s">
        <v>5921</v>
      </c>
      <c r="H299" t="s">
        <v>5922</v>
      </c>
    </row>
    <row r="300" spans="1:8">
      <c r="A300" t="s">
        <v>5215</v>
      </c>
      <c r="B300" s="3">
        <v>37887</v>
      </c>
      <c r="C300" s="4">
        <v>19</v>
      </c>
      <c r="D300" s="4">
        <v>2</v>
      </c>
      <c r="E300" s="1">
        <v>2803.7</v>
      </c>
      <c r="F300" t="s">
        <v>5920</v>
      </c>
      <c r="G300" t="s">
        <v>5923</v>
      </c>
      <c r="H300" t="s">
        <v>5924</v>
      </c>
    </row>
    <row r="301" spans="1:8">
      <c r="A301" t="s">
        <v>5213</v>
      </c>
      <c r="B301" s="3">
        <v>36800</v>
      </c>
      <c r="C301" s="4">
        <v>22</v>
      </c>
      <c r="D301" s="4">
        <v>0</v>
      </c>
      <c r="E301" s="1">
        <v>2819.51</v>
      </c>
      <c r="F301" t="s">
        <v>5920</v>
      </c>
      <c r="G301" t="s">
        <v>5921</v>
      </c>
      <c r="H301" t="s">
        <v>5925</v>
      </c>
    </row>
    <row r="302" spans="1:8">
      <c r="A302" t="s">
        <v>5211</v>
      </c>
      <c r="B302" s="3">
        <v>36114</v>
      </c>
      <c r="C302" s="4">
        <v>24</v>
      </c>
      <c r="D302" s="4">
        <v>0</v>
      </c>
      <c r="E302" s="1">
        <v>2842.76</v>
      </c>
      <c r="F302" t="s">
        <v>5920</v>
      </c>
      <c r="G302" t="s">
        <v>5921</v>
      </c>
      <c r="H302" t="s">
        <v>5924</v>
      </c>
    </row>
    <row r="303" spans="1:8">
      <c r="A303" t="s">
        <v>5208</v>
      </c>
      <c r="B303" s="3">
        <v>35963</v>
      </c>
      <c r="C303" s="4">
        <v>24</v>
      </c>
      <c r="D303" s="4">
        <v>0</v>
      </c>
      <c r="E303" s="1">
        <v>2850.68</v>
      </c>
      <c r="F303" t="s">
        <v>5920</v>
      </c>
      <c r="G303" t="s">
        <v>5921</v>
      </c>
      <c r="H303" t="s">
        <v>5924</v>
      </c>
    </row>
    <row r="304" spans="1:8">
      <c r="A304" t="s">
        <v>5205</v>
      </c>
      <c r="B304" s="3">
        <v>36042</v>
      </c>
      <c r="C304" s="4">
        <v>24</v>
      </c>
      <c r="D304" s="4">
        <v>0</v>
      </c>
      <c r="E304" s="1">
        <v>2855.44</v>
      </c>
      <c r="F304" t="s">
        <v>5920</v>
      </c>
      <c r="G304" t="s">
        <v>5921</v>
      </c>
      <c r="H304" t="s">
        <v>5924</v>
      </c>
    </row>
    <row r="305" spans="1:8">
      <c r="A305" t="s">
        <v>5203</v>
      </c>
      <c r="B305" s="3">
        <v>34274</v>
      </c>
      <c r="C305" s="4">
        <v>29</v>
      </c>
      <c r="D305" s="4">
        <v>0</v>
      </c>
      <c r="E305" s="1">
        <v>2866.09</v>
      </c>
      <c r="F305" t="s">
        <v>5921</v>
      </c>
      <c r="G305" t="s">
        <v>5921</v>
      </c>
      <c r="H305" t="s">
        <v>5925</v>
      </c>
    </row>
    <row r="306" spans="1:8">
      <c r="A306" t="s">
        <v>5200</v>
      </c>
      <c r="B306" s="3">
        <v>34193</v>
      </c>
      <c r="C306" s="4">
        <v>29</v>
      </c>
      <c r="D306" s="4">
        <v>0</v>
      </c>
      <c r="E306" s="1">
        <v>2867.12</v>
      </c>
      <c r="F306" t="s">
        <v>5923</v>
      </c>
      <c r="G306" t="s">
        <v>5921</v>
      </c>
      <c r="H306" t="s">
        <v>5922</v>
      </c>
    </row>
    <row r="307" spans="1:8">
      <c r="A307" t="s">
        <v>5199</v>
      </c>
      <c r="B307" s="3">
        <v>35237</v>
      </c>
      <c r="C307" s="4">
        <v>26</v>
      </c>
      <c r="D307" s="4">
        <v>0</v>
      </c>
      <c r="E307" s="1">
        <v>2897.32</v>
      </c>
      <c r="F307" t="s">
        <v>5921</v>
      </c>
      <c r="G307" t="s">
        <v>5921</v>
      </c>
      <c r="H307" t="s">
        <v>5929</v>
      </c>
    </row>
    <row r="308" spans="1:8">
      <c r="A308" t="s">
        <v>5196</v>
      </c>
      <c r="B308" s="3">
        <v>36721</v>
      </c>
      <c r="C308" s="4">
        <v>22</v>
      </c>
      <c r="D308" s="4">
        <v>0</v>
      </c>
      <c r="E308" s="1">
        <v>2897.46</v>
      </c>
      <c r="F308" t="s">
        <v>5920</v>
      </c>
      <c r="G308" t="s">
        <v>5923</v>
      </c>
      <c r="H308" t="s">
        <v>5924</v>
      </c>
    </row>
    <row r="309" spans="1:8">
      <c r="A309" t="s">
        <v>5193</v>
      </c>
      <c r="B309" s="3">
        <v>36465</v>
      </c>
      <c r="C309" s="4">
        <v>23</v>
      </c>
      <c r="D309" s="4">
        <v>0</v>
      </c>
      <c r="E309" s="1">
        <v>2899.49</v>
      </c>
      <c r="F309" t="s">
        <v>5920</v>
      </c>
      <c r="G309" t="s">
        <v>5920</v>
      </c>
      <c r="H309" t="s">
        <v>5932</v>
      </c>
    </row>
    <row r="310" spans="1:8">
      <c r="A310" t="s">
        <v>5191</v>
      </c>
      <c r="B310" s="3">
        <v>35362</v>
      </c>
      <c r="C310" s="4">
        <v>26</v>
      </c>
      <c r="D310" s="4">
        <v>1</v>
      </c>
      <c r="E310" s="1">
        <v>2902.91</v>
      </c>
      <c r="F310" t="s">
        <v>5920</v>
      </c>
      <c r="G310" t="s">
        <v>5920</v>
      </c>
      <c r="H310" t="s">
        <v>5922</v>
      </c>
    </row>
    <row r="311" spans="1:8">
      <c r="A311" t="s">
        <v>5188</v>
      </c>
      <c r="B311" s="3">
        <v>35229</v>
      </c>
      <c r="C311" s="4">
        <v>26</v>
      </c>
      <c r="D311" s="4">
        <v>1</v>
      </c>
      <c r="E311" s="1">
        <v>2904.09</v>
      </c>
      <c r="F311" t="s">
        <v>5920</v>
      </c>
      <c r="G311" t="s">
        <v>5920</v>
      </c>
      <c r="H311" t="s">
        <v>5925</v>
      </c>
    </row>
    <row r="312" spans="1:8">
      <c r="A312" t="s">
        <v>5186</v>
      </c>
      <c r="B312" s="3">
        <v>37777</v>
      </c>
      <c r="C312" s="4">
        <v>20</v>
      </c>
      <c r="D312" s="4">
        <v>2</v>
      </c>
      <c r="E312" s="1">
        <v>2913.57</v>
      </c>
      <c r="F312" t="s">
        <v>5920</v>
      </c>
      <c r="G312" t="s">
        <v>5920</v>
      </c>
      <c r="H312" t="s">
        <v>5925</v>
      </c>
    </row>
    <row r="313" spans="1:8">
      <c r="A313" t="s">
        <v>5183</v>
      </c>
      <c r="B313" s="3">
        <v>35246</v>
      </c>
      <c r="C313" s="4">
        <v>26</v>
      </c>
      <c r="D313" s="4">
        <v>1</v>
      </c>
      <c r="E313" s="1">
        <v>2927.06</v>
      </c>
      <c r="F313" t="s">
        <v>5920</v>
      </c>
      <c r="G313" t="s">
        <v>5920</v>
      </c>
      <c r="H313" t="s">
        <v>5922</v>
      </c>
    </row>
    <row r="314" spans="1:8">
      <c r="A314" t="s">
        <v>5180</v>
      </c>
      <c r="B314" s="3">
        <v>37529</v>
      </c>
      <c r="C314" s="4">
        <v>20</v>
      </c>
      <c r="D314" s="4">
        <v>0</v>
      </c>
      <c r="E314" s="1">
        <v>2943.41</v>
      </c>
      <c r="F314" t="s">
        <v>5920</v>
      </c>
      <c r="G314" t="s">
        <v>5921</v>
      </c>
      <c r="H314" t="s">
        <v>5924</v>
      </c>
    </row>
    <row r="315" spans="1:8">
      <c r="A315" t="s">
        <v>5177</v>
      </c>
      <c r="B315" s="3">
        <v>34966</v>
      </c>
      <c r="C315" s="4">
        <v>27</v>
      </c>
      <c r="D315" s="4">
        <v>0</v>
      </c>
      <c r="E315" s="1">
        <v>2974.13</v>
      </c>
      <c r="F315" t="s">
        <v>5920</v>
      </c>
      <c r="G315" t="s">
        <v>5923</v>
      </c>
      <c r="H315" t="s">
        <v>5925</v>
      </c>
    </row>
    <row r="316" spans="1:8">
      <c r="A316" t="s">
        <v>5174</v>
      </c>
      <c r="B316" s="3">
        <v>31946</v>
      </c>
      <c r="C316" s="4">
        <v>35</v>
      </c>
      <c r="D316" s="4">
        <v>3</v>
      </c>
      <c r="E316" s="1">
        <v>2979.52</v>
      </c>
      <c r="F316" t="s">
        <v>5920</v>
      </c>
      <c r="G316" t="s">
        <v>5921</v>
      </c>
      <c r="H316" t="s">
        <v>5922</v>
      </c>
    </row>
    <row r="317" spans="1:8">
      <c r="A317" t="s">
        <v>5171</v>
      </c>
      <c r="B317" s="3">
        <v>33562</v>
      </c>
      <c r="C317" s="4">
        <v>31</v>
      </c>
      <c r="D317" s="4">
        <v>3</v>
      </c>
      <c r="E317" s="1">
        <v>2985.67</v>
      </c>
      <c r="F317" t="s">
        <v>5920</v>
      </c>
      <c r="G317" t="s">
        <v>5920</v>
      </c>
      <c r="H317" t="s">
        <v>5922</v>
      </c>
    </row>
    <row r="318" spans="1:8">
      <c r="A318" t="s">
        <v>5170</v>
      </c>
      <c r="B318" s="3">
        <v>37605</v>
      </c>
      <c r="C318" s="4">
        <v>20</v>
      </c>
      <c r="D318" s="4">
        <v>0</v>
      </c>
      <c r="E318" s="1">
        <v>3012.22</v>
      </c>
      <c r="F318" t="s">
        <v>5920</v>
      </c>
      <c r="G318" t="s">
        <v>5921</v>
      </c>
      <c r="H318" t="s">
        <v>5924</v>
      </c>
    </row>
    <row r="319" spans="1:8">
      <c r="A319" t="s">
        <v>5167</v>
      </c>
      <c r="B319" s="3">
        <v>32414</v>
      </c>
      <c r="C319" s="4">
        <v>34</v>
      </c>
      <c r="D319" s="4">
        <v>3</v>
      </c>
      <c r="E319" s="1">
        <v>3018.04</v>
      </c>
      <c r="F319" t="s">
        <v>5920</v>
      </c>
      <c r="G319" t="s">
        <v>5920</v>
      </c>
      <c r="H319" t="s">
        <v>5924</v>
      </c>
    </row>
    <row r="320" spans="1:8">
      <c r="A320" t="s">
        <v>5165</v>
      </c>
      <c r="B320" s="3">
        <v>35783</v>
      </c>
      <c r="C320" s="4">
        <v>25</v>
      </c>
      <c r="D320" s="4">
        <v>0</v>
      </c>
      <c r="E320" s="1">
        <v>3021.81</v>
      </c>
      <c r="F320" t="s">
        <v>5920</v>
      </c>
      <c r="G320" t="s">
        <v>5921</v>
      </c>
      <c r="H320" t="s">
        <v>5924</v>
      </c>
    </row>
    <row r="321" spans="1:8">
      <c r="A321" t="s">
        <v>5163</v>
      </c>
      <c r="B321" s="3">
        <v>36053</v>
      </c>
      <c r="C321" s="4">
        <v>24</v>
      </c>
      <c r="D321" s="4">
        <v>0</v>
      </c>
      <c r="E321" s="1">
        <v>3044.21</v>
      </c>
      <c r="F321" t="s">
        <v>5920</v>
      </c>
      <c r="G321" t="s">
        <v>5921</v>
      </c>
      <c r="H321" t="s">
        <v>5932</v>
      </c>
    </row>
    <row r="322" spans="1:8">
      <c r="A322" t="s">
        <v>5160</v>
      </c>
      <c r="B322" s="3">
        <v>36016</v>
      </c>
      <c r="C322" s="4">
        <v>24</v>
      </c>
      <c r="D322" s="4">
        <v>0</v>
      </c>
      <c r="E322" s="1">
        <v>3046.06</v>
      </c>
      <c r="F322" t="s">
        <v>5920</v>
      </c>
      <c r="G322" t="s">
        <v>5923</v>
      </c>
      <c r="H322" t="s">
        <v>5933</v>
      </c>
    </row>
    <row r="323" spans="1:8">
      <c r="A323" t="s">
        <v>5158</v>
      </c>
      <c r="B323" s="3">
        <v>35786</v>
      </c>
      <c r="C323" s="4">
        <v>25</v>
      </c>
      <c r="D323" s="4">
        <v>0</v>
      </c>
      <c r="E323" s="1">
        <v>3051.73</v>
      </c>
      <c r="F323" t="s">
        <v>5920</v>
      </c>
      <c r="G323" t="s">
        <v>5920</v>
      </c>
      <c r="H323" t="s">
        <v>5925</v>
      </c>
    </row>
    <row r="324" spans="1:8">
      <c r="A324" t="s">
        <v>5155</v>
      </c>
      <c r="B324" s="3">
        <v>37428</v>
      </c>
      <c r="C324" s="4">
        <v>20</v>
      </c>
      <c r="D324" s="4">
        <v>2</v>
      </c>
      <c r="E324" s="1">
        <v>3056.39</v>
      </c>
      <c r="F324" t="s">
        <v>5920</v>
      </c>
      <c r="G324" t="s">
        <v>5921</v>
      </c>
      <c r="H324" t="s">
        <v>5922</v>
      </c>
    </row>
    <row r="325" spans="1:8">
      <c r="A325" t="s">
        <v>5152</v>
      </c>
      <c r="B325" s="3">
        <v>34603</v>
      </c>
      <c r="C325" s="4">
        <v>28</v>
      </c>
      <c r="D325" s="4">
        <v>0</v>
      </c>
      <c r="E325" s="1">
        <v>3062.51</v>
      </c>
      <c r="F325" t="s">
        <v>5921</v>
      </c>
      <c r="G325" t="s">
        <v>5923</v>
      </c>
      <c r="H325" t="s">
        <v>5924</v>
      </c>
    </row>
    <row r="326" spans="1:8">
      <c r="A326" t="s">
        <v>5150</v>
      </c>
      <c r="B326" s="3">
        <v>32782</v>
      </c>
      <c r="C326" s="4">
        <v>33</v>
      </c>
      <c r="D326" s="4">
        <v>3</v>
      </c>
      <c r="E326" s="1">
        <v>3065.49</v>
      </c>
      <c r="F326" t="s">
        <v>5920</v>
      </c>
      <c r="G326" t="s">
        <v>5923</v>
      </c>
      <c r="H326" t="s">
        <v>5924</v>
      </c>
    </row>
    <row r="327" spans="1:8">
      <c r="A327" t="s">
        <v>5148</v>
      </c>
      <c r="B327" s="3">
        <v>34952</v>
      </c>
      <c r="C327" s="4">
        <v>27</v>
      </c>
      <c r="D327" s="4">
        <v>0</v>
      </c>
      <c r="E327" s="1">
        <v>3070.81</v>
      </c>
      <c r="F327" t="s">
        <v>5921</v>
      </c>
      <c r="G327" t="s">
        <v>5923</v>
      </c>
      <c r="H327" t="s">
        <v>5936</v>
      </c>
    </row>
    <row r="328" spans="1:8">
      <c r="A328" t="s">
        <v>5146</v>
      </c>
      <c r="B328" s="3">
        <v>37177</v>
      </c>
      <c r="C328" s="4">
        <v>21</v>
      </c>
      <c r="D328" s="4">
        <v>2</v>
      </c>
      <c r="E328" s="1">
        <v>3077.1</v>
      </c>
      <c r="F328" t="s">
        <v>5920</v>
      </c>
      <c r="G328" t="s">
        <v>5923</v>
      </c>
      <c r="H328" t="s">
        <v>5924</v>
      </c>
    </row>
    <row r="329" spans="1:8">
      <c r="A329" t="s">
        <v>5144</v>
      </c>
      <c r="B329" s="3">
        <v>31990</v>
      </c>
      <c r="C329" s="4">
        <v>35</v>
      </c>
      <c r="D329" s="4">
        <v>3</v>
      </c>
      <c r="E329" s="1">
        <v>3088.06</v>
      </c>
      <c r="F329" t="s">
        <v>5920</v>
      </c>
      <c r="G329" t="s">
        <v>5920</v>
      </c>
      <c r="H329" t="s">
        <v>5922</v>
      </c>
    </row>
    <row r="330" spans="1:8">
      <c r="A330" t="s">
        <v>5141</v>
      </c>
      <c r="B330" s="3">
        <v>36336</v>
      </c>
      <c r="C330" s="4">
        <v>23</v>
      </c>
      <c r="D330" s="4">
        <v>0</v>
      </c>
      <c r="E330" s="1">
        <v>3128.35</v>
      </c>
      <c r="F330" t="s">
        <v>5920</v>
      </c>
      <c r="G330" t="s">
        <v>5921</v>
      </c>
      <c r="H330" t="s">
        <v>5935</v>
      </c>
    </row>
    <row r="331" spans="1:8">
      <c r="A331" t="s">
        <v>5138</v>
      </c>
      <c r="B331" s="3">
        <v>34525</v>
      </c>
      <c r="C331" s="4">
        <v>28</v>
      </c>
      <c r="D331" s="4">
        <v>0</v>
      </c>
      <c r="E331" s="1">
        <v>3161.45</v>
      </c>
      <c r="F331" t="s">
        <v>5920</v>
      </c>
      <c r="G331" t="s">
        <v>5923</v>
      </c>
      <c r="H331" t="s">
        <v>5925</v>
      </c>
    </row>
    <row r="332" spans="1:8">
      <c r="A332" t="s">
        <v>5136</v>
      </c>
      <c r="B332" s="3">
        <v>34237</v>
      </c>
      <c r="C332" s="4">
        <v>29</v>
      </c>
      <c r="D332" s="4">
        <v>0</v>
      </c>
      <c r="E332" s="1">
        <v>3162.02</v>
      </c>
      <c r="F332" t="s">
        <v>5920</v>
      </c>
      <c r="G332" t="s">
        <v>5921</v>
      </c>
      <c r="H332" t="s">
        <v>5922</v>
      </c>
    </row>
    <row r="333" spans="1:8">
      <c r="A333" t="s">
        <v>5134</v>
      </c>
      <c r="B333" s="3">
        <v>37132</v>
      </c>
      <c r="C333" s="4">
        <v>21</v>
      </c>
      <c r="D333" s="4">
        <v>1</v>
      </c>
      <c r="E333" s="1">
        <v>3167.46</v>
      </c>
      <c r="F333" t="s">
        <v>5920</v>
      </c>
      <c r="G333" t="s">
        <v>5921</v>
      </c>
      <c r="H333" t="s">
        <v>5932</v>
      </c>
    </row>
    <row r="334" spans="1:8">
      <c r="A334" t="s">
        <v>5132</v>
      </c>
      <c r="B334" s="3">
        <v>34632</v>
      </c>
      <c r="C334" s="4">
        <v>28</v>
      </c>
      <c r="D334" s="4">
        <v>0</v>
      </c>
      <c r="E334" s="1">
        <v>3171.61</v>
      </c>
      <c r="F334" t="s">
        <v>5920</v>
      </c>
      <c r="G334" t="s">
        <v>5921</v>
      </c>
      <c r="H334" t="s">
        <v>5922</v>
      </c>
    </row>
    <row r="335" spans="1:8">
      <c r="A335" t="s">
        <v>5129</v>
      </c>
      <c r="B335" s="3">
        <v>34521</v>
      </c>
      <c r="C335" s="4">
        <v>28</v>
      </c>
      <c r="D335" s="4">
        <v>0</v>
      </c>
      <c r="E335" s="1">
        <v>3172.02</v>
      </c>
      <c r="F335" t="s">
        <v>5920</v>
      </c>
      <c r="G335" t="s">
        <v>5923</v>
      </c>
      <c r="H335" t="s">
        <v>5925</v>
      </c>
    </row>
    <row r="336" spans="1:8">
      <c r="A336" t="s">
        <v>5127</v>
      </c>
      <c r="B336" s="3">
        <v>35291</v>
      </c>
      <c r="C336" s="4">
        <v>26</v>
      </c>
      <c r="D336" s="4">
        <v>0</v>
      </c>
      <c r="E336" s="1">
        <v>3176.29</v>
      </c>
      <c r="F336" t="s">
        <v>5920</v>
      </c>
      <c r="G336" t="s">
        <v>5920</v>
      </c>
      <c r="H336" t="s">
        <v>5924</v>
      </c>
    </row>
    <row r="337" spans="1:8">
      <c r="A337" t="s">
        <v>5124</v>
      </c>
      <c r="B337" s="3">
        <v>35249</v>
      </c>
      <c r="C337" s="4">
        <v>26</v>
      </c>
      <c r="D337" s="4">
        <v>0</v>
      </c>
      <c r="E337" s="1">
        <v>3176.82</v>
      </c>
      <c r="F337" t="s">
        <v>5920</v>
      </c>
      <c r="G337" t="s">
        <v>5923</v>
      </c>
      <c r="H337" t="s">
        <v>5924</v>
      </c>
    </row>
    <row r="338" spans="1:8">
      <c r="A338" t="s">
        <v>5121</v>
      </c>
      <c r="B338" s="3">
        <v>36792</v>
      </c>
      <c r="C338" s="4">
        <v>22</v>
      </c>
      <c r="D338" s="4">
        <v>0</v>
      </c>
      <c r="E338" s="1">
        <v>3179.96</v>
      </c>
      <c r="F338" t="s">
        <v>5920</v>
      </c>
      <c r="G338" t="s">
        <v>5920</v>
      </c>
      <c r="H338" t="s">
        <v>5924</v>
      </c>
    </row>
    <row r="339" spans="1:8">
      <c r="A339" t="s">
        <v>5118</v>
      </c>
      <c r="B339" s="3">
        <v>37136</v>
      </c>
      <c r="C339" s="4">
        <v>21</v>
      </c>
      <c r="D339" s="4">
        <v>2</v>
      </c>
      <c r="E339" s="1">
        <v>3180.51</v>
      </c>
      <c r="F339" t="s">
        <v>5920</v>
      </c>
      <c r="G339" t="s">
        <v>5920</v>
      </c>
      <c r="H339" t="s">
        <v>5922</v>
      </c>
    </row>
    <row r="340" spans="1:8">
      <c r="A340" t="s">
        <v>5117</v>
      </c>
      <c r="B340" s="3">
        <v>35349</v>
      </c>
      <c r="C340" s="4">
        <v>26</v>
      </c>
      <c r="D340" s="4">
        <v>0</v>
      </c>
      <c r="E340" s="1">
        <v>3201.25</v>
      </c>
      <c r="F340" t="s">
        <v>5920</v>
      </c>
      <c r="G340" t="s">
        <v>5921</v>
      </c>
      <c r="H340" t="s">
        <v>5924</v>
      </c>
    </row>
    <row r="341" spans="1:8">
      <c r="A341" t="s">
        <v>5114</v>
      </c>
      <c r="B341" s="3">
        <v>35616</v>
      </c>
      <c r="C341" s="4">
        <v>25</v>
      </c>
      <c r="D341" s="4">
        <v>0</v>
      </c>
      <c r="E341" s="1">
        <v>3206.49</v>
      </c>
      <c r="F341" t="s">
        <v>5920</v>
      </c>
      <c r="G341" t="s">
        <v>5921</v>
      </c>
      <c r="H341" t="s">
        <v>5932</v>
      </c>
    </row>
    <row r="342" spans="1:8">
      <c r="A342" t="s">
        <v>5113</v>
      </c>
      <c r="B342" s="3">
        <v>35786</v>
      </c>
      <c r="C342" s="4">
        <v>25</v>
      </c>
      <c r="D342" s="4">
        <v>1</v>
      </c>
      <c r="E342" s="1">
        <v>3208.79</v>
      </c>
      <c r="F342" t="s">
        <v>5920</v>
      </c>
      <c r="G342" t="s">
        <v>5921</v>
      </c>
      <c r="H342" t="s">
        <v>5925</v>
      </c>
    </row>
    <row r="343" spans="1:8">
      <c r="A343" t="s">
        <v>5111</v>
      </c>
      <c r="B343" s="3">
        <v>35617</v>
      </c>
      <c r="C343" s="4">
        <v>25</v>
      </c>
      <c r="D343" s="4">
        <v>0</v>
      </c>
      <c r="E343" s="1">
        <v>3213.62</v>
      </c>
      <c r="F343" t="s">
        <v>5920</v>
      </c>
      <c r="G343" t="s">
        <v>5920</v>
      </c>
      <c r="H343" t="s">
        <v>5932</v>
      </c>
    </row>
    <row r="344" spans="1:8">
      <c r="A344" t="s">
        <v>5108</v>
      </c>
      <c r="B344" s="3">
        <v>35644</v>
      </c>
      <c r="C344" s="4">
        <v>25</v>
      </c>
      <c r="D344" s="4">
        <v>1</v>
      </c>
      <c r="E344" s="1">
        <v>3227.12</v>
      </c>
      <c r="F344" t="s">
        <v>5920</v>
      </c>
      <c r="G344" t="s">
        <v>5921</v>
      </c>
      <c r="H344" t="s">
        <v>5922</v>
      </c>
    </row>
    <row r="345" spans="1:8">
      <c r="A345" t="s">
        <v>5106</v>
      </c>
      <c r="B345" s="3">
        <v>35675</v>
      </c>
      <c r="C345" s="4">
        <v>25</v>
      </c>
      <c r="D345" s="4">
        <v>1</v>
      </c>
      <c r="E345" s="1">
        <v>3238.44</v>
      </c>
      <c r="F345" t="s">
        <v>5920</v>
      </c>
      <c r="G345" t="s">
        <v>5921</v>
      </c>
      <c r="H345" t="s">
        <v>5922</v>
      </c>
    </row>
    <row r="346" spans="1:8">
      <c r="A346" t="s">
        <v>5103</v>
      </c>
      <c r="B346" s="3">
        <v>33555</v>
      </c>
      <c r="C346" s="4">
        <v>31</v>
      </c>
      <c r="D346" s="4">
        <v>0</v>
      </c>
      <c r="E346" s="1">
        <v>3260.2</v>
      </c>
      <c r="F346" t="s">
        <v>5921</v>
      </c>
      <c r="G346" t="s">
        <v>5920</v>
      </c>
      <c r="H346" t="s">
        <v>5925</v>
      </c>
    </row>
    <row r="347" spans="1:8">
      <c r="A347" t="s">
        <v>5100</v>
      </c>
      <c r="B347" s="3">
        <v>34670</v>
      </c>
      <c r="C347" s="4">
        <v>28</v>
      </c>
      <c r="D347" s="4">
        <v>0</v>
      </c>
      <c r="E347" s="1">
        <v>3268.85</v>
      </c>
      <c r="F347" t="s">
        <v>5921</v>
      </c>
      <c r="G347" t="s">
        <v>5923</v>
      </c>
      <c r="H347" t="s">
        <v>5929</v>
      </c>
    </row>
    <row r="348" spans="1:8">
      <c r="A348" t="s">
        <v>5098</v>
      </c>
      <c r="B348" s="3">
        <v>34516</v>
      </c>
      <c r="C348" s="4">
        <v>28</v>
      </c>
      <c r="D348" s="4">
        <v>1</v>
      </c>
      <c r="E348" s="1">
        <v>3277.16</v>
      </c>
      <c r="F348" t="s">
        <v>5920</v>
      </c>
      <c r="G348" t="s">
        <v>5921</v>
      </c>
      <c r="H348" t="s">
        <v>5925</v>
      </c>
    </row>
    <row r="349" spans="1:8">
      <c r="A349" t="s">
        <v>5095</v>
      </c>
      <c r="B349" s="3">
        <v>37170</v>
      </c>
      <c r="C349" s="4">
        <v>21</v>
      </c>
      <c r="D349" s="4">
        <v>2</v>
      </c>
      <c r="E349" s="1">
        <v>3279.87</v>
      </c>
      <c r="F349" t="s">
        <v>5920</v>
      </c>
      <c r="G349" t="s">
        <v>5923</v>
      </c>
      <c r="H349" t="s">
        <v>5936</v>
      </c>
    </row>
    <row r="350" spans="1:8">
      <c r="A350" t="s">
        <v>5093</v>
      </c>
      <c r="B350" s="3">
        <v>37805</v>
      </c>
      <c r="C350" s="4">
        <v>19</v>
      </c>
      <c r="D350" s="4">
        <v>0</v>
      </c>
      <c r="E350" s="1">
        <v>3280.22</v>
      </c>
      <c r="F350" t="s">
        <v>5920</v>
      </c>
      <c r="G350" t="s">
        <v>5921</v>
      </c>
      <c r="H350" t="s">
        <v>5925</v>
      </c>
    </row>
    <row r="351" spans="1:8">
      <c r="A351" t="s">
        <v>5090</v>
      </c>
      <c r="B351" s="3">
        <v>35386</v>
      </c>
      <c r="C351" s="4">
        <v>26</v>
      </c>
      <c r="D351" s="4">
        <v>1</v>
      </c>
      <c r="E351" s="1">
        <v>3292.53</v>
      </c>
      <c r="F351" t="s">
        <v>5920</v>
      </c>
      <c r="G351" t="s">
        <v>5920</v>
      </c>
      <c r="H351" t="s">
        <v>5924</v>
      </c>
    </row>
    <row r="352" spans="1:8">
      <c r="A352" t="s">
        <v>5088</v>
      </c>
      <c r="B352" s="3">
        <v>37960</v>
      </c>
      <c r="C352" s="4">
        <v>19</v>
      </c>
      <c r="D352" s="4">
        <v>0</v>
      </c>
      <c r="E352" s="1">
        <v>3300.7</v>
      </c>
      <c r="F352" t="s">
        <v>5920</v>
      </c>
      <c r="G352" t="s">
        <v>5920</v>
      </c>
      <c r="H352" t="s">
        <v>5931</v>
      </c>
    </row>
    <row r="353" spans="1:8">
      <c r="A353" t="s">
        <v>5086</v>
      </c>
      <c r="B353" s="3">
        <v>37943</v>
      </c>
      <c r="C353" s="4">
        <v>19</v>
      </c>
      <c r="D353" s="4">
        <v>0</v>
      </c>
      <c r="E353" s="1">
        <v>3308.46</v>
      </c>
      <c r="F353" t="s">
        <v>5920</v>
      </c>
      <c r="G353" t="s">
        <v>5923</v>
      </c>
      <c r="H353" t="s">
        <v>5935</v>
      </c>
    </row>
    <row r="354" spans="1:8">
      <c r="A354" t="s">
        <v>5084</v>
      </c>
      <c r="B354" s="3">
        <v>35601</v>
      </c>
      <c r="C354" s="4">
        <v>25</v>
      </c>
      <c r="D354" s="4">
        <v>1</v>
      </c>
      <c r="E354" s="1">
        <v>3309.79</v>
      </c>
      <c r="F354" t="s">
        <v>5921</v>
      </c>
      <c r="G354" t="s">
        <v>5921</v>
      </c>
      <c r="H354" t="s">
        <v>5936</v>
      </c>
    </row>
    <row r="355" spans="1:8">
      <c r="A355" t="s">
        <v>5081</v>
      </c>
      <c r="B355" s="3">
        <v>33482</v>
      </c>
      <c r="C355" s="4">
        <v>31</v>
      </c>
      <c r="D355" s="4">
        <v>3</v>
      </c>
      <c r="E355" s="1">
        <v>3342.79</v>
      </c>
      <c r="F355" t="s">
        <v>5920</v>
      </c>
      <c r="G355" t="s">
        <v>5923</v>
      </c>
      <c r="H355" t="s">
        <v>5922</v>
      </c>
    </row>
    <row r="356" spans="1:8">
      <c r="A356" t="s">
        <v>5078</v>
      </c>
      <c r="B356" s="3">
        <v>34270</v>
      </c>
      <c r="C356" s="4">
        <v>29</v>
      </c>
      <c r="D356" s="4">
        <v>0</v>
      </c>
      <c r="E356" s="1">
        <v>3353.28</v>
      </c>
      <c r="F356" t="s">
        <v>5920</v>
      </c>
      <c r="G356" t="s">
        <v>5923</v>
      </c>
      <c r="H356" t="s">
        <v>5925</v>
      </c>
    </row>
    <row r="357" spans="1:8">
      <c r="A357" t="s">
        <v>5075</v>
      </c>
      <c r="B357" s="3">
        <v>34873</v>
      </c>
      <c r="C357" s="4">
        <v>27</v>
      </c>
      <c r="D357" s="4">
        <v>0</v>
      </c>
      <c r="E357" s="1">
        <v>3353.47</v>
      </c>
      <c r="F357" t="s">
        <v>5920</v>
      </c>
      <c r="G357" t="s">
        <v>5921</v>
      </c>
      <c r="H357" t="s">
        <v>5924</v>
      </c>
    </row>
    <row r="358" spans="1:8">
      <c r="A358" t="s">
        <v>5072</v>
      </c>
      <c r="B358" s="3">
        <v>34249</v>
      </c>
      <c r="C358" s="4">
        <v>29</v>
      </c>
      <c r="D358" s="4">
        <v>0</v>
      </c>
      <c r="E358" s="1">
        <v>3366.67</v>
      </c>
      <c r="F358" t="s">
        <v>5920</v>
      </c>
      <c r="G358" t="s">
        <v>5920</v>
      </c>
      <c r="H358" t="s">
        <v>5922</v>
      </c>
    </row>
    <row r="359" spans="1:8">
      <c r="A359" t="s">
        <v>5069</v>
      </c>
      <c r="B359" s="3">
        <v>35413</v>
      </c>
      <c r="C359" s="4">
        <v>26</v>
      </c>
      <c r="D359" s="4">
        <v>1</v>
      </c>
      <c r="E359" s="1">
        <v>3378.91</v>
      </c>
      <c r="F359" t="s">
        <v>5920</v>
      </c>
      <c r="G359" t="s">
        <v>5923</v>
      </c>
      <c r="H359" t="s">
        <v>5925</v>
      </c>
    </row>
    <row r="360" spans="1:8">
      <c r="A360" t="s">
        <v>5066</v>
      </c>
      <c r="B360" s="3">
        <v>35382</v>
      </c>
      <c r="C360" s="4">
        <v>26</v>
      </c>
      <c r="D360" s="4">
        <v>0</v>
      </c>
      <c r="E360" s="1">
        <v>3385.4</v>
      </c>
      <c r="F360" t="s">
        <v>5920</v>
      </c>
      <c r="G360" t="s">
        <v>5920</v>
      </c>
      <c r="H360" t="s">
        <v>5932</v>
      </c>
    </row>
    <row r="361" spans="1:8">
      <c r="A361" t="s">
        <v>5064</v>
      </c>
      <c r="B361" s="3">
        <v>35287</v>
      </c>
      <c r="C361" s="4">
        <v>26</v>
      </c>
      <c r="D361" s="4">
        <v>1</v>
      </c>
      <c r="E361" s="1">
        <v>3392.37</v>
      </c>
      <c r="F361" t="s">
        <v>5920</v>
      </c>
      <c r="G361" t="s">
        <v>5921</v>
      </c>
      <c r="H361" t="s">
        <v>5922</v>
      </c>
    </row>
    <row r="362" spans="1:8">
      <c r="A362" t="s">
        <v>5062</v>
      </c>
      <c r="B362" s="3">
        <v>35365</v>
      </c>
      <c r="C362" s="4">
        <v>26</v>
      </c>
      <c r="D362" s="4">
        <v>1</v>
      </c>
      <c r="E362" s="1">
        <v>3392.98</v>
      </c>
      <c r="F362" t="s">
        <v>5920</v>
      </c>
      <c r="G362" t="s">
        <v>5921</v>
      </c>
      <c r="H362" t="s">
        <v>5922</v>
      </c>
    </row>
    <row r="363" spans="1:8">
      <c r="A363" t="s">
        <v>5059</v>
      </c>
      <c r="B363" s="3">
        <v>38184</v>
      </c>
      <c r="C363" s="4">
        <v>18</v>
      </c>
      <c r="D363" s="4">
        <v>2</v>
      </c>
      <c r="E363" s="1">
        <v>3393.36</v>
      </c>
      <c r="F363" t="s">
        <v>5920</v>
      </c>
      <c r="G363" t="s">
        <v>5920</v>
      </c>
      <c r="H363" t="s">
        <v>5933</v>
      </c>
    </row>
    <row r="364" spans="1:8">
      <c r="A364" t="s">
        <v>5056</v>
      </c>
      <c r="B364" s="3">
        <v>35418</v>
      </c>
      <c r="C364" s="4">
        <v>26</v>
      </c>
      <c r="D364" s="4">
        <v>1</v>
      </c>
      <c r="E364" s="1">
        <v>3410.32</v>
      </c>
      <c r="F364" t="s">
        <v>5920</v>
      </c>
      <c r="G364" t="s">
        <v>5920</v>
      </c>
      <c r="H364" t="s">
        <v>5925</v>
      </c>
    </row>
    <row r="365" spans="1:8">
      <c r="A365" t="s">
        <v>5053</v>
      </c>
      <c r="B365" s="3">
        <v>37251</v>
      </c>
      <c r="C365" s="4">
        <v>21</v>
      </c>
      <c r="D365" s="4">
        <v>0</v>
      </c>
      <c r="E365" s="1">
        <v>3434.38</v>
      </c>
      <c r="F365" t="s">
        <v>5920</v>
      </c>
      <c r="G365" t="s">
        <v>5920</v>
      </c>
      <c r="H365" t="s">
        <v>5925</v>
      </c>
    </row>
    <row r="366" spans="1:8">
      <c r="A366" t="s">
        <v>5050</v>
      </c>
      <c r="B366" s="3">
        <v>31651</v>
      </c>
      <c r="C366" s="4">
        <v>36</v>
      </c>
      <c r="D366" s="4">
        <v>3</v>
      </c>
      <c r="E366" s="1">
        <v>3436.5</v>
      </c>
      <c r="F366" t="s">
        <v>5920</v>
      </c>
      <c r="G366" t="s">
        <v>5923</v>
      </c>
      <c r="H366" t="s">
        <v>5922</v>
      </c>
    </row>
    <row r="367" spans="1:8">
      <c r="A367" t="s">
        <v>5048</v>
      </c>
      <c r="B367" s="3">
        <v>36697</v>
      </c>
      <c r="C367" s="4">
        <v>22</v>
      </c>
      <c r="D367" s="4">
        <v>3</v>
      </c>
      <c r="E367" s="1">
        <v>3443.06</v>
      </c>
      <c r="F367" t="s">
        <v>5920</v>
      </c>
      <c r="G367" t="s">
        <v>5923</v>
      </c>
      <c r="H367" t="s">
        <v>5925</v>
      </c>
    </row>
    <row r="368" spans="1:8">
      <c r="A368" t="s">
        <v>5045</v>
      </c>
      <c r="B368" s="3">
        <v>32034</v>
      </c>
      <c r="C368" s="4">
        <v>35</v>
      </c>
      <c r="D368" s="4">
        <v>3</v>
      </c>
      <c r="E368" s="1">
        <v>3453.77</v>
      </c>
      <c r="F368" t="s">
        <v>5920</v>
      </c>
      <c r="G368" t="s">
        <v>5923</v>
      </c>
      <c r="H368" t="s">
        <v>5925</v>
      </c>
    </row>
    <row r="369" spans="1:8">
      <c r="A369" t="s">
        <v>5042</v>
      </c>
      <c r="B369" s="3">
        <v>37831</v>
      </c>
      <c r="C369" s="4">
        <v>19</v>
      </c>
      <c r="D369" s="4">
        <v>0</v>
      </c>
      <c r="E369" s="1">
        <v>3463.51</v>
      </c>
      <c r="F369" t="s">
        <v>5920</v>
      </c>
      <c r="G369" t="s">
        <v>5923</v>
      </c>
      <c r="H369" t="s">
        <v>5931</v>
      </c>
    </row>
    <row r="370" spans="1:8">
      <c r="A370" t="s">
        <v>5040</v>
      </c>
      <c r="B370" s="3">
        <v>34254</v>
      </c>
      <c r="C370" s="4">
        <v>29</v>
      </c>
      <c r="D370" s="4">
        <v>1</v>
      </c>
      <c r="E370" s="1">
        <v>3471.41</v>
      </c>
      <c r="F370" t="s">
        <v>5920</v>
      </c>
      <c r="G370" t="s">
        <v>5920</v>
      </c>
      <c r="H370" t="s">
        <v>5922</v>
      </c>
    </row>
    <row r="371" spans="1:8">
      <c r="A371" t="s">
        <v>5038</v>
      </c>
      <c r="B371" s="3">
        <v>38164</v>
      </c>
      <c r="C371" s="4">
        <v>18</v>
      </c>
      <c r="D371" s="4">
        <v>3</v>
      </c>
      <c r="E371" s="1">
        <v>3481.87</v>
      </c>
      <c r="F371" t="s">
        <v>5920</v>
      </c>
      <c r="G371" t="s">
        <v>5921</v>
      </c>
      <c r="H371" t="s">
        <v>5929</v>
      </c>
    </row>
    <row r="372" spans="1:8">
      <c r="A372" t="s">
        <v>5035</v>
      </c>
      <c r="B372" s="3">
        <v>35327</v>
      </c>
      <c r="C372" s="4">
        <v>26</v>
      </c>
      <c r="D372" s="4">
        <v>2</v>
      </c>
      <c r="E372" s="1">
        <v>3484.33</v>
      </c>
      <c r="F372" t="s">
        <v>5921</v>
      </c>
      <c r="G372" t="s">
        <v>5921</v>
      </c>
      <c r="H372" t="s">
        <v>5925</v>
      </c>
    </row>
    <row r="373" spans="1:8">
      <c r="A373" t="s">
        <v>5033</v>
      </c>
      <c r="B373" s="3">
        <v>35326</v>
      </c>
      <c r="C373" s="4">
        <v>26</v>
      </c>
      <c r="D373" s="4">
        <v>1</v>
      </c>
      <c r="E373" s="1">
        <v>3490.55</v>
      </c>
      <c r="F373" t="s">
        <v>5923</v>
      </c>
      <c r="G373" t="s">
        <v>5920</v>
      </c>
      <c r="H373" t="s">
        <v>5927</v>
      </c>
    </row>
    <row r="374" spans="1:8">
      <c r="A374" t="s">
        <v>5030</v>
      </c>
      <c r="B374" s="3">
        <v>36425</v>
      </c>
      <c r="C374" s="4">
        <v>23</v>
      </c>
      <c r="D374" s="4">
        <v>2</v>
      </c>
      <c r="E374" s="1">
        <v>3500.61</v>
      </c>
      <c r="F374" t="s">
        <v>5920</v>
      </c>
      <c r="G374" t="s">
        <v>5920</v>
      </c>
      <c r="H374" t="s">
        <v>5922</v>
      </c>
    </row>
    <row r="375" spans="1:8">
      <c r="A375" t="s">
        <v>5029</v>
      </c>
      <c r="B375" s="3">
        <v>36054</v>
      </c>
      <c r="C375" s="4">
        <v>24</v>
      </c>
      <c r="D375" s="4">
        <v>2</v>
      </c>
      <c r="E375" s="1">
        <v>3537.7</v>
      </c>
      <c r="F375" t="s">
        <v>5921</v>
      </c>
      <c r="G375" t="s">
        <v>5921</v>
      </c>
      <c r="H375" t="s">
        <v>5924</v>
      </c>
    </row>
    <row r="376" spans="1:8">
      <c r="A376" t="s">
        <v>5026</v>
      </c>
      <c r="B376" s="3">
        <v>37857</v>
      </c>
      <c r="C376" s="4">
        <v>19</v>
      </c>
      <c r="D376" s="4">
        <v>0</v>
      </c>
      <c r="E376" s="1">
        <v>3538.9</v>
      </c>
      <c r="F376" t="s">
        <v>5920</v>
      </c>
      <c r="G376" t="s">
        <v>5920</v>
      </c>
      <c r="H376" t="s">
        <v>5924</v>
      </c>
    </row>
    <row r="377" spans="1:8">
      <c r="A377" t="s">
        <v>5025</v>
      </c>
      <c r="B377" s="3">
        <v>32431</v>
      </c>
      <c r="C377" s="4">
        <v>34</v>
      </c>
      <c r="D377" s="4">
        <v>3</v>
      </c>
      <c r="E377" s="1">
        <v>3540.12</v>
      </c>
      <c r="F377" t="s">
        <v>5920</v>
      </c>
      <c r="G377" t="s">
        <v>5923</v>
      </c>
      <c r="H377" t="s">
        <v>5922</v>
      </c>
    </row>
    <row r="378" spans="1:8">
      <c r="A378" t="s">
        <v>5022</v>
      </c>
      <c r="B378" s="3">
        <v>33960</v>
      </c>
      <c r="C378" s="4">
        <v>30</v>
      </c>
      <c r="D378" s="4">
        <v>0</v>
      </c>
      <c r="E378" s="1">
        <v>3554.2</v>
      </c>
      <c r="F378" t="s">
        <v>5920</v>
      </c>
      <c r="G378" t="s">
        <v>5921</v>
      </c>
      <c r="H378" t="s">
        <v>5925</v>
      </c>
    </row>
    <row r="379" spans="1:8">
      <c r="A379" t="s">
        <v>5021</v>
      </c>
      <c r="B379" s="3">
        <v>34601</v>
      </c>
      <c r="C379" s="4">
        <v>28</v>
      </c>
      <c r="D379" s="4">
        <v>0</v>
      </c>
      <c r="E379" s="1">
        <v>3556.92</v>
      </c>
      <c r="F379" t="s">
        <v>5920</v>
      </c>
      <c r="G379" t="s">
        <v>5921</v>
      </c>
      <c r="H379" t="s">
        <v>5924</v>
      </c>
    </row>
    <row r="380" spans="1:8">
      <c r="A380" t="s">
        <v>5019</v>
      </c>
      <c r="B380" s="3">
        <v>34981</v>
      </c>
      <c r="C380" s="4">
        <v>27</v>
      </c>
      <c r="D380" s="4">
        <v>0</v>
      </c>
      <c r="E380" s="1">
        <v>3558.62</v>
      </c>
      <c r="F380" t="s">
        <v>5920</v>
      </c>
      <c r="G380" t="s">
        <v>5921</v>
      </c>
      <c r="H380" t="s">
        <v>5932</v>
      </c>
    </row>
    <row r="381" spans="1:8">
      <c r="A381" t="s">
        <v>5018</v>
      </c>
      <c r="B381" s="3">
        <v>34866</v>
      </c>
      <c r="C381" s="4">
        <v>27</v>
      </c>
      <c r="D381" s="4">
        <v>1</v>
      </c>
      <c r="E381" s="1">
        <v>3561.89</v>
      </c>
      <c r="F381" t="s">
        <v>5920</v>
      </c>
      <c r="G381" t="s">
        <v>5923</v>
      </c>
      <c r="H381" t="s">
        <v>5922</v>
      </c>
    </row>
    <row r="382" spans="1:8">
      <c r="A382" t="s">
        <v>5015</v>
      </c>
      <c r="B382" s="3">
        <v>29869</v>
      </c>
      <c r="C382" s="4">
        <v>41</v>
      </c>
      <c r="D382" s="4">
        <v>1</v>
      </c>
      <c r="E382" s="1">
        <v>3562.87</v>
      </c>
      <c r="F382" t="s">
        <v>5920</v>
      </c>
      <c r="G382" t="s">
        <v>5923</v>
      </c>
      <c r="H382" t="s">
        <v>5922</v>
      </c>
    </row>
    <row r="383" spans="1:8">
      <c r="A383" t="s">
        <v>5012</v>
      </c>
      <c r="B383" s="3">
        <v>32373</v>
      </c>
      <c r="C383" s="4">
        <v>34</v>
      </c>
      <c r="D383" s="4">
        <v>3</v>
      </c>
      <c r="E383" s="1">
        <v>3569.96</v>
      </c>
      <c r="F383" t="s">
        <v>5920</v>
      </c>
      <c r="G383" t="s">
        <v>5923</v>
      </c>
      <c r="H383" t="s">
        <v>5924</v>
      </c>
    </row>
    <row r="384" spans="1:8">
      <c r="A384" t="s">
        <v>5009</v>
      </c>
      <c r="B384" s="3">
        <v>34934</v>
      </c>
      <c r="C384" s="4">
        <v>27</v>
      </c>
      <c r="D384" s="4">
        <v>1</v>
      </c>
      <c r="E384" s="1">
        <v>3578</v>
      </c>
      <c r="F384" t="s">
        <v>5920</v>
      </c>
      <c r="G384" t="s">
        <v>5921</v>
      </c>
      <c r="H384" t="s">
        <v>5925</v>
      </c>
    </row>
    <row r="385" spans="1:8">
      <c r="A385" t="s">
        <v>5006</v>
      </c>
      <c r="B385" s="3">
        <v>37206</v>
      </c>
      <c r="C385" s="4">
        <v>21</v>
      </c>
      <c r="D385" s="4">
        <v>2</v>
      </c>
      <c r="E385" s="1">
        <v>3579.83</v>
      </c>
      <c r="F385" t="s">
        <v>5920</v>
      </c>
      <c r="G385" t="s">
        <v>5920</v>
      </c>
      <c r="H385" t="s">
        <v>5924</v>
      </c>
    </row>
    <row r="386" spans="1:8">
      <c r="A386" t="s">
        <v>5003</v>
      </c>
      <c r="B386" s="3">
        <v>31773</v>
      </c>
      <c r="C386" s="4">
        <v>36</v>
      </c>
      <c r="D386" s="4">
        <v>3</v>
      </c>
      <c r="E386" s="1">
        <v>3589.14</v>
      </c>
      <c r="F386" t="s">
        <v>5920</v>
      </c>
      <c r="G386" t="s">
        <v>5920</v>
      </c>
      <c r="H386" t="s">
        <v>5922</v>
      </c>
    </row>
    <row r="387" spans="1:8">
      <c r="A387" t="s">
        <v>5000</v>
      </c>
      <c r="B387" s="3">
        <v>36317</v>
      </c>
      <c r="C387" s="4">
        <v>24</v>
      </c>
      <c r="D387" s="4">
        <v>3</v>
      </c>
      <c r="E387" s="1">
        <v>3591.48</v>
      </c>
      <c r="F387" t="s">
        <v>5920</v>
      </c>
      <c r="G387" t="s">
        <v>5921</v>
      </c>
      <c r="H387" t="s">
        <v>5925</v>
      </c>
    </row>
    <row r="388" spans="1:8">
      <c r="A388" t="s">
        <v>4997</v>
      </c>
      <c r="B388" s="3">
        <v>35738</v>
      </c>
      <c r="C388" s="4">
        <v>25</v>
      </c>
      <c r="D388" s="4">
        <v>1</v>
      </c>
      <c r="E388" s="1">
        <v>3594.17</v>
      </c>
      <c r="F388" t="s">
        <v>5920</v>
      </c>
      <c r="G388" t="s">
        <v>5920</v>
      </c>
      <c r="H388" t="s">
        <v>5924</v>
      </c>
    </row>
    <row r="389" spans="1:8">
      <c r="A389" t="s">
        <v>4996</v>
      </c>
      <c r="B389" s="3">
        <v>36384</v>
      </c>
      <c r="C389" s="4">
        <v>23</v>
      </c>
      <c r="D389" s="4">
        <v>3</v>
      </c>
      <c r="E389" s="1">
        <v>3597.6</v>
      </c>
      <c r="F389" t="s">
        <v>5920</v>
      </c>
      <c r="G389" t="s">
        <v>5920</v>
      </c>
      <c r="H389" t="s">
        <v>5925</v>
      </c>
    </row>
    <row r="390" spans="1:8">
      <c r="A390" t="s">
        <v>4993</v>
      </c>
      <c r="B390" s="3">
        <v>32451</v>
      </c>
      <c r="C390" s="4">
        <v>34</v>
      </c>
      <c r="D390" s="4">
        <v>3</v>
      </c>
      <c r="E390" s="1">
        <v>3603.6</v>
      </c>
      <c r="F390" t="s">
        <v>5920</v>
      </c>
      <c r="G390" t="s">
        <v>5923</v>
      </c>
      <c r="H390" t="s">
        <v>5922</v>
      </c>
    </row>
    <row r="391" spans="1:8">
      <c r="A391" t="s">
        <v>4990</v>
      </c>
      <c r="B391" s="3">
        <v>33157</v>
      </c>
      <c r="C391" s="4">
        <v>32</v>
      </c>
      <c r="D391" s="4">
        <v>3</v>
      </c>
      <c r="E391" s="1">
        <v>3606.43</v>
      </c>
      <c r="F391" t="s">
        <v>5920</v>
      </c>
      <c r="G391" t="s">
        <v>5923</v>
      </c>
      <c r="H391" t="s">
        <v>5922</v>
      </c>
    </row>
    <row r="392" spans="1:8">
      <c r="A392" t="s">
        <v>4987</v>
      </c>
      <c r="B392" s="3">
        <v>31212</v>
      </c>
      <c r="C392" s="4">
        <v>37</v>
      </c>
      <c r="D392" s="4">
        <v>3</v>
      </c>
      <c r="E392" s="1">
        <v>3622.13</v>
      </c>
      <c r="F392" t="s">
        <v>5920</v>
      </c>
      <c r="G392" t="s">
        <v>5923</v>
      </c>
      <c r="H392" t="s">
        <v>5922</v>
      </c>
    </row>
    <row r="393" spans="1:8">
      <c r="A393" t="s">
        <v>4985</v>
      </c>
      <c r="B393" s="3">
        <v>33925</v>
      </c>
      <c r="C393" s="4">
        <v>30</v>
      </c>
      <c r="D393" s="4">
        <v>0</v>
      </c>
      <c r="E393" s="1">
        <v>3645.09</v>
      </c>
      <c r="F393" t="s">
        <v>5923</v>
      </c>
      <c r="G393" t="s">
        <v>5920</v>
      </c>
      <c r="H393" t="s">
        <v>5934</v>
      </c>
    </row>
    <row r="394" spans="1:8">
      <c r="A394" t="s">
        <v>4983</v>
      </c>
      <c r="B394" s="3">
        <v>33185</v>
      </c>
      <c r="C394" s="4">
        <v>32</v>
      </c>
      <c r="D394" s="4">
        <v>3</v>
      </c>
      <c r="E394" s="1">
        <v>3653.29</v>
      </c>
      <c r="F394" t="s">
        <v>5920</v>
      </c>
      <c r="G394" t="s">
        <v>5921</v>
      </c>
      <c r="H394" t="s">
        <v>5925</v>
      </c>
    </row>
    <row r="395" spans="1:8">
      <c r="A395" t="s">
        <v>4982</v>
      </c>
      <c r="B395" s="3">
        <v>33861</v>
      </c>
      <c r="C395" s="4">
        <v>30</v>
      </c>
      <c r="D395" s="4">
        <v>1</v>
      </c>
      <c r="E395" s="1">
        <v>3659.35</v>
      </c>
      <c r="F395" t="s">
        <v>5921</v>
      </c>
      <c r="G395" t="s">
        <v>5923</v>
      </c>
      <c r="H395" t="s">
        <v>5925</v>
      </c>
    </row>
    <row r="396" spans="1:8">
      <c r="A396" t="s">
        <v>4980</v>
      </c>
      <c r="B396" s="3">
        <v>30869</v>
      </c>
      <c r="C396" s="4">
        <v>38</v>
      </c>
      <c r="D396" s="4">
        <v>3</v>
      </c>
      <c r="E396" s="1">
        <v>3678.86</v>
      </c>
      <c r="F396" t="s">
        <v>5920</v>
      </c>
      <c r="G396" t="s">
        <v>5921</v>
      </c>
      <c r="H396" t="s">
        <v>5922</v>
      </c>
    </row>
    <row r="397" spans="1:8">
      <c r="A397" t="s">
        <v>4978</v>
      </c>
      <c r="B397" s="3">
        <v>37812</v>
      </c>
      <c r="C397" s="4">
        <v>19</v>
      </c>
      <c r="D397" s="4">
        <v>0</v>
      </c>
      <c r="E397" s="1">
        <v>3688.35</v>
      </c>
      <c r="F397" t="s">
        <v>5920</v>
      </c>
      <c r="G397" t="s">
        <v>5920</v>
      </c>
      <c r="H397" t="s">
        <v>5935</v>
      </c>
    </row>
    <row r="398" spans="1:8">
      <c r="A398" t="s">
        <v>4976</v>
      </c>
      <c r="B398" s="3">
        <v>29934</v>
      </c>
      <c r="C398" s="4">
        <v>41</v>
      </c>
      <c r="D398" s="4">
        <v>1</v>
      </c>
      <c r="E398" s="1">
        <v>3688.38</v>
      </c>
      <c r="F398" t="s">
        <v>5920</v>
      </c>
      <c r="G398" t="s">
        <v>5920</v>
      </c>
      <c r="H398" t="s">
        <v>5922</v>
      </c>
    </row>
    <row r="399" spans="1:8">
      <c r="A399" t="s">
        <v>4974</v>
      </c>
      <c r="B399" s="3">
        <v>34993</v>
      </c>
      <c r="C399" s="4">
        <v>27</v>
      </c>
      <c r="D399" s="4">
        <v>2</v>
      </c>
      <c r="E399" s="1">
        <v>3693.43</v>
      </c>
      <c r="F399" t="s">
        <v>5920</v>
      </c>
      <c r="G399" t="s">
        <v>5921</v>
      </c>
      <c r="H399" t="s">
        <v>5925</v>
      </c>
    </row>
    <row r="400" spans="1:8">
      <c r="A400" t="s">
        <v>4971</v>
      </c>
      <c r="B400" s="3">
        <v>32373</v>
      </c>
      <c r="C400" s="4">
        <v>34</v>
      </c>
      <c r="D400" s="4">
        <v>3</v>
      </c>
      <c r="E400" s="1">
        <v>3699.54</v>
      </c>
      <c r="F400" t="s">
        <v>5920</v>
      </c>
      <c r="G400" t="s">
        <v>5921</v>
      </c>
      <c r="H400" t="s">
        <v>5922</v>
      </c>
    </row>
    <row r="401" spans="1:8">
      <c r="A401" t="s">
        <v>4970</v>
      </c>
      <c r="B401" s="3">
        <v>32844</v>
      </c>
      <c r="C401" s="4">
        <v>33</v>
      </c>
      <c r="D401" s="4">
        <v>0</v>
      </c>
      <c r="E401" s="1">
        <v>3704.35</v>
      </c>
      <c r="F401" t="s">
        <v>5920</v>
      </c>
      <c r="G401" t="s">
        <v>5920</v>
      </c>
      <c r="H401" t="s">
        <v>5922</v>
      </c>
    </row>
    <row r="402" spans="1:8">
      <c r="A402" t="s">
        <v>4967</v>
      </c>
      <c r="B402" s="3">
        <v>38296</v>
      </c>
      <c r="C402" s="4">
        <v>18</v>
      </c>
      <c r="D402" s="4">
        <v>0</v>
      </c>
      <c r="E402" s="1">
        <v>3722.23</v>
      </c>
      <c r="F402" t="s">
        <v>5920</v>
      </c>
      <c r="G402" t="s">
        <v>5920</v>
      </c>
      <c r="H402" t="s">
        <v>5931</v>
      </c>
    </row>
    <row r="403" spans="1:8">
      <c r="A403" t="s">
        <v>4964</v>
      </c>
      <c r="B403" s="3">
        <v>31747</v>
      </c>
      <c r="C403" s="4">
        <v>36</v>
      </c>
      <c r="D403" s="4">
        <v>3</v>
      </c>
      <c r="E403" s="1">
        <v>3731.6</v>
      </c>
      <c r="F403" t="s">
        <v>5920</v>
      </c>
      <c r="G403" t="s">
        <v>5920</v>
      </c>
      <c r="H403" t="s">
        <v>5922</v>
      </c>
    </row>
    <row r="404" spans="1:8">
      <c r="A404" t="s">
        <v>4962</v>
      </c>
      <c r="B404" s="3">
        <v>34568</v>
      </c>
      <c r="C404" s="4">
        <v>28</v>
      </c>
      <c r="D404" s="4">
        <v>0</v>
      </c>
      <c r="E404" s="1">
        <v>3732.63</v>
      </c>
      <c r="F404" t="s">
        <v>5920</v>
      </c>
      <c r="G404" t="s">
        <v>5921</v>
      </c>
      <c r="H404" t="s">
        <v>5932</v>
      </c>
    </row>
    <row r="405" spans="1:8">
      <c r="A405" t="s">
        <v>4960</v>
      </c>
      <c r="B405" s="3">
        <v>34142</v>
      </c>
      <c r="C405" s="4">
        <v>29</v>
      </c>
      <c r="D405" s="4">
        <v>0</v>
      </c>
      <c r="E405" s="1">
        <v>3736.46</v>
      </c>
      <c r="F405" t="s">
        <v>5920</v>
      </c>
      <c r="G405" t="s">
        <v>5920</v>
      </c>
      <c r="H405" t="s">
        <v>5924</v>
      </c>
    </row>
    <row r="406" spans="1:8">
      <c r="A406" t="s">
        <v>4958</v>
      </c>
      <c r="B406" s="3">
        <v>31664</v>
      </c>
      <c r="C406" s="4">
        <v>36</v>
      </c>
      <c r="D406" s="4">
        <v>3</v>
      </c>
      <c r="E406" s="1">
        <v>3748.56</v>
      </c>
      <c r="F406" t="s">
        <v>5920</v>
      </c>
      <c r="G406" t="s">
        <v>5920</v>
      </c>
      <c r="H406" t="s">
        <v>5922</v>
      </c>
    </row>
    <row r="407" spans="1:8">
      <c r="A407" t="s">
        <v>4955</v>
      </c>
      <c r="B407" s="3">
        <v>33539</v>
      </c>
      <c r="C407" s="4">
        <v>31</v>
      </c>
      <c r="D407" s="4">
        <v>0</v>
      </c>
      <c r="E407" s="1">
        <v>3756.62</v>
      </c>
      <c r="F407" t="s">
        <v>5920</v>
      </c>
      <c r="G407" t="s">
        <v>5920</v>
      </c>
      <c r="H407" t="s">
        <v>5922</v>
      </c>
    </row>
    <row r="408" spans="1:8">
      <c r="A408" t="s">
        <v>4952</v>
      </c>
      <c r="B408" s="3">
        <v>33475</v>
      </c>
      <c r="C408" s="4">
        <v>31</v>
      </c>
      <c r="D408" s="4">
        <v>0</v>
      </c>
      <c r="E408" s="1">
        <v>3757.84</v>
      </c>
      <c r="F408" t="s">
        <v>5920</v>
      </c>
      <c r="G408" t="s">
        <v>5923</v>
      </c>
      <c r="H408" t="s">
        <v>5922</v>
      </c>
    </row>
    <row r="409" spans="1:8">
      <c r="A409" t="s">
        <v>4951</v>
      </c>
      <c r="B409" s="3">
        <v>33535</v>
      </c>
      <c r="C409" s="4">
        <v>31</v>
      </c>
      <c r="D409" s="4">
        <v>0</v>
      </c>
      <c r="E409" s="1">
        <v>3761.29</v>
      </c>
      <c r="F409" t="s">
        <v>5920</v>
      </c>
      <c r="G409" t="s">
        <v>5921</v>
      </c>
      <c r="H409" t="s">
        <v>5925</v>
      </c>
    </row>
    <row r="410" spans="1:8">
      <c r="A410" t="s">
        <v>4949</v>
      </c>
      <c r="B410" s="3">
        <v>34659</v>
      </c>
      <c r="C410" s="4">
        <v>28</v>
      </c>
      <c r="D410" s="4">
        <v>1</v>
      </c>
      <c r="E410" s="1">
        <v>3766.88</v>
      </c>
      <c r="F410" t="s">
        <v>5920</v>
      </c>
      <c r="G410" t="s">
        <v>5923</v>
      </c>
      <c r="H410" t="s">
        <v>5922</v>
      </c>
    </row>
    <row r="411" spans="1:8">
      <c r="A411" t="s">
        <v>4947</v>
      </c>
      <c r="B411" s="3">
        <v>32074</v>
      </c>
      <c r="C411" s="4">
        <v>35</v>
      </c>
      <c r="D411" s="4">
        <v>3</v>
      </c>
      <c r="E411" s="1">
        <v>3773.23</v>
      </c>
      <c r="F411" t="s">
        <v>5920</v>
      </c>
      <c r="G411" t="s">
        <v>5921</v>
      </c>
      <c r="H411" t="s">
        <v>5922</v>
      </c>
    </row>
    <row r="412" spans="1:8">
      <c r="A412" t="s">
        <v>4944</v>
      </c>
      <c r="B412" s="3">
        <v>29933</v>
      </c>
      <c r="C412" s="4">
        <v>41</v>
      </c>
      <c r="D412" s="4">
        <v>1</v>
      </c>
      <c r="E412" s="1">
        <v>3785.77</v>
      </c>
      <c r="F412" t="s">
        <v>5920</v>
      </c>
      <c r="G412" t="s">
        <v>5923</v>
      </c>
      <c r="H412" t="s">
        <v>5922</v>
      </c>
    </row>
    <row r="413" spans="1:8">
      <c r="A413" t="s">
        <v>4942</v>
      </c>
      <c r="B413" s="3">
        <v>32383</v>
      </c>
      <c r="C413" s="4">
        <v>34</v>
      </c>
      <c r="D413" s="4">
        <v>3</v>
      </c>
      <c r="E413" s="1">
        <v>3793.55</v>
      </c>
      <c r="F413" t="s">
        <v>5920</v>
      </c>
      <c r="G413" t="s">
        <v>5921</v>
      </c>
      <c r="H413" t="s">
        <v>5922</v>
      </c>
    </row>
    <row r="414" spans="1:8">
      <c r="A414" t="s">
        <v>4940</v>
      </c>
      <c r="B414" s="3">
        <v>36335</v>
      </c>
      <c r="C414" s="4">
        <v>23</v>
      </c>
      <c r="D414" s="4">
        <v>0</v>
      </c>
      <c r="E414" s="1">
        <v>3796.36</v>
      </c>
      <c r="F414" t="s">
        <v>5920</v>
      </c>
      <c r="G414" t="s">
        <v>5921</v>
      </c>
      <c r="H414" t="s">
        <v>5924</v>
      </c>
    </row>
    <row r="415" spans="1:8">
      <c r="A415" t="s">
        <v>4937</v>
      </c>
      <c r="B415" s="3">
        <v>29858</v>
      </c>
      <c r="C415" s="4">
        <v>41</v>
      </c>
      <c r="D415" s="4">
        <v>1</v>
      </c>
      <c r="E415" s="1">
        <v>3797.2</v>
      </c>
      <c r="F415" t="s">
        <v>5920</v>
      </c>
      <c r="G415" t="s">
        <v>5921</v>
      </c>
      <c r="H415" t="s">
        <v>5924</v>
      </c>
    </row>
    <row r="416" spans="1:8">
      <c r="A416" t="s">
        <v>4935</v>
      </c>
      <c r="B416" s="3">
        <v>34558</v>
      </c>
      <c r="C416" s="4">
        <v>28</v>
      </c>
      <c r="D416" s="4">
        <v>2</v>
      </c>
      <c r="E416" s="1">
        <v>3847.67</v>
      </c>
      <c r="F416" t="s">
        <v>5921</v>
      </c>
      <c r="G416" t="s">
        <v>5920</v>
      </c>
      <c r="H416" t="s">
        <v>5925</v>
      </c>
    </row>
    <row r="417" spans="1:8">
      <c r="A417" t="s">
        <v>4933</v>
      </c>
      <c r="B417" s="3">
        <v>33469</v>
      </c>
      <c r="C417" s="4">
        <v>31</v>
      </c>
      <c r="D417" s="4">
        <v>0</v>
      </c>
      <c r="E417" s="1">
        <v>3857.76</v>
      </c>
      <c r="F417" t="s">
        <v>5921</v>
      </c>
      <c r="G417" t="s">
        <v>5923</v>
      </c>
      <c r="H417" t="s">
        <v>5929</v>
      </c>
    </row>
    <row r="418" spans="1:8">
      <c r="A418" t="s">
        <v>4930</v>
      </c>
      <c r="B418" s="3">
        <v>37048</v>
      </c>
      <c r="C418" s="4">
        <v>22</v>
      </c>
      <c r="D418" s="4">
        <v>0</v>
      </c>
      <c r="E418" s="1">
        <v>3858.51</v>
      </c>
      <c r="F418" t="s">
        <v>5920</v>
      </c>
      <c r="G418" t="s">
        <v>5921</v>
      </c>
      <c r="H418" t="s">
        <v>5931</v>
      </c>
    </row>
    <row r="419" spans="1:8">
      <c r="A419" t="s">
        <v>4928</v>
      </c>
      <c r="B419" s="3">
        <v>37182</v>
      </c>
      <c r="C419" s="4">
        <v>21</v>
      </c>
      <c r="D419" s="4">
        <v>3</v>
      </c>
      <c r="E419" s="1">
        <v>3861.21</v>
      </c>
      <c r="F419" t="s">
        <v>5920</v>
      </c>
      <c r="G419" t="s">
        <v>5920</v>
      </c>
      <c r="H419" t="s">
        <v>5929</v>
      </c>
    </row>
    <row r="420" spans="1:8">
      <c r="A420" t="s">
        <v>4925</v>
      </c>
      <c r="B420" s="3">
        <v>33048</v>
      </c>
      <c r="C420" s="4">
        <v>32</v>
      </c>
      <c r="D420" s="4">
        <v>0</v>
      </c>
      <c r="E420" s="1">
        <v>3866.86</v>
      </c>
      <c r="F420" t="s">
        <v>5923</v>
      </c>
      <c r="G420" t="s">
        <v>5923</v>
      </c>
      <c r="H420" t="s">
        <v>5924</v>
      </c>
    </row>
    <row r="421" spans="1:8">
      <c r="A421" t="s">
        <v>4923</v>
      </c>
      <c r="B421" s="3">
        <v>33444</v>
      </c>
      <c r="C421" s="4">
        <v>31</v>
      </c>
      <c r="D421" s="4">
        <v>1</v>
      </c>
      <c r="E421" s="1">
        <v>3875.73</v>
      </c>
      <c r="F421" t="s">
        <v>5920</v>
      </c>
      <c r="G421" t="s">
        <v>5921</v>
      </c>
      <c r="H421" t="s">
        <v>5922</v>
      </c>
    </row>
    <row r="422" spans="1:8">
      <c r="A422" t="s">
        <v>4921</v>
      </c>
      <c r="B422" s="3">
        <v>35361</v>
      </c>
      <c r="C422" s="4">
        <v>26</v>
      </c>
      <c r="D422" s="4">
        <v>2</v>
      </c>
      <c r="E422" s="1">
        <v>3877.3</v>
      </c>
      <c r="F422" t="s">
        <v>5923</v>
      </c>
      <c r="G422" t="s">
        <v>5921</v>
      </c>
      <c r="H422" t="s">
        <v>5924</v>
      </c>
    </row>
    <row r="423" spans="1:8">
      <c r="A423" t="s">
        <v>4918</v>
      </c>
      <c r="B423" s="3">
        <v>38181</v>
      </c>
      <c r="C423" s="4">
        <v>18</v>
      </c>
      <c r="D423" s="4">
        <v>0</v>
      </c>
      <c r="E423" s="1">
        <v>3889.2</v>
      </c>
      <c r="F423" t="s">
        <v>5920</v>
      </c>
      <c r="G423" t="s">
        <v>5920</v>
      </c>
      <c r="H423" t="s">
        <v>5924</v>
      </c>
    </row>
    <row r="424" spans="1:8">
      <c r="A424" t="s">
        <v>4915</v>
      </c>
      <c r="B424" s="3">
        <v>34226</v>
      </c>
      <c r="C424" s="4">
        <v>29</v>
      </c>
      <c r="D424" s="4">
        <v>0</v>
      </c>
      <c r="E424" s="1">
        <v>3898.35</v>
      </c>
      <c r="F424" t="s">
        <v>5920</v>
      </c>
      <c r="G424" t="s">
        <v>5920</v>
      </c>
      <c r="H424" t="s">
        <v>5924</v>
      </c>
    </row>
    <row r="425" spans="1:8">
      <c r="A425" t="s">
        <v>4913</v>
      </c>
      <c r="B425" s="3">
        <v>29825</v>
      </c>
      <c r="C425" s="4">
        <v>41</v>
      </c>
      <c r="D425" s="4">
        <v>1</v>
      </c>
      <c r="E425" s="1">
        <v>3902.07</v>
      </c>
      <c r="F425" t="s">
        <v>5920</v>
      </c>
      <c r="G425" t="s">
        <v>5920</v>
      </c>
      <c r="H425" t="s">
        <v>5922</v>
      </c>
    </row>
    <row r="426" spans="1:8">
      <c r="A426" t="s">
        <v>4910</v>
      </c>
      <c r="B426" s="3">
        <v>35758</v>
      </c>
      <c r="C426" s="4">
        <v>25</v>
      </c>
      <c r="D426" s="4">
        <v>3</v>
      </c>
      <c r="E426" s="1">
        <v>3906.13</v>
      </c>
      <c r="F426" t="s">
        <v>5921</v>
      </c>
      <c r="G426" t="s">
        <v>5921</v>
      </c>
      <c r="H426" t="s">
        <v>5925</v>
      </c>
    </row>
    <row r="427" spans="1:8">
      <c r="A427" t="s">
        <v>4908</v>
      </c>
      <c r="B427" s="3">
        <v>31233</v>
      </c>
      <c r="C427" s="4">
        <v>37</v>
      </c>
      <c r="D427" s="4">
        <v>3</v>
      </c>
      <c r="E427" s="1">
        <v>3910.44</v>
      </c>
      <c r="F427" t="s">
        <v>5920</v>
      </c>
      <c r="G427" t="s">
        <v>5920</v>
      </c>
      <c r="H427" t="s">
        <v>5922</v>
      </c>
    </row>
    <row r="428" spans="1:8">
      <c r="A428" t="s">
        <v>4905</v>
      </c>
      <c r="B428" s="3">
        <v>36717</v>
      </c>
      <c r="C428" s="4">
        <v>22</v>
      </c>
      <c r="D428" s="4">
        <v>2</v>
      </c>
      <c r="E428" s="1">
        <v>3925.76</v>
      </c>
      <c r="F428" t="s">
        <v>5920</v>
      </c>
      <c r="G428" t="s">
        <v>5920</v>
      </c>
      <c r="H428" t="s">
        <v>5932</v>
      </c>
    </row>
    <row r="429" spans="1:8">
      <c r="A429" t="s">
        <v>4903</v>
      </c>
      <c r="B429" s="3">
        <v>37422</v>
      </c>
      <c r="C429" s="4">
        <v>20</v>
      </c>
      <c r="D429" s="4">
        <v>0</v>
      </c>
      <c r="E429" s="1">
        <v>3931.51</v>
      </c>
      <c r="F429" t="s">
        <v>5920</v>
      </c>
      <c r="G429" t="s">
        <v>5921</v>
      </c>
      <c r="H429" t="s">
        <v>5925</v>
      </c>
    </row>
    <row r="430" spans="1:8">
      <c r="A430" t="s">
        <v>4900</v>
      </c>
      <c r="B430" s="3">
        <v>32440</v>
      </c>
      <c r="C430" s="4">
        <v>34</v>
      </c>
      <c r="D430" s="4">
        <v>0</v>
      </c>
      <c r="E430" s="1">
        <v>3935.18</v>
      </c>
      <c r="F430" t="s">
        <v>5921</v>
      </c>
      <c r="G430" t="s">
        <v>5923</v>
      </c>
      <c r="H430" t="s">
        <v>5922</v>
      </c>
    </row>
    <row r="431" spans="1:8">
      <c r="A431" t="s">
        <v>4897</v>
      </c>
      <c r="B431" s="3">
        <v>34241</v>
      </c>
      <c r="C431" s="4">
        <v>29</v>
      </c>
      <c r="D431" s="4">
        <v>0</v>
      </c>
      <c r="E431" s="1">
        <v>3943.6</v>
      </c>
      <c r="F431" t="s">
        <v>5920</v>
      </c>
      <c r="G431" t="s">
        <v>5921</v>
      </c>
      <c r="H431" t="s">
        <v>5932</v>
      </c>
    </row>
    <row r="432" spans="1:8">
      <c r="A432" t="s">
        <v>4895</v>
      </c>
      <c r="B432" s="3">
        <v>34284</v>
      </c>
      <c r="C432" s="4">
        <v>29</v>
      </c>
      <c r="D432" s="4">
        <v>1</v>
      </c>
      <c r="E432" s="1">
        <v>3947.41</v>
      </c>
      <c r="F432" t="s">
        <v>5920</v>
      </c>
      <c r="G432" t="s">
        <v>5920</v>
      </c>
      <c r="H432" t="s">
        <v>5922</v>
      </c>
    </row>
    <row r="433" spans="1:8">
      <c r="A433" t="s">
        <v>4892</v>
      </c>
      <c r="B433" s="3">
        <v>36351</v>
      </c>
      <c r="C433" s="4">
        <v>23</v>
      </c>
      <c r="D433" s="4">
        <v>0</v>
      </c>
      <c r="E433" s="1">
        <v>3955.98</v>
      </c>
      <c r="F433" t="s">
        <v>5920</v>
      </c>
      <c r="G433" t="s">
        <v>5921</v>
      </c>
      <c r="H433" t="s">
        <v>5935</v>
      </c>
    </row>
    <row r="434" spans="1:8">
      <c r="A434" t="s">
        <v>4889</v>
      </c>
      <c r="B434" s="3">
        <v>34891</v>
      </c>
      <c r="C434" s="4">
        <v>27</v>
      </c>
      <c r="D434" s="4">
        <v>1</v>
      </c>
      <c r="E434" s="1">
        <v>3956.07</v>
      </c>
      <c r="F434" t="s">
        <v>5920</v>
      </c>
      <c r="G434" t="s">
        <v>5920</v>
      </c>
      <c r="H434" t="s">
        <v>5924</v>
      </c>
    </row>
    <row r="435" spans="1:8">
      <c r="A435" t="s">
        <v>4886</v>
      </c>
      <c r="B435" s="3">
        <v>33083</v>
      </c>
      <c r="C435" s="4">
        <v>32</v>
      </c>
      <c r="D435" s="4">
        <v>0</v>
      </c>
      <c r="E435" s="1">
        <v>3972.92</v>
      </c>
      <c r="F435" t="s">
        <v>5920</v>
      </c>
      <c r="G435" t="s">
        <v>5921</v>
      </c>
      <c r="H435" t="s">
        <v>5922</v>
      </c>
    </row>
    <row r="436" spans="1:8">
      <c r="A436" t="s">
        <v>4884</v>
      </c>
      <c r="B436" s="3">
        <v>35294</v>
      </c>
      <c r="C436" s="4">
        <v>26</v>
      </c>
      <c r="D436" s="4">
        <v>2</v>
      </c>
      <c r="E436" s="1">
        <v>3981.98</v>
      </c>
      <c r="F436" t="s">
        <v>5920</v>
      </c>
      <c r="G436" t="s">
        <v>5920</v>
      </c>
      <c r="H436" t="s">
        <v>5922</v>
      </c>
    </row>
    <row r="437" spans="1:8">
      <c r="A437" t="s">
        <v>4882</v>
      </c>
      <c r="B437" s="3">
        <v>35316</v>
      </c>
      <c r="C437" s="4">
        <v>26</v>
      </c>
      <c r="D437" s="4">
        <v>2</v>
      </c>
      <c r="E437" s="1">
        <v>3987.93</v>
      </c>
      <c r="F437" t="s">
        <v>5920</v>
      </c>
      <c r="G437" t="s">
        <v>5920</v>
      </c>
      <c r="H437" t="s">
        <v>5925</v>
      </c>
    </row>
    <row r="438" spans="1:8">
      <c r="A438" t="s">
        <v>4880</v>
      </c>
      <c r="B438" s="3">
        <v>33199</v>
      </c>
      <c r="C438" s="4">
        <v>32</v>
      </c>
      <c r="D438" s="4">
        <v>0</v>
      </c>
      <c r="E438" s="1">
        <v>3989.84</v>
      </c>
      <c r="F438" t="s">
        <v>5920</v>
      </c>
      <c r="G438" t="s">
        <v>5920</v>
      </c>
      <c r="H438" t="s">
        <v>5925</v>
      </c>
    </row>
    <row r="439" spans="1:8">
      <c r="A439" t="s">
        <v>4878</v>
      </c>
      <c r="B439" s="3">
        <v>33178</v>
      </c>
      <c r="C439" s="4">
        <v>32</v>
      </c>
      <c r="D439" s="4">
        <v>0</v>
      </c>
      <c r="E439" s="1">
        <v>3994.18</v>
      </c>
      <c r="F439" t="s">
        <v>5920</v>
      </c>
      <c r="G439" t="s">
        <v>5920</v>
      </c>
      <c r="H439" t="s">
        <v>5922</v>
      </c>
    </row>
    <row r="440" spans="1:8">
      <c r="A440" t="s">
        <v>4877</v>
      </c>
      <c r="B440" s="3">
        <v>32699</v>
      </c>
      <c r="C440" s="4">
        <v>33</v>
      </c>
      <c r="D440" s="4">
        <v>3</v>
      </c>
      <c r="E440" s="1">
        <v>4002.36</v>
      </c>
      <c r="F440" t="s">
        <v>5920</v>
      </c>
      <c r="G440" t="s">
        <v>5923</v>
      </c>
      <c r="H440" t="s">
        <v>5922</v>
      </c>
    </row>
    <row r="441" spans="1:8">
      <c r="A441" t="s">
        <v>4875</v>
      </c>
      <c r="B441" s="3">
        <v>36782</v>
      </c>
      <c r="C441" s="4">
        <v>22</v>
      </c>
      <c r="D441" s="4">
        <v>3</v>
      </c>
      <c r="E441" s="1">
        <v>4005.42</v>
      </c>
      <c r="F441" t="s">
        <v>5920</v>
      </c>
      <c r="G441" t="s">
        <v>5923</v>
      </c>
      <c r="H441" t="s">
        <v>5927</v>
      </c>
    </row>
    <row r="442" spans="1:8">
      <c r="A442" t="s">
        <v>4873</v>
      </c>
      <c r="B442" s="3">
        <v>33888</v>
      </c>
      <c r="C442" s="4">
        <v>30</v>
      </c>
      <c r="D442" s="4">
        <v>1</v>
      </c>
      <c r="E442" s="1">
        <v>4032.24</v>
      </c>
      <c r="F442" t="s">
        <v>5921</v>
      </c>
      <c r="G442" t="s">
        <v>5921</v>
      </c>
      <c r="H442" t="s">
        <v>5924</v>
      </c>
    </row>
    <row r="443" spans="1:8">
      <c r="A443" t="s">
        <v>4871</v>
      </c>
      <c r="B443" s="3">
        <v>30870</v>
      </c>
      <c r="C443" s="4">
        <v>38</v>
      </c>
      <c r="D443" s="4">
        <v>3</v>
      </c>
      <c r="E443" s="1">
        <v>4038.41</v>
      </c>
      <c r="F443" t="s">
        <v>5920</v>
      </c>
      <c r="G443" t="s">
        <v>5923</v>
      </c>
      <c r="H443" t="s">
        <v>5922</v>
      </c>
    </row>
    <row r="444" spans="1:8">
      <c r="A444" t="s">
        <v>4868</v>
      </c>
      <c r="B444" s="3">
        <v>30630</v>
      </c>
      <c r="C444" s="4">
        <v>39</v>
      </c>
      <c r="D444" s="4">
        <v>3</v>
      </c>
      <c r="E444" s="1">
        <v>4039.9</v>
      </c>
      <c r="F444" t="s">
        <v>5920</v>
      </c>
      <c r="G444" t="s">
        <v>5923</v>
      </c>
      <c r="H444" t="s">
        <v>5922</v>
      </c>
    </row>
    <row r="445" spans="1:8">
      <c r="A445" t="s">
        <v>4866</v>
      </c>
      <c r="B445" s="3">
        <v>34329</v>
      </c>
      <c r="C445" s="4">
        <v>29</v>
      </c>
      <c r="D445" s="4">
        <v>1</v>
      </c>
      <c r="E445" s="1">
        <v>4040.56</v>
      </c>
      <c r="F445" t="s">
        <v>5921</v>
      </c>
      <c r="G445" t="s">
        <v>5921</v>
      </c>
      <c r="H445" t="s">
        <v>5927</v>
      </c>
    </row>
    <row r="446" spans="1:8">
      <c r="A446" t="s">
        <v>4863</v>
      </c>
      <c r="B446" s="3">
        <v>32477</v>
      </c>
      <c r="C446" s="4">
        <v>34</v>
      </c>
      <c r="D446" s="4">
        <v>3</v>
      </c>
      <c r="E446" s="1">
        <v>4047.94</v>
      </c>
      <c r="F446" t="s">
        <v>5920</v>
      </c>
      <c r="G446" t="s">
        <v>5923</v>
      </c>
      <c r="H446" t="s">
        <v>5922</v>
      </c>
    </row>
    <row r="447" spans="1:8">
      <c r="A447" t="s">
        <v>4860</v>
      </c>
      <c r="B447" s="3">
        <v>34194</v>
      </c>
      <c r="C447" s="4">
        <v>29</v>
      </c>
      <c r="D447" s="4">
        <v>2</v>
      </c>
      <c r="E447" s="1">
        <v>4058.12</v>
      </c>
      <c r="F447" t="s">
        <v>5920</v>
      </c>
      <c r="G447" t="s">
        <v>5923</v>
      </c>
      <c r="H447" t="s">
        <v>5922</v>
      </c>
    </row>
    <row r="448" spans="1:8">
      <c r="A448" t="s">
        <v>4858</v>
      </c>
      <c r="B448" s="3">
        <v>34956</v>
      </c>
      <c r="C448" s="4">
        <v>27</v>
      </c>
      <c r="D448" s="4">
        <v>2</v>
      </c>
      <c r="E448" s="1">
        <v>4058.71</v>
      </c>
      <c r="F448" t="s">
        <v>5921</v>
      </c>
      <c r="G448" t="s">
        <v>5921</v>
      </c>
      <c r="H448" t="s">
        <v>5924</v>
      </c>
    </row>
    <row r="449" spans="1:8">
      <c r="A449" t="s">
        <v>4856</v>
      </c>
      <c r="B449" s="3">
        <v>30575</v>
      </c>
      <c r="C449" s="4">
        <v>39</v>
      </c>
      <c r="D449" s="4">
        <v>3</v>
      </c>
      <c r="E449" s="1">
        <v>4070.42</v>
      </c>
      <c r="F449" t="s">
        <v>5920</v>
      </c>
      <c r="G449" t="s">
        <v>5923</v>
      </c>
      <c r="H449" t="s">
        <v>5922</v>
      </c>
    </row>
    <row r="450" spans="1:8">
      <c r="A450" t="s">
        <v>4854</v>
      </c>
      <c r="B450" s="3">
        <v>37547</v>
      </c>
      <c r="C450" s="4">
        <v>20</v>
      </c>
      <c r="D450" s="4">
        <v>0</v>
      </c>
      <c r="E450" s="1">
        <v>4070.51</v>
      </c>
      <c r="F450" t="s">
        <v>5920</v>
      </c>
      <c r="G450" t="s">
        <v>5923</v>
      </c>
      <c r="H450" t="s">
        <v>5924</v>
      </c>
    </row>
    <row r="451" spans="1:8">
      <c r="A451" t="s">
        <v>4852</v>
      </c>
      <c r="B451" s="3">
        <v>33208</v>
      </c>
      <c r="C451" s="4">
        <v>32</v>
      </c>
      <c r="D451" s="4">
        <v>1</v>
      </c>
      <c r="E451" s="1">
        <v>4074.45</v>
      </c>
      <c r="F451" t="s">
        <v>5921</v>
      </c>
      <c r="G451" t="s">
        <v>5920</v>
      </c>
      <c r="H451" t="s">
        <v>5922</v>
      </c>
    </row>
    <row r="452" spans="1:8">
      <c r="A452" t="s">
        <v>4849</v>
      </c>
      <c r="B452" s="3">
        <v>33221</v>
      </c>
      <c r="C452" s="4">
        <v>32</v>
      </c>
      <c r="D452" s="4">
        <v>1</v>
      </c>
      <c r="E452" s="1">
        <v>4076.5</v>
      </c>
      <c r="F452" t="s">
        <v>5920</v>
      </c>
      <c r="G452" t="s">
        <v>5921</v>
      </c>
      <c r="H452" t="s">
        <v>5925</v>
      </c>
    </row>
    <row r="453" spans="1:8">
      <c r="A453" t="s">
        <v>4846</v>
      </c>
      <c r="B453" s="3">
        <v>34567</v>
      </c>
      <c r="C453" s="4">
        <v>28</v>
      </c>
      <c r="D453" s="4">
        <v>1</v>
      </c>
      <c r="E453" s="1">
        <v>4133.6400000000003</v>
      </c>
      <c r="F453" t="s">
        <v>5920</v>
      </c>
      <c r="G453" t="s">
        <v>5921</v>
      </c>
      <c r="H453" t="s">
        <v>5924</v>
      </c>
    </row>
    <row r="454" spans="1:8">
      <c r="A454" t="s">
        <v>4843</v>
      </c>
      <c r="B454" s="3">
        <v>33456</v>
      </c>
      <c r="C454" s="4">
        <v>31</v>
      </c>
      <c r="D454" s="4">
        <v>0</v>
      </c>
      <c r="E454" s="1">
        <v>4134.08</v>
      </c>
      <c r="F454" t="s">
        <v>5920</v>
      </c>
      <c r="G454" t="s">
        <v>5923</v>
      </c>
      <c r="H454" t="s">
        <v>5924</v>
      </c>
    </row>
    <row r="455" spans="1:8">
      <c r="A455" t="s">
        <v>4840</v>
      </c>
      <c r="B455" s="3">
        <v>33773</v>
      </c>
      <c r="C455" s="4">
        <v>30</v>
      </c>
      <c r="D455" s="4">
        <v>0</v>
      </c>
      <c r="E455" s="1">
        <v>4137.5200000000004</v>
      </c>
      <c r="F455" t="s">
        <v>5920</v>
      </c>
      <c r="G455" t="s">
        <v>5921</v>
      </c>
      <c r="H455" t="s">
        <v>5932</v>
      </c>
    </row>
    <row r="456" spans="1:8">
      <c r="A456" t="s">
        <v>4837</v>
      </c>
      <c r="B456" s="3">
        <v>33783</v>
      </c>
      <c r="C456" s="4">
        <v>30</v>
      </c>
      <c r="D456" s="4">
        <v>1</v>
      </c>
      <c r="E456" s="1">
        <v>4149.74</v>
      </c>
      <c r="F456" t="s">
        <v>5920</v>
      </c>
      <c r="G456" t="s">
        <v>5923</v>
      </c>
      <c r="H456" t="s">
        <v>5925</v>
      </c>
    </row>
    <row r="457" spans="1:8">
      <c r="A457" t="s">
        <v>4835</v>
      </c>
      <c r="B457" s="3">
        <v>33820</v>
      </c>
      <c r="C457" s="4">
        <v>30</v>
      </c>
      <c r="D457" s="4">
        <v>1</v>
      </c>
      <c r="E457" s="1">
        <v>4151.03</v>
      </c>
      <c r="F457" t="s">
        <v>5920</v>
      </c>
      <c r="G457" t="s">
        <v>5920</v>
      </c>
      <c r="H457" t="s">
        <v>5922</v>
      </c>
    </row>
    <row r="458" spans="1:8">
      <c r="A458" t="s">
        <v>4833</v>
      </c>
      <c r="B458" s="3">
        <v>36125</v>
      </c>
      <c r="C458" s="4">
        <v>24</v>
      </c>
      <c r="D458" s="4">
        <v>0</v>
      </c>
      <c r="E458" s="1">
        <v>4154.97</v>
      </c>
      <c r="F458" t="s">
        <v>5920</v>
      </c>
      <c r="G458" t="s">
        <v>5923</v>
      </c>
      <c r="H458" t="s">
        <v>5924</v>
      </c>
    </row>
    <row r="459" spans="1:8">
      <c r="A459" t="s">
        <v>4830</v>
      </c>
      <c r="B459" s="3">
        <v>30941</v>
      </c>
      <c r="C459" s="4">
        <v>38</v>
      </c>
      <c r="D459" s="4">
        <v>3</v>
      </c>
      <c r="E459" s="1">
        <v>4163.21</v>
      </c>
      <c r="F459" t="s">
        <v>5920</v>
      </c>
      <c r="G459" t="s">
        <v>5920</v>
      </c>
      <c r="H459" t="s">
        <v>5924</v>
      </c>
    </row>
    <row r="460" spans="1:8">
      <c r="A460" t="s">
        <v>4827</v>
      </c>
      <c r="B460" s="3">
        <v>32684</v>
      </c>
      <c r="C460" s="4">
        <v>33</v>
      </c>
      <c r="D460" s="4">
        <v>0</v>
      </c>
      <c r="E460" s="1">
        <v>4185.1000000000004</v>
      </c>
      <c r="F460" t="s">
        <v>5920</v>
      </c>
      <c r="G460" t="s">
        <v>5921</v>
      </c>
      <c r="H460" t="s">
        <v>5922</v>
      </c>
    </row>
    <row r="461" spans="1:8">
      <c r="A461" t="s">
        <v>4825</v>
      </c>
      <c r="B461" s="3">
        <v>34975</v>
      </c>
      <c r="C461" s="4">
        <v>27</v>
      </c>
      <c r="D461" s="4">
        <v>0</v>
      </c>
      <c r="E461" s="1">
        <v>4188.7299999999996</v>
      </c>
      <c r="F461" t="s">
        <v>5920</v>
      </c>
      <c r="G461" t="s">
        <v>5920</v>
      </c>
      <c r="H461" t="s">
        <v>5931</v>
      </c>
    </row>
    <row r="462" spans="1:8">
      <c r="A462" t="s">
        <v>4823</v>
      </c>
      <c r="B462" s="3">
        <v>35679</v>
      </c>
      <c r="C462" s="4">
        <v>25</v>
      </c>
      <c r="D462" s="4">
        <v>2</v>
      </c>
      <c r="E462" s="1">
        <v>4189.1099999999997</v>
      </c>
      <c r="F462" t="s">
        <v>5920</v>
      </c>
      <c r="G462" t="s">
        <v>5920</v>
      </c>
      <c r="H462" t="s">
        <v>5924</v>
      </c>
    </row>
    <row r="463" spans="1:8">
      <c r="A463" t="s">
        <v>4821</v>
      </c>
      <c r="B463" s="3">
        <v>36143</v>
      </c>
      <c r="C463" s="4">
        <v>24</v>
      </c>
      <c r="D463" s="4">
        <v>3</v>
      </c>
      <c r="E463" s="1">
        <v>4234.93</v>
      </c>
      <c r="F463" t="s">
        <v>5920</v>
      </c>
      <c r="G463" t="s">
        <v>5923</v>
      </c>
      <c r="H463" t="s">
        <v>5925</v>
      </c>
    </row>
    <row r="464" spans="1:8">
      <c r="A464" t="s">
        <v>4818</v>
      </c>
      <c r="B464" s="3">
        <v>33782</v>
      </c>
      <c r="C464" s="4">
        <v>30</v>
      </c>
      <c r="D464" s="4">
        <v>1</v>
      </c>
      <c r="E464" s="1">
        <v>4237.13</v>
      </c>
      <c r="F464" t="s">
        <v>5921</v>
      </c>
      <c r="G464" t="s">
        <v>5923</v>
      </c>
      <c r="H464" t="s">
        <v>5929</v>
      </c>
    </row>
    <row r="465" spans="1:8">
      <c r="A465" t="s">
        <v>4815</v>
      </c>
      <c r="B465" s="3">
        <v>33545</v>
      </c>
      <c r="C465" s="4">
        <v>31</v>
      </c>
      <c r="D465" s="4">
        <v>1</v>
      </c>
      <c r="E465" s="1">
        <v>4239.8900000000003</v>
      </c>
      <c r="F465" t="s">
        <v>5920</v>
      </c>
      <c r="G465" t="s">
        <v>5920</v>
      </c>
      <c r="H465" t="s">
        <v>5924</v>
      </c>
    </row>
    <row r="466" spans="1:8">
      <c r="A466" t="s">
        <v>4812</v>
      </c>
      <c r="B466" s="3">
        <v>33573</v>
      </c>
      <c r="C466" s="4">
        <v>31</v>
      </c>
      <c r="D466" s="4">
        <v>1</v>
      </c>
      <c r="E466" s="1">
        <v>4243.59</v>
      </c>
      <c r="F466" t="s">
        <v>5921</v>
      </c>
      <c r="G466" t="s">
        <v>5923</v>
      </c>
      <c r="H466" t="s">
        <v>5924</v>
      </c>
    </row>
    <row r="467" spans="1:8">
      <c r="A467" t="s">
        <v>4809</v>
      </c>
      <c r="B467" s="3">
        <v>30118</v>
      </c>
      <c r="C467" s="4">
        <v>40</v>
      </c>
      <c r="D467" s="4">
        <v>3</v>
      </c>
      <c r="E467" s="1">
        <v>4250.24</v>
      </c>
      <c r="F467" t="s">
        <v>5920</v>
      </c>
      <c r="G467" t="s">
        <v>5921</v>
      </c>
      <c r="H467" t="s">
        <v>5922</v>
      </c>
    </row>
    <row r="468" spans="1:8">
      <c r="A468" t="s">
        <v>4806</v>
      </c>
      <c r="B468" s="3">
        <v>34986</v>
      </c>
      <c r="C468" s="4">
        <v>27</v>
      </c>
      <c r="D468" s="4">
        <v>3</v>
      </c>
      <c r="E468" s="1">
        <v>4260.74</v>
      </c>
      <c r="F468" t="s">
        <v>5921</v>
      </c>
      <c r="G468" t="s">
        <v>5920</v>
      </c>
      <c r="H468" t="s">
        <v>5925</v>
      </c>
    </row>
    <row r="469" spans="1:8">
      <c r="A469" t="s">
        <v>4805</v>
      </c>
      <c r="B469" s="3">
        <v>30640</v>
      </c>
      <c r="C469" s="4">
        <v>39</v>
      </c>
      <c r="D469" s="4">
        <v>3</v>
      </c>
      <c r="E469" s="1">
        <v>4265.01</v>
      </c>
      <c r="F469" t="s">
        <v>5920</v>
      </c>
      <c r="G469" t="s">
        <v>5923</v>
      </c>
      <c r="H469" t="s">
        <v>5924</v>
      </c>
    </row>
    <row r="470" spans="1:8">
      <c r="A470" t="s">
        <v>4803</v>
      </c>
      <c r="B470" s="3">
        <v>33773</v>
      </c>
      <c r="C470" s="4">
        <v>30</v>
      </c>
      <c r="D470" s="4">
        <v>2</v>
      </c>
      <c r="E470" s="1">
        <v>4266.17</v>
      </c>
      <c r="F470" t="s">
        <v>5921</v>
      </c>
      <c r="G470" t="s">
        <v>5920</v>
      </c>
      <c r="H470" t="s">
        <v>5922</v>
      </c>
    </row>
    <row r="471" spans="1:8">
      <c r="A471" t="s">
        <v>4801</v>
      </c>
      <c r="B471" s="3">
        <v>37780</v>
      </c>
      <c r="C471" s="4">
        <v>20</v>
      </c>
      <c r="D471" s="4">
        <v>0</v>
      </c>
      <c r="E471" s="1">
        <v>4278.55</v>
      </c>
      <c r="F471" t="s">
        <v>5920</v>
      </c>
      <c r="G471" t="s">
        <v>5923</v>
      </c>
      <c r="H471" t="s">
        <v>5935</v>
      </c>
    </row>
    <row r="472" spans="1:8">
      <c r="A472" t="s">
        <v>4800</v>
      </c>
      <c r="B472" s="3">
        <v>36855</v>
      </c>
      <c r="C472" s="4">
        <v>22</v>
      </c>
      <c r="D472" s="4">
        <v>3</v>
      </c>
      <c r="E472" s="1">
        <v>4296.2700000000004</v>
      </c>
      <c r="F472" t="s">
        <v>5920</v>
      </c>
      <c r="G472" t="s">
        <v>5921</v>
      </c>
      <c r="H472" t="s">
        <v>5924</v>
      </c>
    </row>
    <row r="473" spans="1:8">
      <c r="A473" t="s">
        <v>4797</v>
      </c>
      <c r="B473" s="3">
        <v>32496</v>
      </c>
      <c r="C473" s="4">
        <v>34</v>
      </c>
      <c r="D473" s="4">
        <v>0</v>
      </c>
      <c r="E473" s="1">
        <v>4320.41</v>
      </c>
      <c r="F473" t="s">
        <v>5920</v>
      </c>
      <c r="G473" t="s">
        <v>5923</v>
      </c>
      <c r="H473" t="s">
        <v>5924</v>
      </c>
    </row>
    <row r="474" spans="1:8">
      <c r="A474" t="s">
        <v>4795</v>
      </c>
      <c r="B474" s="3">
        <v>34640</v>
      </c>
      <c r="C474" s="4">
        <v>28</v>
      </c>
      <c r="D474" s="4">
        <v>1</v>
      </c>
      <c r="E474" s="1">
        <v>4337.74</v>
      </c>
      <c r="F474" t="s">
        <v>5920</v>
      </c>
      <c r="G474" t="s">
        <v>5923</v>
      </c>
      <c r="H474" t="s">
        <v>5932</v>
      </c>
    </row>
    <row r="475" spans="1:8">
      <c r="A475" t="s">
        <v>4793</v>
      </c>
      <c r="B475" s="3">
        <v>34633</v>
      </c>
      <c r="C475" s="4">
        <v>28</v>
      </c>
      <c r="D475" s="4">
        <v>2</v>
      </c>
      <c r="E475" s="1">
        <v>4340.4399999999996</v>
      </c>
      <c r="F475" t="s">
        <v>5920</v>
      </c>
      <c r="G475" t="s">
        <v>5923</v>
      </c>
      <c r="H475" t="s">
        <v>5922</v>
      </c>
    </row>
    <row r="476" spans="1:8">
      <c r="A476" t="s">
        <v>4790</v>
      </c>
      <c r="B476" s="3">
        <v>33390</v>
      </c>
      <c r="C476" s="4">
        <v>32</v>
      </c>
      <c r="D476" s="4">
        <v>0</v>
      </c>
      <c r="E476" s="1">
        <v>4347.0200000000004</v>
      </c>
      <c r="F476" t="s">
        <v>5920</v>
      </c>
      <c r="G476" t="s">
        <v>5923</v>
      </c>
      <c r="H476" t="s">
        <v>5932</v>
      </c>
    </row>
    <row r="477" spans="1:8">
      <c r="A477" t="s">
        <v>4789</v>
      </c>
      <c r="B477" s="3">
        <v>34639</v>
      </c>
      <c r="C477" s="4">
        <v>28</v>
      </c>
      <c r="D477" s="4">
        <v>2</v>
      </c>
      <c r="E477" s="1">
        <v>4349.46</v>
      </c>
      <c r="F477" t="s">
        <v>5920</v>
      </c>
      <c r="G477" t="s">
        <v>5920</v>
      </c>
      <c r="H477" t="s">
        <v>5922</v>
      </c>
    </row>
    <row r="478" spans="1:8">
      <c r="A478" t="s">
        <v>4786</v>
      </c>
      <c r="B478" s="3">
        <v>33494</v>
      </c>
      <c r="C478" s="4">
        <v>31</v>
      </c>
      <c r="D478" s="4">
        <v>1</v>
      </c>
      <c r="E478" s="1">
        <v>4350.51</v>
      </c>
      <c r="F478" t="s">
        <v>5920</v>
      </c>
      <c r="G478" t="s">
        <v>5920</v>
      </c>
      <c r="H478" t="s">
        <v>5922</v>
      </c>
    </row>
    <row r="479" spans="1:8">
      <c r="A479" t="s">
        <v>4784</v>
      </c>
      <c r="B479" s="3">
        <v>33113</v>
      </c>
      <c r="C479" s="4">
        <v>32</v>
      </c>
      <c r="D479" s="4">
        <v>0</v>
      </c>
      <c r="E479" s="1">
        <v>4357.04</v>
      </c>
      <c r="F479" t="s">
        <v>5920</v>
      </c>
      <c r="G479" t="s">
        <v>5921</v>
      </c>
      <c r="H479" t="s">
        <v>5924</v>
      </c>
    </row>
    <row r="480" spans="1:8">
      <c r="A480" t="s">
        <v>4783</v>
      </c>
      <c r="B480" s="3">
        <v>35763</v>
      </c>
      <c r="C480" s="4">
        <v>25</v>
      </c>
      <c r="D480" s="4">
        <v>3</v>
      </c>
      <c r="E480" s="1">
        <v>4391.6499999999996</v>
      </c>
      <c r="F480" t="s">
        <v>5920</v>
      </c>
      <c r="G480" t="s">
        <v>5920</v>
      </c>
      <c r="H480" t="s">
        <v>5925</v>
      </c>
    </row>
    <row r="481" spans="1:8">
      <c r="A481" t="s">
        <v>4780</v>
      </c>
      <c r="B481" s="3">
        <v>30131</v>
      </c>
      <c r="C481" s="4">
        <v>40</v>
      </c>
      <c r="D481" s="4">
        <v>3</v>
      </c>
      <c r="E481" s="1">
        <v>4392.7</v>
      </c>
      <c r="F481" t="s">
        <v>5920</v>
      </c>
      <c r="G481" t="s">
        <v>5920</v>
      </c>
      <c r="H481" t="s">
        <v>5922</v>
      </c>
    </row>
    <row r="482" spans="1:8">
      <c r="A482" t="s">
        <v>4777</v>
      </c>
      <c r="B482" s="3">
        <v>32342</v>
      </c>
      <c r="C482" s="4">
        <v>34</v>
      </c>
      <c r="D482" s="4">
        <v>3</v>
      </c>
      <c r="E482" s="1">
        <v>4397.3100000000004</v>
      </c>
      <c r="F482" t="s">
        <v>5920</v>
      </c>
      <c r="G482" t="s">
        <v>5920</v>
      </c>
      <c r="H482" t="s">
        <v>5922</v>
      </c>
    </row>
    <row r="483" spans="1:8">
      <c r="A483" t="s">
        <v>4775</v>
      </c>
      <c r="B483" s="3">
        <v>31635</v>
      </c>
      <c r="C483" s="4">
        <v>36</v>
      </c>
      <c r="D483" s="4">
        <v>0</v>
      </c>
      <c r="E483" s="1">
        <v>4399.7299999999996</v>
      </c>
      <c r="F483" t="s">
        <v>5921</v>
      </c>
      <c r="G483" t="s">
        <v>5920</v>
      </c>
      <c r="H483" t="s">
        <v>5922</v>
      </c>
    </row>
    <row r="484" spans="1:8">
      <c r="A484" t="s">
        <v>4774</v>
      </c>
      <c r="B484" s="3">
        <v>31606</v>
      </c>
      <c r="C484" s="4">
        <v>36</v>
      </c>
      <c r="D484" s="4">
        <v>0</v>
      </c>
      <c r="E484" s="1">
        <v>4402.2299999999996</v>
      </c>
      <c r="F484" t="s">
        <v>5920</v>
      </c>
      <c r="G484" t="s">
        <v>5920</v>
      </c>
      <c r="H484" t="s">
        <v>5925</v>
      </c>
    </row>
    <row r="485" spans="1:8">
      <c r="A485" t="s">
        <v>4772</v>
      </c>
      <c r="B485" s="3">
        <v>32402</v>
      </c>
      <c r="C485" s="4">
        <v>34</v>
      </c>
      <c r="D485" s="4">
        <v>0</v>
      </c>
      <c r="E485" s="1">
        <v>4415.16</v>
      </c>
      <c r="F485" t="s">
        <v>5920</v>
      </c>
      <c r="G485" t="s">
        <v>5923</v>
      </c>
      <c r="H485" t="s">
        <v>5922</v>
      </c>
    </row>
    <row r="486" spans="1:8">
      <c r="A486" t="s">
        <v>4770</v>
      </c>
      <c r="B486" s="3">
        <v>33831</v>
      </c>
      <c r="C486" s="4">
        <v>30</v>
      </c>
      <c r="D486" s="4">
        <v>0</v>
      </c>
      <c r="E486" s="1">
        <v>4420.95</v>
      </c>
      <c r="F486" t="s">
        <v>5920</v>
      </c>
      <c r="G486" t="s">
        <v>5921</v>
      </c>
      <c r="H486" t="s">
        <v>5937</v>
      </c>
    </row>
    <row r="487" spans="1:8">
      <c r="A487" t="s">
        <v>4767</v>
      </c>
      <c r="B487" s="3">
        <v>34697</v>
      </c>
      <c r="C487" s="4">
        <v>28</v>
      </c>
      <c r="D487" s="4">
        <v>2</v>
      </c>
      <c r="E487" s="1">
        <v>4428.8900000000003</v>
      </c>
      <c r="F487" t="s">
        <v>5921</v>
      </c>
      <c r="G487" t="s">
        <v>5923</v>
      </c>
      <c r="H487" t="s">
        <v>5936</v>
      </c>
    </row>
    <row r="488" spans="1:8">
      <c r="A488" t="s">
        <v>4765</v>
      </c>
      <c r="B488" s="3">
        <v>34216</v>
      </c>
      <c r="C488" s="4">
        <v>29</v>
      </c>
      <c r="D488" s="4">
        <v>2</v>
      </c>
      <c r="E488" s="1">
        <v>4433.3900000000003</v>
      </c>
      <c r="F488" t="s">
        <v>5920</v>
      </c>
      <c r="G488" t="s">
        <v>5921</v>
      </c>
      <c r="H488" t="s">
        <v>5924</v>
      </c>
    </row>
    <row r="489" spans="1:8">
      <c r="A489" t="s">
        <v>4763</v>
      </c>
      <c r="B489" s="3">
        <v>34326</v>
      </c>
      <c r="C489" s="4">
        <v>29</v>
      </c>
      <c r="D489" s="4">
        <v>2</v>
      </c>
      <c r="E489" s="1">
        <v>4433.92</v>
      </c>
      <c r="F489" t="s">
        <v>5920</v>
      </c>
      <c r="G489" t="s">
        <v>5920</v>
      </c>
      <c r="H489" t="s">
        <v>5924</v>
      </c>
    </row>
    <row r="490" spans="1:8">
      <c r="A490" t="s">
        <v>4760</v>
      </c>
      <c r="B490" s="3">
        <v>34615</v>
      </c>
      <c r="C490" s="4">
        <v>28</v>
      </c>
      <c r="D490" s="4">
        <v>2</v>
      </c>
      <c r="E490" s="1">
        <v>4435.09</v>
      </c>
      <c r="F490" t="s">
        <v>5921</v>
      </c>
      <c r="G490" t="s">
        <v>5920</v>
      </c>
      <c r="H490" t="s">
        <v>5929</v>
      </c>
    </row>
    <row r="491" spans="1:8">
      <c r="A491" t="s">
        <v>4757</v>
      </c>
      <c r="B491" s="3">
        <v>34631</v>
      </c>
      <c r="C491" s="4">
        <v>28</v>
      </c>
      <c r="D491" s="4">
        <v>2</v>
      </c>
      <c r="E491" s="1">
        <v>4438.26</v>
      </c>
      <c r="F491" t="s">
        <v>5920</v>
      </c>
      <c r="G491" t="s">
        <v>5921</v>
      </c>
      <c r="H491" t="s">
        <v>5936</v>
      </c>
    </row>
    <row r="492" spans="1:8">
      <c r="A492" t="s">
        <v>4754</v>
      </c>
      <c r="B492" s="3">
        <v>33484</v>
      </c>
      <c r="C492" s="4">
        <v>31</v>
      </c>
      <c r="D492" s="4">
        <v>1</v>
      </c>
      <c r="E492" s="1">
        <v>4441.21</v>
      </c>
      <c r="F492" t="s">
        <v>5923</v>
      </c>
      <c r="G492" t="s">
        <v>5920</v>
      </c>
      <c r="H492" t="s">
        <v>5934</v>
      </c>
    </row>
    <row r="493" spans="1:8">
      <c r="A493" t="s">
        <v>4751</v>
      </c>
      <c r="B493" s="3">
        <v>34513</v>
      </c>
      <c r="C493" s="4">
        <v>28</v>
      </c>
      <c r="D493" s="4">
        <v>3</v>
      </c>
      <c r="E493" s="1">
        <v>4449.46</v>
      </c>
      <c r="F493" t="s">
        <v>5923</v>
      </c>
      <c r="G493" t="s">
        <v>5920</v>
      </c>
      <c r="H493" t="s">
        <v>5922</v>
      </c>
    </row>
    <row r="494" spans="1:8">
      <c r="A494" t="s">
        <v>4749</v>
      </c>
      <c r="B494" s="3">
        <v>33093</v>
      </c>
      <c r="C494" s="4">
        <v>32</v>
      </c>
      <c r="D494" s="4">
        <v>1</v>
      </c>
      <c r="E494" s="1">
        <v>4454.3999999999996</v>
      </c>
      <c r="F494" t="s">
        <v>5920</v>
      </c>
      <c r="G494" t="s">
        <v>5921</v>
      </c>
      <c r="H494" t="s">
        <v>5924</v>
      </c>
    </row>
    <row r="495" spans="1:8">
      <c r="A495" t="s">
        <v>4746</v>
      </c>
      <c r="B495" s="3">
        <v>33069</v>
      </c>
      <c r="C495" s="4">
        <v>32</v>
      </c>
      <c r="D495" s="4">
        <v>1</v>
      </c>
      <c r="E495" s="1">
        <v>4462.72</v>
      </c>
      <c r="F495" t="s">
        <v>5920</v>
      </c>
      <c r="G495" t="s">
        <v>5921</v>
      </c>
      <c r="H495" t="s">
        <v>5924</v>
      </c>
    </row>
    <row r="496" spans="1:8">
      <c r="A496" t="s">
        <v>4744</v>
      </c>
      <c r="B496" s="3">
        <v>33423</v>
      </c>
      <c r="C496" s="4">
        <v>31</v>
      </c>
      <c r="D496" s="4">
        <v>2</v>
      </c>
      <c r="E496" s="1">
        <v>4463.21</v>
      </c>
      <c r="F496" t="s">
        <v>5921</v>
      </c>
      <c r="G496" t="s">
        <v>5921</v>
      </c>
      <c r="H496" t="s">
        <v>5922</v>
      </c>
    </row>
    <row r="497" spans="1:8">
      <c r="A497" t="s">
        <v>4741</v>
      </c>
      <c r="B497" s="3">
        <v>36484</v>
      </c>
      <c r="C497" s="4">
        <v>23</v>
      </c>
      <c r="D497" s="4">
        <v>3</v>
      </c>
      <c r="E497" s="1">
        <v>4466.62</v>
      </c>
      <c r="F497" t="s">
        <v>5920</v>
      </c>
      <c r="G497" t="s">
        <v>5920</v>
      </c>
      <c r="H497" t="s">
        <v>5924</v>
      </c>
    </row>
    <row r="498" spans="1:8">
      <c r="A498" t="s">
        <v>4739</v>
      </c>
      <c r="B498" s="3">
        <v>38186</v>
      </c>
      <c r="C498" s="4">
        <v>18</v>
      </c>
      <c r="D498" s="4">
        <v>0</v>
      </c>
      <c r="E498" s="1">
        <v>4468.25</v>
      </c>
      <c r="F498" t="s">
        <v>5920</v>
      </c>
      <c r="G498" t="s">
        <v>5920</v>
      </c>
      <c r="H498" t="s">
        <v>5924</v>
      </c>
    </row>
    <row r="499" spans="1:8">
      <c r="A499" t="s">
        <v>4737</v>
      </c>
      <c r="B499" s="3">
        <v>33797</v>
      </c>
      <c r="C499" s="4">
        <v>30</v>
      </c>
      <c r="D499" s="4">
        <v>0</v>
      </c>
      <c r="E499" s="1">
        <v>4488.58</v>
      </c>
      <c r="F499" t="s">
        <v>5920</v>
      </c>
      <c r="G499" t="s">
        <v>5921</v>
      </c>
      <c r="H499" t="s">
        <v>5924</v>
      </c>
    </row>
    <row r="500" spans="1:8">
      <c r="A500" t="s">
        <v>4735</v>
      </c>
      <c r="B500" s="3">
        <v>32320</v>
      </c>
      <c r="C500" s="4">
        <v>34</v>
      </c>
      <c r="D500" s="4">
        <v>0</v>
      </c>
      <c r="E500" s="1">
        <v>4500.34</v>
      </c>
      <c r="F500" t="s">
        <v>5920</v>
      </c>
      <c r="G500" t="s">
        <v>5923</v>
      </c>
      <c r="H500" t="s">
        <v>5936</v>
      </c>
    </row>
    <row r="501" spans="1:8">
      <c r="A501" t="s">
        <v>4732</v>
      </c>
      <c r="B501" s="3">
        <v>35716</v>
      </c>
      <c r="C501" s="4">
        <v>25</v>
      </c>
      <c r="D501" s="4">
        <v>4</v>
      </c>
      <c r="E501" s="1">
        <v>4504.66</v>
      </c>
      <c r="F501" t="s">
        <v>5923</v>
      </c>
      <c r="G501" t="s">
        <v>5920</v>
      </c>
      <c r="H501" t="s">
        <v>5922</v>
      </c>
    </row>
    <row r="502" spans="1:8">
      <c r="A502" t="s">
        <v>4729</v>
      </c>
      <c r="B502" s="3">
        <v>30221</v>
      </c>
      <c r="C502" s="4">
        <v>40</v>
      </c>
      <c r="D502" s="4">
        <v>3</v>
      </c>
      <c r="E502" s="1">
        <v>4511.41</v>
      </c>
      <c r="F502" t="s">
        <v>5920</v>
      </c>
      <c r="G502" t="s">
        <v>5921</v>
      </c>
      <c r="H502" t="s">
        <v>5922</v>
      </c>
    </row>
    <row r="503" spans="1:8">
      <c r="A503" t="s">
        <v>4727</v>
      </c>
      <c r="B503" s="3">
        <v>29388</v>
      </c>
      <c r="C503" s="4">
        <v>42</v>
      </c>
      <c r="D503" s="4">
        <v>2</v>
      </c>
      <c r="E503" s="1">
        <v>4515.71</v>
      </c>
      <c r="F503" t="s">
        <v>5920</v>
      </c>
      <c r="G503" t="s">
        <v>5921</v>
      </c>
      <c r="H503" t="s">
        <v>5922</v>
      </c>
    </row>
    <row r="504" spans="1:8">
      <c r="A504" t="s">
        <v>4725</v>
      </c>
      <c r="B504" s="3">
        <v>37896</v>
      </c>
      <c r="C504" s="4">
        <v>19</v>
      </c>
      <c r="D504" s="4">
        <v>0</v>
      </c>
      <c r="E504" s="1">
        <v>4518.3999999999996</v>
      </c>
      <c r="F504" t="s">
        <v>5920</v>
      </c>
      <c r="G504" t="s">
        <v>5921</v>
      </c>
      <c r="H504" t="s">
        <v>5938</v>
      </c>
    </row>
    <row r="505" spans="1:8">
      <c r="A505" t="s">
        <v>4722</v>
      </c>
      <c r="B505" s="3">
        <v>32116</v>
      </c>
      <c r="C505" s="4">
        <v>35</v>
      </c>
      <c r="D505" s="4">
        <v>3</v>
      </c>
      <c r="E505" s="1">
        <v>4518.7700000000004</v>
      </c>
      <c r="F505" t="s">
        <v>5920</v>
      </c>
      <c r="G505" t="s">
        <v>5921</v>
      </c>
      <c r="H505" t="s">
        <v>5924</v>
      </c>
    </row>
    <row r="506" spans="1:8">
      <c r="A506" t="s">
        <v>4719</v>
      </c>
      <c r="B506" s="3">
        <v>32498</v>
      </c>
      <c r="C506" s="4">
        <v>34</v>
      </c>
      <c r="D506" s="4">
        <v>0</v>
      </c>
      <c r="E506" s="1">
        <v>4518.83</v>
      </c>
      <c r="F506" t="s">
        <v>5920</v>
      </c>
      <c r="G506" t="s">
        <v>5920</v>
      </c>
      <c r="H506" t="s">
        <v>5936</v>
      </c>
    </row>
    <row r="507" spans="1:8">
      <c r="A507" t="s">
        <v>4718</v>
      </c>
      <c r="B507" s="3">
        <v>33829</v>
      </c>
      <c r="C507" s="4">
        <v>30</v>
      </c>
      <c r="D507" s="4">
        <v>1</v>
      </c>
      <c r="E507" s="1">
        <v>4527.18</v>
      </c>
      <c r="F507" t="s">
        <v>5920</v>
      </c>
      <c r="G507" t="s">
        <v>5920</v>
      </c>
      <c r="H507" t="s">
        <v>5924</v>
      </c>
    </row>
    <row r="508" spans="1:8">
      <c r="A508" t="s">
        <v>4717</v>
      </c>
      <c r="B508" s="3">
        <v>34149</v>
      </c>
      <c r="C508" s="4">
        <v>29</v>
      </c>
      <c r="D508" s="4">
        <v>2</v>
      </c>
      <c r="E508" s="1">
        <v>4529.4799999999996</v>
      </c>
      <c r="F508" t="s">
        <v>5920</v>
      </c>
      <c r="G508" t="s">
        <v>5923</v>
      </c>
      <c r="H508" t="s">
        <v>5925</v>
      </c>
    </row>
    <row r="509" spans="1:8">
      <c r="A509" t="s">
        <v>4715</v>
      </c>
      <c r="B509" s="3">
        <v>32307</v>
      </c>
      <c r="C509" s="4">
        <v>34</v>
      </c>
      <c r="D509" s="4">
        <v>1</v>
      </c>
      <c r="E509" s="1">
        <v>4536.26</v>
      </c>
      <c r="F509" t="s">
        <v>5920</v>
      </c>
      <c r="G509" t="s">
        <v>5920</v>
      </c>
      <c r="H509" t="s">
        <v>5925</v>
      </c>
    </row>
    <row r="510" spans="1:8">
      <c r="A510" t="s">
        <v>4713</v>
      </c>
      <c r="B510" s="3">
        <v>33194</v>
      </c>
      <c r="C510" s="4">
        <v>32</v>
      </c>
      <c r="D510" s="4">
        <v>0</v>
      </c>
      <c r="E510" s="1">
        <v>4544.2299999999996</v>
      </c>
      <c r="F510" t="s">
        <v>5920</v>
      </c>
      <c r="G510" t="s">
        <v>5923</v>
      </c>
      <c r="H510" t="s">
        <v>5932</v>
      </c>
    </row>
    <row r="511" spans="1:8">
      <c r="A511" t="s">
        <v>4711</v>
      </c>
      <c r="B511" s="3">
        <v>38343</v>
      </c>
      <c r="C511" s="4">
        <v>18</v>
      </c>
      <c r="D511" s="4">
        <v>4</v>
      </c>
      <c r="E511" s="1">
        <v>4561.1899999999996</v>
      </c>
      <c r="F511" t="s">
        <v>5920</v>
      </c>
      <c r="G511" t="s">
        <v>5920</v>
      </c>
      <c r="H511" t="s">
        <v>5932</v>
      </c>
    </row>
    <row r="512" spans="1:8">
      <c r="A512" t="s">
        <v>4708</v>
      </c>
      <c r="B512" s="3">
        <v>33136</v>
      </c>
      <c r="C512" s="4">
        <v>32</v>
      </c>
      <c r="D512" s="4">
        <v>1</v>
      </c>
      <c r="E512" s="1">
        <v>4562.84</v>
      </c>
      <c r="F512" t="s">
        <v>5920</v>
      </c>
      <c r="G512" t="s">
        <v>5920</v>
      </c>
      <c r="H512" t="s">
        <v>5922</v>
      </c>
    </row>
    <row r="513" spans="1:8">
      <c r="A513" t="s">
        <v>4705</v>
      </c>
      <c r="B513" s="3">
        <v>35424</v>
      </c>
      <c r="C513" s="4">
        <v>26</v>
      </c>
      <c r="D513" s="4">
        <v>2</v>
      </c>
      <c r="E513" s="1">
        <v>4564.1899999999996</v>
      </c>
      <c r="F513" t="s">
        <v>5920</v>
      </c>
      <c r="G513" t="s">
        <v>5920</v>
      </c>
      <c r="H513" t="s">
        <v>5932</v>
      </c>
    </row>
    <row r="514" spans="1:8">
      <c r="A514" t="s">
        <v>4702</v>
      </c>
      <c r="B514" s="3">
        <v>32769</v>
      </c>
      <c r="C514" s="4">
        <v>33</v>
      </c>
      <c r="D514" s="4">
        <v>0</v>
      </c>
      <c r="E514" s="1">
        <v>4571.41</v>
      </c>
      <c r="F514" t="s">
        <v>5920</v>
      </c>
      <c r="G514" t="s">
        <v>5920</v>
      </c>
      <c r="H514" t="s">
        <v>5924</v>
      </c>
    </row>
    <row r="515" spans="1:8">
      <c r="A515" t="s">
        <v>4701</v>
      </c>
      <c r="B515" s="3">
        <v>36709</v>
      </c>
      <c r="C515" s="4">
        <v>22</v>
      </c>
      <c r="D515" s="4">
        <v>0</v>
      </c>
      <c r="E515" s="1">
        <v>4608.03</v>
      </c>
      <c r="F515" t="s">
        <v>5920</v>
      </c>
      <c r="G515" t="s">
        <v>5921</v>
      </c>
      <c r="H515" t="s">
        <v>5925</v>
      </c>
    </row>
    <row r="516" spans="1:8">
      <c r="A516" t="s">
        <v>4698</v>
      </c>
      <c r="B516" s="3">
        <v>35975</v>
      </c>
      <c r="C516" s="4">
        <v>24</v>
      </c>
      <c r="D516" s="4">
        <v>3</v>
      </c>
      <c r="E516" s="1">
        <v>4618.08</v>
      </c>
      <c r="F516" t="s">
        <v>5920</v>
      </c>
      <c r="G516" t="s">
        <v>5923</v>
      </c>
      <c r="H516" t="s">
        <v>5924</v>
      </c>
    </row>
    <row r="517" spans="1:8">
      <c r="A517" t="s">
        <v>4695</v>
      </c>
      <c r="B517" s="3">
        <v>31220</v>
      </c>
      <c r="C517" s="4">
        <v>37</v>
      </c>
      <c r="D517" s="4">
        <v>0</v>
      </c>
      <c r="E517" s="1">
        <v>4646.76</v>
      </c>
      <c r="F517" t="s">
        <v>5923</v>
      </c>
      <c r="G517" t="s">
        <v>5923</v>
      </c>
      <c r="H517" t="s">
        <v>5925</v>
      </c>
    </row>
    <row r="518" spans="1:8">
      <c r="A518" t="s">
        <v>4693</v>
      </c>
      <c r="B518" s="3">
        <v>35363</v>
      </c>
      <c r="C518" s="4">
        <v>26</v>
      </c>
      <c r="D518" s="4">
        <v>3</v>
      </c>
      <c r="E518" s="1">
        <v>4661.29</v>
      </c>
      <c r="F518" t="s">
        <v>5920</v>
      </c>
      <c r="G518" t="s">
        <v>5923</v>
      </c>
      <c r="H518" t="s">
        <v>5936</v>
      </c>
    </row>
    <row r="519" spans="1:8">
      <c r="A519" t="s">
        <v>4690</v>
      </c>
      <c r="B519" s="3">
        <v>33090</v>
      </c>
      <c r="C519" s="4">
        <v>32</v>
      </c>
      <c r="D519" s="4">
        <v>1</v>
      </c>
      <c r="E519" s="1">
        <v>4667.6099999999997</v>
      </c>
      <c r="F519" t="s">
        <v>5921</v>
      </c>
      <c r="G519" t="s">
        <v>5921</v>
      </c>
      <c r="H519" t="s">
        <v>5929</v>
      </c>
    </row>
    <row r="520" spans="1:8">
      <c r="A520" t="s">
        <v>4689</v>
      </c>
      <c r="B520" s="3">
        <v>33142</v>
      </c>
      <c r="C520" s="4">
        <v>32</v>
      </c>
      <c r="D520" s="4">
        <v>2</v>
      </c>
      <c r="E520" s="1">
        <v>4670.6400000000003</v>
      </c>
      <c r="F520" t="s">
        <v>5920</v>
      </c>
      <c r="G520" t="s">
        <v>5920</v>
      </c>
      <c r="H520" t="s">
        <v>5925</v>
      </c>
    </row>
    <row r="521" spans="1:8">
      <c r="A521" t="s">
        <v>4687</v>
      </c>
      <c r="B521" s="3">
        <v>33067</v>
      </c>
      <c r="C521" s="4">
        <v>32</v>
      </c>
      <c r="D521" s="4">
        <v>2</v>
      </c>
      <c r="E521" s="1">
        <v>4673.3900000000003</v>
      </c>
      <c r="F521" t="s">
        <v>5920</v>
      </c>
      <c r="G521" t="s">
        <v>5923</v>
      </c>
      <c r="H521" t="s">
        <v>5922</v>
      </c>
    </row>
    <row r="522" spans="1:8">
      <c r="A522" t="s">
        <v>4685</v>
      </c>
      <c r="B522" s="3">
        <v>29146</v>
      </c>
      <c r="C522" s="4">
        <v>43</v>
      </c>
      <c r="D522" s="4">
        <v>2</v>
      </c>
      <c r="E522" s="1">
        <v>4674.2</v>
      </c>
      <c r="F522" t="s">
        <v>5920</v>
      </c>
      <c r="G522" t="s">
        <v>5923</v>
      </c>
      <c r="H522" t="s">
        <v>5922</v>
      </c>
    </row>
    <row r="523" spans="1:8">
      <c r="A523" t="s">
        <v>4682</v>
      </c>
      <c r="B523" s="3">
        <v>37898</v>
      </c>
      <c r="C523" s="4">
        <v>19</v>
      </c>
      <c r="D523" s="4">
        <v>0</v>
      </c>
      <c r="E523" s="1">
        <v>4678.8</v>
      </c>
      <c r="F523" t="s">
        <v>5920</v>
      </c>
      <c r="G523" t="s">
        <v>5923</v>
      </c>
      <c r="H523" t="s">
        <v>5935</v>
      </c>
    </row>
    <row r="524" spans="1:8">
      <c r="A524" t="s">
        <v>4680</v>
      </c>
      <c r="B524" s="3">
        <v>33120</v>
      </c>
      <c r="C524" s="4">
        <v>32</v>
      </c>
      <c r="D524" s="4">
        <v>2</v>
      </c>
      <c r="E524" s="1">
        <v>4686.3900000000003</v>
      </c>
      <c r="F524" t="s">
        <v>5921</v>
      </c>
      <c r="G524" t="s">
        <v>5921</v>
      </c>
      <c r="H524" t="s">
        <v>5922</v>
      </c>
    </row>
    <row r="525" spans="1:8">
      <c r="A525" t="s">
        <v>4678</v>
      </c>
      <c r="B525" s="3">
        <v>37794</v>
      </c>
      <c r="C525" s="4">
        <v>19</v>
      </c>
      <c r="D525" s="4">
        <v>5</v>
      </c>
      <c r="E525" s="1">
        <v>4687.8</v>
      </c>
      <c r="F525" t="s">
        <v>5920</v>
      </c>
      <c r="G525" t="s">
        <v>5921</v>
      </c>
      <c r="H525" t="s">
        <v>5925</v>
      </c>
    </row>
    <row r="526" spans="1:8">
      <c r="A526" t="s">
        <v>4675</v>
      </c>
      <c r="B526" s="3">
        <v>28463</v>
      </c>
      <c r="C526" s="4">
        <v>45</v>
      </c>
      <c r="D526" s="4">
        <v>2</v>
      </c>
      <c r="E526" s="1">
        <v>4699.47</v>
      </c>
      <c r="F526" t="s">
        <v>5920</v>
      </c>
      <c r="G526" t="s">
        <v>5921</v>
      </c>
      <c r="H526" t="s">
        <v>5922</v>
      </c>
    </row>
    <row r="527" spans="1:8">
      <c r="A527" t="s">
        <v>4672</v>
      </c>
      <c r="B527" s="3">
        <v>29810</v>
      </c>
      <c r="C527" s="4">
        <v>41</v>
      </c>
      <c r="D527" s="4">
        <v>1</v>
      </c>
      <c r="E527" s="1">
        <v>4712.12</v>
      </c>
      <c r="F527" t="s">
        <v>5920</v>
      </c>
      <c r="G527" t="s">
        <v>5921</v>
      </c>
      <c r="H527" t="s">
        <v>5925</v>
      </c>
    </row>
    <row r="528" spans="1:8">
      <c r="A528" t="s">
        <v>4669</v>
      </c>
      <c r="B528" s="3">
        <v>33886</v>
      </c>
      <c r="C528" s="4">
        <v>30</v>
      </c>
      <c r="D528" s="4">
        <v>1</v>
      </c>
      <c r="E528" s="1">
        <v>4718.2</v>
      </c>
      <c r="F528" t="s">
        <v>5920</v>
      </c>
      <c r="G528" t="s">
        <v>5921</v>
      </c>
      <c r="H528" t="s">
        <v>5932</v>
      </c>
    </row>
    <row r="529" spans="1:8">
      <c r="A529" t="s">
        <v>4667</v>
      </c>
      <c r="B529" s="3">
        <v>33875</v>
      </c>
      <c r="C529" s="4">
        <v>30</v>
      </c>
      <c r="D529" s="4">
        <v>1</v>
      </c>
      <c r="E529" s="1">
        <v>4719.5200000000004</v>
      </c>
      <c r="F529" t="s">
        <v>5920</v>
      </c>
      <c r="G529" t="s">
        <v>5920</v>
      </c>
      <c r="H529" t="s">
        <v>5932</v>
      </c>
    </row>
    <row r="530" spans="1:8">
      <c r="A530" t="s">
        <v>4665</v>
      </c>
      <c r="B530" s="3">
        <v>34558</v>
      </c>
      <c r="C530" s="4">
        <v>28</v>
      </c>
      <c r="D530" s="4">
        <v>2</v>
      </c>
      <c r="E530" s="1">
        <v>4719.74</v>
      </c>
      <c r="F530" t="s">
        <v>5920</v>
      </c>
      <c r="G530" t="s">
        <v>5923</v>
      </c>
      <c r="H530" t="s">
        <v>5924</v>
      </c>
    </row>
    <row r="531" spans="1:8">
      <c r="A531" t="s">
        <v>4662</v>
      </c>
      <c r="B531" s="3">
        <v>29404</v>
      </c>
      <c r="C531" s="4">
        <v>42</v>
      </c>
      <c r="D531" s="4">
        <v>2</v>
      </c>
      <c r="E531" s="1">
        <v>4728.71</v>
      </c>
      <c r="F531" t="s">
        <v>5920</v>
      </c>
      <c r="G531" t="s">
        <v>5921</v>
      </c>
      <c r="H531" t="s">
        <v>5924</v>
      </c>
    </row>
    <row r="532" spans="1:8">
      <c r="A532" t="s">
        <v>4659</v>
      </c>
      <c r="B532" s="3">
        <v>31660</v>
      </c>
      <c r="C532" s="4">
        <v>36</v>
      </c>
      <c r="D532" s="4">
        <v>3</v>
      </c>
      <c r="E532" s="1">
        <v>4734.6400000000003</v>
      </c>
      <c r="F532" t="s">
        <v>5920</v>
      </c>
      <c r="G532" t="s">
        <v>5923</v>
      </c>
      <c r="H532" t="s">
        <v>5922</v>
      </c>
    </row>
    <row r="533" spans="1:8">
      <c r="A533" t="s">
        <v>4657</v>
      </c>
      <c r="B533" s="3">
        <v>33523</v>
      </c>
      <c r="C533" s="4">
        <v>31</v>
      </c>
      <c r="D533" s="4">
        <v>1</v>
      </c>
      <c r="E533" s="1">
        <v>4738.2700000000004</v>
      </c>
      <c r="F533" t="s">
        <v>5920</v>
      </c>
      <c r="G533" t="s">
        <v>5921</v>
      </c>
      <c r="H533" t="s">
        <v>5924</v>
      </c>
    </row>
    <row r="534" spans="1:8">
      <c r="A534" t="s">
        <v>4655</v>
      </c>
      <c r="B534" s="3">
        <v>38315</v>
      </c>
      <c r="C534" s="4">
        <v>18</v>
      </c>
      <c r="D534" s="4">
        <v>0</v>
      </c>
      <c r="E534" s="1">
        <v>4740.78</v>
      </c>
      <c r="F534" t="s">
        <v>5920</v>
      </c>
      <c r="G534" t="s">
        <v>5921</v>
      </c>
      <c r="H534" t="s">
        <v>5935</v>
      </c>
    </row>
    <row r="535" spans="1:8">
      <c r="A535" t="s">
        <v>4653</v>
      </c>
      <c r="B535" s="3">
        <v>31933</v>
      </c>
      <c r="C535" s="4">
        <v>36</v>
      </c>
      <c r="D535" s="4">
        <v>1</v>
      </c>
      <c r="E535" s="1">
        <v>4746.34</v>
      </c>
      <c r="F535" t="s">
        <v>5920</v>
      </c>
      <c r="G535" t="s">
        <v>5920</v>
      </c>
      <c r="H535" t="s">
        <v>5925</v>
      </c>
    </row>
    <row r="536" spans="1:8">
      <c r="A536" t="s">
        <v>4652</v>
      </c>
      <c r="B536" s="3">
        <v>32022</v>
      </c>
      <c r="C536" s="4">
        <v>35</v>
      </c>
      <c r="D536" s="4">
        <v>1</v>
      </c>
      <c r="E536" s="1">
        <v>4747.05</v>
      </c>
      <c r="F536" t="s">
        <v>5920</v>
      </c>
      <c r="G536" t="s">
        <v>5920</v>
      </c>
      <c r="H536" t="s">
        <v>5922</v>
      </c>
    </row>
    <row r="537" spans="1:8">
      <c r="A537" t="s">
        <v>4650</v>
      </c>
      <c r="B537" s="3">
        <v>32103</v>
      </c>
      <c r="C537" s="4">
        <v>35</v>
      </c>
      <c r="D537" s="4">
        <v>1</v>
      </c>
      <c r="E537" s="1">
        <v>4751.07</v>
      </c>
      <c r="F537" t="s">
        <v>5921</v>
      </c>
      <c r="G537" t="s">
        <v>5923</v>
      </c>
      <c r="H537" t="s">
        <v>5925</v>
      </c>
    </row>
    <row r="538" spans="1:8">
      <c r="A538" t="s">
        <v>4648</v>
      </c>
      <c r="B538" s="3">
        <v>33832</v>
      </c>
      <c r="C538" s="4">
        <v>30</v>
      </c>
      <c r="D538" s="4">
        <v>2</v>
      </c>
      <c r="E538" s="1">
        <v>4753.6400000000003</v>
      </c>
      <c r="F538" t="s">
        <v>5920</v>
      </c>
      <c r="G538" t="s">
        <v>5921</v>
      </c>
      <c r="H538" t="s">
        <v>5922</v>
      </c>
    </row>
    <row r="539" spans="1:8">
      <c r="A539" t="s">
        <v>4645</v>
      </c>
      <c r="B539" s="3">
        <v>32047</v>
      </c>
      <c r="C539" s="4">
        <v>35</v>
      </c>
      <c r="D539" s="4">
        <v>1</v>
      </c>
      <c r="E539" s="1">
        <v>4762.33</v>
      </c>
      <c r="F539" t="s">
        <v>5921</v>
      </c>
      <c r="G539" t="s">
        <v>5921</v>
      </c>
      <c r="H539" t="s">
        <v>5925</v>
      </c>
    </row>
    <row r="540" spans="1:8">
      <c r="A540" t="s">
        <v>4644</v>
      </c>
      <c r="B540" s="3">
        <v>32721</v>
      </c>
      <c r="C540" s="4">
        <v>33</v>
      </c>
      <c r="D540" s="4">
        <v>1</v>
      </c>
      <c r="E540" s="1">
        <v>4766.0200000000004</v>
      </c>
      <c r="F540" t="s">
        <v>5920</v>
      </c>
      <c r="G540" t="s">
        <v>5921</v>
      </c>
      <c r="H540" t="s">
        <v>5925</v>
      </c>
    </row>
    <row r="541" spans="1:8">
      <c r="A541" t="s">
        <v>4642</v>
      </c>
      <c r="B541" s="3">
        <v>32851</v>
      </c>
      <c r="C541" s="4">
        <v>33</v>
      </c>
      <c r="D541" s="4">
        <v>1</v>
      </c>
      <c r="E541" s="1">
        <v>4779.6000000000004</v>
      </c>
      <c r="F541" t="s">
        <v>5920</v>
      </c>
      <c r="G541" t="s">
        <v>5921</v>
      </c>
      <c r="H541" t="s">
        <v>5922</v>
      </c>
    </row>
    <row r="542" spans="1:8">
      <c r="A542" t="s">
        <v>4639</v>
      </c>
      <c r="B542" s="3">
        <v>31950</v>
      </c>
      <c r="C542" s="4">
        <v>35</v>
      </c>
      <c r="D542" s="4">
        <v>3</v>
      </c>
      <c r="E542" s="1">
        <v>4787.42</v>
      </c>
      <c r="F542" t="s">
        <v>5920</v>
      </c>
      <c r="G542" t="s">
        <v>5921</v>
      </c>
      <c r="H542" t="s">
        <v>5922</v>
      </c>
    </row>
    <row r="543" spans="1:8">
      <c r="A543" t="s">
        <v>4637</v>
      </c>
      <c r="B543" s="3">
        <v>32858</v>
      </c>
      <c r="C543" s="4">
        <v>33</v>
      </c>
      <c r="D543" s="4">
        <v>1</v>
      </c>
      <c r="E543" s="1">
        <v>4795.66</v>
      </c>
      <c r="F543" t="s">
        <v>5920</v>
      </c>
      <c r="G543" t="s">
        <v>5923</v>
      </c>
      <c r="H543" t="s">
        <v>5922</v>
      </c>
    </row>
    <row r="544" spans="1:8">
      <c r="A544" t="s">
        <v>4636</v>
      </c>
      <c r="B544" s="3">
        <v>28766</v>
      </c>
      <c r="C544" s="4">
        <v>44</v>
      </c>
      <c r="D544" s="4">
        <v>2</v>
      </c>
      <c r="E544" s="1">
        <v>4812.34</v>
      </c>
      <c r="F544" t="s">
        <v>5920</v>
      </c>
      <c r="G544" t="s">
        <v>5921</v>
      </c>
      <c r="H544" t="s">
        <v>5922</v>
      </c>
    </row>
    <row r="545" spans="1:8">
      <c r="A545" t="s">
        <v>4634</v>
      </c>
      <c r="B545" s="3">
        <v>29770</v>
      </c>
      <c r="C545" s="4">
        <v>41</v>
      </c>
      <c r="D545" s="4">
        <v>1</v>
      </c>
      <c r="E545" s="1">
        <v>4827.1000000000004</v>
      </c>
      <c r="F545" t="s">
        <v>5920</v>
      </c>
      <c r="G545" t="s">
        <v>5923</v>
      </c>
      <c r="H545" t="s">
        <v>5922</v>
      </c>
    </row>
    <row r="546" spans="1:8">
      <c r="A546" t="s">
        <v>4632</v>
      </c>
      <c r="B546" s="3">
        <v>35034</v>
      </c>
      <c r="C546" s="4">
        <v>27</v>
      </c>
      <c r="D546" s="4">
        <v>3</v>
      </c>
      <c r="E546" s="1">
        <v>4827.8999999999996</v>
      </c>
      <c r="F546" t="s">
        <v>5923</v>
      </c>
      <c r="G546" t="s">
        <v>5920</v>
      </c>
      <c r="H546" t="s">
        <v>5922</v>
      </c>
    </row>
    <row r="547" spans="1:8">
      <c r="A547" t="s">
        <v>4630</v>
      </c>
      <c r="B547" s="3">
        <v>37434</v>
      </c>
      <c r="C547" s="4">
        <v>20</v>
      </c>
      <c r="D547" s="4">
        <v>5</v>
      </c>
      <c r="E547" s="1">
        <v>4830.63</v>
      </c>
      <c r="F547" t="s">
        <v>5920</v>
      </c>
      <c r="G547" t="s">
        <v>5923</v>
      </c>
      <c r="H547" t="s">
        <v>5925</v>
      </c>
    </row>
    <row r="548" spans="1:8">
      <c r="A548" t="s">
        <v>4628</v>
      </c>
      <c r="B548" s="3">
        <v>36871</v>
      </c>
      <c r="C548" s="4">
        <v>22</v>
      </c>
      <c r="D548" s="4">
        <v>0</v>
      </c>
      <c r="E548" s="1">
        <v>4835.43</v>
      </c>
      <c r="F548" t="s">
        <v>5920</v>
      </c>
      <c r="G548" t="s">
        <v>5920</v>
      </c>
      <c r="H548" t="s">
        <v>5935</v>
      </c>
    </row>
    <row r="549" spans="1:8">
      <c r="A549" t="s">
        <v>4625</v>
      </c>
      <c r="B549" s="3">
        <v>33857</v>
      </c>
      <c r="C549" s="4">
        <v>30</v>
      </c>
      <c r="D549" s="4">
        <v>3</v>
      </c>
      <c r="E549" s="1">
        <v>4837.58</v>
      </c>
      <c r="F549" t="s">
        <v>5921</v>
      </c>
      <c r="G549" t="s">
        <v>5920</v>
      </c>
      <c r="H549" t="s">
        <v>5922</v>
      </c>
    </row>
    <row r="550" spans="1:8">
      <c r="A550" t="s">
        <v>4623</v>
      </c>
      <c r="B550" s="3">
        <v>30970</v>
      </c>
      <c r="C550" s="4">
        <v>38</v>
      </c>
      <c r="D550" s="4">
        <v>3</v>
      </c>
      <c r="E550" s="1">
        <v>4839.18</v>
      </c>
      <c r="F550" t="s">
        <v>5920</v>
      </c>
      <c r="G550" t="s">
        <v>5923</v>
      </c>
      <c r="H550" t="s">
        <v>5924</v>
      </c>
    </row>
    <row r="551" spans="1:8">
      <c r="A551" t="s">
        <v>4621</v>
      </c>
      <c r="B551" s="3">
        <v>34971</v>
      </c>
      <c r="C551" s="4">
        <v>27</v>
      </c>
      <c r="D551" s="4">
        <v>0</v>
      </c>
      <c r="E551" s="1">
        <v>4840.95</v>
      </c>
      <c r="F551" t="s">
        <v>5920</v>
      </c>
      <c r="G551" t="s">
        <v>5923</v>
      </c>
      <c r="H551" t="s">
        <v>5935</v>
      </c>
    </row>
    <row r="552" spans="1:8">
      <c r="A552" t="s">
        <v>4618</v>
      </c>
      <c r="B552" s="3">
        <v>29202</v>
      </c>
      <c r="C552" s="4">
        <v>43</v>
      </c>
      <c r="D552" s="4">
        <v>2</v>
      </c>
      <c r="E552" s="1">
        <v>4843.79</v>
      </c>
      <c r="F552" t="s">
        <v>5920</v>
      </c>
      <c r="G552" t="s">
        <v>5921</v>
      </c>
      <c r="H552" t="s">
        <v>5922</v>
      </c>
    </row>
    <row r="553" spans="1:8">
      <c r="A553" t="s">
        <v>4616</v>
      </c>
      <c r="B553" s="3">
        <v>27283</v>
      </c>
      <c r="C553" s="4">
        <v>48</v>
      </c>
      <c r="D553" s="4">
        <v>0</v>
      </c>
      <c r="E553" s="1">
        <v>4844.67</v>
      </c>
      <c r="F553" t="s">
        <v>5920</v>
      </c>
      <c r="G553" t="s">
        <v>5920</v>
      </c>
      <c r="H553" t="s">
        <v>5922</v>
      </c>
    </row>
    <row r="554" spans="1:8">
      <c r="A554" t="s">
        <v>4613</v>
      </c>
      <c r="B554" s="3">
        <v>37049</v>
      </c>
      <c r="C554" s="4">
        <v>22</v>
      </c>
      <c r="D554" s="4">
        <v>0</v>
      </c>
      <c r="E554" s="1">
        <v>4846.53</v>
      </c>
      <c r="F554" t="s">
        <v>5920</v>
      </c>
      <c r="G554" t="s">
        <v>5921</v>
      </c>
      <c r="H554" t="s">
        <v>5935</v>
      </c>
    </row>
    <row r="555" spans="1:8">
      <c r="A555" t="s">
        <v>4612</v>
      </c>
      <c r="B555" s="3">
        <v>35060</v>
      </c>
      <c r="C555" s="4">
        <v>27</v>
      </c>
      <c r="D555" s="4">
        <v>3</v>
      </c>
      <c r="E555" s="1">
        <v>4846.92</v>
      </c>
      <c r="F555" t="s">
        <v>5920</v>
      </c>
      <c r="G555" t="s">
        <v>5921</v>
      </c>
      <c r="H555" t="s">
        <v>5936</v>
      </c>
    </row>
    <row r="556" spans="1:8">
      <c r="A556" t="s">
        <v>4610</v>
      </c>
      <c r="B556" s="3">
        <v>32752</v>
      </c>
      <c r="C556" s="4">
        <v>33</v>
      </c>
      <c r="D556" s="4">
        <v>3</v>
      </c>
      <c r="E556" s="1">
        <v>4859.8900000000003</v>
      </c>
      <c r="F556" t="s">
        <v>5920</v>
      </c>
      <c r="G556" t="s">
        <v>5921</v>
      </c>
      <c r="H556" t="s">
        <v>5925</v>
      </c>
    </row>
    <row r="557" spans="1:8">
      <c r="A557" t="s">
        <v>4608</v>
      </c>
      <c r="B557" s="3">
        <v>35702</v>
      </c>
      <c r="C557" s="4">
        <v>25</v>
      </c>
      <c r="D557" s="4">
        <v>4</v>
      </c>
      <c r="E557" s="1">
        <v>4877.9799999999996</v>
      </c>
      <c r="F557" t="s">
        <v>5920</v>
      </c>
      <c r="G557" t="s">
        <v>5921</v>
      </c>
      <c r="H557" t="s">
        <v>5924</v>
      </c>
    </row>
    <row r="558" spans="1:8">
      <c r="A558" t="s">
        <v>4606</v>
      </c>
      <c r="B558" s="3">
        <v>31769</v>
      </c>
      <c r="C558" s="4">
        <v>36</v>
      </c>
      <c r="D558" s="4">
        <v>0</v>
      </c>
      <c r="E558" s="1">
        <v>4883.87</v>
      </c>
      <c r="F558" t="s">
        <v>5920</v>
      </c>
      <c r="G558" t="s">
        <v>5923</v>
      </c>
      <c r="H558" t="s">
        <v>5925</v>
      </c>
    </row>
    <row r="559" spans="1:8">
      <c r="A559" t="s">
        <v>4604</v>
      </c>
      <c r="B559" s="3">
        <v>31712</v>
      </c>
      <c r="C559" s="4">
        <v>36</v>
      </c>
      <c r="D559" s="4">
        <v>0</v>
      </c>
      <c r="E559" s="1">
        <v>4889.04</v>
      </c>
      <c r="F559" t="s">
        <v>5920</v>
      </c>
      <c r="G559" t="s">
        <v>5923</v>
      </c>
      <c r="H559" t="s">
        <v>5922</v>
      </c>
    </row>
    <row r="560" spans="1:8">
      <c r="A560" t="s">
        <v>4601</v>
      </c>
      <c r="B560" s="3">
        <v>32699</v>
      </c>
      <c r="C560" s="4">
        <v>33</v>
      </c>
      <c r="D560" s="4">
        <v>2</v>
      </c>
      <c r="E560" s="1">
        <v>4890</v>
      </c>
      <c r="F560" t="s">
        <v>5921</v>
      </c>
      <c r="G560" t="s">
        <v>5920</v>
      </c>
      <c r="H560" t="s">
        <v>5922</v>
      </c>
    </row>
    <row r="561" spans="1:8">
      <c r="A561" t="s">
        <v>4599</v>
      </c>
      <c r="B561" s="3">
        <v>33205</v>
      </c>
      <c r="C561" s="4">
        <v>32</v>
      </c>
      <c r="D561" s="4">
        <v>3</v>
      </c>
      <c r="E561" s="1">
        <v>4894.3900000000003</v>
      </c>
      <c r="F561" t="s">
        <v>5920</v>
      </c>
      <c r="G561" t="s">
        <v>5921</v>
      </c>
      <c r="H561" t="s">
        <v>5922</v>
      </c>
    </row>
    <row r="562" spans="1:8">
      <c r="A562" t="s">
        <v>4596</v>
      </c>
      <c r="B562" s="3">
        <v>32409</v>
      </c>
      <c r="C562" s="4">
        <v>34</v>
      </c>
      <c r="D562" s="4">
        <v>1</v>
      </c>
      <c r="E562" s="1">
        <v>4894.75</v>
      </c>
      <c r="F562" t="s">
        <v>5921</v>
      </c>
      <c r="G562" t="s">
        <v>5921</v>
      </c>
      <c r="H562" t="s">
        <v>5924</v>
      </c>
    </row>
    <row r="563" spans="1:8">
      <c r="A563" t="s">
        <v>4594</v>
      </c>
      <c r="B563" s="3">
        <v>34160</v>
      </c>
      <c r="C563" s="4">
        <v>29</v>
      </c>
      <c r="D563" s="4">
        <v>2</v>
      </c>
      <c r="E563" s="1">
        <v>4906.41</v>
      </c>
      <c r="F563" t="s">
        <v>5920</v>
      </c>
      <c r="G563" t="s">
        <v>5923</v>
      </c>
      <c r="H563" t="s">
        <v>5924</v>
      </c>
    </row>
    <row r="564" spans="1:8">
      <c r="A564" t="s">
        <v>4592</v>
      </c>
      <c r="B564" s="3">
        <v>29877</v>
      </c>
      <c r="C564" s="4">
        <v>41</v>
      </c>
      <c r="D564" s="4">
        <v>1</v>
      </c>
      <c r="E564" s="1">
        <v>4911.8900000000003</v>
      </c>
      <c r="F564" t="s">
        <v>5920</v>
      </c>
      <c r="G564" t="s">
        <v>5921</v>
      </c>
      <c r="H564" t="s">
        <v>5922</v>
      </c>
    </row>
    <row r="565" spans="1:8">
      <c r="A565" t="s">
        <v>4591</v>
      </c>
      <c r="B565" s="3">
        <v>37489</v>
      </c>
      <c r="C565" s="4">
        <v>20</v>
      </c>
      <c r="D565" s="4">
        <v>5</v>
      </c>
      <c r="E565" s="1">
        <v>4915.0600000000004</v>
      </c>
      <c r="F565" t="s">
        <v>5920</v>
      </c>
      <c r="G565" t="s">
        <v>5923</v>
      </c>
      <c r="H565" t="s">
        <v>5936</v>
      </c>
    </row>
    <row r="566" spans="1:8">
      <c r="A566" t="s">
        <v>4588</v>
      </c>
      <c r="B566" s="3">
        <v>34191</v>
      </c>
      <c r="C566" s="4">
        <v>29</v>
      </c>
      <c r="D566" s="4">
        <v>2</v>
      </c>
      <c r="E566" s="1">
        <v>4922.92</v>
      </c>
      <c r="F566" t="s">
        <v>5920</v>
      </c>
      <c r="G566" t="s">
        <v>5920</v>
      </c>
      <c r="H566" t="s">
        <v>5924</v>
      </c>
    </row>
    <row r="567" spans="1:8">
      <c r="A567" t="s">
        <v>4586</v>
      </c>
      <c r="B567" s="3">
        <v>33473</v>
      </c>
      <c r="C567" s="4">
        <v>31</v>
      </c>
      <c r="D567" s="4">
        <v>2</v>
      </c>
      <c r="E567" s="1">
        <v>4931.6499999999996</v>
      </c>
      <c r="F567" t="s">
        <v>5920</v>
      </c>
      <c r="G567" t="s">
        <v>5921</v>
      </c>
      <c r="H567" t="s">
        <v>5925</v>
      </c>
    </row>
    <row r="568" spans="1:8">
      <c r="A568" t="s">
        <v>4583</v>
      </c>
      <c r="B568" s="3">
        <v>33569</v>
      </c>
      <c r="C568" s="4">
        <v>31</v>
      </c>
      <c r="D568" s="4">
        <v>2</v>
      </c>
      <c r="E568" s="1">
        <v>4934.71</v>
      </c>
      <c r="F568" t="s">
        <v>5920</v>
      </c>
      <c r="G568" t="s">
        <v>5921</v>
      </c>
      <c r="H568" t="s">
        <v>5925</v>
      </c>
    </row>
    <row r="569" spans="1:8">
      <c r="A569" t="s">
        <v>4580</v>
      </c>
      <c r="B569" s="3">
        <v>27206</v>
      </c>
      <c r="C569" s="4">
        <v>48</v>
      </c>
      <c r="D569" s="4">
        <v>0</v>
      </c>
      <c r="E569" s="1">
        <v>4942.0600000000004</v>
      </c>
      <c r="F569" t="s">
        <v>5920</v>
      </c>
      <c r="G569" t="s">
        <v>5920</v>
      </c>
      <c r="H569" t="s">
        <v>5922</v>
      </c>
    </row>
    <row r="570" spans="1:8">
      <c r="A570" t="s">
        <v>4578</v>
      </c>
      <c r="B570" s="3">
        <v>33480</v>
      </c>
      <c r="C570" s="4">
        <v>31</v>
      </c>
      <c r="D570" s="4">
        <v>2</v>
      </c>
      <c r="E570" s="1">
        <v>4949.76</v>
      </c>
      <c r="F570" t="s">
        <v>5920</v>
      </c>
      <c r="G570" t="s">
        <v>5923</v>
      </c>
      <c r="H570" t="s">
        <v>5922</v>
      </c>
    </row>
    <row r="571" spans="1:8">
      <c r="A571" t="s">
        <v>4576</v>
      </c>
      <c r="B571" s="3">
        <v>26975</v>
      </c>
      <c r="C571" s="4">
        <v>49</v>
      </c>
      <c r="D571" s="4">
        <v>0</v>
      </c>
      <c r="E571" s="1">
        <v>4985.22</v>
      </c>
      <c r="F571" t="s">
        <v>5920</v>
      </c>
      <c r="G571" t="s">
        <v>5921</v>
      </c>
      <c r="H571" t="s">
        <v>5922</v>
      </c>
    </row>
    <row r="572" spans="1:8">
      <c r="A572" t="s">
        <v>4574</v>
      </c>
      <c r="B572" s="3">
        <v>32318</v>
      </c>
      <c r="C572" s="4">
        <v>34</v>
      </c>
      <c r="D572" s="4">
        <v>0</v>
      </c>
      <c r="E572" s="1">
        <v>4992.38</v>
      </c>
      <c r="F572" t="s">
        <v>5920</v>
      </c>
      <c r="G572" t="s">
        <v>5921</v>
      </c>
      <c r="H572" t="s">
        <v>5932</v>
      </c>
    </row>
    <row r="573" spans="1:8">
      <c r="A573" t="s">
        <v>4572</v>
      </c>
      <c r="B573" s="3">
        <v>37169</v>
      </c>
      <c r="C573" s="4">
        <v>21</v>
      </c>
      <c r="D573" s="4">
        <v>0</v>
      </c>
      <c r="E573" s="1">
        <v>4999.04</v>
      </c>
      <c r="F573" t="s">
        <v>5920</v>
      </c>
      <c r="G573" t="s">
        <v>5920</v>
      </c>
      <c r="H573" t="s">
        <v>5925</v>
      </c>
    </row>
    <row r="574" spans="1:8">
      <c r="A574" t="s">
        <v>4570</v>
      </c>
      <c r="B574" s="3">
        <v>32390</v>
      </c>
      <c r="C574" s="4">
        <v>34</v>
      </c>
      <c r="D574" s="4">
        <v>1</v>
      </c>
      <c r="E574" s="1">
        <v>5002.78</v>
      </c>
      <c r="F574" t="s">
        <v>5920</v>
      </c>
      <c r="G574" t="s">
        <v>5920</v>
      </c>
      <c r="H574" t="s">
        <v>5922</v>
      </c>
    </row>
    <row r="575" spans="1:8">
      <c r="A575" t="s">
        <v>4568</v>
      </c>
      <c r="B575" s="3">
        <v>28285</v>
      </c>
      <c r="C575" s="4">
        <v>45</v>
      </c>
      <c r="D575" s="4">
        <v>2</v>
      </c>
      <c r="E575" s="1">
        <v>5003.7700000000004</v>
      </c>
      <c r="F575" t="s">
        <v>5920</v>
      </c>
      <c r="G575" t="s">
        <v>5921</v>
      </c>
      <c r="H575" t="s">
        <v>5922</v>
      </c>
    </row>
    <row r="576" spans="1:8">
      <c r="A576" t="s">
        <v>4565</v>
      </c>
      <c r="B576" s="3">
        <v>32332</v>
      </c>
      <c r="C576" s="4">
        <v>34</v>
      </c>
      <c r="D576" s="4">
        <v>1</v>
      </c>
      <c r="E576" s="1">
        <v>5003.8500000000004</v>
      </c>
      <c r="F576" t="s">
        <v>5920</v>
      </c>
      <c r="G576" t="s">
        <v>5921</v>
      </c>
      <c r="H576" t="s">
        <v>5925</v>
      </c>
    </row>
    <row r="577" spans="1:8">
      <c r="A577" t="s">
        <v>4562</v>
      </c>
      <c r="B577" s="3">
        <v>32456</v>
      </c>
      <c r="C577" s="4">
        <v>34</v>
      </c>
      <c r="D577" s="4">
        <v>1</v>
      </c>
      <c r="E577" s="1">
        <v>5012.47</v>
      </c>
      <c r="F577" t="s">
        <v>5920</v>
      </c>
      <c r="G577" t="s">
        <v>5921</v>
      </c>
      <c r="H577" t="s">
        <v>5925</v>
      </c>
    </row>
    <row r="578" spans="1:8">
      <c r="A578" t="s">
        <v>4559</v>
      </c>
      <c r="B578" s="3">
        <v>31409</v>
      </c>
      <c r="C578" s="4">
        <v>37</v>
      </c>
      <c r="D578" s="4">
        <v>0</v>
      </c>
      <c r="E578" s="1">
        <v>5028.1499999999996</v>
      </c>
      <c r="F578" t="s">
        <v>5923</v>
      </c>
      <c r="G578" t="s">
        <v>5920</v>
      </c>
      <c r="H578" t="s">
        <v>5924</v>
      </c>
    </row>
    <row r="579" spans="1:8">
      <c r="A579" t="s">
        <v>4556</v>
      </c>
      <c r="B579" s="3">
        <v>33491</v>
      </c>
      <c r="C579" s="4">
        <v>31</v>
      </c>
      <c r="D579" s="4">
        <v>2</v>
      </c>
      <c r="E579" s="1">
        <v>5031.2700000000004</v>
      </c>
      <c r="F579" t="s">
        <v>5921</v>
      </c>
      <c r="G579" t="s">
        <v>5923</v>
      </c>
      <c r="H579" t="s">
        <v>5929</v>
      </c>
    </row>
    <row r="580" spans="1:8">
      <c r="A580" t="s">
        <v>4553</v>
      </c>
      <c r="B580" s="3">
        <v>31592</v>
      </c>
      <c r="C580" s="4">
        <v>36</v>
      </c>
      <c r="D580" s="4">
        <v>3</v>
      </c>
      <c r="E580" s="1">
        <v>5034.1000000000004</v>
      </c>
      <c r="F580" t="s">
        <v>5920</v>
      </c>
      <c r="G580" t="s">
        <v>5920</v>
      </c>
      <c r="H580" t="s">
        <v>5922</v>
      </c>
    </row>
    <row r="581" spans="1:8">
      <c r="A581" t="s">
        <v>4550</v>
      </c>
      <c r="B581" s="3">
        <v>35768</v>
      </c>
      <c r="C581" s="4">
        <v>25</v>
      </c>
      <c r="D581" s="4">
        <v>0</v>
      </c>
      <c r="E581" s="1">
        <v>5038.57</v>
      </c>
      <c r="F581" t="s">
        <v>5920</v>
      </c>
      <c r="G581" t="s">
        <v>5920</v>
      </c>
      <c r="H581" t="s">
        <v>5931</v>
      </c>
    </row>
    <row r="582" spans="1:8">
      <c r="A582" t="s">
        <v>4548</v>
      </c>
      <c r="B582" s="3">
        <v>37180</v>
      </c>
      <c r="C582" s="4">
        <v>21</v>
      </c>
      <c r="D582" s="4">
        <v>0</v>
      </c>
      <c r="E582" s="1">
        <v>5043.13</v>
      </c>
      <c r="F582" t="s">
        <v>5920</v>
      </c>
      <c r="G582" t="s">
        <v>5921</v>
      </c>
      <c r="H582" t="s">
        <v>5925</v>
      </c>
    </row>
    <row r="583" spans="1:8">
      <c r="A583" t="s">
        <v>4545</v>
      </c>
      <c r="B583" s="3">
        <v>35640</v>
      </c>
      <c r="C583" s="4">
        <v>25</v>
      </c>
      <c r="D583" s="4">
        <v>0</v>
      </c>
      <c r="E583" s="1">
        <v>5045.1499999999996</v>
      </c>
      <c r="F583" t="s">
        <v>5920</v>
      </c>
      <c r="G583" t="s">
        <v>5920</v>
      </c>
      <c r="H583" t="s">
        <v>5924</v>
      </c>
    </row>
    <row r="584" spans="1:8">
      <c r="A584" t="s">
        <v>4542</v>
      </c>
      <c r="B584" s="3">
        <v>29471</v>
      </c>
      <c r="C584" s="4">
        <v>42</v>
      </c>
      <c r="D584" s="4">
        <v>2</v>
      </c>
      <c r="E584" s="1">
        <v>5054.05</v>
      </c>
      <c r="F584" t="s">
        <v>5920</v>
      </c>
      <c r="G584" t="s">
        <v>5920</v>
      </c>
      <c r="H584" t="s">
        <v>5922</v>
      </c>
    </row>
    <row r="585" spans="1:8">
      <c r="A585" t="s">
        <v>4540</v>
      </c>
      <c r="B585" s="3">
        <v>34131</v>
      </c>
      <c r="C585" s="4">
        <v>29</v>
      </c>
      <c r="D585" s="4">
        <v>0</v>
      </c>
      <c r="E585" s="1">
        <v>5059.5600000000004</v>
      </c>
      <c r="F585" t="s">
        <v>5920</v>
      </c>
      <c r="G585" t="s">
        <v>5923</v>
      </c>
      <c r="H585" t="s">
        <v>5935</v>
      </c>
    </row>
    <row r="586" spans="1:8">
      <c r="A586" t="s">
        <v>4537</v>
      </c>
      <c r="B586" s="3">
        <v>28816</v>
      </c>
      <c r="C586" s="4">
        <v>44</v>
      </c>
      <c r="D586" s="4">
        <v>2</v>
      </c>
      <c r="E586" s="1">
        <v>5077.1899999999996</v>
      </c>
      <c r="F586" t="s">
        <v>5920</v>
      </c>
      <c r="G586" t="s">
        <v>5921</v>
      </c>
      <c r="H586" t="s">
        <v>5924</v>
      </c>
    </row>
    <row r="587" spans="1:8">
      <c r="A587" t="s">
        <v>4535</v>
      </c>
      <c r="B587" s="3">
        <v>35625</v>
      </c>
      <c r="C587" s="4">
        <v>25</v>
      </c>
      <c r="D587" s="4">
        <v>5</v>
      </c>
      <c r="E587" s="1">
        <v>5080.1000000000004</v>
      </c>
      <c r="F587" t="s">
        <v>5921</v>
      </c>
      <c r="G587" t="s">
        <v>5920</v>
      </c>
      <c r="H587" t="s">
        <v>5925</v>
      </c>
    </row>
    <row r="588" spans="1:8">
      <c r="A588" t="s">
        <v>4532</v>
      </c>
      <c r="B588" s="3">
        <v>36330</v>
      </c>
      <c r="C588" s="4">
        <v>23</v>
      </c>
      <c r="D588" s="4">
        <v>0</v>
      </c>
      <c r="E588" s="1">
        <v>5087.92</v>
      </c>
      <c r="F588" t="s">
        <v>5920</v>
      </c>
      <c r="G588" t="s">
        <v>5920</v>
      </c>
      <c r="H588" t="s">
        <v>5938</v>
      </c>
    </row>
    <row r="589" spans="1:8">
      <c r="A589" t="s">
        <v>4530</v>
      </c>
      <c r="B589" s="3">
        <v>32099</v>
      </c>
      <c r="C589" s="4">
        <v>35</v>
      </c>
      <c r="D589" s="4">
        <v>1</v>
      </c>
      <c r="E589" s="1">
        <v>5116.5</v>
      </c>
      <c r="F589" t="s">
        <v>5920</v>
      </c>
      <c r="G589" t="s">
        <v>5920</v>
      </c>
      <c r="H589" t="s">
        <v>5924</v>
      </c>
    </row>
    <row r="590" spans="1:8">
      <c r="A590" t="s">
        <v>4529</v>
      </c>
      <c r="B590" s="3">
        <v>32448</v>
      </c>
      <c r="C590" s="4">
        <v>34</v>
      </c>
      <c r="D590" s="4">
        <v>2</v>
      </c>
      <c r="E590" s="1">
        <v>5124.1899999999996</v>
      </c>
      <c r="F590" t="s">
        <v>5920</v>
      </c>
      <c r="G590" t="s">
        <v>5921</v>
      </c>
      <c r="H590" t="s">
        <v>5922</v>
      </c>
    </row>
    <row r="591" spans="1:8">
      <c r="A591" t="s">
        <v>4527</v>
      </c>
      <c r="B591" s="3">
        <v>32033</v>
      </c>
      <c r="C591" s="4">
        <v>35</v>
      </c>
      <c r="D591" s="4">
        <v>1</v>
      </c>
      <c r="E591" s="1">
        <v>5125.22</v>
      </c>
      <c r="F591" t="s">
        <v>5923</v>
      </c>
      <c r="G591" t="s">
        <v>5920</v>
      </c>
      <c r="H591" t="s">
        <v>5924</v>
      </c>
    </row>
    <row r="592" spans="1:8">
      <c r="A592" t="s">
        <v>4524</v>
      </c>
      <c r="B592" s="3">
        <v>32401</v>
      </c>
      <c r="C592" s="4">
        <v>34</v>
      </c>
      <c r="D592" s="4">
        <v>3</v>
      </c>
      <c r="E592" s="1">
        <v>5136.75</v>
      </c>
      <c r="F592" t="s">
        <v>5920</v>
      </c>
      <c r="G592" t="s">
        <v>5923</v>
      </c>
      <c r="H592" t="s">
        <v>5922</v>
      </c>
    </row>
    <row r="593" spans="1:8">
      <c r="A593" t="s">
        <v>4522</v>
      </c>
      <c r="B593" s="3">
        <v>34313</v>
      </c>
      <c r="C593" s="4">
        <v>29</v>
      </c>
      <c r="D593" s="4">
        <v>3</v>
      </c>
      <c r="E593" s="1">
        <v>5138.26</v>
      </c>
      <c r="F593" t="s">
        <v>5920</v>
      </c>
      <c r="G593" t="s">
        <v>5920</v>
      </c>
      <c r="H593" t="s">
        <v>5922</v>
      </c>
    </row>
    <row r="594" spans="1:8">
      <c r="A594" t="s">
        <v>4521</v>
      </c>
      <c r="B594" s="3">
        <v>30916</v>
      </c>
      <c r="C594" s="4">
        <v>38</v>
      </c>
      <c r="D594" s="4">
        <v>3</v>
      </c>
      <c r="E594" s="1">
        <v>5144.18</v>
      </c>
      <c r="F594" t="s">
        <v>5920</v>
      </c>
      <c r="G594" t="s">
        <v>5923</v>
      </c>
      <c r="H594" t="s">
        <v>5922</v>
      </c>
    </row>
    <row r="595" spans="1:8">
      <c r="A595" t="s">
        <v>4519</v>
      </c>
      <c r="B595" s="3">
        <v>33107</v>
      </c>
      <c r="C595" s="4">
        <v>32</v>
      </c>
      <c r="D595" s="4">
        <v>1</v>
      </c>
      <c r="E595" s="1">
        <v>5148.55</v>
      </c>
      <c r="F595" t="s">
        <v>5920</v>
      </c>
      <c r="G595" t="s">
        <v>5920</v>
      </c>
      <c r="H595" t="s">
        <v>5932</v>
      </c>
    </row>
    <row r="596" spans="1:8">
      <c r="A596" t="s">
        <v>4516</v>
      </c>
      <c r="B596" s="3">
        <v>33155</v>
      </c>
      <c r="C596" s="4">
        <v>32</v>
      </c>
      <c r="D596" s="4">
        <v>2</v>
      </c>
      <c r="E596" s="1">
        <v>5152.13</v>
      </c>
      <c r="F596" t="s">
        <v>5920</v>
      </c>
      <c r="G596" t="s">
        <v>5920</v>
      </c>
      <c r="H596" t="s">
        <v>5925</v>
      </c>
    </row>
    <row r="597" spans="1:8">
      <c r="A597" t="s">
        <v>4513</v>
      </c>
      <c r="B597" s="3">
        <v>33479</v>
      </c>
      <c r="C597" s="4">
        <v>31</v>
      </c>
      <c r="D597" s="4">
        <v>3</v>
      </c>
      <c r="E597" s="1">
        <v>5166.96</v>
      </c>
      <c r="F597" t="s">
        <v>5920</v>
      </c>
      <c r="G597" t="s">
        <v>5920</v>
      </c>
      <c r="H597" t="s">
        <v>5924</v>
      </c>
    </row>
    <row r="598" spans="1:8">
      <c r="A598" t="s">
        <v>4510</v>
      </c>
      <c r="B598" s="3">
        <v>30971</v>
      </c>
      <c r="C598" s="4">
        <v>38</v>
      </c>
      <c r="D598" s="4">
        <v>3</v>
      </c>
      <c r="E598" s="1">
        <v>5177.12</v>
      </c>
      <c r="F598" t="s">
        <v>5920</v>
      </c>
      <c r="G598" t="s">
        <v>5923</v>
      </c>
      <c r="H598" t="s">
        <v>5922</v>
      </c>
    </row>
    <row r="599" spans="1:8">
      <c r="A599" t="s">
        <v>4507</v>
      </c>
      <c r="B599" s="3">
        <v>29110</v>
      </c>
      <c r="C599" s="4">
        <v>43</v>
      </c>
      <c r="D599" s="4">
        <v>2</v>
      </c>
      <c r="E599" s="1">
        <v>5195.58</v>
      </c>
      <c r="F599" t="s">
        <v>5920</v>
      </c>
      <c r="G599" t="s">
        <v>5920</v>
      </c>
      <c r="H599" t="s">
        <v>5922</v>
      </c>
    </row>
    <row r="600" spans="1:8">
      <c r="A600" t="s">
        <v>4504</v>
      </c>
      <c r="B600" s="3">
        <v>38144</v>
      </c>
      <c r="C600" s="4">
        <v>19</v>
      </c>
      <c r="D600" s="4">
        <v>0</v>
      </c>
      <c r="E600" s="1">
        <v>5198.6899999999996</v>
      </c>
      <c r="F600" t="s">
        <v>5920</v>
      </c>
      <c r="G600" t="s">
        <v>5920</v>
      </c>
      <c r="H600" t="s">
        <v>5939</v>
      </c>
    </row>
    <row r="601" spans="1:8">
      <c r="A601" t="s">
        <v>4502</v>
      </c>
      <c r="B601" s="3">
        <v>30613</v>
      </c>
      <c r="C601" s="4">
        <v>39</v>
      </c>
      <c r="D601" s="4">
        <v>3</v>
      </c>
      <c r="E601" s="1">
        <v>5207.97</v>
      </c>
      <c r="F601" t="s">
        <v>5920</v>
      </c>
      <c r="G601" t="s">
        <v>5920</v>
      </c>
      <c r="H601" t="s">
        <v>5924</v>
      </c>
    </row>
    <row r="602" spans="1:8">
      <c r="A602" t="s">
        <v>4500</v>
      </c>
      <c r="B602" s="3">
        <v>34137</v>
      </c>
      <c r="C602" s="4">
        <v>29</v>
      </c>
      <c r="D602" s="4">
        <v>3</v>
      </c>
      <c r="E602" s="1">
        <v>5209.58</v>
      </c>
      <c r="F602" t="s">
        <v>5921</v>
      </c>
      <c r="G602" t="s">
        <v>5921</v>
      </c>
      <c r="H602" t="s">
        <v>5936</v>
      </c>
    </row>
    <row r="603" spans="1:8">
      <c r="A603" t="s">
        <v>4497</v>
      </c>
      <c r="B603" s="3">
        <v>36495</v>
      </c>
      <c r="C603" s="4">
        <v>23</v>
      </c>
      <c r="D603" s="4">
        <v>0</v>
      </c>
      <c r="E603" s="1">
        <v>5213.22</v>
      </c>
      <c r="F603" t="s">
        <v>5920</v>
      </c>
      <c r="G603" t="s">
        <v>5923</v>
      </c>
      <c r="H603" t="s">
        <v>5924</v>
      </c>
    </row>
    <row r="604" spans="1:8">
      <c r="A604" t="s">
        <v>4494</v>
      </c>
      <c r="B604" s="3">
        <v>34856</v>
      </c>
      <c r="C604" s="4">
        <v>28</v>
      </c>
      <c r="D604" s="4">
        <v>0</v>
      </c>
      <c r="E604" s="1">
        <v>5216.4799999999996</v>
      </c>
      <c r="F604" t="s">
        <v>5920</v>
      </c>
      <c r="G604" t="s">
        <v>5920</v>
      </c>
      <c r="H604" t="s">
        <v>5931</v>
      </c>
    </row>
    <row r="605" spans="1:8">
      <c r="A605" t="s">
        <v>4491</v>
      </c>
      <c r="B605" s="3">
        <v>31957</v>
      </c>
      <c r="C605" s="4">
        <v>35</v>
      </c>
      <c r="D605" s="4">
        <v>0</v>
      </c>
      <c r="E605" s="1">
        <v>5227.99</v>
      </c>
      <c r="F605" t="s">
        <v>5920</v>
      </c>
      <c r="G605" t="s">
        <v>5923</v>
      </c>
      <c r="H605" t="s">
        <v>5932</v>
      </c>
    </row>
    <row r="606" spans="1:8">
      <c r="A606" t="s">
        <v>4488</v>
      </c>
      <c r="B606" s="3">
        <v>32137</v>
      </c>
      <c r="C606" s="4">
        <v>35</v>
      </c>
      <c r="D606" s="4">
        <v>1</v>
      </c>
      <c r="E606" s="1">
        <v>5240.7700000000004</v>
      </c>
      <c r="F606" t="s">
        <v>5920</v>
      </c>
      <c r="G606" t="s">
        <v>5920</v>
      </c>
      <c r="H606" t="s">
        <v>5925</v>
      </c>
    </row>
    <row r="607" spans="1:8">
      <c r="A607" t="s">
        <v>4487</v>
      </c>
      <c r="B607" s="3">
        <v>31963</v>
      </c>
      <c r="C607" s="4">
        <v>35</v>
      </c>
      <c r="D607" s="4">
        <v>1</v>
      </c>
      <c r="E607" s="1">
        <v>5245.23</v>
      </c>
      <c r="F607" t="s">
        <v>5920</v>
      </c>
      <c r="G607" t="s">
        <v>5920</v>
      </c>
      <c r="H607" t="s">
        <v>5922</v>
      </c>
    </row>
    <row r="608" spans="1:8">
      <c r="A608" t="s">
        <v>4485</v>
      </c>
      <c r="B608" s="3">
        <v>32029</v>
      </c>
      <c r="C608" s="4">
        <v>35</v>
      </c>
      <c r="D608" s="4">
        <v>1</v>
      </c>
      <c r="E608" s="1">
        <v>5246.05</v>
      </c>
      <c r="F608" t="s">
        <v>5920</v>
      </c>
      <c r="G608" t="s">
        <v>5921</v>
      </c>
      <c r="H608" t="s">
        <v>5925</v>
      </c>
    </row>
    <row r="609" spans="1:8">
      <c r="A609" t="s">
        <v>4483</v>
      </c>
      <c r="B609" s="3">
        <v>33060</v>
      </c>
      <c r="C609" s="4">
        <v>32</v>
      </c>
      <c r="D609" s="4">
        <v>3</v>
      </c>
      <c r="E609" s="1">
        <v>5253.52</v>
      </c>
      <c r="F609" t="s">
        <v>5921</v>
      </c>
      <c r="G609" t="s">
        <v>5921</v>
      </c>
      <c r="H609" t="s">
        <v>5925</v>
      </c>
    </row>
    <row r="610" spans="1:8">
      <c r="A610" t="s">
        <v>4480</v>
      </c>
      <c r="B610" s="3">
        <v>32837</v>
      </c>
      <c r="C610" s="4">
        <v>33</v>
      </c>
      <c r="D610" s="4">
        <v>2</v>
      </c>
      <c r="E610" s="1">
        <v>5257.51</v>
      </c>
      <c r="F610" t="s">
        <v>5920</v>
      </c>
      <c r="G610" t="s">
        <v>5920</v>
      </c>
      <c r="H610" t="s">
        <v>5924</v>
      </c>
    </row>
    <row r="611" spans="1:8">
      <c r="A611" t="s">
        <v>4478</v>
      </c>
      <c r="B611" s="3">
        <v>32708</v>
      </c>
      <c r="C611" s="4">
        <v>33</v>
      </c>
      <c r="D611" s="4">
        <v>2</v>
      </c>
      <c r="E611" s="1">
        <v>5261.47</v>
      </c>
      <c r="F611" t="s">
        <v>5920</v>
      </c>
      <c r="G611" t="s">
        <v>5920</v>
      </c>
      <c r="H611" t="s">
        <v>5924</v>
      </c>
    </row>
    <row r="612" spans="1:8">
      <c r="A612" t="s">
        <v>4476</v>
      </c>
      <c r="B612" s="3">
        <v>31710</v>
      </c>
      <c r="C612" s="4">
        <v>36</v>
      </c>
      <c r="D612" s="4">
        <v>0</v>
      </c>
      <c r="E612" s="1">
        <v>5266.37</v>
      </c>
      <c r="F612" t="s">
        <v>5920</v>
      </c>
      <c r="G612" t="s">
        <v>5920</v>
      </c>
      <c r="H612" t="s">
        <v>5924</v>
      </c>
    </row>
    <row r="613" spans="1:8">
      <c r="A613" t="s">
        <v>4473</v>
      </c>
      <c r="B613" s="3">
        <v>31675</v>
      </c>
      <c r="C613" s="4">
        <v>36</v>
      </c>
      <c r="D613" s="4">
        <v>0</v>
      </c>
      <c r="E613" s="1">
        <v>5267.82</v>
      </c>
      <c r="F613" t="s">
        <v>5920</v>
      </c>
      <c r="G613" t="s">
        <v>5920</v>
      </c>
      <c r="H613" t="s">
        <v>5924</v>
      </c>
    </row>
    <row r="614" spans="1:8">
      <c r="A614" t="s">
        <v>4471</v>
      </c>
      <c r="B614" s="3">
        <v>31705</v>
      </c>
      <c r="C614" s="4">
        <v>36</v>
      </c>
      <c r="D614" s="4">
        <v>0</v>
      </c>
      <c r="E614" s="1">
        <v>5272.18</v>
      </c>
      <c r="F614" t="s">
        <v>5920</v>
      </c>
      <c r="G614" t="s">
        <v>5921</v>
      </c>
      <c r="H614" t="s">
        <v>5924</v>
      </c>
    </row>
    <row r="615" spans="1:8">
      <c r="A615" t="s">
        <v>4468</v>
      </c>
      <c r="B615" s="3">
        <v>32021</v>
      </c>
      <c r="C615" s="4">
        <v>35</v>
      </c>
      <c r="D615" s="4">
        <v>3</v>
      </c>
      <c r="E615" s="1">
        <v>5275.86</v>
      </c>
      <c r="F615" t="s">
        <v>5920</v>
      </c>
      <c r="G615" t="s">
        <v>5920</v>
      </c>
      <c r="H615" t="s">
        <v>5922</v>
      </c>
    </row>
    <row r="616" spans="1:8">
      <c r="A616" t="s">
        <v>4465</v>
      </c>
      <c r="B616" s="3">
        <v>27345</v>
      </c>
      <c r="C616" s="4">
        <v>48</v>
      </c>
      <c r="D616" s="4">
        <v>0</v>
      </c>
      <c r="E616" s="1">
        <v>5291.71</v>
      </c>
      <c r="F616" t="s">
        <v>5920</v>
      </c>
      <c r="G616" t="s">
        <v>5920</v>
      </c>
      <c r="H616" t="s">
        <v>5924</v>
      </c>
    </row>
    <row r="617" spans="1:8">
      <c r="A617" t="s">
        <v>4462</v>
      </c>
      <c r="B617" s="3">
        <v>38221</v>
      </c>
      <c r="C617" s="4">
        <v>18</v>
      </c>
      <c r="D617" s="4">
        <v>0</v>
      </c>
      <c r="E617" s="1">
        <v>5293.67</v>
      </c>
      <c r="F617" t="s">
        <v>5920</v>
      </c>
      <c r="G617" t="s">
        <v>5920</v>
      </c>
      <c r="H617" t="s">
        <v>5939</v>
      </c>
    </row>
    <row r="618" spans="1:8">
      <c r="A618" t="s">
        <v>4460</v>
      </c>
      <c r="B618" s="3">
        <v>36778</v>
      </c>
      <c r="C618" s="4">
        <v>22</v>
      </c>
      <c r="D618" s="4">
        <v>0</v>
      </c>
      <c r="E618" s="1">
        <v>5306.7</v>
      </c>
      <c r="F618" t="s">
        <v>5920</v>
      </c>
      <c r="G618" t="s">
        <v>5921</v>
      </c>
      <c r="H618" t="s">
        <v>5924</v>
      </c>
    </row>
    <row r="619" spans="1:8">
      <c r="A619" t="s">
        <v>4458</v>
      </c>
      <c r="B619" s="3">
        <v>34651</v>
      </c>
      <c r="C619" s="4">
        <v>28</v>
      </c>
      <c r="D619" s="4">
        <v>3</v>
      </c>
      <c r="E619" s="1">
        <v>5312.17</v>
      </c>
      <c r="F619" t="s">
        <v>5920</v>
      </c>
      <c r="G619" t="s">
        <v>5920</v>
      </c>
      <c r="H619" t="s">
        <v>5924</v>
      </c>
    </row>
    <row r="620" spans="1:8">
      <c r="A620" t="s">
        <v>4456</v>
      </c>
      <c r="B620" s="3">
        <v>27274</v>
      </c>
      <c r="C620" s="4">
        <v>48</v>
      </c>
      <c r="D620" s="4">
        <v>0</v>
      </c>
      <c r="E620" s="1">
        <v>5322.24</v>
      </c>
      <c r="F620" t="s">
        <v>5920</v>
      </c>
      <c r="G620" t="s">
        <v>5923</v>
      </c>
      <c r="H620" t="s">
        <v>5924</v>
      </c>
    </row>
    <row r="621" spans="1:8">
      <c r="A621" t="s">
        <v>4453</v>
      </c>
      <c r="B621" s="3">
        <v>33773</v>
      </c>
      <c r="C621" s="4">
        <v>30</v>
      </c>
      <c r="D621" s="4">
        <v>3</v>
      </c>
      <c r="E621" s="1">
        <v>5325.65</v>
      </c>
      <c r="F621" t="s">
        <v>5920</v>
      </c>
      <c r="G621" t="s">
        <v>5923</v>
      </c>
      <c r="H621" t="s">
        <v>5925</v>
      </c>
    </row>
    <row r="622" spans="1:8">
      <c r="A622" t="s">
        <v>4451</v>
      </c>
      <c r="B622" s="3">
        <v>33478</v>
      </c>
      <c r="C622" s="4">
        <v>31</v>
      </c>
      <c r="D622" s="4">
        <v>2</v>
      </c>
      <c r="E622" s="1">
        <v>5327.4</v>
      </c>
      <c r="F622" t="s">
        <v>5920</v>
      </c>
      <c r="G622" t="s">
        <v>5923</v>
      </c>
      <c r="H622" t="s">
        <v>5924</v>
      </c>
    </row>
    <row r="623" spans="1:8">
      <c r="A623" t="s">
        <v>4449</v>
      </c>
      <c r="B623" s="3">
        <v>26648</v>
      </c>
      <c r="C623" s="4">
        <v>50</v>
      </c>
      <c r="D623" s="4">
        <v>0</v>
      </c>
      <c r="E623" s="1">
        <v>5344.81</v>
      </c>
      <c r="F623" t="s">
        <v>5920</v>
      </c>
      <c r="G623" t="s">
        <v>5921</v>
      </c>
      <c r="H623" t="s">
        <v>5922</v>
      </c>
    </row>
    <row r="624" spans="1:8">
      <c r="A624" t="s">
        <v>4447</v>
      </c>
      <c r="B624" s="3">
        <v>32819</v>
      </c>
      <c r="C624" s="4">
        <v>33</v>
      </c>
      <c r="D624" s="4">
        <v>1</v>
      </c>
      <c r="E624" s="1">
        <v>5354.07</v>
      </c>
      <c r="F624" t="s">
        <v>5920</v>
      </c>
      <c r="G624" t="s">
        <v>5921</v>
      </c>
      <c r="H624" t="s">
        <v>5932</v>
      </c>
    </row>
    <row r="625" spans="1:8">
      <c r="A625" t="s">
        <v>4445</v>
      </c>
      <c r="B625" s="3">
        <v>34675</v>
      </c>
      <c r="C625" s="4">
        <v>28</v>
      </c>
      <c r="D625" s="4">
        <v>0</v>
      </c>
      <c r="E625" s="1">
        <v>5364.66</v>
      </c>
      <c r="F625" t="s">
        <v>5920</v>
      </c>
      <c r="G625" t="s">
        <v>5923</v>
      </c>
      <c r="H625" t="s">
        <v>5925</v>
      </c>
    </row>
    <row r="626" spans="1:8">
      <c r="A626" t="s">
        <v>4443</v>
      </c>
      <c r="B626" s="3">
        <v>31564</v>
      </c>
      <c r="C626" s="4">
        <v>37</v>
      </c>
      <c r="D626" s="4">
        <v>1</v>
      </c>
      <c r="E626" s="1">
        <v>5373.36</v>
      </c>
      <c r="F626" t="s">
        <v>5920</v>
      </c>
      <c r="G626" t="s">
        <v>5920</v>
      </c>
      <c r="H626" t="s">
        <v>5924</v>
      </c>
    </row>
    <row r="627" spans="1:8">
      <c r="A627" t="s">
        <v>4441</v>
      </c>
      <c r="B627" s="3">
        <v>32830</v>
      </c>
      <c r="C627" s="4">
        <v>33</v>
      </c>
      <c r="D627" s="4">
        <v>2</v>
      </c>
      <c r="E627" s="1">
        <v>5375.04</v>
      </c>
      <c r="F627" t="s">
        <v>5920</v>
      </c>
      <c r="G627" t="s">
        <v>5923</v>
      </c>
      <c r="H627" t="s">
        <v>5925</v>
      </c>
    </row>
    <row r="628" spans="1:8">
      <c r="A628" t="s">
        <v>4438</v>
      </c>
      <c r="B628" s="3">
        <v>31615</v>
      </c>
      <c r="C628" s="4">
        <v>36</v>
      </c>
      <c r="D628" s="4">
        <v>1</v>
      </c>
      <c r="E628" s="1">
        <v>5377.46</v>
      </c>
      <c r="F628" t="s">
        <v>5920</v>
      </c>
      <c r="G628" t="s">
        <v>5921</v>
      </c>
      <c r="H628" t="s">
        <v>5924</v>
      </c>
    </row>
    <row r="629" spans="1:8">
      <c r="A629" t="s">
        <v>4435</v>
      </c>
      <c r="B629" s="3">
        <v>30834</v>
      </c>
      <c r="C629" s="4">
        <v>39</v>
      </c>
      <c r="D629" s="4">
        <v>0</v>
      </c>
      <c r="E629" s="1">
        <v>5383.54</v>
      </c>
      <c r="F629" t="s">
        <v>5920</v>
      </c>
      <c r="G629" t="s">
        <v>5921</v>
      </c>
      <c r="H629" t="s">
        <v>5925</v>
      </c>
    </row>
    <row r="630" spans="1:8">
      <c r="A630" t="s">
        <v>4434</v>
      </c>
      <c r="B630" s="3">
        <v>32363</v>
      </c>
      <c r="C630" s="4">
        <v>34</v>
      </c>
      <c r="D630" s="4">
        <v>1</v>
      </c>
      <c r="E630" s="1">
        <v>5385.34</v>
      </c>
      <c r="F630" t="s">
        <v>5920</v>
      </c>
      <c r="G630" t="s">
        <v>5921</v>
      </c>
      <c r="H630" t="s">
        <v>5924</v>
      </c>
    </row>
    <row r="631" spans="1:8">
      <c r="A631" t="s">
        <v>4431</v>
      </c>
      <c r="B631" s="3">
        <v>32818</v>
      </c>
      <c r="C631" s="4">
        <v>33</v>
      </c>
      <c r="D631" s="4">
        <v>3</v>
      </c>
      <c r="E631" s="1">
        <v>5396.44</v>
      </c>
      <c r="F631" t="s">
        <v>5920</v>
      </c>
      <c r="G631" t="s">
        <v>5921</v>
      </c>
      <c r="H631" t="s">
        <v>5922</v>
      </c>
    </row>
    <row r="632" spans="1:8">
      <c r="A632" t="s">
        <v>4430</v>
      </c>
      <c r="B632" s="3">
        <v>30928</v>
      </c>
      <c r="C632" s="4">
        <v>38</v>
      </c>
      <c r="D632" s="4">
        <v>0</v>
      </c>
      <c r="E632" s="1">
        <v>5397.62</v>
      </c>
      <c r="F632" t="s">
        <v>5920</v>
      </c>
      <c r="G632" t="s">
        <v>5920</v>
      </c>
      <c r="H632" t="s">
        <v>5922</v>
      </c>
    </row>
    <row r="633" spans="1:8">
      <c r="A633" t="s">
        <v>4427</v>
      </c>
      <c r="B633" s="3">
        <v>30895</v>
      </c>
      <c r="C633" s="4">
        <v>38</v>
      </c>
      <c r="D633" s="4">
        <v>0</v>
      </c>
      <c r="E633" s="1">
        <v>5400.98</v>
      </c>
      <c r="F633" t="s">
        <v>5920</v>
      </c>
      <c r="G633" t="s">
        <v>5920</v>
      </c>
      <c r="H633" t="s">
        <v>5922</v>
      </c>
    </row>
    <row r="634" spans="1:8">
      <c r="A634" t="s">
        <v>4425</v>
      </c>
      <c r="B634" s="3">
        <v>31404</v>
      </c>
      <c r="C634" s="4">
        <v>37</v>
      </c>
      <c r="D634" s="4">
        <v>3</v>
      </c>
      <c r="E634" s="1">
        <v>5402.89</v>
      </c>
      <c r="F634" t="s">
        <v>5920</v>
      </c>
      <c r="G634" t="s">
        <v>5923</v>
      </c>
      <c r="H634" t="s">
        <v>5922</v>
      </c>
    </row>
    <row r="635" spans="1:8">
      <c r="A635" t="s">
        <v>4423</v>
      </c>
      <c r="B635" s="3">
        <v>27664</v>
      </c>
      <c r="C635" s="4">
        <v>47</v>
      </c>
      <c r="D635" s="4">
        <v>1</v>
      </c>
      <c r="E635" s="1">
        <v>5411.99</v>
      </c>
      <c r="F635" t="s">
        <v>5920</v>
      </c>
      <c r="G635" t="s">
        <v>5921</v>
      </c>
      <c r="H635" t="s">
        <v>5924</v>
      </c>
    </row>
    <row r="636" spans="1:8">
      <c r="A636" t="s">
        <v>4421</v>
      </c>
      <c r="B636" s="3">
        <v>30221</v>
      </c>
      <c r="C636" s="4">
        <v>40</v>
      </c>
      <c r="D636" s="4">
        <v>0</v>
      </c>
      <c r="E636" s="1">
        <v>5415.66</v>
      </c>
      <c r="F636" t="s">
        <v>5920</v>
      </c>
      <c r="G636" t="s">
        <v>5921</v>
      </c>
      <c r="H636" t="s">
        <v>5922</v>
      </c>
    </row>
    <row r="637" spans="1:8">
      <c r="A637" t="s">
        <v>4419</v>
      </c>
      <c r="B637" s="3">
        <v>33425</v>
      </c>
      <c r="C637" s="4">
        <v>31</v>
      </c>
      <c r="D637" s="4">
        <v>3</v>
      </c>
      <c r="E637" s="1">
        <v>5425.02</v>
      </c>
      <c r="F637" t="s">
        <v>5920</v>
      </c>
      <c r="G637" t="s">
        <v>5923</v>
      </c>
      <c r="H637" t="s">
        <v>5924</v>
      </c>
    </row>
    <row r="638" spans="1:8">
      <c r="A638" t="s">
        <v>4417</v>
      </c>
      <c r="B638" s="3">
        <v>33864</v>
      </c>
      <c r="C638" s="4">
        <v>30</v>
      </c>
      <c r="D638" s="4">
        <v>3</v>
      </c>
      <c r="E638" s="1">
        <v>5428.73</v>
      </c>
      <c r="F638" t="s">
        <v>5921</v>
      </c>
      <c r="G638" t="s">
        <v>5923</v>
      </c>
      <c r="H638" t="s">
        <v>5936</v>
      </c>
    </row>
    <row r="639" spans="1:8">
      <c r="A639" t="s">
        <v>4414</v>
      </c>
      <c r="B639" s="3">
        <v>28649</v>
      </c>
      <c r="C639" s="4">
        <v>45</v>
      </c>
      <c r="D639" s="4">
        <v>2</v>
      </c>
      <c r="E639" s="1">
        <v>5428.98</v>
      </c>
      <c r="F639" t="s">
        <v>5920</v>
      </c>
      <c r="G639" t="s">
        <v>5920</v>
      </c>
      <c r="H639" t="s">
        <v>5924</v>
      </c>
    </row>
    <row r="640" spans="1:8">
      <c r="A640" t="s">
        <v>4412</v>
      </c>
      <c r="B640" s="3">
        <v>30188</v>
      </c>
      <c r="C640" s="4">
        <v>40</v>
      </c>
      <c r="D640" s="4">
        <v>0</v>
      </c>
      <c r="E640" s="1">
        <v>5438.75</v>
      </c>
      <c r="F640" t="s">
        <v>5921</v>
      </c>
      <c r="G640" t="s">
        <v>5920</v>
      </c>
      <c r="H640" t="s">
        <v>5922</v>
      </c>
    </row>
    <row r="641" spans="1:8">
      <c r="A641" t="s">
        <v>4410</v>
      </c>
      <c r="B641" s="3">
        <v>31771</v>
      </c>
      <c r="C641" s="4">
        <v>36</v>
      </c>
      <c r="D641" s="4">
        <v>0</v>
      </c>
      <c r="E641" s="1">
        <v>5458.05</v>
      </c>
      <c r="F641" t="s">
        <v>5920</v>
      </c>
      <c r="G641" t="s">
        <v>5920</v>
      </c>
      <c r="H641" t="s">
        <v>5932</v>
      </c>
    </row>
    <row r="642" spans="1:8">
      <c r="A642" t="s">
        <v>4408</v>
      </c>
      <c r="B642" s="3">
        <v>26961</v>
      </c>
      <c r="C642" s="4">
        <v>49</v>
      </c>
      <c r="D642" s="4">
        <v>0</v>
      </c>
      <c r="E642" s="1">
        <v>5466.88</v>
      </c>
      <c r="F642" t="s">
        <v>5920</v>
      </c>
      <c r="G642" t="s">
        <v>5920</v>
      </c>
      <c r="H642" t="s">
        <v>5922</v>
      </c>
    </row>
    <row r="643" spans="1:8">
      <c r="A643" t="s">
        <v>4405</v>
      </c>
      <c r="B643" s="3">
        <v>31748</v>
      </c>
      <c r="C643" s="4">
        <v>36</v>
      </c>
      <c r="D643" s="4">
        <v>0</v>
      </c>
      <c r="E643" s="1">
        <v>5469.01</v>
      </c>
      <c r="F643" t="s">
        <v>5920</v>
      </c>
      <c r="G643" t="s">
        <v>5920</v>
      </c>
      <c r="H643" t="s">
        <v>5932</v>
      </c>
    </row>
    <row r="644" spans="1:8">
      <c r="A644" t="s">
        <v>4402</v>
      </c>
      <c r="B644" s="3">
        <v>31605</v>
      </c>
      <c r="C644" s="4">
        <v>36</v>
      </c>
      <c r="D644" s="4">
        <v>1</v>
      </c>
      <c r="E644" s="1">
        <v>5472.45</v>
      </c>
      <c r="F644" t="s">
        <v>5920</v>
      </c>
      <c r="G644" t="s">
        <v>5921</v>
      </c>
      <c r="H644" t="s">
        <v>5925</v>
      </c>
    </row>
    <row r="645" spans="1:8">
      <c r="A645" t="s">
        <v>4400</v>
      </c>
      <c r="B645" s="3">
        <v>31685</v>
      </c>
      <c r="C645" s="4">
        <v>36</v>
      </c>
      <c r="D645" s="4">
        <v>1</v>
      </c>
      <c r="E645" s="1">
        <v>5478.04</v>
      </c>
      <c r="F645" t="s">
        <v>5920</v>
      </c>
      <c r="G645" t="s">
        <v>5921</v>
      </c>
      <c r="H645" t="s">
        <v>5922</v>
      </c>
    </row>
    <row r="646" spans="1:8">
      <c r="A646" t="s">
        <v>4399</v>
      </c>
      <c r="B646" s="3">
        <v>30920</v>
      </c>
      <c r="C646" s="4">
        <v>38</v>
      </c>
      <c r="D646" s="4">
        <v>1</v>
      </c>
      <c r="E646" s="1">
        <v>5484.47</v>
      </c>
      <c r="F646" t="s">
        <v>5920</v>
      </c>
      <c r="G646" t="s">
        <v>5920</v>
      </c>
      <c r="H646" t="s">
        <v>5922</v>
      </c>
    </row>
    <row r="647" spans="1:8">
      <c r="A647" t="s">
        <v>4397</v>
      </c>
      <c r="B647" s="3">
        <v>30911</v>
      </c>
      <c r="C647" s="4">
        <v>38</v>
      </c>
      <c r="D647" s="4">
        <v>1</v>
      </c>
      <c r="E647" s="1">
        <v>5488.26</v>
      </c>
      <c r="F647" t="s">
        <v>5920</v>
      </c>
      <c r="G647" t="s">
        <v>5921</v>
      </c>
      <c r="H647" t="s">
        <v>5925</v>
      </c>
    </row>
    <row r="648" spans="1:8">
      <c r="A648" t="s">
        <v>4394</v>
      </c>
      <c r="B648" s="3">
        <v>32353</v>
      </c>
      <c r="C648" s="4">
        <v>34</v>
      </c>
      <c r="D648" s="4">
        <v>3</v>
      </c>
      <c r="E648" s="1">
        <v>5503.36</v>
      </c>
      <c r="F648" t="s">
        <v>5920</v>
      </c>
      <c r="G648" t="s">
        <v>5920</v>
      </c>
      <c r="H648" t="s">
        <v>5924</v>
      </c>
    </row>
    <row r="649" spans="1:8">
      <c r="A649" t="s">
        <v>4391</v>
      </c>
      <c r="B649" s="3">
        <v>29897</v>
      </c>
      <c r="C649" s="4">
        <v>41</v>
      </c>
      <c r="D649" s="4">
        <v>1</v>
      </c>
      <c r="E649" s="1">
        <v>5539.4</v>
      </c>
      <c r="F649" t="s">
        <v>5920</v>
      </c>
      <c r="G649" t="s">
        <v>5920</v>
      </c>
      <c r="H649" t="s">
        <v>5922</v>
      </c>
    </row>
    <row r="650" spans="1:8">
      <c r="A650" t="s">
        <v>4389</v>
      </c>
      <c r="B650" s="3">
        <v>29562</v>
      </c>
      <c r="C650" s="4">
        <v>42</v>
      </c>
      <c r="D650" s="4">
        <v>2</v>
      </c>
      <c r="E650" s="1">
        <v>5540.35</v>
      </c>
      <c r="F650" t="s">
        <v>5920</v>
      </c>
      <c r="G650" t="s">
        <v>5920</v>
      </c>
      <c r="H650" t="s">
        <v>5924</v>
      </c>
    </row>
    <row r="651" spans="1:8">
      <c r="A651" t="s">
        <v>4386</v>
      </c>
      <c r="B651" s="3">
        <v>36425</v>
      </c>
      <c r="C651" s="4">
        <v>23</v>
      </c>
      <c r="D651" s="4">
        <v>0</v>
      </c>
      <c r="E651" s="1">
        <v>5552.61</v>
      </c>
      <c r="F651" t="s">
        <v>5920</v>
      </c>
      <c r="G651" t="s">
        <v>5921</v>
      </c>
      <c r="H651" t="s">
        <v>5938</v>
      </c>
    </row>
    <row r="652" spans="1:8">
      <c r="A652" t="s">
        <v>4383</v>
      </c>
      <c r="B652" s="3">
        <v>27290</v>
      </c>
      <c r="C652" s="4">
        <v>48</v>
      </c>
      <c r="D652" s="4">
        <v>0</v>
      </c>
      <c r="E652" s="1">
        <v>5576.35</v>
      </c>
      <c r="F652" t="s">
        <v>5920</v>
      </c>
      <c r="G652" t="s">
        <v>5921</v>
      </c>
      <c r="H652" t="s">
        <v>5922</v>
      </c>
    </row>
    <row r="653" spans="1:8">
      <c r="A653" t="s">
        <v>4381</v>
      </c>
      <c r="B653" s="3">
        <v>31295</v>
      </c>
      <c r="C653" s="4">
        <v>37</v>
      </c>
      <c r="D653" s="4">
        <v>3</v>
      </c>
      <c r="E653" s="1">
        <v>5582.95</v>
      </c>
      <c r="F653" t="s">
        <v>5920</v>
      </c>
      <c r="G653" t="s">
        <v>5923</v>
      </c>
      <c r="H653" t="s">
        <v>5924</v>
      </c>
    </row>
    <row r="654" spans="1:8">
      <c r="A654" t="s">
        <v>4379</v>
      </c>
      <c r="B654" s="3">
        <v>31737</v>
      </c>
      <c r="C654" s="4">
        <v>36</v>
      </c>
      <c r="D654" s="4">
        <v>2</v>
      </c>
      <c r="E654" s="1">
        <v>5584.31</v>
      </c>
      <c r="F654" t="s">
        <v>5921</v>
      </c>
      <c r="G654" t="s">
        <v>5923</v>
      </c>
      <c r="H654" t="s">
        <v>5922</v>
      </c>
    </row>
    <row r="655" spans="1:8">
      <c r="A655" t="s">
        <v>4377</v>
      </c>
      <c r="B655" s="3">
        <v>30592</v>
      </c>
      <c r="C655" s="4">
        <v>39</v>
      </c>
      <c r="D655" s="4">
        <v>3</v>
      </c>
      <c r="E655" s="1">
        <v>5587.59</v>
      </c>
      <c r="F655" t="s">
        <v>5920</v>
      </c>
      <c r="G655" t="s">
        <v>5923</v>
      </c>
      <c r="H655" t="s">
        <v>5922</v>
      </c>
    </row>
    <row r="656" spans="1:8">
      <c r="A656" t="s">
        <v>4375</v>
      </c>
      <c r="B656" s="3">
        <v>32465</v>
      </c>
      <c r="C656" s="4">
        <v>34</v>
      </c>
      <c r="D656" s="4">
        <v>1</v>
      </c>
      <c r="E656" s="1">
        <v>5594.85</v>
      </c>
      <c r="F656" t="s">
        <v>5920</v>
      </c>
      <c r="G656" t="s">
        <v>5921</v>
      </c>
      <c r="H656" t="s">
        <v>5932</v>
      </c>
    </row>
    <row r="657" spans="1:8">
      <c r="A657" t="s">
        <v>4373</v>
      </c>
      <c r="B657" s="3">
        <v>28744</v>
      </c>
      <c r="C657" s="4">
        <v>44</v>
      </c>
      <c r="D657" s="4">
        <v>2</v>
      </c>
      <c r="E657" s="1">
        <v>5612.83</v>
      </c>
      <c r="F657" t="s">
        <v>5920</v>
      </c>
      <c r="G657" t="s">
        <v>5921</v>
      </c>
      <c r="H657" t="s">
        <v>5922</v>
      </c>
    </row>
    <row r="658" spans="1:8">
      <c r="A658" t="s">
        <v>4371</v>
      </c>
      <c r="B658" s="3">
        <v>34653</v>
      </c>
      <c r="C658" s="4">
        <v>28</v>
      </c>
      <c r="D658" s="4">
        <v>5</v>
      </c>
      <c r="E658" s="1">
        <v>5615.37</v>
      </c>
      <c r="F658" t="s">
        <v>5920</v>
      </c>
      <c r="G658" t="s">
        <v>5921</v>
      </c>
      <c r="H658" t="s">
        <v>5925</v>
      </c>
    </row>
    <row r="659" spans="1:8">
      <c r="A659" t="s">
        <v>4368</v>
      </c>
      <c r="B659" s="3">
        <v>32120</v>
      </c>
      <c r="C659" s="4">
        <v>35</v>
      </c>
      <c r="D659" s="4">
        <v>1</v>
      </c>
      <c r="E659" s="1">
        <v>5630.46</v>
      </c>
      <c r="F659" t="s">
        <v>5920</v>
      </c>
      <c r="G659" t="s">
        <v>5921</v>
      </c>
      <c r="H659" t="s">
        <v>5924</v>
      </c>
    </row>
    <row r="660" spans="1:8">
      <c r="A660" t="s">
        <v>4366</v>
      </c>
      <c r="B660" s="3">
        <v>30475</v>
      </c>
      <c r="C660" s="4">
        <v>40</v>
      </c>
      <c r="D660" s="4">
        <v>0</v>
      </c>
      <c r="E660" s="1">
        <v>5649.72</v>
      </c>
      <c r="F660" t="s">
        <v>5920</v>
      </c>
      <c r="G660" t="s">
        <v>5921</v>
      </c>
      <c r="H660" t="s">
        <v>5925</v>
      </c>
    </row>
    <row r="661" spans="1:8">
      <c r="A661" t="s">
        <v>4363</v>
      </c>
      <c r="B661" s="3">
        <v>28760</v>
      </c>
      <c r="C661" s="4">
        <v>44</v>
      </c>
      <c r="D661" s="4">
        <v>2</v>
      </c>
      <c r="E661" s="1">
        <v>5650.14</v>
      </c>
      <c r="F661" t="s">
        <v>5920</v>
      </c>
      <c r="G661" t="s">
        <v>5923</v>
      </c>
      <c r="H661" t="s">
        <v>5922</v>
      </c>
    </row>
    <row r="662" spans="1:8">
      <c r="A662" t="s">
        <v>4360</v>
      </c>
      <c r="B662" s="3">
        <v>30562</v>
      </c>
      <c r="C662" s="4">
        <v>39</v>
      </c>
      <c r="D662" s="4">
        <v>0</v>
      </c>
      <c r="E662" s="1">
        <v>5662.23</v>
      </c>
      <c r="F662" t="s">
        <v>5920</v>
      </c>
      <c r="G662" t="s">
        <v>5923</v>
      </c>
      <c r="H662" t="s">
        <v>5922</v>
      </c>
    </row>
    <row r="663" spans="1:8">
      <c r="A663" t="s">
        <v>4357</v>
      </c>
      <c r="B663" s="3">
        <v>30906</v>
      </c>
      <c r="C663" s="4">
        <v>38</v>
      </c>
      <c r="D663" s="4">
        <v>3</v>
      </c>
      <c r="E663" s="1">
        <v>5679.13</v>
      </c>
      <c r="F663" t="s">
        <v>5920</v>
      </c>
      <c r="G663" t="s">
        <v>5920</v>
      </c>
      <c r="H663" t="s">
        <v>5922</v>
      </c>
    </row>
    <row r="664" spans="1:8">
      <c r="A664" t="s">
        <v>4354</v>
      </c>
      <c r="B664" s="3">
        <v>26600</v>
      </c>
      <c r="C664" s="4">
        <v>50</v>
      </c>
      <c r="D664" s="4">
        <v>0</v>
      </c>
      <c r="E664" s="1">
        <v>5690.79</v>
      </c>
      <c r="F664" t="s">
        <v>5920</v>
      </c>
      <c r="G664" t="s">
        <v>5923</v>
      </c>
      <c r="H664" t="s">
        <v>5922</v>
      </c>
    </row>
    <row r="665" spans="1:8">
      <c r="A665" t="s">
        <v>4352</v>
      </c>
      <c r="B665" s="3">
        <v>33911</v>
      </c>
      <c r="C665" s="4">
        <v>30</v>
      </c>
      <c r="D665" s="4">
        <v>3</v>
      </c>
      <c r="E665" s="1">
        <v>5693.43</v>
      </c>
      <c r="F665" t="s">
        <v>5920</v>
      </c>
      <c r="G665" t="s">
        <v>5921</v>
      </c>
      <c r="H665" t="s">
        <v>5924</v>
      </c>
    </row>
    <row r="666" spans="1:8">
      <c r="A666" t="s">
        <v>4350</v>
      </c>
      <c r="B666" s="3">
        <v>27216</v>
      </c>
      <c r="C666" s="4">
        <v>48</v>
      </c>
      <c r="D666" s="4">
        <v>0</v>
      </c>
      <c r="E666" s="1">
        <v>5698.74</v>
      </c>
      <c r="F666" t="s">
        <v>5920</v>
      </c>
      <c r="G666" t="s">
        <v>5920</v>
      </c>
      <c r="H666" t="s">
        <v>5924</v>
      </c>
    </row>
    <row r="667" spans="1:8">
      <c r="A667" t="s">
        <v>4348</v>
      </c>
      <c r="B667" s="3">
        <v>29752</v>
      </c>
      <c r="C667" s="4">
        <v>41</v>
      </c>
      <c r="D667" s="4">
        <v>0</v>
      </c>
      <c r="E667" s="1">
        <v>5699.84</v>
      </c>
      <c r="F667" t="s">
        <v>5920</v>
      </c>
      <c r="G667" t="s">
        <v>5921</v>
      </c>
      <c r="H667" t="s">
        <v>5922</v>
      </c>
    </row>
    <row r="668" spans="1:8">
      <c r="A668" t="s">
        <v>4346</v>
      </c>
      <c r="B668" s="3">
        <v>34276</v>
      </c>
      <c r="C668" s="4">
        <v>29</v>
      </c>
      <c r="D668" s="4">
        <v>4</v>
      </c>
      <c r="E668" s="1">
        <v>5708.87</v>
      </c>
      <c r="F668" t="s">
        <v>5920</v>
      </c>
      <c r="G668" t="s">
        <v>5923</v>
      </c>
      <c r="H668" t="s">
        <v>5925</v>
      </c>
    </row>
    <row r="669" spans="1:8">
      <c r="A669" t="s">
        <v>4343</v>
      </c>
      <c r="B669" s="3">
        <v>29828</v>
      </c>
      <c r="C669" s="4">
        <v>41</v>
      </c>
      <c r="D669" s="4">
        <v>0</v>
      </c>
      <c r="E669" s="1">
        <v>5709.16</v>
      </c>
      <c r="F669" t="s">
        <v>5921</v>
      </c>
      <c r="G669" t="s">
        <v>5921</v>
      </c>
      <c r="H669" t="s">
        <v>5922</v>
      </c>
    </row>
    <row r="670" spans="1:8">
      <c r="A670" t="s">
        <v>4342</v>
      </c>
      <c r="B670" s="3">
        <v>26285</v>
      </c>
      <c r="C670" s="4">
        <v>51</v>
      </c>
      <c r="D670" s="4">
        <v>0</v>
      </c>
      <c r="E670" s="1">
        <v>5720.38</v>
      </c>
      <c r="F670" t="s">
        <v>5920</v>
      </c>
      <c r="G670" t="s">
        <v>5923</v>
      </c>
      <c r="H670" t="s">
        <v>5922</v>
      </c>
    </row>
    <row r="671" spans="1:8">
      <c r="A671" t="s">
        <v>4339</v>
      </c>
      <c r="B671" s="3">
        <v>32069</v>
      </c>
      <c r="C671" s="4">
        <v>35</v>
      </c>
      <c r="D671" s="4">
        <v>2</v>
      </c>
      <c r="E671" s="1">
        <v>5729.01</v>
      </c>
      <c r="F671" t="s">
        <v>5923</v>
      </c>
      <c r="G671" t="s">
        <v>5920</v>
      </c>
      <c r="H671" t="s">
        <v>5924</v>
      </c>
    </row>
    <row r="672" spans="1:8">
      <c r="A672" t="s">
        <v>4337</v>
      </c>
      <c r="B672" s="3">
        <v>26532</v>
      </c>
      <c r="C672" s="4">
        <v>50</v>
      </c>
      <c r="D672" s="4">
        <v>0</v>
      </c>
      <c r="E672" s="1">
        <v>5741.67</v>
      </c>
      <c r="F672" t="s">
        <v>5920</v>
      </c>
      <c r="G672" t="s">
        <v>5921</v>
      </c>
      <c r="H672" t="s">
        <v>5922</v>
      </c>
    </row>
    <row r="673" spans="1:8">
      <c r="A673" t="s">
        <v>4335</v>
      </c>
      <c r="B673" s="3">
        <v>34130</v>
      </c>
      <c r="C673" s="4">
        <v>29</v>
      </c>
      <c r="D673" s="4">
        <v>0</v>
      </c>
      <c r="E673" s="1">
        <v>5748.13</v>
      </c>
      <c r="F673" t="s">
        <v>5920</v>
      </c>
      <c r="G673" t="s">
        <v>5923</v>
      </c>
      <c r="H673" t="s">
        <v>5935</v>
      </c>
    </row>
    <row r="674" spans="1:8">
      <c r="A674" t="s">
        <v>4332</v>
      </c>
      <c r="B674" s="3">
        <v>30558</v>
      </c>
      <c r="C674" s="4">
        <v>39</v>
      </c>
      <c r="D674" s="4">
        <v>0</v>
      </c>
      <c r="E674" s="1">
        <v>5757.41</v>
      </c>
      <c r="F674" t="s">
        <v>5920</v>
      </c>
      <c r="G674" t="s">
        <v>5921</v>
      </c>
      <c r="H674" t="s">
        <v>5928</v>
      </c>
    </row>
    <row r="675" spans="1:8">
      <c r="A675" t="s">
        <v>4329</v>
      </c>
      <c r="B675" s="3">
        <v>38292</v>
      </c>
      <c r="C675" s="4">
        <v>18</v>
      </c>
      <c r="D675" s="4">
        <v>0</v>
      </c>
      <c r="E675" s="1">
        <v>5778.71</v>
      </c>
      <c r="F675" t="s">
        <v>5920</v>
      </c>
      <c r="G675" t="s">
        <v>5921</v>
      </c>
      <c r="H675" t="s">
        <v>5939</v>
      </c>
    </row>
    <row r="676" spans="1:8">
      <c r="A676" t="s">
        <v>4326</v>
      </c>
      <c r="B676" s="3">
        <v>29482</v>
      </c>
      <c r="C676" s="4">
        <v>42</v>
      </c>
      <c r="D676" s="4">
        <v>2</v>
      </c>
      <c r="E676" s="1">
        <v>5807.06</v>
      </c>
      <c r="F676" t="s">
        <v>5920</v>
      </c>
      <c r="G676" t="s">
        <v>5921</v>
      </c>
      <c r="H676" t="s">
        <v>5922</v>
      </c>
    </row>
    <row r="677" spans="1:8">
      <c r="A677" t="s">
        <v>4324</v>
      </c>
      <c r="B677" s="3">
        <v>26605</v>
      </c>
      <c r="C677" s="4">
        <v>50</v>
      </c>
      <c r="D677" s="4">
        <v>0</v>
      </c>
      <c r="E677" s="1">
        <v>5812.9</v>
      </c>
      <c r="F677" t="s">
        <v>5920</v>
      </c>
      <c r="G677" t="s">
        <v>5920</v>
      </c>
      <c r="H677" t="s">
        <v>5922</v>
      </c>
    </row>
    <row r="678" spans="1:8">
      <c r="A678" t="s">
        <v>4321</v>
      </c>
      <c r="B678" s="3">
        <v>37459</v>
      </c>
      <c r="C678" s="4">
        <v>20</v>
      </c>
      <c r="D678" s="4">
        <v>0</v>
      </c>
      <c r="E678" s="1">
        <v>5816.58</v>
      </c>
      <c r="F678" t="s">
        <v>5920</v>
      </c>
      <c r="G678" t="s">
        <v>5920</v>
      </c>
      <c r="H678" t="s">
        <v>5938</v>
      </c>
    </row>
    <row r="679" spans="1:8">
      <c r="A679" t="s">
        <v>4318</v>
      </c>
      <c r="B679" s="3">
        <v>26203</v>
      </c>
      <c r="C679" s="4">
        <v>51</v>
      </c>
      <c r="D679" s="4">
        <v>0</v>
      </c>
      <c r="E679" s="1">
        <v>5832.6</v>
      </c>
      <c r="F679" t="s">
        <v>5920</v>
      </c>
      <c r="G679" t="s">
        <v>5921</v>
      </c>
      <c r="H679" t="s">
        <v>5924</v>
      </c>
    </row>
    <row r="680" spans="1:8">
      <c r="A680" t="s">
        <v>4317</v>
      </c>
      <c r="B680" s="3">
        <v>31985</v>
      </c>
      <c r="C680" s="4">
        <v>35</v>
      </c>
      <c r="D680" s="4">
        <v>2</v>
      </c>
      <c r="E680" s="1">
        <v>5836.52</v>
      </c>
      <c r="F680" t="s">
        <v>5920</v>
      </c>
      <c r="G680" t="s">
        <v>5921</v>
      </c>
      <c r="H680" t="s">
        <v>5922</v>
      </c>
    </row>
    <row r="681" spans="1:8">
      <c r="A681" t="s">
        <v>4314</v>
      </c>
      <c r="B681" s="3">
        <v>34931</v>
      </c>
      <c r="C681" s="4">
        <v>27</v>
      </c>
      <c r="D681" s="4">
        <v>0</v>
      </c>
      <c r="E681" s="1">
        <v>5843.99</v>
      </c>
      <c r="F681" t="s">
        <v>5920</v>
      </c>
      <c r="G681" t="s">
        <v>5920</v>
      </c>
      <c r="H681" t="s">
        <v>5931</v>
      </c>
    </row>
    <row r="682" spans="1:8">
      <c r="A682" t="s">
        <v>4312</v>
      </c>
      <c r="B682" s="3">
        <v>32050</v>
      </c>
      <c r="C682" s="4">
        <v>35</v>
      </c>
      <c r="D682" s="4">
        <v>2</v>
      </c>
      <c r="E682" s="1">
        <v>5846.92</v>
      </c>
      <c r="F682" t="s">
        <v>5920</v>
      </c>
      <c r="G682" t="s">
        <v>5920</v>
      </c>
      <c r="H682" t="s">
        <v>5922</v>
      </c>
    </row>
    <row r="683" spans="1:8">
      <c r="A683" t="s">
        <v>4310</v>
      </c>
      <c r="B683" s="3">
        <v>31216</v>
      </c>
      <c r="C683" s="4">
        <v>37</v>
      </c>
      <c r="D683" s="4">
        <v>3</v>
      </c>
      <c r="E683" s="1">
        <v>5847.24</v>
      </c>
      <c r="F683" t="s">
        <v>5920</v>
      </c>
      <c r="G683" t="s">
        <v>5923</v>
      </c>
      <c r="H683" t="s">
        <v>5922</v>
      </c>
    </row>
    <row r="684" spans="1:8">
      <c r="A684" t="s">
        <v>4307</v>
      </c>
      <c r="B684" s="3">
        <v>31008</v>
      </c>
      <c r="C684" s="4">
        <v>38</v>
      </c>
      <c r="D684" s="4">
        <v>1</v>
      </c>
      <c r="E684" s="1">
        <v>5855.9</v>
      </c>
      <c r="F684" t="s">
        <v>5920</v>
      </c>
      <c r="G684" t="s">
        <v>5921</v>
      </c>
      <c r="H684" t="s">
        <v>5924</v>
      </c>
    </row>
    <row r="685" spans="1:8">
      <c r="A685" t="s">
        <v>4304</v>
      </c>
      <c r="B685" s="3">
        <v>34261</v>
      </c>
      <c r="C685" s="4">
        <v>29</v>
      </c>
      <c r="D685" s="4">
        <v>0</v>
      </c>
      <c r="E685" s="1">
        <v>5877.02</v>
      </c>
      <c r="F685" t="s">
        <v>5920</v>
      </c>
      <c r="G685" t="s">
        <v>5920</v>
      </c>
      <c r="H685" t="s">
        <v>5935</v>
      </c>
    </row>
    <row r="686" spans="1:8">
      <c r="A686" t="s">
        <v>4302</v>
      </c>
      <c r="B686" s="3">
        <v>30140</v>
      </c>
      <c r="C686" s="4">
        <v>40</v>
      </c>
      <c r="D686" s="4">
        <v>0</v>
      </c>
      <c r="E686" s="1">
        <v>5910.94</v>
      </c>
      <c r="F686" t="s">
        <v>5920</v>
      </c>
      <c r="G686" t="s">
        <v>5923</v>
      </c>
      <c r="H686" t="s">
        <v>5925</v>
      </c>
    </row>
    <row r="687" spans="1:8">
      <c r="A687" t="s">
        <v>4299</v>
      </c>
      <c r="B687" s="3">
        <v>30306</v>
      </c>
      <c r="C687" s="4">
        <v>40</v>
      </c>
      <c r="D687" s="4">
        <v>0</v>
      </c>
      <c r="E687" s="1">
        <v>5920.1</v>
      </c>
      <c r="F687" t="s">
        <v>5920</v>
      </c>
      <c r="G687" t="s">
        <v>5923</v>
      </c>
      <c r="H687" t="s">
        <v>5922</v>
      </c>
    </row>
    <row r="688" spans="1:8">
      <c r="A688" t="s">
        <v>4296</v>
      </c>
      <c r="B688" s="3">
        <v>31987</v>
      </c>
      <c r="C688" s="4">
        <v>35</v>
      </c>
      <c r="D688" s="4">
        <v>3</v>
      </c>
      <c r="E688" s="1">
        <v>5926.85</v>
      </c>
      <c r="F688" t="s">
        <v>5921</v>
      </c>
      <c r="G688" t="s">
        <v>5921</v>
      </c>
      <c r="H688" t="s">
        <v>5925</v>
      </c>
    </row>
    <row r="689" spans="1:8">
      <c r="A689" t="s">
        <v>4294</v>
      </c>
      <c r="B689" s="3">
        <v>34194</v>
      </c>
      <c r="C689" s="4">
        <v>29</v>
      </c>
      <c r="D689" s="4">
        <v>0</v>
      </c>
      <c r="E689" s="1">
        <v>5926.93</v>
      </c>
      <c r="F689" t="s">
        <v>5920</v>
      </c>
      <c r="G689" t="s">
        <v>5920</v>
      </c>
      <c r="H689" t="s">
        <v>5931</v>
      </c>
    </row>
    <row r="690" spans="1:8">
      <c r="A690" t="s">
        <v>4293</v>
      </c>
      <c r="B690" s="3">
        <v>34545</v>
      </c>
      <c r="C690" s="4">
        <v>28</v>
      </c>
      <c r="D690" s="4">
        <v>0</v>
      </c>
      <c r="E690" s="1">
        <v>5927.65</v>
      </c>
      <c r="F690" t="s">
        <v>5920</v>
      </c>
      <c r="G690" t="s">
        <v>5923</v>
      </c>
      <c r="H690" t="s">
        <v>5924</v>
      </c>
    </row>
    <row r="691" spans="1:8">
      <c r="A691" t="s">
        <v>4291</v>
      </c>
      <c r="B691" s="3">
        <v>31972</v>
      </c>
      <c r="C691" s="4">
        <v>35</v>
      </c>
      <c r="D691" s="4">
        <v>3</v>
      </c>
      <c r="E691" s="1">
        <v>5934.38</v>
      </c>
      <c r="F691" t="s">
        <v>5921</v>
      </c>
      <c r="G691" t="s">
        <v>5920</v>
      </c>
      <c r="H691" t="s">
        <v>5922</v>
      </c>
    </row>
    <row r="692" spans="1:8">
      <c r="A692" t="s">
        <v>4289</v>
      </c>
      <c r="B692" s="3">
        <v>37846</v>
      </c>
      <c r="C692" s="4">
        <v>19</v>
      </c>
      <c r="D692" s="4">
        <v>0</v>
      </c>
      <c r="E692" s="1">
        <v>5957.35</v>
      </c>
      <c r="F692" t="s">
        <v>5920</v>
      </c>
      <c r="G692" t="s">
        <v>5920</v>
      </c>
      <c r="H692" t="s">
        <v>5924</v>
      </c>
    </row>
    <row r="693" spans="1:8">
      <c r="A693" t="s">
        <v>4287</v>
      </c>
      <c r="B693" s="3">
        <v>38183</v>
      </c>
      <c r="C693" s="4">
        <v>18</v>
      </c>
      <c r="D693" s="4">
        <v>0</v>
      </c>
      <c r="E693" s="1">
        <v>5960.91</v>
      </c>
      <c r="F693" t="s">
        <v>5920</v>
      </c>
      <c r="G693" t="s">
        <v>5923</v>
      </c>
      <c r="H693" t="s">
        <v>5938</v>
      </c>
    </row>
    <row r="694" spans="1:8">
      <c r="A694" t="s">
        <v>4285</v>
      </c>
      <c r="B694" s="3">
        <v>29438</v>
      </c>
      <c r="C694" s="4">
        <v>42</v>
      </c>
      <c r="D694" s="4">
        <v>0</v>
      </c>
      <c r="E694" s="1">
        <v>5966.89</v>
      </c>
      <c r="F694" t="s">
        <v>5920</v>
      </c>
      <c r="G694" t="s">
        <v>5921</v>
      </c>
      <c r="H694" t="s">
        <v>5922</v>
      </c>
    </row>
    <row r="695" spans="1:8">
      <c r="A695" t="s">
        <v>4284</v>
      </c>
      <c r="B695" s="3">
        <v>29423</v>
      </c>
      <c r="C695" s="4">
        <v>42</v>
      </c>
      <c r="D695" s="4">
        <v>0</v>
      </c>
      <c r="E695" s="1">
        <v>5969.72</v>
      </c>
      <c r="F695" t="s">
        <v>5921</v>
      </c>
      <c r="G695" t="s">
        <v>5921</v>
      </c>
      <c r="H695" t="s">
        <v>5925</v>
      </c>
    </row>
    <row r="696" spans="1:8">
      <c r="A696" t="s">
        <v>4282</v>
      </c>
      <c r="B696" s="3">
        <v>32711</v>
      </c>
      <c r="C696" s="4">
        <v>33</v>
      </c>
      <c r="D696" s="4">
        <v>3</v>
      </c>
      <c r="E696" s="1">
        <v>5972.38</v>
      </c>
      <c r="F696" t="s">
        <v>5920</v>
      </c>
      <c r="G696" t="s">
        <v>5920</v>
      </c>
      <c r="H696" t="s">
        <v>5925</v>
      </c>
    </row>
    <row r="697" spans="1:8">
      <c r="A697" t="s">
        <v>4281</v>
      </c>
      <c r="B697" s="3">
        <v>30944</v>
      </c>
      <c r="C697" s="4">
        <v>38</v>
      </c>
      <c r="D697" s="4">
        <v>1</v>
      </c>
      <c r="E697" s="1">
        <v>5974.38</v>
      </c>
      <c r="F697" t="s">
        <v>5920</v>
      </c>
      <c r="G697" t="s">
        <v>5921</v>
      </c>
      <c r="H697" t="s">
        <v>5922</v>
      </c>
    </row>
    <row r="698" spans="1:8">
      <c r="A698" t="s">
        <v>4278</v>
      </c>
      <c r="B698" s="3">
        <v>30997</v>
      </c>
      <c r="C698" s="4">
        <v>38</v>
      </c>
      <c r="D698" s="4">
        <v>1</v>
      </c>
      <c r="E698" s="1">
        <v>5976.83</v>
      </c>
      <c r="F698" t="s">
        <v>5920</v>
      </c>
      <c r="G698" t="s">
        <v>5920</v>
      </c>
      <c r="H698" t="s">
        <v>5922</v>
      </c>
    </row>
    <row r="699" spans="1:8">
      <c r="A699" t="s">
        <v>4275</v>
      </c>
      <c r="B699" s="3">
        <v>25744</v>
      </c>
      <c r="C699" s="4">
        <v>52</v>
      </c>
      <c r="D699" s="4">
        <v>0</v>
      </c>
      <c r="E699" s="1">
        <v>5979.66</v>
      </c>
      <c r="F699" t="s">
        <v>5920</v>
      </c>
      <c r="G699" t="s">
        <v>5921</v>
      </c>
      <c r="H699" t="s">
        <v>5922</v>
      </c>
    </row>
    <row r="700" spans="1:8">
      <c r="A700" t="s">
        <v>4273</v>
      </c>
      <c r="B700" s="3">
        <v>29504</v>
      </c>
      <c r="C700" s="4">
        <v>42</v>
      </c>
      <c r="D700" s="4">
        <v>0</v>
      </c>
      <c r="E700" s="1">
        <v>5979.73</v>
      </c>
      <c r="F700" t="s">
        <v>5920</v>
      </c>
      <c r="G700" t="s">
        <v>5920</v>
      </c>
      <c r="H700" t="s">
        <v>5925</v>
      </c>
    </row>
    <row r="701" spans="1:8">
      <c r="A701" t="s">
        <v>4271</v>
      </c>
      <c r="B701" s="3">
        <v>27313</v>
      </c>
      <c r="C701" s="4">
        <v>48</v>
      </c>
      <c r="D701" s="4">
        <v>0</v>
      </c>
      <c r="E701" s="1">
        <v>5979.99</v>
      </c>
      <c r="F701" t="s">
        <v>5920</v>
      </c>
      <c r="G701" t="s">
        <v>5921</v>
      </c>
      <c r="H701" t="s">
        <v>5922</v>
      </c>
    </row>
    <row r="702" spans="1:8">
      <c r="A702" t="s">
        <v>4268</v>
      </c>
      <c r="B702" s="3">
        <v>32304</v>
      </c>
      <c r="C702" s="4">
        <v>34</v>
      </c>
      <c r="D702" s="4">
        <v>2</v>
      </c>
      <c r="E702" s="1">
        <v>5989.52</v>
      </c>
      <c r="F702" t="s">
        <v>5920</v>
      </c>
      <c r="G702" t="s">
        <v>5923</v>
      </c>
      <c r="H702" t="s">
        <v>5924</v>
      </c>
    </row>
    <row r="703" spans="1:8">
      <c r="A703" t="s">
        <v>4266</v>
      </c>
      <c r="B703" s="3">
        <v>27258</v>
      </c>
      <c r="C703" s="4">
        <v>48</v>
      </c>
      <c r="D703" s="4">
        <v>0</v>
      </c>
      <c r="E703" s="1">
        <v>5990.17</v>
      </c>
      <c r="F703" t="s">
        <v>5920</v>
      </c>
      <c r="G703" t="s">
        <v>5920</v>
      </c>
      <c r="H703" t="s">
        <v>5922</v>
      </c>
    </row>
    <row r="704" spans="1:8">
      <c r="A704" t="s">
        <v>4263</v>
      </c>
      <c r="B704" s="3">
        <v>29441</v>
      </c>
      <c r="C704" s="4">
        <v>42</v>
      </c>
      <c r="D704" s="4">
        <v>2</v>
      </c>
      <c r="E704" s="1">
        <v>5993.62</v>
      </c>
      <c r="F704" t="s">
        <v>5920</v>
      </c>
      <c r="G704" t="s">
        <v>5921</v>
      </c>
      <c r="H704" t="s">
        <v>5922</v>
      </c>
    </row>
    <row r="705" spans="1:8">
      <c r="A705" t="s">
        <v>4260</v>
      </c>
      <c r="B705" s="3">
        <v>32736</v>
      </c>
      <c r="C705" s="4">
        <v>33</v>
      </c>
      <c r="D705" s="4">
        <v>4</v>
      </c>
      <c r="E705" s="1">
        <v>6059.17</v>
      </c>
      <c r="F705" t="s">
        <v>5920</v>
      </c>
      <c r="G705" t="s">
        <v>5923</v>
      </c>
      <c r="H705" t="s">
        <v>5925</v>
      </c>
    </row>
    <row r="706" spans="1:8">
      <c r="A706" t="s">
        <v>4258</v>
      </c>
      <c r="B706" s="3">
        <v>35274</v>
      </c>
      <c r="C706" s="4">
        <v>26</v>
      </c>
      <c r="D706" s="4">
        <v>0</v>
      </c>
      <c r="E706" s="1">
        <v>6061.8</v>
      </c>
      <c r="F706" t="s">
        <v>5920</v>
      </c>
      <c r="G706" t="s">
        <v>5921</v>
      </c>
      <c r="H706" t="s">
        <v>5924</v>
      </c>
    </row>
    <row r="707" spans="1:8">
      <c r="A707" t="s">
        <v>4256</v>
      </c>
      <c r="B707" s="3">
        <v>34646</v>
      </c>
      <c r="C707" s="4">
        <v>28</v>
      </c>
      <c r="D707" s="4">
        <v>0</v>
      </c>
      <c r="E707" s="1">
        <v>6064.37</v>
      </c>
      <c r="F707" t="s">
        <v>5920</v>
      </c>
      <c r="G707" t="s">
        <v>5920</v>
      </c>
      <c r="H707" t="s">
        <v>5925</v>
      </c>
    </row>
    <row r="708" spans="1:8">
      <c r="A708" t="s">
        <v>4255</v>
      </c>
      <c r="B708" s="3">
        <v>30946</v>
      </c>
      <c r="C708" s="4">
        <v>38</v>
      </c>
      <c r="D708" s="4">
        <v>1</v>
      </c>
      <c r="E708" s="1">
        <v>6067.13</v>
      </c>
      <c r="F708" t="s">
        <v>5921</v>
      </c>
      <c r="G708" t="s">
        <v>5923</v>
      </c>
      <c r="H708" t="s">
        <v>5929</v>
      </c>
    </row>
    <row r="709" spans="1:8">
      <c r="A709" t="s">
        <v>4252</v>
      </c>
      <c r="B709" s="3">
        <v>29075</v>
      </c>
      <c r="C709" s="4">
        <v>43</v>
      </c>
      <c r="D709" s="4">
        <v>2</v>
      </c>
      <c r="E709" s="1">
        <v>6074.37</v>
      </c>
      <c r="F709" t="s">
        <v>5920</v>
      </c>
      <c r="G709" t="s">
        <v>5920</v>
      </c>
      <c r="H709" t="s">
        <v>5924</v>
      </c>
    </row>
    <row r="710" spans="1:8">
      <c r="A710" t="s">
        <v>4249</v>
      </c>
      <c r="B710" s="3">
        <v>30969</v>
      </c>
      <c r="C710" s="4">
        <v>38</v>
      </c>
      <c r="D710" s="4">
        <v>1</v>
      </c>
      <c r="E710" s="1">
        <v>6079.67</v>
      </c>
      <c r="F710" t="s">
        <v>5923</v>
      </c>
      <c r="G710" t="s">
        <v>5923</v>
      </c>
      <c r="H710" t="s">
        <v>5934</v>
      </c>
    </row>
    <row r="711" spans="1:8">
      <c r="A711" t="s">
        <v>4247</v>
      </c>
      <c r="B711" s="3">
        <v>30888</v>
      </c>
      <c r="C711" s="4">
        <v>38</v>
      </c>
      <c r="D711" s="4">
        <v>2</v>
      </c>
      <c r="E711" s="1">
        <v>6082.41</v>
      </c>
      <c r="F711" t="s">
        <v>5923</v>
      </c>
      <c r="G711" t="s">
        <v>5920</v>
      </c>
      <c r="H711" t="s">
        <v>5925</v>
      </c>
    </row>
    <row r="712" spans="1:8">
      <c r="A712" t="s">
        <v>4244</v>
      </c>
      <c r="B712" s="3">
        <v>25728</v>
      </c>
      <c r="C712" s="4">
        <v>52</v>
      </c>
      <c r="D712" s="4">
        <v>0</v>
      </c>
      <c r="E712" s="1">
        <v>6098.38</v>
      </c>
      <c r="F712" t="s">
        <v>5920</v>
      </c>
      <c r="G712" t="s">
        <v>5920</v>
      </c>
      <c r="H712" t="s">
        <v>5922</v>
      </c>
    </row>
    <row r="713" spans="1:8">
      <c r="A713" t="s">
        <v>4242</v>
      </c>
      <c r="B713" s="3">
        <v>34951</v>
      </c>
      <c r="C713" s="4">
        <v>27</v>
      </c>
      <c r="D713" s="4">
        <v>0</v>
      </c>
      <c r="E713" s="1">
        <v>6111.95</v>
      </c>
      <c r="F713" t="s">
        <v>5920</v>
      </c>
      <c r="G713" t="s">
        <v>5921</v>
      </c>
      <c r="H713" t="s">
        <v>5938</v>
      </c>
    </row>
    <row r="714" spans="1:8">
      <c r="A714" t="s">
        <v>4240</v>
      </c>
      <c r="B714" s="3">
        <v>31249</v>
      </c>
      <c r="C714" s="4">
        <v>37</v>
      </c>
      <c r="D714" s="4">
        <v>1</v>
      </c>
      <c r="E714" s="1">
        <v>6112.35</v>
      </c>
      <c r="F714" t="s">
        <v>5920</v>
      </c>
      <c r="G714" t="s">
        <v>5923</v>
      </c>
      <c r="H714" t="s">
        <v>5924</v>
      </c>
    </row>
    <row r="715" spans="1:8">
      <c r="A715" t="s">
        <v>4238</v>
      </c>
      <c r="B715" s="3">
        <v>33444</v>
      </c>
      <c r="C715" s="4">
        <v>31</v>
      </c>
      <c r="D715" s="4">
        <v>3</v>
      </c>
      <c r="E715" s="1">
        <v>6113.23</v>
      </c>
      <c r="F715" t="s">
        <v>5920</v>
      </c>
      <c r="G715" t="s">
        <v>5920</v>
      </c>
      <c r="H715" t="s">
        <v>5932</v>
      </c>
    </row>
    <row r="716" spans="1:8">
      <c r="A716" t="s">
        <v>4236</v>
      </c>
      <c r="B716" s="3">
        <v>30539</v>
      </c>
      <c r="C716" s="4">
        <v>39</v>
      </c>
      <c r="D716" s="4">
        <v>1</v>
      </c>
      <c r="E716" s="1">
        <v>6117.49</v>
      </c>
      <c r="F716" t="s">
        <v>5920</v>
      </c>
      <c r="G716" t="s">
        <v>5921</v>
      </c>
      <c r="H716" t="s">
        <v>5924</v>
      </c>
    </row>
    <row r="717" spans="1:8">
      <c r="A717" t="s">
        <v>4234</v>
      </c>
      <c r="B717" s="3">
        <v>30636</v>
      </c>
      <c r="C717" s="4">
        <v>39</v>
      </c>
      <c r="D717" s="4">
        <v>1</v>
      </c>
      <c r="E717" s="1">
        <v>6123.57</v>
      </c>
      <c r="F717" t="s">
        <v>5921</v>
      </c>
      <c r="G717" t="s">
        <v>5920</v>
      </c>
      <c r="H717" t="s">
        <v>5924</v>
      </c>
    </row>
    <row r="718" spans="1:8">
      <c r="A718" t="s">
        <v>4231</v>
      </c>
      <c r="B718" s="3">
        <v>33103</v>
      </c>
      <c r="C718" s="4">
        <v>32</v>
      </c>
      <c r="D718" s="4">
        <v>3</v>
      </c>
      <c r="E718" s="1">
        <v>6128.8</v>
      </c>
      <c r="F718" t="s">
        <v>5920</v>
      </c>
      <c r="G718" t="s">
        <v>5921</v>
      </c>
      <c r="H718" t="s">
        <v>5924</v>
      </c>
    </row>
    <row r="719" spans="1:8">
      <c r="A719" t="s">
        <v>4228</v>
      </c>
      <c r="B719" s="3">
        <v>25516</v>
      </c>
      <c r="C719" s="4">
        <v>53</v>
      </c>
      <c r="D719" s="4">
        <v>0</v>
      </c>
      <c r="E719" s="1">
        <v>6138.5</v>
      </c>
      <c r="F719" t="s">
        <v>5920</v>
      </c>
      <c r="G719" t="s">
        <v>5920</v>
      </c>
      <c r="H719" t="s">
        <v>5925</v>
      </c>
    </row>
    <row r="720" spans="1:8">
      <c r="A720" t="s">
        <v>4226</v>
      </c>
      <c r="B720" s="3">
        <v>28738</v>
      </c>
      <c r="C720" s="4">
        <v>44</v>
      </c>
      <c r="D720" s="4">
        <v>2</v>
      </c>
      <c r="E720" s="1">
        <v>6138.58</v>
      </c>
      <c r="F720" t="s">
        <v>5920</v>
      </c>
      <c r="G720" t="s">
        <v>5923</v>
      </c>
      <c r="H720" t="s">
        <v>5922</v>
      </c>
    </row>
    <row r="721" spans="1:8">
      <c r="A721" t="s">
        <v>4224</v>
      </c>
      <c r="B721" s="3">
        <v>28106</v>
      </c>
      <c r="C721" s="4">
        <v>46</v>
      </c>
      <c r="D721" s="4">
        <v>2</v>
      </c>
      <c r="E721" s="1">
        <v>6139.14</v>
      </c>
      <c r="F721" t="s">
        <v>5920</v>
      </c>
      <c r="G721" t="s">
        <v>5921</v>
      </c>
      <c r="H721" t="s">
        <v>5922</v>
      </c>
    </row>
    <row r="722" spans="1:8">
      <c r="A722" t="s">
        <v>4221</v>
      </c>
      <c r="B722" s="3">
        <v>25855</v>
      </c>
      <c r="C722" s="4">
        <v>52</v>
      </c>
      <c r="D722" s="4">
        <v>0</v>
      </c>
      <c r="E722" s="1">
        <v>6147.12</v>
      </c>
      <c r="F722" t="s">
        <v>5920</v>
      </c>
      <c r="G722" t="s">
        <v>5921</v>
      </c>
      <c r="H722" t="s">
        <v>5924</v>
      </c>
    </row>
    <row r="723" spans="1:8">
      <c r="A723" t="s">
        <v>4219</v>
      </c>
      <c r="B723" s="3">
        <v>26974</v>
      </c>
      <c r="C723" s="4">
        <v>49</v>
      </c>
      <c r="D723" s="4">
        <v>0</v>
      </c>
      <c r="E723" s="1">
        <v>6152.05</v>
      </c>
      <c r="F723" t="s">
        <v>5920</v>
      </c>
      <c r="G723" t="s">
        <v>5921</v>
      </c>
      <c r="H723" t="s">
        <v>5922</v>
      </c>
    </row>
    <row r="724" spans="1:8">
      <c r="A724" t="s">
        <v>4217</v>
      </c>
      <c r="B724" s="3">
        <v>31335</v>
      </c>
      <c r="C724" s="4">
        <v>37</v>
      </c>
      <c r="D724" s="4">
        <v>3</v>
      </c>
      <c r="E724" s="1">
        <v>6159.57</v>
      </c>
      <c r="F724" t="s">
        <v>5920</v>
      </c>
      <c r="G724" t="s">
        <v>5923</v>
      </c>
      <c r="H724" t="s">
        <v>5924</v>
      </c>
    </row>
    <row r="725" spans="1:8">
      <c r="A725" t="s">
        <v>4214</v>
      </c>
      <c r="B725" s="3">
        <v>30961</v>
      </c>
      <c r="C725" s="4">
        <v>38</v>
      </c>
      <c r="D725" s="4">
        <v>3</v>
      </c>
      <c r="E725" s="1">
        <v>6170.96</v>
      </c>
      <c r="F725" t="s">
        <v>5920</v>
      </c>
      <c r="G725" t="s">
        <v>5923</v>
      </c>
      <c r="H725" t="s">
        <v>5922</v>
      </c>
    </row>
    <row r="726" spans="1:8">
      <c r="A726" t="s">
        <v>4211</v>
      </c>
      <c r="B726" s="3">
        <v>31268</v>
      </c>
      <c r="C726" s="4">
        <v>37</v>
      </c>
      <c r="D726" s="4">
        <v>3</v>
      </c>
      <c r="E726" s="1">
        <v>6183.32</v>
      </c>
      <c r="F726" t="s">
        <v>5920</v>
      </c>
      <c r="G726" t="s">
        <v>5920</v>
      </c>
      <c r="H726" t="s">
        <v>5924</v>
      </c>
    </row>
    <row r="727" spans="1:8">
      <c r="A727" t="s">
        <v>4209</v>
      </c>
      <c r="B727" s="3">
        <v>25846</v>
      </c>
      <c r="C727" s="4">
        <v>52</v>
      </c>
      <c r="D727" s="4">
        <v>0</v>
      </c>
      <c r="E727" s="1">
        <v>6183.46</v>
      </c>
      <c r="F727" t="s">
        <v>5920</v>
      </c>
      <c r="G727" t="s">
        <v>5920</v>
      </c>
      <c r="H727" t="s">
        <v>5924</v>
      </c>
    </row>
    <row r="728" spans="1:8">
      <c r="A728" t="s">
        <v>4206</v>
      </c>
      <c r="B728" s="3">
        <v>32448</v>
      </c>
      <c r="C728" s="4">
        <v>34</v>
      </c>
      <c r="D728" s="4">
        <v>3</v>
      </c>
      <c r="E728" s="1">
        <v>6184.3</v>
      </c>
      <c r="F728" t="s">
        <v>5920</v>
      </c>
      <c r="G728" t="s">
        <v>5921</v>
      </c>
      <c r="H728" t="s">
        <v>5922</v>
      </c>
    </row>
    <row r="729" spans="1:8">
      <c r="A729" t="s">
        <v>4204</v>
      </c>
      <c r="B729" s="3">
        <v>29912</v>
      </c>
      <c r="C729" s="4">
        <v>41</v>
      </c>
      <c r="D729" s="4">
        <v>0</v>
      </c>
      <c r="E729" s="1">
        <v>6185.32</v>
      </c>
      <c r="F729" t="s">
        <v>5920</v>
      </c>
      <c r="G729" t="s">
        <v>5923</v>
      </c>
      <c r="H729" t="s">
        <v>5922</v>
      </c>
    </row>
    <row r="730" spans="1:8">
      <c r="A730" t="s">
        <v>4202</v>
      </c>
      <c r="B730" s="3">
        <v>29860</v>
      </c>
      <c r="C730" s="4">
        <v>41</v>
      </c>
      <c r="D730" s="4">
        <v>0</v>
      </c>
      <c r="E730" s="1">
        <v>6186.13</v>
      </c>
      <c r="F730" t="s">
        <v>5920</v>
      </c>
      <c r="G730" t="s">
        <v>5921</v>
      </c>
      <c r="H730" t="s">
        <v>5925</v>
      </c>
    </row>
    <row r="731" spans="1:8">
      <c r="A731" t="s">
        <v>4199</v>
      </c>
      <c r="B731" s="3">
        <v>32439</v>
      </c>
      <c r="C731" s="4">
        <v>34</v>
      </c>
      <c r="D731" s="4">
        <v>3</v>
      </c>
      <c r="E731" s="1">
        <v>6196.45</v>
      </c>
      <c r="F731" t="s">
        <v>5920</v>
      </c>
      <c r="G731" t="s">
        <v>5923</v>
      </c>
      <c r="H731" t="s">
        <v>5925</v>
      </c>
    </row>
    <row r="732" spans="1:8">
      <c r="A732" t="s">
        <v>4198</v>
      </c>
      <c r="B732" s="3">
        <v>31250</v>
      </c>
      <c r="C732" s="4">
        <v>37</v>
      </c>
      <c r="D732" s="4">
        <v>2</v>
      </c>
      <c r="E732" s="1">
        <v>6198.75</v>
      </c>
      <c r="F732" t="s">
        <v>5920</v>
      </c>
      <c r="G732" t="s">
        <v>5923</v>
      </c>
      <c r="H732" t="s">
        <v>5924</v>
      </c>
    </row>
    <row r="733" spans="1:8">
      <c r="A733" t="s">
        <v>5926</v>
      </c>
      <c r="B733" s="3">
        <v>31401</v>
      </c>
      <c r="C733" s="4">
        <v>37</v>
      </c>
      <c r="D733" s="4">
        <v>2</v>
      </c>
      <c r="E733" s="1">
        <v>6203.9</v>
      </c>
      <c r="F733" t="s">
        <v>5923</v>
      </c>
      <c r="G733" t="s">
        <v>5920</v>
      </c>
      <c r="H733" t="s">
        <v>5924</v>
      </c>
    </row>
    <row r="734" spans="1:8">
      <c r="A734" t="s">
        <v>4196</v>
      </c>
      <c r="B734" s="3">
        <v>31312</v>
      </c>
      <c r="C734" s="4">
        <v>37</v>
      </c>
      <c r="D734" s="4">
        <v>2</v>
      </c>
      <c r="E734" s="1">
        <v>6203.9</v>
      </c>
      <c r="F734" t="s">
        <v>5920</v>
      </c>
      <c r="G734" t="s">
        <v>5920</v>
      </c>
      <c r="H734" t="s">
        <v>5924</v>
      </c>
    </row>
    <row r="735" spans="1:8">
      <c r="A735" t="s">
        <v>4194</v>
      </c>
      <c r="B735" s="3">
        <v>36413</v>
      </c>
      <c r="C735" s="4">
        <v>23</v>
      </c>
      <c r="D735" s="4">
        <v>0</v>
      </c>
      <c r="E735" s="1">
        <v>6207.26</v>
      </c>
      <c r="F735" t="s">
        <v>5920</v>
      </c>
      <c r="G735" t="s">
        <v>5920</v>
      </c>
      <c r="H735" t="s">
        <v>5938</v>
      </c>
    </row>
    <row r="736" spans="1:8">
      <c r="A736" t="s">
        <v>4192</v>
      </c>
      <c r="B736" s="3">
        <v>33828</v>
      </c>
      <c r="C736" s="4">
        <v>30</v>
      </c>
      <c r="D736" s="4">
        <v>0</v>
      </c>
      <c r="E736" s="1">
        <v>6208.5</v>
      </c>
      <c r="F736" t="s">
        <v>5920</v>
      </c>
      <c r="G736" t="s">
        <v>5923</v>
      </c>
      <c r="H736" t="s">
        <v>5935</v>
      </c>
    </row>
    <row r="737" spans="1:8">
      <c r="A737" t="s">
        <v>4190</v>
      </c>
      <c r="B737" s="3">
        <v>26479</v>
      </c>
      <c r="C737" s="4">
        <v>50</v>
      </c>
      <c r="D737" s="4">
        <v>0</v>
      </c>
      <c r="E737" s="1">
        <v>6219.93</v>
      </c>
      <c r="F737" t="s">
        <v>5920</v>
      </c>
      <c r="G737" t="s">
        <v>5920</v>
      </c>
      <c r="H737" t="s">
        <v>5922</v>
      </c>
    </row>
    <row r="738" spans="1:8">
      <c r="A738" t="s">
        <v>4188</v>
      </c>
      <c r="B738" s="3">
        <v>28752</v>
      </c>
      <c r="C738" s="4">
        <v>44</v>
      </c>
      <c r="D738" s="4">
        <v>2</v>
      </c>
      <c r="E738" s="1">
        <v>6236.95</v>
      </c>
      <c r="F738" t="s">
        <v>5920</v>
      </c>
      <c r="G738" t="s">
        <v>5920</v>
      </c>
      <c r="H738" t="s">
        <v>5922</v>
      </c>
    </row>
    <row r="739" spans="1:8">
      <c r="A739" t="s">
        <v>4185</v>
      </c>
      <c r="B739" s="3">
        <v>30539</v>
      </c>
      <c r="C739" s="4">
        <v>39</v>
      </c>
      <c r="D739" s="4">
        <v>1</v>
      </c>
      <c r="E739" s="1">
        <v>6238.3</v>
      </c>
      <c r="F739" t="s">
        <v>5920</v>
      </c>
      <c r="G739" t="s">
        <v>5923</v>
      </c>
      <c r="H739" t="s">
        <v>5925</v>
      </c>
    </row>
    <row r="740" spans="1:8">
      <c r="A740" t="s">
        <v>4183</v>
      </c>
      <c r="B740" s="3">
        <v>29138</v>
      </c>
      <c r="C740" s="4">
        <v>43</v>
      </c>
      <c r="D740" s="4">
        <v>0</v>
      </c>
      <c r="E740" s="1">
        <v>6250.44</v>
      </c>
      <c r="F740" t="s">
        <v>5920</v>
      </c>
      <c r="G740" t="s">
        <v>5923</v>
      </c>
      <c r="H740" t="s">
        <v>5925</v>
      </c>
    </row>
    <row r="741" spans="1:8">
      <c r="A741" t="s">
        <v>4181</v>
      </c>
      <c r="B741" s="3">
        <v>26614</v>
      </c>
      <c r="C741" s="4">
        <v>50</v>
      </c>
      <c r="D741" s="4">
        <v>0</v>
      </c>
      <c r="E741" s="1">
        <v>6253.85</v>
      </c>
      <c r="F741" t="s">
        <v>5920</v>
      </c>
      <c r="G741" t="s">
        <v>5920</v>
      </c>
      <c r="H741" t="s">
        <v>5922</v>
      </c>
    </row>
    <row r="742" spans="1:8">
      <c r="A742" t="s">
        <v>4178</v>
      </c>
      <c r="B742" s="3">
        <v>26550</v>
      </c>
      <c r="C742" s="4">
        <v>50</v>
      </c>
      <c r="D742" s="4">
        <v>0</v>
      </c>
      <c r="E742" s="1">
        <v>6254.13</v>
      </c>
      <c r="F742" t="s">
        <v>5920</v>
      </c>
      <c r="G742" t="s">
        <v>5920</v>
      </c>
      <c r="H742" t="s">
        <v>5924</v>
      </c>
    </row>
    <row r="743" spans="1:8">
      <c r="A743" t="s">
        <v>4175</v>
      </c>
      <c r="B743" s="3">
        <v>25852</v>
      </c>
      <c r="C743" s="4">
        <v>52</v>
      </c>
      <c r="D743" s="4">
        <v>0</v>
      </c>
      <c r="E743" s="1">
        <v>6255.38</v>
      </c>
      <c r="F743" t="s">
        <v>5920</v>
      </c>
      <c r="G743" t="s">
        <v>5920</v>
      </c>
      <c r="H743" t="s">
        <v>5922</v>
      </c>
    </row>
    <row r="744" spans="1:8">
      <c r="A744" t="s">
        <v>4173</v>
      </c>
      <c r="B744" s="3">
        <v>34989</v>
      </c>
      <c r="C744" s="4">
        <v>27</v>
      </c>
      <c r="D744" s="4">
        <v>0</v>
      </c>
      <c r="E744" s="1">
        <v>6261.2</v>
      </c>
      <c r="F744" t="s">
        <v>5920</v>
      </c>
      <c r="G744" t="s">
        <v>5923</v>
      </c>
      <c r="H744" t="s">
        <v>5938</v>
      </c>
    </row>
    <row r="745" spans="1:8">
      <c r="A745" t="s">
        <v>4171</v>
      </c>
      <c r="B745" s="3">
        <v>30950</v>
      </c>
      <c r="C745" s="4">
        <v>38</v>
      </c>
      <c r="D745" s="4">
        <v>3</v>
      </c>
      <c r="E745" s="1">
        <v>6269.33</v>
      </c>
      <c r="F745" t="s">
        <v>5920</v>
      </c>
      <c r="G745" t="s">
        <v>5923</v>
      </c>
      <c r="H745" t="s">
        <v>5922</v>
      </c>
    </row>
    <row r="746" spans="1:8">
      <c r="A746" t="s">
        <v>4168</v>
      </c>
      <c r="B746" s="3">
        <v>29767</v>
      </c>
      <c r="C746" s="4">
        <v>41</v>
      </c>
      <c r="D746" s="4">
        <v>1</v>
      </c>
      <c r="E746" s="1">
        <v>6272.48</v>
      </c>
      <c r="F746" t="s">
        <v>5923</v>
      </c>
      <c r="G746" t="s">
        <v>5921</v>
      </c>
      <c r="H746" t="s">
        <v>5922</v>
      </c>
    </row>
    <row r="747" spans="1:8">
      <c r="A747" t="s">
        <v>4166</v>
      </c>
      <c r="B747" s="3">
        <v>34258</v>
      </c>
      <c r="C747" s="4">
        <v>29</v>
      </c>
      <c r="D747" s="4">
        <v>0</v>
      </c>
      <c r="E747" s="1">
        <v>6276.3</v>
      </c>
      <c r="F747" t="s">
        <v>5920</v>
      </c>
      <c r="G747" t="s">
        <v>5923</v>
      </c>
      <c r="H747" t="s">
        <v>5931</v>
      </c>
    </row>
    <row r="748" spans="1:8">
      <c r="A748" t="s">
        <v>4164</v>
      </c>
      <c r="B748" s="3">
        <v>29914</v>
      </c>
      <c r="C748" s="4">
        <v>41</v>
      </c>
      <c r="D748" s="4">
        <v>1</v>
      </c>
      <c r="E748" s="1">
        <v>6282.24</v>
      </c>
      <c r="F748" t="s">
        <v>5920</v>
      </c>
      <c r="G748" t="s">
        <v>5923</v>
      </c>
      <c r="H748" t="s">
        <v>5925</v>
      </c>
    </row>
    <row r="749" spans="1:8">
      <c r="A749" t="s">
        <v>4162</v>
      </c>
      <c r="B749" s="3">
        <v>29824</v>
      </c>
      <c r="C749" s="4">
        <v>41</v>
      </c>
      <c r="D749" s="4">
        <v>1</v>
      </c>
      <c r="E749" s="1">
        <v>6289.75</v>
      </c>
      <c r="F749" t="s">
        <v>5920</v>
      </c>
      <c r="G749" t="s">
        <v>5921</v>
      </c>
      <c r="H749" t="s">
        <v>5922</v>
      </c>
    </row>
    <row r="750" spans="1:8">
      <c r="A750" t="s">
        <v>4161</v>
      </c>
      <c r="B750" s="3">
        <v>35250</v>
      </c>
      <c r="C750" s="4">
        <v>26</v>
      </c>
      <c r="D750" s="4">
        <v>0</v>
      </c>
      <c r="E750" s="1">
        <v>6293.63</v>
      </c>
      <c r="F750" t="s">
        <v>5920</v>
      </c>
      <c r="G750" t="s">
        <v>5921</v>
      </c>
      <c r="H750" t="s">
        <v>5935</v>
      </c>
    </row>
    <row r="751" spans="1:8">
      <c r="A751" t="s">
        <v>4158</v>
      </c>
      <c r="B751" s="3">
        <v>27289</v>
      </c>
      <c r="C751" s="4">
        <v>48</v>
      </c>
      <c r="D751" s="4">
        <v>0</v>
      </c>
      <c r="E751" s="1">
        <v>6302.23</v>
      </c>
      <c r="F751" t="s">
        <v>5920</v>
      </c>
      <c r="G751" t="s">
        <v>5923</v>
      </c>
      <c r="H751" t="s">
        <v>5922</v>
      </c>
    </row>
    <row r="752" spans="1:8">
      <c r="A752" t="s">
        <v>4155</v>
      </c>
      <c r="B752" s="3">
        <v>25450</v>
      </c>
      <c r="C752" s="4">
        <v>53</v>
      </c>
      <c r="D752" s="4">
        <v>0</v>
      </c>
      <c r="E752" s="1">
        <v>6305.61</v>
      </c>
      <c r="F752" t="s">
        <v>5920</v>
      </c>
      <c r="G752" t="s">
        <v>5920</v>
      </c>
      <c r="H752" t="s">
        <v>5924</v>
      </c>
    </row>
    <row r="753" spans="1:8">
      <c r="A753" t="s">
        <v>4152</v>
      </c>
      <c r="B753" s="3">
        <v>38195</v>
      </c>
      <c r="C753" s="4">
        <v>18</v>
      </c>
      <c r="D753" s="4">
        <v>0</v>
      </c>
      <c r="E753" s="1">
        <v>6311.11</v>
      </c>
      <c r="F753" t="s">
        <v>5920</v>
      </c>
      <c r="G753" t="s">
        <v>5920</v>
      </c>
      <c r="H753" t="s">
        <v>5925</v>
      </c>
    </row>
    <row r="754" spans="1:8">
      <c r="A754" t="s">
        <v>4149</v>
      </c>
      <c r="B754" s="3">
        <v>31370</v>
      </c>
      <c r="C754" s="4">
        <v>37</v>
      </c>
      <c r="D754" s="4">
        <v>2</v>
      </c>
      <c r="E754" s="1">
        <v>6311.95</v>
      </c>
      <c r="F754" t="s">
        <v>5920</v>
      </c>
      <c r="G754" t="s">
        <v>5923</v>
      </c>
      <c r="H754" t="s">
        <v>5925</v>
      </c>
    </row>
    <row r="755" spans="1:8">
      <c r="A755" t="s">
        <v>4146</v>
      </c>
      <c r="B755" s="3">
        <v>31396</v>
      </c>
      <c r="C755" s="4">
        <v>37</v>
      </c>
      <c r="D755" s="4">
        <v>2</v>
      </c>
      <c r="E755" s="1">
        <v>6313.76</v>
      </c>
      <c r="F755" t="s">
        <v>5920</v>
      </c>
      <c r="G755" t="s">
        <v>5923</v>
      </c>
      <c r="H755" t="s">
        <v>5922</v>
      </c>
    </row>
    <row r="756" spans="1:8">
      <c r="A756" t="s">
        <v>4143</v>
      </c>
      <c r="B756" s="3">
        <v>33098</v>
      </c>
      <c r="C756" s="4">
        <v>32</v>
      </c>
      <c r="D756" s="4">
        <v>3</v>
      </c>
      <c r="E756" s="1">
        <v>6334.34</v>
      </c>
      <c r="F756" t="s">
        <v>5920</v>
      </c>
      <c r="G756" t="s">
        <v>5920</v>
      </c>
      <c r="H756" t="s">
        <v>5932</v>
      </c>
    </row>
    <row r="757" spans="1:8">
      <c r="A757" t="s">
        <v>4140</v>
      </c>
      <c r="B757" s="3">
        <v>31680</v>
      </c>
      <c r="C757" s="4">
        <v>36</v>
      </c>
      <c r="D757" s="4">
        <v>3</v>
      </c>
      <c r="E757" s="1">
        <v>6335.64</v>
      </c>
      <c r="F757" t="s">
        <v>5920</v>
      </c>
      <c r="G757" t="s">
        <v>5920</v>
      </c>
      <c r="H757" t="s">
        <v>5922</v>
      </c>
    </row>
    <row r="758" spans="1:8">
      <c r="A758" t="s">
        <v>4138</v>
      </c>
      <c r="B758" s="3">
        <v>30610</v>
      </c>
      <c r="C758" s="4">
        <v>39</v>
      </c>
      <c r="D758" s="4">
        <v>2</v>
      </c>
      <c r="E758" s="1">
        <v>6338.08</v>
      </c>
      <c r="F758" t="s">
        <v>5920</v>
      </c>
      <c r="G758" t="s">
        <v>5923</v>
      </c>
      <c r="H758" t="s">
        <v>5922</v>
      </c>
    </row>
    <row r="759" spans="1:8">
      <c r="A759" t="s">
        <v>4135</v>
      </c>
      <c r="B759" s="3">
        <v>30547</v>
      </c>
      <c r="C759" s="4">
        <v>39</v>
      </c>
      <c r="D759" s="4">
        <v>2</v>
      </c>
      <c r="E759" s="1">
        <v>6356.27</v>
      </c>
      <c r="F759" t="s">
        <v>5921</v>
      </c>
      <c r="G759" t="s">
        <v>5920</v>
      </c>
      <c r="H759" t="s">
        <v>5922</v>
      </c>
    </row>
    <row r="760" spans="1:8">
      <c r="A760" t="s">
        <v>4133</v>
      </c>
      <c r="B760" s="3">
        <v>29524</v>
      </c>
      <c r="C760" s="4">
        <v>42</v>
      </c>
      <c r="D760" s="4">
        <v>0</v>
      </c>
      <c r="E760" s="1">
        <v>6358.78</v>
      </c>
      <c r="F760" t="s">
        <v>5920</v>
      </c>
      <c r="G760" t="s">
        <v>5923</v>
      </c>
      <c r="H760" t="s">
        <v>5924</v>
      </c>
    </row>
    <row r="761" spans="1:8">
      <c r="A761" t="s">
        <v>4131</v>
      </c>
      <c r="B761" s="3">
        <v>32683</v>
      </c>
      <c r="C761" s="4">
        <v>33</v>
      </c>
      <c r="D761" s="4">
        <v>3</v>
      </c>
      <c r="E761" s="1">
        <v>6360.99</v>
      </c>
      <c r="F761" t="s">
        <v>5920</v>
      </c>
      <c r="G761" t="s">
        <v>5920</v>
      </c>
      <c r="H761" t="s">
        <v>5924</v>
      </c>
    </row>
    <row r="762" spans="1:8">
      <c r="A762" t="s">
        <v>4128</v>
      </c>
      <c r="B762" s="3">
        <v>35253</v>
      </c>
      <c r="C762" s="4">
        <v>26</v>
      </c>
      <c r="D762" s="4">
        <v>0</v>
      </c>
      <c r="E762" s="1">
        <v>6361.47</v>
      </c>
      <c r="F762" t="s">
        <v>5920</v>
      </c>
      <c r="G762" t="s">
        <v>5921</v>
      </c>
      <c r="H762" t="s">
        <v>5935</v>
      </c>
    </row>
    <row r="763" spans="1:8">
      <c r="A763" t="s">
        <v>4125</v>
      </c>
      <c r="B763" s="3">
        <v>25881</v>
      </c>
      <c r="C763" s="4">
        <v>52</v>
      </c>
      <c r="D763" s="4">
        <v>0</v>
      </c>
      <c r="E763" s="1">
        <v>6367.31</v>
      </c>
      <c r="F763" t="s">
        <v>5920</v>
      </c>
      <c r="G763" t="s">
        <v>5923</v>
      </c>
      <c r="H763" t="s">
        <v>5922</v>
      </c>
    </row>
    <row r="764" spans="1:8">
      <c r="A764" t="s">
        <v>4123</v>
      </c>
      <c r="B764" s="3">
        <v>30907</v>
      </c>
      <c r="C764" s="4">
        <v>38</v>
      </c>
      <c r="D764" s="4">
        <v>1</v>
      </c>
      <c r="E764" s="1">
        <v>6373.56</v>
      </c>
      <c r="F764" t="s">
        <v>5920</v>
      </c>
      <c r="G764" t="s">
        <v>5923</v>
      </c>
      <c r="H764" t="s">
        <v>5924</v>
      </c>
    </row>
    <row r="765" spans="1:8">
      <c r="A765" t="s">
        <v>4121</v>
      </c>
      <c r="B765" s="3">
        <v>28082</v>
      </c>
      <c r="C765" s="4">
        <v>46</v>
      </c>
      <c r="D765" s="4">
        <v>2</v>
      </c>
      <c r="E765" s="1">
        <v>6374.16</v>
      </c>
      <c r="F765" t="s">
        <v>5920</v>
      </c>
      <c r="G765" t="s">
        <v>5920</v>
      </c>
      <c r="H765" t="s">
        <v>5922</v>
      </c>
    </row>
    <row r="766" spans="1:8">
      <c r="A766" t="s">
        <v>4118</v>
      </c>
      <c r="B766" s="3">
        <v>30169</v>
      </c>
      <c r="C766" s="4">
        <v>40</v>
      </c>
      <c r="D766" s="4">
        <v>1</v>
      </c>
      <c r="E766" s="1">
        <v>6389.38</v>
      </c>
      <c r="F766" t="s">
        <v>5923</v>
      </c>
      <c r="G766" t="s">
        <v>5920</v>
      </c>
      <c r="H766" t="s">
        <v>5924</v>
      </c>
    </row>
    <row r="767" spans="1:8">
      <c r="A767" t="s">
        <v>4115</v>
      </c>
      <c r="B767" s="3">
        <v>35658</v>
      </c>
      <c r="C767" s="4">
        <v>25</v>
      </c>
      <c r="D767" s="4">
        <v>0</v>
      </c>
      <c r="E767" s="1">
        <v>6389.53</v>
      </c>
      <c r="F767" t="s">
        <v>5920</v>
      </c>
      <c r="G767" t="s">
        <v>5920</v>
      </c>
      <c r="H767" t="s">
        <v>5935</v>
      </c>
    </row>
    <row r="768" spans="1:8">
      <c r="A768" t="s">
        <v>4113</v>
      </c>
      <c r="B768" s="3">
        <v>30252</v>
      </c>
      <c r="C768" s="4">
        <v>40</v>
      </c>
      <c r="D768" s="4">
        <v>1</v>
      </c>
      <c r="E768" s="1">
        <v>6393.6</v>
      </c>
      <c r="F768" t="s">
        <v>5920</v>
      </c>
      <c r="G768" t="s">
        <v>5923</v>
      </c>
      <c r="H768" t="s">
        <v>5924</v>
      </c>
    </row>
    <row r="769" spans="1:8">
      <c r="A769" t="s">
        <v>4111</v>
      </c>
      <c r="B769" s="3">
        <v>32029</v>
      </c>
      <c r="C769" s="4">
        <v>35</v>
      </c>
      <c r="D769" s="4">
        <v>2</v>
      </c>
      <c r="E769" s="1">
        <v>6402.29</v>
      </c>
      <c r="F769" t="s">
        <v>5920</v>
      </c>
      <c r="G769" t="s">
        <v>5921</v>
      </c>
      <c r="H769" t="s">
        <v>5932</v>
      </c>
    </row>
    <row r="770" spans="1:8">
      <c r="A770" t="s">
        <v>4109</v>
      </c>
      <c r="B770" s="3">
        <v>31391</v>
      </c>
      <c r="C770" s="4">
        <v>37</v>
      </c>
      <c r="D770" s="4">
        <v>2</v>
      </c>
      <c r="E770" s="1">
        <v>6406.41</v>
      </c>
      <c r="F770" t="s">
        <v>5923</v>
      </c>
      <c r="G770" t="s">
        <v>5921</v>
      </c>
      <c r="H770" t="s">
        <v>5934</v>
      </c>
    </row>
    <row r="771" spans="1:8">
      <c r="A771" t="s">
        <v>4106</v>
      </c>
      <c r="B771" s="3">
        <v>25800</v>
      </c>
      <c r="C771" s="4">
        <v>52</v>
      </c>
      <c r="D771" s="4">
        <v>0</v>
      </c>
      <c r="E771" s="1">
        <v>6407.05</v>
      </c>
      <c r="F771" t="s">
        <v>5920</v>
      </c>
      <c r="G771" t="s">
        <v>5923</v>
      </c>
      <c r="H771" t="s">
        <v>5922</v>
      </c>
    </row>
    <row r="772" spans="1:8">
      <c r="A772" t="s">
        <v>4104</v>
      </c>
      <c r="B772" s="3">
        <v>26167</v>
      </c>
      <c r="C772" s="4">
        <v>51</v>
      </c>
      <c r="D772" s="4">
        <v>0</v>
      </c>
      <c r="E772" s="1">
        <v>6412.34</v>
      </c>
      <c r="F772" t="s">
        <v>5920</v>
      </c>
      <c r="G772" t="s">
        <v>5921</v>
      </c>
      <c r="H772" t="s">
        <v>5922</v>
      </c>
    </row>
    <row r="773" spans="1:8">
      <c r="A773" t="s">
        <v>4102</v>
      </c>
      <c r="B773" s="3">
        <v>32024</v>
      </c>
      <c r="C773" s="4">
        <v>35</v>
      </c>
      <c r="D773" s="4">
        <v>3</v>
      </c>
      <c r="E773" s="1">
        <v>6414.18</v>
      </c>
      <c r="F773" t="s">
        <v>5920</v>
      </c>
      <c r="G773" t="s">
        <v>5920</v>
      </c>
      <c r="H773" t="s">
        <v>5925</v>
      </c>
    </row>
    <row r="774" spans="1:8">
      <c r="A774" t="s">
        <v>4099</v>
      </c>
      <c r="B774" s="3">
        <v>28124</v>
      </c>
      <c r="C774" s="4">
        <v>46</v>
      </c>
      <c r="D774" s="4">
        <v>2</v>
      </c>
      <c r="E774" s="1">
        <v>6417.28</v>
      </c>
      <c r="F774" t="s">
        <v>5920</v>
      </c>
      <c r="G774" t="s">
        <v>5921</v>
      </c>
      <c r="H774" t="s">
        <v>5922</v>
      </c>
    </row>
    <row r="775" spans="1:8">
      <c r="A775" t="s">
        <v>4097</v>
      </c>
      <c r="B775" s="3">
        <v>27611</v>
      </c>
      <c r="C775" s="4">
        <v>47</v>
      </c>
      <c r="D775" s="4">
        <v>1</v>
      </c>
      <c r="E775" s="1">
        <v>6423.48</v>
      </c>
      <c r="F775" t="s">
        <v>5920</v>
      </c>
      <c r="G775" t="s">
        <v>5921</v>
      </c>
      <c r="H775" t="s">
        <v>5922</v>
      </c>
    </row>
    <row r="776" spans="1:8">
      <c r="A776" t="s">
        <v>4096</v>
      </c>
      <c r="B776" s="3">
        <v>31250</v>
      </c>
      <c r="C776" s="4">
        <v>37</v>
      </c>
      <c r="D776" s="4">
        <v>3</v>
      </c>
      <c r="E776" s="1">
        <v>6435.62</v>
      </c>
      <c r="F776" t="s">
        <v>5921</v>
      </c>
      <c r="G776" t="s">
        <v>5920</v>
      </c>
      <c r="H776" t="s">
        <v>5922</v>
      </c>
    </row>
    <row r="777" spans="1:8">
      <c r="A777" t="s">
        <v>4093</v>
      </c>
      <c r="B777" s="3">
        <v>30920</v>
      </c>
      <c r="C777" s="4">
        <v>38</v>
      </c>
      <c r="D777" s="4">
        <v>2</v>
      </c>
      <c r="E777" s="1">
        <v>6455.86</v>
      </c>
      <c r="F777" t="s">
        <v>5921</v>
      </c>
      <c r="G777" t="s">
        <v>5921</v>
      </c>
      <c r="H777" t="s">
        <v>5924</v>
      </c>
    </row>
    <row r="778" spans="1:8">
      <c r="A778" t="s">
        <v>4090</v>
      </c>
      <c r="B778" s="3">
        <v>30987</v>
      </c>
      <c r="C778" s="4">
        <v>38</v>
      </c>
      <c r="D778" s="4">
        <v>2</v>
      </c>
      <c r="E778" s="1">
        <v>6457.84</v>
      </c>
      <c r="F778" t="s">
        <v>5920</v>
      </c>
      <c r="G778" t="s">
        <v>5921</v>
      </c>
      <c r="H778" t="s">
        <v>5924</v>
      </c>
    </row>
    <row r="779" spans="1:8">
      <c r="A779" t="s">
        <v>4087</v>
      </c>
      <c r="B779" s="3">
        <v>29794</v>
      </c>
      <c r="C779" s="4">
        <v>41</v>
      </c>
      <c r="D779" s="4">
        <v>1</v>
      </c>
      <c r="E779" s="1">
        <v>6473.15</v>
      </c>
      <c r="F779" t="s">
        <v>5920</v>
      </c>
      <c r="G779" t="s">
        <v>5920</v>
      </c>
      <c r="H779" t="s">
        <v>5922</v>
      </c>
    </row>
    <row r="780" spans="1:8">
      <c r="A780" t="s">
        <v>4084</v>
      </c>
      <c r="B780" s="3">
        <v>29380</v>
      </c>
      <c r="C780" s="4">
        <v>42</v>
      </c>
      <c r="D780" s="4">
        <v>0</v>
      </c>
      <c r="E780" s="1">
        <v>6474.01</v>
      </c>
      <c r="F780" t="s">
        <v>5920</v>
      </c>
      <c r="G780" t="s">
        <v>5921</v>
      </c>
      <c r="H780" t="s">
        <v>5925</v>
      </c>
    </row>
    <row r="781" spans="1:8">
      <c r="A781" t="s">
        <v>4081</v>
      </c>
      <c r="B781" s="3">
        <v>25903</v>
      </c>
      <c r="C781" s="4">
        <v>52</v>
      </c>
      <c r="D781" s="4">
        <v>0</v>
      </c>
      <c r="E781" s="1">
        <v>6481.67</v>
      </c>
      <c r="F781" t="s">
        <v>5920</v>
      </c>
      <c r="G781" t="s">
        <v>5920</v>
      </c>
      <c r="H781" t="s">
        <v>5922</v>
      </c>
    </row>
    <row r="782" spans="1:8">
      <c r="A782" t="s">
        <v>4079</v>
      </c>
      <c r="B782" s="3">
        <v>30233</v>
      </c>
      <c r="C782" s="4">
        <v>40</v>
      </c>
      <c r="D782" s="4">
        <v>1</v>
      </c>
      <c r="E782" s="1">
        <v>6496.89</v>
      </c>
      <c r="F782" t="s">
        <v>5920</v>
      </c>
      <c r="G782" t="s">
        <v>5921</v>
      </c>
      <c r="H782" t="s">
        <v>5925</v>
      </c>
    </row>
    <row r="783" spans="1:8">
      <c r="A783" t="s">
        <v>4076</v>
      </c>
      <c r="B783" s="3">
        <v>30191</v>
      </c>
      <c r="C783" s="4">
        <v>40</v>
      </c>
      <c r="D783" s="4">
        <v>1</v>
      </c>
      <c r="E783" s="1">
        <v>6500.24</v>
      </c>
      <c r="F783" t="s">
        <v>5920</v>
      </c>
      <c r="G783" t="s">
        <v>5920</v>
      </c>
      <c r="H783" t="s">
        <v>5922</v>
      </c>
    </row>
    <row r="784" spans="1:8">
      <c r="A784" t="s">
        <v>4075</v>
      </c>
      <c r="B784" s="3">
        <v>34522</v>
      </c>
      <c r="C784" s="4">
        <v>28</v>
      </c>
      <c r="D784" s="4">
        <v>0</v>
      </c>
      <c r="E784" s="1">
        <v>6512.24</v>
      </c>
      <c r="F784" t="s">
        <v>5920</v>
      </c>
      <c r="G784" t="s">
        <v>5923</v>
      </c>
      <c r="H784" t="s">
        <v>5935</v>
      </c>
    </row>
    <row r="785" spans="1:8">
      <c r="A785" t="s">
        <v>4073</v>
      </c>
      <c r="B785" s="3">
        <v>28056</v>
      </c>
      <c r="C785" s="4">
        <v>46</v>
      </c>
      <c r="D785" s="4">
        <v>2</v>
      </c>
      <c r="E785" s="1">
        <v>6529.21</v>
      </c>
      <c r="F785" t="s">
        <v>5920</v>
      </c>
      <c r="G785" t="s">
        <v>5923</v>
      </c>
      <c r="H785" t="s">
        <v>5922</v>
      </c>
    </row>
    <row r="786" spans="1:8">
      <c r="A786" t="s">
        <v>4070</v>
      </c>
      <c r="B786" s="3">
        <v>30175</v>
      </c>
      <c r="C786" s="4">
        <v>40</v>
      </c>
      <c r="D786" s="4">
        <v>3</v>
      </c>
      <c r="E786" s="1">
        <v>6532.04</v>
      </c>
      <c r="F786" t="s">
        <v>5920</v>
      </c>
      <c r="G786" t="s">
        <v>5923</v>
      </c>
      <c r="H786" t="s">
        <v>5922</v>
      </c>
    </row>
    <row r="787" spans="1:8">
      <c r="A787" t="s">
        <v>4067</v>
      </c>
      <c r="B787" s="3">
        <v>30226</v>
      </c>
      <c r="C787" s="4">
        <v>40</v>
      </c>
      <c r="D787" s="4">
        <v>3</v>
      </c>
      <c r="E787" s="1">
        <v>6536.68</v>
      </c>
      <c r="F787" t="s">
        <v>5920</v>
      </c>
      <c r="G787" t="s">
        <v>5920</v>
      </c>
      <c r="H787" t="s">
        <v>5924</v>
      </c>
    </row>
    <row r="788" spans="1:8">
      <c r="A788" t="s">
        <v>4066</v>
      </c>
      <c r="B788" s="3">
        <v>25540</v>
      </c>
      <c r="C788" s="4">
        <v>53</v>
      </c>
      <c r="D788" s="4">
        <v>0</v>
      </c>
      <c r="E788" s="1">
        <v>6546.16</v>
      </c>
      <c r="F788" t="s">
        <v>5920</v>
      </c>
      <c r="G788" t="s">
        <v>5921</v>
      </c>
      <c r="H788" t="s">
        <v>5922</v>
      </c>
    </row>
    <row r="789" spans="1:8">
      <c r="A789" t="s">
        <v>4063</v>
      </c>
      <c r="B789" s="3">
        <v>31764</v>
      </c>
      <c r="C789" s="4">
        <v>36</v>
      </c>
      <c r="D789" s="4">
        <v>3</v>
      </c>
      <c r="E789" s="1">
        <v>6548.2</v>
      </c>
      <c r="F789" t="s">
        <v>5920</v>
      </c>
      <c r="G789" t="s">
        <v>5921</v>
      </c>
      <c r="H789" t="s">
        <v>5924</v>
      </c>
    </row>
    <row r="790" spans="1:8">
      <c r="A790" t="s">
        <v>4061</v>
      </c>
      <c r="B790" s="3">
        <v>32726</v>
      </c>
      <c r="C790" s="4">
        <v>33</v>
      </c>
      <c r="D790" s="4">
        <v>3</v>
      </c>
      <c r="E790" s="1">
        <v>6551.75</v>
      </c>
      <c r="F790" t="s">
        <v>5920</v>
      </c>
      <c r="G790" t="s">
        <v>5920</v>
      </c>
      <c r="H790" t="s">
        <v>5932</v>
      </c>
    </row>
    <row r="791" spans="1:8">
      <c r="A791" t="s">
        <v>4059</v>
      </c>
      <c r="B791" s="3">
        <v>25183</v>
      </c>
      <c r="C791" s="4">
        <v>54</v>
      </c>
      <c r="D791" s="4">
        <v>0</v>
      </c>
      <c r="E791" s="1">
        <v>6552.01</v>
      </c>
      <c r="F791" t="s">
        <v>5921</v>
      </c>
      <c r="G791" t="s">
        <v>5920</v>
      </c>
      <c r="H791" t="s">
        <v>5922</v>
      </c>
    </row>
    <row r="792" spans="1:8">
      <c r="A792" t="s">
        <v>4056</v>
      </c>
      <c r="B792" s="3">
        <v>30945</v>
      </c>
      <c r="C792" s="4">
        <v>38</v>
      </c>
      <c r="D792" s="4">
        <v>1</v>
      </c>
      <c r="E792" s="1">
        <v>6555.07</v>
      </c>
      <c r="F792" t="s">
        <v>5920</v>
      </c>
      <c r="G792" t="s">
        <v>5920</v>
      </c>
      <c r="H792" t="s">
        <v>5932</v>
      </c>
    </row>
    <row r="793" spans="1:8">
      <c r="A793" t="s">
        <v>4053</v>
      </c>
      <c r="B793" s="3">
        <v>29787</v>
      </c>
      <c r="C793" s="4">
        <v>41</v>
      </c>
      <c r="D793" s="4">
        <v>0</v>
      </c>
      <c r="E793" s="1">
        <v>6571.02</v>
      </c>
      <c r="F793" t="s">
        <v>5920</v>
      </c>
      <c r="G793" t="s">
        <v>5923</v>
      </c>
      <c r="H793" t="s">
        <v>5924</v>
      </c>
    </row>
    <row r="794" spans="1:8">
      <c r="A794" t="s">
        <v>4051</v>
      </c>
      <c r="B794" s="3">
        <v>30960</v>
      </c>
      <c r="C794" s="4">
        <v>38</v>
      </c>
      <c r="D794" s="4">
        <v>2</v>
      </c>
      <c r="E794" s="1">
        <v>6571.54</v>
      </c>
      <c r="F794" t="s">
        <v>5920</v>
      </c>
      <c r="G794" t="s">
        <v>5921</v>
      </c>
      <c r="H794" t="s">
        <v>5925</v>
      </c>
    </row>
    <row r="795" spans="1:8">
      <c r="A795" t="s">
        <v>4048</v>
      </c>
      <c r="B795" s="3">
        <v>30277</v>
      </c>
      <c r="C795" s="4">
        <v>40</v>
      </c>
      <c r="D795" s="4">
        <v>2</v>
      </c>
      <c r="E795" s="1">
        <v>6593.51</v>
      </c>
      <c r="F795" t="s">
        <v>5920</v>
      </c>
      <c r="G795" t="s">
        <v>5923</v>
      </c>
      <c r="H795" t="s">
        <v>5922</v>
      </c>
    </row>
    <row r="796" spans="1:8">
      <c r="A796" t="s">
        <v>4045</v>
      </c>
      <c r="B796" s="3">
        <v>30314</v>
      </c>
      <c r="C796" s="4">
        <v>40</v>
      </c>
      <c r="D796" s="4">
        <v>1</v>
      </c>
      <c r="E796" s="1">
        <v>6600.21</v>
      </c>
      <c r="F796" t="s">
        <v>5921</v>
      </c>
      <c r="G796" t="s">
        <v>5920</v>
      </c>
      <c r="H796" t="s">
        <v>5929</v>
      </c>
    </row>
    <row r="797" spans="1:8">
      <c r="A797" t="s">
        <v>4043</v>
      </c>
      <c r="B797" s="3">
        <v>30262</v>
      </c>
      <c r="C797" s="4">
        <v>40</v>
      </c>
      <c r="D797" s="4">
        <v>2</v>
      </c>
      <c r="E797" s="1">
        <v>6600.36</v>
      </c>
      <c r="F797" t="s">
        <v>5920</v>
      </c>
      <c r="G797" t="s">
        <v>5921</v>
      </c>
      <c r="H797" t="s">
        <v>5925</v>
      </c>
    </row>
    <row r="798" spans="1:8">
      <c r="A798" t="s">
        <v>4041</v>
      </c>
      <c r="B798" s="3">
        <v>30191</v>
      </c>
      <c r="C798" s="4">
        <v>40</v>
      </c>
      <c r="D798" s="4">
        <v>1</v>
      </c>
      <c r="E798" s="1">
        <v>6610.11</v>
      </c>
      <c r="F798" t="s">
        <v>5921</v>
      </c>
      <c r="G798" t="s">
        <v>5920</v>
      </c>
      <c r="H798" t="s">
        <v>5927</v>
      </c>
    </row>
    <row r="799" spans="1:8">
      <c r="A799" t="s">
        <v>4038</v>
      </c>
      <c r="B799" s="3">
        <v>26905</v>
      </c>
      <c r="C799" s="4">
        <v>49</v>
      </c>
      <c r="D799" s="4">
        <v>0</v>
      </c>
      <c r="E799" s="1">
        <v>6630.31</v>
      </c>
      <c r="F799" t="s">
        <v>5920</v>
      </c>
      <c r="G799" t="s">
        <v>5923</v>
      </c>
      <c r="H799" t="s">
        <v>5922</v>
      </c>
    </row>
    <row r="800" spans="1:8">
      <c r="A800" t="s">
        <v>4035</v>
      </c>
      <c r="B800" s="3">
        <v>37868</v>
      </c>
      <c r="C800" s="4">
        <v>19</v>
      </c>
      <c r="D800" s="4">
        <v>0</v>
      </c>
      <c r="E800" s="1">
        <v>6638.16</v>
      </c>
      <c r="F800" t="s">
        <v>5920</v>
      </c>
      <c r="G800" t="s">
        <v>5923</v>
      </c>
      <c r="H800" t="s">
        <v>5924</v>
      </c>
    </row>
    <row r="801" spans="1:8">
      <c r="A801" t="s">
        <v>4032</v>
      </c>
      <c r="B801" s="3">
        <v>33030</v>
      </c>
      <c r="C801" s="4">
        <v>33</v>
      </c>
      <c r="D801" s="4">
        <v>3</v>
      </c>
      <c r="E801" s="1">
        <v>6639.3</v>
      </c>
      <c r="F801" t="s">
        <v>5920</v>
      </c>
      <c r="G801" t="s">
        <v>5920</v>
      </c>
      <c r="H801" t="s">
        <v>5935</v>
      </c>
    </row>
    <row r="802" spans="1:8">
      <c r="A802" t="s">
        <v>4030</v>
      </c>
      <c r="B802" s="3">
        <v>31024</v>
      </c>
      <c r="C802" s="4">
        <v>38</v>
      </c>
      <c r="D802" s="4">
        <v>2</v>
      </c>
      <c r="E802" s="1">
        <v>6640.54</v>
      </c>
      <c r="F802" t="s">
        <v>5920</v>
      </c>
      <c r="G802" t="s">
        <v>5921</v>
      </c>
      <c r="H802" t="s">
        <v>5928</v>
      </c>
    </row>
    <row r="803" spans="1:8">
      <c r="A803" t="s">
        <v>4027</v>
      </c>
      <c r="B803" s="3">
        <v>25880</v>
      </c>
      <c r="C803" s="4">
        <v>52</v>
      </c>
      <c r="D803" s="4">
        <v>0</v>
      </c>
      <c r="E803" s="1">
        <v>6651.26</v>
      </c>
      <c r="F803" t="s">
        <v>5920</v>
      </c>
      <c r="G803" t="s">
        <v>5921</v>
      </c>
      <c r="H803" t="s">
        <v>5922</v>
      </c>
    </row>
    <row r="804" spans="1:8">
      <c r="A804" t="s">
        <v>4025</v>
      </c>
      <c r="B804" s="3">
        <v>30864</v>
      </c>
      <c r="C804" s="4">
        <v>38</v>
      </c>
      <c r="D804" s="4">
        <v>3</v>
      </c>
      <c r="E804" s="1">
        <v>6652.53</v>
      </c>
      <c r="F804" t="s">
        <v>5921</v>
      </c>
      <c r="G804" t="s">
        <v>5920</v>
      </c>
      <c r="H804" t="s">
        <v>5922</v>
      </c>
    </row>
    <row r="805" spans="1:8">
      <c r="A805" t="s">
        <v>4023</v>
      </c>
      <c r="B805" s="3">
        <v>32831</v>
      </c>
      <c r="C805" s="4">
        <v>33</v>
      </c>
      <c r="D805" s="4">
        <v>5</v>
      </c>
      <c r="E805" s="1">
        <v>6653.79</v>
      </c>
      <c r="F805" t="s">
        <v>5920</v>
      </c>
      <c r="G805" t="s">
        <v>5923</v>
      </c>
      <c r="H805" t="s">
        <v>5922</v>
      </c>
    </row>
    <row r="806" spans="1:8">
      <c r="A806" t="s">
        <v>4021</v>
      </c>
      <c r="B806" s="3">
        <v>30221</v>
      </c>
      <c r="C806" s="4">
        <v>40</v>
      </c>
      <c r="D806" s="4">
        <v>3</v>
      </c>
      <c r="E806" s="1">
        <v>6664.32</v>
      </c>
      <c r="F806" t="s">
        <v>5920</v>
      </c>
      <c r="G806" t="s">
        <v>5920</v>
      </c>
      <c r="H806" t="s">
        <v>5922</v>
      </c>
    </row>
    <row r="807" spans="1:8">
      <c r="A807" t="s">
        <v>4019</v>
      </c>
      <c r="B807" s="3">
        <v>29846</v>
      </c>
      <c r="C807" s="4">
        <v>41</v>
      </c>
      <c r="D807" s="4">
        <v>1</v>
      </c>
      <c r="E807" s="1">
        <v>6664.69</v>
      </c>
      <c r="F807" t="s">
        <v>5921</v>
      </c>
      <c r="G807" t="s">
        <v>5923</v>
      </c>
      <c r="H807" t="s">
        <v>5924</v>
      </c>
    </row>
    <row r="808" spans="1:8">
      <c r="A808" t="s">
        <v>4016</v>
      </c>
      <c r="B808" s="3">
        <v>32801</v>
      </c>
      <c r="C808" s="4">
        <v>33</v>
      </c>
      <c r="D808" s="4">
        <v>5</v>
      </c>
      <c r="E808" s="1">
        <v>6666.24</v>
      </c>
      <c r="F808" t="s">
        <v>5921</v>
      </c>
      <c r="G808" t="s">
        <v>5923</v>
      </c>
      <c r="H808" t="s">
        <v>5925</v>
      </c>
    </row>
    <row r="809" spans="1:8">
      <c r="A809" t="s">
        <v>4014</v>
      </c>
      <c r="B809" s="3">
        <v>31237</v>
      </c>
      <c r="C809" s="4">
        <v>37</v>
      </c>
      <c r="D809" s="4">
        <v>2</v>
      </c>
      <c r="E809" s="1">
        <v>6686.43</v>
      </c>
      <c r="F809" t="s">
        <v>5920</v>
      </c>
      <c r="G809" t="s">
        <v>5921</v>
      </c>
      <c r="H809" t="s">
        <v>5924</v>
      </c>
    </row>
    <row r="810" spans="1:8">
      <c r="A810" t="s">
        <v>4013</v>
      </c>
      <c r="B810" s="3">
        <v>25032</v>
      </c>
      <c r="C810" s="4">
        <v>54</v>
      </c>
      <c r="D810" s="4">
        <v>0</v>
      </c>
      <c r="E810" s="1">
        <v>6700.56</v>
      </c>
      <c r="F810" t="s">
        <v>5921</v>
      </c>
      <c r="G810" t="s">
        <v>5923</v>
      </c>
      <c r="H810" t="s">
        <v>5924</v>
      </c>
    </row>
    <row r="811" spans="1:8">
      <c r="A811" t="s">
        <v>4010</v>
      </c>
      <c r="B811" s="3">
        <v>26279</v>
      </c>
      <c r="C811" s="4">
        <v>51</v>
      </c>
      <c r="D811" s="4">
        <v>0</v>
      </c>
      <c r="E811" s="1">
        <v>6706.47</v>
      </c>
      <c r="F811" t="s">
        <v>5920</v>
      </c>
      <c r="G811" t="s">
        <v>5923</v>
      </c>
      <c r="H811" t="s">
        <v>5922</v>
      </c>
    </row>
    <row r="812" spans="1:8">
      <c r="A812" t="s">
        <v>4007</v>
      </c>
      <c r="B812" s="3">
        <v>30479</v>
      </c>
      <c r="C812" s="4">
        <v>39</v>
      </c>
      <c r="D812" s="4">
        <v>2</v>
      </c>
      <c r="E812" s="1">
        <v>6710.19</v>
      </c>
      <c r="F812" t="s">
        <v>5921</v>
      </c>
      <c r="G812" t="s">
        <v>5921</v>
      </c>
      <c r="H812" t="s">
        <v>5924</v>
      </c>
    </row>
    <row r="813" spans="1:8">
      <c r="A813" t="s">
        <v>4004</v>
      </c>
      <c r="B813" s="3">
        <v>34498</v>
      </c>
      <c r="C813" s="4">
        <v>28</v>
      </c>
      <c r="D813" s="4">
        <v>0</v>
      </c>
      <c r="E813" s="1">
        <v>6721.37</v>
      </c>
      <c r="F813" t="s">
        <v>5920</v>
      </c>
      <c r="G813" t="s">
        <v>5923</v>
      </c>
      <c r="H813" t="s">
        <v>5924</v>
      </c>
    </row>
    <row r="814" spans="1:8">
      <c r="A814" t="s">
        <v>4002</v>
      </c>
      <c r="B814" s="3">
        <v>28784</v>
      </c>
      <c r="C814" s="4">
        <v>44</v>
      </c>
      <c r="D814" s="4">
        <v>2</v>
      </c>
      <c r="E814" s="1">
        <v>6737.98</v>
      </c>
      <c r="F814" t="s">
        <v>5920</v>
      </c>
      <c r="G814" t="s">
        <v>5921</v>
      </c>
      <c r="H814" t="s">
        <v>5922</v>
      </c>
    </row>
    <row r="815" spans="1:8">
      <c r="A815" t="s">
        <v>4001</v>
      </c>
      <c r="B815" s="3">
        <v>25037</v>
      </c>
      <c r="C815" s="4">
        <v>54</v>
      </c>
      <c r="D815" s="4">
        <v>0</v>
      </c>
      <c r="E815" s="1">
        <v>6738.84</v>
      </c>
      <c r="F815" t="s">
        <v>5921</v>
      </c>
      <c r="G815" t="s">
        <v>5923</v>
      </c>
      <c r="H815" t="s">
        <v>5924</v>
      </c>
    </row>
    <row r="816" spans="1:8">
      <c r="A816" t="s">
        <v>3999</v>
      </c>
      <c r="B816" s="3">
        <v>31631</v>
      </c>
      <c r="C816" s="4">
        <v>36</v>
      </c>
      <c r="D816" s="4">
        <v>3</v>
      </c>
      <c r="E816" s="1">
        <v>6746.74</v>
      </c>
      <c r="F816" t="s">
        <v>5921</v>
      </c>
      <c r="G816" t="s">
        <v>5920</v>
      </c>
      <c r="H816" t="s">
        <v>5929</v>
      </c>
    </row>
    <row r="817" spans="1:8">
      <c r="A817" t="s">
        <v>3996</v>
      </c>
      <c r="B817" s="3">
        <v>31568</v>
      </c>
      <c r="C817" s="4">
        <v>37</v>
      </c>
      <c r="D817" s="4">
        <v>3</v>
      </c>
      <c r="E817" s="1">
        <v>6748.59</v>
      </c>
      <c r="F817" t="s">
        <v>5921</v>
      </c>
      <c r="G817" t="s">
        <v>5923</v>
      </c>
      <c r="H817" t="s">
        <v>5929</v>
      </c>
    </row>
    <row r="818" spans="1:8">
      <c r="A818" t="s">
        <v>3994</v>
      </c>
      <c r="B818" s="3">
        <v>25736</v>
      </c>
      <c r="C818" s="4">
        <v>52</v>
      </c>
      <c r="D818" s="4">
        <v>0</v>
      </c>
      <c r="E818" s="1">
        <v>6749.63</v>
      </c>
      <c r="F818" t="s">
        <v>5920</v>
      </c>
      <c r="G818" t="s">
        <v>5923</v>
      </c>
      <c r="H818" t="s">
        <v>5922</v>
      </c>
    </row>
    <row r="819" spans="1:8">
      <c r="A819" t="s">
        <v>3991</v>
      </c>
      <c r="B819" s="3">
        <v>24450</v>
      </c>
      <c r="C819" s="4">
        <v>56</v>
      </c>
      <c r="D819" s="4">
        <v>0</v>
      </c>
      <c r="E819" s="1">
        <v>6750.27</v>
      </c>
      <c r="F819" t="s">
        <v>5921</v>
      </c>
      <c r="G819" t="s">
        <v>5920</v>
      </c>
      <c r="H819" t="s">
        <v>5922</v>
      </c>
    </row>
    <row r="820" spans="1:8">
      <c r="A820" t="s">
        <v>3988</v>
      </c>
      <c r="B820" s="3">
        <v>32426</v>
      </c>
      <c r="C820" s="4">
        <v>34</v>
      </c>
      <c r="D820" s="4">
        <v>3</v>
      </c>
      <c r="E820" s="1">
        <v>6753.04</v>
      </c>
      <c r="F820" t="s">
        <v>5920</v>
      </c>
      <c r="G820" t="s">
        <v>5920</v>
      </c>
      <c r="H820" t="s">
        <v>5932</v>
      </c>
    </row>
    <row r="821" spans="1:8">
      <c r="A821" t="s">
        <v>3985</v>
      </c>
      <c r="B821" s="3">
        <v>29850</v>
      </c>
      <c r="C821" s="4">
        <v>41</v>
      </c>
      <c r="D821" s="4">
        <v>1</v>
      </c>
      <c r="E821" s="1">
        <v>6770.19</v>
      </c>
      <c r="F821" t="s">
        <v>5920</v>
      </c>
      <c r="G821" t="s">
        <v>5921</v>
      </c>
      <c r="H821" t="s">
        <v>5922</v>
      </c>
    </row>
    <row r="822" spans="1:8">
      <c r="A822" t="s">
        <v>3983</v>
      </c>
      <c r="B822" s="3">
        <v>29832</v>
      </c>
      <c r="C822" s="4">
        <v>41</v>
      </c>
      <c r="D822" s="4">
        <v>1</v>
      </c>
      <c r="E822" s="1">
        <v>6775.96</v>
      </c>
      <c r="F822" t="s">
        <v>5920</v>
      </c>
      <c r="G822" t="s">
        <v>5921</v>
      </c>
      <c r="H822" t="s">
        <v>5925</v>
      </c>
    </row>
    <row r="823" spans="1:8">
      <c r="A823" t="s">
        <v>3980</v>
      </c>
      <c r="B823" s="3">
        <v>29867</v>
      </c>
      <c r="C823" s="4">
        <v>41</v>
      </c>
      <c r="D823" s="4">
        <v>1</v>
      </c>
      <c r="E823" s="1">
        <v>6781.35</v>
      </c>
      <c r="F823" t="s">
        <v>5920</v>
      </c>
      <c r="G823" t="s">
        <v>5923</v>
      </c>
      <c r="H823" t="s">
        <v>5922</v>
      </c>
    </row>
    <row r="824" spans="1:8">
      <c r="A824" t="s">
        <v>3978</v>
      </c>
      <c r="B824" s="3">
        <v>29548</v>
      </c>
      <c r="C824" s="4">
        <v>42</v>
      </c>
      <c r="D824" s="4">
        <v>2</v>
      </c>
      <c r="E824" s="1">
        <v>6781.52</v>
      </c>
      <c r="F824" t="s">
        <v>5920</v>
      </c>
      <c r="G824" t="s">
        <v>5920</v>
      </c>
      <c r="H824" t="s">
        <v>5922</v>
      </c>
    </row>
    <row r="825" spans="1:8">
      <c r="A825" t="s">
        <v>3976</v>
      </c>
      <c r="B825" s="3">
        <v>31405</v>
      </c>
      <c r="C825" s="4">
        <v>37</v>
      </c>
      <c r="D825" s="4">
        <v>3</v>
      </c>
      <c r="E825" s="1">
        <v>6796.86</v>
      </c>
      <c r="F825" t="s">
        <v>5921</v>
      </c>
      <c r="G825" t="s">
        <v>5921</v>
      </c>
      <c r="H825" t="s">
        <v>5924</v>
      </c>
    </row>
    <row r="826" spans="1:8">
      <c r="A826" t="s">
        <v>3973</v>
      </c>
      <c r="B826" s="3">
        <v>33418</v>
      </c>
      <c r="C826" s="4">
        <v>31</v>
      </c>
      <c r="D826" s="4">
        <v>5</v>
      </c>
      <c r="E826" s="1">
        <v>6799.46</v>
      </c>
      <c r="F826" t="s">
        <v>5923</v>
      </c>
      <c r="G826" t="s">
        <v>5920</v>
      </c>
      <c r="H826" t="s">
        <v>5934</v>
      </c>
    </row>
    <row r="827" spans="1:8">
      <c r="A827" t="s">
        <v>3970</v>
      </c>
      <c r="B827" s="3">
        <v>27623</v>
      </c>
      <c r="C827" s="4">
        <v>47</v>
      </c>
      <c r="D827" s="4">
        <v>1</v>
      </c>
      <c r="E827" s="1">
        <v>6809.46</v>
      </c>
      <c r="F827" t="s">
        <v>5920</v>
      </c>
      <c r="G827" t="s">
        <v>5923</v>
      </c>
      <c r="H827" t="s">
        <v>5924</v>
      </c>
    </row>
    <row r="828" spans="1:8">
      <c r="A828" t="s">
        <v>3967</v>
      </c>
      <c r="B828" s="3">
        <v>34523</v>
      </c>
      <c r="C828" s="4">
        <v>28</v>
      </c>
      <c r="D828" s="4">
        <v>0</v>
      </c>
      <c r="E828" s="1">
        <v>6827.69</v>
      </c>
      <c r="F828" t="s">
        <v>5920</v>
      </c>
      <c r="G828" t="s">
        <v>5920</v>
      </c>
      <c r="H828" t="s">
        <v>5935</v>
      </c>
    </row>
    <row r="829" spans="1:8">
      <c r="A829" t="s">
        <v>3965</v>
      </c>
      <c r="B829" s="3">
        <v>29051</v>
      </c>
      <c r="C829" s="4">
        <v>43</v>
      </c>
      <c r="D829" s="4">
        <v>0</v>
      </c>
      <c r="E829" s="1">
        <v>6837.37</v>
      </c>
      <c r="F829" t="s">
        <v>5921</v>
      </c>
      <c r="G829" t="s">
        <v>5923</v>
      </c>
      <c r="H829" t="s">
        <v>5929</v>
      </c>
    </row>
    <row r="830" spans="1:8">
      <c r="A830" t="s">
        <v>3962</v>
      </c>
      <c r="B830" s="3">
        <v>36860</v>
      </c>
      <c r="C830" s="4">
        <v>22</v>
      </c>
      <c r="D830" s="4">
        <v>0</v>
      </c>
      <c r="E830" s="1">
        <v>6842.28</v>
      </c>
      <c r="F830" t="s">
        <v>5920</v>
      </c>
      <c r="G830" t="s">
        <v>5923</v>
      </c>
      <c r="H830" t="s">
        <v>5924</v>
      </c>
    </row>
    <row r="831" spans="1:8">
      <c r="A831" t="s">
        <v>3961</v>
      </c>
      <c r="B831" s="3">
        <v>28291</v>
      </c>
      <c r="C831" s="4">
        <v>45</v>
      </c>
      <c r="D831" s="4">
        <v>2</v>
      </c>
      <c r="E831" s="1">
        <v>6843.17</v>
      </c>
      <c r="F831" t="s">
        <v>5920</v>
      </c>
      <c r="G831" t="s">
        <v>5923</v>
      </c>
      <c r="H831" t="s">
        <v>5922</v>
      </c>
    </row>
    <row r="832" spans="1:8">
      <c r="A832" t="s">
        <v>3959</v>
      </c>
      <c r="B832" s="3">
        <v>29163</v>
      </c>
      <c r="C832" s="4">
        <v>43</v>
      </c>
      <c r="D832" s="4">
        <v>1</v>
      </c>
      <c r="E832" s="1">
        <v>6849.03</v>
      </c>
      <c r="F832" t="s">
        <v>5920</v>
      </c>
      <c r="G832" t="s">
        <v>5920</v>
      </c>
      <c r="H832" t="s">
        <v>5925</v>
      </c>
    </row>
    <row r="833" spans="1:8">
      <c r="A833" t="s">
        <v>3957</v>
      </c>
      <c r="B833" s="3">
        <v>29756</v>
      </c>
      <c r="C833" s="4">
        <v>41</v>
      </c>
      <c r="D833" s="4">
        <v>1</v>
      </c>
      <c r="E833" s="1">
        <v>6858.48</v>
      </c>
      <c r="F833" t="s">
        <v>5920</v>
      </c>
      <c r="G833" t="s">
        <v>5920</v>
      </c>
      <c r="H833" t="s">
        <v>5928</v>
      </c>
    </row>
    <row r="834" spans="1:8">
      <c r="A834" t="s">
        <v>3954</v>
      </c>
      <c r="B834" s="3">
        <v>28707</v>
      </c>
      <c r="C834" s="4">
        <v>44</v>
      </c>
      <c r="D834" s="4">
        <v>2</v>
      </c>
      <c r="E834" s="1">
        <v>6863.49</v>
      </c>
      <c r="F834" t="s">
        <v>5920</v>
      </c>
      <c r="G834" t="s">
        <v>5923</v>
      </c>
      <c r="H834" t="s">
        <v>5922</v>
      </c>
    </row>
    <row r="835" spans="1:8">
      <c r="A835" t="s">
        <v>3951</v>
      </c>
      <c r="B835" s="3">
        <v>25499</v>
      </c>
      <c r="C835" s="4">
        <v>53</v>
      </c>
      <c r="D835" s="4">
        <v>0</v>
      </c>
      <c r="E835" s="1">
        <v>6868.39</v>
      </c>
      <c r="F835" t="s">
        <v>5920</v>
      </c>
      <c r="G835" t="s">
        <v>5920</v>
      </c>
      <c r="H835" t="s">
        <v>5922</v>
      </c>
    </row>
    <row r="836" spans="1:8">
      <c r="A836" t="s">
        <v>3949</v>
      </c>
      <c r="B836" s="3">
        <v>29760</v>
      </c>
      <c r="C836" s="4">
        <v>41</v>
      </c>
      <c r="D836" s="4">
        <v>2</v>
      </c>
      <c r="E836" s="1">
        <v>6875.96</v>
      </c>
      <c r="F836" t="s">
        <v>5920</v>
      </c>
      <c r="G836" t="s">
        <v>5920</v>
      </c>
      <c r="H836" t="s">
        <v>5925</v>
      </c>
    </row>
    <row r="837" spans="1:8">
      <c r="A837" t="s">
        <v>3946</v>
      </c>
      <c r="B837" s="3">
        <v>38345</v>
      </c>
      <c r="C837" s="4">
        <v>18</v>
      </c>
      <c r="D837" s="4">
        <v>0</v>
      </c>
      <c r="E837" s="1">
        <v>6876.53</v>
      </c>
      <c r="F837" t="s">
        <v>5920</v>
      </c>
      <c r="G837" t="s">
        <v>5923</v>
      </c>
      <c r="H837" t="s">
        <v>5924</v>
      </c>
    </row>
    <row r="838" spans="1:8">
      <c r="A838" t="s">
        <v>3944</v>
      </c>
      <c r="B838" s="3">
        <v>31300</v>
      </c>
      <c r="C838" s="4">
        <v>37</v>
      </c>
      <c r="D838" s="4">
        <v>2</v>
      </c>
      <c r="E838" s="1">
        <v>6877.98</v>
      </c>
      <c r="F838" t="s">
        <v>5920</v>
      </c>
      <c r="G838" t="s">
        <v>5923</v>
      </c>
      <c r="H838" t="s">
        <v>5932</v>
      </c>
    </row>
    <row r="839" spans="1:8">
      <c r="A839" t="s">
        <v>3941</v>
      </c>
      <c r="B839" s="3">
        <v>32863</v>
      </c>
      <c r="C839" s="4">
        <v>33</v>
      </c>
      <c r="D839" s="4">
        <v>3</v>
      </c>
      <c r="E839" s="1">
        <v>6895.19</v>
      </c>
      <c r="F839" t="s">
        <v>5920</v>
      </c>
      <c r="G839" t="s">
        <v>5921</v>
      </c>
      <c r="H839" t="s">
        <v>5932</v>
      </c>
    </row>
    <row r="840" spans="1:8">
      <c r="A840" t="s">
        <v>3939</v>
      </c>
      <c r="B840" s="3">
        <v>30930</v>
      </c>
      <c r="C840" s="4">
        <v>38</v>
      </c>
      <c r="D840" s="4">
        <v>2</v>
      </c>
      <c r="E840" s="1">
        <v>6933.24</v>
      </c>
      <c r="F840" t="s">
        <v>5920</v>
      </c>
      <c r="G840" t="s">
        <v>5921</v>
      </c>
      <c r="H840" t="s">
        <v>5924</v>
      </c>
    </row>
    <row r="841" spans="1:8">
      <c r="A841" t="s">
        <v>3937</v>
      </c>
      <c r="B841" s="3">
        <v>28823</v>
      </c>
      <c r="C841" s="4">
        <v>44</v>
      </c>
      <c r="D841" s="4">
        <v>2</v>
      </c>
      <c r="E841" s="1">
        <v>6938.11</v>
      </c>
      <c r="F841" t="s">
        <v>5920</v>
      </c>
      <c r="G841" t="s">
        <v>5920</v>
      </c>
      <c r="H841" t="s">
        <v>5922</v>
      </c>
    </row>
    <row r="842" spans="1:8">
      <c r="A842" t="s">
        <v>3935</v>
      </c>
      <c r="B842" s="3">
        <v>29463</v>
      </c>
      <c r="C842" s="4">
        <v>42</v>
      </c>
      <c r="D842" s="4">
        <v>1</v>
      </c>
      <c r="E842" s="1">
        <v>6940.91</v>
      </c>
      <c r="F842" t="s">
        <v>5920</v>
      </c>
      <c r="G842" t="s">
        <v>5920</v>
      </c>
      <c r="H842" t="s">
        <v>5924</v>
      </c>
    </row>
    <row r="843" spans="1:8">
      <c r="A843" t="s">
        <v>3932</v>
      </c>
      <c r="B843" s="3">
        <v>29499</v>
      </c>
      <c r="C843" s="4">
        <v>42</v>
      </c>
      <c r="D843" s="4">
        <v>2</v>
      </c>
      <c r="E843" s="1">
        <v>6940.94</v>
      </c>
      <c r="F843" t="s">
        <v>5920</v>
      </c>
      <c r="G843" t="s">
        <v>5921</v>
      </c>
      <c r="H843" t="s">
        <v>5922</v>
      </c>
    </row>
    <row r="844" spans="1:8">
      <c r="A844" t="s">
        <v>3929</v>
      </c>
      <c r="B844" s="3">
        <v>28839</v>
      </c>
      <c r="C844" s="4">
        <v>44</v>
      </c>
      <c r="D844" s="4">
        <v>0</v>
      </c>
      <c r="E844" s="1">
        <v>6948.7</v>
      </c>
      <c r="F844" t="s">
        <v>5923</v>
      </c>
      <c r="G844" t="s">
        <v>5920</v>
      </c>
      <c r="H844" t="s">
        <v>5924</v>
      </c>
    </row>
    <row r="845" spans="1:8">
      <c r="A845" t="s">
        <v>3926</v>
      </c>
      <c r="B845" s="3">
        <v>29451</v>
      </c>
      <c r="C845" s="4">
        <v>42</v>
      </c>
      <c r="D845" s="4">
        <v>2</v>
      </c>
      <c r="E845" s="1">
        <v>6951.12</v>
      </c>
      <c r="F845" t="s">
        <v>5920</v>
      </c>
      <c r="G845" t="s">
        <v>5920</v>
      </c>
      <c r="H845" t="s">
        <v>5922</v>
      </c>
    </row>
    <row r="846" spans="1:8">
      <c r="A846" t="s">
        <v>3924</v>
      </c>
      <c r="B846" s="3">
        <v>27548</v>
      </c>
      <c r="C846" s="4">
        <v>48</v>
      </c>
      <c r="D846" s="4">
        <v>1</v>
      </c>
      <c r="E846" s="1">
        <v>6965.21</v>
      </c>
      <c r="F846" t="s">
        <v>5920</v>
      </c>
      <c r="G846" t="s">
        <v>5921</v>
      </c>
      <c r="H846" t="s">
        <v>5922</v>
      </c>
    </row>
    <row r="847" spans="1:8">
      <c r="A847" t="s">
        <v>3921</v>
      </c>
      <c r="B847" s="3">
        <v>31391</v>
      </c>
      <c r="C847" s="4">
        <v>37</v>
      </c>
      <c r="D847" s="4">
        <v>3</v>
      </c>
      <c r="E847" s="1">
        <v>6985.51</v>
      </c>
      <c r="F847" t="s">
        <v>5920</v>
      </c>
      <c r="G847" t="s">
        <v>5920</v>
      </c>
      <c r="H847" t="s">
        <v>5928</v>
      </c>
    </row>
    <row r="848" spans="1:8">
      <c r="A848" t="s">
        <v>3918</v>
      </c>
      <c r="B848" s="3">
        <v>30242</v>
      </c>
      <c r="C848" s="4">
        <v>40</v>
      </c>
      <c r="D848" s="4">
        <v>2</v>
      </c>
      <c r="E848" s="1">
        <v>6986.7</v>
      </c>
      <c r="F848" t="s">
        <v>5921</v>
      </c>
      <c r="G848" t="s">
        <v>5923</v>
      </c>
      <c r="H848" t="s">
        <v>5924</v>
      </c>
    </row>
    <row r="849" spans="1:8">
      <c r="A849" t="s">
        <v>3915</v>
      </c>
      <c r="B849" s="3">
        <v>30195</v>
      </c>
      <c r="C849" s="4">
        <v>40</v>
      </c>
      <c r="D849" s="4">
        <v>3</v>
      </c>
      <c r="E849" s="1">
        <v>6989.95</v>
      </c>
      <c r="F849" t="s">
        <v>5920</v>
      </c>
      <c r="G849" t="s">
        <v>5923</v>
      </c>
      <c r="H849" t="s">
        <v>5922</v>
      </c>
    </row>
    <row r="850" spans="1:8">
      <c r="A850" t="s">
        <v>3912</v>
      </c>
      <c r="B850" s="3">
        <v>25390</v>
      </c>
      <c r="C850" s="4">
        <v>53</v>
      </c>
      <c r="D850" s="4">
        <v>0</v>
      </c>
      <c r="E850" s="1">
        <v>7003.1</v>
      </c>
      <c r="F850" t="s">
        <v>5920</v>
      </c>
      <c r="G850" t="s">
        <v>5921</v>
      </c>
      <c r="H850" t="s">
        <v>5922</v>
      </c>
    </row>
    <row r="851" spans="1:8">
      <c r="A851" t="s">
        <v>3909</v>
      </c>
      <c r="B851" s="3">
        <v>28643</v>
      </c>
      <c r="C851" s="4">
        <v>45</v>
      </c>
      <c r="D851" s="4">
        <v>2</v>
      </c>
      <c r="E851" s="1">
        <v>7033.08</v>
      </c>
      <c r="F851" t="s">
        <v>5920</v>
      </c>
      <c r="G851" t="s">
        <v>5920</v>
      </c>
      <c r="H851" t="s">
        <v>5922</v>
      </c>
    </row>
    <row r="852" spans="1:8">
      <c r="A852" t="s">
        <v>3907</v>
      </c>
      <c r="B852" s="3">
        <v>35001</v>
      </c>
      <c r="C852" s="4">
        <v>27</v>
      </c>
      <c r="D852" s="4">
        <v>0</v>
      </c>
      <c r="E852" s="1">
        <v>7042.11</v>
      </c>
      <c r="F852" t="s">
        <v>5920</v>
      </c>
      <c r="G852" t="s">
        <v>5921</v>
      </c>
      <c r="H852" t="s">
        <v>5924</v>
      </c>
    </row>
    <row r="853" spans="1:8">
      <c r="A853" t="s">
        <v>3904</v>
      </c>
      <c r="B853" s="3">
        <v>29428</v>
      </c>
      <c r="C853" s="4">
        <v>42</v>
      </c>
      <c r="D853" s="4">
        <v>1</v>
      </c>
      <c r="E853" s="1">
        <v>7045.5</v>
      </c>
      <c r="F853" t="s">
        <v>5920</v>
      </c>
      <c r="G853" t="s">
        <v>5923</v>
      </c>
      <c r="H853" t="s">
        <v>5925</v>
      </c>
    </row>
    <row r="854" spans="1:8">
      <c r="A854" t="s">
        <v>3901</v>
      </c>
      <c r="B854" s="3">
        <v>29516</v>
      </c>
      <c r="C854" s="4">
        <v>42</v>
      </c>
      <c r="D854" s="4">
        <v>1</v>
      </c>
      <c r="E854" s="1">
        <v>7046.72</v>
      </c>
      <c r="F854" t="s">
        <v>5920</v>
      </c>
      <c r="G854" t="s">
        <v>5921</v>
      </c>
      <c r="H854" t="s">
        <v>5922</v>
      </c>
    </row>
    <row r="855" spans="1:8">
      <c r="A855" t="s">
        <v>3899</v>
      </c>
      <c r="B855" s="3">
        <v>29423</v>
      </c>
      <c r="C855" s="4">
        <v>42</v>
      </c>
      <c r="D855" s="4">
        <v>0</v>
      </c>
      <c r="E855" s="1">
        <v>7050.02</v>
      </c>
      <c r="F855" t="s">
        <v>5920</v>
      </c>
      <c r="G855" t="s">
        <v>5923</v>
      </c>
      <c r="H855" t="s">
        <v>5932</v>
      </c>
    </row>
    <row r="856" spans="1:8">
      <c r="A856" t="s">
        <v>3897</v>
      </c>
      <c r="B856" s="3">
        <v>29400</v>
      </c>
      <c r="C856" s="4">
        <v>42</v>
      </c>
      <c r="D856" s="4">
        <v>1</v>
      </c>
      <c r="E856" s="1">
        <v>7050.64</v>
      </c>
      <c r="F856" t="s">
        <v>5920</v>
      </c>
      <c r="G856" t="s">
        <v>5921</v>
      </c>
      <c r="H856" t="s">
        <v>5925</v>
      </c>
    </row>
    <row r="857" spans="1:8">
      <c r="A857" t="s">
        <v>3894</v>
      </c>
      <c r="B857" s="3">
        <v>28665</v>
      </c>
      <c r="C857" s="4">
        <v>44</v>
      </c>
      <c r="D857" s="4">
        <v>2</v>
      </c>
      <c r="E857" s="1">
        <v>7054.41</v>
      </c>
      <c r="F857" t="s">
        <v>5920</v>
      </c>
      <c r="G857" t="s">
        <v>5920</v>
      </c>
      <c r="H857" t="s">
        <v>5922</v>
      </c>
    </row>
    <row r="858" spans="1:8">
      <c r="A858" t="s">
        <v>3892</v>
      </c>
      <c r="B858" s="3">
        <v>30230</v>
      </c>
      <c r="C858" s="4">
        <v>40</v>
      </c>
      <c r="D858" s="4">
        <v>1</v>
      </c>
      <c r="E858" s="1">
        <v>7077.19</v>
      </c>
      <c r="F858" t="s">
        <v>5920</v>
      </c>
      <c r="G858" t="s">
        <v>5921</v>
      </c>
      <c r="H858" t="s">
        <v>5932</v>
      </c>
    </row>
    <row r="859" spans="1:8">
      <c r="A859" t="s">
        <v>3890</v>
      </c>
      <c r="B859" s="3">
        <v>33773</v>
      </c>
      <c r="C859" s="4">
        <v>30</v>
      </c>
      <c r="D859" s="4">
        <v>0</v>
      </c>
      <c r="E859" s="1">
        <v>7096.98</v>
      </c>
      <c r="F859" t="s">
        <v>5920</v>
      </c>
      <c r="G859" t="s">
        <v>5920</v>
      </c>
      <c r="H859" t="s">
        <v>5924</v>
      </c>
    </row>
    <row r="860" spans="1:8">
      <c r="A860" t="s">
        <v>3887</v>
      </c>
      <c r="B860" s="3">
        <v>32000</v>
      </c>
      <c r="C860" s="4">
        <v>35</v>
      </c>
      <c r="D860" s="4">
        <v>3</v>
      </c>
      <c r="E860" s="1">
        <v>7106.81</v>
      </c>
      <c r="F860" t="s">
        <v>5920</v>
      </c>
      <c r="G860" t="s">
        <v>5923</v>
      </c>
      <c r="H860" t="s">
        <v>5924</v>
      </c>
    </row>
    <row r="861" spans="1:8">
      <c r="A861" t="s">
        <v>3884</v>
      </c>
      <c r="B861" s="3">
        <v>25018</v>
      </c>
      <c r="C861" s="4">
        <v>54</v>
      </c>
      <c r="D861" s="4">
        <v>0</v>
      </c>
      <c r="E861" s="1">
        <v>7125.25</v>
      </c>
      <c r="F861" t="s">
        <v>5921</v>
      </c>
      <c r="G861" t="s">
        <v>5920</v>
      </c>
      <c r="H861" t="s">
        <v>5922</v>
      </c>
    </row>
    <row r="862" spans="1:8">
      <c r="A862" t="s">
        <v>3881</v>
      </c>
      <c r="B862" s="3">
        <v>34182</v>
      </c>
      <c r="C862" s="4">
        <v>29</v>
      </c>
      <c r="D862" s="4">
        <v>0</v>
      </c>
      <c r="E862" s="1">
        <v>7128.64</v>
      </c>
      <c r="F862" t="s">
        <v>5920</v>
      </c>
      <c r="G862" t="s">
        <v>5920</v>
      </c>
      <c r="H862" t="s">
        <v>5935</v>
      </c>
    </row>
    <row r="863" spans="1:8">
      <c r="A863" t="s">
        <v>3879</v>
      </c>
      <c r="B863" s="3">
        <v>30870</v>
      </c>
      <c r="C863" s="4">
        <v>38</v>
      </c>
      <c r="D863" s="4">
        <v>2</v>
      </c>
      <c r="E863" s="1">
        <v>7133.9</v>
      </c>
      <c r="F863" t="s">
        <v>5920</v>
      </c>
      <c r="G863" t="s">
        <v>5923</v>
      </c>
      <c r="H863" t="s">
        <v>5932</v>
      </c>
    </row>
    <row r="864" spans="1:8">
      <c r="A864" t="s">
        <v>3876</v>
      </c>
      <c r="B864" s="3">
        <v>36380</v>
      </c>
      <c r="C864" s="4">
        <v>23</v>
      </c>
      <c r="D864" s="4">
        <v>0</v>
      </c>
      <c r="E864" s="1">
        <v>7144.4</v>
      </c>
      <c r="F864" t="s">
        <v>5920</v>
      </c>
      <c r="G864" t="s">
        <v>5923</v>
      </c>
      <c r="H864" t="s">
        <v>5939</v>
      </c>
    </row>
    <row r="865" spans="1:8">
      <c r="A865" t="s">
        <v>3873</v>
      </c>
      <c r="B865" s="3">
        <v>31007</v>
      </c>
      <c r="C865" s="4">
        <v>38</v>
      </c>
      <c r="D865" s="4">
        <v>2</v>
      </c>
      <c r="E865" s="1">
        <v>7144.86</v>
      </c>
      <c r="F865" t="s">
        <v>5920</v>
      </c>
      <c r="G865" t="s">
        <v>5920</v>
      </c>
      <c r="H865" t="s">
        <v>5932</v>
      </c>
    </row>
    <row r="866" spans="1:8">
      <c r="A866" t="s">
        <v>3870</v>
      </c>
      <c r="B866" s="3">
        <v>27935</v>
      </c>
      <c r="C866" s="4">
        <v>46</v>
      </c>
      <c r="D866" s="4">
        <v>0</v>
      </c>
      <c r="E866" s="1">
        <v>7147.11</v>
      </c>
      <c r="F866" t="s">
        <v>5921</v>
      </c>
      <c r="G866" t="s">
        <v>5920</v>
      </c>
      <c r="H866" t="s">
        <v>5925</v>
      </c>
    </row>
    <row r="867" spans="1:8">
      <c r="A867" t="s">
        <v>3868</v>
      </c>
      <c r="B867" s="3">
        <v>28701</v>
      </c>
      <c r="C867" s="4">
        <v>44</v>
      </c>
      <c r="D867" s="4">
        <v>1</v>
      </c>
      <c r="E867" s="1">
        <v>7147.47</v>
      </c>
      <c r="F867" t="s">
        <v>5920</v>
      </c>
      <c r="G867" t="s">
        <v>5921</v>
      </c>
      <c r="H867" t="s">
        <v>5922</v>
      </c>
    </row>
    <row r="868" spans="1:8">
      <c r="A868" t="s">
        <v>3866</v>
      </c>
      <c r="B868" s="3">
        <v>30862</v>
      </c>
      <c r="C868" s="4">
        <v>38</v>
      </c>
      <c r="D868" s="4">
        <v>3</v>
      </c>
      <c r="E868" s="1">
        <v>7151.09</v>
      </c>
      <c r="F868" t="s">
        <v>5920</v>
      </c>
      <c r="G868" t="s">
        <v>5920</v>
      </c>
      <c r="H868" t="s">
        <v>5925</v>
      </c>
    </row>
    <row r="869" spans="1:8">
      <c r="A869" t="s">
        <v>3863</v>
      </c>
      <c r="B869" s="3">
        <v>28739</v>
      </c>
      <c r="C869" s="4">
        <v>44</v>
      </c>
      <c r="D869" s="4">
        <v>1</v>
      </c>
      <c r="E869" s="1">
        <v>7152.67</v>
      </c>
      <c r="F869" t="s">
        <v>5921</v>
      </c>
      <c r="G869" t="s">
        <v>5920</v>
      </c>
      <c r="H869" t="s">
        <v>5922</v>
      </c>
    </row>
    <row r="870" spans="1:8">
      <c r="A870" t="s">
        <v>3860</v>
      </c>
      <c r="B870" s="3">
        <v>29784</v>
      </c>
      <c r="C870" s="4">
        <v>41</v>
      </c>
      <c r="D870" s="4">
        <v>1</v>
      </c>
      <c r="E870" s="1">
        <v>7153.55</v>
      </c>
      <c r="F870" t="s">
        <v>5920</v>
      </c>
      <c r="G870" t="s">
        <v>5923</v>
      </c>
      <c r="H870" t="s">
        <v>5924</v>
      </c>
    </row>
    <row r="871" spans="1:8">
      <c r="A871" t="s">
        <v>3858</v>
      </c>
      <c r="B871" s="3">
        <v>29394</v>
      </c>
      <c r="C871" s="4">
        <v>42</v>
      </c>
      <c r="D871" s="4">
        <v>2</v>
      </c>
      <c r="E871" s="1">
        <v>7160.09</v>
      </c>
      <c r="F871" t="s">
        <v>5920</v>
      </c>
      <c r="G871" t="s">
        <v>5920</v>
      </c>
      <c r="H871" t="s">
        <v>5925</v>
      </c>
    </row>
    <row r="872" spans="1:8">
      <c r="A872" t="s">
        <v>3855</v>
      </c>
      <c r="B872" s="3">
        <v>29501</v>
      </c>
      <c r="C872" s="4">
        <v>42</v>
      </c>
      <c r="D872" s="4">
        <v>2</v>
      </c>
      <c r="E872" s="1">
        <v>7160.33</v>
      </c>
      <c r="F872" t="s">
        <v>5920</v>
      </c>
      <c r="G872" t="s">
        <v>5923</v>
      </c>
      <c r="H872" t="s">
        <v>5922</v>
      </c>
    </row>
    <row r="873" spans="1:8">
      <c r="A873" t="s">
        <v>3852</v>
      </c>
      <c r="B873" s="3">
        <v>29494</v>
      </c>
      <c r="C873" s="4">
        <v>42</v>
      </c>
      <c r="D873" s="4">
        <v>2</v>
      </c>
      <c r="E873" s="1">
        <v>7162.01</v>
      </c>
      <c r="F873" t="s">
        <v>5920</v>
      </c>
      <c r="G873" t="s">
        <v>5921</v>
      </c>
      <c r="H873" t="s">
        <v>5922</v>
      </c>
    </row>
    <row r="874" spans="1:8">
      <c r="A874" t="s">
        <v>3850</v>
      </c>
      <c r="B874" s="3">
        <v>30179</v>
      </c>
      <c r="C874" s="4">
        <v>40</v>
      </c>
      <c r="D874" s="4">
        <v>2</v>
      </c>
      <c r="E874" s="1">
        <v>7173.36</v>
      </c>
      <c r="F874" t="s">
        <v>5921</v>
      </c>
      <c r="G874" t="s">
        <v>5920</v>
      </c>
      <c r="H874" t="s">
        <v>5929</v>
      </c>
    </row>
    <row r="875" spans="1:8">
      <c r="A875" t="s">
        <v>3848</v>
      </c>
      <c r="B875" s="3">
        <v>27594</v>
      </c>
      <c r="C875" s="4">
        <v>47</v>
      </c>
      <c r="D875" s="4">
        <v>1</v>
      </c>
      <c r="E875" s="1">
        <v>7175.51</v>
      </c>
      <c r="F875" t="s">
        <v>5920</v>
      </c>
      <c r="G875" t="s">
        <v>5921</v>
      </c>
      <c r="H875" t="s">
        <v>5922</v>
      </c>
    </row>
    <row r="876" spans="1:8">
      <c r="A876" t="s">
        <v>3845</v>
      </c>
      <c r="B876" s="3">
        <v>25076</v>
      </c>
      <c r="C876" s="4">
        <v>54</v>
      </c>
      <c r="D876" s="4">
        <v>0</v>
      </c>
      <c r="E876" s="1">
        <v>7179.52</v>
      </c>
      <c r="F876" t="s">
        <v>5921</v>
      </c>
      <c r="G876" t="s">
        <v>5921</v>
      </c>
      <c r="H876" t="s">
        <v>5922</v>
      </c>
    </row>
    <row r="877" spans="1:8">
      <c r="A877" t="s">
        <v>3843</v>
      </c>
      <c r="B877" s="3">
        <v>30208</v>
      </c>
      <c r="C877" s="4">
        <v>40</v>
      </c>
      <c r="D877" s="4">
        <v>3</v>
      </c>
      <c r="E877" s="1">
        <v>7196.87</v>
      </c>
      <c r="F877" t="s">
        <v>5921</v>
      </c>
      <c r="G877" t="s">
        <v>5920</v>
      </c>
      <c r="H877" t="s">
        <v>5925</v>
      </c>
    </row>
    <row r="878" spans="1:8">
      <c r="A878" t="s">
        <v>3841</v>
      </c>
      <c r="B878" s="3">
        <v>30539</v>
      </c>
      <c r="C878" s="4">
        <v>39</v>
      </c>
      <c r="D878" s="4">
        <v>2</v>
      </c>
      <c r="E878" s="1">
        <v>7201.7</v>
      </c>
      <c r="F878" t="s">
        <v>5920</v>
      </c>
      <c r="G878" t="s">
        <v>5921</v>
      </c>
      <c r="H878" t="s">
        <v>5924</v>
      </c>
    </row>
    <row r="879" spans="1:8">
      <c r="A879" t="s">
        <v>3840</v>
      </c>
      <c r="B879" s="3">
        <v>30641</v>
      </c>
      <c r="C879" s="4">
        <v>39</v>
      </c>
      <c r="D879" s="4">
        <v>2</v>
      </c>
      <c r="E879" s="1">
        <v>7209.49</v>
      </c>
      <c r="F879" t="s">
        <v>5920</v>
      </c>
      <c r="G879" t="s">
        <v>5921</v>
      </c>
      <c r="H879" t="s">
        <v>5924</v>
      </c>
    </row>
    <row r="880" spans="1:8">
      <c r="A880" t="s">
        <v>3838</v>
      </c>
      <c r="B880" s="3">
        <v>33417</v>
      </c>
      <c r="C880" s="4">
        <v>31</v>
      </c>
      <c r="D880" s="4">
        <v>3</v>
      </c>
      <c r="E880" s="1">
        <v>7220.25</v>
      </c>
      <c r="F880" t="s">
        <v>5920</v>
      </c>
      <c r="G880" t="s">
        <v>5920</v>
      </c>
      <c r="H880" t="s">
        <v>5935</v>
      </c>
    </row>
    <row r="881" spans="1:8">
      <c r="A881" t="s">
        <v>3835</v>
      </c>
      <c r="B881" s="3">
        <v>28383</v>
      </c>
      <c r="C881" s="4">
        <v>45</v>
      </c>
      <c r="D881" s="4">
        <v>0</v>
      </c>
      <c r="E881" s="1">
        <v>7222.79</v>
      </c>
      <c r="F881" t="s">
        <v>5921</v>
      </c>
      <c r="G881" t="s">
        <v>5921</v>
      </c>
      <c r="H881" t="s">
        <v>5924</v>
      </c>
    </row>
    <row r="882" spans="1:8">
      <c r="A882" t="s">
        <v>3833</v>
      </c>
      <c r="B882" s="3">
        <v>31606</v>
      </c>
      <c r="C882" s="4">
        <v>36</v>
      </c>
      <c r="D882" s="4">
        <v>3</v>
      </c>
      <c r="E882" s="1">
        <v>7228.22</v>
      </c>
      <c r="F882" t="s">
        <v>5920</v>
      </c>
      <c r="G882" t="s">
        <v>5923</v>
      </c>
      <c r="H882" t="s">
        <v>5932</v>
      </c>
    </row>
    <row r="883" spans="1:8">
      <c r="A883" t="s">
        <v>3830</v>
      </c>
      <c r="B883" s="3">
        <v>31657</v>
      </c>
      <c r="C883" s="4">
        <v>36</v>
      </c>
      <c r="D883" s="4">
        <v>4</v>
      </c>
      <c r="E883" s="1">
        <v>7243.81</v>
      </c>
      <c r="F883" t="s">
        <v>5920</v>
      </c>
      <c r="G883" t="s">
        <v>5921</v>
      </c>
      <c r="H883" t="s">
        <v>5922</v>
      </c>
    </row>
    <row r="884" spans="1:8">
      <c r="A884" t="s">
        <v>3828</v>
      </c>
      <c r="B884" s="3">
        <v>30156</v>
      </c>
      <c r="C884" s="4">
        <v>40</v>
      </c>
      <c r="D884" s="4">
        <v>3</v>
      </c>
      <c r="E884" s="1">
        <v>7248.71</v>
      </c>
      <c r="F884" t="s">
        <v>5920</v>
      </c>
      <c r="G884" t="s">
        <v>5923</v>
      </c>
      <c r="H884" t="s">
        <v>5922</v>
      </c>
    </row>
    <row r="885" spans="1:8">
      <c r="A885" t="s">
        <v>3825</v>
      </c>
      <c r="B885" s="3">
        <v>29812</v>
      </c>
      <c r="C885" s="4">
        <v>41</v>
      </c>
      <c r="D885" s="4">
        <v>2</v>
      </c>
      <c r="E885" s="1">
        <v>7256.72</v>
      </c>
      <c r="F885" t="s">
        <v>5921</v>
      </c>
      <c r="G885" t="s">
        <v>5920</v>
      </c>
      <c r="H885" t="s">
        <v>5924</v>
      </c>
    </row>
    <row r="886" spans="1:8">
      <c r="A886" t="s">
        <v>3822</v>
      </c>
      <c r="B886" s="3">
        <v>29750</v>
      </c>
      <c r="C886" s="4">
        <v>41</v>
      </c>
      <c r="D886" s="4">
        <v>2</v>
      </c>
      <c r="E886" s="1">
        <v>7261.74</v>
      </c>
      <c r="F886" t="s">
        <v>5921</v>
      </c>
      <c r="G886" t="s">
        <v>5921</v>
      </c>
      <c r="H886" t="s">
        <v>5924</v>
      </c>
    </row>
    <row r="887" spans="1:8">
      <c r="A887" t="s">
        <v>3820</v>
      </c>
      <c r="B887" s="3">
        <v>26962</v>
      </c>
      <c r="C887" s="4">
        <v>49</v>
      </c>
      <c r="D887" s="4">
        <v>0</v>
      </c>
      <c r="E887" s="1">
        <v>7265.58</v>
      </c>
      <c r="F887" t="s">
        <v>5920</v>
      </c>
      <c r="G887" t="s">
        <v>5920</v>
      </c>
      <c r="H887" t="s">
        <v>5922</v>
      </c>
    </row>
    <row r="888" spans="1:8">
      <c r="A888" t="s">
        <v>3818</v>
      </c>
      <c r="B888" s="3">
        <v>29802</v>
      </c>
      <c r="C888" s="4">
        <v>41</v>
      </c>
      <c r="D888" s="4">
        <v>2</v>
      </c>
      <c r="E888" s="1">
        <v>7265.7</v>
      </c>
      <c r="F888" t="s">
        <v>5921</v>
      </c>
      <c r="G888" t="s">
        <v>5921</v>
      </c>
      <c r="H888" t="s">
        <v>5924</v>
      </c>
    </row>
    <row r="889" spans="1:8">
      <c r="A889" t="s">
        <v>3815</v>
      </c>
      <c r="B889" s="3">
        <v>28112</v>
      </c>
      <c r="C889" s="4">
        <v>46</v>
      </c>
      <c r="D889" s="4">
        <v>2</v>
      </c>
      <c r="E889" s="1">
        <v>7273.02</v>
      </c>
      <c r="F889" t="s">
        <v>5920</v>
      </c>
      <c r="G889" t="s">
        <v>5923</v>
      </c>
      <c r="H889" t="s">
        <v>5922</v>
      </c>
    </row>
    <row r="890" spans="1:8">
      <c r="A890" t="s">
        <v>3812</v>
      </c>
      <c r="B890" s="3">
        <v>31353</v>
      </c>
      <c r="C890" s="4">
        <v>37</v>
      </c>
      <c r="D890" s="4">
        <v>3</v>
      </c>
      <c r="E890" s="1">
        <v>7281.51</v>
      </c>
      <c r="F890" t="s">
        <v>5920</v>
      </c>
      <c r="G890" t="s">
        <v>5923</v>
      </c>
      <c r="H890" t="s">
        <v>5924</v>
      </c>
    </row>
    <row r="891" spans="1:8">
      <c r="A891" t="s">
        <v>3809</v>
      </c>
      <c r="B891" s="3">
        <v>24467</v>
      </c>
      <c r="C891" s="4">
        <v>56</v>
      </c>
      <c r="D891" s="4">
        <v>0</v>
      </c>
      <c r="E891" s="1">
        <v>7302.46</v>
      </c>
      <c r="F891" t="s">
        <v>5921</v>
      </c>
      <c r="G891" t="s">
        <v>5923</v>
      </c>
      <c r="H891" t="s">
        <v>5924</v>
      </c>
    </row>
    <row r="892" spans="1:8">
      <c r="A892" t="s">
        <v>3806</v>
      </c>
      <c r="B892" s="3">
        <v>23899</v>
      </c>
      <c r="C892" s="4">
        <v>58</v>
      </c>
      <c r="D892" s="4">
        <v>0</v>
      </c>
      <c r="E892" s="1">
        <v>7304.65</v>
      </c>
      <c r="F892" t="s">
        <v>5921</v>
      </c>
      <c r="G892" t="s">
        <v>5921</v>
      </c>
      <c r="H892" t="s">
        <v>5922</v>
      </c>
    </row>
    <row r="893" spans="1:8">
      <c r="A893" t="s">
        <v>3804</v>
      </c>
      <c r="B893" s="3">
        <v>23918</v>
      </c>
      <c r="C893" s="4">
        <v>57</v>
      </c>
      <c r="D893" s="4">
        <v>0</v>
      </c>
      <c r="E893" s="1">
        <v>7318.21</v>
      </c>
      <c r="F893" t="s">
        <v>5921</v>
      </c>
      <c r="G893" t="s">
        <v>5923</v>
      </c>
      <c r="H893" t="s">
        <v>5922</v>
      </c>
    </row>
    <row r="894" spans="1:8">
      <c r="A894" t="s">
        <v>3803</v>
      </c>
      <c r="B894" s="3">
        <v>26522</v>
      </c>
      <c r="C894" s="4">
        <v>50</v>
      </c>
      <c r="D894" s="4">
        <v>0</v>
      </c>
      <c r="E894" s="1">
        <v>7318.22</v>
      </c>
      <c r="F894" t="s">
        <v>5920</v>
      </c>
      <c r="G894" t="s">
        <v>5921</v>
      </c>
      <c r="H894" t="s">
        <v>5924</v>
      </c>
    </row>
    <row r="895" spans="1:8">
      <c r="A895" t="s">
        <v>3800</v>
      </c>
      <c r="B895" s="3">
        <v>23934</v>
      </c>
      <c r="C895" s="4">
        <v>57</v>
      </c>
      <c r="D895" s="4">
        <v>0</v>
      </c>
      <c r="E895" s="1">
        <v>7322.86</v>
      </c>
      <c r="F895" t="s">
        <v>5921</v>
      </c>
      <c r="G895" t="s">
        <v>5921</v>
      </c>
      <c r="H895" t="s">
        <v>5924</v>
      </c>
    </row>
    <row r="896" spans="1:8">
      <c r="A896" t="s">
        <v>3798</v>
      </c>
      <c r="B896" s="3">
        <v>38306</v>
      </c>
      <c r="C896" s="4">
        <v>18</v>
      </c>
      <c r="D896" s="4">
        <v>0</v>
      </c>
      <c r="E896" s="1">
        <v>7323.73</v>
      </c>
      <c r="F896" t="s">
        <v>5920</v>
      </c>
      <c r="G896" t="s">
        <v>5920</v>
      </c>
      <c r="H896" t="s">
        <v>5932</v>
      </c>
    </row>
    <row r="897" spans="1:8">
      <c r="A897" t="s">
        <v>3796</v>
      </c>
      <c r="B897" s="3">
        <v>29025</v>
      </c>
      <c r="C897" s="4">
        <v>43</v>
      </c>
      <c r="D897" s="4">
        <v>0</v>
      </c>
      <c r="E897" s="1">
        <v>7325.05</v>
      </c>
      <c r="F897" t="s">
        <v>5920</v>
      </c>
      <c r="G897" t="s">
        <v>5921</v>
      </c>
      <c r="H897" t="s">
        <v>5932</v>
      </c>
    </row>
    <row r="898" spans="1:8">
      <c r="A898" t="s">
        <v>3795</v>
      </c>
      <c r="B898" s="3">
        <v>30888</v>
      </c>
      <c r="C898" s="4">
        <v>38</v>
      </c>
      <c r="D898" s="4">
        <v>3</v>
      </c>
      <c r="E898" s="1">
        <v>7325.47</v>
      </c>
      <c r="F898" t="s">
        <v>5920</v>
      </c>
      <c r="G898" t="s">
        <v>5923</v>
      </c>
      <c r="H898" t="s">
        <v>5924</v>
      </c>
    </row>
    <row r="899" spans="1:8">
      <c r="A899" t="s">
        <v>3793</v>
      </c>
      <c r="B899" s="3">
        <v>29117</v>
      </c>
      <c r="C899" s="4">
        <v>43</v>
      </c>
      <c r="D899" s="4">
        <v>1</v>
      </c>
      <c r="E899" s="1">
        <v>7337.75</v>
      </c>
      <c r="F899" t="s">
        <v>5920</v>
      </c>
      <c r="G899" t="s">
        <v>5921</v>
      </c>
      <c r="H899" t="s">
        <v>5925</v>
      </c>
    </row>
    <row r="900" spans="1:8">
      <c r="A900" t="s">
        <v>3790</v>
      </c>
      <c r="B900" s="3">
        <v>31578</v>
      </c>
      <c r="C900" s="4">
        <v>36</v>
      </c>
      <c r="D900" s="4">
        <v>3</v>
      </c>
      <c r="E900" s="1">
        <v>7339.93</v>
      </c>
      <c r="F900" t="s">
        <v>5920</v>
      </c>
      <c r="G900" t="s">
        <v>5920</v>
      </c>
      <c r="H900" t="s">
        <v>5924</v>
      </c>
    </row>
    <row r="901" spans="1:8">
      <c r="A901" t="s">
        <v>3788</v>
      </c>
      <c r="B901" s="3">
        <v>28477</v>
      </c>
      <c r="C901" s="4">
        <v>45</v>
      </c>
      <c r="D901" s="4">
        <v>0</v>
      </c>
      <c r="E901" s="1">
        <v>7345.08</v>
      </c>
      <c r="F901" t="s">
        <v>5920</v>
      </c>
      <c r="G901" t="s">
        <v>5923</v>
      </c>
      <c r="H901" t="s">
        <v>5925</v>
      </c>
    </row>
    <row r="902" spans="1:8">
      <c r="A902" t="s">
        <v>3786</v>
      </c>
      <c r="B902" s="3">
        <v>29032</v>
      </c>
      <c r="C902" s="4">
        <v>43</v>
      </c>
      <c r="D902" s="4">
        <v>1</v>
      </c>
      <c r="E902" s="1">
        <v>7345.73</v>
      </c>
      <c r="F902" t="s">
        <v>5920</v>
      </c>
      <c r="G902" t="s">
        <v>5923</v>
      </c>
      <c r="H902" t="s">
        <v>5922</v>
      </c>
    </row>
    <row r="903" spans="1:8">
      <c r="A903" t="s">
        <v>3784</v>
      </c>
      <c r="B903" s="3">
        <v>28460</v>
      </c>
      <c r="C903" s="4">
        <v>45</v>
      </c>
      <c r="D903" s="4">
        <v>0</v>
      </c>
      <c r="E903" s="1">
        <v>7348.14</v>
      </c>
      <c r="F903" t="s">
        <v>5920</v>
      </c>
      <c r="G903" t="s">
        <v>5923</v>
      </c>
      <c r="H903" t="s">
        <v>5925</v>
      </c>
    </row>
    <row r="904" spans="1:8">
      <c r="A904" t="s">
        <v>3781</v>
      </c>
      <c r="B904" s="3">
        <v>34247</v>
      </c>
      <c r="C904" s="4">
        <v>29</v>
      </c>
      <c r="D904" s="4">
        <v>0</v>
      </c>
      <c r="E904" s="1">
        <v>7349.12</v>
      </c>
      <c r="F904" t="s">
        <v>5920</v>
      </c>
      <c r="G904" t="s">
        <v>5920</v>
      </c>
      <c r="H904" t="s">
        <v>5935</v>
      </c>
    </row>
    <row r="905" spans="1:8">
      <c r="A905" t="s">
        <v>3779</v>
      </c>
      <c r="B905" s="3">
        <v>30488</v>
      </c>
      <c r="C905" s="4">
        <v>39</v>
      </c>
      <c r="D905" s="4">
        <v>3</v>
      </c>
      <c r="E905" s="1">
        <v>7357.49</v>
      </c>
      <c r="F905" t="s">
        <v>5920</v>
      </c>
      <c r="G905" t="s">
        <v>5920</v>
      </c>
      <c r="H905" t="s">
        <v>5924</v>
      </c>
    </row>
    <row r="906" spans="1:8">
      <c r="A906" t="s">
        <v>3777</v>
      </c>
      <c r="B906" s="3">
        <v>29783</v>
      </c>
      <c r="C906" s="4">
        <v>41</v>
      </c>
      <c r="D906" s="4">
        <v>1</v>
      </c>
      <c r="E906" s="1">
        <v>7358.18</v>
      </c>
      <c r="F906" t="s">
        <v>5920</v>
      </c>
      <c r="G906" t="s">
        <v>5921</v>
      </c>
      <c r="H906" t="s">
        <v>5932</v>
      </c>
    </row>
    <row r="907" spans="1:8">
      <c r="A907" t="s">
        <v>3774</v>
      </c>
      <c r="B907" s="3">
        <v>24085</v>
      </c>
      <c r="C907" s="4">
        <v>57</v>
      </c>
      <c r="D907" s="4">
        <v>0</v>
      </c>
      <c r="E907" s="1">
        <v>7362.31</v>
      </c>
      <c r="F907" t="s">
        <v>5921</v>
      </c>
      <c r="G907" t="s">
        <v>5921</v>
      </c>
      <c r="H907" t="s">
        <v>5922</v>
      </c>
    </row>
    <row r="908" spans="1:8">
      <c r="A908" t="s">
        <v>3772</v>
      </c>
      <c r="B908" s="3">
        <v>29914</v>
      </c>
      <c r="C908" s="4">
        <v>41</v>
      </c>
      <c r="D908" s="4">
        <v>2</v>
      </c>
      <c r="E908" s="1">
        <v>7371.77</v>
      </c>
      <c r="F908" t="s">
        <v>5920</v>
      </c>
      <c r="G908" t="s">
        <v>5923</v>
      </c>
      <c r="H908" t="s">
        <v>5925</v>
      </c>
    </row>
    <row r="909" spans="1:8">
      <c r="A909" t="s">
        <v>3769</v>
      </c>
      <c r="B909" s="3">
        <v>34172</v>
      </c>
      <c r="C909" s="4">
        <v>29</v>
      </c>
      <c r="D909" s="4">
        <v>0</v>
      </c>
      <c r="E909" s="1">
        <v>7388.85</v>
      </c>
      <c r="F909" t="s">
        <v>5920</v>
      </c>
      <c r="G909" t="s">
        <v>5920</v>
      </c>
      <c r="H909" t="s">
        <v>5938</v>
      </c>
    </row>
    <row r="910" spans="1:8">
      <c r="A910" t="s">
        <v>3766</v>
      </c>
      <c r="B910" s="3">
        <v>24081</v>
      </c>
      <c r="C910" s="4">
        <v>57</v>
      </c>
      <c r="D910" s="4">
        <v>0</v>
      </c>
      <c r="E910" s="1">
        <v>7403.98</v>
      </c>
      <c r="F910" t="s">
        <v>5921</v>
      </c>
      <c r="G910" t="s">
        <v>5920</v>
      </c>
      <c r="H910" t="s">
        <v>5922</v>
      </c>
    </row>
    <row r="911" spans="1:8">
      <c r="A911" t="s">
        <v>3765</v>
      </c>
      <c r="B911" s="3">
        <v>30578</v>
      </c>
      <c r="C911" s="4">
        <v>39</v>
      </c>
      <c r="D911" s="4">
        <v>3</v>
      </c>
      <c r="E911" s="1">
        <v>7418.52</v>
      </c>
      <c r="F911" t="s">
        <v>5920</v>
      </c>
      <c r="G911" t="s">
        <v>5920</v>
      </c>
      <c r="H911" t="s">
        <v>5925</v>
      </c>
    </row>
    <row r="912" spans="1:8">
      <c r="A912" t="s">
        <v>3762</v>
      </c>
      <c r="B912" s="3">
        <v>28806</v>
      </c>
      <c r="C912" s="4">
        <v>44</v>
      </c>
      <c r="D912" s="4">
        <v>0</v>
      </c>
      <c r="E912" s="1">
        <v>7419.48</v>
      </c>
      <c r="F912" t="s">
        <v>5920</v>
      </c>
      <c r="G912" t="s">
        <v>5920</v>
      </c>
      <c r="H912" t="s">
        <v>5924</v>
      </c>
    </row>
    <row r="913" spans="1:8">
      <c r="A913" t="s">
        <v>3760</v>
      </c>
      <c r="B913" s="3">
        <v>28826</v>
      </c>
      <c r="C913" s="4">
        <v>44</v>
      </c>
      <c r="D913" s="4">
        <v>0</v>
      </c>
      <c r="E913" s="1">
        <v>7421.19</v>
      </c>
      <c r="F913" t="s">
        <v>5920</v>
      </c>
      <c r="G913" t="s">
        <v>5921</v>
      </c>
      <c r="H913" t="s">
        <v>5924</v>
      </c>
    </row>
    <row r="914" spans="1:8">
      <c r="A914" t="s">
        <v>3758</v>
      </c>
      <c r="B914" s="3">
        <v>28362</v>
      </c>
      <c r="C914" s="4">
        <v>45</v>
      </c>
      <c r="D914" s="4">
        <v>1</v>
      </c>
      <c r="E914" s="1">
        <v>7441.05</v>
      </c>
      <c r="F914" t="s">
        <v>5921</v>
      </c>
      <c r="G914" t="s">
        <v>5920</v>
      </c>
      <c r="H914" t="s">
        <v>5925</v>
      </c>
    </row>
    <row r="915" spans="1:8">
      <c r="A915" t="s">
        <v>3755</v>
      </c>
      <c r="B915" s="3">
        <v>29099</v>
      </c>
      <c r="C915" s="4">
        <v>43</v>
      </c>
      <c r="D915" s="4">
        <v>2</v>
      </c>
      <c r="E915" s="1">
        <v>7441.5</v>
      </c>
      <c r="F915" t="s">
        <v>5921</v>
      </c>
      <c r="G915" t="s">
        <v>5920</v>
      </c>
      <c r="H915" t="s">
        <v>5925</v>
      </c>
    </row>
    <row r="916" spans="1:8">
      <c r="A916" t="s">
        <v>3752</v>
      </c>
      <c r="B916" s="3">
        <v>29409</v>
      </c>
      <c r="C916" s="4">
        <v>42</v>
      </c>
      <c r="D916" s="4">
        <v>1</v>
      </c>
      <c r="E916" s="1">
        <v>7443.64</v>
      </c>
      <c r="F916" t="s">
        <v>5920</v>
      </c>
      <c r="G916" t="s">
        <v>5921</v>
      </c>
      <c r="H916" t="s">
        <v>5924</v>
      </c>
    </row>
    <row r="917" spans="1:8">
      <c r="A917" t="s">
        <v>3749</v>
      </c>
      <c r="B917" s="3">
        <v>28393</v>
      </c>
      <c r="C917" s="4">
        <v>45</v>
      </c>
      <c r="D917" s="4">
        <v>1</v>
      </c>
      <c r="E917" s="1">
        <v>7445.92</v>
      </c>
      <c r="F917" t="s">
        <v>5921</v>
      </c>
      <c r="G917" t="s">
        <v>5923</v>
      </c>
      <c r="H917" t="s">
        <v>5925</v>
      </c>
    </row>
    <row r="918" spans="1:8">
      <c r="A918" t="s">
        <v>3746</v>
      </c>
      <c r="B918" s="3">
        <v>28398</v>
      </c>
      <c r="C918" s="4">
        <v>45</v>
      </c>
      <c r="D918" s="4">
        <v>0</v>
      </c>
      <c r="E918" s="1">
        <v>7448.4</v>
      </c>
      <c r="F918" t="s">
        <v>5921</v>
      </c>
      <c r="G918" t="s">
        <v>5921</v>
      </c>
      <c r="H918" t="s">
        <v>5936</v>
      </c>
    </row>
    <row r="919" spans="1:8">
      <c r="A919" t="s">
        <v>3743</v>
      </c>
      <c r="B919" s="3">
        <v>37043</v>
      </c>
      <c r="C919" s="4">
        <v>22</v>
      </c>
      <c r="D919" s="4">
        <v>0</v>
      </c>
      <c r="E919" s="1">
        <v>7450.36</v>
      </c>
      <c r="F919" t="s">
        <v>5920</v>
      </c>
      <c r="G919" t="s">
        <v>5920</v>
      </c>
      <c r="H919" t="s">
        <v>5924</v>
      </c>
    </row>
    <row r="920" spans="1:8">
      <c r="A920" t="s">
        <v>3740</v>
      </c>
      <c r="B920" s="3">
        <v>24688</v>
      </c>
      <c r="C920" s="4">
        <v>55</v>
      </c>
      <c r="D920" s="4">
        <v>0</v>
      </c>
      <c r="E920" s="1">
        <v>7463.51</v>
      </c>
      <c r="F920" t="s">
        <v>5921</v>
      </c>
      <c r="G920" t="s">
        <v>5921</v>
      </c>
      <c r="H920" t="s">
        <v>5922</v>
      </c>
    </row>
    <row r="921" spans="1:8">
      <c r="A921" t="s">
        <v>3738</v>
      </c>
      <c r="B921" s="3">
        <v>35230</v>
      </c>
      <c r="C921" s="4">
        <v>26</v>
      </c>
      <c r="D921" s="4">
        <v>0</v>
      </c>
      <c r="E921" s="1">
        <v>7487.38</v>
      </c>
      <c r="F921" t="s">
        <v>5920</v>
      </c>
      <c r="G921" t="s">
        <v>5921</v>
      </c>
      <c r="H921" t="s">
        <v>5924</v>
      </c>
    </row>
    <row r="922" spans="1:8">
      <c r="A922" t="s">
        <v>3736</v>
      </c>
      <c r="B922" s="3">
        <v>32492</v>
      </c>
      <c r="C922" s="4">
        <v>34</v>
      </c>
      <c r="D922" s="4">
        <v>3</v>
      </c>
      <c r="E922" s="1">
        <v>7494.63</v>
      </c>
      <c r="F922" t="s">
        <v>5920</v>
      </c>
      <c r="G922" t="s">
        <v>5921</v>
      </c>
      <c r="H922" t="s">
        <v>5931</v>
      </c>
    </row>
    <row r="923" spans="1:8">
      <c r="A923" t="s">
        <v>3733</v>
      </c>
      <c r="B923" s="3">
        <v>35731</v>
      </c>
      <c r="C923" s="4">
        <v>25</v>
      </c>
      <c r="D923" s="4">
        <v>0</v>
      </c>
      <c r="E923" s="1">
        <v>7504.3</v>
      </c>
      <c r="F923" t="s">
        <v>5920</v>
      </c>
      <c r="G923" t="s">
        <v>5923</v>
      </c>
      <c r="H923" t="s">
        <v>5924</v>
      </c>
    </row>
    <row r="924" spans="1:8">
      <c r="A924" t="s">
        <v>3731</v>
      </c>
      <c r="B924" s="3">
        <v>30507</v>
      </c>
      <c r="C924" s="4">
        <v>39</v>
      </c>
      <c r="D924" s="4">
        <v>4</v>
      </c>
      <c r="E924" s="1">
        <v>7512.27</v>
      </c>
      <c r="F924" t="s">
        <v>5921</v>
      </c>
      <c r="G924" t="s">
        <v>5920</v>
      </c>
      <c r="H924" t="s">
        <v>5925</v>
      </c>
    </row>
    <row r="925" spans="1:8">
      <c r="A925" t="s">
        <v>3728</v>
      </c>
      <c r="B925" s="3">
        <v>28781</v>
      </c>
      <c r="C925" s="4">
        <v>44</v>
      </c>
      <c r="D925" s="4">
        <v>1</v>
      </c>
      <c r="E925" s="1">
        <v>7518.03</v>
      </c>
      <c r="F925" t="s">
        <v>5920</v>
      </c>
      <c r="G925" t="s">
        <v>5921</v>
      </c>
      <c r="H925" t="s">
        <v>5924</v>
      </c>
    </row>
    <row r="926" spans="1:8">
      <c r="A926" t="s">
        <v>3726</v>
      </c>
      <c r="B926" s="3">
        <v>28043</v>
      </c>
      <c r="C926" s="4">
        <v>46</v>
      </c>
      <c r="D926" s="4">
        <v>0</v>
      </c>
      <c r="E926" s="1">
        <v>7526.71</v>
      </c>
      <c r="F926" t="s">
        <v>5921</v>
      </c>
      <c r="G926" t="s">
        <v>5923</v>
      </c>
      <c r="H926" t="s">
        <v>5924</v>
      </c>
    </row>
    <row r="927" spans="1:8">
      <c r="A927" t="s">
        <v>3724</v>
      </c>
      <c r="B927" s="3">
        <v>28838</v>
      </c>
      <c r="C927" s="4">
        <v>44</v>
      </c>
      <c r="D927" s="4">
        <v>2</v>
      </c>
      <c r="E927" s="1">
        <v>7531.7</v>
      </c>
      <c r="F927" t="s">
        <v>5920</v>
      </c>
      <c r="G927" t="s">
        <v>5923</v>
      </c>
      <c r="H927" t="s">
        <v>5922</v>
      </c>
    </row>
    <row r="928" spans="1:8">
      <c r="A928" t="s">
        <v>3722</v>
      </c>
      <c r="B928" s="3">
        <v>30916</v>
      </c>
      <c r="C928" s="4">
        <v>38</v>
      </c>
      <c r="D928" s="4">
        <v>3</v>
      </c>
      <c r="E928" s="1">
        <v>7537.16</v>
      </c>
      <c r="F928" t="s">
        <v>5920</v>
      </c>
      <c r="G928" t="s">
        <v>5920</v>
      </c>
      <c r="H928" t="s">
        <v>5924</v>
      </c>
    </row>
    <row r="929" spans="1:8">
      <c r="A929" t="s">
        <v>3720</v>
      </c>
      <c r="B929" s="3">
        <v>32492</v>
      </c>
      <c r="C929" s="4">
        <v>34</v>
      </c>
      <c r="D929" s="4">
        <v>3</v>
      </c>
      <c r="E929" s="1">
        <v>7538.52</v>
      </c>
      <c r="F929" t="s">
        <v>5920</v>
      </c>
      <c r="G929" t="s">
        <v>5920</v>
      </c>
      <c r="H929" t="s">
        <v>5924</v>
      </c>
    </row>
    <row r="930" spans="1:8">
      <c r="A930" t="s">
        <v>3717</v>
      </c>
      <c r="B930" s="3">
        <v>34560</v>
      </c>
      <c r="C930" s="4">
        <v>28</v>
      </c>
      <c r="D930" s="4">
        <v>0</v>
      </c>
      <c r="E930" s="1">
        <v>7567.13</v>
      </c>
      <c r="F930" t="s">
        <v>5920</v>
      </c>
      <c r="G930" t="s">
        <v>5920</v>
      </c>
      <c r="H930" t="s">
        <v>5935</v>
      </c>
    </row>
    <row r="931" spans="1:8">
      <c r="A931" t="s">
        <v>3715</v>
      </c>
      <c r="B931" s="3">
        <v>24670</v>
      </c>
      <c r="C931" s="4">
        <v>55</v>
      </c>
      <c r="D931" s="4">
        <v>0</v>
      </c>
      <c r="E931" s="1">
        <v>7585.62</v>
      </c>
      <c r="F931" t="s">
        <v>5921</v>
      </c>
      <c r="G931" t="s">
        <v>5920</v>
      </c>
      <c r="H931" t="s">
        <v>5922</v>
      </c>
    </row>
    <row r="932" spans="1:8">
      <c r="A932" t="s">
        <v>3713</v>
      </c>
      <c r="B932" s="3">
        <v>35703</v>
      </c>
      <c r="C932" s="4">
        <v>25</v>
      </c>
      <c r="D932" s="4">
        <v>0</v>
      </c>
      <c r="E932" s="1">
        <v>7607.03</v>
      </c>
      <c r="F932" t="s">
        <v>5920</v>
      </c>
      <c r="G932" t="s">
        <v>5920</v>
      </c>
      <c r="H932" t="s">
        <v>5924</v>
      </c>
    </row>
    <row r="933" spans="1:8">
      <c r="A933" t="s">
        <v>3711</v>
      </c>
      <c r="B933" s="3">
        <v>25022</v>
      </c>
      <c r="C933" s="4">
        <v>54</v>
      </c>
      <c r="D933" s="4">
        <v>0</v>
      </c>
      <c r="E933" s="1">
        <v>7609.6</v>
      </c>
      <c r="F933" t="s">
        <v>5921</v>
      </c>
      <c r="G933" t="s">
        <v>5920</v>
      </c>
      <c r="H933" t="s">
        <v>5924</v>
      </c>
    </row>
    <row r="934" spans="1:8">
      <c r="A934" t="s">
        <v>3709</v>
      </c>
      <c r="B934" s="3">
        <v>35325</v>
      </c>
      <c r="C934" s="4">
        <v>26</v>
      </c>
      <c r="D934" s="4">
        <v>0</v>
      </c>
      <c r="E934" s="1">
        <v>7623.13</v>
      </c>
      <c r="F934" t="s">
        <v>5920</v>
      </c>
      <c r="G934" t="s">
        <v>5921</v>
      </c>
      <c r="H934" t="s">
        <v>5925</v>
      </c>
    </row>
    <row r="935" spans="1:8">
      <c r="A935" t="s">
        <v>3706</v>
      </c>
      <c r="B935" s="3">
        <v>28822</v>
      </c>
      <c r="C935" s="4">
        <v>44</v>
      </c>
      <c r="D935" s="4">
        <v>1</v>
      </c>
      <c r="E935" s="1">
        <v>7623.52</v>
      </c>
      <c r="F935" t="s">
        <v>5920</v>
      </c>
      <c r="G935" t="s">
        <v>5923</v>
      </c>
      <c r="H935" t="s">
        <v>5925</v>
      </c>
    </row>
    <row r="936" spans="1:8">
      <c r="A936" t="s">
        <v>3703</v>
      </c>
      <c r="B936" s="3">
        <v>28800</v>
      </c>
      <c r="C936" s="4">
        <v>44</v>
      </c>
      <c r="D936" s="4">
        <v>1</v>
      </c>
      <c r="E936" s="1">
        <v>7624.63</v>
      </c>
      <c r="F936" t="s">
        <v>5920</v>
      </c>
      <c r="G936" t="s">
        <v>5923</v>
      </c>
      <c r="H936" t="s">
        <v>5925</v>
      </c>
    </row>
    <row r="937" spans="1:8">
      <c r="A937" t="s">
        <v>3701</v>
      </c>
      <c r="B937" s="3">
        <v>28823</v>
      </c>
      <c r="C937" s="4">
        <v>44</v>
      </c>
      <c r="D937" s="4">
        <v>1</v>
      </c>
      <c r="E937" s="1">
        <v>7626.99</v>
      </c>
      <c r="F937" t="s">
        <v>5920</v>
      </c>
      <c r="G937" t="s">
        <v>5920</v>
      </c>
      <c r="H937" t="s">
        <v>5925</v>
      </c>
    </row>
    <row r="938" spans="1:8">
      <c r="A938" t="s">
        <v>3699</v>
      </c>
      <c r="B938" s="3">
        <v>28726</v>
      </c>
      <c r="C938" s="4">
        <v>44</v>
      </c>
      <c r="D938" s="4">
        <v>1</v>
      </c>
      <c r="E938" s="1">
        <v>7633.72</v>
      </c>
      <c r="F938" t="s">
        <v>5920</v>
      </c>
      <c r="G938" t="s">
        <v>5923</v>
      </c>
      <c r="H938" t="s">
        <v>5922</v>
      </c>
    </row>
    <row r="939" spans="1:8">
      <c r="A939" t="s">
        <v>3697</v>
      </c>
      <c r="B939" s="3">
        <v>37238</v>
      </c>
      <c r="C939" s="4">
        <v>21</v>
      </c>
      <c r="D939" s="4">
        <v>0</v>
      </c>
      <c r="E939" s="1">
        <v>7636.92</v>
      </c>
      <c r="F939" t="s">
        <v>5920</v>
      </c>
      <c r="G939" t="s">
        <v>5921</v>
      </c>
      <c r="H939" t="s">
        <v>5924</v>
      </c>
    </row>
    <row r="940" spans="1:8">
      <c r="A940" t="s">
        <v>3695</v>
      </c>
      <c r="B940" s="3">
        <v>29392</v>
      </c>
      <c r="C940" s="4">
        <v>42</v>
      </c>
      <c r="D940" s="4">
        <v>1</v>
      </c>
      <c r="E940" s="1">
        <v>7639.42</v>
      </c>
      <c r="F940" t="s">
        <v>5920</v>
      </c>
      <c r="G940" t="s">
        <v>5920</v>
      </c>
      <c r="H940" t="s">
        <v>5932</v>
      </c>
    </row>
    <row r="941" spans="1:8">
      <c r="A941" t="s">
        <v>3693</v>
      </c>
      <c r="B941" s="3">
        <v>29426</v>
      </c>
      <c r="C941" s="4">
        <v>42</v>
      </c>
      <c r="D941" s="4">
        <v>2</v>
      </c>
      <c r="E941" s="1">
        <v>7640.31</v>
      </c>
      <c r="F941" t="s">
        <v>5920</v>
      </c>
      <c r="G941" t="s">
        <v>5923</v>
      </c>
      <c r="H941" t="s">
        <v>5922</v>
      </c>
    </row>
    <row r="942" spans="1:8">
      <c r="A942" t="s">
        <v>3690</v>
      </c>
      <c r="B942" s="3">
        <v>36326</v>
      </c>
      <c r="C942" s="4">
        <v>23</v>
      </c>
      <c r="D942" s="4">
        <v>0</v>
      </c>
      <c r="E942" s="1">
        <v>7642.05</v>
      </c>
      <c r="F942" t="s">
        <v>5920</v>
      </c>
      <c r="G942" t="s">
        <v>5920</v>
      </c>
      <c r="H942" t="s">
        <v>5938</v>
      </c>
    </row>
    <row r="943" spans="1:8">
      <c r="A943" t="s">
        <v>3687</v>
      </c>
      <c r="B943" s="3">
        <v>29510</v>
      </c>
      <c r="C943" s="4">
        <v>42</v>
      </c>
      <c r="D943" s="4">
        <v>1</v>
      </c>
      <c r="E943" s="1">
        <v>7650.77</v>
      </c>
      <c r="F943" t="s">
        <v>5920</v>
      </c>
      <c r="G943" t="s">
        <v>5920</v>
      </c>
      <c r="H943" t="s">
        <v>5932</v>
      </c>
    </row>
    <row r="944" spans="1:8">
      <c r="A944" t="s">
        <v>3685</v>
      </c>
      <c r="B944" s="3">
        <v>34191</v>
      </c>
      <c r="C944" s="4">
        <v>29</v>
      </c>
      <c r="D944" s="4">
        <v>0</v>
      </c>
      <c r="E944" s="1">
        <v>7650.8</v>
      </c>
      <c r="F944" t="s">
        <v>5920</v>
      </c>
      <c r="G944" t="s">
        <v>5920</v>
      </c>
      <c r="H944" t="s">
        <v>5924</v>
      </c>
    </row>
    <row r="945" spans="1:8">
      <c r="A945" t="s">
        <v>3683</v>
      </c>
      <c r="B945" s="3">
        <v>36068</v>
      </c>
      <c r="C945" s="4">
        <v>24</v>
      </c>
      <c r="D945" s="4">
        <v>0</v>
      </c>
      <c r="E945" s="1">
        <v>7652.26</v>
      </c>
      <c r="F945" t="s">
        <v>5920</v>
      </c>
      <c r="G945" t="s">
        <v>5921</v>
      </c>
      <c r="H945" t="s">
        <v>5933</v>
      </c>
    </row>
    <row r="946" spans="1:8">
      <c r="A946" t="s">
        <v>3680</v>
      </c>
      <c r="B946" s="3">
        <v>24103</v>
      </c>
      <c r="C946" s="4">
        <v>57</v>
      </c>
      <c r="D946" s="4">
        <v>0</v>
      </c>
      <c r="E946" s="1">
        <v>7657.69</v>
      </c>
      <c r="F946" t="s">
        <v>5921</v>
      </c>
      <c r="G946" t="s">
        <v>5921</v>
      </c>
      <c r="H946" t="s">
        <v>5924</v>
      </c>
    </row>
    <row r="947" spans="1:8">
      <c r="A947" t="s">
        <v>3677</v>
      </c>
      <c r="B947" s="3">
        <v>28042</v>
      </c>
      <c r="C947" s="4">
        <v>46</v>
      </c>
      <c r="D947" s="4">
        <v>2</v>
      </c>
      <c r="E947" s="1">
        <v>7662.47</v>
      </c>
      <c r="F947" t="s">
        <v>5920</v>
      </c>
      <c r="G947" t="s">
        <v>5923</v>
      </c>
      <c r="H947" t="s">
        <v>5925</v>
      </c>
    </row>
    <row r="948" spans="1:8">
      <c r="A948" t="s">
        <v>3675</v>
      </c>
      <c r="B948" s="3">
        <v>35393</v>
      </c>
      <c r="C948" s="4">
        <v>26</v>
      </c>
      <c r="D948" s="4">
        <v>0</v>
      </c>
      <c r="E948" s="1">
        <v>7670.75</v>
      </c>
      <c r="F948" t="s">
        <v>5920</v>
      </c>
      <c r="G948" t="s">
        <v>5920</v>
      </c>
      <c r="H948" t="s">
        <v>5939</v>
      </c>
    </row>
    <row r="949" spans="1:8">
      <c r="A949" t="s">
        <v>3673</v>
      </c>
      <c r="B949" s="3">
        <v>34955</v>
      </c>
      <c r="C949" s="4">
        <v>27</v>
      </c>
      <c r="D949" s="4">
        <v>0</v>
      </c>
      <c r="E949" s="1">
        <v>7676.4</v>
      </c>
      <c r="F949" t="s">
        <v>5920</v>
      </c>
      <c r="G949" t="s">
        <v>5923</v>
      </c>
      <c r="H949" t="s">
        <v>5924</v>
      </c>
    </row>
    <row r="950" spans="1:8">
      <c r="A950" t="s">
        <v>3671</v>
      </c>
      <c r="B950" s="3">
        <v>26217</v>
      </c>
      <c r="C950" s="4">
        <v>51</v>
      </c>
      <c r="D950" s="4">
        <v>0</v>
      </c>
      <c r="E950" s="1">
        <v>7680.92</v>
      </c>
      <c r="F950" t="s">
        <v>5920</v>
      </c>
      <c r="G950" t="s">
        <v>5923</v>
      </c>
      <c r="H950" t="s">
        <v>5922</v>
      </c>
    </row>
    <row r="951" spans="1:8">
      <c r="A951" t="s">
        <v>3669</v>
      </c>
      <c r="B951" s="3">
        <v>29939</v>
      </c>
      <c r="C951" s="4">
        <v>41</v>
      </c>
      <c r="D951" s="4">
        <v>1</v>
      </c>
      <c r="E951" s="1">
        <v>7681.17</v>
      </c>
      <c r="F951" t="s">
        <v>5920</v>
      </c>
      <c r="G951" t="s">
        <v>5920</v>
      </c>
      <c r="H951" t="s">
        <v>5937</v>
      </c>
    </row>
    <row r="952" spans="1:8">
      <c r="A952" t="s">
        <v>3666</v>
      </c>
      <c r="B952" s="3">
        <v>30303</v>
      </c>
      <c r="C952" s="4">
        <v>40</v>
      </c>
      <c r="D952" s="4">
        <v>3</v>
      </c>
      <c r="E952" s="1">
        <v>7682.67</v>
      </c>
      <c r="F952" t="s">
        <v>5920</v>
      </c>
      <c r="G952" t="s">
        <v>5923</v>
      </c>
      <c r="H952" t="s">
        <v>5922</v>
      </c>
    </row>
    <row r="953" spans="1:8">
      <c r="A953" t="s">
        <v>3664</v>
      </c>
      <c r="B953" s="3">
        <v>31970</v>
      </c>
      <c r="C953" s="4">
        <v>35</v>
      </c>
      <c r="D953" s="4">
        <v>3</v>
      </c>
      <c r="E953" s="1">
        <v>7684.62</v>
      </c>
      <c r="F953" t="s">
        <v>5920</v>
      </c>
      <c r="G953" t="s">
        <v>5921</v>
      </c>
      <c r="H953" t="s">
        <v>5935</v>
      </c>
    </row>
    <row r="954" spans="1:8">
      <c r="A954" t="s">
        <v>3661</v>
      </c>
      <c r="B954" s="3">
        <v>28853</v>
      </c>
      <c r="C954" s="4">
        <v>44</v>
      </c>
      <c r="D954" s="4">
        <v>2</v>
      </c>
      <c r="E954" s="1">
        <v>7726.85</v>
      </c>
      <c r="F954" t="s">
        <v>5923</v>
      </c>
      <c r="G954" t="s">
        <v>5920</v>
      </c>
      <c r="H954" t="s">
        <v>5925</v>
      </c>
    </row>
    <row r="955" spans="1:8">
      <c r="A955" t="s">
        <v>3659</v>
      </c>
      <c r="B955" s="3">
        <v>29008</v>
      </c>
      <c r="C955" s="4">
        <v>44</v>
      </c>
      <c r="D955" s="4">
        <v>1</v>
      </c>
      <c r="E955" s="1">
        <v>7727.25</v>
      </c>
      <c r="F955" t="s">
        <v>5920</v>
      </c>
      <c r="G955" t="s">
        <v>5921</v>
      </c>
      <c r="H955" t="s">
        <v>5924</v>
      </c>
    </row>
    <row r="956" spans="1:8">
      <c r="A956" t="s">
        <v>3656</v>
      </c>
      <c r="B956" s="3">
        <v>29474</v>
      </c>
      <c r="C956" s="4">
        <v>42</v>
      </c>
      <c r="D956" s="4">
        <v>2</v>
      </c>
      <c r="E956" s="1">
        <v>7729.65</v>
      </c>
      <c r="F956" t="s">
        <v>5921</v>
      </c>
      <c r="G956" t="s">
        <v>5923</v>
      </c>
      <c r="H956" t="s">
        <v>5929</v>
      </c>
    </row>
    <row r="957" spans="1:8">
      <c r="A957" t="s">
        <v>3655</v>
      </c>
      <c r="B957" s="3">
        <v>28828</v>
      </c>
      <c r="C957" s="4">
        <v>44</v>
      </c>
      <c r="D957" s="4">
        <v>2</v>
      </c>
      <c r="E957" s="1">
        <v>7731.43</v>
      </c>
      <c r="F957" t="s">
        <v>5921</v>
      </c>
      <c r="G957" t="s">
        <v>5920</v>
      </c>
      <c r="H957" t="s">
        <v>5922</v>
      </c>
    </row>
    <row r="958" spans="1:8">
      <c r="A958" t="s">
        <v>3653</v>
      </c>
      <c r="B958" s="3">
        <v>28366</v>
      </c>
      <c r="C958" s="4">
        <v>45</v>
      </c>
      <c r="D958" s="4">
        <v>0</v>
      </c>
      <c r="E958" s="1">
        <v>7731.86</v>
      </c>
      <c r="F958" t="s">
        <v>5920</v>
      </c>
      <c r="G958" t="s">
        <v>5921</v>
      </c>
      <c r="H958" t="s">
        <v>5924</v>
      </c>
    </row>
    <row r="959" spans="1:8">
      <c r="A959" t="s">
        <v>3650</v>
      </c>
      <c r="B959" s="3">
        <v>23941</v>
      </c>
      <c r="C959" s="4">
        <v>57</v>
      </c>
      <c r="D959" s="4">
        <v>0</v>
      </c>
      <c r="E959" s="1">
        <v>7736.39</v>
      </c>
      <c r="F959" t="s">
        <v>5921</v>
      </c>
      <c r="G959" t="s">
        <v>5920</v>
      </c>
      <c r="H959" t="s">
        <v>5922</v>
      </c>
    </row>
    <row r="960" spans="1:8">
      <c r="A960" t="s">
        <v>3649</v>
      </c>
      <c r="B960" s="3">
        <v>28737</v>
      </c>
      <c r="C960" s="4">
        <v>44</v>
      </c>
      <c r="D960" s="4">
        <v>2</v>
      </c>
      <c r="E960" s="1">
        <v>7740.34</v>
      </c>
      <c r="F960" t="s">
        <v>5923</v>
      </c>
      <c r="G960" t="s">
        <v>5923</v>
      </c>
      <c r="H960" t="s">
        <v>5925</v>
      </c>
    </row>
    <row r="961" spans="1:8">
      <c r="A961" t="s">
        <v>3647</v>
      </c>
      <c r="B961" s="3">
        <v>28106</v>
      </c>
      <c r="C961" s="4">
        <v>46</v>
      </c>
      <c r="D961" s="4">
        <v>1</v>
      </c>
      <c r="E961" s="1">
        <v>7742.11</v>
      </c>
      <c r="F961" t="s">
        <v>5921</v>
      </c>
      <c r="G961" t="s">
        <v>5920</v>
      </c>
      <c r="H961" t="s">
        <v>5922</v>
      </c>
    </row>
    <row r="962" spans="1:8">
      <c r="A962" t="s">
        <v>3644</v>
      </c>
      <c r="B962" s="3">
        <v>29767</v>
      </c>
      <c r="C962" s="4">
        <v>41</v>
      </c>
      <c r="D962" s="4">
        <v>2</v>
      </c>
      <c r="E962" s="1">
        <v>7749.16</v>
      </c>
      <c r="F962" t="s">
        <v>5920</v>
      </c>
      <c r="G962" t="s">
        <v>5923</v>
      </c>
      <c r="H962" t="s">
        <v>5924</v>
      </c>
    </row>
    <row r="963" spans="1:8">
      <c r="A963" t="s">
        <v>3642</v>
      </c>
      <c r="B963" s="3">
        <v>35785</v>
      </c>
      <c r="C963" s="4">
        <v>25</v>
      </c>
      <c r="D963" s="4">
        <v>0</v>
      </c>
      <c r="E963" s="1">
        <v>7763.06</v>
      </c>
      <c r="F963" t="s">
        <v>5920</v>
      </c>
      <c r="G963" t="s">
        <v>5923</v>
      </c>
      <c r="H963" t="s">
        <v>5924</v>
      </c>
    </row>
    <row r="964" spans="1:8">
      <c r="A964" t="s">
        <v>3639</v>
      </c>
      <c r="B964" s="3">
        <v>27369</v>
      </c>
      <c r="C964" s="4">
        <v>48</v>
      </c>
      <c r="D964" s="4">
        <v>0</v>
      </c>
      <c r="E964" s="1">
        <v>7789.64</v>
      </c>
      <c r="F964" t="s">
        <v>5923</v>
      </c>
      <c r="G964" t="s">
        <v>5921</v>
      </c>
      <c r="H964" t="s">
        <v>5922</v>
      </c>
    </row>
    <row r="965" spans="1:8">
      <c r="A965" t="s">
        <v>3637</v>
      </c>
      <c r="B965" s="3">
        <v>36519</v>
      </c>
      <c r="C965" s="4">
        <v>23</v>
      </c>
      <c r="D965" s="4">
        <v>0</v>
      </c>
      <c r="E965" s="1">
        <v>7794.68</v>
      </c>
      <c r="F965" t="s">
        <v>5920</v>
      </c>
      <c r="G965" t="s">
        <v>5920</v>
      </c>
      <c r="H965" t="s">
        <v>5938</v>
      </c>
    </row>
    <row r="966" spans="1:8">
      <c r="A966" t="s">
        <v>3634</v>
      </c>
      <c r="B966" s="3">
        <v>35766</v>
      </c>
      <c r="C966" s="4">
        <v>25</v>
      </c>
      <c r="D966" s="4">
        <v>0</v>
      </c>
      <c r="E966" s="1">
        <v>7803.77</v>
      </c>
      <c r="F966" t="s">
        <v>5920</v>
      </c>
      <c r="G966" t="s">
        <v>5921</v>
      </c>
      <c r="H966" t="s">
        <v>5924</v>
      </c>
    </row>
    <row r="967" spans="1:8">
      <c r="A967" t="s">
        <v>3632</v>
      </c>
      <c r="B967" s="3">
        <v>27342</v>
      </c>
      <c r="C967" s="4">
        <v>48</v>
      </c>
      <c r="D967" s="4">
        <v>0</v>
      </c>
      <c r="E967" s="1">
        <v>7804.16</v>
      </c>
      <c r="F967" t="s">
        <v>5920</v>
      </c>
      <c r="G967" t="s">
        <v>5921</v>
      </c>
      <c r="H967" t="s">
        <v>5922</v>
      </c>
    </row>
    <row r="968" spans="1:8">
      <c r="A968" t="s">
        <v>3629</v>
      </c>
      <c r="B968" s="3">
        <v>33593</v>
      </c>
      <c r="C968" s="4">
        <v>31</v>
      </c>
      <c r="D968" s="4">
        <v>3</v>
      </c>
      <c r="E968" s="1">
        <v>7812.67</v>
      </c>
      <c r="F968" t="s">
        <v>5920</v>
      </c>
      <c r="G968" t="s">
        <v>5923</v>
      </c>
      <c r="H968" t="s">
        <v>5924</v>
      </c>
    </row>
    <row r="969" spans="1:8">
      <c r="A969" t="s">
        <v>3626</v>
      </c>
      <c r="B969" s="3">
        <v>32793</v>
      </c>
      <c r="C969" s="4">
        <v>33</v>
      </c>
      <c r="D969" s="4">
        <v>3</v>
      </c>
      <c r="E969" s="1">
        <v>7824.37</v>
      </c>
      <c r="F969" t="s">
        <v>5920</v>
      </c>
      <c r="G969" t="s">
        <v>5920</v>
      </c>
      <c r="H969" t="s">
        <v>5924</v>
      </c>
    </row>
    <row r="970" spans="1:8">
      <c r="A970" t="s">
        <v>3623</v>
      </c>
      <c r="B970" s="3">
        <v>37169</v>
      </c>
      <c r="C970" s="4">
        <v>21</v>
      </c>
      <c r="D970" s="4">
        <v>0</v>
      </c>
      <c r="E970" s="1">
        <v>7844.8</v>
      </c>
      <c r="F970" t="s">
        <v>5920</v>
      </c>
      <c r="G970" t="s">
        <v>5920</v>
      </c>
      <c r="H970" t="s">
        <v>5924</v>
      </c>
    </row>
    <row r="971" spans="1:8">
      <c r="A971" t="s">
        <v>3620</v>
      </c>
      <c r="B971" s="3">
        <v>34655</v>
      </c>
      <c r="C971" s="4">
        <v>28</v>
      </c>
      <c r="D971" s="4">
        <v>0</v>
      </c>
      <c r="E971" s="1">
        <v>7851.85</v>
      </c>
      <c r="F971" t="s">
        <v>5920</v>
      </c>
      <c r="G971" t="s">
        <v>5921</v>
      </c>
      <c r="H971" t="s">
        <v>5924</v>
      </c>
    </row>
    <row r="972" spans="1:8">
      <c r="A972" t="s">
        <v>3619</v>
      </c>
      <c r="B972" s="3">
        <v>22929</v>
      </c>
      <c r="C972" s="4">
        <v>60</v>
      </c>
      <c r="D972" s="4">
        <v>0</v>
      </c>
      <c r="E972" s="1">
        <v>7896.41</v>
      </c>
      <c r="F972" t="s">
        <v>5921</v>
      </c>
      <c r="G972" t="s">
        <v>5920</v>
      </c>
      <c r="H972" t="s">
        <v>5922</v>
      </c>
    </row>
    <row r="973" spans="1:8">
      <c r="A973" t="s">
        <v>3616</v>
      </c>
      <c r="B973" s="3">
        <v>28326</v>
      </c>
      <c r="C973" s="4">
        <v>45</v>
      </c>
      <c r="D973" s="4">
        <v>0</v>
      </c>
      <c r="E973" s="1">
        <v>7935.29</v>
      </c>
      <c r="F973" t="s">
        <v>5920</v>
      </c>
      <c r="G973" t="s">
        <v>5923</v>
      </c>
      <c r="H973" t="s">
        <v>5932</v>
      </c>
    </row>
    <row r="974" spans="1:8">
      <c r="A974" t="s">
        <v>3613</v>
      </c>
      <c r="B974" s="3">
        <v>32079</v>
      </c>
      <c r="C974" s="4">
        <v>35</v>
      </c>
      <c r="D974" s="4">
        <v>3</v>
      </c>
      <c r="E974" s="1">
        <v>7948.22</v>
      </c>
      <c r="F974" t="s">
        <v>5920</v>
      </c>
      <c r="G974" t="s">
        <v>5921</v>
      </c>
      <c r="H974" t="s">
        <v>5931</v>
      </c>
    </row>
    <row r="975" spans="1:8">
      <c r="A975" t="s">
        <v>3611</v>
      </c>
      <c r="B975" s="3">
        <v>24297</v>
      </c>
      <c r="C975" s="4">
        <v>56</v>
      </c>
      <c r="D975" s="4">
        <v>0</v>
      </c>
      <c r="E975" s="1">
        <v>7953.72</v>
      </c>
      <c r="F975" t="s">
        <v>5921</v>
      </c>
      <c r="G975" t="s">
        <v>5921</v>
      </c>
      <c r="H975" t="s">
        <v>5924</v>
      </c>
    </row>
    <row r="976" spans="1:8">
      <c r="A976" t="s">
        <v>3608</v>
      </c>
      <c r="B976" s="3">
        <v>29948</v>
      </c>
      <c r="C976" s="4">
        <v>41</v>
      </c>
      <c r="D976" s="4">
        <v>3</v>
      </c>
      <c r="E976" s="1">
        <v>7954.52</v>
      </c>
      <c r="F976" t="s">
        <v>5920</v>
      </c>
      <c r="G976" t="s">
        <v>5920</v>
      </c>
      <c r="H976" t="s">
        <v>5925</v>
      </c>
    </row>
    <row r="977" spans="1:8">
      <c r="A977" t="s">
        <v>3607</v>
      </c>
      <c r="B977" s="3">
        <v>25738</v>
      </c>
      <c r="C977" s="4">
        <v>52</v>
      </c>
      <c r="D977" s="4">
        <v>0</v>
      </c>
      <c r="E977" s="1">
        <v>7958.13</v>
      </c>
      <c r="F977" t="s">
        <v>5920</v>
      </c>
      <c r="G977" t="s">
        <v>5920</v>
      </c>
      <c r="H977" t="s">
        <v>5922</v>
      </c>
    </row>
    <row r="978" spans="1:8">
      <c r="A978" t="s">
        <v>3604</v>
      </c>
      <c r="B978" s="3">
        <v>27616</v>
      </c>
      <c r="C978" s="4">
        <v>47</v>
      </c>
      <c r="D978" s="4">
        <v>1</v>
      </c>
      <c r="E978" s="1">
        <v>7966.81</v>
      </c>
      <c r="F978" t="s">
        <v>5920</v>
      </c>
      <c r="G978" t="s">
        <v>5920</v>
      </c>
      <c r="H978" t="s">
        <v>5922</v>
      </c>
    </row>
    <row r="979" spans="1:8">
      <c r="A979" t="s">
        <v>3601</v>
      </c>
      <c r="B979" s="3">
        <v>26626</v>
      </c>
      <c r="C979" s="4">
        <v>50</v>
      </c>
      <c r="D979" s="4">
        <v>0</v>
      </c>
      <c r="E979" s="1">
        <v>7980.34</v>
      </c>
      <c r="F979" t="s">
        <v>5920</v>
      </c>
      <c r="G979" t="s">
        <v>5920</v>
      </c>
      <c r="H979" t="s">
        <v>5922</v>
      </c>
    </row>
    <row r="980" spans="1:8">
      <c r="A980" t="s">
        <v>3599</v>
      </c>
      <c r="B980" s="3">
        <v>30556</v>
      </c>
      <c r="C980" s="4">
        <v>39</v>
      </c>
      <c r="D980" s="4">
        <v>3</v>
      </c>
      <c r="E980" s="1">
        <v>7985.82</v>
      </c>
      <c r="F980" t="s">
        <v>5920</v>
      </c>
      <c r="G980" t="s">
        <v>5923</v>
      </c>
      <c r="H980" t="s">
        <v>5932</v>
      </c>
    </row>
    <row r="981" spans="1:8">
      <c r="A981" t="s">
        <v>3596</v>
      </c>
      <c r="B981" s="3">
        <v>30548</v>
      </c>
      <c r="C981" s="4">
        <v>39</v>
      </c>
      <c r="D981" s="4">
        <v>3</v>
      </c>
      <c r="E981" s="1">
        <v>7986.48</v>
      </c>
      <c r="F981" t="s">
        <v>5920</v>
      </c>
      <c r="G981" t="s">
        <v>5921</v>
      </c>
      <c r="H981" t="s">
        <v>5932</v>
      </c>
    </row>
    <row r="982" spans="1:8">
      <c r="A982" t="s">
        <v>3594</v>
      </c>
      <c r="B982" s="3">
        <v>22880</v>
      </c>
      <c r="C982" s="4">
        <v>60</v>
      </c>
      <c r="D982" s="4">
        <v>0</v>
      </c>
      <c r="E982" s="1">
        <v>8004.96</v>
      </c>
      <c r="F982" t="s">
        <v>5921</v>
      </c>
      <c r="G982" t="s">
        <v>5923</v>
      </c>
      <c r="H982" t="s">
        <v>5922</v>
      </c>
    </row>
    <row r="983" spans="1:8">
      <c r="A983" t="s">
        <v>3591</v>
      </c>
      <c r="B983" s="3">
        <v>34960</v>
      </c>
      <c r="C983" s="4">
        <v>27</v>
      </c>
      <c r="D983" s="4">
        <v>0</v>
      </c>
      <c r="E983" s="1">
        <v>8014.62</v>
      </c>
      <c r="F983" t="s">
        <v>5920</v>
      </c>
      <c r="G983" t="s">
        <v>5921</v>
      </c>
      <c r="H983" t="s">
        <v>5924</v>
      </c>
    </row>
    <row r="984" spans="1:8">
      <c r="A984" t="s">
        <v>3588</v>
      </c>
      <c r="B984" s="3">
        <v>29533</v>
      </c>
      <c r="C984" s="4">
        <v>42</v>
      </c>
      <c r="D984" s="4">
        <v>2</v>
      </c>
      <c r="E984" s="1">
        <v>8017.06</v>
      </c>
      <c r="F984" t="s">
        <v>5920</v>
      </c>
      <c r="G984" t="s">
        <v>5920</v>
      </c>
      <c r="H984" t="s">
        <v>5924</v>
      </c>
    </row>
    <row r="985" spans="1:8">
      <c r="A985" t="s">
        <v>3586</v>
      </c>
      <c r="B985" s="3">
        <v>32815</v>
      </c>
      <c r="C985" s="4">
        <v>33</v>
      </c>
      <c r="D985" s="4">
        <v>3</v>
      </c>
      <c r="E985" s="1">
        <v>8021.11</v>
      </c>
      <c r="F985" t="s">
        <v>5920</v>
      </c>
      <c r="G985" t="s">
        <v>5923</v>
      </c>
      <c r="H985" t="s">
        <v>5924</v>
      </c>
    </row>
    <row r="986" spans="1:8">
      <c r="A986" t="s">
        <v>3584</v>
      </c>
      <c r="B986" s="3">
        <v>28688</v>
      </c>
      <c r="C986" s="4">
        <v>44</v>
      </c>
      <c r="D986" s="4">
        <v>1</v>
      </c>
      <c r="E986" s="1">
        <v>8023.14</v>
      </c>
      <c r="F986" t="s">
        <v>5920</v>
      </c>
      <c r="G986" t="s">
        <v>5921</v>
      </c>
      <c r="H986" t="s">
        <v>5924</v>
      </c>
    </row>
    <row r="987" spans="1:8">
      <c r="A987" t="s">
        <v>3581</v>
      </c>
      <c r="B987" s="3">
        <v>28114</v>
      </c>
      <c r="C987" s="4">
        <v>46</v>
      </c>
      <c r="D987" s="4">
        <v>0</v>
      </c>
      <c r="E987" s="1">
        <v>8026.67</v>
      </c>
      <c r="F987" t="s">
        <v>5920</v>
      </c>
      <c r="G987" t="s">
        <v>5920</v>
      </c>
      <c r="H987" t="s">
        <v>5924</v>
      </c>
    </row>
    <row r="988" spans="1:8">
      <c r="A988" t="s">
        <v>3579</v>
      </c>
      <c r="B988" s="3">
        <v>28435</v>
      </c>
      <c r="C988" s="4">
        <v>45</v>
      </c>
      <c r="D988" s="4">
        <v>2</v>
      </c>
      <c r="E988" s="1">
        <v>8027.97</v>
      </c>
      <c r="F988" t="s">
        <v>5921</v>
      </c>
      <c r="G988" t="s">
        <v>5920</v>
      </c>
      <c r="H988" t="s">
        <v>5925</v>
      </c>
    </row>
    <row r="989" spans="1:8">
      <c r="A989" t="s">
        <v>3577</v>
      </c>
      <c r="B989" s="3">
        <v>37967</v>
      </c>
      <c r="C989" s="4">
        <v>19</v>
      </c>
      <c r="D989" s="4">
        <v>0</v>
      </c>
      <c r="E989" s="1">
        <v>8035.64</v>
      </c>
      <c r="F989" t="s">
        <v>5920</v>
      </c>
      <c r="G989" t="s">
        <v>5920</v>
      </c>
      <c r="H989" t="s">
        <v>5924</v>
      </c>
    </row>
    <row r="990" spans="1:8">
      <c r="A990" t="s">
        <v>3574</v>
      </c>
      <c r="B990" s="3">
        <v>31379</v>
      </c>
      <c r="C990" s="4">
        <v>37</v>
      </c>
      <c r="D990" s="4">
        <v>3</v>
      </c>
      <c r="E990" s="1">
        <v>8059.06</v>
      </c>
      <c r="F990" t="s">
        <v>5920</v>
      </c>
      <c r="G990" t="s">
        <v>5921</v>
      </c>
      <c r="H990" t="s">
        <v>5924</v>
      </c>
    </row>
    <row r="991" spans="1:8">
      <c r="A991" t="s">
        <v>3572</v>
      </c>
      <c r="B991" s="3">
        <v>30312</v>
      </c>
      <c r="C991" s="4">
        <v>40</v>
      </c>
      <c r="D991" s="4">
        <v>3</v>
      </c>
      <c r="E991" s="1">
        <v>8059.68</v>
      </c>
      <c r="F991" t="s">
        <v>5920</v>
      </c>
      <c r="G991" t="s">
        <v>5921</v>
      </c>
      <c r="H991" t="s">
        <v>5924</v>
      </c>
    </row>
    <row r="992" spans="1:8">
      <c r="A992" t="s">
        <v>3569</v>
      </c>
      <c r="B992" s="3">
        <v>25914</v>
      </c>
      <c r="C992" s="4">
        <v>52</v>
      </c>
      <c r="D992" s="4">
        <v>0</v>
      </c>
      <c r="E992" s="1">
        <v>8062.31</v>
      </c>
      <c r="F992" t="s">
        <v>5920</v>
      </c>
      <c r="G992" t="s">
        <v>5923</v>
      </c>
      <c r="H992" t="s">
        <v>5922</v>
      </c>
    </row>
    <row r="993" spans="1:8">
      <c r="A993" t="s">
        <v>3567</v>
      </c>
      <c r="B993" s="3">
        <v>27573</v>
      </c>
      <c r="C993" s="4">
        <v>47</v>
      </c>
      <c r="D993" s="4">
        <v>1</v>
      </c>
      <c r="E993" s="1">
        <v>8062.76</v>
      </c>
      <c r="F993" t="s">
        <v>5921</v>
      </c>
      <c r="G993" t="s">
        <v>5921</v>
      </c>
      <c r="H993" t="s">
        <v>5925</v>
      </c>
    </row>
    <row r="994" spans="1:8">
      <c r="A994" t="s">
        <v>3564</v>
      </c>
      <c r="B994" s="3">
        <v>23965</v>
      </c>
      <c r="C994" s="4">
        <v>57</v>
      </c>
      <c r="D994" s="4">
        <v>0</v>
      </c>
      <c r="E994" s="1">
        <v>8067.83</v>
      </c>
      <c r="F994" t="s">
        <v>5921</v>
      </c>
      <c r="G994" t="s">
        <v>5923</v>
      </c>
      <c r="H994" t="s">
        <v>5922</v>
      </c>
    </row>
    <row r="995" spans="1:8">
      <c r="A995" t="s">
        <v>3562</v>
      </c>
      <c r="B995" s="3">
        <v>27743</v>
      </c>
      <c r="C995" s="4">
        <v>47</v>
      </c>
      <c r="D995" s="4">
        <v>1</v>
      </c>
      <c r="E995" s="1">
        <v>8068.19</v>
      </c>
      <c r="F995" t="s">
        <v>5921</v>
      </c>
      <c r="G995" t="s">
        <v>5920</v>
      </c>
      <c r="H995" t="s">
        <v>5925</v>
      </c>
    </row>
    <row r="996" spans="1:8">
      <c r="A996" t="s">
        <v>3560</v>
      </c>
      <c r="B996" s="3">
        <v>24036</v>
      </c>
      <c r="C996" s="4">
        <v>57</v>
      </c>
      <c r="D996" s="4">
        <v>0</v>
      </c>
      <c r="E996" s="1">
        <v>8071.57</v>
      </c>
      <c r="F996" t="s">
        <v>5921</v>
      </c>
      <c r="G996" t="s">
        <v>5923</v>
      </c>
      <c r="H996" t="s">
        <v>5925</v>
      </c>
    </row>
    <row r="997" spans="1:8">
      <c r="A997" t="s">
        <v>3557</v>
      </c>
      <c r="B997" s="3">
        <v>34280</v>
      </c>
      <c r="C997" s="4">
        <v>29</v>
      </c>
      <c r="D997" s="4">
        <v>0</v>
      </c>
      <c r="E997" s="1">
        <v>8077.41</v>
      </c>
      <c r="F997" t="s">
        <v>5920</v>
      </c>
      <c r="G997" t="s">
        <v>5923</v>
      </c>
      <c r="H997" t="s">
        <v>5938</v>
      </c>
    </row>
    <row r="998" spans="1:8">
      <c r="A998" t="s">
        <v>3554</v>
      </c>
      <c r="B998" s="3">
        <v>37131</v>
      </c>
      <c r="C998" s="4">
        <v>21</v>
      </c>
      <c r="D998" s="4">
        <v>0</v>
      </c>
      <c r="E998" s="1">
        <v>8081.26</v>
      </c>
      <c r="F998" t="s">
        <v>5920</v>
      </c>
      <c r="G998" t="s">
        <v>5920</v>
      </c>
      <c r="H998" t="s">
        <v>5924</v>
      </c>
    </row>
    <row r="999" spans="1:8">
      <c r="A999" t="s">
        <v>3552</v>
      </c>
      <c r="B999" s="3">
        <v>34619</v>
      </c>
      <c r="C999" s="4">
        <v>28</v>
      </c>
      <c r="D999" s="4">
        <v>0</v>
      </c>
      <c r="E999" s="1">
        <v>8081.74</v>
      </c>
      <c r="F999" t="s">
        <v>5920</v>
      </c>
      <c r="G999" t="s">
        <v>5920</v>
      </c>
      <c r="H999" t="s">
        <v>5938</v>
      </c>
    </row>
    <row r="1000" spans="1:8">
      <c r="A1000" t="s">
        <v>3549</v>
      </c>
      <c r="B1000" s="3">
        <v>27749</v>
      </c>
      <c r="C1000" s="4">
        <v>47</v>
      </c>
      <c r="D1000" s="4">
        <v>1</v>
      </c>
      <c r="E1000" s="1">
        <v>8083.92</v>
      </c>
      <c r="F1000" t="s">
        <v>5921</v>
      </c>
      <c r="G1000" t="s">
        <v>5921</v>
      </c>
      <c r="H1000" t="s">
        <v>5922</v>
      </c>
    </row>
    <row r="1001" spans="1:8">
      <c r="A1001" t="s">
        <v>3547</v>
      </c>
      <c r="B1001" s="3">
        <v>24633</v>
      </c>
      <c r="C1001" s="4">
        <v>55</v>
      </c>
      <c r="D1001" s="4">
        <v>0</v>
      </c>
      <c r="E1001" s="1">
        <v>8091.3</v>
      </c>
      <c r="F1001" t="s">
        <v>5921</v>
      </c>
      <c r="G1001" t="s">
        <v>5923</v>
      </c>
      <c r="H1001" t="s">
        <v>5924</v>
      </c>
    </row>
    <row r="1002" spans="1:8">
      <c r="A1002" t="s">
        <v>3546</v>
      </c>
      <c r="B1002" s="3">
        <v>26948</v>
      </c>
      <c r="C1002" s="4">
        <v>49</v>
      </c>
      <c r="D1002" s="4">
        <v>0</v>
      </c>
      <c r="E1002" s="1">
        <v>8112.59</v>
      </c>
      <c r="F1002" t="s">
        <v>5920</v>
      </c>
      <c r="G1002" t="s">
        <v>5920</v>
      </c>
      <c r="H1002" t="s">
        <v>5922</v>
      </c>
    </row>
    <row r="1003" spans="1:8">
      <c r="A1003" t="s">
        <v>3543</v>
      </c>
      <c r="B1003" s="3">
        <v>28734</v>
      </c>
      <c r="C1003" s="4">
        <v>44</v>
      </c>
      <c r="D1003" s="4">
        <v>2</v>
      </c>
      <c r="E1003" s="1">
        <v>8116.27</v>
      </c>
      <c r="F1003" t="s">
        <v>5921</v>
      </c>
      <c r="G1003" t="s">
        <v>5923</v>
      </c>
      <c r="H1003" t="s">
        <v>5924</v>
      </c>
    </row>
    <row r="1004" spans="1:8">
      <c r="A1004" t="s">
        <v>3541</v>
      </c>
      <c r="B1004" s="3">
        <v>27014</v>
      </c>
      <c r="C1004" s="4">
        <v>49</v>
      </c>
      <c r="D1004" s="4">
        <v>0</v>
      </c>
      <c r="E1004" s="1">
        <v>8116.68</v>
      </c>
      <c r="F1004" t="s">
        <v>5921</v>
      </c>
      <c r="G1004" t="s">
        <v>5923</v>
      </c>
      <c r="H1004" t="s">
        <v>5925</v>
      </c>
    </row>
    <row r="1005" spans="1:8">
      <c r="A1005" t="s">
        <v>3538</v>
      </c>
      <c r="B1005" s="3">
        <v>26906</v>
      </c>
      <c r="C1005" s="4">
        <v>49</v>
      </c>
      <c r="D1005" s="4">
        <v>0</v>
      </c>
      <c r="E1005" s="1">
        <v>8124.41</v>
      </c>
      <c r="F1005" t="s">
        <v>5921</v>
      </c>
      <c r="G1005" t="s">
        <v>5923</v>
      </c>
      <c r="H1005" t="s">
        <v>5922</v>
      </c>
    </row>
    <row r="1006" spans="1:8">
      <c r="A1006" t="s">
        <v>3535</v>
      </c>
      <c r="B1006" s="3">
        <v>26910</v>
      </c>
      <c r="C1006" s="4">
        <v>49</v>
      </c>
      <c r="D1006" s="4">
        <v>0</v>
      </c>
      <c r="E1006" s="1">
        <v>8125.78</v>
      </c>
      <c r="F1006" t="s">
        <v>5920</v>
      </c>
      <c r="G1006" t="s">
        <v>5920</v>
      </c>
      <c r="H1006" t="s">
        <v>5922</v>
      </c>
    </row>
    <row r="1007" spans="1:8">
      <c r="A1007" t="s">
        <v>3532</v>
      </c>
      <c r="B1007" s="3">
        <v>33045</v>
      </c>
      <c r="C1007" s="4">
        <v>32</v>
      </c>
      <c r="D1007" s="4">
        <v>3</v>
      </c>
      <c r="E1007" s="1">
        <v>8157.92</v>
      </c>
      <c r="F1007" t="s">
        <v>5920</v>
      </c>
      <c r="G1007" t="s">
        <v>5921</v>
      </c>
      <c r="H1007" t="s">
        <v>5931</v>
      </c>
    </row>
    <row r="1008" spans="1:8">
      <c r="A1008" t="s">
        <v>3529</v>
      </c>
      <c r="B1008" s="3">
        <v>30130</v>
      </c>
      <c r="C1008" s="4">
        <v>40</v>
      </c>
      <c r="D1008" s="4">
        <v>4</v>
      </c>
      <c r="E1008" s="1">
        <v>8162.72</v>
      </c>
      <c r="F1008" t="s">
        <v>5921</v>
      </c>
      <c r="G1008" t="s">
        <v>5921</v>
      </c>
      <c r="H1008" t="s">
        <v>5924</v>
      </c>
    </row>
    <row r="1009" spans="1:8">
      <c r="A1009" t="s">
        <v>3527</v>
      </c>
      <c r="B1009" s="3">
        <v>23320</v>
      </c>
      <c r="C1009" s="4">
        <v>59</v>
      </c>
      <c r="D1009" s="4">
        <v>0</v>
      </c>
      <c r="E1009" s="1">
        <v>8177.9</v>
      </c>
      <c r="F1009" t="s">
        <v>5921</v>
      </c>
      <c r="G1009" t="s">
        <v>5923</v>
      </c>
      <c r="H1009" t="s">
        <v>5922</v>
      </c>
    </row>
    <row r="1010" spans="1:8">
      <c r="A1010" t="s">
        <v>3525</v>
      </c>
      <c r="B1010" s="3">
        <v>30475</v>
      </c>
      <c r="C1010" s="4">
        <v>40</v>
      </c>
      <c r="D1010" s="4">
        <v>3</v>
      </c>
      <c r="E1010" s="1">
        <v>8179.51</v>
      </c>
      <c r="F1010" t="s">
        <v>5920</v>
      </c>
      <c r="G1010" t="s">
        <v>5920</v>
      </c>
      <c r="H1010" t="s">
        <v>5937</v>
      </c>
    </row>
    <row r="1011" spans="1:8">
      <c r="A1011" t="s">
        <v>3523</v>
      </c>
      <c r="B1011" s="3">
        <v>35724</v>
      </c>
      <c r="C1011" s="4">
        <v>25</v>
      </c>
      <c r="D1011" s="4">
        <v>0</v>
      </c>
      <c r="E1011" s="1">
        <v>8182.89</v>
      </c>
      <c r="F1011" t="s">
        <v>5920</v>
      </c>
      <c r="G1011" t="s">
        <v>5923</v>
      </c>
      <c r="H1011" t="s">
        <v>5938</v>
      </c>
    </row>
    <row r="1012" spans="1:8">
      <c r="A1012" t="s">
        <v>3521</v>
      </c>
      <c r="B1012" s="3">
        <v>22973</v>
      </c>
      <c r="C1012" s="4">
        <v>60</v>
      </c>
      <c r="D1012" s="4">
        <v>0</v>
      </c>
      <c r="E1012" s="1">
        <v>8188.12</v>
      </c>
      <c r="F1012" t="s">
        <v>5921</v>
      </c>
      <c r="G1012" t="s">
        <v>5921</v>
      </c>
      <c r="H1012" t="s">
        <v>5922</v>
      </c>
    </row>
    <row r="1013" spans="1:8">
      <c r="A1013" t="s">
        <v>3519</v>
      </c>
      <c r="B1013" s="3">
        <v>28787</v>
      </c>
      <c r="C1013" s="4">
        <v>44</v>
      </c>
      <c r="D1013" s="4">
        <v>2</v>
      </c>
      <c r="E1013" s="1">
        <v>8211.1</v>
      </c>
      <c r="F1013" t="s">
        <v>5920</v>
      </c>
      <c r="G1013" t="s">
        <v>5921</v>
      </c>
      <c r="H1013" t="s">
        <v>5922</v>
      </c>
    </row>
    <row r="1014" spans="1:8">
      <c r="A1014" t="s">
        <v>3516</v>
      </c>
      <c r="B1014" s="3">
        <v>28671</v>
      </c>
      <c r="C1014" s="4">
        <v>44</v>
      </c>
      <c r="D1014" s="4">
        <v>2</v>
      </c>
      <c r="E1014" s="1">
        <v>8219.2000000000007</v>
      </c>
      <c r="F1014" t="s">
        <v>5920</v>
      </c>
      <c r="G1014" t="s">
        <v>5920</v>
      </c>
      <c r="H1014" t="s">
        <v>5922</v>
      </c>
    </row>
    <row r="1015" spans="1:8">
      <c r="A1015" t="s">
        <v>3514</v>
      </c>
      <c r="B1015" s="3">
        <v>28006</v>
      </c>
      <c r="C1015" s="4">
        <v>46</v>
      </c>
      <c r="D1015" s="4">
        <v>1</v>
      </c>
      <c r="E1015" s="1">
        <v>8232.64</v>
      </c>
      <c r="F1015" t="s">
        <v>5920</v>
      </c>
      <c r="G1015" t="s">
        <v>5921</v>
      </c>
      <c r="H1015" t="s">
        <v>5922</v>
      </c>
    </row>
    <row r="1016" spans="1:8">
      <c r="A1016" t="s">
        <v>3511</v>
      </c>
      <c r="B1016" s="3">
        <v>27941</v>
      </c>
      <c r="C1016" s="4">
        <v>46</v>
      </c>
      <c r="D1016" s="4">
        <v>1</v>
      </c>
      <c r="E1016" s="1">
        <v>8233.1</v>
      </c>
      <c r="F1016" t="s">
        <v>5920</v>
      </c>
      <c r="G1016" t="s">
        <v>5920</v>
      </c>
      <c r="H1016" t="s">
        <v>5922</v>
      </c>
    </row>
    <row r="1017" spans="1:8">
      <c r="A1017" t="s">
        <v>3508</v>
      </c>
      <c r="B1017" s="3">
        <v>28005</v>
      </c>
      <c r="C1017" s="4">
        <v>46</v>
      </c>
      <c r="D1017" s="4">
        <v>1</v>
      </c>
      <c r="E1017" s="1">
        <v>8240.59</v>
      </c>
      <c r="F1017" t="s">
        <v>5920</v>
      </c>
      <c r="G1017" t="s">
        <v>5920</v>
      </c>
      <c r="H1017" t="s">
        <v>5922</v>
      </c>
    </row>
    <row r="1018" spans="1:8">
      <c r="A1018" t="s">
        <v>3505</v>
      </c>
      <c r="B1018" s="3">
        <v>30221</v>
      </c>
      <c r="C1018" s="4">
        <v>40</v>
      </c>
      <c r="D1018" s="4">
        <v>3</v>
      </c>
      <c r="E1018" s="1">
        <v>8252.2800000000007</v>
      </c>
      <c r="F1018" t="s">
        <v>5920</v>
      </c>
      <c r="G1018" t="s">
        <v>5920</v>
      </c>
      <c r="H1018" t="s">
        <v>5932</v>
      </c>
    </row>
    <row r="1019" spans="1:8">
      <c r="A1019" t="s">
        <v>3502</v>
      </c>
      <c r="B1019" s="3">
        <v>23625</v>
      </c>
      <c r="C1019" s="4">
        <v>58</v>
      </c>
      <c r="D1019" s="4">
        <v>0</v>
      </c>
      <c r="E1019" s="1">
        <v>8268</v>
      </c>
      <c r="F1019" t="s">
        <v>5921</v>
      </c>
      <c r="G1019" t="s">
        <v>5921</v>
      </c>
      <c r="H1019" t="s">
        <v>5922</v>
      </c>
    </row>
    <row r="1020" spans="1:8">
      <c r="A1020" t="s">
        <v>3500</v>
      </c>
      <c r="B1020" s="3">
        <v>27246</v>
      </c>
      <c r="C1020" s="4">
        <v>48</v>
      </c>
      <c r="D1020" s="4">
        <v>0</v>
      </c>
      <c r="E1020" s="1">
        <v>8269.0400000000009</v>
      </c>
      <c r="F1020" t="s">
        <v>5920</v>
      </c>
      <c r="G1020" t="s">
        <v>5923</v>
      </c>
      <c r="H1020" t="s">
        <v>5925</v>
      </c>
    </row>
    <row r="1021" spans="1:8">
      <c r="A1021" t="s">
        <v>3497</v>
      </c>
      <c r="B1021" s="3">
        <v>36858</v>
      </c>
      <c r="C1021" s="4">
        <v>22</v>
      </c>
      <c r="D1021" s="4">
        <v>0</v>
      </c>
      <c r="E1021" s="1">
        <v>8271.4599999999991</v>
      </c>
      <c r="F1021" t="s">
        <v>5920</v>
      </c>
      <c r="G1021" t="s">
        <v>5923</v>
      </c>
      <c r="H1021" t="s">
        <v>5933</v>
      </c>
    </row>
    <row r="1022" spans="1:8">
      <c r="A1022" t="s">
        <v>3494</v>
      </c>
      <c r="B1022" s="3">
        <v>27298</v>
      </c>
      <c r="C1022" s="4">
        <v>48</v>
      </c>
      <c r="D1022" s="4">
        <v>0</v>
      </c>
      <c r="E1022" s="1">
        <v>8277.52</v>
      </c>
      <c r="F1022" t="s">
        <v>5920</v>
      </c>
      <c r="G1022" t="s">
        <v>5920</v>
      </c>
      <c r="H1022" t="s">
        <v>5925</v>
      </c>
    </row>
    <row r="1023" spans="1:8">
      <c r="A1023" t="s">
        <v>3491</v>
      </c>
      <c r="B1023" s="3">
        <v>27385</v>
      </c>
      <c r="C1023" s="4">
        <v>48</v>
      </c>
      <c r="D1023" s="4">
        <v>0</v>
      </c>
      <c r="E1023" s="1">
        <v>8280.6200000000008</v>
      </c>
      <c r="F1023" t="s">
        <v>5920</v>
      </c>
      <c r="G1023" t="s">
        <v>5920</v>
      </c>
      <c r="H1023" t="s">
        <v>5922</v>
      </c>
    </row>
    <row r="1024" spans="1:8">
      <c r="A1024" t="s">
        <v>3489</v>
      </c>
      <c r="B1024" s="3">
        <v>27186</v>
      </c>
      <c r="C1024" s="4">
        <v>49</v>
      </c>
      <c r="D1024" s="4">
        <v>0</v>
      </c>
      <c r="E1024" s="1">
        <v>8283.68</v>
      </c>
      <c r="F1024" t="s">
        <v>5920</v>
      </c>
      <c r="G1024" t="s">
        <v>5921</v>
      </c>
      <c r="H1024" t="s">
        <v>5922</v>
      </c>
    </row>
    <row r="1025" spans="1:8">
      <c r="A1025" t="s">
        <v>3486</v>
      </c>
      <c r="B1025" s="3">
        <v>28667</v>
      </c>
      <c r="C1025" s="4">
        <v>44</v>
      </c>
      <c r="D1025" s="4">
        <v>2</v>
      </c>
      <c r="E1025" s="1">
        <v>8302.5400000000009</v>
      </c>
      <c r="F1025" t="s">
        <v>5921</v>
      </c>
      <c r="G1025" t="s">
        <v>5921</v>
      </c>
      <c r="H1025" t="s">
        <v>5929</v>
      </c>
    </row>
    <row r="1026" spans="1:8">
      <c r="A1026" t="s">
        <v>3484</v>
      </c>
      <c r="B1026" s="3">
        <v>29074</v>
      </c>
      <c r="C1026" s="4">
        <v>43</v>
      </c>
      <c r="D1026" s="4">
        <v>2</v>
      </c>
      <c r="E1026" s="1">
        <v>8310.84</v>
      </c>
      <c r="F1026" t="s">
        <v>5920</v>
      </c>
      <c r="G1026" t="s">
        <v>5920</v>
      </c>
      <c r="H1026" t="s">
        <v>5924</v>
      </c>
    </row>
    <row r="1027" spans="1:8">
      <c r="A1027" t="s">
        <v>3481</v>
      </c>
      <c r="B1027" s="3">
        <v>34142</v>
      </c>
      <c r="C1027" s="4">
        <v>29</v>
      </c>
      <c r="D1027" s="4">
        <v>0</v>
      </c>
      <c r="E1027" s="1">
        <v>8314.65</v>
      </c>
      <c r="F1027" t="s">
        <v>5920</v>
      </c>
      <c r="G1027" t="s">
        <v>5923</v>
      </c>
      <c r="H1027" t="s">
        <v>5924</v>
      </c>
    </row>
    <row r="1028" spans="1:8">
      <c r="A1028" t="s">
        <v>3479</v>
      </c>
      <c r="B1028" s="3">
        <v>27953</v>
      </c>
      <c r="C1028" s="4">
        <v>46</v>
      </c>
      <c r="D1028" s="4">
        <v>1</v>
      </c>
      <c r="E1028" s="1">
        <v>8334.4599999999991</v>
      </c>
      <c r="F1028" t="s">
        <v>5921</v>
      </c>
      <c r="G1028" t="s">
        <v>5920</v>
      </c>
      <c r="H1028" t="s">
        <v>5929</v>
      </c>
    </row>
    <row r="1029" spans="1:8">
      <c r="A1029" t="s">
        <v>3476</v>
      </c>
      <c r="B1029" s="3">
        <v>27961</v>
      </c>
      <c r="C1029" s="4">
        <v>46</v>
      </c>
      <c r="D1029" s="4">
        <v>1</v>
      </c>
      <c r="E1029" s="1">
        <v>8334.59</v>
      </c>
      <c r="F1029" t="s">
        <v>5921</v>
      </c>
      <c r="G1029" t="s">
        <v>5920</v>
      </c>
      <c r="H1029" t="s">
        <v>5929</v>
      </c>
    </row>
    <row r="1030" spans="1:8">
      <c r="A1030" t="s">
        <v>3473</v>
      </c>
      <c r="B1030" s="3">
        <v>27948</v>
      </c>
      <c r="C1030" s="4">
        <v>46</v>
      </c>
      <c r="D1030" s="4">
        <v>1</v>
      </c>
      <c r="E1030" s="1">
        <v>8342.91</v>
      </c>
      <c r="F1030" t="s">
        <v>5921</v>
      </c>
      <c r="G1030" t="s">
        <v>5923</v>
      </c>
      <c r="H1030" t="s">
        <v>5929</v>
      </c>
    </row>
    <row r="1031" spans="1:8">
      <c r="A1031" t="s">
        <v>3472</v>
      </c>
      <c r="B1031" s="3">
        <v>27923</v>
      </c>
      <c r="C1031" s="4">
        <v>46</v>
      </c>
      <c r="D1031" s="4">
        <v>2</v>
      </c>
      <c r="E1031" s="1">
        <v>8347.16</v>
      </c>
      <c r="F1031" t="s">
        <v>5920</v>
      </c>
      <c r="G1031" t="s">
        <v>5923</v>
      </c>
      <c r="H1031" t="s">
        <v>5922</v>
      </c>
    </row>
    <row r="1032" spans="1:8">
      <c r="A1032" t="s">
        <v>3470</v>
      </c>
      <c r="B1032" s="3">
        <v>23275</v>
      </c>
      <c r="C1032" s="4">
        <v>59</v>
      </c>
      <c r="D1032" s="4">
        <v>0</v>
      </c>
      <c r="E1032" s="1">
        <v>8355.5400000000009</v>
      </c>
      <c r="F1032" t="s">
        <v>5921</v>
      </c>
      <c r="G1032" t="s">
        <v>5921</v>
      </c>
      <c r="H1032" t="s">
        <v>5924</v>
      </c>
    </row>
    <row r="1033" spans="1:8">
      <c r="A1033" t="s">
        <v>3467</v>
      </c>
      <c r="B1033" s="3">
        <v>26180</v>
      </c>
      <c r="C1033" s="4">
        <v>51</v>
      </c>
      <c r="D1033" s="4">
        <v>0</v>
      </c>
      <c r="E1033" s="1">
        <v>8396.6200000000008</v>
      </c>
      <c r="F1033" t="s">
        <v>5920</v>
      </c>
      <c r="G1033" t="s">
        <v>5921</v>
      </c>
      <c r="H1033" t="s">
        <v>5922</v>
      </c>
    </row>
    <row r="1034" spans="1:8">
      <c r="A1034" t="s">
        <v>3464</v>
      </c>
      <c r="B1034" s="3">
        <v>26194</v>
      </c>
      <c r="C1034" s="4">
        <v>51</v>
      </c>
      <c r="D1034" s="4">
        <v>0</v>
      </c>
      <c r="E1034" s="1">
        <v>8400.01</v>
      </c>
      <c r="F1034" t="s">
        <v>5920</v>
      </c>
      <c r="G1034" t="s">
        <v>5921</v>
      </c>
      <c r="H1034" t="s">
        <v>5922</v>
      </c>
    </row>
    <row r="1035" spans="1:8">
      <c r="A1035" t="s">
        <v>3462</v>
      </c>
      <c r="B1035" s="3">
        <v>29017</v>
      </c>
      <c r="C1035" s="4">
        <v>43</v>
      </c>
      <c r="D1035" s="4">
        <v>3</v>
      </c>
      <c r="E1035" s="1">
        <v>8410.0499999999993</v>
      </c>
      <c r="F1035" t="s">
        <v>5920</v>
      </c>
      <c r="G1035" t="s">
        <v>5920</v>
      </c>
      <c r="H1035" t="s">
        <v>5924</v>
      </c>
    </row>
    <row r="1036" spans="1:8">
      <c r="A1036" t="s">
        <v>3460</v>
      </c>
      <c r="B1036" s="3">
        <v>28372</v>
      </c>
      <c r="C1036" s="4">
        <v>45</v>
      </c>
      <c r="D1036" s="4">
        <v>2</v>
      </c>
      <c r="E1036" s="1">
        <v>8413.4599999999991</v>
      </c>
      <c r="F1036" t="s">
        <v>5921</v>
      </c>
      <c r="G1036" t="s">
        <v>5923</v>
      </c>
      <c r="H1036" t="s">
        <v>5924</v>
      </c>
    </row>
    <row r="1037" spans="1:8">
      <c r="A1037" t="s">
        <v>3457</v>
      </c>
      <c r="B1037" s="3">
        <v>27665</v>
      </c>
      <c r="C1037" s="4">
        <v>47</v>
      </c>
      <c r="D1037" s="4">
        <v>1</v>
      </c>
      <c r="E1037" s="1">
        <v>8428.07</v>
      </c>
      <c r="F1037" t="s">
        <v>5921</v>
      </c>
      <c r="G1037" t="s">
        <v>5920</v>
      </c>
      <c r="H1037" t="s">
        <v>5924</v>
      </c>
    </row>
    <row r="1038" spans="1:8">
      <c r="A1038" t="s">
        <v>3454</v>
      </c>
      <c r="B1038" s="3">
        <v>23278</v>
      </c>
      <c r="C1038" s="4">
        <v>59</v>
      </c>
      <c r="D1038" s="4">
        <v>0</v>
      </c>
      <c r="E1038" s="1">
        <v>8440.0499999999993</v>
      </c>
      <c r="F1038" t="s">
        <v>5921</v>
      </c>
      <c r="G1038" t="s">
        <v>5920</v>
      </c>
      <c r="H1038" t="s">
        <v>5922</v>
      </c>
    </row>
    <row r="1039" spans="1:8">
      <c r="A1039" t="s">
        <v>3451</v>
      </c>
      <c r="B1039" s="3">
        <v>26551</v>
      </c>
      <c r="C1039" s="4">
        <v>50</v>
      </c>
      <c r="D1039" s="4">
        <v>0</v>
      </c>
      <c r="E1039" s="1">
        <v>8442.67</v>
      </c>
      <c r="F1039" t="s">
        <v>5920</v>
      </c>
      <c r="G1039" t="s">
        <v>5921</v>
      </c>
      <c r="H1039" t="s">
        <v>5922</v>
      </c>
    </row>
    <row r="1040" spans="1:8">
      <c r="A1040" t="s">
        <v>3449</v>
      </c>
      <c r="B1040" s="3">
        <v>26546</v>
      </c>
      <c r="C1040" s="4">
        <v>50</v>
      </c>
      <c r="D1040" s="4">
        <v>0</v>
      </c>
      <c r="E1040" s="1">
        <v>8444.4699999999993</v>
      </c>
      <c r="F1040" t="s">
        <v>5921</v>
      </c>
      <c r="G1040" t="s">
        <v>5923</v>
      </c>
      <c r="H1040" t="s">
        <v>5925</v>
      </c>
    </row>
    <row r="1041" spans="1:8">
      <c r="A1041" t="s">
        <v>3447</v>
      </c>
      <c r="B1041" s="3">
        <v>24270</v>
      </c>
      <c r="C1041" s="4">
        <v>56</v>
      </c>
      <c r="D1041" s="4">
        <v>0</v>
      </c>
      <c r="E1041" s="1">
        <v>8448.66</v>
      </c>
      <c r="F1041" t="s">
        <v>5921</v>
      </c>
      <c r="G1041" t="s">
        <v>5923</v>
      </c>
      <c r="H1041" t="s">
        <v>5922</v>
      </c>
    </row>
    <row r="1042" spans="1:8">
      <c r="A1042" t="s">
        <v>3445</v>
      </c>
      <c r="B1042" s="3">
        <v>30852</v>
      </c>
      <c r="C1042" s="4">
        <v>38</v>
      </c>
      <c r="D1042" s="4">
        <v>3</v>
      </c>
      <c r="E1042" s="1">
        <v>8450.82</v>
      </c>
      <c r="F1042" t="s">
        <v>5920</v>
      </c>
      <c r="G1042" t="s">
        <v>5920</v>
      </c>
      <c r="H1042" t="s">
        <v>5931</v>
      </c>
    </row>
    <row r="1043" spans="1:8">
      <c r="A1043" t="s">
        <v>3442</v>
      </c>
      <c r="B1043" s="3">
        <v>26659</v>
      </c>
      <c r="C1043" s="4">
        <v>50</v>
      </c>
      <c r="D1043" s="4">
        <v>0</v>
      </c>
      <c r="E1043" s="1">
        <v>8457.82</v>
      </c>
      <c r="F1043" t="s">
        <v>5920</v>
      </c>
      <c r="G1043" t="s">
        <v>5921</v>
      </c>
      <c r="H1043" t="s">
        <v>5925</v>
      </c>
    </row>
    <row r="1044" spans="1:8">
      <c r="A1044" t="s">
        <v>3439</v>
      </c>
      <c r="B1044" s="3">
        <v>33856</v>
      </c>
      <c r="C1044" s="4">
        <v>30</v>
      </c>
      <c r="D1044" s="4">
        <v>0</v>
      </c>
      <c r="E1044" s="1">
        <v>8466.35</v>
      </c>
      <c r="F1044" t="s">
        <v>5920</v>
      </c>
      <c r="G1044" t="s">
        <v>5920</v>
      </c>
      <c r="H1044" t="s">
        <v>5924</v>
      </c>
    </row>
    <row r="1045" spans="1:8">
      <c r="A1045" t="s">
        <v>3436</v>
      </c>
      <c r="B1045" s="3">
        <v>34283</v>
      </c>
      <c r="C1045" s="4">
        <v>29</v>
      </c>
      <c r="D1045" s="4">
        <v>0</v>
      </c>
      <c r="E1045" s="1">
        <v>8471.65</v>
      </c>
      <c r="F1045" t="s">
        <v>5920</v>
      </c>
      <c r="G1045" t="s">
        <v>5923</v>
      </c>
      <c r="H1045" t="s">
        <v>5924</v>
      </c>
    </row>
    <row r="1046" spans="1:8">
      <c r="A1046" t="s">
        <v>3433</v>
      </c>
      <c r="B1046" s="3">
        <v>28485</v>
      </c>
      <c r="C1046" s="4">
        <v>45</v>
      </c>
      <c r="D1046" s="4">
        <v>2</v>
      </c>
      <c r="E1046" s="1">
        <v>8515.76</v>
      </c>
      <c r="F1046" t="s">
        <v>5920</v>
      </c>
      <c r="G1046" t="s">
        <v>5920</v>
      </c>
      <c r="H1046" t="s">
        <v>5922</v>
      </c>
    </row>
    <row r="1047" spans="1:8">
      <c r="A1047" t="s">
        <v>3430</v>
      </c>
      <c r="B1047" s="3">
        <v>28297</v>
      </c>
      <c r="C1047" s="4">
        <v>45</v>
      </c>
      <c r="D1047" s="4">
        <v>2</v>
      </c>
      <c r="E1047" s="1">
        <v>8516.83</v>
      </c>
      <c r="F1047" t="s">
        <v>5920</v>
      </c>
      <c r="G1047" t="s">
        <v>5923</v>
      </c>
      <c r="H1047" t="s">
        <v>5922</v>
      </c>
    </row>
    <row r="1048" spans="1:8">
      <c r="A1048" t="s">
        <v>3428</v>
      </c>
      <c r="B1048" s="3">
        <v>28488</v>
      </c>
      <c r="C1048" s="4">
        <v>45</v>
      </c>
      <c r="D1048" s="4">
        <v>2</v>
      </c>
      <c r="E1048" s="1">
        <v>8520.0300000000007</v>
      </c>
      <c r="F1048" t="s">
        <v>5920</v>
      </c>
      <c r="G1048" t="s">
        <v>5921</v>
      </c>
      <c r="H1048" t="s">
        <v>5925</v>
      </c>
    </row>
    <row r="1049" spans="1:8">
      <c r="A1049" t="s">
        <v>3426</v>
      </c>
      <c r="B1049" s="3">
        <v>29080</v>
      </c>
      <c r="C1049" s="4">
        <v>43</v>
      </c>
      <c r="D1049" s="4">
        <v>3</v>
      </c>
      <c r="E1049" s="1">
        <v>8522</v>
      </c>
      <c r="F1049" t="s">
        <v>5920</v>
      </c>
      <c r="G1049" t="s">
        <v>5920</v>
      </c>
      <c r="H1049" t="s">
        <v>5925</v>
      </c>
    </row>
    <row r="1050" spans="1:8">
      <c r="A1050" t="s">
        <v>3423</v>
      </c>
      <c r="B1050" s="3">
        <v>28332</v>
      </c>
      <c r="C1050" s="4">
        <v>45</v>
      </c>
      <c r="D1050" s="4">
        <v>2</v>
      </c>
      <c r="E1050" s="1">
        <v>8527.5300000000007</v>
      </c>
      <c r="F1050" t="s">
        <v>5920</v>
      </c>
      <c r="G1050" t="s">
        <v>5920</v>
      </c>
      <c r="H1050" t="s">
        <v>5922</v>
      </c>
    </row>
    <row r="1051" spans="1:8">
      <c r="A1051" t="s">
        <v>3420</v>
      </c>
      <c r="B1051" s="3">
        <v>30521</v>
      </c>
      <c r="C1051" s="4">
        <v>39</v>
      </c>
      <c r="D1051" s="4">
        <v>0</v>
      </c>
      <c r="E1051" s="1">
        <v>8534.67</v>
      </c>
      <c r="F1051" t="s">
        <v>5920</v>
      </c>
      <c r="G1051" t="s">
        <v>5921</v>
      </c>
      <c r="H1051" t="s">
        <v>5932</v>
      </c>
    </row>
    <row r="1052" spans="1:8">
      <c r="A1052" t="s">
        <v>3418</v>
      </c>
      <c r="B1052" s="3">
        <v>29947</v>
      </c>
      <c r="C1052" s="4">
        <v>41</v>
      </c>
      <c r="D1052" s="4">
        <v>3</v>
      </c>
      <c r="E1052" s="1">
        <v>8538.2900000000009</v>
      </c>
      <c r="F1052" t="s">
        <v>5920</v>
      </c>
      <c r="G1052" t="s">
        <v>5921</v>
      </c>
      <c r="H1052" t="s">
        <v>5932</v>
      </c>
    </row>
    <row r="1053" spans="1:8">
      <c r="A1053" t="s">
        <v>3416</v>
      </c>
      <c r="B1053" s="3">
        <v>27704</v>
      </c>
      <c r="C1053" s="4">
        <v>47</v>
      </c>
      <c r="D1053" s="4">
        <v>1</v>
      </c>
      <c r="E1053" s="1">
        <v>8539.67</v>
      </c>
      <c r="F1053" t="s">
        <v>5920</v>
      </c>
      <c r="G1053" t="s">
        <v>5921</v>
      </c>
      <c r="H1053" t="s">
        <v>5925</v>
      </c>
    </row>
    <row r="1054" spans="1:8">
      <c r="A1054" t="s">
        <v>3413</v>
      </c>
      <c r="B1054" s="3">
        <v>30662</v>
      </c>
      <c r="C1054" s="4">
        <v>39</v>
      </c>
      <c r="D1054" s="4">
        <v>1</v>
      </c>
      <c r="E1054" s="1">
        <v>8547.69</v>
      </c>
      <c r="F1054" t="s">
        <v>5920</v>
      </c>
      <c r="G1054" t="s">
        <v>5923</v>
      </c>
      <c r="H1054" t="s">
        <v>5922</v>
      </c>
    </row>
    <row r="1055" spans="1:8">
      <c r="A1055" t="s">
        <v>3410</v>
      </c>
      <c r="B1055" s="3">
        <v>27612</v>
      </c>
      <c r="C1055" s="4">
        <v>47</v>
      </c>
      <c r="D1055" s="4">
        <v>1</v>
      </c>
      <c r="E1055" s="1">
        <v>8551.35</v>
      </c>
      <c r="F1055" t="s">
        <v>5920</v>
      </c>
      <c r="G1055" t="s">
        <v>5920</v>
      </c>
      <c r="H1055" t="s">
        <v>5925</v>
      </c>
    </row>
    <row r="1056" spans="1:8">
      <c r="A1056" t="s">
        <v>3407</v>
      </c>
      <c r="B1056" s="3">
        <v>27627</v>
      </c>
      <c r="C1056" s="4">
        <v>47</v>
      </c>
      <c r="D1056" s="4">
        <v>1</v>
      </c>
      <c r="E1056" s="1">
        <v>8556.91</v>
      </c>
      <c r="F1056" t="s">
        <v>5920</v>
      </c>
      <c r="G1056" t="s">
        <v>5923</v>
      </c>
      <c r="H1056" t="s">
        <v>5925</v>
      </c>
    </row>
    <row r="1057" spans="1:8">
      <c r="A1057" t="s">
        <v>3406</v>
      </c>
      <c r="B1057" s="3">
        <v>32407</v>
      </c>
      <c r="C1057" s="4">
        <v>34</v>
      </c>
      <c r="D1057" s="4">
        <v>3</v>
      </c>
      <c r="E1057" s="1">
        <v>8567.25</v>
      </c>
      <c r="F1057" t="s">
        <v>5920</v>
      </c>
      <c r="G1057" t="s">
        <v>5923</v>
      </c>
      <c r="H1057" t="s">
        <v>5924</v>
      </c>
    </row>
    <row r="1058" spans="1:8">
      <c r="A1058" t="s">
        <v>3404</v>
      </c>
      <c r="B1058" s="3">
        <v>27663</v>
      </c>
      <c r="C1058" s="4">
        <v>47</v>
      </c>
      <c r="D1058" s="4">
        <v>1</v>
      </c>
      <c r="E1058" s="1">
        <v>8569.86</v>
      </c>
      <c r="F1058" t="s">
        <v>5920</v>
      </c>
      <c r="G1058" t="s">
        <v>5921</v>
      </c>
      <c r="H1058" t="s">
        <v>5922</v>
      </c>
    </row>
    <row r="1059" spans="1:8">
      <c r="A1059" t="s">
        <v>3402</v>
      </c>
      <c r="B1059" s="3">
        <v>30291</v>
      </c>
      <c r="C1059" s="4">
        <v>40</v>
      </c>
      <c r="D1059" s="4">
        <v>3</v>
      </c>
      <c r="E1059" s="1">
        <v>8572.0400000000009</v>
      </c>
      <c r="F1059" t="s">
        <v>5920</v>
      </c>
      <c r="G1059" t="s">
        <v>5920</v>
      </c>
      <c r="H1059" t="s">
        <v>5935</v>
      </c>
    </row>
    <row r="1060" spans="1:8">
      <c r="A1060" t="s">
        <v>3399</v>
      </c>
      <c r="B1060" s="3">
        <v>32092</v>
      </c>
      <c r="C1060" s="4">
        <v>35</v>
      </c>
      <c r="D1060" s="4">
        <v>3</v>
      </c>
      <c r="E1060" s="1">
        <v>8573.2999999999993</v>
      </c>
      <c r="F1060" t="s">
        <v>5920</v>
      </c>
      <c r="G1060" t="s">
        <v>5920</v>
      </c>
      <c r="H1060" t="s">
        <v>5935</v>
      </c>
    </row>
    <row r="1061" spans="1:8">
      <c r="A1061" t="s">
        <v>3397</v>
      </c>
      <c r="B1061" s="3">
        <v>30680</v>
      </c>
      <c r="C1061" s="4">
        <v>39</v>
      </c>
      <c r="D1061" s="4">
        <v>5</v>
      </c>
      <c r="E1061" s="1">
        <v>8582.2999999999993</v>
      </c>
      <c r="F1061" t="s">
        <v>5920</v>
      </c>
      <c r="G1061" t="s">
        <v>5923</v>
      </c>
      <c r="H1061" t="s">
        <v>5922</v>
      </c>
    </row>
    <row r="1062" spans="1:8">
      <c r="A1062" t="s">
        <v>3394</v>
      </c>
      <c r="B1062" s="3">
        <v>30522</v>
      </c>
      <c r="C1062" s="4">
        <v>39</v>
      </c>
      <c r="D1062" s="4">
        <v>5</v>
      </c>
      <c r="E1062" s="1">
        <v>8596.83</v>
      </c>
      <c r="F1062" t="s">
        <v>5920</v>
      </c>
      <c r="G1062" t="s">
        <v>5921</v>
      </c>
      <c r="H1062" t="s">
        <v>5922</v>
      </c>
    </row>
    <row r="1063" spans="1:8">
      <c r="A1063" t="s">
        <v>3391</v>
      </c>
      <c r="B1063" s="3">
        <v>26856</v>
      </c>
      <c r="C1063" s="4">
        <v>49</v>
      </c>
      <c r="D1063" s="4">
        <v>0</v>
      </c>
      <c r="E1063" s="1">
        <v>8601.33</v>
      </c>
      <c r="F1063" t="s">
        <v>5920</v>
      </c>
      <c r="G1063" t="s">
        <v>5923</v>
      </c>
      <c r="H1063" t="s">
        <v>5922</v>
      </c>
    </row>
    <row r="1064" spans="1:8">
      <c r="A1064" t="s">
        <v>3389</v>
      </c>
      <c r="B1064" s="3">
        <v>28392</v>
      </c>
      <c r="C1064" s="4">
        <v>45</v>
      </c>
      <c r="D1064" s="4">
        <v>2</v>
      </c>
      <c r="E1064" s="1">
        <v>8603.82</v>
      </c>
      <c r="F1064" t="s">
        <v>5920</v>
      </c>
      <c r="G1064" t="s">
        <v>5923</v>
      </c>
      <c r="H1064" t="s">
        <v>5928</v>
      </c>
    </row>
    <row r="1065" spans="1:8">
      <c r="A1065" t="s">
        <v>3387</v>
      </c>
      <c r="B1065" s="3">
        <v>28441</v>
      </c>
      <c r="C1065" s="4">
        <v>45</v>
      </c>
      <c r="D1065" s="4">
        <v>2</v>
      </c>
      <c r="E1065" s="1">
        <v>8604.48</v>
      </c>
      <c r="F1065" t="s">
        <v>5921</v>
      </c>
      <c r="G1065" t="s">
        <v>5920</v>
      </c>
      <c r="H1065" t="s">
        <v>5929</v>
      </c>
    </row>
    <row r="1066" spans="1:8">
      <c r="A1066" t="s">
        <v>3385</v>
      </c>
      <c r="B1066" s="3">
        <v>28413</v>
      </c>
      <c r="C1066" s="4">
        <v>45</v>
      </c>
      <c r="D1066" s="4">
        <v>3</v>
      </c>
      <c r="E1066" s="1">
        <v>8605.36</v>
      </c>
      <c r="F1066" t="s">
        <v>5920</v>
      </c>
      <c r="G1066" t="s">
        <v>5920</v>
      </c>
      <c r="H1066" t="s">
        <v>5922</v>
      </c>
    </row>
    <row r="1067" spans="1:8">
      <c r="A1067" t="s">
        <v>3382</v>
      </c>
      <c r="B1067" s="3">
        <v>29053</v>
      </c>
      <c r="C1067" s="4">
        <v>43</v>
      </c>
      <c r="D1067" s="4">
        <v>3</v>
      </c>
      <c r="E1067" s="1">
        <v>8606.2199999999993</v>
      </c>
      <c r="F1067" t="s">
        <v>5923</v>
      </c>
      <c r="G1067" t="s">
        <v>5920</v>
      </c>
      <c r="H1067" t="s">
        <v>5934</v>
      </c>
    </row>
    <row r="1068" spans="1:8">
      <c r="A1068" t="s">
        <v>3379</v>
      </c>
      <c r="B1068" s="3">
        <v>28370</v>
      </c>
      <c r="C1068" s="4">
        <v>45</v>
      </c>
      <c r="D1068" s="4">
        <v>3</v>
      </c>
      <c r="E1068" s="1">
        <v>8615.2999999999993</v>
      </c>
      <c r="F1068" t="s">
        <v>5920</v>
      </c>
      <c r="G1068" t="s">
        <v>5921</v>
      </c>
      <c r="H1068" t="s">
        <v>5925</v>
      </c>
    </row>
    <row r="1069" spans="1:8">
      <c r="A1069" t="s">
        <v>3377</v>
      </c>
      <c r="B1069" s="3">
        <v>27609</v>
      </c>
      <c r="C1069" s="4">
        <v>47</v>
      </c>
      <c r="D1069" s="4">
        <v>1</v>
      </c>
      <c r="E1069" s="1">
        <v>8627.5400000000009</v>
      </c>
      <c r="F1069" t="s">
        <v>5920</v>
      </c>
      <c r="G1069" t="s">
        <v>5920</v>
      </c>
      <c r="H1069" t="s">
        <v>5936</v>
      </c>
    </row>
    <row r="1070" spans="1:8">
      <c r="A1070" t="s">
        <v>3375</v>
      </c>
      <c r="B1070" s="3">
        <v>24036</v>
      </c>
      <c r="C1070" s="4">
        <v>57</v>
      </c>
      <c r="D1070" s="4">
        <v>0</v>
      </c>
      <c r="E1070" s="1">
        <v>8665.09</v>
      </c>
      <c r="F1070" t="s">
        <v>5921</v>
      </c>
      <c r="G1070" t="s">
        <v>5920</v>
      </c>
      <c r="H1070" t="s">
        <v>5924</v>
      </c>
    </row>
    <row r="1071" spans="1:8">
      <c r="A1071" t="s">
        <v>3373</v>
      </c>
      <c r="B1071" s="3">
        <v>25425</v>
      </c>
      <c r="C1071" s="4">
        <v>53</v>
      </c>
      <c r="D1071" s="4">
        <v>0</v>
      </c>
      <c r="E1071" s="1">
        <v>8665.14</v>
      </c>
      <c r="F1071" t="s">
        <v>5920</v>
      </c>
      <c r="G1071" t="s">
        <v>5921</v>
      </c>
      <c r="H1071" t="s">
        <v>5922</v>
      </c>
    </row>
    <row r="1072" spans="1:8">
      <c r="A1072" t="s">
        <v>3370</v>
      </c>
      <c r="B1072" s="3">
        <v>27257</v>
      </c>
      <c r="C1072" s="4">
        <v>48</v>
      </c>
      <c r="D1072" s="4">
        <v>0</v>
      </c>
      <c r="E1072" s="1">
        <v>8671.19</v>
      </c>
      <c r="F1072" t="s">
        <v>5920</v>
      </c>
      <c r="G1072" t="s">
        <v>5923</v>
      </c>
      <c r="H1072" t="s">
        <v>5924</v>
      </c>
    </row>
    <row r="1073" spans="1:8">
      <c r="A1073" t="s">
        <v>3367</v>
      </c>
      <c r="B1073" s="3">
        <v>26948</v>
      </c>
      <c r="C1073" s="4">
        <v>49</v>
      </c>
      <c r="D1073" s="4">
        <v>0</v>
      </c>
      <c r="E1073" s="1">
        <v>8688.86</v>
      </c>
      <c r="F1073" t="s">
        <v>5920</v>
      </c>
      <c r="G1073" t="s">
        <v>5923</v>
      </c>
      <c r="H1073" t="s">
        <v>5936</v>
      </c>
    </row>
    <row r="1074" spans="1:8">
      <c r="A1074" t="s">
        <v>3365</v>
      </c>
      <c r="B1074" s="3">
        <v>29522</v>
      </c>
      <c r="C1074" s="4">
        <v>42</v>
      </c>
      <c r="D1074" s="4">
        <v>2</v>
      </c>
      <c r="E1074" s="1">
        <v>8701.84</v>
      </c>
      <c r="F1074" t="s">
        <v>5920</v>
      </c>
      <c r="G1074" t="s">
        <v>5921</v>
      </c>
      <c r="H1074" t="s">
        <v>5935</v>
      </c>
    </row>
    <row r="1075" spans="1:8">
      <c r="A1075" t="s">
        <v>3362</v>
      </c>
      <c r="B1075" s="3">
        <v>26840</v>
      </c>
      <c r="C1075" s="4">
        <v>49</v>
      </c>
      <c r="D1075" s="4">
        <v>1</v>
      </c>
      <c r="E1075" s="1">
        <v>8703.4599999999991</v>
      </c>
      <c r="F1075" t="s">
        <v>5921</v>
      </c>
      <c r="G1075" t="s">
        <v>5921</v>
      </c>
      <c r="H1075" t="s">
        <v>5925</v>
      </c>
    </row>
    <row r="1076" spans="1:8">
      <c r="A1076" t="s">
        <v>3359</v>
      </c>
      <c r="B1076" s="3">
        <v>27928</v>
      </c>
      <c r="C1076" s="4">
        <v>46</v>
      </c>
      <c r="D1076" s="4">
        <v>2</v>
      </c>
      <c r="E1076" s="1">
        <v>8733.23</v>
      </c>
      <c r="F1076" t="s">
        <v>5920</v>
      </c>
      <c r="G1076" t="s">
        <v>5921</v>
      </c>
      <c r="H1076" t="s">
        <v>5924</v>
      </c>
    </row>
    <row r="1077" spans="1:8">
      <c r="A1077" t="s">
        <v>3356</v>
      </c>
      <c r="B1077" s="3">
        <v>36395</v>
      </c>
      <c r="C1077" s="4">
        <v>23</v>
      </c>
      <c r="D1077" s="4">
        <v>0</v>
      </c>
      <c r="E1077" s="1">
        <v>8747.68</v>
      </c>
      <c r="F1077" t="s">
        <v>5920</v>
      </c>
      <c r="G1077" t="s">
        <v>5921</v>
      </c>
      <c r="H1077" t="s">
        <v>5925</v>
      </c>
    </row>
    <row r="1078" spans="1:8">
      <c r="A1078" t="s">
        <v>3353</v>
      </c>
      <c r="B1078" s="3">
        <v>25455</v>
      </c>
      <c r="C1078" s="4">
        <v>53</v>
      </c>
      <c r="D1078" s="4">
        <v>0</v>
      </c>
      <c r="E1078" s="1">
        <v>8760.1200000000008</v>
      </c>
      <c r="F1078" t="s">
        <v>5920</v>
      </c>
      <c r="G1078" t="s">
        <v>5923</v>
      </c>
      <c r="H1078" t="s">
        <v>5922</v>
      </c>
    </row>
    <row r="1079" spans="1:8">
      <c r="A1079" t="s">
        <v>3351</v>
      </c>
      <c r="B1079" s="3">
        <v>27278</v>
      </c>
      <c r="C1079" s="4">
        <v>48</v>
      </c>
      <c r="D1079" s="4">
        <v>1</v>
      </c>
      <c r="E1079" s="1">
        <v>8765.25</v>
      </c>
      <c r="F1079" t="s">
        <v>5920</v>
      </c>
      <c r="G1079" t="s">
        <v>5921</v>
      </c>
      <c r="H1079" t="s">
        <v>5924</v>
      </c>
    </row>
    <row r="1080" spans="1:8">
      <c r="A1080" t="s">
        <v>3349</v>
      </c>
      <c r="B1080" s="3">
        <v>26168</v>
      </c>
      <c r="C1080" s="4">
        <v>51</v>
      </c>
      <c r="D1080" s="4">
        <v>0</v>
      </c>
      <c r="E1080" s="1">
        <v>8782.4699999999993</v>
      </c>
      <c r="F1080" t="s">
        <v>5920</v>
      </c>
      <c r="G1080" t="s">
        <v>5921</v>
      </c>
      <c r="H1080" t="s">
        <v>5925</v>
      </c>
    </row>
    <row r="1081" spans="1:8">
      <c r="A1081" t="s">
        <v>3346</v>
      </c>
      <c r="B1081" s="3">
        <v>26102</v>
      </c>
      <c r="C1081" s="4">
        <v>51</v>
      </c>
      <c r="D1081" s="4">
        <v>0</v>
      </c>
      <c r="E1081" s="1">
        <v>8798.59</v>
      </c>
      <c r="F1081" t="s">
        <v>5920</v>
      </c>
      <c r="G1081" t="s">
        <v>5923</v>
      </c>
      <c r="H1081" t="s">
        <v>5925</v>
      </c>
    </row>
    <row r="1082" spans="1:8">
      <c r="A1082" t="s">
        <v>3343</v>
      </c>
      <c r="B1082" s="3">
        <v>23983</v>
      </c>
      <c r="C1082" s="4">
        <v>57</v>
      </c>
      <c r="D1082" s="4">
        <v>0</v>
      </c>
      <c r="E1082" s="1">
        <v>8800.49</v>
      </c>
      <c r="F1082" t="s">
        <v>5921</v>
      </c>
      <c r="G1082" t="s">
        <v>5920</v>
      </c>
      <c r="H1082" t="s">
        <v>5922</v>
      </c>
    </row>
    <row r="1083" spans="1:8">
      <c r="A1083" t="s">
        <v>3341</v>
      </c>
      <c r="B1083" s="3">
        <v>37202</v>
      </c>
      <c r="C1083" s="4">
        <v>21</v>
      </c>
      <c r="D1083" s="4">
        <v>0</v>
      </c>
      <c r="E1083" s="1">
        <v>8821.8799999999992</v>
      </c>
      <c r="F1083" t="s">
        <v>5920</v>
      </c>
      <c r="G1083" t="s">
        <v>5921</v>
      </c>
      <c r="H1083" t="s">
        <v>5933</v>
      </c>
    </row>
    <row r="1084" spans="1:8">
      <c r="A1084" t="s">
        <v>3338</v>
      </c>
      <c r="B1084" s="3">
        <v>27925</v>
      </c>
      <c r="C1084" s="4">
        <v>46</v>
      </c>
      <c r="D1084" s="4">
        <v>2</v>
      </c>
      <c r="E1084" s="1">
        <v>8823.2800000000007</v>
      </c>
      <c r="F1084" t="s">
        <v>5920</v>
      </c>
      <c r="G1084" t="s">
        <v>5923</v>
      </c>
      <c r="H1084" t="s">
        <v>5925</v>
      </c>
    </row>
    <row r="1085" spans="1:8">
      <c r="A1085" t="s">
        <v>3335</v>
      </c>
      <c r="B1085" s="3">
        <v>28052</v>
      </c>
      <c r="C1085" s="4">
        <v>46</v>
      </c>
      <c r="D1085" s="4">
        <v>1</v>
      </c>
      <c r="E1085" s="1">
        <v>8823.99</v>
      </c>
      <c r="F1085" t="s">
        <v>5920</v>
      </c>
      <c r="G1085" t="s">
        <v>5921</v>
      </c>
      <c r="H1085" t="s">
        <v>5932</v>
      </c>
    </row>
    <row r="1086" spans="1:8">
      <c r="A1086" t="s">
        <v>3333</v>
      </c>
      <c r="B1086" s="3">
        <v>32377</v>
      </c>
      <c r="C1086" s="4">
        <v>34</v>
      </c>
      <c r="D1086" s="4">
        <v>3</v>
      </c>
      <c r="E1086" s="1">
        <v>8824.27</v>
      </c>
      <c r="F1086" t="s">
        <v>5920</v>
      </c>
      <c r="G1086" t="s">
        <v>5923</v>
      </c>
      <c r="H1086" t="s">
        <v>5931</v>
      </c>
    </row>
    <row r="1087" spans="1:8">
      <c r="A1087" t="s">
        <v>3330</v>
      </c>
      <c r="B1087" s="3">
        <v>27955</v>
      </c>
      <c r="C1087" s="4">
        <v>46</v>
      </c>
      <c r="D1087" s="4">
        <v>2</v>
      </c>
      <c r="E1087" s="1">
        <v>8825.09</v>
      </c>
      <c r="F1087" t="s">
        <v>5920</v>
      </c>
      <c r="G1087" t="s">
        <v>5921</v>
      </c>
      <c r="H1087" t="s">
        <v>5925</v>
      </c>
    </row>
    <row r="1088" spans="1:8">
      <c r="A1088" t="s">
        <v>3328</v>
      </c>
      <c r="B1088" s="3">
        <v>26617</v>
      </c>
      <c r="C1088" s="4">
        <v>50</v>
      </c>
      <c r="D1088" s="4">
        <v>0</v>
      </c>
      <c r="E1088" s="1">
        <v>8827.2099999999991</v>
      </c>
      <c r="F1088" t="s">
        <v>5921</v>
      </c>
      <c r="G1088" t="s">
        <v>5923</v>
      </c>
      <c r="H1088" t="s">
        <v>5924</v>
      </c>
    </row>
    <row r="1089" spans="1:8">
      <c r="A1089" t="s">
        <v>3325</v>
      </c>
      <c r="B1089" s="3">
        <v>26625</v>
      </c>
      <c r="C1089" s="4">
        <v>50</v>
      </c>
      <c r="D1089" s="4">
        <v>0</v>
      </c>
      <c r="E1089" s="1">
        <v>8835.26</v>
      </c>
      <c r="F1089" t="s">
        <v>5921</v>
      </c>
      <c r="G1089" t="s">
        <v>5920</v>
      </c>
      <c r="H1089" t="s">
        <v>5924</v>
      </c>
    </row>
    <row r="1090" spans="1:8">
      <c r="A1090" t="s">
        <v>3322</v>
      </c>
      <c r="B1090" s="3">
        <v>27198</v>
      </c>
      <c r="C1090" s="4">
        <v>48</v>
      </c>
      <c r="D1090" s="4">
        <v>1</v>
      </c>
      <c r="E1090" s="1">
        <v>8871.15</v>
      </c>
      <c r="F1090" t="s">
        <v>5920</v>
      </c>
      <c r="G1090" t="s">
        <v>5921</v>
      </c>
      <c r="H1090" t="s">
        <v>5922</v>
      </c>
    </row>
    <row r="1091" spans="1:8">
      <c r="A1091" t="s">
        <v>3320</v>
      </c>
      <c r="B1091" s="3">
        <v>26916</v>
      </c>
      <c r="C1091" s="4">
        <v>49</v>
      </c>
      <c r="D1091" s="4">
        <v>0</v>
      </c>
      <c r="E1091" s="1">
        <v>8890.59</v>
      </c>
      <c r="F1091" t="s">
        <v>5920</v>
      </c>
      <c r="G1091" t="s">
        <v>5921</v>
      </c>
      <c r="H1091" t="s">
        <v>5924</v>
      </c>
    </row>
    <row r="1092" spans="1:8">
      <c r="A1092" t="s">
        <v>3318</v>
      </c>
      <c r="B1092" s="3">
        <v>28840</v>
      </c>
      <c r="C1092" s="4">
        <v>44</v>
      </c>
      <c r="D1092" s="4">
        <v>3</v>
      </c>
      <c r="E1092" s="1">
        <v>8891.14</v>
      </c>
      <c r="F1092" t="s">
        <v>5920</v>
      </c>
      <c r="G1092" t="s">
        <v>5921</v>
      </c>
      <c r="H1092" t="s">
        <v>5936</v>
      </c>
    </row>
    <row r="1093" spans="1:8">
      <c r="A1093" t="s">
        <v>3315</v>
      </c>
      <c r="B1093" s="3">
        <v>35762</v>
      </c>
      <c r="C1093" s="4">
        <v>25</v>
      </c>
      <c r="D1093" s="4">
        <v>0</v>
      </c>
      <c r="E1093" s="1">
        <v>8906.14</v>
      </c>
      <c r="F1093" t="s">
        <v>5920</v>
      </c>
      <c r="G1093" t="s">
        <v>5920</v>
      </c>
      <c r="H1093" t="s">
        <v>5924</v>
      </c>
    </row>
    <row r="1094" spans="1:8">
      <c r="A1094" t="s">
        <v>3312</v>
      </c>
      <c r="B1094" s="3">
        <v>24721</v>
      </c>
      <c r="C1094" s="4">
        <v>55</v>
      </c>
      <c r="D1094" s="4">
        <v>0</v>
      </c>
      <c r="E1094" s="1">
        <v>8908.4699999999993</v>
      </c>
      <c r="F1094" t="s">
        <v>5921</v>
      </c>
      <c r="G1094" t="s">
        <v>5920</v>
      </c>
      <c r="H1094" t="s">
        <v>5922</v>
      </c>
    </row>
    <row r="1095" spans="1:8">
      <c r="A1095" t="s">
        <v>3310</v>
      </c>
      <c r="B1095" s="3">
        <v>27582</v>
      </c>
      <c r="C1095" s="4">
        <v>47</v>
      </c>
      <c r="D1095" s="4">
        <v>1</v>
      </c>
      <c r="E1095" s="1">
        <v>8930.93</v>
      </c>
      <c r="F1095" t="s">
        <v>5920</v>
      </c>
      <c r="G1095" t="s">
        <v>5920</v>
      </c>
      <c r="H1095" t="s">
        <v>5924</v>
      </c>
    </row>
    <row r="1096" spans="1:8">
      <c r="A1096" t="s">
        <v>3308</v>
      </c>
      <c r="B1096" s="3">
        <v>26456</v>
      </c>
      <c r="C1096" s="4">
        <v>51</v>
      </c>
      <c r="D1096" s="4">
        <v>0</v>
      </c>
      <c r="E1096" s="1">
        <v>8932.08</v>
      </c>
      <c r="F1096" t="s">
        <v>5920</v>
      </c>
      <c r="G1096" t="s">
        <v>5923</v>
      </c>
      <c r="H1096" t="s">
        <v>5925</v>
      </c>
    </row>
    <row r="1097" spans="1:8">
      <c r="A1097" t="s">
        <v>3305</v>
      </c>
      <c r="B1097" s="3">
        <v>28119</v>
      </c>
      <c r="C1097" s="4">
        <v>46</v>
      </c>
      <c r="D1097" s="4">
        <v>3</v>
      </c>
      <c r="E1097" s="1">
        <v>8944.1200000000008</v>
      </c>
      <c r="F1097" t="s">
        <v>5921</v>
      </c>
      <c r="G1097" t="s">
        <v>5920</v>
      </c>
      <c r="H1097" t="s">
        <v>5922</v>
      </c>
    </row>
    <row r="1098" spans="1:8">
      <c r="A1098" t="s">
        <v>3303</v>
      </c>
      <c r="B1098" s="3">
        <v>33874</v>
      </c>
      <c r="C1098" s="4">
        <v>30</v>
      </c>
      <c r="D1098" s="4">
        <v>0</v>
      </c>
      <c r="E1098" s="1">
        <v>8954.99</v>
      </c>
      <c r="F1098" t="s">
        <v>5920</v>
      </c>
      <c r="G1098" t="s">
        <v>5921</v>
      </c>
      <c r="H1098" t="s">
        <v>5938</v>
      </c>
    </row>
    <row r="1099" spans="1:8">
      <c r="A1099" t="s">
        <v>3300</v>
      </c>
      <c r="B1099" s="3">
        <v>27258</v>
      </c>
      <c r="C1099" s="4">
        <v>48</v>
      </c>
      <c r="D1099" s="4">
        <v>1</v>
      </c>
      <c r="E1099" s="1">
        <v>8964.06</v>
      </c>
      <c r="F1099" t="s">
        <v>5921</v>
      </c>
      <c r="G1099" t="s">
        <v>5920</v>
      </c>
      <c r="H1099" t="s">
        <v>5929</v>
      </c>
    </row>
    <row r="1100" spans="1:8">
      <c r="A1100" t="s">
        <v>3297</v>
      </c>
      <c r="B1100" s="3">
        <v>30512</v>
      </c>
      <c r="C1100" s="4">
        <v>39</v>
      </c>
      <c r="D1100" s="4">
        <v>5</v>
      </c>
      <c r="E1100" s="1">
        <v>8965.7999999999993</v>
      </c>
      <c r="F1100" t="s">
        <v>5920</v>
      </c>
      <c r="G1100" t="s">
        <v>5921</v>
      </c>
      <c r="H1100" t="s">
        <v>5924</v>
      </c>
    </row>
    <row r="1101" spans="1:8">
      <c r="A1101" t="s">
        <v>3294</v>
      </c>
      <c r="B1101" s="3">
        <v>27280</v>
      </c>
      <c r="C1101" s="4">
        <v>48</v>
      </c>
      <c r="D1101" s="4">
        <v>2</v>
      </c>
      <c r="E1101" s="1">
        <v>8968.33</v>
      </c>
      <c r="F1101" t="s">
        <v>5921</v>
      </c>
      <c r="G1101" t="s">
        <v>5920</v>
      </c>
      <c r="H1101" t="s">
        <v>5925</v>
      </c>
    </row>
    <row r="1102" spans="1:8">
      <c r="A1102" t="s">
        <v>3292</v>
      </c>
      <c r="B1102" s="3">
        <v>27231</v>
      </c>
      <c r="C1102" s="4">
        <v>48</v>
      </c>
      <c r="D1102" s="4">
        <v>2</v>
      </c>
      <c r="E1102" s="1">
        <v>8978.19</v>
      </c>
      <c r="F1102" t="s">
        <v>5920</v>
      </c>
      <c r="G1102" t="s">
        <v>5920</v>
      </c>
      <c r="H1102" t="s">
        <v>5922</v>
      </c>
    </row>
    <row r="1103" spans="1:8">
      <c r="A1103" t="s">
        <v>3289</v>
      </c>
      <c r="B1103" s="3">
        <v>26948</v>
      </c>
      <c r="C1103" s="4">
        <v>49</v>
      </c>
      <c r="D1103" s="4">
        <v>0</v>
      </c>
      <c r="E1103" s="1">
        <v>8988.16</v>
      </c>
      <c r="F1103" t="s">
        <v>5920</v>
      </c>
      <c r="G1103" t="s">
        <v>5923</v>
      </c>
      <c r="H1103" t="s">
        <v>5924</v>
      </c>
    </row>
    <row r="1104" spans="1:8">
      <c r="A1104" t="s">
        <v>3286</v>
      </c>
      <c r="B1104" s="3">
        <v>29205</v>
      </c>
      <c r="C1104" s="4">
        <v>43</v>
      </c>
      <c r="D1104" s="4">
        <v>2</v>
      </c>
      <c r="E1104" s="1">
        <v>8998.43</v>
      </c>
      <c r="F1104" t="s">
        <v>5920</v>
      </c>
      <c r="G1104" t="s">
        <v>5923</v>
      </c>
      <c r="H1104" t="s">
        <v>5931</v>
      </c>
    </row>
    <row r="1105" spans="1:8">
      <c r="A1105" t="s">
        <v>3285</v>
      </c>
      <c r="B1105" s="3">
        <v>34304</v>
      </c>
      <c r="C1105" s="4">
        <v>29</v>
      </c>
      <c r="D1105" s="4">
        <v>0</v>
      </c>
      <c r="E1105" s="1">
        <v>9010.2000000000007</v>
      </c>
      <c r="F1105" t="s">
        <v>5920</v>
      </c>
      <c r="G1105" t="s">
        <v>5921</v>
      </c>
      <c r="H1105" t="s">
        <v>5938</v>
      </c>
    </row>
    <row r="1106" spans="1:8">
      <c r="A1106" t="s">
        <v>3283</v>
      </c>
      <c r="B1106" s="3">
        <v>26640</v>
      </c>
      <c r="C1106" s="4">
        <v>50</v>
      </c>
      <c r="D1106" s="4">
        <v>1</v>
      </c>
      <c r="E1106" s="1">
        <v>9048.0300000000007</v>
      </c>
      <c r="F1106" t="s">
        <v>5920</v>
      </c>
      <c r="G1106" t="s">
        <v>5920</v>
      </c>
      <c r="H1106" t="s">
        <v>5922</v>
      </c>
    </row>
    <row r="1107" spans="1:8">
      <c r="A1107" t="s">
        <v>3280</v>
      </c>
      <c r="B1107" s="3">
        <v>26635</v>
      </c>
      <c r="C1107" s="4">
        <v>50</v>
      </c>
      <c r="D1107" s="4">
        <v>1</v>
      </c>
      <c r="E1107" s="1">
        <v>9058.73</v>
      </c>
      <c r="F1107" t="s">
        <v>5921</v>
      </c>
      <c r="G1107" t="s">
        <v>5920</v>
      </c>
      <c r="H1107" t="s">
        <v>5922</v>
      </c>
    </row>
    <row r="1108" spans="1:8">
      <c r="A1108" t="s">
        <v>3277</v>
      </c>
      <c r="B1108" s="3">
        <v>28433</v>
      </c>
      <c r="C1108" s="4">
        <v>45</v>
      </c>
      <c r="D1108" s="4">
        <v>2</v>
      </c>
      <c r="E1108" s="1">
        <v>9095.07</v>
      </c>
      <c r="F1108" t="s">
        <v>5920</v>
      </c>
      <c r="G1108" t="s">
        <v>5920</v>
      </c>
      <c r="H1108" t="s">
        <v>5932</v>
      </c>
    </row>
    <row r="1109" spans="1:8">
      <c r="A1109" t="s">
        <v>3274</v>
      </c>
      <c r="B1109" s="3">
        <v>24055</v>
      </c>
      <c r="C1109" s="4">
        <v>57</v>
      </c>
      <c r="D1109" s="4">
        <v>0</v>
      </c>
      <c r="E1109" s="1">
        <v>9095.94</v>
      </c>
      <c r="F1109" t="s">
        <v>5921</v>
      </c>
      <c r="G1109" t="s">
        <v>5923</v>
      </c>
      <c r="H1109" t="s">
        <v>5925</v>
      </c>
    </row>
    <row r="1110" spans="1:8">
      <c r="A1110" t="s">
        <v>3271</v>
      </c>
      <c r="B1110" s="3">
        <v>28461</v>
      </c>
      <c r="C1110" s="4">
        <v>45</v>
      </c>
      <c r="D1110" s="4">
        <v>3</v>
      </c>
      <c r="E1110" s="1">
        <v>9101.7999999999993</v>
      </c>
      <c r="F1110" t="s">
        <v>5920</v>
      </c>
      <c r="G1110" t="s">
        <v>5923</v>
      </c>
      <c r="H1110" t="s">
        <v>5925</v>
      </c>
    </row>
    <row r="1111" spans="1:8">
      <c r="A1111" t="s">
        <v>3269</v>
      </c>
      <c r="B1111" s="3">
        <v>25792</v>
      </c>
      <c r="C1111" s="4">
        <v>52</v>
      </c>
      <c r="D1111" s="4">
        <v>0</v>
      </c>
      <c r="E1111" s="1">
        <v>9140.9500000000007</v>
      </c>
      <c r="F1111" t="s">
        <v>5921</v>
      </c>
      <c r="G1111" t="s">
        <v>5921</v>
      </c>
      <c r="H1111" t="s">
        <v>5922</v>
      </c>
    </row>
    <row r="1112" spans="1:8">
      <c r="A1112" t="s">
        <v>3266</v>
      </c>
      <c r="B1112" s="3">
        <v>25859</v>
      </c>
      <c r="C1112" s="4">
        <v>52</v>
      </c>
      <c r="D1112" s="4">
        <v>0</v>
      </c>
      <c r="E1112" s="1">
        <v>9144.57</v>
      </c>
      <c r="F1112" t="s">
        <v>5921</v>
      </c>
      <c r="G1112" t="s">
        <v>5920</v>
      </c>
      <c r="H1112" t="s">
        <v>5925</v>
      </c>
    </row>
    <row r="1113" spans="1:8">
      <c r="A1113" t="s">
        <v>3263</v>
      </c>
      <c r="B1113" s="3">
        <v>30293</v>
      </c>
      <c r="C1113" s="4">
        <v>40</v>
      </c>
      <c r="D1113" s="4">
        <v>3</v>
      </c>
      <c r="E1113" s="1">
        <v>9147.5</v>
      </c>
      <c r="F1113" t="s">
        <v>5920</v>
      </c>
      <c r="G1113" t="s">
        <v>5923</v>
      </c>
      <c r="H1113" t="s">
        <v>5924</v>
      </c>
    </row>
    <row r="1114" spans="1:8">
      <c r="A1114" t="s">
        <v>3260</v>
      </c>
      <c r="B1114" s="3">
        <v>33108</v>
      </c>
      <c r="C1114" s="4">
        <v>32</v>
      </c>
      <c r="D1114" s="4">
        <v>3</v>
      </c>
      <c r="E1114" s="1">
        <v>9159.51</v>
      </c>
      <c r="F1114" t="s">
        <v>5920</v>
      </c>
      <c r="G1114" t="s">
        <v>5920</v>
      </c>
      <c r="H1114" t="s">
        <v>5935</v>
      </c>
    </row>
    <row r="1115" spans="1:8">
      <c r="A1115" t="s">
        <v>3258</v>
      </c>
      <c r="B1115" s="3">
        <v>25865</v>
      </c>
      <c r="C1115" s="4">
        <v>52</v>
      </c>
      <c r="D1115" s="4">
        <v>0</v>
      </c>
      <c r="E1115" s="1">
        <v>9171.75</v>
      </c>
      <c r="F1115" t="s">
        <v>5920</v>
      </c>
      <c r="G1115" t="s">
        <v>5920</v>
      </c>
      <c r="H1115" t="s">
        <v>5924</v>
      </c>
    </row>
    <row r="1116" spans="1:8">
      <c r="A1116" t="s">
        <v>3256</v>
      </c>
      <c r="B1116" s="3">
        <v>26296</v>
      </c>
      <c r="C1116" s="4">
        <v>51</v>
      </c>
      <c r="D1116" s="4">
        <v>0</v>
      </c>
      <c r="E1116" s="1">
        <v>9174.14</v>
      </c>
      <c r="F1116" t="s">
        <v>5921</v>
      </c>
      <c r="G1116" t="s">
        <v>5923</v>
      </c>
      <c r="H1116" t="s">
        <v>5924</v>
      </c>
    </row>
    <row r="1117" spans="1:8">
      <c r="A1117" t="s">
        <v>3253</v>
      </c>
      <c r="B1117" s="3">
        <v>27023</v>
      </c>
      <c r="C1117" s="4">
        <v>49</v>
      </c>
      <c r="D1117" s="4">
        <v>1</v>
      </c>
      <c r="E1117" s="1">
        <v>9182.17</v>
      </c>
      <c r="F1117" t="s">
        <v>5920</v>
      </c>
      <c r="G1117" t="s">
        <v>5921</v>
      </c>
      <c r="H1117" t="s">
        <v>5925</v>
      </c>
    </row>
    <row r="1118" spans="1:8">
      <c r="A1118" t="s">
        <v>3251</v>
      </c>
      <c r="B1118" s="3">
        <v>28013</v>
      </c>
      <c r="C1118" s="4">
        <v>46</v>
      </c>
      <c r="D1118" s="4">
        <v>2</v>
      </c>
      <c r="E1118" s="1">
        <v>9193.84</v>
      </c>
      <c r="F1118" t="s">
        <v>5920</v>
      </c>
      <c r="G1118" t="s">
        <v>5923</v>
      </c>
      <c r="H1118" t="s">
        <v>5924</v>
      </c>
    </row>
    <row r="1119" spans="1:8">
      <c r="A1119" t="s">
        <v>3248</v>
      </c>
      <c r="B1119" s="3">
        <v>31771</v>
      </c>
      <c r="C1119" s="4">
        <v>36</v>
      </c>
      <c r="D1119" s="4">
        <v>3</v>
      </c>
      <c r="E1119" s="1">
        <v>9210.06</v>
      </c>
      <c r="F1119" t="s">
        <v>5920</v>
      </c>
      <c r="G1119" t="s">
        <v>5921</v>
      </c>
      <c r="H1119" t="s">
        <v>5935</v>
      </c>
    </row>
    <row r="1120" spans="1:8">
      <c r="A1120" t="s">
        <v>3245</v>
      </c>
      <c r="B1120" s="3">
        <v>29925</v>
      </c>
      <c r="C1120" s="4">
        <v>41</v>
      </c>
      <c r="D1120" s="4">
        <v>5</v>
      </c>
      <c r="E1120" s="1">
        <v>9222.4</v>
      </c>
      <c r="F1120" t="s">
        <v>5920</v>
      </c>
      <c r="G1120" t="s">
        <v>5921</v>
      </c>
      <c r="H1120" t="s">
        <v>5928</v>
      </c>
    </row>
    <row r="1121" spans="1:8">
      <c r="A1121" t="s">
        <v>3243</v>
      </c>
      <c r="B1121" s="3">
        <v>27734</v>
      </c>
      <c r="C1121" s="4">
        <v>47</v>
      </c>
      <c r="D1121" s="4">
        <v>2</v>
      </c>
      <c r="E1121" s="1">
        <v>9225.26</v>
      </c>
      <c r="F1121" t="s">
        <v>5921</v>
      </c>
      <c r="G1121" t="s">
        <v>5921</v>
      </c>
      <c r="H1121" t="s">
        <v>5927</v>
      </c>
    </row>
    <row r="1122" spans="1:8">
      <c r="A1122" t="s">
        <v>3240</v>
      </c>
      <c r="B1122" s="3">
        <v>29499</v>
      </c>
      <c r="C1122" s="4">
        <v>42</v>
      </c>
      <c r="D1122" s="4">
        <v>2</v>
      </c>
      <c r="E1122" s="1">
        <v>9247.94</v>
      </c>
      <c r="F1122" t="s">
        <v>5920</v>
      </c>
      <c r="G1122" t="s">
        <v>5923</v>
      </c>
      <c r="H1122" t="s">
        <v>5935</v>
      </c>
    </row>
    <row r="1123" spans="1:8">
      <c r="A1123" t="s">
        <v>3239</v>
      </c>
      <c r="B1123" s="3">
        <v>27262</v>
      </c>
      <c r="C1123" s="4">
        <v>48</v>
      </c>
      <c r="D1123" s="4">
        <v>1</v>
      </c>
      <c r="E1123" s="1">
        <v>9249.5</v>
      </c>
      <c r="F1123" t="s">
        <v>5920</v>
      </c>
      <c r="G1123" t="s">
        <v>5923</v>
      </c>
      <c r="H1123" t="s">
        <v>5924</v>
      </c>
    </row>
    <row r="1124" spans="1:8">
      <c r="A1124" t="s">
        <v>3236</v>
      </c>
      <c r="B1124" s="3">
        <v>26151</v>
      </c>
      <c r="C1124" s="4">
        <v>51</v>
      </c>
      <c r="D1124" s="4">
        <v>0</v>
      </c>
      <c r="E1124" s="1">
        <v>9264.7999999999993</v>
      </c>
      <c r="F1124" t="s">
        <v>5920</v>
      </c>
      <c r="G1124" t="s">
        <v>5923</v>
      </c>
      <c r="H1124" t="s">
        <v>5925</v>
      </c>
    </row>
    <row r="1125" spans="1:8">
      <c r="A1125" t="s">
        <v>3233</v>
      </c>
      <c r="B1125" s="3">
        <v>26964</v>
      </c>
      <c r="C1125" s="4">
        <v>49</v>
      </c>
      <c r="D1125" s="4">
        <v>1</v>
      </c>
      <c r="E1125" s="1">
        <v>9282.48</v>
      </c>
      <c r="F1125" t="s">
        <v>5921</v>
      </c>
      <c r="G1125" t="s">
        <v>5920</v>
      </c>
      <c r="H1125" t="s">
        <v>5929</v>
      </c>
    </row>
    <row r="1126" spans="1:8">
      <c r="A1126" t="s">
        <v>3231</v>
      </c>
      <c r="B1126" s="3">
        <v>26116</v>
      </c>
      <c r="C1126" s="4">
        <v>51</v>
      </c>
      <c r="D1126" s="4">
        <v>0</v>
      </c>
      <c r="E1126" s="1">
        <v>9283.56</v>
      </c>
      <c r="F1126" t="s">
        <v>5920</v>
      </c>
      <c r="G1126" t="s">
        <v>5921</v>
      </c>
      <c r="H1126" t="s">
        <v>5922</v>
      </c>
    </row>
    <row r="1127" spans="1:8">
      <c r="A1127" t="s">
        <v>3229</v>
      </c>
      <c r="B1127" s="3">
        <v>25533</v>
      </c>
      <c r="C1127" s="4">
        <v>53</v>
      </c>
      <c r="D1127" s="4">
        <v>0</v>
      </c>
      <c r="E1127" s="1">
        <v>9285.8700000000008</v>
      </c>
      <c r="F1127" t="s">
        <v>5920</v>
      </c>
      <c r="G1127" t="s">
        <v>5921</v>
      </c>
      <c r="H1127" t="s">
        <v>5922</v>
      </c>
    </row>
    <row r="1128" spans="1:8">
      <c r="A1128" t="s">
        <v>3227</v>
      </c>
      <c r="B1128" s="3">
        <v>26953</v>
      </c>
      <c r="C1128" s="4">
        <v>49</v>
      </c>
      <c r="D1128" s="4">
        <v>1</v>
      </c>
      <c r="E1128" s="1">
        <v>9288.0300000000007</v>
      </c>
      <c r="F1128" t="s">
        <v>5920</v>
      </c>
      <c r="G1128" t="s">
        <v>5921</v>
      </c>
      <c r="H1128" t="s">
        <v>5930</v>
      </c>
    </row>
    <row r="1129" spans="1:8">
      <c r="A1129" t="s">
        <v>3225</v>
      </c>
      <c r="B1129" s="3">
        <v>26925</v>
      </c>
      <c r="C1129" s="4">
        <v>49</v>
      </c>
      <c r="D1129" s="4">
        <v>1</v>
      </c>
      <c r="E1129" s="1">
        <v>9290.14</v>
      </c>
      <c r="F1129" t="s">
        <v>5921</v>
      </c>
      <c r="G1129" t="s">
        <v>5921</v>
      </c>
      <c r="H1129" t="s">
        <v>5929</v>
      </c>
    </row>
    <row r="1130" spans="1:8">
      <c r="A1130" t="s">
        <v>3224</v>
      </c>
      <c r="B1130" s="3">
        <v>28067</v>
      </c>
      <c r="C1130" s="4">
        <v>46</v>
      </c>
      <c r="D1130" s="4">
        <v>3</v>
      </c>
      <c r="E1130" s="1">
        <v>9301.89</v>
      </c>
      <c r="F1130" t="s">
        <v>5920</v>
      </c>
      <c r="G1130" t="s">
        <v>5923</v>
      </c>
      <c r="H1130" t="s">
        <v>5924</v>
      </c>
    </row>
    <row r="1131" spans="1:8">
      <c r="A1131" t="s">
        <v>3221</v>
      </c>
      <c r="B1131" s="3">
        <v>26953</v>
      </c>
      <c r="C1131" s="4">
        <v>49</v>
      </c>
      <c r="D1131" s="4">
        <v>2</v>
      </c>
      <c r="E1131" s="1">
        <v>9304.7000000000007</v>
      </c>
      <c r="F1131" t="s">
        <v>5921</v>
      </c>
      <c r="G1131" t="s">
        <v>5921</v>
      </c>
      <c r="H1131" t="s">
        <v>5922</v>
      </c>
    </row>
    <row r="1132" spans="1:8">
      <c r="A1132" t="s">
        <v>3219</v>
      </c>
      <c r="B1132" s="3">
        <v>23170</v>
      </c>
      <c r="C1132" s="4">
        <v>60</v>
      </c>
      <c r="D1132" s="4">
        <v>0</v>
      </c>
      <c r="E1132" s="1">
        <v>9310.81</v>
      </c>
      <c r="F1132" t="s">
        <v>5921</v>
      </c>
      <c r="G1132" t="s">
        <v>5923</v>
      </c>
      <c r="H1132" t="s">
        <v>5922</v>
      </c>
    </row>
    <row r="1133" spans="1:8">
      <c r="A1133" t="s">
        <v>3216</v>
      </c>
      <c r="B1133" s="3">
        <v>28410</v>
      </c>
      <c r="C1133" s="4">
        <v>45</v>
      </c>
      <c r="D1133" s="4">
        <v>2</v>
      </c>
      <c r="E1133" s="1">
        <v>9315.41</v>
      </c>
      <c r="F1133" t="s">
        <v>5920</v>
      </c>
      <c r="G1133" t="s">
        <v>5923</v>
      </c>
      <c r="H1133" t="s">
        <v>5932</v>
      </c>
    </row>
    <row r="1134" spans="1:8">
      <c r="A1134" t="s">
        <v>3213</v>
      </c>
      <c r="B1134" s="3">
        <v>32333</v>
      </c>
      <c r="C1134" s="4">
        <v>34</v>
      </c>
      <c r="D1134" s="4">
        <v>3</v>
      </c>
      <c r="E1134" s="1">
        <v>9320.26</v>
      </c>
      <c r="F1134" t="s">
        <v>5920</v>
      </c>
      <c r="G1134" t="s">
        <v>5923</v>
      </c>
      <c r="H1134" t="s">
        <v>5924</v>
      </c>
    </row>
    <row r="1135" spans="1:8">
      <c r="A1135" t="s">
        <v>3210</v>
      </c>
      <c r="B1135" s="3">
        <v>35350</v>
      </c>
      <c r="C1135" s="4">
        <v>26</v>
      </c>
      <c r="D1135" s="4">
        <v>0</v>
      </c>
      <c r="E1135" s="1">
        <v>9338.61</v>
      </c>
      <c r="F1135" t="s">
        <v>5920</v>
      </c>
      <c r="G1135" t="s">
        <v>5923</v>
      </c>
      <c r="H1135" t="s">
        <v>5938</v>
      </c>
    </row>
    <row r="1136" spans="1:8">
      <c r="A1136" t="s">
        <v>3208</v>
      </c>
      <c r="B1136" s="3">
        <v>32325</v>
      </c>
      <c r="C1136" s="4">
        <v>34</v>
      </c>
      <c r="D1136" s="4">
        <v>3</v>
      </c>
      <c r="E1136" s="1">
        <v>9344.2000000000007</v>
      </c>
      <c r="F1136" t="s">
        <v>5920</v>
      </c>
      <c r="G1136" t="s">
        <v>5923</v>
      </c>
      <c r="H1136" t="s">
        <v>5935</v>
      </c>
    </row>
    <row r="1137" spans="1:8">
      <c r="A1137" t="s">
        <v>3205</v>
      </c>
      <c r="B1137" s="3">
        <v>26214</v>
      </c>
      <c r="C1137" s="4">
        <v>51</v>
      </c>
      <c r="D1137" s="4">
        <v>0</v>
      </c>
      <c r="E1137" s="1">
        <v>9361.33</v>
      </c>
      <c r="F1137" t="s">
        <v>5921</v>
      </c>
      <c r="G1137" t="s">
        <v>5923</v>
      </c>
      <c r="H1137" t="s">
        <v>5929</v>
      </c>
    </row>
    <row r="1138" spans="1:8">
      <c r="A1138" t="s">
        <v>3202</v>
      </c>
      <c r="B1138" s="3">
        <v>25531</v>
      </c>
      <c r="C1138" s="4">
        <v>53</v>
      </c>
      <c r="D1138" s="4">
        <v>0</v>
      </c>
      <c r="E1138" s="1">
        <v>9377.4500000000007</v>
      </c>
      <c r="F1138" t="s">
        <v>5920</v>
      </c>
      <c r="G1138" t="s">
        <v>5921</v>
      </c>
      <c r="H1138" t="s">
        <v>5922</v>
      </c>
    </row>
    <row r="1139" spans="1:8">
      <c r="A1139" t="s">
        <v>3201</v>
      </c>
      <c r="B1139" s="3">
        <v>26263</v>
      </c>
      <c r="C1139" s="4">
        <v>51</v>
      </c>
      <c r="D1139" s="4">
        <v>1</v>
      </c>
      <c r="E1139" s="1">
        <v>9377.9</v>
      </c>
      <c r="F1139" t="s">
        <v>5920</v>
      </c>
      <c r="G1139" t="s">
        <v>5923</v>
      </c>
      <c r="H1139" t="s">
        <v>5922</v>
      </c>
    </row>
    <row r="1140" spans="1:8">
      <c r="A1140" t="s">
        <v>3199</v>
      </c>
      <c r="B1140" s="3">
        <v>27730</v>
      </c>
      <c r="C1140" s="4">
        <v>47</v>
      </c>
      <c r="D1140" s="4">
        <v>1</v>
      </c>
      <c r="E1140" s="1">
        <v>9380.75</v>
      </c>
      <c r="F1140" t="s">
        <v>5920</v>
      </c>
      <c r="G1140" t="s">
        <v>5920</v>
      </c>
      <c r="H1140" t="s">
        <v>5932</v>
      </c>
    </row>
    <row r="1141" spans="1:8">
      <c r="A1141" t="s">
        <v>3196</v>
      </c>
      <c r="B1141" s="3">
        <v>26296</v>
      </c>
      <c r="C1141" s="4">
        <v>51</v>
      </c>
      <c r="D1141" s="4">
        <v>1</v>
      </c>
      <c r="E1141" s="1">
        <v>9386.16</v>
      </c>
      <c r="F1141" t="s">
        <v>5921</v>
      </c>
      <c r="G1141" t="s">
        <v>5920</v>
      </c>
      <c r="H1141" t="s">
        <v>5922</v>
      </c>
    </row>
    <row r="1142" spans="1:8">
      <c r="A1142" t="s">
        <v>3194</v>
      </c>
      <c r="B1142" s="3">
        <v>26226</v>
      </c>
      <c r="C1142" s="4">
        <v>51</v>
      </c>
      <c r="D1142" s="4">
        <v>1</v>
      </c>
      <c r="E1142" s="1">
        <v>9391.35</v>
      </c>
      <c r="F1142" t="s">
        <v>5921</v>
      </c>
      <c r="G1142" t="s">
        <v>5921</v>
      </c>
      <c r="H1142" t="s">
        <v>5925</v>
      </c>
    </row>
    <row r="1143" spans="1:8">
      <c r="A1143" t="s">
        <v>3191</v>
      </c>
      <c r="B1143" s="3">
        <v>28050</v>
      </c>
      <c r="C1143" s="4">
        <v>46</v>
      </c>
      <c r="D1143" s="4">
        <v>2</v>
      </c>
      <c r="E1143" s="1">
        <v>9411.01</v>
      </c>
      <c r="F1143" t="s">
        <v>5920</v>
      </c>
      <c r="G1143" t="s">
        <v>5921</v>
      </c>
      <c r="H1143" t="s">
        <v>5932</v>
      </c>
    </row>
    <row r="1144" spans="1:8">
      <c r="A1144" t="s">
        <v>3188</v>
      </c>
      <c r="B1144" s="3">
        <v>28063</v>
      </c>
      <c r="C1144" s="4">
        <v>46</v>
      </c>
      <c r="D1144" s="4">
        <v>3</v>
      </c>
      <c r="E1144" s="1">
        <v>9414.92</v>
      </c>
      <c r="F1144" t="s">
        <v>5920</v>
      </c>
      <c r="G1144" t="s">
        <v>5920</v>
      </c>
      <c r="H1144" t="s">
        <v>5925</v>
      </c>
    </row>
    <row r="1145" spans="1:8">
      <c r="A1145" t="s">
        <v>3185</v>
      </c>
      <c r="B1145" s="3">
        <v>28067</v>
      </c>
      <c r="C1145" s="4">
        <v>46</v>
      </c>
      <c r="D1145" s="4">
        <v>2</v>
      </c>
      <c r="E1145" s="1">
        <v>9432.93</v>
      </c>
      <c r="F1145" t="s">
        <v>5920</v>
      </c>
      <c r="G1145" t="s">
        <v>5923</v>
      </c>
      <c r="H1145" t="s">
        <v>5932</v>
      </c>
    </row>
    <row r="1146" spans="1:8">
      <c r="A1146" t="s">
        <v>3183</v>
      </c>
      <c r="B1146" s="3">
        <v>27360</v>
      </c>
      <c r="C1146" s="4">
        <v>48</v>
      </c>
      <c r="D1146" s="4">
        <v>1</v>
      </c>
      <c r="E1146" s="1">
        <v>9447.25</v>
      </c>
      <c r="F1146" t="s">
        <v>5920</v>
      </c>
      <c r="G1146" t="s">
        <v>5923</v>
      </c>
      <c r="H1146" t="s">
        <v>5932</v>
      </c>
    </row>
    <row r="1147" spans="1:8">
      <c r="A1147" t="s">
        <v>3181</v>
      </c>
      <c r="B1147" s="3">
        <v>27188</v>
      </c>
      <c r="C1147" s="4">
        <v>49</v>
      </c>
      <c r="D1147" s="4">
        <v>1</v>
      </c>
      <c r="E1147" s="1">
        <v>9447.3799999999992</v>
      </c>
      <c r="F1147" t="s">
        <v>5920</v>
      </c>
      <c r="G1147" t="s">
        <v>5921</v>
      </c>
      <c r="H1147" t="s">
        <v>5932</v>
      </c>
    </row>
    <row r="1148" spans="1:8">
      <c r="A1148" t="s">
        <v>3179</v>
      </c>
      <c r="B1148" s="3">
        <v>32095</v>
      </c>
      <c r="C1148" s="4">
        <v>35</v>
      </c>
      <c r="D1148" s="4">
        <v>3</v>
      </c>
      <c r="E1148" s="1">
        <v>9448.42</v>
      </c>
      <c r="F1148" t="s">
        <v>5920</v>
      </c>
      <c r="G1148" t="s">
        <v>5921</v>
      </c>
      <c r="H1148" t="s">
        <v>5935</v>
      </c>
    </row>
    <row r="1149" spans="1:8">
      <c r="A1149" t="s">
        <v>3176</v>
      </c>
      <c r="B1149" s="3">
        <v>29053</v>
      </c>
      <c r="C1149" s="4">
        <v>43</v>
      </c>
      <c r="D1149" s="4">
        <v>2</v>
      </c>
      <c r="E1149" s="1">
        <v>9453.92</v>
      </c>
      <c r="F1149" t="s">
        <v>5920</v>
      </c>
      <c r="G1149" t="s">
        <v>5920</v>
      </c>
      <c r="H1149" t="s">
        <v>5935</v>
      </c>
    </row>
    <row r="1150" spans="1:8">
      <c r="A1150" t="s">
        <v>3173</v>
      </c>
      <c r="B1150" s="3">
        <v>25358</v>
      </c>
      <c r="C1150" s="4">
        <v>54</v>
      </c>
      <c r="D1150" s="4">
        <v>0</v>
      </c>
      <c r="E1150" s="1">
        <v>9487.64</v>
      </c>
      <c r="F1150" t="s">
        <v>5920</v>
      </c>
      <c r="G1150" t="s">
        <v>5920</v>
      </c>
      <c r="H1150" t="s">
        <v>5922</v>
      </c>
    </row>
    <row r="1151" spans="1:8">
      <c r="A1151" t="s">
        <v>3170</v>
      </c>
      <c r="B1151" s="3">
        <v>28092</v>
      </c>
      <c r="C1151" s="4">
        <v>46</v>
      </c>
      <c r="D1151" s="4">
        <v>3</v>
      </c>
      <c r="E1151" s="1">
        <v>9500.57</v>
      </c>
      <c r="F1151" t="s">
        <v>5920</v>
      </c>
      <c r="G1151" t="s">
        <v>5921</v>
      </c>
      <c r="H1151" t="s">
        <v>5936</v>
      </c>
    </row>
    <row r="1152" spans="1:8">
      <c r="A1152" t="s">
        <v>3168</v>
      </c>
      <c r="B1152" s="3">
        <v>25439</v>
      </c>
      <c r="C1152" s="4">
        <v>53</v>
      </c>
      <c r="D1152" s="4">
        <v>0</v>
      </c>
      <c r="E1152" s="1">
        <v>9504.31</v>
      </c>
      <c r="F1152" t="s">
        <v>5921</v>
      </c>
      <c r="G1152" t="s">
        <v>5920</v>
      </c>
      <c r="H1152" t="s">
        <v>5922</v>
      </c>
    </row>
    <row r="1153" spans="1:8">
      <c r="A1153" t="s">
        <v>3165</v>
      </c>
      <c r="B1153" s="3">
        <v>33838</v>
      </c>
      <c r="C1153" s="4">
        <v>30</v>
      </c>
      <c r="D1153" s="4">
        <v>0</v>
      </c>
      <c r="E1153" s="1">
        <v>9507.68</v>
      </c>
      <c r="F1153" t="s">
        <v>5920</v>
      </c>
      <c r="G1153" t="s">
        <v>5923</v>
      </c>
      <c r="H1153" t="s">
        <v>5924</v>
      </c>
    </row>
    <row r="1154" spans="1:8">
      <c r="A1154" t="s">
        <v>3163</v>
      </c>
      <c r="B1154" s="3">
        <v>26266</v>
      </c>
      <c r="C1154" s="4">
        <v>51</v>
      </c>
      <c r="D1154" s="4">
        <v>0</v>
      </c>
      <c r="E1154" s="1">
        <v>9528.9</v>
      </c>
      <c r="F1154" t="s">
        <v>5920</v>
      </c>
      <c r="G1154" t="s">
        <v>5920</v>
      </c>
      <c r="H1154" t="s">
        <v>5925</v>
      </c>
    </row>
    <row r="1155" spans="1:8">
      <c r="A1155" t="s">
        <v>3160</v>
      </c>
      <c r="B1155" s="3">
        <v>27019</v>
      </c>
      <c r="C1155" s="4">
        <v>49</v>
      </c>
      <c r="D1155" s="4">
        <v>0</v>
      </c>
      <c r="E1155" s="1">
        <v>9538.65</v>
      </c>
      <c r="F1155" t="s">
        <v>5920</v>
      </c>
      <c r="G1155" t="s">
        <v>5921</v>
      </c>
      <c r="H1155" t="s">
        <v>5935</v>
      </c>
    </row>
    <row r="1156" spans="1:8">
      <c r="A1156" t="s">
        <v>3157</v>
      </c>
      <c r="B1156" s="3">
        <v>27603</v>
      </c>
      <c r="C1156" s="4">
        <v>47</v>
      </c>
      <c r="D1156" s="4">
        <v>1</v>
      </c>
      <c r="E1156" s="1">
        <v>9540.17</v>
      </c>
      <c r="F1156" t="s">
        <v>5920</v>
      </c>
      <c r="G1156" t="s">
        <v>5920</v>
      </c>
      <c r="H1156" t="s">
        <v>5932</v>
      </c>
    </row>
    <row r="1157" spans="1:8">
      <c r="A1157" t="s">
        <v>3154</v>
      </c>
      <c r="B1157" s="3">
        <v>26564</v>
      </c>
      <c r="C1157" s="4">
        <v>50</v>
      </c>
      <c r="D1157" s="4">
        <v>0</v>
      </c>
      <c r="E1157" s="1">
        <v>9541.7000000000007</v>
      </c>
      <c r="F1157" t="s">
        <v>5920</v>
      </c>
      <c r="G1157" t="s">
        <v>5923</v>
      </c>
      <c r="H1157" t="s">
        <v>5932</v>
      </c>
    </row>
    <row r="1158" spans="1:8">
      <c r="A1158" t="s">
        <v>3152</v>
      </c>
      <c r="B1158" s="3">
        <v>26564</v>
      </c>
      <c r="C1158" s="4">
        <v>50</v>
      </c>
      <c r="D1158" s="4">
        <v>1</v>
      </c>
      <c r="E1158" s="1">
        <v>9549.57</v>
      </c>
      <c r="F1158" t="s">
        <v>5920</v>
      </c>
      <c r="G1158" t="s">
        <v>5923</v>
      </c>
      <c r="H1158" t="s">
        <v>5922</v>
      </c>
    </row>
    <row r="1159" spans="1:8">
      <c r="A1159" t="s">
        <v>3150</v>
      </c>
      <c r="B1159" s="3">
        <v>27255</v>
      </c>
      <c r="C1159" s="4">
        <v>48</v>
      </c>
      <c r="D1159" s="4">
        <v>3</v>
      </c>
      <c r="E1159" s="1">
        <v>9563.0300000000007</v>
      </c>
      <c r="F1159" t="s">
        <v>5921</v>
      </c>
      <c r="G1159" t="s">
        <v>5923</v>
      </c>
      <c r="H1159" t="s">
        <v>5925</v>
      </c>
    </row>
    <row r="1160" spans="1:8">
      <c r="A1160" t="s">
        <v>3148</v>
      </c>
      <c r="B1160" s="3">
        <v>26999</v>
      </c>
      <c r="C1160" s="4">
        <v>49</v>
      </c>
      <c r="D1160" s="4">
        <v>1</v>
      </c>
      <c r="E1160" s="1">
        <v>9566.99</v>
      </c>
      <c r="F1160" t="s">
        <v>5920</v>
      </c>
      <c r="G1160" t="s">
        <v>5923</v>
      </c>
      <c r="H1160" t="s">
        <v>5924</v>
      </c>
    </row>
    <row r="1161" spans="1:8">
      <c r="A1161" t="s">
        <v>3146</v>
      </c>
      <c r="B1161" s="3">
        <v>24445</v>
      </c>
      <c r="C1161" s="4">
        <v>56</v>
      </c>
      <c r="D1161" s="4">
        <v>0</v>
      </c>
      <c r="E1161" s="1">
        <v>9582.5400000000009</v>
      </c>
      <c r="F1161" t="s">
        <v>5921</v>
      </c>
      <c r="G1161" t="s">
        <v>5920</v>
      </c>
      <c r="H1161" t="s">
        <v>5922</v>
      </c>
    </row>
    <row r="1162" spans="1:8">
      <c r="A1162" t="s">
        <v>3143</v>
      </c>
      <c r="B1162" s="3">
        <v>26996</v>
      </c>
      <c r="C1162" s="4">
        <v>49</v>
      </c>
      <c r="D1162" s="4">
        <v>1</v>
      </c>
      <c r="E1162" s="1">
        <v>9583.89</v>
      </c>
      <c r="F1162" t="s">
        <v>5920</v>
      </c>
      <c r="G1162" t="s">
        <v>5921</v>
      </c>
      <c r="H1162" t="s">
        <v>5924</v>
      </c>
    </row>
    <row r="1163" spans="1:8">
      <c r="A1163" t="s">
        <v>3140</v>
      </c>
      <c r="B1163" s="3">
        <v>29877</v>
      </c>
      <c r="C1163" s="4">
        <v>41</v>
      </c>
      <c r="D1163" s="4">
        <v>1</v>
      </c>
      <c r="E1163" s="1">
        <v>9584.0400000000009</v>
      </c>
      <c r="F1163" t="s">
        <v>5920</v>
      </c>
      <c r="G1163" t="s">
        <v>5923</v>
      </c>
      <c r="H1163" t="s">
        <v>5935</v>
      </c>
    </row>
    <row r="1164" spans="1:8">
      <c r="A1164" t="s">
        <v>3137</v>
      </c>
      <c r="B1164" s="3">
        <v>23726</v>
      </c>
      <c r="C1164" s="4">
        <v>58</v>
      </c>
      <c r="D1164" s="4">
        <v>0</v>
      </c>
      <c r="E1164" s="1">
        <v>9597.6299999999992</v>
      </c>
      <c r="F1164" t="s">
        <v>5921</v>
      </c>
      <c r="G1164" t="s">
        <v>5921</v>
      </c>
      <c r="H1164" t="s">
        <v>5922</v>
      </c>
    </row>
    <row r="1165" spans="1:8">
      <c r="A1165" t="s">
        <v>3134</v>
      </c>
      <c r="B1165" s="3">
        <v>26660</v>
      </c>
      <c r="C1165" s="4">
        <v>50</v>
      </c>
      <c r="D1165" s="4">
        <v>1</v>
      </c>
      <c r="E1165" s="1">
        <v>9617.66</v>
      </c>
      <c r="F1165" t="s">
        <v>5921</v>
      </c>
      <c r="G1165" t="s">
        <v>5921</v>
      </c>
      <c r="H1165" t="s">
        <v>5929</v>
      </c>
    </row>
    <row r="1166" spans="1:8">
      <c r="A1166" t="s">
        <v>3131</v>
      </c>
      <c r="B1166" s="3">
        <v>30192</v>
      </c>
      <c r="C1166" s="4">
        <v>40</v>
      </c>
      <c r="D1166" s="4">
        <v>3</v>
      </c>
      <c r="E1166" s="1">
        <v>9619.18</v>
      </c>
      <c r="F1166" t="s">
        <v>5920</v>
      </c>
      <c r="G1166" t="s">
        <v>5923</v>
      </c>
      <c r="H1166" t="s">
        <v>5931</v>
      </c>
    </row>
    <row r="1167" spans="1:8">
      <c r="A1167" t="s">
        <v>3128</v>
      </c>
      <c r="B1167" s="3">
        <v>27696</v>
      </c>
      <c r="C1167" s="4">
        <v>47</v>
      </c>
      <c r="D1167" s="4">
        <v>3</v>
      </c>
      <c r="E1167" s="1">
        <v>9620.33</v>
      </c>
      <c r="F1167" t="s">
        <v>5921</v>
      </c>
      <c r="G1167" t="s">
        <v>5921</v>
      </c>
      <c r="H1167" t="s">
        <v>5924</v>
      </c>
    </row>
    <row r="1168" spans="1:8">
      <c r="A1168" t="s">
        <v>3125</v>
      </c>
      <c r="B1168" s="3">
        <v>25918</v>
      </c>
      <c r="C1168" s="4">
        <v>52</v>
      </c>
      <c r="D1168" s="4">
        <v>0</v>
      </c>
      <c r="E1168" s="1">
        <v>9625.92</v>
      </c>
      <c r="F1168" t="s">
        <v>5920</v>
      </c>
      <c r="G1168" t="s">
        <v>5921</v>
      </c>
      <c r="H1168" t="s">
        <v>5925</v>
      </c>
    </row>
    <row r="1169" spans="1:8">
      <c r="A1169" t="s">
        <v>3123</v>
      </c>
      <c r="B1169" s="3">
        <v>35969</v>
      </c>
      <c r="C1169" s="4">
        <v>24</v>
      </c>
      <c r="D1169" s="4">
        <v>0</v>
      </c>
      <c r="E1169" s="1">
        <v>9628.7900000000009</v>
      </c>
      <c r="F1169" t="s">
        <v>5920</v>
      </c>
      <c r="G1169" t="s">
        <v>5920</v>
      </c>
      <c r="H1169" t="s">
        <v>5938</v>
      </c>
    </row>
    <row r="1170" spans="1:8">
      <c r="A1170" t="s">
        <v>3120</v>
      </c>
      <c r="B1170" s="3">
        <v>29208</v>
      </c>
      <c r="C1170" s="4">
        <v>43</v>
      </c>
      <c r="D1170" s="4">
        <v>2</v>
      </c>
      <c r="E1170" s="1">
        <v>9630.2999999999993</v>
      </c>
      <c r="F1170" t="s">
        <v>5920</v>
      </c>
      <c r="G1170" t="s">
        <v>5920</v>
      </c>
      <c r="H1170" t="s">
        <v>5935</v>
      </c>
    </row>
    <row r="1171" spans="1:8">
      <c r="A1171" t="s">
        <v>3118</v>
      </c>
      <c r="B1171" s="3">
        <v>26595</v>
      </c>
      <c r="C1171" s="4">
        <v>50</v>
      </c>
      <c r="D1171" s="4">
        <v>2</v>
      </c>
      <c r="E1171" s="1">
        <v>9630.4</v>
      </c>
      <c r="F1171" t="s">
        <v>5920</v>
      </c>
      <c r="G1171" t="s">
        <v>5920</v>
      </c>
      <c r="H1171" t="s">
        <v>5925</v>
      </c>
    </row>
    <row r="1172" spans="1:8">
      <c r="A1172" t="s">
        <v>3115</v>
      </c>
      <c r="B1172" s="3">
        <v>25011</v>
      </c>
      <c r="C1172" s="4">
        <v>54</v>
      </c>
      <c r="D1172" s="4">
        <v>0</v>
      </c>
      <c r="E1172" s="1">
        <v>9630.91</v>
      </c>
      <c r="F1172" t="s">
        <v>5921</v>
      </c>
      <c r="G1172" t="s">
        <v>5920</v>
      </c>
      <c r="H1172" t="s">
        <v>5922</v>
      </c>
    </row>
    <row r="1173" spans="1:8">
      <c r="A1173" t="s">
        <v>3113</v>
      </c>
      <c r="B1173" s="3">
        <v>25841</v>
      </c>
      <c r="C1173" s="4">
        <v>52</v>
      </c>
      <c r="D1173" s="4">
        <v>0</v>
      </c>
      <c r="E1173" s="1">
        <v>9634.5400000000009</v>
      </c>
      <c r="F1173" t="s">
        <v>5920</v>
      </c>
      <c r="G1173" t="s">
        <v>5920</v>
      </c>
      <c r="H1173" t="s">
        <v>5925</v>
      </c>
    </row>
    <row r="1174" spans="1:8">
      <c r="A1174" t="s">
        <v>3111</v>
      </c>
      <c r="B1174" s="3">
        <v>26133</v>
      </c>
      <c r="C1174" s="4">
        <v>51</v>
      </c>
      <c r="D1174" s="4">
        <v>0</v>
      </c>
      <c r="E1174" s="1">
        <v>9644.25</v>
      </c>
      <c r="F1174" t="s">
        <v>5920</v>
      </c>
      <c r="G1174" t="s">
        <v>5923</v>
      </c>
      <c r="H1174" t="s">
        <v>5924</v>
      </c>
    </row>
    <row r="1175" spans="1:8">
      <c r="A1175" t="s">
        <v>3108</v>
      </c>
      <c r="B1175" s="3">
        <v>27218</v>
      </c>
      <c r="C1175" s="4">
        <v>48</v>
      </c>
      <c r="D1175" s="4">
        <v>0</v>
      </c>
      <c r="E1175" s="1">
        <v>9653.81</v>
      </c>
      <c r="F1175" t="s">
        <v>5920</v>
      </c>
      <c r="G1175" t="s">
        <v>5920</v>
      </c>
      <c r="H1175" t="s">
        <v>5925</v>
      </c>
    </row>
    <row r="1176" spans="1:8">
      <c r="A1176" t="s">
        <v>3105</v>
      </c>
      <c r="B1176" s="3">
        <v>29806</v>
      </c>
      <c r="C1176" s="4">
        <v>41</v>
      </c>
      <c r="D1176" s="4">
        <v>1</v>
      </c>
      <c r="E1176" s="1">
        <v>9664.34</v>
      </c>
      <c r="F1176" t="s">
        <v>5920</v>
      </c>
      <c r="G1176" t="s">
        <v>5921</v>
      </c>
      <c r="H1176" t="s">
        <v>5925</v>
      </c>
    </row>
    <row r="1177" spans="1:8">
      <c r="A1177" t="s">
        <v>3102</v>
      </c>
      <c r="B1177" s="3">
        <v>24366</v>
      </c>
      <c r="C1177" s="4">
        <v>56</v>
      </c>
      <c r="D1177" s="4">
        <v>0</v>
      </c>
      <c r="E1177" s="1">
        <v>9684.2900000000009</v>
      </c>
      <c r="F1177" t="s">
        <v>5921</v>
      </c>
      <c r="G1177" t="s">
        <v>5920</v>
      </c>
      <c r="H1177" t="s">
        <v>5922</v>
      </c>
    </row>
    <row r="1178" spans="1:8">
      <c r="A1178" t="s">
        <v>3100</v>
      </c>
      <c r="B1178" s="3">
        <v>23688</v>
      </c>
      <c r="C1178" s="4">
        <v>58</v>
      </c>
      <c r="D1178" s="4">
        <v>0</v>
      </c>
      <c r="E1178" s="1">
        <v>9698.42</v>
      </c>
      <c r="F1178" t="s">
        <v>5921</v>
      </c>
      <c r="G1178" t="s">
        <v>5921</v>
      </c>
      <c r="H1178" t="s">
        <v>5922</v>
      </c>
    </row>
    <row r="1179" spans="1:8">
      <c r="A1179" t="s">
        <v>3097</v>
      </c>
      <c r="B1179" s="3">
        <v>28387</v>
      </c>
      <c r="C1179" s="4">
        <v>45</v>
      </c>
      <c r="D1179" s="4">
        <v>3</v>
      </c>
      <c r="E1179" s="1">
        <v>9704.67</v>
      </c>
      <c r="F1179" t="s">
        <v>5920</v>
      </c>
      <c r="G1179" t="s">
        <v>5921</v>
      </c>
      <c r="H1179" t="s">
        <v>5932</v>
      </c>
    </row>
    <row r="1180" spans="1:8">
      <c r="A1180" t="s">
        <v>3094</v>
      </c>
      <c r="B1180" s="3">
        <v>26490</v>
      </c>
      <c r="C1180" s="4">
        <v>50</v>
      </c>
      <c r="D1180" s="4">
        <v>0</v>
      </c>
      <c r="E1180" s="1">
        <v>9710.7099999999991</v>
      </c>
      <c r="F1180" t="s">
        <v>5920</v>
      </c>
      <c r="G1180" t="s">
        <v>5923</v>
      </c>
      <c r="H1180" t="s">
        <v>5935</v>
      </c>
    </row>
    <row r="1181" spans="1:8">
      <c r="A1181" t="s">
        <v>3091</v>
      </c>
      <c r="B1181" s="3">
        <v>27572</v>
      </c>
      <c r="C1181" s="4">
        <v>47</v>
      </c>
      <c r="D1181" s="4">
        <v>2</v>
      </c>
      <c r="E1181" s="1">
        <v>9715.84</v>
      </c>
      <c r="F1181" t="s">
        <v>5920</v>
      </c>
      <c r="G1181" t="s">
        <v>5923</v>
      </c>
      <c r="H1181" t="s">
        <v>5932</v>
      </c>
    </row>
    <row r="1182" spans="1:8">
      <c r="A1182" t="s">
        <v>3088</v>
      </c>
      <c r="B1182" s="3">
        <v>25823</v>
      </c>
      <c r="C1182" s="4">
        <v>52</v>
      </c>
      <c r="D1182" s="4">
        <v>0</v>
      </c>
      <c r="E1182" s="1">
        <v>9722.77</v>
      </c>
      <c r="F1182" t="s">
        <v>5921</v>
      </c>
      <c r="G1182" t="s">
        <v>5923</v>
      </c>
      <c r="H1182" t="s">
        <v>5929</v>
      </c>
    </row>
    <row r="1183" spans="1:8">
      <c r="A1183" t="s">
        <v>3085</v>
      </c>
      <c r="B1183" s="3">
        <v>25798</v>
      </c>
      <c r="C1183" s="4">
        <v>52</v>
      </c>
      <c r="D1183" s="4">
        <v>1</v>
      </c>
      <c r="E1183" s="1">
        <v>9724.5300000000007</v>
      </c>
      <c r="F1183" t="s">
        <v>5921</v>
      </c>
      <c r="G1183" t="s">
        <v>5923</v>
      </c>
      <c r="H1183" t="s">
        <v>5925</v>
      </c>
    </row>
    <row r="1184" spans="1:8">
      <c r="A1184" t="s">
        <v>3082</v>
      </c>
      <c r="B1184" s="3">
        <v>25753</v>
      </c>
      <c r="C1184" s="4">
        <v>52</v>
      </c>
      <c r="D1184" s="4">
        <v>1</v>
      </c>
      <c r="E1184" s="1">
        <v>9748.91</v>
      </c>
      <c r="F1184" t="s">
        <v>5920</v>
      </c>
      <c r="G1184" t="s">
        <v>5923</v>
      </c>
      <c r="H1184" t="s">
        <v>5922</v>
      </c>
    </row>
    <row r="1185" spans="1:8">
      <c r="A1185" t="s">
        <v>3079</v>
      </c>
      <c r="B1185" s="3">
        <v>37086</v>
      </c>
      <c r="C1185" s="4">
        <v>21</v>
      </c>
      <c r="D1185" s="4">
        <v>0</v>
      </c>
      <c r="E1185" s="1">
        <v>9753.49</v>
      </c>
      <c r="F1185" t="s">
        <v>5920</v>
      </c>
      <c r="G1185" t="s">
        <v>5920</v>
      </c>
      <c r="H1185" t="s">
        <v>5924</v>
      </c>
    </row>
    <row r="1186" spans="1:8">
      <c r="A1186" t="s">
        <v>3076</v>
      </c>
      <c r="B1186" s="3">
        <v>23990</v>
      </c>
      <c r="C1186" s="4">
        <v>57</v>
      </c>
      <c r="D1186" s="4">
        <v>0</v>
      </c>
      <c r="E1186" s="1">
        <v>9764.08</v>
      </c>
      <c r="F1186" t="s">
        <v>5921</v>
      </c>
      <c r="G1186" t="s">
        <v>5923</v>
      </c>
      <c r="H1186" t="s">
        <v>5924</v>
      </c>
    </row>
    <row r="1187" spans="1:8">
      <c r="A1187" t="s">
        <v>3074</v>
      </c>
      <c r="B1187" s="3">
        <v>26852</v>
      </c>
      <c r="C1187" s="4">
        <v>49</v>
      </c>
      <c r="D1187" s="4">
        <v>1</v>
      </c>
      <c r="E1187" s="1">
        <v>9778.35</v>
      </c>
      <c r="F1187" t="s">
        <v>5920</v>
      </c>
      <c r="G1187" t="s">
        <v>5920</v>
      </c>
      <c r="H1187" t="s">
        <v>5932</v>
      </c>
    </row>
    <row r="1188" spans="1:8">
      <c r="A1188" t="s">
        <v>3071</v>
      </c>
      <c r="B1188" s="3">
        <v>35285</v>
      </c>
      <c r="C1188" s="4">
        <v>26</v>
      </c>
      <c r="D1188" s="4">
        <v>0</v>
      </c>
      <c r="E1188" s="1">
        <v>9787.32</v>
      </c>
      <c r="F1188" t="s">
        <v>5920</v>
      </c>
      <c r="G1188" t="s">
        <v>5921</v>
      </c>
      <c r="H1188" t="s">
        <v>5933</v>
      </c>
    </row>
    <row r="1189" spans="1:8">
      <c r="A1189" t="s">
        <v>3069</v>
      </c>
      <c r="B1189" s="3">
        <v>28283</v>
      </c>
      <c r="C1189" s="4">
        <v>46</v>
      </c>
      <c r="D1189" s="4">
        <v>5</v>
      </c>
      <c r="E1189" s="1">
        <v>9788.8700000000008</v>
      </c>
      <c r="F1189" t="s">
        <v>5921</v>
      </c>
      <c r="G1189" t="s">
        <v>5920</v>
      </c>
      <c r="H1189" t="s">
        <v>5922</v>
      </c>
    </row>
    <row r="1190" spans="1:8">
      <c r="A1190" t="s">
        <v>3066</v>
      </c>
      <c r="B1190" s="3">
        <v>26924</v>
      </c>
      <c r="C1190" s="4">
        <v>49</v>
      </c>
      <c r="D1190" s="4">
        <v>2</v>
      </c>
      <c r="E1190" s="1">
        <v>9800.89</v>
      </c>
      <c r="F1190" t="s">
        <v>5920</v>
      </c>
      <c r="G1190" t="s">
        <v>5923</v>
      </c>
      <c r="H1190" t="s">
        <v>5922</v>
      </c>
    </row>
    <row r="1191" spans="1:8">
      <c r="A1191" t="s">
        <v>3064</v>
      </c>
      <c r="B1191" s="3">
        <v>26478</v>
      </c>
      <c r="C1191" s="4">
        <v>50</v>
      </c>
      <c r="D1191" s="4">
        <v>0</v>
      </c>
      <c r="E1191" s="1">
        <v>9819.25</v>
      </c>
      <c r="F1191" t="s">
        <v>5920</v>
      </c>
      <c r="G1191" t="s">
        <v>5920</v>
      </c>
      <c r="H1191" t="s">
        <v>5935</v>
      </c>
    </row>
    <row r="1192" spans="1:8">
      <c r="A1192" t="s">
        <v>3062</v>
      </c>
      <c r="B1192" s="3">
        <v>26568</v>
      </c>
      <c r="C1192" s="4">
        <v>50</v>
      </c>
      <c r="D1192" s="4">
        <v>0</v>
      </c>
      <c r="E1192" s="1">
        <v>9836.2099999999991</v>
      </c>
      <c r="F1192" t="s">
        <v>5920</v>
      </c>
      <c r="G1192" t="s">
        <v>5921</v>
      </c>
      <c r="H1192" t="s">
        <v>5935</v>
      </c>
    </row>
    <row r="1193" spans="1:8">
      <c r="A1193" t="s">
        <v>3059</v>
      </c>
      <c r="B1193" s="3">
        <v>33829</v>
      </c>
      <c r="C1193" s="4">
        <v>30</v>
      </c>
      <c r="D1193" s="4">
        <v>0</v>
      </c>
      <c r="E1193" s="1">
        <v>9844.4500000000007</v>
      </c>
      <c r="F1193" t="s">
        <v>5920</v>
      </c>
      <c r="G1193" t="s">
        <v>5923</v>
      </c>
      <c r="H1193" t="s">
        <v>5924</v>
      </c>
    </row>
    <row r="1194" spans="1:8">
      <c r="A1194" t="s">
        <v>3056</v>
      </c>
      <c r="B1194" s="3">
        <v>25146</v>
      </c>
      <c r="C1194" s="4">
        <v>54</v>
      </c>
      <c r="D1194" s="4">
        <v>0</v>
      </c>
      <c r="E1194" s="1">
        <v>9850.43</v>
      </c>
      <c r="F1194" t="s">
        <v>5921</v>
      </c>
      <c r="G1194" t="s">
        <v>5921</v>
      </c>
      <c r="H1194" t="s">
        <v>5925</v>
      </c>
    </row>
    <row r="1195" spans="1:8">
      <c r="A1195" t="s">
        <v>3054</v>
      </c>
      <c r="B1195" s="3">
        <v>26229</v>
      </c>
      <c r="C1195" s="4">
        <v>51</v>
      </c>
      <c r="D1195" s="4">
        <v>1</v>
      </c>
      <c r="E1195" s="1">
        <v>9855.1299999999992</v>
      </c>
      <c r="F1195" t="s">
        <v>5920</v>
      </c>
      <c r="G1195" t="s">
        <v>5921</v>
      </c>
      <c r="H1195" t="s">
        <v>5922</v>
      </c>
    </row>
    <row r="1196" spans="1:8">
      <c r="A1196" t="s">
        <v>3051</v>
      </c>
      <c r="B1196" s="3">
        <v>26131</v>
      </c>
      <c r="C1196" s="4">
        <v>51</v>
      </c>
      <c r="D1196" s="4">
        <v>1</v>
      </c>
      <c r="E1196" s="1">
        <v>9861.0300000000007</v>
      </c>
      <c r="F1196" t="s">
        <v>5920</v>
      </c>
      <c r="G1196" t="s">
        <v>5920</v>
      </c>
      <c r="H1196" t="s">
        <v>5925</v>
      </c>
    </row>
    <row r="1197" spans="1:8">
      <c r="A1197" t="s">
        <v>3049</v>
      </c>
      <c r="B1197" s="3">
        <v>25496</v>
      </c>
      <c r="C1197" s="4">
        <v>53</v>
      </c>
      <c r="D1197" s="4">
        <v>0</v>
      </c>
      <c r="E1197" s="1">
        <v>9863.4699999999993</v>
      </c>
      <c r="F1197" t="s">
        <v>5921</v>
      </c>
      <c r="G1197" t="s">
        <v>5921</v>
      </c>
      <c r="H1197" t="s">
        <v>5924</v>
      </c>
    </row>
    <row r="1198" spans="1:8">
      <c r="A1198" t="s">
        <v>3047</v>
      </c>
      <c r="B1198" s="3">
        <v>26246</v>
      </c>
      <c r="C1198" s="4">
        <v>51</v>
      </c>
      <c r="D1198" s="4">
        <v>0</v>
      </c>
      <c r="E1198" s="1">
        <v>9866.2999999999993</v>
      </c>
      <c r="F1198" t="s">
        <v>5920</v>
      </c>
      <c r="G1198" t="s">
        <v>5921</v>
      </c>
      <c r="H1198" t="s">
        <v>5932</v>
      </c>
    </row>
    <row r="1199" spans="1:8">
      <c r="A1199" t="s">
        <v>3046</v>
      </c>
      <c r="B1199" s="3">
        <v>25428</v>
      </c>
      <c r="C1199" s="4">
        <v>53</v>
      </c>
      <c r="D1199" s="4">
        <v>0</v>
      </c>
      <c r="E1199" s="1">
        <v>9869.81</v>
      </c>
      <c r="F1199" t="s">
        <v>5921</v>
      </c>
      <c r="G1199" t="s">
        <v>5921</v>
      </c>
      <c r="H1199" t="s">
        <v>5924</v>
      </c>
    </row>
    <row r="1200" spans="1:8">
      <c r="A1200" t="s">
        <v>3044</v>
      </c>
      <c r="B1200" s="3">
        <v>35982</v>
      </c>
      <c r="C1200" s="4">
        <v>24</v>
      </c>
      <c r="D1200" s="4">
        <v>0</v>
      </c>
      <c r="E1200" s="1">
        <v>9870.59</v>
      </c>
      <c r="F1200" t="s">
        <v>5920</v>
      </c>
      <c r="G1200" t="s">
        <v>5920</v>
      </c>
      <c r="H1200" t="s">
        <v>5933</v>
      </c>
    </row>
    <row r="1201" spans="1:8">
      <c r="A1201" t="s">
        <v>3041</v>
      </c>
      <c r="B1201" s="3">
        <v>26289</v>
      </c>
      <c r="C1201" s="4">
        <v>51</v>
      </c>
      <c r="D1201" s="4">
        <v>1</v>
      </c>
      <c r="E1201" s="1">
        <v>9872.7000000000007</v>
      </c>
      <c r="F1201" t="s">
        <v>5920</v>
      </c>
      <c r="G1201" t="s">
        <v>5920</v>
      </c>
      <c r="H1201" t="s">
        <v>5925</v>
      </c>
    </row>
    <row r="1202" spans="1:8">
      <c r="A1202" t="s">
        <v>3038</v>
      </c>
      <c r="B1202" s="3">
        <v>26117</v>
      </c>
      <c r="C1202" s="4">
        <v>51</v>
      </c>
      <c r="D1202" s="4">
        <v>0</v>
      </c>
      <c r="E1202" s="1">
        <v>9875.68</v>
      </c>
      <c r="F1202" t="s">
        <v>5920</v>
      </c>
      <c r="G1202" t="s">
        <v>5921</v>
      </c>
      <c r="H1202" t="s">
        <v>5932</v>
      </c>
    </row>
    <row r="1203" spans="1:8">
      <c r="A1203" t="s">
        <v>3035</v>
      </c>
      <c r="B1203" s="3">
        <v>26209</v>
      </c>
      <c r="C1203" s="4">
        <v>51</v>
      </c>
      <c r="D1203" s="4">
        <v>1</v>
      </c>
      <c r="E1203" s="1">
        <v>9877.61</v>
      </c>
      <c r="F1203" t="s">
        <v>5920</v>
      </c>
      <c r="G1203" t="s">
        <v>5923</v>
      </c>
      <c r="H1203" t="s">
        <v>5922</v>
      </c>
    </row>
    <row r="1204" spans="1:8">
      <c r="A1204" t="s">
        <v>3032</v>
      </c>
      <c r="B1204" s="3">
        <v>26245</v>
      </c>
      <c r="C1204" s="4">
        <v>51</v>
      </c>
      <c r="D1204" s="4">
        <v>1</v>
      </c>
      <c r="E1204" s="1">
        <v>9880.07</v>
      </c>
      <c r="F1204" t="s">
        <v>5920</v>
      </c>
      <c r="G1204" t="s">
        <v>5921</v>
      </c>
      <c r="H1204" t="s">
        <v>5925</v>
      </c>
    </row>
    <row r="1205" spans="1:8">
      <c r="A1205" t="s">
        <v>3030</v>
      </c>
      <c r="B1205" s="3">
        <v>24416</v>
      </c>
      <c r="C1205" s="4">
        <v>56</v>
      </c>
      <c r="D1205" s="4">
        <v>0</v>
      </c>
      <c r="E1205" s="1">
        <v>9890.23</v>
      </c>
      <c r="F1205" t="s">
        <v>5921</v>
      </c>
      <c r="G1205" t="s">
        <v>5921</v>
      </c>
      <c r="H1205" t="s">
        <v>5922</v>
      </c>
    </row>
    <row r="1206" spans="1:8">
      <c r="A1206" t="s">
        <v>3028</v>
      </c>
      <c r="B1206" s="3">
        <v>35254</v>
      </c>
      <c r="C1206" s="4">
        <v>26</v>
      </c>
      <c r="D1206" s="4">
        <v>0</v>
      </c>
      <c r="E1206" s="1">
        <v>9894.69</v>
      </c>
      <c r="F1206" t="s">
        <v>5920</v>
      </c>
      <c r="G1206" t="s">
        <v>5921</v>
      </c>
      <c r="H1206" t="s">
        <v>5924</v>
      </c>
    </row>
    <row r="1207" spans="1:8">
      <c r="A1207" t="s">
        <v>3025</v>
      </c>
      <c r="B1207" s="3">
        <v>22875</v>
      </c>
      <c r="C1207" s="4">
        <v>60</v>
      </c>
      <c r="D1207" s="4">
        <v>0</v>
      </c>
      <c r="E1207" s="1">
        <v>9907.83</v>
      </c>
      <c r="F1207" t="s">
        <v>5921</v>
      </c>
      <c r="G1207" t="s">
        <v>5920</v>
      </c>
      <c r="H1207" t="s">
        <v>5922</v>
      </c>
    </row>
    <row r="1208" spans="1:8">
      <c r="A1208" t="s">
        <v>3022</v>
      </c>
      <c r="B1208" s="3">
        <v>26556</v>
      </c>
      <c r="C1208" s="4">
        <v>50</v>
      </c>
      <c r="D1208" s="4">
        <v>1</v>
      </c>
      <c r="E1208" s="1">
        <v>9910.36</v>
      </c>
      <c r="F1208" t="s">
        <v>5920</v>
      </c>
      <c r="G1208" t="s">
        <v>5921</v>
      </c>
      <c r="H1208" t="s">
        <v>5924</v>
      </c>
    </row>
    <row r="1209" spans="1:8">
      <c r="A1209" t="s">
        <v>3019</v>
      </c>
      <c r="B1209" s="3">
        <v>31278</v>
      </c>
      <c r="C1209" s="4">
        <v>37</v>
      </c>
      <c r="D1209" s="4">
        <v>3</v>
      </c>
      <c r="E1209" s="1">
        <v>9930.64</v>
      </c>
      <c r="F1209" t="s">
        <v>5920</v>
      </c>
      <c r="G1209" t="s">
        <v>5921</v>
      </c>
      <c r="H1209" t="s">
        <v>5931</v>
      </c>
    </row>
    <row r="1210" spans="1:8">
      <c r="A1210" t="s">
        <v>3017</v>
      </c>
      <c r="B1210" s="3">
        <v>30653</v>
      </c>
      <c r="C1210" s="4">
        <v>39</v>
      </c>
      <c r="D1210" s="4">
        <v>3</v>
      </c>
      <c r="E1210" s="1">
        <v>9931.9599999999991</v>
      </c>
      <c r="F1210" t="s">
        <v>5920</v>
      </c>
      <c r="G1210" t="s">
        <v>5920</v>
      </c>
      <c r="H1210" t="s">
        <v>5924</v>
      </c>
    </row>
    <row r="1211" spans="1:8">
      <c r="A1211" t="s">
        <v>3014</v>
      </c>
      <c r="B1211" s="3">
        <v>23631</v>
      </c>
      <c r="C1211" s="4">
        <v>58</v>
      </c>
      <c r="D1211" s="4">
        <v>0</v>
      </c>
      <c r="E1211" s="1">
        <v>9933.44</v>
      </c>
      <c r="F1211" t="s">
        <v>5921</v>
      </c>
      <c r="G1211" t="s">
        <v>5921</v>
      </c>
      <c r="H1211" t="s">
        <v>5922</v>
      </c>
    </row>
    <row r="1212" spans="1:8">
      <c r="A1212" t="s">
        <v>3012</v>
      </c>
      <c r="B1212" s="3">
        <v>26293</v>
      </c>
      <c r="C1212" s="4">
        <v>51</v>
      </c>
      <c r="D1212" s="4">
        <v>1</v>
      </c>
      <c r="E1212" s="1">
        <v>9957.7199999999993</v>
      </c>
      <c r="F1212" t="s">
        <v>5920</v>
      </c>
      <c r="G1212" t="s">
        <v>5921</v>
      </c>
      <c r="H1212" t="s">
        <v>5930</v>
      </c>
    </row>
    <row r="1213" spans="1:8">
      <c r="A1213" t="s">
        <v>3010</v>
      </c>
      <c r="B1213" s="3">
        <v>26212</v>
      </c>
      <c r="C1213" s="4">
        <v>51</v>
      </c>
      <c r="D1213" s="4">
        <v>1</v>
      </c>
      <c r="E1213" s="1">
        <v>9964.06</v>
      </c>
      <c r="F1213" t="s">
        <v>5920</v>
      </c>
      <c r="G1213" t="s">
        <v>5920</v>
      </c>
      <c r="H1213" t="s">
        <v>5928</v>
      </c>
    </row>
    <row r="1214" spans="1:8">
      <c r="A1214" t="s">
        <v>3007</v>
      </c>
      <c r="B1214" s="3">
        <v>25791</v>
      </c>
      <c r="C1214" s="4">
        <v>52</v>
      </c>
      <c r="D1214" s="4">
        <v>0</v>
      </c>
      <c r="E1214" s="1">
        <v>9991.0400000000009</v>
      </c>
      <c r="F1214" t="s">
        <v>5920</v>
      </c>
      <c r="G1214" t="s">
        <v>5921</v>
      </c>
      <c r="H1214" t="s">
        <v>5924</v>
      </c>
    </row>
    <row r="1215" spans="1:8">
      <c r="A1215" t="s">
        <v>3004</v>
      </c>
      <c r="B1215" s="3">
        <v>32327</v>
      </c>
      <c r="C1215" s="4">
        <v>34</v>
      </c>
      <c r="D1215" s="4">
        <v>3</v>
      </c>
      <c r="E1215" s="1">
        <v>10011.44</v>
      </c>
      <c r="F1215" t="s">
        <v>5921</v>
      </c>
      <c r="G1215" t="s">
        <v>5921</v>
      </c>
      <c r="H1215" t="s">
        <v>5938</v>
      </c>
    </row>
    <row r="1216" spans="1:8">
      <c r="A1216" t="s">
        <v>3002</v>
      </c>
      <c r="B1216" s="3">
        <v>29217</v>
      </c>
      <c r="C1216" s="4">
        <v>43</v>
      </c>
      <c r="D1216" s="4">
        <v>2</v>
      </c>
      <c r="E1216" s="1">
        <v>10027.15</v>
      </c>
      <c r="F1216" t="s">
        <v>5921</v>
      </c>
      <c r="G1216" t="s">
        <v>5923</v>
      </c>
      <c r="H1216" t="s">
        <v>5935</v>
      </c>
    </row>
    <row r="1217" spans="1:8">
      <c r="A1217" t="s">
        <v>2999</v>
      </c>
      <c r="B1217" s="3">
        <v>27271</v>
      </c>
      <c r="C1217" s="4">
        <v>48</v>
      </c>
      <c r="D1217" s="4">
        <v>2</v>
      </c>
      <c r="E1217" s="1">
        <v>10043.25</v>
      </c>
      <c r="F1217" t="s">
        <v>5921</v>
      </c>
      <c r="G1217" t="s">
        <v>5920</v>
      </c>
      <c r="H1217" t="s">
        <v>5932</v>
      </c>
    </row>
    <row r="1218" spans="1:8">
      <c r="A1218" t="s">
        <v>2997</v>
      </c>
      <c r="B1218" s="3">
        <v>25437</v>
      </c>
      <c r="C1218" s="4">
        <v>53</v>
      </c>
      <c r="D1218" s="4">
        <v>1</v>
      </c>
      <c r="E1218" s="1">
        <v>10065.41</v>
      </c>
      <c r="F1218" t="s">
        <v>5921</v>
      </c>
      <c r="G1218" t="s">
        <v>5920</v>
      </c>
      <c r="H1218" t="s">
        <v>5925</v>
      </c>
    </row>
    <row r="1219" spans="1:8">
      <c r="A1219" t="s">
        <v>2994</v>
      </c>
      <c r="B1219" s="3">
        <v>25503</v>
      </c>
      <c r="C1219" s="4">
        <v>53</v>
      </c>
      <c r="D1219" s="4">
        <v>0</v>
      </c>
      <c r="E1219" s="1">
        <v>10072.06</v>
      </c>
      <c r="F1219" t="s">
        <v>5921</v>
      </c>
      <c r="G1219" t="s">
        <v>5923</v>
      </c>
      <c r="H1219" t="s">
        <v>5936</v>
      </c>
    </row>
    <row r="1220" spans="1:8">
      <c r="A1220" t="s">
        <v>2991</v>
      </c>
      <c r="B1220" s="3">
        <v>25387</v>
      </c>
      <c r="C1220" s="4">
        <v>53</v>
      </c>
      <c r="D1220" s="4">
        <v>1</v>
      </c>
      <c r="E1220" s="1">
        <v>10085.85</v>
      </c>
      <c r="F1220" t="s">
        <v>5921</v>
      </c>
      <c r="G1220" t="s">
        <v>5921</v>
      </c>
      <c r="H1220" t="s">
        <v>5925</v>
      </c>
    </row>
    <row r="1221" spans="1:8">
      <c r="A1221" t="s">
        <v>2988</v>
      </c>
      <c r="B1221" s="3">
        <v>28113</v>
      </c>
      <c r="C1221" s="4">
        <v>46</v>
      </c>
      <c r="D1221" s="4">
        <v>5</v>
      </c>
      <c r="E1221" s="1">
        <v>10096.969999999999</v>
      </c>
      <c r="F1221" t="s">
        <v>5921</v>
      </c>
      <c r="G1221" t="s">
        <v>5920</v>
      </c>
      <c r="H1221" t="s">
        <v>5925</v>
      </c>
    </row>
    <row r="1222" spans="1:8">
      <c r="A1222" t="s">
        <v>2986</v>
      </c>
      <c r="B1222" s="3">
        <v>26591</v>
      </c>
      <c r="C1222" s="4">
        <v>50</v>
      </c>
      <c r="D1222" s="4">
        <v>1</v>
      </c>
      <c r="E1222" s="1">
        <v>10106.129999999999</v>
      </c>
      <c r="F1222" t="s">
        <v>5921</v>
      </c>
      <c r="G1222" t="s">
        <v>5923</v>
      </c>
      <c r="H1222" t="s">
        <v>5932</v>
      </c>
    </row>
    <row r="1223" spans="1:8">
      <c r="A1223" t="s">
        <v>2983</v>
      </c>
      <c r="B1223" s="3">
        <v>26519</v>
      </c>
      <c r="C1223" s="4">
        <v>50</v>
      </c>
      <c r="D1223" s="4">
        <v>2</v>
      </c>
      <c r="E1223" s="1">
        <v>10107.219999999999</v>
      </c>
      <c r="F1223" t="s">
        <v>5921</v>
      </c>
      <c r="G1223" t="s">
        <v>5923</v>
      </c>
      <c r="H1223" t="s">
        <v>5922</v>
      </c>
    </row>
    <row r="1224" spans="1:8">
      <c r="A1224" t="s">
        <v>2980</v>
      </c>
      <c r="B1224" s="3">
        <v>27577</v>
      </c>
      <c r="C1224" s="4">
        <v>47</v>
      </c>
      <c r="D1224" s="4">
        <v>3</v>
      </c>
      <c r="E1224" s="1">
        <v>10115.01</v>
      </c>
      <c r="F1224" t="s">
        <v>5921</v>
      </c>
      <c r="G1224" t="s">
        <v>5921</v>
      </c>
      <c r="H1224" t="s">
        <v>5924</v>
      </c>
    </row>
    <row r="1225" spans="1:8">
      <c r="A1225" t="s">
        <v>2977</v>
      </c>
      <c r="B1225" s="3">
        <v>26619</v>
      </c>
      <c r="C1225" s="4">
        <v>50</v>
      </c>
      <c r="D1225" s="4">
        <v>2</v>
      </c>
      <c r="E1225" s="1">
        <v>10118.42</v>
      </c>
      <c r="F1225" t="s">
        <v>5921</v>
      </c>
      <c r="G1225" t="s">
        <v>5921</v>
      </c>
      <c r="H1225" t="s">
        <v>5925</v>
      </c>
    </row>
    <row r="1226" spans="1:8">
      <c r="A1226" t="s">
        <v>2974</v>
      </c>
      <c r="B1226" s="3">
        <v>35678</v>
      </c>
      <c r="C1226" s="4">
        <v>25</v>
      </c>
      <c r="D1226" s="4">
        <v>0</v>
      </c>
      <c r="E1226" s="1">
        <v>10139.84</v>
      </c>
      <c r="F1226" t="s">
        <v>5921</v>
      </c>
      <c r="G1226" t="s">
        <v>5920</v>
      </c>
      <c r="H1226" t="s">
        <v>5924</v>
      </c>
    </row>
    <row r="1227" spans="1:8">
      <c r="A1227" t="s">
        <v>2972</v>
      </c>
      <c r="B1227" s="3">
        <v>27393</v>
      </c>
      <c r="C1227" s="4">
        <v>48</v>
      </c>
      <c r="D1227" s="4">
        <v>3</v>
      </c>
      <c r="E1227" s="1">
        <v>10141.14</v>
      </c>
      <c r="F1227" t="s">
        <v>5921</v>
      </c>
      <c r="G1227" t="s">
        <v>5923</v>
      </c>
      <c r="H1227" t="s">
        <v>5929</v>
      </c>
    </row>
    <row r="1228" spans="1:8">
      <c r="A1228" t="s">
        <v>2969</v>
      </c>
      <c r="B1228" s="3">
        <v>29749</v>
      </c>
      <c r="C1228" s="4">
        <v>41</v>
      </c>
      <c r="D1228" s="4">
        <v>1</v>
      </c>
      <c r="E1228" s="1">
        <v>10146.129999999999</v>
      </c>
      <c r="F1228" t="s">
        <v>5921</v>
      </c>
      <c r="G1228" t="s">
        <v>5923</v>
      </c>
      <c r="H1228" t="s">
        <v>5931</v>
      </c>
    </row>
    <row r="1229" spans="1:8">
      <c r="A1229" t="s">
        <v>2968</v>
      </c>
      <c r="B1229" s="3">
        <v>26950</v>
      </c>
      <c r="C1229" s="4">
        <v>49</v>
      </c>
      <c r="D1229" s="4">
        <v>2</v>
      </c>
      <c r="E1229" s="1">
        <v>10156.780000000001</v>
      </c>
      <c r="F1229" t="s">
        <v>5921</v>
      </c>
      <c r="G1229" t="s">
        <v>5920</v>
      </c>
      <c r="H1229" t="s">
        <v>5924</v>
      </c>
    </row>
    <row r="1230" spans="1:8">
      <c r="A1230" t="s">
        <v>2965</v>
      </c>
      <c r="B1230" s="3">
        <v>26490</v>
      </c>
      <c r="C1230" s="4">
        <v>50</v>
      </c>
      <c r="D1230" s="4">
        <v>0</v>
      </c>
      <c r="E1230" s="1">
        <v>10160.870000000001</v>
      </c>
      <c r="F1230" t="s">
        <v>5921</v>
      </c>
      <c r="G1230" t="s">
        <v>5921</v>
      </c>
      <c r="H1230" t="s">
        <v>5931</v>
      </c>
    </row>
    <row r="1231" spans="1:8">
      <c r="A1231" t="s">
        <v>2962</v>
      </c>
      <c r="B1231" s="3">
        <v>31336</v>
      </c>
      <c r="C1231" s="4">
        <v>37</v>
      </c>
      <c r="D1231" s="4">
        <v>3</v>
      </c>
      <c r="E1231" s="1">
        <v>10191.82</v>
      </c>
      <c r="F1231" t="s">
        <v>5921</v>
      </c>
      <c r="G1231" t="s">
        <v>5920</v>
      </c>
      <c r="H1231" t="s">
        <v>5938</v>
      </c>
    </row>
    <row r="1232" spans="1:8">
      <c r="A1232" t="s">
        <v>2959</v>
      </c>
      <c r="B1232" s="3">
        <v>25926</v>
      </c>
      <c r="C1232" s="4">
        <v>52</v>
      </c>
      <c r="D1232" s="4">
        <v>0</v>
      </c>
      <c r="E1232" s="1">
        <v>10197.77</v>
      </c>
      <c r="F1232" t="s">
        <v>5921</v>
      </c>
      <c r="G1232" t="s">
        <v>5923</v>
      </c>
      <c r="H1232" t="s">
        <v>5932</v>
      </c>
    </row>
    <row r="1233" spans="1:8">
      <c r="A1233" t="s">
        <v>2957</v>
      </c>
      <c r="B1233" s="3">
        <v>24741</v>
      </c>
      <c r="C1233" s="4">
        <v>55</v>
      </c>
      <c r="D1233" s="4">
        <v>0</v>
      </c>
      <c r="E1233" s="1">
        <v>10214.64</v>
      </c>
      <c r="F1233" t="s">
        <v>5921</v>
      </c>
      <c r="G1233" t="s">
        <v>5920</v>
      </c>
      <c r="H1233" t="s">
        <v>5925</v>
      </c>
    </row>
    <row r="1234" spans="1:8">
      <c r="A1234" t="s">
        <v>2956</v>
      </c>
      <c r="B1234" s="3">
        <v>24651</v>
      </c>
      <c r="C1234" s="4">
        <v>55</v>
      </c>
      <c r="D1234" s="4">
        <v>0</v>
      </c>
      <c r="E1234" s="1">
        <v>10226.280000000001</v>
      </c>
      <c r="F1234" t="s">
        <v>5921</v>
      </c>
      <c r="G1234" t="s">
        <v>5921</v>
      </c>
      <c r="H1234" t="s">
        <v>5922</v>
      </c>
    </row>
    <row r="1235" spans="1:8">
      <c r="A1235" t="s">
        <v>2953</v>
      </c>
      <c r="B1235" s="3">
        <v>25104</v>
      </c>
      <c r="C1235" s="4">
        <v>54</v>
      </c>
      <c r="D1235" s="4">
        <v>0</v>
      </c>
      <c r="E1235" s="1">
        <v>10231.5</v>
      </c>
      <c r="F1235" t="s">
        <v>5921</v>
      </c>
      <c r="G1235" t="s">
        <v>5923</v>
      </c>
      <c r="H1235" t="s">
        <v>5924</v>
      </c>
    </row>
    <row r="1236" spans="1:8">
      <c r="A1236" t="s">
        <v>2950</v>
      </c>
      <c r="B1236" s="3">
        <v>27621</v>
      </c>
      <c r="C1236" s="4">
        <v>47</v>
      </c>
      <c r="D1236" s="4">
        <v>1</v>
      </c>
      <c r="E1236" s="1">
        <v>10259.129999999999</v>
      </c>
      <c r="F1236" t="s">
        <v>5921</v>
      </c>
      <c r="G1236" t="s">
        <v>5920</v>
      </c>
      <c r="H1236" t="s">
        <v>5925</v>
      </c>
    </row>
    <row r="1237" spans="1:8">
      <c r="A1237" t="s">
        <v>2947</v>
      </c>
      <c r="B1237" s="3">
        <v>26912</v>
      </c>
      <c r="C1237" s="4">
        <v>49</v>
      </c>
      <c r="D1237" s="4">
        <v>3</v>
      </c>
      <c r="E1237" s="1">
        <v>10264.44</v>
      </c>
      <c r="F1237" t="s">
        <v>5921</v>
      </c>
      <c r="G1237" t="s">
        <v>5920</v>
      </c>
      <c r="H1237" t="s">
        <v>5924</v>
      </c>
    </row>
    <row r="1238" spans="1:8">
      <c r="A1238" t="s">
        <v>2946</v>
      </c>
      <c r="B1238" s="3">
        <v>26995</v>
      </c>
      <c r="C1238" s="4">
        <v>49</v>
      </c>
      <c r="D1238" s="4">
        <v>3</v>
      </c>
      <c r="E1238" s="1">
        <v>10269.459999999999</v>
      </c>
      <c r="F1238" t="s">
        <v>5921</v>
      </c>
      <c r="G1238" t="s">
        <v>5921</v>
      </c>
      <c r="H1238" t="s">
        <v>5924</v>
      </c>
    </row>
    <row r="1239" spans="1:8">
      <c r="A1239" t="s">
        <v>2944</v>
      </c>
      <c r="B1239" s="3">
        <v>25740</v>
      </c>
      <c r="C1239" s="4">
        <v>52</v>
      </c>
      <c r="D1239" s="4">
        <v>0</v>
      </c>
      <c r="E1239" s="1">
        <v>10274.33</v>
      </c>
      <c r="F1239" t="s">
        <v>5921</v>
      </c>
      <c r="G1239" t="s">
        <v>5923</v>
      </c>
      <c r="H1239" t="s">
        <v>5932</v>
      </c>
    </row>
    <row r="1240" spans="1:8">
      <c r="A1240" t="s">
        <v>2941</v>
      </c>
      <c r="B1240" s="3">
        <v>32400</v>
      </c>
      <c r="C1240" s="4">
        <v>34</v>
      </c>
      <c r="D1240" s="4">
        <v>3</v>
      </c>
      <c r="E1240" s="1">
        <v>10276.99</v>
      </c>
      <c r="F1240" t="s">
        <v>5921</v>
      </c>
      <c r="G1240" t="s">
        <v>5923</v>
      </c>
      <c r="H1240" t="s">
        <v>5935</v>
      </c>
    </row>
    <row r="1241" spans="1:8">
      <c r="A1241" t="s">
        <v>2939</v>
      </c>
      <c r="B1241" s="3">
        <v>23278</v>
      </c>
      <c r="C1241" s="4">
        <v>59</v>
      </c>
      <c r="D1241" s="4">
        <v>0</v>
      </c>
      <c r="E1241" s="1">
        <v>10308.040000000001</v>
      </c>
      <c r="F1241" t="s">
        <v>5921</v>
      </c>
      <c r="G1241" t="s">
        <v>5923</v>
      </c>
      <c r="H1241" t="s">
        <v>5922</v>
      </c>
    </row>
    <row r="1242" spans="1:8">
      <c r="A1242" t="s">
        <v>2937</v>
      </c>
      <c r="B1242" s="3">
        <v>22839</v>
      </c>
      <c r="C1242" s="4">
        <v>60</v>
      </c>
      <c r="D1242" s="4">
        <v>0</v>
      </c>
      <c r="E1242" s="1">
        <v>10310.780000000001</v>
      </c>
      <c r="F1242" t="s">
        <v>5921</v>
      </c>
      <c r="G1242" t="s">
        <v>5921</v>
      </c>
      <c r="H1242" t="s">
        <v>5924</v>
      </c>
    </row>
    <row r="1243" spans="1:8">
      <c r="A1243" t="s">
        <v>2934</v>
      </c>
      <c r="B1243" s="3">
        <v>33559</v>
      </c>
      <c r="C1243" s="4">
        <v>31</v>
      </c>
      <c r="D1243" s="4">
        <v>3</v>
      </c>
      <c r="E1243" s="1">
        <v>10315.91</v>
      </c>
      <c r="F1243" t="s">
        <v>5921</v>
      </c>
      <c r="G1243" t="s">
        <v>5920</v>
      </c>
      <c r="H1243" t="s">
        <v>5924</v>
      </c>
    </row>
    <row r="1244" spans="1:8">
      <c r="A1244" t="s">
        <v>2931</v>
      </c>
      <c r="B1244" s="3">
        <v>33471</v>
      </c>
      <c r="C1244" s="4">
        <v>31</v>
      </c>
      <c r="D1244" s="4">
        <v>3</v>
      </c>
      <c r="E1244" s="1">
        <v>10322.9</v>
      </c>
      <c r="F1244" t="s">
        <v>5921</v>
      </c>
      <c r="G1244" t="s">
        <v>5923</v>
      </c>
      <c r="H1244" t="s">
        <v>5938</v>
      </c>
    </row>
    <row r="1245" spans="1:8">
      <c r="A1245" t="s">
        <v>2929</v>
      </c>
      <c r="B1245" s="3">
        <v>25903</v>
      </c>
      <c r="C1245" s="4">
        <v>52</v>
      </c>
      <c r="D1245" s="4">
        <v>2</v>
      </c>
      <c r="E1245" s="1">
        <v>10325.209999999999</v>
      </c>
      <c r="F1245" t="s">
        <v>5921</v>
      </c>
      <c r="G1245" t="s">
        <v>5921</v>
      </c>
      <c r="H1245" t="s">
        <v>5925</v>
      </c>
    </row>
    <row r="1246" spans="1:8">
      <c r="A1246" t="s">
        <v>2928</v>
      </c>
      <c r="B1246" s="3">
        <v>30153</v>
      </c>
      <c r="C1246" s="4">
        <v>40</v>
      </c>
      <c r="D1246" s="4">
        <v>3</v>
      </c>
      <c r="E1246" s="1">
        <v>10329.06</v>
      </c>
      <c r="F1246" t="s">
        <v>5921</v>
      </c>
      <c r="G1246" t="s">
        <v>5923</v>
      </c>
      <c r="H1246" t="s">
        <v>5935</v>
      </c>
    </row>
    <row r="1247" spans="1:8">
      <c r="A1247" t="s">
        <v>2925</v>
      </c>
      <c r="B1247" s="3">
        <v>25038</v>
      </c>
      <c r="C1247" s="4">
        <v>54</v>
      </c>
      <c r="D1247" s="4">
        <v>0</v>
      </c>
      <c r="E1247" s="1">
        <v>10338.93</v>
      </c>
      <c r="F1247" t="s">
        <v>5921</v>
      </c>
      <c r="G1247" t="s">
        <v>5923</v>
      </c>
      <c r="H1247" t="s">
        <v>5922</v>
      </c>
    </row>
    <row r="1248" spans="1:8">
      <c r="A1248" t="s">
        <v>2922</v>
      </c>
      <c r="B1248" s="3">
        <v>26884</v>
      </c>
      <c r="C1248" s="4">
        <v>49</v>
      </c>
      <c r="D1248" s="4">
        <v>0</v>
      </c>
      <c r="E1248" s="1">
        <v>10345.93</v>
      </c>
      <c r="F1248" t="s">
        <v>5921</v>
      </c>
      <c r="G1248" t="s">
        <v>5920</v>
      </c>
      <c r="H1248" t="s">
        <v>5935</v>
      </c>
    </row>
    <row r="1249" spans="1:8">
      <c r="A1249" t="s">
        <v>2920</v>
      </c>
      <c r="B1249" s="3">
        <v>27301</v>
      </c>
      <c r="C1249" s="4">
        <v>48</v>
      </c>
      <c r="D1249" s="4">
        <v>0</v>
      </c>
      <c r="E1249" s="1">
        <v>10352.48</v>
      </c>
      <c r="F1249" t="s">
        <v>5921</v>
      </c>
      <c r="G1249" t="s">
        <v>5923</v>
      </c>
      <c r="H1249" t="s">
        <v>5924</v>
      </c>
    </row>
    <row r="1250" spans="1:8">
      <c r="A1250" t="s">
        <v>2917</v>
      </c>
      <c r="B1250" s="3">
        <v>25371</v>
      </c>
      <c r="C1250" s="4">
        <v>53</v>
      </c>
      <c r="D1250" s="4">
        <v>0</v>
      </c>
      <c r="E1250" s="1">
        <v>10355.64</v>
      </c>
      <c r="F1250" t="s">
        <v>5921</v>
      </c>
      <c r="G1250" t="s">
        <v>5923</v>
      </c>
      <c r="H1250" t="s">
        <v>5924</v>
      </c>
    </row>
    <row r="1251" spans="1:8">
      <c r="A1251" t="s">
        <v>2914</v>
      </c>
      <c r="B1251" s="3">
        <v>26182</v>
      </c>
      <c r="C1251" s="4">
        <v>51</v>
      </c>
      <c r="D1251" s="4">
        <v>0</v>
      </c>
      <c r="E1251" s="1">
        <v>10356.67</v>
      </c>
      <c r="F1251" t="s">
        <v>5921</v>
      </c>
      <c r="G1251" t="s">
        <v>5923</v>
      </c>
      <c r="H1251" t="s">
        <v>5931</v>
      </c>
    </row>
    <row r="1252" spans="1:8">
      <c r="A1252" t="s">
        <v>2911</v>
      </c>
      <c r="B1252" s="3">
        <v>26936</v>
      </c>
      <c r="C1252" s="4">
        <v>49</v>
      </c>
      <c r="D1252" s="4">
        <v>2</v>
      </c>
      <c r="E1252" s="1">
        <v>10370.91</v>
      </c>
      <c r="F1252" t="s">
        <v>5921</v>
      </c>
      <c r="G1252" t="s">
        <v>5921</v>
      </c>
      <c r="H1252" t="s">
        <v>5932</v>
      </c>
    </row>
    <row r="1253" spans="1:8">
      <c r="A1253" t="s">
        <v>2908</v>
      </c>
      <c r="B1253" s="3">
        <v>26926</v>
      </c>
      <c r="C1253" s="4">
        <v>49</v>
      </c>
      <c r="D1253" s="4">
        <v>3</v>
      </c>
      <c r="E1253" s="1">
        <v>10381.48</v>
      </c>
      <c r="F1253" t="s">
        <v>5921</v>
      </c>
      <c r="G1253" t="s">
        <v>5921</v>
      </c>
      <c r="H1253" t="s">
        <v>5922</v>
      </c>
    </row>
    <row r="1254" spans="1:8">
      <c r="A1254" t="s">
        <v>2906</v>
      </c>
      <c r="B1254" s="3">
        <v>25391</v>
      </c>
      <c r="C1254" s="4">
        <v>53</v>
      </c>
      <c r="D1254" s="4">
        <v>0</v>
      </c>
      <c r="E1254" s="1">
        <v>10403.27</v>
      </c>
      <c r="F1254" t="s">
        <v>5921</v>
      </c>
      <c r="G1254" t="s">
        <v>5920</v>
      </c>
      <c r="H1254" t="s">
        <v>5937</v>
      </c>
    </row>
    <row r="1255" spans="1:8">
      <c r="A1255" t="s">
        <v>2904</v>
      </c>
      <c r="B1255" s="3">
        <v>27550</v>
      </c>
      <c r="C1255" s="4">
        <v>48</v>
      </c>
      <c r="D1255" s="4">
        <v>4</v>
      </c>
      <c r="E1255" s="1">
        <v>10407.09</v>
      </c>
      <c r="F1255" t="s">
        <v>5921</v>
      </c>
      <c r="G1255" t="s">
        <v>5923</v>
      </c>
      <c r="H1255" t="s">
        <v>5927</v>
      </c>
    </row>
    <row r="1256" spans="1:8">
      <c r="A1256" t="s">
        <v>2901</v>
      </c>
      <c r="B1256" s="3">
        <v>29518</v>
      </c>
      <c r="C1256" s="4">
        <v>42</v>
      </c>
      <c r="D1256" s="4">
        <v>2</v>
      </c>
      <c r="E1256" s="1">
        <v>10407.98</v>
      </c>
      <c r="F1256" t="s">
        <v>5921</v>
      </c>
      <c r="G1256" t="s">
        <v>5923</v>
      </c>
      <c r="H1256" t="s">
        <v>5935</v>
      </c>
    </row>
    <row r="1257" spans="1:8">
      <c r="A1257" t="s">
        <v>2898</v>
      </c>
      <c r="B1257" s="3">
        <v>26948</v>
      </c>
      <c r="C1257" s="4">
        <v>49</v>
      </c>
      <c r="D1257" s="4">
        <v>0</v>
      </c>
      <c r="E1257" s="1">
        <v>10419.59</v>
      </c>
      <c r="F1257" t="s">
        <v>5921</v>
      </c>
      <c r="G1257" t="s">
        <v>5920</v>
      </c>
      <c r="H1257" t="s">
        <v>5931</v>
      </c>
    </row>
    <row r="1258" spans="1:8">
      <c r="A1258" t="s">
        <v>2895</v>
      </c>
      <c r="B1258" s="3">
        <v>29184</v>
      </c>
      <c r="C1258" s="4">
        <v>43</v>
      </c>
      <c r="D1258" s="4">
        <v>2</v>
      </c>
      <c r="E1258" s="1">
        <v>10419.65</v>
      </c>
      <c r="F1258" t="s">
        <v>5921</v>
      </c>
      <c r="G1258" t="s">
        <v>5920</v>
      </c>
      <c r="H1258" t="s">
        <v>5931</v>
      </c>
    </row>
    <row r="1259" spans="1:8">
      <c r="A1259" t="s">
        <v>2893</v>
      </c>
      <c r="B1259" s="3">
        <v>25199</v>
      </c>
      <c r="C1259" s="4">
        <v>54</v>
      </c>
      <c r="D1259" s="4">
        <v>0</v>
      </c>
      <c r="E1259" s="1">
        <v>10422.92</v>
      </c>
      <c r="F1259" t="s">
        <v>5921</v>
      </c>
      <c r="G1259" t="s">
        <v>5923</v>
      </c>
      <c r="H1259" t="s">
        <v>5936</v>
      </c>
    </row>
    <row r="1260" spans="1:8">
      <c r="A1260" t="s">
        <v>2890</v>
      </c>
      <c r="B1260" s="3">
        <v>25073</v>
      </c>
      <c r="C1260" s="4">
        <v>54</v>
      </c>
      <c r="D1260" s="4">
        <v>0</v>
      </c>
      <c r="E1260" s="1">
        <v>10435.07</v>
      </c>
      <c r="F1260" t="s">
        <v>5921</v>
      </c>
      <c r="G1260" t="s">
        <v>5923</v>
      </c>
      <c r="H1260" t="s">
        <v>5929</v>
      </c>
    </row>
    <row r="1261" spans="1:8">
      <c r="A1261" t="s">
        <v>2887</v>
      </c>
      <c r="B1261" s="3">
        <v>25079</v>
      </c>
      <c r="C1261" s="4">
        <v>54</v>
      </c>
      <c r="D1261" s="4">
        <v>1</v>
      </c>
      <c r="E1261" s="1">
        <v>10436.1</v>
      </c>
      <c r="F1261" t="s">
        <v>5921</v>
      </c>
      <c r="G1261" t="s">
        <v>5921</v>
      </c>
      <c r="H1261" t="s">
        <v>5925</v>
      </c>
    </row>
    <row r="1262" spans="1:8">
      <c r="A1262" t="s">
        <v>2885</v>
      </c>
      <c r="B1262" s="3">
        <v>25150</v>
      </c>
      <c r="C1262" s="4">
        <v>54</v>
      </c>
      <c r="D1262" s="4">
        <v>1</v>
      </c>
      <c r="E1262" s="1">
        <v>10450.549999999999</v>
      </c>
      <c r="F1262" t="s">
        <v>5921</v>
      </c>
      <c r="G1262" t="s">
        <v>5923</v>
      </c>
      <c r="H1262" t="s">
        <v>5925</v>
      </c>
    </row>
    <row r="1263" spans="1:8">
      <c r="A1263" t="s">
        <v>2882</v>
      </c>
      <c r="B1263" s="3">
        <v>23664</v>
      </c>
      <c r="C1263" s="4">
        <v>58</v>
      </c>
      <c r="D1263" s="4">
        <v>0</v>
      </c>
      <c r="E1263" s="1">
        <v>10455.1</v>
      </c>
      <c r="F1263" t="s">
        <v>5921</v>
      </c>
      <c r="G1263" t="s">
        <v>5923</v>
      </c>
      <c r="H1263" t="s">
        <v>5924</v>
      </c>
    </row>
    <row r="1264" spans="1:8">
      <c r="A1264" t="s">
        <v>2880</v>
      </c>
      <c r="B1264" s="3">
        <v>27975</v>
      </c>
      <c r="C1264" s="4">
        <v>46</v>
      </c>
      <c r="D1264" s="4">
        <v>2</v>
      </c>
      <c r="E1264" s="1">
        <v>10455.14</v>
      </c>
      <c r="F1264" t="s">
        <v>5921</v>
      </c>
      <c r="G1264" t="s">
        <v>5920</v>
      </c>
      <c r="H1264" t="s">
        <v>5935</v>
      </c>
    </row>
    <row r="1265" spans="1:8">
      <c r="A1265" t="s">
        <v>2878</v>
      </c>
      <c r="B1265" s="3">
        <v>23585</v>
      </c>
      <c r="C1265" s="4">
        <v>58</v>
      </c>
      <c r="D1265" s="4">
        <v>0</v>
      </c>
      <c r="E1265" s="1">
        <v>10459.19</v>
      </c>
      <c r="F1265" t="s">
        <v>5921</v>
      </c>
      <c r="G1265" t="s">
        <v>5923</v>
      </c>
      <c r="H1265" t="s">
        <v>5922</v>
      </c>
    </row>
    <row r="1266" spans="1:8">
      <c r="A1266" t="s">
        <v>2876</v>
      </c>
      <c r="B1266" s="3">
        <v>25468</v>
      </c>
      <c r="C1266" s="4">
        <v>53</v>
      </c>
      <c r="D1266" s="4">
        <v>1</v>
      </c>
      <c r="E1266" s="1">
        <v>10461.98</v>
      </c>
      <c r="F1266" t="s">
        <v>5921</v>
      </c>
      <c r="G1266" t="s">
        <v>5923</v>
      </c>
      <c r="H1266" t="s">
        <v>5924</v>
      </c>
    </row>
    <row r="1267" spans="1:8">
      <c r="A1267" t="s">
        <v>2873</v>
      </c>
      <c r="B1267" s="3">
        <v>31956</v>
      </c>
      <c r="C1267" s="4">
        <v>35</v>
      </c>
      <c r="D1267" s="4">
        <v>3</v>
      </c>
      <c r="E1267" s="1">
        <v>10464.83</v>
      </c>
      <c r="F1267" t="s">
        <v>5921</v>
      </c>
      <c r="G1267" t="s">
        <v>5923</v>
      </c>
      <c r="H1267" t="s">
        <v>5924</v>
      </c>
    </row>
    <row r="1268" spans="1:8">
      <c r="A1268" t="s">
        <v>2870</v>
      </c>
      <c r="B1268" s="3">
        <v>28723</v>
      </c>
      <c r="C1268" s="4">
        <v>44</v>
      </c>
      <c r="D1268" s="4">
        <v>2</v>
      </c>
      <c r="E1268" s="1">
        <v>10486.55</v>
      </c>
      <c r="F1268" t="s">
        <v>5921</v>
      </c>
      <c r="G1268" t="s">
        <v>5921</v>
      </c>
      <c r="H1268" t="s">
        <v>5931</v>
      </c>
    </row>
    <row r="1269" spans="1:8">
      <c r="A1269" t="s">
        <v>2868</v>
      </c>
      <c r="B1269" s="3">
        <v>26591</v>
      </c>
      <c r="C1269" s="4">
        <v>50</v>
      </c>
      <c r="D1269" s="4">
        <v>2</v>
      </c>
      <c r="E1269" s="1">
        <v>10493.95</v>
      </c>
      <c r="F1269" t="s">
        <v>5921</v>
      </c>
      <c r="G1269" t="s">
        <v>5923</v>
      </c>
      <c r="H1269" t="s">
        <v>5924</v>
      </c>
    </row>
    <row r="1270" spans="1:8">
      <c r="A1270" t="s">
        <v>2865</v>
      </c>
      <c r="B1270" s="3">
        <v>28423</v>
      </c>
      <c r="C1270" s="4">
        <v>45</v>
      </c>
      <c r="D1270" s="4">
        <v>2</v>
      </c>
      <c r="E1270" s="1">
        <v>10495.6</v>
      </c>
      <c r="F1270" t="s">
        <v>5921</v>
      </c>
      <c r="G1270" t="s">
        <v>5923</v>
      </c>
      <c r="H1270" t="s">
        <v>5924</v>
      </c>
    </row>
    <row r="1271" spans="1:8">
      <c r="A1271" t="s">
        <v>2863</v>
      </c>
      <c r="B1271" s="3">
        <v>26202</v>
      </c>
      <c r="C1271" s="4">
        <v>51</v>
      </c>
      <c r="D1271" s="4">
        <v>0</v>
      </c>
      <c r="E1271" s="1">
        <v>10546.48</v>
      </c>
      <c r="F1271" t="s">
        <v>5921</v>
      </c>
      <c r="G1271" t="s">
        <v>5921</v>
      </c>
      <c r="H1271" t="s">
        <v>5925</v>
      </c>
    </row>
    <row r="1272" spans="1:8">
      <c r="A1272" t="s">
        <v>2861</v>
      </c>
      <c r="B1272" s="3">
        <v>26113</v>
      </c>
      <c r="C1272" s="4">
        <v>51</v>
      </c>
      <c r="D1272" s="4">
        <v>3</v>
      </c>
      <c r="E1272" s="1">
        <v>10560.49</v>
      </c>
      <c r="F1272" t="s">
        <v>5921</v>
      </c>
      <c r="G1272" t="s">
        <v>5920</v>
      </c>
      <c r="H1272" t="s">
        <v>5922</v>
      </c>
    </row>
    <row r="1273" spans="1:8">
      <c r="A1273" t="s">
        <v>2859</v>
      </c>
      <c r="B1273" s="3">
        <v>25401</v>
      </c>
      <c r="C1273" s="4">
        <v>53</v>
      </c>
      <c r="D1273" s="4">
        <v>0</v>
      </c>
      <c r="E1273" s="1">
        <v>10564.88</v>
      </c>
      <c r="F1273" t="s">
        <v>5921</v>
      </c>
      <c r="G1273" t="s">
        <v>5923</v>
      </c>
      <c r="H1273" t="s">
        <v>5932</v>
      </c>
    </row>
    <row r="1274" spans="1:8">
      <c r="A1274" t="s">
        <v>2856</v>
      </c>
      <c r="B1274" s="3">
        <v>24452</v>
      </c>
      <c r="C1274" s="4">
        <v>56</v>
      </c>
      <c r="D1274" s="4">
        <v>0</v>
      </c>
      <c r="E1274" s="1">
        <v>10577.09</v>
      </c>
      <c r="F1274" t="s">
        <v>5921</v>
      </c>
      <c r="G1274" t="s">
        <v>5921</v>
      </c>
      <c r="H1274" t="s">
        <v>5925</v>
      </c>
    </row>
    <row r="1275" spans="1:8">
      <c r="A1275" t="s">
        <v>2853</v>
      </c>
      <c r="B1275" s="3">
        <v>25562</v>
      </c>
      <c r="C1275" s="4">
        <v>53</v>
      </c>
      <c r="D1275" s="4">
        <v>1</v>
      </c>
      <c r="E1275" s="1">
        <v>10579.71</v>
      </c>
      <c r="F1275" t="s">
        <v>5921</v>
      </c>
      <c r="G1275" t="s">
        <v>5921</v>
      </c>
      <c r="H1275" t="s">
        <v>5922</v>
      </c>
    </row>
    <row r="1276" spans="1:8">
      <c r="A1276" t="s">
        <v>2850</v>
      </c>
      <c r="B1276" s="3">
        <v>24414</v>
      </c>
      <c r="C1276" s="4">
        <v>56</v>
      </c>
      <c r="D1276" s="4">
        <v>0</v>
      </c>
      <c r="E1276" s="1">
        <v>10594.23</v>
      </c>
      <c r="F1276" t="s">
        <v>5921</v>
      </c>
      <c r="G1276" t="s">
        <v>5921</v>
      </c>
      <c r="H1276" t="s">
        <v>5922</v>
      </c>
    </row>
    <row r="1277" spans="1:8">
      <c r="A1277" t="s">
        <v>2847</v>
      </c>
      <c r="B1277" s="3">
        <v>24805</v>
      </c>
      <c r="C1277" s="4">
        <v>55</v>
      </c>
      <c r="D1277" s="4">
        <v>0</v>
      </c>
      <c r="E1277" s="1">
        <v>10594.5</v>
      </c>
      <c r="F1277" t="s">
        <v>5921</v>
      </c>
      <c r="G1277" t="s">
        <v>5923</v>
      </c>
      <c r="H1277" t="s">
        <v>5924</v>
      </c>
    </row>
    <row r="1278" spans="1:8">
      <c r="A1278" t="s">
        <v>2845</v>
      </c>
      <c r="B1278" s="3">
        <v>26647</v>
      </c>
      <c r="C1278" s="4">
        <v>50</v>
      </c>
      <c r="D1278" s="4">
        <v>3</v>
      </c>
      <c r="E1278" s="1">
        <v>10600.55</v>
      </c>
      <c r="F1278" t="s">
        <v>5921</v>
      </c>
      <c r="G1278" t="s">
        <v>5923</v>
      </c>
      <c r="H1278" t="s">
        <v>5924</v>
      </c>
    </row>
    <row r="1279" spans="1:8">
      <c r="A1279" t="s">
        <v>2842</v>
      </c>
      <c r="B1279" s="3">
        <v>24308</v>
      </c>
      <c r="C1279" s="4">
        <v>56</v>
      </c>
      <c r="D1279" s="4">
        <v>0</v>
      </c>
      <c r="E1279" s="1">
        <v>10601.41</v>
      </c>
      <c r="F1279" t="s">
        <v>5921</v>
      </c>
      <c r="G1279" t="s">
        <v>5920</v>
      </c>
      <c r="H1279" t="s">
        <v>5925</v>
      </c>
    </row>
    <row r="1280" spans="1:8">
      <c r="A1280" t="s">
        <v>2839</v>
      </c>
      <c r="B1280" s="3">
        <v>24646</v>
      </c>
      <c r="C1280" s="4">
        <v>55</v>
      </c>
      <c r="D1280" s="4">
        <v>0</v>
      </c>
      <c r="E1280" s="1">
        <v>10601.63</v>
      </c>
      <c r="F1280" t="s">
        <v>5921</v>
      </c>
      <c r="G1280" t="s">
        <v>5920</v>
      </c>
      <c r="H1280" t="s">
        <v>5924</v>
      </c>
    </row>
    <row r="1281" spans="1:8">
      <c r="A1281" t="s">
        <v>2837</v>
      </c>
      <c r="B1281" s="3">
        <v>24290</v>
      </c>
      <c r="C1281" s="4">
        <v>56</v>
      </c>
      <c r="D1281" s="4">
        <v>0</v>
      </c>
      <c r="E1281" s="1">
        <v>10602.39</v>
      </c>
      <c r="F1281" t="s">
        <v>5921</v>
      </c>
      <c r="G1281" t="s">
        <v>5921</v>
      </c>
      <c r="H1281" t="s">
        <v>5925</v>
      </c>
    </row>
    <row r="1282" spans="1:8">
      <c r="A1282" t="s">
        <v>2835</v>
      </c>
      <c r="B1282" s="3">
        <v>23920</v>
      </c>
      <c r="C1282" s="4">
        <v>57</v>
      </c>
      <c r="D1282" s="4">
        <v>0</v>
      </c>
      <c r="E1282" s="1">
        <v>10608.67</v>
      </c>
      <c r="F1282" t="s">
        <v>5921</v>
      </c>
      <c r="G1282" t="s">
        <v>5921</v>
      </c>
      <c r="H1282" t="s">
        <v>5924</v>
      </c>
    </row>
    <row r="1283" spans="1:8">
      <c r="A1283" t="s">
        <v>2833</v>
      </c>
      <c r="B1283" s="3">
        <v>33808</v>
      </c>
      <c r="C1283" s="4">
        <v>30</v>
      </c>
      <c r="D1283" s="4">
        <v>0</v>
      </c>
      <c r="E1283" s="1">
        <v>10617.04</v>
      </c>
      <c r="F1283" t="s">
        <v>5921</v>
      </c>
      <c r="G1283" t="s">
        <v>5921</v>
      </c>
      <c r="H1283" t="s">
        <v>5938</v>
      </c>
    </row>
    <row r="1284" spans="1:8">
      <c r="A1284" t="s">
        <v>2830</v>
      </c>
      <c r="B1284" s="3">
        <v>33060</v>
      </c>
      <c r="C1284" s="4">
        <v>32</v>
      </c>
      <c r="D1284" s="4">
        <v>3</v>
      </c>
      <c r="E1284" s="1">
        <v>10620.26</v>
      </c>
      <c r="F1284" t="s">
        <v>5921</v>
      </c>
      <c r="G1284" t="s">
        <v>5921</v>
      </c>
      <c r="H1284" t="s">
        <v>5924</v>
      </c>
    </row>
    <row r="1285" spans="1:8">
      <c r="A1285" t="s">
        <v>2828</v>
      </c>
      <c r="B1285" s="3">
        <v>23597</v>
      </c>
      <c r="C1285" s="4">
        <v>58</v>
      </c>
      <c r="D1285" s="4">
        <v>0</v>
      </c>
      <c r="E1285" s="1">
        <v>10627.81</v>
      </c>
      <c r="F1285" t="s">
        <v>5921</v>
      </c>
      <c r="G1285" t="s">
        <v>5921</v>
      </c>
      <c r="H1285" t="s">
        <v>5922</v>
      </c>
    </row>
    <row r="1286" spans="1:8">
      <c r="A1286" t="s">
        <v>2826</v>
      </c>
      <c r="B1286" s="3">
        <v>28086</v>
      </c>
      <c r="C1286" s="4">
        <v>46</v>
      </c>
      <c r="D1286" s="4">
        <v>2</v>
      </c>
      <c r="E1286" s="1">
        <v>10665.44</v>
      </c>
      <c r="F1286" t="s">
        <v>5921</v>
      </c>
      <c r="G1286" t="s">
        <v>5920</v>
      </c>
      <c r="H1286" t="s">
        <v>5935</v>
      </c>
    </row>
    <row r="1287" spans="1:8">
      <c r="A1287" t="s">
        <v>2823</v>
      </c>
      <c r="B1287" s="3">
        <v>22896</v>
      </c>
      <c r="C1287" s="4">
        <v>60</v>
      </c>
      <c r="D1287" s="4">
        <v>0</v>
      </c>
      <c r="E1287" s="1">
        <v>10676.83</v>
      </c>
      <c r="F1287" t="s">
        <v>5921</v>
      </c>
      <c r="G1287" t="s">
        <v>5921</v>
      </c>
      <c r="H1287" t="s">
        <v>5922</v>
      </c>
    </row>
    <row r="1288" spans="1:8">
      <c r="A1288" t="s">
        <v>2820</v>
      </c>
      <c r="B1288" s="3">
        <v>28339</v>
      </c>
      <c r="C1288" s="4">
        <v>45</v>
      </c>
      <c r="D1288" s="4">
        <v>2</v>
      </c>
      <c r="E1288" s="1">
        <v>10690.11</v>
      </c>
      <c r="F1288" t="s">
        <v>5921</v>
      </c>
      <c r="G1288" t="s">
        <v>5920</v>
      </c>
      <c r="H1288" t="s">
        <v>5935</v>
      </c>
    </row>
    <row r="1289" spans="1:8">
      <c r="A1289" t="s">
        <v>2817</v>
      </c>
      <c r="B1289" s="3">
        <v>28033</v>
      </c>
      <c r="C1289" s="4">
        <v>46</v>
      </c>
      <c r="D1289" s="4">
        <v>2</v>
      </c>
      <c r="E1289" s="1">
        <v>10698.38</v>
      </c>
      <c r="F1289" t="s">
        <v>5921</v>
      </c>
      <c r="G1289" t="s">
        <v>5923</v>
      </c>
      <c r="H1289" t="s">
        <v>5931</v>
      </c>
    </row>
    <row r="1290" spans="1:8">
      <c r="A1290" t="s">
        <v>2815</v>
      </c>
      <c r="B1290" s="3">
        <v>26596</v>
      </c>
      <c r="C1290" s="4">
        <v>50</v>
      </c>
      <c r="D1290" s="4">
        <v>3</v>
      </c>
      <c r="E1290" s="1">
        <v>10702.64</v>
      </c>
      <c r="F1290" t="s">
        <v>5921</v>
      </c>
      <c r="G1290" t="s">
        <v>5921</v>
      </c>
      <c r="H1290" t="s">
        <v>5922</v>
      </c>
    </row>
    <row r="1291" spans="1:8">
      <c r="A1291" t="s">
        <v>2812</v>
      </c>
      <c r="B1291" s="3">
        <v>24683</v>
      </c>
      <c r="C1291" s="4">
        <v>55</v>
      </c>
      <c r="D1291" s="4">
        <v>0</v>
      </c>
      <c r="E1291" s="1">
        <v>10704.47</v>
      </c>
      <c r="F1291" t="s">
        <v>5921</v>
      </c>
      <c r="G1291" t="s">
        <v>5920</v>
      </c>
      <c r="H1291" t="s">
        <v>5925</v>
      </c>
    </row>
    <row r="1292" spans="1:8">
      <c r="A1292" t="s">
        <v>2809</v>
      </c>
      <c r="B1292" s="3">
        <v>24750</v>
      </c>
      <c r="C1292" s="4">
        <v>55</v>
      </c>
      <c r="D1292" s="4">
        <v>0</v>
      </c>
      <c r="E1292" s="1">
        <v>10713.64</v>
      </c>
      <c r="F1292" t="s">
        <v>5921</v>
      </c>
      <c r="G1292" t="s">
        <v>5921</v>
      </c>
      <c r="H1292" t="s">
        <v>5925</v>
      </c>
    </row>
    <row r="1293" spans="1:8">
      <c r="A1293" t="s">
        <v>2807</v>
      </c>
      <c r="B1293" s="3">
        <v>33780</v>
      </c>
      <c r="C1293" s="4">
        <v>30</v>
      </c>
      <c r="D1293" s="4">
        <v>0</v>
      </c>
      <c r="E1293" s="1">
        <v>10719.57</v>
      </c>
      <c r="F1293" t="s">
        <v>5921</v>
      </c>
      <c r="G1293" t="s">
        <v>5923</v>
      </c>
      <c r="H1293" t="s">
        <v>5924</v>
      </c>
    </row>
    <row r="1294" spans="1:8">
      <c r="A1294" t="s">
        <v>2804</v>
      </c>
      <c r="B1294" s="3">
        <v>27372</v>
      </c>
      <c r="C1294" s="4">
        <v>48</v>
      </c>
      <c r="D1294" s="4">
        <v>4</v>
      </c>
      <c r="E1294" s="1">
        <v>10736.87</v>
      </c>
      <c r="F1294" t="s">
        <v>5921</v>
      </c>
      <c r="G1294" t="s">
        <v>5923</v>
      </c>
      <c r="H1294" t="s">
        <v>5929</v>
      </c>
    </row>
    <row r="1295" spans="1:8">
      <c r="A1295" t="s">
        <v>2801</v>
      </c>
      <c r="B1295" s="3">
        <v>31653</v>
      </c>
      <c r="C1295" s="4">
        <v>36</v>
      </c>
      <c r="D1295" s="4">
        <v>3</v>
      </c>
      <c r="E1295" s="1">
        <v>10749.02</v>
      </c>
      <c r="F1295" t="s">
        <v>5921</v>
      </c>
      <c r="G1295" t="s">
        <v>5923</v>
      </c>
      <c r="H1295" t="s">
        <v>5938</v>
      </c>
    </row>
    <row r="1296" spans="1:8">
      <c r="A1296" t="s">
        <v>2798</v>
      </c>
      <c r="B1296" s="3">
        <v>32837</v>
      </c>
      <c r="C1296" s="4">
        <v>33</v>
      </c>
      <c r="D1296" s="4">
        <v>3</v>
      </c>
      <c r="E1296" s="1">
        <v>10769.75</v>
      </c>
      <c r="F1296" t="s">
        <v>5921</v>
      </c>
      <c r="G1296" t="s">
        <v>5920</v>
      </c>
      <c r="H1296" t="s">
        <v>5939</v>
      </c>
    </row>
    <row r="1297" spans="1:8">
      <c r="A1297" t="s">
        <v>2795</v>
      </c>
      <c r="B1297" s="3">
        <v>24787</v>
      </c>
      <c r="C1297" s="4">
        <v>55</v>
      </c>
      <c r="D1297" s="4">
        <v>1</v>
      </c>
      <c r="E1297" s="1">
        <v>10791.96</v>
      </c>
      <c r="F1297" t="s">
        <v>5921</v>
      </c>
      <c r="G1297" t="s">
        <v>5920</v>
      </c>
      <c r="H1297" t="s">
        <v>5925</v>
      </c>
    </row>
    <row r="1298" spans="1:8">
      <c r="A1298" t="s">
        <v>2792</v>
      </c>
      <c r="B1298" s="3">
        <v>36518</v>
      </c>
      <c r="C1298" s="4">
        <v>23</v>
      </c>
      <c r="D1298" s="4">
        <v>0</v>
      </c>
      <c r="E1298" s="1">
        <v>10795.94</v>
      </c>
      <c r="F1298" t="s">
        <v>5921</v>
      </c>
      <c r="G1298" t="s">
        <v>5923</v>
      </c>
      <c r="H1298" t="s">
        <v>5925</v>
      </c>
    </row>
    <row r="1299" spans="1:8">
      <c r="A1299" t="s">
        <v>2791</v>
      </c>
      <c r="B1299" s="3">
        <v>24768</v>
      </c>
      <c r="C1299" s="4">
        <v>55</v>
      </c>
      <c r="D1299" s="4">
        <v>0</v>
      </c>
      <c r="E1299" s="1">
        <v>10796.35</v>
      </c>
      <c r="F1299" t="s">
        <v>5921</v>
      </c>
      <c r="G1299" t="s">
        <v>5923</v>
      </c>
      <c r="H1299" t="s">
        <v>5928</v>
      </c>
    </row>
    <row r="1300" spans="1:8">
      <c r="A1300" t="s">
        <v>2788</v>
      </c>
      <c r="B1300" s="3">
        <v>25869</v>
      </c>
      <c r="C1300" s="4">
        <v>52</v>
      </c>
      <c r="D1300" s="4">
        <v>1</v>
      </c>
      <c r="E1300" s="1">
        <v>10797.34</v>
      </c>
      <c r="F1300" t="s">
        <v>5921</v>
      </c>
      <c r="G1300" t="s">
        <v>5920</v>
      </c>
      <c r="H1300" t="s">
        <v>5933</v>
      </c>
    </row>
    <row r="1301" spans="1:8">
      <c r="A1301" t="s">
        <v>2786</v>
      </c>
      <c r="B1301" s="3">
        <v>25920</v>
      </c>
      <c r="C1301" s="4">
        <v>52</v>
      </c>
      <c r="D1301" s="4">
        <v>2</v>
      </c>
      <c r="E1301" s="1">
        <v>10806.84</v>
      </c>
      <c r="F1301" t="s">
        <v>5921</v>
      </c>
      <c r="G1301" t="s">
        <v>5920</v>
      </c>
      <c r="H1301" t="s">
        <v>5925</v>
      </c>
    </row>
    <row r="1302" spans="1:8">
      <c r="A1302" t="s">
        <v>2783</v>
      </c>
      <c r="B1302" s="3">
        <v>24747</v>
      </c>
      <c r="C1302" s="4">
        <v>55</v>
      </c>
      <c r="D1302" s="4">
        <v>1</v>
      </c>
      <c r="E1302" s="1">
        <v>10807.49</v>
      </c>
      <c r="F1302" t="s">
        <v>5921</v>
      </c>
      <c r="G1302" t="s">
        <v>5920</v>
      </c>
      <c r="H1302" t="s">
        <v>5922</v>
      </c>
    </row>
    <row r="1303" spans="1:8">
      <c r="A1303" t="s">
        <v>2781</v>
      </c>
      <c r="B1303" s="3">
        <v>25047</v>
      </c>
      <c r="C1303" s="4">
        <v>54</v>
      </c>
      <c r="D1303" s="4">
        <v>1</v>
      </c>
      <c r="E1303" s="1">
        <v>10825.25</v>
      </c>
      <c r="F1303" t="s">
        <v>5921</v>
      </c>
      <c r="G1303" t="s">
        <v>5921</v>
      </c>
      <c r="H1303" t="s">
        <v>5924</v>
      </c>
    </row>
    <row r="1304" spans="1:8">
      <c r="A1304" t="s">
        <v>2779</v>
      </c>
      <c r="B1304" s="3">
        <v>26287</v>
      </c>
      <c r="C1304" s="4">
        <v>51</v>
      </c>
      <c r="D1304" s="4">
        <v>2</v>
      </c>
      <c r="E1304" s="1">
        <v>10848.13</v>
      </c>
      <c r="F1304" t="s">
        <v>5921</v>
      </c>
      <c r="G1304" t="s">
        <v>5921</v>
      </c>
      <c r="H1304" t="s">
        <v>5924</v>
      </c>
    </row>
    <row r="1305" spans="1:8">
      <c r="A1305" t="s">
        <v>2776</v>
      </c>
      <c r="B1305" s="3">
        <v>34583</v>
      </c>
      <c r="C1305" s="4">
        <v>28</v>
      </c>
      <c r="D1305" s="4">
        <v>0</v>
      </c>
      <c r="E1305" s="1">
        <v>10886.66</v>
      </c>
      <c r="F1305" t="s">
        <v>5921</v>
      </c>
      <c r="G1305" t="s">
        <v>5921</v>
      </c>
      <c r="H1305" t="s">
        <v>5924</v>
      </c>
    </row>
    <row r="1306" spans="1:8">
      <c r="A1306" t="s">
        <v>2774</v>
      </c>
      <c r="B1306" s="3">
        <v>25155</v>
      </c>
      <c r="C1306" s="4">
        <v>54</v>
      </c>
      <c r="D1306" s="4">
        <v>0</v>
      </c>
      <c r="E1306" s="1">
        <v>10923.93</v>
      </c>
      <c r="F1306" t="s">
        <v>5921</v>
      </c>
      <c r="G1306" t="s">
        <v>5923</v>
      </c>
      <c r="H1306" t="s">
        <v>5932</v>
      </c>
    </row>
    <row r="1307" spans="1:8">
      <c r="A1307" t="s">
        <v>2772</v>
      </c>
      <c r="B1307" s="3">
        <v>25154</v>
      </c>
      <c r="C1307" s="4">
        <v>54</v>
      </c>
      <c r="D1307" s="4">
        <v>1</v>
      </c>
      <c r="E1307" s="1">
        <v>10928.85</v>
      </c>
      <c r="F1307" t="s">
        <v>5921</v>
      </c>
      <c r="G1307" t="s">
        <v>5921</v>
      </c>
      <c r="H1307" t="s">
        <v>5922</v>
      </c>
    </row>
    <row r="1308" spans="1:8">
      <c r="A1308" t="s">
        <v>2769</v>
      </c>
      <c r="B1308" s="3">
        <v>25517</v>
      </c>
      <c r="C1308" s="4">
        <v>53</v>
      </c>
      <c r="D1308" s="4">
        <v>1</v>
      </c>
      <c r="E1308" s="1">
        <v>10942.13</v>
      </c>
      <c r="F1308" t="s">
        <v>5921</v>
      </c>
      <c r="G1308" t="s">
        <v>5921</v>
      </c>
      <c r="H1308" t="s">
        <v>5924</v>
      </c>
    </row>
    <row r="1309" spans="1:8">
      <c r="A1309" t="s">
        <v>2766</v>
      </c>
      <c r="B1309" s="3">
        <v>24080</v>
      </c>
      <c r="C1309" s="4">
        <v>57</v>
      </c>
      <c r="D1309" s="4">
        <v>0</v>
      </c>
      <c r="E1309" s="1">
        <v>10959.33</v>
      </c>
      <c r="F1309" t="s">
        <v>5921</v>
      </c>
      <c r="G1309" t="s">
        <v>5921</v>
      </c>
      <c r="H1309" t="s">
        <v>5925</v>
      </c>
    </row>
    <row r="1310" spans="1:8">
      <c r="A1310" t="s">
        <v>2763</v>
      </c>
      <c r="B1310" s="3">
        <v>25429</v>
      </c>
      <c r="C1310" s="4">
        <v>53</v>
      </c>
      <c r="D1310" s="4">
        <v>1</v>
      </c>
      <c r="E1310" s="1">
        <v>10959.69</v>
      </c>
      <c r="F1310" t="s">
        <v>5921</v>
      </c>
      <c r="G1310" t="s">
        <v>5921</v>
      </c>
      <c r="H1310" t="s">
        <v>5924</v>
      </c>
    </row>
    <row r="1311" spans="1:8">
      <c r="A1311" t="s">
        <v>2761</v>
      </c>
      <c r="B1311" s="3">
        <v>23912</v>
      </c>
      <c r="C1311" s="4">
        <v>57</v>
      </c>
      <c r="D1311" s="4">
        <v>0</v>
      </c>
      <c r="E1311" s="1">
        <v>10965.45</v>
      </c>
      <c r="F1311" t="s">
        <v>5921</v>
      </c>
      <c r="G1311" t="s">
        <v>5920</v>
      </c>
      <c r="H1311" t="s">
        <v>5925</v>
      </c>
    </row>
    <row r="1312" spans="1:8">
      <c r="A1312" t="s">
        <v>2759</v>
      </c>
      <c r="B1312" s="3">
        <v>24297</v>
      </c>
      <c r="C1312" s="4">
        <v>56</v>
      </c>
      <c r="D1312" s="4">
        <v>0</v>
      </c>
      <c r="E1312" s="1">
        <v>10976.25</v>
      </c>
      <c r="F1312" t="s">
        <v>5921</v>
      </c>
      <c r="G1312" t="s">
        <v>5920</v>
      </c>
      <c r="H1312" t="s">
        <v>5924</v>
      </c>
    </row>
    <row r="1313" spans="1:8">
      <c r="A1313" t="s">
        <v>2756</v>
      </c>
      <c r="B1313" s="3">
        <v>26958</v>
      </c>
      <c r="C1313" s="4">
        <v>49</v>
      </c>
      <c r="D1313" s="4">
        <v>4</v>
      </c>
      <c r="E1313" s="1">
        <v>10977.21</v>
      </c>
      <c r="F1313" t="s">
        <v>5921</v>
      </c>
      <c r="G1313" t="s">
        <v>5923</v>
      </c>
      <c r="H1313" t="s">
        <v>5922</v>
      </c>
    </row>
    <row r="1314" spans="1:8">
      <c r="A1314" t="s">
        <v>2753</v>
      </c>
      <c r="B1314" s="3">
        <v>24094</v>
      </c>
      <c r="C1314" s="4">
        <v>57</v>
      </c>
      <c r="D1314" s="4">
        <v>0</v>
      </c>
      <c r="E1314" s="1">
        <v>10982.5</v>
      </c>
      <c r="F1314" t="s">
        <v>5921</v>
      </c>
      <c r="G1314" t="s">
        <v>5921</v>
      </c>
      <c r="H1314" t="s">
        <v>5922</v>
      </c>
    </row>
    <row r="1315" spans="1:8">
      <c r="A1315" t="s">
        <v>2751</v>
      </c>
      <c r="B1315" s="3">
        <v>36786</v>
      </c>
      <c r="C1315" s="4">
        <v>22</v>
      </c>
      <c r="D1315" s="4">
        <v>0</v>
      </c>
      <c r="E1315" s="1">
        <v>10991.58</v>
      </c>
      <c r="F1315" t="s">
        <v>5921</v>
      </c>
      <c r="G1315" t="s">
        <v>5921</v>
      </c>
      <c r="H1315" t="s">
        <v>5924</v>
      </c>
    </row>
    <row r="1316" spans="1:8">
      <c r="A1316" t="s">
        <v>2748</v>
      </c>
      <c r="B1316" s="3">
        <v>25135</v>
      </c>
      <c r="C1316" s="4">
        <v>54</v>
      </c>
      <c r="D1316" s="4">
        <v>2</v>
      </c>
      <c r="E1316" s="1">
        <v>11013.71</v>
      </c>
      <c r="F1316" t="s">
        <v>5921</v>
      </c>
      <c r="G1316" t="s">
        <v>5923</v>
      </c>
      <c r="H1316" t="s">
        <v>5922</v>
      </c>
    </row>
    <row r="1317" spans="1:8">
      <c r="A1317" t="s">
        <v>2745</v>
      </c>
      <c r="B1317" s="3">
        <v>27378</v>
      </c>
      <c r="C1317" s="4">
        <v>48</v>
      </c>
      <c r="D1317" s="4">
        <v>4</v>
      </c>
      <c r="E1317" s="1">
        <v>11015.17</v>
      </c>
      <c r="F1317" t="s">
        <v>5921</v>
      </c>
      <c r="G1317" t="s">
        <v>5923</v>
      </c>
      <c r="H1317" t="s">
        <v>5924</v>
      </c>
    </row>
    <row r="1318" spans="1:8">
      <c r="A1318" t="s">
        <v>2742</v>
      </c>
      <c r="B1318" s="3">
        <v>33415</v>
      </c>
      <c r="C1318" s="4">
        <v>31</v>
      </c>
      <c r="D1318" s="4">
        <v>3</v>
      </c>
      <c r="E1318" s="1">
        <v>11018.05</v>
      </c>
      <c r="F1318" t="s">
        <v>5921</v>
      </c>
      <c r="G1318" t="s">
        <v>5920</v>
      </c>
      <c r="H1318" t="s">
        <v>5924</v>
      </c>
    </row>
    <row r="1319" spans="1:8">
      <c r="A1319" t="s">
        <v>2739</v>
      </c>
      <c r="B1319" s="3">
        <v>35267</v>
      </c>
      <c r="C1319" s="4">
        <v>26</v>
      </c>
      <c r="D1319" s="4">
        <v>0</v>
      </c>
      <c r="E1319" s="1">
        <v>11028.56</v>
      </c>
      <c r="F1319" t="s">
        <v>5921</v>
      </c>
      <c r="G1319" t="s">
        <v>5921</v>
      </c>
      <c r="H1319" t="s">
        <v>5924</v>
      </c>
    </row>
    <row r="1320" spans="1:8">
      <c r="A1320" t="s">
        <v>2736</v>
      </c>
      <c r="B1320" s="3">
        <v>27373</v>
      </c>
      <c r="C1320" s="4">
        <v>48</v>
      </c>
      <c r="D1320" s="4">
        <v>4</v>
      </c>
      <c r="E1320" s="1">
        <v>11033.66</v>
      </c>
      <c r="F1320" t="s">
        <v>5921</v>
      </c>
      <c r="G1320" t="s">
        <v>5921</v>
      </c>
      <c r="H1320" t="s">
        <v>5924</v>
      </c>
    </row>
    <row r="1321" spans="1:8">
      <c r="A1321" t="s">
        <v>2734</v>
      </c>
      <c r="B1321" s="3">
        <v>32806</v>
      </c>
      <c r="C1321" s="4">
        <v>33</v>
      </c>
      <c r="D1321" s="4">
        <v>3</v>
      </c>
      <c r="E1321" s="1">
        <v>11037.51</v>
      </c>
      <c r="F1321" t="s">
        <v>5921</v>
      </c>
      <c r="G1321" t="s">
        <v>5923</v>
      </c>
      <c r="H1321" t="s">
        <v>5924</v>
      </c>
    </row>
    <row r="1322" spans="1:8">
      <c r="A1322" t="s">
        <v>2731</v>
      </c>
      <c r="B1322" s="3">
        <v>27271</v>
      </c>
      <c r="C1322" s="4">
        <v>48</v>
      </c>
      <c r="D1322" s="4">
        <v>0</v>
      </c>
      <c r="E1322" s="1">
        <v>11037.85</v>
      </c>
      <c r="F1322" t="s">
        <v>5921</v>
      </c>
      <c r="G1322" t="s">
        <v>5920</v>
      </c>
      <c r="H1322" t="s">
        <v>5931</v>
      </c>
    </row>
    <row r="1323" spans="1:8">
      <c r="A1323" t="s">
        <v>2728</v>
      </c>
      <c r="B1323" s="3">
        <v>37242</v>
      </c>
      <c r="C1323" s="4">
        <v>21</v>
      </c>
      <c r="D1323" s="4">
        <v>0</v>
      </c>
      <c r="E1323" s="1">
        <v>11046.02</v>
      </c>
      <c r="F1323" t="s">
        <v>5921</v>
      </c>
      <c r="G1323" t="s">
        <v>5923</v>
      </c>
      <c r="H1323" t="s">
        <v>5938</v>
      </c>
    </row>
    <row r="1324" spans="1:8">
      <c r="A1324" t="s">
        <v>2725</v>
      </c>
      <c r="B1324" s="3">
        <v>36787</v>
      </c>
      <c r="C1324" s="4">
        <v>22</v>
      </c>
      <c r="D1324" s="4">
        <v>0</v>
      </c>
      <c r="E1324" s="1">
        <v>11068.7</v>
      </c>
      <c r="F1324" t="s">
        <v>5921</v>
      </c>
      <c r="G1324" t="s">
        <v>5923</v>
      </c>
      <c r="H1324" t="s">
        <v>5925</v>
      </c>
    </row>
    <row r="1325" spans="1:8">
      <c r="A1325" t="s">
        <v>2723</v>
      </c>
      <c r="B1325" s="3">
        <v>26246</v>
      </c>
      <c r="C1325" s="4">
        <v>51</v>
      </c>
      <c r="D1325" s="4">
        <v>0</v>
      </c>
      <c r="E1325" s="1">
        <v>11068.77</v>
      </c>
      <c r="F1325" t="s">
        <v>5921</v>
      </c>
      <c r="G1325" t="s">
        <v>5920</v>
      </c>
      <c r="H1325" t="s">
        <v>5924</v>
      </c>
    </row>
    <row r="1326" spans="1:8">
      <c r="A1326" t="s">
        <v>2721</v>
      </c>
      <c r="B1326" s="3">
        <v>24418</v>
      </c>
      <c r="C1326" s="4">
        <v>56</v>
      </c>
      <c r="D1326" s="4">
        <v>0</v>
      </c>
      <c r="E1326" s="1">
        <v>11070.54</v>
      </c>
      <c r="F1326" t="s">
        <v>5921</v>
      </c>
      <c r="G1326" t="s">
        <v>5921</v>
      </c>
      <c r="H1326" t="s">
        <v>5925</v>
      </c>
    </row>
    <row r="1327" spans="1:8">
      <c r="A1327" t="s">
        <v>2718</v>
      </c>
      <c r="B1327" s="3">
        <v>24431</v>
      </c>
      <c r="C1327" s="4">
        <v>56</v>
      </c>
      <c r="D1327" s="4">
        <v>0</v>
      </c>
      <c r="E1327" s="1">
        <v>11073.18</v>
      </c>
      <c r="F1327" t="s">
        <v>5921</v>
      </c>
      <c r="G1327" t="s">
        <v>5921</v>
      </c>
      <c r="H1327" t="s">
        <v>5925</v>
      </c>
    </row>
    <row r="1328" spans="1:8">
      <c r="A1328" t="s">
        <v>2716</v>
      </c>
      <c r="B1328" s="3">
        <v>24719</v>
      </c>
      <c r="C1328" s="4">
        <v>55</v>
      </c>
      <c r="D1328" s="4">
        <v>0</v>
      </c>
      <c r="E1328" s="1">
        <v>11082.58</v>
      </c>
      <c r="F1328" t="s">
        <v>5921</v>
      </c>
      <c r="G1328" t="s">
        <v>5920</v>
      </c>
      <c r="H1328" t="s">
        <v>5924</v>
      </c>
    </row>
    <row r="1329" spans="1:8">
      <c r="A1329" t="s">
        <v>2714</v>
      </c>
      <c r="B1329" s="3">
        <v>26579</v>
      </c>
      <c r="C1329" s="4">
        <v>50</v>
      </c>
      <c r="D1329" s="4">
        <v>3</v>
      </c>
      <c r="E1329" s="1">
        <v>11085.59</v>
      </c>
      <c r="F1329" t="s">
        <v>5921</v>
      </c>
      <c r="G1329" t="s">
        <v>5920</v>
      </c>
      <c r="H1329" t="s">
        <v>5924</v>
      </c>
    </row>
    <row r="1330" spans="1:8">
      <c r="A1330" t="s">
        <v>2711</v>
      </c>
      <c r="B1330" s="3">
        <v>24359</v>
      </c>
      <c r="C1330" s="4">
        <v>56</v>
      </c>
      <c r="D1330" s="4">
        <v>0</v>
      </c>
      <c r="E1330" s="1">
        <v>11090.72</v>
      </c>
      <c r="F1330" t="s">
        <v>5921</v>
      </c>
      <c r="G1330" t="s">
        <v>5923</v>
      </c>
      <c r="H1330" t="s">
        <v>5922</v>
      </c>
    </row>
    <row r="1331" spans="1:8">
      <c r="A1331" t="s">
        <v>2709</v>
      </c>
      <c r="B1331" s="3">
        <v>24293</v>
      </c>
      <c r="C1331" s="4">
        <v>56</v>
      </c>
      <c r="D1331" s="4">
        <v>0</v>
      </c>
      <c r="E1331" s="1">
        <v>11093.62</v>
      </c>
      <c r="F1331" t="s">
        <v>5921</v>
      </c>
      <c r="G1331" t="s">
        <v>5923</v>
      </c>
      <c r="H1331" t="s">
        <v>5922</v>
      </c>
    </row>
    <row r="1332" spans="1:8">
      <c r="A1332" t="s">
        <v>2706</v>
      </c>
      <c r="B1332" s="3">
        <v>29453</v>
      </c>
      <c r="C1332" s="4">
        <v>42</v>
      </c>
      <c r="D1332" s="4">
        <v>2</v>
      </c>
      <c r="E1332" s="1">
        <v>11103.33</v>
      </c>
      <c r="F1332" t="s">
        <v>5921</v>
      </c>
      <c r="G1332" t="s">
        <v>5923</v>
      </c>
      <c r="H1332" t="s">
        <v>5935</v>
      </c>
    </row>
    <row r="1333" spans="1:8">
      <c r="A1333" t="s">
        <v>2704</v>
      </c>
      <c r="B1333" s="3">
        <v>25537</v>
      </c>
      <c r="C1333" s="4">
        <v>53</v>
      </c>
      <c r="D1333" s="4">
        <v>2</v>
      </c>
      <c r="E1333" s="1">
        <v>11150.78</v>
      </c>
      <c r="F1333" t="s">
        <v>5921</v>
      </c>
      <c r="G1333" t="s">
        <v>5920</v>
      </c>
      <c r="H1333" t="s">
        <v>5925</v>
      </c>
    </row>
    <row r="1334" spans="1:8">
      <c r="A1334" t="s">
        <v>2701</v>
      </c>
      <c r="B1334" s="3">
        <v>25379</v>
      </c>
      <c r="C1334" s="4">
        <v>53</v>
      </c>
      <c r="D1334" s="4">
        <v>2</v>
      </c>
      <c r="E1334" s="1">
        <v>11163.57</v>
      </c>
      <c r="F1334" t="s">
        <v>5921</v>
      </c>
      <c r="G1334" t="s">
        <v>5920</v>
      </c>
      <c r="H1334" t="s">
        <v>5925</v>
      </c>
    </row>
    <row r="1335" spans="1:8">
      <c r="A1335" t="s">
        <v>2699</v>
      </c>
      <c r="B1335" s="3">
        <v>24325</v>
      </c>
      <c r="C1335" s="4">
        <v>56</v>
      </c>
      <c r="D1335" s="4">
        <v>0</v>
      </c>
      <c r="E1335" s="1">
        <v>11165.42</v>
      </c>
      <c r="F1335" t="s">
        <v>5921</v>
      </c>
      <c r="G1335" t="s">
        <v>5923</v>
      </c>
      <c r="H1335" t="s">
        <v>5929</v>
      </c>
    </row>
    <row r="1336" spans="1:8">
      <c r="A1336" t="s">
        <v>2697</v>
      </c>
      <c r="B1336" s="3">
        <v>26545</v>
      </c>
      <c r="C1336" s="4">
        <v>50</v>
      </c>
      <c r="D1336" s="4">
        <v>0</v>
      </c>
      <c r="E1336" s="1">
        <v>11186.2</v>
      </c>
      <c r="F1336" t="s">
        <v>5921</v>
      </c>
      <c r="G1336" t="s">
        <v>5920</v>
      </c>
      <c r="H1336" t="s">
        <v>5935</v>
      </c>
    </row>
    <row r="1337" spans="1:8">
      <c r="A1337" t="s">
        <v>2694</v>
      </c>
      <c r="B1337" s="3">
        <v>25733</v>
      </c>
      <c r="C1337" s="4">
        <v>52</v>
      </c>
      <c r="D1337" s="4">
        <v>2</v>
      </c>
      <c r="E1337" s="1">
        <v>11187.66</v>
      </c>
      <c r="F1337" t="s">
        <v>5921</v>
      </c>
      <c r="G1337" t="s">
        <v>5920</v>
      </c>
      <c r="H1337" t="s">
        <v>5924</v>
      </c>
    </row>
    <row r="1338" spans="1:8">
      <c r="A1338" t="s">
        <v>2691</v>
      </c>
      <c r="B1338" s="3">
        <v>27939</v>
      </c>
      <c r="C1338" s="4">
        <v>46</v>
      </c>
      <c r="D1338" s="4">
        <v>2</v>
      </c>
      <c r="E1338" s="1">
        <v>11217.35</v>
      </c>
      <c r="F1338" t="s">
        <v>5921</v>
      </c>
      <c r="G1338" t="s">
        <v>5920</v>
      </c>
      <c r="H1338" t="s">
        <v>5931</v>
      </c>
    </row>
    <row r="1339" spans="1:8">
      <c r="A1339" t="s">
        <v>2689</v>
      </c>
      <c r="B1339" s="3">
        <v>25567</v>
      </c>
      <c r="C1339" s="4">
        <v>53</v>
      </c>
      <c r="D1339" s="4">
        <v>2</v>
      </c>
      <c r="E1339" s="1">
        <v>11244.38</v>
      </c>
      <c r="F1339" t="s">
        <v>5921</v>
      </c>
      <c r="G1339" t="s">
        <v>5923</v>
      </c>
      <c r="H1339" t="s">
        <v>5929</v>
      </c>
    </row>
    <row r="1340" spans="1:8">
      <c r="A1340" t="s">
        <v>2686</v>
      </c>
      <c r="B1340" s="3">
        <v>32859</v>
      </c>
      <c r="C1340" s="4">
        <v>33</v>
      </c>
      <c r="D1340" s="4">
        <v>3</v>
      </c>
      <c r="E1340" s="1">
        <v>11250.43</v>
      </c>
      <c r="F1340" t="s">
        <v>5921</v>
      </c>
      <c r="G1340" t="s">
        <v>5920</v>
      </c>
      <c r="H1340" t="s">
        <v>5938</v>
      </c>
    </row>
    <row r="1341" spans="1:8">
      <c r="A1341" t="s">
        <v>2684</v>
      </c>
      <c r="B1341" s="3">
        <v>25435</v>
      </c>
      <c r="C1341" s="4">
        <v>53</v>
      </c>
      <c r="D1341" s="4">
        <v>3</v>
      </c>
      <c r="E1341" s="1">
        <v>11253.42</v>
      </c>
      <c r="F1341" t="s">
        <v>5921</v>
      </c>
      <c r="G1341" t="s">
        <v>5923</v>
      </c>
      <c r="H1341" t="s">
        <v>5925</v>
      </c>
    </row>
    <row r="1342" spans="1:8">
      <c r="A1342" t="s">
        <v>2682</v>
      </c>
      <c r="B1342" s="3">
        <v>29861</v>
      </c>
      <c r="C1342" s="4">
        <v>41</v>
      </c>
      <c r="D1342" s="4">
        <v>1</v>
      </c>
      <c r="E1342" s="1">
        <v>11255.29</v>
      </c>
      <c r="F1342" t="s">
        <v>5921</v>
      </c>
      <c r="G1342" t="s">
        <v>5923</v>
      </c>
      <c r="H1342" t="s">
        <v>5938</v>
      </c>
    </row>
    <row r="1343" spans="1:8">
      <c r="A1343" t="s">
        <v>2680</v>
      </c>
      <c r="B1343" s="3">
        <v>25487</v>
      </c>
      <c r="C1343" s="4">
        <v>53</v>
      </c>
      <c r="D1343" s="4">
        <v>3</v>
      </c>
      <c r="E1343" s="1">
        <v>11264.54</v>
      </c>
      <c r="F1343" t="s">
        <v>5921</v>
      </c>
      <c r="G1343" t="s">
        <v>5920</v>
      </c>
      <c r="H1343" t="s">
        <v>5925</v>
      </c>
    </row>
    <row r="1344" spans="1:8">
      <c r="A1344" t="s">
        <v>2677</v>
      </c>
      <c r="B1344" s="3">
        <v>26293</v>
      </c>
      <c r="C1344" s="4">
        <v>51</v>
      </c>
      <c r="D1344" s="4">
        <v>0</v>
      </c>
      <c r="E1344" s="1">
        <v>11265.71</v>
      </c>
      <c r="F1344" t="s">
        <v>5921</v>
      </c>
      <c r="G1344" t="s">
        <v>5923</v>
      </c>
      <c r="H1344" t="s">
        <v>5931</v>
      </c>
    </row>
    <row r="1345" spans="1:8">
      <c r="A1345" t="s">
        <v>2675</v>
      </c>
      <c r="B1345" s="3">
        <v>38264</v>
      </c>
      <c r="C1345" s="4">
        <v>18</v>
      </c>
      <c r="D1345" s="4">
        <v>1</v>
      </c>
      <c r="E1345" s="1">
        <v>11272.33</v>
      </c>
      <c r="F1345" t="s">
        <v>5921</v>
      </c>
      <c r="G1345" t="s">
        <v>5920</v>
      </c>
      <c r="H1345" t="s">
        <v>5928</v>
      </c>
    </row>
    <row r="1346" spans="1:8">
      <c r="A1346" t="s">
        <v>2672</v>
      </c>
      <c r="B1346" s="3">
        <v>24637</v>
      </c>
      <c r="C1346" s="4">
        <v>55</v>
      </c>
      <c r="D1346" s="4">
        <v>0</v>
      </c>
      <c r="E1346" s="1">
        <v>11286.54</v>
      </c>
      <c r="F1346" t="s">
        <v>5921</v>
      </c>
      <c r="G1346" t="s">
        <v>5921</v>
      </c>
      <c r="H1346" t="s">
        <v>5932</v>
      </c>
    </row>
    <row r="1347" spans="1:8">
      <c r="A1347" t="s">
        <v>2669</v>
      </c>
      <c r="B1347" s="3">
        <v>25741</v>
      </c>
      <c r="C1347" s="4">
        <v>52</v>
      </c>
      <c r="D1347" s="4">
        <v>3</v>
      </c>
      <c r="E1347" s="1">
        <v>11289.11</v>
      </c>
      <c r="F1347" t="s">
        <v>5921</v>
      </c>
      <c r="G1347" t="s">
        <v>5923</v>
      </c>
      <c r="H1347" t="s">
        <v>5924</v>
      </c>
    </row>
    <row r="1348" spans="1:8">
      <c r="A1348" t="s">
        <v>2667</v>
      </c>
      <c r="B1348" s="3">
        <v>32461</v>
      </c>
      <c r="C1348" s="4">
        <v>34</v>
      </c>
      <c r="D1348" s="4">
        <v>3</v>
      </c>
      <c r="E1348" s="1">
        <v>11294.57</v>
      </c>
      <c r="F1348" t="s">
        <v>5921</v>
      </c>
      <c r="G1348" t="s">
        <v>5923</v>
      </c>
      <c r="H1348" t="s">
        <v>5939</v>
      </c>
    </row>
    <row r="1349" spans="1:8">
      <c r="A1349" t="s">
        <v>2664</v>
      </c>
      <c r="B1349" s="3">
        <v>26567</v>
      </c>
      <c r="C1349" s="4">
        <v>50</v>
      </c>
      <c r="D1349" s="4">
        <v>4</v>
      </c>
      <c r="E1349" s="1">
        <v>11299.34</v>
      </c>
      <c r="F1349" t="s">
        <v>5921</v>
      </c>
      <c r="G1349" t="s">
        <v>5920</v>
      </c>
      <c r="H1349" t="s">
        <v>5925</v>
      </c>
    </row>
    <row r="1350" spans="1:8">
      <c r="A1350" t="s">
        <v>2662</v>
      </c>
      <c r="B1350" s="3">
        <v>25117</v>
      </c>
      <c r="C1350" s="4">
        <v>54</v>
      </c>
      <c r="D1350" s="4">
        <v>1</v>
      </c>
      <c r="E1350" s="1">
        <v>11305.93</v>
      </c>
      <c r="F1350" t="s">
        <v>5921</v>
      </c>
      <c r="G1350" t="s">
        <v>5923</v>
      </c>
      <c r="H1350" t="s">
        <v>5924</v>
      </c>
    </row>
    <row r="1351" spans="1:8">
      <c r="A1351" t="s">
        <v>2659</v>
      </c>
      <c r="B1351" s="3">
        <v>23337</v>
      </c>
      <c r="C1351" s="4">
        <v>59</v>
      </c>
      <c r="D1351" s="4">
        <v>0</v>
      </c>
      <c r="E1351" s="1">
        <v>11312.33</v>
      </c>
      <c r="F1351" t="s">
        <v>5921</v>
      </c>
      <c r="G1351" t="s">
        <v>5921</v>
      </c>
      <c r="H1351" t="s">
        <v>5924</v>
      </c>
    </row>
    <row r="1352" spans="1:8">
      <c r="A1352" t="s">
        <v>2657</v>
      </c>
      <c r="B1352" s="3">
        <v>35043</v>
      </c>
      <c r="C1352" s="4">
        <v>27</v>
      </c>
      <c r="D1352" s="4">
        <v>0</v>
      </c>
      <c r="E1352" s="1">
        <v>11318.57</v>
      </c>
      <c r="F1352" t="s">
        <v>5921</v>
      </c>
      <c r="G1352" t="s">
        <v>5920</v>
      </c>
      <c r="H1352" t="s">
        <v>5938</v>
      </c>
    </row>
    <row r="1353" spans="1:8">
      <c r="A1353" t="s">
        <v>2656</v>
      </c>
      <c r="B1353" s="3">
        <v>23203</v>
      </c>
      <c r="C1353" s="4">
        <v>59</v>
      </c>
      <c r="D1353" s="4">
        <v>0</v>
      </c>
      <c r="E1353" s="1">
        <v>11319.12</v>
      </c>
      <c r="F1353" t="s">
        <v>5921</v>
      </c>
      <c r="G1353" t="s">
        <v>5923</v>
      </c>
      <c r="H1353" t="s">
        <v>5924</v>
      </c>
    </row>
    <row r="1354" spans="1:8">
      <c r="A1354" t="s">
        <v>2653</v>
      </c>
      <c r="B1354" s="3">
        <v>37519</v>
      </c>
      <c r="C1354" s="4">
        <v>20</v>
      </c>
      <c r="D1354" s="4">
        <v>0</v>
      </c>
      <c r="E1354" s="1">
        <v>11321.49</v>
      </c>
      <c r="F1354" t="s">
        <v>5921</v>
      </c>
      <c r="G1354" t="s">
        <v>5921</v>
      </c>
      <c r="H1354" t="s">
        <v>5924</v>
      </c>
    </row>
    <row r="1355" spans="1:8">
      <c r="A1355" t="s">
        <v>2650</v>
      </c>
      <c r="B1355" s="3">
        <v>32739</v>
      </c>
      <c r="C1355" s="4">
        <v>33</v>
      </c>
      <c r="D1355" s="4">
        <v>1</v>
      </c>
      <c r="E1355" s="1">
        <v>11326.71</v>
      </c>
      <c r="F1355" t="s">
        <v>5921</v>
      </c>
      <c r="G1355" t="s">
        <v>5921</v>
      </c>
      <c r="H1355" t="s">
        <v>5922</v>
      </c>
    </row>
    <row r="1356" spans="1:8">
      <c r="A1356" t="s">
        <v>2647</v>
      </c>
      <c r="B1356" s="3">
        <v>25144</v>
      </c>
      <c r="C1356" s="4">
        <v>54</v>
      </c>
      <c r="D1356" s="4">
        <v>0</v>
      </c>
      <c r="E1356" s="1">
        <v>11344.32</v>
      </c>
      <c r="F1356" t="s">
        <v>5921</v>
      </c>
      <c r="G1356" t="s">
        <v>5920</v>
      </c>
      <c r="H1356" t="s">
        <v>5931</v>
      </c>
    </row>
    <row r="1357" spans="1:8">
      <c r="A1357" t="s">
        <v>2645</v>
      </c>
      <c r="B1357" s="3">
        <v>23570</v>
      </c>
      <c r="C1357" s="4">
        <v>58</v>
      </c>
      <c r="D1357" s="4">
        <v>0</v>
      </c>
      <c r="E1357" s="1">
        <v>11345.52</v>
      </c>
      <c r="F1357" t="s">
        <v>5921</v>
      </c>
      <c r="G1357" t="s">
        <v>5921</v>
      </c>
      <c r="H1357" t="s">
        <v>5925</v>
      </c>
    </row>
    <row r="1358" spans="1:8">
      <c r="A1358" t="s">
        <v>2642</v>
      </c>
      <c r="B1358" s="3">
        <v>24075</v>
      </c>
      <c r="C1358" s="4">
        <v>57</v>
      </c>
      <c r="D1358" s="4">
        <v>0</v>
      </c>
      <c r="E1358" s="1">
        <v>11353.23</v>
      </c>
      <c r="F1358" t="s">
        <v>5921</v>
      </c>
      <c r="G1358" t="s">
        <v>5923</v>
      </c>
      <c r="H1358" t="s">
        <v>5924</v>
      </c>
    </row>
    <row r="1359" spans="1:8">
      <c r="A1359" t="s">
        <v>2640</v>
      </c>
      <c r="B1359" s="3">
        <v>24011</v>
      </c>
      <c r="C1359" s="4">
        <v>57</v>
      </c>
      <c r="D1359" s="4">
        <v>0</v>
      </c>
      <c r="E1359" s="1">
        <v>11356.66</v>
      </c>
      <c r="F1359" t="s">
        <v>5921</v>
      </c>
      <c r="G1359" t="s">
        <v>5921</v>
      </c>
      <c r="H1359" t="s">
        <v>5924</v>
      </c>
    </row>
    <row r="1360" spans="1:8">
      <c r="A1360" t="s">
        <v>2638</v>
      </c>
      <c r="B1360" s="3">
        <v>23562</v>
      </c>
      <c r="C1360" s="4">
        <v>58</v>
      </c>
      <c r="D1360" s="4">
        <v>0</v>
      </c>
      <c r="E1360" s="1">
        <v>11362.76</v>
      </c>
      <c r="F1360" t="s">
        <v>5921</v>
      </c>
      <c r="G1360" t="s">
        <v>5923</v>
      </c>
      <c r="H1360" t="s">
        <v>5925</v>
      </c>
    </row>
    <row r="1361" spans="1:8">
      <c r="A1361" t="s">
        <v>2636</v>
      </c>
      <c r="B1361" s="3">
        <v>23561</v>
      </c>
      <c r="C1361" s="4">
        <v>58</v>
      </c>
      <c r="D1361" s="4">
        <v>0</v>
      </c>
      <c r="E1361" s="1">
        <v>11363.28</v>
      </c>
      <c r="F1361" t="s">
        <v>5921</v>
      </c>
      <c r="G1361" t="s">
        <v>5923</v>
      </c>
      <c r="H1361" t="s">
        <v>5922</v>
      </c>
    </row>
    <row r="1362" spans="1:8">
      <c r="A1362" t="s">
        <v>2634</v>
      </c>
      <c r="B1362" s="3">
        <v>23724</v>
      </c>
      <c r="C1362" s="4">
        <v>58</v>
      </c>
      <c r="D1362" s="4">
        <v>0</v>
      </c>
      <c r="E1362" s="1">
        <v>11365.95</v>
      </c>
      <c r="F1362" t="s">
        <v>5921</v>
      </c>
      <c r="G1362" t="s">
        <v>5920</v>
      </c>
      <c r="H1362" t="s">
        <v>5925</v>
      </c>
    </row>
    <row r="1363" spans="1:8">
      <c r="A1363" t="s">
        <v>2632</v>
      </c>
      <c r="B1363" s="3">
        <v>29013</v>
      </c>
      <c r="C1363" s="4">
        <v>44</v>
      </c>
      <c r="D1363" s="4">
        <v>2</v>
      </c>
      <c r="E1363" s="1">
        <v>11369.39</v>
      </c>
      <c r="F1363" t="s">
        <v>5921</v>
      </c>
      <c r="G1363" t="s">
        <v>5923</v>
      </c>
      <c r="H1363" t="s">
        <v>5938</v>
      </c>
    </row>
    <row r="1364" spans="1:8">
      <c r="A1364" t="s">
        <v>2629</v>
      </c>
      <c r="B1364" s="3">
        <v>26639</v>
      </c>
      <c r="C1364" s="4">
        <v>50</v>
      </c>
      <c r="D1364" s="4">
        <v>0</v>
      </c>
      <c r="E1364" s="1">
        <v>11378.57</v>
      </c>
      <c r="F1364" t="s">
        <v>5921</v>
      </c>
      <c r="G1364" t="s">
        <v>5920</v>
      </c>
      <c r="H1364" t="s">
        <v>5931</v>
      </c>
    </row>
    <row r="1365" spans="1:8">
      <c r="A1365" t="s">
        <v>2627</v>
      </c>
      <c r="B1365" s="3">
        <v>23541</v>
      </c>
      <c r="C1365" s="4">
        <v>58</v>
      </c>
      <c r="D1365" s="4">
        <v>0</v>
      </c>
      <c r="E1365" s="1">
        <v>11381.33</v>
      </c>
      <c r="F1365" t="s">
        <v>5921</v>
      </c>
      <c r="G1365" t="s">
        <v>5920</v>
      </c>
      <c r="H1365" t="s">
        <v>5922</v>
      </c>
    </row>
    <row r="1366" spans="1:8">
      <c r="A1366" t="s">
        <v>2625</v>
      </c>
      <c r="B1366" s="3">
        <v>35639</v>
      </c>
      <c r="C1366" s="4">
        <v>25</v>
      </c>
      <c r="D1366" s="4">
        <v>0</v>
      </c>
      <c r="E1366" s="1">
        <v>11388.27</v>
      </c>
      <c r="F1366" t="s">
        <v>5921</v>
      </c>
      <c r="G1366" t="s">
        <v>5920</v>
      </c>
      <c r="H1366" t="s">
        <v>5938</v>
      </c>
    </row>
    <row r="1367" spans="1:8">
      <c r="A1367" t="s">
        <v>2623</v>
      </c>
      <c r="B1367" s="3">
        <v>24825</v>
      </c>
      <c r="C1367" s="4">
        <v>55</v>
      </c>
      <c r="D1367" s="4">
        <v>1</v>
      </c>
      <c r="E1367" s="1">
        <v>11394.07</v>
      </c>
      <c r="F1367" t="s">
        <v>5921</v>
      </c>
      <c r="G1367" t="s">
        <v>5923</v>
      </c>
      <c r="H1367" t="s">
        <v>5930</v>
      </c>
    </row>
    <row r="1368" spans="1:8">
      <c r="A1368" t="s">
        <v>2620</v>
      </c>
      <c r="B1368" s="3">
        <v>25843</v>
      </c>
      <c r="C1368" s="4">
        <v>52</v>
      </c>
      <c r="D1368" s="4">
        <v>2</v>
      </c>
      <c r="E1368" s="1">
        <v>11396.9</v>
      </c>
      <c r="F1368" t="s">
        <v>5921</v>
      </c>
      <c r="G1368" t="s">
        <v>5921</v>
      </c>
      <c r="H1368" t="s">
        <v>5932</v>
      </c>
    </row>
    <row r="1369" spans="1:8">
      <c r="A1369" t="s">
        <v>2618</v>
      </c>
      <c r="B1369" s="3">
        <v>25848</v>
      </c>
      <c r="C1369" s="4">
        <v>52</v>
      </c>
      <c r="D1369" s="4">
        <v>3</v>
      </c>
      <c r="E1369" s="1">
        <v>11411.69</v>
      </c>
      <c r="F1369" t="s">
        <v>5921</v>
      </c>
      <c r="G1369" t="s">
        <v>5920</v>
      </c>
      <c r="H1369" t="s">
        <v>5925</v>
      </c>
    </row>
    <row r="1370" spans="1:8">
      <c r="A1370" t="s">
        <v>2615</v>
      </c>
      <c r="B1370" s="3">
        <v>30612</v>
      </c>
      <c r="C1370" s="4">
        <v>39</v>
      </c>
      <c r="D1370" s="4">
        <v>3</v>
      </c>
      <c r="E1370" s="1">
        <v>11412.02</v>
      </c>
      <c r="F1370" t="s">
        <v>5921</v>
      </c>
      <c r="G1370" t="s">
        <v>5923</v>
      </c>
      <c r="H1370" t="s">
        <v>5935</v>
      </c>
    </row>
    <row r="1371" spans="1:8">
      <c r="A1371" t="s">
        <v>2613</v>
      </c>
      <c r="B1371" s="3">
        <v>31207</v>
      </c>
      <c r="C1371" s="4">
        <v>37</v>
      </c>
      <c r="D1371" s="4">
        <v>3</v>
      </c>
      <c r="E1371" s="1">
        <v>11419.49</v>
      </c>
      <c r="F1371" t="s">
        <v>5921</v>
      </c>
      <c r="G1371" t="s">
        <v>5923</v>
      </c>
      <c r="H1371" t="s">
        <v>5924</v>
      </c>
    </row>
    <row r="1372" spans="1:8">
      <c r="A1372" t="s">
        <v>2611</v>
      </c>
      <c r="B1372" s="3">
        <v>29419</v>
      </c>
      <c r="C1372" s="4">
        <v>42</v>
      </c>
      <c r="D1372" s="4">
        <v>2</v>
      </c>
      <c r="E1372" s="1">
        <v>11435.74</v>
      </c>
      <c r="F1372" t="s">
        <v>5921</v>
      </c>
      <c r="G1372" t="s">
        <v>5921</v>
      </c>
      <c r="H1372" t="s">
        <v>5935</v>
      </c>
    </row>
    <row r="1373" spans="1:8">
      <c r="A1373" t="s">
        <v>2608</v>
      </c>
      <c r="B1373" s="3">
        <v>26188</v>
      </c>
      <c r="C1373" s="4">
        <v>51</v>
      </c>
      <c r="D1373" s="4">
        <v>3</v>
      </c>
      <c r="E1373" s="1">
        <v>11436.74</v>
      </c>
      <c r="F1373" t="s">
        <v>5921</v>
      </c>
      <c r="G1373" t="s">
        <v>5921</v>
      </c>
      <c r="H1373" t="s">
        <v>5924</v>
      </c>
    </row>
    <row r="1374" spans="1:8">
      <c r="A1374" t="s">
        <v>2605</v>
      </c>
      <c r="B1374" s="3">
        <v>24272</v>
      </c>
      <c r="C1374" s="4">
        <v>56</v>
      </c>
      <c r="D1374" s="4">
        <v>0</v>
      </c>
      <c r="E1374" s="1">
        <v>11454.02</v>
      </c>
      <c r="F1374" t="s">
        <v>5921</v>
      </c>
      <c r="G1374" t="s">
        <v>5923</v>
      </c>
      <c r="H1374" t="s">
        <v>5924</v>
      </c>
    </row>
    <row r="1375" spans="1:8">
      <c r="A1375" t="s">
        <v>2602</v>
      </c>
      <c r="B1375" s="3">
        <v>23916</v>
      </c>
      <c r="C1375" s="4">
        <v>57</v>
      </c>
      <c r="D1375" s="4">
        <v>0</v>
      </c>
      <c r="E1375" s="1">
        <v>11455.28</v>
      </c>
      <c r="F1375" t="s">
        <v>5921</v>
      </c>
      <c r="G1375" t="s">
        <v>5920</v>
      </c>
      <c r="H1375" t="s">
        <v>5925</v>
      </c>
    </row>
    <row r="1376" spans="1:8">
      <c r="A1376" t="s">
        <v>2599</v>
      </c>
      <c r="B1376" s="3">
        <v>24357</v>
      </c>
      <c r="C1376" s="4">
        <v>56</v>
      </c>
      <c r="D1376" s="4">
        <v>0</v>
      </c>
      <c r="E1376" s="1">
        <v>11478.14</v>
      </c>
      <c r="F1376" t="s">
        <v>5921</v>
      </c>
      <c r="G1376" t="s">
        <v>5920</v>
      </c>
      <c r="H1376" t="s">
        <v>5931</v>
      </c>
    </row>
    <row r="1377" spans="1:8">
      <c r="A1377" t="s">
        <v>2596</v>
      </c>
      <c r="B1377" s="3">
        <v>38240</v>
      </c>
      <c r="C1377" s="4">
        <v>18</v>
      </c>
      <c r="D1377" s="4">
        <v>0</v>
      </c>
      <c r="E1377" s="1">
        <v>11482.63</v>
      </c>
      <c r="F1377" t="s">
        <v>5921</v>
      </c>
      <c r="G1377" t="s">
        <v>5920</v>
      </c>
      <c r="H1377" t="s">
        <v>5922</v>
      </c>
    </row>
    <row r="1378" spans="1:8">
      <c r="A1378" t="s">
        <v>2595</v>
      </c>
      <c r="B1378" s="3">
        <v>25854</v>
      </c>
      <c r="C1378" s="4">
        <v>52</v>
      </c>
      <c r="D1378" s="4">
        <v>3</v>
      </c>
      <c r="E1378" s="1">
        <v>11488.32</v>
      </c>
      <c r="F1378" t="s">
        <v>5921</v>
      </c>
      <c r="G1378" t="s">
        <v>5923</v>
      </c>
      <c r="H1378" t="s">
        <v>5934</v>
      </c>
    </row>
    <row r="1379" spans="1:8">
      <c r="A1379" t="s">
        <v>2593</v>
      </c>
      <c r="B1379" s="3">
        <v>30474</v>
      </c>
      <c r="C1379" s="4">
        <v>40</v>
      </c>
      <c r="D1379" s="4">
        <v>3</v>
      </c>
      <c r="E1379" s="1">
        <v>11492.46</v>
      </c>
      <c r="F1379" t="s">
        <v>5921</v>
      </c>
      <c r="G1379" t="s">
        <v>5921</v>
      </c>
      <c r="H1379" t="s">
        <v>5938</v>
      </c>
    </row>
    <row r="1380" spans="1:8">
      <c r="A1380" t="s">
        <v>2591</v>
      </c>
      <c r="B1380" s="3">
        <v>25426</v>
      </c>
      <c r="C1380" s="4">
        <v>53</v>
      </c>
      <c r="D1380" s="4">
        <v>0</v>
      </c>
      <c r="E1380" s="1">
        <v>11497.69</v>
      </c>
      <c r="F1380" t="s">
        <v>5921</v>
      </c>
      <c r="G1380" t="s">
        <v>5923</v>
      </c>
      <c r="H1380" t="s">
        <v>5924</v>
      </c>
    </row>
    <row r="1381" spans="1:8">
      <c r="A1381" t="s">
        <v>2588</v>
      </c>
      <c r="B1381" s="3">
        <v>32787</v>
      </c>
      <c r="C1381" s="4">
        <v>33</v>
      </c>
      <c r="D1381" s="4">
        <v>3</v>
      </c>
      <c r="E1381" s="1">
        <v>11511.61</v>
      </c>
      <c r="F1381" t="s">
        <v>5921</v>
      </c>
      <c r="G1381" t="s">
        <v>5921</v>
      </c>
      <c r="H1381" t="s">
        <v>5938</v>
      </c>
    </row>
    <row r="1382" spans="1:8">
      <c r="A1382" t="s">
        <v>2585</v>
      </c>
      <c r="B1382" s="3">
        <v>25013</v>
      </c>
      <c r="C1382" s="4">
        <v>54</v>
      </c>
      <c r="D1382" s="4">
        <v>1</v>
      </c>
      <c r="E1382" s="1">
        <v>11512.41</v>
      </c>
      <c r="F1382" t="s">
        <v>5921</v>
      </c>
      <c r="G1382" t="s">
        <v>5923</v>
      </c>
      <c r="H1382" t="s">
        <v>5932</v>
      </c>
    </row>
    <row r="1383" spans="1:8">
      <c r="A1383" t="s">
        <v>2584</v>
      </c>
      <c r="B1383" s="3">
        <v>26286</v>
      </c>
      <c r="C1383" s="4">
        <v>51</v>
      </c>
      <c r="D1383" s="4">
        <v>4</v>
      </c>
      <c r="E1383" s="1">
        <v>11520.1</v>
      </c>
      <c r="F1383" t="s">
        <v>5921</v>
      </c>
      <c r="G1383" t="s">
        <v>5923</v>
      </c>
      <c r="H1383" t="s">
        <v>5924</v>
      </c>
    </row>
    <row r="1384" spans="1:8">
      <c r="A1384" t="s">
        <v>2581</v>
      </c>
      <c r="B1384" s="3">
        <v>32306</v>
      </c>
      <c r="C1384" s="4">
        <v>34</v>
      </c>
      <c r="D1384" s="4">
        <v>3</v>
      </c>
      <c r="E1384" s="1">
        <v>11524.25</v>
      </c>
      <c r="F1384" t="s">
        <v>5921</v>
      </c>
      <c r="G1384" t="s">
        <v>5923</v>
      </c>
      <c r="H1384" t="s">
        <v>5938</v>
      </c>
    </row>
    <row r="1385" spans="1:8">
      <c r="A1385" t="s">
        <v>2579</v>
      </c>
      <c r="B1385" s="3">
        <v>25772</v>
      </c>
      <c r="C1385" s="4">
        <v>52</v>
      </c>
      <c r="D1385" s="4">
        <v>0</v>
      </c>
      <c r="E1385" s="1">
        <v>11530.12</v>
      </c>
      <c r="F1385" t="s">
        <v>5921</v>
      </c>
      <c r="G1385" t="s">
        <v>5923</v>
      </c>
      <c r="H1385" t="s">
        <v>5924</v>
      </c>
    </row>
    <row r="1386" spans="1:8">
      <c r="A1386" t="s">
        <v>2576</v>
      </c>
      <c r="B1386" s="3">
        <v>24018</v>
      </c>
      <c r="C1386" s="4">
        <v>57</v>
      </c>
      <c r="D1386" s="4">
        <v>0</v>
      </c>
      <c r="E1386" s="1">
        <v>11534.87</v>
      </c>
      <c r="F1386" t="s">
        <v>5921</v>
      </c>
      <c r="G1386" t="s">
        <v>5923</v>
      </c>
      <c r="H1386" t="s">
        <v>5936</v>
      </c>
    </row>
    <row r="1387" spans="1:8">
      <c r="A1387" t="s">
        <v>2573</v>
      </c>
      <c r="B1387" s="3">
        <v>25156</v>
      </c>
      <c r="C1387" s="4">
        <v>54</v>
      </c>
      <c r="D1387" s="4">
        <v>2</v>
      </c>
      <c r="E1387" s="1">
        <v>11538.42</v>
      </c>
      <c r="F1387" t="s">
        <v>5921</v>
      </c>
      <c r="G1387" t="s">
        <v>5923</v>
      </c>
      <c r="H1387" t="s">
        <v>5925</v>
      </c>
    </row>
    <row r="1388" spans="1:8">
      <c r="A1388" t="s">
        <v>2571</v>
      </c>
      <c r="B1388" s="3">
        <v>26268</v>
      </c>
      <c r="C1388" s="4">
        <v>51</v>
      </c>
      <c r="D1388" s="4">
        <v>0</v>
      </c>
      <c r="E1388" s="1">
        <v>11540.25</v>
      </c>
      <c r="F1388" t="s">
        <v>5921</v>
      </c>
      <c r="G1388" t="s">
        <v>5923</v>
      </c>
      <c r="H1388" t="s">
        <v>5924</v>
      </c>
    </row>
    <row r="1389" spans="1:8">
      <c r="A1389" t="s">
        <v>2568</v>
      </c>
      <c r="B1389" s="3">
        <v>26868</v>
      </c>
      <c r="C1389" s="4">
        <v>49</v>
      </c>
      <c r="D1389" s="4">
        <v>5</v>
      </c>
      <c r="E1389" s="1">
        <v>11552.9</v>
      </c>
      <c r="F1389" t="s">
        <v>5921</v>
      </c>
      <c r="G1389" t="s">
        <v>5920</v>
      </c>
      <c r="H1389" t="s">
        <v>5925</v>
      </c>
    </row>
    <row r="1390" spans="1:8">
      <c r="A1390" t="s">
        <v>2566</v>
      </c>
      <c r="B1390" s="3">
        <v>24042</v>
      </c>
      <c r="C1390" s="4">
        <v>57</v>
      </c>
      <c r="D1390" s="4">
        <v>1</v>
      </c>
      <c r="E1390" s="1">
        <v>11554.22</v>
      </c>
      <c r="F1390" t="s">
        <v>5921</v>
      </c>
      <c r="G1390" t="s">
        <v>5923</v>
      </c>
      <c r="H1390" t="s">
        <v>5922</v>
      </c>
    </row>
    <row r="1391" spans="1:8">
      <c r="A1391" t="s">
        <v>2564</v>
      </c>
      <c r="B1391" s="3">
        <v>24101</v>
      </c>
      <c r="C1391" s="4">
        <v>57</v>
      </c>
      <c r="D1391" s="4">
        <v>0</v>
      </c>
      <c r="E1391" s="1">
        <v>11566.3</v>
      </c>
      <c r="F1391" t="s">
        <v>5921</v>
      </c>
      <c r="G1391" t="s">
        <v>5921</v>
      </c>
      <c r="H1391" t="s">
        <v>5929</v>
      </c>
    </row>
    <row r="1392" spans="1:8">
      <c r="A1392" t="s">
        <v>2562</v>
      </c>
      <c r="B1392" s="3">
        <v>24052</v>
      </c>
      <c r="C1392" s="4">
        <v>57</v>
      </c>
      <c r="D1392" s="4">
        <v>1</v>
      </c>
      <c r="E1392" s="1">
        <v>11576.13</v>
      </c>
      <c r="F1392" t="s">
        <v>5921</v>
      </c>
      <c r="G1392" t="s">
        <v>5921</v>
      </c>
      <c r="H1392" t="s">
        <v>5925</v>
      </c>
    </row>
    <row r="1393" spans="1:8">
      <c r="A1393" t="s">
        <v>2560</v>
      </c>
      <c r="B1393" s="3">
        <v>23548</v>
      </c>
      <c r="C1393" s="4">
        <v>58</v>
      </c>
      <c r="D1393" s="4">
        <v>0</v>
      </c>
      <c r="E1393" s="1">
        <v>11602.75</v>
      </c>
      <c r="F1393" t="s">
        <v>5921</v>
      </c>
      <c r="G1393" t="s">
        <v>5923</v>
      </c>
      <c r="H1393" t="s">
        <v>5937</v>
      </c>
    </row>
    <row r="1394" spans="1:8">
      <c r="A1394" t="s">
        <v>2558</v>
      </c>
      <c r="B1394" s="3">
        <v>31610</v>
      </c>
      <c r="C1394" s="4">
        <v>36</v>
      </c>
      <c r="D1394" s="4">
        <v>3</v>
      </c>
      <c r="E1394" s="1">
        <v>11625.11</v>
      </c>
      <c r="F1394" t="s">
        <v>5921</v>
      </c>
      <c r="G1394" t="s">
        <v>5921</v>
      </c>
      <c r="H1394" t="s">
        <v>5939</v>
      </c>
    </row>
    <row r="1395" spans="1:8">
      <c r="A1395" t="s">
        <v>2556</v>
      </c>
      <c r="B1395" s="3">
        <v>24384</v>
      </c>
      <c r="C1395" s="4">
        <v>56</v>
      </c>
      <c r="D1395" s="4">
        <v>0</v>
      </c>
      <c r="E1395" s="1">
        <v>11657.72</v>
      </c>
      <c r="F1395" t="s">
        <v>5921</v>
      </c>
      <c r="G1395" t="s">
        <v>5920</v>
      </c>
      <c r="H1395" t="s">
        <v>5932</v>
      </c>
    </row>
    <row r="1396" spans="1:8">
      <c r="A1396" t="s">
        <v>2554</v>
      </c>
      <c r="B1396" s="3">
        <v>34535</v>
      </c>
      <c r="C1396" s="4">
        <v>28</v>
      </c>
      <c r="D1396" s="4">
        <v>0</v>
      </c>
      <c r="E1396" s="1">
        <v>11657.81</v>
      </c>
      <c r="F1396" t="s">
        <v>5921</v>
      </c>
      <c r="G1396" t="s">
        <v>5920</v>
      </c>
      <c r="H1396" t="s">
        <v>5933</v>
      </c>
    </row>
    <row r="1397" spans="1:8">
      <c r="A1397" t="s">
        <v>2551</v>
      </c>
      <c r="B1397" s="3">
        <v>24294</v>
      </c>
      <c r="C1397" s="4">
        <v>56</v>
      </c>
      <c r="D1397" s="4">
        <v>0</v>
      </c>
      <c r="E1397" s="1">
        <v>11658.12</v>
      </c>
      <c r="F1397" t="s">
        <v>5921</v>
      </c>
      <c r="G1397" t="s">
        <v>5923</v>
      </c>
      <c r="H1397" t="s">
        <v>5932</v>
      </c>
    </row>
    <row r="1398" spans="1:8">
      <c r="A1398" t="s">
        <v>2548</v>
      </c>
      <c r="B1398" s="3">
        <v>24342</v>
      </c>
      <c r="C1398" s="4">
        <v>56</v>
      </c>
      <c r="D1398" s="4">
        <v>0</v>
      </c>
      <c r="E1398" s="1">
        <v>11658.38</v>
      </c>
      <c r="F1398" t="s">
        <v>5921</v>
      </c>
      <c r="G1398" t="s">
        <v>5921</v>
      </c>
      <c r="H1398" t="s">
        <v>5932</v>
      </c>
    </row>
    <row r="1399" spans="1:8">
      <c r="A1399" t="s">
        <v>2545</v>
      </c>
      <c r="B1399" s="3">
        <v>24420</v>
      </c>
      <c r="C1399" s="4">
        <v>56</v>
      </c>
      <c r="D1399" s="4">
        <v>1</v>
      </c>
      <c r="E1399" s="1">
        <v>11674.13</v>
      </c>
      <c r="F1399" t="s">
        <v>5921</v>
      </c>
      <c r="G1399" t="s">
        <v>5923</v>
      </c>
      <c r="H1399" t="s">
        <v>5925</v>
      </c>
    </row>
    <row r="1400" spans="1:8">
      <c r="A1400" t="s">
        <v>2543</v>
      </c>
      <c r="B1400" s="3">
        <v>25903</v>
      </c>
      <c r="C1400" s="4">
        <v>52</v>
      </c>
      <c r="D1400" s="4">
        <v>0</v>
      </c>
      <c r="E1400" s="1">
        <v>11696.52</v>
      </c>
      <c r="F1400" t="s">
        <v>5921</v>
      </c>
      <c r="G1400" t="s">
        <v>5923</v>
      </c>
      <c r="H1400" t="s">
        <v>5935</v>
      </c>
    </row>
    <row r="1401" spans="1:8">
      <c r="A1401" t="s">
        <v>2540</v>
      </c>
      <c r="B1401" s="3">
        <v>30245</v>
      </c>
      <c r="C1401" s="4">
        <v>40</v>
      </c>
      <c r="D1401" s="4">
        <v>3</v>
      </c>
      <c r="E1401" s="1">
        <v>11712.97</v>
      </c>
      <c r="F1401" t="s">
        <v>5921</v>
      </c>
      <c r="G1401" t="s">
        <v>5920</v>
      </c>
      <c r="H1401" t="s">
        <v>5935</v>
      </c>
    </row>
    <row r="1402" spans="1:8">
      <c r="A1402" t="s">
        <v>2537</v>
      </c>
      <c r="B1402" s="3">
        <v>25488</v>
      </c>
      <c r="C1402" s="4">
        <v>53</v>
      </c>
      <c r="D1402" s="4">
        <v>2</v>
      </c>
      <c r="E1402" s="1">
        <v>11729.68</v>
      </c>
      <c r="F1402" t="s">
        <v>5921</v>
      </c>
      <c r="G1402" t="s">
        <v>5923</v>
      </c>
      <c r="H1402" t="s">
        <v>5932</v>
      </c>
    </row>
    <row r="1403" spans="1:8">
      <c r="A1403" t="s">
        <v>2535</v>
      </c>
      <c r="B1403" s="3">
        <v>31012</v>
      </c>
      <c r="C1403" s="4">
        <v>38</v>
      </c>
      <c r="D1403" s="4">
        <v>3</v>
      </c>
      <c r="E1403" s="1">
        <v>11730.82</v>
      </c>
      <c r="F1403" t="s">
        <v>5921</v>
      </c>
      <c r="G1403" t="s">
        <v>5921</v>
      </c>
      <c r="H1403" t="s">
        <v>5938</v>
      </c>
    </row>
    <row r="1404" spans="1:8">
      <c r="A1404" t="s">
        <v>2533</v>
      </c>
      <c r="B1404" s="3">
        <v>23690</v>
      </c>
      <c r="C1404" s="4">
        <v>58</v>
      </c>
      <c r="D1404" s="4">
        <v>0</v>
      </c>
      <c r="E1404" s="1">
        <v>11735.88</v>
      </c>
      <c r="F1404" t="s">
        <v>5921</v>
      </c>
      <c r="G1404" t="s">
        <v>5923</v>
      </c>
      <c r="H1404" t="s">
        <v>5924</v>
      </c>
    </row>
    <row r="1405" spans="1:8">
      <c r="A1405" t="s">
        <v>2530</v>
      </c>
      <c r="B1405" s="3">
        <v>32391</v>
      </c>
      <c r="C1405" s="4">
        <v>34</v>
      </c>
      <c r="D1405" s="4">
        <v>2</v>
      </c>
      <c r="E1405" s="1">
        <v>11737.85</v>
      </c>
      <c r="F1405" t="s">
        <v>5921</v>
      </c>
      <c r="G1405" t="s">
        <v>5923</v>
      </c>
      <c r="H1405" t="s">
        <v>5925</v>
      </c>
    </row>
    <row r="1406" spans="1:8">
      <c r="A1406" t="s">
        <v>2528</v>
      </c>
      <c r="B1406" s="3">
        <v>25519</v>
      </c>
      <c r="C1406" s="4">
        <v>53</v>
      </c>
      <c r="D1406" s="4">
        <v>3</v>
      </c>
      <c r="E1406" s="1">
        <v>11741.73</v>
      </c>
      <c r="F1406" t="s">
        <v>5921</v>
      </c>
      <c r="G1406" t="s">
        <v>5923</v>
      </c>
      <c r="H1406" t="s">
        <v>5925</v>
      </c>
    </row>
    <row r="1407" spans="1:8">
      <c r="A1407" t="s">
        <v>2525</v>
      </c>
      <c r="B1407" s="3">
        <v>23171</v>
      </c>
      <c r="C1407" s="4">
        <v>59</v>
      </c>
      <c r="D1407" s="4">
        <v>0</v>
      </c>
      <c r="E1407" s="1">
        <v>11743.3</v>
      </c>
      <c r="F1407" t="s">
        <v>5921</v>
      </c>
      <c r="G1407" t="s">
        <v>5921</v>
      </c>
      <c r="H1407" t="s">
        <v>5922</v>
      </c>
    </row>
    <row r="1408" spans="1:8">
      <c r="A1408" t="s">
        <v>2523</v>
      </c>
      <c r="B1408" s="3">
        <v>23713</v>
      </c>
      <c r="C1408" s="4">
        <v>58</v>
      </c>
      <c r="D1408" s="4">
        <v>0</v>
      </c>
      <c r="E1408" s="1">
        <v>11743.93</v>
      </c>
      <c r="F1408" t="s">
        <v>5921</v>
      </c>
      <c r="G1408" t="s">
        <v>5923</v>
      </c>
      <c r="H1408" t="s">
        <v>5924</v>
      </c>
    </row>
    <row r="1409" spans="1:8">
      <c r="A1409" t="s">
        <v>2521</v>
      </c>
      <c r="B1409" s="3">
        <v>29165</v>
      </c>
      <c r="C1409" s="4">
        <v>43</v>
      </c>
      <c r="D1409" s="4">
        <v>2</v>
      </c>
      <c r="E1409" s="1">
        <v>11752.68</v>
      </c>
      <c r="F1409" t="s">
        <v>5921</v>
      </c>
      <c r="G1409" t="s">
        <v>5923</v>
      </c>
      <c r="H1409" t="s">
        <v>5938</v>
      </c>
    </row>
    <row r="1410" spans="1:8">
      <c r="A1410" t="s">
        <v>2518</v>
      </c>
      <c r="B1410" s="3">
        <v>24313</v>
      </c>
      <c r="C1410" s="4">
        <v>56</v>
      </c>
      <c r="D1410" s="4">
        <v>1</v>
      </c>
      <c r="E1410" s="1">
        <v>11763</v>
      </c>
      <c r="F1410" t="s">
        <v>5921</v>
      </c>
      <c r="G1410" t="s">
        <v>5921</v>
      </c>
      <c r="H1410" t="s">
        <v>5929</v>
      </c>
    </row>
    <row r="1411" spans="1:8">
      <c r="A1411" t="s">
        <v>2515</v>
      </c>
      <c r="B1411" s="3">
        <v>30275</v>
      </c>
      <c r="C1411" s="4">
        <v>40</v>
      </c>
      <c r="D1411" s="4">
        <v>3</v>
      </c>
      <c r="E1411" s="1">
        <v>11773.06</v>
      </c>
      <c r="F1411" t="s">
        <v>5921</v>
      </c>
      <c r="G1411" t="s">
        <v>5921</v>
      </c>
      <c r="H1411" t="s">
        <v>5938</v>
      </c>
    </row>
    <row r="1412" spans="1:8">
      <c r="A1412" t="s">
        <v>2512</v>
      </c>
      <c r="B1412" s="3">
        <v>24018</v>
      </c>
      <c r="C1412" s="4">
        <v>57</v>
      </c>
      <c r="D1412" s="4">
        <v>0</v>
      </c>
      <c r="E1412" s="1">
        <v>11830.61</v>
      </c>
      <c r="F1412" t="s">
        <v>5921</v>
      </c>
      <c r="G1412" t="s">
        <v>5923</v>
      </c>
      <c r="H1412" t="s">
        <v>5924</v>
      </c>
    </row>
    <row r="1413" spans="1:8">
      <c r="A1413" t="s">
        <v>2510</v>
      </c>
      <c r="B1413" s="3">
        <v>23555</v>
      </c>
      <c r="C1413" s="4">
        <v>58</v>
      </c>
      <c r="D1413" s="4">
        <v>0</v>
      </c>
      <c r="E1413" s="1">
        <v>11833.78</v>
      </c>
      <c r="F1413" t="s">
        <v>5921</v>
      </c>
      <c r="G1413" t="s">
        <v>5921</v>
      </c>
      <c r="H1413" t="s">
        <v>5922</v>
      </c>
    </row>
    <row r="1414" spans="1:8">
      <c r="A1414" t="s">
        <v>2507</v>
      </c>
      <c r="B1414" s="3">
        <v>23631</v>
      </c>
      <c r="C1414" s="4">
        <v>58</v>
      </c>
      <c r="D1414" s="4">
        <v>0</v>
      </c>
      <c r="E1414" s="1">
        <v>11837.16</v>
      </c>
      <c r="F1414" t="s">
        <v>5921</v>
      </c>
      <c r="G1414" t="s">
        <v>5921</v>
      </c>
      <c r="H1414" t="s">
        <v>5925</v>
      </c>
    </row>
    <row r="1415" spans="1:8">
      <c r="A1415" t="s">
        <v>2504</v>
      </c>
      <c r="B1415" s="3">
        <v>24010</v>
      </c>
      <c r="C1415" s="4">
        <v>57</v>
      </c>
      <c r="D1415" s="4">
        <v>0</v>
      </c>
      <c r="E1415" s="1">
        <v>11840.78</v>
      </c>
      <c r="F1415" t="s">
        <v>5921</v>
      </c>
      <c r="G1415" t="s">
        <v>5920</v>
      </c>
      <c r="H1415" t="s">
        <v>5924</v>
      </c>
    </row>
    <row r="1416" spans="1:8">
      <c r="A1416" t="s">
        <v>2501</v>
      </c>
      <c r="B1416" s="3">
        <v>23569</v>
      </c>
      <c r="C1416" s="4">
        <v>58</v>
      </c>
      <c r="D1416" s="4">
        <v>0</v>
      </c>
      <c r="E1416" s="1">
        <v>11842.44</v>
      </c>
      <c r="F1416" t="s">
        <v>5921</v>
      </c>
      <c r="G1416" t="s">
        <v>5920</v>
      </c>
      <c r="H1416" t="s">
        <v>5925</v>
      </c>
    </row>
    <row r="1417" spans="1:8">
      <c r="A1417" t="s">
        <v>2498</v>
      </c>
      <c r="B1417" s="3">
        <v>24056</v>
      </c>
      <c r="C1417" s="4">
        <v>57</v>
      </c>
      <c r="D1417" s="4">
        <v>0</v>
      </c>
      <c r="E1417" s="1">
        <v>11842.62</v>
      </c>
      <c r="F1417" t="s">
        <v>5921</v>
      </c>
      <c r="G1417" t="s">
        <v>5921</v>
      </c>
      <c r="H1417" t="s">
        <v>5924</v>
      </c>
    </row>
    <row r="1418" spans="1:8">
      <c r="A1418" t="s">
        <v>2495</v>
      </c>
      <c r="B1418" s="3">
        <v>23555</v>
      </c>
      <c r="C1418" s="4">
        <v>58</v>
      </c>
      <c r="D1418" s="4">
        <v>0</v>
      </c>
      <c r="E1418" s="1">
        <v>11848.14</v>
      </c>
      <c r="F1418" t="s">
        <v>5921</v>
      </c>
      <c r="G1418" t="s">
        <v>5920</v>
      </c>
      <c r="H1418" t="s">
        <v>5925</v>
      </c>
    </row>
    <row r="1419" spans="1:8">
      <c r="A1419" t="s">
        <v>2492</v>
      </c>
      <c r="B1419" s="3">
        <v>23649</v>
      </c>
      <c r="C1419" s="4">
        <v>58</v>
      </c>
      <c r="D1419" s="4">
        <v>0</v>
      </c>
      <c r="E1419" s="1">
        <v>11856.41</v>
      </c>
      <c r="F1419" t="s">
        <v>5921</v>
      </c>
      <c r="G1419" t="s">
        <v>5920</v>
      </c>
      <c r="H1419" t="s">
        <v>5922</v>
      </c>
    </row>
    <row r="1420" spans="1:8">
      <c r="A1420" t="s">
        <v>2489</v>
      </c>
      <c r="B1420" s="3">
        <v>27217</v>
      </c>
      <c r="C1420" s="4">
        <v>48</v>
      </c>
      <c r="D1420" s="4">
        <v>0</v>
      </c>
      <c r="E1420" s="1">
        <v>11858.56</v>
      </c>
      <c r="F1420" t="s">
        <v>5921</v>
      </c>
      <c r="G1420" t="s">
        <v>5921</v>
      </c>
      <c r="H1420" t="s">
        <v>5925</v>
      </c>
    </row>
    <row r="1421" spans="1:8">
      <c r="A1421" t="s">
        <v>2487</v>
      </c>
      <c r="B1421" s="3">
        <v>24708</v>
      </c>
      <c r="C1421" s="4">
        <v>55</v>
      </c>
      <c r="D1421" s="4">
        <v>1</v>
      </c>
      <c r="E1421" s="1">
        <v>11879.1</v>
      </c>
      <c r="F1421" t="s">
        <v>5921</v>
      </c>
      <c r="G1421" t="s">
        <v>5921</v>
      </c>
      <c r="H1421" t="s">
        <v>5932</v>
      </c>
    </row>
    <row r="1422" spans="1:8">
      <c r="A1422" t="s">
        <v>2485</v>
      </c>
      <c r="B1422" s="3">
        <v>24667</v>
      </c>
      <c r="C1422" s="4">
        <v>55</v>
      </c>
      <c r="D1422" s="4">
        <v>2</v>
      </c>
      <c r="E1422" s="1">
        <v>11881.36</v>
      </c>
      <c r="F1422" t="s">
        <v>5921</v>
      </c>
      <c r="G1422" t="s">
        <v>5920</v>
      </c>
      <c r="H1422" t="s">
        <v>5925</v>
      </c>
    </row>
    <row r="1423" spans="1:8">
      <c r="A1423" t="s">
        <v>2482</v>
      </c>
      <c r="B1423" s="3">
        <v>24774</v>
      </c>
      <c r="C1423" s="4">
        <v>55</v>
      </c>
      <c r="D1423" s="4">
        <v>2</v>
      </c>
      <c r="E1423" s="1">
        <v>11881.97</v>
      </c>
      <c r="F1423" t="s">
        <v>5921</v>
      </c>
      <c r="G1423" t="s">
        <v>5923</v>
      </c>
      <c r="H1423" t="s">
        <v>5922</v>
      </c>
    </row>
    <row r="1424" spans="1:8">
      <c r="A1424" t="s">
        <v>2480</v>
      </c>
      <c r="B1424" s="3">
        <v>38140</v>
      </c>
      <c r="C1424" s="4">
        <v>19</v>
      </c>
      <c r="D1424" s="4">
        <v>2</v>
      </c>
      <c r="E1424" s="1">
        <v>11884.05</v>
      </c>
      <c r="F1424" t="s">
        <v>5921</v>
      </c>
      <c r="G1424" t="s">
        <v>5921</v>
      </c>
      <c r="H1424" t="s">
        <v>5922</v>
      </c>
    </row>
    <row r="1425" spans="1:8">
      <c r="A1425" t="s">
        <v>2477</v>
      </c>
      <c r="B1425" s="3">
        <v>23700</v>
      </c>
      <c r="C1425" s="4">
        <v>58</v>
      </c>
      <c r="D1425" s="4">
        <v>0</v>
      </c>
      <c r="E1425" s="1">
        <v>11918.2</v>
      </c>
      <c r="F1425" t="s">
        <v>5921</v>
      </c>
      <c r="G1425" t="s">
        <v>5923</v>
      </c>
      <c r="H1425" t="s">
        <v>5935</v>
      </c>
    </row>
    <row r="1426" spans="1:8">
      <c r="A1426" t="s">
        <v>2475</v>
      </c>
      <c r="B1426" s="3">
        <v>23731</v>
      </c>
      <c r="C1426" s="4">
        <v>58</v>
      </c>
      <c r="D1426" s="4">
        <v>0</v>
      </c>
      <c r="E1426" s="1">
        <v>11931.13</v>
      </c>
      <c r="F1426" t="s">
        <v>5921</v>
      </c>
      <c r="G1426" t="s">
        <v>5923</v>
      </c>
      <c r="H1426" t="s">
        <v>5928</v>
      </c>
    </row>
    <row r="1427" spans="1:8">
      <c r="A1427" t="s">
        <v>2473</v>
      </c>
      <c r="B1427" s="3">
        <v>23591</v>
      </c>
      <c r="C1427" s="4">
        <v>58</v>
      </c>
      <c r="D1427" s="4">
        <v>0</v>
      </c>
      <c r="E1427" s="1">
        <v>11938.26</v>
      </c>
      <c r="F1427" t="s">
        <v>5921</v>
      </c>
      <c r="G1427" t="s">
        <v>5921</v>
      </c>
      <c r="H1427" t="s">
        <v>5928</v>
      </c>
    </row>
    <row r="1428" spans="1:8">
      <c r="A1428" t="s">
        <v>2471</v>
      </c>
      <c r="B1428" s="3">
        <v>33530</v>
      </c>
      <c r="C1428" s="4">
        <v>31</v>
      </c>
      <c r="D1428" s="4">
        <v>3</v>
      </c>
      <c r="E1428" s="1">
        <v>11941.83</v>
      </c>
      <c r="F1428" t="s">
        <v>5921</v>
      </c>
      <c r="G1428" t="s">
        <v>5923</v>
      </c>
      <c r="H1428" t="s">
        <v>5933</v>
      </c>
    </row>
    <row r="1429" spans="1:8">
      <c r="A1429" t="s">
        <v>2468</v>
      </c>
      <c r="B1429" s="3">
        <v>23736</v>
      </c>
      <c r="C1429" s="4">
        <v>58</v>
      </c>
      <c r="D1429" s="4">
        <v>0</v>
      </c>
      <c r="E1429" s="1">
        <v>11944.59</v>
      </c>
      <c r="F1429" t="s">
        <v>5921</v>
      </c>
      <c r="G1429" t="s">
        <v>5920</v>
      </c>
      <c r="H1429" t="s">
        <v>5929</v>
      </c>
    </row>
    <row r="1430" spans="1:8">
      <c r="A1430" t="s">
        <v>2465</v>
      </c>
      <c r="B1430" s="3">
        <v>24047</v>
      </c>
      <c r="C1430" s="4">
        <v>57</v>
      </c>
      <c r="D1430" s="4">
        <v>1</v>
      </c>
      <c r="E1430" s="1">
        <v>11945.13</v>
      </c>
      <c r="F1430" t="s">
        <v>5921</v>
      </c>
      <c r="G1430" t="s">
        <v>5920</v>
      </c>
      <c r="H1430" t="s">
        <v>5924</v>
      </c>
    </row>
    <row r="1431" spans="1:8">
      <c r="A1431" t="s">
        <v>2463</v>
      </c>
      <c r="B1431" s="3">
        <v>23649</v>
      </c>
      <c r="C1431" s="4">
        <v>58</v>
      </c>
      <c r="D1431" s="4">
        <v>1</v>
      </c>
      <c r="E1431" s="1">
        <v>11946.63</v>
      </c>
      <c r="F1431" t="s">
        <v>5921</v>
      </c>
      <c r="G1431" t="s">
        <v>5920</v>
      </c>
      <c r="H1431" t="s">
        <v>5922</v>
      </c>
    </row>
    <row r="1432" spans="1:8">
      <c r="A1432" t="s">
        <v>2460</v>
      </c>
      <c r="B1432" s="3">
        <v>24828</v>
      </c>
      <c r="C1432" s="4">
        <v>55</v>
      </c>
      <c r="D1432" s="4">
        <v>3</v>
      </c>
      <c r="E1432" s="1">
        <v>11987.17</v>
      </c>
      <c r="F1432" t="s">
        <v>5921</v>
      </c>
      <c r="G1432" t="s">
        <v>5921</v>
      </c>
      <c r="H1432" t="s">
        <v>5922</v>
      </c>
    </row>
    <row r="1433" spans="1:8">
      <c r="A1433" t="s">
        <v>2457</v>
      </c>
      <c r="B1433" s="3">
        <v>30501</v>
      </c>
      <c r="C1433" s="4">
        <v>39</v>
      </c>
      <c r="D1433" s="4">
        <v>3</v>
      </c>
      <c r="E1433" s="1">
        <v>11987.68</v>
      </c>
      <c r="F1433" t="s">
        <v>5921</v>
      </c>
      <c r="G1433" t="s">
        <v>5920</v>
      </c>
      <c r="H1433" t="s">
        <v>5938</v>
      </c>
    </row>
    <row r="1434" spans="1:8">
      <c r="A1434" t="s">
        <v>2455</v>
      </c>
      <c r="B1434" s="3">
        <v>34315</v>
      </c>
      <c r="C1434" s="4">
        <v>29</v>
      </c>
      <c r="D1434" s="4">
        <v>0</v>
      </c>
      <c r="E1434" s="1">
        <v>11994.89</v>
      </c>
      <c r="F1434" t="s">
        <v>5921</v>
      </c>
      <c r="G1434" t="s">
        <v>5920</v>
      </c>
      <c r="H1434" t="s">
        <v>5924</v>
      </c>
    </row>
    <row r="1435" spans="1:8">
      <c r="A1435" t="s">
        <v>2452</v>
      </c>
      <c r="B1435" s="3">
        <v>30241</v>
      </c>
      <c r="C1435" s="4">
        <v>40</v>
      </c>
      <c r="D1435" s="4">
        <v>3</v>
      </c>
      <c r="E1435" s="1">
        <v>12001.29</v>
      </c>
      <c r="F1435" t="s">
        <v>5921</v>
      </c>
      <c r="G1435" t="s">
        <v>5921</v>
      </c>
      <c r="H1435" t="s">
        <v>5935</v>
      </c>
    </row>
    <row r="1436" spans="1:8">
      <c r="A1436" t="s">
        <v>2450</v>
      </c>
      <c r="B1436" s="3">
        <v>23902</v>
      </c>
      <c r="C1436" s="4">
        <v>57</v>
      </c>
      <c r="D1436" s="4">
        <v>0</v>
      </c>
      <c r="E1436" s="1">
        <v>12029.29</v>
      </c>
      <c r="F1436" t="s">
        <v>5921</v>
      </c>
      <c r="G1436" t="s">
        <v>5920</v>
      </c>
      <c r="H1436" t="s">
        <v>5932</v>
      </c>
    </row>
    <row r="1437" spans="1:8">
      <c r="A1437" t="s">
        <v>2447</v>
      </c>
      <c r="B1437" s="3">
        <v>24044</v>
      </c>
      <c r="C1437" s="4">
        <v>57</v>
      </c>
      <c r="D1437" s="4">
        <v>1</v>
      </c>
      <c r="E1437" s="1">
        <v>12032.33</v>
      </c>
      <c r="F1437" t="s">
        <v>5921</v>
      </c>
      <c r="G1437" t="s">
        <v>5923</v>
      </c>
      <c r="H1437" t="s">
        <v>5925</v>
      </c>
    </row>
    <row r="1438" spans="1:8">
      <c r="A1438" t="s">
        <v>2445</v>
      </c>
      <c r="B1438" s="3">
        <v>29144</v>
      </c>
      <c r="C1438" s="4">
        <v>43</v>
      </c>
      <c r="D1438" s="4">
        <v>2</v>
      </c>
      <c r="E1438" s="1">
        <v>12035.18</v>
      </c>
      <c r="F1438" t="s">
        <v>5921</v>
      </c>
      <c r="G1438" t="s">
        <v>5921</v>
      </c>
      <c r="H1438" t="s">
        <v>5935</v>
      </c>
    </row>
    <row r="1439" spans="1:8">
      <c r="A1439" t="s">
        <v>2442</v>
      </c>
      <c r="B1439" s="3">
        <v>24435</v>
      </c>
      <c r="C1439" s="4">
        <v>56</v>
      </c>
      <c r="D1439" s="4">
        <v>1</v>
      </c>
      <c r="E1439" s="1">
        <v>12044.34</v>
      </c>
      <c r="F1439" t="s">
        <v>5921</v>
      </c>
      <c r="G1439" t="s">
        <v>5923</v>
      </c>
      <c r="H1439" t="s">
        <v>5924</v>
      </c>
    </row>
    <row r="1440" spans="1:8">
      <c r="A1440" t="s">
        <v>2440</v>
      </c>
      <c r="B1440" s="3">
        <v>31662</v>
      </c>
      <c r="C1440" s="4">
        <v>36</v>
      </c>
      <c r="D1440" s="4">
        <v>3</v>
      </c>
      <c r="E1440" s="1">
        <v>12048.13</v>
      </c>
      <c r="F1440" t="s">
        <v>5921</v>
      </c>
      <c r="G1440" t="s">
        <v>5920</v>
      </c>
      <c r="H1440" t="s">
        <v>5938</v>
      </c>
    </row>
    <row r="1441" spans="1:8">
      <c r="A1441" t="s">
        <v>2439</v>
      </c>
      <c r="B1441" s="3">
        <v>30927</v>
      </c>
      <c r="C1441" s="4">
        <v>38</v>
      </c>
      <c r="D1441" s="4">
        <v>3</v>
      </c>
      <c r="E1441" s="1">
        <v>12091.34</v>
      </c>
      <c r="F1441" t="s">
        <v>5921</v>
      </c>
      <c r="G1441" t="s">
        <v>5920</v>
      </c>
      <c r="H1441" t="s">
        <v>5939</v>
      </c>
    </row>
    <row r="1442" spans="1:8">
      <c r="A1442" t="s">
        <v>2436</v>
      </c>
      <c r="B1442" s="3">
        <v>25010</v>
      </c>
      <c r="C1442" s="4">
        <v>54</v>
      </c>
      <c r="D1442" s="4">
        <v>3</v>
      </c>
      <c r="E1442" s="1">
        <v>12094.48</v>
      </c>
      <c r="F1442" t="s">
        <v>5921</v>
      </c>
      <c r="G1442" t="s">
        <v>5921</v>
      </c>
      <c r="H1442" t="s">
        <v>5925</v>
      </c>
    </row>
    <row r="1443" spans="1:8">
      <c r="A1443" t="s">
        <v>2434</v>
      </c>
      <c r="B1443" s="3">
        <v>25181</v>
      </c>
      <c r="C1443" s="4">
        <v>54</v>
      </c>
      <c r="D1443" s="4">
        <v>2</v>
      </c>
      <c r="E1443" s="1">
        <v>12096.65</v>
      </c>
      <c r="F1443" t="s">
        <v>5921</v>
      </c>
      <c r="G1443" t="s">
        <v>5923</v>
      </c>
      <c r="H1443" t="s">
        <v>5932</v>
      </c>
    </row>
    <row r="1444" spans="1:8">
      <c r="A1444" t="s">
        <v>2431</v>
      </c>
      <c r="B1444" s="3">
        <v>25136</v>
      </c>
      <c r="C1444" s="4">
        <v>54</v>
      </c>
      <c r="D1444" s="4">
        <v>3</v>
      </c>
      <c r="E1444" s="1">
        <v>12105.32</v>
      </c>
      <c r="F1444" t="s">
        <v>5921</v>
      </c>
      <c r="G1444" t="s">
        <v>5921</v>
      </c>
      <c r="H1444" t="s">
        <v>5925</v>
      </c>
    </row>
    <row r="1445" spans="1:8">
      <c r="A1445" t="s">
        <v>2428</v>
      </c>
      <c r="B1445" s="3">
        <v>23212</v>
      </c>
      <c r="C1445" s="4">
        <v>59</v>
      </c>
      <c r="D1445" s="4">
        <v>0</v>
      </c>
      <c r="E1445" s="1">
        <v>12124.99</v>
      </c>
      <c r="F1445" t="s">
        <v>5921</v>
      </c>
      <c r="G1445" t="s">
        <v>5923</v>
      </c>
      <c r="H1445" t="s">
        <v>5924</v>
      </c>
    </row>
    <row r="1446" spans="1:8">
      <c r="A1446" t="s">
        <v>2426</v>
      </c>
      <c r="B1446" s="3">
        <v>23166</v>
      </c>
      <c r="C1446" s="4">
        <v>60</v>
      </c>
      <c r="D1446" s="4">
        <v>0</v>
      </c>
      <c r="E1446" s="1">
        <v>12129.61</v>
      </c>
      <c r="F1446" t="s">
        <v>5921</v>
      </c>
      <c r="G1446" t="s">
        <v>5923</v>
      </c>
      <c r="H1446" t="s">
        <v>5924</v>
      </c>
    </row>
    <row r="1447" spans="1:8">
      <c r="A1447" t="s">
        <v>2423</v>
      </c>
      <c r="B1447" s="3">
        <v>33548</v>
      </c>
      <c r="C1447" s="4">
        <v>31</v>
      </c>
      <c r="D1447" s="4">
        <v>3</v>
      </c>
      <c r="E1447" s="1">
        <v>12130.8</v>
      </c>
      <c r="F1447" t="s">
        <v>5921</v>
      </c>
      <c r="G1447" t="s">
        <v>5921</v>
      </c>
      <c r="H1447" t="s">
        <v>5938</v>
      </c>
    </row>
    <row r="1448" spans="1:8">
      <c r="A1448" t="s">
        <v>2420</v>
      </c>
      <c r="B1448" s="3">
        <v>27288</v>
      </c>
      <c r="C1448" s="4">
        <v>48</v>
      </c>
      <c r="D1448" s="4">
        <v>0</v>
      </c>
      <c r="E1448" s="1">
        <v>12137.6</v>
      </c>
      <c r="F1448" t="s">
        <v>5921</v>
      </c>
      <c r="G1448" t="s">
        <v>5921</v>
      </c>
      <c r="H1448" t="s">
        <v>5924</v>
      </c>
    </row>
    <row r="1449" spans="1:8">
      <c r="A1449" t="s">
        <v>2417</v>
      </c>
      <c r="B1449" s="3">
        <v>22954</v>
      </c>
      <c r="C1449" s="4">
        <v>60</v>
      </c>
      <c r="D1449" s="4">
        <v>0</v>
      </c>
      <c r="E1449" s="1">
        <v>12142.58</v>
      </c>
      <c r="F1449" t="s">
        <v>5921</v>
      </c>
      <c r="G1449" t="s">
        <v>5920</v>
      </c>
      <c r="H1449" t="s">
        <v>5922</v>
      </c>
    </row>
    <row r="1450" spans="1:8">
      <c r="A1450" t="s">
        <v>2415</v>
      </c>
      <c r="B1450" s="3">
        <v>22904</v>
      </c>
      <c r="C1450" s="4">
        <v>60</v>
      </c>
      <c r="D1450" s="4">
        <v>0</v>
      </c>
      <c r="E1450" s="1">
        <v>12146.97</v>
      </c>
      <c r="F1450" t="s">
        <v>5921</v>
      </c>
      <c r="G1450" t="s">
        <v>5921</v>
      </c>
      <c r="H1450" t="s">
        <v>5925</v>
      </c>
    </row>
    <row r="1451" spans="1:8">
      <c r="A1451" t="s">
        <v>2412</v>
      </c>
      <c r="B1451" s="3">
        <v>32055</v>
      </c>
      <c r="C1451" s="4">
        <v>35</v>
      </c>
      <c r="D1451" s="4">
        <v>3</v>
      </c>
      <c r="E1451" s="1">
        <v>12148.2</v>
      </c>
      <c r="F1451" t="s">
        <v>5921</v>
      </c>
      <c r="G1451" t="s">
        <v>5921</v>
      </c>
      <c r="H1451" t="s">
        <v>5924</v>
      </c>
    </row>
    <row r="1452" spans="1:8">
      <c r="A1452" t="s">
        <v>2409</v>
      </c>
      <c r="B1452" s="3">
        <v>33479</v>
      </c>
      <c r="C1452" s="4">
        <v>31</v>
      </c>
      <c r="D1452" s="4">
        <v>3</v>
      </c>
      <c r="E1452" s="1">
        <v>12198.64</v>
      </c>
      <c r="F1452" t="s">
        <v>5921</v>
      </c>
      <c r="G1452" t="s">
        <v>5921</v>
      </c>
      <c r="H1452" t="s">
        <v>5938</v>
      </c>
    </row>
    <row r="1453" spans="1:8">
      <c r="A1453" t="s">
        <v>2406</v>
      </c>
      <c r="B1453" s="3">
        <v>28351</v>
      </c>
      <c r="C1453" s="4">
        <v>45</v>
      </c>
      <c r="D1453" s="4">
        <v>2</v>
      </c>
      <c r="E1453" s="1">
        <v>12218.7</v>
      </c>
      <c r="F1453" t="s">
        <v>5921</v>
      </c>
      <c r="G1453" t="s">
        <v>5923</v>
      </c>
      <c r="H1453" t="s">
        <v>5924</v>
      </c>
    </row>
    <row r="1454" spans="1:8">
      <c r="A1454" t="s">
        <v>2403</v>
      </c>
      <c r="B1454" s="3">
        <v>23578</v>
      </c>
      <c r="C1454" s="4">
        <v>58</v>
      </c>
      <c r="D1454" s="4">
        <v>0</v>
      </c>
      <c r="E1454" s="1">
        <v>12222.9</v>
      </c>
      <c r="F1454" t="s">
        <v>5921</v>
      </c>
      <c r="G1454" t="s">
        <v>5920</v>
      </c>
      <c r="H1454" t="s">
        <v>5924</v>
      </c>
    </row>
    <row r="1455" spans="1:8">
      <c r="A1455" t="s">
        <v>2400</v>
      </c>
      <c r="B1455" s="3">
        <v>23560</v>
      </c>
      <c r="C1455" s="4">
        <v>58</v>
      </c>
      <c r="D1455" s="4">
        <v>0</v>
      </c>
      <c r="E1455" s="1">
        <v>12224.35</v>
      </c>
      <c r="F1455" t="s">
        <v>5921</v>
      </c>
      <c r="G1455" t="s">
        <v>5923</v>
      </c>
      <c r="H1455" t="s">
        <v>5924</v>
      </c>
    </row>
    <row r="1456" spans="1:8">
      <c r="A1456" t="s">
        <v>2397</v>
      </c>
      <c r="B1456" s="3">
        <v>23552</v>
      </c>
      <c r="C1456" s="4">
        <v>58</v>
      </c>
      <c r="D1456" s="4">
        <v>0</v>
      </c>
      <c r="E1456" s="1">
        <v>12231.61</v>
      </c>
      <c r="F1456" t="s">
        <v>5921</v>
      </c>
      <c r="G1456" t="s">
        <v>5921</v>
      </c>
      <c r="H1456" t="s">
        <v>5924</v>
      </c>
    </row>
    <row r="1457" spans="1:8">
      <c r="A1457" t="s">
        <v>2394</v>
      </c>
      <c r="B1457" s="3">
        <v>23211</v>
      </c>
      <c r="C1457" s="4">
        <v>59</v>
      </c>
      <c r="D1457" s="4">
        <v>0</v>
      </c>
      <c r="E1457" s="1">
        <v>12233.83</v>
      </c>
      <c r="F1457" t="s">
        <v>5921</v>
      </c>
      <c r="G1457" t="s">
        <v>5923</v>
      </c>
      <c r="H1457" t="s">
        <v>5925</v>
      </c>
    </row>
    <row r="1458" spans="1:8">
      <c r="A1458" t="s">
        <v>2392</v>
      </c>
      <c r="B1458" s="3">
        <v>23665</v>
      </c>
      <c r="C1458" s="4">
        <v>58</v>
      </c>
      <c r="D1458" s="4">
        <v>0</v>
      </c>
      <c r="E1458" s="1">
        <v>12235.84</v>
      </c>
      <c r="F1458" t="s">
        <v>5921</v>
      </c>
      <c r="G1458" t="s">
        <v>5921</v>
      </c>
      <c r="H1458" t="s">
        <v>5924</v>
      </c>
    </row>
    <row r="1459" spans="1:8">
      <c r="A1459" t="s">
        <v>2389</v>
      </c>
      <c r="B1459" s="3">
        <v>24317</v>
      </c>
      <c r="C1459" s="4">
        <v>56</v>
      </c>
      <c r="D1459" s="4">
        <v>0</v>
      </c>
      <c r="E1459" s="1">
        <v>12237.73</v>
      </c>
      <c r="F1459" t="s">
        <v>5921</v>
      </c>
      <c r="G1459" t="s">
        <v>5921</v>
      </c>
      <c r="H1459" t="s">
        <v>5924</v>
      </c>
    </row>
    <row r="1460" spans="1:8">
      <c r="A1460" t="s">
        <v>2386</v>
      </c>
      <c r="B1460" s="3">
        <v>23209</v>
      </c>
      <c r="C1460" s="4">
        <v>59</v>
      </c>
      <c r="D1460" s="4">
        <v>0</v>
      </c>
      <c r="E1460" s="1">
        <v>12244.53</v>
      </c>
      <c r="F1460" t="s">
        <v>5921</v>
      </c>
      <c r="G1460" t="s">
        <v>5923</v>
      </c>
      <c r="H1460" t="s">
        <v>5922</v>
      </c>
    </row>
    <row r="1461" spans="1:8">
      <c r="A1461" t="s">
        <v>2383</v>
      </c>
      <c r="B1461" s="3">
        <v>27203</v>
      </c>
      <c r="C1461" s="4">
        <v>48</v>
      </c>
      <c r="D1461" s="4">
        <v>0</v>
      </c>
      <c r="E1461" s="1">
        <v>12245.17</v>
      </c>
      <c r="F1461" t="s">
        <v>5921</v>
      </c>
      <c r="G1461" t="s">
        <v>5923</v>
      </c>
      <c r="H1461" t="s">
        <v>5924</v>
      </c>
    </row>
    <row r="1462" spans="1:8">
      <c r="A1462" t="s">
        <v>2380</v>
      </c>
      <c r="B1462" s="3">
        <v>32835</v>
      </c>
      <c r="C1462" s="4">
        <v>33</v>
      </c>
      <c r="D1462" s="4">
        <v>3</v>
      </c>
      <c r="E1462" s="1">
        <v>12254.44</v>
      </c>
      <c r="F1462" t="s">
        <v>5921</v>
      </c>
      <c r="G1462" t="s">
        <v>5921</v>
      </c>
      <c r="H1462" t="s">
        <v>5938</v>
      </c>
    </row>
    <row r="1463" spans="1:8">
      <c r="A1463" t="s">
        <v>2378</v>
      </c>
      <c r="B1463" s="3">
        <v>31637</v>
      </c>
      <c r="C1463" s="4">
        <v>36</v>
      </c>
      <c r="D1463" s="4">
        <v>3</v>
      </c>
      <c r="E1463" s="1">
        <v>12255.04</v>
      </c>
      <c r="F1463" t="s">
        <v>5921</v>
      </c>
      <c r="G1463" t="s">
        <v>5920</v>
      </c>
      <c r="H1463" t="s">
        <v>5938</v>
      </c>
    </row>
    <row r="1464" spans="1:8">
      <c r="A1464" t="s">
        <v>2375</v>
      </c>
      <c r="B1464" s="3">
        <v>24447</v>
      </c>
      <c r="C1464" s="4">
        <v>56</v>
      </c>
      <c r="D1464" s="4">
        <v>2</v>
      </c>
      <c r="E1464" s="1">
        <v>12265.51</v>
      </c>
      <c r="F1464" t="s">
        <v>5921</v>
      </c>
      <c r="G1464" t="s">
        <v>5921</v>
      </c>
      <c r="H1464" t="s">
        <v>5922</v>
      </c>
    </row>
    <row r="1465" spans="1:8">
      <c r="A1465" t="s">
        <v>2372</v>
      </c>
      <c r="B1465" s="3">
        <v>24836</v>
      </c>
      <c r="C1465" s="4">
        <v>55</v>
      </c>
      <c r="D1465" s="4">
        <v>2</v>
      </c>
      <c r="E1465" s="1">
        <v>12268.63</v>
      </c>
      <c r="F1465" t="s">
        <v>5921</v>
      </c>
      <c r="G1465" t="s">
        <v>5923</v>
      </c>
      <c r="H1465" t="s">
        <v>5924</v>
      </c>
    </row>
    <row r="1466" spans="1:8">
      <c r="A1466" t="s">
        <v>2369</v>
      </c>
      <c r="B1466" s="3">
        <v>24712</v>
      </c>
      <c r="C1466" s="4">
        <v>55</v>
      </c>
      <c r="D1466" s="4">
        <v>2</v>
      </c>
      <c r="E1466" s="1">
        <v>12269.69</v>
      </c>
      <c r="F1466" t="s">
        <v>5921</v>
      </c>
      <c r="G1466" t="s">
        <v>5920</v>
      </c>
      <c r="H1466" t="s">
        <v>5924</v>
      </c>
    </row>
    <row r="1467" spans="1:8">
      <c r="A1467" t="s">
        <v>2367</v>
      </c>
      <c r="B1467" s="3">
        <v>24427</v>
      </c>
      <c r="C1467" s="4">
        <v>56</v>
      </c>
      <c r="D1467" s="4">
        <v>0</v>
      </c>
      <c r="E1467" s="1">
        <v>12282.03</v>
      </c>
      <c r="F1467" t="s">
        <v>5921</v>
      </c>
      <c r="G1467" t="s">
        <v>5923</v>
      </c>
      <c r="H1467" t="s">
        <v>5931</v>
      </c>
    </row>
    <row r="1468" spans="1:8">
      <c r="A1468" t="s">
        <v>2364</v>
      </c>
      <c r="B1468" s="3">
        <v>33175</v>
      </c>
      <c r="C1468" s="4">
        <v>32</v>
      </c>
      <c r="D1468" s="4">
        <v>3</v>
      </c>
      <c r="E1468" s="1">
        <v>12282.38</v>
      </c>
      <c r="F1468" t="s">
        <v>5921</v>
      </c>
      <c r="G1468" t="s">
        <v>5923</v>
      </c>
      <c r="H1468" t="s">
        <v>5925</v>
      </c>
    </row>
    <row r="1469" spans="1:8">
      <c r="A1469" t="s">
        <v>2361</v>
      </c>
      <c r="B1469" s="3">
        <v>23312</v>
      </c>
      <c r="C1469" s="4">
        <v>59</v>
      </c>
      <c r="D1469" s="4">
        <v>0</v>
      </c>
      <c r="E1469" s="1">
        <v>12299.59</v>
      </c>
      <c r="F1469" t="s">
        <v>5921</v>
      </c>
      <c r="G1469" t="s">
        <v>5923</v>
      </c>
      <c r="H1469" t="s">
        <v>5931</v>
      </c>
    </row>
    <row r="1470" spans="1:8">
      <c r="A1470" t="s">
        <v>2358</v>
      </c>
      <c r="B1470" s="3">
        <v>23252</v>
      </c>
      <c r="C1470" s="4">
        <v>59</v>
      </c>
      <c r="D1470" s="4">
        <v>0</v>
      </c>
      <c r="E1470" s="1">
        <v>12323.94</v>
      </c>
      <c r="F1470" t="s">
        <v>5921</v>
      </c>
      <c r="G1470" t="s">
        <v>5921</v>
      </c>
      <c r="H1470" t="s">
        <v>5936</v>
      </c>
    </row>
    <row r="1471" spans="1:8">
      <c r="A1471" t="s">
        <v>2356</v>
      </c>
      <c r="B1471" s="3">
        <v>23225</v>
      </c>
      <c r="C1471" s="4">
        <v>59</v>
      </c>
      <c r="D1471" s="4">
        <v>1</v>
      </c>
      <c r="E1471" s="1">
        <v>12333.83</v>
      </c>
      <c r="F1471" t="s">
        <v>5921</v>
      </c>
      <c r="G1471" t="s">
        <v>5920</v>
      </c>
      <c r="H1471" t="s">
        <v>5925</v>
      </c>
    </row>
    <row r="1472" spans="1:8">
      <c r="A1472" t="s">
        <v>2354</v>
      </c>
      <c r="B1472" s="3">
        <v>23276</v>
      </c>
      <c r="C1472" s="4">
        <v>59</v>
      </c>
      <c r="D1472" s="4">
        <v>1</v>
      </c>
      <c r="E1472" s="1">
        <v>12347.17</v>
      </c>
      <c r="F1472" t="s">
        <v>5921</v>
      </c>
      <c r="G1472" t="s">
        <v>5921</v>
      </c>
      <c r="H1472" t="s">
        <v>5925</v>
      </c>
    </row>
    <row r="1473" spans="1:8">
      <c r="A1473" t="s">
        <v>2351</v>
      </c>
      <c r="B1473" s="3">
        <v>24470</v>
      </c>
      <c r="C1473" s="4">
        <v>56</v>
      </c>
      <c r="D1473" s="4">
        <v>3</v>
      </c>
      <c r="E1473" s="1">
        <v>12363.55</v>
      </c>
      <c r="F1473" t="s">
        <v>5921</v>
      </c>
      <c r="G1473" t="s">
        <v>5921</v>
      </c>
      <c r="H1473" t="s">
        <v>5925</v>
      </c>
    </row>
    <row r="1474" spans="1:8">
      <c r="A1474" t="s">
        <v>2348</v>
      </c>
      <c r="B1474" s="3">
        <v>22915</v>
      </c>
      <c r="C1474" s="4">
        <v>60</v>
      </c>
      <c r="D1474" s="4">
        <v>0</v>
      </c>
      <c r="E1474" s="1">
        <v>12369.89</v>
      </c>
      <c r="F1474" t="s">
        <v>5921</v>
      </c>
      <c r="G1474" t="s">
        <v>5920</v>
      </c>
      <c r="H1474" t="s">
        <v>5932</v>
      </c>
    </row>
    <row r="1475" spans="1:8">
      <c r="A1475" t="s">
        <v>2346</v>
      </c>
      <c r="B1475" s="3">
        <v>32871</v>
      </c>
      <c r="C1475" s="4">
        <v>33</v>
      </c>
      <c r="D1475" s="4">
        <v>0</v>
      </c>
      <c r="E1475" s="1">
        <v>12404.88</v>
      </c>
      <c r="F1475" t="s">
        <v>5921</v>
      </c>
      <c r="G1475" t="s">
        <v>5921</v>
      </c>
      <c r="H1475" t="s">
        <v>5929</v>
      </c>
    </row>
    <row r="1476" spans="1:8">
      <c r="A1476" t="s">
        <v>2343</v>
      </c>
      <c r="B1476" s="3">
        <v>26532</v>
      </c>
      <c r="C1476" s="4">
        <v>50</v>
      </c>
      <c r="D1476" s="4">
        <v>0</v>
      </c>
      <c r="E1476" s="1">
        <v>12407.3</v>
      </c>
      <c r="F1476" t="s">
        <v>5921</v>
      </c>
      <c r="G1476" t="s">
        <v>5920</v>
      </c>
      <c r="H1476" t="s">
        <v>5935</v>
      </c>
    </row>
    <row r="1477" spans="1:8">
      <c r="A1477" t="s">
        <v>2340</v>
      </c>
      <c r="B1477" s="3">
        <v>29050</v>
      </c>
      <c r="C1477" s="4">
        <v>43</v>
      </c>
      <c r="D1477" s="4">
        <v>2</v>
      </c>
      <c r="E1477" s="1">
        <v>12408.29</v>
      </c>
      <c r="F1477" t="s">
        <v>5921</v>
      </c>
      <c r="G1477" t="s">
        <v>5923</v>
      </c>
      <c r="H1477" t="s">
        <v>5939</v>
      </c>
    </row>
    <row r="1478" spans="1:8">
      <c r="A1478" t="s">
        <v>2338</v>
      </c>
      <c r="B1478" s="3">
        <v>23593</v>
      </c>
      <c r="C1478" s="4">
        <v>58</v>
      </c>
      <c r="D1478" s="4">
        <v>0</v>
      </c>
      <c r="E1478" s="1">
        <v>12430.95</v>
      </c>
      <c r="F1478" t="s">
        <v>5921</v>
      </c>
      <c r="G1478" t="s">
        <v>5921</v>
      </c>
      <c r="H1478" t="s">
        <v>5932</v>
      </c>
    </row>
    <row r="1479" spans="1:8">
      <c r="A1479" t="s">
        <v>2336</v>
      </c>
      <c r="B1479" s="3">
        <v>34920</v>
      </c>
      <c r="C1479" s="4">
        <v>27</v>
      </c>
      <c r="D1479" s="4">
        <v>0</v>
      </c>
      <c r="E1479" s="1">
        <v>12452.25</v>
      </c>
      <c r="F1479" t="s">
        <v>5921</v>
      </c>
      <c r="G1479" t="s">
        <v>5921</v>
      </c>
      <c r="H1479" t="s">
        <v>5924</v>
      </c>
    </row>
    <row r="1480" spans="1:8">
      <c r="A1480" t="s">
        <v>2333</v>
      </c>
      <c r="B1480" s="3">
        <v>25168</v>
      </c>
      <c r="C1480" s="4">
        <v>54</v>
      </c>
      <c r="D1480" s="4">
        <v>3</v>
      </c>
      <c r="E1480" s="1">
        <v>12475.35</v>
      </c>
      <c r="F1480" t="s">
        <v>5921</v>
      </c>
      <c r="G1480" t="s">
        <v>5923</v>
      </c>
      <c r="H1480" t="s">
        <v>5924</v>
      </c>
    </row>
    <row r="1481" spans="1:8">
      <c r="A1481" t="s">
        <v>2330</v>
      </c>
      <c r="B1481" s="3">
        <v>25154</v>
      </c>
      <c r="C1481" s="4">
        <v>54</v>
      </c>
      <c r="D1481" s="4">
        <v>3</v>
      </c>
      <c r="E1481" s="1">
        <v>12479.71</v>
      </c>
      <c r="F1481" t="s">
        <v>5921</v>
      </c>
      <c r="G1481" t="s">
        <v>5921</v>
      </c>
      <c r="H1481" t="s">
        <v>5924</v>
      </c>
    </row>
    <row r="1482" spans="1:8">
      <c r="A1482" t="s">
        <v>2328</v>
      </c>
      <c r="B1482" s="3">
        <v>24716</v>
      </c>
      <c r="C1482" s="4">
        <v>55</v>
      </c>
      <c r="D1482" s="4">
        <v>3</v>
      </c>
      <c r="E1482" s="1">
        <v>12485.8</v>
      </c>
      <c r="F1482" t="s">
        <v>5921</v>
      </c>
      <c r="G1482" t="s">
        <v>5921</v>
      </c>
      <c r="H1482" t="s">
        <v>5922</v>
      </c>
    </row>
    <row r="1483" spans="1:8">
      <c r="A1483" t="s">
        <v>2325</v>
      </c>
      <c r="B1483" s="3">
        <v>25175</v>
      </c>
      <c r="C1483" s="4">
        <v>54</v>
      </c>
      <c r="D1483" s="4">
        <v>3</v>
      </c>
      <c r="E1483" s="1">
        <v>12495.29</v>
      </c>
      <c r="F1483" t="s">
        <v>5921</v>
      </c>
      <c r="G1483" t="s">
        <v>5921</v>
      </c>
      <c r="H1483" t="s">
        <v>5924</v>
      </c>
    </row>
    <row r="1484" spans="1:8">
      <c r="A1484" t="s">
        <v>2322</v>
      </c>
      <c r="B1484" s="3">
        <v>24300</v>
      </c>
      <c r="C1484" s="4">
        <v>56</v>
      </c>
      <c r="D1484" s="4">
        <v>0</v>
      </c>
      <c r="E1484" s="1">
        <v>12499.88</v>
      </c>
      <c r="F1484" t="s">
        <v>5921</v>
      </c>
      <c r="G1484" t="s">
        <v>5920</v>
      </c>
      <c r="H1484" t="s">
        <v>5924</v>
      </c>
    </row>
    <row r="1485" spans="1:8">
      <c r="A1485" t="s">
        <v>2320</v>
      </c>
      <c r="B1485" s="3">
        <v>22935</v>
      </c>
      <c r="C1485" s="4">
        <v>60</v>
      </c>
      <c r="D1485" s="4">
        <v>0</v>
      </c>
      <c r="E1485" s="1">
        <v>12523.6</v>
      </c>
      <c r="F1485" t="s">
        <v>5921</v>
      </c>
      <c r="G1485" t="s">
        <v>5921</v>
      </c>
      <c r="H1485" t="s">
        <v>5924</v>
      </c>
    </row>
    <row r="1486" spans="1:8">
      <c r="A1486" t="s">
        <v>2317</v>
      </c>
      <c r="B1486" s="3">
        <v>22613</v>
      </c>
      <c r="C1486" s="4">
        <v>61</v>
      </c>
      <c r="D1486" s="4">
        <v>0</v>
      </c>
      <c r="E1486" s="1">
        <v>12557.61</v>
      </c>
      <c r="F1486" t="s">
        <v>5921</v>
      </c>
      <c r="G1486" t="s">
        <v>5921</v>
      </c>
      <c r="H1486" t="s">
        <v>5922</v>
      </c>
    </row>
    <row r="1487" spans="1:8">
      <c r="A1487" t="s">
        <v>2316</v>
      </c>
      <c r="B1487" s="3">
        <v>22613</v>
      </c>
      <c r="C1487" s="4">
        <v>61</v>
      </c>
      <c r="D1487" s="4">
        <v>0</v>
      </c>
      <c r="E1487" s="1">
        <v>12574.05</v>
      </c>
      <c r="F1487" t="s">
        <v>5921</v>
      </c>
      <c r="G1487" t="s">
        <v>5923</v>
      </c>
      <c r="H1487" t="s">
        <v>5925</v>
      </c>
    </row>
    <row r="1488" spans="1:8">
      <c r="A1488" t="s">
        <v>2314</v>
      </c>
      <c r="B1488" s="3">
        <v>25533</v>
      </c>
      <c r="C1488" s="4">
        <v>53</v>
      </c>
      <c r="D1488" s="4">
        <v>0</v>
      </c>
      <c r="E1488" s="1">
        <v>12579.92</v>
      </c>
      <c r="F1488" t="s">
        <v>5921</v>
      </c>
      <c r="G1488" t="s">
        <v>5923</v>
      </c>
      <c r="H1488" t="s">
        <v>5931</v>
      </c>
    </row>
    <row r="1489" spans="1:8">
      <c r="A1489" t="s">
        <v>2311</v>
      </c>
      <c r="B1489" s="3">
        <v>25737</v>
      </c>
      <c r="C1489" s="4">
        <v>52</v>
      </c>
      <c r="D1489" s="4">
        <v>5</v>
      </c>
      <c r="E1489" s="1">
        <v>12592.53</v>
      </c>
      <c r="F1489" t="s">
        <v>5921</v>
      </c>
      <c r="G1489" t="s">
        <v>5920</v>
      </c>
      <c r="H1489" t="s">
        <v>5922</v>
      </c>
    </row>
    <row r="1490" spans="1:8">
      <c r="A1490" t="s">
        <v>2309</v>
      </c>
      <c r="B1490" s="3">
        <v>32366</v>
      </c>
      <c r="C1490" s="4">
        <v>34</v>
      </c>
      <c r="D1490" s="4">
        <v>3</v>
      </c>
      <c r="E1490" s="1">
        <v>12600.46</v>
      </c>
      <c r="F1490" t="s">
        <v>5921</v>
      </c>
      <c r="G1490" t="s">
        <v>5923</v>
      </c>
      <c r="H1490" t="s">
        <v>5933</v>
      </c>
    </row>
    <row r="1491" spans="1:8">
      <c r="A1491" t="s">
        <v>2307</v>
      </c>
      <c r="B1491" s="3">
        <v>36117</v>
      </c>
      <c r="C1491" s="4">
        <v>24</v>
      </c>
      <c r="D1491" s="4">
        <v>1</v>
      </c>
      <c r="E1491" s="1">
        <v>12609.89</v>
      </c>
      <c r="F1491" t="s">
        <v>5921</v>
      </c>
      <c r="G1491" t="s">
        <v>5921</v>
      </c>
      <c r="H1491" t="s">
        <v>5924</v>
      </c>
    </row>
    <row r="1492" spans="1:8">
      <c r="A1492" t="s">
        <v>2304</v>
      </c>
      <c r="B1492" s="3">
        <v>23242</v>
      </c>
      <c r="C1492" s="4">
        <v>59</v>
      </c>
      <c r="D1492" s="4">
        <v>0</v>
      </c>
      <c r="E1492" s="1">
        <v>12622.18</v>
      </c>
      <c r="F1492" t="s">
        <v>5921</v>
      </c>
      <c r="G1492" t="s">
        <v>5923</v>
      </c>
      <c r="H1492" t="s">
        <v>5924</v>
      </c>
    </row>
    <row r="1493" spans="1:8">
      <c r="A1493" t="s">
        <v>2301</v>
      </c>
      <c r="B1493" s="3">
        <v>25930</v>
      </c>
      <c r="C1493" s="4">
        <v>52</v>
      </c>
      <c r="D1493" s="4">
        <v>0</v>
      </c>
      <c r="E1493" s="1">
        <v>12624.74</v>
      </c>
      <c r="F1493" t="s">
        <v>5921</v>
      </c>
      <c r="G1493" t="s">
        <v>5923</v>
      </c>
      <c r="H1493" t="s">
        <v>5924</v>
      </c>
    </row>
    <row r="1494" spans="1:8">
      <c r="A1494" t="s">
        <v>2298</v>
      </c>
      <c r="B1494" s="3">
        <v>24019</v>
      </c>
      <c r="C1494" s="4">
        <v>57</v>
      </c>
      <c r="D1494" s="4">
        <v>2</v>
      </c>
      <c r="E1494" s="1">
        <v>12629.17</v>
      </c>
      <c r="F1494" t="s">
        <v>5921</v>
      </c>
      <c r="G1494" t="s">
        <v>5923</v>
      </c>
      <c r="H1494" t="s">
        <v>5922</v>
      </c>
    </row>
    <row r="1495" spans="1:8">
      <c r="A1495" t="s">
        <v>2295</v>
      </c>
      <c r="B1495" s="3">
        <v>22972</v>
      </c>
      <c r="C1495" s="4">
        <v>60</v>
      </c>
      <c r="D1495" s="4">
        <v>0</v>
      </c>
      <c r="E1495" s="1">
        <v>12629.9</v>
      </c>
      <c r="F1495" t="s">
        <v>5921</v>
      </c>
      <c r="G1495" t="s">
        <v>5921</v>
      </c>
      <c r="H1495" t="s">
        <v>5922</v>
      </c>
    </row>
    <row r="1496" spans="1:8">
      <c r="A1496" t="s">
        <v>2294</v>
      </c>
      <c r="B1496" s="3">
        <v>22849</v>
      </c>
      <c r="C1496" s="4">
        <v>60</v>
      </c>
      <c r="D1496" s="4">
        <v>0</v>
      </c>
      <c r="E1496" s="1">
        <v>12638.2</v>
      </c>
      <c r="F1496" t="s">
        <v>5921</v>
      </c>
      <c r="G1496" t="s">
        <v>5923</v>
      </c>
      <c r="H1496" t="s">
        <v>5925</v>
      </c>
    </row>
    <row r="1497" spans="1:8">
      <c r="A1497" t="s">
        <v>2291</v>
      </c>
      <c r="B1497" s="3">
        <v>26547</v>
      </c>
      <c r="C1497" s="4">
        <v>50</v>
      </c>
      <c r="D1497" s="4">
        <v>0</v>
      </c>
      <c r="E1497" s="1">
        <v>12640.24</v>
      </c>
      <c r="F1497" t="s">
        <v>5921</v>
      </c>
      <c r="G1497" t="s">
        <v>5923</v>
      </c>
      <c r="H1497" t="s">
        <v>5925</v>
      </c>
    </row>
    <row r="1498" spans="1:8">
      <c r="A1498" t="s">
        <v>2289</v>
      </c>
      <c r="B1498" s="3">
        <v>24458</v>
      </c>
      <c r="C1498" s="4">
        <v>56</v>
      </c>
      <c r="D1498" s="4">
        <v>2</v>
      </c>
      <c r="E1498" s="1">
        <v>12643.38</v>
      </c>
      <c r="F1498" t="s">
        <v>5921</v>
      </c>
      <c r="G1498" t="s">
        <v>5923</v>
      </c>
      <c r="H1498" t="s">
        <v>5924</v>
      </c>
    </row>
    <row r="1499" spans="1:8">
      <c r="A1499" t="s">
        <v>2286</v>
      </c>
      <c r="B1499" s="3">
        <v>22838</v>
      </c>
      <c r="C1499" s="4">
        <v>60</v>
      </c>
      <c r="D1499" s="4">
        <v>0</v>
      </c>
      <c r="E1499" s="1">
        <v>12644.59</v>
      </c>
      <c r="F1499" t="s">
        <v>5921</v>
      </c>
      <c r="G1499" t="s">
        <v>5920</v>
      </c>
      <c r="H1499" t="s">
        <v>5925</v>
      </c>
    </row>
    <row r="1500" spans="1:8">
      <c r="A1500" t="s">
        <v>2283</v>
      </c>
      <c r="B1500" s="3">
        <v>23999</v>
      </c>
      <c r="C1500" s="4">
        <v>57</v>
      </c>
      <c r="D1500" s="4">
        <v>2</v>
      </c>
      <c r="E1500" s="1">
        <v>12646.21</v>
      </c>
      <c r="F1500" t="s">
        <v>5921</v>
      </c>
      <c r="G1500" t="s">
        <v>5920</v>
      </c>
      <c r="H1500" t="s">
        <v>5925</v>
      </c>
    </row>
    <row r="1501" spans="1:8">
      <c r="A1501" t="s">
        <v>2281</v>
      </c>
      <c r="B1501" s="3">
        <v>22885</v>
      </c>
      <c r="C1501" s="4">
        <v>60</v>
      </c>
      <c r="D1501" s="4">
        <v>0</v>
      </c>
      <c r="E1501" s="1">
        <v>12648.7</v>
      </c>
      <c r="F1501" t="s">
        <v>5921</v>
      </c>
      <c r="G1501" t="s">
        <v>5920</v>
      </c>
      <c r="H1501" t="s">
        <v>5922</v>
      </c>
    </row>
    <row r="1502" spans="1:8">
      <c r="A1502" t="s">
        <v>2280</v>
      </c>
      <c r="B1502" s="3">
        <v>27296</v>
      </c>
      <c r="C1502" s="4">
        <v>48</v>
      </c>
      <c r="D1502" s="4">
        <v>0</v>
      </c>
      <c r="E1502" s="1">
        <v>12697.48</v>
      </c>
      <c r="F1502" t="s">
        <v>5921</v>
      </c>
      <c r="G1502" t="s">
        <v>5921</v>
      </c>
      <c r="H1502" t="s">
        <v>5935</v>
      </c>
    </row>
    <row r="1503" spans="1:8">
      <c r="A1503" t="s">
        <v>2277</v>
      </c>
      <c r="B1503" s="3">
        <v>33792</v>
      </c>
      <c r="C1503" s="4">
        <v>30</v>
      </c>
      <c r="D1503" s="4">
        <v>0</v>
      </c>
      <c r="E1503" s="1">
        <v>12699.56</v>
      </c>
      <c r="F1503" t="s">
        <v>5921</v>
      </c>
      <c r="G1503" t="s">
        <v>5920</v>
      </c>
      <c r="H1503" t="s">
        <v>5925</v>
      </c>
    </row>
    <row r="1504" spans="1:8">
      <c r="A1504" t="s">
        <v>2275</v>
      </c>
      <c r="B1504" s="3">
        <v>23709</v>
      </c>
      <c r="C1504" s="4">
        <v>58</v>
      </c>
      <c r="D1504" s="4">
        <v>0</v>
      </c>
      <c r="E1504" s="1">
        <v>12700.63</v>
      </c>
      <c r="F1504" t="s">
        <v>5921</v>
      </c>
      <c r="G1504" t="s">
        <v>5921</v>
      </c>
      <c r="H1504" t="s">
        <v>5925</v>
      </c>
    </row>
    <row r="1505" spans="1:8">
      <c r="A1505" t="s">
        <v>2272</v>
      </c>
      <c r="B1505" s="3">
        <v>25757</v>
      </c>
      <c r="C1505" s="4">
        <v>52</v>
      </c>
      <c r="D1505" s="4">
        <v>0</v>
      </c>
      <c r="E1505" s="1">
        <v>12713</v>
      </c>
      <c r="F1505" t="s">
        <v>5921</v>
      </c>
      <c r="G1505" t="s">
        <v>5923</v>
      </c>
      <c r="H1505" t="s">
        <v>5925</v>
      </c>
    </row>
    <row r="1506" spans="1:8">
      <c r="A1506" t="s">
        <v>2270</v>
      </c>
      <c r="B1506" s="3">
        <v>32341</v>
      </c>
      <c r="C1506" s="4">
        <v>34</v>
      </c>
      <c r="D1506" s="4">
        <v>3</v>
      </c>
      <c r="E1506" s="1">
        <v>12718.21</v>
      </c>
      <c r="F1506" t="s">
        <v>5921</v>
      </c>
      <c r="G1506" t="s">
        <v>5923</v>
      </c>
      <c r="H1506" t="s">
        <v>5938</v>
      </c>
    </row>
    <row r="1507" spans="1:8">
      <c r="A1507" t="s">
        <v>2267</v>
      </c>
      <c r="B1507" s="3">
        <v>22891</v>
      </c>
      <c r="C1507" s="4">
        <v>60</v>
      </c>
      <c r="D1507" s="4">
        <v>0</v>
      </c>
      <c r="E1507" s="1">
        <v>12731</v>
      </c>
      <c r="F1507" t="s">
        <v>5921</v>
      </c>
      <c r="G1507" t="s">
        <v>5921</v>
      </c>
      <c r="H1507" t="s">
        <v>5929</v>
      </c>
    </row>
    <row r="1508" spans="1:8">
      <c r="A1508" t="s">
        <v>2264</v>
      </c>
      <c r="B1508" s="3">
        <v>22920</v>
      </c>
      <c r="C1508" s="4">
        <v>60</v>
      </c>
      <c r="D1508" s="4">
        <v>0</v>
      </c>
      <c r="E1508" s="1">
        <v>12741.17</v>
      </c>
      <c r="F1508" t="s">
        <v>5921</v>
      </c>
      <c r="G1508" t="s">
        <v>5923</v>
      </c>
      <c r="H1508" t="s">
        <v>5936</v>
      </c>
    </row>
    <row r="1509" spans="1:8">
      <c r="A1509" t="s">
        <v>2262</v>
      </c>
      <c r="B1509" s="3">
        <v>27662</v>
      </c>
      <c r="C1509" s="4">
        <v>47</v>
      </c>
      <c r="D1509" s="4">
        <v>1</v>
      </c>
      <c r="E1509" s="1">
        <v>12770.27</v>
      </c>
      <c r="F1509" t="s">
        <v>5921</v>
      </c>
      <c r="G1509" t="s">
        <v>5921</v>
      </c>
      <c r="H1509" t="s">
        <v>5935</v>
      </c>
    </row>
    <row r="1510" spans="1:8">
      <c r="A1510" t="s">
        <v>2259</v>
      </c>
      <c r="B1510" s="3">
        <v>26579</v>
      </c>
      <c r="C1510" s="4">
        <v>50</v>
      </c>
      <c r="D1510" s="4">
        <v>0</v>
      </c>
      <c r="E1510" s="1">
        <v>12776.05</v>
      </c>
      <c r="F1510" t="s">
        <v>5921</v>
      </c>
      <c r="G1510" t="s">
        <v>5921</v>
      </c>
      <c r="H1510" t="s">
        <v>5938</v>
      </c>
    </row>
    <row r="1511" spans="1:8">
      <c r="A1511" t="s">
        <v>2257</v>
      </c>
      <c r="B1511" s="3">
        <v>23350</v>
      </c>
      <c r="C1511" s="4">
        <v>59</v>
      </c>
      <c r="D1511" s="4">
        <v>0</v>
      </c>
      <c r="E1511" s="1">
        <v>12788.03</v>
      </c>
      <c r="F1511" t="s">
        <v>5921</v>
      </c>
      <c r="G1511" t="s">
        <v>5921</v>
      </c>
      <c r="H1511" t="s">
        <v>5931</v>
      </c>
    </row>
    <row r="1512" spans="1:8">
      <c r="A1512" t="s">
        <v>2255</v>
      </c>
      <c r="B1512" s="3">
        <v>30618</v>
      </c>
      <c r="C1512" s="4">
        <v>39</v>
      </c>
      <c r="D1512" s="4">
        <v>3</v>
      </c>
      <c r="E1512" s="1">
        <v>12788.18</v>
      </c>
      <c r="F1512" t="s">
        <v>5921</v>
      </c>
      <c r="G1512" t="s">
        <v>5923</v>
      </c>
      <c r="H1512" t="s">
        <v>5938</v>
      </c>
    </row>
    <row r="1513" spans="1:8">
      <c r="A1513" t="s">
        <v>2252</v>
      </c>
      <c r="B1513" s="3">
        <v>28695</v>
      </c>
      <c r="C1513" s="4">
        <v>44</v>
      </c>
      <c r="D1513" s="4">
        <v>0</v>
      </c>
      <c r="E1513" s="1">
        <v>12797.21</v>
      </c>
      <c r="F1513" t="s">
        <v>5921</v>
      </c>
      <c r="G1513" t="s">
        <v>5923</v>
      </c>
      <c r="H1513" t="s">
        <v>5932</v>
      </c>
    </row>
    <row r="1514" spans="1:8">
      <c r="A1514" t="s">
        <v>2249</v>
      </c>
      <c r="B1514" s="3">
        <v>23212</v>
      </c>
      <c r="C1514" s="4">
        <v>59</v>
      </c>
      <c r="D1514" s="4">
        <v>0</v>
      </c>
      <c r="E1514" s="1">
        <v>12815.44</v>
      </c>
      <c r="F1514" t="s">
        <v>5921</v>
      </c>
      <c r="G1514" t="s">
        <v>5921</v>
      </c>
      <c r="H1514" t="s">
        <v>5932</v>
      </c>
    </row>
    <row r="1515" spans="1:8">
      <c r="A1515" t="s">
        <v>2246</v>
      </c>
      <c r="B1515" s="3">
        <v>24740</v>
      </c>
      <c r="C1515" s="4">
        <v>55</v>
      </c>
      <c r="D1515" s="4">
        <v>0</v>
      </c>
      <c r="E1515" s="1">
        <v>12823.25</v>
      </c>
      <c r="F1515" t="s">
        <v>5921</v>
      </c>
      <c r="G1515" t="s">
        <v>5921</v>
      </c>
      <c r="H1515" t="s">
        <v>5935</v>
      </c>
    </row>
    <row r="1516" spans="1:8">
      <c r="A1516" t="s">
        <v>2244</v>
      </c>
      <c r="B1516" s="3">
        <v>38300</v>
      </c>
      <c r="C1516" s="4">
        <v>18</v>
      </c>
      <c r="D1516" s="4">
        <v>2</v>
      </c>
      <c r="E1516" s="1">
        <v>12829.46</v>
      </c>
      <c r="F1516" t="s">
        <v>5921</v>
      </c>
      <c r="G1516" t="s">
        <v>5921</v>
      </c>
      <c r="H1516" t="s">
        <v>5929</v>
      </c>
    </row>
    <row r="1517" spans="1:8">
      <c r="A1517" t="s">
        <v>2242</v>
      </c>
      <c r="B1517" s="3">
        <v>34239</v>
      </c>
      <c r="C1517" s="4">
        <v>29</v>
      </c>
      <c r="D1517" s="4">
        <v>0</v>
      </c>
      <c r="E1517" s="1">
        <v>12847.24</v>
      </c>
      <c r="F1517" t="s">
        <v>5921</v>
      </c>
      <c r="G1517" t="s">
        <v>5920</v>
      </c>
      <c r="H1517" t="s">
        <v>5924</v>
      </c>
    </row>
    <row r="1518" spans="1:8">
      <c r="A1518" t="s">
        <v>2239</v>
      </c>
      <c r="B1518" s="3">
        <v>26929</v>
      </c>
      <c r="C1518" s="4">
        <v>49</v>
      </c>
      <c r="D1518" s="4">
        <v>0</v>
      </c>
      <c r="E1518" s="1">
        <v>12852.37</v>
      </c>
      <c r="F1518" t="s">
        <v>5921</v>
      </c>
      <c r="G1518" t="s">
        <v>5923</v>
      </c>
      <c r="H1518" t="s">
        <v>5924</v>
      </c>
    </row>
    <row r="1519" spans="1:8">
      <c r="A1519" t="s">
        <v>2236</v>
      </c>
      <c r="B1519" s="3">
        <v>23281</v>
      </c>
      <c r="C1519" s="4">
        <v>59</v>
      </c>
      <c r="D1519" s="4">
        <v>0</v>
      </c>
      <c r="E1519" s="1">
        <v>12856.84</v>
      </c>
      <c r="F1519" t="s">
        <v>5921</v>
      </c>
      <c r="G1519" t="s">
        <v>5921</v>
      </c>
      <c r="H1519" t="s">
        <v>5935</v>
      </c>
    </row>
    <row r="1520" spans="1:8">
      <c r="A1520" t="s">
        <v>2234</v>
      </c>
      <c r="B1520" s="3">
        <v>30900</v>
      </c>
      <c r="C1520" s="4">
        <v>38</v>
      </c>
      <c r="D1520" s="4">
        <v>3</v>
      </c>
      <c r="E1520" s="1">
        <v>12870.31</v>
      </c>
      <c r="F1520" t="s">
        <v>5921</v>
      </c>
      <c r="G1520" t="s">
        <v>5921</v>
      </c>
      <c r="H1520" t="s">
        <v>5924</v>
      </c>
    </row>
    <row r="1521" spans="1:8">
      <c r="A1521" t="s">
        <v>2231</v>
      </c>
      <c r="B1521" s="3">
        <v>38177</v>
      </c>
      <c r="C1521" s="4">
        <v>18</v>
      </c>
      <c r="D1521" s="4">
        <v>0</v>
      </c>
      <c r="E1521" s="1">
        <v>12890.06</v>
      </c>
      <c r="F1521" t="s">
        <v>5921</v>
      </c>
      <c r="G1521" t="s">
        <v>5923</v>
      </c>
      <c r="H1521" t="s">
        <v>5928</v>
      </c>
    </row>
    <row r="1522" spans="1:8">
      <c r="A1522" t="s">
        <v>2230</v>
      </c>
      <c r="B1522" s="3">
        <v>23239</v>
      </c>
      <c r="C1522" s="4">
        <v>59</v>
      </c>
      <c r="D1522" s="4">
        <v>1</v>
      </c>
      <c r="E1522" s="1">
        <v>12913.99</v>
      </c>
      <c r="F1522" t="s">
        <v>5921</v>
      </c>
      <c r="G1522" t="s">
        <v>5920</v>
      </c>
      <c r="H1522" t="s">
        <v>5929</v>
      </c>
    </row>
    <row r="1523" spans="1:8">
      <c r="A1523" t="s">
        <v>2227</v>
      </c>
      <c r="B1523" s="3">
        <v>23255</v>
      </c>
      <c r="C1523" s="4">
        <v>59</v>
      </c>
      <c r="D1523" s="4">
        <v>2</v>
      </c>
      <c r="E1523" s="1">
        <v>12925.89</v>
      </c>
      <c r="F1523" t="s">
        <v>5921</v>
      </c>
      <c r="G1523" t="s">
        <v>5920</v>
      </c>
      <c r="H1523" t="s">
        <v>5922</v>
      </c>
    </row>
    <row r="1524" spans="1:8">
      <c r="A1524" t="s">
        <v>2224</v>
      </c>
      <c r="B1524" s="3">
        <v>23237</v>
      </c>
      <c r="C1524" s="4">
        <v>59</v>
      </c>
      <c r="D1524" s="4">
        <v>2</v>
      </c>
      <c r="E1524" s="1">
        <v>12928.79</v>
      </c>
      <c r="F1524" t="s">
        <v>5921</v>
      </c>
      <c r="G1524" t="s">
        <v>5920</v>
      </c>
      <c r="H1524" t="s">
        <v>5922</v>
      </c>
    </row>
    <row r="1525" spans="1:8">
      <c r="A1525" t="s">
        <v>2221</v>
      </c>
      <c r="B1525" s="3">
        <v>24463</v>
      </c>
      <c r="C1525" s="4">
        <v>56</v>
      </c>
      <c r="D1525" s="4">
        <v>4</v>
      </c>
      <c r="E1525" s="1">
        <v>12949.16</v>
      </c>
      <c r="F1525" t="s">
        <v>5921</v>
      </c>
      <c r="G1525" t="s">
        <v>5921</v>
      </c>
      <c r="H1525" t="s">
        <v>5922</v>
      </c>
    </row>
    <row r="1526" spans="1:8">
      <c r="A1526" t="s">
        <v>2218</v>
      </c>
      <c r="B1526" s="3">
        <v>22513</v>
      </c>
      <c r="C1526" s="4">
        <v>61</v>
      </c>
      <c r="D1526" s="4">
        <v>0</v>
      </c>
      <c r="E1526" s="1">
        <v>12950.07</v>
      </c>
      <c r="F1526" t="s">
        <v>5921</v>
      </c>
      <c r="G1526" t="s">
        <v>5923</v>
      </c>
      <c r="H1526" t="s">
        <v>5924</v>
      </c>
    </row>
    <row r="1527" spans="1:8">
      <c r="A1527" t="s">
        <v>2216</v>
      </c>
      <c r="B1527" s="3">
        <v>22224</v>
      </c>
      <c r="C1527" s="4">
        <v>62</v>
      </c>
      <c r="D1527" s="4">
        <v>0</v>
      </c>
      <c r="E1527" s="1">
        <v>12957.12</v>
      </c>
      <c r="F1527" t="s">
        <v>5921</v>
      </c>
      <c r="G1527" t="s">
        <v>5923</v>
      </c>
      <c r="H1527" t="s">
        <v>5925</v>
      </c>
    </row>
    <row r="1528" spans="1:8">
      <c r="A1528" t="s">
        <v>2214</v>
      </c>
      <c r="B1528" s="3">
        <v>22089</v>
      </c>
      <c r="C1528" s="4">
        <v>62</v>
      </c>
      <c r="D1528" s="4">
        <v>0</v>
      </c>
      <c r="E1528" s="1">
        <v>12979.36</v>
      </c>
      <c r="F1528" t="s">
        <v>5921</v>
      </c>
      <c r="G1528" t="s">
        <v>5923</v>
      </c>
      <c r="H1528" t="s">
        <v>5925</v>
      </c>
    </row>
    <row r="1529" spans="1:8">
      <c r="A1529" t="s">
        <v>2212</v>
      </c>
      <c r="B1529" s="3">
        <v>22182</v>
      </c>
      <c r="C1529" s="4">
        <v>62</v>
      </c>
      <c r="D1529" s="4">
        <v>0</v>
      </c>
      <c r="E1529" s="1">
        <v>12981.35</v>
      </c>
      <c r="F1529" t="s">
        <v>5921</v>
      </c>
      <c r="G1529" t="s">
        <v>5921</v>
      </c>
      <c r="H1529" t="s">
        <v>5922</v>
      </c>
    </row>
    <row r="1530" spans="1:8">
      <c r="A1530" t="s">
        <v>2209</v>
      </c>
      <c r="B1530" s="3">
        <v>22248</v>
      </c>
      <c r="C1530" s="4">
        <v>62</v>
      </c>
      <c r="D1530" s="4">
        <v>0</v>
      </c>
      <c r="E1530" s="1">
        <v>12982.87</v>
      </c>
      <c r="F1530" t="s">
        <v>5921</v>
      </c>
      <c r="G1530" t="s">
        <v>5923</v>
      </c>
      <c r="H1530" t="s">
        <v>5922</v>
      </c>
    </row>
    <row r="1531" spans="1:8">
      <c r="A1531" t="s">
        <v>2206</v>
      </c>
      <c r="B1531" s="3">
        <v>29186</v>
      </c>
      <c r="C1531" s="4">
        <v>43</v>
      </c>
      <c r="D1531" s="4">
        <v>2</v>
      </c>
      <c r="E1531" s="1">
        <v>12994.12</v>
      </c>
      <c r="F1531" t="s">
        <v>5921</v>
      </c>
      <c r="G1531" t="s">
        <v>5920</v>
      </c>
      <c r="H1531" t="s">
        <v>5938</v>
      </c>
    </row>
    <row r="1532" spans="1:8">
      <c r="A1532" t="s">
        <v>2203</v>
      </c>
      <c r="B1532" s="3">
        <v>29889</v>
      </c>
      <c r="C1532" s="4">
        <v>41</v>
      </c>
      <c r="D1532" s="4">
        <v>1</v>
      </c>
      <c r="E1532" s="1">
        <v>13002.91</v>
      </c>
      <c r="F1532" t="s">
        <v>5921</v>
      </c>
      <c r="G1532" t="s">
        <v>5923</v>
      </c>
      <c r="H1532" t="s">
        <v>5924</v>
      </c>
    </row>
    <row r="1533" spans="1:8">
      <c r="A1533" t="s">
        <v>2200</v>
      </c>
      <c r="B1533" s="3">
        <v>22821</v>
      </c>
      <c r="C1533" s="4">
        <v>60</v>
      </c>
      <c r="D1533" s="4">
        <v>0</v>
      </c>
      <c r="E1533" s="1">
        <v>13004.95</v>
      </c>
      <c r="F1533" t="s">
        <v>5921</v>
      </c>
      <c r="G1533" t="s">
        <v>5923</v>
      </c>
      <c r="H1533" t="s">
        <v>5924</v>
      </c>
    </row>
    <row r="1534" spans="1:8">
      <c r="A1534" t="s">
        <v>2198</v>
      </c>
      <c r="B1534" s="3">
        <v>25550</v>
      </c>
      <c r="C1534" s="4">
        <v>53</v>
      </c>
      <c r="D1534" s="4">
        <v>0</v>
      </c>
      <c r="E1534" s="1">
        <v>13008.07</v>
      </c>
      <c r="F1534" t="s">
        <v>5921</v>
      </c>
      <c r="G1534" t="s">
        <v>5921</v>
      </c>
      <c r="H1534" t="s">
        <v>5924</v>
      </c>
    </row>
    <row r="1535" spans="1:8">
      <c r="A1535" t="s">
        <v>2195</v>
      </c>
      <c r="B1535" s="3">
        <v>26569</v>
      </c>
      <c r="C1535" s="4">
        <v>50</v>
      </c>
      <c r="D1535" s="4">
        <v>0</v>
      </c>
      <c r="E1535" s="1">
        <v>13010.86</v>
      </c>
      <c r="F1535" t="s">
        <v>5921</v>
      </c>
      <c r="G1535" t="s">
        <v>5920</v>
      </c>
      <c r="H1535" t="s">
        <v>5924</v>
      </c>
    </row>
    <row r="1536" spans="1:8">
      <c r="A1536" t="s">
        <v>2193</v>
      </c>
      <c r="B1536" s="3">
        <v>22847</v>
      </c>
      <c r="C1536" s="4">
        <v>60</v>
      </c>
      <c r="D1536" s="4">
        <v>0</v>
      </c>
      <c r="E1536" s="1">
        <v>13012.21</v>
      </c>
      <c r="F1536" t="s">
        <v>5921</v>
      </c>
      <c r="G1536" t="s">
        <v>5923</v>
      </c>
      <c r="H1536" t="s">
        <v>5924</v>
      </c>
    </row>
    <row r="1537" spans="1:8">
      <c r="A1537" t="s">
        <v>2192</v>
      </c>
      <c r="B1537" s="3">
        <v>23643</v>
      </c>
      <c r="C1537" s="4">
        <v>58</v>
      </c>
      <c r="D1537" s="4">
        <v>1</v>
      </c>
      <c r="E1537" s="1">
        <v>13019.16</v>
      </c>
      <c r="F1537" t="s">
        <v>5921</v>
      </c>
      <c r="G1537" t="s">
        <v>5923</v>
      </c>
      <c r="H1537" t="s">
        <v>5932</v>
      </c>
    </row>
    <row r="1538" spans="1:8">
      <c r="A1538" t="s">
        <v>2189</v>
      </c>
      <c r="B1538" s="3">
        <v>24050</v>
      </c>
      <c r="C1538" s="4">
        <v>57</v>
      </c>
      <c r="D1538" s="4">
        <v>0</v>
      </c>
      <c r="E1538" s="1">
        <v>13023.93</v>
      </c>
      <c r="F1538" t="s">
        <v>5921</v>
      </c>
      <c r="G1538" t="s">
        <v>5920</v>
      </c>
      <c r="H1538" t="s">
        <v>5931</v>
      </c>
    </row>
    <row r="1539" spans="1:8">
      <c r="A1539" t="s">
        <v>2186</v>
      </c>
      <c r="B1539" s="3">
        <v>22594</v>
      </c>
      <c r="C1539" s="4">
        <v>61</v>
      </c>
      <c r="D1539" s="4">
        <v>0</v>
      </c>
      <c r="E1539" s="1">
        <v>13041.92</v>
      </c>
      <c r="F1539" t="s">
        <v>5921</v>
      </c>
      <c r="G1539" t="s">
        <v>5923</v>
      </c>
      <c r="H1539" t="s">
        <v>5925</v>
      </c>
    </row>
    <row r="1540" spans="1:8">
      <c r="A1540" t="s">
        <v>2184</v>
      </c>
      <c r="B1540" s="3">
        <v>25469</v>
      </c>
      <c r="C1540" s="4">
        <v>53</v>
      </c>
      <c r="D1540" s="4">
        <v>0</v>
      </c>
      <c r="E1540" s="1">
        <v>13044.41</v>
      </c>
      <c r="F1540" t="s">
        <v>5921</v>
      </c>
      <c r="G1540" t="s">
        <v>5923</v>
      </c>
      <c r="H1540" t="s">
        <v>5924</v>
      </c>
    </row>
    <row r="1541" spans="1:8">
      <c r="A1541" t="s">
        <v>2182</v>
      </c>
      <c r="B1541" s="3">
        <v>24690</v>
      </c>
      <c r="C1541" s="4">
        <v>55</v>
      </c>
      <c r="D1541" s="4">
        <v>3</v>
      </c>
      <c r="E1541" s="1">
        <v>13047.33</v>
      </c>
      <c r="F1541" t="s">
        <v>5921</v>
      </c>
      <c r="G1541" t="s">
        <v>5921</v>
      </c>
      <c r="H1541" t="s">
        <v>5932</v>
      </c>
    </row>
    <row r="1542" spans="1:8">
      <c r="A1542" t="s">
        <v>2179</v>
      </c>
      <c r="B1542" s="3">
        <v>31346</v>
      </c>
      <c r="C1542" s="4">
        <v>37</v>
      </c>
      <c r="D1542" s="4">
        <v>3</v>
      </c>
      <c r="E1542" s="1">
        <v>13051.22</v>
      </c>
      <c r="F1542" t="s">
        <v>5921</v>
      </c>
      <c r="G1542" t="s">
        <v>5923</v>
      </c>
      <c r="H1542" t="s">
        <v>5938</v>
      </c>
    </row>
    <row r="1543" spans="1:8">
      <c r="A1543" t="s">
        <v>2176</v>
      </c>
      <c r="B1543" s="3">
        <v>22591</v>
      </c>
      <c r="C1543" s="4">
        <v>61</v>
      </c>
      <c r="D1543" s="4">
        <v>0</v>
      </c>
      <c r="E1543" s="1">
        <v>13063.88</v>
      </c>
      <c r="F1543" t="s">
        <v>5921</v>
      </c>
      <c r="G1543" t="s">
        <v>5920</v>
      </c>
      <c r="H1543" t="s">
        <v>5925</v>
      </c>
    </row>
    <row r="1544" spans="1:8">
      <c r="A1544" t="s">
        <v>2173</v>
      </c>
      <c r="B1544" s="3">
        <v>28688</v>
      </c>
      <c r="C1544" s="4">
        <v>44</v>
      </c>
      <c r="D1544" s="4">
        <v>2</v>
      </c>
      <c r="E1544" s="1">
        <v>13101.74</v>
      </c>
      <c r="F1544" t="s">
        <v>5921</v>
      </c>
      <c r="G1544" t="s">
        <v>5920</v>
      </c>
      <c r="H1544" t="s">
        <v>5938</v>
      </c>
    </row>
    <row r="1545" spans="1:8">
      <c r="A1545" t="s">
        <v>2171</v>
      </c>
      <c r="B1545" s="3">
        <v>26236</v>
      </c>
      <c r="C1545" s="4">
        <v>51</v>
      </c>
      <c r="D1545" s="4">
        <v>0</v>
      </c>
      <c r="E1545" s="1">
        <v>13110.79</v>
      </c>
      <c r="F1545" t="s">
        <v>5921</v>
      </c>
      <c r="G1545" t="s">
        <v>5920</v>
      </c>
      <c r="H1545" t="s">
        <v>5925</v>
      </c>
    </row>
    <row r="1546" spans="1:8">
      <c r="A1546" t="s">
        <v>2168</v>
      </c>
      <c r="B1546" s="3">
        <v>22860</v>
      </c>
      <c r="C1546" s="4">
        <v>60</v>
      </c>
      <c r="D1546" s="4">
        <v>1</v>
      </c>
      <c r="E1546" s="1">
        <v>13112.6</v>
      </c>
      <c r="F1546" t="s">
        <v>5921</v>
      </c>
      <c r="G1546" t="s">
        <v>5921</v>
      </c>
      <c r="H1546" t="s">
        <v>5924</v>
      </c>
    </row>
    <row r="1547" spans="1:8">
      <c r="A1547" t="s">
        <v>2165</v>
      </c>
      <c r="B1547" s="3">
        <v>33828</v>
      </c>
      <c r="C1547" s="4">
        <v>30</v>
      </c>
      <c r="D1547" s="4">
        <v>0</v>
      </c>
      <c r="E1547" s="1">
        <v>13113.51</v>
      </c>
      <c r="F1547" t="s">
        <v>5921</v>
      </c>
      <c r="G1547" t="s">
        <v>5920</v>
      </c>
      <c r="H1547" t="s">
        <v>5938</v>
      </c>
    </row>
    <row r="1548" spans="1:8">
      <c r="A1548" t="s">
        <v>2162</v>
      </c>
      <c r="B1548" s="3">
        <v>23268</v>
      </c>
      <c r="C1548" s="4">
        <v>59</v>
      </c>
      <c r="D1548" s="4">
        <v>0</v>
      </c>
      <c r="E1548" s="1">
        <v>13116.84</v>
      </c>
      <c r="F1548" t="s">
        <v>5921</v>
      </c>
      <c r="G1548" t="s">
        <v>5923</v>
      </c>
      <c r="H1548" t="s">
        <v>5924</v>
      </c>
    </row>
    <row r="1549" spans="1:8">
      <c r="A1549" t="s">
        <v>2160</v>
      </c>
      <c r="B1549" s="3">
        <v>36388</v>
      </c>
      <c r="C1549" s="4">
        <v>23</v>
      </c>
      <c r="D1549" s="4">
        <v>0</v>
      </c>
      <c r="E1549" s="1">
        <v>13126.68</v>
      </c>
      <c r="F1549" t="s">
        <v>5921</v>
      </c>
      <c r="G1549" t="s">
        <v>5921</v>
      </c>
      <c r="H1549" t="s">
        <v>5925</v>
      </c>
    </row>
    <row r="1550" spans="1:8">
      <c r="A1550" t="s">
        <v>2157</v>
      </c>
      <c r="B1550" s="3">
        <v>22531</v>
      </c>
      <c r="C1550" s="4">
        <v>61</v>
      </c>
      <c r="D1550" s="4">
        <v>0</v>
      </c>
      <c r="E1550" s="1">
        <v>13129.6</v>
      </c>
      <c r="F1550" t="s">
        <v>5921</v>
      </c>
      <c r="G1550" t="s">
        <v>5920</v>
      </c>
      <c r="H1550" t="s">
        <v>5936</v>
      </c>
    </row>
    <row r="1551" spans="1:8">
      <c r="A1551" t="s">
        <v>2154</v>
      </c>
      <c r="B1551" s="3">
        <v>22621</v>
      </c>
      <c r="C1551" s="4">
        <v>61</v>
      </c>
      <c r="D1551" s="4">
        <v>0</v>
      </c>
      <c r="E1551" s="1">
        <v>13143.34</v>
      </c>
      <c r="F1551" t="s">
        <v>5921</v>
      </c>
      <c r="G1551" t="s">
        <v>5920</v>
      </c>
      <c r="H1551" t="s">
        <v>5937</v>
      </c>
    </row>
    <row r="1552" spans="1:8">
      <c r="A1552" t="s">
        <v>2152</v>
      </c>
      <c r="B1552" s="3">
        <v>22621</v>
      </c>
      <c r="C1552" s="4">
        <v>61</v>
      </c>
      <c r="D1552" s="4">
        <v>0</v>
      </c>
      <c r="E1552" s="1">
        <v>13143.86</v>
      </c>
      <c r="F1552" t="s">
        <v>5921</v>
      </c>
      <c r="G1552" t="s">
        <v>5920</v>
      </c>
      <c r="H1552" t="s">
        <v>5929</v>
      </c>
    </row>
    <row r="1553" spans="1:8">
      <c r="A1553" t="s">
        <v>2149</v>
      </c>
      <c r="B1553" s="3">
        <v>22863</v>
      </c>
      <c r="C1553" s="4">
        <v>60</v>
      </c>
      <c r="D1553" s="4">
        <v>0</v>
      </c>
      <c r="E1553" s="1">
        <v>13204.29</v>
      </c>
      <c r="F1553" t="s">
        <v>5921</v>
      </c>
      <c r="G1553" t="s">
        <v>5923</v>
      </c>
      <c r="H1553" t="s">
        <v>5932</v>
      </c>
    </row>
    <row r="1554" spans="1:8">
      <c r="A1554" t="s">
        <v>2146</v>
      </c>
      <c r="B1554" s="3">
        <v>30239</v>
      </c>
      <c r="C1554" s="4">
        <v>40</v>
      </c>
      <c r="D1554" s="4">
        <v>3</v>
      </c>
      <c r="E1554" s="1">
        <v>13214.43</v>
      </c>
      <c r="F1554" t="s">
        <v>5921</v>
      </c>
      <c r="G1554" t="s">
        <v>5920</v>
      </c>
      <c r="H1554" t="s">
        <v>5924</v>
      </c>
    </row>
    <row r="1555" spans="1:8">
      <c r="A1555" t="s">
        <v>2143</v>
      </c>
      <c r="B1555" s="3">
        <v>22987</v>
      </c>
      <c r="C1555" s="4">
        <v>60</v>
      </c>
      <c r="D1555" s="4">
        <v>0</v>
      </c>
      <c r="E1555" s="1">
        <v>13217.09</v>
      </c>
      <c r="F1555" t="s">
        <v>5921</v>
      </c>
      <c r="G1555" t="s">
        <v>5923</v>
      </c>
      <c r="H1555" t="s">
        <v>5932</v>
      </c>
    </row>
    <row r="1556" spans="1:8">
      <c r="A1556" t="s">
        <v>2140</v>
      </c>
      <c r="B1556" s="3">
        <v>24059</v>
      </c>
      <c r="C1556" s="4">
        <v>57</v>
      </c>
      <c r="D1556" s="4">
        <v>2</v>
      </c>
      <c r="E1556" s="1">
        <v>13224.06</v>
      </c>
      <c r="F1556" t="s">
        <v>5921</v>
      </c>
      <c r="G1556" t="s">
        <v>5921</v>
      </c>
      <c r="H1556" t="s">
        <v>5932</v>
      </c>
    </row>
    <row r="1557" spans="1:8">
      <c r="A1557" t="s">
        <v>2137</v>
      </c>
      <c r="B1557" s="3">
        <v>22974</v>
      </c>
      <c r="C1557" s="4">
        <v>60</v>
      </c>
      <c r="D1557" s="4">
        <v>1</v>
      </c>
      <c r="E1557" s="1">
        <v>13224.69</v>
      </c>
      <c r="F1557" t="s">
        <v>5921</v>
      </c>
      <c r="G1557" t="s">
        <v>5920</v>
      </c>
      <c r="H1557" t="s">
        <v>5925</v>
      </c>
    </row>
    <row r="1558" spans="1:8">
      <c r="A1558" t="s">
        <v>2135</v>
      </c>
      <c r="B1558" s="3">
        <v>22930</v>
      </c>
      <c r="C1558" s="4">
        <v>60</v>
      </c>
      <c r="D1558" s="4">
        <v>0</v>
      </c>
      <c r="E1558" s="1">
        <v>13228.85</v>
      </c>
      <c r="F1558" t="s">
        <v>5921</v>
      </c>
      <c r="G1558" t="s">
        <v>5921</v>
      </c>
      <c r="H1558" t="s">
        <v>5933</v>
      </c>
    </row>
    <row r="1559" spans="1:8">
      <c r="A1559" t="s">
        <v>2132</v>
      </c>
      <c r="B1559" s="3">
        <v>34516</v>
      </c>
      <c r="C1559" s="4">
        <v>28</v>
      </c>
      <c r="D1559" s="4">
        <v>0</v>
      </c>
      <c r="E1559" s="1">
        <v>13292.52</v>
      </c>
      <c r="F1559" t="s">
        <v>5921</v>
      </c>
      <c r="G1559" t="s">
        <v>5921</v>
      </c>
      <c r="H1559" t="s">
        <v>5924</v>
      </c>
    </row>
    <row r="1560" spans="1:8">
      <c r="A1560" t="s">
        <v>2130</v>
      </c>
      <c r="B1560" s="3">
        <v>27995</v>
      </c>
      <c r="C1560" s="4">
        <v>46</v>
      </c>
      <c r="D1560" s="4">
        <v>2</v>
      </c>
      <c r="E1560" s="1">
        <v>13333.71</v>
      </c>
      <c r="F1560" t="s">
        <v>5921</v>
      </c>
      <c r="G1560" t="s">
        <v>5920</v>
      </c>
      <c r="H1560" t="s">
        <v>5924</v>
      </c>
    </row>
    <row r="1561" spans="1:8">
      <c r="A1561" t="s">
        <v>2128</v>
      </c>
      <c r="B1561" s="3">
        <v>22231</v>
      </c>
      <c r="C1561" s="4">
        <v>62</v>
      </c>
      <c r="D1561" s="4">
        <v>0</v>
      </c>
      <c r="E1561" s="1">
        <v>13352.1</v>
      </c>
      <c r="F1561" t="s">
        <v>5921</v>
      </c>
      <c r="G1561" t="s">
        <v>5923</v>
      </c>
      <c r="H1561" t="s">
        <v>5924</v>
      </c>
    </row>
    <row r="1562" spans="1:8">
      <c r="A1562" t="s">
        <v>2126</v>
      </c>
      <c r="B1562" s="3">
        <v>33148</v>
      </c>
      <c r="C1562" s="4">
        <v>32</v>
      </c>
      <c r="D1562" s="4">
        <v>3</v>
      </c>
      <c r="E1562" s="1">
        <v>13360.94</v>
      </c>
      <c r="F1562" t="s">
        <v>5921</v>
      </c>
      <c r="G1562" t="s">
        <v>5923</v>
      </c>
      <c r="H1562" t="s">
        <v>5924</v>
      </c>
    </row>
    <row r="1563" spans="1:8">
      <c r="A1563" t="s">
        <v>2124</v>
      </c>
      <c r="B1563" s="3">
        <v>23644</v>
      </c>
      <c r="C1563" s="4">
        <v>58</v>
      </c>
      <c r="D1563" s="4">
        <v>0</v>
      </c>
      <c r="E1563" s="1">
        <v>13375.76</v>
      </c>
      <c r="F1563" t="s">
        <v>5921</v>
      </c>
      <c r="G1563" t="s">
        <v>5920</v>
      </c>
      <c r="H1563" t="s">
        <v>5931</v>
      </c>
    </row>
    <row r="1564" spans="1:8">
      <c r="A1564" t="s">
        <v>2121</v>
      </c>
      <c r="B1564" s="3">
        <v>29128</v>
      </c>
      <c r="C1564" s="4">
        <v>43</v>
      </c>
      <c r="D1564" s="4">
        <v>2</v>
      </c>
      <c r="E1564" s="1">
        <v>13377.41</v>
      </c>
      <c r="F1564" t="s">
        <v>5921</v>
      </c>
      <c r="G1564" t="s">
        <v>5921</v>
      </c>
      <c r="H1564" t="s">
        <v>5938</v>
      </c>
    </row>
    <row r="1565" spans="1:8">
      <c r="A1565" t="s">
        <v>2118</v>
      </c>
      <c r="B1565" s="3">
        <v>30839</v>
      </c>
      <c r="C1565" s="4">
        <v>39</v>
      </c>
      <c r="D1565" s="4">
        <v>3</v>
      </c>
      <c r="E1565" s="1">
        <v>13383.67</v>
      </c>
      <c r="F1565" t="s">
        <v>5921</v>
      </c>
      <c r="G1565" t="s">
        <v>5920</v>
      </c>
      <c r="H1565" t="s">
        <v>5933</v>
      </c>
    </row>
    <row r="1566" spans="1:8">
      <c r="A1566" t="s">
        <v>2116</v>
      </c>
      <c r="B1566" s="3">
        <v>21893</v>
      </c>
      <c r="C1566" s="4">
        <v>63</v>
      </c>
      <c r="D1566" s="4">
        <v>0</v>
      </c>
      <c r="E1566" s="1">
        <v>13390.56</v>
      </c>
      <c r="F1566" t="s">
        <v>5921</v>
      </c>
      <c r="G1566" t="s">
        <v>5921</v>
      </c>
      <c r="H1566" t="s">
        <v>5925</v>
      </c>
    </row>
    <row r="1567" spans="1:8">
      <c r="A1567" t="s">
        <v>2114</v>
      </c>
      <c r="B1567" s="3">
        <v>21879</v>
      </c>
      <c r="C1567" s="4">
        <v>63</v>
      </c>
      <c r="D1567" s="4">
        <v>0</v>
      </c>
      <c r="E1567" s="1">
        <v>13393.76</v>
      </c>
      <c r="F1567" t="s">
        <v>5921</v>
      </c>
      <c r="G1567" t="s">
        <v>5923</v>
      </c>
      <c r="H1567" t="s">
        <v>5925</v>
      </c>
    </row>
    <row r="1568" spans="1:8">
      <c r="A1568" t="s">
        <v>2112</v>
      </c>
      <c r="B1568" s="3">
        <v>21904</v>
      </c>
      <c r="C1568" s="4">
        <v>63</v>
      </c>
      <c r="D1568" s="4">
        <v>0</v>
      </c>
      <c r="E1568" s="1">
        <v>13405.39</v>
      </c>
      <c r="F1568" t="s">
        <v>5921</v>
      </c>
      <c r="G1568" t="s">
        <v>5921</v>
      </c>
      <c r="H1568" t="s">
        <v>5922</v>
      </c>
    </row>
    <row r="1569" spans="1:8">
      <c r="A1569" t="s">
        <v>2110</v>
      </c>
      <c r="B1569" s="3">
        <v>33957</v>
      </c>
      <c r="C1569" s="4">
        <v>30</v>
      </c>
      <c r="D1569" s="4">
        <v>0</v>
      </c>
      <c r="E1569" s="1">
        <v>13412.97</v>
      </c>
      <c r="F1569" t="s">
        <v>5921</v>
      </c>
      <c r="G1569" t="s">
        <v>5921</v>
      </c>
      <c r="H1569" t="s">
        <v>5933</v>
      </c>
    </row>
    <row r="1570" spans="1:8">
      <c r="A1570" t="s">
        <v>2107</v>
      </c>
      <c r="B1570" s="3">
        <v>22484</v>
      </c>
      <c r="C1570" s="4">
        <v>61</v>
      </c>
      <c r="D1570" s="4">
        <v>0</v>
      </c>
      <c r="E1570" s="1">
        <v>13415.04</v>
      </c>
      <c r="F1570" t="s">
        <v>5921</v>
      </c>
      <c r="G1570" t="s">
        <v>5920</v>
      </c>
      <c r="H1570" t="s">
        <v>5924</v>
      </c>
    </row>
    <row r="1571" spans="1:8">
      <c r="A1571" t="s">
        <v>2105</v>
      </c>
      <c r="B1571" s="3">
        <v>34502</v>
      </c>
      <c r="C1571" s="4">
        <v>28</v>
      </c>
      <c r="D1571" s="4">
        <v>0</v>
      </c>
      <c r="E1571" s="1">
        <v>13417.05</v>
      </c>
      <c r="F1571" t="s">
        <v>5921</v>
      </c>
      <c r="G1571" t="s">
        <v>5921</v>
      </c>
      <c r="H1571" t="s">
        <v>5924</v>
      </c>
    </row>
    <row r="1572" spans="1:8">
      <c r="A1572" t="s">
        <v>2102</v>
      </c>
      <c r="B1572" s="3">
        <v>22588</v>
      </c>
      <c r="C1572" s="4">
        <v>61</v>
      </c>
      <c r="D1572" s="4">
        <v>0</v>
      </c>
      <c r="E1572" s="1">
        <v>13429.04</v>
      </c>
      <c r="F1572" t="s">
        <v>5921</v>
      </c>
      <c r="G1572" t="s">
        <v>5921</v>
      </c>
      <c r="H1572" t="s">
        <v>5924</v>
      </c>
    </row>
    <row r="1573" spans="1:8">
      <c r="A1573" t="s">
        <v>2099</v>
      </c>
      <c r="B1573" s="3">
        <v>24425</v>
      </c>
      <c r="C1573" s="4">
        <v>56</v>
      </c>
      <c r="D1573" s="4">
        <v>3</v>
      </c>
      <c r="E1573" s="1">
        <v>13430.27</v>
      </c>
      <c r="F1573" t="s">
        <v>5921</v>
      </c>
      <c r="G1573" t="s">
        <v>5921</v>
      </c>
      <c r="H1573" t="s">
        <v>5932</v>
      </c>
    </row>
    <row r="1574" spans="1:8">
      <c r="A1574" t="s">
        <v>2096</v>
      </c>
      <c r="B1574" s="3">
        <v>27574</v>
      </c>
      <c r="C1574" s="4">
        <v>47</v>
      </c>
      <c r="D1574" s="4">
        <v>1</v>
      </c>
      <c r="E1574" s="1">
        <v>13440.7</v>
      </c>
      <c r="F1574" t="s">
        <v>5921</v>
      </c>
      <c r="G1574" t="s">
        <v>5920</v>
      </c>
      <c r="H1574" t="s">
        <v>5924</v>
      </c>
    </row>
    <row r="1575" spans="1:8">
      <c r="A1575" t="s">
        <v>2093</v>
      </c>
      <c r="B1575" s="3">
        <v>22141</v>
      </c>
      <c r="C1575" s="4">
        <v>62</v>
      </c>
      <c r="D1575" s="4">
        <v>0</v>
      </c>
      <c r="E1575" s="1">
        <v>13451.12</v>
      </c>
      <c r="F1575" t="s">
        <v>5921</v>
      </c>
      <c r="G1575" t="s">
        <v>5923</v>
      </c>
      <c r="H1575" t="s">
        <v>5925</v>
      </c>
    </row>
    <row r="1576" spans="1:8">
      <c r="A1576" t="s">
        <v>2090</v>
      </c>
      <c r="B1576" s="3">
        <v>22108</v>
      </c>
      <c r="C1576" s="4">
        <v>62</v>
      </c>
      <c r="D1576" s="4">
        <v>0</v>
      </c>
      <c r="E1576" s="1">
        <v>13457.96</v>
      </c>
      <c r="F1576" t="s">
        <v>5921</v>
      </c>
      <c r="G1576" t="s">
        <v>5923</v>
      </c>
      <c r="H1576" t="s">
        <v>5922</v>
      </c>
    </row>
    <row r="1577" spans="1:8">
      <c r="A1577" t="s">
        <v>2088</v>
      </c>
      <c r="B1577" s="3">
        <v>22266</v>
      </c>
      <c r="C1577" s="4">
        <v>62</v>
      </c>
      <c r="D1577" s="4">
        <v>0</v>
      </c>
      <c r="E1577" s="1">
        <v>13462.52</v>
      </c>
      <c r="F1577" t="s">
        <v>5921</v>
      </c>
      <c r="G1577" t="s">
        <v>5920</v>
      </c>
      <c r="H1577" t="s">
        <v>5925</v>
      </c>
    </row>
    <row r="1578" spans="1:8">
      <c r="A1578" t="s">
        <v>2086</v>
      </c>
      <c r="B1578" s="3">
        <v>31278</v>
      </c>
      <c r="C1578" s="4">
        <v>37</v>
      </c>
      <c r="D1578" s="4">
        <v>3</v>
      </c>
      <c r="E1578" s="1">
        <v>13465.8</v>
      </c>
      <c r="F1578" t="s">
        <v>5921</v>
      </c>
      <c r="G1578" t="s">
        <v>5923</v>
      </c>
      <c r="H1578" t="s">
        <v>5924</v>
      </c>
    </row>
    <row r="1579" spans="1:8">
      <c r="A1579" t="s">
        <v>2084</v>
      </c>
      <c r="B1579" s="3">
        <v>22125</v>
      </c>
      <c r="C1579" s="4">
        <v>62</v>
      </c>
      <c r="D1579" s="4">
        <v>0</v>
      </c>
      <c r="E1579" s="1">
        <v>13470.8</v>
      </c>
      <c r="F1579" t="s">
        <v>5921</v>
      </c>
      <c r="G1579" t="s">
        <v>5920</v>
      </c>
      <c r="H1579" t="s">
        <v>5922</v>
      </c>
    </row>
    <row r="1580" spans="1:8">
      <c r="A1580" t="s">
        <v>2081</v>
      </c>
      <c r="B1580" s="3">
        <v>22121</v>
      </c>
      <c r="C1580" s="4">
        <v>62</v>
      </c>
      <c r="D1580" s="4">
        <v>0</v>
      </c>
      <c r="E1580" s="1">
        <v>13470.86</v>
      </c>
      <c r="F1580" t="s">
        <v>5921</v>
      </c>
      <c r="G1580" t="s">
        <v>5921</v>
      </c>
      <c r="H1580" t="s">
        <v>5925</v>
      </c>
    </row>
    <row r="1581" spans="1:8">
      <c r="A1581" t="s">
        <v>2078</v>
      </c>
      <c r="B1581" s="3">
        <v>27613</v>
      </c>
      <c r="C1581" s="4">
        <v>47</v>
      </c>
      <c r="D1581" s="4">
        <v>1</v>
      </c>
      <c r="E1581" s="1">
        <v>13472.19</v>
      </c>
      <c r="F1581" t="s">
        <v>5921</v>
      </c>
      <c r="G1581" t="s">
        <v>5920</v>
      </c>
      <c r="H1581" t="s">
        <v>5924</v>
      </c>
    </row>
    <row r="1582" spans="1:8">
      <c r="A1582" t="s">
        <v>2076</v>
      </c>
      <c r="B1582" s="3">
        <v>33115</v>
      </c>
      <c r="C1582" s="4">
        <v>32</v>
      </c>
      <c r="D1582" s="4">
        <v>3</v>
      </c>
      <c r="E1582" s="1">
        <v>13480.83</v>
      </c>
      <c r="F1582" t="s">
        <v>5921</v>
      </c>
      <c r="G1582" t="s">
        <v>5920</v>
      </c>
      <c r="H1582" t="s">
        <v>5933</v>
      </c>
    </row>
    <row r="1583" spans="1:8">
      <c r="A1583" t="s">
        <v>2073</v>
      </c>
      <c r="B1583" s="3">
        <v>23298</v>
      </c>
      <c r="C1583" s="4">
        <v>59</v>
      </c>
      <c r="D1583" s="4">
        <v>0</v>
      </c>
      <c r="E1583" s="1">
        <v>13511.28</v>
      </c>
      <c r="F1583" t="s">
        <v>5921</v>
      </c>
      <c r="G1583" t="s">
        <v>5923</v>
      </c>
      <c r="H1583" t="s">
        <v>5924</v>
      </c>
    </row>
    <row r="1584" spans="1:8">
      <c r="A1584" t="s">
        <v>2070</v>
      </c>
      <c r="B1584" s="3">
        <v>22108</v>
      </c>
      <c r="C1584" s="4">
        <v>62</v>
      </c>
      <c r="D1584" s="4">
        <v>0</v>
      </c>
      <c r="E1584" s="1">
        <v>13555</v>
      </c>
      <c r="F1584" t="s">
        <v>5921</v>
      </c>
      <c r="G1584" t="s">
        <v>5921</v>
      </c>
      <c r="H1584" t="s">
        <v>5936</v>
      </c>
    </row>
    <row r="1585" spans="1:8">
      <c r="A1585" t="s">
        <v>2067</v>
      </c>
      <c r="B1585" s="3">
        <v>25034</v>
      </c>
      <c r="C1585" s="4">
        <v>54</v>
      </c>
      <c r="D1585" s="4">
        <v>0</v>
      </c>
      <c r="E1585" s="1">
        <v>13566.04</v>
      </c>
      <c r="F1585" t="s">
        <v>5921</v>
      </c>
      <c r="G1585" t="s">
        <v>5921</v>
      </c>
      <c r="H1585" t="s">
        <v>5938</v>
      </c>
    </row>
    <row r="1586" spans="1:8">
      <c r="A1586" t="s">
        <v>2064</v>
      </c>
      <c r="B1586" s="3">
        <v>33830</v>
      </c>
      <c r="C1586" s="4">
        <v>30</v>
      </c>
      <c r="D1586" s="4">
        <v>0</v>
      </c>
      <c r="E1586" s="1">
        <v>13588.17</v>
      </c>
      <c r="F1586" t="s">
        <v>5921</v>
      </c>
      <c r="G1586" t="s">
        <v>5923</v>
      </c>
      <c r="H1586" t="s">
        <v>5924</v>
      </c>
    </row>
    <row r="1587" spans="1:8">
      <c r="A1587" t="s">
        <v>2061</v>
      </c>
      <c r="B1587" s="3">
        <v>23630</v>
      </c>
      <c r="C1587" s="4">
        <v>58</v>
      </c>
      <c r="D1587" s="4">
        <v>2</v>
      </c>
      <c r="E1587" s="1">
        <v>13607.37</v>
      </c>
      <c r="F1587" t="s">
        <v>5921</v>
      </c>
      <c r="G1587" t="s">
        <v>5923</v>
      </c>
      <c r="H1587" t="s">
        <v>5932</v>
      </c>
    </row>
    <row r="1588" spans="1:8">
      <c r="A1588" t="s">
        <v>2058</v>
      </c>
      <c r="B1588" s="3">
        <v>22603</v>
      </c>
      <c r="C1588" s="4">
        <v>61</v>
      </c>
      <c r="D1588" s="4">
        <v>0</v>
      </c>
      <c r="E1588" s="1">
        <v>13616.36</v>
      </c>
      <c r="F1588" t="s">
        <v>5921</v>
      </c>
      <c r="G1588" t="s">
        <v>5921</v>
      </c>
      <c r="H1588" t="s">
        <v>5932</v>
      </c>
    </row>
    <row r="1589" spans="1:8">
      <c r="A1589" t="s">
        <v>2056</v>
      </c>
      <c r="B1589" s="3">
        <v>25410</v>
      </c>
      <c r="C1589" s="4">
        <v>53</v>
      </c>
      <c r="D1589" s="4">
        <v>0</v>
      </c>
      <c r="E1589" s="1">
        <v>13622.01</v>
      </c>
      <c r="F1589" t="s">
        <v>5921</v>
      </c>
      <c r="G1589" t="s">
        <v>5921</v>
      </c>
      <c r="H1589" t="s">
        <v>5924</v>
      </c>
    </row>
    <row r="1590" spans="1:8">
      <c r="A1590" t="s">
        <v>2054</v>
      </c>
      <c r="B1590" s="3">
        <v>22639</v>
      </c>
      <c r="C1590" s="4">
        <v>61</v>
      </c>
      <c r="D1590" s="4">
        <v>0</v>
      </c>
      <c r="E1590" s="1">
        <v>13635.64</v>
      </c>
      <c r="F1590" t="s">
        <v>5921</v>
      </c>
      <c r="G1590" t="s">
        <v>5921</v>
      </c>
      <c r="H1590" t="s">
        <v>5932</v>
      </c>
    </row>
    <row r="1591" spans="1:8">
      <c r="A1591" t="s">
        <v>2052</v>
      </c>
      <c r="B1591" s="3">
        <v>30883</v>
      </c>
      <c r="C1591" s="4">
        <v>38</v>
      </c>
      <c r="D1591" s="4">
        <v>3</v>
      </c>
      <c r="E1591" s="1">
        <v>13638.06</v>
      </c>
      <c r="F1591" t="s">
        <v>5921</v>
      </c>
      <c r="G1591" t="s">
        <v>5921</v>
      </c>
      <c r="H1591" t="s">
        <v>5933</v>
      </c>
    </row>
    <row r="1592" spans="1:8">
      <c r="A1592" t="s">
        <v>2050</v>
      </c>
      <c r="B1592" s="3">
        <v>23227</v>
      </c>
      <c r="C1592" s="4">
        <v>59</v>
      </c>
      <c r="D1592" s="4">
        <v>0</v>
      </c>
      <c r="E1592" s="1">
        <v>13677.68</v>
      </c>
      <c r="F1592" t="s">
        <v>5921</v>
      </c>
      <c r="G1592" t="s">
        <v>5920</v>
      </c>
      <c r="H1592" t="s">
        <v>5935</v>
      </c>
    </row>
    <row r="1593" spans="1:8">
      <c r="A1593" t="s">
        <v>2047</v>
      </c>
      <c r="B1593" s="3">
        <v>31304</v>
      </c>
      <c r="C1593" s="4">
        <v>37</v>
      </c>
      <c r="D1593" s="4">
        <v>3</v>
      </c>
      <c r="E1593" s="1">
        <v>13685.51</v>
      </c>
      <c r="F1593" t="s">
        <v>5921</v>
      </c>
      <c r="G1593" t="s">
        <v>5923</v>
      </c>
      <c r="H1593" t="s">
        <v>5938</v>
      </c>
    </row>
    <row r="1594" spans="1:8">
      <c r="A1594" t="s">
        <v>2044</v>
      </c>
      <c r="B1594" s="3">
        <v>31740</v>
      </c>
      <c r="C1594" s="4">
        <v>36</v>
      </c>
      <c r="D1594" s="4">
        <v>3</v>
      </c>
      <c r="E1594" s="1">
        <v>13714.55</v>
      </c>
      <c r="F1594" t="s">
        <v>5921</v>
      </c>
      <c r="G1594" t="s">
        <v>5920</v>
      </c>
      <c r="H1594" t="s">
        <v>5933</v>
      </c>
    </row>
    <row r="1595" spans="1:8">
      <c r="A1595" t="s">
        <v>2041</v>
      </c>
      <c r="B1595" s="3">
        <v>29800</v>
      </c>
      <c r="C1595" s="4">
        <v>41</v>
      </c>
      <c r="D1595" s="4">
        <v>1</v>
      </c>
      <c r="E1595" s="1">
        <v>13725.47</v>
      </c>
      <c r="F1595" t="s">
        <v>5921</v>
      </c>
      <c r="G1595" t="s">
        <v>5920</v>
      </c>
      <c r="H1595" t="s">
        <v>5932</v>
      </c>
    </row>
    <row r="1596" spans="1:8">
      <c r="A1596" t="s">
        <v>2039</v>
      </c>
      <c r="B1596" s="3">
        <v>31288</v>
      </c>
      <c r="C1596" s="4">
        <v>37</v>
      </c>
      <c r="D1596" s="4">
        <v>3</v>
      </c>
      <c r="E1596" s="1">
        <v>13726.21</v>
      </c>
      <c r="F1596" t="s">
        <v>5921</v>
      </c>
      <c r="G1596" t="s">
        <v>5921</v>
      </c>
      <c r="H1596" t="s">
        <v>5938</v>
      </c>
    </row>
    <row r="1597" spans="1:8">
      <c r="A1597" t="s">
        <v>2037</v>
      </c>
      <c r="B1597" s="3">
        <v>25499</v>
      </c>
      <c r="C1597" s="4">
        <v>53</v>
      </c>
      <c r="D1597" s="4">
        <v>0</v>
      </c>
      <c r="E1597" s="1">
        <v>13746.74</v>
      </c>
      <c r="F1597" t="s">
        <v>5921</v>
      </c>
      <c r="G1597" t="s">
        <v>5920</v>
      </c>
      <c r="H1597" t="s">
        <v>5938</v>
      </c>
    </row>
    <row r="1598" spans="1:8">
      <c r="A1598" t="s">
        <v>2034</v>
      </c>
      <c r="B1598" s="3">
        <v>38184</v>
      </c>
      <c r="C1598" s="4">
        <v>18</v>
      </c>
      <c r="D1598" s="4">
        <v>0</v>
      </c>
      <c r="E1598" s="1">
        <v>13747.87</v>
      </c>
      <c r="F1598" t="s">
        <v>5921</v>
      </c>
      <c r="G1598" t="s">
        <v>5920</v>
      </c>
      <c r="H1598" t="s">
        <v>5930</v>
      </c>
    </row>
    <row r="1599" spans="1:8">
      <c r="A1599" t="s">
        <v>2032</v>
      </c>
      <c r="B1599" s="3">
        <v>21768</v>
      </c>
      <c r="C1599" s="4">
        <v>63</v>
      </c>
      <c r="D1599" s="4">
        <v>0</v>
      </c>
      <c r="E1599" s="1">
        <v>13770.1</v>
      </c>
      <c r="F1599" t="s">
        <v>5921</v>
      </c>
      <c r="G1599" t="s">
        <v>5923</v>
      </c>
      <c r="H1599" t="s">
        <v>5924</v>
      </c>
    </row>
    <row r="1600" spans="1:8">
      <c r="A1600" t="s">
        <v>2029</v>
      </c>
      <c r="B1600" s="3">
        <v>24421</v>
      </c>
      <c r="C1600" s="4">
        <v>56</v>
      </c>
      <c r="D1600" s="4">
        <v>0</v>
      </c>
      <c r="E1600" s="1">
        <v>13801.61</v>
      </c>
      <c r="F1600" t="s">
        <v>5921</v>
      </c>
      <c r="G1600" t="s">
        <v>5921</v>
      </c>
      <c r="H1600" t="s">
        <v>5938</v>
      </c>
    </row>
    <row r="1601" spans="1:8">
      <c r="A1601" t="s">
        <v>2026</v>
      </c>
      <c r="B1601" s="3">
        <v>31754</v>
      </c>
      <c r="C1601" s="4">
        <v>36</v>
      </c>
      <c r="D1601" s="4">
        <v>3</v>
      </c>
      <c r="E1601" s="1">
        <v>13819.49</v>
      </c>
      <c r="F1601" t="s">
        <v>5921</v>
      </c>
      <c r="G1601" t="s">
        <v>5920</v>
      </c>
      <c r="H1601" t="s">
        <v>5924</v>
      </c>
    </row>
    <row r="1602" spans="1:8">
      <c r="A1602" t="s">
        <v>2023</v>
      </c>
      <c r="B1602" s="3">
        <v>21514</v>
      </c>
      <c r="C1602" s="4">
        <v>64</v>
      </c>
      <c r="D1602" s="4">
        <v>0</v>
      </c>
      <c r="E1602" s="1">
        <v>13822.8</v>
      </c>
      <c r="F1602" t="s">
        <v>5921</v>
      </c>
      <c r="G1602" t="s">
        <v>5921</v>
      </c>
      <c r="H1602" t="s">
        <v>5925</v>
      </c>
    </row>
    <row r="1603" spans="1:8">
      <c r="A1603" t="s">
        <v>2021</v>
      </c>
      <c r="B1603" s="3">
        <v>21529</v>
      </c>
      <c r="C1603" s="4">
        <v>64</v>
      </c>
      <c r="D1603" s="4">
        <v>0</v>
      </c>
      <c r="E1603" s="1">
        <v>13831.12</v>
      </c>
      <c r="F1603" t="s">
        <v>5921</v>
      </c>
      <c r="G1603" t="s">
        <v>5923</v>
      </c>
      <c r="H1603" t="s">
        <v>5922</v>
      </c>
    </row>
    <row r="1604" spans="1:8">
      <c r="A1604" t="s">
        <v>2018</v>
      </c>
      <c r="B1604" s="3">
        <v>37779</v>
      </c>
      <c r="C1604" s="4">
        <v>20</v>
      </c>
      <c r="D1604" s="4">
        <v>0</v>
      </c>
      <c r="E1604" s="1">
        <v>13844.51</v>
      </c>
      <c r="F1604" t="s">
        <v>5920</v>
      </c>
      <c r="G1604" t="s">
        <v>5923</v>
      </c>
      <c r="H1604" t="s">
        <v>5925</v>
      </c>
    </row>
    <row r="1605" spans="1:8">
      <c r="A1605" t="s">
        <v>2015</v>
      </c>
      <c r="B1605" s="3">
        <v>22118</v>
      </c>
      <c r="C1605" s="4">
        <v>62</v>
      </c>
      <c r="D1605" s="4">
        <v>0</v>
      </c>
      <c r="E1605" s="1">
        <v>13844.8</v>
      </c>
      <c r="F1605" t="s">
        <v>5920</v>
      </c>
      <c r="G1605" t="s">
        <v>5920</v>
      </c>
      <c r="H1605" t="s">
        <v>5924</v>
      </c>
    </row>
    <row r="1606" spans="1:8">
      <c r="A1606" t="s">
        <v>2013</v>
      </c>
      <c r="B1606" s="3">
        <v>28843</v>
      </c>
      <c r="C1606" s="4">
        <v>44</v>
      </c>
      <c r="D1606" s="4">
        <v>2</v>
      </c>
      <c r="E1606" s="1">
        <v>13874.89</v>
      </c>
      <c r="F1606" t="s">
        <v>5920</v>
      </c>
      <c r="G1606" t="s">
        <v>5923</v>
      </c>
      <c r="H1606" t="s">
        <v>5924</v>
      </c>
    </row>
    <row r="1607" spans="1:8">
      <c r="A1607" t="s">
        <v>2010</v>
      </c>
      <c r="B1607" s="3">
        <v>21828</v>
      </c>
      <c r="C1607" s="4">
        <v>63</v>
      </c>
      <c r="D1607" s="4">
        <v>0</v>
      </c>
      <c r="E1607" s="1">
        <v>13880.95</v>
      </c>
      <c r="F1607" t="s">
        <v>5920</v>
      </c>
      <c r="G1607" t="s">
        <v>5920</v>
      </c>
      <c r="H1607" t="s">
        <v>5925</v>
      </c>
    </row>
    <row r="1608" spans="1:8">
      <c r="A1608" t="s">
        <v>2007</v>
      </c>
      <c r="B1608" s="3">
        <v>31315</v>
      </c>
      <c r="C1608" s="4">
        <v>37</v>
      </c>
      <c r="D1608" s="4">
        <v>3</v>
      </c>
      <c r="E1608" s="1">
        <v>13886.4</v>
      </c>
      <c r="F1608" t="s">
        <v>5920</v>
      </c>
      <c r="G1608" t="s">
        <v>5920</v>
      </c>
      <c r="H1608" t="s">
        <v>5924</v>
      </c>
    </row>
    <row r="1609" spans="1:8">
      <c r="A1609" t="s">
        <v>2005</v>
      </c>
      <c r="B1609" s="3">
        <v>21913</v>
      </c>
      <c r="C1609" s="4">
        <v>63</v>
      </c>
      <c r="D1609" s="4">
        <v>0</v>
      </c>
      <c r="E1609" s="1">
        <v>13887.2</v>
      </c>
      <c r="F1609" t="s">
        <v>5920</v>
      </c>
      <c r="G1609" t="s">
        <v>5921</v>
      </c>
      <c r="H1609" t="s">
        <v>5922</v>
      </c>
    </row>
    <row r="1610" spans="1:8">
      <c r="A1610" t="s">
        <v>2002</v>
      </c>
      <c r="B1610" s="3">
        <v>21738</v>
      </c>
      <c r="C1610" s="4">
        <v>63</v>
      </c>
      <c r="D1610" s="4">
        <v>0</v>
      </c>
      <c r="E1610" s="1">
        <v>13887.97</v>
      </c>
      <c r="F1610" t="s">
        <v>5920</v>
      </c>
      <c r="G1610" t="s">
        <v>5920</v>
      </c>
      <c r="H1610" t="s">
        <v>5922</v>
      </c>
    </row>
    <row r="1611" spans="1:8">
      <c r="A1611" t="s">
        <v>2000</v>
      </c>
      <c r="B1611" s="3">
        <v>22854</v>
      </c>
      <c r="C1611" s="4">
        <v>60</v>
      </c>
      <c r="D1611" s="4">
        <v>3</v>
      </c>
      <c r="E1611" s="1">
        <v>13919.82</v>
      </c>
      <c r="F1611" t="s">
        <v>5920</v>
      </c>
      <c r="G1611" t="s">
        <v>5920</v>
      </c>
      <c r="H1611" t="s">
        <v>5922</v>
      </c>
    </row>
    <row r="1612" spans="1:8">
      <c r="A1612" t="s">
        <v>1997</v>
      </c>
      <c r="B1612" s="3">
        <v>22085</v>
      </c>
      <c r="C1612" s="4">
        <v>62</v>
      </c>
      <c r="D1612" s="4">
        <v>1</v>
      </c>
      <c r="E1612" s="1">
        <v>13937.67</v>
      </c>
      <c r="F1612" t="s">
        <v>5920</v>
      </c>
      <c r="G1612" t="s">
        <v>5923</v>
      </c>
      <c r="H1612" t="s">
        <v>5924</v>
      </c>
    </row>
    <row r="1613" spans="1:8">
      <c r="A1613" t="s">
        <v>1995</v>
      </c>
      <c r="B1613" s="3">
        <v>21791</v>
      </c>
      <c r="C1613" s="4">
        <v>63</v>
      </c>
      <c r="D1613" s="4">
        <v>0</v>
      </c>
      <c r="E1613" s="1">
        <v>13974.46</v>
      </c>
      <c r="F1613" t="s">
        <v>5920</v>
      </c>
      <c r="G1613" t="s">
        <v>5920</v>
      </c>
      <c r="H1613" t="s">
        <v>5928</v>
      </c>
    </row>
    <row r="1614" spans="1:8">
      <c r="A1614" t="s">
        <v>1994</v>
      </c>
      <c r="B1614" s="3">
        <v>33067</v>
      </c>
      <c r="C1614" s="4">
        <v>32</v>
      </c>
      <c r="D1614" s="4">
        <v>3</v>
      </c>
      <c r="E1614" s="1">
        <v>13979.45</v>
      </c>
      <c r="F1614" t="s">
        <v>5920</v>
      </c>
      <c r="G1614" t="s">
        <v>5923</v>
      </c>
      <c r="H1614" t="s">
        <v>5933</v>
      </c>
    </row>
    <row r="1615" spans="1:8">
      <c r="A1615" t="s">
        <v>1991</v>
      </c>
      <c r="B1615" s="3">
        <v>21799</v>
      </c>
      <c r="C1615" s="4">
        <v>63</v>
      </c>
      <c r="D1615" s="4">
        <v>0</v>
      </c>
      <c r="E1615" s="1">
        <v>13981.85</v>
      </c>
      <c r="F1615" t="s">
        <v>5920</v>
      </c>
      <c r="G1615" t="s">
        <v>5923</v>
      </c>
      <c r="H1615" t="s">
        <v>5929</v>
      </c>
    </row>
    <row r="1616" spans="1:8">
      <c r="A1616" t="s">
        <v>1989</v>
      </c>
      <c r="B1616" s="3">
        <v>23368</v>
      </c>
      <c r="C1616" s="4">
        <v>59</v>
      </c>
      <c r="D1616" s="4">
        <v>3</v>
      </c>
      <c r="E1616" s="1">
        <v>14001.13</v>
      </c>
      <c r="F1616" t="s">
        <v>5920</v>
      </c>
      <c r="G1616" t="s">
        <v>5923</v>
      </c>
      <c r="H1616" t="s">
        <v>5922</v>
      </c>
    </row>
    <row r="1617" spans="1:8">
      <c r="A1617" t="s">
        <v>1986</v>
      </c>
      <c r="B1617" s="3">
        <v>23198</v>
      </c>
      <c r="C1617" s="4">
        <v>59</v>
      </c>
      <c r="D1617" s="4">
        <v>3</v>
      </c>
      <c r="E1617" s="1">
        <v>14001.29</v>
      </c>
      <c r="F1617" t="s">
        <v>5920</v>
      </c>
      <c r="G1617" t="s">
        <v>5920</v>
      </c>
      <c r="H1617" t="s">
        <v>5922</v>
      </c>
    </row>
    <row r="1618" spans="1:8">
      <c r="A1618" t="s">
        <v>1984</v>
      </c>
      <c r="B1618" s="3">
        <v>23200</v>
      </c>
      <c r="C1618" s="4">
        <v>59</v>
      </c>
      <c r="D1618" s="4">
        <v>3</v>
      </c>
      <c r="E1618" s="1">
        <v>14007.22</v>
      </c>
      <c r="F1618" t="s">
        <v>5920</v>
      </c>
      <c r="G1618" t="s">
        <v>5921</v>
      </c>
      <c r="H1618" t="s">
        <v>5925</v>
      </c>
    </row>
    <row r="1619" spans="1:8">
      <c r="A1619" t="s">
        <v>1982</v>
      </c>
      <c r="B1619" s="3">
        <v>22228</v>
      </c>
      <c r="C1619" s="4">
        <v>62</v>
      </c>
      <c r="D1619" s="4">
        <v>0</v>
      </c>
      <c r="E1619" s="1">
        <v>14043.48</v>
      </c>
      <c r="F1619" t="s">
        <v>5920</v>
      </c>
      <c r="G1619" t="s">
        <v>5921</v>
      </c>
      <c r="H1619" t="s">
        <v>5932</v>
      </c>
    </row>
    <row r="1620" spans="1:8">
      <c r="A1620" t="s">
        <v>1979</v>
      </c>
      <c r="B1620" s="3">
        <v>33493</v>
      </c>
      <c r="C1620" s="4">
        <v>31</v>
      </c>
      <c r="D1620" s="4">
        <v>3</v>
      </c>
      <c r="E1620" s="1">
        <v>14081.93</v>
      </c>
      <c r="F1620" t="s">
        <v>5920</v>
      </c>
      <c r="G1620" t="s">
        <v>5921</v>
      </c>
      <c r="H1620" t="s">
        <v>5924</v>
      </c>
    </row>
    <row r="1621" spans="1:8">
      <c r="A1621" t="s">
        <v>1976</v>
      </c>
      <c r="B1621" s="3">
        <v>28029</v>
      </c>
      <c r="C1621" s="4">
        <v>46</v>
      </c>
      <c r="D1621" s="4">
        <v>2</v>
      </c>
      <c r="E1621" s="1">
        <v>14098.07</v>
      </c>
      <c r="F1621" t="s">
        <v>5920</v>
      </c>
      <c r="G1621" t="s">
        <v>5921</v>
      </c>
      <c r="H1621" t="s">
        <v>5933</v>
      </c>
    </row>
    <row r="1622" spans="1:8">
      <c r="A1622" t="s">
        <v>1973</v>
      </c>
      <c r="B1622" s="3">
        <v>22446</v>
      </c>
      <c r="C1622" s="4">
        <v>61</v>
      </c>
      <c r="D1622" s="4">
        <v>2</v>
      </c>
      <c r="E1622" s="1">
        <v>14119.62</v>
      </c>
      <c r="F1622" t="s">
        <v>5920</v>
      </c>
      <c r="G1622" t="s">
        <v>5923</v>
      </c>
      <c r="H1622" t="s">
        <v>5924</v>
      </c>
    </row>
    <row r="1623" spans="1:8">
      <c r="A1623" t="s">
        <v>1970</v>
      </c>
      <c r="B1623" s="3">
        <v>38174</v>
      </c>
      <c r="C1623" s="4">
        <v>18</v>
      </c>
      <c r="D1623" s="4">
        <v>0</v>
      </c>
      <c r="E1623" s="1">
        <v>14133.04</v>
      </c>
      <c r="F1623" t="s">
        <v>5920</v>
      </c>
      <c r="G1623" t="s">
        <v>5921</v>
      </c>
      <c r="H1623" t="s">
        <v>5922</v>
      </c>
    </row>
    <row r="1624" spans="1:8">
      <c r="A1624" t="s">
        <v>1967</v>
      </c>
      <c r="B1624" s="3">
        <v>30870</v>
      </c>
      <c r="C1624" s="4">
        <v>38</v>
      </c>
      <c r="D1624" s="4">
        <v>3</v>
      </c>
      <c r="E1624" s="1">
        <v>14152.46</v>
      </c>
      <c r="F1624" t="s">
        <v>5920</v>
      </c>
      <c r="G1624" t="s">
        <v>5923</v>
      </c>
      <c r="H1624" t="s">
        <v>5924</v>
      </c>
    </row>
    <row r="1625" spans="1:8">
      <c r="A1625" t="s">
        <v>1965</v>
      </c>
      <c r="B1625" s="3">
        <v>25197</v>
      </c>
      <c r="C1625" s="4">
        <v>54</v>
      </c>
      <c r="D1625" s="4">
        <v>0</v>
      </c>
      <c r="E1625" s="1">
        <v>14193.55</v>
      </c>
      <c r="F1625" t="s">
        <v>5920</v>
      </c>
      <c r="G1625" t="s">
        <v>5923</v>
      </c>
      <c r="H1625" t="s">
        <v>5938</v>
      </c>
    </row>
    <row r="1626" spans="1:8">
      <c r="A1626" t="s">
        <v>1963</v>
      </c>
      <c r="B1626" s="3">
        <v>30637</v>
      </c>
      <c r="C1626" s="4">
        <v>39</v>
      </c>
      <c r="D1626" s="4">
        <v>3</v>
      </c>
      <c r="E1626" s="1">
        <v>14209.4</v>
      </c>
      <c r="F1626" t="s">
        <v>5920</v>
      </c>
      <c r="G1626" t="s">
        <v>5923</v>
      </c>
      <c r="H1626" t="s">
        <v>5938</v>
      </c>
    </row>
    <row r="1627" spans="1:8">
      <c r="A1627" t="s">
        <v>1960</v>
      </c>
      <c r="B1627" s="3">
        <v>21449</v>
      </c>
      <c r="C1627" s="4">
        <v>64</v>
      </c>
      <c r="D1627" s="4">
        <v>0</v>
      </c>
      <c r="E1627" s="1">
        <v>14210.54</v>
      </c>
      <c r="F1627" t="s">
        <v>5920</v>
      </c>
      <c r="G1627" t="s">
        <v>5920</v>
      </c>
      <c r="H1627" t="s">
        <v>5924</v>
      </c>
    </row>
    <row r="1628" spans="1:8">
      <c r="A1628" t="s">
        <v>1957</v>
      </c>
      <c r="B1628" s="3">
        <v>22549</v>
      </c>
      <c r="C1628" s="4">
        <v>61</v>
      </c>
      <c r="D1628" s="4">
        <v>2</v>
      </c>
      <c r="E1628" s="1">
        <v>14235.07</v>
      </c>
      <c r="F1628" t="s">
        <v>5920</v>
      </c>
      <c r="G1628" t="s">
        <v>5923</v>
      </c>
      <c r="H1628" t="s">
        <v>5925</v>
      </c>
    </row>
    <row r="1629" spans="1:8">
      <c r="A1629" t="s">
        <v>1954</v>
      </c>
      <c r="B1629" s="3">
        <v>21833</v>
      </c>
      <c r="C1629" s="4">
        <v>63</v>
      </c>
      <c r="D1629" s="4">
        <v>0</v>
      </c>
      <c r="E1629" s="1">
        <v>14254.61</v>
      </c>
      <c r="F1629" t="s">
        <v>5920</v>
      </c>
      <c r="G1629" t="s">
        <v>5923</v>
      </c>
      <c r="H1629" t="s">
        <v>5924</v>
      </c>
    </row>
    <row r="1630" spans="1:8">
      <c r="A1630" t="s">
        <v>1951</v>
      </c>
      <c r="B1630" s="3">
        <v>21862</v>
      </c>
      <c r="C1630" s="4">
        <v>63</v>
      </c>
      <c r="D1630" s="4">
        <v>0</v>
      </c>
      <c r="E1630" s="1">
        <v>14256.19</v>
      </c>
      <c r="F1630" t="s">
        <v>5920</v>
      </c>
      <c r="G1630" t="s">
        <v>5921</v>
      </c>
      <c r="H1630" t="s">
        <v>5924</v>
      </c>
    </row>
    <row r="1631" spans="1:8">
      <c r="A1631" t="s">
        <v>1948</v>
      </c>
      <c r="B1631" s="3">
        <v>27389</v>
      </c>
      <c r="C1631" s="4">
        <v>48</v>
      </c>
      <c r="D1631" s="4">
        <v>0</v>
      </c>
      <c r="E1631" s="1">
        <v>14256.79</v>
      </c>
      <c r="F1631" t="s">
        <v>5920</v>
      </c>
      <c r="G1631" t="s">
        <v>5920</v>
      </c>
      <c r="H1631" t="s">
        <v>5938</v>
      </c>
    </row>
    <row r="1632" spans="1:8">
      <c r="A1632" t="s">
        <v>1947</v>
      </c>
      <c r="B1632" s="3">
        <v>26493</v>
      </c>
      <c r="C1632" s="4">
        <v>50</v>
      </c>
      <c r="D1632" s="4">
        <v>0</v>
      </c>
      <c r="E1632" s="1">
        <v>14258.33</v>
      </c>
      <c r="F1632" t="s">
        <v>5920</v>
      </c>
      <c r="G1632" t="s">
        <v>5920</v>
      </c>
      <c r="H1632" t="s">
        <v>5938</v>
      </c>
    </row>
    <row r="1633" spans="1:8">
      <c r="A1633" t="s">
        <v>1945</v>
      </c>
      <c r="B1633" s="3">
        <v>38236</v>
      </c>
      <c r="C1633" s="4">
        <v>18</v>
      </c>
      <c r="D1633" s="4">
        <v>0</v>
      </c>
      <c r="E1633" s="1">
        <v>14283.46</v>
      </c>
      <c r="F1633" t="s">
        <v>5920</v>
      </c>
      <c r="G1633" t="s">
        <v>5920</v>
      </c>
      <c r="H1633" t="s">
        <v>5932</v>
      </c>
    </row>
    <row r="1634" spans="1:8">
      <c r="A1634" t="s">
        <v>1942</v>
      </c>
      <c r="B1634" s="3">
        <v>25187</v>
      </c>
      <c r="C1634" s="4">
        <v>54</v>
      </c>
      <c r="D1634" s="4">
        <v>0</v>
      </c>
      <c r="E1634" s="1">
        <v>14285.9</v>
      </c>
      <c r="F1634" t="s">
        <v>5920</v>
      </c>
      <c r="G1634" t="s">
        <v>5921</v>
      </c>
      <c r="H1634" t="s">
        <v>5924</v>
      </c>
    </row>
    <row r="1635" spans="1:8">
      <c r="A1635" t="s">
        <v>1939</v>
      </c>
      <c r="B1635" s="3">
        <v>21473</v>
      </c>
      <c r="C1635" s="4">
        <v>64</v>
      </c>
      <c r="D1635" s="4">
        <v>0</v>
      </c>
      <c r="E1635" s="1">
        <v>14313.85</v>
      </c>
      <c r="F1635" t="s">
        <v>5920</v>
      </c>
      <c r="G1635" t="s">
        <v>5921</v>
      </c>
      <c r="H1635" t="s">
        <v>5922</v>
      </c>
    </row>
    <row r="1636" spans="1:8">
      <c r="A1636" t="s">
        <v>1937</v>
      </c>
      <c r="B1636" s="3">
        <v>21376</v>
      </c>
      <c r="C1636" s="4">
        <v>64</v>
      </c>
      <c r="D1636" s="4">
        <v>0</v>
      </c>
      <c r="E1636" s="1">
        <v>14319.03</v>
      </c>
      <c r="F1636" t="s">
        <v>5920</v>
      </c>
      <c r="G1636" t="s">
        <v>5920</v>
      </c>
      <c r="H1636" t="s">
        <v>5925</v>
      </c>
    </row>
    <row r="1637" spans="1:8">
      <c r="A1637" t="s">
        <v>1934</v>
      </c>
      <c r="B1637" s="3">
        <v>25472</v>
      </c>
      <c r="C1637" s="4">
        <v>53</v>
      </c>
      <c r="D1637" s="4">
        <v>0</v>
      </c>
      <c r="E1637" s="1">
        <v>14337.91</v>
      </c>
      <c r="F1637" t="s">
        <v>5920</v>
      </c>
      <c r="G1637" t="s">
        <v>5921</v>
      </c>
      <c r="H1637" t="s">
        <v>5939</v>
      </c>
    </row>
    <row r="1638" spans="1:8">
      <c r="A1638" t="s">
        <v>1931</v>
      </c>
      <c r="B1638" s="3">
        <v>21908</v>
      </c>
      <c r="C1638" s="4">
        <v>63</v>
      </c>
      <c r="D1638" s="4">
        <v>1</v>
      </c>
      <c r="E1638" s="1">
        <v>14349.85</v>
      </c>
      <c r="F1638" t="s">
        <v>5920</v>
      </c>
      <c r="G1638" t="s">
        <v>5920</v>
      </c>
      <c r="H1638" t="s">
        <v>5924</v>
      </c>
    </row>
    <row r="1639" spans="1:8">
      <c r="A1639" t="s">
        <v>1928</v>
      </c>
      <c r="B1639" s="3">
        <v>24755</v>
      </c>
      <c r="C1639" s="4">
        <v>55</v>
      </c>
      <c r="D1639" s="4">
        <v>0</v>
      </c>
      <c r="E1639" s="1">
        <v>14355.43</v>
      </c>
      <c r="F1639" t="s">
        <v>5920</v>
      </c>
      <c r="G1639" t="s">
        <v>5923</v>
      </c>
      <c r="H1639" t="s">
        <v>5938</v>
      </c>
    </row>
    <row r="1640" spans="1:8">
      <c r="A1640" t="s">
        <v>1925</v>
      </c>
      <c r="B1640" s="3">
        <v>32463</v>
      </c>
      <c r="C1640" s="4">
        <v>34</v>
      </c>
      <c r="D1640" s="4">
        <v>1</v>
      </c>
      <c r="E1640" s="1">
        <v>14358.36</v>
      </c>
      <c r="F1640" t="s">
        <v>5920</v>
      </c>
      <c r="G1640" t="s">
        <v>5920</v>
      </c>
      <c r="H1640" t="s">
        <v>5925</v>
      </c>
    </row>
    <row r="1641" spans="1:8">
      <c r="A1641" t="s">
        <v>1922</v>
      </c>
      <c r="B1641" s="3">
        <v>23208</v>
      </c>
      <c r="C1641" s="4">
        <v>59</v>
      </c>
      <c r="D1641" s="4">
        <v>3</v>
      </c>
      <c r="E1641" s="1">
        <v>14382.71</v>
      </c>
      <c r="F1641" t="s">
        <v>5920</v>
      </c>
      <c r="G1641" t="s">
        <v>5920</v>
      </c>
      <c r="H1641" t="s">
        <v>5924</v>
      </c>
    </row>
    <row r="1642" spans="1:8">
      <c r="A1642" t="s">
        <v>1920</v>
      </c>
      <c r="B1642" s="3">
        <v>23915</v>
      </c>
      <c r="C1642" s="4">
        <v>57</v>
      </c>
      <c r="D1642" s="4">
        <v>4</v>
      </c>
      <c r="E1642" s="1">
        <v>14394.4</v>
      </c>
      <c r="F1642" t="s">
        <v>5920</v>
      </c>
      <c r="G1642" t="s">
        <v>5921</v>
      </c>
      <c r="H1642" t="s">
        <v>5932</v>
      </c>
    </row>
    <row r="1643" spans="1:8">
      <c r="A1643" t="s">
        <v>1917</v>
      </c>
      <c r="B1643" s="3">
        <v>21442</v>
      </c>
      <c r="C1643" s="4">
        <v>64</v>
      </c>
      <c r="D1643" s="4">
        <v>0</v>
      </c>
      <c r="E1643" s="1">
        <v>14394.56</v>
      </c>
      <c r="F1643" t="s">
        <v>5920</v>
      </c>
      <c r="G1643" t="s">
        <v>5923</v>
      </c>
      <c r="H1643" t="s">
        <v>5930</v>
      </c>
    </row>
    <row r="1644" spans="1:8">
      <c r="A1644" t="s">
        <v>1914</v>
      </c>
      <c r="B1644" s="3">
        <v>21395</v>
      </c>
      <c r="C1644" s="4">
        <v>64</v>
      </c>
      <c r="D1644" s="4">
        <v>0</v>
      </c>
      <c r="E1644" s="1">
        <v>14410.93</v>
      </c>
      <c r="F1644" t="s">
        <v>5920</v>
      </c>
      <c r="G1644" t="s">
        <v>5920</v>
      </c>
      <c r="H1644" t="s">
        <v>5929</v>
      </c>
    </row>
    <row r="1645" spans="1:8">
      <c r="A1645" t="s">
        <v>1911</v>
      </c>
      <c r="B1645" s="3">
        <v>21448</v>
      </c>
      <c r="C1645" s="4">
        <v>64</v>
      </c>
      <c r="D1645" s="4">
        <v>1</v>
      </c>
      <c r="E1645" s="1">
        <v>14418.28</v>
      </c>
      <c r="F1645" t="s">
        <v>5920</v>
      </c>
      <c r="G1645" t="s">
        <v>5921</v>
      </c>
      <c r="H1645" t="s">
        <v>5922</v>
      </c>
    </row>
    <row r="1646" spans="1:8">
      <c r="A1646" t="s">
        <v>1908</v>
      </c>
      <c r="B1646" s="3">
        <v>36382</v>
      </c>
      <c r="C1646" s="4">
        <v>23</v>
      </c>
      <c r="D1646" s="4">
        <v>2</v>
      </c>
      <c r="E1646" s="1">
        <v>14426.07</v>
      </c>
      <c r="F1646" t="s">
        <v>5920</v>
      </c>
      <c r="G1646" t="s">
        <v>5923</v>
      </c>
      <c r="H1646" t="s">
        <v>5924</v>
      </c>
    </row>
    <row r="1647" spans="1:8">
      <c r="A1647" t="s">
        <v>1905</v>
      </c>
      <c r="B1647" s="3">
        <v>24699</v>
      </c>
      <c r="C1647" s="4">
        <v>55</v>
      </c>
      <c r="D1647" s="4">
        <v>0</v>
      </c>
      <c r="E1647" s="1">
        <v>14426.66</v>
      </c>
      <c r="F1647" t="s">
        <v>5920</v>
      </c>
      <c r="G1647" t="s">
        <v>5920</v>
      </c>
      <c r="H1647" t="s">
        <v>5938</v>
      </c>
    </row>
    <row r="1648" spans="1:8">
      <c r="A1648" t="s">
        <v>1902</v>
      </c>
      <c r="B1648" s="3">
        <v>24780</v>
      </c>
      <c r="C1648" s="4">
        <v>55</v>
      </c>
      <c r="D1648" s="4">
        <v>0</v>
      </c>
      <c r="E1648" s="1">
        <v>14427.63</v>
      </c>
      <c r="F1648" t="s">
        <v>5920</v>
      </c>
      <c r="G1648" t="s">
        <v>5920</v>
      </c>
      <c r="H1648" t="s">
        <v>5935</v>
      </c>
    </row>
    <row r="1649" spans="1:8">
      <c r="A1649" t="s">
        <v>1899</v>
      </c>
      <c r="B1649" s="3">
        <v>21730</v>
      </c>
      <c r="C1649" s="4">
        <v>63</v>
      </c>
      <c r="D1649" s="4">
        <v>0</v>
      </c>
      <c r="E1649" s="1">
        <v>14449.85</v>
      </c>
      <c r="F1649" t="s">
        <v>5920</v>
      </c>
      <c r="G1649" t="s">
        <v>5923</v>
      </c>
      <c r="H1649" t="s">
        <v>5932</v>
      </c>
    </row>
    <row r="1650" spans="1:8">
      <c r="A1650" t="s">
        <v>1896</v>
      </c>
      <c r="B1650" s="3">
        <v>21765</v>
      </c>
      <c r="C1650" s="4">
        <v>63</v>
      </c>
      <c r="D1650" s="4">
        <v>0</v>
      </c>
      <c r="E1650" s="1">
        <v>14451.84</v>
      </c>
      <c r="F1650" t="s">
        <v>5920</v>
      </c>
      <c r="G1650" t="s">
        <v>5921</v>
      </c>
      <c r="H1650" t="s">
        <v>5933</v>
      </c>
    </row>
    <row r="1651" spans="1:8">
      <c r="A1651" t="s">
        <v>1893</v>
      </c>
      <c r="B1651" s="3">
        <v>35379</v>
      </c>
      <c r="C1651" s="4">
        <v>26</v>
      </c>
      <c r="D1651" s="4">
        <v>2</v>
      </c>
      <c r="E1651" s="1">
        <v>14455.64</v>
      </c>
      <c r="F1651" t="s">
        <v>5920</v>
      </c>
      <c r="G1651" t="s">
        <v>5921</v>
      </c>
      <c r="H1651" t="s">
        <v>5932</v>
      </c>
    </row>
    <row r="1652" spans="1:8">
      <c r="A1652" t="s">
        <v>1890</v>
      </c>
      <c r="B1652" s="3">
        <v>28091</v>
      </c>
      <c r="C1652" s="4">
        <v>46</v>
      </c>
      <c r="D1652" s="4">
        <v>2</v>
      </c>
      <c r="E1652" s="1">
        <v>14470.01</v>
      </c>
      <c r="F1652" t="s">
        <v>5920</v>
      </c>
      <c r="G1652" t="s">
        <v>5921</v>
      </c>
      <c r="H1652" t="s">
        <v>5924</v>
      </c>
    </row>
    <row r="1653" spans="1:8">
      <c r="A1653" t="s">
        <v>1887</v>
      </c>
      <c r="B1653" s="3">
        <v>21874</v>
      </c>
      <c r="C1653" s="4">
        <v>63</v>
      </c>
      <c r="D1653" s="4">
        <v>1</v>
      </c>
      <c r="E1653" s="1">
        <v>14474.68</v>
      </c>
      <c r="F1653" t="s">
        <v>5920</v>
      </c>
      <c r="G1653" t="s">
        <v>5920</v>
      </c>
      <c r="H1653" t="s">
        <v>5922</v>
      </c>
    </row>
    <row r="1654" spans="1:8">
      <c r="A1654" t="s">
        <v>1884</v>
      </c>
      <c r="B1654" s="3">
        <v>29148</v>
      </c>
      <c r="C1654" s="4">
        <v>43</v>
      </c>
      <c r="D1654" s="4">
        <v>5</v>
      </c>
      <c r="E1654" s="1">
        <v>14478.33</v>
      </c>
      <c r="F1654" t="s">
        <v>5920</v>
      </c>
      <c r="G1654" t="s">
        <v>5920</v>
      </c>
      <c r="H1654" t="s">
        <v>5922</v>
      </c>
    </row>
    <row r="1655" spans="1:8">
      <c r="A1655" t="s">
        <v>1881</v>
      </c>
      <c r="B1655" s="3">
        <v>32711</v>
      </c>
      <c r="C1655" s="4">
        <v>33</v>
      </c>
      <c r="D1655" s="4">
        <v>3</v>
      </c>
      <c r="E1655" s="1">
        <v>14507.46</v>
      </c>
      <c r="F1655" t="s">
        <v>5920</v>
      </c>
      <c r="G1655" t="s">
        <v>5921</v>
      </c>
      <c r="H1655" t="s">
        <v>5924</v>
      </c>
    </row>
    <row r="1656" spans="1:8">
      <c r="A1656" t="s">
        <v>1878</v>
      </c>
      <c r="B1656" s="3">
        <v>32703</v>
      </c>
      <c r="C1656" s="4">
        <v>33</v>
      </c>
      <c r="D1656" s="4">
        <v>3</v>
      </c>
      <c r="E1656" s="1">
        <v>14547.26</v>
      </c>
      <c r="F1656" t="s">
        <v>5920</v>
      </c>
      <c r="G1656" t="s">
        <v>5921</v>
      </c>
      <c r="H1656" t="s">
        <v>5925</v>
      </c>
    </row>
    <row r="1657" spans="1:8">
      <c r="A1657" t="s">
        <v>1876</v>
      </c>
      <c r="B1657" s="3">
        <v>36050</v>
      </c>
      <c r="C1657" s="4">
        <v>24</v>
      </c>
      <c r="D1657" s="4">
        <v>0</v>
      </c>
      <c r="E1657" s="1">
        <v>14571.89</v>
      </c>
      <c r="F1657" t="s">
        <v>5920</v>
      </c>
      <c r="G1657" t="s">
        <v>5923</v>
      </c>
      <c r="H1657" t="s">
        <v>5932</v>
      </c>
    </row>
    <row r="1658" spans="1:8">
      <c r="A1658" t="s">
        <v>1873</v>
      </c>
      <c r="B1658" s="3">
        <v>22983</v>
      </c>
      <c r="C1658" s="4">
        <v>60</v>
      </c>
      <c r="D1658" s="4">
        <v>0</v>
      </c>
      <c r="E1658" s="1">
        <v>14574.64</v>
      </c>
      <c r="F1658" t="s">
        <v>5920</v>
      </c>
      <c r="G1658" t="s">
        <v>5923</v>
      </c>
      <c r="H1658" t="s">
        <v>5931</v>
      </c>
    </row>
    <row r="1659" spans="1:8">
      <c r="A1659" t="s">
        <v>1870</v>
      </c>
      <c r="B1659" s="3">
        <v>23298</v>
      </c>
      <c r="C1659" s="4">
        <v>59</v>
      </c>
      <c r="D1659" s="4">
        <v>3</v>
      </c>
      <c r="E1659" s="1">
        <v>14590.63</v>
      </c>
      <c r="F1659" t="s">
        <v>5920</v>
      </c>
      <c r="G1659" t="s">
        <v>5923</v>
      </c>
      <c r="H1659" t="s">
        <v>5932</v>
      </c>
    </row>
    <row r="1660" spans="1:8">
      <c r="A1660" t="s">
        <v>1868</v>
      </c>
      <c r="B1660" s="3">
        <v>24671</v>
      </c>
      <c r="C1660" s="4">
        <v>55</v>
      </c>
      <c r="D1660" s="4">
        <v>0</v>
      </c>
      <c r="E1660" s="1">
        <v>14600.62</v>
      </c>
      <c r="F1660" t="s">
        <v>5920</v>
      </c>
      <c r="G1660" t="s">
        <v>5921</v>
      </c>
      <c r="H1660" t="s">
        <v>5939</v>
      </c>
    </row>
    <row r="1661" spans="1:8">
      <c r="A1661" t="s">
        <v>1865</v>
      </c>
      <c r="B1661" s="3">
        <v>24054</v>
      </c>
      <c r="C1661" s="4">
        <v>57</v>
      </c>
      <c r="D1661" s="4">
        <v>0</v>
      </c>
      <c r="E1661" s="1">
        <v>14612.33</v>
      </c>
      <c r="F1661" t="s">
        <v>5920</v>
      </c>
      <c r="G1661" t="s">
        <v>5921</v>
      </c>
      <c r="H1661" t="s">
        <v>5935</v>
      </c>
    </row>
    <row r="1662" spans="1:8">
      <c r="A1662" t="s">
        <v>1862</v>
      </c>
      <c r="B1662" s="3">
        <v>33471</v>
      </c>
      <c r="C1662" s="4">
        <v>31</v>
      </c>
      <c r="D1662" s="4">
        <v>3</v>
      </c>
      <c r="E1662" s="1">
        <v>14630.52</v>
      </c>
      <c r="F1662" t="s">
        <v>5920</v>
      </c>
      <c r="G1662" t="s">
        <v>5921</v>
      </c>
      <c r="H1662" t="s">
        <v>5925</v>
      </c>
    </row>
    <row r="1663" spans="1:8">
      <c r="A1663" t="s">
        <v>1859</v>
      </c>
      <c r="B1663" s="3">
        <v>24716</v>
      </c>
      <c r="C1663" s="4">
        <v>55</v>
      </c>
      <c r="D1663" s="4">
        <v>0</v>
      </c>
      <c r="E1663" s="1">
        <v>14640.35</v>
      </c>
      <c r="F1663" t="s">
        <v>5920</v>
      </c>
      <c r="G1663" t="s">
        <v>5921</v>
      </c>
      <c r="H1663" t="s">
        <v>5938</v>
      </c>
    </row>
    <row r="1664" spans="1:8">
      <c r="A1664" t="s">
        <v>1856</v>
      </c>
      <c r="B1664" s="3">
        <v>29903</v>
      </c>
      <c r="C1664" s="4">
        <v>41</v>
      </c>
      <c r="D1664" s="4">
        <v>1</v>
      </c>
      <c r="E1664" s="1">
        <v>14657.2</v>
      </c>
      <c r="F1664" t="s">
        <v>5920</v>
      </c>
      <c r="G1664" t="s">
        <v>5923</v>
      </c>
      <c r="H1664" t="s">
        <v>5924</v>
      </c>
    </row>
    <row r="1665" spans="1:8">
      <c r="A1665" t="s">
        <v>1853</v>
      </c>
      <c r="B1665" s="3">
        <v>25496</v>
      </c>
      <c r="C1665" s="4">
        <v>53</v>
      </c>
      <c r="D1665" s="4">
        <v>0</v>
      </c>
      <c r="E1665" s="1">
        <v>14665.75</v>
      </c>
      <c r="F1665" t="s">
        <v>5920</v>
      </c>
      <c r="G1665" t="s">
        <v>5923</v>
      </c>
      <c r="H1665" t="s">
        <v>5924</v>
      </c>
    </row>
    <row r="1666" spans="1:8">
      <c r="A1666" t="s">
        <v>1850</v>
      </c>
      <c r="B1666" s="3">
        <v>21389</v>
      </c>
      <c r="C1666" s="4">
        <v>64</v>
      </c>
      <c r="D1666" s="4">
        <v>0</v>
      </c>
      <c r="E1666" s="1">
        <v>14692.67</v>
      </c>
      <c r="F1666" t="s">
        <v>5920</v>
      </c>
      <c r="G1666" t="s">
        <v>5923</v>
      </c>
      <c r="H1666" t="s">
        <v>5924</v>
      </c>
    </row>
    <row r="1667" spans="1:8">
      <c r="A1667" t="s">
        <v>1847</v>
      </c>
      <c r="B1667" s="3">
        <v>30198</v>
      </c>
      <c r="C1667" s="4">
        <v>40</v>
      </c>
      <c r="D1667" s="4">
        <v>3</v>
      </c>
      <c r="E1667" s="1">
        <v>14696.77</v>
      </c>
      <c r="F1667" t="s">
        <v>5920</v>
      </c>
      <c r="G1667" t="s">
        <v>5920</v>
      </c>
      <c r="H1667" t="s">
        <v>5925</v>
      </c>
    </row>
    <row r="1668" spans="1:8">
      <c r="A1668" t="s">
        <v>1844</v>
      </c>
      <c r="B1668" s="3">
        <v>37523</v>
      </c>
      <c r="C1668" s="4">
        <v>20</v>
      </c>
      <c r="D1668" s="4">
        <v>0</v>
      </c>
      <c r="E1668" s="1">
        <v>14711.74</v>
      </c>
      <c r="F1668" t="s">
        <v>5920</v>
      </c>
      <c r="G1668" t="s">
        <v>5920</v>
      </c>
      <c r="H1668" t="s">
        <v>5924</v>
      </c>
    </row>
    <row r="1669" spans="1:8">
      <c r="A1669" t="s">
        <v>1841</v>
      </c>
      <c r="B1669" s="3">
        <v>22856</v>
      </c>
      <c r="C1669" s="4">
        <v>60</v>
      </c>
      <c r="D1669" s="4">
        <v>0</v>
      </c>
      <c r="E1669" s="1">
        <v>14738.43</v>
      </c>
      <c r="F1669" t="s">
        <v>5920</v>
      </c>
      <c r="G1669" t="s">
        <v>5921</v>
      </c>
      <c r="H1669" t="s">
        <v>5935</v>
      </c>
    </row>
    <row r="1670" spans="1:8">
      <c r="A1670" t="s">
        <v>1840</v>
      </c>
      <c r="B1670" s="3">
        <v>23950</v>
      </c>
      <c r="C1670" s="4">
        <v>57</v>
      </c>
      <c r="D1670" s="4">
        <v>0</v>
      </c>
      <c r="E1670" s="1">
        <v>14750.42</v>
      </c>
      <c r="F1670" t="s">
        <v>5920</v>
      </c>
      <c r="G1670" t="s">
        <v>5920</v>
      </c>
      <c r="H1670" t="s">
        <v>5938</v>
      </c>
    </row>
    <row r="1671" spans="1:8">
      <c r="A1671" t="s">
        <v>1838</v>
      </c>
      <c r="B1671" s="3">
        <v>27738</v>
      </c>
      <c r="C1671" s="4">
        <v>47</v>
      </c>
      <c r="D1671" s="4">
        <v>1</v>
      </c>
      <c r="E1671" s="1">
        <v>14819</v>
      </c>
      <c r="F1671" t="s">
        <v>5920</v>
      </c>
      <c r="G1671" t="s">
        <v>5921</v>
      </c>
      <c r="H1671" t="s">
        <v>5933</v>
      </c>
    </row>
    <row r="1672" spans="1:8">
      <c r="A1672" t="s">
        <v>1835</v>
      </c>
      <c r="B1672" s="3">
        <v>29146</v>
      </c>
      <c r="C1672" s="4">
        <v>43</v>
      </c>
      <c r="D1672" s="4">
        <v>2</v>
      </c>
      <c r="E1672" s="1">
        <v>14839.34</v>
      </c>
      <c r="F1672" t="s">
        <v>5920</v>
      </c>
      <c r="G1672" t="s">
        <v>5921</v>
      </c>
      <c r="H1672" t="s">
        <v>5938</v>
      </c>
    </row>
    <row r="1673" spans="1:8">
      <c r="A1673" t="s">
        <v>1833</v>
      </c>
      <c r="B1673" s="3">
        <v>29742</v>
      </c>
      <c r="C1673" s="4">
        <v>42</v>
      </c>
      <c r="D1673" s="4">
        <v>1</v>
      </c>
      <c r="E1673" s="1">
        <v>14843.96</v>
      </c>
      <c r="F1673" t="s">
        <v>5920</v>
      </c>
      <c r="G1673" t="s">
        <v>5921</v>
      </c>
      <c r="H1673" t="s">
        <v>5938</v>
      </c>
    </row>
    <row r="1674" spans="1:8">
      <c r="A1674" t="s">
        <v>1830</v>
      </c>
      <c r="B1674" s="3">
        <v>25883</v>
      </c>
      <c r="C1674" s="4">
        <v>52</v>
      </c>
      <c r="D1674" s="4">
        <v>0</v>
      </c>
      <c r="E1674" s="1">
        <v>14847.63</v>
      </c>
      <c r="F1674" t="s">
        <v>5920</v>
      </c>
      <c r="G1674" t="s">
        <v>5920</v>
      </c>
      <c r="H1674" t="s">
        <v>5933</v>
      </c>
    </row>
    <row r="1675" spans="1:8">
      <c r="A1675" t="s">
        <v>1827</v>
      </c>
      <c r="B1675" s="3">
        <v>21475</v>
      </c>
      <c r="C1675" s="4">
        <v>64</v>
      </c>
      <c r="D1675" s="4">
        <v>0</v>
      </c>
      <c r="E1675" s="1">
        <v>14901.52</v>
      </c>
      <c r="F1675" t="s">
        <v>5920</v>
      </c>
      <c r="G1675" t="s">
        <v>5920</v>
      </c>
      <c r="H1675" t="s">
        <v>5932</v>
      </c>
    </row>
    <row r="1676" spans="1:8">
      <c r="A1676" t="s">
        <v>1824</v>
      </c>
      <c r="B1676" s="3">
        <v>29771</v>
      </c>
      <c r="C1676" s="4">
        <v>41</v>
      </c>
      <c r="D1676" s="4">
        <v>1</v>
      </c>
      <c r="E1676" s="1">
        <v>14908.27</v>
      </c>
      <c r="F1676" t="s">
        <v>5920</v>
      </c>
      <c r="G1676" t="s">
        <v>5923</v>
      </c>
      <c r="H1676" t="s">
        <v>5925</v>
      </c>
    </row>
    <row r="1677" spans="1:8">
      <c r="A1677" t="s">
        <v>1821</v>
      </c>
      <c r="B1677" s="3">
        <v>25150</v>
      </c>
      <c r="C1677" s="4">
        <v>54</v>
      </c>
      <c r="D1677" s="4">
        <v>0</v>
      </c>
      <c r="E1677" s="1">
        <v>14926.97</v>
      </c>
      <c r="F1677" t="s">
        <v>5920</v>
      </c>
      <c r="G1677" t="s">
        <v>5920</v>
      </c>
      <c r="H1677" t="s">
        <v>5924</v>
      </c>
    </row>
    <row r="1678" spans="1:8">
      <c r="A1678" t="s">
        <v>1818</v>
      </c>
      <c r="B1678" s="3">
        <v>22979</v>
      </c>
      <c r="C1678" s="4">
        <v>60</v>
      </c>
      <c r="D1678" s="4">
        <v>0</v>
      </c>
      <c r="E1678" s="1">
        <v>14945.34</v>
      </c>
      <c r="F1678" t="s">
        <v>5920</v>
      </c>
      <c r="G1678" t="s">
        <v>5923</v>
      </c>
      <c r="H1678" t="s">
        <v>5935</v>
      </c>
    </row>
    <row r="1679" spans="1:8">
      <c r="A1679" t="s">
        <v>1815</v>
      </c>
      <c r="B1679" s="3">
        <v>21395</v>
      </c>
      <c r="C1679" s="4">
        <v>64</v>
      </c>
      <c r="D1679" s="4">
        <v>2</v>
      </c>
      <c r="E1679" s="1">
        <v>14988.43</v>
      </c>
      <c r="F1679" t="s">
        <v>5920</v>
      </c>
      <c r="G1679" t="s">
        <v>5921</v>
      </c>
      <c r="H1679" t="s">
        <v>5925</v>
      </c>
    </row>
    <row r="1680" spans="1:8">
      <c r="A1680" t="s">
        <v>1812</v>
      </c>
      <c r="B1680" s="3">
        <v>34913</v>
      </c>
      <c r="C1680" s="4">
        <v>27</v>
      </c>
      <c r="D1680" s="4">
        <v>2</v>
      </c>
      <c r="E1680" s="1">
        <v>15006.58</v>
      </c>
      <c r="F1680" t="s">
        <v>5920</v>
      </c>
      <c r="G1680" t="s">
        <v>5920</v>
      </c>
      <c r="H1680" t="s">
        <v>5932</v>
      </c>
    </row>
    <row r="1681" spans="1:8">
      <c r="A1681" t="s">
        <v>1809</v>
      </c>
      <c r="B1681" s="3">
        <v>22136</v>
      </c>
      <c r="C1681" s="4">
        <v>62</v>
      </c>
      <c r="D1681" s="4">
        <v>2</v>
      </c>
      <c r="E1681" s="1">
        <v>15019.76</v>
      </c>
      <c r="F1681" t="s">
        <v>5920</v>
      </c>
      <c r="G1681" t="s">
        <v>5920</v>
      </c>
      <c r="H1681" t="s">
        <v>5924</v>
      </c>
    </row>
    <row r="1682" spans="1:8">
      <c r="A1682" t="s">
        <v>1806</v>
      </c>
      <c r="B1682" s="3">
        <v>29184</v>
      </c>
      <c r="C1682" s="4">
        <v>43</v>
      </c>
      <c r="D1682" s="4">
        <v>2</v>
      </c>
      <c r="E1682" s="1">
        <v>15025.76</v>
      </c>
      <c r="F1682" t="s">
        <v>5920</v>
      </c>
      <c r="G1682" t="s">
        <v>5923</v>
      </c>
      <c r="H1682" t="s">
        <v>5925</v>
      </c>
    </row>
    <row r="1683" spans="1:8">
      <c r="A1683" t="s">
        <v>1803</v>
      </c>
      <c r="B1683" s="3">
        <v>25822</v>
      </c>
      <c r="C1683" s="4">
        <v>52</v>
      </c>
      <c r="D1683" s="4">
        <v>0</v>
      </c>
      <c r="E1683" s="1">
        <v>15026.3</v>
      </c>
      <c r="F1683" t="s">
        <v>5920</v>
      </c>
      <c r="G1683" t="s">
        <v>5921</v>
      </c>
      <c r="H1683" t="s">
        <v>5925</v>
      </c>
    </row>
    <row r="1684" spans="1:8">
      <c r="A1684" t="s">
        <v>1800</v>
      </c>
      <c r="B1684" s="3">
        <v>26160</v>
      </c>
      <c r="C1684" s="4">
        <v>51</v>
      </c>
      <c r="D1684" s="4">
        <v>0</v>
      </c>
      <c r="E1684" s="1">
        <v>15038.51</v>
      </c>
      <c r="F1684" t="s">
        <v>5920</v>
      </c>
      <c r="G1684" t="s">
        <v>5921</v>
      </c>
      <c r="H1684" t="s">
        <v>5933</v>
      </c>
    </row>
    <row r="1685" spans="1:8">
      <c r="A1685" t="s">
        <v>1797</v>
      </c>
      <c r="B1685" s="3">
        <v>25001</v>
      </c>
      <c r="C1685" s="4">
        <v>54</v>
      </c>
      <c r="D1685" s="4">
        <v>0</v>
      </c>
      <c r="E1685" s="1">
        <v>15052.68</v>
      </c>
      <c r="F1685" t="s">
        <v>5920</v>
      </c>
      <c r="G1685" t="s">
        <v>5920</v>
      </c>
      <c r="H1685" t="s">
        <v>5939</v>
      </c>
    </row>
    <row r="1686" spans="1:8">
      <c r="A1686" t="s">
        <v>1795</v>
      </c>
      <c r="B1686" s="3">
        <v>27693</v>
      </c>
      <c r="C1686" s="4">
        <v>47</v>
      </c>
      <c r="D1686" s="4">
        <v>1</v>
      </c>
      <c r="E1686" s="1">
        <v>15090.35</v>
      </c>
      <c r="F1686" t="s">
        <v>5920</v>
      </c>
      <c r="G1686" t="s">
        <v>5923</v>
      </c>
      <c r="H1686" t="s">
        <v>5933</v>
      </c>
    </row>
    <row r="1687" spans="1:8">
      <c r="A1687" t="s">
        <v>1792</v>
      </c>
      <c r="B1687" s="3">
        <v>26610</v>
      </c>
      <c r="C1687" s="4">
        <v>50</v>
      </c>
      <c r="D1687" s="4">
        <v>0</v>
      </c>
      <c r="E1687" s="1">
        <v>15103.69</v>
      </c>
      <c r="F1687" t="s">
        <v>5920</v>
      </c>
      <c r="G1687" t="s">
        <v>5923</v>
      </c>
      <c r="H1687" t="s">
        <v>5924</v>
      </c>
    </row>
    <row r="1688" spans="1:8">
      <c r="A1688" t="s">
        <v>1789</v>
      </c>
      <c r="B1688" s="3">
        <v>28738</v>
      </c>
      <c r="C1688" s="4">
        <v>44</v>
      </c>
      <c r="D1688" s="4">
        <v>2</v>
      </c>
      <c r="E1688" s="1">
        <v>15123.19</v>
      </c>
      <c r="F1688" t="s">
        <v>5920</v>
      </c>
      <c r="G1688" t="s">
        <v>5923</v>
      </c>
      <c r="H1688" t="s">
        <v>5925</v>
      </c>
    </row>
    <row r="1689" spans="1:8">
      <c r="A1689" t="s">
        <v>1787</v>
      </c>
      <c r="B1689" s="3">
        <v>26262</v>
      </c>
      <c r="C1689" s="4">
        <v>51</v>
      </c>
      <c r="D1689" s="4">
        <v>0</v>
      </c>
      <c r="E1689" s="1">
        <v>15150.44</v>
      </c>
      <c r="F1689" t="s">
        <v>5920</v>
      </c>
      <c r="G1689" t="s">
        <v>5923</v>
      </c>
      <c r="H1689" t="s">
        <v>5933</v>
      </c>
    </row>
    <row r="1690" spans="1:8">
      <c r="A1690" t="s">
        <v>1784</v>
      </c>
      <c r="B1690" s="3">
        <v>22944</v>
      </c>
      <c r="C1690" s="4">
        <v>60</v>
      </c>
      <c r="D1690" s="4">
        <v>0</v>
      </c>
      <c r="E1690" s="1">
        <v>15161.25</v>
      </c>
      <c r="F1690" t="s">
        <v>5920</v>
      </c>
      <c r="G1690" t="s">
        <v>5920</v>
      </c>
      <c r="H1690" t="s">
        <v>5924</v>
      </c>
    </row>
    <row r="1691" spans="1:8">
      <c r="A1691" t="s">
        <v>1782</v>
      </c>
      <c r="B1691" s="3">
        <v>21705</v>
      </c>
      <c r="C1691" s="4">
        <v>64</v>
      </c>
      <c r="D1691" s="4">
        <v>3</v>
      </c>
      <c r="E1691" s="1">
        <v>15161.53</v>
      </c>
      <c r="F1691" t="s">
        <v>5920</v>
      </c>
      <c r="G1691" t="s">
        <v>5923</v>
      </c>
      <c r="H1691" t="s">
        <v>5922</v>
      </c>
    </row>
    <row r="1692" spans="1:8">
      <c r="A1692" t="s">
        <v>1779</v>
      </c>
      <c r="B1692" s="3">
        <v>21887</v>
      </c>
      <c r="C1692" s="4">
        <v>63</v>
      </c>
      <c r="D1692" s="4">
        <v>3</v>
      </c>
      <c r="E1692" s="1">
        <v>15170.07</v>
      </c>
      <c r="F1692" t="s">
        <v>5920</v>
      </c>
      <c r="G1692" t="s">
        <v>5921</v>
      </c>
      <c r="H1692" t="s">
        <v>5925</v>
      </c>
    </row>
    <row r="1693" spans="1:8">
      <c r="A1693" t="s">
        <v>1776</v>
      </c>
      <c r="B1693" s="3">
        <v>22814</v>
      </c>
      <c r="C1693" s="4">
        <v>60</v>
      </c>
      <c r="D1693" s="4">
        <v>0</v>
      </c>
      <c r="E1693" s="1">
        <v>15174.81</v>
      </c>
      <c r="F1693" t="s">
        <v>5920</v>
      </c>
      <c r="G1693" t="s">
        <v>5923</v>
      </c>
      <c r="H1693" t="s">
        <v>5924</v>
      </c>
    </row>
    <row r="1694" spans="1:8">
      <c r="A1694" t="s">
        <v>1773</v>
      </c>
      <c r="B1694" s="3">
        <v>28817</v>
      </c>
      <c r="C1694" s="4">
        <v>44</v>
      </c>
      <c r="D1694" s="4">
        <v>2</v>
      </c>
      <c r="E1694" s="1">
        <v>15207.92</v>
      </c>
      <c r="F1694" t="s">
        <v>5920</v>
      </c>
      <c r="G1694" t="s">
        <v>5923</v>
      </c>
      <c r="H1694" t="s">
        <v>5924</v>
      </c>
    </row>
    <row r="1695" spans="1:8">
      <c r="A1695" t="s">
        <v>1771</v>
      </c>
      <c r="B1695" s="3">
        <v>22122</v>
      </c>
      <c r="C1695" s="4">
        <v>62</v>
      </c>
      <c r="D1695" s="4">
        <v>2</v>
      </c>
      <c r="E1695" s="1">
        <v>15230.32</v>
      </c>
      <c r="F1695" t="s">
        <v>5920</v>
      </c>
      <c r="G1695" t="s">
        <v>5920</v>
      </c>
      <c r="H1695" t="s">
        <v>5932</v>
      </c>
    </row>
    <row r="1696" spans="1:8">
      <c r="A1696" t="s">
        <v>1768</v>
      </c>
      <c r="B1696" s="3">
        <v>25462</v>
      </c>
      <c r="C1696" s="4">
        <v>53</v>
      </c>
      <c r="D1696" s="4">
        <v>0</v>
      </c>
      <c r="E1696" s="1">
        <v>15260.52</v>
      </c>
      <c r="F1696" t="s">
        <v>5920</v>
      </c>
      <c r="G1696" t="s">
        <v>5920</v>
      </c>
      <c r="H1696" t="s">
        <v>5933</v>
      </c>
    </row>
    <row r="1697" spans="1:8">
      <c r="A1697" t="s">
        <v>1766</v>
      </c>
      <c r="B1697" s="3">
        <v>23358</v>
      </c>
      <c r="C1697" s="4">
        <v>59</v>
      </c>
      <c r="D1697" s="4">
        <v>0</v>
      </c>
      <c r="E1697" s="1">
        <v>15322.77</v>
      </c>
      <c r="F1697" t="s">
        <v>5920</v>
      </c>
      <c r="G1697" t="s">
        <v>5921</v>
      </c>
      <c r="H1697" t="s">
        <v>5935</v>
      </c>
    </row>
    <row r="1698" spans="1:8">
      <c r="A1698" t="s">
        <v>1764</v>
      </c>
      <c r="B1698" s="3">
        <v>37086</v>
      </c>
      <c r="C1698" s="4">
        <v>21</v>
      </c>
      <c r="D1698" s="4">
        <v>1</v>
      </c>
      <c r="E1698" s="1">
        <v>15359.1</v>
      </c>
      <c r="F1698" t="s">
        <v>5920</v>
      </c>
      <c r="G1698" t="s">
        <v>5921</v>
      </c>
      <c r="H1698" t="s">
        <v>5932</v>
      </c>
    </row>
    <row r="1699" spans="1:8">
      <c r="A1699" t="s">
        <v>1761</v>
      </c>
      <c r="B1699" s="3">
        <v>32494</v>
      </c>
      <c r="C1699" s="4">
        <v>34</v>
      </c>
      <c r="D1699" s="4">
        <v>3</v>
      </c>
      <c r="E1699" s="1">
        <v>15361.5</v>
      </c>
      <c r="F1699" t="s">
        <v>5920</v>
      </c>
      <c r="G1699" t="s">
        <v>5921</v>
      </c>
      <c r="H1699" t="s">
        <v>5933</v>
      </c>
    </row>
    <row r="1700" spans="1:8">
      <c r="A1700" t="s">
        <v>1759</v>
      </c>
      <c r="B1700" s="3">
        <v>25037</v>
      </c>
      <c r="C1700" s="4">
        <v>54</v>
      </c>
      <c r="D1700" s="4">
        <v>0</v>
      </c>
      <c r="E1700" s="1">
        <v>15363.77</v>
      </c>
      <c r="F1700" t="s">
        <v>5920</v>
      </c>
      <c r="G1700" t="s">
        <v>5923</v>
      </c>
      <c r="H1700" t="s">
        <v>5938</v>
      </c>
    </row>
    <row r="1701" spans="1:8">
      <c r="A1701" t="s">
        <v>1756</v>
      </c>
      <c r="B1701" s="3">
        <v>22895</v>
      </c>
      <c r="C1701" s="4">
        <v>60</v>
      </c>
      <c r="D1701" s="4">
        <v>0</v>
      </c>
      <c r="E1701" s="1">
        <v>15368.22</v>
      </c>
      <c r="F1701" t="s">
        <v>5920</v>
      </c>
      <c r="G1701" t="s">
        <v>5920</v>
      </c>
      <c r="H1701" t="s">
        <v>5925</v>
      </c>
    </row>
    <row r="1702" spans="1:8">
      <c r="A1702" t="s">
        <v>1754</v>
      </c>
      <c r="B1702" s="3">
        <v>23624</v>
      </c>
      <c r="C1702" s="4">
        <v>58</v>
      </c>
      <c r="D1702" s="4">
        <v>0</v>
      </c>
      <c r="E1702" s="1">
        <v>15377.77</v>
      </c>
      <c r="F1702" t="s">
        <v>5920</v>
      </c>
      <c r="G1702" t="s">
        <v>5920</v>
      </c>
      <c r="H1702" t="s">
        <v>5924</v>
      </c>
    </row>
    <row r="1703" spans="1:8">
      <c r="A1703" t="s">
        <v>1752</v>
      </c>
      <c r="B1703" s="3">
        <v>33171</v>
      </c>
      <c r="C1703" s="4">
        <v>32</v>
      </c>
      <c r="D1703" s="4">
        <v>3</v>
      </c>
      <c r="E1703" s="1">
        <v>15440.2</v>
      </c>
      <c r="F1703" t="s">
        <v>5920</v>
      </c>
      <c r="G1703" t="s">
        <v>5923</v>
      </c>
      <c r="H1703" t="s">
        <v>5924</v>
      </c>
    </row>
    <row r="1704" spans="1:8">
      <c r="A1704" t="s">
        <v>1749</v>
      </c>
      <c r="B1704" s="3">
        <v>27961</v>
      </c>
      <c r="C1704" s="4">
        <v>46</v>
      </c>
      <c r="D1704" s="4">
        <v>2</v>
      </c>
      <c r="E1704" s="1">
        <v>15450.48</v>
      </c>
      <c r="F1704" t="s">
        <v>5920</v>
      </c>
      <c r="G1704" t="s">
        <v>5923</v>
      </c>
      <c r="H1704" t="s">
        <v>5938</v>
      </c>
    </row>
    <row r="1705" spans="1:8">
      <c r="A1705" t="s">
        <v>1747</v>
      </c>
      <c r="B1705" s="3">
        <v>38185</v>
      </c>
      <c r="C1705" s="4">
        <v>18</v>
      </c>
      <c r="D1705" s="4">
        <v>0</v>
      </c>
      <c r="E1705" s="1">
        <v>15518.18</v>
      </c>
      <c r="F1705" t="s">
        <v>5920</v>
      </c>
      <c r="G1705" t="s">
        <v>5921</v>
      </c>
      <c r="H1705" t="s">
        <v>5927</v>
      </c>
    </row>
    <row r="1706" spans="1:8">
      <c r="A1706" t="s">
        <v>1744</v>
      </c>
      <c r="B1706" s="3">
        <v>27208</v>
      </c>
      <c r="C1706" s="4">
        <v>48</v>
      </c>
      <c r="D1706" s="4">
        <v>0</v>
      </c>
      <c r="E1706" s="1">
        <v>15532.16</v>
      </c>
      <c r="F1706" t="s">
        <v>5920</v>
      </c>
      <c r="G1706" t="s">
        <v>5920</v>
      </c>
      <c r="H1706" t="s">
        <v>5938</v>
      </c>
    </row>
    <row r="1707" spans="1:8">
      <c r="A1707" t="s">
        <v>1742</v>
      </c>
      <c r="B1707" s="3">
        <v>21825</v>
      </c>
      <c r="C1707" s="4">
        <v>63</v>
      </c>
      <c r="D1707" s="4">
        <v>3</v>
      </c>
      <c r="E1707" s="1">
        <v>15555.19</v>
      </c>
      <c r="F1707" t="s">
        <v>5920</v>
      </c>
      <c r="G1707" t="s">
        <v>5921</v>
      </c>
      <c r="H1707" t="s">
        <v>5924</v>
      </c>
    </row>
    <row r="1708" spans="1:8">
      <c r="A1708" t="s">
        <v>1740</v>
      </c>
      <c r="B1708" s="3">
        <v>27240</v>
      </c>
      <c r="C1708" s="4">
        <v>48</v>
      </c>
      <c r="D1708" s="4">
        <v>0</v>
      </c>
      <c r="E1708" s="1">
        <v>15556.67</v>
      </c>
      <c r="F1708" t="s">
        <v>5920</v>
      </c>
      <c r="G1708" t="s">
        <v>5920</v>
      </c>
      <c r="H1708" t="s">
        <v>5924</v>
      </c>
    </row>
    <row r="1709" spans="1:8">
      <c r="A1709" t="s">
        <v>1737</v>
      </c>
      <c r="B1709" s="3">
        <v>24043</v>
      </c>
      <c r="C1709" s="4">
        <v>57</v>
      </c>
      <c r="D1709" s="4">
        <v>0</v>
      </c>
      <c r="E1709" s="1">
        <v>15608.58</v>
      </c>
      <c r="F1709" t="s">
        <v>5920</v>
      </c>
      <c r="G1709" t="s">
        <v>5920</v>
      </c>
      <c r="H1709" t="s">
        <v>5938</v>
      </c>
    </row>
    <row r="1710" spans="1:8">
      <c r="A1710" t="s">
        <v>1735</v>
      </c>
      <c r="B1710" s="3">
        <v>22073</v>
      </c>
      <c r="C1710" s="4">
        <v>63</v>
      </c>
      <c r="D1710" s="4">
        <v>3</v>
      </c>
      <c r="E1710" s="1">
        <v>15612.19</v>
      </c>
      <c r="F1710" t="s">
        <v>5920</v>
      </c>
      <c r="G1710" t="s">
        <v>5920</v>
      </c>
      <c r="H1710" t="s">
        <v>5924</v>
      </c>
    </row>
    <row r="1711" spans="1:8">
      <c r="A1711" t="s">
        <v>1732</v>
      </c>
      <c r="B1711" s="3">
        <v>32499</v>
      </c>
      <c r="C1711" s="4">
        <v>34</v>
      </c>
      <c r="D1711" s="4">
        <v>3</v>
      </c>
      <c r="E1711" s="1">
        <v>15646.28</v>
      </c>
      <c r="F1711" t="s">
        <v>5920</v>
      </c>
      <c r="G1711" t="s">
        <v>5920</v>
      </c>
      <c r="H1711" t="s">
        <v>5925</v>
      </c>
    </row>
    <row r="1712" spans="1:8">
      <c r="A1712" t="s">
        <v>1729</v>
      </c>
      <c r="B1712" s="3">
        <v>26841</v>
      </c>
      <c r="C1712" s="4">
        <v>49</v>
      </c>
      <c r="D1712" s="4">
        <v>0</v>
      </c>
      <c r="E1712" s="1">
        <v>15670.3</v>
      </c>
      <c r="F1712" t="s">
        <v>5920</v>
      </c>
      <c r="G1712" t="s">
        <v>5920</v>
      </c>
      <c r="H1712" t="s">
        <v>5938</v>
      </c>
    </row>
    <row r="1713" spans="1:8">
      <c r="A1713" t="s">
        <v>1726</v>
      </c>
      <c r="B1713" s="3">
        <v>28023</v>
      </c>
      <c r="C1713" s="4">
        <v>46</v>
      </c>
      <c r="D1713" s="4">
        <v>2</v>
      </c>
      <c r="E1713" s="1">
        <v>15698.86</v>
      </c>
      <c r="F1713" t="s">
        <v>5920</v>
      </c>
      <c r="G1713" t="s">
        <v>5920</v>
      </c>
      <c r="H1713" t="s">
        <v>5924</v>
      </c>
    </row>
    <row r="1714" spans="1:8">
      <c r="A1714" t="s">
        <v>1723</v>
      </c>
      <c r="B1714" s="3">
        <v>27270</v>
      </c>
      <c r="C1714" s="4">
        <v>48</v>
      </c>
      <c r="D1714" s="4">
        <v>0</v>
      </c>
      <c r="E1714" s="1">
        <v>15746.62</v>
      </c>
      <c r="F1714" t="s">
        <v>5920</v>
      </c>
      <c r="G1714" t="s">
        <v>5923</v>
      </c>
      <c r="H1714" t="s">
        <v>5924</v>
      </c>
    </row>
    <row r="1715" spans="1:8">
      <c r="A1715" t="s">
        <v>1720</v>
      </c>
      <c r="B1715" s="3">
        <v>35712</v>
      </c>
      <c r="C1715" s="4">
        <v>25</v>
      </c>
      <c r="D1715" s="4">
        <v>0</v>
      </c>
      <c r="E1715" s="1">
        <v>15817.99</v>
      </c>
      <c r="F1715" t="s">
        <v>5920</v>
      </c>
      <c r="G1715" t="s">
        <v>5920</v>
      </c>
      <c r="H1715" t="s">
        <v>5924</v>
      </c>
    </row>
    <row r="1716" spans="1:8">
      <c r="A1716" t="s">
        <v>1717</v>
      </c>
      <c r="B1716" s="3">
        <v>30859</v>
      </c>
      <c r="C1716" s="4">
        <v>38</v>
      </c>
      <c r="D1716" s="4">
        <v>0</v>
      </c>
      <c r="E1716" s="1">
        <v>15820.7</v>
      </c>
      <c r="F1716" t="s">
        <v>5920</v>
      </c>
      <c r="G1716" t="s">
        <v>5921</v>
      </c>
      <c r="H1716" t="s">
        <v>5925</v>
      </c>
    </row>
    <row r="1717" spans="1:8">
      <c r="A1717" t="s">
        <v>1714</v>
      </c>
      <c r="B1717" s="3">
        <v>30266</v>
      </c>
      <c r="C1717" s="4">
        <v>40</v>
      </c>
      <c r="D1717" s="4">
        <v>4</v>
      </c>
      <c r="E1717" s="1">
        <v>15828.82</v>
      </c>
      <c r="F1717" t="s">
        <v>5920</v>
      </c>
      <c r="G1717" t="s">
        <v>5921</v>
      </c>
      <c r="H1717" t="s">
        <v>5925</v>
      </c>
    </row>
    <row r="1718" spans="1:8">
      <c r="A1718" t="s">
        <v>1711</v>
      </c>
      <c r="B1718" s="3">
        <v>23005</v>
      </c>
      <c r="C1718" s="4">
        <v>60</v>
      </c>
      <c r="D1718" s="4">
        <v>0</v>
      </c>
      <c r="E1718" s="1">
        <v>15840.81</v>
      </c>
      <c r="F1718" t="s">
        <v>5920</v>
      </c>
      <c r="G1718" t="s">
        <v>5923</v>
      </c>
      <c r="H1718" t="s">
        <v>5939</v>
      </c>
    </row>
    <row r="1719" spans="1:8">
      <c r="A1719" t="s">
        <v>1708</v>
      </c>
      <c r="B1719" s="3">
        <v>29506</v>
      </c>
      <c r="C1719" s="4">
        <v>42</v>
      </c>
      <c r="D1719" s="4">
        <v>2</v>
      </c>
      <c r="E1719" s="1">
        <v>15922.29</v>
      </c>
      <c r="F1719" t="s">
        <v>5920</v>
      </c>
      <c r="G1719" t="s">
        <v>5921</v>
      </c>
      <c r="H1719" t="s">
        <v>5938</v>
      </c>
    </row>
    <row r="1720" spans="1:8">
      <c r="A1720" t="s">
        <v>1705</v>
      </c>
      <c r="B1720" s="3">
        <v>30156</v>
      </c>
      <c r="C1720" s="4">
        <v>40</v>
      </c>
      <c r="D1720" s="4">
        <v>3</v>
      </c>
      <c r="E1720" s="1">
        <v>15965.29</v>
      </c>
      <c r="F1720" t="s">
        <v>5920</v>
      </c>
      <c r="G1720" t="s">
        <v>5923</v>
      </c>
      <c r="H1720" t="s">
        <v>5924</v>
      </c>
    </row>
    <row r="1721" spans="1:8">
      <c r="A1721" t="s">
        <v>1703</v>
      </c>
      <c r="B1721" s="3">
        <v>29483</v>
      </c>
      <c r="C1721" s="4">
        <v>42</v>
      </c>
      <c r="D1721" s="4">
        <v>2</v>
      </c>
      <c r="E1721" s="1">
        <v>15966.19</v>
      </c>
      <c r="F1721" t="s">
        <v>5920</v>
      </c>
      <c r="G1721" t="s">
        <v>5920</v>
      </c>
      <c r="H1721" t="s">
        <v>5924</v>
      </c>
    </row>
    <row r="1722" spans="1:8">
      <c r="A1722" t="s">
        <v>1701</v>
      </c>
      <c r="B1722" s="3">
        <v>32482</v>
      </c>
      <c r="C1722" s="4">
        <v>34</v>
      </c>
      <c r="D1722" s="4">
        <v>3</v>
      </c>
      <c r="E1722" s="1">
        <v>16059.06</v>
      </c>
      <c r="F1722" t="s">
        <v>5920</v>
      </c>
      <c r="G1722" t="s">
        <v>5921</v>
      </c>
      <c r="H1722" t="s">
        <v>5924</v>
      </c>
    </row>
    <row r="1723" spans="1:8">
      <c r="A1723" t="s">
        <v>1700</v>
      </c>
      <c r="B1723" s="3">
        <v>28749</v>
      </c>
      <c r="C1723" s="4">
        <v>44</v>
      </c>
      <c r="D1723" s="4">
        <v>2</v>
      </c>
      <c r="E1723" s="1">
        <v>16062.89</v>
      </c>
      <c r="F1723" t="s">
        <v>5920</v>
      </c>
      <c r="G1723" t="s">
        <v>5920</v>
      </c>
      <c r="H1723" t="s">
        <v>5938</v>
      </c>
    </row>
    <row r="1724" spans="1:8">
      <c r="A1724" t="s">
        <v>1698</v>
      </c>
      <c r="B1724" s="3">
        <v>21480</v>
      </c>
      <c r="C1724" s="4">
        <v>64</v>
      </c>
      <c r="D1724" s="4">
        <v>2</v>
      </c>
      <c r="E1724" s="1">
        <v>16069.08</v>
      </c>
      <c r="F1724" t="s">
        <v>5920</v>
      </c>
      <c r="G1724" t="s">
        <v>5920</v>
      </c>
      <c r="H1724" t="s">
        <v>5932</v>
      </c>
    </row>
    <row r="1725" spans="1:8">
      <c r="A1725" t="s">
        <v>1695</v>
      </c>
      <c r="B1725" s="3">
        <v>21357</v>
      </c>
      <c r="C1725" s="4">
        <v>64</v>
      </c>
      <c r="D1725" s="4">
        <v>3</v>
      </c>
      <c r="E1725" s="1">
        <v>16085.13</v>
      </c>
      <c r="F1725" t="s">
        <v>5920</v>
      </c>
      <c r="G1725" t="s">
        <v>5920</v>
      </c>
      <c r="H1725" t="s">
        <v>5922</v>
      </c>
    </row>
    <row r="1726" spans="1:8">
      <c r="A1726" t="s">
        <v>1692</v>
      </c>
      <c r="B1726" s="3">
        <v>31286</v>
      </c>
      <c r="C1726" s="4">
        <v>37</v>
      </c>
      <c r="D1726" s="4">
        <v>3</v>
      </c>
      <c r="E1726" s="1">
        <v>16097.94</v>
      </c>
      <c r="F1726" t="s">
        <v>5920</v>
      </c>
      <c r="G1726" t="s">
        <v>5921</v>
      </c>
      <c r="H1726" t="s">
        <v>5924</v>
      </c>
    </row>
    <row r="1727" spans="1:8">
      <c r="A1727" t="s">
        <v>1689</v>
      </c>
      <c r="B1727" s="3">
        <v>34189</v>
      </c>
      <c r="C1727" s="4">
        <v>29</v>
      </c>
      <c r="D1727" s="4">
        <v>0</v>
      </c>
      <c r="E1727" s="1">
        <v>16115.3</v>
      </c>
      <c r="F1727" t="s">
        <v>5920</v>
      </c>
      <c r="G1727" t="s">
        <v>5923</v>
      </c>
      <c r="H1727" t="s">
        <v>5932</v>
      </c>
    </row>
    <row r="1728" spans="1:8">
      <c r="A1728" t="s">
        <v>1687</v>
      </c>
      <c r="B1728" s="3">
        <v>32056</v>
      </c>
      <c r="C1728" s="4">
        <v>35</v>
      </c>
      <c r="D1728" s="4">
        <v>3</v>
      </c>
      <c r="E1728" s="1">
        <v>16122.65</v>
      </c>
      <c r="F1728" t="s">
        <v>5920</v>
      </c>
      <c r="G1728" t="s">
        <v>5923</v>
      </c>
      <c r="H1728" t="s">
        <v>5925</v>
      </c>
    </row>
    <row r="1729" spans="1:8">
      <c r="A1729" t="s">
        <v>1684</v>
      </c>
      <c r="B1729" s="3">
        <v>34315</v>
      </c>
      <c r="C1729" s="4">
        <v>29</v>
      </c>
      <c r="D1729" s="4">
        <v>0</v>
      </c>
      <c r="E1729" s="1">
        <v>16138.76</v>
      </c>
      <c r="F1729" t="s">
        <v>5920</v>
      </c>
      <c r="G1729" t="s">
        <v>5921</v>
      </c>
      <c r="H1729" t="s">
        <v>5936</v>
      </c>
    </row>
    <row r="1730" spans="1:8">
      <c r="A1730" t="s">
        <v>1681</v>
      </c>
      <c r="B1730" s="3">
        <v>30138</v>
      </c>
      <c r="C1730" s="4">
        <v>40</v>
      </c>
      <c r="D1730" s="4">
        <v>3</v>
      </c>
      <c r="E1730" s="1">
        <v>16152.04</v>
      </c>
      <c r="F1730" t="s">
        <v>5920</v>
      </c>
      <c r="G1730" t="s">
        <v>5923</v>
      </c>
      <c r="H1730" t="s">
        <v>5938</v>
      </c>
    </row>
    <row r="1731" spans="1:8">
      <c r="A1731" t="s">
        <v>1678</v>
      </c>
      <c r="B1731" s="3">
        <v>27283</v>
      </c>
      <c r="C1731" s="4">
        <v>48</v>
      </c>
      <c r="D1731" s="4">
        <v>0</v>
      </c>
      <c r="E1731" s="1">
        <v>16190.97</v>
      </c>
      <c r="F1731" t="s">
        <v>5920</v>
      </c>
      <c r="G1731" t="s">
        <v>5921</v>
      </c>
      <c r="H1731" t="s">
        <v>5924</v>
      </c>
    </row>
    <row r="1732" spans="1:8">
      <c r="A1732" t="s">
        <v>1675</v>
      </c>
      <c r="B1732" s="3">
        <v>32361</v>
      </c>
      <c r="C1732" s="4">
        <v>34</v>
      </c>
      <c r="D1732" s="4">
        <v>3</v>
      </c>
      <c r="E1732" s="1">
        <v>16199.1</v>
      </c>
      <c r="F1732" t="s">
        <v>5920</v>
      </c>
      <c r="G1732" t="s">
        <v>5920</v>
      </c>
      <c r="H1732" t="s">
        <v>5924</v>
      </c>
    </row>
    <row r="1733" spans="1:8">
      <c r="A1733" t="s">
        <v>1672</v>
      </c>
      <c r="B1733" s="3">
        <v>32376</v>
      </c>
      <c r="C1733" s="4">
        <v>34</v>
      </c>
      <c r="D1733" s="4">
        <v>3</v>
      </c>
      <c r="E1733" s="1">
        <v>16205.88</v>
      </c>
      <c r="F1733" t="s">
        <v>5920</v>
      </c>
      <c r="G1733" t="s">
        <v>5923</v>
      </c>
      <c r="H1733" t="s">
        <v>5924</v>
      </c>
    </row>
    <row r="1734" spans="1:8">
      <c r="A1734" t="s">
        <v>1669</v>
      </c>
      <c r="B1734" s="3">
        <v>37507</v>
      </c>
      <c r="C1734" s="4">
        <v>20</v>
      </c>
      <c r="D1734" s="4">
        <v>0</v>
      </c>
      <c r="E1734" s="1">
        <v>16232.85</v>
      </c>
      <c r="F1734" t="s">
        <v>5920</v>
      </c>
      <c r="G1734" t="s">
        <v>5923</v>
      </c>
      <c r="H1734" t="s">
        <v>5925</v>
      </c>
    </row>
    <row r="1735" spans="1:8">
      <c r="A1735" t="s">
        <v>1667</v>
      </c>
      <c r="B1735" s="3">
        <v>26510</v>
      </c>
      <c r="C1735" s="4">
        <v>50</v>
      </c>
      <c r="D1735" s="4">
        <v>0</v>
      </c>
      <c r="E1735" s="1">
        <v>16267.32</v>
      </c>
      <c r="F1735" t="s">
        <v>5920</v>
      </c>
      <c r="G1735" t="s">
        <v>5920</v>
      </c>
      <c r="H1735" t="s">
        <v>5933</v>
      </c>
    </row>
    <row r="1736" spans="1:8">
      <c r="A1736" t="s">
        <v>1665</v>
      </c>
      <c r="B1736" s="3">
        <v>37857</v>
      </c>
      <c r="C1736" s="4">
        <v>19</v>
      </c>
      <c r="D1736" s="4">
        <v>0</v>
      </c>
      <c r="E1736" s="1">
        <v>16297.85</v>
      </c>
      <c r="F1736" t="s">
        <v>5920</v>
      </c>
      <c r="G1736" t="s">
        <v>5921</v>
      </c>
      <c r="H1736" t="s">
        <v>5925</v>
      </c>
    </row>
    <row r="1737" spans="1:8">
      <c r="A1737" t="s">
        <v>1662</v>
      </c>
      <c r="B1737" s="3">
        <v>25423</v>
      </c>
      <c r="C1737" s="4">
        <v>53</v>
      </c>
      <c r="D1737" s="4">
        <v>0</v>
      </c>
      <c r="E1737" s="1">
        <v>16311.05</v>
      </c>
      <c r="F1737" t="s">
        <v>5920</v>
      </c>
      <c r="G1737" t="s">
        <v>5921</v>
      </c>
      <c r="H1737" t="s">
        <v>5938</v>
      </c>
    </row>
    <row r="1738" spans="1:8">
      <c r="A1738" t="s">
        <v>1661</v>
      </c>
      <c r="B1738" s="3">
        <v>24081</v>
      </c>
      <c r="C1738" s="4">
        <v>57</v>
      </c>
      <c r="D1738" s="4">
        <v>0</v>
      </c>
      <c r="E1738" s="1">
        <v>16351.42</v>
      </c>
      <c r="F1738" t="s">
        <v>5920</v>
      </c>
      <c r="G1738" t="s">
        <v>5921</v>
      </c>
      <c r="H1738" t="s">
        <v>5938</v>
      </c>
    </row>
    <row r="1739" spans="1:8">
      <c r="A1739" t="s">
        <v>1658</v>
      </c>
      <c r="B1739" s="3">
        <v>34970</v>
      </c>
      <c r="C1739" s="4">
        <v>27</v>
      </c>
      <c r="D1739" s="4">
        <v>3</v>
      </c>
      <c r="E1739" s="1">
        <v>16420.490000000002</v>
      </c>
      <c r="F1739" t="s">
        <v>5920</v>
      </c>
      <c r="G1739" t="s">
        <v>5921</v>
      </c>
      <c r="H1739" t="s">
        <v>5924</v>
      </c>
    </row>
    <row r="1740" spans="1:8">
      <c r="A1740" t="s">
        <v>1655</v>
      </c>
      <c r="B1740" s="3">
        <v>37975</v>
      </c>
      <c r="C1740" s="4">
        <v>19</v>
      </c>
      <c r="D1740" s="4">
        <v>1</v>
      </c>
      <c r="E1740" s="1">
        <v>16450.89</v>
      </c>
      <c r="F1740" t="s">
        <v>5920</v>
      </c>
      <c r="G1740" t="s">
        <v>5923</v>
      </c>
      <c r="H1740" t="s">
        <v>5924</v>
      </c>
    </row>
    <row r="1741" spans="1:8">
      <c r="A1741" t="s">
        <v>1652</v>
      </c>
      <c r="B1741" s="3">
        <v>21468</v>
      </c>
      <c r="C1741" s="4">
        <v>64</v>
      </c>
      <c r="D1741" s="4">
        <v>3</v>
      </c>
      <c r="E1741" s="1">
        <v>16455.71</v>
      </c>
      <c r="F1741" t="s">
        <v>5920</v>
      </c>
      <c r="G1741" t="s">
        <v>5920</v>
      </c>
      <c r="H1741" t="s">
        <v>5924</v>
      </c>
    </row>
    <row r="1742" spans="1:8">
      <c r="A1742" t="s">
        <v>1649</v>
      </c>
      <c r="B1742" s="3">
        <v>35056</v>
      </c>
      <c r="C1742" s="4">
        <v>27</v>
      </c>
      <c r="D1742" s="4">
        <v>0</v>
      </c>
      <c r="E1742" s="1">
        <v>16577.78</v>
      </c>
      <c r="F1742" t="s">
        <v>5920</v>
      </c>
      <c r="G1742" t="s">
        <v>5923</v>
      </c>
      <c r="H1742" t="s">
        <v>5922</v>
      </c>
    </row>
    <row r="1743" spans="1:8">
      <c r="A1743" t="s">
        <v>1646</v>
      </c>
      <c r="B1743" s="3">
        <v>37067</v>
      </c>
      <c r="C1743" s="4">
        <v>21</v>
      </c>
      <c r="D1743" s="4">
        <v>0</v>
      </c>
      <c r="E1743" s="1">
        <v>16586.5</v>
      </c>
      <c r="F1743" t="s">
        <v>5920</v>
      </c>
      <c r="G1743" t="s">
        <v>5923</v>
      </c>
      <c r="H1743" t="s">
        <v>5922</v>
      </c>
    </row>
    <row r="1744" spans="1:8">
      <c r="A1744" t="s">
        <v>1643</v>
      </c>
      <c r="B1744" s="3">
        <v>23187</v>
      </c>
      <c r="C1744" s="4">
        <v>59</v>
      </c>
      <c r="D1744" s="4">
        <v>0</v>
      </c>
      <c r="E1744" s="1">
        <v>16587.96</v>
      </c>
      <c r="F1744" t="s">
        <v>5920</v>
      </c>
      <c r="G1744" t="s">
        <v>5920</v>
      </c>
      <c r="H1744" t="s">
        <v>5933</v>
      </c>
    </row>
    <row r="1745" spans="1:8">
      <c r="A1745" t="s">
        <v>1640</v>
      </c>
      <c r="B1745" s="3">
        <v>25759</v>
      </c>
      <c r="C1745" s="4">
        <v>52</v>
      </c>
      <c r="D1745" s="4">
        <v>0</v>
      </c>
      <c r="E1745" s="1">
        <v>16600.16</v>
      </c>
      <c r="F1745" t="s">
        <v>5920</v>
      </c>
      <c r="G1745" t="s">
        <v>5920</v>
      </c>
      <c r="H1745" t="s">
        <v>5925</v>
      </c>
    </row>
    <row r="1746" spans="1:8">
      <c r="A1746" t="s">
        <v>1637</v>
      </c>
      <c r="B1746" s="3">
        <v>27599</v>
      </c>
      <c r="C1746" s="4">
        <v>47</v>
      </c>
      <c r="D1746" s="4">
        <v>1</v>
      </c>
      <c r="E1746" s="1">
        <v>16602.18</v>
      </c>
      <c r="F1746" t="s">
        <v>5920</v>
      </c>
      <c r="G1746" t="s">
        <v>5923</v>
      </c>
      <c r="H1746" t="s">
        <v>5938</v>
      </c>
    </row>
    <row r="1747" spans="1:8">
      <c r="A1747" t="s">
        <v>1634</v>
      </c>
      <c r="B1747" s="3">
        <v>28393</v>
      </c>
      <c r="C1747" s="4">
        <v>45</v>
      </c>
      <c r="D1747" s="4">
        <v>2</v>
      </c>
      <c r="E1747" s="1">
        <v>16631.61</v>
      </c>
      <c r="F1747" t="s">
        <v>5920</v>
      </c>
      <c r="G1747" t="s">
        <v>5923</v>
      </c>
      <c r="H1747" t="s">
        <v>5924</v>
      </c>
    </row>
    <row r="1748" spans="1:8">
      <c r="A1748" t="s">
        <v>1632</v>
      </c>
      <c r="B1748" s="3">
        <v>34278</v>
      </c>
      <c r="C1748" s="4">
        <v>29</v>
      </c>
      <c r="D1748" s="4">
        <v>1</v>
      </c>
      <c r="E1748" s="1">
        <v>16657.72</v>
      </c>
      <c r="F1748" t="s">
        <v>5920</v>
      </c>
      <c r="G1748" t="s">
        <v>5923</v>
      </c>
      <c r="H1748" t="s">
        <v>5932</v>
      </c>
    </row>
    <row r="1749" spans="1:8">
      <c r="A1749" t="s">
        <v>1630</v>
      </c>
      <c r="B1749" s="3">
        <v>27269</v>
      </c>
      <c r="C1749" s="4">
        <v>48</v>
      </c>
      <c r="D1749" s="4">
        <v>0</v>
      </c>
      <c r="E1749" s="1">
        <v>16770.990000000002</v>
      </c>
      <c r="F1749" t="s">
        <v>5920</v>
      </c>
      <c r="G1749" t="s">
        <v>5923</v>
      </c>
      <c r="H1749" t="s">
        <v>5924</v>
      </c>
    </row>
    <row r="1750" spans="1:8">
      <c r="A1750" t="s">
        <v>1627</v>
      </c>
      <c r="B1750" s="3">
        <v>32774</v>
      </c>
      <c r="C1750" s="4">
        <v>33</v>
      </c>
      <c r="D1750" s="4">
        <v>2</v>
      </c>
      <c r="E1750" s="1">
        <v>16776.3</v>
      </c>
      <c r="F1750" t="s">
        <v>5920</v>
      </c>
      <c r="G1750" t="s">
        <v>5920</v>
      </c>
      <c r="H1750" t="s">
        <v>5932</v>
      </c>
    </row>
    <row r="1751" spans="1:8">
      <c r="A1751" t="s">
        <v>1626</v>
      </c>
      <c r="B1751" s="3">
        <v>22856</v>
      </c>
      <c r="C1751" s="4">
        <v>60</v>
      </c>
      <c r="D1751" s="4">
        <v>0</v>
      </c>
      <c r="E1751" s="1">
        <v>16779.400000000001</v>
      </c>
      <c r="F1751" t="s">
        <v>5920</v>
      </c>
      <c r="G1751" t="s">
        <v>5920</v>
      </c>
      <c r="H1751" t="s">
        <v>5938</v>
      </c>
    </row>
    <row r="1752" spans="1:8">
      <c r="A1752" t="s">
        <v>1623</v>
      </c>
      <c r="B1752" s="3">
        <v>34991</v>
      </c>
      <c r="C1752" s="4">
        <v>27</v>
      </c>
      <c r="D1752" s="4">
        <v>1</v>
      </c>
      <c r="E1752" s="1">
        <v>16796.41</v>
      </c>
      <c r="F1752" t="s">
        <v>5920</v>
      </c>
      <c r="G1752" t="s">
        <v>5921</v>
      </c>
      <c r="H1752" t="s">
        <v>5932</v>
      </c>
    </row>
    <row r="1753" spans="1:8">
      <c r="A1753" t="s">
        <v>1620</v>
      </c>
      <c r="B1753" s="3">
        <v>27249</v>
      </c>
      <c r="C1753" s="4">
        <v>48</v>
      </c>
      <c r="D1753" s="4">
        <v>0</v>
      </c>
      <c r="E1753" s="1">
        <v>16841.32</v>
      </c>
      <c r="F1753" t="s">
        <v>5920</v>
      </c>
      <c r="G1753" t="s">
        <v>5921</v>
      </c>
      <c r="H1753" t="s">
        <v>5925</v>
      </c>
    </row>
    <row r="1754" spans="1:8">
      <c r="A1754" t="s">
        <v>1618</v>
      </c>
      <c r="B1754" s="3">
        <v>37874</v>
      </c>
      <c r="C1754" s="4">
        <v>19</v>
      </c>
      <c r="D1754" s="4">
        <v>0</v>
      </c>
      <c r="E1754" s="1">
        <v>16884.919999999998</v>
      </c>
      <c r="F1754" t="s">
        <v>5920</v>
      </c>
      <c r="G1754" t="s">
        <v>5920</v>
      </c>
      <c r="H1754" t="s">
        <v>5925</v>
      </c>
    </row>
    <row r="1755" spans="1:8">
      <c r="A1755" t="s">
        <v>1615</v>
      </c>
      <c r="B1755" s="3">
        <v>25132</v>
      </c>
      <c r="C1755" s="4">
        <v>54</v>
      </c>
      <c r="D1755" s="4">
        <v>0</v>
      </c>
      <c r="E1755" s="1">
        <v>16903.5</v>
      </c>
      <c r="F1755" t="s">
        <v>5920</v>
      </c>
      <c r="G1755" t="s">
        <v>5921</v>
      </c>
      <c r="H1755" t="s">
        <v>5924</v>
      </c>
    </row>
    <row r="1756" spans="1:8">
      <c r="A1756" t="s">
        <v>1613</v>
      </c>
      <c r="B1756" s="3">
        <v>28362</v>
      </c>
      <c r="C1756" s="4">
        <v>45</v>
      </c>
      <c r="D1756" s="4">
        <v>2</v>
      </c>
      <c r="E1756" s="1">
        <v>16921.09</v>
      </c>
      <c r="F1756" t="s">
        <v>5920</v>
      </c>
      <c r="G1756" t="s">
        <v>5921</v>
      </c>
      <c r="H1756" t="s">
        <v>5933</v>
      </c>
    </row>
    <row r="1757" spans="1:8">
      <c r="A1757" t="s">
        <v>1610</v>
      </c>
      <c r="B1757" s="3">
        <v>29418</v>
      </c>
      <c r="C1757" s="4">
        <v>42</v>
      </c>
      <c r="D1757" s="4">
        <v>2</v>
      </c>
      <c r="E1757" s="1">
        <v>16990.55</v>
      </c>
      <c r="F1757" t="s">
        <v>5920</v>
      </c>
      <c r="G1757" t="s">
        <v>5921</v>
      </c>
      <c r="H1757" t="s">
        <v>5924</v>
      </c>
    </row>
    <row r="1758" spans="1:8">
      <c r="A1758" t="s">
        <v>1608</v>
      </c>
      <c r="B1758" s="3">
        <v>26167</v>
      </c>
      <c r="C1758" s="4">
        <v>51</v>
      </c>
      <c r="D1758" s="4">
        <v>0</v>
      </c>
      <c r="E1758" s="1">
        <v>17016.009999999998</v>
      </c>
      <c r="F1758" t="s">
        <v>5920</v>
      </c>
      <c r="G1758" t="s">
        <v>5920</v>
      </c>
      <c r="H1758" t="s">
        <v>5933</v>
      </c>
    </row>
    <row r="1759" spans="1:8">
      <c r="A1759" t="s">
        <v>1605</v>
      </c>
      <c r="B1759" s="3">
        <v>35226</v>
      </c>
      <c r="C1759" s="4">
        <v>26</v>
      </c>
      <c r="D1759" s="4">
        <v>0</v>
      </c>
      <c r="E1759" s="1">
        <v>17043.34</v>
      </c>
      <c r="F1759" t="s">
        <v>5920</v>
      </c>
      <c r="G1759" t="s">
        <v>5921</v>
      </c>
      <c r="H1759" t="s">
        <v>5922</v>
      </c>
    </row>
    <row r="1760" spans="1:8">
      <c r="A1760" t="s">
        <v>1602</v>
      </c>
      <c r="B1760" s="3">
        <v>37981</v>
      </c>
      <c r="C1760" s="4">
        <v>19</v>
      </c>
      <c r="D1760" s="4">
        <v>0</v>
      </c>
      <c r="E1760" s="1">
        <v>17081.080000000002</v>
      </c>
      <c r="F1760" t="s">
        <v>5920</v>
      </c>
      <c r="G1760" t="s">
        <v>5920</v>
      </c>
      <c r="H1760" t="s">
        <v>5925</v>
      </c>
    </row>
    <row r="1761" spans="1:8">
      <c r="A1761" t="s">
        <v>1599</v>
      </c>
      <c r="B1761" s="3">
        <v>37435</v>
      </c>
      <c r="C1761" s="4">
        <v>20</v>
      </c>
      <c r="D1761" s="4">
        <v>1</v>
      </c>
      <c r="E1761" s="1">
        <v>17085.27</v>
      </c>
      <c r="F1761" t="s">
        <v>5920</v>
      </c>
      <c r="G1761" t="s">
        <v>5921</v>
      </c>
      <c r="H1761" t="s">
        <v>5922</v>
      </c>
    </row>
    <row r="1762" spans="1:8">
      <c r="A1762" t="s">
        <v>1596</v>
      </c>
      <c r="B1762" s="3">
        <v>35949</v>
      </c>
      <c r="C1762" s="4">
        <v>25</v>
      </c>
      <c r="D1762" s="4">
        <v>4</v>
      </c>
      <c r="E1762" s="1">
        <v>17128.43</v>
      </c>
      <c r="F1762" t="s">
        <v>5920</v>
      </c>
      <c r="G1762" t="s">
        <v>5921</v>
      </c>
      <c r="H1762" t="s">
        <v>5929</v>
      </c>
    </row>
    <row r="1763" spans="1:8">
      <c r="A1763" t="s">
        <v>1594</v>
      </c>
      <c r="B1763" s="3">
        <v>24001</v>
      </c>
      <c r="C1763" s="4">
        <v>57</v>
      </c>
      <c r="D1763" s="4">
        <v>0</v>
      </c>
      <c r="E1763" s="1">
        <v>17172.27</v>
      </c>
      <c r="F1763" t="s">
        <v>5920</v>
      </c>
      <c r="G1763" t="s">
        <v>5920</v>
      </c>
      <c r="H1763" t="s">
        <v>5938</v>
      </c>
    </row>
    <row r="1764" spans="1:8">
      <c r="A1764" t="s">
        <v>1591</v>
      </c>
      <c r="B1764" s="3">
        <v>23535</v>
      </c>
      <c r="C1764" s="4">
        <v>59</v>
      </c>
      <c r="D1764" s="4">
        <v>0</v>
      </c>
      <c r="E1764" s="1">
        <v>17174.52</v>
      </c>
      <c r="F1764" t="s">
        <v>5920</v>
      </c>
      <c r="G1764" t="s">
        <v>5920</v>
      </c>
      <c r="H1764" t="s">
        <v>5924</v>
      </c>
    </row>
    <row r="1765" spans="1:8">
      <c r="A1765" t="s">
        <v>1588</v>
      </c>
      <c r="B1765" s="3">
        <v>38217</v>
      </c>
      <c r="C1765" s="4">
        <v>18</v>
      </c>
      <c r="D1765" s="4">
        <v>1</v>
      </c>
      <c r="E1765" s="1">
        <v>17178.68</v>
      </c>
      <c r="F1765" t="s">
        <v>5920</v>
      </c>
      <c r="G1765" t="s">
        <v>5920</v>
      </c>
      <c r="H1765" t="s">
        <v>5928</v>
      </c>
    </row>
    <row r="1766" spans="1:8">
      <c r="A1766" t="s">
        <v>1585</v>
      </c>
      <c r="B1766" s="3">
        <v>30246</v>
      </c>
      <c r="C1766" s="4">
        <v>40</v>
      </c>
      <c r="D1766" s="4">
        <v>1</v>
      </c>
      <c r="E1766" s="1">
        <v>17179.52</v>
      </c>
      <c r="F1766" t="s">
        <v>5920</v>
      </c>
      <c r="G1766" t="s">
        <v>5923</v>
      </c>
      <c r="H1766" t="s">
        <v>5922</v>
      </c>
    </row>
    <row r="1767" spans="1:8">
      <c r="A1767" t="s">
        <v>1582</v>
      </c>
      <c r="B1767" s="3">
        <v>27631</v>
      </c>
      <c r="C1767" s="4">
        <v>47</v>
      </c>
      <c r="D1767" s="4">
        <v>1</v>
      </c>
      <c r="E1767" s="1">
        <v>17253.43</v>
      </c>
      <c r="F1767" t="s">
        <v>5920</v>
      </c>
      <c r="G1767" t="s">
        <v>5921</v>
      </c>
      <c r="H1767" t="s">
        <v>5938</v>
      </c>
    </row>
    <row r="1768" spans="1:8">
      <c r="A1768" t="s">
        <v>1580</v>
      </c>
      <c r="B1768" s="3">
        <v>23204</v>
      </c>
      <c r="C1768" s="4">
        <v>59</v>
      </c>
      <c r="D1768" s="4">
        <v>0</v>
      </c>
      <c r="E1768" s="1">
        <v>17337.580000000002</v>
      </c>
      <c r="F1768" t="s">
        <v>5920</v>
      </c>
      <c r="G1768" t="s">
        <v>5921</v>
      </c>
      <c r="H1768" t="s">
        <v>5933</v>
      </c>
    </row>
    <row r="1769" spans="1:8">
      <c r="A1769" t="s">
        <v>1577</v>
      </c>
      <c r="B1769" s="3">
        <v>37926</v>
      </c>
      <c r="C1769" s="4">
        <v>19</v>
      </c>
      <c r="D1769" s="4">
        <v>0</v>
      </c>
      <c r="E1769" s="1">
        <v>17352.68</v>
      </c>
      <c r="F1769" t="s">
        <v>5920</v>
      </c>
      <c r="G1769" t="s">
        <v>5921</v>
      </c>
      <c r="H1769" t="s">
        <v>5924</v>
      </c>
    </row>
    <row r="1770" spans="1:8">
      <c r="A1770" t="s">
        <v>1574</v>
      </c>
      <c r="B1770" s="3">
        <v>33895</v>
      </c>
      <c r="C1770" s="4">
        <v>30</v>
      </c>
      <c r="D1770" s="4">
        <v>2</v>
      </c>
      <c r="E1770" s="1">
        <v>17361.77</v>
      </c>
      <c r="F1770" t="s">
        <v>5920</v>
      </c>
      <c r="G1770" t="s">
        <v>5923</v>
      </c>
      <c r="H1770" t="s">
        <v>5924</v>
      </c>
    </row>
    <row r="1771" spans="1:8">
      <c r="A1771" t="s">
        <v>1571</v>
      </c>
      <c r="B1771" s="3">
        <v>37927</v>
      </c>
      <c r="C1771" s="4">
        <v>19</v>
      </c>
      <c r="D1771" s="4">
        <v>0</v>
      </c>
      <c r="E1771" s="1">
        <v>17468.98</v>
      </c>
      <c r="F1771" t="s">
        <v>5920</v>
      </c>
      <c r="G1771" t="s">
        <v>5923</v>
      </c>
      <c r="H1771" t="s">
        <v>5924</v>
      </c>
    </row>
    <row r="1772" spans="1:8">
      <c r="A1772" t="s">
        <v>1568</v>
      </c>
      <c r="B1772" s="3">
        <v>26092</v>
      </c>
      <c r="C1772" s="4">
        <v>52</v>
      </c>
      <c r="D1772" s="4">
        <v>0</v>
      </c>
      <c r="E1772" s="1">
        <v>17479.53</v>
      </c>
      <c r="F1772" t="s">
        <v>5923</v>
      </c>
      <c r="G1772" t="s">
        <v>5923</v>
      </c>
      <c r="H1772" t="s">
        <v>5924</v>
      </c>
    </row>
    <row r="1773" spans="1:8">
      <c r="A1773" t="s">
        <v>1565</v>
      </c>
      <c r="B1773" s="3">
        <v>33236</v>
      </c>
      <c r="C1773" s="4">
        <v>32</v>
      </c>
      <c r="D1773" s="4">
        <v>0</v>
      </c>
      <c r="E1773" s="1">
        <v>17496.310000000001</v>
      </c>
      <c r="F1773" t="s">
        <v>5923</v>
      </c>
      <c r="G1773" t="s">
        <v>5920</v>
      </c>
      <c r="H1773" t="s">
        <v>5925</v>
      </c>
    </row>
    <row r="1774" spans="1:8">
      <c r="A1774" t="s">
        <v>1562</v>
      </c>
      <c r="B1774" s="3">
        <v>23909</v>
      </c>
      <c r="C1774" s="4">
        <v>57</v>
      </c>
      <c r="D1774" s="4">
        <v>0</v>
      </c>
      <c r="E1774" s="1">
        <v>17505.650000000001</v>
      </c>
      <c r="F1774" t="s">
        <v>5923</v>
      </c>
      <c r="G1774" t="s">
        <v>5920</v>
      </c>
      <c r="H1774" t="s">
        <v>5933</v>
      </c>
    </row>
    <row r="1775" spans="1:8">
      <c r="A1775" t="s">
        <v>1560</v>
      </c>
      <c r="B1775" s="3">
        <v>25031</v>
      </c>
      <c r="C1775" s="4">
        <v>54</v>
      </c>
      <c r="D1775" s="4">
        <v>0</v>
      </c>
      <c r="E1775" s="1">
        <v>17507.47</v>
      </c>
      <c r="F1775" t="s">
        <v>5923</v>
      </c>
      <c r="G1775" t="s">
        <v>5923</v>
      </c>
      <c r="H1775" t="s">
        <v>5938</v>
      </c>
    </row>
    <row r="1776" spans="1:8">
      <c r="A1776" t="s">
        <v>1557</v>
      </c>
      <c r="B1776" s="3">
        <v>23331</v>
      </c>
      <c r="C1776" s="4">
        <v>59</v>
      </c>
      <c r="D1776" s="4">
        <v>0</v>
      </c>
      <c r="E1776" s="1">
        <v>17556.88</v>
      </c>
      <c r="F1776" t="s">
        <v>5923</v>
      </c>
      <c r="G1776" t="s">
        <v>5920</v>
      </c>
      <c r="H1776" t="s">
        <v>5924</v>
      </c>
    </row>
    <row r="1777" spans="1:8">
      <c r="A1777" t="s">
        <v>1554</v>
      </c>
      <c r="B1777" s="3">
        <v>37493</v>
      </c>
      <c r="C1777" s="4">
        <v>20</v>
      </c>
      <c r="D1777" s="4">
        <v>1</v>
      </c>
      <c r="E1777" s="1">
        <v>17560.38</v>
      </c>
      <c r="F1777" t="s">
        <v>5923</v>
      </c>
      <c r="G1777" t="s">
        <v>5923</v>
      </c>
      <c r="H1777" t="s">
        <v>5924</v>
      </c>
    </row>
    <row r="1778" spans="1:8">
      <c r="A1778" t="s">
        <v>1551</v>
      </c>
      <c r="B1778" s="3">
        <v>25775</v>
      </c>
      <c r="C1778" s="4">
        <v>52</v>
      </c>
      <c r="D1778" s="4">
        <v>0</v>
      </c>
      <c r="E1778" s="1">
        <v>17584.72</v>
      </c>
      <c r="F1778" t="s">
        <v>5923</v>
      </c>
      <c r="G1778" t="s">
        <v>5921</v>
      </c>
      <c r="H1778" t="s">
        <v>5924</v>
      </c>
    </row>
    <row r="1779" spans="1:8">
      <c r="A1779" t="s">
        <v>1548</v>
      </c>
      <c r="B1779" s="3">
        <v>33171</v>
      </c>
      <c r="C1779" s="4">
        <v>32</v>
      </c>
      <c r="D1779" s="4">
        <v>1</v>
      </c>
      <c r="E1779" s="1">
        <v>17626.240000000002</v>
      </c>
      <c r="F1779" t="s">
        <v>5923</v>
      </c>
      <c r="G1779" t="s">
        <v>5921</v>
      </c>
      <c r="H1779" t="s">
        <v>5922</v>
      </c>
    </row>
    <row r="1780" spans="1:8">
      <c r="A1780" t="s">
        <v>1545</v>
      </c>
      <c r="B1780" s="3">
        <v>34516</v>
      </c>
      <c r="C1780" s="4">
        <v>28</v>
      </c>
      <c r="D1780" s="4">
        <v>3</v>
      </c>
      <c r="E1780" s="1">
        <v>17663.14</v>
      </c>
      <c r="F1780" t="s">
        <v>5923</v>
      </c>
      <c r="G1780" t="s">
        <v>5921</v>
      </c>
      <c r="H1780" t="s">
        <v>5922</v>
      </c>
    </row>
    <row r="1781" spans="1:8">
      <c r="A1781" t="s">
        <v>1543</v>
      </c>
      <c r="B1781" s="3">
        <v>37816</v>
      </c>
      <c r="C1781" s="4">
        <v>19</v>
      </c>
      <c r="D1781" s="4">
        <v>0</v>
      </c>
      <c r="E1781" s="1">
        <v>17748.509999999998</v>
      </c>
      <c r="F1781" t="s">
        <v>5923</v>
      </c>
      <c r="G1781" t="s">
        <v>5923</v>
      </c>
      <c r="H1781" t="s">
        <v>5924</v>
      </c>
    </row>
    <row r="1782" spans="1:8">
      <c r="A1782" t="s">
        <v>1541</v>
      </c>
      <c r="B1782" s="3">
        <v>24279</v>
      </c>
      <c r="C1782" s="4">
        <v>56</v>
      </c>
      <c r="D1782" s="4">
        <v>0</v>
      </c>
      <c r="E1782" s="1">
        <v>17777.73</v>
      </c>
      <c r="F1782" t="s">
        <v>5923</v>
      </c>
      <c r="G1782" t="s">
        <v>5921</v>
      </c>
      <c r="H1782" t="s">
        <v>5924</v>
      </c>
    </row>
    <row r="1783" spans="1:8">
      <c r="A1783" t="s">
        <v>1538</v>
      </c>
      <c r="B1783" s="3">
        <v>29138</v>
      </c>
      <c r="C1783" s="4">
        <v>43</v>
      </c>
      <c r="D1783" s="4">
        <v>2</v>
      </c>
      <c r="E1783" s="1">
        <v>17779.939999999999</v>
      </c>
      <c r="F1783" t="s">
        <v>5923</v>
      </c>
      <c r="G1783" t="s">
        <v>5920</v>
      </c>
      <c r="H1783" t="s">
        <v>5924</v>
      </c>
    </row>
    <row r="1784" spans="1:8">
      <c r="A1784" t="s">
        <v>1535</v>
      </c>
      <c r="B1784" s="3">
        <v>23353</v>
      </c>
      <c r="C1784" s="4">
        <v>59</v>
      </c>
      <c r="D1784" s="4">
        <v>0</v>
      </c>
      <c r="E1784" s="1">
        <v>17832.599999999999</v>
      </c>
      <c r="F1784" t="s">
        <v>5923</v>
      </c>
      <c r="G1784" t="s">
        <v>5920</v>
      </c>
      <c r="H1784" t="s">
        <v>5924</v>
      </c>
    </row>
    <row r="1785" spans="1:8">
      <c r="A1785" t="s">
        <v>1533</v>
      </c>
      <c r="B1785" s="3">
        <v>28106</v>
      </c>
      <c r="C1785" s="4">
        <v>46</v>
      </c>
      <c r="D1785" s="4">
        <v>2</v>
      </c>
      <c r="E1785" s="1">
        <v>17862.919999999998</v>
      </c>
      <c r="F1785" t="s">
        <v>5923</v>
      </c>
      <c r="G1785" t="s">
        <v>5920</v>
      </c>
      <c r="H1785" t="s">
        <v>5924</v>
      </c>
    </row>
    <row r="1786" spans="1:8">
      <c r="A1786" t="s">
        <v>1530</v>
      </c>
      <c r="B1786" s="3">
        <v>35668</v>
      </c>
      <c r="C1786" s="4">
        <v>25</v>
      </c>
      <c r="D1786" s="4">
        <v>0</v>
      </c>
      <c r="E1786" s="1">
        <v>17878.900000000001</v>
      </c>
      <c r="F1786" t="s">
        <v>5923</v>
      </c>
      <c r="G1786" t="s">
        <v>5920</v>
      </c>
      <c r="H1786" t="s">
        <v>5932</v>
      </c>
    </row>
    <row r="1787" spans="1:8">
      <c r="A1787" t="s">
        <v>1527</v>
      </c>
      <c r="B1787" s="3">
        <v>29171</v>
      </c>
      <c r="C1787" s="4">
        <v>43</v>
      </c>
      <c r="D1787" s="4">
        <v>2</v>
      </c>
      <c r="E1787" s="1">
        <v>17882.669999999998</v>
      </c>
      <c r="F1787" t="s">
        <v>5923</v>
      </c>
      <c r="G1787" t="s">
        <v>5921</v>
      </c>
      <c r="H1787" t="s">
        <v>5924</v>
      </c>
    </row>
    <row r="1788" spans="1:8">
      <c r="A1788" t="s">
        <v>1526</v>
      </c>
      <c r="B1788" s="3">
        <v>32846</v>
      </c>
      <c r="C1788" s="4">
        <v>33</v>
      </c>
      <c r="D1788" s="4">
        <v>0</v>
      </c>
      <c r="E1788" s="1">
        <v>17904.53</v>
      </c>
      <c r="F1788" t="s">
        <v>5923</v>
      </c>
      <c r="G1788" t="s">
        <v>5920</v>
      </c>
      <c r="H1788" t="s">
        <v>5936</v>
      </c>
    </row>
    <row r="1789" spans="1:8">
      <c r="A1789" t="s">
        <v>1523</v>
      </c>
      <c r="B1789" s="3">
        <v>28415</v>
      </c>
      <c r="C1789" s="4">
        <v>45</v>
      </c>
      <c r="D1789" s="4">
        <v>0</v>
      </c>
      <c r="E1789" s="1">
        <v>17929.3</v>
      </c>
      <c r="F1789" t="s">
        <v>5923</v>
      </c>
      <c r="G1789" t="s">
        <v>5920</v>
      </c>
      <c r="H1789" t="s">
        <v>5922</v>
      </c>
    </row>
    <row r="1790" spans="1:8">
      <c r="A1790" t="s">
        <v>1520</v>
      </c>
      <c r="B1790" s="3">
        <v>37162</v>
      </c>
      <c r="C1790" s="4">
        <v>21</v>
      </c>
      <c r="D1790" s="4">
        <v>4</v>
      </c>
      <c r="E1790" s="1">
        <v>17942.11</v>
      </c>
      <c r="F1790" t="s">
        <v>5923</v>
      </c>
      <c r="G1790" t="s">
        <v>5920</v>
      </c>
      <c r="H1790" t="s">
        <v>5925</v>
      </c>
    </row>
    <row r="1791" spans="1:8">
      <c r="A1791" t="s">
        <v>1517</v>
      </c>
      <c r="B1791" s="3">
        <v>27572</v>
      </c>
      <c r="C1791" s="4">
        <v>47</v>
      </c>
      <c r="D1791" s="4">
        <v>1</v>
      </c>
      <c r="E1791" s="1">
        <v>18031.16</v>
      </c>
      <c r="F1791" t="s">
        <v>5923</v>
      </c>
      <c r="G1791" t="s">
        <v>5921</v>
      </c>
      <c r="H1791" t="s">
        <v>5933</v>
      </c>
    </row>
    <row r="1792" spans="1:8">
      <c r="A1792" t="s">
        <v>1514</v>
      </c>
      <c r="B1792" s="3">
        <v>24032</v>
      </c>
      <c r="C1792" s="4">
        <v>57</v>
      </c>
      <c r="D1792" s="4">
        <v>0</v>
      </c>
      <c r="E1792" s="1">
        <v>18031.189999999999</v>
      </c>
      <c r="F1792" t="s">
        <v>5923</v>
      </c>
      <c r="G1792" t="s">
        <v>5920</v>
      </c>
      <c r="H1792" t="s">
        <v>5924</v>
      </c>
    </row>
    <row r="1793" spans="1:8">
      <c r="A1793" t="s">
        <v>1511</v>
      </c>
      <c r="B1793" s="3">
        <v>36457</v>
      </c>
      <c r="C1793" s="4">
        <v>23</v>
      </c>
      <c r="D1793" s="4">
        <v>0</v>
      </c>
      <c r="E1793" s="1">
        <v>18033.97</v>
      </c>
      <c r="F1793" t="s">
        <v>5923</v>
      </c>
      <c r="G1793" t="s">
        <v>5923</v>
      </c>
      <c r="H1793" t="s">
        <v>5924</v>
      </c>
    </row>
    <row r="1794" spans="1:8">
      <c r="A1794" t="s">
        <v>1509</v>
      </c>
      <c r="B1794" s="3">
        <v>34162</v>
      </c>
      <c r="C1794" s="4">
        <v>29</v>
      </c>
      <c r="D1794" s="4">
        <v>2</v>
      </c>
      <c r="E1794" s="1">
        <v>18157.88</v>
      </c>
      <c r="F1794" t="s">
        <v>5923</v>
      </c>
      <c r="G1794" t="s">
        <v>5923</v>
      </c>
      <c r="H1794" t="s">
        <v>5924</v>
      </c>
    </row>
    <row r="1795" spans="1:8">
      <c r="A1795" t="s">
        <v>1506</v>
      </c>
      <c r="B1795" s="3">
        <v>23196</v>
      </c>
      <c r="C1795" s="4">
        <v>59</v>
      </c>
      <c r="D1795" s="4">
        <v>0</v>
      </c>
      <c r="E1795" s="1">
        <v>18208.34</v>
      </c>
      <c r="F1795" t="s">
        <v>5923</v>
      </c>
      <c r="G1795" t="s">
        <v>5920</v>
      </c>
      <c r="H1795" t="s">
        <v>5938</v>
      </c>
    </row>
    <row r="1796" spans="1:8">
      <c r="A1796" t="s">
        <v>1503</v>
      </c>
      <c r="B1796" s="3">
        <v>35596</v>
      </c>
      <c r="C1796" s="4">
        <v>25</v>
      </c>
      <c r="D1796" s="4">
        <v>1</v>
      </c>
      <c r="E1796" s="1">
        <v>18218.16</v>
      </c>
      <c r="F1796" t="s">
        <v>5923</v>
      </c>
      <c r="G1796" t="s">
        <v>5923</v>
      </c>
      <c r="H1796" t="s">
        <v>5922</v>
      </c>
    </row>
    <row r="1797" spans="1:8">
      <c r="A1797" t="s">
        <v>1501</v>
      </c>
      <c r="B1797" s="3">
        <v>38240</v>
      </c>
      <c r="C1797" s="4">
        <v>18</v>
      </c>
      <c r="D1797" s="4">
        <v>3</v>
      </c>
      <c r="E1797" s="1">
        <v>18223.45</v>
      </c>
      <c r="F1797" t="s">
        <v>5923</v>
      </c>
      <c r="G1797" t="s">
        <v>5921</v>
      </c>
      <c r="H1797" t="s">
        <v>5922</v>
      </c>
    </row>
    <row r="1798" spans="1:8">
      <c r="A1798" t="s">
        <v>1498</v>
      </c>
      <c r="B1798" s="3">
        <v>34914</v>
      </c>
      <c r="C1798" s="4">
        <v>27</v>
      </c>
      <c r="D1798" s="4">
        <v>0</v>
      </c>
      <c r="E1798" s="1">
        <v>18246.5</v>
      </c>
      <c r="F1798" t="s">
        <v>5923</v>
      </c>
      <c r="G1798" t="s">
        <v>5923</v>
      </c>
      <c r="H1798" t="s">
        <v>5922</v>
      </c>
    </row>
    <row r="1799" spans="1:8">
      <c r="A1799" t="s">
        <v>1495</v>
      </c>
      <c r="B1799" s="3">
        <v>33963</v>
      </c>
      <c r="C1799" s="4">
        <v>30</v>
      </c>
      <c r="D1799" s="4">
        <v>3</v>
      </c>
      <c r="E1799" s="1">
        <v>18259.22</v>
      </c>
      <c r="F1799" t="s">
        <v>5923</v>
      </c>
      <c r="G1799" t="s">
        <v>5921</v>
      </c>
      <c r="H1799" t="s">
        <v>5925</v>
      </c>
    </row>
    <row r="1800" spans="1:8">
      <c r="A1800" t="s">
        <v>1494</v>
      </c>
      <c r="B1800" s="3">
        <v>34884</v>
      </c>
      <c r="C1800" s="4">
        <v>27</v>
      </c>
      <c r="D1800" s="4">
        <v>0</v>
      </c>
      <c r="E1800" s="1">
        <v>18310.740000000002</v>
      </c>
      <c r="F1800" t="s">
        <v>5923</v>
      </c>
      <c r="G1800" t="s">
        <v>5921</v>
      </c>
      <c r="H1800" t="s">
        <v>5924</v>
      </c>
    </row>
    <row r="1801" spans="1:8">
      <c r="A1801" t="s">
        <v>1492</v>
      </c>
      <c r="B1801" s="3">
        <v>36509</v>
      </c>
      <c r="C1801" s="4">
        <v>23</v>
      </c>
      <c r="D1801" s="4">
        <v>1</v>
      </c>
      <c r="E1801" s="1">
        <v>18328.240000000002</v>
      </c>
      <c r="F1801" t="s">
        <v>5923</v>
      </c>
      <c r="G1801" t="s">
        <v>5920</v>
      </c>
      <c r="H1801" t="s">
        <v>5922</v>
      </c>
    </row>
    <row r="1802" spans="1:8">
      <c r="A1802" t="s">
        <v>1490</v>
      </c>
      <c r="B1802" s="3">
        <v>23646</v>
      </c>
      <c r="C1802" s="4">
        <v>58</v>
      </c>
      <c r="D1802" s="4">
        <v>0</v>
      </c>
      <c r="E1802" s="1">
        <v>18443.11</v>
      </c>
      <c r="F1802" t="s">
        <v>5923</v>
      </c>
      <c r="G1802" t="s">
        <v>5920</v>
      </c>
      <c r="H1802" t="s">
        <v>5924</v>
      </c>
    </row>
    <row r="1803" spans="1:8">
      <c r="A1803" t="s">
        <v>1487</v>
      </c>
      <c r="B1803" s="3">
        <v>31636</v>
      </c>
      <c r="C1803" s="4">
        <v>36</v>
      </c>
      <c r="D1803" s="4">
        <v>2</v>
      </c>
      <c r="E1803" s="1">
        <v>18608.259999999998</v>
      </c>
      <c r="F1803" t="s">
        <v>5923</v>
      </c>
      <c r="G1803" t="s">
        <v>5921</v>
      </c>
      <c r="H1803" t="s">
        <v>5925</v>
      </c>
    </row>
    <row r="1804" spans="1:8">
      <c r="A1804" t="s">
        <v>1485</v>
      </c>
      <c r="B1804" s="3">
        <v>36061</v>
      </c>
      <c r="C1804" s="4">
        <v>24</v>
      </c>
      <c r="D1804" s="4">
        <v>0</v>
      </c>
      <c r="E1804" s="1">
        <v>18648.419999999998</v>
      </c>
      <c r="F1804" t="s">
        <v>5923</v>
      </c>
      <c r="G1804" t="s">
        <v>5923</v>
      </c>
      <c r="H1804" t="s">
        <v>5928</v>
      </c>
    </row>
    <row r="1805" spans="1:8">
      <c r="A1805" t="s">
        <v>1482</v>
      </c>
      <c r="B1805" s="3">
        <v>25858</v>
      </c>
      <c r="C1805" s="4">
        <v>52</v>
      </c>
      <c r="D1805" s="4">
        <v>0</v>
      </c>
      <c r="E1805" s="1">
        <v>18682.740000000002</v>
      </c>
      <c r="F1805" t="s">
        <v>5923</v>
      </c>
      <c r="G1805" t="s">
        <v>5921</v>
      </c>
      <c r="H1805" t="s">
        <v>5924</v>
      </c>
    </row>
    <row r="1806" spans="1:8">
      <c r="A1806" t="s">
        <v>1480</v>
      </c>
      <c r="B1806" s="3">
        <v>24714</v>
      </c>
      <c r="C1806" s="4">
        <v>55</v>
      </c>
      <c r="D1806" s="4">
        <v>0</v>
      </c>
      <c r="E1806" s="1">
        <v>18694.689999999999</v>
      </c>
      <c r="F1806" t="s">
        <v>5923</v>
      </c>
      <c r="G1806" t="s">
        <v>5923</v>
      </c>
      <c r="H1806" t="s">
        <v>5933</v>
      </c>
    </row>
    <row r="1807" spans="1:8">
      <c r="A1807" t="s">
        <v>1477</v>
      </c>
      <c r="B1807" s="3">
        <v>33965</v>
      </c>
      <c r="C1807" s="4">
        <v>30</v>
      </c>
      <c r="D1807" s="4">
        <v>3</v>
      </c>
      <c r="E1807" s="1">
        <v>18765.88</v>
      </c>
      <c r="F1807" t="s">
        <v>5923</v>
      </c>
      <c r="G1807" t="s">
        <v>5920</v>
      </c>
      <c r="H1807" t="s">
        <v>5924</v>
      </c>
    </row>
    <row r="1808" spans="1:8">
      <c r="A1808" t="s">
        <v>1475</v>
      </c>
      <c r="B1808" s="3">
        <v>29178</v>
      </c>
      <c r="C1808" s="4">
        <v>43</v>
      </c>
      <c r="D1808" s="4">
        <v>2</v>
      </c>
      <c r="E1808" s="1">
        <v>18767.740000000002</v>
      </c>
      <c r="F1808" t="s">
        <v>5923</v>
      </c>
      <c r="G1808" t="s">
        <v>5923</v>
      </c>
      <c r="H1808" t="s">
        <v>5922</v>
      </c>
    </row>
    <row r="1809" spans="1:8">
      <c r="A1809" t="s">
        <v>1472</v>
      </c>
      <c r="B1809" s="3">
        <v>35031</v>
      </c>
      <c r="C1809" s="4">
        <v>27</v>
      </c>
      <c r="D1809" s="4">
        <v>3</v>
      </c>
      <c r="E1809" s="1">
        <v>18804.75</v>
      </c>
      <c r="F1809" t="s">
        <v>5923</v>
      </c>
      <c r="G1809" t="s">
        <v>5923</v>
      </c>
      <c r="H1809" t="s">
        <v>5924</v>
      </c>
    </row>
    <row r="1810" spans="1:8">
      <c r="A1810" t="s">
        <v>1469</v>
      </c>
      <c r="B1810" s="3">
        <v>29143</v>
      </c>
      <c r="C1810" s="4">
        <v>43</v>
      </c>
      <c r="D1810" s="4">
        <v>2</v>
      </c>
      <c r="E1810" s="1">
        <v>18806.150000000001</v>
      </c>
      <c r="F1810" t="s">
        <v>5923</v>
      </c>
      <c r="G1810" t="s">
        <v>5920</v>
      </c>
      <c r="H1810" t="s">
        <v>5922</v>
      </c>
    </row>
    <row r="1811" spans="1:8">
      <c r="A1811" t="s">
        <v>1467</v>
      </c>
      <c r="B1811" s="3">
        <v>22998</v>
      </c>
      <c r="C1811" s="4">
        <v>60</v>
      </c>
      <c r="D1811" s="4">
        <v>0</v>
      </c>
      <c r="E1811" s="1">
        <v>18815.53</v>
      </c>
      <c r="F1811" t="s">
        <v>5923</v>
      </c>
      <c r="G1811" t="s">
        <v>5923</v>
      </c>
      <c r="H1811" t="s">
        <v>5933</v>
      </c>
    </row>
    <row r="1812" spans="1:8">
      <c r="A1812" t="s">
        <v>1465</v>
      </c>
      <c r="B1812" s="3">
        <v>37826</v>
      </c>
      <c r="C1812" s="4">
        <v>19</v>
      </c>
      <c r="D1812" s="4">
        <v>3</v>
      </c>
      <c r="E1812" s="1">
        <v>18838.7</v>
      </c>
      <c r="F1812" t="s">
        <v>5923</v>
      </c>
      <c r="G1812" t="s">
        <v>5921</v>
      </c>
      <c r="H1812" t="s">
        <v>5924</v>
      </c>
    </row>
    <row r="1813" spans="1:8">
      <c r="A1813" t="s">
        <v>1462</v>
      </c>
      <c r="B1813" s="3">
        <v>23351</v>
      </c>
      <c r="C1813" s="4">
        <v>59</v>
      </c>
      <c r="D1813" s="4">
        <v>0</v>
      </c>
      <c r="E1813" s="1">
        <v>18883.330000000002</v>
      </c>
      <c r="F1813" t="s">
        <v>5923</v>
      </c>
      <c r="G1813" t="s">
        <v>5923</v>
      </c>
      <c r="H1813" t="s">
        <v>5938</v>
      </c>
    </row>
    <row r="1814" spans="1:8">
      <c r="A1814" t="s">
        <v>1460</v>
      </c>
      <c r="B1814" s="3">
        <v>34969</v>
      </c>
      <c r="C1814" s="4">
        <v>27</v>
      </c>
      <c r="D1814" s="4">
        <v>1</v>
      </c>
      <c r="E1814" s="1">
        <v>18903.490000000002</v>
      </c>
      <c r="F1814" t="s">
        <v>5923</v>
      </c>
      <c r="G1814" t="s">
        <v>5920</v>
      </c>
      <c r="H1814" t="s">
        <v>5932</v>
      </c>
    </row>
    <row r="1815" spans="1:8">
      <c r="A1815" t="s">
        <v>1457</v>
      </c>
      <c r="B1815" s="3">
        <v>25418</v>
      </c>
      <c r="C1815" s="4">
        <v>53</v>
      </c>
      <c r="D1815" s="4">
        <v>0</v>
      </c>
      <c r="E1815" s="1">
        <v>18932.810000000001</v>
      </c>
      <c r="F1815" t="s">
        <v>5923</v>
      </c>
      <c r="G1815" t="s">
        <v>5921</v>
      </c>
      <c r="H1815" t="s">
        <v>5924</v>
      </c>
    </row>
    <row r="1816" spans="1:8">
      <c r="A1816" t="s">
        <v>1454</v>
      </c>
      <c r="B1816" s="3">
        <v>23304</v>
      </c>
      <c r="C1816" s="4">
        <v>59</v>
      </c>
      <c r="D1816" s="4">
        <v>0</v>
      </c>
      <c r="E1816" s="1">
        <v>18954.560000000001</v>
      </c>
      <c r="F1816" t="s">
        <v>5923</v>
      </c>
      <c r="G1816" t="s">
        <v>5923</v>
      </c>
      <c r="H1816" t="s">
        <v>5938</v>
      </c>
    </row>
    <row r="1817" spans="1:8">
      <c r="A1817" t="s">
        <v>1451</v>
      </c>
      <c r="B1817" s="3">
        <v>36013</v>
      </c>
      <c r="C1817" s="4">
        <v>24</v>
      </c>
      <c r="D1817" s="4">
        <v>0</v>
      </c>
      <c r="E1817" s="1">
        <v>18955.22</v>
      </c>
      <c r="F1817" t="s">
        <v>5923</v>
      </c>
      <c r="G1817" t="s">
        <v>5921</v>
      </c>
      <c r="H1817" t="s">
        <v>5925</v>
      </c>
    </row>
    <row r="1818" spans="1:8">
      <c r="A1818" t="s">
        <v>1449</v>
      </c>
      <c r="B1818" s="3">
        <v>33938</v>
      </c>
      <c r="C1818" s="4">
        <v>30</v>
      </c>
      <c r="D1818" s="4">
        <v>1</v>
      </c>
      <c r="E1818" s="1">
        <v>18963.169999999998</v>
      </c>
      <c r="F1818" t="s">
        <v>5923</v>
      </c>
      <c r="G1818" t="s">
        <v>5923</v>
      </c>
      <c r="H1818" t="s">
        <v>5922</v>
      </c>
    </row>
    <row r="1819" spans="1:8">
      <c r="A1819" t="s">
        <v>1446</v>
      </c>
      <c r="B1819" s="3">
        <v>32440</v>
      </c>
      <c r="C1819" s="4">
        <v>34</v>
      </c>
      <c r="D1819" s="4">
        <v>2</v>
      </c>
      <c r="E1819" s="1">
        <v>18972.5</v>
      </c>
      <c r="F1819" t="s">
        <v>5923</v>
      </c>
      <c r="G1819" t="s">
        <v>5921</v>
      </c>
      <c r="H1819" t="s">
        <v>5922</v>
      </c>
    </row>
    <row r="1820" spans="1:8">
      <c r="A1820" t="s">
        <v>1443</v>
      </c>
      <c r="B1820" s="3">
        <v>30669</v>
      </c>
      <c r="C1820" s="4">
        <v>39</v>
      </c>
      <c r="D1820" s="4">
        <v>5</v>
      </c>
      <c r="E1820" s="1">
        <v>19023.259999999998</v>
      </c>
      <c r="F1820" t="s">
        <v>5923</v>
      </c>
      <c r="G1820" t="s">
        <v>5921</v>
      </c>
      <c r="H1820" t="s">
        <v>5925</v>
      </c>
    </row>
    <row r="1821" spans="1:8">
      <c r="A1821" t="s">
        <v>1441</v>
      </c>
      <c r="B1821" s="3">
        <v>32664</v>
      </c>
      <c r="C1821" s="4">
        <v>34</v>
      </c>
      <c r="D1821" s="4">
        <v>1</v>
      </c>
      <c r="E1821" s="1">
        <v>19040.88</v>
      </c>
      <c r="F1821" t="s">
        <v>5923</v>
      </c>
      <c r="G1821" t="s">
        <v>5921</v>
      </c>
      <c r="H1821" t="s">
        <v>5925</v>
      </c>
    </row>
    <row r="1822" spans="1:8">
      <c r="A1822" t="s">
        <v>1439</v>
      </c>
      <c r="B1822" s="3">
        <v>34240</v>
      </c>
      <c r="C1822" s="4">
        <v>29</v>
      </c>
      <c r="D1822" s="4">
        <v>1</v>
      </c>
      <c r="E1822" s="1">
        <v>19107.78</v>
      </c>
      <c r="F1822" t="s">
        <v>5923</v>
      </c>
      <c r="G1822" t="s">
        <v>5920</v>
      </c>
      <c r="H1822" t="s">
        <v>5922</v>
      </c>
    </row>
    <row r="1823" spans="1:8">
      <c r="A1823" t="s">
        <v>1437</v>
      </c>
      <c r="B1823" s="3">
        <v>29038</v>
      </c>
      <c r="C1823" s="4">
        <v>43</v>
      </c>
      <c r="D1823" s="4">
        <v>2</v>
      </c>
      <c r="E1823" s="1">
        <v>19144.580000000002</v>
      </c>
      <c r="F1823" t="s">
        <v>5923</v>
      </c>
      <c r="G1823" t="s">
        <v>5923</v>
      </c>
      <c r="H1823" t="s">
        <v>5932</v>
      </c>
    </row>
    <row r="1824" spans="1:8">
      <c r="A1824" t="s">
        <v>1435</v>
      </c>
      <c r="B1824" s="3">
        <v>33497</v>
      </c>
      <c r="C1824" s="4">
        <v>31</v>
      </c>
      <c r="D1824" s="4">
        <v>3</v>
      </c>
      <c r="E1824" s="1">
        <v>19199.939999999999</v>
      </c>
      <c r="F1824" t="s">
        <v>5923</v>
      </c>
      <c r="G1824" t="s">
        <v>5921</v>
      </c>
      <c r="H1824" t="s">
        <v>5925</v>
      </c>
    </row>
    <row r="1825" spans="1:8">
      <c r="A1825" t="s">
        <v>1432</v>
      </c>
      <c r="B1825" s="3">
        <v>31409</v>
      </c>
      <c r="C1825" s="4">
        <v>37</v>
      </c>
      <c r="D1825" s="4">
        <v>0</v>
      </c>
      <c r="E1825" s="1">
        <v>19214.71</v>
      </c>
      <c r="F1825" t="s">
        <v>5923</v>
      </c>
      <c r="G1825" t="s">
        <v>5921</v>
      </c>
      <c r="H1825" t="s">
        <v>5922</v>
      </c>
    </row>
    <row r="1826" spans="1:8">
      <c r="A1826" t="s">
        <v>1429</v>
      </c>
      <c r="B1826" s="3">
        <v>24682</v>
      </c>
      <c r="C1826" s="4">
        <v>55</v>
      </c>
      <c r="D1826" s="4">
        <v>0</v>
      </c>
      <c r="E1826" s="1">
        <v>19259.96</v>
      </c>
      <c r="F1826" t="s">
        <v>5923</v>
      </c>
      <c r="G1826" t="s">
        <v>5923</v>
      </c>
      <c r="H1826" t="s">
        <v>5924</v>
      </c>
    </row>
    <row r="1827" spans="1:8">
      <c r="A1827" t="s">
        <v>1426</v>
      </c>
      <c r="B1827" s="3">
        <v>24426</v>
      </c>
      <c r="C1827" s="4">
        <v>56</v>
      </c>
      <c r="D1827" s="4">
        <v>0</v>
      </c>
      <c r="E1827" s="1">
        <v>19321.060000000001</v>
      </c>
      <c r="F1827" t="s">
        <v>5923</v>
      </c>
      <c r="G1827" t="s">
        <v>5923</v>
      </c>
      <c r="H1827" t="s">
        <v>5924</v>
      </c>
    </row>
    <row r="1828" spans="1:8">
      <c r="A1828" t="s">
        <v>1424</v>
      </c>
      <c r="B1828" s="3">
        <v>33474</v>
      </c>
      <c r="C1828" s="4">
        <v>31</v>
      </c>
      <c r="D1828" s="4">
        <v>0</v>
      </c>
      <c r="E1828" s="1">
        <v>19350.37</v>
      </c>
      <c r="F1828" t="s">
        <v>5923</v>
      </c>
      <c r="G1828" t="s">
        <v>5921</v>
      </c>
      <c r="H1828" t="s">
        <v>5922</v>
      </c>
    </row>
    <row r="1829" spans="1:8">
      <c r="A1829" t="s">
        <v>1422</v>
      </c>
      <c r="B1829" s="3">
        <v>31958</v>
      </c>
      <c r="C1829" s="4">
        <v>35</v>
      </c>
      <c r="D1829" s="4">
        <v>3</v>
      </c>
      <c r="E1829" s="1">
        <v>19362</v>
      </c>
      <c r="F1829" t="s">
        <v>5923</v>
      </c>
      <c r="G1829" t="s">
        <v>5921</v>
      </c>
      <c r="H1829" t="s">
        <v>5922</v>
      </c>
    </row>
    <row r="1830" spans="1:8">
      <c r="A1830" t="s">
        <v>1419</v>
      </c>
      <c r="B1830" s="3">
        <v>34218</v>
      </c>
      <c r="C1830" s="4">
        <v>29</v>
      </c>
      <c r="D1830" s="4">
        <v>2</v>
      </c>
      <c r="E1830" s="1">
        <v>19442.349999999999</v>
      </c>
      <c r="F1830" t="s">
        <v>5923</v>
      </c>
      <c r="G1830" t="s">
        <v>5921</v>
      </c>
      <c r="H1830" t="s">
        <v>5924</v>
      </c>
    </row>
    <row r="1831" spans="1:8">
      <c r="A1831" t="s">
        <v>1416</v>
      </c>
      <c r="B1831" s="3">
        <v>30300</v>
      </c>
      <c r="C1831" s="4">
        <v>40</v>
      </c>
      <c r="D1831" s="4">
        <v>2</v>
      </c>
      <c r="E1831" s="1">
        <v>19444.27</v>
      </c>
      <c r="F1831" t="s">
        <v>5923</v>
      </c>
      <c r="G1831" t="s">
        <v>5923</v>
      </c>
      <c r="H1831" t="s">
        <v>5922</v>
      </c>
    </row>
    <row r="1832" spans="1:8">
      <c r="A1832" t="s">
        <v>1413</v>
      </c>
      <c r="B1832" s="3">
        <v>32111</v>
      </c>
      <c r="C1832" s="4">
        <v>35</v>
      </c>
      <c r="D1832" s="4">
        <v>4</v>
      </c>
      <c r="E1832" s="1">
        <v>19496.72</v>
      </c>
      <c r="F1832" t="s">
        <v>5923</v>
      </c>
      <c r="G1832" t="s">
        <v>5921</v>
      </c>
      <c r="H1832" t="s">
        <v>5928</v>
      </c>
    </row>
    <row r="1833" spans="1:8">
      <c r="A1833" t="s">
        <v>1410</v>
      </c>
      <c r="B1833" s="3">
        <v>29533</v>
      </c>
      <c r="C1833" s="4">
        <v>42</v>
      </c>
      <c r="D1833" s="4">
        <v>0</v>
      </c>
      <c r="E1833" s="1">
        <v>19515.54</v>
      </c>
      <c r="F1833" t="s">
        <v>5923</v>
      </c>
      <c r="G1833" t="s">
        <v>5923</v>
      </c>
      <c r="H1833" t="s">
        <v>5922</v>
      </c>
    </row>
    <row r="1834" spans="1:8">
      <c r="A1834" t="s">
        <v>1407</v>
      </c>
      <c r="B1834" s="3">
        <v>33835</v>
      </c>
      <c r="C1834" s="4">
        <v>30</v>
      </c>
      <c r="D1834" s="4">
        <v>1</v>
      </c>
      <c r="E1834" s="1">
        <v>19521.97</v>
      </c>
      <c r="F1834" t="s">
        <v>5923</v>
      </c>
      <c r="G1834" t="s">
        <v>5920</v>
      </c>
      <c r="H1834" t="s">
        <v>5922</v>
      </c>
    </row>
    <row r="1835" spans="1:8">
      <c r="A1835" t="s">
        <v>1405</v>
      </c>
      <c r="B1835" s="3">
        <v>31307</v>
      </c>
      <c r="C1835" s="4">
        <v>37</v>
      </c>
      <c r="D1835" s="4">
        <v>0</v>
      </c>
      <c r="E1835" s="1">
        <v>19539.240000000002</v>
      </c>
      <c r="F1835" t="s">
        <v>5923</v>
      </c>
      <c r="G1835" t="s">
        <v>5923</v>
      </c>
      <c r="H1835" t="s">
        <v>5922</v>
      </c>
    </row>
    <row r="1836" spans="1:8">
      <c r="A1836" t="s">
        <v>1402</v>
      </c>
      <c r="B1836" s="3">
        <v>23206</v>
      </c>
      <c r="C1836" s="4">
        <v>59</v>
      </c>
      <c r="D1836" s="4">
        <v>0</v>
      </c>
      <c r="E1836" s="1">
        <v>19551.34</v>
      </c>
      <c r="F1836" t="s">
        <v>5923</v>
      </c>
      <c r="G1836" t="s">
        <v>5921</v>
      </c>
      <c r="H1836" t="s">
        <v>5924</v>
      </c>
    </row>
    <row r="1837" spans="1:8">
      <c r="A1837" t="s">
        <v>1399</v>
      </c>
      <c r="B1837" s="3">
        <v>28757</v>
      </c>
      <c r="C1837" s="4">
        <v>44</v>
      </c>
      <c r="D1837" s="4">
        <v>1</v>
      </c>
      <c r="E1837" s="1">
        <v>19594.810000000001</v>
      </c>
      <c r="F1837" t="s">
        <v>5923</v>
      </c>
      <c r="G1837" t="s">
        <v>5923</v>
      </c>
      <c r="H1837" t="s">
        <v>5932</v>
      </c>
    </row>
    <row r="1838" spans="1:8">
      <c r="A1838" t="s">
        <v>1397</v>
      </c>
      <c r="B1838" s="3">
        <v>34573</v>
      </c>
      <c r="C1838" s="4">
        <v>28</v>
      </c>
      <c r="D1838" s="4">
        <v>0</v>
      </c>
      <c r="E1838" s="1">
        <v>19673.34</v>
      </c>
      <c r="F1838" t="s">
        <v>5923</v>
      </c>
      <c r="G1838" t="s">
        <v>5920</v>
      </c>
      <c r="H1838" t="s">
        <v>5924</v>
      </c>
    </row>
    <row r="1839" spans="1:8">
      <c r="A1839" t="s">
        <v>1394</v>
      </c>
      <c r="B1839" s="3">
        <v>33093</v>
      </c>
      <c r="C1839" s="4">
        <v>32</v>
      </c>
      <c r="D1839" s="4">
        <v>1</v>
      </c>
      <c r="E1839" s="1">
        <v>19719.689999999999</v>
      </c>
      <c r="F1839" t="s">
        <v>5923</v>
      </c>
      <c r="G1839" t="s">
        <v>5920</v>
      </c>
      <c r="H1839" t="s">
        <v>5922</v>
      </c>
    </row>
    <row r="1840" spans="1:8">
      <c r="A1840" t="s">
        <v>1392</v>
      </c>
      <c r="B1840" s="3">
        <v>26464</v>
      </c>
      <c r="C1840" s="4">
        <v>50</v>
      </c>
      <c r="D1840" s="4">
        <v>3</v>
      </c>
      <c r="E1840" s="1">
        <v>19749.38</v>
      </c>
      <c r="F1840" t="s">
        <v>5923</v>
      </c>
      <c r="G1840" t="s">
        <v>5921</v>
      </c>
      <c r="H1840" t="s">
        <v>5922</v>
      </c>
    </row>
    <row r="1841" spans="1:8">
      <c r="A1841" t="s">
        <v>1389</v>
      </c>
      <c r="B1841" s="3">
        <v>29158</v>
      </c>
      <c r="C1841" s="4">
        <v>43</v>
      </c>
      <c r="D1841" s="4">
        <v>2</v>
      </c>
      <c r="E1841" s="1">
        <v>19798.05</v>
      </c>
      <c r="F1841" t="s">
        <v>5923</v>
      </c>
      <c r="G1841" t="s">
        <v>5923</v>
      </c>
      <c r="H1841" t="s">
        <v>5932</v>
      </c>
    </row>
    <row r="1842" spans="1:8">
      <c r="A1842" t="s">
        <v>1387</v>
      </c>
      <c r="B1842" s="3">
        <v>35721</v>
      </c>
      <c r="C1842" s="4">
        <v>25</v>
      </c>
      <c r="D1842" s="4">
        <v>3</v>
      </c>
      <c r="E1842" s="1">
        <v>19933.46</v>
      </c>
      <c r="F1842" t="s">
        <v>5923</v>
      </c>
      <c r="G1842" t="s">
        <v>5921</v>
      </c>
      <c r="H1842" t="s">
        <v>5925</v>
      </c>
    </row>
    <row r="1843" spans="1:8">
      <c r="A1843" t="s">
        <v>1384</v>
      </c>
      <c r="B1843" s="3">
        <v>29503</v>
      </c>
      <c r="C1843" s="4">
        <v>42</v>
      </c>
      <c r="D1843" s="4">
        <v>0</v>
      </c>
      <c r="E1843" s="1">
        <v>19964.75</v>
      </c>
      <c r="F1843" t="s">
        <v>5923</v>
      </c>
      <c r="G1843" t="s">
        <v>5920</v>
      </c>
      <c r="H1843" t="s">
        <v>5932</v>
      </c>
    </row>
    <row r="1844" spans="1:8">
      <c r="A1844" t="s">
        <v>1382</v>
      </c>
      <c r="B1844" s="3">
        <v>24329</v>
      </c>
      <c r="C1844" s="4">
        <v>56</v>
      </c>
      <c r="D1844" s="4">
        <v>0</v>
      </c>
      <c r="E1844" s="1">
        <v>19995.29</v>
      </c>
      <c r="F1844" t="s">
        <v>5923</v>
      </c>
      <c r="G1844" t="s">
        <v>5921</v>
      </c>
      <c r="H1844" t="s">
        <v>5938</v>
      </c>
    </row>
    <row r="1845" spans="1:8">
      <c r="A1845" t="s">
        <v>1380</v>
      </c>
      <c r="B1845" s="3">
        <v>32349</v>
      </c>
      <c r="C1845" s="4">
        <v>34</v>
      </c>
      <c r="D1845" s="4">
        <v>1</v>
      </c>
      <c r="E1845" s="1">
        <v>20009.63</v>
      </c>
      <c r="F1845" t="s">
        <v>5920</v>
      </c>
      <c r="G1845" t="s">
        <v>5923</v>
      </c>
      <c r="H1845" t="s">
        <v>5924</v>
      </c>
    </row>
    <row r="1846" spans="1:8">
      <c r="A1846" t="s">
        <v>1377</v>
      </c>
      <c r="B1846" s="3">
        <v>30595</v>
      </c>
      <c r="C1846" s="4">
        <v>39</v>
      </c>
      <c r="D1846" s="4">
        <v>0</v>
      </c>
      <c r="E1846" s="1">
        <v>20149.32</v>
      </c>
      <c r="F1846" t="s">
        <v>5920</v>
      </c>
      <c r="G1846" t="s">
        <v>5923</v>
      </c>
      <c r="H1846" t="s">
        <v>5929</v>
      </c>
    </row>
    <row r="1847" spans="1:8">
      <c r="A1847" t="s">
        <v>1375</v>
      </c>
      <c r="B1847" s="3">
        <v>37446</v>
      </c>
      <c r="C1847" s="4">
        <v>20</v>
      </c>
      <c r="D1847" s="4">
        <v>0</v>
      </c>
      <c r="E1847" s="1">
        <v>20167.34</v>
      </c>
      <c r="F1847" t="s">
        <v>5921</v>
      </c>
      <c r="G1847" t="s">
        <v>5921</v>
      </c>
      <c r="H1847" t="s">
        <v>5925</v>
      </c>
    </row>
    <row r="1848" spans="1:8">
      <c r="A1848" t="s">
        <v>1373</v>
      </c>
      <c r="B1848" s="3">
        <v>34493</v>
      </c>
      <c r="C1848" s="4">
        <v>29</v>
      </c>
      <c r="D1848" s="4">
        <v>2</v>
      </c>
      <c r="E1848" s="1">
        <v>20177.669999999998</v>
      </c>
      <c r="F1848" t="s">
        <v>5920</v>
      </c>
      <c r="G1848" t="s">
        <v>5923</v>
      </c>
      <c r="H1848" t="s">
        <v>5925</v>
      </c>
    </row>
    <row r="1849" spans="1:8">
      <c r="A1849" t="s">
        <v>1370</v>
      </c>
      <c r="B1849" s="3">
        <v>32067</v>
      </c>
      <c r="C1849" s="4">
        <v>35</v>
      </c>
      <c r="D1849" s="4">
        <v>0</v>
      </c>
      <c r="E1849" s="1">
        <v>20234.849999999999</v>
      </c>
      <c r="F1849" t="s">
        <v>5920</v>
      </c>
      <c r="G1849" t="s">
        <v>5921</v>
      </c>
      <c r="H1849" t="s">
        <v>5924</v>
      </c>
    </row>
    <row r="1850" spans="1:8">
      <c r="A1850" t="s">
        <v>1368</v>
      </c>
      <c r="B1850" s="3">
        <v>24341</v>
      </c>
      <c r="C1850" s="4">
        <v>56</v>
      </c>
      <c r="D1850" s="4">
        <v>0</v>
      </c>
      <c r="E1850" s="1">
        <v>20253.84</v>
      </c>
      <c r="F1850" t="s">
        <v>5920</v>
      </c>
      <c r="G1850" t="s">
        <v>5921</v>
      </c>
      <c r="H1850" t="s">
        <v>5924</v>
      </c>
    </row>
    <row r="1851" spans="1:8">
      <c r="A1851" t="s">
        <v>1366</v>
      </c>
      <c r="B1851" s="3">
        <v>34219</v>
      </c>
      <c r="C1851" s="4">
        <v>29</v>
      </c>
      <c r="D1851" s="4">
        <v>1</v>
      </c>
      <c r="E1851" s="1">
        <v>20277.810000000001</v>
      </c>
      <c r="F1851" t="s">
        <v>5921</v>
      </c>
      <c r="G1851" t="s">
        <v>5921</v>
      </c>
      <c r="H1851" t="s">
        <v>5929</v>
      </c>
    </row>
    <row r="1852" spans="1:8">
      <c r="A1852" t="s">
        <v>1363</v>
      </c>
      <c r="B1852" s="3">
        <v>31307</v>
      </c>
      <c r="C1852" s="4">
        <v>37</v>
      </c>
      <c r="D1852" s="4">
        <v>1</v>
      </c>
      <c r="E1852" s="1">
        <v>20296.86</v>
      </c>
      <c r="F1852" t="s">
        <v>5921</v>
      </c>
      <c r="G1852" t="s">
        <v>5923</v>
      </c>
      <c r="H1852" t="s">
        <v>5932</v>
      </c>
    </row>
    <row r="1853" spans="1:8">
      <c r="A1853" t="s">
        <v>1359</v>
      </c>
      <c r="B1853" s="3">
        <v>22829</v>
      </c>
      <c r="C1853" s="4">
        <v>60</v>
      </c>
      <c r="D1853" s="4">
        <v>0</v>
      </c>
      <c r="E1853" s="1">
        <v>20354.5</v>
      </c>
      <c r="F1853" t="s">
        <v>5921</v>
      </c>
      <c r="G1853" t="s">
        <v>5920</v>
      </c>
      <c r="H1853" t="s">
        <v>5938</v>
      </c>
    </row>
    <row r="1854" spans="1:8">
      <c r="A1854" t="s">
        <v>1358</v>
      </c>
      <c r="B1854" s="3">
        <v>31240</v>
      </c>
      <c r="C1854" s="4">
        <v>37</v>
      </c>
      <c r="D1854" s="4">
        <v>0</v>
      </c>
      <c r="E1854" s="1">
        <v>20420.599999999999</v>
      </c>
      <c r="F1854" t="s">
        <v>5921</v>
      </c>
      <c r="G1854" t="s">
        <v>5920</v>
      </c>
      <c r="H1854" t="s">
        <v>5925</v>
      </c>
    </row>
    <row r="1855" spans="1:8">
      <c r="A1855" t="s">
        <v>1356</v>
      </c>
      <c r="B1855" s="3">
        <v>22937</v>
      </c>
      <c r="C1855" s="4">
        <v>60</v>
      </c>
      <c r="D1855" s="4">
        <v>0</v>
      </c>
      <c r="E1855" s="1">
        <v>20446.849999999999</v>
      </c>
      <c r="F1855" t="s">
        <v>5920</v>
      </c>
      <c r="G1855" t="s">
        <v>5923</v>
      </c>
      <c r="H1855" t="s">
        <v>5924</v>
      </c>
    </row>
    <row r="1856" spans="1:8">
      <c r="A1856" t="s">
        <v>1354</v>
      </c>
      <c r="B1856" s="3">
        <v>25489</v>
      </c>
      <c r="C1856" s="4">
        <v>53</v>
      </c>
      <c r="D1856" s="4">
        <v>3</v>
      </c>
      <c r="E1856" s="1">
        <v>20463</v>
      </c>
      <c r="F1856" t="s">
        <v>5920</v>
      </c>
      <c r="G1856" t="s">
        <v>5920</v>
      </c>
      <c r="H1856" t="s">
        <v>5922</v>
      </c>
    </row>
    <row r="1857" spans="1:8">
      <c r="A1857" t="s">
        <v>1351</v>
      </c>
      <c r="B1857" s="3">
        <v>24297</v>
      </c>
      <c r="C1857" s="4">
        <v>56</v>
      </c>
      <c r="D1857" s="4">
        <v>0</v>
      </c>
      <c r="E1857" s="1">
        <v>20568.32</v>
      </c>
      <c r="F1857" t="s">
        <v>5921</v>
      </c>
      <c r="G1857" t="s">
        <v>5920</v>
      </c>
      <c r="H1857" t="s">
        <v>5924</v>
      </c>
    </row>
    <row r="1858" spans="1:8">
      <c r="A1858" t="s">
        <v>1348</v>
      </c>
      <c r="B1858" s="3">
        <v>24823</v>
      </c>
      <c r="C1858" s="4">
        <v>55</v>
      </c>
      <c r="D1858" s="4">
        <v>0</v>
      </c>
      <c r="E1858" s="1">
        <v>20630.28</v>
      </c>
      <c r="F1858" t="s">
        <v>5920</v>
      </c>
      <c r="G1858" t="s">
        <v>5921</v>
      </c>
      <c r="H1858" t="s">
        <v>5925</v>
      </c>
    </row>
    <row r="1859" spans="1:8">
      <c r="A1859" t="s">
        <v>1346</v>
      </c>
      <c r="B1859" s="3">
        <v>23955</v>
      </c>
      <c r="C1859" s="4">
        <v>57</v>
      </c>
      <c r="D1859" s="4">
        <v>0</v>
      </c>
      <c r="E1859" s="1">
        <v>20709.02</v>
      </c>
      <c r="F1859" t="s">
        <v>5921</v>
      </c>
      <c r="G1859" t="s">
        <v>5920</v>
      </c>
      <c r="H1859" t="s">
        <v>5928</v>
      </c>
    </row>
    <row r="1860" spans="1:8">
      <c r="A1860" t="s">
        <v>1343</v>
      </c>
      <c r="B1860" s="3">
        <v>33861</v>
      </c>
      <c r="C1860" s="4">
        <v>30</v>
      </c>
      <c r="D1860" s="4">
        <v>3</v>
      </c>
      <c r="E1860" s="1">
        <v>20745.990000000002</v>
      </c>
      <c r="F1860" t="s">
        <v>5921</v>
      </c>
      <c r="G1860" t="s">
        <v>5923</v>
      </c>
      <c r="H1860" t="s">
        <v>5924</v>
      </c>
    </row>
    <row r="1861" spans="1:8">
      <c r="A1861" t="s">
        <v>1340</v>
      </c>
      <c r="B1861" s="3">
        <v>31628</v>
      </c>
      <c r="C1861" s="4">
        <v>36</v>
      </c>
      <c r="D1861" s="4">
        <v>1</v>
      </c>
      <c r="E1861" s="1">
        <v>20773.63</v>
      </c>
      <c r="F1861" t="s">
        <v>5920</v>
      </c>
      <c r="G1861" t="s">
        <v>5921</v>
      </c>
      <c r="H1861" t="s">
        <v>5936</v>
      </c>
    </row>
    <row r="1862" spans="1:8">
      <c r="A1862" t="s">
        <v>1337</v>
      </c>
      <c r="B1862" s="3">
        <v>24723</v>
      </c>
      <c r="C1862" s="4">
        <v>55</v>
      </c>
      <c r="D1862" s="4">
        <v>0</v>
      </c>
      <c r="E1862" s="1">
        <v>20781.490000000002</v>
      </c>
      <c r="F1862" t="s">
        <v>5920</v>
      </c>
      <c r="G1862" t="s">
        <v>5921</v>
      </c>
      <c r="H1862" t="s">
        <v>5922</v>
      </c>
    </row>
    <row r="1863" spans="1:8">
      <c r="A1863" t="s">
        <v>1334</v>
      </c>
      <c r="B1863" s="3">
        <v>27736</v>
      </c>
      <c r="C1863" s="4">
        <v>47</v>
      </c>
      <c r="D1863" s="4">
        <v>0</v>
      </c>
      <c r="E1863" s="1">
        <v>20878.78</v>
      </c>
      <c r="F1863" t="s">
        <v>5920</v>
      </c>
      <c r="G1863" t="s">
        <v>5923</v>
      </c>
      <c r="H1863" t="s">
        <v>5932</v>
      </c>
    </row>
    <row r="1864" spans="1:8">
      <c r="A1864" t="s">
        <v>1331</v>
      </c>
      <c r="B1864" s="3">
        <v>23700</v>
      </c>
      <c r="C1864" s="4">
        <v>58</v>
      </c>
      <c r="D1864" s="4">
        <v>0</v>
      </c>
      <c r="E1864" s="1">
        <v>20893.060000000001</v>
      </c>
      <c r="F1864" t="s">
        <v>5920</v>
      </c>
      <c r="G1864" t="s">
        <v>5921</v>
      </c>
      <c r="H1864" t="s">
        <v>5924</v>
      </c>
    </row>
    <row r="1865" spans="1:8">
      <c r="A1865" t="s">
        <v>5940</v>
      </c>
      <c r="B1865" s="3">
        <v>32108</v>
      </c>
      <c r="C1865" s="4">
        <v>35</v>
      </c>
      <c r="D1865" s="4">
        <v>2</v>
      </c>
      <c r="E1865" s="1">
        <v>20984.09</v>
      </c>
      <c r="F1865" t="s">
        <v>5920</v>
      </c>
      <c r="G1865" t="s">
        <v>5920</v>
      </c>
      <c r="H1865" t="s">
        <v>5927</v>
      </c>
    </row>
    <row r="1866" spans="1:8">
      <c r="A1866" t="s">
        <v>1328</v>
      </c>
      <c r="B1866" s="3">
        <v>30499</v>
      </c>
      <c r="C1866" s="4">
        <v>39</v>
      </c>
      <c r="D1866" s="4">
        <v>1</v>
      </c>
      <c r="E1866" s="1">
        <v>21082.16</v>
      </c>
      <c r="F1866" t="s">
        <v>5921</v>
      </c>
      <c r="G1866" t="s">
        <v>5920</v>
      </c>
      <c r="H1866" t="s">
        <v>5925</v>
      </c>
    </row>
    <row r="1867" spans="1:8">
      <c r="A1867" t="s">
        <v>1326</v>
      </c>
      <c r="B1867" s="3">
        <v>28452</v>
      </c>
      <c r="C1867" s="4">
        <v>45</v>
      </c>
      <c r="D1867" s="4">
        <v>2</v>
      </c>
      <c r="E1867" s="1">
        <v>21098.55</v>
      </c>
      <c r="F1867" t="s">
        <v>5921</v>
      </c>
      <c r="G1867" t="s">
        <v>5921</v>
      </c>
      <c r="H1867" t="s">
        <v>5924</v>
      </c>
    </row>
    <row r="1868" spans="1:8">
      <c r="A1868" t="s">
        <v>1324</v>
      </c>
      <c r="B1868" s="3">
        <v>25441</v>
      </c>
      <c r="C1868" s="4">
        <v>53</v>
      </c>
      <c r="D1868" s="4">
        <v>0</v>
      </c>
      <c r="E1868" s="1">
        <v>21195.82</v>
      </c>
      <c r="F1868" t="s">
        <v>5921</v>
      </c>
      <c r="G1868" t="s">
        <v>5923</v>
      </c>
      <c r="H1868" t="s">
        <v>5922</v>
      </c>
    </row>
    <row r="1869" spans="1:8">
      <c r="A1869" t="s">
        <v>1322</v>
      </c>
      <c r="B1869" s="3">
        <v>27316</v>
      </c>
      <c r="C1869" s="4">
        <v>48</v>
      </c>
      <c r="D1869" s="4">
        <v>0</v>
      </c>
      <c r="E1869" s="1">
        <v>21223.68</v>
      </c>
      <c r="F1869" t="s">
        <v>5921</v>
      </c>
      <c r="G1869" t="s">
        <v>5920</v>
      </c>
      <c r="H1869" t="s">
        <v>5922</v>
      </c>
    </row>
    <row r="1870" spans="1:8">
      <c r="A1870" t="s">
        <v>1319</v>
      </c>
      <c r="B1870" s="3">
        <v>27275</v>
      </c>
      <c r="C1870" s="4">
        <v>48</v>
      </c>
      <c r="D1870" s="4">
        <v>0</v>
      </c>
      <c r="E1870" s="1">
        <v>21232.18</v>
      </c>
      <c r="F1870" t="s">
        <v>5921</v>
      </c>
      <c r="G1870" t="s">
        <v>5920</v>
      </c>
      <c r="H1870" t="s">
        <v>5925</v>
      </c>
    </row>
    <row r="1871" spans="1:8">
      <c r="A1871" t="s">
        <v>1316</v>
      </c>
      <c r="B1871" s="3">
        <v>29565</v>
      </c>
      <c r="C1871" s="4">
        <v>42</v>
      </c>
      <c r="D1871" s="4">
        <v>2</v>
      </c>
      <c r="E1871" s="1">
        <v>21259.38</v>
      </c>
      <c r="F1871" t="s">
        <v>5921</v>
      </c>
      <c r="G1871" t="s">
        <v>5921</v>
      </c>
      <c r="H1871" t="s">
        <v>5928</v>
      </c>
    </row>
    <row r="1872" spans="1:8">
      <c r="A1872" t="s">
        <v>1313</v>
      </c>
      <c r="B1872" s="3">
        <v>38203</v>
      </c>
      <c r="C1872" s="4">
        <v>18</v>
      </c>
      <c r="D1872" s="4">
        <v>0</v>
      </c>
      <c r="E1872" s="1">
        <v>21344.85</v>
      </c>
      <c r="F1872" t="s">
        <v>5921</v>
      </c>
      <c r="G1872" t="s">
        <v>5923</v>
      </c>
      <c r="H1872" t="s">
        <v>5932</v>
      </c>
    </row>
    <row r="1873" spans="1:8">
      <c r="A1873" t="s">
        <v>1310</v>
      </c>
      <c r="B1873" s="3">
        <v>29468</v>
      </c>
      <c r="C1873" s="4">
        <v>42</v>
      </c>
      <c r="D1873" s="4">
        <v>0</v>
      </c>
      <c r="E1873" s="1">
        <v>21348.71</v>
      </c>
      <c r="F1873" t="s">
        <v>5920</v>
      </c>
      <c r="G1873" t="s">
        <v>5923</v>
      </c>
      <c r="H1873" t="s">
        <v>5924</v>
      </c>
    </row>
    <row r="1874" spans="1:8">
      <c r="A1874" t="s">
        <v>1308</v>
      </c>
      <c r="B1874" s="3">
        <v>33198</v>
      </c>
      <c r="C1874" s="4">
        <v>32</v>
      </c>
      <c r="D1874" s="4">
        <v>4</v>
      </c>
      <c r="E1874" s="1">
        <v>21472.48</v>
      </c>
      <c r="F1874" t="s">
        <v>5920</v>
      </c>
      <c r="G1874" t="s">
        <v>5920</v>
      </c>
      <c r="H1874" t="s">
        <v>5924</v>
      </c>
    </row>
    <row r="1875" spans="1:8">
      <c r="A1875" t="s">
        <v>1305</v>
      </c>
      <c r="B1875" s="3">
        <v>36323</v>
      </c>
      <c r="C1875" s="4">
        <v>23</v>
      </c>
      <c r="D1875" s="4">
        <v>0</v>
      </c>
      <c r="E1875" s="1">
        <v>21595.38</v>
      </c>
      <c r="F1875" t="s">
        <v>5920</v>
      </c>
      <c r="G1875" t="s">
        <v>5921</v>
      </c>
      <c r="H1875" t="s">
        <v>5924</v>
      </c>
    </row>
    <row r="1876" spans="1:8">
      <c r="A1876" t="s">
        <v>1303</v>
      </c>
      <c r="B1876" s="3">
        <v>30675</v>
      </c>
      <c r="C1876" s="4">
        <v>39</v>
      </c>
      <c r="D1876" s="4">
        <v>3</v>
      </c>
      <c r="E1876" s="1">
        <v>21659.93</v>
      </c>
      <c r="F1876" t="s">
        <v>5921</v>
      </c>
      <c r="G1876" t="s">
        <v>5921</v>
      </c>
      <c r="H1876" t="s">
        <v>5932</v>
      </c>
    </row>
    <row r="1877" spans="1:8">
      <c r="A1877" t="s">
        <v>1300</v>
      </c>
      <c r="B1877" s="3">
        <v>22966</v>
      </c>
      <c r="C1877" s="4">
        <v>60</v>
      </c>
      <c r="D1877" s="4">
        <v>0</v>
      </c>
      <c r="E1877" s="1">
        <v>21661.16</v>
      </c>
      <c r="F1877" t="s">
        <v>5920</v>
      </c>
      <c r="G1877" t="s">
        <v>5920</v>
      </c>
      <c r="H1877" t="s">
        <v>5924</v>
      </c>
    </row>
    <row r="1878" spans="1:8">
      <c r="A1878" t="s">
        <v>1297</v>
      </c>
      <c r="B1878" s="3">
        <v>27959</v>
      </c>
      <c r="C1878" s="4">
        <v>46</v>
      </c>
      <c r="D1878" s="4">
        <v>1</v>
      </c>
      <c r="E1878" s="1">
        <v>21677.279999999999</v>
      </c>
      <c r="F1878" t="s">
        <v>5921</v>
      </c>
      <c r="G1878" t="s">
        <v>5923</v>
      </c>
      <c r="H1878" t="s">
        <v>5924</v>
      </c>
    </row>
    <row r="1879" spans="1:8">
      <c r="A1879" t="s">
        <v>1296</v>
      </c>
      <c r="B1879" s="3">
        <v>29118</v>
      </c>
      <c r="C1879" s="4">
        <v>43</v>
      </c>
      <c r="D1879" s="4">
        <v>1</v>
      </c>
      <c r="E1879" s="1">
        <v>21771.34</v>
      </c>
      <c r="F1879" t="s">
        <v>5921</v>
      </c>
      <c r="G1879" t="s">
        <v>5923</v>
      </c>
      <c r="H1879" t="s">
        <v>5932</v>
      </c>
    </row>
    <row r="1880" spans="1:8">
      <c r="A1880" t="s">
        <v>1294</v>
      </c>
      <c r="B1880" s="3">
        <v>29126</v>
      </c>
      <c r="C1880" s="4">
        <v>43</v>
      </c>
      <c r="D1880" s="4">
        <v>0</v>
      </c>
      <c r="E1880" s="1">
        <v>21774.32</v>
      </c>
      <c r="F1880" t="s">
        <v>5921</v>
      </c>
      <c r="G1880" t="s">
        <v>5920</v>
      </c>
      <c r="H1880" t="s">
        <v>5924</v>
      </c>
    </row>
    <row r="1881" spans="1:8">
      <c r="A1881" t="s">
        <v>1292</v>
      </c>
      <c r="B1881" s="3">
        <v>23250</v>
      </c>
      <c r="C1881" s="4">
        <v>59</v>
      </c>
      <c r="D1881" s="4">
        <v>0</v>
      </c>
      <c r="E1881" s="1">
        <v>21797</v>
      </c>
      <c r="F1881" t="s">
        <v>5921</v>
      </c>
      <c r="G1881" t="s">
        <v>5923</v>
      </c>
      <c r="H1881" t="s">
        <v>5925</v>
      </c>
    </row>
    <row r="1882" spans="1:8">
      <c r="A1882" t="s">
        <v>1289</v>
      </c>
      <c r="B1882" s="3">
        <v>29084</v>
      </c>
      <c r="C1882" s="4">
        <v>43</v>
      </c>
      <c r="D1882" s="4">
        <v>2</v>
      </c>
      <c r="E1882" s="1">
        <v>21880.82</v>
      </c>
      <c r="F1882" t="s">
        <v>5921</v>
      </c>
      <c r="G1882" t="s">
        <v>5923</v>
      </c>
      <c r="H1882" t="s">
        <v>5924</v>
      </c>
    </row>
    <row r="1883" spans="1:8">
      <c r="A1883" t="s">
        <v>1286</v>
      </c>
      <c r="B1883" s="3">
        <v>37892</v>
      </c>
      <c r="C1883" s="4">
        <v>19</v>
      </c>
      <c r="D1883" s="4">
        <v>0</v>
      </c>
      <c r="E1883" s="1">
        <v>21882.400000000001</v>
      </c>
      <c r="F1883" t="s">
        <v>5920</v>
      </c>
      <c r="G1883" t="s">
        <v>5923</v>
      </c>
      <c r="H1883" t="s">
        <v>5925</v>
      </c>
    </row>
    <row r="1884" spans="1:8">
      <c r="A1884" t="s">
        <v>1284</v>
      </c>
      <c r="B1884" s="3">
        <v>27747</v>
      </c>
      <c r="C1884" s="4">
        <v>47</v>
      </c>
      <c r="D1884" s="4">
        <v>1</v>
      </c>
      <c r="E1884" s="1">
        <v>21978.68</v>
      </c>
      <c r="F1884" t="s">
        <v>5921</v>
      </c>
      <c r="G1884" t="s">
        <v>5921</v>
      </c>
      <c r="H1884" t="s">
        <v>5922</v>
      </c>
    </row>
    <row r="1885" spans="1:8">
      <c r="A1885" t="s">
        <v>1282</v>
      </c>
      <c r="B1885" s="3">
        <v>32795</v>
      </c>
      <c r="C1885" s="4">
        <v>33</v>
      </c>
      <c r="D1885" s="4">
        <v>0</v>
      </c>
      <c r="E1885" s="1">
        <v>21984.47</v>
      </c>
      <c r="F1885" t="s">
        <v>5921</v>
      </c>
      <c r="G1885" t="s">
        <v>5923</v>
      </c>
      <c r="H1885" t="s">
        <v>5924</v>
      </c>
    </row>
    <row r="1886" spans="1:8">
      <c r="A1886" t="s">
        <v>1280</v>
      </c>
      <c r="B1886" s="3">
        <v>37131</v>
      </c>
      <c r="C1886" s="4">
        <v>21</v>
      </c>
      <c r="D1886" s="4">
        <v>0</v>
      </c>
      <c r="E1886" s="1">
        <v>22097.62</v>
      </c>
      <c r="F1886" t="s">
        <v>5921</v>
      </c>
      <c r="G1886" t="s">
        <v>5923</v>
      </c>
      <c r="H1886" t="s">
        <v>5925</v>
      </c>
    </row>
    <row r="1887" spans="1:8">
      <c r="A1887" t="s">
        <v>1278</v>
      </c>
      <c r="B1887" s="3">
        <v>29476</v>
      </c>
      <c r="C1887" s="4">
        <v>42</v>
      </c>
      <c r="D1887" s="4">
        <v>0</v>
      </c>
      <c r="E1887" s="1">
        <v>22144.03</v>
      </c>
      <c r="F1887" t="s">
        <v>5920</v>
      </c>
      <c r="G1887" t="s">
        <v>5920</v>
      </c>
      <c r="H1887" t="s">
        <v>5925</v>
      </c>
    </row>
    <row r="1888" spans="1:8">
      <c r="A1888" t="s">
        <v>1275</v>
      </c>
      <c r="B1888" s="3">
        <v>23978</v>
      </c>
      <c r="C1888" s="4">
        <v>57</v>
      </c>
      <c r="D1888" s="4">
        <v>1</v>
      </c>
      <c r="E1888" s="1">
        <v>22192.44</v>
      </c>
      <c r="F1888" t="s">
        <v>5921</v>
      </c>
      <c r="G1888" t="s">
        <v>5923</v>
      </c>
      <c r="H1888" t="s">
        <v>5922</v>
      </c>
    </row>
    <row r="1889" spans="1:8">
      <c r="A1889" t="s">
        <v>1273</v>
      </c>
      <c r="B1889" s="3">
        <v>26100</v>
      </c>
      <c r="C1889" s="4">
        <v>51</v>
      </c>
      <c r="D1889" s="4">
        <v>1</v>
      </c>
      <c r="E1889" s="1">
        <v>22218.11</v>
      </c>
      <c r="F1889" t="s">
        <v>5920</v>
      </c>
      <c r="G1889" t="s">
        <v>5921</v>
      </c>
      <c r="H1889" t="s">
        <v>5922</v>
      </c>
    </row>
    <row r="1890" spans="1:8">
      <c r="A1890" t="s">
        <v>1271</v>
      </c>
      <c r="B1890" s="3">
        <v>30312</v>
      </c>
      <c r="C1890" s="4">
        <v>40</v>
      </c>
      <c r="D1890" s="4">
        <v>1</v>
      </c>
      <c r="E1890" s="1">
        <v>22331.57</v>
      </c>
      <c r="F1890" t="s">
        <v>5920</v>
      </c>
      <c r="G1890" t="s">
        <v>5921</v>
      </c>
      <c r="H1890" t="s">
        <v>5932</v>
      </c>
    </row>
    <row r="1891" spans="1:8">
      <c r="A1891" t="s">
        <v>1268</v>
      </c>
      <c r="B1891" s="3">
        <v>36398</v>
      </c>
      <c r="C1891" s="4">
        <v>23</v>
      </c>
      <c r="D1891" s="4">
        <v>2</v>
      </c>
      <c r="E1891" s="1">
        <v>22395.74</v>
      </c>
      <c r="F1891" t="s">
        <v>5921</v>
      </c>
      <c r="G1891" t="s">
        <v>5920</v>
      </c>
      <c r="H1891" t="s">
        <v>5932</v>
      </c>
    </row>
    <row r="1892" spans="1:8">
      <c r="A1892" t="s">
        <v>1266</v>
      </c>
      <c r="B1892" s="3">
        <v>24337</v>
      </c>
      <c r="C1892" s="4">
        <v>56</v>
      </c>
      <c r="D1892" s="4">
        <v>0</v>
      </c>
      <c r="E1892" s="1">
        <v>22412.65</v>
      </c>
      <c r="F1892" t="s">
        <v>5921</v>
      </c>
      <c r="G1892" t="s">
        <v>5921</v>
      </c>
      <c r="H1892" t="s">
        <v>5934</v>
      </c>
    </row>
    <row r="1893" spans="1:8">
      <c r="A1893" t="s">
        <v>1263</v>
      </c>
      <c r="B1893" s="3">
        <v>30671</v>
      </c>
      <c r="C1893" s="4">
        <v>39</v>
      </c>
      <c r="D1893" s="4">
        <v>1</v>
      </c>
      <c r="E1893" s="1">
        <v>22462.04</v>
      </c>
      <c r="F1893" t="s">
        <v>5921</v>
      </c>
      <c r="G1893" t="s">
        <v>5923</v>
      </c>
      <c r="H1893" t="s">
        <v>5928</v>
      </c>
    </row>
    <row r="1894" spans="1:8">
      <c r="A1894" t="s">
        <v>1260</v>
      </c>
      <c r="B1894" s="3">
        <v>29173</v>
      </c>
      <c r="C1894" s="4">
        <v>43</v>
      </c>
      <c r="D1894" s="4">
        <v>2</v>
      </c>
      <c r="E1894" s="1">
        <v>22478.6</v>
      </c>
      <c r="F1894" t="s">
        <v>5921</v>
      </c>
      <c r="G1894" t="s">
        <v>5920</v>
      </c>
      <c r="H1894" t="s">
        <v>5925</v>
      </c>
    </row>
    <row r="1895" spans="1:8">
      <c r="A1895" t="s">
        <v>1258</v>
      </c>
      <c r="B1895" s="3">
        <v>37827</v>
      </c>
      <c r="C1895" s="4">
        <v>19</v>
      </c>
      <c r="D1895" s="4">
        <v>2</v>
      </c>
      <c r="E1895" s="1">
        <v>22493.66</v>
      </c>
      <c r="F1895" t="s">
        <v>5920</v>
      </c>
      <c r="G1895" t="s">
        <v>5923</v>
      </c>
      <c r="H1895" t="s">
        <v>5924</v>
      </c>
    </row>
    <row r="1896" spans="1:8">
      <c r="A1896" t="s">
        <v>1255</v>
      </c>
      <c r="B1896" s="3">
        <v>25881</v>
      </c>
      <c r="C1896" s="4">
        <v>52</v>
      </c>
      <c r="D1896" s="4">
        <v>0</v>
      </c>
      <c r="E1896" s="1">
        <v>23045.57</v>
      </c>
      <c r="F1896" t="s">
        <v>5920</v>
      </c>
      <c r="G1896" t="s">
        <v>5920</v>
      </c>
      <c r="H1896" t="s">
        <v>5932</v>
      </c>
    </row>
    <row r="1897" spans="1:8">
      <c r="A1897" t="s">
        <v>1252</v>
      </c>
      <c r="B1897" s="3">
        <v>27646</v>
      </c>
      <c r="C1897" s="4">
        <v>47</v>
      </c>
      <c r="D1897" s="4">
        <v>0</v>
      </c>
      <c r="E1897" s="1">
        <v>23065.42</v>
      </c>
      <c r="F1897" t="s">
        <v>5920</v>
      </c>
      <c r="G1897" t="s">
        <v>5920</v>
      </c>
      <c r="H1897" t="s">
        <v>5922</v>
      </c>
    </row>
    <row r="1898" spans="1:8">
      <c r="A1898" t="s">
        <v>1250</v>
      </c>
      <c r="B1898" s="3">
        <v>37969</v>
      </c>
      <c r="C1898" s="4">
        <v>19</v>
      </c>
      <c r="D1898" s="4">
        <v>0</v>
      </c>
      <c r="E1898" s="1">
        <v>23082.959999999999</v>
      </c>
      <c r="F1898" t="s">
        <v>5920</v>
      </c>
      <c r="G1898" t="s">
        <v>5920</v>
      </c>
      <c r="H1898" t="s">
        <v>5925</v>
      </c>
    </row>
    <row r="1899" spans="1:8">
      <c r="A1899" t="s">
        <v>1247</v>
      </c>
      <c r="B1899" s="3">
        <v>35649</v>
      </c>
      <c r="C1899" s="4">
        <v>25</v>
      </c>
      <c r="D1899" s="4">
        <v>2</v>
      </c>
      <c r="E1899" s="1">
        <v>23241.47</v>
      </c>
      <c r="F1899" t="s">
        <v>5920</v>
      </c>
      <c r="G1899" t="s">
        <v>5921</v>
      </c>
      <c r="H1899" t="s">
        <v>5930</v>
      </c>
    </row>
    <row r="1900" spans="1:8">
      <c r="A1900" t="s">
        <v>1244</v>
      </c>
      <c r="B1900" s="3">
        <v>25521</v>
      </c>
      <c r="C1900" s="4">
        <v>53</v>
      </c>
      <c r="D1900" s="4">
        <v>1</v>
      </c>
      <c r="E1900" s="1">
        <v>23244.79</v>
      </c>
      <c r="F1900" t="s">
        <v>5920</v>
      </c>
      <c r="G1900" t="s">
        <v>5921</v>
      </c>
      <c r="H1900" t="s">
        <v>5922</v>
      </c>
    </row>
    <row r="1901" spans="1:8">
      <c r="A1901" t="s">
        <v>1241</v>
      </c>
      <c r="B1901" s="3">
        <v>34610</v>
      </c>
      <c r="C1901" s="4">
        <v>28</v>
      </c>
      <c r="D1901" s="4">
        <v>1</v>
      </c>
      <c r="E1901" s="1">
        <v>23288.93</v>
      </c>
      <c r="F1901" t="s">
        <v>5920</v>
      </c>
      <c r="G1901" t="s">
        <v>5921</v>
      </c>
      <c r="H1901" t="s">
        <v>5932</v>
      </c>
    </row>
    <row r="1902" spans="1:8">
      <c r="A1902" t="s">
        <v>1238</v>
      </c>
      <c r="B1902" s="3">
        <v>26959</v>
      </c>
      <c r="C1902" s="4">
        <v>49</v>
      </c>
      <c r="D1902" s="4">
        <v>2</v>
      </c>
      <c r="E1902" s="1">
        <v>23306.55</v>
      </c>
      <c r="F1902" t="s">
        <v>5920</v>
      </c>
      <c r="G1902" t="s">
        <v>5920</v>
      </c>
      <c r="H1902" t="s">
        <v>5925</v>
      </c>
    </row>
    <row r="1903" spans="1:8">
      <c r="A1903" t="s">
        <v>1236</v>
      </c>
      <c r="B1903" s="3">
        <v>27711</v>
      </c>
      <c r="C1903" s="4">
        <v>47</v>
      </c>
      <c r="D1903" s="4">
        <v>1</v>
      </c>
      <c r="E1903" s="1">
        <v>23401.31</v>
      </c>
      <c r="F1903" t="s">
        <v>5920</v>
      </c>
      <c r="G1903" t="s">
        <v>5921</v>
      </c>
      <c r="H1903" t="s">
        <v>5932</v>
      </c>
    </row>
    <row r="1904" spans="1:8">
      <c r="A1904" t="s">
        <v>1233</v>
      </c>
      <c r="B1904" s="3">
        <v>30554</v>
      </c>
      <c r="C1904" s="4">
        <v>39</v>
      </c>
      <c r="D1904" s="4">
        <v>2</v>
      </c>
      <c r="E1904" s="1">
        <v>23563.02</v>
      </c>
      <c r="F1904" t="s">
        <v>5920</v>
      </c>
      <c r="G1904" t="s">
        <v>5920</v>
      </c>
      <c r="H1904" t="s">
        <v>5922</v>
      </c>
    </row>
    <row r="1905" spans="1:8">
      <c r="A1905" t="s">
        <v>1230</v>
      </c>
      <c r="B1905" s="3">
        <v>27182</v>
      </c>
      <c r="C1905" s="4">
        <v>49</v>
      </c>
      <c r="D1905" s="4">
        <v>1</v>
      </c>
      <c r="E1905" s="1">
        <v>23568.27</v>
      </c>
      <c r="F1905" t="s">
        <v>5920</v>
      </c>
      <c r="G1905" t="s">
        <v>5920</v>
      </c>
      <c r="H1905" t="s">
        <v>5925</v>
      </c>
    </row>
    <row r="1906" spans="1:8">
      <c r="A1906" t="s">
        <v>1227</v>
      </c>
      <c r="B1906" s="3">
        <v>26842</v>
      </c>
      <c r="C1906" s="4">
        <v>49</v>
      </c>
      <c r="D1906" s="4">
        <v>2</v>
      </c>
      <c r="E1906" s="1">
        <v>23807.24</v>
      </c>
      <c r="F1906" t="s">
        <v>5920</v>
      </c>
      <c r="G1906" t="s">
        <v>5921</v>
      </c>
      <c r="H1906" t="s">
        <v>5924</v>
      </c>
    </row>
    <row r="1907" spans="1:8">
      <c r="A1907" t="s">
        <v>1225</v>
      </c>
      <c r="B1907" s="3">
        <v>25788</v>
      </c>
      <c r="C1907" s="4">
        <v>52</v>
      </c>
      <c r="D1907" s="4">
        <v>1</v>
      </c>
      <c r="E1907" s="1">
        <v>23887.66</v>
      </c>
      <c r="F1907" t="s">
        <v>5920</v>
      </c>
      <c r="G1907" t="s">
        <v>5921</v>
      </c>
      <c r="H1907" t="s">
        <v>5924</v>
      </c>
    </row>
    <row r="1908" spans="1:8">
      <c r="A1908" t="s">
        <v>1223</v>
      </c>
      <c r="B1908" s="3">
        <v>26124</v>
      </c>
      <c r="C1908" s="4">
        <v>51</v>
      </c>
      <c r="D1908" s="4">
        <v>2</v>
      </c>
      <c r="E1908" s="1">
        <v>23967.38</v>
      </c>
      <c r="F1908" t="s">
        <v>5920</v>
      </c>
      <c r="G1908" t="s">
        <v>5920</v>
      </c>
      <c r="H1908" t="s">
        <v>5924</v>
      </c>
    </row>
    <row r="1909" spans="1:8">
      <c r="A1909" t="s">
        <v>1220</v>
      </c>
      <c r="B1909" s="3">
        <v>37985</v>
      </c>
      <c r="C1909" s="4">
        <v>19</v>
      </c>
      <c r="D1909" s="4">
        <v>2</v>
      </c>
      <c r="E1909" s="1">
        <v>24059.68</v>
      </c>
      <c r="F1909" t="s">
        <v>5920</v>
      </c>
      <c r="G1909" t="s">
        <v>5920</v>
      </c>
      <c r="H1909" t="s">
        <v>5924</v>
      </c>
    </row>
    <row r="1910" spans="1:8">
      <c r="A1910" t="s">
        <v>1217</v>
      </c>
      <c r="B1910" s="3">
        <v>26828</v>
      </c>
      <c r="C1910" s="4">
        <v>49</v>
      </c>
      <c r="D1910" s="4">
        <v>3</v>
      </c>
      <c r="E1910" s="1">
        <v>24106.91</v>
      </c>
      <c r="F1910" t="s">
        <v>5920</v>
      </c>
      <c r="G1910" t="s">
        <v>5920</v>
      </c>
      <c r="H1910" t="s">
        <v>5932</v>
      </c>
    </row>
    <row r="1911" spans="1:8">
      <c r="A1911" t="s">
        <v>1214</v>
      </c>
      <c r="B1911" s="3">
        <v>27282</v>
      </c>
      <c r="C1911" s="4">
        <v>48</v>
      </c>
      <c r="D1911" s="4">
        <v>3</v>
      </c>
      <c r="E1911" s="1">
        <v>24180.93</v>
      </c>
      <c r="F1911" t="s">
        <v>5920</v>
      </c>
      <c r="G1911" t="s">
        <v>5923</v>
      </c>
      <c r="H1911" t="s">
        <v>5922</v>
      </c>
    </row>
    <row r="1912" spans="1:8">
      <c r="A1912" t="s">
        <v>1212</v>
      </c>
      <c r="B1912" s="3">
        <v>23727</v>
      </c>
      <c r="C1912" s="4">
        <v>58</v>
      </c>
      <c r="D1912" s="4">
        <v>0</v>
      </c>
      <c r="E1912" s="1">
        <v>24227.34</v>
      </c>
      <c r="F1912" t="s">
        <v>5920</v>
      </c>
      <c r="G1912" t="s">
        <v>5923</v>
      </c>
      <c r="H1912" t="s">
        <v>5922</v>
      </c>
    </row>
    <row r="1913" spans="1:8">
      <c r="A1913" t="s">
        <v>1209</v>
      </c>
      <c r="B1913" s="3">
        <v>38202</v>
      </c>
      <c r="C1913" s="4">
        <v>18</v>
      </c>
      <c r="D1913" s="4">
        <v>0</v>
      </c>
      <c r="E1913" s="1">
        <v>24294.02</v>
      </c>
      <c r="F1913" t="s">
        <v>5920</v>
      </c>
      <c r="G1913" t="s">
        <v>5923</v>
      </c>
      <c r="H1913" t="s">
        <v>5925</v>
      </c>
    </row>
    <row r="1914" spans="1:8">
      <c r="A1914" t="s">
        <v>1206</v>
      </c>
      <c r="B1914" s="3">
        <v>36440</v>
      </c>
      <c r="C1914" s="4">
        <v>23</v>
      </c>
      <c r="D1914" s="4">
        <v>0</v>
      </c>
      <c r="E1914" s="1">
        <v>24387.74</v>
      </c>
      <c r="F1914" t="s">
        <v>5920</v>
      </c>
      <c r="G1914" t="s">
        <v>5923</v>
      </c>
      <c r="H1914" t="s">
        <v>5925</v>
      </c>
    </row>
    <row r="1915" spans="1:8">
      <c r="A1915" t="s">
        <v>1204</v>
      </c>
      <c r="B1915" s="3">
        <v>25902</v>
      </c>
      <c r="C1915" s="4">
        <v>52</v>
      </c>
      <c r="D1915" s="4">
        <v>0</v>
      </c>
      <c r="E1915" s="1">
        <v>24393.62</v>
      </c>
      <c r="F1915" t="s">
        <v>5920</v>
      </c>
      <c r="G1915" t="s">
        <v>5921</v>
      </c>
      <c r="H1915" t="s">
        <v>5924</v>
      </c>
    </row>
    <row r="1916" spans="1:8">
      <c r="A1916" t="s">
        <v>1202</v>
      </c>
      <c r="B1916" s="3">
        <v>25025</v>
      </c>
      <c r="C1916" s="4">
        <v>54</v>
      </c>
      <c r="D1916" s="4">
        <v>0</v>
      </c>
      <c r="E1916" s="1">
        <v>24476.48</v>
      </c>
      <c r="F1916" t="s">
        <v>5920</v>
      </c>
      <c r="G1916" t="s">
        <v>5920</v>
      </c>
      <c r="H1916" t="s">
        <v>5924</v>
      </c>
    </row>
    <row r="1917" spans="1:8">
      <c r="A1917" t="s">
        <v>1199</v>
      </c>
      <c r="B1917" s="3">
        <v>22575</v>
      </c>
      <c r="C1917" s="4">
        <v>61</v>
      </c>
      <c r="D1917" s="4">
        <v>0</v>
      </c>
      <c r="E1917" s="1">
        <v>24513.09</v>
      </c>
      <c r="F1917" t="s">
        <v>5920</v>
      </c>
      <c r="G1917" t="s">
        <v>5920</v>
      </c>
      <c r="H1917" t="s">
        <v>5922</v>
      </c>
    </row>
    <row r="1918" spans="1:8">
      <c r="A1918" t="s">
        <v>1196</v>
      </c>
      <c r="B1918" s="3">
        <v>26556</v>
      </c>
      <c r="C1918" s="4">
        <v>50</v>
      </c>
      <c r="D1918" s="4">
        <v>1</v>
      </c>
      <c r="E1918" s="1">
        <v>24520.26</v>
      </c>
      <c r="F1918" t="s">
        <v>5920</v>
      </c>
      <c r="G1918" t="s">
        <v>5921</v>
      </c>
      <c r="H1918" t="s">
        <v>5925</v>
      </c>
    </row>
    <row r="1919" spans="1:8">
      <c r="A1919" t="s">
        <v>1194</v>
      </c>
      <c r="B1919" s="3">
        <v>27558</v>
      </c>
      <c r="C1919" s="4">
        <v>47</v>
      </c>
      <c r="D1919" s="4">
        <v>2</v>
      </c>
      <c r="E1919" s="1">
        <v>24535.7</v>
      </c>
      <c r="F1919" t="s">
        <v>5920</v>
      </c>
      <c r="G1919" t="s">
        <v>5920</v>
      </c>
      <c r="H1919" t="s">
        <v>5924</v>
      </c>
    </row>
    <row r="1920" spans="1:8">
      <c r="A1920" t="s">
        <v>1191</v>
      </c>
      <c r="B1920" s="3">
        <v>28045</v>
      </c>
      <c r="C1920" s="4">
        <v>46</v>
      </c>
      <c r="D1920" s="4">
        <v>0</v>
      </c>
      <c r="E1920" s="1">
        <v>24603.05</v>
      </c>
      <c r="F1920" t="s">
        <v>5920</v>
      </c>
      <c r="G1920" t="s">
        <v>5920</v>
      </c>
      <c r="H1920" t="s">
        <v>5925</v>
      </c>
    </row>
    <row r="1921" spans="1:8">
      <c r="A1921" t="s">
        <v>1188</v>
      </c>
      <c r="B1921" s="3">
        <v>25731</v>
      </c>
      <c r="C1921" s="4">
        <v>52</v>
      </c>
      <c r="D1921" s="4">
        <v>2</v>
      </c>
      <c r="E1921" s="1">
        <v>24667.42</v>
      </c>
      <c r="F1921" t="s">
        <v>5920</v>
      </c>
      <c r="G1921" t="s">
        <v>5921</v>
      </c>
      <c r="H1921" t="s">
        <v>5922</v>
      </c>
    </row>
    <row r="1922" spans="1:8">
      <c r="A1922" t="s">
        <v>1185</v>
      </c>
      <c r="B1922" s="3">
        <v>35305</v>
      </c>
      <c r="C1922" s="4">
        <v>26</v>
      </c>
      <c r="D1922" s="4">
        <v>4</v>
      </c>
      <c r="E1922" s="1">
        <v>24671.66</v>
      </c>
      <c r="F1922" t="s">
        <v>5920</v>
      </c>
      <c r="G1922" t="s">
        <v>5923</v>
      </c>
      <c r="H1922" t="s">
        <v>5932</v>
      </c>
    </row>
    <row r="1923" spans="1:8">
      <c r="A1923" t="s">
        <v>1183</v>
      </c>
      <c r="B1923" s="3">
        <v>33888</v>
      </c>
      <c r="C1923" s="4">
        <v>30</v>
      </c>
      <c r="D1923" s="4">
        <v>0</v>
      </c>
      <c r="E1923" s="1">
        <v>24795.040000000001</v>
      </c>
      <c r="F1923" t="s">
        <v>5920</v>
      </c>
      <c r="G1923" t="s">
        <v>5921</v>
      </c>
      <c r="H1923" t="s">
        <v>5925</v>
      </c>
    </row>
    <row r="1924" spans="1:8">
      <c r="A1924" t="s">
        <v>1180</v>
      </c>
      <c r="B1924" s="3">
        <v>34586</v>
      </c>
      <c r="C1924" s="4">
        <v>28</v>
      </c>
      <c r="D1924" s="4">
        <v>0</v>
      </c>
      <c r="E1924" s="1">
        <v>24817.25</v>
      </c>
      <c r="F1924" t="s">
        <v>5920</v>
      </c>
      <c r="G1924" t="s">
        <v>5920</v>
      </c>
      <c r="H1924" t="s">
        <v>5925</v>
      </c>
    </row>
    <row r="1925" spans="1:8">
      <c r="A1925" t="s">
        <v>1178</v>
      </c>
      <c r="B1925" s="3">
        <v>34860</v>
      </c>
      <c r="C1925" s="4">
        <v>27</v>
      </c>
      <c r="D1925" s="4">
        <v>0</v>
      </c>
      <c r="E1925" s="1">
        <v>24863.25</v>
      </c>
      <c r="F1925" t="s">
        <v>5920</v>
      </c>
      <c r="G1925" t="s">
        <v>5921</v>
      </c>
      <c r="H1925" t="s">
        <v>5925</v>
      </c>
    </row>
    <row r="1926" spans="1:8">
      <c r="A1926" t="s">
        <v>1175</v>
      </c>
      <c r="B1926" s="3">
        <v>25898</v>
      </c>
      <c r="C1926" s="4">
        <v>52</v>
      </c>
      <c r="D1926" s="4">
        <v>3</v>
      </c>
      <c r="E1926" s="1">
        <v>24869.84</v>
      </c>
      <c r="F1926" t="s">
        <v>5920</v>
      </c>
      <c r="G1926" t="s">
        <v>5920</v>
      </c>
      <c r="H1926" t="s">
        <v>5929</v>
      </c>
    </row>
    <row r="1927" spans="1:8">
      <c r="A1927" t="s">
        <v>1172</v>
      </c>
      <c r="B1927" s="3">
        <v>25407</v>
      </c>
      <c r="C1927" s="4">
        <v>53</v>
      </c>
      <c r="D1927" s="4">
        <v>3</v>
      </c>
      <c r="E1927" s="1">
        <v>24873.38</v>
      </c>
      <c r="F1927" t="s">
        <v>5920</v>
      </c>
      <c r="G1927" t="s">
        <v>5923</v>
      </c>
      <c r="H1927" t="s">
        <v>5932</v>
      </c>
    </row>
    <row r="1928" spans="1:8">
      <c r="A1928" t="s">
        <v>1169</v>
      </c>
      <c r="B1928" s="3">
        <v>31942</v>
      </c>
      <c r="C1928" s="4">
        <v>35</v>
      </c>
      <c r="D1928" s="4">
        <v>2</v>
      </c>
      <c r="E1928" s="1">
        <v>24915.05</v>
      </c>
      <c r="F1928" t="s">
        <v>5920</v>
      </c>
      <c r="G1928" t="s">
        <v>5923</v>
      </c>
      <c r="H1928" t="s">
        <v>5932</v>
      </c>
    </row>
    <row r="1929" spans="1:8">
      <c r="A1929" t="s">
        <v>1166</v>
      </c>
      <c r="B1929" s="3">
        <v>27712</v>
      </c>
      <c r="C1929" s="4">
        <v>47</v>
      </c>
      <c r="D1929" s="4">
        <v>3</v>
      </c>
      <c r="E1929" s="1">
        <v>24915.22</v>
      </c>
      <c r="F1929" t="s">
        <v>5920</v>
      </c>
      <c r="G1929" t="s">
        <v>5921</v>
      </c>
      <c r="H1929" t="s">
        <v>5924</v>
      </c>
    </row>
    <row r="1930" spans="1:8">
      <c r="A1930" t="s">
        <v>1163</v>
      </c>
      <c r="B1930" s="3">
        <v>35037</v>
      </c>
      <c r="C1930" s="4">
        <v>27</v>
      </c>
      <c r="D1930" s="4">
        <v>0</v>
      </c>
      <c r="E1930" s="1">
        <v>25075.97</v>
      </c>
      <c r="F1930" t="s">
        <v>5920</v>
      </c>
      <c r="G1930" t="s">
        <v>5920</v>
      </c>
      <c r="H1930" t="s">
        <v>5925</v>
      </c>
    </row>
    <row r="1931" spans="1:8">
      <c r="A1931" t="s">
        <v>1160</v>
      </c>
      <c r="B1931" s="3">
        <v>35960</v>
      </c>
      <c r="C1931" s="4">
        <v>24</v>
      </c>
      <c r="D1931" s="4">
        <v>0</v>
      </c>
      <c r="E1931" s="1">
        <v>25081.77</v>
      </c>
      <c r="F1931" t="s">
        <v>5920</v>
      </c>
      <c r="G1931" t="s">
        <v>5920</v>
      </c>
      <c r="H1931" t="s">
        <v>5922</v>
      </c>
    </row>
    <row r="1932" spans="1:8">
      <c r="A1932" t="s">
        <v>1157</v>
      </c>
      <c r="B1932" s="3">
        <v>36123</v>
      </c>
      <c r="C1932" s="4">
        <v>24</v>
      </c>
      <c r="D1932" s="4">
        <v>0</v>
      </c>
      <c r="E1932" s="1">
        <v>25127.22</v>
      </c>
      <c r="F1932" t="s">
        <v>5920</v>
      </c>
      <c r="G1932" t="s">
        <v>5921</v>
      </c>
      <c r="H1932" t="s">
        <v>5925</v>
      </c>
    </row>
    <row r="1933" spans="1:8">
      <c r="A1933" t="s">
        <v>1154</v>
      </c>
      <c r="B1933" s="3">
        <v>27742</v>
      </c>
      <c r="C1933" s="4">
        <v>47</v>
      </c>
      <c r="D1933" s="4">
        <v>3</v>
      </c>
      <c r="E1933" s="1">
        <v>25309.49</v>
      </c>
      <c r="F1933" t="s">
        <v>5920</v>
      </c>
      <c r="G1933" t="s">
        <v>5923</v>
      </c>
      <c r="H1933" t="s">
        <v>5925</v>
      </c>
    </row>
    <row r="1934" spans="1:8">
      <c r="A1934" t="s">
        <v>1151</v>
      </c>
      <c r="B1934" s="3">
        <v>26568</v>
      </c>
      <c r="C1934" s="4">
        <v>50</v>
      </c>
      <c r="D1934" s="4">
        <v>2</v>
      </c>
      <c r="E1934" s="1">
        <v>25333.33</v>
      </c>
      <c r="F1934" t="s">
        <v>5920</v>
      </c>
      <c r="G1934" t="s">
        <v>5920</v>
      </c>
      <c r="H1934" t="s">
        <v>5936</v>
      </c>
    </row>
    <row r="1935" spans="1:8">
      <c r="A1935" t="s">
        <v>1148</v>
      </c>
      <c r="B1935" s="3">
        <v>25072</v>
      </c>
      <c r="C1935" s="4">
        <v>54</v>
      </c>
      <c r="D1935" s="4">
        <v>3</v>
      </c>
      <c r="E1935" s="1">
        <v>25382.3</v>
      </c>
      <c r="F1935" t="s">
        <v>5920</v>
      </c>
      <c r="G1935" t="s">
        <v>5920</v>
      </c>
      <c r="H1935" t="s">
        <v>5925</v>
      </c>
    </row>
    <row r="1936" spans="1:8">
      <c r="A1936" t="s">
        <v>1145</v>
      </c>
      <c r="B1936" s="3">
        <v>25183</v>
      </c>
      <c r="C1936" s="4">
        <v>54</v>
      </c>
      <c r="D1936" s="4">
        <v>1</v>
      </c>
      <c r="E1936" s="1">
        <v>25517.11</v>
      </c>
      <c r="F1936" t="s">
        <v>5920</v>
      </c>
      <c r="G1936" t="s">
        <v>5921</v>
      </c>
      <c r="H1936" t="s">
        <v>5936</v>
      </c>
    </row>
    <row r="1937" spans="1:8">
      <c r="A1937" t="s">
        <v>1142</v>
      </c>
      <c r="B1937" s="3">
        <v>37105</v>
      </c>
      <c r="C1937" s="4">
        <v>21</v>
      </c>
      <c r="D1937" s="4">
        <v>0</v>
      </c>
      <c r="E1937" s="1">
        <v>25648.98</v>
      </c>
      <c r="F1937" t="s">
        <v>5920</v>
      </c>
      <c r="G1937" t="s">
        <v>5923</v>
      </c>
      <c r="H1937" t="s">
        <v>5925</v>
      </c>
    </row>
    <row r="1938" spans="1:8">
      <c r="A1938" t="s">
        <v>1139</v>
      </c>
      <c r="B1938" s="3">
        <v>26497</v>
      </c>
      <c r="C1938" s="4">
        <v>50</v>
      </c>
      <c r="D1938" s="4">
        <v>0</v>
      </c>
      <c r="E1938" s="1">
        <v>25656.58</v>
      </c>
      <c r="F1938" t="s">
        <v>5920</v>
      </c>
      <c r="G1938" t="s">
        <v>5921</v>
      </c>
      <c r="H1938" t="s">
        <v>5932</v>
      </c>
    </row>
    <row r="1939" spans="1:8">
      <c r="A1939" t="s">
        <v>1136</v>
      </c>
      <c r="B1939" s="3">
        <v>23244</v>
      </c>
      <c r="C1939" s="4">
        <v>59</v>
      </c>
      <c r="D1939" s="4">
        <v>0</v>
      </c>
      <c r="E1939" s="1">
        <v>25678.78</v>
      </c>
      <c r="F1939" t="s">
        <v>5920</v>
      </c>
      <c r="G1939" t="s">
        <v>5921</v>
      </c>
      <c r="H1939" t="s">
        <v>5924</v>
      </c>
    </row>
    <row r="1940" spans="1:8">
      <c r="A1940" t="s">
        <v>1133</v>
      </c>
      <c r="B1940" s="3">
        <v>25905</v>
      </c>
      <c r="C1940" s="4">
        <v>52</v>
      </c>
      <c r="D1940" s="4">
        <v>3</v>
      </c>
      <c r="E1940" s="1">
        <v>25992.82</v>
      </c>
      <c r="F1940" t="s">
        <v>5920</v>
      </c>
      <c r="G1940" t="s">
        <v>5920</v>
      </c>
      <c r="H1940" t="s">
        <v>5922</v>
      </c>
    </row>
    <row r="1941" spans="1:8">
      <c r="A1941" t="s">
        <v>1130</v>
      </c>
      <c r="B1941" s="3">
        <v>37047</v>
      </c>
      <c r="C1941" s="4">
        <v>22</v>
      </c>
      <c r="D1941" s="4">
        <v>2</v>
      </c>
      <c r="E1941" s="1">
        <v>26018.95</v>
      </c>
      <c r="F1941" t="s">
        <v>5920</v>
      </c>
      <c r="G1941" t="s">
        <v>5920</v>
      </c>
      <c r="H1941" t="s">
        <v>5924</v>
      </c>
    </row>
    <row r="1942" spans="1:8">
      <c r="A1942" t="s">
        <v>1128</v>
      </c>
      <c r="B1942" s="3">
        <v>36886</v>
      </c>
      <c r="C1942" s="4">
        <v>22</v>
      </c>
      <c r="D1942" s="4">
        <v>0</v>
      </c>
      <c r="E1942" s="1">
        <v>26026.97</v>
      </c>
      <c r="F1942" t="s">
        <v>5920</v>
      </c>
      <c r="G1942" t="s">
        <v>5921</v>
      </c>
      <c r="H1942" t="s">
        <v>5925</v>
      </c>
    </row>
    <row r="1943" spans="1:8">
      <c r="A1943" t="s">
        <v>1125</v>
      </c>
      <c r="B1943" s="3">
        <v>24297</v>
      </c>
      <c r="C1943" s="4">
        <v>56</v>
      </c>
      <c r="D1943" s="4">
        <v>1</v>
      </c>
      <c r="E1943" s="1">
        <v>26109.33</v>
      </c>
      <c r="F1943" t="s">
        <v>5920</v>
      </c>
      <c r="G1943" t="s">
        <v>5921</v>
      </c>
      <c r="H1943" t="s">
        <v>5924</v>
      </c>
    </row>
    <row r="1944" spans="1:8">
      <c r="A1944" t="s">
        <v>1122</v>
      </c>
      <c r="B1944" s="3">
        <v>37540</v>
      </c>
      <c r="C1944" s="4">
        <v>20</v>
      </c>
      <c r="D1944" s="4">
        <v>0</v>
      </c>
      <c r="E1944" s="1">
        <v>26125.67</v>
      </c>
      <c r="F1944" t="s">
        <v>5920</v>
      </c>
      <c r="G1944" t="s">
        <v>5923</v>
      </c>
      <c r="H1944" t="s">
        <v>5922</v>
      </c>
    </row>
    <row r="1945" spans="1:8">
      <c r="A1945" t="s">
        <v>1119</v>
      </c>
      <c r="B1945" s="3">
        <v>26852</v>
      </c>
      <c r="C1945" s="4">
        <v>49</v>
      </c>
      <c r="D1945" s="4">
        <v>1</v>
      </c>
      <c r="E1945" s="1">
        <v>26140.36</v>
      </c>
      <c r="F1945" t="s">
        <v>5920</v>
      </c>
      <c r="G1945" t="s">
        <v>5921</v>
      </c>
      <c r="H1945" t="s">
        <v>5925</v>
      </c>
    </row>
    <row r="1946" spans="1:8">
      <c r="A1946" t="s">
        <v>1116</v>
      </c>
      <c r="B1946" s="3">
        <v>27549</v>
      </c>
      <c r="C1946" s="4">
        <v>48</v>
      </c>
      <c r="D1946" s="4">
        <v>1</v>
      </c>
      <c r="E1946" s="1">
        <v>26236.58</v>
      </c>
      <c r="F1946" t="s">
        <v>5920</v>
      </c>
      <c r="G1946" t="s">
        <v>5923</v>
      </c>
      <c r="H1946" t="s">
        <v>5925</v>
      </c>
    </row>
    <row r="1947" spans="1:8">
      <c r="A1947" t="s">
        <v>1114</v>
      </c>
      <c r="B1947" s="3">
        <v>38326</v>
      </c>
      <c r="C1947" s="4">
        <v>18</v>
      </c>
      <c r="D1947" s="4">
        <v>0</v>
      </c>
      <c r="E1947" s="1">
        <v>26316.59</v>
      </c>
      <c r="F1947" t="s">
        <v>5920</v>
      </c>
      <c r="G1947" t="s">
        <v>5921</v>
      </c>
      <c r="H1947" t="s">
        <v>5925</v>
      </c>
    </row>
    <row r="1948" spans="1:8">
      <c r="A1948" t="s">
        <v>1111</v>
      </c>
      <c r="B1948" s="3">
        <v>27293</v>
      </c>
      <c r="C1948" s="4">
        <v>48</v>
      </c>
      <c r="D1948" s="4">
        <v>1</v>
      </c>
      <c r="E1948" s="1">
        <v>26392.26</v>
      </c>
      <c r="F1948" t="s">
        <v>5920</v>
      </c>
      <c r="G1948" t="s">
        <v>5920</v>
      </c>
      <c r="H1948" t="s">
        <v>5932</v>
      </c>
    </row>
    <row r="1949" spans="1:8">
      <c r="A1949" t="s">
        <v>1109</v>
      </c>
      <c r="B1949" s="3">
        <v>25807</v>
      </c>
      <c r="C1949" s="4">
        <v>52</v>
      </c>
      <c r="D1949" s="4">
        <v>2</v>
      </c>
      <c r="E1949" s="1">
        <v>26467.1</v>
      </c>
      <c r="F1949" t="s">
        <v>5920</v>
      </c>
      <c r="G1949" t="s">
        <v>5921</v>
      </c>
      <c r="H1949" t="s">
        <v>5924</v>
      </c>
    </row>
    <row r="1950" spans="1:8">
      <c r="A1950" t="s">
        <v>1106</v>
      </c>
      <c r="B1950" s="3">
        <v>38235</v>
      </c>
      <c r="C1950" s="4">
        <v>18</v>
      </c>
      <c r="D1950" s="4">
        <v>0</v>
      </c>
      <c r="E1950" s="1">
        <v>26479.4</v>
      </c>
      <c r="F1950" t="s">
        <v>5920</v>
      </c>
      <c r="G1950" t="s">
        <v>5920</v>
      </c>
      <c r="H1950" t="s">
        <v>5925</v>
      </c>
    </row>
    <row r="1951" spans="1:8">
      <c r="A1951" t="s">
        <v>1103</v>
      </c>
      <c r="B1951" s="3">
        <v>32346</v>
      </c>
      <c r="C1951" s="4">
        <v>34</v>
      </c>
      <c r="D1951" s="4">
        <v>3</v>
      </c>
      <c r="E1951" s="1">
        <v>26607.89</v>
      </c>
      <c r="F1951" t="s">
        <v>5920</v>
      </c>
      <c r="G1951" t="s">
        <v>5923</v>
      </c>
      <c r="H1951" t="s">
        <v>5925</v>
      </c>
    </row>
    <row r="1952" spans="1:8">
      <c r="A1952" t="s">
        <v>1101</v>
      </c>
      <c r="B1952" s="3">
        <v>33472</v>
      </c>
      <c r="C1952" s="4">
        <v>31</v>
      </c>
      <c r="D1952" s="4">
        <v>3</v>
      </c>
      <c r="E1952" s="1">
        <v>26912.560000000001</v>
      </c>
      <c r="F1952" t="s">
        <v>5920</v>
      </c>
      <c r="G1952" t="s">
        <v>5920</v>
      </c>
      <c r="H1952" t="s">
        <v>5925</v>
      </c>
    </row>
    <row r="1953" spans="1:8">
      <c r="A1953" t="s">
        <v>1098</v>
      </c>
      <c r="B1953" s="3">
        <v>21544</v>
      </c>
      <c r="C1953" s="4">
        <v>64</v>
      </c>
      <c r="D1953" s="4">
        <v>0</v>
      </c>
      <c r="E1953" s="1">
        <v>26926.51</v>
      </c>
      <c r="F1953" t="s">
        <v>5920</v>
      </c>
      <c r="G1953" t="s">
        <v>5923</v>
      </c>
      <c r="H1953" t="s">
        <v>5922</v>
      </c>
    </row>
    <row r="1954" spans="1:8">
      <c r="A1954" t="s">
        <v>1095</v>
      </c>
      <c r="B1954" s="3">
        <v>37424</v>
      </c>
      <c r="C1954" s="4">
        <v>20</v>
      </c>
      <c r="D1954" s="4">
        <v>0</v>
      </c>
      <c r="E1954" s="1">
        <v>26927.69</v>
      </c>
      <c r="F1954" t="s">
        <v>5920</v>
      </c>
      <c r="G1954" t="s">
        <v>5920</v>
      </c>
      <c r="H1954" t="s">
        <v>5925</v>
      </c>
    </row>
    <row r="1955" spans="1:8">
      <c r="A1955" t="s">
        <v>1092</v>
      </c>
      <c r="B1955" s="3">
        <v>36839</v>
      </c>
      <c r="C1955" s="4">
        <v>22</v>
      </c>
      <c r="D1955" s="4">
        <v>0</v>
      </c>
      <c r="E1955" s="1">
        <v>26936.98</v>
      </c>
      <c r="F1955" t="s">
        <v>5920</v>
      </c>
      <c r="G1955" t="s">
        <v>5921</v>
      </c>
      <c r="H1955" t="s">
        <v>5925</v>
      </c>
    </row>
    <row r="1956" spans="1:8">
      <c r="A1956" t="s">
        <v>1089</v>
      </c>
      <c r="B1956" s="3">
        <v>22106</v>
      </c>
      <c r="C1956" s="4">
        <v>62</v>
      </c>
      <c r="D1956" s="4">
        <v>1</v>
      </c>
      <c r="E1956" s="1">
        <v>27000.98</v>
      </c>
      <c r="F1956" t="s">
        <v>5920</v>
      </c>
      <c r="G1956" t="s">
        <v>5920</v>
      </c>
      <c r="H1956" t="s">
        <v>5922</v>
      </c>
    </row>
    <row r="1957" spans="1:8">
      <c r="A1957" t="s">
        <v>1087</v>
      </c>
      <c r="B1957" s="3">
        <v>21366</v>
      </c>
      <c r="C1957" s="4">
        <v>64</v>
      </c>
      <c r="D1957" s="4">
        <v>0</v>
      </c>
      <c r="E1957" s="1">
        <v>27037.91</v>
      </c>
      <c r="F1957" t="s">
        <v>5920</v>
      </c>
      <c r="G1957" t="s">
        <v>5920</v>
      </c>
      <c r="H1957" t="s">
        <v>5922</v>
      </c>
    </row>
    <row r="1958" spans="1:8">
      <c r="A1958" t="s">
        <v>1085</v>
      </c>
      <c r="B1958" s="3">
        <v>34517</v>
      </c>
      <c r="C1958" s="4">
        <v>28</v>
      </c>
      <c r="D1958" s="4">
        <v>0</v>
      </c>
      <c r="E1958" s="1">
        <v>27080.639999999999</v>
      </c>
      <c r="F1958" t="s">
        <v>5920</v>
      </c>
      <c r="G1958" t="s">
        <v>5920</v>
      </c>
      <c r="H1958" t="s">
        <v>5925</v>
      </c>
    </row>
    <row r="1959" spans="1:8">
      <c r="A1959" t="s">
        <v>1083</v>
      </c>
      <c r="B1959" s="3">
        <v>33220</v>
      </c>
      <c r="C1959" s="4">
        <v>32</v>
      </c>
      <c r="D1959" s="4">
        <v>3</v>
      </c>
      <c r="E1959" s="1">
        <v>27092.38</v>
      </c>
      <c r="F1959" t="s">
        <v>5920</v>
      </c>
      <c r="G1959" t="s">
        <v>5921</v>
      </c>
      <c r="H1959" t="s">
        <v>5925</v>
      </c>
    </row>
    <row r="1960" spans="1:8">
      <c r="A1960" t="s">
        <v>1080</v>
      </c>
      <c r="B1960" s="3">
        <v>25843</v>
      </c>
      <c r="C1960" s="4">
        <v>52</v>
      </c>
      <c r="D1960" s="4">
        <v>0</v>
      </c>
      <c r="E1960" s="1">
        <v>27117.99</v>
      </c>
      <c r="F1960" t="s">
        <v>5920</v>
      </c>
      <c r="G1960" t="s">
        <v>5920</v>
      </c>
      <c r="H1960" t="s">
        <v>5922</v>
      </c>
    </row>
    <row r="1961" spans="1:8">
      <c r="A1961" t="s">
        <v>1077</v>
      </c>
      <c r="B1961" s="3">
        <v>24097</v>
      </c>
      <c r="C1961" s="4">
        <v>57</v>
      </c>
      <c r="D1961" s="4">
        <v>0</v>
      </c>
      <c r="E1961" s="1">
        <v>27218.44</v>
      </c>
      <c r="F1961" t="s">
        <v>5920</v>
      </c>
      <c r="G1961" t="s">
        <v>5923</v>
      </c>
      <c r="H1961" t="s">
        <v>5936</v>
      </c>
    </row>
    <row r="1962" spans="1:8">
      <c r="A1962" t="s">
        <v>1075</v>
      </c>
      <c r="B1962" s="3">
        <v>36496</v>
      </c>
      <c r="C1962" s="4">
        <v>23</v>
      </c>
      <c r="D1962" s="4">
        <v>0</v>
      </c>
      <c r="E1962" s="1">
        <v>27236.959999999999</v>
      </c>
      <c r="F1962" t="s">
        <v>5920</v>
      </c>
      <c r="G1962" t="s">
        <v>5923</v>
      </c>
      <c r="H1962" t="s">
        <v>5925</v>
      </c>
    </row>
    <row r="1963" spans="1:8">
      <c r="A1963" t="s">
        <v>1072</v>
      </c>
      <c r="B1963" s="3">
        <v>24995</v>
      </c>
      <c r="C1963" s="4">
        <v>55</v>
      </c>
      <c r="D1963" s="4">
        <v>3</v>
      </c>
      <c r="E1963" s="1">
        <v>27322.73</v>
      </c>
      <c r="F1963" t="s">
        <v>5920</v>
      </c>
      <c r="G1963" t="s">
        <v>5920</v>
      </c>
      <c r="H1963" t="s">
        <v>5922</v>
      </c>
    </row>
    <row r="1964" spans="1:8">
      <c r="A1964" t="s">
        <v>1070</v>
      </c>
      <c r="B1964" s="3">
        <v>25492</v>
      </c>
      <c r="C1964" s="4">
        <v>53</v>
      </c>
      <c r="D1964" s="4">
        <v>0</v>
      </c>
      <c r="E1964" s="1">
        <v>27346.04</v>
      </c>
      <c r="F1964" t="s">
        <v>5920</v>
      </c>
      <c r="G1964" t="s">
        <v>5920</v>
      </c>
      <c r="H1964" t="s">
        <v>5922</v>
      </c>
    </row>
    <row r="1965" spans="1:8">
      <c r="A1965" t="s">
        <v>1067</v>
      </c>
      <c r="B1965" s="3">
        <v>32401</v>
      </c>
      <c r="C1965" s="4">
        <v>34</v>
      </c>
      <c r="D1965" s="4">
        <v>2</v>
      </c>
      <c r="E1965" s="1">
        <v>27375.9</v>
      </c>
      <c r="F1965" t="s">
        <v>5920</v>
      </c>
      <c r="G1965" t="s">
        <v>5921</v>
      </c>
      <c r="H1965" t="s">
        <v>5927</v>
      </c>
    </row>
    <row r="1966" spans="1:8">
      <c r="A1966" t="s">
        <v>1064</v>
      </c>
      <c r="B1966" s="3">
        <v>31386</v>
      </c>
      <c r="C1966" s="4">
        <v>37</v>
      </c>
      <c r="D1966" s="4">
        <v>3</v>
      </c>
      <c r="E1966" s="1">
        <v>27432.73</v>
      </c>
      <c r="F1966" t="s">
        <v>5920</v>
      </c>
      <c r="G1966" t="s">
        <v>5923</v>
      </c>
      <c r="H1966" t="s">
        <v>5925</v>
      </c>
    </row>
    <row r="1967" spans="1:8">
      <c r="A1967" t="s">
        <v>1062</v>
      </c>
      <c r="B1967" s="3">
        <v>29862</v>
      </c>
      <c r="C1967" s="4">
        <v>41</v>
      </c>
      <c r="D1967" s="4">
        <v>1</v>
      </c>
      <c r="E1967" s="1">
        <v>27495.59</v>
      </c>
      <c r="F1967" t="s">
        <v>5920</v>
      </c>
      <c r="G1967" t="s">
        <v>5923</v>
      </c>
      <c r="H1967" t="s">
        <v>5925</v>
      </c>
    </row>
    <row r="1968" spans="1:8">
      <c r="A1968" t="s">
        <v>1059</v>
      </c>
      <c r="B1968" s="3">
        <v>24034</v>
      </c>
      <c r="C1968" s="4">
        <v>57</v>
      </c>
      <c r="D1968" s="4">
        <v>0</v>
      </c>
      <c r="E1968" s="1">
        <v>27533.91</v>
      </c>
      <c r="F1968" t="s">
        <v>5920</v>
      </c>
      <c r="G1968" t="s">
        <v>5921</v>
      </c>
      <c r="H1968" t="s">
        <v>5922</v>
      </c>
    </row>
    <row r="1969" spans="1:8">
      <c r="A1969" t="s">
        <v>1056</v>
      </c>
      <c r="B1969" s="3">
        <v>30885</v>
      </c>
      <c r="C1969" s="4">
        <v>38</v>
      </c>
      <c r="D1969" s="4">
        <v>3</v>
      </c>
      <c r="E1969" s="1">
        <v>27534.53</v>
      </c>
      <c r="F1969" t="s">
        <v>5920</v>
      </c>
      <c r="G1969" t="s">
        <v>5920</v>
      </c>
      <c r="H1969" t="s">
        <v>5925</v>
      </c>
    </row>
    <row r="1970" spans="1:8">
      <c r="A1970" t="s">
        <v>1053</v>
      </c>
      <c r="B1970" s="3">
        <v>31357</v>
      </c>
      <c r="C1970" s="4">
        <v>37</v>
      </c>
      <c r="D1970" s="4">
        <v>3</v>
      </c>
      <c r="E1970" s="1">
        <v>27598.93</v>
      </c>
      <c r="F1970" t="s">
        <v>5920</v>
      </c>
      <c r="G1970" t="s">
        <v>5923</v>
      </c>
      <c r="H1970" t="s">
        <v>5925</v>
      </c>
    </row>
    <row r="1971" spans="1:8">
      <c r="A1971" t="s">
        <v>1050</v>
      </c>
      <c r="B1971" s="3">
        <v>33766</v>
      </c>
      <c r="C1971" s="4">
        <v>30</v>
      </c>
      <c r="D1971" s="4">
        <v>0</v>
      </c>
      <c r="E1971" s="1">
        <v>27614.71</v>
      </c>
      <c r="F1971" t="s">
        <v>5920</v>
      </c>
      <c r="G1971" t="s">
        <v>5921</v>
      </c>
      <c r="H1971" t="s">
        <v>5925</v>
      </c>
    </row>
    <row r="1972" spans="1:8">
      <c r="A1972" t="s">
        <v>1047</v>
      </c>
      <c r="B1972" s="3">
        <v>35682</v>
      </c>
      <c r="C1972" s="4">
        <v>25</v>
      </c>
      <c r="D1972" s="4">
        <v>0</v>
      </c>
      <c r="E1972" s="1">
        <v>27619.360000000001</v>
      </c>
      <c r="F1972" t="s">
        <v>5920</v>
      </c>
      <c r="G1972" t="s">
        <v>5921</v>
      </c>
      <c r="H1972" t="s">
        <v>5925</v>
      </c>
    </row>
    <row r="1973" spans="1:8">
      <c r="A1973" t="s">
        <v>1044</v>
      </c>
      <c r="B1973" s="3">
        <v>35710</v>
      </c>
      <c r="C1973" s="4">
        <v>25</v>
      </c>
      <c r="D1973" s="4">
        <v>0</v>
      </c>
      <c r="E1973" s="1">
        <v>27625.17</v>
      </c>
      <c r="F1973" t="s">
        <v>5923</v>
      </c>
      <c r="G1973" t="s">
        <v>5923</v>
      </c>
      <c r="H1973" t="s">
        <v>5925</v>
      </c>
    </row>
    <row r="1974" spans="1:8">
      <c r="A1974" t="s">
        <v>1041</v>
      </c>
      <c r="B1974" s="3">
        <v>33788</v>
      </c>
      <c r="C1974" s="4">
        <v>30</v>
      </c>
      <c r="D1974" s="4">
        <v>0</v>
      </c>
      <c r="E1974" s="1">
        <v>27696.11</v>
      </c>
      <c r="F1974" t="s">
        <v>5923</v>
      </c>
      <c r="G1974" t="s">
        <v>5920</v>
      </c>
      <c r="H1974" t="s">
        <v>5925</v>
      </c>
    </row>
    <row r="1975" spans="1:8">
      <c r="A1975" t="s">
        <v>1038</v>
      </c>
      <c r="B1975" s="3">
        <v>37596</v>
      </c>
      <c r="C1975" s="4">
        <v>20</v>
      </c>
      <c r="D1975" s="4">
        <v>1</v>
      </c>
      <c r="E1975" s="1">
        <v>27724.29</v>
      </c>
      <c r="F1975" t="s">
        <v>5923</v>
      </c>
      <c r="G1975" t="s">
        <v>5921</v>
      </c>
      <c r="H1975" t="s">
        <v>5922</v>
      </c>
    </row>
    <row r="1976" spans="1:8">
      <c r="A1976" t="s">
        <v>1035</v>
      </c>
      <c r="B1976" s="3">
        <v>22103</v>
      </c>
      <c r="C1976" s="4">
        <v>62</v>
      </c>
      <c r="D1976" s="4">
        <v>0</v>
      </c>
      <c r="E1976" s="1">
        <v>27808.73</v>
      </c>
      <c r="F1976" t="s">
        <v>5923</v>
      </c>
      <c r="G1976" t="s">
        <v>5923</v>
      </c>
      <c r="H1976" t="s">
        <v>5922</v>
      </c>
    </row>
    <row r="1977" spans="1:8">
      <c r="A1977" t="s">
        <v>1032</v>
      </c>
      <c r="B1977" s="3">
        <v>31385</v>
      </c>
      <c r="C1977" s="4">
        <v>37</v>
      </c>
      <c r="D1977" s="4">
        <v>3</v>
      </c>
      <c r="E1977" s="1">
        <v>27849.94</v>
      </c>
      <c r="F1977" t="s">
        <v>5923</v>
      </c>
      <c r="G1977" t="s">
        <v>5923</v>
      </c>
      <c r="H1977" t="s">
        <v>5925</v>
      </c>
    </row>
    <row r="1978" spans="1:8">
      <c r="A1978" t="s">
        <v>1029</v>
      </c>
      <c r="B1978" s="3">
        <v>32833</v>
      </c>
      <c r="C1978" s="4">
        <v>33</v>
      </c>
      <c r="D1978" s="4">
        <v>3</v>
      </c>
      <c r="E1978" s="1">
        <v>27925.86</v>
      </c>
      <c r="F1978" t="s">
        <v>5923</v>
      </c>
      <c r="G1978" t="s">
        <v>5920</v>
      </c>
      <c r="H1978" t="s">
        <v>5925</v>
      </c>
    </row>
    <row r="1979" spans="1:8">
      <c r="A1979" t="s">
        <v>1027</v>
      </c>
      <c r="B1979" s="3">
        <v>33393</v>
      </c>
      <c r="C1979" s="4">
        <v>32</v>
      </c>
      <c r="D1979" s="4">
        <v>3</v>
      </c>
      <c r="E1979" s="1">
        <v>27931.11</v>
      </c>
      <c r="F1979" t="s">
        <v>5923</v>
      </c>
      <c r="G1979" t="s">
        <v>5921</v>
      </c>
      <c r="H1979" t="s">
        <v>5925</v>
      </c>
    </row>
    <row r="1980" spans="1:8">
      <c r="A1980" t="s">
        <v>1024</v>
      </c>
      <c r="B1980" s="3">
        <v>22490</v>
      </c>
      <c r="C1980" s="4">
        <v>61</v>
      </c>
      <c r="D1980" s="4">
        <v>3</v>
      </c>
      <c r="E1980" s="1">
        <v>27941.29</v>
      </c>
      <c r="F1980" t="s">
        <v>5923</v>
      </c>
      <c r="G1980" t="s">
        <v>5921</v>
      </c>
      <c r="H1980" t="s">
        <v>5925</v>
      </c>
    </row>
    <row r="1981" spans="1:8">
      <c r="A1981" t="s">
        <v>1022</v>
      </c>
      <c r="B1981" s="3">
        <v>36515</v>
      </c>
      <c r="C1981" s="4">
        <v>23</v>
      </c>
      <c r="D1981" s="4">
        <v>0</v>
      </c>
      <c r="E1981" s="1">
        <v>27980.77</v>
      </c>
      <c r="F1981" t="s">
        <v>5923</v>
      </c>
      <c r="G1981" t="s">
        <v>5923</v>
      </c>
      <c r="H1981" t="s">
        <v>5925</v>
      </c>
    </row>
    <row r="1982" spans="1:8">
      <c r="A1982" t="s">
        <v>1019</v>
      </c>
      <c r="B1982" s="3">
        <v>31380</v>
      </c>
      <c r="C1982" s="4">
        <v>37</v>
      </c>
      <c r="D1982" s="4">
        <v>3</v>
      </c>
      <c r="E1982" s="1">
        <v>28006.94</v>
      </c>
      <c r="F1982" t="s">
        <v>5923</v>
      </c>
      <c r="G1982" t="s">
        <v>5920</v>
      </c>
      <c r="H1982" t="s">
        <v>5925</v>
      </c>
    </row>
    <row r="1983" spans="1:8">
      <c r="A1983" t="s">
        <v>1016</v>
      </c>
      <c r="B1983" s="3">
        <v>22242</v>
      </c>
      <c r="C1983" s="4">
        <v>62</v>
      </c>
      <c r="D1983" s="4">
        <v>0</v>
      </c>
      <c r="E1983" s="1">
        <v>28101.33</v>
      </c>
      <c r="F1983" t="s">
        <v>5923</v>
      </c>
      <c r="G1983" t="s">
        <v>5920</v>
      </c>
      <c r="H1983" t="s">
        <v>5928</v>
      </c>
    </row>
    <row r="1984" spans="1:8">
      <c r="A1984" t="s">
        <v>1013</v>
      </c>
      <c r="B1984" s="3">
        <v>36409</v>
      </c>
      <c r="C1984" s="4">
        <v>23</v>
      </c>
      <c r="D1984" s="4">
        <v>0</v>
      </c>
      <c r="E1984" s="1">
        <v>28245.34</v>
      </c>
      <c r="F1984" t="s">
        <v>5923</v>
      </c>
      <c r="G1984" t="s">
        <v>5921</v>
      </c>
      <c r="H1984" t="s">
        <v>5925</v>
      </c>
    </row>
    <row r="1985" spans="1:8">
      <c r="A1985" t="s">
        <v>1010</v>
      </c>
      <c r="B1985" s="3">
        <v>23340</v>
      </c>
      <c r="C1985" s="4">
        <v>59</v>
      </c>
      <c r="D1985" s="4">
        <v>1</v>
      </c>
      <c r="E1985" s="1">
        <v>28287.9</v>
      </c>
      <c r="F1985" t="s">
        <v>5923</v>
      </c>
      <c r="G1985" t="s">
        <v>5923</v>
      </c>
      <c r="H1985" t="s">
        <v>5922</v>
      </c>
    </row>
    <row r="1986" spans="1:8">
      <c r="A1986" t="s">
        <v>1007</v>
      </c>
      <c r="B1986" s="3">
        <v>33231</v>
      </c>
      <c r="C1986" s="4">
        <v>32</v>
      </c>
      <c r="D1986" s="4">
        <v>3</v>
      </c>
      <c r="E1986" s="1">
        <v>28302.33</v>
      </c>
      <c r="F1986" t="s">
        <v>5923</v>
      </c>
      <c r="G1986" t="s">
        <v>5920</v>
      </c>
      <c r="H1986" t="s">
        <v>5925</v>
      </c>
    </row>
    <row r="1987" spans="1:8">
      <c r="A1987" t="s">
        <v>1004</v>
      </c>
      <c r="B1987" s="3">
        <v>28461</v>
      </c>
      <c r="C1987" s="4">
        <v>45</v>
      </c>
      <c r="D1987" s="4">
        <v>1</v>
      </c>
      <c r="E1987" s="1">
        <v>28340.19</v>
      </c>
      <c r="F1987" t="s">
        <v>5923</v>
      </c>
      <c r="G1987" t="s">
        <v>5920</v>
      </c>
      <c r="H1987" t="s">
        <v>5924</v>
      </c>
    </row>
    <row r="1988" spans="1:8">
      <c r="A1988" t="s">
        <v>1002</v>
      </c>
      <c r="B1988" s="3">
        <v>27288</v>
      </c>
      <c r="C1988" s="4">
        <v>48</v>
      </c>
      <c r="D1988" s="4">
        <v>1</v>
      </c>
      <c r="E1988" s="1">
        <v>28468.92</v>
      </c>
      <c r="F1988" t="s">
        <v>5923</v>
      </c>
      <c r="G1988" t="s">
        <v>5923</v>
      </c>
      <c r="H1988" t="s">
        <v>5924</v>
      </c>
    </row>
    <row r="1989" spans="1:8">
      <c r="A1989" t="s">
        <v>999</v>
      </c>
      <c r="B1989" s="3">
        <v>30296</v>
      </c>
      <c r="C1989" s="4">
        <v>40</v>
      </c>
      <c r="D1989" s="4">
        <v>1</v>
      </c>
      <c r="E1989" s="1">
        <v>28476.73</v>
      </c>
      <c r="F1989" t="s">
        <v>5923</v>
      </c>
      <c r="G1989" t="s">
        <v>5920</v>
      </c>
      <c r="H1989" t="s">
        <v>5924</v>
      </c>
    </row>
    <row r="1990" spans="1:8">
      <c r="A1990" t="s">
        <v>996</v>
      </c>
      <c r="B1990" s="3">
        <v>31317</v>
      </c>
      <c r="C1990" s="4">
        <v>37</v>
      </c>
      <c r="D1990" s="4">
        <v>3</v>
      </c>
      <c r="E1990" s="1">
        <v>28542.86</v>
      </c>
      <c r="F1990" t="s">
        <v>5923</v>
      </c>
      <c r="G1990" t="s">
        <v>5921</v>
      </c>
      <c r="H1990" t="s">
        <v>5925</v>
      </c>
    </row>
    <row r="1991" spans="1:8">
      <c r="A1991" t="s">
        <v>993</v>
      </c>
      <c r="B1991" s="3">
        <v>33212</v>
      </c>
      <c r="C1991" s="4">
        <v>32</v>
      </c>
      <c r="D1991" s="4">
        <v>3</v>
      </c>
      <c r="E1991" s="1">
        <v>28716.14</v>
      </c>
      <c r="F1991" t="s">
        <v>5923</v>
      </c>
      <c r="G1991" t="s">
        <v>5921</v>
      </c>
      <c r="H1991" t="s">
        <v>5925</v>
      </c>
    </row>
    <row r="1992" spans="1:8">
      <c r="A1992" t="s">
        <v>990</v>
      </c>
      <c r="B1992" s="3">
        <v>22496</v>
      </c>
      <c r="C1992" s="4">
        <v>61</v>
      </c>
      <c r="D1992" s="4">
        <v>1</v>
      </c>
      <c r="E1992" s="1">
        <v>28868.66</v>
      </c>
      <c r="F1992" t="s">
        <v>5923</v>
      </c>
      <c r="G1992" t="s">
        <v>5920</v>
      </c>
      <c r="H1992" t="s">
        <v>5924</v>
      </c>
    </row>
    <row r="1993" spans="1:8">
      <c r="A1993" t="s">
        <v>987</v>
      </c>
      <c r="B1993" s="3">
        <v>22852</v>
      </c>
      <c r="C1993" s="4">
        <v>60</v>
      </c>
      <c r="D1993" s="4">
        <v>0</v>
      </c>
      <c r="E1993" s="1">
        <v>28923.14</v>
      </c>
      <c r="F1993" t="s">
        <v>5923</v>
      </c>
      <c r="G1993" t="s">
        <v>5923</v>
      </c>
      <c r="H1993" t="s">
        <v>5924</v>
      </c>
    </row>
    <row r="1994" spans="1:8">
      <c r="A1994" t="s">
        <v>984</v>
      </c>
      <c r="B1994" s="3">
        <v>21889</v>
      </c>
      <c r="C1994" s="4">
        <v>63</v>
      </c>
      <c r="D1994" s="4">
        <v>0</v>
      </c>
      <c r="E1994" s="1">
        <v>28950.47</v>
      </c>
      <c r="F1994" t="s">
        <v>5923</v>
      </c>
      <c r="G1994" t="s">
        <v>5923</v>
      </c>
      <c r="H1994" t="s">
        <v>5924</v>
      </c>
    </row>
    <row r="1995" spans="1:8">
      <c r="A1995" t="s">
        <v>982</v>
      </c>
      <c r="B1995" s="3">
        <v>37865</v>
      </c>
      <c r="C1995" s="4">
        <v>19</v>
      </c>
      <c r="D1995" s="4">
        <v>0</v>
      </c>
      <c r="E1995" s="1">
        <v>28998.68</v>
      </c>
      <c r="F1995" t="s">
        <v>5923</v>
      </c>
      <c r="G1995" t="s">
        <v>5921</v>
      </c>
      <c r="H1995" t="s">
        <v>5925</v>
      </c>
    </row>
    <row r="1996" spans="1:8">
      <c r="A1996" t="s">
        <v>979</v>
      </c>
      <c r="B1996" s="3">
        <v>33792</v>
      </c>
      <c r="C1996" s="4">
        <v>30</v>
      </c>
      <c r="D1996" s="4">
        <v>0</v>
      </c>
      <c r="E1996" s="1">
        <v>29007.82</v>
      </c>
      <c r="F1996" t="s">
        <v>5923</v>
      </c>
      <c r="G1996" t="s">
        <v>5921</v>
      </c>
      <c r="H1996" t="s">
        <v>5925</v>
      </c>
    </row>
    <row r="1997" spans="1:8">
      <c r="A1997" t="s">
        <v>976</v>
      </c>
      <c r="B1997" s="3">
        <v>29416</v>
      </c>
      <c r="C1997" s="4">
        <v>42</v>
      </c>
      <c r="D1997" s="4">
        <v>2</v>
      </c>
      <c r="E1997" s="1">
        <v>29114.21</v>
      </c>
      <c r="F1997" t="s">
        <v>5923</v>
      </c>
      <c r="G1997" t="s">
        <v>5921</v>
      </c>
      <c r="H1997" t="s">
        <v>5925</v>
      </c>
    </row>
    <row r="1998" spans="1:8">
      <c r="A1998" t="s">
        <v>974</v>
      </c>
      <c r="B1998" s="3">
        <v>28823</v>
      </c>
      <c r="C1998" s="4">
        <v>44</v>
      </c>
      <c r="D1998" s="4">
        <v>2</v>
      </c>
      <c r="E1998" s="1">
        <v>29114.77</v>
      </c>
      <c r="F1998" t="s">
        <v>5923</v>
      </c>
      <c r="G1998" t="s">
        <v>5923</v>
      </c>
      <c r="H1998" t="s">
        <v>5925</v>
      </c>
    </row>
    <row r="1999" spans="1:8">
      <c r="A1999" t="s">
        <v>971</v>
      </c>
      <c r="B1999" s="3">
        <v>22639</v>
      </c>
      <c r="C1999" s="4">
        <v>61</v>
      </c>
      <c r="D1999" s="4">
        <v>0</v>
      </c>
      <c r="E1999" s="1">
        <v>29141.360000000001</v>
      </c>
      <c r="F1999" t="s">
        <v>5923</v>
      </c>
      <c r="G1999" t="s">
        <v>5921</v>
      </c>
      <c r="H1999" t="s">
        <v>5924</v>
      </c>
    </row>
    <row r="2000" spans="1:8">
      <c r="A2000" t="s">
        <v>968</v>
      </c>
      <c r="B2000" s="3">
        <v>28072</v>
      </c>
      <c r="C2000" s="4">
        <v>46</v>
      </c>
      <c r="D2000" s="4">
        <v>2</v>
      </c>
      <c r="E2000" s="1">
        <v>29160.39</v>
      </c>
      <c r="F2000" t="s">
        <v>5923</v>
      </c>
      <c r="G2000" t="s">
        <v>5920</v>
      </c>
      <c r="H2000" t="s">
        <v>5925</v>
      </c>
    </row>
    <row r="2001" spans="1:8">
      <c r="A2001" t="s">
        <v>965</v>
      </c>
      <c r="B2001" s="3">
        <v>25393</v>
      </c>
      <c r="C2001" s="4">
        <v>53</v>
      </c>
      <c r="D2001" s="4">
        <v>2</v>
      </c>
      <c r="E2001" s="1">
        <v>29186.48</v>
      </c>
      <c r="F2001" t="s">
        <v>5923</v>
      </c>
      <c r="G2001" t="s">
        <v>5921</v>
      </c>
      <c r="H2001" t="s">
        <v>5932</v>
      </c>
    </row>
    <row r="2002" spans="1:8">
      <c r="A2002" t="s">
        <v>963</v>
      </c>
      <c r="B2002" s="3">
        <v>28692</v>
      </c>
      <c r="C2002" s="4">
        <v>44</v>
      </c>
      <c r="D2002" s="4">
        <v>2</v>
      </c>
      <c r="E2002" s="1">
        <v>29227.599999999999</v>
      </c>
      <c r="F2002" t="s">
        <v>5923</v>
      </c>
      <c r="G2002" t="s">
        <v>5921</v>
      </c>
      <c r="H2002" t="s">
        <v>5924</v>
      </c>
    </row>
    <row r="2003" spans="1:8">
      <c r="A2003" t="s">
        <v>962</v>
      </c>
      <c r="B2003" s="3">
        <v>21341</v>
      </c>
      <c r="C2003" s="4">
        <v>65</v>
      </c>
      <c r="D2003" s="4">
        <v>0</v>
      </c>
      <c r="E2003" s="1">
        <v>29330.98</v>
      </c>
      <c r="F2003" t="s">
        <v>5923</v>
      </c>
      <c r="G2003" t="s">
        <v>5920</v>
      </c>
      <c r="H2003" t="s">
        <v>5924</v>
      </c>
    </row>
    <row r="2004" spans="1:8">
      <c r="A2004" t="s">
        <v>959</v>
      </c>
      <c r="B2004" s="3">
        <v>31358</v>
      </c>
      <c r="C2004" s="4">
        <v>37</v>
      </c>
      <c r="D2004" s="4">
        <v>3</v>
      </c>
      <c r="E2004" s="1">
        <v>29352.560000000001</v>
      </c>
      <c r="F2004" t="s">
        <v>5923</v>
      </c>
      <c r="G2004" t="s">
        <v>5923</v>
      </c>
      <c r="H2004" t="s">
        <v>5925</v>
      </c>
    </row>
    <row r="2005" spans="1:8">
      <c r="A2005" t="s">
        <v>956</v>
      </c>
      <c r="B2005" s="3">
        <v>31974</v>
      </c>
      <c r="C2005" s="4">
        <v>35</v>
      </c>
      <c r="D2005" s="4">
        <v>3</v>
      </c>
      <c r="E2005" s="1">
        <v>29443.59</v>
      </c>
      <c r="F2005" t="s">
        <v>5923</v>
      </c>
      <c r="G2005" t="s">
        <v>5923</v>
      </c>
      <c r="H2005" t="s">
        <v>5925</v>
      </c>
    </row>
    <row r="2006" spans="1:8">
      <c r="A2006" t="s">
        <v>954</v>
      </c>
      <c r="B2006" s="3">
        <v>21843</v>
      </c>
      <c r="C2006" s="4">
        <v>63</v>
      </c>
      <c r="D2006" s="4">
        <v>0</v>
      </c>
      <c r="E2006" s="1">
        <v>29523.17</v>
      </c>
      <c r="F2006" t="s">
        <v>5923</v>
      </c>
      <c r="G2006" t="s">
        <v>5920</v>
      </c>
      <c r="H2006" t="s">
        <v>5932</v>
      </c>
    </row>
    <row r="2007" spans="1:8">
      <c r="A2007" t="s">
        <v>951</v>
      </c>
      <c r="B2007" s="3">
        <v>27701</v>
      </c>
      <c r="C2007" s="4">
        <v>47</v>
      </c>
      <c r="D2007" s="4">
        <v>1</v>
      </c>
      <c r="E2007" s="1">
        <v>29583.8</v>
      </c>
      <c r="F2007" t="s">
        <v>5923</v>
      </c>
      <c r="G2007" t="s">
        <v>5923</v>
      </c>
      <c r="H2007" t="s">
        <v>5925</v>
      </c>
    </row>
    <row r="2008" spans="1:8">
      <c r="A2008" t="s">
        <v>948</v>
      </c>
      <c r="B2008" s="3">
        <v>34177</v>
      </c>
      <c r="C2008" s="4">
        <v>29</v>
      </c>
      <c r="D2008" s="4">
        <v>0</v>
      </c>
      <c r="E2008" s="1">
        <v>29622.69</v>
      </c>
      <c r="F2008" t="s">
        <v>5923</v>
      </c>
      <c r="G2008" t="s">
        <v>5923</v>
      </c>
      <c r="H2008" t="s">
        <v>5925</v>
      </c>
    </row>
    <row r="2009" spans="1:8">
      <c r="A2009" t="s">
        <v>946</v>
      </c>
      <c r="B2009" s="3">
        <v>26899</v>
      </c>
      <c r="C2009" s="4">
        <v>49</v>
      </c>
      <c r="D2009" s="4">
        <v>0</v>
      </c>
      <c r="E2009" s="1">
        <v>29757.69</v>
      </c>
      <c r="F2009" t="s">
        <v>5923</v>
      </c>
      <c r="G2009" t="s">
        <v>5921</v>
      </c>
      <c r="H2009" t="s">
        <v>5925</v>
      </c>
    </row>
    <row r="2010" spans="1:8">
      <c r="A2010" t="s">
        <v>943</v>
      </c>
      <c r="B2010" s="3">
        <v>35966</v>
      </c>
      <c r="C2010" s="4">
        <v>24</v>
      </c>
      <c r="D2010" s="4">
        <v>0</v>
      </c>
      <c r="E2010" s="1">
        <v>29760.6</v>
      </c>
      <c r="F2010" t="s">
        <v>5923</v>
      </c>
      <c r="G2010" t="s">
        <v>5920</v>
      </c>
      <c r="H2010" t="s">
        <v>5925</v>
      </c>
    </row>
    <row r="2011" spans="1:8">
      <c r="A2011" t="s">
        <v>940</v>
      </c>
      <c r="B2011" s="3">
        <v>29811</v>
      </c>
      <c r="C2011" s="4">
        <v>41</v>
      </c>
      <c r="D2011" s="4">
        <v>1</v>
      </c>
      <c r="E2011" s="1">
        <v>29816.639999999999</v>
      </c>
      <c r="F2011" t="s">
        <v>5923</v>
      </c>
      <c r="G2011" t="s">
        <v>5920</v>
      </c>
      <c r="H2011" t="s">
        <v>5925</v>
      </c>
    </row>
    <row r="2012" spans="1:8">
      <c r="A2012" t="s">
        <v>938</v>
      </c>
      <c r="B2012" s="3">
        <v>30253</v>
      </c>
      <c r="C2012" s="4">
        <v>40</v>
      </c>
      <c r="D2012" s="4">
        <v>3</v>
      </c>
      <c r="E2012" s="1">
        <v>29818.76</v>
      </c>
      <c r="F2012" t="s">
        <v>5923</v>
      </c>
      <c r="G2012" t="s">
        <v>5923</v>
      </c>
      <c r="H2012" t="s">
        <v>5924</v>
      </c>
    </row>
    <row r="2013" spans="1:8">
      <c r="A2013" t="s">
        <v>935</v>
      </c>
      <c r="B2013" s="3">
        <v>32872</v>
      </c>
      <c r="C2013" s="4">
        <v>33</v>
      </c>
      <c r="D2013" s="4">
        <v>3</v>
      </c>
      <c r="E2013" s="1">
        <v>29852.48</v>
      </c>
      <c r="F2013" t="s">
        <v>5923</v>
      </c>
      <c r="G2013" t="s">
        <v>5921</v>
      </c>
      <c r="H2013" t="s">
        <v>5925</v>
      </c>
    </row>
    <row r="2014" spans="1:8">
      <c r="A2014" t="s">
        <v>933</v>
      </c>
      <c r="B2014" s="3">
        <v>27625</v>
      </c>
      <c r="C2014" s="4">
        <v>47</v>
      </c>
      <c r="D2014" s="4">
        <v>1</v>
      </c>
      <c r="E2014" s="1">
        <v>29899.25</v>
      </c>
      <c r="F2014" t="s">
        <v>5923</v>
      </c>
      <c r="G2014" t="s">
        <v>5921</v>
      </c>
      <c r="H2014" t="s">
        <v>5925</v>
      </c>
    </row>
    <row r="2015" spans="1:8">
      <c r="A2015" t="s">
        <v>930</v>
      </c>
      <c r="B2015" s="3">
        <v>32507</v>
      </c>
      <c r="C2015" s="4">
        <v>34</v>
      </c>
      <c r="D2015" s="4">
        <v>3</v>
      </c>
      <c r="E2015" s="1">
        <v>29929.56</v>
      </c>
      <c r="F2015" t="s">
        <v>5923</v>
      </c>
      <c r="G2015" t="s">
        <v>5923</v>
      </c>
      <c r="H2015" t="s">
        <v>5925</v>
      </c>
    </row>
    <row r="2016" spans="1:8">
      <c r="A2016" t="s">
        <v>927</v>
      </c>
      <c r="B2016" s="3">
        <v>27923</v>
      </c>
      <c r="C2016" s="4">
        <v>46</v>
      </c>
      <c r="D2016" s="4">
        <v>2</v>
      </c>
      <c r="E2016" s="1">
        <v>29933.75</v>
      </c>
      <c r="F2016" t="s">
        <v>5923</v>
      </c>
      <c r="G2016" t="s">
        <v>5923</v>
      </c>
      <c r="H2016" t="s">
        <v>5925</v>
      </c>
    </row>
    <row r="2017" spans="1:8">
      <c r="A2017" t="s">
        <v>925</v>
      </c>
      <c r="B2017" s="3">
        <v>33516</v>
      </c>
      <c r="C2017" s="4">
        <v>31</v>
      </c>
      <c r="D2017" s="4">
        <v>3</v>
      </c>
      <c r="E2017" s="1">
        <v>29969.67</v>
      </c>
      <c r="F2017" t="s">
        <v>5923</v>
      </c>
      <c r="G2017" t="s">
        <v>5923</v>
      </c>
      <c r="H2017" t="s">
        <v>5925</v>
      </c>
    </row>
    <row r="2018" spans="1:8">
      <c r="A2018" t="s">
        <v>923</v>
      </c>
      <c r="B2018" s="3">
        <v>29802</v>
      </c>
      <c r="C2018" s="4">
        <v>41</v>
      </c>
      <c r="D2018" s="4">
        <v>1</v>
      </c>
      <c r="E2018" s="1">
        <v>30026.87</v>
      </c>
      <c r="F2018" t="s">
        <v>5920</v>
      </c>
      <c r="G2018" t="s">
        <v>5921</v>
      </c>
      <c r="H2018" t="s">
        <v>5924</v>
      </c>
    </row>
    <row r="2019" spans="1:8">
      <c r="A2019" t="s">
        <v>920</v>
      </c>
      <c r="B2019" s="3">
        <v>24639</v>
      </c>
      <c r="C2019" s="4">
        <v>55</v>
      </c>
      <c r="D2019" s="4">
        <v>3</v>
      </c>
      <c r="E2019" s="1">
        <v>30063.58</v>
      </c>
      <c r="F2019" t="s">
        <v>5923</v>
      </c>
      <c r="G2019" t="s">
        <v>5923</v>
      </c>
      <c r="H2019" t="s">
        <v>5924</v>
      </c>
    </row>
    <row r="2020" spans="1:8">
      <c r="A2020" t="s">
        <v>917</v>
      </c>
      <c r="B2020" s="3">
        <v>29100</v>
      </c>
      <c r="C2020" s="4">
        <v>43</v>
      </c>
      <c r="D2020" s="4">
        <v>2</v>
      </c>
      <c r="E2020" s="1">
        <v>30095.97</v>
      </c>
      <c r="F2020" t="s">
        <v>5920</v>
      </c>
      <c r="G2020" t="s">
        <v>5921</v>
      </c>
      <c r="H2020" t="s">
        <v>5925</v>
      </c>
    </row>
    <row r="2021" spans="1:8">
      <c r="A2021" t="s">
        <v>914</v>
      </c>
      <c r="B2021" s="3">
        <v>26292</v>
      </c>
      <c r="C2021" s="4">
        <v>51</v>
      </c>
      <c r="D2021" s="4">
        <v>0</v>
      </c>
      <c r="E2021" s="1">
        <v>30134.75</v>
      </c>
      <c r="F2021" t="s">
        <v>5920</v>
      </c>
      <c r="G2021" t="s">
        <v>5921</v>
      </c>
      <c r="H2021" t="s">
        <v>5925</v>
      </c>
    </row>
    <row r="2022" spans="1:8">
      <c r="A2022" t="s">
        <v>911</v>
      </c>
      <c r="B2022" s="3">
        <v>21408</v>
      </c>
      <c r="C2022" s="4">
        <v>64</v>
      </c>
      <c r="D2022" s="4">
        <v>1</v>
      </c>
      <c r="E2022" s="1">
        <v>30166.62</v>
      </c>
      <c r="F2022" t="s">
        <v>5923</v>
      </c>
      <c r="G2022" t="s">
        <v>5921</v>
      </c>
      <c r="H2022" t="s">
        <v>5924</v>
      </c>
    </row>
    <row r="2023" spans="1:8">
      <c r="A2023" t="s">
        <v>908</v>
      </c>
      <c r="B2023" s="3">
        <v>23267</v>
      </c>
      <c r="C2023" s="4">
        <v>59</v>
      </c>
      <c r="D2023" s="4">
        <v>3</v>
      </c>
      <c r="E2023" s="1">
        <v>30184.94</v>
      </c>
      <c r="F2023" t="s">
        <v>5923</v>
      </c>
      <c r="G2023" t="s">
        <v>5923</v>
      </c>
      <c r="H2023" t="s">
        <v>5934</v>
      </c>
    </row>
    <row r="2024" spans="1:8">
      <c r="A2024" t="s">
        <v>906</v>
      </c>
      <c r="B2024" s="3">
        <v>22904</v>
      </c>
      <c r="C2024" s="4">
        <v>60</v>
      </c>
      <c r="D2024" s="4">
        <v>0</v>
      </c>
      <c r="E2024" s="1">
        <v>30260</v>
      </c>
      <c r="F2024" t="s">
        <v>5923</v>
      </c>
      <c r="G2024" t="s">
        <v>5923</v>
      </c>
      <c r="H2024" t="s">
        <v>5934</v>
      </c>
    </row>
    <row r="2025" spans="1:8">
      <c r="A2025" t="s">
        <v>904</v>
      </c>
      <c r="B2025" s="3">
        <v>26504</v>
      </c>
      <c r="C2025" s="4">
        <v>50</v>
      </c>
      <c r="D2025" s="4">
        <v>2</v>
      </c>
      <c r="E2025" s="1">
        <v>30284.639999999999</v>
      </c>
      <c r="F2025" t="s">
        <v>5923</v>
      </c>
      <c r="G2025" t="s">
        <v>5923</v>
      </c>
      <c r="H2025" t="s">
        <v>5924</v>
      </c>
    </row>
    <row r="2026" spans="1:8">
      <c r="A2026" t="s">
        <v>901</v>
      </c>
      <c r="B2026" s="3">
        <v>38139</v>
      </c>
      <c r="C2026" s="4">
        <v>19</v>
      </c>
      <c r="D2026" s="4">
        <v>0</v>
      </c>
      <c r="E2026" s="1">
        <v>30328.27</v>
      </c>
      <c r="F2026" t="s">
        <v>5920</v>
      </c>
      <c r="G2026" t="s">
        <v>5920</v>
      </c>
      <c r="H2026" t="s">
        <v>5925</v>
      </c>
    </row>
    <row r="2027" spans="1:8">
      <c r="A2027" t="s">
        <v>898</v>
      </c>
      <c r="B2027" s="3">
        <v>25414</v>
      </c>
      <c r="C2027" s="4">
        <v>53</v>
      </c>
      <c r="D2027" s="4">
        <v>0</v>
      </c>
      <c r="E2027" s="1">
        <v>30366.93</v>
      </c>
      <c r="F2027" t="s">
        <v>5920</v>
      </c>
      <c r="G2027" t="s">
        <v>5920</v>
      </c>
      <c r="H2027" t="s">
        <v>5925</v>
      </c>
    </row>
    <row r="2028" spans="1:8">
      <c r="A2028" t="s">
        <v>895</v>
      </c>
      <c r="B2028" s="3">
        <v>28006</v>
      </c>
      <c r="C2028" s="4">
        <v>46</v>
      </c>
      <c r="D2028" s="4">
        <v>2</v>
      </c>
      <c r="E2028" s="1">
        <v>30409.53</v>
      </c>
      <c r="F2028" t="s">
        <v>5920</v>
      </c>
      <c r="G2028" t="s">
        <v>5921</v>
      </c>
      <c r="H2028" t="s">
        <v>5924</v>
      </c>
    </row>
    <row r="2029" spans="1:8">
      <c r="A2029" t="s">
        <v>892</v>
      </c>
      <c r="B2029" s="3">
        <v>36096</v>
      </c>
      <c r="C2029" s="4">
        <v>24</v>
      </c>
      <c r="D2029" s="4">
        <v>0</v>
      </c>
      <c r="E2029" s="1">
        <v>30422.03</v>
      </c>
      <c r="F2029" t="s">
        <v>5920</v>
      </c>
      <c r="G2029" t="s">
        <v>5921</v>
      </c>
      <c r="H2029" t="s">
        <v>5925</v>
      </c>
    </row>
    <row r="2030" spans="1:8">
      <c r="A2030" t="s">
        <v>890</v>
      </c>
      <c r="B2030" s="3">
        <v>30562</v>
      </c>
      <c r="C2030" s="4">
        <v>39</v>
      </c>
      <c r="D2030" s="4">
        <v>3</v>
      </c>
      <c r="E2030" s="1">
        <v>30457.37</v>
      </c>
      <c r="F2030" t="s">
        <v>5920</v>
      </c>
      <c r="G2030" t="s">
        <v>5923</v>
      </c>
      <c r="H2030" t="s">
        <v>5924</v>
      </c>
    </row>
    <row r="2031" spans="1:8">
      <c r="A2031" t="s">
        <v>887</v>
      </c>
      <c r="B2031" s="3">
        <v>31634</v>
      </c>
      <c r="C2031" s="4">
        <v>36</v>
      </c>
      <c r="D2031" s="4">
        <v>3</v>
      </c>
      <c r="E2031" s="1">
        <v>30530.5</v>
      </c>
      <c r="F2031" t="s">
        <v>5920</v>
      </c>
      <c r="G2031" t="s">
        <v>5923</v>
      </c>
      <c r="H2031" t="s">
        <v>5925</v>
      </c>
    </row>
    <row r="2032" spans="1:8">
      <c r="A2032" t="s">
        <v>884</v>
      </c>
      <c r="B2032" s="3">
        <v>25883</v>
      </c>
      <c r="C2032" s="4">
        <v>52</v>
      </c>
      <c r="D2032" s="4">
        <v>0</v>
      </c>
      <c r="E2032" s="1">
        <v>30625.65</v>
      </c>
      <c r="F2032" t="s">
        <v>5920</v>
      </c>
      <c r="G2032" t="s">
        <v>5921</v>
      </c>
      <c r="H2032" t="s">
        <v>5925</v>
      </c>
    </row>
    <row r="2033" spans="1:8">
      <c r="A2033" t="s">
        <v>881</v>
      </c>
      <c r="B2033" s="3">
        <v>36424</v>
      </c>
      <c r="C2033" s="4">
        <v>23</v>
      </c>
      <c r="D2033" s="4">
        <v>0</v>
      </c>
      <c r="E2033" s="1">
        <v>30697.71</v>
      </c>
      <c r="F2033" t="s">
        <v>5923</v>
      </c>
      <c r="G2033" t="s">
        <v>5920</v>
      </c>
      <c r="H2033" t="s">
        <v>5925</v>
      </c>
    </row>
    <row r="2034" spans="1:8">
      <c r="A2034" t="s">
        <v>879</v>
      </c>
      <c r="B2034" s="3">
        <v>30671</v>
      </c>
      <c r="C2034" s="4">
        <v>39</v>
      </c>
      <c r="D2034" s="4">
        <v>3</v>
      </c>
      <c r="E2034" s="1">
        <v>30724.44</v>
      </c>
      <c r="F2034" t="s">
        <v>5920</v>
      </c>
      <c r="G2034" t="s">
        <v>5921</v>
      </c>
      <c r="H2034" t="s">
        <v>5925</v>
      </c>
    </row>
    <row r="2035" spans="1:8">
      <c r="A2035" t="s">
        <v>877</v>
      </c>
      <c r="B2035" s="3">
        <v>32391</v>
      </c>
      <c r="C2035" s="4">
        <v>34</v>
      </c>
      <c r="D2035" s="4">
        <v>3</v>
      </c>
      <c r="E2035" s="1">
        <v>30763.01</v>
      </c>
      <c r="F2035" t="s">
        <v>5920</v>
      </c>
      <c r="G2035" t="s">
        <v>5923</v>
      </c>
      <c r="H2035" t="s">
        <v>5925</v>
      </c>
    </row>
    <row r="2036" spans="1:8">
      <c r="A2036" t="s">
        <v>874</v>
      </c>
      <c r="B2036" s="3">
        <v>22533</v>
      </c>
      <c r="C2036" s="4">
        <v>61</v>
      </c>
      <c r="D2036" s="4">
        <v>3</v>
      </c>
      <c r="E2036" s="1">
        <v>30942.19</v>
      </c>
      <c r="F2036" t="s">
        <v>5920</v>
      </c>
      <c r="G2036" t="s">
        <v>5920</v>
      </c>
      <c r="H2036" t="s">
        <v>5922</v>
      </c>
    </row>
    <row r="2037" spans="1:8">
      <c r="A2037" t="s">
        <v>871</v>
      </c>
      <c r="B2037" s="3">
        <v>38300</v>
      </c>
      <c r="C2037" s="4">
        <v>18</v>
      </c>
      <c r="D2037" s="4">
        <v>0</v>
      </c>
      <c r="E2037" s="1">
        <v>31196.61</v>
      </c>
      <c r="F2037" t="s">
        <v>5920</v>
      </c>
      <c r="G2037" t="s">
        <v>5923</v>
      </c>
      <c r="H2037" t="s">
        <v>5925</v>
      </c>
    </row>
    <row r="2038" spans="1:8">
      <c r="A2038" t="s">
        <v>868</v>
      </c>
      <c r="B2038" s="3">
        <v>36729</v>
      </c>
      <c r="C2038" s="4">
        <v>22</v>
      </c>
      <c r="D2038" s="4">
        <v>0</v>
      </c>
      <c r="E2038" s="1">
        <v>31234.560000000001</v>
      </c>
      <c r="F2038" t="s">
        <v>5923</v>
      </c>
      <c r="G2038" t="s">
        <v>5923</v>
      </c>
      <c r="H2038" t="s">
        <v>5925</v>
      </c>
    </row>
    <row r="2039" spans="1:8">
      <c r="A2039" t="s">
        <v>867</v>
      </c>
      <c r="B2039" s="3">
        <v>25028</v>
      </c>
      <c r="C2039" s="4">
        <v>54</v>
      </c>
      <c r="D2039" s="4">
        <v>0</v>
      </c>
      <c r="E2039" s="1">
        <v>31322.53</v>
      </c>
      <c r="F2039" t="s">
        <v>5920</v>
      </c>
      <c r="G2039" t="s">
        <v>5923</v>
      </c>
      <c r="H2039" t="s">
        <v>5925</v>
      </c>
    </row>
    <row r="2040" spans="1:8">
      <c r="A2040" t="s">
        <v>865</v>
      </c>
      <c r="B2040" s="3">
        <v>34969</v>
      </c>
      <c r="C2040" s="4">
        <v>27</v>
      </c>
      <c r="D2040" s="4">
        <v>0</v>
      </c>
      <c r="E2040" s="1">
        <v>31328.27</v>
      </c>
      <c r="F2040" t="s">
        <v>5920</v>
      </c>
      <c r="G2040" t="s">
        <v>5920</v>
      </c>
      <c r="H2040" t="s">
        <v>5925</v>
      </c>
    </row>
    <row r="2041" spans="1:8">
      <c r="A2041" t="s">
        <v>862</v>
      </c>
      <c r="B2041" s="3">
        <v>27310</v>
      </c>
      <c r="C2041" s="4">
        <v>48</v>
      </c>
      <c r="D2041" s="4">
        <v>0</v>
      </c>
      <c r="E2041" s="1">
        <v>31368.81</v>
      </c>
      <c r="F2041" t="s">
        <v>5920</v>
      </c>
      <c r="G2041" t="s">
        <v>5921</v>
      </c>
      <c r="H2041" t="s">
        <v>5925</v>
      </c>
    </row>
    <row r="2042" spans="1:8">
      <c r="A2042" t="s">
        <v>859</v>
      </c>
      <c r="B2042" s="3">
        <v>27696</v>
      </c>
      <c r="C2042" s="4">
        <v>47</v>
      </c>
      <c r="D2042" s="4">
        <v>1</v>
      </c>
      <c r="E2042" s="1">
        <v>31591.82</v>
      </c>
      <c r="F2042" t="s">
        <v>5920</v>
      </c>
      <c r="G2042" t="s">
        <v>5923</v>
      </c>
      <c r="H2042" t="s">
        <v>5925</v>
      </c>
    </row>
    <row r="2043" spans="1:8">
      <c r="A2043" t="s">
        <v>856</v>
      </c>
      <c r="B2043" s="3">
        <v>22263</v>
      </c>
      <c r="C2043" s="4">
        <v>62</v>
      </c>
      <c r="D2043" s="4">
        <v>1</v>
      </c>
      <c r="E2043" s="1">
        <v>31620</v>
      </c>
      <c r="F2043" t="s">
        <v>5920</v>
      </c>
      <c r="G2043" t="s">
        <v>5923</v>
      </c>
      <c r="H2043" t="s">
        <v>5932</v>
      </c>
    </row>
    <row r="2044" spans="1:8">
      <c r="A2044" t="s">
        <v>853</v>
      </c>
      <c r="B2044" s="3">
        <v>28412</v>
      </c>
      <c r="C2044" s="4">
        <v>45</v>
      </c>
      <c r="D2044" s="4">
        <v>2</v>
      </c>
      <c r="E2044" s="1">
        <v>31736.7</v>
      </c>
      <c r="F2044" t="s">
        <v>5920</v>
      </c>
      <c r="G2044" t="s">
        <v>5920</v>
      </c>
      <c r="H2044" t="s">
        <v>5924</v>
      </c>
    </row>
    <row r="2045" spans="1:8">
      <c r="A2045" t="s">
        <v>850</v>
      </c>
      <c r="B2045" s="3">
        <v>30935</v>
      </c>
      <c r="C2045" s="4">
        <v>38</v>
      </c>
      <c r="D2045" s="4">
        <v>3</v>
      </c>
      <c r="E2045" s="1">
        <v>31743.919999999998</v>
      </c>
      <c r="F2045" t="s">
        <v>5920</v>
      </c>
      <c r="G2045" t="s">
        <v>5923</v>
      </c>
      <c r="H2045" t="s">
        <v>5925</v>
      </c>
    </row>
    <row r="2046" spans="1:8">
      <c r="A2046" t="s">
        <v>847</v>
      </c>
      <c r="B2046" s="3">
        <v>27662</v>
      </c>
      <c r="C2046" s="4">
        <v>47</v>
      </c>
      <c r="D2046" s="4">
        <v>1</v>
      </c>
      <c r="E2046" s="1">
        <v>31897.1</v>
      </c>
      <c r="F2046" t="s">
        <v>5920</v>
      </c>
      <c r="G2046" t="s">
        <v>5921</v>
      </c>
      <c r="H2046" t="s">
        <v>5925</v>
      </c>
    </row>
    <row r="2047" spans="1:8">
      <c r="A2047" t="s">
        <v>844</v>
      </c>
      <c r="B2047" s="3">
        <v>26563</v>
      </c>
      <c r="C2047" s="4">
        <v>50</v>
      </c>
      <c r="D2047" s="4">
        <v>0</v>
      </c>
      <c r="E2047" s="1">
        <v>31980.89</v>
      </c>
      <c r="F2047" t="s">
        <v>5920</v>
      </c>
      <c r="G2047" t="s">
        <v>5923</v>
      </c>
      <c r="H2047" t="s">
        <v>5925</v>
      </c>
    </row>
    <row r="2048" spans="1:8">
      <c r="A2048" t="s">
        <v>841</v>
      </c>
      <c r="B2048" s="3">
        <v>34225</v>
      </c>
      <c r="C2048" s="4">
        <v>29</v>
      </c>
      <c r="D2048" s="4">
        <v>0</v>
      </c>
      <c r="E2048" s="1">
        <v>32086.21</v>
      </c>
      <c r="F2048" t="s">
        <v>5923</v>
      </c>
      <c r="G2048" t="s">
        <v>5921</v>
      </c>
      <c r="H2048" t="s">
        <v>5925</v>
      </c>
    </row>
    <row r="2049" spans="1:8">
      <c r="A2049" t="s">
        <v>838</v>
      </c>
      <c r="B2049" s="3">
        <v>28804</v>
      </c>
      <c r="C2049" s="4">
        <v>44</v>
      </c>
      <c r="D2049" s="4">
        <v>2</v>
      </c>
      <c r="E2049" s="1">
        <v>32108.66</v>
      </c>
      <c r="F2049" t="s">
        <v>5923</v>
      </c>
      <c r="G2049" t="s">
        <v>5921</v>
      </c>
      <c r="H2049" t="s">
        <v>5936</v>
      </c>
    </row>
    <row r="2050" spans="1:8">
      <c r="A2050" t="s">
        <v>835</v>
      </c>
      <c r="B2050" s="3">
        <v>25457</v>
      </c>
      <c r="C2050" s="4">
        <v>53</v>
      </c>
      <c r="D2050" s="4">
        <v>0</v>
      </c>
      <c r="E2050" s="1">
        <v>32192.76</v>
      </c>
      <c r="F2050" t="s">
        <v>5923</v>
      </c>
      <c r="G2050" t="s">
        <v>5920</v>
      </c>
      <c r="H2050" t="s">
        <v>5925</v>
      </c>
    </row>
    <row r="2051" spans="1:8">
      <c r="A2051" t="s">
        <v>833</v>
      </c>
      <c r="B2051" s="3">
        <v>34585</v>
      </c>
      <c r="C2051" s="4">
        <v>28</v>
      </c>
      <c r="D2051" s="4">
        <v>0</v>
      </c>
      <c r="E2051" s="1">
        <v>32222.81</v>
      </c>
      <c r="F2051" t="s">
        <v>5920</v>
      </c>
      <c r="G2051" t="s">
        <v>5923</v>
      </c>
      <c r="H2051" t="s">
        <v>5925</v>
      </c>
    </row>
    <row r="2052" spans="1:8">
      <c r="A2052" t="s">
        <v>831</v>
      </c>
      <c r="B2052" s="3">
        <v>27745</v>
      </c>
      <c r="C2052" s="4">
        <v>47</v>
      </c>
      <c r="D2052" s="4">
        <v>1</v>
      </c>
      <c r="E2052" s="1">
        <v>32259.96</v>
      </c>
      <c r="F2052" t="s">
        <v>5920</v>
      </c>
      <c r="G2052" t="s">
        <v>5921</v>
      </c>
      <c r="H2052" t="s">
        <v>5924</v>
      </c>
    </row>
    <row r="2053" spans="1:8">
      <c r="A2053" t="s">
        <v>829</v>
      </c>
      <c r="B2053" s="3">
        <v>31748</v>
      </c>
      <c r="C2053" s="4">
        <v>36</v>
      </c>
      <c r="D2053" s="4">
        <v>3</v>
      </c>
      <c r="E2053" s="1">
        <v>32288.49</v>
      </c>
      <c r="F2053" t="s">
        <v>5920</v>
      </c>
      <c r="G2053" t="s">
        <v>5920</v>
      </c>
      <c r="H2053" t="s">
        <v>5925</v>
      </c>
    </row>
    <row r="2054" spans="1:8">
      <c r="A2054" t="s">
        <v>826</v>
      </c>
      <c r="B2054" s="3">
        <v>26591</v>
      </c>
      <c r="C2054" s="4">
        <v>50</v>
      </c>
      <c r="D2054" s="4">
        <v>0</v>
      </c>
      <c r="E2054" s="1">
        <v>32428.63</v>
      </c>
      <c r="F2054" t="s">
        <v>5920</v>
      </c>
      <c r="G2054" t="s">
        <v>5920</v>
      </c>
      <c r="H2054" t="s">
        <v>5925</v>
      </c>
    </row>
    <row r="2055" spans="1:8">
      <c r="A2055" t="s">
        <v>823</v>
      </c>
      <c r="B2055" s="3">
        <v>27981</v>
      </c>
      <c r="C2055" s="4">
        <v>46</v>
      </c>
      <c r="D2055" s="4">
        <v>2</v>
      </c>
      <c r="E2055" s="1">
        <v>32430.22</v>
      </c>
      <c r="F2055" t="s">
        <v>5920</v>
      </c>
      <c r="G2055" t="s">
        <v>5921</v>
      </c>
      <c r="H2055" t="s">
        <v>5925</v>
      </c>
    </row>
    <row r="2056" spans="1:8">
      <c r="A2056" t="s">
        <v>820</v>
      </c>
      <c r="B2056" s="3">
        <v>29856</v>
      </c>
      <c r="C2056" s="4">
        <v>41</v>
      </c>
      <c r="D2056" s="4">
        <v>1</v>
      </c>
      <c r="E2056" s="1">
        <v>32462.35</v>
      </c>
      <c r="F2056" t="s">
        <v>5920</v>
      </c>
      <c r="G2056" t="s">
        <v>5920</v>
      </c>
      <c r="H2056" t="s">
        <v>5925</v>
      </c>
    </row>
    <row r="2057" spans="1:8">
      <c r="A2057" t="s">
        <v>817</v>
      </c>
      <c r="B2057" s="3">
        <v>28022</v>
      </c>
      <c r="C2057" s="4">
        <v>46</v>
      </c>
      <c r="D2057" s="4">
        <v>2</v>
      </c>
      <c r="E2057" s="1">
        <v>32485.46</v>
      </c>
      <c r="F2057" t="s">
        <v>5920</v>
      </c>
      <c r="G2057" t="s">
        <v>5923</v>
      </c>
      <c r="H2057" t="s">
        <v>5925</v>
      </c>
    </row>
    <row r="2058" spans="1:8">
      <c r="A2058" t="s">
        <v>814</v>
      </c>
      <c r="B2058" s="3">
        <v>37902</v>
      </c>
      <c r="C2058" s="4">
        <v>19</v>
      </c>
      <c r="D2058" s="4">
        <v>0</v>
      </c>
      <c r="E2058" s="1">
        <v>32548.34</v>
      </c>
      <c r="F2058" t="s">
        <v>5923</v>
      </c>
      <c r="G2058" t="s">
        <v>5920</v>
      </c>
      <c r="H2058" t="s">
        <v>5922</v>
      </c>
    </row>
    <row r="2059" spans="1:8">
      <c r="A2059" t="s">
        <v>812</v>
      </c>
      <c r="B2059" s="3">
        <v>33067</v>
      </c>
      <c r="C2059" s="4">
        <v>32</v>
      </c>
      <c r="D2059" s="4">
        <v>3</v>
      </c>
      <c r="E2059" s="1">
        <v>32672.11</v>
      </c>
      <c r="F2059" t="s">
        <v>5923</v>
      </c>
      <c r="G2059" t="s">
        <v>5923</v>
      </c>
      <c r="H2059" t="s">
        <v>5925</v>
      </c>
    </row>
    <row r="2060" spans="1:8">
      <c r="A2060" t="s">
        <v>809</v>
      </c>
      <c r="B2060" s="3">
        <v>25143</v>
      </c>
      <c r="C2060" s="4">
        <v>54</v>
      </c>
      <c r="D2060" s="4">
        <v>0</v>
      </c>
      <c r="E2060" s="1">
        <v>32686.080000000002</v>
      </c>
      <c r="F2060" t="s">
        <v>5920</v>
      </c>
      <c r="G2060" t="s">
        <v>5921</v>
      </c>
      <c r="H2060" t="s">
        <v>5925</v>
      </c>
    </row>
    <row r="2061" spans="1:8">
      <c r="A2061" t="s">
        <v>806</v>
      </c>
      <c r="B2061" s="3">
        <v>33146</v>
      </c>
      <c r="C2061" s="4">
        <v>32</v>
      </c>
      <c r="D2061" s="4">
        <v>3</v>
      </c>
      <c r="E2061" s="1">
        <v>32716.2</v>
      </c>
      <c r="F2061" t="s">
        <v>5923</v>
      </c>
      <c r="G2061" t="s">
        <v>5920</v>
      </c>
      <c r="H2061" t="s">
        <v>5925</v>
      </c>
    </row>
    <row r="2062" spans="1:8">
      <c r="A2062" t="s">
        <v>804</v>
      </c>
      <c r="B2062" s="3">
        <v>33063</v>
      </c>
      <c r="C2062" s="4">
        <v>32</v>
      </c>
      <c r="D2062" s="4">
        <v>2</v>
      </c>
      <c r="E2062" s="1">
        <v>32734.19</v>
      </c>
      <c r="F2062" t="s">
        <v>5920</v>
      </c>
      <c r="G2062" t="s">
        <v>5923</v>
      </c>
      <c r="H2062" t="s">
        <v>5924</v>
      </c>
    </row>
    <row r="2063" spans="1:8">
      <c r="A2063" t="s">
        <v>801</v>
      </c>
      <c r="B2063" s="3">
        <v>27369</v>
      </c>
      <c r="C2063" s="4">
        <v>48</v>
      </c>
      <c r="D2063" s="4">
        <v>0</v>
      </c>
      <c r="E2063" s="1">
        <v>32760.48</v>
      </c>
      <c r="F2063" t="s">
        <v>5923</v>
      </c>
      <c r="G2063" t="s">
        <v>5923</v>
      </c>
      <c r="H2063" t="s">
        <v>5925</v>
      </c>
    </row>
    <row r="2064" spans="1:8">
      <c r="A2064" t="s">
        <v>798</v>
      </c>
      <c r="B2064" s="3">
        <v>26610</v>
      </c>
      <c r="C2064" s="4">
        <v>50</v>
      </c>
      <c r="D2064" s="4">
        <v>0</v>
      </c>
      <c r="E2064" s="1">
        <v>32765.33</v>
      </c>
      <c r="F2064" t="s">
        <v>5920</v>
      </c>
      <c r="G2064" t="s">
        <v>5920</v>
      </c>
      <c r="H2064" t="s">
        <v>5924</v>
      </c>
    </row>
    <row r="2065" spans="1:8">
      <c r="A2065" t="s">
        <v>796</v>
      </c>
      <c r="B2065" s="3">
        <v>29567</v>
      </c>
      <c r="C2065" s="4">
        <v>42</v>
      </c>
      <c r="D2065" s="4">
        <v>3</v>
      </c>
      <c r="E2065" s="1">
        <v>32787.46</v>
      </c>
      <c r="F2065" t="s">
        <v>5923</v>
      </c>
      <c r="G2065" t="s">
        <v>5921</v>
      </c>
      <c r="H2065" t="s">
        <v>5924</v>
      </c>
    </row>
    <row r="2066" spans="1:8">
      <c r="A2066" t="s">
        <v>793</v>
      </c>
      <c r="B2066" s="3">
        <v>35037</v>
      </c>
      <c r="C2066" s="4">
        <v>27</v>
      </c>
      <c r="D2066" s="4">
        <v>0</v>
      </c>
      <c r="E2066" s="1">
        <v>32827.51</v>
      </c>
      <c r="F2066" t="s">
        <v>5923</v>
      </c>
      <c r="G2066" t="s">
        <v>5920</v>
      </c>
      <c r="H2066" t="s">
        <v>5925</v>
      </c>
    </row>
    <row r="2067" spans="1:8">
      <c r="A2067" t="s">
        <v>790</v>
      </c>
      <c r="B2067" s="3">
        <v>29907</v>
      </c>
      <c r="C2067" s="4">
        <v>41</v>
      </c>
      <c r="D2067" s="4">
        <v>1</v>
      </c>
      <c r="E2067" s="1">
        <v>32906.69</v>
      </c>
      <c r="F2067" t="s">
        <v>5920</v>
      </c>
      <c r="G2067" t="s">
        <v>5921</v>
      </c>
      <c r="H2067" t="s">
        <v>5925</v>
      </c>
    </row>
    <row r="2068" spans="1:8">
      <c r="A2068" t="s">
        <v>788</v>
      </c>
      <c r="B2068" s="3">
        <v>26169</v>
      </c>
      <c r="C2068" s="4">
        <v>51</v>
      </c>
      <c r="D2068" s="4">
        <v>0</v>
      </c>
      <c r="E2068" s="1">
        <v>32947.629999999997</v>
      </c>
      <c r="F2068" t="s">
        <v>5920</v>
      </c>
      <c r="G2068" t="s">
        <v>5923</v>
      </c>
      <c r="H2068" t="s">
        <v>5925</v>
      </c>
    </row>
    <row r="2069" spans="1:8">
      <c r="A2069" t="s">
        <v>786</v>
      </c>
      <c r="B2069" s="3">
        <v>34888</v>
      </c>
      <c r="C2069" s="4">
        <v>27</v>
      </c>
      <c r="D2069" s="4">
        <v>0</v>
      </c>
      <c r="E2069" s="1">
        <v>33017.46</v>
      </c>
      <c r="F2069" t="s">
        <v>5923</v>
      </c>
      <c r="G2069" t="s">
        <v>5923</v>
      </c>
      <c r="H2069" t="s">
        <v>5925</v>
      </c>
    </row>
    <row r="2070" spans="1:8">
      <c r="A2070" t="s">
        <v>783</v>
      </c>
      <c r="B2070" s="3">
        <v>24663</v>
      </c>
      <c r="C2070" s="4">
        <v>55</v>
      </c>
      <c r="D2070" s="4">
        <v>0</v>
      </c>
      <c r="E2070" s="1">
        <v>33025.32</v>
      </c>
      <c r="F2070" t="s">
        <v>5920</v>
      </c>
      <c r="G2070" t="s">
        <v>5921</v>
      </c>
      <c r="H2070" t="s">
        <v>5925</v>
      </c>
    </row>
    <row r="2071" spans="1:8">
      <c r="A2071" t="s">
        <v>780</v>
      </c>
      <c r="B2071" s="3">
        <v>34543</v>
      </c>
      <c r="C2071" s="4">
        <v>28</v>
      </c>
      <c r="D2071" s="4">
        <v>0</v>
      </c>
      <c r="E2071" s="1">
        <v>33057.230000000003</v>
      </c>
      <c r="F2071" t="s">
        <v>5923</v>
      </c>
      <c r="G2071" t="s">
        <v>5920</v>
      </c>
      <c r="H2071" t="s">
        <v>5925</v>
      </c>
    </row>
    <row r="2072" spans="1:8">
      <c r="A2072" t="s">
        <v>778</v>
      </c>
      <c r="B2072" s="3">
        <v>22828</v>
      </c>
      <c r="C2072" s="4">
        <v>60</v>
      </c>
      <c r="D2072" s="4">
        <v>0</v>
      </c>
      <c r="E2072" s="1">
        <v>33074.94</v>
      </c>
      <c r="F2072" t="s">
        <v>5923</v>
      </c>
      <c r="G2072" t="s">
        <v>5920</v>
      </c>
      <c r="H2072" t="s">
        <v>5925</v>
      </c>
    </row>
    <row r="2073" spans="1:8">
      <c r="A2073" t="s">
        <v>776</v>
      </c>
      <c r="B2073" s="3">
        <v>25506</v>
      </c>
      <c r="C2073" s="4">
        <v>53</v>
      </c>
      <c r="D2073" s="4">
        <v>0</v>
      </c>
      <c r="E2073" s="1">
        <v>33090.660000000003</v>
      </c>
      <c r="F2073" t="s">
        <v>5920</v>
      </c>
      <c r="G2073" t="s">
        <v>5920</v>
      </c>
      <c r="H2073" t="s">
        <v>5925</v>
      </c>
    </row>
    <row r="2074" spans="1:8">
      <c r="A2074" t="s">
        <v>773</v>
      </c>
      <c r="B2074" s="3">
        <v>31243</v>
      </c>
      <c r="C2074" s="4">
        <v>37</v>
      </c>
      <c r="D2074" s="4">
        <v>3</v>
      </c>
      <c r="E2074" s="1">
        <v>33121</v>
      </c>
      <c r="F2074" t="s">
        <v>5920</v>
      </c>
      <c r="G2074" t="s">
        <v>5923</v>
      </c>
      <c r="H2074" t="s">
        <v>5925</v>
      </c>
    </row>
    <row r="2075" spans="1:8">
      <c r="A2075" t="s">
        <v>771</v>
      </c>
      <c r="B2075" s="3">
        <v>33158</v>
      </c>
      <c r="C2075" s="4">
        <v>32</v>
      </c>
      <c r="D2075" s="4">
        <v>3</v>
      </c>
      <c r="E2075" s="1">
        <v>33292.83</v>
      </c>
      <c r="F2075" t="s">
        <v>5920</v>
      </c>
      <c r="G2075" t="s">
        <v>5923</v>
      </c>
      <c r="H2075" t="s">
        <v>5925</v>
      </c>
    </row>
    <row r="2076" spans="1:8">
      <c r="A2076" t="s">
        <v>768</v>
      </c>
      <c r="B2076" s="3">
        <v>37953</v>
      </c>
      <c r="C2076" s="4">
        <v>19</v>
      </c>
      <c r="D2076" s="4">
        <v>0</v>
      </c>
      <c r="E2076" s="1">
        <v>33307.550000000003</v>
      </c>
      <c r="F2076" t="s">
        <v>5920</v>
      </c>
      <c r="G2076" t="s">
        <v>5921</v>
      </c>
      <c r="H2076" t="s">
        <v>5924</v>
      </c>
    </row>
    <row r="2077" spans="1:8">
      <c r="A2077" t="s">
        <v>765</v>
      </c>
      <c r="B2077" s="3">
        <v>26547</v>
      </c>
      <c r="C2077" s="4">
        <v>50</v>
      </c>
      <c r="D2077" s="4">
        <v>0</v>
      </c>
      <c r="E2077" s="1">
        <v>33344.449999999997</v>
      </c>
      <c r="F2077" t="s">
        <v>5920</v>
      </c>
      <c r="G2077" t="s">
        <v>5921</v>
      </c>
      <c r="H2077" t="s">
        <v>5925</v>
      </c>
    </row>
    <row r="2078" spans="1:8">
      <c r="A2078" t="s">
        <v>762</v>
      </c>
      <c r="B2078" s="3">
        <v>31388</v>
      </c>
      <c r="C2078" s="4">
        <v>37</v>
      </c>
      <c r="D2078" s="4">
        <v>3</v>
      </c>
      <c r="E2078" s="1">
        <v>33450.99</v>
      </c>
      <c r="F2078" t="s">
        <v>5920</v>
      </c>
      <c r="G2078" t="s">
        <v>5920</v>
      </c>
      <c r="H2078" t="s">
        <v>5925</v>
      </c>
    </row>
    <row r="2079" spans="1:8">
      <c r="A2079" t="s">
        <v>759</v>
      </c>
      <c r="B2079" s="3">
        <v>25737</v>
      </c>
      <c r="C2079" s="4">
        <v>52</v>
      </c>
      <c r="D2079" s="4">
        <v>2</v>
      </c>
      <c r="E2079" s="1">
        <v>33471.97</v>
      </c>
      <c r="F2079" t="s">
        <v>5920</v>
      </c>
      <c r="G2079" t="s">
        <v>5920</v>
      </c>
      <c r="H2079" t="s">
        <v>5924</v>
      </c>
    </row>
    <row r="2080" spans="1:8">
      <c r="A2080" t="s">
        <v>756</v>
      </c>
      <c r="B2080" s="3">
        <v>37493</v>
      </c>
      <c r="C2080" s="4">
        <v>20</v>
      </c>
      <c r="D2080" s="4">
        <v>0</v>
      </c>
      <c r="E2080" s="1">
        <v>33475.82</v>
      </c>
      <c r="F2080" t="s">
        <v>5923</v>
      </c>
      <c r="G2080" t="s">
        <v>5923</v>
      </c>
      <c r="H2080" t="s">
        <v>5930</v>
      </c>
    </row>
    <row r="2081" spans="1:8">
      <c r="A2081" t="s">
        <v>753</v>
      </c>
      <c r="B2081" s="3">
        <v>30885</v>
      </c>
      <c r="C2081" s="4">
        <v>38</v>
      </c>
      <c r="D2081" s="4">
        <v>3</v>
      </c>
      <c r="E2081" s="1">
        <v>33527.1</v>
      </c>
      <c r="F2081" t="s">
        <v>5920</v>
      </c>
      <c r="G2081" t="s">
        <v>5921</v>
      </c>
      <c r="H2081" t="s">
        <v>5925</v>
      </c>
    </row>
    <row r="2082" spans="1:8">
      <c r="A2082" t="s">
        <v>750</v>
      </c>
      <c r="B2082" s="3">
        <v>37873</v>
      </c>
      <c r="C2082" s="4">
        <v>19</v>
      </c>
      <c r="D2082" s="4">
        <v>0</v>
      </c>
      <c r="E2082" s="1">
        <v>33611.71</v>
      </c>
      <c r="F2082" t="s">
        <v>5923</v>
      </c>
      <c r="G2082" t="s">
        <v>5920</v>
      </c>
      <c r="H2082" t="s">
        <v>5925</v>
      </c>
    </row>
    <row r="2083" spans="1:8">
      <c r="A2083" t="s">
        <v>747</v>
      </c>
      <c r="B2083" s="3">
        <v>34301</v>
      </c>
      <c r="C2083" s="4">
        <v>29</v>
      </c>
      <c r="D2083" s="4">
        <v>0</v>
      </c>
      <c r="E2083" s="1">
        <v>33707.550000000003</v>
      </c>
      <c r="F2083" t="s">
        <v>5920</v>
      </c>
      <c r="G2083" t="s">
        <v>5920</v>
      </c>
      <c r="H2083" t="s">
        <v>5925</v>
      </c>
    </row>
    <row r="2084" spans="1:8">
      <c r="A2084" t="s">
        <v>744</v>
      </c>
      <c r="B2084" s="3">
        <v>38292</v>
      </c>
      <c r="C2084" s="4">
        <v>18</v>
      </c>
      <c r="D2084" s="4">
        <v>0</v>
      </c>
      <c r="E2084" s="1">
        <v>33732.69</v>
      </c>
      <c r="F2084" t="s">
        <v>5923</v>
      </c>
      <c r="G2084" t="s">
        <v>5923</v>
      </c>
      <c r="H2084" t="s">
        <v>5936</v>
      </c>
    </row>
    <row r="2085" spans="1:8">
      <c r="A2085" t="s">
        <v>741</v>
      </c>
      <c r="B2085" s="3">
        <v>37876</v>
      </c>
      <c r="C2085" s="4">
        <v>19</v>
      </c>
      <c r="D2085" s="4">
        <v>0</v>
      </c>
      <c r="E2085" s="1">
        <v>33750.29</v>
      </c>
      <c r="F2085" t="s">
        <v>5923</v>
      </c>
      <c r="G2085" t="s">
        <v>5921</v>
      </c>
      <c r="H2085" t="s">
        <v>5924</v>
      </c>
    </row>
    <row r="2086" spans="1:8">
      <c r="A2086" t="s">
        <v>738</v>
      </c>
      <c r="B2086" s="3">
        <v>22991</v>
      </c>
      <c r="C2086" s="4">
        <v>60</v>
      </c>
      <c r="D2086" s="4">
        <v>0</v>
      </c>
      <c r="E2086" s="1">
        <v>33753.32</v>
      </c>
      <c r="F2086" t="s">
        <v>5923</v>
      </c>
      <c r="G2086" t="s">
        <v>5921</v>
      </c>
      <c r="H2086" t="s">
        <v>5925</v>
      </c>
    </row>
    <row r="2087" spans="1:8">
      <c r="A2087" t="s">
        <v>736</v>
      </c>
      <c r="B2087" s="3">
        <v>36825</v>
      </c>
      <c r="C2087" s="4">
        <v>22</v>
      </c>
      <c r="D2087" s="4">
        <v>0</v>
      </c>
      <c r="E2087" s="1">
        <v>33829.39</v>
      </c>
      <c r="F2087" t="s">
        <v>5920</v>
      </c>
      <c r="G2087" t="s">
        <v>5921</v>
      </c>
      <c r="H2087" t="s">
        <v>5925</v>
      </c>
    </row>
    <row r="2088" spans="1:8">
      <c r="A2088" t="s">
        <v>733</v>
      </c>
      <c r="B2088" s="3">
        <v>35651</v>
      </c>
      <c r="C2088" s="4">
        <v>25</v>
      </c>
      <c r="D2088" s="4">
        <v>0</v>
      </c>
      <c r="E2088" s="1">
        <v>33900.65</v>
      </c>
      <c r="F2088" t="s">
        <v>5920</v>
      </c>
      <c r="G2088" t="s">
        <v>5921</v>
      </c>
      <c r="H2088" t="s">
        <v>5925</v>
      </c>
    </row>
    <row r="2089" spans="1:8">
      <c r="A2089" t="s">
        <v>731</v>
      </c>
      <c r="B2089" s="3">
        <v>36887</v>
      </c>
      <c r="C2089" s="4">
        <v>22</v>
      </c>
      <c r="D2089" s="4">
        <v>0</v>
      </c>
      <c r="E2089" s="1">
        <v>33907.550000000003</v>
      </c>
      <c r="F2089" t="s">
        <v>5920</v>
      </c>
      <c r="G2089" t="s">
        <v>5920</v>
      </c>
      <c r="H2089" t="s">
        <v>5924</v>
      </c>
    </row>
    <row r="2090" spans="1:8">
      <c r="A2090" t="s">
        <v>728</v>
      </c>
      <c r="B2090" s="3">
        <v>34602</v>
      </c>
      <c r="C2090" s="4">
        <v>28</v>
      </c>
      <c r="D2090" s="4">
        <v>0</v>
      </c>
      <c r="E2090" s="1">
        <v>33975.47</v>
      </c>
      <c r="F2090" t="s">
        <v>5920</v>
      </c>
      <c r="G2090" t="s">
        <v>5920</v>
      </c>
      <c r="H2090" t="s">
        <v>5925</v>
      </c>
    </row>
    <row r="2091" spans="1:8">
      <c r="A2091" t="s">
        <v>725</v>
      </c>
      <c r="B2091" s="3">
        <v>26506</v>
      </c>
      <c r="C2091" s="4">
        <v>50</v>
      </c>
      <c r="D2091" s="4">
        <v>0</v>
      </c>
      <c r="E2091" s="1">
        <v>34053.360000000001</v>
      </c>
      <c r="F2091" t="s">
        <v>5920</v>
      </c>
      <c r="G2091" t="s">
        <v>5920</v>
      </c>
      <c r="H2091" t="s">
        <v>5925</v>
      </c>
    </row>
    <row r="2092" spans="1:8">
      <c r="A2092" t="s">
        <v>722</v>
      </c>
      <c r="B2092" s="3">
        <v>37616</v>
      </c>
      <c r="C2092" s="4">
        <v>20</v>
      </c>
      <c r="D2092" s="4">
        <v>0</v>
      </c>
      <c r="E2092" s="1">
        <v>34084.68</v>
      </c>
      <c r="F2092" t="s">
        <v>5920</v>
      </c>
      <c r="G2092" t="s">
        <v>5921</v>
      </c>
      <c r="H2092" t="s">
        <v>5925</v>
      </c>
    </row>
    <row r="2093" spans="1:8">
      <c r="A2093" t="s">
        <v>719</v>
      </c>
      <c r="B2093" s="3">
        <v>36470</v>
      </c>
      <c r="C2093" s="4">
        <v>23</v>
      </c>
      <c r="D2093" s="4">
        <v>0</v>
      </c>
      <c r="E2093" s="1">
        <v>34166.269999999997</v>
      </c>
      <c r="F2093" t="s">
        <v>5920</v>
      </c>
      <c r="G2093" t="s">
        <v>5921</v>
      </c>
      <c r="H2093" t="s">
        <v>5925</v>
      </c>
    </row>
    <row r="2094" spans="1:8">
      <c r="A2094" t="s">
        <v>716</v>
      </c>
      <c r="B2094" s="3">
        <v>26170</v>
      </c>
      <c r="C2094" s="4">
        <v>51</v>
      </c>
      <c r="D2094" s="4">
        <v>0</v>
      </c>
      <c r="E2094" s="1">
        <v>34205.07</v>
      </c>
      <c r="F2094" t="s">
        <v>5920</v>
      </c>
      <c r="G2094" t="s">
        <v>5920</v>
      </c>
      <c r="H2094" t="s">
        <v>5925</v>
      </c>
    </row>
    <row r="2095" spans="1:8">
      <c r="A2095" t="s">
        <v>713</v>
      </c>
      <c r="B2095" s="3">
        <v>27596</v>
      </c>
      <c r="C2095" s="4">
        <v>47</v>
      </c>
      <c r="D2095" s="4">
        <v>1</v>
      </c>
      <c r="E2095" s="1">
        <v>34210.33</v>
      </c>
      <c r="F2095" t="s">
        <v>5920</v>
      </c>
      <c r="G2095" t="s">
        <v>5923</v>
      </c>
      <c r="H2095" t="s">
        <v>5924</v>
      </c>
    </row>
    <row r="2096" spans="1:8">
      <c r="A2096" t="s">
        <v>710</v>
      </c>
      <c r="B2096" s="3">
        <v>22832</v>
      </c>
      <c r="C2096" s="4">
        <v>60</v>
      </c>
      <c r="D2096" s="4">
        <v>0</v>
      </c>
      <c r="E2096" s="1">
        <v>34218.019999999997</v>
      </c>
      <c r="F2096" t="s">
        <v>5923</v>
      </c>
      <c r="G2096" t="s">
        <v>5923</v>
      </c>
      <c r="H2096" t="s">
        <v>5925</v>
      </c>
    </row>
    <row r="2097" spans="1:8">
      <c r="A2097" t="s">
        <v>707</v>
      </c>
      <c r="B2097" s="3">
        <v>35957</v>
      </c>
      <c r="C2097" s="4">
        <v>24</v>
      </c>
      <c r="D2097" s="4">
        <v>0</v>
      </c>
      <c r="E2097" s="1">
        <v>34254.050000000003</v>
      </c>
      <c r="F2097" t="s">
        <v>5923</v>
      </c>
      <c r="G2097" t="s">
        <v>5921</v>
      </c>
      <c r="H2097" t="s">
        <v>5928</v>
      </c>
    </row>
    <row r="2098" spans="1:8">
      <c r="A2098" t="s">
        <v>704</v>
      </c>
      <c r="B2098" s="3">
        <v>35002</v>
      </c>
      <c r="C2098" s="4">
        <v>27</v>
      </c>
      <c r="D2098" s="4">
        <v>0</v>
      </c>
      <c r="E2098" s="1">
        <v>34289.43</v>
      </c>
      <c r="F2098" t="s">
        <v>5923</v>
      </c>
      <c r="G2098" t="s">
        <v>5923</v>
      </c>
      <c r="H2098" t="s">
        <v>5925</v>
      </c>
    </row>
    <row r="2099" spans="1:8">
      <c r="A2099" t="s">
        <v>701</v>
      </c>
      <c r="B2099" s="3">
        <v>31696</v>
      </c>
      <c r="C2099" s="4">
        <v>36</v>
      </c>
      <c r="D2099" s="4">
        <v>3</v>
      </c>
      <c r="E2099" s="1">
        <v>34293.120000000003</v>
      </c>
      <c r="F2099" t="s">
        <v>5923</v>
      </c>
      <c r="G2099" t="s">
        <v>5920</v>
      </c>
      <c r="H2099" t="s">
        <v>5925</v>
      </c>
    </row>
    <row r="2100" spans="1:8">
      <c r="A2100" t="s">
        <v>5941</v>
      </c>
      <c r="B2100" s="3">
        <v>38292</v>
      </c>
      <c r="C2100" s="4">
        <v>18</v>
      </c>
      <c r="D2100" s="4">
        <v>2</v>
      </c>
      <c r="E2100" s="1">
        <v>34303.17</v>
      </c>
      <c r="F2100" t="s">
        <v>5923</v>
      </c>
      <c r="G2100" t="s">
        <v>5921</v>
      </c>
      <c r="H2100" t="s">
        <v>5922</v>
      </c>
    </row>
    <row r="2101" spans="1:8">
      <c r="A2101" t="s">
        <v>698</v>
      </c>
      <c r="B2101" s="3">
        <v>30591</v>
      </c>
      <c r="C2101" s="4">
        <v>39</v>
      </c>
      <c r="D2101" s="4">
        <v>3</v>
      </c>
      <c r="E2101" s="1">
        <v>34307.22</v>
      </c>
      <c r="F2101" t="s">
        <v>5920</v>
      </c>
      <c r="G2101" t="s">
        <v>5920</v>
      </c>
      <c r="H2101" t="s">
        <v>5924</v>
      </c>
    </row>
    <row r="2102" spans="1:8">
      <c r="A2102" t="s">
        <v>695</v>
      </c>
      <c r="B2102" s="3">
        <v>30956</v>
      </c>
      <c r="C2102" s="4">
        <v>38</v>
      </c>
      <c r="D2102" s="4">
        <v>3</v>
      </c>
      <c r="E2102" s="1">
        <v>34402.22</v>
      </c>
      <c r="F2102" t="s">
        <v>5920</v>
      </c>
      <c r="G2102" t="s">
        <v>5921</v>
      </c>
      <c r="H2102" t="s">
        <v>5925</v>
      </c>
    </row>
    <row r="2103" spans="1:8">
      <c r="A2103" t="s">
        <v>692</v>
      </c>
      <c r="B2103" s="3">
        <v>37899</v>
      </c>
      <c r="C2103" s="4">
        <v>19</v>
      </c>
      <c r="D2103" s="4">
        <v>0</v>
      </c>
      <c r="E2103" s="1">
        <v>34439.86</v>
      </c>
      <c r="F2103" t="s">
        <v>5920</v>
      </c>
      <c r="G2103" t="s">
        <v>5923</v>
      </c>
      <c r="H2103" t="s">
        <v>5922</v>
      </c>
    </row>
    <row r="2104" spans="1:8">
      <c r="A2104" t="s">
        <v>689</v>
      </c>
      <c r="B2104" s="3">
        <v>33140</v>
      </c>
      <c r="C2104" s="4">
        <v>32</v>
      </c>
      <c r="D2104" s="4">
        <v>3</v>
      </c>
      <c r="E2104" s="1">
        <v>34456.269999999997</v>
      </c>
      <c r="F2104" t="s">
        <v>5923</v>
      </c>
      <c r="G2104" t="s">
        <v>5920</v>
      </c>
      <c r="H2104" t="s">
        <v>5925</v>
      </c>
    </row>
    <row r="2105" spans="1:8">
      <c r="A2105" t="s">
        <v>686</v>
      </c>
      <c r="B2105" s="3">
        <v>35970</v>
      </c>
      <c r="C2105" s="4">
        <v>24</v>
      </c>
      <c r="D2105" s="4">
        <v>0</v>
      </c>
      <c r="E2105" s="1">
        <v>34472.839999999997</v>
      </c>
      <c r="F2105" t="s">
        <v>5923</v>
      </c>
      <c r="G2105" t="s">
        <v>5921</v>
      </c>
      <c r="H2105" t="s">
        <v>5925</v>
      </c>
    </row>
    <row r="2106" spans="1:8">
      <c r="A2106" t="s">
        <v>683</v>
      </c>
      <c r="B2106" s="3">
        <v>28089</v>
      </c>
      <c r="C2106" s="4">
        <v>46</v>
      </c>
      <c r="D2106" s="4">
        <v>2</v>
      </c>
      <c r="E2106" s="1">
        <v>34543.39</v>
      </c>
      <c r="F2106" t="s">
        <v>5920</v>
      </c>
      <c r="G2106" t="s">
        <v>5921</v>
      </c>
      <c r="H2106" t="s">
        <v>5925</v>
      </c>
    </row>
    <row r="2107" spans="1:8">
      <c r="A2107" t="s">
        <v>682</v>
      </c>
      <c r="B2107" s="3">
        <v>38269</v>
      </c>
      <c r="C2107" s="4">
        <v>18</v>
      </c>
      <c r="D2107" s="4">
        <v>0</v>
      </c>
      <c r="E2107" s="1">
        <v>34617.839999999997</v>
      </c>
      <c r="F2107" t="s">
        <v>5923</v>
      </c>
      <c r="G2107" t="s">
        <v>5921</v>
      </c>
      <c r="H2107" t="s">
        <v>5929</v>
      </c>
    </row>
    <row r="2108" spans="1:8">
      <c r="A2108" t="s">
        <v>679</v>
      </c>
      <c r="B2108" s="3">
        <v>34522</v>
      </c>
      <c r="C2108" s="4">
        <v>28</v>
      </c>
      <c r="D2108" s="4">
        <v>0</v>
      </c>
      <c r="E2108" s="1">
        <v>34672.15</v>
      </c>
      <c r="F2108" t="s">
        <v>5923</v>
      </c>
      <c r="G2108" t="s">
        <v>5921</v>
      </c>
      <c r="H2108" t="s">
        <v>5922</v>
      </c>
    </row>
    <row r="2109" spans="1:8">
      <c r="A2109" t="s">
        <v>676</v>
      </c>
      <c r="B2109" s="3">
        <v>37805</v>
      </c>
      <c r="C2109" s="4">
        <v>19</v>
      </c>
      <c r="D2109" s="4">
        <v>0</v>
      </c>
      <c r="E2109" s="1">
        <v>34779.620000000003</v>
      </c>
      <c r="F2109" t="s">
        <v>5923</v>
      </c>
      <c r="G2109" t="s">
        <v>5920</v>
      </c>
      <c r="H2109" t="s">
        <v>5925</v>
      </c>
    </row>
    <row r="2110" spans="1:8">
      <c r="A2110" t="s">
        <v>673</v>
      </c>
      <c r="B2110" s="3">
        <v>35060</v>
      </c>
      <c r="C2110" s="4">
        <v>27</v>
      </c>
      <c r="D2110" s="4">
        <v>1</v>
      </c>
      <c r="E2110" s="1">
        <v>34806.47</v>
      </c>
      <c r="F2110" t="s">
        <v>5923</v>
      </c>
      <c r="G2110" t="s">
        <v>5920</v>
      </c>
      <c r="H2110" t="s">
        <v>5922</v>
      </c>
    </row>
    <row r="2111" spans="1:8">
      <c r="A2111" t="s">
        <v>670</v>
      </c>
      <c r="B2111" s="3">
        <v>37881</v>
      </c>
      <c r="C2111" s="4">
        <v>19</v>
      </c>
      <c r="D2111" s="4">
        <v>0</v>
      </c>
      <c r="E2111" s="1">
        <v>34828.65</v>
      </c>
      <c r="F2111" t="s">
        <v>5923</v>
      </c>
      <c r="G2111" t="s">
        <v>5921</v>
      </c>
      <c r="H2111" t="s">
        <v>5925</v>
      </c>
    </row>
    <row r="2112" spans="1:8">
      <c r="A2112" t="s">
        <v>667</v>
      </c>
      <c r="B2112" s="3">
        <v>34989</v>
      </c>
      <c r="C2112" s="4">
        <v>27</v>
      </c>
      <c r="D2112" s="4">
        <v>0</v>
      </c>
      <c r="E2112" s="1">
        <v>34838.870000000003</v>
      </c>
      <c r="F2112" t="s">
        <v>5920</v>
      </c>
      <c r="G2112" t="s">
        <v>5921</v>
      </c>
      <c r="H2112" t="s">
        <v>5925</v>
      </c>
    </row>
    <row r="2113" spans="1:8">
      <c r="A2113" t="s">
        <v>664</v>
      </c>
      <c r="B2113" s="3">
        <v>30526</v>
      </c>
      <c r="C2113" s="4">
        <v>39</v>
      </c>
      <c r="D2113" s="4">
        <v>3</v>
      </c>
      <c r="E2113" s="1">
        <v>34940.61</v>
      </c>
      <c r="F2113" t="s">
        <v>5920</v>
      </c>
      <c r="G2113" t="s">
        <v>5921</v>
      </c>
      <c r="H2113" t="s">
        <v>5925</v>
      </c>
    </row>
    <row r="2114" spans="1:8">
      <c r="A2114" t="s">
        <v>661</v>
      </c>
      <c r="B2114" s="3">
        <v>24752</v>
      </c>
      <c r="C2114" s="4">
        <v>55</v>
      </c>
      <c r="D2114" s="4">
        <v>0</v>
      </c>
      <c r="E2114" s="1">
        <v>34975.68</v>
      </c>
      <c r="F2114" t="s">
        <v>5920</v>
      </c>
      <c r="G2114" t="s">
        <v>5920</v>
      </c>
      <c r="H2114" t="s">
        <v>5925</v>
      </c>
    </row>
    <row r="2115" spans="1:8">
      <c r="A2115" t="s">
        <v>658</v>
      </c>
      <c r="B2115" s="3">
        <v>36029</v>
      </c>
      <c r="C2115" s="4">
        <v>24</v>
      </c>
      <c r="D2115" s="4">
        <v>0</v>
      </c>
      <c r="E2115" s="1">
        <v>34976.42</v>
      </c>
      <c r="F2115" t="s">
        <v>5920</v>
      </c>
      <c r="G2115" t="s">
        <v>5923</v>
      </c>
      <c r="H2115" t="s">
        <v>5925</v>
      </c>
    </row>
    <row r="2116" spans="1:8">
      <c r="A2116" t="s">
        <v>656</v>
      </c>
      <c r="B2116" s="3">
        <v>35664</v>
      </c>
      <c r="C2116" s="4">
        <v>25</v>
      </c>
      <c r="D2116" s="4">
        <v>0</v>
      </c>
      <c r="E2116" s="1">
        <v>34979.86</v>
      </c>
      <c r="F2116" t="s">
        <v>5920</v>
      </c>
      <c r="G2116" t="s">
        <v>5920</v>
      </c>
      <c r="H2116" t="s">
        <v>5925</v>
      </c>
    </row>
    <row r="2117" spans="1:8">
      <c r="A2117" t="s">
        <v>654</v>
      </c>
      <c r="B2117" s="3">
        <v>30137</v>
      </c>
      <c r="C2117" s="4">
        <v>40</v>
      </c>
      <c r="D2117" s="4">
        <v>3</v>
      </c>
      <c r="E2117" s="1">
        <v>35000.730000000003</v>
      </c>
      <c r="F2117" t="s">
        <v>5920</v>
      </c>
      <c r="G2117" t="s">
        <v>5921</v>
      </c>
      <c r="H2117" t="s">
        <v>5925</v>
      </c>
    </row>
    <row r="2118" spans="1:8">
      <c r="A2118" t="s">
        <v>651</v>
      </c>
      <c r="B2118" s="3">
        <v>27635</v>
      </c>
      <c r="C2118" s="4">
        <v>47</v>
      </c>
      <c r="D2118" s="4">
        <v>1</v>
      </c>
      <c r="E2118" s="1">
        <v>35050.620000000003</v>
      </c>
      <c r="F2118" t="s">
        <v>5920</v>
      </c>
      <c r="G2118" t="s">
        <v>5923</v>
      </c>
      <c r="H2118" t="s">
        <v>5925</v>
      </c>
    </row>
    <row r="2119" spans="1:8">
      <c r="A2119" t="s">
        <v>648</v>
      </c>
      <c r="B2119" s="3">
        <v>28305</v>
      </c>
      <c r="C2119" s="4">
        <v>45</v>
      </c>
      <c r="D2119" s="4">
        <v>0</v>
      </c>
      <c r="E2119" s="1">
        <v>35069.370000000003</v>
      </c>
      <c r="F2119" t="s">
        <v>5923</v>
      </c>
      <c r="G2119" t="s">
        <v>5923</v>
      </c>
      <c r="H2119" t="s">
        <v>5936</v>
      </c>
    </row>
    <row r="2120" spans="1:8">
      <c r="A2120" t="s">
        <v>645</v>
      </c>
      <c r="B2120" s="3">
        <v>36151</v>
      </c>
      <c r="C2120" s="4">
        <v>24</v>
      </c>
      <c r="D2120" s="4">
        <v>0</v>
      </c>
      <c r="E2120" s="1">
        <v>35147.53</v>
      </c>
      <c r="F2120" t="s">
        <v>5923</v>
      </c>
      <c r="G2120" t="s">
        <v>5923</v>
      </c>
      <c r="H2120" t="s">
        <v>5929</v>
      </c>
    </row>
    <row r="2121" spans="1:8">
      <c r="A2121" t="s">
        <v>642</v>
      </c>
      <c r="B2121" s="3">
        <v>24836</v>
      </c>
      <c r="C2121" s="4">
        <v>55</v>
      </c>
      <c r="D2121" s="4">
        <v>1</v>
      </c>
      <c r="E2121" s="1">
        <v>35160.129999999997</v>
      </c>
      <c r="F2121" t="s">
        <v>5920</v>
      </c>
      <c r="G2121" t="s">
        <v>5920</v>
      </c>
      <c r="H2121" t="s">
        <v>5925</v>
      </c>
    </row>
    <row r="2122" spans="1:8">
      <c r="A2122" t="s">
        <v>640</v>
      </c>
      <c r="B2122" s="3">
        <v>35620</v>
      </c>
      <c r="C2122" s="4">
        <v>25</v>
      </c>
      <c r="D2122" s="4">
        <v>0</v>
      </c>
      <c r="E2122" s="1">
        <v>35302.089999999997</v>
      </c>
      <c r="F2122" t="s">
        <v>5923</v>
      </c>
      <c r="G2122" t="s">
        <v>5920</v>
      </c>
      <c r="H2122" t="s">
        <v>5925</v>
      </c>
    </row>
    <row r="2123" spans="1:8">
      <c r="A2123" t="s">
        <v>637</v>
      </c>
      <c r="B2123" s="3">
        <v>32405</v>
      </c>
      <c r="C2123" s="4">
        <v>34</v>
      </c>
      <c r="D2123" s="4">
        <v>3</v>
      </c>
      <c r="E2123" s="1">
        <v>35315.96</v>
      </c>
      <c r="F2123" t="s">
        <v>5920</v>
      </c>
      <c r="G2123" t="s">
        <v>5923</v>
      </c>
      <c r="H2123" t="s">
        <v>5925</v>
      </c>
    </row>
    <row r="2124" spans="1:8">
      <c r="A2124" t="s">
        <v>635</v>
      </c>
      <c r="B2124" s="3">
        <v>26198</v>
      </c>
      <c r="C2124" s="4">
        <v>51</v>
      </c>
      <c r="D2124" s="4">
        <v>0</v>
      </c>
      <c r="E2124" s="1">
        <v>35345.730000000003</v>
      </c>
      <c r="F2124" t="s">
        <v>5920</v>
      </c>
      <c r="G2124" t="s">
        <v>5921</v>
      </c>
      <c r="H2124" t="s">
        <v>5925</v>
      </c>
    </row>
    <row r="2125" spans="1:8">
      <c r="A2125" t="s">
        <v>633</v>
      </c>
      <c r="B2125" s="3">
        <v>32467</v>
      </c>
      <c r="C2125" s="4">
        <v>34</v>
      </c>
      <c r="D2125" s="4">
        <v>0</v>
      </c>
      <c r="E2125" s="1">
        <v>35491.64</v>
      </c>
      <c r="F2125" t="s">
        <v>5923</v>
      </c>
      <c r="G2125" t="s">
        <v>5920</v>
      </c>
      <c r="H2125" t="s">
        <v>5925</v>
      </c>
    </row>
    <row r="2126" spans="1:8">
      <c r="A2126" t="s">
        <v>630</v>
      </c>
      <c r="B2126" s="3">
        <v>27014</v>
      </c>
      <c r="C2126" s="4">
        <v>49</v>
      </c>
      <c r="D2126" s="4">
        <v>0</v>
      </c>
      <c r="E2126" s="1">
        <v>35517.19</v>
      </c>
      <c r="F2126" t="s">
        <v>5920</v>
      </c>
      <c r="G2126" t="s">
        <v>5920</v>
      </c>
      <c r="H2126" t="s">
        <v>5925</v>
      </c>
    </row>
    <row r="2127" spans="1:8">
      <c r="A2127" t="s">
        <v>628</v>
      </c>
      <c r="B2127" s="3">
        <v>33860</v>
      </c>
      <c r="C2127" s="4">
        <v>30</v>
      </c>
      <c r="D2127" s="4">
        <v>0</v>
      </c>
      <c r="E2127" s="1">
        <v>35547.47</v>
      </c>
      <c r="F2127" t="s">
        <v>5920</v>
      </c>
      <c r="G2127" t="s">
        <v>5921</v>
      </c>
      <c r="H2127" t="s">
        <v>5925</v>
      </c>
    </row>
    <row r="2128" spans="1:8">
      <c r="A2128" t="s">
        <v>626</v>
      </c>
      <c r="B2128" s="3">
        <v>26964</v>
      </c>
      <c r="C2128" s="4">
        <v>49</v>
      </c>
      <c r="D2128" s="4">
        <v>0</v>
      </c>
      <c r="E2128" s="1">
        <v>35547.72</v>
      </c>
      <c r="F2128" t="s">
        <v>5923</v>
      </c>
      <c r="G2128" t="s">
        <v>5923</v>
      </c>
      <c r="H2128" t="s">
        <v>5925</v>
      </c>
    </row>
    <row r="2129" spans="1:8">
      <c r="A2129" t="s">
        <v>623</v>
      </c>
      <c r="B2129" s="3">
        <v>23618</v>
      </c>
      <c r="C2129" s="4">
        <v>58</v>
      </c>
      <c r="D2129" s="4">
        <v>0</v>
      </c>
      <c r="E2129" s="1">
        <v>35573.26</v>
      </c>
      <c r="F2129" t="s">
        <v>5920</v>
      </c>
      <c r="G2129" t="s">
        <v>5923</v>
      </c>
      <c r="H2129" t="s">
        <v>5925</v>
      </c>
    </row>
    <row r="2130" spans="1:8">
      <c r="A2130" t="s">
        <v>620</v>
      </c>
      <c r="B2130" s="3">
        <v>26155</v>
      </c>
      <c r="C2130" s="4">
        <v>51</v>
      </c>
      <c r="D2130" s="4">
        <v>0</v>
      </c>
      <c r="E2130" s="1">
        <v>35583.17</v>
      </c>
      <c r="F2130" t="s">
        <v>5923</v>
      </c>
      <c r="G2130" t="s">
        <v>5921</v>
      </c>
      <c r="H2130" t="s">
        <v>5925</v>
      </c>
    </row>
    <row r="2131" spans="1:8">
      <c r="A2131" t="s">
        <v>5926</v>
      </c>
      <c r="B2131" s="3">
        <v>36812</v>
      </c>
      <c r="C2131" s="4">
        <v>22</v>
      </c>
      <c r="D2131" s="4">
        <v>0</v>
      </c>
      <c r="E2131" s="1">
        <v>35585.58</v>
      </c>
      <c r="F2131" t="s">
        <v>5923</v>
      </c>
      <c r="G2131" t="s">
        <v>5920</v>
      </c>
      <c r="H2131" t="s">
        <v>5925</v>
      </c>
    </row>
    <row r="2132" spans="1:8">
      <c r="A2132" t="s">
        <v>617</v>
      </c>
      <c r="B2132" s="3">
        <v>36849</v>
      </c>
      <c r="C2132" s="4">
        <v>22</v>
      </c>
      <c r="D2132" s="4">
        <v>0</v>
      </c>
      <c r="E2132" s="1">
        <v>35585.58</v>
      </c>
      <c r="F2132" t="s">
        <v>5920</v>
      </c>
      <c r="G2132" t="s">
        <v>5921</v>
      </c>
      <c r="H2132" t="s">
        <v>5925</v>
      </c>
    </row>
    <row r="2133" spans="1:8">
      <c r="A2133" t="s">
        <v>614</v>
      </c>
      <c r="B2133" s="3">
        <v>36877</v>
      </c>
      <c r="C2133" s="4">
        <v>22</v>
      </c>
      <c r="D2133" s="4">
        <v>3</v>
      </c>
      <c r="E2133" s="1">
        <v>35595.589999999997</v>
      </c>
      <c r="F2133" t="s">
        <v>5920</v>
      </c>
      <c r="G2133" t="s">
        <v>5921</v>
      </c>
      <c r="H2133" t="s">
        <v>5922</v>
      </c>
    </row>
    <row r="2134" spans="1:8">
      <c r="A2134" t="s">
        <v>611</v>
      </c>
      <c r="B2134" s="3">
        <v>28843</v>
      </c>
      <c r="C2134" s="4">
        <v>44</v>
      </c>
      <c r="D2134" s="4">
        <v>2</v>
      </c>
      <c r="E2134" s="1">
        <v>35701.9</v>
      </c>
      <c r="F2134" t="s">
        <v>5920</v>
      </c>
      <c r="G2134" t="s">
        <v>5923</v>
      </c>
      <c r="H2134" t="s">
        <v>5925</v>
      </c>
    </row>
    <row r="2135" spans="1:8">
      <c r="A2135" t="s">
        <v>608</v>
      </c>
      <c r="B2135" s="3">
        <v>27225</v>
      </c>
      <c r="C2135" s="4">
        <v>48</v>
      </c>
      <c r="D2135" s="4">
        <v>0</v>
      </c>
      <c r="E2135" s="1">
        <v>35711.39</v>
      </c>
      <c r="F2135" t="s">
        <v>5920</v>
      </c>
      <c r="G2135" t="s">
        <v>5921</v>
      </c>
      <c r="H2135" t="s">
        <v>5924</v>
      </c>
    </row>
    <row r="2136" spans="1:8">
      <c r="A2136" t="s">
        <v>605</v>
      </c>
      <c r="B2136" s="3">
        <v>28037</v>
      </c>
      <c r="C2136" s="4">
        <v>46</v>
      </c>
      <c r="D2136" s="4">
        <v>2</v>
      </c>
      <c r="E2136" s="1">
        <v>35733.96</v>
      </c>
      <c r="F2136" t="s">
        <v>5920</v>
      </c>
      <c r="G2136" t="s">
        <v>5920</v>
      </c>
      <c r="H2136" t="s">
        <v>5925</v>
      </c>
    </row>
    <row r="2137" spans="1:8">
      <c r="A2137" t="s">
        <v>602</v>
      </c>
      <c r="B2137" s="3">
        <v>33773</v>
      </c>
      <c r="C2137" s="4">
        <v>30</v>
      </c>
      <c r="D2137" s="4">
        <v>0</v>
      </c>
      <c r="E2137" s="1">
        <v>35883.269999999997</v>
      </c>
      <c r="F2137" t="s">
        <v>5920</v>
      </c>
      <c r="G2137" t="s">
        <v>5923</v>
      </c>
      <c r="H2137" t="s">
        <v>5925</v>
      </c>
    </row>
    <row r="2138" spans="1:8">
      <c r="A2138" t="s">
        <v>599</v>
      </c>
      <c r="B2138" s="3">
        <v>29912</v>
      </c>
      <c r="C2138" s="4">
        <v>41</v>
      </c>
      <c r="D2138" s="4">
        <v>1</v>
      </c>
      <c r="E2138" s="1">
        <v>35952.65</v>
      </c>
      <c r="F2138" t="s">
        <v>5923</v>
      </c>
      <c r="G2138" t="s">
        <v>5921</v>
      </c>
      <c r="H2138" t="s">
        <v>5925</v>
      </c>
    </row>
    <row r="2139" spans="1:8">
      <c r="A2139" t="s">
        <v>597</v>
      </c>
      <c r="B2139" s="3">
        <v>36407</v>
      </c>
      <c r="C2139" s="4">
        <v>23</v>
      </c>
      <c r="D2139" s="4">
        <v>2</v>
      </c>
      <c r="E2139" s="1">
        <v>36021.01</v>
      </c>
      <c r="F2139" t="s">
        <v>5920</v>
      </c>
      <c r="G2139" t="s">
        <v>5921</v>
      </c>
      <c r="H2139" t="s">
        <v>5922</v>
      </c>
    </row>
    <row r="2140" spans="1:8">
      <c r="A2140" t="s">
        <v>594</v>
      </c>
      <c r="B2140" s="3">
        <v>23214</v>
      </c>
      <c r="C2140" s="4">
        <v>59</v>
      </c>
      <c r="D2140" s="4">
        <v>0</v>
      </c>
      <c r="E2140" s="1">
        <v>36074.339999999997</v>
      </c>
      <c r="F2140" t="s">
        <v>5920</v>
      </c>
      <c r="G2140" t="s">
        <v>5923</v>
      </c>
      <c r="H2140" t="s">
        <v>5925</v>
      </c>
    </row>
    <row r="2141" spans="1:8">
      <c r="A2141" t="s">
        <v>591</v>
      </c>
      <c r="B2141" s="3">
        <v>35297</v>
      </c>
      <c r="C2141" s="4">
        <v>26</v>
      </c>
      <c r="D2141" s="4">
        <v>2</v>
      </c>
      <c r="E2141" s="1">
        <v>36085.22</v>
      </c>
      <c r="F2141" t="s">
        <v>5923</v>
      </c>
      <c r="G2141" t="s">
        <v>5923</v>
      </c>
      <c r="H2141" t="s">
        <v>5925</v>
      </c>
    </row>
    <row r="2142" spans="1:8">
      <c r="A2142" t="s">
        <v>588</v>
      </c>
      <c r="B2142" s="3">
        <v>29163</v>
      </c>
      <c r="C2142" s="4">
        <v>43</v>
      </c>
      <c r="D2142" s="4">
        <v>2</v>
      </c>
      <c r="E2142" s="1">
        <v>36090.49</v>
      </c>
      <c r="F2142" t="s">
        <v>5920</v>
      </c>
      <c r="G2142" t="s">
        <v>5920</v>
      </c>
      <c r="H2142" t="s">
        <v>5925</v>
      </c>
    </row>
    <row r="2143" spans="1:8">
      <c r="A2143" t="s">
        <v>586</v>
      </c>
      <c r="B2143" s="3">
        <v>35593</v>
      </c>
      <c r="C2143" s="4">
        <v>25</v>
      </c>
      <c r="D2143" s="4">
        <v>2</v>
      </c>
      <c r="E2143" s="1">
        <v>36124.57</v>
      </c>
      <c r="F2143" t="s">
        <v>5923</v>
      </c>
      <c r="G2143" t="s">
        <v>5921</v>
      </c>
      <c r="H2143" t="s">
        <v>5922</v>
      </c>
    </row>
    <row r="2144" spans="1:8">
      <c r="A2144" t="s">
        <v>583</v>
      </c>
      <c r="B2144" s="3">
        <v>38229</v>
      </c>
      <c r="C2144" s="4">
        <v>18</v>
      </c>
      <c r="D2144" s="4">
        <v>0</v>
      </c>
      <c r="E2144" s="1">
        <v>36149.480000000003</v>
      </c>
      <c r="F2144" t="s">
        <v>5920</v>
      </c>
      <c r="G2144" t="s">
        <v>5920</v>
      </c>
      <c r="H2144" t="s">
        <v>5922</v>
      </c>
    </row>
    <row r="2145" spans="1:8">
      <c r="A2145" t="s">
        <v>581</v>
      </c>
      <c r="B2145" s="3">
        <v>27369</v>
      </c>
      <c r="C2145" s="4">
        <v>48</v>
      </c>
      <c r="D2145" s="4">
        <v>0</v>
      </c>
      <c r="E2145" s="1">
        <v>36182.870000000003</v>
      </c>
      <c r="F2145" t="s">
        <v>5920</v>
      </c>
      <c r="G2145" t="s">
        <v>5921</v>
      </c>
      <c r="H2145" t="s">
        <v>5924</v>
      </c>
    </row>
    <row r="2146" spans="1:8">
      <c r="A2146" t="s">
        <v>578</v>
      </c>
      <c r="B2146" s="3">
        <v>36434</v>
      </c>
      <c r="C2146" s="4">
        <v>23</v>
      </c>
      <c r="D2146" s="4">
        <v>3</v>
      </c>
      <c r="E2146" s="1">
        <v>36189.1</v>
      </c>
      <c r="F2146" t="s">
        <v>5923</v>
      </c>
      <c r="G2146" t="s">
        <v>5921</v>
      </c>
      <c r="H2146" t="s">
        <v>5929</v>
      </c>
    </row>
    <row r="2147" spans="1:8">
      <c r="A2147" t="s">
        <v>575</v>
      </c>
      <c r="B2147" s="3">
        <v>34331</v>
      </c>
      <c r="C2147" s="4">
        <v>29</v>
      </c>
      <c r="D2147" s="4">
        <v>0</v>
      </c>
      <c r="E2147" s="1">
        <v>36197.699999999997</v>
      </c>
      <c r="F2147" t="s">
        <v>5923</v>
      </c>
      <c r="G2147" t="s">
        <v>5921</v>
      </c>
      <c r="H2147" t="s">
        <v>5925</v>
      </c>
    </row>
    <row r="2148" spans="1:8">
      <c r="A2148" t="s">
        <v>572</v>
      </c>
      <c r="B2148" s="3">
        <v>37869</v>
      </c>
      <c r="C2148" s="4">
        <v>19</v>
      </c>
      <c r="D2148" s="4">
        <v>0</v>
      </c>
      <c r="E2148" s="1">
        <v>36219.410000000003</v>
      </c>
      <c r="F2148" t="s">
        <v>5923</v>
      </c>
      <c r="G2148" t="s">
        <v>5923</v>
      </c>
      <c r="H2148" t="s">
        <v>5924</v>
      </c>
    </row>
    <row r="2149" spans="1:8">
      <c r="A2149" t="s">
        <v>569</v>
      </c>
      <c r="B2149" s="3">
        <v>38346</v>
      </c>
      <c r="C2149" s="4">
        <v>18</v>
      </c>
      <c r="D2149" s="4">
        <v>0</v>
      </c>
      <c r="E2149" s="1">
        <v>36307.800000000003</v>
      </c>
      <c r="F2149" t="s">
        <v>5923</v>
      </c>
      <c r="G2149" t="s">
        <v>5920</v>
      </c>
      <c r="H2149" t="s">
        <v>5922</v>
      </c>
    </row>
    <row r="2150" spans="1:8">
      <c r="A2150" t="s">
        <v>566</v>
      </c>
      <c r="B2150" s="3">
        <v>33771</v>
      </c>
      <c r="C2150" s="4">
        <v>30</v>
      </c>
      <c r="D2150" s="4">
        <v>0</v>
      </c>
      <c r="E2150" s="1">
        <v>36314.050000000003</v>
      </c>
      <c r="F2150" t="s">
        <v>5920</v>
      </c>
      <c r="G2150" t="s">
        <v>5920</v>
      </c>
      <c r="H2150" t="s">
        <v>5925</v>
      </c>
    </row>
    <row r="2151" spans="1:8">
      <c r="A2151" t="s">
        <v>563</v>
      </c>
      <c r="B2151" s="3">
        <v>24763</v>
      </c>
      <c r="C2151" s="4">
        <v>55</v>
      </c>
      <c r="D2151" s="4">
        <v>0</v>
      </c>
      <c r="E2151" s="1">
        <v>36332.449999999997</v>
      </c>
      <c r="F2151" t="s">
        <v>5923</v>
      </c>
      <c r="G2151" t="s">
        <v>5921</v>
      </c>
      <c r="H2151" t="s">
        <v>5925</v>
      </c>
    </row>
    <row r="2152" spans="1:8">
      <c r="A2152" t="s">
        <v>560</v>
      </c>
      <c r="B2152" s="3">
        <v>27550</v>
      </c>
      <c r="C2152" s="4">
        <v>48</v>
      </c>
      <c r="D2152" s="4">
        <v>1</v>
      </c>
      <c r="E2152" s="1">
        <v>36350.71</v>
      </c>
      <c r="F2152" t="s">
        <v>5923</v>
      </c>
      <c r="G2152" t="s">
        <v>5920</v>
      </c>
      <c r="H2152" t="s">
        <v>5925</v>
      </c>
    </row>
    <row r="2153" spans="1:8">
      <c r="A2153" t="s">
        <v>557</v>
      </c>
      <c r="B2153" s="3">
        <v>37964</v>
      </c>
      <c r="C2153" s="4">
        <v>19</v>
      </c>
      <c r="D2153" s="4">
        <v>2</v>
      </c>
      <c r="E2153" s="1">
        <v>36397.58</v>
      </c>
      <c r="F2153" t="s">
        <v>5920</v>
      </c>
      <c r="G2153" t="s">
        <v>5921</v>
      </c>
      <c r="H2153" t="s">
        <v>5925</v>
      </c>
    </row>
    <row r="2154" spans="1:8">
      <c r="A2154" t="s">
        <v>554</v>
      </c>
      <c r="B2154" s="3">
        <v>22969</v>
      </c>
      <c r="C2154" s="4">
        <v>60</v>
      </c>
      <c r="D2154" s="4">
        <v>0</v>
      </c>
      <c r="E2154" s="1">
        <v>36445.550000000003</v>
      </c>
      <c r="F2154" t="s">
        <v>5920</v>
      </c>
      <c r="G2154" t="s">
        <v>5920</v>
      </c>
      <c r="H2154" t="s">
        <v>5925</v>
      </c>
    </row>
    <row r="2155" spans="1:8">
      <c r="A2155" t="s">
        <v>551</v>
      </c>
      <c r="B2155" s="3">
        <v>26885</v>
      </c>
      <c r="C2155" s="4">
        <v>49</v>
      </c>
      <c r="D2155" s="4">
        <v>0</v>
      </c>
      <c r="E2155" s="1">
        <v>36541.550000000003</v>
      </c>
      <c r="F2155" t="s">
        <v>5920</v>
      </c>
      <c r="G2155" t="s">
        <v>5921</v>
      </c>
      <c r="H2155" t="s">
        <v>5925</v>
      </c>
    </row>
    <row r="2156" spans="1:8">
      <c r="A2156" t="s">
        <v>548</v>
      </c>
      <c r="B2156" s="3">
        <v>33886</v>
      </c>
      <c r="C2156" s="4">
        <v>30</v>
      </c>
      <c r="D2156" s="4">
        <v>0</v>
      </c>
      <c r="E2156" s="1">
        <v>36572.800000000003</v>
      </c>
      <c r="F2156" t="s">
        <v>5923</v>
      </c>
      <c r="G2156" t="s">
        <v>5920</v>
      </c>
      <c r="H2156" t="s">
        <v>5925</v>
      </c>
    </row>
    <row r="2157" spans="1:8">
      <c r="A2157" t="s">
        <v>545</v>
      </c>
      <c r="B2157" s="3">
        <v>22491</v>
      </c>
      <c r="C2157" s="4">
        <v>61</v>
      </c>
      <c r="D2157" s="4">
        <v>4</v>
      </c>
      <c r="E2157" s="1">
        <v>36580.28</v>
      </c>
      <c r="F2157" t="s">
        <v>5920</v>
      </c>
      <c r="G2157" t="s">
        <v>5920</v>
      </c>
      <c r="H2157" t="s">
        <v>5922</v>
      </c>
    </row>
    <row r="2158" spans="1:8">
      <c r="A2158" t="s">
        <v>542</v>
      </c>
      <c r="B2158" s="3">
        <v>25763</v>
      </c>
      <c r="C2158" s="4">
        <v>52</v>
      </c>
      <c r="D2158" s="4">
        <v>0</v>
      </c>
      <c r="E2158" s="1">
        <v>36786.370000000003</v>
      </c>
      <c r="F2158" t="s">
        <v>5923</v>
      </c>
      <c r="G2158" t="s">
        <v>5923</v>
      </c>
      <c r="H2158" t="s">
        <v>5925</v>
      </c>
    </row>
    <row r="2159" spans="1:8">
      <c r="A2159" t="s">
        <v>539</v>
      </c>
      <c r="B2159" s="3">
        <v>24104</v>
      </c>
      <c r="C2159" s="4">
        <v>57</v>
      </c>
      <c r="D2159" s="4">
        <v>0</v>
      </c>
      <c r="E2159" s="1">
        <v>36795.29</v>
      </c>
      <c r="F2159" t="s">
        <v>5920</v>
      </c>
      <c r="G2159" t="s">
        <v>5923</v>
      </c>
      <c r="H2159" t="s">
        <v>5925</v>
      </c>
    </row>
    <row r="2160" spans="1:8">
      <c r="A2160" t="s">
        <v>5926</v>
      </c>
      <c r="B2160" s="3">
        <v>33883</v>
      </c>
      <c r="C2160" s="4">
        <v>30</v>
      </c>
      <c r="D2160" s="4">
        <v>0</v>
      </c>
      <c r="E2160" s="1">
        <v>36837.47</v>
      </c>
      <c r="F2160" t="s">
        <v>5923</v>
      </c>
      <c r="G2160" t="s">
        <v>5920</v>
      </c>
      <c r="H2160" t="s">
        <v>5925</v>
      </c>
    </row>
    <row r="2161" spans="1:8">
      <c r="A2161" t="s">
        <v>536</v>
      </c>
      <c r="B2161" s="3">
        <v>33789</v>
      </c>
      <c r="C2161" s="4">
        <v>30</v>
      </c>
      <c r="D2161" s="4">
        <v>0</v>
      </c>
      <c r="E2161" s="1">
        <v>36837.47</v>
      </c>
      <c r="F2161" t="s">
        <v>5920</v>
      </c>
      <c r="G2161" t="s">
        <v>5921</v>
      </c>
      <c r="H2161" t="s">
        <v>5925</v>
      </c>
    </row>
    <row r="2162" spans="1:8">
      <c r="A2162" t="s">
        <v>533</v>
      </c>
      <c r="B2162" s="3">
        <v>26638</v>
      </c>
      <c r="C2162" s="4">
        <v>50</v>
      </c>
      <c r="D2162" s="4">
        <v>0</v>
      </c>
      <c r="E2162" s="1">
        <v>36889.99</v>
      </c>
      <c r="F2162" t="s">
        <v>5923</v>
      </c>
      <c r="G2162" t="s">
        <v>5921</v>
      </c>
      <c r="H2162" t="s">
        <v>5925</v>
      </c>
    </row>
    <row r="2163" spans="1:8">
      <c r="A2163" t="s">
        <v>530</v>
      </c>
      <c r="B2163" s="3">
        <v>37793</v>
      </c>
      <c r="C2163" s="4">
        <v>19</v>
      </c>
      <c r="D2163" s="4">
        <v>0</v>
      </c>
      <c r="E2163" s="1">
        <v>36898.730000000003</v>
      </c>
      <c r="F2163" t="s">
        <v>5920</v>
      </c>
      <c r="G2163" t="s">
        <v>5923</v>
      </c>
      <c r="H2163" t="s">
        <v>5924</v>
      </c>
    </row>
    <row r="2164" spans="1:8">
      <c r="A2164" t="s">
        <v>527</v>
      </c>
      <c r="B2164" s="3">
        <v>23216</v>
      </c>
      <c r="C2164" s="4">
        <v>59</v>
      </c>
      <c r="D2164" s="4">
        <v>2</v>
      </c>
      <c r="E2164" s="1">
        <v>36910.61</v>
      </c>
      <c r="F2164" t="s">
        <v>5920</v>
      </c>
      <c r="G2164" t="s">
        <v>5920</v>
      </c>
      <c r="H2164" t="s">
        <v>5925</v>
      </c>
    </row>
    <row r="2165" spans="1:8">
      <c r="A2165" t="s">
        <v>524</v>
      </c>
      <c r="B2165" s="3">
        <v>33399</v>
      </c>
      <c r="C2165" s="4">
        <v>31</v>
      </c>
      <c r="D2165" s="4">
        <v>3</v>
      </c>
      <c r="E2165" s="1">
        <v>36911.99</v>
      </c>
      <c r="F2165" t="s">
        <v>5920</v>
      </c>
      <c r="G2165" t="s">
        <v>5920</v>
      </c>
      <c r="H2165" t="s">
        <v>5925</v>
      </c>
    </row>
    <row r="2166" spans="1:8">
      <c r="A2166" t="s">
        <v>521</v>
      </c>
      <c r="B2166" s="3">
        <v>25133</v>
      </c>
      <c r="C2166" s="4">
        <v>54</v>
      </c>
      <c r="D2166" s="4">
        <v>0</v>
      </c>
      <c r="E2166" s="1">
        <v>36922.61</v>
      </c>
      <c r="F2166" t="s">
        <v>5920</v>
      </c>
      <c r="G2166" t="s">
        <v>5923</v>
      </c>
      <c r="H2166" t="s">
        <v>5925</v>
      </c>
    </row>
    <row r="2167" spans="1:8">
      <c r="A2167" t="s">
        <v>518</v>
      </c>
      <c r="B2167" s="3">
        <v>28350</v>
      </c>
      <c r="C2167" s="4">
        <v>45</v>
      </c>
      <c r="D2167" s="4">
        <v>2</v>
      </c>
      <c r="E2167" s="1">
        <v>36935.64</v>
      </c>
      <c r="F2167" t="s">
        <v>5920</v>
      </c>
      <c r="G2167" t="s">
        <v>5923</v>
      </c>
      <c r="H2167" t="s">
        <v>5925</v>
      </c>
    </row>
    <row r="2168" spans="1:8">
      <c r="A2168" t="s">
        <v>516</v>
      </c>
      <c r="B2168" s="3">
        <v>33841</v>
      </c>
      <c r="C2168" s="4">
        <v>30</v>
      </c>
      <c r="D2168" s="4">
        <v>0</v>
      </c>
      <c r="E2168" s="1">
        <v>36950.26</v>
      </c>
      <c r="F2168" t="s">
        <v>5923</v>
      </c>
      <c r="G2168" t="s">
        <v>5923</v>
      </c>
      <c r="H2168" t="s">
        <v>5922</v>
      </c>
    </row>
    <row r="2169" spans="1:8">
      <c r="A2169" t="s">
        <v>513</v>
      </c>
      <c r="B2169" s="3">
        <v>33860</v>
      </c>
      <c r="C2169" s="4">
        <v>30</v>
      </c>
      <c r="D2169" s="4">
        <v>0</v>
      </c>
      <c r="E2169" s="1">
        <v>36976.449999999997</v>
      </c>
      <c r="F2169" t="s">
        <v>5920</v>
      </c>
      <c r="G2169" t="s">
        <v>5921</v>
      </c>
      <c r="H2169" t="s">
        <v>5925</v>
      </c>
    </row>
    <row r="2170" spans="1:8">
      <c r="A2170" t="s">
        <v>511</v>
      </c>
      <c r="B2170" s="3">
        <v>33543</v>
      </c>
      <c r="C2170" s="4">
        <v>31</v>
      </c>
      <c r="D2170" s="4">
        <v>3</v>
      </c>
      <c r="E2170" s="1">
        <v>37040.879999999997</v>
      </c>
      <c r="F2170" t="s">
        <v>5920</v>
      </c>
      <c r="G2170" t="s">
        <v>5920</v>
      </c>
      <c r="H2170" t="s">
        <v>5925</v>
      </c>
    </row>
    <row r="2171" spans="1:8">
      <c r="A2171" t="s">
        <v>508</v>
      </c>
      <c r="B2171" s="3">
        <v>32494</v>
      </c>
      <c r="C2171" s="4">
        <v>34</v>
      </c>
      <c r="D2171" s="4">
        <v>3</v>
      </c>
      <c r="E2171" s="1">
        <v>37076.370000000003</v>
      </c>
      <c r="F2171" t="s">
        <v>5920</v>
      </c>
      <c r="G2171" t="s">
        <v>5923</v>
      </c>
      <c r="H2171" t="s">
        <v>5925</v>
      </c>
    </row>
    <row r="2172" spans="1:8">
      <c r="A2172" t="s">
        <v>505</v>
      </c>
      <c r="B2172" s="3">
        <v>32669</v>
      </c>
      <c r="C2172" s="4">
        <v>33</v>
      </c>
      <c r="D2172" s="4">
        <v>0</v>
      </c>
      <c r="E2172" s="1">
        <v>37079.370000000003</v>
      </c>
      <c r="F2172" t="s">
        <v>5920</v>
      </c>
      <c r="G2172" t="s">
        <v>5921</v>
      </c>
      <c r="H2172" t="s">
        <v>5925</v>
      </c>
    </row>
    <row r="2173" spans="1:8">
      <c r="A2173" t="s">
        <v>503</v>
      </c>
      <c r="B2173" s="3">
        <v>35002</v>
      </c>
      <c r="C2173" s="4">
        <v>27</v>
      </c>
      <c r="D2173" s="4">
        <v>0</v>
      </c>
      <c r="E2173" s="1">
        <v>37133.9</v>
      </c>
      <c r="F2173" t="s">
        <v>5920</v>
      </c>
      <c r="G2173" t="s">
        <v>5920</v>
      </c>
      <c r="H2173" t="s">
        <v>5922</v>
      </c>
    </row>
    <row r="2174" spans="1:8">
      <c r="A2174" t="s">
        <v>500</v>
      </c>
      <c r="B2174" s="3">
        <v>36774</v>
      </c>
      <c r="C2174" s="4">
        <v>22</v>
      </c>
      <c r="D2174" s="4">
        <v>1</v>
      </c>
      <c r="E2174" s="1">
        <v>37165.160000000003</v>
      </c>
      <c r="F2174" t="s">
        <v>5923</v>
      </c>
      <c r="G2174" t="s">
        <v>5921</v>
      </c>
      <c r="H2174" t="s">
        <v>5922</v>
      </c>
    </row>
    <row r="2175" spans="1:8">
      <c r="A2175" t="s">
        <v>497</v>
      </c>
      <c r="B2175" s="3">
        <v>33163</v>
      </c>
      <c r="C2175" s="4">
        <v>32</v>
      </c>
      <c r="D2175" s="4">
        <v>3</v>
      </c>
      <c r="E2175" s="1">
        <v>37251.22</v>
      </c>
      <c r="F2175" t="s">
        <v>5920</v>
      </c>
      <c r="G2175" t="s">
        <v>5920</v>
      </c>
      <c r="H2175" t="s">
        <v>5925</v>
      </c>
    </row>
    <row r="2176" spans="1:8">
      <c r="A2176" t="s">
        <v>494</v>
      </c>
      <c r="B2176" s="3">
        <v>31368</v>
      </c>
      <c r="C2176" s="4">
        <v>37</v>
      </c>
      <c r="D2176" s="4">
        <v>0</v>
      </c>
      <c r="E2176" s="1">
        <v>37270.15</v>
      </c>
      <c r="F2176" t="s">
        <v>5920</v>
      </c>
      <c r="G2176" t="s">
        <v>5923</v>
      </c>
      <c r="H2176" t="s">
        <v>5932</v>
      </c>
    </row>
    <row r="2177" spans="1:8">
      <c r="A2177" t="s">
        <v>491</v>
      </c>
      <c r="B2177" s="3">
        <v>27707</v>
      </c>
      <c r="C2177" s="4">
        <v>47</v>
      </c>
      <c r="D2177" s="4">
        <v>1</v>
      </c>
      <c r="E2177" s="1">
        <v>37272.339999999997</v>
      </c>
      <c r="F2177" t="s">
        <v>5920</v>
      </c>
      <c r="G2177" t="s">
        <v>5921</v>
      </c>
      <c r="H2177" t="s">
        <v>5925</v>
      </c>
    </row>
    <row r="2178" spans="1:8">
      <c r="A2178" t="s">
        <v>488</v>
      </c>
      <c r="B2178" s="3">
        <v>25506</v>
      </c>
      <c r="C2178" s="4">
        <v>53</v>
      </c>
      <c r="D2178" s="4">
        <v>0</v>
      </c>
      <c r="E2178" s="1">
        <v>37277.269999999997</v>
      </c>
      <c r="F2178" t="s">
        <v>5923</v>
      </c>
      <c r="G2178" t="s">
        <v>5921</v>
      </c>
      <c r="H2178" t="s">
        <v>5925</v>
      </c>
    </row>
    <row r="2179" spans="1:8">
      <c r="A2179" t="s">
        <v>485</v>
      </c>
      <c r="B2179" s="3">
        <v>29070</v>
      </c>
      <c r="C2179" s="4">
        <v>43</v>
      </c>
      <c r="D2179" s="4">
        <v>2</v>
      </c>
      <c r="E2179" s="1">
        <v>37425.94</v>
      </c>
      <c r="F2179" t="s">
        <v>5920</v>
      </c>
      <c r="G2179" t="s">
        <v>5923</v>
      </c>
      <c r="H2179" t="s">
        <v>5925</v>
      </c>
    </row>
    <row r="2180" spans="1:8">
      <c r="A2180" t="s">
        <v>482</v>
      </c>
      <c r="B2180" s="3">
        <v>37526</v>
      </c>
      <c r="C2180" s="4">
        <v>20</v>
      </c>
      <c r="D2180" s="4">
        <v>3</v>
      </c>
      <c r="E2180" s="1">
        <v>37465.339999999997</v>
      </c>
      <c r="F2180" t="s">
        <v>5923</v>
      </c>
      <c r="G2180" t="s">
        <v>5920</v>
      </c>
      <c r="H2180" t="s">
        <v>5924</v>
      </c>
    </row>
    <row r="2181" spans="1:8">
      <c r="A2181" t="s">
        <v>479</v>
      </c>
      <c r="B2181" s="3">
        <v>36811</v>
      </c>
      <c r="C2181" s="4">
        <v>22</v>
      </c>
      <c r="D2181" s="4">
        <v>2</v>
      </c>
      <c r="E2181" s="1">
        <v>37484.449999999997</v>
      </c>
      <c r="F2181" t="s">
        <v>5923</v>
      </c>
      <c r="G2181" t="s">
        <v>5923</v>
      </c>
      <c r="H2181" t="s">
        <v>5922</v>
      </c>
    </row>
    <row r="2182" spans="1:8">
      <c r="A2182" t="s">
        <v>476</v>
      </c>
      <c r="B2182" s="3">
        <v>33193</v>
      </c>
      <c r="C2182" s="4">
        <v>32</v>
      </c>
      <c r="D2182" s="4">
        <v>1</v>
      </c>
      <c r="E2182" s="1">
        <v>37607.53</v>
      </c>
      <c r="F2182" t="s">
        <v>5923</v>
      </c>
      <c r="G2182" t="s">
        <v>5920</v>
      </c>
      <c r="H2182" t="s">
        <v>5928</v>
      </c>
    </row>
    <row r="2183" spans="1:8">
      <c r="A2183" t="s">
        <v>473</v>
      </c>
      <c r="B2183" s="3">
        <v>30122</v>
      </c>
      <c r="C2183" s="4">
        <v>40</v>
      </c>
      <c r="D2183" s="4">
        <v>3</v>
      </c>
      <c r="E2183" s="1">
        <v>37650.74</v>
      </c>
      <c r="F2183" t="s">
        <v>5920</v>
      </c>
      <c r="G2183" t="s">
        <v>5920</v>
      </c>
      <c r="H2183" t="s">
        <v>5924</v>
      </c>
    </row>
    <row r="2184" spans="1:8">
      <c r="A2184" t="s">
        <v>470</v>
      </c>
      <c r="B2184" s="3">
        <v>25869</v>
      </c>
      <c r="C2184" s="4">
        <v>52</v>
      </c>
      <c r="D2184" s="4">
        <v>0</v>
      </c>
      <c r="E2184" s="1">
        <v>37675.06</v>
      </c>
      <c r="F2184" t="s">
        <v>5920</v>
      </c>
      <c r="G2184" t="s">
        <v>5921</v>
      </c>
      <c r="H2184" t="s">
        <v>5925</v>
      </c>
    </row>
    <row r="2185" spans="1:8">
      <c r="A2185" t="s">
        <v>467</v>
      </c>
      <c r="B2185" s="3">
        <v>32426</v>
      </c>
      <c r="C2185" s="4">
        <v>34</v>
      </c>
      <c r="D2185" s="4">
        <v>1</v>
      </c>
      <c r="E2185" s="1">
        <v>37701.879999999997</v>
      </c>
      <c r="F2185" t="s">
        <v>5920</v>
      </c>
      <c r="G2185" t="s">
        <v>5921</v>
      </c>
      <c r="H2185" t="s">
        <v>5933</v>
      </c>
    </row>
    <row r="2186" spans="1:8">
      <c r="A2186" t="s">
        <v>464</v>
      </c>
      <c r="B2186" s="3">
        <v>28021</v>
      </c>
      <c r="C2186" s="4">
        <v>46</v>
      </c>
      <c r="D2186" s="4">
        <v>2</v>
      </c>
      <c r="E2186" s="1">
        <v>37735.199999999997</v>
      </c>
      <c r="F2186" t="s">
        <v>5920</v>
      </c>
      <c r="G2186" t="s">
        <v>5920</v>
      </c>
      <c r="H2186" t="s">
        <v>5925</v>
      </c>
    </row>
    <row r="2187" spans="1:8">
      <c r="A2187" t="s">
        <v>462</v>
      </c>
      <c r="B2187" s="3">
        <v>31639</v>
      </c>
      <c r="C2187" s="4">
        <v>36</v>
      </c>
      <c r="D2187" s="4">
        <v>0</v>
      </c>
      <c r="E2187" s="1">
        <v>37742.58</v>
      </c>
      <c r="F2187" t="s">
        <v>5923</v>
      </c>
      <c r="G2187" t="s">
        <v>5923</v>
      </c>
      <c r="H2187" t="s">
        <v>5922</v>
      </c>
    </row>
    <row r="2188" spans="1:8">
      <c r="A2188" t="s">
        <v>459</v>
      </c>
      <c r="B2188" s="3">
        <v>30523</v>
      </c>
      <c r="C2188" s="4">
        <v>39</v>
      </c>
      <c r="D2188" s="4">
        <v>3</v>
      </c>
      <c r="E2188" s="1">
        <v>37800.980000000003</v>
      </c>
      <c r="F2188" t="s">
        <v>5920</v>
      </c>
      <c r="G2188" t="s">
        <v>5920</v>
      </c>
      <c r="H2188" t="s">
        <v>5925</v>
      </c>
    </row>
    <row r="2189" spans="1:8">
      <c r="A2189" t="s">
        <v>456</v>
      </c>
      <c r="B2189" s="3">
        <v>29107</v>
      </c>
      <c r="C2189" s="4">
        <v>43</v>
      </c>
      <c r="D2189" s="4">
        <v>0</v>
      </c>
      <c r="E2189" s="1">
        <v>37829.72</v>
      </c>
      <c r="F2189" t="s">
        <v>5923</v>
      </c>
      <c r="G2189" t="s">
        <v>5920</v>
      </c>
      <c r="H2189" t="s">
        <v>5925</v>
      </c>
    </row>
    <row r="2190" spans="1:8">
      <c r="A2190" t="s">
        <v>453</v>
      </c>
      <c r="B2190" s="3">
        <v>36005</v>
      </c>
      <c r="C2190" s="4">
        <v>24</v>
      </c>
      <c r="D2190" s="4">
        <v>0</v>
      </c>
      <c r="E2190" s="1">
        <v>38126.25</v>
      </c>
      <c r="F2190" t="s">
        <v>5923</v>
      </c>
      <c r="G2190" t="s">
        <v>5921</v>
      </c>
      <c r="H2190" t="s">
        <v>5922</v>
      </c>
    </row>
    <row r="2191" spans="1:8">
      <c r="A2191" t="s">
        <v>450</v>
      </c>
      <c r="B2191" s="3">
        <v>26622</v>
      </c>
      <c r="C2191" s="4">
        <v>50</v>
      </c>
      <c r="D2191" s="4">
        <v>0</v>
      </c>
      <c r="E2191" s="1">
        <v>38189.1</v>
      </c>
      <c r="F2191" t="s">
        <v>5920</v>
      </c>
      <c r="G2191" t="s">
        <v>5920</v>
      </c>
      <c r="H2191" t="s">
        <v>5925</v>
      </c>
    </row>
    <row r="2192" spans="1:8">
      <c r="A2192" t="s">
        <v>448</v>
      </c>
      <c r="B2192" s="3">
        <v>32759</v>
      </c>
      <c r="C2192" s="4">
        <v>33</v>
      </c>
      <c r="D2192" s="4">
        <v>3</v>
      </c>
      <c r="E2192" s="1">
        <v>38237.339999999997</v>
      </c>
      <c r="F2192" t="s">
        <v>5920</v>
      </c>
      <c r="G2192" t="s">
        <v>5921</v>
      </c>
      <c r="H2192" t="s">
        <v>5925</v>
      </c>
    </row>
    <row r="2193" spans="1:8">
      <c r="A2193" t="s">
        <v>445</v>
      </c>
      <c r="B2193" s="3">
        <v>23544</v>
      </c>
      <c r="C2193" s="4">
        <v>58</v>
      </c>
      <c r="D2193" s="4">
        <v>0</v>
      </c>
      <c r="E2193" s="1">
        <v>38241.74</v>
      </c>
      <c r="F2193" t="s">
        <v>5920</v>
      </c>
      <c r="G2193" t="s">
        <v>5921</v>
      </c>
      <c r="H2193" t="s">
        <v>5925</v>
      </c>
    </row>
    <row r="2194" spans="1:8">
      <c r="A2194" t="s">
        <v>442</v>
      </c>
      <c r="B2194" s="3">
        <v>29449</v>
      </c>
      <c r="C2194" s="4">
        <v>42</v>
      </c>
      <c r="D2194" s="4">
        <v>1</v>
      </c>
      <c r="E2194" s="1">
        <v>38245.589999999997</v>
      </c>
      <c r="F2194" t="s">
        <v>5923</v>
      </c>
      <c r="G2194" t="s">
        <v>5920</v>
      </c>
      <c r="H2194" t="s">
        <v>5922</v>
      </c>
    </row>
    <row r="2195" spans="1:8">
      <c r="A2195" t="s">
        <v>439</v>
      </c>
      <c r="B2195" s="3">
        <v>32811</v>
      </c>
      <c r="C2195" s="4">
        <v>33</v>
      </c>
      <c r="D2195" s="4">
        <v>1</v>
      </c>
      <c r="E2195" s="1">
        <v>38282.75</v>
      </c>
      <c r="F2195" t="s">
        <v>5923</v>
      </c>
      <c r="G2195" t="s">
        <v>5920</v>
      </c>
      <c r="H2195" t="s">
        <v>5922</v>
      </c>
    </row>
    <row r="2196" spans="1:8">
      <c r="A2196" t="s">
        <v>436</v>
      </c>
      <c r="B2196" s="3">
        <v>29384</v>
      </c>
      <c r="C2196" s="4">
        <v>42</v>
      </c>
      <c r="D2196" s="4">
        <v>2</v>
      </c>
      <c r="E2196" s="1">
        <v>38313.129999999997</v>
      </c>
      <c r="F2196" t="s">
        <v>5923</v>
      </c>
      <c r="G2196" t="s">
        <v>5921</v>
      </c>
      <c r="H2196" t="s">
        <v>5925</v>
      </c>
    </row>
    <row r="2197" spans="1:8">
      <c r="A2197" t="s">
        <v>434</v>
      </c>
      <c r="B2197" s="3">
        <v>37516</v>
      </c>
      <c r="C2197" s="4">
        <v>20</v>
      </c>
      <c r="D2197" s="4">
        <v>2</v>
      </c>
      <c r="E2197" s="1">
        <v>38344.57</v>
      </c>
      <c r="F2197" t="s">
        <v>5923</v>
      </c>
      <c r="G2197" t="s">
        <v>5921</v>
      </c>
      <c r="H2197" t="s">
        <v>5925</v>
      </c>
    </row>
    <row r="2198" spans="1:8">
      <c r="A2198" t="s">
        <v>431</v>
      </c>
      <c r="B2198" s="3">
        <v>25802</v>
      </c>
      <c r="C2198" s="4">
        <v>52</v>
      </c>
      <c r="D2198" s="4">
        <v>0</v>
      </c>
      <c r="E2198" s="1">
        <v>38389.79</v>
      </c>
      <c r="F2198" t="s">
        <v>5920</v>
      </c>
      <c r="G2198" t="s">
        <v>5921</v>
      </c>
      <c r="H2198" t="s">
        <v>5925</v>
      </c>
    </row>
    <row r="2199" spans="1:8">
      <c r="A2199" t="s">
        <v>428</v>
      </c>
      <c r="B2199" s="3">
        <v>26290</v>
      </c>
      <c r="C2199" s="4">
        <v>51</v>
      </c>
      <c r="D2199" s="4">
        <v>0</v>
      </c>
      <c r="E2199" s="1">
        <v>38405.26</v>
      </c>
      <c r="F2199" t="s">
        <v>5920</v>
      </c>
      <c r="G2199" t="s">
        <v>5923</v>
      </c>
      <c r="H2199" t="s">
        <v>5925</v>
      </c>
    </row>
    <row r="2200" spans="1:8">
      <c r="A2200" t="s">
        <v>425</v>
      </c>
      <c r="B2200" s="3">
        <v>31584</v>
      </c>
      <c r="C2200" s="4">
        <v>36</v>
      </c>
      <c r="D2200" s="4">
        <v>2</v>
      </c>
      <c r="E2200" s="1">
        <v>38415.47</v>
      </c>
      <c r="F2200" t="s">
        <v>5923</v>
      </c>
      <c r="G2200" t="s">
        <v>5920</v>
      </c>
      <c r="H2200" t="s">
        <v>5925</v>
      </c>
    </row>
    <row r="2201" spans="1:8">
      <c r="A2201" t="s">
        <v>422</v>
      </c>
      <c r="B2201" s="3">
        <v>36476</v>
      </c>
      <c r="C2201" s="4">
        <v>23</v>
      </c>
      <c r="D2201" s="4">
        <v>2</v>
      </c>
      <c r="E2201" s="1">
        <v>38511.629999999997</v>
      </c>
      <c r="F2201" t="s">
        <v>5920</v>
      </c>
      <c r="G2201" t="s">
        <v>5920</v>
      </c>
      <c r="H2201" t="s">
        <v>5932</v>
      </c>
    </row>
    <row r="2202" spans="1:8">
      <c r="A2202" t="s">
        <v>419</v>
      </c>
      <c r="B2202" s="3">
        <v>33067</v>
      </c>
      <c r="C2202" s="4">
        <v>32</v>
      </c>
      <c r="D2202" s="4">
        <v>3</v>
      </c>
      <c r="E2202" s="1">
        <v>38652.089999999997</v>
      </c>
      <c r="F2202" t="s">
        <v>5920</v>
      </c>
      <c r="G2202" t="s">
        <v>5920</v>
      </c>
      <c r="H2202" t="s">
        <v>5925</v>
      </c>
    </row>
    <row r="2203" spans="1:8">
      <c r="A2203" t="s">
        <v>416</v>
      </c>
      <c r="B2203" s="3">
        <v>31613</v>
      </c>
      <c r="C2203" s="4">
        <v>36</v>
      </c>
      <c r="D2203" s="4">
        <v>1</v>
      </c>
      <c r="E2203" s="1">
        <v>38709.18</v>
      </c>
      <c r="F2203" t="s">
        <v>5923</v>
      </c>
      <c r="G2203" t="s">
        <v>5921</v>
      </c>
      <c r="H2203" t="s">
        <v>5922</v>
      </c>
    </row>
    <row r="2204" spans="1:8">
      <c r="A2204" t="s">
        <v>5926</v>
      </c>
      <c r="B2204" s="3">
        <v>33564</v>
      </c>
      <c r="C2204" s="4">
        <v>31</v>
      </c>
      <c r="D2204" s="4">
        <v>2</v>
      </c>
      <c r="E2204" s="1">
        <v>38711</v>
      </c>
      <c r="F2204" t="s">
        <v>5923</v>
      </c>
      <c r="G2204" t="s">
        <v>5921</v>
      </c>
      <c r="H2204" t="s">
        <v>5925</v>
      </c>
    </row>
    <row r="2205" spans="1:8">
      <c r="A2205" t="s">
        <v>413</v>
      </c>
      <c r="B2205" s="3">
        <v>33544</v>
      </c>
      <c r="C2205" s="4">
        <v>31</v>
      </c>
      <c r="D2205" s="4">
        <v>2</v>
      </c>
      <c r="E2205" s="1">
        <v>38711</v>
      </c>
      <c r="F2205" t="s">
        <v>5920</v>
      </c>
      <c r="G2205" t="s">
        <v>5920</v>
      </c>
      <c r="H2205" t="s">
        <v>5925</v>
      </c>
    </row>
    <row r="2206" spans="1:8">
      <c r="A2206" t="s">
        <v>410</v>
      </c>
      <c r="B2206" s="3">
        <v>27926</v>
      </c>
      <c r="C2206" s="4">
        <v>46</v>
      </c>
      <c r="D2206" s="4">
        <v>2</v>
      </c>
      <c r="E2206" s="1">
        <v>38740.120000000003</v>
      </c>
      <c r="F2206" t="s">
        <v>5920</v>
      </c>
      <c r="G2206" t="s">
        <v>5920</v>
      </c>
      <c r="H2206" t="s">
        <v>5924</v>
      </c>
    </row>
    <row r="2207" spans="1:8">
      <c r="A2207" t="s">
        <v>407</v>
      </c>
      <c r="B2207" s="3">
        <v>33550</v>
      </c>
      <c r="C2207" s="4">
        <v>31</v>
      </c>
      <c r="D2207" s="4">
        <v>3</v>
      </c>
      <c r="E2207" s="1">
        <v>38746.36</v>
      </c>
      <c r="F2207" t="s">
        <v>5923</v>
      </c>
      <c r="G2207" t="s">
        <v>5920</v>
      </c>
      <c r="H2207" t="s">
        <v>5924</v>
      </c>
    </row>
    <row r="2208" spans="1:8">
      <c r="A2208" t="s">
        <v>404</v>
      </c>
      <c r="B2208" s="3">
        <v>38326</v>
      </c>
      <c r="C2208" s="4">
        <v>18</v>
      </c>
      <c r="D2208" s="4">
        <v>0</v>
      </c>
      <c r="E2208" s="1">
        <v>38792.69</v>
      </c>
      <c r="F2208" t="s">
        <v>5920</v>
      </c>
      <c r="G2208" t="s">
        <v>5920</v>
      </c>
      <c r="H2208" t="s">
        <v>5922</v>
      </c>
    </row>
    <row r="2209" spans="1:8">
      <c r="A2209" t="s">
        <v>401</v>
      </c>
      <c r="B2209" s="3">
        <v>29192</v>
      </c>
      <c r="C2209" s="4">
        <v>43</v>
      </c>
      <c r="D2209" s="4">
        <v>2</v>
      </c>
      <c r="E2209" s="1">
        <v>38836.980000000003</v>
      </c>
      <c r="F2209" t="s">
        <v>5920</v>
      </c>
      <c r="G2209" t="s">
        <v>5923</v>
      </c>
      <c r="H2209" t="s">
        <v>5925</v>
      </c>
    </row>
    <row r="2210" spans="1:8">
      <c r="A2210" t="s">
        <v>398</v>
      </c>
      <c r="B2210" s="3">
        <v>23534</v>
      </c>
      <c r="C2210" s="4">
        <v>59</v>
      </c>
      <c r="D2210" s="4">
        <v>0</v>
      </c>
      <c r="E2210" s="1">
        <v>38869.25</v>
      </c>
      <c r="F2210" t="s">
        <v>5920</v>
      </c>
      <c r="G2210" t="s">
        <v>5920</v>
      </c>
      <c r="H2210" t="s">
        <v>5925</v>
      </c>
    </row>
    <row r="2211" spans="1:8">
      <c r="A2211" t="s">
        <v>395</v>
      </c>
      <c r="B2211" s="3">
        <v>24683</v>
      </c>
      <c r="C2211" s="4">
        <v>55</v>
      </c>
      <c r="D2211" s="4">
        <v>0</v>
      </c>
      <c r="E2211" s="1">
        <v>38893.360000000001</v>
      </c>
      <c r="F2211" t="s">
        <v>5923</v>
      </c>
      <c r="G2211" t="s">
        <v>5920</v>
      </c>
      <c r="H2211" t="s">
        <v>5925</v>
      </c>
    </row>
    <row r="2212" spans="1:8">
      <c r="A2212" t="s">
        <v>392</v>
      </c>
      <c r="B2212" s="3">
        <v>31944</v>
      </c>
      <c r="C2212" s="4">
        <v>35</v>
      </c>
      <c r="D2212" s="4">
        <v>3</v>
      </c>
      <c r="E2212" s="1">
        <v>38924.04</v>
      </c>
      <c r="F2212" t="s">
        <v>5920</v>
      </c>
      <c r="G2212" t="s">
        <v>5920</v>
      </c>
      <c r="H2212" t="s">
        <v>5925</v>
      </c>
    </row>
    <row r="2213" spans="1:8">
      <c r="A2213" t="s">
        <v>389</v>
      </c>
      <c r="B2213" s="3">
        <v>28109</v>
      </c>
      <c r="C2213" s="4">
        <v>46</v>
      </c>
      <c r="D2213" s="4">
        <v>2</v>
      </c>
      <c r="E2213" s="1">
        <v>38932.559999999998</v>
      </c>
      <c r="F2213" t="s">
        <v>5920</v>
      </c>
      <c r="G2213" t="s">
        <v>5921</v>
      </c>
      <c r="H2213" t="s">
        <v>5925</v>
      </c>
    </row>
    <row r="2214" spans="1:8">
      <c r="A2214" t="s">
        <v>386</v>
      </c>
      <c r="B2214" s="3">
        <v>29488</v>
      </c>
      <c r="C2214" s="4">
        <v>42</v>
      </c>
      <c r="D2214" s="4">
        <v>2</v>
      </c>
      <c r="E2214" s="1">
        <v>38947.43</v>
      </c>
      <c r="F2214" t="s">
        <v>5920</v>
      </c>
      <c r="G2214" t="s">
        <v>5921</v>
      </c>
      <c r="H2214" t="s">
        <v>5925</v>
      </c>
    </row>
    <row r="2215" spans="1:8">
      <c r="A2215" t="s">
        <v>383</v>
      </c>
      <c r="B2215" s="3">
        <v>28775</v>
      </c>
      <c r="C2215" s="4">
        <v>44</v>
      </c>
      <c r="D2215" s="4">
        <v>2</v>
      </c>
      <c r="E2215" s="1">
        <v>38998.550000000003</v>
      </c>
      <c r="F2215" t="s">
        <v>5923</v>
      </c>
      <c r="G2215" t="s">
        <v>5923</v>
      </c>
      <c r="H2215" t="s">
        <v>5925</v>
      </c>
    </row>
    <row r="2216" spans="1:8">
      <c r="A2216" t="s">
        <v>380</v>
      </c>
      <c r="B2216" s="3">
        <v>31310</v>
      </c>
      <c r="C2216" s="4">
        <v>37</v>
      </c>
      <c r="D2216" s="4">
        <v>1</v>
      </c>
      <c r="E2216" s="1">
        <v>39047.29</v>
      </c>
      <c r="F2216" t="s">
        <v>5923</v>
      </c>
      <c r="G2216" t="s">
        <v>5921</v>
      </c>
      <c r="H2216" t="s">
        <v>5936</v>
      </c>
    </row>
    <row r="2217" spans="1:8">
      <c r="A2217" t="s">
        <v>377</v>
      </c>
      <c r="B2217" s="3">
        <v>30167</v>
      </c>
      <c r="C2217" s="4">
        <v>40</v>
      </c>
      <c r="D2217" s="4">
        <v>1</v>
      </c>
      <c r="E2217" s="1">
        <v>39125.33</v>
      </c>
      <c r="F2217" t="s">
        <v>5923</v>
      </c>
      <c r="G2217" t="s">
        <v>5923</v>
      </c>
      <c r="H2217" t="s">
        <v>5929</v>
      </c>
    </row>
    <row r="2218" spans="1:8">
      <c r="A2218" t="s">
        <v>374</v>
      </c>
      <c r="B2218" s="3">
        <v>22834</v>
      </c>
      <c r="C2218" s="4">
        <v>60</v>
      </c>
      <c r="D2218" s="4">
        <v>0</v>
      </c>
      <c r="E2218" s="1">
        <v>39221.120000000003</v>
      </c>
      <c r="F2218" t="s">
        <v>5920</v>
      </c>
      <c r="G2218" t="s">
        <v>5923</v>
      </c>
      <c r="H2218" t="s">
        <v>5925</v>
      </c>
    </row>
    <row r="2219" spans="1:8">
      <c r="A2219" t="s">
        <v>371</v>
      </c>
      <c r="B2219" s="3">
        <v>33938</v>
      </c>
      <c r="C2219" s="4">
        <v>30</v>
      </c>
      <c r="D2219" s="4">
        <v>2</v>
      </c>
      <c r="E2219" s="1">
        <v>39241.440000000002</v>
      </c>
      <c r="F2219" t="s">
        <v>5923</v>
      </c>
      <c r="G2219" t="s">
        <v>5921</v>
      </c>
      <c r="H2219" t="s">
        <v>5925</v>
      </c>
    </row>
    <row r="2220" spans="1:8">
      <c r="A2220" t="s">
        <v>368</v>
      </c>
      <c r="B2220" s="3">
        <v>30179</v>
      </c>
      <c r="C2220" s="4">
        <v>40</v>
      </c>
      <c r="D2220" s="4">
        <v>3</v>
      </c>
      <c r="E2220" s="1">
        <v>39315.279999999999</v>
      </c>
      <c r="F2220" t="s">
        <v>5920</v>
      </c>
      <c r="G2220" t="s">
        <v>5921</v>
      </c>
      <c r="H2220" t="s">
        <v>5925</v>
      </c>
    </row>
    <row r="2221" spans="1:8">
      <c r="A2221" t="s">
        <v>365</v>
      </c>
      <c r="B2221" s="3">
        <v>28707</v>
      </c>
      <c r="C2221" s="4">
        <v>44</v>
      </c>
      <c r="D2221" s="4">
        <v>2</v>
      </c>
      <c r="E2221" s="1">
        <v>39352.6</v>
      </c>
      <c r="F2221" t="s">
        <v>5920</v>
      </c>
      <c r="G2221" t="s">
        <v>5921</v>
      </c>
      <c r="H2221" t="s">
        <v>5925</v>
      </c>
    </row>
    <row r="2222" spans="1:8">
      <c r="A2222" t="s">
        <v>362</v>
      </c>
      <c r="B2222" s="3">
        <v>24282</v>
      </c>
      <c r="C2222" s="4">
        <v>56</v>
      </c>
      <c r="D2222" s="4">
        <v>0</v>
      </c>
      <c r="E2222" s="1">
        <v>39396.86</v>
      </c>
      <c r="F2222" t="s">
        <v>5920</v>
      </c>
      <c r="G2222" t="s">
        <v>5920</v>
      </c>
      <c r="H2222" t="s">
        <v>5925</v>
      </c>
    </row>
    <row r="2223" spans="1:8">
      <c r="A2223" t="s">
        <v>359</v>
      </c>
      <c r="B2223" s="3">
        <v>28683</v>
      </c>
      <c r="C2223" s="4">
        <v>44</v>
      </c>
      <c r="D2223" s="4">
        <v>1</v>
      </c>
      <c r="E2223" s="1">
        <v>39556.49</v>
      </c>
      <c r="F2223" t="s">
        <v>5923</v>
      </c>
      <c r="G2223" t="s">
        <v>5920</v>
      </c>
      <c r="H2223" t="s">
        <v>5927</v>
      </c>
    </row>
    <row r="2224" spans="1:8">
      <c r="A2224" t="s">
        <v>356</v>
      </c>
      <c r="B2224" s="3">
        <v>29772</v>
      </c>
      <c r="C2224" s="4">
        <v>41</v>
      </c>
      <c r="D2224" s="4">
        <v>3</v>
      </c>
      <c r="E2224" s="1">
        <v>39597.410000000003</v>
      </c>
      <c r="F2224" t="s">
        <v>5923</v>
      </c>
      <c r="G2224" t="s">
        <v>5920</v>
      </c>
      <c r="H2224" t="s">
        <v>5936</v>
      </c>
    </row>
    <row r="2225" spans="1:8">
      <c r="A2225" t="s">
        <v>353</v>
      </c>
      <c r="B2225" s="3">
        <v>34918</v>
      </c>
      <c r="C2225" s="4">
        <v>27</v>
      </c>
      <c r="D2225" s="4">
        <v>0</v>
      </c>
      <c r="E2225" s="1">
        <v>39611.760000000002</v>
      </c>
      <c r="F2225" t="s">
        <v>5923</v>
      </c>
      <c r="G2225" t="s">
        <v>5921</v>
      </c>
      <c r="H2225" t="s">
        <v>5922</v>
      </c>
    </row>
    <row r="2226" spans="1:8">
      <c r="A2226" t="s">
        <v>350</v>
      </c>
      <c r="B2226" s="3">
        <v>28476</v>
      </c>
      <c r="C2226" s="4">
        <v>45</v>
      </c>
      <c r="D2226" s="4">
        <v>2</v>
      </c>
      <c r="E2226" s="1">
        <v>39670.44</v>
      </c>
      <c r="F2226" t="s">
        <v>5920</v>
      </c>
      <c r="G2226" t="s">
        <v>5923</v>
      </c>
      <c r="H2226" t="s">
        <v>5924</v>
      </c>
    </row>
    <row r="2227" spans="1:8">
      <c r="A2227" t="s">
        <v>348</v>
      </c>
      <c r="B2227" s="3">
        <v>25110</v>
      </c>
      <c r="C2227" s="4">
        <v>54</v>
      </c>
      <c r="D2227" s="4">
        <v>0</v>
      </c>
      <c r="E2227" s="1">
        <v>39721.93</v>
      </c>
      <c r="F2227" t="s">
        <v>5920</v>
      </c>
      <c r="G2227" t="s">
        <v>5920</v>
      </c>
      <c r="H2227" t="s">
        <v>5925</v>
      </c>
    </row>
    <row r="2228" spans="1:8">
      <c r="A2228" t="s">
        <v>345</v>
      </c>
      <c r="B2228" s="3">
        <v>37818</v>
      </c>
      <c r="C2228" s="4">
        <v>19</v>
      </c>
      <c r="D2228" s="4">
        <v>0</v>
      </c>
      <c r="E2228" s="1">
        <v>39722.75</v>
      </c>
      <c r="F2228" t="s">
        <v>5923</v>
      </c>
      <c r="G2228" t="s">
        <v>5923</v>
      </c>
      <c r="H2228" t="s">
        <v>5922</v>
      </c>
    </row>
    <row r="2229" spans="1:8">
      <c r="A2229" t="s">
        <v>342</v>
      </c>
      <c r="B2229" s="3">
        <v>28349</v>
      </c>
      <c r="C2229" s="4">
        <v>45</v>
      </c>
      <c r="D2229" s="4">
        <v>1</v>
      </c>
      <c r="E2229" s="1">
        <v>39725.519999999997</v>
      </c>
      <c r="F2229" t="s">
        <v>5920</v>
      </c>
      <c r="G2229" t="s">
        <v>5923</v>
      </c>
      <c r="H2229" t="s">
        <v>5924</v>
      </c>
    </row>
    <row r="2230" spans="1:8">
      <c r="A2230" t="s">
        <v>339</v>
      </c>
      <c r="B2230" s="3">
        <v>27015</v>
      </c>
      <c r="C2230" s="4">
        <v>49</v>
      </c>
      <c r="D2230" s="4">
        <v>0</v>
      </c>
      <c r="E2230" s="1">
        <v>39727.61</v>
      </c>
      <c r="F2230" t="s">
        <v>5923</v>
      </c>
      <c r="G2230" t="s">
        <v>5920</v>
      </c>
      <c r="H2230" t="s">
        <v>5925</v>
      </c>
    </row>
    <row r="2231" spans="1:8">
      <c r="A2231" t="s">
        <v>336</v>
      </c>
      <c r="B2231" s="3">
        <v>31982</v>
      </c>
      <c r="C2231" s="4">
        <v>35</v>
      </c>
      <c r="D2231" s="4">
        <v>1</v>
      </c>
      <c r="E2231" s="1">
        <v>39774.28</v>
      </c>
      <c r="F2231" t="s">
        <v>5923</v>
      </c>
      <c r="G2231" t="s">
        <v>5923</v>
      </c>
      <c r="H2231" t="s">
        <v>5934</v>
      </c>
    </row>
    <row r="2232" spans="1:8">
      <c r="A2232" t="s">
        <v>333</v>
      </c>
      <c r="B2232" s="3">
        <v>31245</v>
      </c>
      <c r="C2232" s="4">
        <v>37</v>
      </c>
      <c r="D2232" s="4">
        <v>2</v>
      </c>
      <c r="E2232" s="1">
        <v>39836.519999999997</v>
      </c>
      <c r="F2232" t="s">
        <v>5920</v>
      </c>
      <c r="G2232" t="s">
        <v>5923</v>
      </c>
      <c r="H2232" t="s">
        <v>5925</v>
      </c>
    </row>
    <row r="2233" spans="1:8">
      <c r="A2233" t="s">
        <v>330</v>
      </c>
      <c r="B2233" s="3">
        <v>30468</v>
      </c>
      <c r="C2233" s="4">
        <v>40</v>
      </c>
      <c r="D2233" s="4">
        <v>3</v>
      </c>
      <c r="E2233" s="1">
        <v>39865.699999999997</v>
      </c>
      <c r="F2233" t="s">
        <v>5920</v>
      </c>
      <c r="G2233" t="s">
        <v>5920</v>
      </c>
      <c r="H2233" t="s">
        <v>5925</v>
      </c>
    </row>
    <row r="2234" spans="1:8">
      <c r="A2234" t="s">
        <v>327</v>
      </c>
      <c r="B2234" s="3">
        <v>31281</v>
      </c>
      <c r="C2234" s="4">
        <v>37</v>
      </c>
      <c r="D2234" s="4">
        <v>1</v>
      </c>
      <c r="E2234" s="1">
        <v>39871.699999999997</v>
      </c>
      <c r="F2234" t="s">
        <v>5923</v>
      </c>
      <c r="G2234" t="s">
        <v>5920</v>
      </c>
      <c r="H2234" t="s">
        <v>5922</v>
      </c>
    </row>
    <row r="2235" spans="1:8">
      <c r="A2235" t="s">
        <v>325</v>
      </c>
      <c r="B2235" s="3">
        <v>27730</v>
      </c>
      <c r="C2235" s="4">
        <v>47</v>
      </c>
      <c r="D2235" s="4">
        <v>1</v>
      </c>
      <c r="E2235" s="1">
        <v>39963.120000000003</v>
      </c>
      <c r="F2235" t="s">
        <v>5920</v>
      </c>
      <c r="G2235" t="s">
        <v>5920</v>
      </c>
      <c r="H2235" t="s">
        <v>5925</v>
      </c>
    </row>
    <row r="2236" spans="1:8">
      <c r="A2236" t="s">
        <v>322</v>
      </c>
      <c r="B2236" s="3">
        <v>31997</v>
      </c>
      <c r="C2236" s="4">
        <v>35</v>
      </c>
      <c r="D2236" s="4">
        <v>3</v>
      </c>
      <c r="E2236" s="1">
        <v>39983.43</v>
      </c>
      <c r="F2236" t="s">
        <v>5920</v>
      </c>
      <c r="G2236" t="s">
        <v>5921</v>
      </c>
      <c r="H2236" t="s">
        <v>5924</v>
      </c>
    </row>
    <row r="2237" spans="1:8">
      <c r="A2237" t="s">
        <v>319</v>
      </c>
      <c r="B2237" s="3">
        <v>30310</v>
      </c>
      <c r="C2237" s="4">
        <v>40</v>
      </c>
      <c r="D2237" s="4">
        <v>2</v>
      </c>
      <c r="E2237" s="1">
        <v>40003.33</v>
      </c>
      <c r="F2237" t="s">
        <v>5923</v>
      </c>
      <c r="G2237" t="s">
        <v>5923</v>
      </c>
      <c r="H2237" t="s">
        <v>5924</v>
      </c>
    </row>
    <row r="2238" spans="1:8">
      <c r="A2238" t="s">
        <v>316</v>
      </c>
      <c r="B2238" s="3">
        <v>28844</v>
      </c>
      <c r="C2238" s="4">
        <v>44</v>
      </c>
      <c r="D2238" s="4">
        <v>2</v>
      </c>
      <c r="E2238" s="1">
        <v>40054.730000000003</v>
      </c>
      <c r="F2238" t="s">
        <v>5923</v>
      </c>
      <c r="G2238" t="s">
        <v>5921</v>
      </c>
      <c r="H2238" t="s">
        <v>5925</v>
      </c>
    </row>
    <row r="2239" spans="1:8">
      <c r="A2239" t="s">
        <v>313</v>
      </c>
      <c r="B2239" s="3">
        <v>24331</v>
      </c>
      <c r="C2239" s="4">
        <v>56</v>
      </c>
      <c r="D2239" s="4">
        <v>0</v>
      </c>
      <c r="E2239" s="1">
        <v>40069.440000000002</v>
      </c>
      <c r="F2239" t="s">
        <v>5923</v>
      </c>
      <c r="G2239" t="s">
        <v>5921</v>
      </c>
      <c r="H2239" t="s">
        <v>5925</v>
      </c>
    </row>
    <row r="2240" spans="1:8">
      <c r="A2240" t="s">
        <v>310</v>
      </c>
      <c r="B2240" s="3">
        <v>30603</v>
      </c>
      <c r="C2240" s="4">
        <v>39</v>
      </c>
      <c r="D2240" s="4">
        <v>2</v>
      </c>
      <c r="E2240" s="1">
        <v>40103.89</v>
      </c>
      <c r="F2240" t="s">
        <v>5923</v>
      </c>
      <c r="G2240" t="s">
        <v>5920</v>
      </c>
      <c r="H2240" t="s">
        <v>5925</v>
      </c>
    </row>
    <row r="2241" spans="1:8">
      <c r="A2241" t="s">
        <v>307</v>
      </c>
      <c r="B2241" s="3">
        <v>31341</v>
      </c>
      <c r="C2241" s="4">
        <v>37</v>
      </c>
      <c r="D2241" s="4">
        <v>4</v>
      </c>
      <c r="E2241" s="1">
        <v>40182.25</v>
      </c>
      <c r="F2241" t="s">
        <v>5923</v>
      </c>
      <c r="G2241" t="s">
        <v>5920</v>
      </c>
      <c r="H2241" t="s">
        <v>5925</v>
      </c>
    </row>
    <row r="2242" spans="1:8">
      <c r="A2242" t="s">
        <v>304</v>
      </c>
      <c r="B2242" s="3">
        <v>29085</v>
      </c>
      <c r="C2242" s="4">
        <v>43</v>
      </c>
      <c r="D2242" s="4">
        <v>2</v>
      </c>
      <c r="E2242" s="1">
        <v>40204.83</v>
      </c>
      <c r="F2242" t="s">
        <v>5923</v>
      </c>
      <c r="G2242" t="s">
        <v>5921</v>
      </c>
      <c r="H2242" t="s">
        <v>5924</v>
      </c>
    </row>
    <row r="2243" spans="1:8">
      <c r="A2243" t="s">
        <v>301</v>
      </c>
      <c r="B2243" s="3">
        <v>29795</v>
      </c>
      <c r="C2243" s="4">
        <v>41</v>
      </c>
      <c r="D2243" s="4">
        <v>1</v>
      </c>
      <c r="E2243" s="1">
        <v>40208.559999999998</v>
      </c>
      <c r="F2243" t="s">
        <v>5923</v>
      </c>
      <c r="G2243" t="s">
        <v>5920</v>
      </c>
      <c r="H2243" t="s">
        <v>5925</v>
      </c>
    </row>
    <row r="2244" spans="1:8">
      <c r="A2244" t="s">
        <v>298</v>
      </c>
      <c r="B2244" s="3">
        <v>29863</v>
      </c>
      <c r="C2244" s="4">
        <v>41</v>
      </c>
      <c r="D2244" s="4">
        <v>1</v>
      </c>
      <c r="E2244" s="1">
        <v>40273.65</v>
      </c>
      <c r="F2244" t="s">
        <v>5923</v>
      </c>
      <c r="G2244" t="s">
        <v>5921</v>
      </c>
      <c r="H2244" t="s">
        <v>5922</v>
      </c>
    </row>
    <row r="2245" spans="1:8">
      <c r="A2245" t="s">
        <v>296</v>
      </c>
      <c r="B2245" s="3">
        <v>28303</v>
      </c>
      <c r="C2245" s="4">
        <v>45</v>
      </c>
      <c r="D2245" s="4">
        <v>2</v>
      </c>
      <c r="E2245" s="1">
        <v>40284.379999999997</v>
      </c>
      <c r="F2245" t="s">
        <v>5923</v>
      </c>
      <c r="G2245" t="s">
        <v>5921</v>
      </c>
      <c r="H2245" t="s">
        <v>5924</v>
      </c>
    </row>
    <row r="2246" spans="1:8">
      <c r="A2246" t="s">
        <v>293</v>
      </c>
      <c r="B2246" s="3">
        <v>22893</v>
      </c>
      <c r="C2246" s="4">
        <v>60</v>
      </c>
      <c r="D2246" s="4">
        <v>0</v>
      </c>
      <c r="E2246" s="1">
        <v>40309.93</v>
      </c>
      <c r="F2246" t="s">
        <v>5923</v>
      </c>
      <c r="G2246" t="s">
        <v>5921</v>
      </c>
      <c r="H2246" t="s">
        <v>5925</v>
      </c>
    </row>
    <row r="2247" spans="1:8">
      <c r="A2247" t="s">
        <v>290</v>
      </c>
      <c r="B2247" s="3">
        <v>24331</v>
      </c>
      <c r="C2247" s="4">
        <v>56</v>
      </c>
      <c r="D2247" s="4">
        <v>0</v>
      </c>
      <c r="E2247" s="1">
        <v>40373.74</v>
      </c>
      <c r="F2247" t="s">
        <v>5923</v>
      </c>
      <c r="G2247" t="s">
        <v>5921</v>
      </c>
      <c r="H2247" t="s">
        <v>5925</v>
      </c>
    </row>
    <row r="2248" spans="1:8">
      <c r="A2248" t="s">
        <v>287</v>
      </c>
      <c r="B2248" s="3">
        <v>31354</v>
      </c>
      <c r="C2248" s="4">
        <v>37</v>
      </c>
      <c r="D2248" s="4">
        <v>0</v>
      </c>
      <c r="E2248" s="1">
        <v>40419.019999999997</v>
      </c>
      <c r="F2248" t="s">
        <v>5923</v>
      </c>
      <c r="G2248" t="s">
        <v>5920</v>
      </c>
      <c r="H2248" t="s">
        <v>5922</v>
      </c>
    </row>
    <row r="2249" spans="1:8">
      <c r="A2249" t="s">
        <v>284</v>
      </c>
      <c r="B2249" s="3">
        <v>27585</v>
      </c>
      <c r="C2249" s="4">
        <v>47</v>
      </c>
      <c r="D2249" s="4">
        <v>1</v>
      </c>
      <c r="E2249" s="1">
        <v>40590.550000000003</v>
      </c>
      <c r="F2249" t="s">
        <v>5923</v>
      </c>
      <c r="G2249" t="s">
        <v>5921</v>
      </c>
      <c r="H2249" t="s">
        <v>5924</v>
      </c>
    </row>
    <row r="2250" spans="1:8">
      <c r="A2250" t="s">
        <v>282</v>
      </c>
      <c r="B2250" s="3">
        <v>25836</v>
      </c>
      <c r="C2250" s="4">
        <v>52</v>
      </c>
      <c r="D2250" s="4">
        <v>0</v>
      </c>
      <c r="E2250" s="1">
        <v>40692.910000000003</v>
      </c>
      <c r="F2250" t="s">
        <v>5923</v>
      </c>
      <c r="G2250" t="s">
        <v>5923</v>
      </c>
      <c r="H2250" t="s">
        <v>5925</v>
      </c>
    </row>
    <row r="2251" spans="1:8">
      <c r="A2251" t="s">
        <v>280</v>
      </c>
      <c r="B2251" s="3">
        <v>28120</v>
      </c>
      <c r="C2251" s="4">
        <v>46</v>
      </c>
      <c r="D2251" s="4">
        <v>3</v>
      </c>
      <c r="E2251" s="1">
        <v>40720.550000000003</v>
      </c>
      <c r="F2251" t="s">
        <v>5923</v>
      </c>
      <c r="G2251" t="s">
        <v>5921</v>
      </c>
      <c r="H2251" t="s">
        <v>5924</v>
      </c>
    </row>
    <row r="2252" spans="1:8">
      <c r="A2252" t="s">
        <v>277</v>
      </c>
      <c r="B2252" s="3">
        <v>26460</v>
      </c>
      <c r="C2252" s="4">
        <v>50</v>
      </c>
      <c r="D2252" s="4">
        <v>0</v>
      </c>
      <c r="E2252" s="1">
        <v>40817.85</v>
      </c>
      <c r="F2252" t="s">
        <v>5923</v>
      </c>
      <c r="G2252" t="s">
        <v>5921</v>
      </c>
      <c r="H2252" t="s">
        <v>5925</v>
      </c>
    </row>
    <row r="2253" spans="1:8">
      <c r="A2253" t="s">
        <v>274</v>
      </c>
      <c r="B2253" s="3">
        <v>36343</v>
      </c>
      <c r="C2253" s="4">
        <v>23</v>
      </c>
      <c r="D2253" s="4">
        <v>1</v>
      </c>
      <c r="E2253" s="1">
        <v>40904.199999999997</v>
      </c>
      <c r="F2253" t="s">
        <v>5923</v>
      </c>
      <c r="G2253" t="s">
        <v>5923</v>
      </c>
      <c r="H2253" t="s">
        <v>5932</v>
      </c>
    </row>
    <row r="2254" spans="1:8">
      <c r="A2254" t="s">
        <v>271</v>
      </c>
      <c r="B2254" s="3">
        <v>33820</v>
      </c>
      <c r="C2254" s="4">
        <v>30</v>
      </c>
      <c r="D2254" s="4">
        <v>3</v>
      </c>
      <c r="E2254" s="1">
        <v>40932.43</v>
      </c>
      <c r="F2254" t="s">
        <v>5923</v>
      </c>
      <c r="G2254" t="s">
        <v>5920</v>
      </c>
      <c r="H2254" t="s">
        <v>5922</v>
      </c>
    </row>
    <row r="2255" spans="1:8">
      <c r="A2255" t="s">
        <v>268</v>
      </c>
      <c r="B2255" s="3">
        <v>29114</v>
      </c>
      <c r="C2255" s="4">
        <v>43</v>
      </c>
      <c r="D2255" s="4">
        <v>3</v>
      </c>
      <c r="E2255" s="1">
        <v>40941.29</v>
      </c>
      <c r="F2255" t="s">
        <v>5923</v>
      </c>
      <c r="G2255" t="s">
        <v>5920</v>
      </c>
      <c r="H2255" t="s">
        <v>5922</v>
      </c>
    </row>
    <row r="2256" spans="1:8">
      <c r="A2256" t="s">
        <v>265</v>
      </c>
      <c r="B2256" s="3">
        <v>30567</v>
      </c>
      <c r="C2256" s="4">
        <v>39</v>
      </c>
      <c r="D2256" s="4">
        <v>3</v>
      </c>
      <c r="E2256" s="1">
        <v>40961.29</v>
      </c>
      <c r="F2256" t="s">
        <v>5923</v>
      </c>
      <c r="G2256" t="s">
        <v>5920</v>
      </c>
      <c r="H2256" t="s">
        <v>5925</v>
      </c>
    </row>
    <row r="2257" spans="1:8">
      <c r="A2257" t="s">
        <v>262</v>
      </c>
      <c r="B2257" s="3">
        <v>27185</v>
      </c>
      <c r="C2257" s="4">
        <v>49</v>
      </c>
      <c r="D2257" s="4">
        <v>0</v>
      </c>
      <c r="E2257" s="1">
        <v>40974.160000000003</v>
      </c>
      <c r="F2257" t="s">
        <v>5923</v>
      </c>
      <c r="G2257" t="s">
        <v>5920</v>
      </c>
      <c r="H2257" t="s">
        <v>5922</v>
      </c>
    </row>
    <row r="2258" spans="1:8">
      <c r="A2258" t="s">
        <v>259</v>
      </c>
      <c r="B2258" s="3">
        <v>29139</v>
      </c>
      <c r="C2258" s="4">
        <v>43</v>
      </c>
      <c r="D2258" s="4">
        <v>1</v>
      </c>
      <c r="E2258" s="1">
        <v>41034.22</v>
      </c>
      <c r="F2258" t="s">
        <v>5923</v>
      </c>
      <c r="G2258" t="s">
        <v>5921</v>
      </c>
      <c r="H2258" t="s">
        <v>5936</v>
      </c>
    </row>
    <row r="2259" spans="1:8">
      <c r="A2259" t="s">
        <v>256</v>
      </c>
      <c r="B2259" s="3">
        <v>26523</v>
      </c>
      <c r="C2259" s="4">
        <v>50</v>
      </c>
      <c r="D2259" s="4">
        <v>0</v>
      </c>
      <c r="E2259" s="1">
        <v>41055.29</v>
      </c>
      <c r="F2259" t="s">
        <v>5923</v>
      </c>
      <c r="G2259" t="s">
        <v>5920</v>
      </c>
      <c r="H2259" t="s">
        <v>5925</v>
      </c>
    </row>
    <row r="2260" spans="1:8">
      <c r="A2260" t="s">
        <v>253</v>
      </c>
      <c r="B2260" s="3">
        <v>26548</v>
      </c>
      <c r="C2260" s="4">
        <v>50</v>
      </c>
      <c r="D2260" s="4">
        <v>0</v>
      </c>
      <c r="E2260" s="1">
        <v>41097.160000000003</v>
      </c>
      <c r="F2260" t="s">
        <v>5923</v>
      </c>
      <c r="G2260" t="s">
        <v>5921</v>
      </c>
      <c r="H2260" t="s">
        <v>5929</v>
      </c>
    </row>
    <row r="2261" spans="1:8">
      <c r="A2261" t="s">
        <v>250</v>
      </c>
      <c r="B2261" s="3">
        <v>25423</v>
      </c>
      <c r="C2261" s="4">
        <v>53</v>
      </c>
      <c r="D2261" s="4">
        <v>0</v>
      </c>
      <c r="E2261" s="1">
        <v>41191.57</v>
      </c>
      <c r="F2261" t="s">
        <v>5923</v>
      </c>
      <c r="G2261" t="s">
        <v>5920</v>
      </c>
      <c r="H2261" t="s">
        <v>5925</v>
      </c>
    </row>
    <row r="2262" spans="1:8">
      <c r="A2262" t="s">
        <v>247</v>
      </c>
      <c r="B2262" s="3">
        <v>23534</v>
      </c>
      <c r="C2262" s="4">
        <v>59</v>
      </c>
      <c r="D2262" s="4">
        <v>0</v>
      </c>
      <c r="E2262" s="1">
        <v>41250.39</v>
      </c>
      <c r="F2262" t="s">
        <v>5923</v>
      </c>
      <c r="G2262" t="s">
        <v>5921</v>
      </c>
      <c r="H2262" t="s">
        <v>5925</v>
      </c>
    </row>
    <row r="2263" spans="1:8">
      <c r="A2263" t="s">
        <v>244</v>
      </c>
      <c r="B2263" s="3">
        <v>28364</v>
      </c>
      <c r="C2263" s="4">
        <v>45</v>
      </c>
      <c r="D2263" s="4">
        <v>2</v>
      </c>
      <c r="E2263" s="1">
        <v>41271.5</v>
      </c>
      <c r="F2263" t="s">
        <v>5923</v>
      </c>
      <c r="G2263" t="s">
        <v>5920</v>
      </c>
      <c r="H2263" t="s">
        <v>5925</v>
      </c>
    </row>
    <row r="2264" spans="1:8">
      <c r="A2264" t="s">
        <v>241</v>
      </c>
      <c r="B2264" s="3">
        <v>23657</v>
      </c>
      <c r="C2264" s="4">
        <v>58</v>
      </c>
      <c r="D2264" s="4">
        <v>0</v>
      </c>
      <c r="E2264" s="1">
        <v>41331.79</v>
      </c>
      <c r="F2264" t="s">
        <v>5923</v>
      </c>
      <c r="G2264" t="s">
        <v>5920</v>
      </c>
      <c r="H2264" t="s">
        <v>5925</v>
      </c>
    </row>
    <row r="2265" spans="1:8">
      <c r="A2265" t="s">
        <v>238</v>
      </c>
      <c r="B2265" s="3">
        <v>26222</v>
      </c>
      <c r="C2265" s="4">
        <v>51</v>
      </c>
      <c r="D2265" s="4">
        <v>0</v>
      </c>
      <c r="E2265" s="1">
        <v>41351.879999999997</v>
      </c>
      <c r="F2265" t="s">
        <v>5923</v>
      </c>
      <c r="G2265" t="s">
        <v>5920</v>
      </c>
      <c r="H2265" t="s">
        <v>5925</v>
      </c>
    </row>
    <row r="2266" spans="1:8">
      <c r="A2266" t="s">
        <v>235</v>
      </c>
      <c r="B2266" s="3">
        <v>24828</v>
      </c>
      <c r="C2266" s="4">
        <v>55</v>
      </c>
      <c r="D2266" s="4">
        <v>0</v>
      </c>
      <c r="E2266" s="1">
        <v>41505.15</v>
      </c>
      <c r="F2266" t="s">
        <v>5923</v>
      </c>
      <c r="G2266" t="s">
        <v>5920</v>
      </c>
      <c r="H2266" t="s">
        <v>5925</v>
      </c>
    </row>
    <row r="2267" spans="1:8">
      <c r="A2267" t="s">
        <v>232</v>
      </c>
      <c r="B2267" s="3">
        <v>27357</v>
      </c>
      <c r="C2267" s="4">
        <v>48</v>
      </c>
      <c r="D2267" s="4">
        <v>0</v>
      </c>
      <c r="E2267" s="1">
        <v>41636.199999999997</v>
      </c>
      <c r="F2267" t="s">
        <v>5923</v>
      </c>
      <c r="G2267" t="s">
        <v>5923</v>
      </c>
      <c r="H2267" t="s">
        <v>5925</v>
      </c>
    </row>
    <row r="2268" spans="1:8">
      <c r="A2268" t="s">
        <v>229</v>
      </c>
      <c r="B2268" s="3">
        <v>28062</v>
      </c>
      <c r="C2268" s="4">
        <v>46</v>
      </c>
      <c r="D2268" s="4">
        <v>1</v>
      </c>
      <c r="E2268" s="1">
        <v>41661.599999999999</v>
      </c>
      <c r="F2268" t="s">
        <v>5923</v>
      </c>
      <c r="G2268" t="s">
        <v>5921</v>
      </c>
      <c r="H2268" t="s">
        <v>5925</v>
      </c>
    </row>
    <row r="2269" spans="1:8">
      <c r="A2269" t="s">
        <v>226</v>
      </c>
      <c r="B2269" s="3">
        <v>27712</v>
      </c>
      <c r="C2269" s="4">
        <v>47</v>
      </c>
      <c r="D2269" s="4">
        <v>0</v>
      </c>
      <c r="E2269" s="1">
        <v>41676.080000000002</v>
      </c>
      <c r="F2269" t="s">
        <v>5923</v>
      </c>
      <c r="G2269" t="s">
        <v>5920</v>
      </c>
      <c r="H2269" t="s">
        <v>5922</v>
      </c>
    </row>
    <row r="2270" spans="1:8">
      <c r="A2270" t="s">
        <v>223</v>
      </c>
      <c r="B2270" s="3">
        <v>27666</v>
      </c>
      <c r="C2270" s="4">
        <v>47</v>
      </c>
      <c r="D2270" s="4">
        <v>1</v>
      </c>
      <c r="E2270" s="1">
        <v>41681.86</v>
      </c>
      <c r="F2270" t="s">
        <v>5923</v>
      </c>
      <c r="G2270" t="s">
        <v>5923</v>
      </c>
      <c r="H2270" t="s">
        <v>5925</v>
      </c>
    </row>
    <row r="2271" spans="1:8">
      <c r="A2271" t="s">
        <v>220</v>
      </c>
      <c r="B2271" s="3">
        <v>22911</v>
      </c>
      <c r="C2271" s="4">
        <v>60</v>
      </c>
      <c r="D2271" s="4">
        <v>0</v>
      </c>
      <c r="E2271" s="1">
        <v>41794.629999999997</v>
      </c>
      <c r="F2271" t="s">
        <v>5923</v>
      </c>
      <c r="G2271" t="s">
        <v>5921</v>
      </c>
      <c r="H2271" t="s">
        <v>5925</v>
      </c>
    </row>
    <row r="2272" spans="1:8">
      <c r="A2272" t="s">
        <v>217</v>
      </c>
      <c r="B2272" s="3">
        <v>24371</v>
      </c>
      <c r="C2272" s="4">
        <v>56</v>
      </c>
      <c r="D2272" s="4">
        <v>0</v>
      </c>
      <c r="E2272" s="1">
        <v>41886.54</v>
      </c>
      <c r="F2272" t="s">
        <v>5923</v>
      </c>
      <c r="G2272" t="s">
        <v>5921</v>
      </c>
      <c r="H2272" t="s">
        <v>5925</v>
      </c>
    </row>
    <row r="2273" spans="1:8">
      <c r="A2273" t="s">
        <v>214</v>
      </c>
      <c r="B2273" s="3">
        <v>26458</v>
      </c>
      <c r="C2273" s="4">
        <v>50</v>
      </c>
      <c r="D2273" s="4">
        <v>1</v>
      </c>
      <c r="E2273" s="1">
        <v>41919.1</v>
      </c>
      <c r="F2273" t="s">
        <v>5923</v>
      </c>
      <c r="G2273" t="s">
        <v>5923</v>
      </c>
      <c r="H2273" t="s">
        <v>5929</v>
      </c>
    </row>
    <row r="2274" spans="1:8">
      <c r="A2274" t="s">
        <v>211</v>
      </c>
      <c r="B2274" s="3">
        <v>30996</v>
      </c>
      <c r="C2274" s="4">
        <v>38</v>
      </c>
      <c r="D2274" s="4">
        <v>3</v>
      </c>
      <c r="E2274" s="1">
        <v>41949.24</v>
      </c>
      <c r="F2274" t="s">
        <v>5923</v>
      </c>
      <c r="G2274" t="s">
        <v>5923</v>
      </c>
      <c r="H2274" t="s">
        <v>5922</v>
      </c>
    </row>
    <row r="2275" spans="1:8">
      <c r="A2275" t="s">
        <v>208</v>
      </c>
      <c r="B2275" s="3">
        <v>25191</v>
      </c>
      <c r="C2275" s="4">
        <v>54</v>
      </c>
      <c r="D2275" s="4">
        <v>1</v>
      </c>
      <c r="E2275" s="1">
        <v>41999.519999999997</v>
      </c>
      <c r="F2275" t="s">
        <v>5923</v>
      </c>
      <c r="G2275" t="s">
        <v>5921</v>
      </c>
      <c r="H2275" t="s">
        <v>5922</v>
      </c>
    </row>
    <row r="2276" spans="1:8">
      <c r="A2276" t="s">
        <v>205</v>
      </c>
      <c r="B2276" s="3">
        <v>28092</v>
      </c>
      <c r="C2276" s="4">
        <v>46</v>
      </c>
      <c r="D2276" s="4">
        <v>0</v>
      </c>
      <c r="E2276" s="1">
        <v>42111.66</v>
      </c>
      <c r="F2276" t="s">
        <v>5923</v>
      </c>
      <c r="G2276" t="s">
        <v>5923</v>
      </c>
      <c r="H2276" t="s">
        <v>5932</v>
      </c>
    </row>
    <row r="2277" spans="1:8">
      <c r="A2277" t="s">
        <v>202</v>
      </c>
      <c r="B2277" s="3">
        <v>35773</v>
      </c>
      <c r="C2277" s="4">
        <v>25</v>
      </c>
      <c r="D2277" s="4">
        <v>2</v>
      </c>
      <c r="E2277" s="1">
        <v>42112.24</v>
      </c>
      <c r="F2277" t="s">
        <v>5923</v>
      </c>
      <c r="G2277" t="s">
        <v>5921</v>
      </c>
      <c r="H2277" t="s">
        <v>5922</v>
      </c>
    </row>
    <row r="2278" spans="1:8">
      <c r="A2278" t="s">
        <v>199</v>
      </c>
      <c r="B2278" s="3">
        <v>29039</v>
      </c>
      <c r="C2278" s="4">
        <v>43</v>
      </c>
      <c r="D2278" s="4">
        <v>3</v>
      </c>
      <c r="E2278" s="1">
        <v>42124.52</v>
      </c>
      <c r="F2278" t="s">
        <v>5923</v>
      </c>
      <c r="G2278" t="s">
        <v>5923</v>
      </c>
      <c r="H2278" t="s">
        <v>5922</v>
      </c>
    </row>
    <row r="2279" spans="1:8">
      <c r="A2279" t="s">
        <v>196</v>
      </c>
      <c r="B2279" s="3">
        <v>26925</v>
      </c>
      <c r="C2279" s="4">
        <v>49</v>
      </c>
      <c r="D2279" s="4">
        <v>0</v>
      </c>
      <c r="E2279" s="1">
        <v>42188.15</v>
      </c>
      <c r="F2279" t="s">
        <v>5923</v>
      </c>
      <c r="G2279" t="s">
        <v>5923</v>
      </c>
      <c r="H2279" t="s">
        <v>5925</v>
      </c>
    </row>
    <row r="2280" spans="1:8">
      <c r="A2280" t="s">
        <v>193</v>
      </c>
      <c r="B2280" s="3">
        <v>27621</v>
      </c>
      <c r="C2280" s="4">
        <v>47</v>
      </c>
      <c r="D2280" s="4">
        <v>1</v>
      </c>
      <c r="E2280" s="1">
        <v>42211.14</v>
      </c>
      <c r="F2280" t="s">
        <v>5923</v>
      </c>
      <c r="G2280" t="s">
        <v>5921</v>
      </c>
      <c r="H2280" t="s">
        <v>5922</v>
      </c>
    </row>
    <row r="2281" spans="1:8">
      <c r="A2281" t="s">
        <v>191</v>
      </c>
      <c r="B2281" s="3">
        <v>24651</v>
      </c>
      <c r="C2281" s="4">
        <v>55</v>
      </c>
      <c r="D2281" s="4">
        <v>0</v>
      </c>
      <c r="E2281" s="1">
        <v>42303.69</v>
      </c>
      <c r="F2281" t="s">
        <v>5923</v>
      </c>
      <c r="G2281" t="s">
        <v>5920</v>
      </c>
      <c r="H2281" t="s">
        <v>5929</v>
      </c>
    </row>
    <row r="2282" spans="1:8">
      <c r="A2282" t="s">
        <v>188</v>
      </c>
      <c r="B2282" s="3">
        <v>25053</v>
      </c>
      <c r="C2282" s="4">
        <v>54</v>
      </c>
      <c r="D2282" s="4">
        <v>0</v>
      </c>
      <c r="E2282" s="1">
        <v>42478.6</v>
      </c>
      <c r="F2282" t="s">
        <v>5923</v>
      </c>
      <c r="G2282" t="s">
        <v>5920</v>
      </c>
      <c r="H2282" t="s">
        <v>5925</v>
      </c>
    </row>
    <row r="2283" spans="1:8">
      <c r="A2283" t="s">
        <v>185</v>
      </c>
      <c r="B2283" s="3">
        <v>24650</v>
      </c>
      <c r="C2283" s="4">
        <v>55</v>
      </c>
      <c r="D2283" s="4">
        <v>0</v>
      </c>
      <c r="E2283" s="1">
        <v>42538.720000000001</v>
      </c>
      <c r="F2283" t="s">
        <v>5923</v>
      </c>
      <c r="G2283" t="s">
        <v>5921</v>
      </c>
      <c r="H2283" t="s">
        <v>5925</v>
      </c>
    </row>
    <row r="2284" spans="1:8">
      <c r="A2284" t="s">
        <v>182</v>
      </c>
      <c r="B2284" s="3">
        <v>29216</v>
      </c>
      <c r="C2284" s="4">
        <v>43</v>
      </c>
      <c r="D2284" s="4">
        <v>2</v>
      </c>
      <c r="E2284" s="1">
        <v>42560.43</v>
      </c>
      <c r="F2284" t="s">
        <v>5923</v>
      </c>
      <c r="G2284" t="s">
        <v>5921</v>
      </c>
      <c r="H2284" t="s">
        <v>5922</v>
      </c>
    </row>
    <row r="2285" spans="1:8">
      <c r="A2285" t="s">
        <v>179</v>
      </c>
      <c r="B2285" s="3">
        <v>26240</v>
      </c>
      <c r="C2285" s="4">
        <v>51</v>
      </c>
      <c r="D2285" s="4">
        <v>0</v>
      </c>
      <c r="E2285" s="1">
        <v>42644.2</v>
      </c>
      <c r="F2285" t="s">
        <v>5923</v>
      </c>
      <c r="G2285" t="s">
        <v>5921</v>
      </c>
      <c r="H2285" t="s">
        <v>5925</v>
      </c>
    </row>
    <row r="2286" spans="1:8">
      <c r="A2286" t="s">
        <v>176</v>
      </c>
      <c r="B2286" s="3">
        <v>28419</v>
      </c>
      <c r="C2286" s="4">
        <v>45</v>
      </c>
      <c r="D2286" s="4">
        <v>2</v>
      </c>
      <c r="E2286" s="1">
        <v>42760.5</v>
      </c>
      <c r="F2286" t="s">
        <v>5923</v>
      </c>
      <c r="G2286" t="s">
        <v>5920</v>
      </c>
      <c r="H2286" t="s">
        <v>5924</v>
      </c>
    </row>
    <row r="2287" spans="1:8">
      <c r="A2287" t="s">
        <v>173</v>
      </c>
      <c r="B2287" s="3">
        <v>24044</v>
      </c>
      <c r="C2287" s="4">
        <v>57</v>
      </c>
      <c r="D2287" s="4">
        <v>0</v>
      </c>
      <c r="E2287" s="1">
        <v>42764.12</v>
      </c>
      <c r="F2287" t="s">
        <v>5923</v>
      </c>
      <c r="G2287" t="s">
        <v>5920</v>
      </c>
      <c r="H2287" t="s">
        <v>5925</v>
      </c>
    </row>
    <row r="2288" spans="1:8">
      <c r="A2288" t="s">
        <v>170</v>
      </c>
      <c r="B2288" s="3">
        <v>26552</v>
      </c>
      <c r="C2288" s="4">
        <v>50</v>
      </c>
      <c r="D2288" s="4">
        <v>2</v>
      </c>
      <c r="E2288" s="1">
        <v>42856.84</v>
      </c>
      <c r="F2288" t="s">
        <v>5923</v>
      </c>
      <c r="G2288" t="s">
        <v>5923</v>
      </c>
      <c r="H2288" t="s">
        <v>5925</v>
      </c>
    </row>
    <row r="2289" spans="1:8">
      <c r="A2289" t="s">
        <v>167</v>
      </c>
      <c r="B2289" s="3">
        <v>27690</v>
      </c>
      <c r="C2289" s="4">
        <v>47</v>
      </c>
      <c r="D2289" s="4">
        <v>1</v>
      </c>
      <c r="E2289" s="1">
        <v>42969.85</v>
      </c>
      <c r="F2289" t="s">
        <v>5923</v>
      </c>
      <c r="G2289" t="s">
        <v>5921</v>
      </c>
      <c r="H2289" t="s">
        <v>5922</v>
      </c>
    </row>
    <row r="2290" spans="1:8">
      <c r="A2290" t="s">
        <v>164</v>
      </c>
      <c r="B2290" s="3">
        <v>28798</v>
      </c>
      <c r="C2290" s="4">
        <v>44</v>
      </c>
      <c r="D2290" s="4">
        <v>0</v>
      </c>
      <c r="E2290" s="1">
        <v>42983.46</v>
      </c>
      <c r="F2290" t="s">
        <v>5923</v>
      </c>
      <c r="G2290" t="s">
        <v>5920</v>
      </c>
      <c r="H2290" t="s">
        <v>5924</v>
      </c>
    </row>
    <row r="2291" spans="1:8">
      <c r="A2291" t="s">
        <v>161</v>
      </c>
      <c r="B2291" s="3">
        <v>24075</v>
      </c>
      <c r="C2291" s="4">
        <v>57</v>
      </c>
      <c r="D2291" s="4">
        <v>0</v>
      </c>
      <c r="E2291" s="1">
        <v>43073.760000000002</v>
      </c>
      <c r="F2291" t="s">
        <v>5920</v>
      </c>
      <c r="G2291" t="s">
        <v>5920</v>
      </c>
      <c r="H2291" t="s">
        <v>5925</v>
      </c>
    </row>
    <row r="2292" spans="1:8">
      <c r="A2292" t="s">
        <v>159</v>
      </c>
      <c r="B2292" s="3">
        <v>25540</v>
      </c>
      <c r="C2292" s="4">
        <v>53</v>
      </c>
      <c r="D2292" s="4">
        <v>0</v>
      </c>
      <c r="E2292" s="1">
        <v>43254.42</v>
      </c>
      <c r="F2292" t="s">
        <v>5920</v>
      </c>
      <c r="G2292" t="s">
        <v>5920</v>
      </c>
      <c r="H2292" t="s">
        <v>5929</v>
      </c>
    </row>
    <row r="2293" spans="1:8">
      <c r="A2293" t="s">
        <v>156</v>
      </c>
      <c r="B2293" s="3">
        <v>23976</v>
      </c>
      <c r="C2293" s="4">
        <v>57</v>
      </c>
      <c r="D2293" s="4">
        <v>0</v>
      </c>
      <c r="E2293" s="1">
        <v>43578.94</v>
      </c>
      <c r="F2293" t="s">
        <v>5920</v>
      </c>
      <c r="G2293" t="s">
        <v>5920</v>
      </c>
      <c r="H2293" t="s">
        <v>5924</v>
      </c>
    </row>
    <row r="2294" spans="1:8">
      <c r="A2294" t="s">
        <v>153</v>
      </c>
      <c r="B2294" s="3">
        <v>31775</v>
      </c>
      <c r="C2294" s="4">
        <v>36</v>
      </c>
      <c r="D2294" s="4">
        <v>3</v>
      </c>
      <c r="E2294" s="1">
        <v>43753.34</v>
      </c>
      <c r="F2294" t="s">
        <v>5920</v>
      </c>
      <c r="G2294" t="s">
        <v>5923</v>
      </c>
      <c r="H2294" t="s">
        <v>5927</v>
      </c>
    </row>
    <row r="2295" spans="1:8">
      <c r="A2295" t="s">
        <v>150</v>
      </c>
      <c r="B2295" s="3">
        <v>24405</v>
      </c>
      <c r="C2295" s="4">
        <v>56</v>
      </c>
      <c r="D2295" s="4">
        <v>2</v>
      </c>
      <c r="E2295" s="1">
        <v>43813.87</v>
      </c>
      <c r="F2295" t="s">
        <v>5920</v>
      </c>
      <c r="G2295" t="s">
        <v>5920</v>
      </c>
      <c r="H2295" t="s">
        <v>5922</v>
      </c>
    </row>
    <row r="2296" spans="1:8">
      <c r="A2296" t="s">
        <v>147</v>
      </c>
      <c r="B2296" s="3">
        <v>24290</v>
      </c>
      <c r="C2296" s="4">
        <v>56</v>
      </c>
      <c r="D2296" s="4">
        <v>0</v>
      </c>
      <c r="E2296" s="1">
        <v>43817.45</v>
      </c>
      <c r="F2296" t="s">
        <v>5920</v>
      </c>
      <c r="G2296" t="s">
        <v>5921</v>
      </c>
      <c r="H2296" t="s">
        <v>5924</v>
      </c>
    </row>
    <row r="2297" spans="1:8">
      <c r="A2297" t="s">
        <v>145</v>
      </c>
      <c r="B2297" s="3">
        <v>29535</v>
      </c>
      <c r="C2297" s="4">
        <v>42</v>
      </c>
      <c r="D2297" s="4">
        <v>2</v>
      </c>
      <c r="E2297" s="1">
        <v>43896.38</v>
      </c>
      <c r="F2297" t="s">
        <v>5920</v>
      </c>
      <c r="G2297" t="s">
        <v>5923</v>
      </c>
      <c r="H2297" t="s">
        <v>5922</v>
      </c>
    </row>
    <row r="2298" spans="1:8">
      <c r="A2298" t="s">
        <v>142</v>
      </c>
      <c r="B2298" s="3">
        <v>24385</v>
      </c>
      <c r="C2298" s="4">
        <v>56</v>
      </c>
      <c r="D2298" s="4">
        <v>0</v>
      </c>
      <c r="E2298" s="1">
        <v>43921.18</v>
      </c>
      <c r="F2298" t="s">
        <v>5920</v>
      </c>
      <c r="G2298" t="s">
        <v>5920</v>
      </c>
      <c r="H2298" t="s">
        <v>5924</v>
      </c>
    </row>
    <row r="2299" spans="1:8">
      <c r="A2299" t="s">
        <v>139</v>
      </c>
      <c r="B2299" s="3">
        <v>32340</v>
      </c>
      <c r="C2299" s="4">
        <v>34</v>
      </c>
      <c r="D2299" s="4">
        <v>1</v>
      </c>
      <c r="E2299" s="1">
        <v>43943.88</v>
      </c>
      <c r="F2299" t="s">
        <v>5920</v>
      </c>
      <c r="G2299" t="s">
        <v>5923</v>
      </c>
      <c r="H2299" t="s">
        <v>5924</v>
      </c>
    </row>
    <row r="2300" spans="1:8">
      <c r="A2300" t="s">
        <v>136</v>
      </c>
      <c r="B2300" s="3">
        <v>27546</v>
      </c>
      <c r="C2300" s="4">
        <v>48</v>
      </c>
      <c r="D2300" s="4">
        <v>2</v>
      </c>
      <c r="E2300" s="1">
        <v>44202.65</v>
      </c>
      <c r="F2300" t="s">
        <v>5920</v>
      </c>
      <c r="G2300" t="s">
        <v>5920</v>
      </c>
      <c r="H2300" t="s">
        <v>5922</v>
      </c>
    </row>
    <row r="2301" spans="1:8">
      <c r="A2301" t="s">
        <v>133</v>
      </c>
      <c r="B2301" s="3">
        <v>25166</v>
      </c>
      <c r="C2301" s="4">
        <v>54</v>
      </c>
      <c r="D2301" s="4">
        <v>2</v>
      </c>
      <c r="E2301" s="1">
        <v>44260.75</v>
      </c>
      <c r="F2301" t="s">
        <v>5920</v>
      </c>
      <c r="G2301" t="s">
        <v>5923</v>
      </c>
      <c r="H2301" t="s">
        <v>5922</v>
      </c>
    </row>
    <row r="2302" spans="1:8">
      <c r="A2302" t="s">
        <v>131</v>
      </c>
      <c r="B2302" s="3">
        <v>26235</v>
      </c>
      <c r="C2302" s="4">
        <v>51</v>
      </c>
      <c r="D2302" s="4">
        <v>0</v>
      </c>
      <c r="E2302" s="1">
        <v>44400.41</v>
      </c>
      <c r="F2302" t="s">
        <v>5920</v>
      </c>
      <c r="G2302" t="s">
        <v>5920</v>
      </c>
      <c r="H2302" t="s">
        <v>5922</v>
      </c>
    </row>
    <row r="2303" spans="1:8">
      <c r="A2303" t="s">
        <v>128</v>
      </c>
      <c r="B2303" s="3">
        <v>24729</v>
      </c>
      <c r="C2303" s="4">
        <v>55</v>
      </c>
      <c r="D2303" s="4">
        <v>0</v>
      </c>
      <c r="E2303" s="1">
        <v>44423.8</v>
      </c>
      <c r="F2303" t="s">
        <v>5920</v>
      </c>
      <c r="G2303" t="s">
        <v>5921</v>
      </c>
      <c r="H2303" t="s">
        <v>5922</v>
      </c>
    </row>
    <row r="2304" spans="1:8">
      <c r="A2304" t="s">
        <v>125</v>
      </c>
      <c r="B2304" s="3">
        <v>36740</v>
      </c>
      <c r="C2304" s="4">
        <v>22</v>
      </c>
      <c r="D2304" s="4">
        <v>1</v>
      </c>
      <c r="E2304" s="1">
        <v>44501.4</v>
      </c>
      <c r="F2304" t="s">
        <v>5920</v>
      </c>
      <c r="G2304" t="s">
        <v>5921</v>
      </c>
      <c r="H2304" t="s">
        <v>5922</v>
      </c>
    </row>
    <row r="2305" spans="1:8">
      <c r="A2305" t="s">
        <v>122</v>
      </c>
      <c r="B2305" s="3">
        <v>34253</v>
      </c>
      <c r="C2305" s="4">
        <v>29</v>
      </c>
      <c r="D2305" s="4">
        <v>2</v>
      </c>
      <c r="E2305" s="1">
        <v>44585.46</v>
      </c>
      <c r="F2305" t="s">
        <v>5920</v>
      </c>
      <c r="G2305" t="s">
        <v>5920</v>
      </c>
      <c r="H2305" t="s">
        <v>5925</v>
      </c>
    </row>
    <row r="2306" spans="1:8">
      <c r="A2306" t="s">
        <v>119</v>
      </c>
      <c r="B2306" s="3">
        <v>26158</v>
      </c>
      <c r="C2306" s="4">
        <v>51</v>
      </c>
      <c r="D2306" s="4">
        <v>2</v>
      </c>
      <c r="E2306" s="1">
        <v>44641.2</v>
      </c>
      <c r="F2306" t="s">
        <v>5920</v>
      </c>
      <c r="G2306" t="s">
        <v>5921</v>
      </c>
      <c r="H2306" t="s">
        <v>5932</v>
      </c>
    </row>
    <row r="2307" spans="1:8">
      <c r="A2307" t="s">
        <v>116</v>
      </c>
      <c r="B2307" s="3">
        <v>22997</v>
      </c>
      <c r="C2307" s="4">
        <v>60</v>
      </c>
      <c r="D2307" s="4">
        <v>0</v>
      </c>
      <c r="E2307" s="1">
        <v>45008.959999999999</v>
      </c>
      <c r="F2307" t="s">
        <v>5920</v>
      </c>
      <c r="G2307" t="s">
        <v>5920</v>
      </c>
      <c r="H2307" t="s">
        <v>5922</v>
      </c>
    </row>
    <row r="2308" spans="1:8">
      <c r="A2308" t="s">
        <v>113</v>
      </c>
      <c r="B2308" s="3">
        <v>27250</v>
      </c>
      <c r="C2308" s="4">
        <v>48</v>
      </c>
      <c r="D2308" s="4">
        <v>2</v>
      </c>
      <c r="E2308" s="1">
        <v>45702.02</v>
      </c>
      <c r="F2308" t="s">
        <v>5920</v>
      </c>
      <c r="G2308" t="s">
        <v>5920</v>
      </c>
      <c r="H2308" t="s">
        <v>5924</v>
      </c>
    </row>
    <row r="2309" spans="1:8">
      <c r="A2309" t="s">
        <v>110</v>
      </c>
      <c r="B2309" s="3">
        <v>22271</v>
      </c>
      <c r="C2309" s="4">
        <v>62</v>
      </c>
      <c r="D2309" s="4">
        <v>0</v>
      </c>
      <c r="E2309" s="1">
        <v>45710.21</v>
      </c>
      <c r="F2309" t="s">
        <v>5920</v>
      </c>
      <c r="G2309" t="s">
        <v>5920</v>
      </c>
      <c r="H2309" t="s">
        <v>5929</v>
      </c>
    </row>
    <row r="2310" spans="1:8">
      <c r="A2310" t="s">
        <v>107</v>
      </c>
      <c r="B2310" s="3">
        <v>29079</v>
      </c>
      <c r="C2310" s="4">
        <v>43</v>
      </c>
      <c r="D2310" s="4">
        <v>0</v>
      </c>
      <c r="E2310" s="1">
        <v>45863.21</v>
      </c>
      <c r="F2310" t="s">
        <v>5920</v>
      </c>
      <c r="G2310" t="s">
        <v>5923</v>
      </c>
      <c r="H2310" t="s">
        <v>5922</v>
      </c>
    </row>
    <row r="2311" spans="1:8">
      <c r="A2311" t="s">
        <v>104</v>
      </c>
      <c r="B2311" s="3">
        <v>31320</v>
      </c>
      <c r="C2311" s="4">
        <v>37</v>
      </c>
      <c r="D2311" s="4">
        <v>2</v>
      </c>
      <c r="E2311" s="1">
        <v>46113.51</v>
      </c>
      <c r="F2311" t="s">
        <v>5920</v>
      </c>
      <c r="G2311" t="s">
        <v>5921</v>
      </c>
      <c r="H2311" t="s">
        <v>5925</v>
      </c>
    </row>
    <row r="2312" spans="1:8">
      <c r="A2312" t="s">
        <v>101</v>
      </c>
      <c r="B2312" s="3">
        <v>22984</v>
      </c>
      <c r="C2312" s="4">
        <v>60</v>
      </c>
      <c r="D2312" s="4">
        <v>3</v>
      </c>
      <c r="E2312" s="1">
        <v>46130.53</v>
      </c>
      <c r="F2312" t="s">
        <v>5923</v>
      </c>
      <c r="G2312" t="s">
        <v>5923</v>
      </c>
      <c r="H2312" t="s">
        <v>5924</v>
      </c>
    </row>
    <row r="2313" spans="1:8">
      <c r="A2313" t="s">
        <v>98</v>
      </c>
      <c r="B2313" s="3">
        <v>28096</v>
      </c>
      <c r="C2313" s="4">
        <v>46</v>
      </c>
      <c r="D2313" s="4">
        <v>3</v>
      </c>
      <c r="E2313" s="1">
        <v>46151.12</v>
      </c>
      <c r="F2313" t="s">
        <v>5923</v>
      </c>
      <c r="G2313" t="s">
        <v>5921</v>
      </c>
      <c r="H2313" t="s">
        <v>5922</v>
      </c>
    </row>
    <row r="2314" spans="1:8">
      <c r="A2314" t="s">
        <v>95</v>
      </c>
      <c r="B2314" s="3">
        <v>28719</v>
      </c>
      <c r="C2314" s="4">
        <v>44</v>
      </c>
      <c r="D2314" s="4">
        <v>2</v>
      </c>
      <c r="E2314" s="1">
        <v>46200.99</v>
      </c>
      <c r="F2314" t="s">
        <v>5923</v>
      </c>
      <c r="G2314" t="s">
        <v>5923</v>
      </c>
      <c r="H2314" t="s">
        <v>5922</v>
      </c>
    </row>
    <row r="2315" spans="1:8">
      <c r="A2315" t="s">
        <v>92</v>
      </c>
      <c r="B2315" s="3">
        <v>26273</v>
      </c>
      <c r="C2315" s="4">
        <v>51</v>
      </c>
      <c r="D2315" s="4">
        <v>3</v>
      </c>
      <c r="E2315" s="1">
        <v>46255.11</v>
      </c>
      <c r="F2315" t="s">
        <v>5923</v>
      </c>
      <c r="G2315" t="s">
        <v>5921</v>
      </c>
      <c r="H2315" t="s">
        <v>5932</v>
      </c>
    </row>
    <row r="2316" spans="1:8">
      <c r="A2316" t="s">
        <v>90</v>
      </c>
      <c r="B2316" s="3">
        <v>22501</v>
      </c>
      <c r="C2316" s="4">
        <v>61</v>
      </c>
      <c r="D2316" s="4">
        <v>0</v>
      </c>
      <c r="E2316" s="1">
        <v>46599.11</v>
      </c>
      <c r="F2316" t="s">
        <v>5923</v>
      </c>
      <c r="G2316" t="s">
        <v>5923</v>
      </c>
      <c r="H2316" t="s">
        <v>5922</v>
      </c>
    </row>
    <row r="2317" spans="1:8">
      <c r="A2317" t="s">
        <v>87</v>
      </c>
      <c r="B2317" s="3">
        <v>25377</v>
      </c>
      <c r="C2317" s="4">
        <v>53</v>
      </c>
      <c r="D2317" s="4">
        <v>3</v>
      </c>
      <c r="E2317" s="1">
        <v>46661.440000000002</v>
      </c>
      <c r="F2317" t="s">
        <v>5923</v>
      </c>
      <c r="G2317" t="s">
        <v>5921</v>
      </c>
      <c r="H2317" t="s">
        <v>5924</v>
      </c>
    </row>
    <row r="2318" spans="1:8">
      <c r="A2318" t="s">
        <v>84</v>
      </c>
      <c r="B2318" s="3">
        <v>22237</v>
      </c>
      <c r="C2318" s="4">
        <v>62</v>
      </c>
      <c r="D2318" s="4">
        <v>3</v>
      </c>
      <c r="E2318" s="1">
        <v>46718.16</v>
      </c>
      <c r="F2318" t="s">
        <v>5923</v>
      </c>
      <c r="G2318" t="s">
        <v>5923</v>
      </c>
      <c r="H2318" t="s">
        <v>5924</v>
      </c>
    </row>
    <row r="2319" spans="1:8">
      <c r="A2319" t="s">
        <v>81</v>
      </c>
      <c r="B2319" s="3">
        <v>21443</v>
      </c>
      <c r="C2319" s="4">
        <v>64</v>
      </c>
      <c r="D2319" s="4">
        <v>0</v>
      </c>
      <c r="E2319" s="1">
        <v>46889.26</v>
      </c>
      <c r="F2319" t="s">
        <v>5920</v>
      </c>
      <c r="G2319" t="s">
        <v>5921</v>
      </c>
      <c r="H2319" t="s">
        <v>5922</v>
      </c>
    </row>
    <row r="2320" spans="1:8">
      <c r="A2320" t="s">
        <v>78</v>
      </c>
      <c r="B2320" s="3">
        <v>21745</v>
      </c>
      <c r="C2320" s="4">
        <v>63</v>
      </c>
      <c r="D2320" s="4">
        <v>0</v>
      </c>
      <c r="E2320" s="1">
        <v>47055.53</v>
      </c>
      <c r="F2320" t="s">
        <v>5920</v>
      </c>
      <c r="G2320" t="s">
        <v>5923</v>
      </c>
      <c r="H2320" t="s">
        <v>5922</v>
      </c>
    </row>
    <row r="2321" spans="1:8">
      <c r="A2321" t="s">
        <v>75</v>
      </c>
      <c r="B2321" s="3">
        <v>25930</v>
      </c>
      <c r="C2321" s="4">
        <v>52</v>
      </c>
      <c r="D2321" s="4">
        <v>2</v>
      </c>
      <c r="E2321" s="1">
        <v>47269.85</v>
      </c>
      <c r="F2321" t="s">
        <v>5923</v>
      </c>
      <c r="G2321" t="s">
        <v>5920</v>
      </c>
      <c r="H2321" t="s">
        <v>5922</v>
      </c>
    </row>
    <row r="2322" spans="1:8">
      <c r="A2322" t="s">
        <v>72</v>
      </c>
      <c r="B2322" s="3">
        <v>21431</v>
      </c>
      <c r="C2322" s="4">
        <v>64</v>
      </c>
      <c r="D2322" s="4">
        <v>2</v>
      </c>
      <c r="E2322" s="1">
        <v>47291.06</v>
      </c>
      <c r="F2322" t="s">
        <v>5920</v>
      </c>
      <c r="G2322" t="s">
        <v>5923</v>
      </c>
      <c r="H2322" t="s">
        <v>5925</v>
      </c>
    </row>
    <row r="2323" spans="1:8">
      <c r="A2323" t="s">
        <v>69</v>
      </c>
      <c r="B2323" s="3">
        <v>21827</v>
      </c>
      <c r="C2323" s="4">
        <v>63</v>
      </c>
      <c r="D2323" s="4">
        <v>2</v>
      </c>
      <c r="E2323" s="1">
        <v>47305.31</v>
      </c>
      <c r="F2323" t="s">
        <v>5920</v>
      </c>
      <c r="G2323" t="s">
        <v>5923</v>
      </c>
      <c r="H2323" t="s">
        <v>5925</v>
      </c>
    </row>
    <row r="2324" spans="1:8">
      <c r="A2324" t="s">
        <v>66</v>
      </c>
      <c r="B2324" s="3">
        <v>22445</v>
      </c>
      <c r="C2324" s="4">
        <v>61</v>
      </c>
      <c r="D2324" s="4">
        <v>1</v>
      </c>
      <c r="E2324" s="1">
        <v>47403.88</v>
      </c>
      <c r="F2324" t="s">
        <v>5923</v>
      </c>
      <c r="G2324" t="s">
        <v>5921</v>
      </c>
      <c r="H2324" t="s">
        <v>5925</v>
      </c>
    </row>
    <row r="2325" spans="1:8">
      <c r="A2325" t="s">
        <v>63</v>
      </c>
      <c r="B2325" s="3">
        <v>26203</v>
      </c>
      <c r="C2325" s="4">
        <v>51</v>
      </c>
      <c r="D2325" s="4">
        <v>2</v>
      </c>
      <c r="E2325" s="1">
        <v>47462.89</v>
      </c>
      <c r="F2325" t="s">
        <v>5923</v>
      </c>
      <c r="G2325" t="s">
        <v>5920</v>
      </c>
      <c r="H2325" t="s">
        <v>5922</v>
      </c>
    </row>
    <row r="2326" spans="1:8">
      <c r="A2326" t="s">
        <v>60</v>
      </c>
      <c r="B2326" s="3">
        <v>23688</v>
      </c>
      <c r="C2326" s="4">
        <v>58</v>
      </c>
      <c r="D2326" s="4">
        <v>2</v>
      </c>
      <c r="E2326" s="1">
        <v>47496.49</v>
      </c>
      <c r="F2326" t="s">
        <v>5923</v>
      </c>
      <c r="G2326" t="s">
        <v>5921</v>
      </c>
      <c r="H2326" t="s">
        <v>5924</v>
      </c>
    </row>
    <row r="2327" spans="1:8">
      <c r="A2327" t="s">
        <v>57</v>
      </c>
      <c r="B2327" s="3">
        <v>23228</v>
      </c>
      <c r="C2327" s="4">
        <v>59</v>
      </c>
      <c r="D2327" s="4">
        <v>1</v>
      </c>
      <c r="E2327" s="1">
        <v>47896.79</v>
      </c>
      <c r="F2327" t="s">
        <v>5923</v>
      </c>
      <c r="G2327" t="s">
        <v>5921</v>
      </c>
      <c r="H2327" t="s">
        <v>5932</v>
      </c>
    </row>
    <row r="2328" spans="1:8">
      <c r="A2328" t="s">
        <v>54</v>
      </c>
      <c r="B2328" s="3">
        <v>21505</v>
      </c>
      <c r="C2328" s="4">
        <v>64</v>
      </c>
      <c r="D2328" s="4">
        <v>1</v>
      </c>
      <c r="E2328" s="1">
        <v>47928.03</v>
      </c>
      <c r="F2328" t="s">
        <v>5920</v>
      </c>
      <c r="G2328" t="s">
        <v>5921</v>
      </c>
      <c r="H2328" t="s">
        <v>5925</v>
      </c>
    </row>
    <row r="2329" spans="1:8">
      <c r="A2329" t="s">
        <v>51</v>
      </c>
      <c r="B2329" s="3">
        <v>22885</v>
      </c>
      <c r="C2329" s="4">
        <v>60</v>
      </c>
      <c r="D2329" s="4">
        <v>0</v>
      </c>
      <c r="E2329" s="1">
        <v>48173.36</v>
      </c>
      <c r="F2329" t="s">
        <v>5923</v>
      </c>
      <c r="G2329" t="s">
        <v>5921</v>
      </c>
      <c r="H2329" t="s">
        <v>5925</v>
      </c>
    </row>
    <row r="2330" spans="1:8">
      <c r="A2330" t="s">
        <v>48</v>
      </c>
      <c r="B2330" s="3">
        <v>22636</v>
      </c>
      <c r="C2330" s="4">
        <v>61</v>
      </c>
      <c r="D2330" s="4">
        <v>1</v>
      </c>
      <c r="E2330" s="1">
        <v>48517.56</v>
      </c>
      <c r="F2330" t="s">
        <v>5923</v>
      </c>
      <c r="G2330" t="s">
        <v>5921</v>
      </c>
      <c r="H2330" t="s">
        <v>5932</v>
      </c>
    </row>
    <row r="2331" spans="1:8">
      <c r="A2331" t="s">
        <v>45</v>
      </c>
      <c r="B2331" s="3">
        <v>25173</v>
      </c>
      <c r="C2331" s="4">
        <v>54</v>
      </c>
      <c r="D2331" s="4">
        <v>3</v>
      </c>
      <c r="E2331" s="1">
        <v>48549.18</v>
      </c>
      <c r="F2331" t="s">
        <v>5923</v>
      </c>
      <c r="G2331" t="s">
        <v>5921</v>
      </c>
      <c r="H2331" t="s">
        <v>5929</v>
      </c>
    </row>
    <row r="2332" spans="1:8">
      <c r="A2332" t="s">
        <v>42</v>
      </c>
      <c r="B2332" s="3">
        <v>22930</v>
      </c>
      <c r="C2332" s="4">
        <v>60</v>
      </c>
      <c r="D2332" s="4">
        <v>0</v>
      </c>
      <c r="E2332" s="1">
        <v>48673.56</v>
      </c>
      <c r="F2332" t="s">
        <v>5923</v>
      </c>
      <c r="G2332" t="s">
        <v>5920</v>
      </c>
      <c r="H2332" t="s">
        <v>5922</v>
      </c>
    </row>
    <row r="2333" spans="1:8">
      <c r="A2333" t="s">
        <v>39</v>
      </c>
      <c r="B2333" s="3">
        <v>24042</v>
      </c>
      <c r="C2333" s="4">
        <v>57</v>
      </c>
      <c r="D2333" s="4">
        <v>1</v>
      </c>
      <c r="E2333" s="1">
        <v>48675.519999999997</v>
      </c>
      <c r="F2333" t="s">
        <v>5923</v>
      </c>
      <c r="G2333" t="s">
        <v>5920</v>
      </c>
      <c r="H2333" t="s">
        <v>5922</v>
      </c>
    </row>
    <row r="2334" spans="1:8">
      <c r="A2334" t="s">
        <v>36</v>
      </c>
      <c r="B2334" s="3">
        <v>21753</v>
      </c>
      <c r="C2334" s="4">
        <v>63</v>
      </c>
      <c r="D2334" s="4">
        <v>0</v>
      </c>
      <c r="E2334" s="1">
        <v>48824.45</v>
      </c>
      <c r="F2334" t="s">
        <v>5920</v>
      </c>
      <c r="G2334" t="s">
        <v>5923</v>
      </c>
      <c r="H2334" t="s">
        <v>5925</v>
      </c>
    </row>
    <row r="2335" spans="1:8">
      <c r="A2335" t="s">
        <v>33</v>
      </c>
      <c r="B2335" s="3">
        <v>28853</v>
      </c>
      <c r="C2335" s="4">
        <v>44</v>
      </c>
      <c r="D2335" s="4">
        <v>0</v>
      </c>
      <c r="E2335" s="1">
        <v>48885.14</v>
      </c>
      <c r="F2335" t="s">
        <v>5923</v>
      </c>
      <c r="G2335" t="s">
        <v>5920</v>
      </c>
      <c r="H2335" t="s">
        <v>5922</v>
      </c>
    </row>
    <row r="2336" spans="1:8">
      <c r="A2336" t="s">
        <v>30</v>
      </c>
      <c r="B2336" s="3">
        <v>23258</v>
      </c>
      <c r="C2336" s="4">
        <v>59</v>
      </c>
      <c r="D2336" s="4">
        <v>1</v>
      </c>
      <c r="E2336" s="1">
        <v>48970.25</v>
      </c>
      <c r="F2336" t="s">
        <v>5923</v>
      </c>
      <c r="G2336" t="s">
        <v>5920</v>
      </c>
      <c r="H2336" t="s">
        <v>5922</v>
      </c>
    </row>
    <row r="2337" spans="1:8">
      <c r="A2337" t="s">
        <v>27</v>
      </c>
      <c r="B2337" s="3">
        <v>21363</v>
      </c>
      <c r="C2337" s="4">
        <v>64</v>
      </c>
      <c r="D2337" s="4">
        <v>2</v>
      </c>
      <c r="E2337" s="1">
        <v>49577.66</v>
      </c>
      <c r="F2337" t="s">
        <v>5920</v>
      </c>
      <c r="G2337" t="s">
        <v>5920</v>
      </c>
      <c r="H2337" t="s">
        <v>5922</v>
      </c>
    </row>
    <row r="2338" spans="1:8">
      <c r="A2338" t="s">
        <v>24</v>
      </c>
      <c r="B2338" s="3">
        <v>34634</v>
      </c>
      <c r="C2338" s="4">
        <v>28</v>
      </c>
      <c r="D2338" s="4">
        <v>1</v>
      </c>
      <c r="E2338" s="1">
        <v>51194.559999999998</v>
      </c>
      <c r="F2338" t="s">
        <v>5923</v>
      </c>
      <c r="G2338" t="s">
        <v>5921</v>
      </c>
      <c r="H2338" t="s">
        <v>5925</v>
      </c>
    </row>
    <row r="2339" spans="1:8">
      <c r="A2339" t="s">
        <v>21</v>
      </c>
      <c r="B2339" s="3">
        <v>22862</v>
      </c>
      <c r="C2339" s="4">
        <v>60</v>
      </c>
      <c r="D2339" s="4">
        <v>0</v>
      </c>
      <c r="E2339" s="1">
        <v>52590.83</v>
      </c>
      <c r="F2339" t="s">
        <v>5923</v>
      </c>
      <c r="G2339" t="s">
        <v>5921</v>
      </c>
      <c r="H2339" t="s">
        <v>5925</v>
      </c>
    </row>
    <row r="2340" spans="1:8">
      <c r="A2340" t="s">
        <v>18</v>
      </c>
      <c r="B2340" s="3">
        <v>32678</v>
      </c>
      <c r="C2340" s="4">
        <v>33</v>
      </c>
      <c r="D2340" s="4">
        <v>0</v>
      </c>
      <c r="E2340" s="1">
        <v>55135.4</v>
      </c>
      <c r="F2340" t="s">
        <v>5923</v>
      </c>
      <c r="G2340" t="s">
        <v>5920</v>
      </c>
      <c r="H2340" t="s">
        <v>5924</v>
      </c>
    </row>
    <row r="2341" spans="1:8">
      <c r="A2341" t="s">
        <v>15</v>
      </c>
      <c r="B2341" s="3">
        <v>33395</v>
      </c>
      <c r="C2341" s="4">
        <v>32</v>
      </c>
      <c r="D2341" s="4">
        <v>1</v>
      </c>
      <c r="E2341" s="1">
        <v>58571.07</v>
      </c>
      <c r="F2341" t="s">
        <v>5923</v>
      </c>
      <c r="G2341" t="s">
        <v>5921</v>
      </c>
      <c r="H2341" t="s">
        <v>5932</v>
      </c>
    </row>
    <row r="2342" spans="1:8">
      <c r="A2342" t="s">
        <v>12</v>
      </c>
      <c r="B2342" s="3">
        <v>25822</v>
      </c>
      <c r="C2342" s="4">
        <v>52</v>
      </c>
      <c r="D2342" s="4">
        <v>3</v>
      </c>
      <c r="E2342" s="1">
        <v>60021.4</v>
      </c>
      <c r="F2342" t="s">
        <v>5923</v>
      </c>
      <c r="G2342" t="s">
        <v>5923</v>
      </c>
      <c r="H2342" t="s">
        <v>5924</v>
      </c>
    </row>
    <row r="2343" spans="1:8">
      <c r="A2343" t="s">
        <v>8</v>
      </c>
      <c r="B2343" s="3">
        <v>28284</v>
      </c>
      <c r="C2343" s="4">
        <v>46</v>
      </c>
      <c r="D2343" s="4">
        <v>0</v>
      </c>
      <c r="E2343" s="1">
        <v>62592.87</v>
      </c>
      <c r="F2343" t="s">
        <v>5920</v>
      </c>
      <c r="G2343" t="s">
        <v>5921</v>
      </c>
      <c r="H2343" t="s">
        <v>5922</v>
      </c>
    </row>
    <row r="2344" spans="1:8">
      <c r="A2344" t="s">
        <v>4</v>
      </c>
      <c r="B2344" s="3">
        <v>25123</v>
      </c>
      <c r="C2344" s="4">
        <v>54</v>
      </c>
      <c r="D2344" s="4">
        <v>0</v>
      </c>
      <c r="E2344" s="1">
        <v>63770.43</v>
      </c>
      <c r="F2344" t="s">
        <v>5923</v>
      </c>
      <c r="G2344" t="s">
        <v>5921</v>
      </c>
      <c r="H2344" t="s">
        <v>5922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6557-C738-48E6-BB29-6C625DEAF7AE}">
  <dimension ref="A1:U2336"/>
  <sheetViews>
    <sheetView topLeftCell="B2115" workbookViewId="0">
      <selection activeCell="M2115" sqref="M2115"/>
    </sheetView>
  </sheetViews>
  <sheetFormatPr defaultRowHeight="15"/>
  <cols>
    <col min="1" max="1" width="14" customWidth="1"/>
    <col min="2" max="2" width="7.140625" customWidth="1"/>
    <col min="3" max="3" width="20.140625" bestFit="1" customWidth="1"/>
    <col min="4" max="4" width="18.28515625" bestFit="1" customWidth="1"/>
    <col min="5" max="5" width="14.28515625" customWidth="1"/>
    <col min="6" max="6" width="6.5703125" customWidth="1"/>
    <col min="7" max="7" width="10.7109375" customWidth="1"/>
    <col min="8" max="8" width="7" bestFit="1" customWidth="1"/>
    <col min="9" max="9" width="9" customWidth="1"/>
    <col min="10" max="10" width="15.140625" customWidth="1"/>
    <col min="11" max="11" width="18.85546875" customWidth="1"/>
    <col min="12" max="12" width="18.140625" customWidth="1"/>
    <col min="13" max="13" width="17.28515625" customWidth="1"/>
    <col min="14" max="14" width="10.5703125" customWidth="1"/>
    <col min="15" max="15" width="15" customWidth="1"/>
    <col min="16" max="16" width="15.28515625" customWidth="1"/>
    <col min="17" max="17" width="14.42578125" style="1" bestFit="1" customWidth="1"/>
    <col min="18" max="18" width="13.85546875" customWidth="1"/>
    <col min="19" max="19" width="10.42578125" customWidth="1"/>
    <col min="20" max="20" width="10.28515625" customWidth="1"/>
  </cols>
  <sheetData>
    <row r="1" spans="1:21">
      <c r="A1" t="s">
        <v>0</v>
      </c>
      <c r="B1" t="s">
        <v>5942</v>
      </c>
      <c r="C1" t="s">
        <v>5943</v>
      </c>
      <c r="D1" t="s">
        <v>5944</v>
      </c>
      <c r="E1" t="s">
        <v>5913</v>
      </c>
      <c r="F1" t="s">
        <v>5914</v>
      </c>
      <c r="G1" t="s">
        <v>5915</v>
      </c>
      <c r="H1" t="s">
        <v>5895</v>
      </c>
      <c r="I1" t="s">
        <v>5896</v>
      </c>
      <c r="J1" t="s">
        <v>5945</v>
      </c>
      <c r="K1" t="s">
        <v>5898</v>
      </c>
      <c r="L1" t="s">
        <v>5899</v>
      </c>
      <c r="M1" t="s">
        <v>5900</v>
      </c>
      <c r="N1" t="s">
        <v>5901</v>
      </c>
      <c r="O1" t="s">
        <v>5902</v>
      </c>
      <c r="P1" t="s">
        <v>5903</v>
      </c>
      <c r="Q1" s="1" t="s">
        <v>5916</v>
      </c>
      <c r="R1" t="s">
        <v>5946</v>
      </c>
      <c r="S1" t="s">
        <v>5918</v>
      </c>
      <c r="T1" t="s">
        <v>5919</v>
      </c>
      <c r="U1" t="s">
        <v>5947</v>
      </c>
    </row>
    <row r="2" spans="1:21">
      <c r="A2" t="s">
        <v>4</v>
      </c>
      <c r="B2" t="str">
        <f>_xlfn.XLOOKUP(Table4[[#This Row],[Customer ID]],Table1[[#This Row],[Customer ID]],Table1[[#This Row],[TITLE]],0)</f>
        <v>Ms</v>
      </c>
      <c r="C2" t="str" cm="1">
        <f t="array" ref="C2">_xlfn.XLOOKUP(Table4[[#This Row],[Customer ID]],Table1[[#All],[Customer ID]],Table1[[#All],[FIRST NAME]],0)</f>
        <v>Kelly</v>
      </c>
      <c r="D2" t="str" cm="1">
        <f t="array" ref="D2">_xlfn.XLOOKUP(Table4[[#This Row],[Customer ID]],Table1[[#All],[Customer ID]],Table1[[#All],[LAST NAME]],0)</f>
        <v>Hawks</v>
      </c>
      <c r="E2" s="5" cm="1">
        <f t="array" ref="E2">_xlfn.XLOOKUP(Table4[[#This Row],[Customer ID]],Table3[[#All],[Customer ID]],Table3[[#All],[Date of Birth]],0)</f>
        <v>25123</v>
      </c>
      <c r="F2" cm="1">
        <f t="array" ref="F2">_xlfn.XLOOKUP(Table4[[#This Row],[Customer ID]],Table3[[#All],[Customer ID]],Table3[[#All],[Age]],0)</f>
        <v>54</v>
      </c>
      <c r="G2" cm="1">
        <f t="array" ref="G2">_xlfn.XLOOKUP(Table4[[#This Row],[Customer ID]],Table3[[#All],[Customer ID]],Table3[[#All],[Children]],0)</f>
        <v>0</v>
      </c>
      <c r="H2" cm="1">
        <f t="array" ref="H2">_xlfn.XLOOKUP(Table4[[#This Row],[Customer ID]],Table2[[#All],[Customer ID]],Table2[[#All],[BMI]],0)</f>
        <v>47.4</v>
      </c>
      <c r="I2" cm="1">
        <f t="array" ref="I2">_xlfn.XLOOKUP(Table4[[#This Row],[Customer ID]],Table2[[#All],[Customer ID]],Table2[[#All],[HBA1C]],0)</f>
        <v>7.47</v>
      </c>
      <c r="J2" t="str">
        <f>_xlfn.XLOOKUP(Table4[[#This Row],[Customer ID]], 'Medical Examination'!A:A, 'Medical Examination'!D:D)</f>
        <v>No</v>
      </c>
      <c r="K2" t="str">
        <f>_xlfn.XLOOKUP(Table4[[#This Row],[Customer ID]], 'Medical Examination'!A:A, 'Medical Examination'!E:E)</f>
        <v>No</v>
      </c>
      <c r="L2" t="str">
        <f>_xlfn.XLOOKUP(Table4[[#This Row],[Customer ID]], 'Medical Examination'!A:A, 'Medical Examination'!F:F)</f>
        <v>No</v>
      </c>
      <c r="M2">
        <f>_xlfn.XLOOKUP(Table4[[#This Row],[Customer ID]], 'Medical Examination'!A:A, 'Medical Examination'!G:G)</f>
        <v>0</v>
      </c>
      <c r="N2" t="str">
        <f>_xlfn.XLOOKUP(Table4[[#This Row],[Customer ID]], 'Medical Examination'!A:A, 'Medical Examination'!H:H)</f>
        <v>Yes</v>
      </c>
      <c r="O2" t="str">
        <f>_xlfn.XLOOKUP(Table4[[#This Row],[Customer ID]], 'Medical Examination'!A:A, 'Medical Examination'!I:I)</f>
        <v>Diabetes</v>
      </c>
      <c r="P2" t="str">
        <f>_xlfn.XLOOKUP(Table4[[#This Row],[Customer ID]], 'Medical Examination'!A:A, 'Medical Examination'!J:J)</f>
        <v>Obesity</v>
      </c>
      <c r="Q2" s="1">
        <f>_xlfn.XLOOKUP(Table4[[#This Row],[Customer ID]], Hospitalisation!A:A, Hospitalisation!E:E)</f>
        <v>63770.43</v>
      </c>
      <c r="R2" t="str">
        <f>_xlfn.XLOOKUP(Table4[[#This Row],[Customer ID]], Hospitalisation!A:A, Hospitalisation!F:F)</f>
        <v>Tier - 1</v>
      </c>
      <c r="S2" t="str">
        <f>_xlfn.XLOOKUP(Table4[[#This Row],[Customer ID]], Hospitalisation!A:A, Hospitalisation!G:G)</f>
        <v>Tier - 3</v>
      </c>
      <c r="T2" t="str">
        <f>_xlfn.XLOOKUP(Table4[[#This Row],[Customer ID]], Hospitalisation!A:A, Hospitalisation!H:H)</f>
        <v>R1013</v>
      </c>
      <c r="U2" t="str" cm="1">
        <f t="array" ref="U2">_xlfn.IFS(Table4[[#This Row],[Age]]&lt;=29,"Youth",Table4[[#This Row],[Age]]&lt;=49,"Adults",Table4[[#This Row],[Age]]&gt;=50,"Senior")</f>
        <v>Senior</v>
      </c>
    </row>
    <row r="3" spans="1:21">
      <c r="A3" t="s">
        <v>8</v>
      </c>
      <c r="B3" t="str">
        <f>_xlfn.XLOOKUP(Table4[[#This Row],[Customer ID]],Table1[[#This Row],[Customer ID]],Table1[[#This Row],[TITLE]],0)</f>
        <v>Mr</v>
      </c>
      <c r="C3" t="str" cm="1">
        <f t="array" ref="C3">_xlfn.XLOOKUP(Table4[[#This Row],[Customer ID]],Table1[[#All],[Customer ID]],Table1[[#All],[FIRST NAME]],0)</f>
        <v>Matthew D</v>
      </c>
      <c r="D3" t="str" cm="1">
        <f t="array" ref="D3">_xlfn.XLOOKUP(Table4[[#This Row],[Customer ID]],Table1[[#All],[Customer ID]],Table1[[#All],[LAST NAME]],0)</f>
        <v>Lehner</v>
      </c>
      <c r="E3" s="5" cm="1">
        <f t="array" ref="E3">_xlfn.XLOOKUP(Table4[[#This Row],[Customer ID]],Table3[[#All],[Customer ID]],Table3[[#All],[Date of Birth]],0)</f>
        <v>28284</v>
      </c>
      <c r="F3" cm="1">
        <f t="array" ref="F3">_xlfn.XLOOKUP(Table4[[#This Row],[Customer ID]],Table3[[#All],[Customer ID]],Table3[[#All],[Age]],0)</f>
        <v>46</v>
      </c>
      <c r="G3" cm="1">
        <f t="array" ref="G3">_xlfn.XLOOKUP(Table4[[#This Row],[Customer ID]],Table3[[#All],[Customer ID]],Table3[[#All],[Children]],0)</f>
        <v>0</v>
      </c>
      <c r="H3" cm="1">
        <f t="array" ref="H3">_xlfn.XLOOKUP(Table4[[#This Row],[Customer ID]],Table2[[#All],[Customer ID]],Table2[[#All],[BMI]],0)</f>
        <v>30.36</v>
      </c>
      <c r="I3" cm="1">
        <f t="array" ref="I3">_xlfn.XLOOKUP(Table4[[#This Row],[Customer ID]],Table2[[#All],[Customer ID]],Table2[[#All],[HBA1C]],0)</f>
        <v>5.77</v>
      </c>
      <c r="J3" t="str">
        <f>_xlfn.XLOOKUP(Table4[[#This Row],[Customer ID]], 'Medical Examination'!A:A, 'Medical Examination'!D:D)</f>
        <v>No</v>
      </c>
      <c r="K3" t="str">
        <f>_xlfn.XLOOKUP(Table4[[#This Row],[Customer ID]], 'Medical Examination'!A:A, 'Medical Examination'!E:E)</f>
        <v>No</v>
      </c>
      <c r="L3" t="str">
        <f>_xlfn.XLOOKUP(Table4[[#This Row],[Customer ID]], 'Medical Examination'!A:A, 'Medical Examination'!F:F)</f>
        <v>No</v>
      </c>
      <c r="M3">
        <f>_xlfn.XLOOKUP(Table4[[#This Row],[Customer ID]], 'Medical Examination'!A:A, 'Medical Examination'!G:G)</f>
        <v>0</v>
      </c>
      <c r="N3" t="str">
        <f>_xlfn.XLOOKUP(Table4[[#This Row],[Customer ID]], 'Medical Examination'!A:A, 'Medical Examination'!H:H)</f>
        <v>Yes</v>
      </c>
      <c r="O3" t="str">
        <f>_xlfn.XLOOKUP(Table4[[#This Row],[Customer ID]], 'Medical Examination'!A:A, 'Medical Examination'!I:I)</f>
        <v>Prediabetes</v>
      </c>
      <c r="P3" t="str">
        <f>_xlfn.XLOOKUP(Table4[[#This Row],[Customer ID]], 'Medical Examination'!A:A, 'Medical Examination'!J:J)</f>
        <v>Obesity</v>
      </c>
      <c r="Q3" s="1">
        <f>_xlfn.XLOOKUP(Table4[[#This Row],[Customer ID]], Hospitalisation!A:A, Hospitalisation!E:E)</f>
        <v>62592.87</v>
      </c>
      <c r="R3" t="str">
        <f>_xlfn.XLOOKUP(Table4[[#This Row],[Customer ID]], Hospitalisation!A:A, Hospitalisation!F:F)</f>
        <v>Tier - 2</v>
      </c>
      <c r="S3" t="str">
        <f>_xlfn.XLOOKUP(Table4[[#This Row],[Customer ID]], Hospitalisation!A:A, Hospitalisation!G:G)</f>
        <v>Tier - 3</v>
      </c>
      <c r="T3" t="str">
        <f>_xlfn.XLOOKUP(Table4[[#This Row],[Customer ID]], Hospitalisation!A:A, Hospitalisation!H:H)</f>
        <v>R1013</v>
      </c>
      <c r="U3" t="str" cm="1">
        <f t="array" ref="U3">_xlfn.IFS(Table4[[#This Row],[Age]]&lt;=29,"Youth",Table4[[#This Row],[Age]]&lt;=49,"Adults",Table4[[#This Row],[Age]]&gt;=50,"Senior")</f>
        <v>Adults</v>
      </c>
    </row>
    <row r="4" spans="1:21">
      <c r="A4" t="s">
        <v>12</v>
      </c>
      <c r="B4" t="str">
        <f>_xlfn.XLOOKUP(Table4[[#This Row],[Customer ID]],Table1[[#This Row],[Customer ID]],Table1[[#This Row],[TITLE]],0)</f>
        <v>Mr</v>
      </c>
      <c r="C4" t="str" cm="1">
        <f t="array" ref="C4">_xlfn.XLOOKUP(Table4[[#This Row],[Customer ID]],Table1[[#All],[Customer ID]],Table1[[#All],[FIRST NAME]],0)</f>
        <v>Phil</v>
      </c>
      <c r="D4" t="str" cm="1">
        <f t="array" ref="D4">_xlfn.XLOOKUP(Table4[[#This Row],[Customer ID]],Table1[[#All],[Customer ID]],Table1[[#All],[LAST NAME]],0)</f>
        <v>Lu</v>
      </c>
      <c r="E4" s="5" cm="1">
        <f t="array" ref="E4">_xlfn.XLOOKUP(Table4[[#This Row],[Customer ID]],Table3[[#All],[Customer ID]],Table3[[#All],[Date of Birth]],0)</f>
        <v>25822</v>
      </c>
      <c r="F4" cm="1">
        <f t="array" ref="F4">_xlfn.XLOOKUP(Table4[[#This Row],[Customer ID]],Table3[[#All],[Customer ID]],Table3[[#All],[Age]],0)</f>
        <v>52</v>
      </c>
      <c r="G4" cm="1">
        <f t="array" ref="G4">_xlfn.XLOOKUP(Table4[[#This Row],[Customer ID]],Table3[[#All],[Customer ID]],Table3[[#All],[Children]],0)</f>
        <v>3</v>
      </c>
      <c r="H4" cm="1">
        <f t="array" ref="H4">_xlfn.XLOOKUP(Table4[[#This Row],[Customer ID]],Table2[[#All],[Customer ID]],Table2[[#All],[BMI]],0)</f>
        <v>34.484999999999999</v>
      </c>
      <c r="I4" cm="1">
        <f t="array" ref="I4">_xlfn.XLOOKUP(Table4[[#This Row],[Customer ID]],Table2[[#All],[Customer ID]],Table2[[#All],[HBA1C]],0)</f>
        <v>11.87</v>
      </c>
      <c r="J4" t="str">
        <f>_xlfn.XLOOKUP(Table4[[#This Row],[Customer ID]], 'Medical Examination'!A:A, 'Medical Examination'!D:D)</f>
        <v>Yes</v>
      </c>
      <c r="K4" t="str">
        <f>_xlfn.XLOOKUP(Table4[[#This Row],[Customer ID]], 'Medical Examination'!A:A, 'Medical Examination'!E:E)</f>
        <v>No</v>
      </c>
      <c r="L4" t="str">
        <f>_xlfn.XLOOKUP(Table4[[#This Row],[Customer ID]], 'Medical Examination'!A:A, 'Medical Examination'!F:F)</f>
        <v>No</v>
      </c>
      <c r="M4">
        <f>_xlfn.XLOOKUP(Table4[[#This Row],[Customer ID]], 'Medical Examination'!A:A, 'Medical Examination'!G:G)</f>
        <v>2</v>
      </c>
      <c r="N4" t="str">
        <f>_xlfn.XLOOKUP(Table4[[#This Row],[Customer ID]], 'Medical Examination'!A:A, 'Medical Examination'!H:H)</f>
        <v>Yes</v>
      </c>
      <c r="O4" t="str">
        <f>_xlfn.XLOOKUP(Table4[[#This Row],[Customer ID]], 'Medical Examination'!A:A, 'Medical Examination'!I:I)</f>
        <v>Diabetes</v>
      </c>
      <c r="P4" t="str">
        <f>_xlfn.XLOOKUP(Table4[[#This Row],[Customer ID]], 'Medical Examination'!A:A, 'Medical Examination'!J:J)</f>
        <v>Obesity</v>
      </c>
      <c r="Q4" s="1">
        <f>_xlfn.XLOOKUP(Table4[[#This Row],[Customer ID]], Hospitalisation!A:A, Hospitalisation!E:E)</f>
        <v>60021.4</v>
      </c>
      <c r="R4" t="str">
        <f>_xlfn.XLOOKUP(Table4[[#This Row],[Customer ID]], Hospitalisation!A:A, Hospitalisation!F:F)</f>
        <v>Tier - 1</v>
      </c>
      <c r="S4" t="str">
        <f>_xlfn.XLOOKUP(Table4[[#This Row],[Customer ID]], Hospitalisation!A:A, Hospitalisation!G:G)</f>
        <v>Tier - 1</v>
      </c>
      <c r="T4" t="str">
        <f>_xlfn.XLOOKUP(Table4[[#This Row],[Customer ID]], Hospitalisation!A:A, Hospitalisation!H:H)</f>
        <v>R1012</v>
      </c>
      <c r="U4" t="str" cm="1">
        <f t="array" ref="U4">_xlfn.IFS(Table4[[#This Row],[Age]]&lt;=29,"Youth",Table4[[#This Row],[Age]]&lt;=49,"Adults",Table4[[#This Row],[Age]]&gt;=50,"Senior")</f>
        <v>Senior</v>
      </c>
    </row>
    <row r="5" spans="1:21">
      <c r="A5" t="s">
        <v>15</v>
      </c>
      <c r="B5" t="str">
        <f>_xlfn.XLOOKUP(Table4[[#This Row],[Customer ID]],Table1[[#This Row],[Customer ID]],Table1[[#This Row],[TITLE]],0)</f>
        <v>Ms</v>
      </c>
      <c r="C5" t="str" cm="1">
        <f t="array" ref="C5">_xlfn.XLOOKUP(Table4[[#This Row],[Customer ID]],Table1[[#All],[Customer ID]],Table1[[#All],[FIRST NAME]],0)</f>
        <v>Kelsey</v>
      </c>
      <c r="D5" t="str" cm="1">
        <f t="array" ref="D5">_xlfn.XLOOKUP(Table4[[#This Row],[Customer ID]],Table1[[#All],[Customer ID]],Table1[[#All],[LAST NAME]],0)</f>
        <v>Osborne</v>
      </c>
      <c r="E5" s="5" cm="1">
        <f t="array" ref="E5">_xlfn.XLOOKUP(Table4[[#This Row],[Customer ID]],Table3[[#All],[Customer ID]],Table3[[#All],[Date of Birth]],0)</f>
        <v>33395</v>
      </c>
      <c r="F5" cm="1">
        <f t="array" ref="F5">_xlfn.XLOOKUP(Table4[[#This Row],[Customer ID]],Table3[[#All],[Customer ID]],Table3[[#All],[Age]],0)</f>
        <v>32</v>
      </c>
      <c r="G5" cm="1">
        <f t="array" ref="G5">_xlfn.XLOOKUP(Table4[[#This Row],[Customer ID]],Table3[[#All],[Customer ID]],Table3[[#All],[Children]],0)</f>
        <v>1</v>
      </c>
      <c r="H5" cm="1">
        <f t="array" ref="H5">_xlfn.XLOOKUP(Table4[[#This Row],[Customer ID]],Table2[[#All],[Customer ID]],Table2[[#All],[BMI]],0)</f>
        <v>38.094999999999999</v>
      </c>
      <c r="I5" cm="1">
        <f t="array" ref="I5">_xlfn.XLOOKUP(Table4[[#This Row],[Customer ID]],Table2[[#All],[Customer ID]],Table2[[#All],[HBA1C]],0)</f>
        <v>6.05</v>
      </c>
      <c r="J5" t="str">
        <f>_xlfn.XLOOKUP(Table4[[#This Row],[Customer ID]], 'Medical Examination'!A:A, 'Medical Examination'!D:D)</f>
        <v>No</v>
      </c>
      <c r="K5" t="str">
        <f>_xlfn.XLOOKUP(Table4[[#This Row],[Customer ID]], 'Medical Examination'!A:A, 'Medical Examination'!E:E)</f>
        <v>No</v>
      </c>
      <c r="L5" t="str">
        <f>_xlfn.XLOOKUP(Table4[[#This Row],[Customer ID]], 'Medical Examination'!A:A, 'Medical Examination'!F:F)</f>
        <v>No</v>
      </c>
      <c r="M5">
        <f>_xlfn.XLOOKUP(Table4[[#This Row],[Customer ID]], 'Medical Examination'!A:A, 'Medical Examination'!G:G)</f>
        <v>0</v>
      </c>
      <c r="N5" t="str">
        <f>_xlfn.XLOOKUP(Table4[[#This Row],[Customer ID]], 'Medical Examination'!A:A, 'Medical Examination'!H:H)</f>
        <v>Yes</v>
      </c>
      <c r="O5" t="str">
        <f>_xlfn.XLOOKUP(Table4[[#This Row],[Customer ID]], 'Medical Examination'!A:A, 'Medical Examination'!I:I)</f>
        <v>Prediabetes</v>
      </c>
      <c r="P5" t="str">
        <f>_xlfn.XLOOKUP(Table4[[#This Row],[Customer ID]], 'Medical Examination'!A:A, 'Medical Examination'!J:J)</f>
        <v>Obesity</v>
      </c>
      <c r="Q5" s="1">
        <f>_xlfn.XLOOKUP(Table4[[#This Row],[Customer ID]], Hospitalisation!A:A, Hospitalisation!E:E)</f>
        <v>58571.07</v>
      </c>
      <c r="R5" t="str">
        <f>_xlfn.XLOOKUP(Table4[[#This Row],[Customer ID]], Hospitalisation!A:A, Hospitalisation!F:F)</f>
        <v>Tier - 1</v>
      </c>
      <c r="S5" t="str">
        <f>_xlfn.XLOOKUP(Table4[[#This Row],[Customer ID]], Hospitalisation!A:A, Hospitalisation!G:G)</f>
        <v>Tier - 3</v>
      </c>
      <c r="T5" t="str">
        <f>_xlfn.XLOOKUP(Table4[[#This Row],[Customer ID]], Hospitalisation!A:A, Hospitalisation!H:H)</f>
        <v>R1024</v>
      </c>
      <c r="U5" t="str" cm="1">
        <f t="array" ref="U5">_xlfn.IFS(Table4[[#This Row],[Age]]&lt;=29,"Youth",Table4[[#This Row],[Age]]&lt;=49,"Adults",Table4[[#This Row],[Age]]&gt;=50,"Senior")</f>
        <v>Adults</v>
      </c>
    </row>
    <row r="6" spans="1:21">
      <c r="A6" t="s">
        <v>18</v>
      </c>
      <c r="B6" t="str">
        <f>_xlfn.XLOOKUP(Table4[[#This Row],[Customer ID]],Table1[[#This Row],[Customer ID]],Table1[[#This Row],[TITLE]],0)</f>
        <v>Ms</v>
      </c>
      <c r="C6" t="str" cm="1">
        <f t="array" ref="C6">_xlfn.XLOOKUP(Table4[[#This Row],[Customer ID]],Table1[[#All],[Customer ID]],Table1[[#All],[FIRST NAME]],0)</f>
        <v>Kristyn</v>
      </c>
      <c r="D6" t="str" cm="1">
        <f t="array" ref="D6">_xlfn.XLOOKUP(Table4[[#This Row],[Customer ID]],Table1[[#All],[Customer ID]],Table1[[#All],[LAST NAME]],0)</f>
        <v>Kadala</v>
      </c>
      <c r="E6" s="5" cm="1">
        <f t="array" ref="E6">_xlfn.XLOOKUP(Table4[[#This Row],[Customer ID]],Table3[[#All],[Customer ID]],Table3[[#All],[Date of Birth]],0)</f>
        <v>32678</v>
      </c>
      <c r="F6" cm="1">
        <f t="array" ref="F6">_xlfn.XLOOKUP(Table4[[#This Row],[Customer ID]],Table3[[#All],[Customer ID]],Table3[[#All],[Age]],0)</f>
        <v>33</v>
      </c>
      <c r="G6" cm="1">
        <f t="array" ref="G6">_xlfn.XLOOKUP(Table4[[#This Row],[Customer ID]],Table3[[#All],[Customer ID]],Table3[[#All],[Children]],0)</f>
        <v>0</v>
      </c>
      <c r="H6" cm="1">
        <f t="array" ref="H6">_xlfn.XLOOKUP(Table4[[#This Row],[Customer ID]],Table2[[#All],[Customer ID]],Table2[[#All],[BMI]],0)</f>
        <v>35.53</v>
      </c>
      <c r="I6" cm="1">
        <f t="array" ref="I6">_xlfn.XLOOKUP(Table4[[#This Row],[Customer ID]],Table2[[#All],[Customer ID]],Table2[[#All],[HBA1C]],0)</f>
        <v>5.45</v>
      </c>
      <c r="J6" t="str">
        <f>_xlfn.XLOOKUP(Table4[[#This Row],[Customer ID]], 'Medical Examination'!A:A, 'Medical Examination'!D:D)</f>
        <v>No</v>
      </c>
      <c r="K6" t="str">
        <f>_xlfn.XLOOKUP(Table4[[#This Row],[Customer ID]], 'Medical Examination'!A:A, 'Medical Examination'!E:E)</f>
        <v>No</v>
      </c>
      <c r="L6" t="str">
        <f>_xlfn.XLOOKUP(Table4[[#This Row],[Customer ID]], 'Medical Examination'!A:A, 'Medical Examination'!F:F)</f>
        <v>No</v>
      </c>
      <c r="M6">
        <f>_xlfn.XLOOKUP(Table4[[#This Row],[Customer ID]], 'Medical Examination'!A:A, 'Medical Examination'!G:G)</f>
        <v>0</v>
      </c>
      <c r="N6" t="str">
        <f>_xlfn.XLOOKUP(Table4[[#This Row],[Customer ID]], 'Medical Examination'!A:A, 'Medical Examination'!H:H)</f>
        <v>Yes</v>
      </c>
      <c r="O6" t="str">
        <f>_xlfn.XLOOKUP(Table4[[#This Row],[Customer ID]], 'Medical Examination'!A:A, 'Medical Examination'!I:I)</f>
        <v>Normal</v>
      </c>
      <c r="P6" t="str">
        <f>_xlfn.XLOOKUP(Table4[[#This Row],[Customer ID]], 'Medical Examination'!A:A, 'Medical Examination'!J:J)</f>
        <v>Obesity</v>
      </c>
      <c r="Q6" s="1">
        <f>_xlfn.XLOOKUP(Table4[[#This Row],[Customer ID]], Hospitalisation!A:A, Hospitalisation!E:E)</f>
        <v>55135.4</v>
      </c>
      <c r="R6" t="str">
        <f>_xlfn.XLOOKUP(Table4[[#This Row],[Customer ID]], Hospitalisation!A:A, Hospitalisation!F:F)</f>
        <v>Tier - 1</v>
      </c>
      <c r="S6" t="str">
        <f>_xlfn.XLOOKUP(Table4[[#This Row],[Customer ID]], Hospitalisation!A:A, Hospitalisation!G:G)</f>
        <v>Tier - 2</v>
      </c>
      <c r="T6" t="str">
        <f>_xlfn.XLOOKUP(Table4[[#This Row],[Customer ID]], Hospitalisation!A:A, Hospitalisation!H:H)</f>
        <v>R1012</v>
      </c>
      <c r="U6" t="str" cm="1">
        <f t="array" ref="U6">_xlfn.IFS(Table4[[#This Row],[Age]]&lt;=29,"Youth",Table4[[#This Row],[Age]]&lt;=49,"Adults",Table4[[#This Row],[Age]]&gt;=50,"Senior")</f>
        <v>Adults</v>
      </c>
    </row>
    <row r="7" spans="1:21">
      <c r="A7" t="s">
        <v>21</v>
      </c>
      <c r="B7" t="str">
        <f>_xlfn.XLOOKUP(Table4[[#This Row],[Customer ID]],Table1[[#This Row],[Customer ID]],Table1[[#This Row],[TITLE]],0)</f>
        <v>Mr</v>
      </c>
      <c r="C7" t="str" cm="1">
        <f t="array" ref="C7">_xlfn.XLOOKUP(Table4[[#This Row],[Customer ID]],Table1[[#All],[Customer ID]],Table1[[#All],[FIRST NAME]],0)</f>
        <v>Russell B</v>
      </c>
      <c r="D7" t="str" cm="1">
        <f t="array" ref="D7">_xlfn.XLOOKUP(Table4[[#This Row],[Customer ID]],Table1[[#All],[Customer ID]],Table1[[#All],[LAST NAME]],0)</f>
        <v>Baker</v>
      </c>
      <c r="E7" s="5" cm="1">
        <f t="array" ref="E7">_xlfn.XLOOKUP(Table4[[#This Row],[Customer ID]],Table3[[#All],[Customer ID]],Table3[[#All],[Date of Birth]],0)</f>
        <v>22862</v>
      </c>
      <c r="F7" cm="1">
        <f t="array" ref="F7">_xlfn.XLOOKUP(Table4[[#This Row],[Customer ID]],Table3[[#All],[Customer ID]],Table3[[#All],[Age]],0)</f>
        <v>60</v>
      </c>
      <c r="G7" cm="1">
        <f t="array" ref="G7">_xlfn.XLOOKUP(Table4[[#This Row],[Customer ID]],Table3[[#All],[Customer ID]],Table3[[#All],[Children]],0)</f>
        <v>0</v>
      </c>
      <c r="H7" cm="1">
        <f t="array" ref="H7">_xlfn.XLOOKUP(Table4[[#This Row],[Customer ID]],Table2[[#All],[Customer ID]],Table2[[#All],[BMI]],0)</f>
        <v>32.799999999999997</v>
      </c>
      <c r="I7" cm="1">
        <f t="array" ref="I7">_xlfn.XLOOKUP(Table4[[#This Row],[Customer ID]],Table2[[#All],[Customer ID]],Table2[[#All],[HBA1C]],0)</f>
        <v>6.59</v>
      </c>
      <c r="J7" t="str">
        <f>_xlfn.XLOOKUP(Table4[[#This Row],[Customer ID]], 'Medical Examination'!A:A, 'Medical Examination'!D:D)</f>
        <v>No</v>
      </c>
      <c r="K7" t="str">
        <f>_xlfn.XLOOKUP(Table4[[#This Row],[Customer ID]], 'Medical Examination'!A:A, 'Medical Examination'!E:E)</f>
        <v>No</v>
      </c>
      <c r="L7" t="str">
        <f>_xlfn.XLOOKUP(Table4[[#This Row],[Customer ID]], 'Medical Examination'!A:A, 'Medical Examination'!F:F)</f>
        <v>No</v>
      </c>
      <c r="M7">
        <f>_xlfn.XLOOKUP(Table4[[#This Row],[Customer ID]], 'Medical Examination'!A:A, 'Medical Examination'!G:G)</f>
        <v>0</v>
      </c>
      <c r="N7" t="str">
        <f>_xlfn.XLOOKUP(Table4[[#This Row],[Customer ID]], 'Medical Examination'!A:A, 'Medical Examination'!H:H)</f>
        <v>Yes</v>
      </c>
      <c r="O7" t="str">
        <f>_xlfn.XLOOKUP(Table4[[#This Row],[Customer ID]], 'Medical Examination'!A:A, 'Medical Examination'!I:I)</f>
        <v>Diabetes</v>
      </c>
      <c r="P7" t="str">
        <f>_xlfn.XLOOKUP(Table4[[#This Row],[Customer ID]], 'Medical Examination'!A:A, 'Medical Examination'!J:J)</f>
        <v>Obesity</v>
      </c>
      <c r="Q7" s="1">
        <f>_xlfn.XLOOKUP(Table4[[#This Row],[Customer ID]], Hospitalisation!A:A, Hospitalisation!E:E)</f>
        <v>52590.83</v>
      </c>
      <c r="R7" t="str">
        <f>_xlfn.XLOOKUP(Table4[[#This Row],[Customer ID]], Hospitalisation!A:A, Hospitalisation!F:F)</f>
        <v>Tier - 1</v>
      </c>
      <c r="S7" t="str">
        <f>_xlfn.XLOOKUP(Table4[[#This Row],[Customer ID]], Hospitalisation!A:A, Hospitalisation!G:G)</f>
        <v>Tier - 3</v>
      </c>
      <c r="T7" t="str">
        <f>_xlfn.XLOOKUP(Table4[[#This Row],[Customer ID]], Hospitalisation!A:A, Hospitalisation!H:H)</f>
        <v>R1011</v>
      </c>
      <c r="U7" t="str" cm="1">
        <f t="array" ref="U7">_xlfn.IFS(Table4[[#This Row],[Age]]&lt;=29,"Youth",Table4[[#This Row],[Age]]&lt;=49,"Adults",Table4[[#This Row],[Age]]&gt;=50,"Senior")</f>
        <v>Senior</v>
      </c>
    </row>
    <row r="8" spans="1:21">
      <c r="A8" t="s">
        <v>24</v>
      </c>
      <c r="B8" t="str">
        <f>_xlfn.XLOOKUP(Table4[[#This Row],[Customer ID]],Table1[[#This Row],[Customer ID]],Table1[[#This Row],[TITLE]],0)</f>
        <v>Mr</v>
      </c>
      <c r="C8" t="str" cm="1">
        <f t="array" ref="C8">_xlfn.XLOOKUP(Table4[[#This Row],[Customer ID]],Table1[[#All],[Customer ID]],Table1[[#All],[FIRST NAME]],0)</f>
        <v>Scott</v>
      </c>
      <c r="D8" t="str" cm="1">
        <f t="array" ref="D8">_xlfn.XLOOKUP(Table4[[#This Row],[Customer ID]],Table1[[#All],[Customer ID]],Table1[[#All],[LAST NAME]],0)</f>
        <v>Macpherson</v>
      </c>
      <c r="E8" s="5" cm="1">
        <f t="array" ref="E8">_xlfn.XLOOKUP(Table4[[#This Row],[Customer ID]],Table3[[#All],[Customer ID]],Table3[[#All],[Date of Birth]],0)</f>
        <v>34634</v>
      </c>
      <c r="F8" cm="1">
        <f t="array" ref="F8">_xlfn.XLOOKUP(Table4[[#This Row],[Customer ID]],Table3[[#All],[Customer ID]],Table3[[#All],[Age]],0)</f>
        <v>28</v>
      </c>
      <c r="G8" cm="1">
        <f t="array" ref="G8">_xlfn.XLOOKUP(Table4[[#This Row],[Customer ID]],Table3[[#All],[Customer ID]],Table3[[#All],[Children]],0)</f>
        <v>1</v>
      </c>
      <c r="H8" cm="1">
        <f t="array" ref="H8">_xlfn.XLOOKUP(Table4[[#This Row],[Customer ID]],Table2[[#All],[Customer ID]],Table2[[#All],[BMI]],0)</f>
        <v>36.4</v>
      </c>
      <c r="I8" cm="1">
        <f t="array" ref="I8">_xlfn.XLOOKUP(Table4[[#This Row],[Customer ID]],Table2[[#All],[Customer ID]],Table2[[#All],[HBA1C]],0)</f>
        <v>6.07</v>
      </c>
      <c r="J8" t="str">
        <f>_xlfn.XLOOKUP(Table4[[#This Row],[Customer ID]], 'Medical Examination'!A:A, 'Medical Examination'!D:D)</f>
        <v>No</v>
      </c>
      <c r="K8" t="str">
        <f>_xlfn.XLOOKUP(Table4[[#This Row],[Customer ID]], 'Medical Examination'!A:A, 'Medical Examination'!E:E)</f>
        <v>No</v>
      </c>
      <c r="L8" t="str">
        <f>_xlfn.XLOOKUP(Table4[[#This Row],[Customer ID]], 'Medical Examination'!A:A, 'Medical Examination'!F:F)</f>
        <v>No</v>
      </c>
      <c r="M8">
        <f>_xlfn.XLOOKUP(Table4[[#This Row],[Customer ID]], 'Medical Examination'!A:A, 'Medical Examination'!G:G)</f>
        <v>0</v>
      </c>
      <c r="N8" t="str">
        <f>_xlfn.XLOOKUP(Table4[[#This Row],[Customer ID]], 'Medical Examination'!A:A, 'Medical Examination'!H:H)</f>
        <v>Yes</v>
      </c>
      <c r="O8" t="str">
        <f>_xlfn.XLOOKUP(Table4[[#This Row],[Customer ID]], 'Medical Examination'!A:A, 'Medical Examination'!I:I)</f>
        <v>Prediabetes</v>
      </c>
      <c r="P8" t="str">
        <f>_xlfn.XLOOKUP(Table4[[#This Row],[Customer ID]], 'Medical Examination'!A:A, 'Medical Examination'!J:J)</f>
        <v>Obesity</v>
      </c>
      <c r="Q8" s="1">
        <f>_xlfn.XLOOKUP(Table4[[#This Row],[Customer ID]], Hospitalisation!A:A, Hospitalisation!E:E)</f>
        <v>51194.559999999998</v>
      </c>
      <c r="R8" t="str">
        <f>_xlfn.XLOOKUP(Table4[[#This Row],[Customer ID]], Hospitalisation!A:A, Hospitalisation!F:F)</f>
        <v>Tier - 1</v>
      </c>
      <c r="S8" t="str">
        <f>_xlfn.XLOOKUP(Table4[[#This Row],[Customer ID]], Hospitalisation!A:A, Hospitalisation!G:G)</f>
        <v>Tier - 3</v>
      </c>
      <c r="T8" t="str">
        <f>_xlfn.XLOOKUP(Table4[[#This Row],[Customer ID]], Hospitalisation!A:A, Hospitalisation!H:H)</f>
        <v>R1011</v>
      </c>
      <c r="U8" t="str" cm="1">
        <f t="array" ref="U8">_xlfn.IFS(Table4[[#This Row],[Age]]&lt;=29,"Youth",Table4[[#This Row],[Age]]&lt;=49,"Adults",Table4[[#This Row],[Age]]&gt;=50,"Senior")</f>
        <v>Youth</v>
      </c>
    </row>
    <row r="9" spans="1:21">
      <c r="A9" t="s">
        <v>27</v>
      </c>
      <c r="B9" t="str">
        <f>_xlfn.XLOOKUP(Table4[[#This Row],[Customer ID]],Table1[[#This Row],[Customer ID]],Table1[[#This Row],[TITLE]],0)</f>
        <v>Mr</v>
      </c>
      <c r="C9" t="str" cm="1">
        <f t="array" ref="C9">_xlfn.XLOOKUP(Table4[[#This Row],[Customer ID]],Table1[[#All],[Customer ID]],Table1[[#All],[FIRST NAME]],0)</f>
        <v>Stephen</v>
      </c>
      <c r="D9" t="str" cm="1">
        <f t="array" ref="D9">_xlfn.XLOOKUP(Table4[[#This Row],[Customer ID]],Table1[[#All],[Customer ID]],Table1[[#All],[LAST NAME]],0)</f>
        <v>Hallman</v>
      </c>
      <c r="E9" s="5" cm="1">
        <f t="array" ref="E9">_xlfn.XLOOKUP(Table4[[#This Row],[Customer ID]],Table3[[#All],[Customer ID]],Table3[[#All],[Date of Birth]],0)</f>
        <v>21363</v>
      </c>
      <c r="F9" cm="1">
        <f t="array" ref="F9">_xlfn.XLOOKUP(Table4[[#This Row],[Customer ID]],Table3[[#All],[Customer ID]],Table3[[#All],[Age]],0)</f>
        <v>64</v>
      </c>
      <c r="G9" cm="1">
        <f t="array" ref="G9">_xlfn.XLOOKUP(Table4[[#This Row],[Customer ID]],Table3[[#All],[Customer ID]],Table3[[#All],[Children]],0)</f>
        <v>2</v>
      </c>
      <c r="H9" cm="1">
        <f t="array" ref="H9">_xlfn.XLOOKUP(Table4[[#This Row],[Customer ID]],Table2[[#All],[Customer ID]],Table2[[#All],[BMI]],0)</f>
        <v>36.96</v>
      </c>
      <c r="I9" cm="1">
        <f t="array" ref="I9">_xlfn.XLOOKUP(Table4[[#This Row],[Customer ID]],Table2[[#All],[Customer ID]],Table2[[#All],[HBA1C]],0)</f>
        <v>7.93</v>
      </c>
      <c r="J9" t="str">
        <f>_xlfn.XLOOKUP(Table4[[#This Row],[Customer ID]], 'Medical Examination'!A:A, 'Medical Examination'!D:D)</f>
        <v>No</v>
      </c>
      <c r="K9" t="str">
        <f>_xlfn.XLOOKUP(Table4[[#This Row],[Customer ID]], 'Medical Examination'!A:A, 'Medical Examination'!E:E)</f>
        <v>No</v>
      </c>
      <c r="L9" t="str">
        <f>_xlfn.XLOOKUP(Table4[[#This Row],[Customer ID]], 'Medical Examination'!A:A, 'Medical Examination'!F:F)</f>
        <v>No</v>
      </c>
      <c r="M9">
        <f>_xlfn.XLOOKUP(Table4[[#This Row],[Customer ID]], 'Medical Examination'!A:A, 'Medical Examination'!G:G)</f>
        <v>3</v>
      </c>
      <c r="N9" t="str">
        <f>_xlfn.XLOOKUP(Table4[[#This Row],[Customer ID]], 'Medical Examination'!A:A, 'Medical Examination'!H:H)</f>
        <v>Yes</v>
      </c>
      <c r="O9" t="str">
        <f>_xlfn.XLOOKUP(Table4[[#This Row],[Customer ID]], 'Medical Examination'!A:A, 'Medical Examination'!I:I)</f>
        <v>Diabetes</v>
      </c>
      <c r="P9" t="str">
        <f>_xlfn.XLOOKUP(Table4[[#This Row],[Customer ID]], 'Medical Examination'!A:A, 'Medical Examination'!J:J)</f>
        <v>Obesity</v>
      </c>
      <c r="Q9" s="1">
        <f>_xlfn.XLOOKUP(Table4[[#This Row],[Customer ID]], Hospitalisation!A:A, Hospitalisation!E:E)</f>
        <v>49577.66</v>
      </c>
      <c r="R9" t="str">
        <f>_xlfn.XLOOKUP(Table4[[#This Row],[Customer ID]], Hospitalisation!A:A, Hospitalisation!F:F)</f>
        <v>Tier - 2</v>
      </c>
      <c r="S9" t="str">
        <f>_xlfn.XLOOKUP(Table4[[#This Row],[Customer ID]], Hospitalisation!A:A, Hospitalisation!G:G)</f>
        <v>Tier - 2</v>
      </c>
      <c r="T9" t="str">
        <f>_xlfn.XLOOKUP(Table4[[#This Row],[Customer ID]], Hospitalisation!A:A, Hospitalisation!H:H)</f>
        <v>R1013</v>
      </c>
      <c r="U9" t="str" cm="1">
        <f t="array" ref="U9">_xlfn.IFS(Table4[[#This Row],[Age]]&lt;=29,"Youth",Table4[[#This Row],[Age]]&lt;=49,"Adults",Table4[[#This Row],[Age]]&gt;=50,"Senior")</f>
        <v>Senior</v>
      </c>
    </row>
    <row r="10" spans="1:21">
      <c r="A10" t="s">
        <v>30</v>
      </c>
      <c r="B10" t="str">
        <f>_xlfn.XLOOKUP(Table4[[#This Row],[Customer ID]],Table1[[#This Row],[Customer ID]],Table1[[#This Row],[TITLE]],0)</f>
        <v>Mr</v>
      </c>
      <c r="C10" t="str" cm="1">
        <f t="array" ref="C10">_xlfn.XLOOKUP(Table4[[#This Row],[Customer ID]],Table1[[#All],[Customer ID]],Table1[[#All],[FIRST NAME]],0)</f>
        <v>Patrick R</v>
      </c>
      <c r="D10" t="str" cm="1">
        <f t="array" ref="D10">_xlfn.XLOOKUP(Table4[[#This Row],[Customer ID]],Table1[[#All],[Customer ID]],Table1[[#All],[LAST NAME]],0)</f>
        <v>Moran</v>
      </c>
      <c r="E10" s="5" cm="1">
        <f t="array" ref="E10">_xlfn.XLOOKUP(Table4[[#This Row],[Customer ID]],Table3[[#All],[Customer ID]],Table3[[#All],[Date of Birth]],0)</f>
        <v>23258</v>
      </c>
      <c r="F10" cm="1">
        <f t="array" ref="F10">_xlfn.XLOOKUP(Table4[[#This Row],[Customer ID]],Table3[[#All],[Customer ID]],Table3[[#All],[Age]],0)</f>
        <v>59</v>
      </c>
      <c r="G10" cm="1">
        <f t="array" ref="G10">_xlfn.XLOOKUP(Table4[[#This Row],[Customer ID]],Table3[[#All],[Customer ID]],Table3[[#All],[Children]],0)</f>
        <v>1</v>
      </c>
      <c r="H10" cm="1">
        <f t="array" ref="H10">_xlfn.XLOOKUP(Table4[[#This Row],[Customer ID]],Table2[[#All],[Customer ID]],Table2[[#All],[BMI]],0)</f>
        <v>41.14</v>
      </c>
      <c r="I10" cm="1">
        <f t="array" ref="I10">_xlfn.XLOOKUP(Table4[[#This Row],[Customer ID]],Table2[[#All],[Customer ID]],Table2[[#All],[HBA1C]],0)</f>
        <v>9.58</v>
      </c>
      <c r="J10" t="str">
        <f>_xlfn.XLOOKUP(Table4[[#This Row],[Customer ID]], 'Medical Examination'!A:A, 'Medical Examination'!D:D)</f>
        <v>Yes</v>
      </c>
      <c r="K10" t="str">
        <f>_xlfn.XLOOKUP(Table4[[#This Row],[Customer ID]], 'Medical Examination'!A:A, 'Medical Examination'!E:E)</f>
        <v>No</v>
      </c>
      <c r="L10" t="str">
        <f>_xlfn.XLOOKUP(Table4[[#This Row],[Customer ID]], 'Medical Examination'!A:A, 'Medical Examination'!F:F)</f>
        <v>Yes</v>
      </c>
      <c r="M10">
        <f>_xlfn.XLOOKUP(Table4[[#This Row],[Customer ID]], 'Medical Examination'!A:A, 'Medical Examination'!G:G)</f>
        <v>1</v>
      </c>
      <c r="N10" t="str">
        <f>_xlfn.XLOOKUP(Table4[[#This Row],[Customer ID]], 'Medical Examination'!A:A, 'Medical Examination'!H:H)</f>
        <v>Yes</v>
      </c>
      <c r="O10" t="str">
        <f>_xlfn.XLOOKUP(Table4[[#This Row],[Customer ID]], 'Medical Examination'!A:A, 'Medical Examination'!I:I)</f>
        <v>Diabetes</v>
      </c>
      <c r="P10" t="str">
        <f>_xlfn.XLOOKUP(Table4[[#This Row],[Customer ID]], 'Medical Examination'!A:A, 'Medical Examination'!J:J)</f>
        <v>Obesity</v>
      </c>
      <c r="Q10" s="1">
        <f>_xlfn.XLOOKUP(Table4[[#This Row],[Customer ID]], Hospitalisation!A:A, Hospitalisation!E:E)</f>
        <v>48970.25</v>
      </c>
      <c r="R10" t="str">
        <f>_xlfn.XLOOKUP(Table4[[#This Row],[Customer ID]], Hospitalisation!A:A, Hospitalisation!F:F)</f>
        <v>Tier - 1</v>
      </c>
      <c r="S10" t="str">
        <f>_xlfn.XLOOKUP(Table4[[#This Row],[Customer ID]], Hospitalisation!A:A, Hospitalisation!G:G)</f>
        <v>Tier - 2</v>
      </c>
      <c r="T10" t="str">
        <f>_xlfn.XLOOKUP(Table4[[#This Row],[Customer ID]], Hospitalisation!A:A, Hospitalisation!H:H)</f>
        <v>R1013</v>
      </c>
      <c r="U10" t="str" cm="1">
        <f t="array" ref="U10">_xlfn.IFS(Table4[[#This Row],[Age]]&lt;=29,"Youth",Table4[[#This Row],[Age]]&lt;=49,"Adults",Table4[[#This Row],[Age]]&gt;=50,"Senior")</f>
        <v>Senior</v>
      </c>
    </row>
    <row r="11" spans="1:21">
      <c r="A11" t="s">
        <v>33</v>
      </c>
      <c r="B11" t="str">
        <f>_xlfn.XLOOKUP(Table4[[#This Row],[Customer ID]],Table1[[#This Row],[Customer ID]],Table1[[#This Row],[TITLE]],0)</f>
        <v>Ms</v>
      </c>
      <c r="C11" t="str" cm="1">
        <f t="array" ref="C11">_xlfn.XLOOKUP(Table4[[#This Row],[Customer ID]],Table1[[#All],[Customer ID]],Table1[[#All],[FIRST NAME]],0)</f>
        <v>Brooke N</v>
      </c>
      <c r="D11" t="str" cm="1">
        <f t="array" ref="D11">_xlfn.XLOOKUP(Table4[[#This Row],[Customer ID]],Table1[[#All],[Customer ID]],Table1[[#All],[LAST NAME]],0)</f>
        <v>Benner</v>
      </c>
      <c r="E11" s="5" cm="1">
        <f t="array" ref="E11">_xlfn.XLOOKUP(Table4[[#This Row],[Customer ID]],Table3[[#All],[Customer ID]],Table3[[#All],[Date of Birth]],0)</f>
        <v>28853</v>
      </c>
      <c r="F11" cm="1">
        <f t="array" ref="F11">_xlfn.XLOOKUP(Table4[[#This Row],[Customer ID]],Table3[[#All],[Customer ID]],Table3[[#All],[Age]],0)</f>
        <v>44</v>
      </c>
      <c r="G11" cm="1">
        <f t="array" ref="G11">_xlfn.XLOOKUP(Table4[[#This Row],[Customer ID]],Table3[[#All],[Customer ID]],Table3[[#All],[Children]],0)</f>
        <v>0</v>
      </c>
      <c r="H11" cm="1">
        <f t="array" ref="H11">_xlfn.XLOOKUP(Table4[[#This Row],[Customer ID]],Table2[[#All],[Customer ID]],Table2[[#All],[BMI]],0)</f>
        <v>38.06</v>
      </c>
      <c r="I11" cm="1">
        <f t="array" ref="I11">_xlfn.XLOOKUP(Table4[[#This Row],[Customer ID]],Table2[[#All],[Customer ID]],Table2[[#All],[HBA1C]],0)</f>
        <v>10.79</v>
      </c>
      <c r="J11" t="str">
        <f>_xlfn.XLOOKUP(Table4[[#This Row],[Customer ID]], 'Medical Examination'!A:A, 'Medical Examination'!D:D)</f>
        <v>No</v>
      </c>
      <c r="K11" t="str">
        <f>_xlfn.XLOOKUP(Table4[[#This Row],[Customer ID]], 'Medical Examination'!A:A, 'Medical Examination'!E:E)</f>
        <v>No</v>
      </c>
      <c r="L11" t="str">
        <f>_xlfn.XLOOKUP(Table4[[#This Row],[Customer ID]], 'Medical Examination'!A:A, 'Medical Examination'!F:F)</f>
        <v>No</v>
      </c>
      <c r="M11">
        <f>_xlfn.XLOOKUP(Table4[[#This Row],[Customer ID]], 'Medical Examination'!A:A, 'Medical Examination'!G:G)</f>
        <v>0</v>
      </c>
      <c r="N11" t="str">
        <f>_xlfn.XLOOKUP(Table4[[#This Row],[Customer ID]], 'Medical Examination'!A:A, 'Medical Examination'!H:H)</f>
        <v>Yes</v>
      </c>
      <c r="O11" t="str">
        <f>_xlfn.XLOOKUP(Table4[[#This Row],[Customer ID]], 'Medical Examination'!A:A, 'Medical Examination'!I:I)</f>
        <v>Diabetes</v>
      </c>
      <c r="P11" t="str">
        <f>_xlfn.XLOOKUP(Table4[[#This Row],[Customer ID]], 'Medical Examination'!A:A, 'Medical Examination'!J:J)</f>
        <v>Obesity</v>
      </c>
      <c r="Q11" s="1">
        <f>_xlfn.XLOOKUP(Table4[[#This Row],[Customer ID]], Hospitalisation!A:A, Hospitalisation!E:E)</f>
        <v>48885.14</v>
      </c>
      <c r="R11" t="str">
        <f>_xlfn.XLOOKUP(Table4[[#This Row],[Customer ID]], Hospitalisation!A:A, Hospitalisation!F:F)</f>
        <v>Tier - 1</v>
      </c>
      <c r="S11" t="str">
        <f>_xlfn.XLOOKUP(Table4[[#This Row],[Customer ID]], Hospitalisation!A:A, Hospitalisation!G:G)</f>
        <v>Tier - 2</v>
      </c>
      <c r="T11" t="str">
        <f>_xlfn.XLOOKUP(Table4[[#This Row],[Customer ID]], Hospitalisation!A:A, Hospitalisation!H:H)</f>
        <v>R1013</v>
      </c>
      <c r="U11" t="str" cm="1">
        <f t="array" ref="U11">_xlfn.IFS(Table4[[#This Row],[Age]]&lt;=29,"Youth",Table4[[#This Row],[Age]]&lt;=49,"Adults",Table4[[#This Row],[Age]]&gt;=50,"Senior")</f>
        <v>Adults</v>
      </c>
    </row>
    <row r="12" spans="1:21">
      <c r="A12" t="s">
        <v>36</v>
      </c>
      <c r="B12" t="str">
        <f>_xlfn.XLOOKUP(Table4[[#This Row],[Customer ID]],Table1[[#This Row],[Customer ID]],Table1[[#This Row],[TITLE]],0)</f>
        <v>Ms</v>
      </c>
      <c r="C12" t="str" cm="1">
        <f t="array" ref="C12">_xlfn.XLOOKUP(Table4[[#This Row],[Customer ID]],Table1[[#All],[Customer ID]],Table1[[#All],[FIRST NAME]],0)</f>
        <v>Paola Andrea</v>
      </c>
      <c r="D12" t="str" cm="1">
        <f t="array" ref="D12">_xlfn.XLOOKUP(Table4[[#This Row],[Customer ID]],Table1[[#All],[Customer ID]],Table1[[#All],[LAST NAME]],0)</f>
        <v>Fierro Vargas</v>
      </c>
      <c r="E12" s="5" cm="1">
        <f t="array" ref="E12">_xlfn.XLOOKUP(Table4[[#This Row],[Customer ID]],Table3[[#All],[Customer ID]],Table3[[#All],[Date of Birth]],0)</f>
        <v>21753</v>
      </c>
      <c r="F12" cm="1">
        <f t="array" ref="F12">_xlfn.XLOOKUP(Table4[[#This Row],[Customer ID]],Table3[[#All],[Customer ID]],Table3[[#All],[Age]],0)</f>
        <v>63</v>
      </c>
      <c r="G12" cm="1">
        <f t="array" ref="G12">_xlfn.XLOOKUP(Table4[[#This Row],[Customer ID]],Table3[[#All],[Customer ID]],Table3[[#All],[Children]],0)</f>
        <v>0</v>
      </c>
      <c r="H12" cm="1">
        <f t="array" ref="H12">_xlfn.XLOOKUP(Table4[[#This Row],[Customer ID]],Table2[[#All],[Customer ID]],Table2[[#All],[BMI]],0)</f>
        <v>37.700000000000003</v>
      </c>
      <c r="I12" cm="1">
        <f t="array" ref="I12">_xlfn.XLOOKUP(Table4[[#This Row],[Customer ID]],Table2[[#All],[Customer ID]],Table2[[#All],[HBA1C]],0)</f>
        <v>5.96</v>
      </c>
      <c r="J12" t="str">
        <f>_xlfn.XLOOKUP(Table4[[#This Row],[Customer ID]], 'Medical Examination'!A:A, 'Medical Examination'!D:D)</f>
        <v>Yes</v>
      </c>
      <c r="K12" t="str">
        <f>_xlfn.XLOOKUP(Table4[[#This Row],[Customer ID]], 'Medical Examination'!A:A, 'Medical Examination'!E:E)</f>
        <v>No</v>
      </c>
      <c r="L12" t="str">
        <f>_xlfn.XLOOKUP(Table4[[#This Row],[Customer ID]], 'Medical Examination'!A:A, 'Medical Examination'!F:F)</f>
        <v>No</v>
      </c>
      <c r="M12">
        <f>_xlfn.XLOOKUP(Table4[[#This Row],[Customer ID]], 'Medical Examination'!A:A, 'Medical Examination'!G:G)</f>
        <v>2</v>
      </c>
      <c r="N12" t="str">
        <f>_xlfn.XLOOKUP(Table4[[#This Row],[Customer ID]], 'Medical Examination'!A:A, 'Medical Examination'!H:H)</f>
        <v>Yes</v>
      </c>
      <c r="O12" t="str">
        <f>_xlfn.XLOOKUP(Table4[[#This Row],[Customer ID]], 'Medical Examination'!A:A, 'Medical Examination'!I:I)</f>
        <v>Prediabetes</v>
      </c>
      <c r="P12" t="str">
        <f>_xlfn.XLOOKUP(Table4[[#This Row],[Customer ID]], 'Medical Examination'!A:A, 'Medical Examination'!J:J)</f>
        <v>Obesity</v>
      </c>
      <c r="Q12" s="1">
        <f>_xlfn.XLOOKUP(Table4[[#This Row],[Customer ID]], Hospitalisation!A:A, Hospitalisation!E:E)</f>
        <v>48824.45</v>
      </c>
      <c r="R12" t="str">
        <f>_xlfn.XLOOKUP(Table4[[#This Row],[Customer ID]], Hospitalisation!A:A, Hospitalisation!F:F)</f>
        <v>Tier - 2</v>
      </c>
      <c r="S12" t="str">
        <f>_xlfn.XLOOKUP(Table4[[#This Row],[Customer ID]], Hospitalisation!A:A, Hospitalisation!G:G)</f>
        <v>Tier - 1</v>
      </c>
      <c r="T12" t="str">
        <f>_xlfn.XLOOKUP(Table4[[#This Row],[Customer ID]], Hospitalisation!A:A, Hospitalisation!H:H)</f>
        <v>R1011</v>
      </c>
      <c r="U12" t="str" cm="1">
        <f t="array" ref="U12">_xlfn.IFS(Table4[[#This Row],[Age]]&lt;=29,"Youth",Table4[[#This Row],[Age]]&lt;=49,"Adults",Table4[[#This Row],[Age]]&gt;=50,"Senior")</f>
        <v>Senior</v>
      </c>
    </row>
    <row r="13" spans="1:21">
      <c r="A13" t="s">
        <v>39</v>
      </c>
      <c r="B13" t="str">
        <f>_xlfn.XLOOKUP(Table4[[#This Row],[Customer ID]],Table1[[#This Row],[Customer ID]],Table1[[#This Row],[TITLE]],0)</f>
        <v>Mr</v>
      </c>
      <c r="C13" t="str" cm="1">
        <f t="array" ref="C13">_xlfn.XLOOKUP(Table4[[#This Row],[Customer ID]],Table1[[#All],[Customer ID]],Table1[[#All],[FIRST NAME]],0)</f>
        <v>David</v>
      </c>
      <c r="D13" t="str" cm="1">
        <f t="array" ref="D13">_xlfn.XLOOKUP(Table4[[#This Row],[Customer ID]],Table1[[#All],[Customer ID]],Table1[[#All],[LAST NAME]],0)</f>
        <v>Franz</v>
      </c>
      <c r="E13" s="5" cm="1">
        <f t="array" ref="E13">_xlfn.XLOOKUP(Table4[[#This Row],[Customer ID]],Table3[[#All],[Customer ID]],Table3[[#All],[Date of Birth]],0)</f>
        <v>24042</v>
      </c>
      <c r="F13" cm="1">
        <f t="array" ref="F13">_xlfn.XLOOKUP(Table4[[#This Row],[Customer ID]],Table3[[#All],[Customer ID]],Table3[[#All],[Age]],0)</f>
        <v>57</v>
      </c>
      <c r="G13" cm="1">
        <f t="array" ref="G13">_xlfn.XLOOKUP(Table4[[#This Row],[Customer ID]],Table3[[#All],[Customer ID]],Table3[[#All],[Children]],0)</f>
        <v>1</v>
      </c>
      <c r="H13" cm="1">
        <f t="array" ref="H13">_xlfn.XLOOKUP(Table4[[#This Row],[Customer ID]],Table2[[#All],[Customer ID]],Table2[[#All],[BMI]],0)</f>
        <v>42.13</v>
      </c>
      <c r="I13" cm="1">
        <f t="array" ref="I13">_xlfn.XLOOKUP(Table4[[#This Row],[Customer ID]],Table2[[#All],[Customer ID]],Table2[[#All],[HBA1C]],0)</f>
        <v>11.9</v>
      </c>
      <c r="J13" t="str">
        <f>_xlfn.XLOOKUP(Table4[[#This Row],[Customer ID]], 'Medical Examination'!A:A, 'Medical Examination'!D:D)</f>
        <v>No</v>
      </c>
      <c r="K13" t="str">
        <f>_xlfn.XLOOKUP(Table4[[#This Row],[Customer ID]], 'Medical Examination'!A:A, 'Medical Examination'!E:E)</f>
        <v>No</v>
      </c>
      <c r="L13" t="str">
        <f>_xlfn.XLOOKUP(Table4[[#This Row],[Customer ID]], 'Medical Examination'!A:A, 'Medical Examination'!F:F)</f>
        <v>No</v>
      </c>
      <c r="M13">
        <f>_xlfn.XLOOKUP(Table4[[#This Row],[Customer ID]], 'Medical Examination'!A:A, 'Medical Examination'!G:G)</f>
        <v>0</v>
      </c>
      <c r="N13" t="str">
        <f>_xlfn.XLOOKUP(Table4[[#This Row],[Customer ID]], 'Medical Examination'!A:A, 'Medical Examination'!H:H)</f>
        <v>Yes</v>
      </c>
      <c r="O13" t="str">
        <f>_xlfn.XLOOKUP(Table4[[#This Row],[Customer ID]], 'Medical Examination'!A:A, 'Medical Examination'!I:I)</f>
        <v>Diabetes</v>
      </c>
      <c r="P13" t="str">
        <f>_xlfn.XLOOKUP(Table4[[#This Row],[Customer ID]], 'Medical Examination'!A:A, 'Medical Examination'!J:J)</f>
        <v>Obesity</v>
      </c>
      <c r="Q13" s="1">
        <f>_xlfn.XLOOKUP(Table4[[#This Row],[Customer ID]], Hospitalisation!A:A, Hospitalisation!E:E)</f>
        <v>48675.519999999997</v>
      </c>
      <c r="R13" t="str">
        <f>_xlfn.XLOOKUP(Table4[[#This Row],[Customer ID]], Hospitalisation!A:A, Hospitalisation!F:F)</f>
        <v>Tier - 1</v>
      </c>
      <c r="S13" t="str">
        <f>_xlfn.XLOOKUP(Table4[[#This Row],[Customer ID]], Hospitalisation!A:A, Hospitalisation!G:G)</f>
        <v>Tier - 2</v>
      </c>
      <c r="T13" t="str">
        <f>_xlfn.XLOOKUP(Table4[[#This Row],[Customer ID]], Hospitalisation!A:A, Hospitalisation!H:H)</f>
        <v>R1013</v>
      </c>
      <c r="U13" t="str" cm="1">
        <f t="array" ref="U13">_xlfn.IFS(Table4[[#This Row],[Age]]&lt;=29,"Youth",Table4[[#This Row],[Age]]&lt;=49,"Adults",Table4[[#This Row],[Age]]&gt;=50,"Senior")</f>
        <v>Senior</v>
      </c>
    </row>
    <row r="14" spans="1:21">
      <c r="A14" t="s">
        <v>42</v>
      </c>
      <c r="B14" t="str">
        <f>_xlfn.XLOOKUP(Table4[[#This Row],[Customer ID]],Table1[[#This Row],[Customer ID]],Table1[[#This Row],[TITLE]],0)</f>
        <v>Mr</v>
      </c>
      <c r="C14" t="str" cm="1">
        <f t="array" ref="C14">_xlfn.XLOOKUP(Table4[[#This Row],[Customer ID]],Table1[[#All],[Customer ID]],Table1[[#All],[FIRST NAME]],0)</f>
        <v>Wade</v>
      </c>
      <c r="D14" t="str" cm="1">
        <f t="array" ref="D14">_xlfn.XLOOKUP(Table4[[#This Row],[Customer ID]],Table1[[#All],[Customer ID]],Table1[[#All],[LAST NAME]],0)</f>
        <v>Foster</v>
      </c>
      <c r="E14" s="5" cm="1">
        <f t="array" ref="E14">_xlfn.XLOOKUP(Table4[[#This Row],[Customer ID]],Table3[[#All],[Customer ID]],Table3[[#All],[Date of Birth]],0)</f>
        <v>22930</v>
      </c>
      <c r="F14" cm="1">
        <f t="array" ref="F14">_xlfn.XLOOKUP(Table4[[#This Row],[Customer ID]],Table3[[#All],[Customer ID]],Table3[[#All],[Age]],0)</f>
        <v>60</v>
      </c>
      <c r="G14" cm="1">
        <f t="array" ref="G14">_xlfn.XLOOKUP(Table4[[#This Row],[Customer ID]],Table3[[#All],[Customer ID]],Table3[[#All],[Children]],0)</f>
        <v>0</v>
      </c>
      <c r="H14" cm="1">
        <f t="array" ref="H14">_xlfn.XLOOKUP(Table4[[#This Row],[Customer ID]],Table2[[#All],[Customer ID]],Table2[[#All],[BMI]],0)</f>
        <v>40.92</v>
      </c>
      <c r="I14" cm="1">
        <f t="array" ref="I14">_xlfn.XLOOKUP(Table4[[#This Row],[Customer ID]],Table2[[#All],[Customer ID]],Table2[[#All],[HBA1C]],0)</f>
        <v>8.41</v>
      </c>
      <c r="J14" t="str">
        <f>_xlfn.XLOOKUP(Table4[[#This Row],[Customer ID]], 'Medical Examination'!A:A, 'Medical Examination'!D:D)</f>
        <v>No</v>
      </c>
      <c r="K14" t="str">
        <f>_xlfn.XLOOKUP(Table4[[#This Row],[Customer ID]], 'Medical Examination'!A:A, 'Medical Examination'!E:E)</f>
        <v>No</v>
      </c>
      <c r="L14" t="str">
        <f>_xlfn.XLOOKUP(Table4[[#This Row],[Customer ID]], 'Medical Examination'!A:A, 'Medical Examination'!F:F)</f>
        <v>No</v>
      </c>
      <c r="M14">
        <f>_xlfn.XLOOKUP(Table4[[#This Row],[Customer ID]], 'Medical Examination'!A:A, 'Medical Examination'!G:G)</f>
        <v>0</v>
      </c>
      <c r="N14" t="str">
        <f>_xlfn.XLOOKUP(Table4[[#This Row],[Customer ID]], 'Medical Examination'!A:A, 'Medical Examination'!H:H)</f>
        <v>Yes</v>
      </c>
      <c r="O14" t="str">
        <f>_xlfn.XLOOKUP(Table4[[#This Row],[Customer ID]], 'Medical Examination'!A:A, 'Medical Examination'!I:I)</f>
        <v>Diabetes</v>
      </c>
      <c r="P14" t="str">
        <f>_xlfn.XLOOKUP(Table4[[#This Row],[Customer ID]], 'Medical Examination'!A:A, 'Medical Examination'!J:J)</f>
        <v>Obesity</v>
      </c>
      <c r="Q14" s="1">
        <f>_xlfn.XLOOKUP(Table4[[#This Row],[Customer ID]], Hospitalisation!A:A, Hospitalisation!E:E)</f>
        <v>48673.56</v>
      </c>
      <c r="R14" t="str">
        <f>_xlfn.XLOOKUP(Table4[[#This Row],[Customer ID]], Hospitalisation!A:A, Hospitalisation!F:F)</f>
        <v>Tier - 1</v>
      </c>
      <c r="S14" t="str">
        <f>_xlfn.XLOOKUP(Table4[[#This Row],[Customer ID]], Hospitalisation!A:A, Hospitalisation!G:G)</f>
        <v>Tier - 2</v>
      </c>
      <c r="T14" t="str">
        <f>_xlfn.XLOOKUP(Table4[[#This Row],[Customer ID]], Hospitalisation!A:A, Hospitalisation!H:H)</f>
        <v>R1013</v>
      </c>
      <c r="U14" t="str" cm="1">
        <f t="array" ref="U14">_xlfn.IFS(Table4[[#This Row],[Age]]&lt;=29,"Youth",Table4[[#This Row],[Age]]&lt;=49,"Adults",Table4[[#This Row],[Age]]&gt;=50,"Senior")</f>
        <v>Senior</v>
      </c>
    </row>
    <row r="15" spans="1:21">
      <c r="A15" t="s">
        <v>45</v>
      </c>
      <c r="B15" t="str">
        <f>_xlfn.XLOOKUP(Table4[[#This Row],[Customer ID]],Table1[[#This Row],[Customer ID]],Table1[[#This Row],[TITLE]],0)</f>
        <v>Mr</v>
      </c>
      <c r="C15" t="str" cm="1">
        <f t="array" ref="C15">_xlfn.XLOOKUP(Table4[[#This Row],[Customer ID]],Table1[[#All],[Customer ID]],Table1[[#All],[FIRST NAME]],0)</f>
        <v>Franklin</v>
      </c>
      <c r="D15" t="str" cm="1">
        <f t="array" ref="D15">_xlfn.XLOOKUP(Table4[[#This Row],[Customer ID]],Table1[[#All],[Customer ID]],Table1[[#All],[LAST NAME]],0)</f>
        <v>Tenorio</v>
      </c>
      <c r="E15" s="5" cm="1">
        <f t="array" ref="E15">_xlfn.XLOOKUP(Table4[[#This Row],[Customer ID]],Table3[[#All],[Customer ID]],Table3[[#All],[Date of Birth]],0)</f>
        <v>25173</v>
      </c>
      <c r="F15" cm="1">
        <f t="array" ref="F15">_xlfn.XLOOKUP(Table4[[#This Row],[Customer ID]],Table3[[#All],[Customer ID]],Table3[[#All],[Age]],0)</f>
        <v>54</v>
      </c>
      <c r="G15" cm="1">
        <f t="array" ref="G15">_xlfn.XLOOKUP(Table4[[#This Row],[Customer ID]],Table3[[#All],[Customer ID]],Table3[[#All],[Children]],0)</f>
        <v>3</v>
      </c>
      <c r="H15" cm="1">
        <f t="array" ref="H15">_xlfn.XLOOKUP(Table4[[#This Row],[Customer ID]],Table2[[#All],[Customer ID]],Table2[[#All],[BMI]],0)</f>
        <v>40.564999999999998</v>
      </c>
      <c r="I15" cm="1">
        <f t="array" ref="I15">_xlfn.XLOOKUP(Table4[[#This Row],[Customer ID]],Table2[[#All],[Customer ID]],Table2[[#All],[HBA1C]],0)</f>
        <v>7.02</v>
      </c>
      <c r="J15" t="str">
        <f>_xlfn.XLOOKUP(Table4[[#This Row],[Customer ID]], 'Medical Examination'!A:A, 'Medical Examination'!D:D)</f>
        <v>No</v>
      </c>
      <c r="K15" t="str">
        <f>_xlfn.XLOOKUP(Table4[[#This Row],[Customer ID]], 'Medical Examination'!A:A, 'Medical Examination'!E:E)</f>
        <v>No</v>
      </c>
      <c r="L15" t="str">
        <f>_xlfn.XLOOKUP(Table4[[#This Row],[Customer ID]], 'Medical Examination'!A:A, 'Medical Examination'!F:F)</f>
        <v>No</v>
      </c>
      <c r="M15">
        <f>_xlfn.XLOOKUP(Table4[[#This Row],[Customer ID]], 'Medical Examination'!A:A, 'Medical Examination'!G:G)</f>
        <v>0</v>
      </c>
      <c r="N15" t="str">
        <f>_xlfn.XLOOKUP(Table4[[#This Row],[Customer ID]], 'Medical Examination'!A:A, 'Medical Examination'!H:H)</f>
        <v>Yes</v>
      </c>
      <c r="O15" t="str">
        <f>_xlfn.XLOOKUP(Table4[[#This Row],[Customer ID]], 'Medical Examination'!A:A, 'Medical Examination'!I:I)</f>
        <v>Diabetes</v>
      </c>
      <c r="P15" t="str">
        <f>_xlfn.XLOOKUP(Table4[[#This Row],[Customer ID]], 'Medical Examination'!A:A, 'Medical Examination'!J:J)</f>
        <v>Obesity</v>
      </c>
      <c r="Q15" s="1">
        <f>_xlfn.XLOOKUP(Table4[[#This Row],[Customer ID]], Hospitalisation!A:A, Hospitalisation!E:E)</f>
        <v>48549.18</v>
      </c>
      <c r="R15" t="str">
        <f>_xlfn.XLOOKUP(Table4[[#This Row],[Customer ID]], Hospitalisation!A:A, Hospitalisation!F:F)</f>
        <v>Tier - 1</v>
      </c>
      <c r="S15" t="str">
        <f>_xlfn.XLOOKUP(Table4[[#This Row],[Customer ID]], Hospitalisation!A:A, Hospitalisation!G:G)</f>
        <v>Tier - 3</v>
      </c>
      <c r="T15" t="str">
        <f>_xlfn.XLOOKUP(Table4[[#This Row],[Customer ID]], Hospitalisation!A:A, Hospitalisation!H:H)</f>
        <v>R1016</v>
      </c>
      <c r="U15" t="str" cm="1">
        <f t="array" ref="U15">_xlfn.IFS(Table4[[#This Row],[Age]]&lt;=29,"Youth",Table4[[#This Row],[Age]]&lt;=49,"Adults",Table4[[#This Row],[Age]]&gt;=50,"Senior")</f>
        <v>Senior</v>
      </c>
    </row>
    <row r="16" spans="1:21">
      <c r="A16" t="s">
        <v>48</v>
      </c>
      <c r="B16" t="str">
        <f>_xlfn.XLOOKUP(Table4[[#This Row],[Customer ID]],Table1[[#This Row],[Customer ID]],Table1[[#This Row],[TITLE]],0)</f>
        <v>Ms</v>
      </c>
      <c r="C16" t="str" cm="1">
        <f t="array" ref="C16">_xlfn.XLOOKUP(Table4[[#This Row],[Customer ID]],Table1[[#All],[Customer ID]],Table1[[#All],[FIRST NAME]],0)</f>
        <v>Leilani M</v>
      </c>
      <c r="D16" t="str" cm="1">
        <f t="array" ref="D16">_xlfn.XLOOKUP(Table4[[#This Row],[Customer ID]],Table1[[#All],[Customer ID]],Table1[[#All],[LAST NAME]],0)</f>
        <v>Rios</v>
      </c>
      <c r="E16" s="5" cm="1">
        <f t="array" ref="E16">_xlfn.XLOOKUP(Table4[[#This Row],[Customer ID]],Table3[[#All],[Customer ID]],Table3[[#All],[Date of Birth]],0)</f>
        <v>22636</v>
      </c>
      <c r="F16" cm="1">
        <f t="array" ref="F16">_xlfn.XLOOKUP(Table4[[#This Row],[Customer ID]],Table3[[#All],[Customer ID]],Table3[[#All],[Age]],0)</f>
        <v>61</v>
      </c>
      <c r="G16" cm="1">
        <f t="array" ref="G16">_xlfn.XLOOKUP(Table4[[#This Row],[Customer ID]],Table3[[#All],[Customer ID]],Table3[[#All],[Children]],0)</f>
        <v>1</v>
      </c>
      <c r="H16" cm="1">
        <f t="array" ref="H16">_xlfn.XLOOKUP(Table4[[#This Row],[Customer ID]],Table2[[#All],[Customer ID]],Table2[[#All],[BMI]],0)</f>
        <v>36.384999999999998</v>
      </c>
      <c r="I16" cm="1">
        <f t="array" ref="I16">_xlfn.XLOOKUP(Table4[[#This Row],[Customer ID]],Table2[[#All],[Customer ID]],Table2[[#All],[HBA1C]],0)</f>
        <v>7.59</v>
      </c>
      <c r="J16" t="str">
        <f>_xlfn.XLOOKUP(Table4[[#This Row],[Customer ID]], 'Medical Examination'!A:A, 'Medical Examination'!D:D)</f>
        <v>Yes</v>
      </c>
      <c r="K16" t="str">
        <f>_xlfn.XLOOKUP(Table4[[#This Row],[Customer ID]], 'Medical Examination'!A:A, 'Medical Examination'!E:E)</f>
        <v>No</v>
      </c>
      <c r="L16" t="str">
        <f>_xlfn.XLOOKUP(Table4[[#This Row],[Customer ID]], 'Medical Examination'!A:A, 'Medical Examination'!F:F)</f>
        <v>No</v>
      </c>
      <c r="M16">
        <f>_xlfn.XLOOKUP(Table4[[#This Row],[Customer ID]], 'Medical Examination'!A:A, 'Medical Examination'!G:G)</f>
        <v>2</v>
      </c>
      <c r="N16" t="str">
        <f>_xlfn.XLOOKUP(Table4[[#This Row],[Customer ID]], 'Medical Examination'!A:A, 'Medical Examination'!H:H)</f>
        <v>Yes</v>
      </c>
      <c r="O16" t="str">
        <f>_xlfn.XLOOKUP(Table4[[#This Row],[Customer ID]], 'Medical Examination'!A:A, 'Medical Examination'!I:I)</f>
        <v>Diabetes</v>
      </c>
      <c r="P16" t="str">
        <f>_xlfn.XLOOKUP(Table4[[#This Row],[Customer ID]], 'Medical Examination'!A:A, 'Medical Examination'!J:J)</f>
        <v>Obesity</v>
      </c>
      <c r="Q16" s="1">
        <f>_xlfn.XLOOKUP(Table4[[#This Row],[Customer ID]], Hospitalisation!A:A, Hospitalisation!E:E)</f>
        <v>48517.56</v>
      </c>
      <c r="R16" t="str">
        <f>_xlfn.XLOOKUP(Table4[[#This Row],[Customer ID]], Hospitalisation!A:A, Hospitalisation!F:F)</f>
        <v>Tier - 1</v>
      </c>
      <c r="S16" t="str">
        <f>_xlfn.XLOOKUP(Table4[[#This Row],[Customer ID]], Hospitalisation!A:A, Hospitalisation!G:G)</f>
        <v>Tier - 3</v>
      </c>
      <c r="T16" t="str">
        <f>_xlfn.XLOOKUP(Table4[[#This Row],[Customer ID]], Hospitalisation!A:A, Hospitalisation!H:H)</f>
        <v>R1024</v>
      </c>
      <c r="U16" t="str" cm="1">
        <f t="array" ref="U16">_xlfn.IFS(Table4[[#This Row],[Age]]&lt;=29,"Youth",Table4[[#This Row],[Age]]&lt;=49,"Adults",Table4[[#This Row],[Age]]&gt;=50,"Senior")</f>
        <v>Senior</v>
      </c>
    </row>
    <row r="17" spans="1:21">
      <c r="A17" t="s">
        <v>51</v>
      </c>
      <c r="B17" t="str">
        <f>_xlfn.XLOOKUP(Table4[[#This Row],[Customer ID]],Table1[[#This Row],[Customer ID]],Table1[[#This Row],[TITLE]],0)</f>
        <v>Mr</v>
      </c>
      <c r="C17" t="str" cm="1">
        <f t="array" ref="C17">_xlfn.XLOOKUP(Table4[[#This Row],[Customer ID]],Table1[[#All],[Customer ID]],Table1[[#All],[FIRST NAME]],0)</f>
        <v>Philippe</v>
      </c>
      <c r="D17" t="str" cm="1">
        <f t="array" ref="D17">_xlfn.XLOOKUP(Table4[[#This Row],[Customer ID]],Table1[[#All],[Customer ID]],Table1[[#All],[LAST NAME]],0)</f>
        <v>Viau-Dupuis</v>
      </c>
      <c r="E17" s="5" cm="1">
        <f t="array" ref="E17">_xlfn.XLOOKUP(Table4[[#This Row],[Customer ID]],Table3[[#All],[Customer ID]],Table3[[#All],[Date of Birth]],0)</f>
        <v>22885</v>
      </c>
      <c r="F17" cm="1">
        <f t="array" ref="F17">_xlfn.XLOOKUP(Table4[[#This Row],[Customer ID]],Table3[[#All],[Customer ID]],Table3[[#All],[Age]],0)</f>
        <v>60</v>
      </c>
      <c r="G17" cm="1">
        <f t="array" ref="G17">_xlfn.XLOOKUP(Table4[[#This Row],[Customer ID]],Table3[[#All],[Customer ID]],Table3[[#All],[Children]],0)</f>
        <v>0</v>
      </c>
      <c r="H17" cm="1">
        <f t="array" ref="H17">_xlfn.XLOOKUP(Table4[[#This Row],[Customer ID]],Table2[[#All],[Customer ID]],Table2[[#All],[BMI]],0)</f>
        <v>39.9</v>
      </c>
      <c r="I17" cm="1">
        <f t="array" ref="I17">_xlfn.XLOOKUP(Table4[[#This Row],[Customer ID]],Table2[[#All],[Customer ID]],Table2[[#All],[HBA1C]],0)</f>
        <v>11.32</v>
      </c>
      <c r="J17" t="str">
        <f>_xlfn.XLOOKUP(Table4[[#This Row],[Customer ID]], 'Medical Examination'!A:A, 'Medical Examination'!D:D)</f>
        <v>No</v>
      </c>
      <c r="K17" t="str">
        <f>_xlfn.XLOOKUP(Table4[[#This Row],[Customer ID]], 'Medical Examination'!A:A, 'Medical Examination'!E:E)</f>
        <v>No</v>
      </c>
      <c r="L17" t="str">
        <f>_xlfn.XLOOKUP(Table4[[#This Row],[Customer ID]], 'Medical Examination'!A:A, 'Medical Examination'!F:F)</f>
        <v>No</v>
      </c>
      <c r="M17">
        <f>_xlfn.XLOOKUP(Table4[[#This Row],[Customer ID]], 'Medical Examination'!A:A, 'Medical Examination'!G:G)</f>
        <v>0</v>
      </c>
      <c r="N17" t="str">
        <f>_xlfn.XLOOKUP(Table4[[#This Row],[Customer ID]], 'Medical Examination'!A:A, 'Medical Examination'!H:H)</f>
        <v>Yes</v>
      </c>
      <c r="O17" t="str">
        <f>_xlfn.XLOOKUP(Table4[[#This Row],[Customer ID]], 'Medical Examination'!A:A, 'Medical Examination'!I:I)</f>
        <v>Diabetes</v>
      </c>
      <c r="P17" t="str">
        <f>_xlfn.XLOOKUP(Table4[[#This Row],[Customer ID]], 'Medical Examination'!A:A, 'Medical Examination'!J:J)</f>
        <v>Obesity</v>
      </c>
      <c r="Q17" s="1">
        <f>_xlfn.XLOOKUP(Table4[[#This Row],[Customer ID]], Hospitalisation!A:A, Hospitalisation!E:E)</f>
        <v>48173.36</v>
      </c>
      <c r="R17" t="str">
        <f>_xlfn.XLOOKUP(Table4[[#This Row],[Customer ID]], Hospitalisation!A:A, Hospitalisation!F:F)</f>
        <v>Tier - 1</v>
      </c>
      <c r="S17" t="str">
        <f>_xlfn.XLOOKUP(Table4[[#This Row],[Customer ID]], Hospitalisation!A:A, Hospitalisation!G:G)</f>
        <v>Tier - 3</v>
      </c>
      <c r="T17" t="str">
        <f>_xlfn.XLOOKUP(Table4[[#This Row],[Customer ID]], Hospitalisation!A:A, Hospitalisation!H:H)</f>
        <v>R1011</v>
      </c>
      <c r="U17" t="str" cm="1">
        <f t="array" ref="U17">_xlfn.IFS(Table4[[#This Row],[Age]]&lt;=29,"Youth",Table4[[#This Row],[Age]]&lt;=49,"Adults",Table4[[#This Row],[Age]]&gt;=50,"Senior")</f>
        <v>Senior</v>
      </c>
    </row>
    <row r="18" spans="1:21">
      <c r="A18" t="s">
        <v>54</v>
      </c>
      <c r="B18" t="str">
        <f>_xlfn.XLOOKUP(Table4[[#This Row],[Customer ID]],Table1[[#This Row],[Customer ID]],Table1[[#This Row],[TITLE]],0)</f>
        <v>Ms</v>
      </c>
      <c r="C18" t="str" cm="1">
        <f t="array" ref="C18">_xlfn.XLOOKUP(Table4[[#This Row],[Customer ID]],Table1[[#All],[Customer ID]],Table1[[#All],[FIRST NAME]],0)</f>
        <v>Jennifer A</v>
      </c>
      <c r="D18" t="str" cm="1">
        <f t="array" ref="D18">_xlfn.XLOOKUP(Table4[[#This Row],[Customer ID]],Table1[[#All],[Customer ID]],Table1[[#All],[LAST NAME]],0)</f>
        <v>Cronin</v>
      </c>
      <c r="E18" s="5" cm="1">
        <f t="array" ref="E18">_xlfn.XLOOKUP(Table4[[#This Row],[Customer ID]],Table3[[#All],[Customer ID]],Table3[[#All],[Date of Birth]],0)</f>
        <v>21505</v>
      </c>
      <c r="F18" cm="1">
        <f t="array" ref="F18">_xlfn.XLOOKUP(Table4[[#This Row],[Customer ID]],Table3[[#All],[Customer ID]],Table3[[#All],[Age]],0)</f>
        <v>64</v>
      </c>
      <c r="G18" cm="1">
        <f t="array" ref="G18">_xlfn.XLOOKUP(Table4[[#This Row],[Customer ID]],Table3[[#All],[Customer ID]],Table3[[#All],[Children]],0)</f>
        <v>1</v>
      </c>
      <c r="H18" cm="1">
        <f t="array" ref="H18">_xlfn.XLOOKUP(Table4[[#This Row],[Customer ID]],Table2[[#All],[Customer ID]],Table2[[#All],[BMI]],0)</f>
        <v>33.799999999999997</v>
      </c>
      <c r="I18" cm="1">
        <f t="array" ref="I18">_xlfn.XLOOKUP(Table4[[#This Row],[Customer ID]],Table2[[#All],[Customer ID]],Table2[[#All],[HBA1C]],0)</f>
        <v>7.67</v>
      </c>
      <c r="J18" t="str">
        <f>_xlfn.XLOOKUP(Table4[[#This Row],[Customer ID]], 'Medical Examination'!A:A, 'Medical Examination'!D:D)</f>
        <v>No</v>
      </c>
      <c r="K18" t="str">
        <f>_xlfn.XLOOKUP(Table4[[#This Row],[Customer ID]], 'Medical Examination'!A:A, 'Medical Examination'!E:E)</f>
        <v>No</v>
      </c>
      <c r="L18" t="str">
        <f>_xlfn.XLOOKUP(Table4[[#This Row],[Customer ID]], 'Medical Examination'!A:A, 'Medical Examination'!F:F)</f>
        <v>No</v>
      </c>
      <c r="M18">
        <f>_xlfn.XLOOKUP(Table4[[#This Row],[Customer ID]], 'Medical Examination'!A:A, 'Medical Examination'!G:G)</f>
        <v>3</v>
      </c>
      <c r="N18" t="str">
        <f>_xlfn.XLOOKUP(Table4[[#This Row],[Customer ID]], 'Medical Examination'!A:A, 'Medical Examination'!H:H)</f>
        <v>Yes</v>
      </c>
      <c r="O18" t="str">
        <f>_xlfn.XLOOKUP(Table4[[#This Row],[Customer ID]], 'Medical Examination'!A:A, 'Medical Examination'!I:I)</f>
        <v>Diabetes</v>
      </c>
      <c r="P18" t="str">
        <f>_xlfn.XLOOKUP(Table4[[#This Row],[Customer ID]], 'Medical Examination'!A:A, 'Medical Examination'!J:J)</f>
        <v>Obesity</v>
      </c>
      <c r="Q18" s="1">
        <f>_xlfn.XLOOKUP(Table4[[#This Row],[Customer ID]], Hospitalisation!A:A, Hospitalisation!E:E)</f>
        <v>47928.03</v>
      </c>
      <c r="R18" t="str">
        <f>_xlfn.XLOOKUP(Table4[[#This Row],[Customer ID]], Hospitalisation!A:A, Hospitalisation!F:F)</f>
        <v>Tier - 2</v>
      </c>
      <c r="S18" t="str">
        <f>_xlfn.XLOOKUP(Table4[[#This Row],[Customer ID]], Hospitalisation!A:A, Hospitalisation!G:G)</f>
        <v>Tier - 3</v>
      </c>
      <c r="T18" t="str">
        <f>_xlfn.XLOOKUP(Table4[[#This Row],[Customer ID]], Hospitalisation!A:A, Hospitalisation!H:H)</f>
        <v>R1011</v>
      </c>
      <c r="U18" t="str" cm="1">
        <f t="array" ref="U18">_xlfn.IFS(Table4[[#This Row],[Age]]&lt;=29,"Youth",Table4[[#This Row],[Age]]&lt;=49,"Adults",Table4[[#This Row],[Age]]&gt;=50,"Senior")</f>
        <v>Senior</v>
      </c>
    </row>
    <row r="19" spans="1:21">
      <c r="A19" t="s">
        <v>57</v>
      </c>
      <c r="B19" t="str">
        <f>_xlfn.XLOOKUP(Table4[[#This Row],[Customer ID]],Table1[[#This Row],[Customer ID]],Table1[[#This Row],[TITLE]],0)</f>
        <v>Ms</v>
      </c>
      <c r="C19" t="str" cm="1">
        <f t="array" ref="C19">_xlfn.XLOOKUP(Table4[[#This Row],[Customer ID]],Table1[[#All],[Customer ID]],Table1[[#All],[FIRST NAME]],0)</f>
        <v>Christina M</v>
      </c>
      <c r="D19" t="str" cm="1">
        <f t="array" ref="D19">_xlfn.XLOOKUP(Table4[[#This Row],[Customer ID]],Table1[[#All],[Customer ID]],Table1[[#All],[LAST NAME]],0)</f>
        <v>Noordstar</v>
      </c>
      <c r="E19" s="5" cm="1">
        <f t="array" ref="E19">_xlfn.XLOOKUP(Table4[[#This Row],[Customer ID]],Table3[[#All],[Customer ID]],Table3[[#All],[Date of Birth]],0)</f>
        <v>23228</v>
      </c>
      <c r="F19" cm="1">
        <f t="array" ref="F19">_xlfn.XLOOKUP(Table4[[#This Row],[Customer ID]],Table3[[#All],[Customer ID]],Table3[[#All],[Age]],0)</f>
        <v>59</v>
      </c>
      <c r="G19" cm="1">
        <f t="array" ref="G19">_xlfn.XLOOKUP(Table4[[#This Row],[Customer ID]],Table3[[#All],[Customer ID]],Table3[[#All],[Children]],0)</f>
        <v>1</v>
      </c>
      <c r="H19" cm="1">
        <f t="array" ref="H19">_xlfn.XLOOKUP(Table4[[#This Row],[Customer ID]],Table2[[#All],[Customer ID]],Table2[[#All],[BMI]],0)</f>
        <v>36.765000000000001</v>
      </c>
      <c r="I19" cm="1">
        <f t="array" ref="I19">_xlfn.XLOOKUP(Table4[[#This Row],[Customer ID]],Table2[[#All],[Customer ID]],Table2[[#All],[HBA1C]],0)</f>
        <v>7.29</v>
      </c>
      <c r="J19" t="str">
        <f>_xlfn.XLOOKUP(Table4[[#This Row],[Customer ID]], 'Medical Examination'!A:A, 'Medical Examination'!D:D)</f>
        <v>Yes</v>
      </c>
      <c r="K19" t="str">
        <f>_xlfn.XLOOKUP(Table4[[#This Row],[Customer ID]], 'Medical Examination'!A:A, 'Medical Examination'!E:E)</f>
        <v>No</v>
      </c>
      <c r="L19" t="str">
        <f>_xlfn.XLOOKUP(Table4[[#This Row],[Customer ID]], 'Medical Examination'!A:A, 'Medical Examination'!F:F)</f>
        <v>Yes</v>
      </c>
      <c r="M19">
        <f>_xlfn.XLOOKUP(Table4[[#This Row],[Customer ID]], 'Medical Examination'!A:A, 'Medical Examination'!G:G)</f>
        <v>1</v>
      </c>
      <c r="N19" t="str">
        <f>_xlfn.XLOOKUP(Table4[[#This Row],[Customer ID]], 'Medical Examination'!A:A, 'Medical Examination'!H:H)</f>
        <v>Yes</v>
      </c>
      <c r="O19" t="str">
        <f>_xlfn.XLOOKUP(Table4[[#This Row],[Customer ID]], 'Medical Examination'!A:A, 'Medical Examination'!I:I)</f>
        <v>Diabetes</v>
      </c>
      <c r="P19" t="str">
        <f>_xlfn.XLOOKUP(Table4[[#This Row],[Customer ID]], 'Medical Examination'!A:A, 'Medical Examination'!J:J)</f>
        <v>Obesity</v>
      </c>
      <c r="Q19" s="1">
        <f>_xlfn.XLOOKUP(Table4[[#This Row],[Customer ID]], Hospitalisation!A:A, Hospitalisation!E:E)</f>
        <v>47896.79</v>
      </c>
      <c r="R19" t="str">
        <f>_xlfn.XLOOKUP(Table4[[#This Row],[Customer ID]], Hospitalisation!A:A, Hospitalisation!F:F)</f>
        <v>Tier - 1</v>
      </c>
      <c r="S19" t="str">
        <f>_xlfn.XLOOKUP(Table4[[#This Row],[Customer ID]], Hospitalisation!A:A, Hospitalisation!G:G)</f>
        <v>Tier - 3</v>
      </c>
      <c r="T19" t="str">
        <f>_xlfn.XLOOKUP(Table4[[#This Row],[Customer ID]], Hospitalisation!A:A, Hospitalisation!H:H)</f>
        <v>R1024</v>
      </c>
      <c r="U19" t="str" cm="1">
        <f t="array" ref="U19">_xlfn.IFS(Table4[[#This Row],[Age]]&lt;=29,"Youth",Table4[[#This Row],[Age]]&lt;=49,"Adults",Table4[[#This Row],[Age]]&gt;=50,"Senior")</f>
        <v>Senior</v>
      </c>
    </row>
    <row r="20" spans="1:21">
      <c r="A20" t="s">
        <v>60</v>
      </c>
      <c r="B20" t="str">
        <f>_xlfn.XLOOKUP(Table4[[#This Row],[Customer ID]],Table1[[#This Row],[Customer ID]],Table1[[#This Row],[TITLE]],0)</f>
        <v>Mr</v>
      </c>
      <c r="C20" t="str" cm="1">
        <f t="array" ref="C20">_xlfn.XLOOKUP(Table4[[#This Row],[Customer ID]],Table1[[#All],[Customer ID]],Table1[[#All],[FIRST NAME]],0)</f>
        <v>Said Sr</v>
      </c>
      <c r="D20" t="str" cm="1">
        <f t="array" ref="D20">_xlfn.XLOOKUP(Table4[[#This Row],[Customer ID]],Table1[[#All],[Customer ID]],Table1[[#All],[LAST NAME]],0)</f>
        <v>Boudalia</v>
      </c>
      <c r="E20" s="5" cm="1">
        <f t="array" ref="E20">_xlfn.XLOOKUP(Table4[[#This Row],[Customer ID]],Table3[[#All],[Customer ID]],Table3[[#All],[Date of Birth]],0)</f>
        <v>23688</v>
      </c>
      <c r="F20" cm="1">
        <f t="array" ref="F20">_xlfn.XLOOKUP(Table4[[#This Row],[Customer ID]],Table3[[#All],[Customer ID]],Table3[[#All],[Age]],0)</f>
        <v>58</v>
      </c>
      <c r="G20" cm="1">
        <f t="array" ref="G20">_xlfn.XLOOKUP(Table4[[#This Row],[Customer ID]],Table3[[#All],[Customer ID]],Table3[[#All],[Children]],0)</f>
        <v>2</v>
      </c>
      <c r="H20" cm="1">
        <f t="array" ref="H20">_xlfn.XLOOKUP(Table4[[#This Row],[Customer ID]],Table2[[#All],[Customer ID]],Table2[[#All],[BMI]],0)</f>
        <v>36.954999999999998</v>
      </c>
      <c r="I20" cm="1">
        <f t="array" ref="I20">_xlfn.XLOOKUP(Table4[[#This Row],[Customer ID]],Table2[[#All],[Customer ID]],Table2[[#All],[HBA1C]],0)</f>
        <v>4.72</v>
      </c>
      <c r="J20" t="str">
        <f>_xlfn.XLOOKUP(Table4[[#This Row],[Customer ID]], 'Medical Examination'!A:A, 'Medical Examination'!D:D)</f>
        <v>Yes</v>
      </c>
      <c r="K20" t="str">
        <f>_xlfn.XLOOKUP(Table4[[#This Row],[Customer ID]], 'Medical Examination'!A:A, 'Medical Examination'!E:E)</f>
        <v>No</v>
      </c>
      <c r="L20" t="str">
        <f>_xlfn.XLOOKUP(Table4[[#This Row],[Customer ID]], 'Medical Examination'!A:A, 'Medical Examination'!F:F)</f>
        <v>No</v>
      </c>
      <c r="M20">
        <f>_xlfn.XLOOKUP(Table4[[#This Row],[Customer ID]], 'Medical Examination'!A:A, 'Medical Examination'!G:G)</f>
        <v>1</v>
      </c>
      <c r="N20" t="str">
        <f>_xlfn.XLOOKUP(Table4[[#This Row],[Customer ID]], 'Medical Examination'!A:A, 'Medical Examination'!H:H)</f>
        <v>Yes</v>
      </c>
      <c r="O20" t="str">
        <f>_xlfn.XLOOKUP(Table4[[#This Row],[Customer ID]], 'Medical Examination'!A:A, 'Medical Examination'!I:I)</f>
        <v>Normal</v>
      </c>
      <c r="P20" t="str">
        <f>_xlfn.XLOOKUP(Table4[[#This Row],[Customer ID]], 'Medical Examination'!A:A, 'Medical Examination'!J:J)</f>
        <v>Obesity</v>
      </c>
      <c r="Q20" s="1">
        <f>_xlfn.XLOOKUP(Table4[[#This Row],[Customer ID]], Hospitalisation!A:A, Hospitalisation!E:E)</f>
        <v>47496.49</v>
      </c>
      <c r="R20" t="str">
        <f>_xlfn.XLOOKUP(Table4[[#This Row],[Customer ID]], Hospitalisation!A:A, Hospitalisation!F:F)</f>
        <v>Tier - 1</v>
      </c>
      <c r="S20" t="str">
        <f>_xlfn.XLOOKUP(Table4[[#This Row],[Customer ID]], Hospitalisation!A:A, Hospitalisation!G:G)</f>
        <v>Tier - 3</v>
      </c>
      <c r="T20" t="str">
        <f>_xlfn.XLOOKUP(Table4[[#This Row],[Customer ID]], Hospitalisation!A:A, Hospitalisation!H:H)</f>
        <v>R1012</v>
      </c>
      <c r="U20" t="str" cm="1">
        <f t="array" ref="U20">_xlfn.IFS(Table4[[#This Row],[Age]]&lt;=29,"Youth",Table4[[#This Row],[Age]]&lt;=49,"Adults",Table4[[#This Row],[Age]]&gt;=50,"Senior")</f>
        <v>Senior</v>
      </c>
    </row>
    <row r="21" spans="1:21">
      <c r="A21" t="s">
        <v>63</v>
      </c>
      <c r="B21" t="str">
        <f>_xlfn.XLOOKUP(Table4[[#This Row],[Customer ID]],Table1[[#This Row],[Customer ID]],Table1[[#This Row],[TITLE]],0)</f>
        <v>Mr</v>
      </c>
      <c r="C21" t="str" cm="1">
        <f t="array" ref="C21">_xlfn.XLOOKUP(Table4[[#This Row],[Customer ID]],Table1[[#All],[Customer ID]],Table1[[#All],[FIRST NAME]],0)</f>
        <v>John</v>
      </c>
      <c r="D21" t="str" cm="1">
        <f t="array" ref="D21">_xlfn.XLOOKUP(Table4[[#This Row],[Customer ID]],Table1[[#All],[Customer ID]],Table1[[#All],[LAST NAME]],0)</f>
        <v>Flor</v>
      </c>
      <c r="E21" s="5" cm="1">
        <f t="array" ref="E21">_xlfn.XLOOKUP(Table4[[#This Row],[Customer ID]],Table3[[#All],[Customer ID]],Table3[[#All],[Date of Birth]],0)</f>
        <v>26203</v>
      </c>
      <c r="F21" cm="1">
        <f t="array" ref="F21">_xlfn.XLOOKUP(Table4[[#This Row],[Customer ID]],Table3[[#All],[Customer ID]],Table3[[#All],[Age]],0)</f>
        <v>51</v>
      </c>
      <c r="G21" cm="1">
        <f t="array" ref="G21">_xlfn.XLOOKUP(Table4[[#This Row],[Customer ID]],Table3[[#All],[Customer ID]],Table3[[#All],[Children]],0)</f>
        <v>2</v>
      </c>
      <c r="H21" cm="1">
        <f t="array" ref="H21">_xlfn.XLOOKUP(Table4[[#This Row],[Customer ID]],Table2[[#All],[Customer ID]],Table2[[#All],[BMI]],0)</f>
        <v>42.9</v>
      </c>
      <c r="I21" cm="1">
        <f t="array" ref="I21">_xlfn.XLOOKUP(Table4[[#This Row],[Customer ID]],Table2[[#All],[Customer ID]],Table2[[#All],[HBA1C]],0)</f>
        <v>11.41</v>
      </c>
      <c r="J21" t="str">
        <f>_xlfn.XLOOKUP(Table4[[#This Row],[Customer ID]], 'Medical Examination'!A:A, 'Medical Examination'!D:D)</f>
        <v>No</v>
      </c>
      <c r="K21" t="str">
        <f>_xlfn.XLOOKUP(Table4[[#This Row],[Customer ID]], 'Medical Examination'!A:A, 'Medical Examination'!E:E)</f>
        <v>No</v>
      </c>
      <c r="L21" t="str">
        <f>_xlfn.XLOOKUP(Table4[[#This Row],[Customer ID]], 'Medical Examination'!A:A, 'Medical Examination'!F:F)</f>
        <v>No</v>
      </c>
      <c r="M21">
        <f>_xlfn.XLOOKUP(Table4[[#This Row],[Customer ID]], 'Medical Examination'!A:A, 'Medical Examination'!G:G)</f>
        <v>0</v>
      </c>
      <c r="N21" t="str">
        <f>_xlfn.XLOOKUP(Table4[[#This Row],[Customer ID]], 'Medical Examination'!A:A, 'Medical Examination'!H:H)</f>
        <v>Yes</v>
      </c>
      <c r="O21" t="str">
        <f>_xlfn.XLOOKUP(Table4[[#This Row],[Customer ID]], 'Medical Examination'!A:A, 'Medical Examination'!I:I)</f>
        <v>Diabetes</v>
      </c>
      <c r="P21" t="str">
        <f>_xlfn.XLOOKUP(Table4[[#This Row],[Customer ID]], 'Medical Examination'!A:A, 'Medical Examination'!J:J)</f>
        <v>Obesity</v>
      </c>
      <c r="Q21" s="1">
        <f>_xlfn.XLOOKUP(Table4[[#This Row],[Customer ID]], Hospitalisation!A:A, Hospitalisation!E:E)</f>
        <v>47462.89</v>
      </c>
      <c r="R21" t="str">
        <f>_xlfn.XLOOKUP(Table4[[#This Row],[Customer ID]], Hospitalisation!A:A, Hospitalisation!F:F)</f>
        <v>Tier - 1</v>
      </c>
      <c r="S21" t="str">
        <f>_xlfn.XLOOKUP(Table4[[#This Row],[Customer ID]], Hospitalisation!A:A, Hospitalisation!G:G)</f>
        <v>Tier - 2</v>
      </c>
      <c r="T21" t="str">
        <f>_xlfn.XLOOKUP(Table4[[#This Row],[Customer ID]], Hospitalisation!A:A, Hospitalisation!H:H)</f>
        <v>R1013</v>
      </c>
      <c r="U21" t="str" cm="1">
        <f t="array" ref="U21">_xlfn.IFS(Table4[[#This Row],[Age]]&lt;=29,"Youth",Table4[[#This Row],[Age]]&lt;=49,"Adults",Table4[[#This Row],[Age]]&gt;=50,"Senior")</f>
        <v>Senior</v>
      </c>
    </row>
    <row r="22" spans="1:21">
      <c r="A22" t="s">
        <v>66</v>
      </c>
      <c r="B22" t="str">
        <f>_xlfn.XLOOKUP(Table4[[#This Row],[Customer ID]],Table1[[#This Row],[Customer ID]],Table1[[#This Row],[TITLE]],0)</f>
        <v>Mr</v>
      </c>
      <c r="C22" t="str" cm="1">
        <f t="array" ref="C22">_xlfn.XLOOKUP(Table4[[#This Row],[Customer ID]],Table1[[#All],[Customer ID]],Table1[[#All],[FIRST NAME]],0)</f>
        <v>Myles</v>
      </c>
      <c r="D22" t="str" cm="1">
        <f t="array" ref="D22">_xlfn.XLOOKUP(Table4[[#This Row],[Customer ID]],Table1[[#All],[Customer ID]],Table1[[#All],[LAST NAME]],0)</f>
        <v>Fennon</v>
      </c>
      <c r="E22" s="5" cm="1">
        <f t="array" ref="E22">_xlfn.XLOOKUP(Table4[[#This Row],[Customer ID]],Table3[[#All],[Customer ID]],Table3[[#All],[Date of Birth]],0)</f>
        <v>22445</v>
      </c>
      <c r="F22" cm="1">
        <f t="array" ref="F22">_xlfn.XLOOKUP(Table4[[#This Row],[Customer ID]],Table3[[#All],[Customer ID]],Table3[[#All],[Age]],0)</f>
        <v>61</v>
      </c>
      <c r="G22" cm="1">
        <f t="array" ref="G22">_xlfn.XLOOKUP(Table4[[#This Row],[Customer ID]],Table3[[#All],[Customer ID]],Table3[[#All],[Children]],0)</f>
        <v>1</v>
      </c>
      <c r="H22" cm="1">
        <f t="array" ref="H22">_xlfn.XLOOKUP(Table4[[#This Row],[Customer ID]],Table2[[#All],[Customer ID]],Table2[[#All],[BMI]],0)</f>
        <v>36.299999999999997</v>
      </c>
      <c r="I22" cm="1">
        <f t="array" ref="I22">_xlfn.XLOOKUP(Table4[[#This Row],[Customer ID]],Table2[[#All],[Customer ID]],Table2[[#All],[HBA1C]],0)</f>
        <v>11.5</v>
      </c>
      <c r="J22" t="str">
        <f>_xlfn.XLOOKUP(Table4[[#This Row],[Customer ID]], 'Medical Examination'!A:A, 'Medical Examination'!D:D)</f>
        <v>Yes</v>
      </c>
      <c r="K22" t="str">
        <f>_xlfn.XLOOKUP(Table4[[#This Row],[Customer ID]], 'Medical Examination'!A:A, 'Medical Examination'!E:E)</f>
        <v>No</v>
      </c>
      <c r="L22" t="str">
        <f>_xlfn.XLOOKUP(Table4[[#This Row],[Customer ID]], 'Medical Examination'!A:A, 'Medical Examination'!F:F)</f>
        <v>No</v>
      </c>
      <c r="M22">
        <f>_xlfn.XLOOKUP(Table4[[#This Row],[Customer ID]], 'Medical Examination'!A:A, 'Medical Examination'!G:G)</f>
        <v>2</v>
      </c>
      <c r="N22" t="str">
        <f>_xlfn.XLOOKUP(Table4[[#This Row],[Customer ID]], 'Medical Examination'!A:A, 'Medical Examination'!H:H)</f>
        <v>Yes</v>
      </c>
      <c r="O22" t="str">
        <f>_xlfn.XLOOKUP(Table4[[#This Row],[Customer ID]], 'Medical Examination'!A:A, 'Medical Examination'!I:I)</f>
        <v>Diabetes</v>
      </c>
      <c r="P22" t="str">
        <f>_xlfn.XLOOKUP(Table4[[#This Row],[Customer ID]], 'Medical Examination'!A:A, 'Medical Examination'!J:J)</f>
        <v>Obesity</v>
      </c>
      <c r="Q22" s="1">
        <f>_xlfn.XLOOKUP(Table4[[#This Row],[Customer ID]], Hospitalisation!A:A, Hospitalisation!E:E)</f>
        <v>47403.88</v>
      </c>
      <c r="R22" t="str">
        <f>_xlfn.XLOOKUP(Table4[[#This Row],[Customer ID]], Hospitalisation!A:A, Hospitalisation!F:F)</f>
        <v>Tier - 1</v>
      </c>
      <c r="S22" t="str">
        <f>_xlfn.XLOOKUP(Table4[[#This Row],[Customer ID]], Hospitalisation!A:A, Hospitalisation!G:G)</f>
        <v>Tier - 3</v>
      </c>
      <c r="T22" t="str">
        <f>_xlfn.XLOOKUP(Table4[[#This Row],[Customer ID]], Hospitalisation!A:A, Hospitalisation!H:H)</f>
        <v>R1011</v>
      </c>
      <c r="U22" t="str" cm="1">
        <f t="array" ref="U22">_xlfn.IFS(Table4[[#This Row],[Age]]&lt;=29,"Youth",Table4[[#This Row],[Age]]&lt;=49,"Adults",Table4[[#This Row],[Age]]&gt;=50,"Senior")</f>
        <v>Senior</v>
      </c>
    </row>
    <row r="23" spans="1:21">
      <c r="A23" t="s">
        <v>69</v>
      </c>
      <c r="B23" t="str">
        <f>_xlfn.XLOOKUP(Table4[[#This Row],[Customer ID]],Table1[[#This Row],[Customer ID]],Table1[[#This Row],[TITLE]],0)</f>
        <v>Ms</v>
      </c>
      <c r="C23" t="str" cm="1">
        <f t="array" ref="C23">_xlfn.XLOOKUP(Table4[[#This Row],[Customer ID]],Table1[[#All],[Customer ID]],Table1[[#All],[FIRST NAME]],0)</f>
        <v>Madelyn C</v>
      </c>
      <c r="D23" t="str" cm="1">
        <f t="array" ref="D23">_xlfn.XLOOKUP(Table4[[#This Row],[Customer ID]],Table1[[#All],[Customer ID]],Table1[[#All],[LAST NAME]],0)</f>
        <v>Hribar</v>
      </c>
      <c r="E23" s="5" cm="1">
        <f t="array" ref="E23">_xlfn.XLOOKUP(Table4[[#This Row],[Customer ID]],Table3[[#All],[Customer ID]],Table3[[#All],[Date of Birth]],0)</f>
        <v>21827</v>
      </c>
      <c r="F23" cm="1">
        <f t="array" ref="F23">_xlfn.XLOOKUP(Table4[[#This Row],[Customer ID]],Table3[[#All],[Customer ID]],Table3[[#All],[Age]],0)</f>
        <v>63</v>
      </c>
      <c r="G23" cm="1">
        <f t="array" ref="G23">_xlfn.XLOOKUP(Table4[[#This Row],[Customer ID]],Table3[[#All],[Customer ID]],Table3[[#All],[Children]],0)</f>
        <v>2</v>
      </c>
      <c r="H23" cm="1">
        <f t="array" ref="H23">_xlfn.XLOOKUP(Table4[[#This Row],[Customer ID]],Table2[[#All],[Customer ID]],Table2[[#All],[BMI]],0)</f>
        <v>32.200000000000003</v>
      </c>
      <c r="I23" cm="1">
        <f t="array" ref="I23">_xlfn.XLOOKUP(Table4[[#This Row],[Customer ID]],Table2[[#All],[Customer ID]],Table2[[#All],[HBA1C]],0)</f>
        <v>6.22</v>
      </c>
      <c r="J23" t="str">
        <f>_xlfn.XLOOKUP(Table4[[#This Row],[Customer ID]], 'Medical Examination'!A:A, 'Medical Examination'!D:D)</f>
        <v>Yes</v>
      </c>
      <c r="K23" t="str">
        <f>_xlfn.XLOOKUP(Table4[[#This Row],[Customer ID]], 'Medical Examination'!A:A, 'Medical Examination'!E:E)</f>
        <v>No</v>
      </c>
      <c r="L23" t="str">
        <f>_xlfn.XLOOKUP(Table4[[#This Row],[Customer ID]], 'Medical Examination'!A:A, 'Medical Examination'!F:F)</f>
        <v>No</v>
      </c>
      <c r="M23">
        <f>_xlfn.XLOOKUP(Table4[[#This Row],[Customer ID]], 'Medical Examination'!A:A, 'Medical Examination'!G:G)</f>
        <v>2</v>
      </c>
      <c r="N23" t="str">
        <f>_xlfn.XLOOKUP(Table4[[#This Row],[Customer ID]], 'Medical Examination'!A:A, 'Medical Examination'!H:H)</f>
        <v>Yes</v>
      </c>
      <c r="O23" t="str">
        <f>_xlfn.XLOOKUP(Table4[[#This Row],[Customer ID]], 'Medical Examination'!A:A, 'Medical Examination'!I:I)</f>
        <v>Prediabetes</v>
      </c>
      <c r="P23" t="str">
        <f>_xlfn.XLOOKUP(Table4[[#This Row],[Customer ID]], 'Medical Examination'!A:A, 'Medical Examination'!J:J)</f>
        <v>Obesity</v>
      </c>
      <c r="Q23" s="1">
        <f>_xlfn.XLOOKUP(Table4[[#This Row],[Customer ID]], Hospitalisation!A:A, Hospitalisation!E:E)</f>
        <v>47305.31</v>
      </c>
      <c r="R23" t="str">
        <f>_xlfn.XLOOKUP(Table4[[#This Row],[Customer ID]], Hospitalisation!A:A, Hospitalisation!F:F)</f>
        <v>Tier - 2</v>
      </c>
      <c r="S23" t="str">
        <f>_xlfn.XLOOKUP(Table4[[#This Row],[Customer ID]], Hospitalisation!A:A, Hospitalisation!G:G)</f>
        <v>Tier - 1</v>
      </c>
      <c r="T23" t="str">
        <f>_xlfn.XLOOKUP(Table4[[#This Row],[Customer ID]], Hospitalisation!A:A, Hospitalisation!H:H)</f>
        <v>R1011</v>
      </c>
      <c r="U23" t="str" cm="1">
        <f t="array" ref="U23">_xlfn.IFS(Table4[[#This Row],[Age]]&lt;=29,"Youth",Table4[[#This Row],[Age]]&lt;=49,"Adults",Table4[[#This Row],[Age]]&gt;=50,"Senior")</f>
        <v>Senior</v>
      </c>
    </row>
    <row r="24" spans="1:21">
      <c r="A24" t="s">
        <v>72</v>
      </c>
      <c r="B24" t="str">
        <f>_xlfn.XLOOKUP(Table4[[#This Row],[Customer ID]],Table1[[#This Row],[Customer ID]],Table1[[#This Row],[TITLE]],0)</f>
        <v>Ms</v>
      </c>
      <c r="C24" t="str" cm="1">
        <f t="array" ref="C24">_xlfn.XLOOKUP(Table4[[#This Row],[Customer ID]],Table1[[#All],[Customer ID]],Table1[[#All],[FIRST NAME]],0)</f>
        <v>Nicole</v>
      </c>
      <c r="D24" t="str" cm="1">
        <f t="array" ref="D24">_xlfn.XLOOKUP(Table4[[#This Row],[Customer ID]],Table1[[#All],[Customer ID]],Table1[[#All],[LAST NAME]],0)</f>
        <v>Tassello</v>
      </c>
      <c r="E24" s="5" cm="1">
        <f t="array" ref="E24">_xlfn.XLOOKUP(Table4[[#This Row],[Customer ID]],Table3[[#All],[Customer ID]],Table3[[#All],[Date of Birth]],0)</f>
        <v>21431</v>
      </c>
      <c r="F24" cm="1">
        <f t="array" ref="F24">_xlfn.XLOOKUP(Table4[[#This Row],[Customer ID]],Table3[[#All],[Customer ID]],Table3[[#All],[Age]],0)</f>
        <v>64</v>
      </c>
      <c r="G24" cm="1">
        <f t="array" ref="G24">_xlfn.XLOOKUP(Table4[[#This Row],[Customer ID]],Table3[[#All],[Customer ID]],Table3[[#All],[Children]],0)</f>
        <v>2</v>
      </c>
      <c r="H24" cm="1">
        <f t="array" ref="H24">_xlfn.XLOOKUP(Table4[[#This Row],[Customer ID]],Table2[[#All],[Customer ID]],Table2[[#All],[BMI]],0)</f>
        <v>31.3</v>
      </c>
      <c r="I24" cm="1">
        <f t="array" ref="I24">_xlfn.XLOOKUP(Table4[[#This Row],[Customer ID]],Table2[[#All],[Customer ID]],Table2[[#All],[HBA1C]],0)</f>
        <v>11.38</v>
      </c>
      <c r="J24" t="str">
        <f>_xlfn.XLOOKUP(Table4[[#This Row],[Customer ID]], 'Medical Examination'!A:A, 'Medical Examination'!D:D)</f>
        <v>No</v>
      </c>
      <c r="K24" t="str">
        <f>_xlfn.XLOOKUP(Table4[[#This Row],[Customer ID]], 'Medical Examination'!A:A, 'Medical Examination'!E:E)</f>
        <v>No</v>
      </c>
      <c r="L24" t="str">
        <f>_xlfn.XLOOKUP(Table4[[#This Row],[Customer ID]], 'Medical Examination'!A:A, 'Medical Examination'!F:F)</f>
        <v>No</v>
      </c>
      <c r="M24">
        <f>_xlfn.XLOOKUP(Table4[[#This Row],[Customer ID]], 'Medical Examination'!A:A, 'Medical Examination'!G:G)</f>
        <v>3</v>
      </c>
      <c r="N24" t="str">
        <f>_xlfn.XLOOKUP(Table4[[#This Row],[Customer ID]], 'Medical Examination'!A:A, 'Medical Examination'!H:H)</f>
        <v>Yes</v>
      </c>
      <c r="O24" t="str">
        <f>_xlfn.XLOOKUP(Table4[[#This Row],[Customer ID]], 'Medical Examination'!A:A, 'Medical Examination'!I:I)</f>
        <v>Diabetes</v>
      </c>
      <c r="P24" t="str">
        <f>_xlfn.XLOOKUP(Table4[[#This Row],[Customer ID]], 'Medical Examination'!A:A, 'Medical Examination'!J:J)</f>
        <v>Obesity</v>
      </c>
      <c r="Q24" s="1">
        <f>_xlfn.XLOOKUP(Table4[[#This Row],[Customer ID]], Hospitalisation!A:A, Hospitalisation!E:E)</f>
        <v>47291.06</v>
      </c>
      <c r="R24" t="str">
        <f>_xlfn.XLOOKUP(Table4[[#This Row],[Customer ID]], Hospitalisation!A:A, Hospitalisation!F:F)</f>
        <v>Tier - 2</v>
      </c>
      <c r="S24" t="str">
        <f>_xlfn.XLOOKUP(Table4[[#This Row],[Customer ID]], Hospitalisation!A:A, Hospitalisation!G:G)</f>
        <v>Tier - 1</v>
      </c>
      <c r="T24" t="str">
        <f>_xlfn.XLOOKUP(Table4[[#This Row],[Customer ID]], Hospitalisation!A:A, Hospitalisation!H:H)</f>
        <v>R1011</v>
      </c>
      <c r="U24" t="str" cm="1">
        <f t="array" ref="U24">_xlfn.IFS(Table4[[#This Row],[Age]]&lt;=29,"Youth",Table4[[#This Row],[Age]]&lt;=49,"Adults",Table4[[#This Row],[Age]]&gt;=50,"Senior")</f>
        <v>Senior</v>
      </c>
    </row>
    <row r="25" spans="1:21">
      <c r="A25" t="s">
        <v>75</v>
      </c>
      <c r="B25" t="str">
        <f>_xlfn.XLOOKUP(Table4[[#This Row],[Customer ID]],Table1[[#This Row],[Customer ID]],Table1[[#This Row],[TITLE]],0)</f>
        <v>Mr</v>
      </c>
      <c r="C25" t="str" cm="1">
        <f t="array" ref="C25">_xlfn.XLOOKUP(Table4[[#This Row],[Customer ID]],Table1[[#All],[Customer ID]],Table1[[#All],[FIRST NAME]],0)</f>
        <v>Eric A</v>
      </c>
      <c r="D25" t="str" cm="1">
        <f t="array" ref="D25">_xlfn.XLOOKUP(Table4[[#This Row],[Customer ID]],Table1[[#All],[Customer ID]],Table1[[#All],[LAST NAME]],0)</f>
        <v>Mauricette</v>
      </c>
      <c r="E25" s="5" cm="1">
        <f t="array" ref="E25">_xlfn.XLOOKUP(Table4[[#This Row],[Customer ID]],Table3[[#All],[Customer ID]],Table3[[#All],[Date of Birth]],0)</f>
        <v>25930</v>
      </c>
      <c r="F25" cm="1">
        <f t="array" ref="F25">_xlfn.XLOOKUP(Table4[[#This Row],[Customer ID]],Table3[[#All],[Customer ID]],Table3[[#All],[Age]],0)</f>
        <v>52</v>
      </c>
      <c r="G25" cm="1">
        <f t="array" ref="G25">_xlfn.XLOOKUP(Table4[[#This Row],[Customer ID]],Table3[[#All],[Customer ID]],Table3[[#All],[Children]],0)</f>
        <v>2</v>
      </c>
      <c r="H25" cm="1">
        <f t="array" ref="H25">_xlfn.XLOOKUP(Table4[[#This Row],[Customer ID]],Table2[[#All],[Customer ID]],Table2[[#All],[BMI]],0)</f>
        <v>41.8</v>
      </c>
      <c r="I25" cm="1">
        <f t="array" ref="I25">_xlfn.XLOOKUP(Table4[[#This Row],[Customer ID]],Table2[[#All],[Customer ID]],Table2[[#All],[HBA1C]],0)</f>
        <v>7.89</v>
      </c>
      <c r="J25" t="str">
        <f>_xlfn.XLOOKUP(Table4[[#This Row],[Customer ID]], 'Medical Examination'!A:A, 'Medical Examination'!D:D)</f>
        <v>Yes</v>
      </c>
      <c r="K25" t="str">
        <f>_xlfn.XLOOKUP(Table4[[#This Row],[Customer ID]], 'Medical Examination'!A:A, 'Medical Examination'!E:E)</f>
        <v>No</v>
      </c>
      <c r="L25" t="str">
        <f>_xlfn.XLOOKUP(Table4[[#This Row],[Customer ID]], 'Medical Examination'!A:A, 'Medical Examination'!F:F)</f>
        <v>No</v>
      </c>
      <c r="M25">
        <f>_xlfn.XLOOKUP(Table4[[#This Row],[Customer ID]], 'Medical Examination'!A:A, 'Medical Examination'!G:G)</f>
        <v>2</v>
      </c>
      <c r="N25" t="str">
        <f>_xlfn.XLOOKUP(Table4[[#This Row],[Customer ID]], 'Medical Examination'!A:A, 'Medical Examination'!H:H)</f>
        <v>Yes</v>
      </c>
      <c r="O25" t="str">
        <f>_xlfn.XLOOKUP(Table4[[#This Row],[Customer ID]], 'Medical Examination'!A:A, 'Medical Examination'!I:I)</f>
        <v>Diabetes</v>
      </c>
      <c r="P25" t="str">
        <f>_xlfn.XLOOKUP(Table4[[#This Row],[Customer ID]], 'Medical Examination'!A:A, 'Medical Examination'!J:J)</f>
        <v>Obesity</v>
      </c>
      <c r="Q25" s="1">
        <f>_xlfn.XLOOKUP(Table4[[#This Row],[Customer ID]], Hospitalisation!A:A, Hospitalisation!E:E)</f>
        <v>47269.85</v>
      </c>
      <c r="R25" t="str">
        <f>_xlfn.XLOOKUP(Table4[[#This Row],[Customer ID]], Hospitalisation!A:A, Hospitalisation!F:F)</f>
        <v>Tier - 1</v>
      </c>
      <c r="S25" t="str">
        <f>_xlfn.XLOOKUP(Table4[[#This Row],[Customer ID]], Hospitalisation!A:A, Hospitalisation!G:G)</f>
        <v>Tier - 2</v>
      </c>
      <c r="T25" t="str">
        <f>_xlfn.XLOOKUP(Table4[[#This Row],[Customer ID]], Hospitalisation!A:A, Hospitalisation!H:H)</f>
        <v>R1013</v>
      </c>
      <c r="U25" t="str" cm="1">
        <f t="array" ref="U25">_xlfn.IFS(Table4[[#This Row],[Age]]&lt;=29,"Youth",Table4[[#This Row],[Age]]&lt;=49,"Adults",Table4[[#This Row],[Age]]&gt;=50,"Senior")</f>
        <v>Senior</v>
      </c>
    </row>
    <row r="26" spans="1:21">
      <c r="A26" t="s">
        <v>78</v>
      </c>
      <c r="B26" t="str">
        <f>_xlfn.XLOOKUP(Table4[[#This Row],[Customer ID]],Table1[[#This Row],[Customer ID]],Table1[[#This Row],[TITLE]],0)</f>
        <v>Mr</v>
      </c>
      <c r="C26" t="str" cm="1">
        <f t="array" ref="C26">_xlfn.XLOOKUP(Table4[[#This Row],[Customer ID]],Table1[[#All],[Customer ID]],Table1[[#All],[FIRST NAME]],0)</f>
        <v>Emiliano I</v>
      </c>
      <c r="D26" t="str" cm="1">
        <f t="array" ref="D26">_xlfn.XLOOKUP(Table4[[#This Row],[Customer ID]],Table1[[#All],[Customer ID]],Table1[[#All],[LAST NAME]],0)</f>
        <v>Garcia</v>
      </c>
      <c r="E26" s="5" cm="1">
        <f t="array" ref="E26">_xlfn.XLOOKUP(Table4[[#This Row],[Customer ID]],Table3[[#All],[Customer ID]],Table3[[#All],[Date of Birth]],0)</f>
        <v>21745</v>
      </c>
      <c r="F26" cm="1">
        <f t="array" ref="F26">_xlfn.XLOOKUP(Table4[[#This Row],[Customer ID]],Table3[[#All],[Customer ID]],Table3[[#All],[Age]],0)</f>
        <v>63</v>
      </c>
      <c r="G26" cm="1">
        <f t="array" ref="G26">_xlfn.XLOOKUP(Table4[[#This Row],[Customer ID]],Table3[[#All],[Customer ID]],Table3[[#All],[Children]],0)</f>
        <v>0</v>
      </c>
      <c r="H26" cm="1">
        <f t="array" ref="H26">_xlfn.XLOOKUP(Table4[[#This Row],[Customer ID]],Table2[[#All],[Customer ID]],Table2[[#All],[BMI]],0)</f>
        <v>35.090000000000003</v>
      </c>
      <c r="I26" cm="1">
        <f t="array" ref="I26">_xlfn.XLOOKUP(Table4[[#This Row],[Customer ID]],Table2[[#All],[Customer ID]],Table2[[#All],[HBA1C]],0)</f>
        <v>4.38</v>
      </c>
      <c r="J26" t="str">
        <f>_xlfn.XLOOKUP(Table4[[#This Row],[Customer ID]], 'Medical Examination'!A:A, 'Medical Examination'!D:D)</f>
        <v>Yes</v>
      </c>
      <c r="K26" t="str">
        <f>_xlfn.XLOOKUP(Table4[[#This Row],[Customer ID]], 'Medical Examination'!A:A, 'Medical Examination'!E:E)</f>
        <v>No</v>
      </c>
      <c r="L26" t="str">
        <f>_xlfn.XLOOKUP(Table4[[#This Row],[Customer ID]], 'Medical Examination'!A:A, 'Medical Examination'!F:F)</f>
        <v>No</v>
      </c>
      <c r="M26">
        <f>_xlfn.XLOOKUP(Table4[[#This Row],[Customer ID]], 'Medical Examination'!A:A, 'Medical Examination'!G:G)</f>
        <v>2</v>
      </c>
      <c r="N26" t="str">
        <f>_xlfn.XLOOKUP(Table4[[#This Row],[Customer ID]], 'Medical Examination'!A:A, 'Medical Examination'!H:H)</f>
        <v>Yes</v>
      </c>
      <c r="O26" t="str">
        <f>_xlfn.XLOOKUP(Table4[[#This Row],[Customer ID]], 'Medical Examination'!A:A, 'Medical Examination'!I:I)</f>
        <v>Normal</v>
      </c>
      <c r="P26" t="str">
        <f>_xlfn.XLOOKUP(Table4[[#This Row],[Customer ID]], 'Medical Examination'!A:A, 'Medical Examination'!J:J)</f>
        <v>Obesity</v>
      </c>
      <c r="Q26" s="1">
        <f>_xlfn.XLOOKUP(Table4[[#This Row],[Customer ID]], Hospitalisation!A:A, Hospitalisation!E:E)</f>
        <v>47055.53</v>
      </c>
      <c r="R26" t="str">
        <f>_xlfn.XLOOKUP(Table4[[#This Row],[Customer ID]], Hospitalisation!A:A, Hospitalisation!F:F)</f>
        <v>Tier - 2</v>
      </c>
      <c r="S26" t="str">
        <f>_xlfn.XLOOKUP(Table4[[#This Row],[Customer ID]], Hospitalisation!A:A, Hospitalisation!G:G)</f>
        <v>Tier - 1</v>
      </c>
      <c r="T26" t="str">
        <f>_xlfn.XLOOKUP(Table4[[#This Row],[Customer ID]], Hospitalisation!A:A, Hospitalisation!H:H)</f>
        <v>R1013</v>
      </c>
      <c r="U26" t="str" cm="1">
        <f t="array" ref="U26">_xlfn.IFS(Table4[[#This Row],[Age]]&lt;=29,"Youth",Table4[[#This Row],[Age]]&lt;=49,"Adults",Table4[[#This Row],[Age]]&gt;=50,"Senior")</f>
        <v>Senior</v>
      </c>
    </row>
    <row r="27" spans="1:21">
      <c r="A27" t="s">
        <v>81</v>
      </c>
      <c r="B27" t="str">
        <f>_xlfn.XLOOKUP(Table4[[#This Row],[Customer ID]],Table1[[#This Row],[Customer ID]],Table1[[#This Row],[TITLE]],0)</f>
        <v>Mr</v>
      </c>
      <c r="C27" t="str" cm="1">
        <f t="array" ref="C27">_xlfn.XLOOKUP(Table4[[#This Row],[Customer ID]],Table1[[#All],[Customer ID]],Table1[[#All],[FIRST NAME]],0)</f>
        <v>Adam</v>
      </c>
      <c r="D27" t="str" cm="1">
        <f t="array" ref="D27">_xlfn.XLOOKUP(Table4[[#This Row],[Customer ID]],Table1[[#All],[Customer ID]],Table1[[#All],[LAST NAME]],0)</f>
        <v>Airoldi</v>
      </c>
      <c r="E27" s="5" cm="1">
        <f t="array" ref="E27">_xlfn.XLOOKUP(Table4[[#This Row],[Customer ID]],Table3[[#All],[Customer ID]],Table3[[#All],[Date of Birth]],0)</f>
        <v>21443</v>
      </c>
      <c r="F27" cm="1">
        <f t="array" ref="F27">_xlfn.XLOOKUP(Table4[[#This Row],[Customer ID]],Table3[[#All],[Customer ID]],Table3[[#All],[Age]],0)</f>
        <v>64</v>
      </c>
      <c r="G27" cm="1">
        <f t="array" ref="G27">_xlfn.XLOOKUP(Table4[[#This Row],[Customer ID]],Table3[[#All],[Customer ID]],Table3[[#All],[Children]],0)</f>
        <v>0</v>
      </c>
      <c r="H27" cm="1">
        <f t="array" ref="H27">_xlfn.XLOOKUP(Table4[[#This Row],[Customer ID]],Table2[[#All],[Customer ID]],Table2[[#All],[BMI]],0)</f>
        <v>33.880000000000003</v>
      </c>
      <c r="I27" cm="1">
        <f t="array" ref="I27">_xlfn.XLOOKUP(Table4[[#This Row],[Customer ID]],Table2[[#All],[Customer ID]],Table2[[#All],[HBA1C]],0)</f>
        <v>7.01</v>
      </c>
      <c r="J27" t="str">
        <f>_xlfn.XLOOKUP(Table4[[#This Row],[Customer ID]], 'Medical Examination'!A:A, 'Medical Examination'!D:D)</f>
        <v>No</v>
      </c>
      <c r="K27" t="str">
        <f>_xlfn.XLOOKUP(Table4[[#This Row],[Customer ID]], 'Medical Examination'!A:A, 'Medical Examination'!E:E)</f>
        <v>No</v>
      </c>
      <c r="L27" t="str">
        <f>_xlfn.XLOOKUP(Table4[[#This Row],[Customer ID]], 'Medical Examination'!A:A, 'Medical Examination'!F:F)</f>
        <v>No</v>
      </c>
      <c r="M27">
        <f>_xlfn.XLOOKUP(Table4[[#This Row],[Customer ID]], 'Medical Examination'!A:A, 'Medical Examination'!G:G)</f>
        <v>3</v>
      </c>
      <c r="N27" t="str">
        <f>_xlfn.XLOOKUP(Table4[[#This Row],[Customer ID]], 'Medical Examination'!A:A, 'Medical Examination'!H:H)</f>
        <v>Yes</v>
      </c>
      <c r="O27" t="str">
        <f>_xlfn.XLOOKUP(Table4[[#This Row],[Customer ID]], 'Medical Examination'!A:A, 'Medical Examination'!I:I)</f>
        <v>Diabetes</v>
      </c>
      <c r="P27" t="str">
        <f>_xlfn.XLOOKUP(Table4[[#This Row],[Customer ID]], 'Medical Examination'!A:A, 'Medical Examination'!J:J)</f>
        <v>Obesity</v>
      </c>
      <c r="Q27" s="1">
        <f>_xlfn.XLOOKUP(Table4[[#This Row],[Customer ID]], Hospitalisation!A:A, Hospitalisation!E:E)</f>
        <v>46889.26</v>
      </c>
      <c r="R27" t="str">
        <f>_xlfn.XLOOKUP(Table4[[#This Row],[Customer ID]], Hospitalisation!A:A, Hospitalisation!F:F)</f>
        <v>Tier - 2</v>
      </c>
      <c r="S27" t="str">
        <f>_xlfn.XLOOKUP(Table4[[#This Row],[Customer ID]], Hospitalisation!A:A, Hospitalisation!G:G)</f>
        <v>Tier - 3</v>
      </c>
      <c r="T27" t="str">
        <f>_xlfn.XLOOKUP(Table4[[#This Row],[Customer ID]], Hospitalisation!A:A, Hospitalisation!H:H)</f>
        <v>R1013</v>
      </c>
      <c r="U27" t="str" cm="1">
        <f t="array" ref="U27">_xlfn.IFS(Table4[[#This Row],[Age]]&lt;=29,"Youth",Table4[[#This Row],[Age]]&lt;=49,"Adults",Table4[[#This Row],[Age]]&gt;=50,"Senior")</f>
        <v>Senior</v>
      </c>
    </row>
    <row r="28" spans="1:21">
      <c r="A28" t="s">
        <v>84</v>
      </c>
      <c r="B28" t="str">
        <f>_xlfn.XLOOKUP(Table4[[#This Row],[Customer ID]],Table1[[#This Row],[Customer ID]],Table1[[#This Row],[TITLE]],0)</f>
        <v>Mr</v>
      </c>
      <c r="C28" t="str" cm="1">
        <f t="array" ref="C28">_xlfn.XLOOKUP(Table4[[#This Row],[Customer ID]],Table1[[#All],[Customer ID]],Table1[[#All],[FIRST NAME]],0)</f>
        <v>Zach</v>
      </c>
      <c r="D28" t="str" cm="1">
        <f t="array" ref="D28">_xlfn.XLOOKUP(Table4[[#This Row],[Customer ID]],Table1[[#All],[Customer ID]],Table1[[#All],[LAST NAME]],0)</f>
        <v>Cater-Cyker</v>
      </c>
      <c r="E28" s="5" cm="1">
        <f t="array" ref="E28">_xlfn.XLOOKUP(Table4[[#This Row],[Customer ID]],Table3[[#All],[Customer ID]],Table3[[#All],[Date of Birth]],0)</f>
        <v>22237</v>
      </c>
      <c r="F28" cm="1">
        <f t="array" ref="F28">_xlfn.XLOOKUP(Table4[[#This Row],[Customer ID]],Table3[[#All],[Customer ID]],Table3[[#All],[Age]],0)</f>
        <v>62</v>
      </c>
      <c r="G28" cm="1">
        <f t="array" ref="G28">_xlfn.XLOOKUP(Table4[[#This Row],[Customer ID]],Table3[[#All],[Customer ID]],Table3[[#All],[Children]],0)</f>
        <v>3</v>
      </c>
      <c r="H28" cm="1">
        <f t="array" ref="H28">_xlfn.XLOOKUP(Table4[[#This Row],[Customer ID]],Table2[[#All],[Customer ID]],Table2[[#All],[BMI]],0)</f>
        <v>30.875</v>
      </c>
      <c r="I28" cm="1">
        <f t="array" ref="I28">_xlfn.XLOOKUP(Table4[[#This Row],[Customer ID]],Table2[[#All],[Customer ID]],Table2[[#All],[HBA1C]],0)</f>
        <v>11.88</v>
      </c>
      <c r="J28" t="str">
        <f>_xlfn.XLOOKUP(Table4[[#This Row],[Customer ID]], 'Medical Examination'!A:A, 'Medical Examination'!D:D)</f>
        <v>No</v>
      </c>
      <c r="K28" t="str">
        <f>_xlfn.XLOOKUP(Table4[[#This Row],[Customer ID]], 'Medical Examination'!A:A, 'Medical Examination'!E:E)</f>
        <v>No</v>
      </c>
      <c r="L28" t="str">
        <f>_xlfn.XLOOKUP(Table4[[#This Row],[Customer ID]], 'Medical Examination'!A:A, 'Medical Examination'!F:F)</f>
        <v>No</v>
      </c>
      <c r="M28">
        <f>_xlfn.XLOOKUP(Table4[[#This Row],[Customer ID]], 'Medical Examination'!A:A, 'Medical Examination'!G:G)</f>
        <v>0</v>
      </c>
      <c r="N28" t="str">
        <f>_xlfn.XLOOKUP(Table4[[#This Row],[Customer ID]], 'Medical Examination'!A:A, 'Medical Examination'!H:H)</f>
        <v>Yes</v>
      </c>
      <c r="O28" t="str">
        <f>_xlfn.XLOOKUP(Table4[[#This Row],[Customer ID]], 'Medical Examination'!A:A, 'Medical Examination'!I:I)</f>
        <v>Diabetes</v>
      </c>
      <c r="P28" t="str">
        <f>_xlfn.XLOOKUP(Table4[[#This Row],[Customer ID]], 'Medical Examination'!A:A, 'Medical Examination'!J:J)</f>
        <v>Obesity</v>
      </c>
      <c r="Q28" s="1">
        <f>_xlfn.XLOOKUP(Table4[[#This Row],[Customer ID]], Hospitalisation!A:A, Hospitalisation!E:E)</f>
        <v>46718.16</v>
      </c>
      <c r="R28" t="str">
        <f>_xlfn.XLOOKUP(Table4[[#This Row],[Customer ID]], Hospitalisation!A:A, Hospitalisation!F:F)</f>
        <v>Tier - 1</v>
      </c>
      <c r="S28" t="str">
        <f>_xlfn.XLOOKUP(Table4[[#This Row],[Customer ID]], Hospitalisation!A:A, Hospitalisation!G:G)</f>
        <v>Tier - 1</v>
      </c>
      <c r="T28" t="str">
        <f>_xlfn.XLOOKUP(Table4[[#This Row],[Customer ID]], Hospitalisation!A:A, Hospitalisation!H:H)</f>
        <v>R1012</v>
      </c>
      <c r="U28" t="str" cm="1">
        <f t="array" ref="U28">_xlfn.IFS(Table4[[#This Row],[Age]]&lt;=29,"Youth",Table4[[#This Row],[Age]]&lt;=49,"Adults",Table4[[#This Row],[Age]]&gt;=50,"Senior")</f>
        <v>Senior</v>
      </c>
    </row>
    <row r="29" spans="1:21">
      <c r="A29" t="s">
        <v>87</v>
      </c>
      <c r="B29" t="str">
        <f>_xlfn.XLOOKUP(Table4[[#This Row],[Customer ID]],Table1[[#This Row],[Customer ID]],Table1[[#This Row],[TITLE]],0)</f>
        <v>Ms</v>
      </c>
      <c r="C29" t="str" cm="1">
        <f t="array" ref="C29">_xlfn.XLOOKUP(Table4[[#This Row],[Customer ID]],Table1[[#All],[Customer ID]],Table1[[#All],[FIRST NAME]],0)</f>
        <v>Stephanie W</v>
      </c>
      <c r="D29" t="str" cm="1">
        <f t="array" ref="D29">_xlfn.XLOOKUP(Table4[[#This Row],[Customer ID]],Table1[[#All],[Customer ID]],Table1[[#All],[LAST NAME]],0)</f>
        <v>Hamm</v>
      </c>
      <c r="E29" s="5" cm="1">
        <f t="array" ref="E29">_xlfn.XLOOKUP(Table4[[#This Row],[Customer ID]],Table3[[#All],[Customer ID]],Table3[[#All],[Date of Birth]],0)</f>
        <v>25377</v>
      </c>
      <c r="F29" cm="1">
        <f t="array" ref="F29">_xlfn.XLOOKUP(Table4[[#This Row],[Customer ID]],Table3[[#All],[Customer ID]],Table3[[#All],[Age]],0)</f>
        <v>53</v>
      </c>
      <c r="G29" cm="1">
        <f t="array" ref="G29">_xlfn.XLOOKUP(Table4[[#This Row],[Customer ID]],Table3[[#All],[Customer ID]],Table3[[#All],[Children]],0)</f>
        <v>3</v>
      </c>
      <c r="H29" cm="1">
        <f t="array" ref="H29">_xlfn.XLOOKUP(Table4[[#This Row],[Customer ID]],Table2[[#All],[Customer ID]],Table2[[#All],[BMI]],0)</f>
        <v>36.86</v>
      </c>
      <c r="I29" cm="1">
        <f t="array" ref="I29">_xlfn.XLOOKUP(Table4[[#This Row],[Customer ID]],Table2[[#All],[Customer ID]],Table2[[#All],[HBA1C]],0)</f>
        <v>5.19</v>
      </c>
      <c r="J29" t="str">
        <f>_xlfn.XLOOKUP(Table4[[#This Row],[Customer ID]], 'Medical Examination'!A:A, 'Medical Examination'!D:D)</f>
        <v>Yes</v>
      </c>
      <c r="K29" t="str">
        <f>_xlfn.XLOOKUP(Table4[[#This Row],[Customer ID]], 'Medical Examination'!A:A, 'Medical Examination'!E:E)</f>
        <v>No</v>
      </c>
      <c r="L29" t="str">
        <f>_xlfn.XLOOKUP(Table4[[#This Row],[Customer ID]], 'Medical Examination'!A:A, 'Medical Examination'!F:F)</f>
        <v>Yes</v>
      </c>
      <c r="M29">
        <f>_xlfn.XLOOKUP(Table4[[#This Row],[Customer ID]], 'Medical Examination'!A:A, 'Medical Examination'!G:G)</f>
        <v>1</v>
      </c>
      <c r="N29" t="str">
        <f>_xlfn.XLOOKUP(Table4[[#This Row],[Customer ID]], 'Medical Examination'!A:A, 'Medical Examination'!H:H)</f>
        <v>Yes</v>
      </c>
      <c r="O29" t="str">
        <f>_xlfn.XLOOKUP(Table4[[#This Row],[Customer ID]], 'Medical Examination'!A:A, 'Medical Examination'!I:I)</f>
        <v>Normal</v>
      </c>
      <c r="P29" t="str">
        <f>_xlfn.XLOOKUP(Table4[[#This Row],[Customer ID]], 'Medical Examination'!A:A, 'Medical Examination'!J:J)</f>
        <v>Obesity</v>
      </c>
      <c r="Q29" s="1">
        <f>_xlfn.XLOOKUP(Table4[[#This Row],[Customer ID]], Hospitalisation!A:A, Hospitalisation!E:E)</f>
        <v>46661.440000000002</v>
      </c>
      <c r="R29" t="str">
        <f>_xlfn.XLOOKUP(Table4[[#This Row],[Customer ID]], Hospitalisation!A:A, Hospitalisation!F:F)</f>
        <v>Tier - 1</v>
      </c>
      <c r="S29" t="str">
        <f>_xlfn.XLOOKUP(Table4[[#This Row],[Customer ID]], Hospitalisation!A:A, Hospitalisation!G:G)</f>
        <v>Tier - 3</v>
      </c>
      <c r="T29" t="str">
        <f>_xlfn.XLOOKUP(Table4[[#This Row],[Customer ID]], Hospitalisation!A:A, Hospitalisation!H:H)</f>
        <v>R1012</v>
      </c>
      <c r="U29" t="str" cm="1">
        <f t="array" ref="U29">_xlfn.IFS(Table4[[#This Row],[Age]]&lt;=29,"Youth",Table4[[#This Row],[Age]]&lt;=49,"Adults",Table4[[#This Row],[Age]]&gt;=50,"Senior")</f>
        <v>Senior</v>
      </c>
    </row>
    <row r="30" spans="1:21">
      <c r="A30" t="s">
        <v>90</v>
      </c>
      <c r="B30" t="str">
        <f>_xlfn.XLOOKUP(Table4[[#This Row],[Customer ID]],Table1[[#This Row],[Customer ID]],Table1[[#This Row],[TITLE]],0)</f>
        <v>Mr</v>
      </c>
      <c r="C30" t="str" cm="1">
        <f t="array" ref="C30">_xlfn.XLOOKUP(Table4[[#This Row],[Customer ID]],Table1[[#All],[Customer ID]],Table1[[#All],[FIRST NAME]],0)</f>
        <v>Stephen</v>
      </c>
      <c r="D30" t="str" cm="1">
        <f t="array" ref="D30">_xlfn.XLOOKUP(Table4[[#This Row],[Customer ID]],Table1[[#All],[Customer ID]],Table1[[#All],[LAST NAME]],0)</f>
        <v>Cox</v>
      </c>
      <c r="E30" s="5" cm="1">
        <f t="array" ref="E30">_xlfn.XLOOKUP(Table4[[#This Row],[Customer ID]],Table3[[#All],[Customer ID]],Table3[[#All],[Date of Birth]],0)</f>
        <v>22501</v>
      </c>
      <c r="F30" cm="1">
        <f t="array" ref="F30">_xlfn.XLOOKUP(Table4[[#This Row],[Customer ID]],Table3[[#All],[Customer ID]],Table3[[#All],[Age]],0)</f>
        <v>61</v>
      </c>
      <c r="G30" cm="1">
        <f t="array" ref="G30">_xlfn.XLOOKUP(Table4[[#This Row],[Customer ID]],Table3[[#All],[Customer ID]],Table3[[#All],[Children]],0)</f>
        <v>0</v>
      </c>
      <c r="H30" cm="1">
        <f t="array" ref="H30">_xlfn.XLOOKUP(Table4[[#This Row],[Customer ID]],Table2[[#All],[Customer ID]],Table2[[#All],[BMI]],0)</f>
        <v>35.86</v>
      </c>
      <c r="I30" cm="1">
        <f t="array" ref="I30">_xlfn.XLOOKUP(Table4[[#This Row],[Customer ID]],Table2[[#All],[Customer ID]],Table2[[#All],[HBA1C]],0)</f>
        <v>6.74</v>
      </c>
      <c r="J30" t="str">
        <f>_xlfn.XLOOKUP(Table4[[#This Row],[Customer ID]], 'Medical Examination'!A:A, 'Medical Examination'!D:D)</f>
        <v>Yes</v>
      </c>
      <c r="K30" t="str">
        <f>_xlfn.XLOOKUP(Table4[[#This Row],[Customer ID]], 'Medical Examination'!A:A, 'Medical Examination'!E:E)</f>
        <v>No</v>
      </c>
      <c r="L30" t="str">
        <f>_xlfn.XLOOKUP(Table4[[#This Row],[Customer ID]], 'Medical Examination'!A:A, 'Medical Examination'!F:F)</f>
        <v>No</v>
      </c>
      <c r="M30">
        <f>_xlfn.XLOOKUP(Table4[[#This Row],[Customer ID]], 'Medical Examination'!A:A, 'Medical Examination'!G:G)</f>
        <v>2</v>
      </c>
      <c r="N30" t="str">
        <f>_xlfn.XLOOKUP(Table4[[#This Row],[Customer ID]], 'Medical Examination'!A:A, 'Medical Examination'!H:H)</f>
        <v>Yes</v>
      </c>
      <c r="O30" t="str">
        <f>_xlfn.XLOOKUP(Table4[[#This Row],[Customer ID]], 'Medical Examination'!A:A, 'Medical Examination'!I:I)</f>
        <v>Diabetes</v>
      </c>
      <c r="P30" t="str">
        <f>_xlfn.XLOOKUP(Table4[[#This Row],[Customer ID]], 'Medical Examination'!A:A, 'Medical Examination'!J:J)</f>
        <v>Obesity</v>
      </c>
      <c r="Q30" s="1">
        <f>_xlfn.XLOOKUP(Table4[[#This Row],[Customer ID]], Hospitalisation!A:A, Hospitalisation!E:E)</f>
        <v>46599.11</v>
      </c>
      <c r="R30" t="str">
        <f>_xlfn.XLOOKUP(Table4[[#This Row],[Customer ID]], Hospitalisation!A:A, Hospitalisation!F:F)</f>
        <v>Tier - 1</v>
      </c>
      <c r="S30" t="str">
        <f>_xlfn.XLOOKUP(Table4[[#This Row],[Customer ID]], Hospitalisation!A:A, Hospitalisation!G:G)</f>
        <v>Tier - 1</v>
      </c>
      <c r="T30" t="str">
        <f>_xlfn.XLOOKUP(Table4[[#This Row],[Customer ID]], Hospitalisation!A:A, Hospitalisation!H:H)</f>
        <v>R1013</v>
      </c>
      <c r="U30" t="str" cm="1">
        <f t="array" ref="U30">_xlfn.IFS(Table4[[#This Row],[Age]]&lt;=29,"Youth",Table4[[#This Row],[Age]]&lt;=49,"Adults",Table4[[#This Row],[Age]]&gt;=50,"Senior")</f>
        <v>Senior</v>
      </c>
    </row>
    <row r="31" spans="1:21">
      <c r="A31" t="s">
        <v>92</v>
      </c>
      <c r="B31" t="str">
        <f>_xlfn.XLOOKUP(Table4[[#This Row],[Customer ID]],Table1[[#This Row],[Customer ID]],Table1[[#This Row],[TITLE]],0)</f>
        <v>Ms</v>
      </c>
      <c r="C31" t="str" cm="1">
        <f t="array" ref="C31">_xlfn.XLOOKUP(Table4[[#This Row],[Customer ID]],Table1[[#All],[Customer ID]],Table1[[#All],[FIRST NAME]],0)</f>
        <v>Natalie</v>
      </c>
      <c r="D31" t="str" cm="1">
        <f t="array" ref="D31">_xlfn.XLOOKUP(Table4[[#This Row],[Customer ID]],Table1[[#All],[Customer ID]],Table1[[#All],[LAST NAME]],0)</f>
        <v>Sachrajda</v>
      </c>
      <c r="E31" s="5" cm="1">
        <f t="array" ref="E31">_xlfn.XLOOKUP(Table4[[#This Row],[Customer ID]],Table3[[#All],[Customer ID]],Table3[[#All],[Date of Birth]],0)</f>
        <v>26273</v>
      </c>
      <c r="F31" cm="1">
        <f t="array" ref="F31">_xlfn.XLOOKUP(Table4[[#This Row],[Customer ID]],Table3[[#All],[Customer ID]],Table3[[#All],[Age]],0)</f>
        <v>51</v>
      </c>
      <c r="G31" cm="1">
        <f t="array" ref="G31">_xlfn.XLOOKUP(Table4[[#This Row],[Customer ID]],Table3[[#All],[Customer ID]],Table3[[#All],[Children]],0)</f>
        <v>3</v>
      </c>
      <c r="H31" cm="1">
        <f t="array" ref="H31">_xlfn.XLOOKUP(Table4[[#This Row],[Customer ID]],Table2[[#All],[Customer ID]],Table2[[#All],[BMI]],0)</f>
        <v>37.049999999999997</v>
      </c>
      <c r="I31" cm="1">
        <f t="array" ref="I31">_xlfn.XLOOKUP(Table4[[#This Row],[Customer ID]],Table2[[#All],[Customer ID]],Table2[[#All],[HBA1C]],0)</f>
        <v>8.44</v>
      </c>
      <c r="J31" t="str">
        <f>_xlfn.XLOOKUP(Table4[[#This Row],[Customer ID]], 'Medical Examination'!A:A, 'Medical Examination'!D:D)</f>
        <v>No</v>
      </c>
      <c r="K31" t="str">
        <f>_xlfn.XLOOKUP(Table4[[#This Row],[Customer ID]], 'Medical Examination'!A:A, 'Medical Examination'!E:E)</f>
        <v>No</v>
      </c>
      <c r="L31" t="str">
        <f>_xlfn.XLOOKUP(Table4[[#This Row],[Customer ID]], 'Medical Examination'!A:A, 'Medical Examination'!F:F)</f>
        <v>No</v>
      </c>
      <c r="M31">
        <f>_xlfn.XLOOKUP(Table4[[#This Row],[Customer ID]], 'Medical Examination'!A:A, 'Medical Examination'!G:G)</f>
        <v>0</v>
      </c>
      <c r="N31" t="str">
        <f>_xlfn.XLOOKUP(Table4[[#This Row],[Customer ID]], 'Medical Examination'!A:A, 'Medical Examination'!H:H)</f>
        <v>Yes</v>
      </c>
      <c r="O31" t="str">
        <f>_xlfn.XLOOKUP(Table4[[#This Row],[Customer ID]], 'Medical Examination'!A:A, 'Medical Examination'!I:I)</f>
        <v>Diabetes</v>
      </c>
      <c r="P31" t="str">
        <f>_xlfn.XLOOKUP(Table4[[#This Row],[Customer ID]], 'Medical Examination'!A:A, 'Medical Examination'!J:J)</f>
        <v>Obesity</v>
      </c>
      <c r="Q31" s="1">
        <f>_xlfn.XLOOKUP(Table4[[#This Row],[Customer ID]], Hospitalisation!A:A, Hospitalisation!E:E)</f>
        <v>46255.11</v>
      </c>
      <c r="R31" t="str">
        <f>_xlfn.XLOOKUP(Table4[[#This Row],[Customer ID]], Hospitalisation!A:A, Hospitalisation!F:F)</f>
        <v>Tier - 1</v>
      </c>
      <c r="S31" t="str">
        <f>_xlfn.XLOOKUP(Table4[[#This Row],[Customer ID]], Hospitalisation!A:A, Hospitalisation!G:G)</f>
        <v>Tier - 3</v>
      </c>
      <c r="T31" t="str">
        <f>_xlfn.XLOOKUP(Table4[[#This Row],[Customer ID]], Hospitalisation!A:A, Hospitalisation!H:H)</f>
        <v>R1024</v>
      </c>
      <c r="U31" t="str" cm="1">
        <f t="array" ref="U31">_xlfn.IFS(Table4[[#This Row],[Age]]&lt;=29,"Youth",Table4[[#This Row],[Age]]&lt;=49,"Adults",Table4[[#This Row],[Age]]&gt;=50,"Senior")</f>
        <v>Senior</v>
      </c>
    </row>
    <row r="32" spans="1:21">
      <c r="A32" t="s">
        <v>95</v>
      </c>
      <c r="B32" t="str">
        <f>_xlfn.XLOOKUP(Table4[[#This Row],[Customer ID]],Table1[[#This Row],[Customer ID]],Table1[[#This Row],[TITLE]],0)</f>
        <v>Ms</v>
      </c>
      <c r="C32" t="str" cm="1">
        <f t="array" ref="C32">_xlfn.XLOOKUP(Table4[[#This Row],[Customer ID]],Table1[[#All],[Customer ID]],Table1[[#All],[FIRST NAME]],0)</f>
        <v>Nicole J</v>
      </c>
      <c r="D32" t="str" cm="1">
        <f t="array" ref="D32">_xlfn.XLOOKUP(Table4[[#This Row],[Customer ID]],Table1[[#All],[Customer ID]],Table1[[#All],[LAST NAME]],0)</f>
        <v>Gareri</v>
      </c>
      <c r="E32" s="5" cm="1">
        <f t="array" ref="E32">_xlfn.XLOOKUP(Table4[[#This Row],[Customer ID]],Table3[[#All],[Customer ID]],Table3[[#All],[Date of Birth]],0)</f>
        <v>28719</v>
      </c>
      <c r="F32" cm="1">
        <f t="array" ref="F32">_xlfn.XLOOKUP(Table4[[#This Row],[Customer ID]],Table3[[#All],[Customer ID]],Table3[[#All],[Age]],0)</f>
        <v>44</v>
      </c>
      <c r="G32" cm="1">
        <f t="array" ref="G32">_xlfn.XLOOKUP(Table4[[#This Row],[Customer ID]],Table3[[#All],[Customer ID]],Table3[[#All],[Children]],0)</f>
        <v>2</v>
      </c>
      <c r="H32" cm="1">
        <f t="array" ref="H32">_xlfn.XLOOKUP(Table4[[#This Row],[Customer ID]],Table2[[#All],[Customer ID]],Table2[[#All],[BMI]],0)</f>
        <v>43.89</v>
      </c>
      <c r="I32" cm="1">
        <f t="array" ref="I32">_xlfn.XLOOKUP(Table4[[#This Row],[Customer ID]],Table2[[#All],[Customer ID]],Table2[[#All],[HBA1C]],0)</f>
        <v>8.7100000000000009</v>
      </c>
      <c r="J32" t="str">
        <f>_xlfn.XLOOKUP(Table4[[#This Row],[Customer ID]], 'Medical Examination'!A:A, 'Medical Examination'!D:D)</f>
        <v>No</v>
      </c>
      <c r="K32" t="str">
        <f>_xlfn.XLOOKUP(Table4[[#This Row],[Customer ID]], 'Medical Examination'!A:A, 'Medical Examination'!E:E)</f>
        <v>No</v>
      </c>
      <c r="L32" t="str">
        <f>_xlfn.XLOOKUP(Table4[[#This Row],[Customer ID]], 'Medical Examination'!A:A, 'Medical Examination'!F:F)</f>
        <v>No</v>
      </c>
      <c r="M32">
        <f>_xlfn.XLOOKUP(Table4[[#This Row],[Customer ID]], 'Medical Examination'!A:A, 'Medical Examination'!G:G)</f>
        <v>0</v>
      </c>
      <c r="N32" t="str">
        <f>_xlfn.XLOOKUP(Table4[[#This Row],[Customer ID]], 'Medical Examination'!A:A, 'Medical Examination'!H:H)</f>
        <v>Yes</v>
      </c>
      <c r="O32" t="str">
        <f>_xlfn.XLOOKUP(Table4[[#This Row],[Customer ID]], 'Medical Examination'!A:A, 'Medical Examination'!I:I)</f>
        <v>Diabetes</v>
      </c>
      <c r="P32" t="str">
        <f>_xlfn.XLOOKUP(Table4[[#This Row],[Customer ID]], 'Medical Examination'!A:A, 'Medical Examination'!J:J)</f>
        <v>Obesity</v>
      </c>
      <c r="Q32" s="1">
        <f>_xlfn.XLOOKUP(Table4[[#This Row],[Customer ID]], Hospitalisation!A:A, Hospitalisation!E:E)</f>
        <v>46200.99</v>
      </c>
      <c r="R32" t="str">
        <f>_xlfn.XLOOKUP(Table4[[#This Row],[Customer ID]], Hospitalisation!A:A, Hospitalisation!F:F)</f>
        <v>Tier - 1</v>
      </c>
      <c r="S32" t="str">
        <f>_xlfn.XLOOKUP(Table4[[#This Row],[Customer ID]], Hospitalisation!A:A, Hospitalisation!G:G)</f>
        <v>Tier - 1</v>
      </c>
      <c r="T32" t="str">
        <f>_xlfn.XLOOKUP(Table4[[#This Row],[Customer ID]], Hospitalisation!A:A, Hospitalisation!H:H)</f>
        <v>R1013</v>
      </c>
      <c r="U32" t="str" cm="1">
        <f t="array" ref="U32">_xlfn.IFS(Table4[[#This Row],[Age]]&lt;=29,"Youth",Table4[[#This Row],[Age]]&lt;=49,"Adults",Table4[[#This Row],[Age]]&gt;=50,"Senior")</f>
        <v>Adults</v>
      </c>
    </row>
    <row r="33" spans="1:21">
      <c r="A33" t="s">
        <v>98</v>
      </c>
      <c r="B33" t="str">
        <f>_xlfn.XLOOKUP(Table4[[#This Row],[Customer ID]],Table1[[#This Row],[Customer ID]],Table1[[#This Row],[TITLE]],0)</f>
        <v>Mr</v>
      </c>
      <c r="C33" t="str" cm="1">
        <f t="array" ref="C33">_xlfn.XLOOKUP(Table4[[#This Row],[Customer ID]],Table1[[#All],[Customer ID]],Table1[[#All],[FIRST NAME]],0)</f>
        <v>Jefferson D</v>
      </c>
      <c r="D33" t="str" cm="1">
        <f t="array" ref="D33">_xlfn.XLOOKUP(Table4[[#This Row],[Customer ID]],Table1[[#All],[Customer ID]],Table1[[#All],[LAST NAME]],0)</f>
        <v>Welch</v>
      </c>
      <c r="E33" s="5" cm="1">
        <f t="array" ref="E33">_xlfn.XLOOKUP(Table4[[#This Row],[Customer ID]],Table3[[#All],[Customer ID]],Table3[[#All],[Date of Birth]],0)</f>
        <v>28096</v>
      </c>
      <c r="F33" cm="1">
        <f t="array" ref="F33">_xlfn.XLOOKUP(Table4[[#This Row],[Customer ID]],Table3[[#All],[Customer ID]],Table3[[#All],[Age]],0)</f>
        <v>46</v>
      </c>
      <c r="G33" cm="1">
        <f t="array" ref="G33">_xlfn.XLOOKUP(Table4[[#This Row],[Customer ID]],Table3[[#All],[Customer ID]],Table3[[#All],[Children]],0)</f>
        <v>3</v>
      </c>
      <c r="H33" cm="1">
        <f t="array" ref="H33">_xlfn.XLOOKUP(Table4[[#This Row],[Customer ID]],Table2[[#All],[Customer ID]],Table2[[#All],[BMI]],0)</f>
        <v>42.35</v>
      </c>
      <c r="I33" cm="1">
        <f t="array" ref="I33">_xlfn.XLOOKUP(Table4[[#This Row],[Customer ID]],Table2[[#All],[Customer ID]],Table2[[#All],[HBA1C]],0)</f>
        <v>5.08</v>
      </c>
      <c r="J33" t="str">
        <f>_xlfn.XLOOKUP(Table4[[#This Row],[Customer ID]], 'Medical Examination'!A:A, 'Medical Examination'!D:D)</f>
        <v>Yes</v>
      </c>
      <c r="K33" t="str">
        <f>_xlfn.XLOOKUP(Table4[[#This Row],[Customer ID]], 'Medical Examination'!A:A, 'Medical Examination'!E:E)</f>
        <v>No</v>
      </c>
      <c r="L33" t="str">
        <f>_xlfn.XLOOKUP(Table4[[#This Row],[Customer ID]], 'Medical Examination'!A:A, 'Medical Examination'!F:F)</f>
        <v>No</v>
      </c>
      <c r="M33">
        <f>_xlfn.XLOOKUP(Table4[[#This Row],[Customer ID]], 'Medical Examination'!A:A, 'Medical Examination'!G:G)</f>
        <v>0</v>
      </c>
      <c r="N33" t="str">
        <f>_xlfn.XLOOKUP(Table4[[#This Row],[Customer ID]], 'Medical Examination'!A:A, 'Medical Examination'!H:H)</f>
        <v>Yes</v>
      </c>
      <c r="O33" t="str">
        <f>_xlfn.XLOOKUP(Table4[[#This Row],[Customer ID]], 'Medical Examination'!A:A, 'Medical Examination'!I:I)</f>
        <v>Normal</v>
      </c>
      <c r="P33" t="str">
        <f>_xlfn.XLOOKUP(Table4[[#This Row],[Customer ID]], 'Medical Examination'!A:A, 'Medical Examination'!J:J)</f>
        <v>Obesity</v>
      </c>
      <c r="Q33" s="1">
        <f>_xlfn.XLOOKUP(Table4[[#This Row],[Customer ID]], Hospitalisation!A:A, Hospitalisation!E:E)</f>
        <v>46151.12</v>
      </c>
      <c r="R33" t="str">
        <f>_xlfn.XLOOKUP(Table4[[#This Row],[Customer ID]], Hospitalisation!A:A, Hospitalisation!F:F)</f>
        <v>Tier - 1</v>
      </c>
      <c r="S33" t="str">
        <f>_xlfn.XLOOKUP(Table4[[#This Row],[Customer ID]], Hospitalisation!A:A, Hospitalisation!G:G)</f>
        <v>Tier - 3</v>
      </c>
      <c r="T33" t="str">
        <f>_xlfn.XLOOKUP(Table4[[#This Row],[Customer ID]], Hospitalisation!A:A, Hospitalisation!H:H)</f>
        <v>R1013</v>
      </c>
      <c r="U33" t="str" cm="1">
        <f t="array" ref="U33">_xlfn.IFS(Table4[[#This Row],[Age]]&lt;=29,"Youth",Table4[[#This Row],[Age]]&lt;=49,"Adults",Table4[[#This Row],[Age]]&gt;=50,"Senior")</f>
        <v>Adults</v>
      </c>
    </row>
    <row r="34" spans="1:21">
      <c r="A34" t="s">
        <v>101</v>
      </c>
      <c r="B34" t="str">
        <f>_xlfn.XLOOKUP(Table4[[#This Row],[Customer ID]],Table1[[#This Row],[Customer ID]],Table1[[#This Row],[TITLE]],0)</f>
        <v>Mr</v>
      </c>
      <c r="C34" t="str" cm="1">
        <f t="array" ref="C34">_xlfn.XLOOKUP(Table4[[#This Row],[Customer ID]],Table1[[#All],[Customer ID]],Table1[[#All],[FIRST NAME]],0)</f>
        <v>Brendan D</v>
      </c>
      <c r="D34" t="str" cm="1">
        <f t="array" ref="D34">_xlfn.XLOOKUP(Table4[[#This Row],[Customer ID]],Table1[[#All],[Customer ID]],Table1[[#All],[LAST NAME]],0)</f>
        <v>Prindiville</v>
      </c>
      <c r="E34" s="5" cm="1">
        <f t="array" ref="E34">_xlfn.XLOOKUP(Table4[[#This Row],[Customer ID]],Table3[[#All],[Customer ID]],Table3[[#All],[Date of Birth]],0)</f>
        <v>22984</v>
      </c>
      <c r="F34" cm="1">
        <f t="array" ref="F34">_xlfn.XLOOKUP(Table4[[#This Row],[Customer ID]],Table3[[#All],[Customer ID]],Table3[[#All],[Age]],0)</f>
        <v>60</v>
      </c>
      <c r="G34" cm="1">
        <f t="array" ref="G34">_xlfn.XLOOKUP(Table4[[#This Row],[Customer ID]],Table3[[#All],[Customer ID]],Table3[[#All],[Children]],0)</f>
        <v>3</v>
      </c>
      <c r="H34" cm="1">
        <f t="array" ref="H34">_xlfn.XLOOKUP(Table4[[#This Row],[Customer ID]],Table2[[#All],[Customer ID]],Table2[[#All],[BMI]],0)</f>
        <v>31.35</v>
      </c>
      <c r="I34" cm="1">
        <f t="array" ref="I34">_xlfn.XLOOKUP(Table4[[#This Row],[Customer ID]],Table2[[#All],[Customer ID]],Table2[[#All],[HBA1C]],0)</f>
        <v>6.86</v>
      </c>
      <c r="J34" t="str">
        <f>_xlfn.XLOOKUP(Table4[[#This Row],[Customer ID]], 'Medical Examination'!A:A, 'Medical Examination'!D:D)</f>
        <v>No</v>
      </c>
      <c r="K34" t="str">
        <f>_xlfn.XLOOKUP(Table4[[#This Row],[Customer ID]], 'Medical Examination'!A:A, 'Medical Examination'!E:E)</f>
        <v>No</v>
      </c>
      <c r="L34" t="str">
        <f>_xlfn.XLOOKUP(Table4[[#This Row],[Customer ID]], 'Medical Examination'!A:A, 'Medical Examination'!F:F)</f>
        <v>No</v>
      </c>
      <c r="M34">
        <f>_xlfn.XLOOKUP(Table4[[#This Row],[Customer ID]], 'Medical Examination'!A:A, 'Medical Examination'!G:G)</f>
        <v>0</v>
      </c>
      <c r="N34" t="str">
        <f>_xlfn.XLOOKUP(Table4[[#This Row],[Customer ID]], 'Medical Examination'!A:A, 'Medical Examination'!H:H)</f>
        <v>Yes</v>
      </c>
      <c r="O34" t="str">
        <f>_xlfn.XLOOKUP(Table4[[#This Row],[Customer ID]], 'Medical Examination'!A:A, 'Medical Examination'!I:I)</f>
        <v>Diabetes</v>
      </c>
      <c r="P34" t="str">
        <f>_xlfn.XLOOKUP(Table4[[#This Row],[Customer ID]], 'Medical Examination'!A:A, 'Medical Examination'!J:J)</f>
        <v>Obesity</v>
      </c>
      <c r="Q34" s="1">
        <f>_xlfn.XLOOKUP(Table4[[#This Row],[Customer ID]], Hospitalisation!A:A, Hospitalisation!E:E)</f>
        <v>46130.53</v>
      </c>
      <c r="R34" t="str">
        <f>_xlfn.XLOOKUP(Table4[[#This Row],[Customer ID]], Hospitalisation!A:A, Hospitalisation!F:F)</f>
        <v>Tier - 1</v>
      </c>
      <c r="S34" t="str">
        <f>_xlfn.XLOOKUP(Table4[[#This Row],[Customer ID]], Hospitalisation!A:A, Hospitalisation!G:G)</f>
        <v>Tier - 1</v>
      </c>
      <c r="T34" t="str">
        <f>_xlfn.XLOOKUP(Table4[[#This Row],[Customer ID]], Hospitalisation!A:A, Hospitalisation!H:H)</f>
        <v>R1012</v>
      </c>
      <c r="U34" t="str" cm="1">
        <f t="array" ref="U34">_xlfn.IFS(Table4[[#This Row],[Age]]&lt;=29,"Youth",Table4[[#This Row],[Age]]&lt;=49,"Adults",Table4[[#This Row],[Age]]&gt;=50,"Senior")</f>
        <v>Senior</v>
      </c>
    </row>
    <row r="35" spans="1:21">
      <c r="A35" t="s">
        <v>104</v>
      </c>
      <c r="B35" t="str">
        <f>_xlfn.XLOOKUP(Table4[[#This Row],[Customer ID]],Table1[[#This Row],[Customer ID]],Table1[[#This Row],[TITLE]],0)</f>
        <v>Ms</v>
      </c>
      <c r="C35" t="str" cm="1">
        <f t="array" ref="C35">_xlfn.XLOOKUP(Table4[[#This Row],[Customer ID]],Table1[[#All],[Customer ID]],Table1[[#All],[FIRST NAME]],0)</f>
        <v>Courtney</v>
      </c>
      <c r="D35" t="str" cm="1">
        <f t="array" ref="D35">_xlfn.XLOOKUP(Table4[[#This Row],[Customer ID]],Table1[[#All],[Customer ID]],Table1[[#All],[LAST NAME]],0)</f>
        <v>Kincaid</v>
      </c>
      <c r="E35" s="5" cm="1">
        <f t="array" ref="E35">_xlfn.XLOOKUP(Table4[[#This Row],[Customer ID]],Table3[[#All],[Customer ID]],Table3[[#All],[Date of Birth]],0)</f>
        <v>31320</v>
      </c>
      <c r="F35" cm="1">
        <f t="array" ref="F35">_xlfn.XLOOKUP(Table4[[#This Row],[Customer ID]],Table3[[#All],[Customer ID]],Table3[[#All],[Age]],0)</f>
        <v>37</v>
      </c>
      <c r="G35" cm="1">
        <f t="array" ref="G35">_xlfn.XLOOKUP(Table4[[#This Row],[Customer ID]],Table3[[#All],[Customer ID]],Table3[[#All],[Children]],0)</f>
        <v>2</v>
      </c>
      <c r="H35" cm="1">
        <f t="array" ref="H35">_xlfn.XLOOKUP(Table4[[#This Row],[Customer ID]],Table2[[#All],[Customer ID]],Table2[[#All],[BMI]],0)</f>
        <v>47.6</v>
      </c>
      <c r="I35" cm="1">
        <f t="array" ref="I35">_xlfn.XLOOKUP(Table4[[#This Row],[Customer ID]],Table2[[#All],[Customer ID]],Table2[[#All],[HBA1C]],0)</f>
        <v>5.95</v>
      </c>
      <c r="J35" t="str">
        <f>_xlfn.XLOOKUP(Table4[[#This Row],[Customer ID]], 'Medical Examination'!A:A, 'Medical Examination'!D:D)</f>
        <v>Yes</v>
      </c>
      <c r="K35" t="str">
        <f>_xlfn.XLOOKUP(Table4[[#This Row],[Customer ID]], 'Medical Examination'!A:A, 'Medical Examination'!E:E)</f>
        <v>No</v>
      </c>
      <c r="L35" t="str">
        <f>_xlfn.XLOOKUP(Table4[[#This Row],[Customer ID]], 'Medical Examination'!A:A, 'Medical Examination'!F:F)</f>
        <v>No</v>
      </c>
      <c r="M35">
        <f>_xlfn.XLOOKUP(Table4[[#This Row],[Customer ID]], 'Medical Examination'!A:A, 'Medical Examination'!G:G)</f>
        <v>0</v>
      </c>
      <c r="N35" t="str">
        <f>_xlfn.XLOOKUP(Table4[[#This Row],[Customer ID]], 'Medical Examination'!A:A, 'Medical Examination'!H:H)</f>
        <v>Yes</v>
      </c>
      <c r="O35" t="str">
        <f>_xlfn.XLOOKUP(Table4[[#This Row],[Customer ID]], 'Medical Examination'!A:A, 'Medical Examination'!I:I)</f>
        <v>Prediabetes</v>
      </c>
      <c r="P35" t="str">
        <f>_xlfn.XLOOKUP(Table4[[#This Row],[Customer ID]], 'Medical Examination'!A:A, 'Medical Examination'!J:J)</f>
        <v>Obesity</v>
      </c>
      <c r="Q35" s="1">
        <f>_xlfn.XLOOKUP(Table4[[#This Row],[Customer ID]], Hospitalisation!A:A, Hospitalisation!E:E)</f>
        <v>46113.51</v>
      </c>
      <c r="R35" t="str">
        <f>_xlfn.XLOOKUP(Table4[[#This Row],[Customer ID]], Hospitalisation!A:A, Hospitalisation!F:F)</f>
        <v>Tier - 2</v>
      </c>
      <c r="S35" t="str">
        <f>_xlfn.XLOOKUP(Table4[[#This Row],[Customer ID]], Hospitalisation!A:A, Hospitalisation!G:G)</f>
        <v>Tier - 3</v>
      </c>
      <c r="T35" t="str">
        <f>_xlfn.XLOOKUP(Table4[[#This Row],[Customer ID]], Hospitalisation!A:A, Hospitalisation!H:H)</f>
        <v>R1011</v>
      </c>
      <c r="U35" t="str" cm="1">
        <f t="array" ref="U35">_xlfn.IFS(Table4[[#This Row],[Age]]&lt;=29,"Youth",Table4[[#This Row],[Age]]&lt;=49,"Adults",Table4[[#This Row],[Age]]&gt;=50,"Senior")</f>
        <v>Adults</v>
      </c>
    </row>
    <row r="36" spans="1:21">
      <c r="A36" t="s">
        <v>107</v>
      </c>
      <c r="B36" t="str">
        <f>_xlfn.XLOOKUP(Table4[[#This Row],[Customer ID]],Table1[[#This Row],[Customer ID]],Table1[[#This Row],[TITLE]],0)</f>
        <v>Ms</v>
      </c>
      <c r="C36" t="str" cm="1">
        <f t="array" ref="C36">_xlfn.XLOOKUP(Table4[[#This Row],[Customer ID]],Table1[[#All],[Customer ID]],Table1[[#All],[FIRST NAME]],0)</f>
        <v>Sydney L</v>
      </c>
      <c r="D36" t="str" cm="1">
        <f t="array" ref="D36">_xlfn.XLOOKUP(Table4[[#This Row],[Customer ID]],Table1[[#All],[Customer ID]],Table1[[#All],[LAST NAME]],0)</f>
        <v>Bruestle</v>
      </c>
      <c r="E36" s="5" cm="1">
        <f t="array" ref="E36">_xlfn.XLOOKUP(Table4[[#This Row],[Customer ID]],Table3[[#All],[Customer ID]],Table3[[#All],[Date of Birth]],0)</f>
        <v>29079</v>
      </c>
      <c r="F36" cm="1">
        <f t="array" ref="F36">_xlfn.XLOOKUP(Table4[[#This Row],[Customer ID]],Table3[[#All],[Customer ID]],Table3[[#All],[Age]],0)</f>
        <v>43</v>
      </c>
      <c r="G36" cm="1">
        <f t="array" ref="G36">_xlfn.XLOOKUP(Table4[[#This Row],[Customer ID]],Table3[[#All],[Customer ID]],Table3[[#All],[Children]],0)</f>
        <v>0</v>
      </c>
      <c r="H36" cm="1">
        <f t="array" ref="H36">_xlfn.XLOOKUP(Table4[[#This Row],[Customer ID]],Table2[[#All],[Customer ID]],Table2[[#All],[BMI]],0)</f>
        <v>46.2</v>
      </c>
      <c r="I36" cm="1">
        <f t="array" ref="I36">_xlfn.XLOOKUP(Table4[[#This Row],[Customer ID]],Table2[[#All],[Customer ID]],Table2[[#All],[HBA1C]],0)</f>
        <v>6.09</v>
      </c>
      <c r="J36" t="str">
        <f>_xlfn.XLOOKUP(Table4[[#This Row],[Customer ID]], 'Medical Examination'!A:A, 'Medical Examination'!D:D)</f>
        <v>No</v>
      </c>
      <c r="K36" t="str">
        <f>_xlfn.XLOOKUP(Table4[[#This Row],[Customer ID]], 'Medical Examination'!A:A, 'Medical Examination'!E:E)</f>
        <v>No</v>
      </c>
      <c r="L36" t="str">
        <f>_xlfn.XLOOKUP(Table4[[#This Row],[Customer ID]], 'Medical Examination'!A:A, 'Medical Examination'!F:F)</f>
        <v>Yes</v>
      </c>
      <c r="M36">
        <f>_xlfn.XLOOKUP(Table4[[#This Row],[Customer ID]], 'Medical Examination'!A:A, 'Medical Examination'!G:G)</f>
        <v>1</v>
      </c>
      <c r="N36" t="str">
        <f>_xlfn.XLOOKUP(Table4[[#This Row],[Customer ID]], 'Medical Examination'!A:A, 'Medical Examination'!H:H)</f>
        <v>Yes</v>
      </c>
      <c r="O36" t="str">
        <f>_xlfn.XLOOKUP(Table4[[#This Row],[Customer ID]], 'Medical Examination'!A:A, 'Medical Examination'!I:I)</f>
        <v>Prediabetes</v>
      </c>
      <c r="P36" t="str">
        <f>_xlfn.XLOOKUP(Table4[[#This Row],[Customer ID]], 'Medical Examination'!A:A, 'Medical Examination'!J:J)</f>
        <v>Obesity</v>
      </c>
      <c r="Q36" s="1">
        <f>_xlfn.XLOOKUP(Table4[[#This Row],[Customer ID]], Hospitalisation!A:A, Hospitalisation!E:E)</f>
        <v>45863.21</v>
      </c>
      <c r="R36" t="str">
        <f>_xlfn.XLOOKUP(Table4[[#This Row],[Customer ID]], Hospitalisation!A:A, Hospitalisation!F:F)</f>
        <v>Tier - 2</v>
      </c>
      <c r="S36" t="str">
        <f>_xlfn.XLOOKUP(Table4[[#This Row],[Customer ID]], Hospitalisation!A:A, Hospitalisation!G:G)</f>
        <v>Tier - 1</v>
      </c>
      <c r="T36" t="str">
        <f>_xlfn.XLOOKUP(Table4[[#This Row],[Customer ID]], Hospitalisation!A:A, Hospitalisation!H:H)</f>
        <v>R1013</v>
      </c>
      <c r="U36" t="str" cm="1">
        <f t="array" ref="U36">_xlfn.IFS(Table4[[#This Row],[Age]]&lt;=29,"Youth",Table4[[#This Row],[Age]]&lt;=49,"Adults",Table4[[#This Row],[Age]]&gt;=50,"Senior")</f>
        <v>Adults</v>
      </c>
    </row>
    <row r="37" spans="1:21">
      <c r="A37" t="s">
        <v>110</v>
      </c>
      <c r="B37" t="str">
        <f>_xlfn.XLOOKUP(Table4[[#This Row],[Customer ID]],Table1[[#This Row],[Customer ID]],Table1[[#This Row],[TITLE]],0)</f>
        <v>Mr</v>
      </c>
      <c r="C37" t="str" cm="1">
        <f t="array" ref="C37">_xlfn.XLOOKUP(Table4[[#This Row],[Customer ID]],Table1[[#All],[Customer ID]],Table1[[#All],[FIRST NAME]],0)</f>
        <v>Julien</v>
      </c>
      <c r="D37" t="str" cm="1">
        <f t="array" ref="D37">_xlfn.XLOOKUP(Table4[[#This Row],[Customer ID]],Table1[[#All],[Customer ID]],Table1[[#All],[LAST NAME]],0)</f>
        <v>Lachance</v>
      </c>
      <c r="E37" s="5" cm="1">
        <f t="array" ref="E37">_xlfn.XLOOKUP(Table4[[#This Row],[Customer ID]],Table3[[#All],[Customer ID]],Table3[[#All],[Date of Birth]],0)</f>
        <v>22271</v>
      </c>
      <c r="F37" cm="1">
        <f t="array" ref="F37">_xlfn.XLOOKUP(Table4[[#This Row],[Customer ID]],Table3[[#All],[Customer ID]],Table3[[#All],[Age]],0)</f>
        <v>62</v>
      </c>
      <c r="G37" cm="1">
        <f t="array" ref="G37">_xlfn.XLOOKUP(Table4[[#This Row],[Customer ID]],Table3[[#All],[Customer ID]],Table3[[#All],[Children]],0)</f>
        <v>0</v>
      </c>
      <c r="H37" cm="1">
        <f t="array" ref="H37">_xlfn.XLOOKUP(Table4[[#This Row],[Customer ID]],Table2[[#All],[Customer ID]],Table2[[#All],[BMI]],0)</f>
        <v>32.015000000000001</v>
      </c>
      <c r="I37" cm="1">
        <f t="array" ref="I37">_xlfn.XLOOKUP(Table4[[#This Row],[Customer ID]],Table2[[#All],[Customer ID]],Table2[[#All],[HBA1C]],0)</f>
        <v>11.75</v>
      </c>
      <c r="J37" t="str">
        <f>_xlfn.XLOOKUP(Table4[[#This Row],[Customer ID]], 'Medical Examination'!A:A, 'Medical Examination'!D:D)</f>
        <v>No</v>
      </c>
      <c r="K37" t="str">
        <f>_xlfn.XLOOKUP(Table4[[#This Row],[Customer ID]], 'Medical Examination'!A:A, 'Medical Examination'!E:E)</f>
        <v>No</v>
      </c>
      <c r="L37" t="str">
        <f>_xlfn.XLOOKUP(Table4[[#This Row],[Customer ID]], 'Medical Examination'!A:A, 'Medical Examination'!F:F)</f>
        <v>No</v>
      </c>
      <c r="M37">
        <f>_xlfn.XLOOKUP(Table4[[#This Row],[Customer ID]], 'Medical Examination'!A:A, 'Medical Examination'!G:G)</f>
        <v>0</v>
      </c>
      <c r="N37" t="str">
        <f>_xlfn.XLOOKUP(Table4[[#This Row],[Customer ID]], 'Medical Examination'!A:A, 'Medical Examination'!H:H)</f>
        <v>Yes</v>
      </c>
      <c r="O37" t="str">
        <f>_xlfn.XLOOKUP(Table4[[#This Row],[Customer ID]], 'Medical Examination'!A:A, 'Medical Examination'!I:I)</f>
        <v>Diabetes</v>
      </c>
      <c r="P37" t="str">
        <f>_xlfn.XLOOKUP(Table4[[#This Row],[Customer ID]], 'Medical Examination'!A:A, 'Medical Examination'!J:J)</f>
        <v>Obesity</v>
      </c>
      <c r="Q37" s="1">
        <f>_xlfn.XLOOKUP(Table4[[#This Row],[Customer ID]], Hospitalisation!A:A, Hospitalisation!E:E)</f>
        <v>45710.21</v>
      </c>
      <c r="R37" t="str">
        <f>_xlfn.XLOOKUP(Table4[[#This Row],[Customer ID]], Hospitalisation!A:A, Hospitalisation!F:F)</f>
        <v>Tier - 2</v>
      </c>
      <c r="S37" t="str">
        <f>_xlfn.XLOOKUP(Table4[[#This Row],[Customer ID]], Hospitalisation!A:A, Hospitalisation!G:G)</f>
        <v>Tier - 2</v>
      </c>
      <c r="T37" t="str">
        <f>_xlfn.XLOOKUP(Table4[[#This Row],[Customer ID]], Hospitalisation!A:A, Hospitalisation!H:H)</f>
        <v>R1016</v>
      </c>
      <c r="U37" t="str" cm="1">
        <f t="array" ref="U37">_xlfn.IFS(Table4[[#This Row],[Age]]&lt;=29,"Youth",Table4[[#This Row],[Age]]&lt;=49,"Adults",Table4[[#This Row],[Age]]&gt;=50,"Senior")</f>
        <v>Senior</v>
      </c>
    </row>
    <row r="38" spans="1:21">
      <c r="A38" t="s">
        <v>113</v>
      </c>
      <c r="B38" t="str">
        <f>_xlfn.XLOOKUP(Table4[[#This Row],[Customer ID]],Table1[[#This Row],[Customer ID]],Table1[[#This Row],[TITLE]],0)</f>
        <v>Mr</v>
      </c>
      <c r="C38" t="str" cm="1">
        <f t="array" ref="C38">_xlfn.XLOOKUP(Table4[[#This Row],[Customer ID]],Table1[[#All],[Customer ID]],Table1[[#All],[FIRST NAME]],0)</f>
        <v>Ryan M</v>
      </c>
      <c r="D38" t="str" cm="1">
        <f t="array" ref="D38">_xlfn.XLOOKUP(Table4[[#This Row],[Customer ID]],Table1[[#All],[Customer ID]],Table1[[#All],[LAST NAME]],0)</f>
        <v>Eason</v>
      </c>
      <c r="E38" s="5" cm="1">
        <f t="array" ref="E38">_xlfn.XLOOKUP(Table4[[#This Row],[Customer ID]],Table3[[#All],[Customer ID]],Table3[[#All],[Date of Birth]],0)</f>
        <v>27250</v>
      </c>
      <c r="F38" cm="1">
        <f t="array" ref="F38">_xlfn.XLOOKUP(Table4[[#This Row],[Customer ID]],Table3[[#All],[Customer ID]],Table3[[#All],[Age]],0)</f>
        <v>48</v>
      </c>
      <c r="G38" cm="1">
        <f t="array" ref="G38">_xlfn.XLOOKUP(Table4[[#This Row],[Customer ID]],Table3[[#All],[Customer ID]],Table3[[#All],[Children]],0)</f>
        <v>2</v>
      </c>
      <c r="H38" cm="1">
        <f t="array" ref="H38">_xlfn.XLOOKUP(Table4[[#This Row],[Customer ID]],Table2[[#All],[Customer ID]],Table2[[#All],[BMI]],0)</f>
        <v>40.564999999999998</v>
      </c>
      <c r="I38" cm="1">
        <f t="array" ref="I38">_xlfn.XLOOKUP(Table4[[#This Row],[Customer ID]],Table2[[#All],[Customer ID]],Table2[[#All],[HBA1C]],0)</f>
        <v>7.37</v>
      </c>
      <c r="J38" t="str">
        <f>_xlfn.XLOOKUP(Table4[[#This Row],[Customer ID]], 'Medical Examination'!A:A, 'Medical Examination'!D:D)</f>
        <v>No</v>
      </c>
      <c r="K38" t="str">
        <f>_xlfn.XLOOKUP(Table4[[#This Row],[Customer ID]], 'Medical Examination'!A:A, 'Medical Examination'!E:E)</f>
        <v>No</v>
      </c>
      <c r="L38" t="str">
        <f>_xlfn.XLOOKUP(Table4[[#This Row],[Customer ID]], 'Medical Examination'!A:A, 'Medical Examination'!F:F)</f>
        <v>No</v>
      </c>
      <c r="M38">
        <f>_xlfn.XLOOKUP(Table4[[#This Row],[Customer ID]], 'Medical Examination'!A:A, 'Medical Examination'!G:G)</f>
        <v>0</v>
      </c>
      <c r="N38" t="str">
        <f>_xlfn.XLOOKUP(Table4[[#This Row],[Customer ID]], 'Medical Examination'!A:A, 'Medical Examination'!H:H)</f>
        <v>Yes</v>
      </c>
      <c r="O38" t="str">
        <f>_xlfn.XLOOKUP(Table4[[#This Row],[Customer ID]], 'Medical Examination'!A:A, 'Medical Examination'!I:I)</f>
        <v>Diabetes</v>
      </c>
      <c r="P38" t="str">
        <f>_xlfn.XLOOKUP(Table4[[#This Row],[Customer ID]], 'Medical Examination'!A:A, 'Medical Examination'!J:J)</f>
        <v>Obesity</v>
      </c>
      <c r="Q38" s="1">
        <f>_xlfn.XLOOKUP(Table4[[#This Row],[Customer ID]], Hospitalisation!A:A, Hospitalisation!E:E)</f>
        <v>45702.02</v>
      </c>
      <c r="R38" t="str">
        <f>_xlfn.XLOOKUP(Table4[[#This Row],[Customer ID]], Hospitalisation!A:A, Hospitalisation!F:F)</f>
        <v>Tier - 2</v>
      </c>
      <c r="S38" t="str">
        <f>_xlfn.XLOOKUP(Table4[[#This Row],[Customer ID]], Hospitalisation!A:A, Hospitalisation!G:G)</f>
        <v>Tier - 2</v>
      </c>
      <c r="T38" t="str">
        <f>_xlfn.XLOOKUP(Table4[[#This Row],[Customer ID]], Hospitalisation!A:A, Hospitalisation!H:H)</f>
        <v>R1012</v>
      </c>
      <c r="U38" t="str" cm="1">
        <f t="array" ref="U38">_xlfn.IFS(Table4[[#This Row],[Age]]&lt;=29,"Youth",Table4[[#This Row],[Age]]&lt;=49,"Adults",Table4[[#This Row],[Age]]&gt;=50,"Senior")</f>
        <v>Adults</v>
      </c>
    </row>
    <row r="39" spans="1:21">
      <c r="A39" t="s">
        <v>116</v>
      </c>
      <c r="B39" t="str">
        <f>_xlfn.XLOOKUP(Table4[[#This Row],[Customer ID]],Table1[[#This Row],[Customer ID]],Table1[[#This Row],[TITLE]],0)</f>
        <v>Ms</v>
      </c>
      <c r="C39" t="str" cm="1">
        <f t="array" ref="C39">_xlfn.XLOOKUP(Table4[[#This Row],[Customer ID]],Table1[[#All],[Customer ID]],Table1[[#All],[FIRST NAME]],0)</f>
        <v>Anna H</v>
      </c>
      <c r="D39" t="str" cm="1">
        <f t="array" ref="D39">_xlfn.XLOOKUP(Table4[[#This Row],[Customer ID]],Table1[[#All],[Customer ID]],Table1[[#All],[LAST NAME]],0)</f>
        <v>Grummon</v>
      </c>
      <c r="E39" s="5" cm="1">
        <f t="array" ref="E39">_xlfn.XLOOKUP(Table4[[#This Row],[Customer ID]],Table3[[#All],[Customer ID]],Table3[[#All],[Date of Birth]],0)</f>
        <v>22997</v>
      </c>
      <c r="F39" cm="1">
        <f t="array" ref="F39">_xlfn.XLOOKUP(Table4[[#This Row],[Customer ID]],Table3[[#All],[Customer ID]],Table3[[#All],[Age]],0)</f>
        <v>60</v>
      </c>
      <c r="G39" cm="1">
        <f t="array" ref="G39">_xlfn.XLOOKUP(Table4[[#This Row],[Customer ID]],Table3[[#All],[Customer ID]],Table3[[#All],[Children]],0)</f>
        <v>0</v>
      </c>
      <c r="H39" cm="1">
        <f t="array" ref="H39">_xlfn.XLOOKUP(Table4[[#This Row],[Customer ID]],Table2[[#All],[Customer ID]],Table2[[#All],[BMI]],0)</f>
        <v>32.450000000000003</v>
      </c>
      <c r="I39" cm="1">
        <f t="array" ref="I39">_xlfn.XLOOKUP(Table4[[#This Row],[Customer ID]],Table2[[#All],[Customer ID]],Table2[[#All],[HBA1C]],0)</f>
        <v>11.91</v>
      </c>
      <c r="J39" t="str">
        <f>_xlfn.XLOOKUP(Table4[[#This Row],[Customer ID]], 'Medical Examination'!A:A, 'Medical Examination'!D:D)</f>
        <v>No</v>
      </c>
      <c r="K39" t="str">
        <f>_xlfn.XLOOKUP(Table4[[#This Row],[Customer ID]], 'Medical Examination'!A:A, 'Medical Examination'!E:E)</f>
        <v>No</v>
      </c>
      <c r="L39" t="str">
        <f>_xlfn.XLOOKUP(Table4[[#This Row],[Customer ID]], 'Medical Examination'!A:A, 'Medical Examination'!F:F)</f>
        <v>No</v>
      </c>
      <c r="M39">
        <f>_xlfn.XLOOKUP(Table4[[#This Row],[Customer ID]], 'Medical Examination'!A:A, 'Medical Examination'!G:G)</f>
        <v>0</v>
      </c>
      <c r="N39" t="str">
        <f>_xlfn.XLOOKUP(Table4[[#This Row],[Customer ID]], 'Medical Examination'!A:A, 'Medical Examination'!H:H)</f>
        <v>Yes</v>
      </c>
      <c r="O39" t="str">
        <f>_xlfn.XLOOKUP(Table4[[#This Row],[Customer ID]], 'Medical Examination'!A:A, 'Medical Examination'!I:I)</f>
        <v>Diabetes</v>
      </c>
      <c r="P39" t="str">
        <f>_xlfn.XLOOKUP(Table4[[#This Row],[Customer ID]], 'Medical Examination'!A:A, 'Medical Examination'!J:J)</f>
        <v>Obesity</v>
      </c>
      <c r="Q39" s="1">
        <f>_xlfn.XLOOKUP(Table4[[#This Row],[Customer ID]], Hospitalisation!A:A, Hospitalisation!E:E)</f>
        <v>45008.959999999999</v>
      </c>
      <c r="R39" t="str">
        <f>_xlfn.XLOOKUP(Table4[[#This Row],[Customer ID]], Hospitalisation!A:A, Hospitalisation!F:F)</f>
        <v>Tier - 2</v>
      </c>
      <c r="S39" t="str">
        <f>_xlfn.XLOOKUP(Table4[[#This Row],[Customer ID]], Hospitalisation!A:A, Hospitalisation!G:G)</f>
        <v>Tier - 2</v>
      </c>
      <c r="T39" t="str">
        <f>_xlfn.XLOOKUP(Table4[[#This Row],[Customer ID]], Hospitalisation!A:A, Hospitalisation!H:H)</f>
        <v>R1013</v>
      </c>
      <c r="U39" t="str" cm="1">
        <f t="array" ref="U39">_xlfn.IFS(Table4[[#This Row],[Age]]&lt;=29,"Youth",Table4[[#This Row],[Age]]&lt;=49,"Adults",Table4[[#This Row],[Age]]&gt;=50,"Senior")</f>
        <v>Senior</v>
      </c>
    </row>
    <row r="40" spans="1:21">
      <c r="A40" t="s">
        <v>119</v>
      </c>
      <c r="B40" t="str">
        <f>_xlfn.XLOOKUP(Table4[[#This Row],[Customer ID]],Table1[[#This Row],[Customer ID]],Table1[[#This Row],[TITLE]],0)</f>
        <v>Ms</v>
      </c>
      <c r="C40" t="str" cm="1">
        <f t="array" ref="C40">_xlfn.XLOOKUP(Table4[[#This Row],[Customer ID]],Table1[[#All],[Customer ID]],Table1[[#All],[FIRST NAME]],0)</f>
        <v>Samantha</v>
      </c>
      <c r="D40" t="str" cm="1">
        <f t="array" ref="D40">_xlfn.XLOOKUP(Table4[[#This Row],[Customer ID]],Table1[[#All],[Customer ID]],Table1[[#All],[LAST NAME]],0)</f>
        <v>Vanwechel</v>
      </c>
      <c r="E40" s="5" cm="1">
        <f t="array" ref="E40">_xlfn.XLOOKUP(Table4[[#This Row],[Customer ID]],Table3[[#All],[Customer ID]],Table3[[#All],[Date of Birth]],0)</f>
        <v>26158</v>
      </c>
      <c r="F40" cm="1">
        <f t="array" ref="F40">_xlfn.XLOOKUP(Table4[[#This Row],[Customer ID]],Table3[[#All],[Customer ID]],Table3[[#All],[Age]],0)</f>
        <v>51</v>
      </c>
      <c r="G40" cm="1">
        <f t="array" ref="G40">_xlfn.XLOOKUP(Table4[[#This Row],[Customer ID]],Table3[[#All],[Customer ID]],Table3[[#All],[Children]],0)</f>
        <v>2</v>
      </c>
      <c r="H40" cm="1">
        <f t="array" ref="H40">_xlfn.XLOOKUP(Table4[[#This Row],[Customer ID]],Table2[[#All],[Customer ID]],Table2[[#All],[BMI]],0)</f>
        <v>34.96</v>
      </c>
      <c r="I40" cm="1">
        <f t="array" ref="I40">_xlfn.XLOOKUP(Table4[[#This Row],[Customer ID]],Table2[[#All],[Customer ID]],Table2[[#All],[HBA1C]],0)</f>
        <v>6.52</v>
      </c>
      <c r="J40" t="str">
        <f>_xlfn.XLOOKUP(Table4[[#This Row],[Customer ID]], 'Medical Examination'!A:A, 'Medical Examination'!D:D)</f>
        <v>No</v>
      </c>
      <c r="K40" t="str">
        <f>_xlfn.XLOOKUP(Table4[[#This Row],[Customer ID]], 'Medical Examination'!A:A, 'Medical Examination'!E:E)</f>
        <v>No</v>
      </c>
      <c r="L40" t="str">
        <f>_xlfn.XLOOKUP(Table4[[#This Row],[Customer ID]], 'Medical Examination'!A:A, 'Medical Examination'!F:F)</f>
        <v>No</v>
      </c>
      <c r="M40">
        <f>_xlfn.XLOOKUP(Table4[[#This Row],[Customer ID]], 'Medical Examination'!A:A, 'Medical Examination'!G:G)</f>
        <v>0</v>
      </c>
      <c r="N40" t="str">
        <f>_xlfn.XLOOKUP(Table4[[#This Row],[Customer ID]], 'Medical Examination'!A:A, 'Medical Examination'!H:H)</f>
        <v>Yes</v>
      </c>
      <c r="O40" t="str">
        <f>_xlfn.XLOOKUP(Table4[[#This Row],[Customer ID]], 'Medical Examination'!A:A, 'Medical Examination'!I:I)</f>
        <v>Diabetes</v>
      </c>
      <c r="P40" t="str">
        <f>_xlfn.XLOOKUP(Table4[[#This Row],[Customer ID]], 'Medical Examination'!A:A, 'Medical Examination'!J:J)</f>
        <v>Obesity</v>
      </c>
      <c r="Q40" s="1">
        <f>_xlfn.XLOOKUP(Table4[[#This Row],[Customer ID]], Hospitalisation!A:A, Hospitalisation!E:E)</f>
        <v>44641.2</v>
      </c>
      <c r="R40" t="str">
        <f>_xlfn.XLOOKUP(Table4[[#This Row],[Customer ID]], Hospitalisation!A:A, Hospitalisation!F:F)</f>
        <v>Tier - 2</v>
      </c>
      <c r="S40" t="str">
        <f>_xlfn.XLOOKUP(Table4[[#This Row],[Customer ID]], Hospitalisation!A:A, Hospitalisation!G:G)</f>
        <v>Tier - 3</v>
      </c>
      <c r="T40" t="str">
        <f>_xlfn.XLOOKUP(Table4[[#This Row],[Customer ID]], Hospitalisation!A:A, Hospitalisation!H:H)</f>
        <v>R1024</v>
      </c>
      <c r="U40" t="str" cm="1">
        <f t="array" ref="U40">_xlfn.IFS(Table4[[#This Row],[Age]]&lt;=29,"Youth",Table4[[#This Row],[Age]]&lt;=49,"Adults",Table4[[#This Row],[Age]]&gt;=50,"Senior")</f>
        <v>Senior</v>
      </c>
    </row>
    <row r="41" spans="1:21">
      <c r="A41" t="s">
        <v>122</v>
      </c>
      <c r="B41" t="str">
        <f>_xlfn.XLOOKUP(Table4[[#This Row],[Customer ID]],Table1[[#This Row],[Customer ID]],Table1[[#This Row],[TITLE]],0)</f>
        <v>Mr</v>
      </c>
      <c r="C41" t="str" cm="1">
        <f t="array" ref="C41">_xlfn.XLOOKUP(Table4[[#This Row],[Customer ID]],Table1[[#All],[Customer ID]],Table1[[#All],[FIRST NAME]],0)</f>
        <v>Robert</v>
      </c>
      <c r="D41" t="str" cm="1">
        <f t="array" ref="D41">_xlfn.XLOOKUP(Table4[[#This Row],[Customer ID]],Table1[[#All],[Customer ID]],Table1[[#All],[LAST NAME]],0)</f>
        <v>Fisher</v>
      </c>
      <c r="E41" s="5" cm="1">
        <f t="array" ref="E41">_xlfn.XLOOKUP(Table4[[#This Row],[Customer ID]],Table3[[#All],[Customer ID]],Table3[[#All],[Date of Birth]],0)</f>
        <v>34253</v>
      </c>
      <c r="F41" cm="1">
        <f t="array" ref="F41">_xlfn.XLOOKUP(Table4[[#This Row],[Customer ID]],Table3[[#All],[Customer ID]],Table3[[#All],[Age]],0)</f>
        <v>29</v>
      </c>
      <c r="G41" cm="1">
        <f t="array" ref="G41">_xlfn.XLOOKUP(Table4[[#This Row],[Customer ID]],Table3[[#All],[Customer ID]],Table3[[#All],[Children]],0)</f>
        <v>2</v>
      </c>
      <c r="H41" cm="1">
        <f t="array" ref="H41">_xlfn.XLOOKUP(Table4[[#This Row],[Customer ID]],Table2[[#All],[Customer ID]],Table2[[#All],[BMI]],0)</f>
        <v>35.5</v>
      </c>
      <c r="I41" cm="1">
        <f t="array" ref="I41">_xlfn.XLOOKUP(Table4[[#This Row],[Customer ID]],Table2[[#All],[Customer ID]],Table2[[#All],[HBA1C]],0)</f>
        <v>5.14</v>
      </c>
      <c r="J41" t="str">
        <f>_xlfn.XLOOKUP(Table4[[#This Row],[Customer ID]], 'Medical Examination'!A:A, 'Medical Examination'!D:D)</f>
        <v>No</v>
      </c>
      <c r="K41" t="str">
        <f>_xlfn.XLOOKUP(Table4[[#This Row],[Customer ID]], 'Medical Examination'!A:A, 'Medical Examination'!E:E)</f>
        <v>No</v>
      </c>
      <c r="L41" t="str">
        <f>_xlfn.XLOOKUP(Table4[[#This Row],[Customer ID]], 'Medical Examination'!A:A, 'Medical Examination'!F:F)</f>
        <v>Yes</v>
      </c>
      <c r="M41">
        <f>_xlfn.XLOOKUP(Table4[[#This Row],[Customer ID]], 'Medical Examination'!A:A, 'Medical Examination'!G:G)</f>
        <v>1</v>
      </c>
      <c r="N41" t="str">
        <f>_xlfn.XLOOKUP(Table4[[#This Row],[Customer ID]], 'Medical Examination'!A:A, 'Medical Examination'!H:H)</f>
        <v>Yes</v>
      </c>
      <c r="O41" t="str">
        <f>_xlfn.XLOOKUP(Table4[[#This Row],[Customer ID]], 'Medical Examination'!A:A, 'Medical Examination'!I:I)</f>
        <v>Normal</v>
      </c>
      <c r="P41" t="str">
        <f>_xlfn.XLOOKUP(Table4[[#This Row],[Customer ID]], 'Medical Examination'!A:A, 'Medical Examination'!J:J)</f>
        <v>Obesity</v>
      </c>
      <c r="Q41" s="1">
        <f>_xlfn.XLOOKUP(Table4[[#This Row],[Customer ID]], Hospitalisation!A:A, Hospitalisation!E:E)</f>
        <v>44585.46</v>
      </c>
      <c r="R41" t="str">
        <f>_xlfn.XLOOKUP(Table4[[#This Row],[Customer ID]], Hospitalisation!A:A, Hospitalisation!F:F)</f>
        <v>Tier - 2</v>
      </c>
      <c r="S41" t="str">
        <f>_xlfn.XLOOKUP(Table4[[#This Row],[Customer ID]], Hospitalisation!A:A, Hospitalisation!G:G)</f>
        <v>Tier - 2</v>
      </c>
      <c r="T41" t="str">
        <f>_xlfn.XLOOKUP(Table4[[#This Row],[Customer ID]], Hospitalisation!A:A, Hospitalisation!H:H)</f>
        <v>R1011</v>
      </c>
      <c r="U41" t="str" cm="1">
        <f t="array" ref="U41">_xlfn.IFS(Table4[[#This Row],[Age]]&lt;=29,"Youth",Table4[[#This Row],[Age]]&lt;=49,"Adults",Table4[[#This Row],[Age]]&gt;=50,"Senior")</f>
        <v>Youth</v>
      </c>
    </row>
    <row r="42" spans="1:21">
      <c r="A42" t="s">
        <v>125</v>
      </c>
      <c r="B42" t="str">
        <f>_xlfn.XLOOKUP(Table4[[#This Row],[Customer ID]],Table1[[#This Row],[Customer ID]],Table1[[#This Row],[TITLE]],0)</f>
        <v>Mr</v>
      </c>
      <c r="C42" t="str" cm="1">
        <f t="array" ref="C42">_xlfn.XLOOKUP(Table4[[#This Row],[Customer ID]],Table1[[#All],[Customer ID]],Table1[[#All],[FIRST NAME]],0)</f>
        <v>James R</v>
      </c>
      <c r="D42" t="str" cm="1">
        <f t="array" ref="D42">_xlfn.XLOOKUP(Table4[[#This Row],[Customer ID]],Table1[[#All],[Customer ID]],Table1[[#All],[LAST NAME]],0)</f>
        <v>Jenkins</v>
      </c>
      <c r="E42" s="5" cm="1">
        <f t="array" ref="E42">_xlfn.XLOOKUP(Table4[[#This Row],[Customer ID]],Table3[[#All],[Customer ID]],Table3[[#All],[Date of Birth]],0)</f>
        <v>36740</v>
      </c>
      <c r="F42" cm="1">
        <f t="array" ref="F42">_xlfn.XLOOKUP(Table4[[#This Row],[Customer ID]],Table3[[#All],[Customer ID]],Table3[[#All],[Age]],0)</f>
        <v>22</v>
      </c>
      <c r="G42" cm="1">
        <f t="array" ref="G42">_xlfn.XLOOKUP(Table4[[#This Row],[Customer ID]],Table3[[#All],[Customer ID]],Table3[[#All],[Children]],0)</f>
        <v>1</v>
      </c>
      <c r="H42" cm="1">
        <f t="array" ref="H42">_xlfn.XLOOKUP(Table4[[#This Row],[Customer ID]],Table2[[#All],[Customer ID]],Table2[[#All],[BMI]],0)</f>
        <v>52.58</v>
      </c>
      <c r="I42" cm="1">
        <f t="array" ref="I42">_xlfn.XLOOKUP(Table4[[#This Row],[Customer ID]],Table2[[#All],[Customer ID]],Table2[[#All],[HBA1C]],0)</f>
        <v>4.1900000000000004</v>
      </c>
      <c r="J42" t="str">
        <f>_xlfn.XLOOKUP(Table4[[#This Row],[Customer ID]], 'Medical Examination'!A:A, 'Medical Examination'!D:D)</f>
        <v>No</v>
      </c>
      <c r="K42" t="str">
        <f>_xlfn.XLOOKUP(Table4[[#This Row],[Customer ID]], 'Medical Examination'!A:A, 'Medical Examination'!E:E)</f>
        <v>Yes</v>
      </c>
      <c r="L42" t="str">
        <f>_xlfn.XLOOKUP(Table4[[#This Row],[Customer ID]], 'Medical Examination'!A:A, 'Medical Examination'!F:F)</f>
        <v>No</v>
      </c>
      <c r="M42">
        <f>_xlfn.XLOOKUP(Table4[[#This Row],[Customer ID]], 'Medical Examination'!A:A, 'Medical Examination'!G:G)</f>
        <v>1</v>
      </c>
      <c r="N42" t="str">
        <f>_xlfn.XLOOKUP(Table4[[#This Row],[Customer ID]], 'Medical Examination'!A:A, 'Medical Examination'!H:H)</f>
        <v>Yes</v>
      </c>
      <c r="O42" t="str">
        <f>_xlfn.XLOOKUP(Table4[[#This Row],[Customer ID]], 'Medical Examination'!A:A, 'Medical Examination'!I:I)</f>
        <v>Normal</v>
      </c>
      <c r="P42" t="str">
        <f>_xlfn.XLOOKUP(Table4[[#This Row],[Customer ID]], 'Medical Examination'!A:A, 'Medical Examination'!J:J)</f>
        <v>Obesity</v>
      </c>
      <c r="Q42" s="1">
        <f>_xlfn.XLOOKUP(Table4[[#This Row],[Customer ID]], Hospitalisation!A:A, Hospitalisation!E:E)</f>
        <v>44501.4</v>
      </c>
      <c r="R42" t="str">
        <f>_xlfn.XLOOKUP(Table4[[#This Row],[Customer ID]], Hospitalisation!A:A, Hospitalisation!F:F)</f>
        <v>Tier - 2</v>
      </c>
      <c r="S42" t="str">
        <f>_xlfn.XLOOKUP(Table4[[#This Row],[Customer ID]], Hospitalisation!A:A, Hospitalisation!G:G)</f>
        <v>Tier - 3</v>
      </c>
      <c r="T42" t="str">
        <f>_xlfn.XLOOKUP(Table4[[#This Row],[Customer ID]], Hospitalisation!A:A, Hospitalisation!H:H)</f>
        <v>R1013</v>
      </c>
      <c r="U42" t="str" cm="1">
        <f t="array" ref="U42">_xlfn.IFS(Table4[[#This Row],[Age]]&lt;=29,"Youth",Table4[[#This Row],[Age]]&lt;=49,"Adults",Table4[[#This Row],[Age]]&gt;=50,"Senior")</f>
        <v>Youth</v>
      </c>
    </row>
    <row r="43" spans="1:21">
      <c r="A43" t="s">
        <v>128</v>
      </c>
      <c r="B43" t="str">
        <f>_xlfn.XLOOKUP(Table4[[#This Row],[Customer ID]],Table1[[#This Row],[Customer ID]],Table1[[#This Row],[TITLE]],0)</f>
        <v>Ms</v>
      </c>
      <c r="C43" t="str" cm="1">
        <f t="array" ref="C43">_xlfn.XLOOKUP(Table4[[#This Row],[Customer ID]],Table1[[#All],[Customer ID]],Table1[[#All],[FIRST NAME]],0)</f>
        <v>Roseann</v>
      </c>
      <c r="D43" t="str" cm="1">
        <f t="array" ref="D43">_xlfn.XLOOKUP(Table4[[#This Row],[Customer ID]],Table1[[#All],[Customer ID]],Table1[[#All],[LAST NAME]],0)</f>
        <v>Peters</v>
      </c>
      <c r="E43" s="5" cm="1">
        <f t="array" ref="E43">_xlfn.XLOOKUP(Table4[[#This Row],[Customer ID]],Table3[[#All],[Customer ID]],Table3[[#All],[Date of Birth]],0)</f>
        <v>24729</v>
      </c>
      <c r="F43" cm="1">
        <f t="array" ref="F43">_xlfn.XLOOKUP(Table4[[#This Row],[Customer ID]],Table3[[#All],[Customer ID]],Table3[[#All],[Age]],0)</f>
        <v>55</v>
      </c>
      <c r="G43" cm="1">
        <f t="array" ref="G43">_xlfn.XLOOKUP(Table4[[#This Row],[Customer ID]],Table3[[#All],[Customer ID]],Table3[[#All],[Children]],0)</f>
        <v>0</v>
      </c>
      <c r="H43" cm="1">
        <f t="array" ref="H43">_xlfn.XLOOKUP(Table4[[#This Row],[Customer ID]],Table2[[#All],[Customer ID]],Table2[[#All],[BMI]],0)</f>
        <v>35.200000000000003</v>
      </c>
      <c r="I43" cm="1">
        <f t="array" ref="I43">_xlfn.XLOOKUP(Table4[[#This Row],[Customer ID]],Table2[[#All],[Customer ID]],Table2[[#All],[HBA1C]],0)</f>
        <v>11.68</v>
      </c>
      <c r="J43" t="str">
        <f>_xlfn.XLOOKUP(Table4[[#This Row],[Customer ID]], 'Medical Examination'!A:A, 'Medical Examination'!D:D)</f>
        <v>Yes</v>
      </c>
      <c r="K43" t="str">
        <f>_xlfn.XLOOKUP(Table4[[#This Row],[Customer ID]], 'Medical Examination'!A:A, 'Medical Examination'!E:E)</f>
        <v>No</v>
      </c>
      <c r="L43" t="str">
        <f>_xlfn.XLOOKUP(Table4[[#This Row],[Customer ID]], 'Medical Examination'!A:A, 'Medical Examination'!F:F)</f>
        <v>No</v>
      </c>
      <c r="M43">
        <f>_xlfn.XLOOKUP(Table4[[#This Row],[Customer ID]], 'Medical Examination'!A:A, 'Medical Examination'!G:G)</f>
        <v>0</v>
      </c>
      <c r="N43" t="str">
        <f>_xlfn.XLOOKUP(Table4[[#This Row],[Customer ID]], 'Medical Examination'!A:A, 'Medical Examination'!H:H)</f>
        <v>Yes</v>
      </c>
      <c r="O43" t="str">
        <f>_xlfn.XLOOKUP(Table4[[#This Row],[Customer ID]], 'Medical Examination'!A:A, 'Medical Examination'!I:I)</f>
        <v>Diabetes</v>
      </c>
      <c r="P43" t="str">
        <f>_xlfn.XLOOKUP(Table4[[#This Row],[Customer ID]], 'Medical Examination'!A:A, 'Medical Examination'!J:J)</f>
        <v>Obesity</v>
      </c>
      <c r="Q43" s="1">
        <f>_xlfn.XLOOKUP(Table4[[#This Row],[Customer ID]], Hospitalisation!A:A, Hospitalisation!E:E)</f>
        <v>44423.8</v>
      </c>
      <c r="R43" t="str">
        <f>_xlfn.XLOOKUP(Table4[[#This Row],[Customer ID]], Hospitalisation!A:A, Hospitalisation!F:F)</f>
        <v>Tier - 2</v>
      </c>
      <c r="S43" t="str">
        <f>_xlfn.XLOOKUP(Table4[[#This Row],[Customer ID]], Hospitalisation!A:A, Hospitalisation!G:G)</f>
        <v>Tier - 3</v>
      </c>
      <c r="T43" t="str">
        <f>_xlfn.XLOOKUP(Table4[[#This Row],[Customer ID]], Hospitalisation!A:A, Hospitalisation!H:H)</f>
        <v>R1013</v>
      </c>
      <c r="U43" t="str" cm="1">
        <f t="array" ref="U43">_xlfn.IFS(Table4[[#This Row],[Age]]&lt;=29,"Youth",Table4[[#This Row],[Age]]&lt;=49,"Adults",Table4[[#This Row],[Age]]&gt;=50,"Senior")</f>
        <v>Senior</v>
      </c>
    </row>
    <row r="44" spans="1:21">
      <c r="A44" t="s">
        <v>131</v>
      </c>
      <c r="B44" t="str">
        <f>_xlfn.XLOOKUP(Table4[[#This Row],[Customer ID]],Table1[[#This Row],[Customer ID]],Table1[[#This Row],[TITLE]],0)</f>
        <v>Ms</v>
      </c>
      <c r="C44" t="str" cm="1">
        <f t="array" ref="C44">_xlfn.XLOOKUP(Table4[[#This Row],[Customer ID]],Table1[[#All],[Customer ID]],Table1[[#All],[FIRST NAME]],0)</f>
        <v>Nicole</v>
      </c>
      <c r="D44" t="str" cm="1">
        <f t="array" ref="D44">_xlfn.XLOOKUP(Table4[[#This Row],[Customer ID]],Table1[[#All],[Customer ID]],Table1[[#All],[LAST NAME]],0)</f>
        <v>Aha</v>
      </c>
      <c r="E44" s="5" cm="1">
        <f t="array" ref="E44">_xlfn.XLOOKUP(Table4[[#This Row],[Customer ID]],Table3[[#All],[Customer ID]],Table3[[#All],[Date of Birth]],0)</f>
        <v>26235</v>
      </c>
      <c r="F44" cm="1">
        <f t="array" ref="F44">_xlfn.XLOOKUP(Table4[[#This Row],[Customer ID]],Table3[[#All],[Customer ID]],Table3[[#All],[Age]],0)</f>
        <v>51</v>
      </c>
      <c r="G44" cm="1">
        <f t="array" ref="G44">_xlfn.XLOOKUP(Table4[[#This Row],[Customer ID]],Table3[[#All],[Customer ID]],Table3[[#All],[Children]],0)</f>
        <v>0</v>
      </c>
      <c r="H44" cm="1">
        <f t="array" ref="H44">_xlfn.XLOOKUP(Table4[[#This Row],[Customer ID]],Table2[[#All],[Customer ID]],Table2[[#All],[BMI]],0)</f>
        <v>38.06</v>
      </c>
      <c r="I44" cm="1">
        <f t="array" ref="I44">_xlfn.XLOOKUP(Table4[[#This Row],[Customer ID]],Table2[[#All],[Customer ID]],Table2[[#All],[HBA1C]],0)</f>
        <v>6.98</v>
      </c>
      <c r="J44" t="str">
        <f>_xlfn.XLOOKUP(Table4[[#This Row],[Customer ID]], 'Medical Examination'!A:A, 'Medical Examination'!D:D)</f>
        <v>No</v>
      </c>
      <c r="K44" t="str">
        <f>_xlfn.XLOOKUP(Table4[[#This Row],[Customer ID]], 'Medical Examination'!A:A, 'Medical Examination'!E:E)</f>
        <v>No</v>
      </c>
      <c r="L44" t="str">
        <f>_xlfn.XLOOKUP(Table4[[#This Row],[Customer ID]], 'Medical Examination'!A:A, 'Medical Examination'!F:F)</f>
        <v>No</v>
      </c>
      <c r="M44">
        <f>_xlfn.XLOOKUP(Table4[[#This Row],[Customer ID]], 'Medical Examination'!A:A, 'Medical Examination'!G:G)</f>
        <v>0</v>
      </c>
      <c r="N44" t="str">
        <f>_xlfn.XLOOKUP(Table4[[#This Row],[Customer ID]], 'Medical Examination'!A:A, 'Medical Examination'!H:H)</f>
        <v>Yes</v>
      </c>
      <c r="O44" t="str">
        <f>_xlfn.XLOOKUP(Table4[[#This Row],[Customer ID]], 'Medical Examination'!A:A, 'Medical Examination'!I:I)</f>
        <v>Diabetes</v>
      </c>
      <c r="P44" t="str">
        <f>_xlfn.XLOOKUP(Table4[[#This Row],[Customer ID]], 'Medical Examination'!A:A, 'Medical Examination'!J:J)</f>
        <v>Obesity</v>
      </c>
      <c r="Q44" s="1">
        <f>_xlfn.XLOOKUP(Table4[[#This Row],[Customer ID]], Hospitalisation!A:A, Hospitalisation!E:E)</f>
        <v>44400.41</v>
      </c>
      <c r="R44" t="str">
        <f>_xlfn.XLOOKUP(Table4[[#This Row],[Customer ID]], Hospitalisation!A:A, Hospitalisation!F:F)</f>
        <v>Tier - 2</v>
      </c>
      <c r="S44" t="str">
        <f>_xlfn.XLOOKUP(Table4[[#This Row],[Customer ID]], Hospitalisation!A:A, Hospitalisation!G:G)</f>
        <v>Tier - 2</v>
      </c>
      <c r="T44" t="str">
        <f>_xlfn.XLOOKUP(Table4[[#This Row],[Customer ID]], Hospitalisation!A:A, Hospitalisation!H:H)</f>
        <v>R1013</v>
      </c>
      <c r="U44" t="str" cm="1">
        <f t="array" ref="U44">_xlfn.IFS(Table4[[#This Row],[Age]]&lt;=29,"Youth",Table4[[#This Row],[Age]]&lt;=49,"Adults",Table4[[#This Row],[Age]]&gt;=50,"Senior")</f>
        <v>Senior</v>
      </c>
    </row>
    <row r="45" spans="1:21">
      <c r="A45" t="s">
        <v>133</v>
      </c>
      <c r="B45" t="str">
        <f>_xlfn.XLOOKUP(Table4[[#This Row],[Customer ID]],Table1[[#This Row],[Customer ID]],Table1[[#This Row],[TITLE]],0)</f>
        <v>Mr</v>
      </c>
      <c r="C45" t="str" cm="1">
        <f t="array" ref="C45">_xlfn.XLOOKUP(Table4[[#This Row],[Customer ID]],Table1[[#All],[Customer ID]],Table1[[#All],[FIRST NAME]],0)</f>
        <v>Spencer</v>
      </c>
      <c r="D45" t="str" cm="1">
        <f t="array" ref="D45">_xlfn.XLOOKUP(Table4[[#This Row],[Customer ID]],Table1[[#All],[Customer ID]],Table1[[#All],[LAST NAME]],0)</f>
        <v>Mcelwain</v>
      </c>
      <c r="E45" s="5" cm="1">
        <f t="array" ref="E45">_xlfn.XLOOKUP(Table4[[#This Row],[Customer ID]],Table3[[#All],[Customer ID]],Table3[[#All],[Date of Birth]],0)</f>
        <v>25166</v>
      </c>
      <c r="F45" cm="1">
        <f t="array" ref="F45">_xlfn.XLOOKUP(Table4[[#This Row],[Customer ID]],Table3[[#All],[Customer ID]],Table3[[#All],[Age]],0)</f>
        <v>54</v>
      </c>
      <c r="G45" cm="1">
        <f t="array" ref="G45">_xlfn.XLOOKUP(Table4[[#This Row],[Customer ID]],Table3[[#All],[Customer ID]],Table3[[#All],[Children]],0)</f>
        <v>2</v>
      </c>
      <c r="H45" cm="1">
        <f t="array" ref="H45">_xlfn.XLOOKUP(Table4[[#This Row],[Customer ID]],Table2[[#All],[Customer ID]],Table2[[#All],[BMI]],0)</f>
        <v>34.21</v>
      </c>
      <c r="I45" cm="1">
        <f t="array" ref="I45">_xlfn.XLOOKUP(Table4[[#This Row],[Customer ID]],Table2[[#All],[Customer ID]],Table2[[#All],[HBA1C]],0)</f>
        <v>8.34</v>
      </c>
      <c r="J45" t="str">
        <f>_xlfn.XLOOKUP(Table4[[#This Row],[Customer ID]], 'Medical Examination'!A:A, 'Medical Examination'!D:D)</f>
        <v>No</v>
      </c>
      <c r="K45" t="str">
        <f>_xlfn.XLOOKUP(Table4[[#This Row],[Customer ID]], 'Medical Examination'!A:A, 'Medical Examination'!E:E)</f>
        <v>No</v>
      </c>
      <c r="L45" t="str">
        <f>_xlfn.XLOOKUP(Table4[[#This Row],[Customer ID]], 'Medical Examination'!A:A, 'Medical Examination'!F:F)</f>
        <v>No</v>
      </c>
      <c r="M45">
        <f>_xlfn.XLOOKUP(Table4[[#This Row],[Customer ID]], 'Medical Examination'!A:A, 'Medical Examination'!G:G)</f>
        <v>0</v>
      </c>
      <c r="N45" t="str">
        <f>_xlfn.XLOOKUP(Table4[[#This Row],[Customer ID]], 'Medical Examination'!A:A, 'Medical Examination'!H:H)</f>
        <v>Yes</v>
      </c>
      <c r="O45" t="str">
        <f>_xlfn.XLOOKUP(Table4[[#This Row],[Customer ID]], 'Medical Examination'!A:A, 'Medical Examination'!I:I)</f>
        <v>Diabetes</v>
      </c>
      <c r="P45" t="str">
        <f>_xlfn.XLOOKUP(Table4[[#This Row],[Customer ID]], 'Medical Examination'!A:A, 'Medical Examination'!J:J)</f>
        <v>Obesity</v>
      </c>
      <c r="Q45" s="1">
        <f>_xlfn.XLOOKUP(Table4[[#This Row],[Customer ID]], Hospitalisation!A:A, Hospitalisation!E:E)</f>
        <v>44260.75</v>
      </c>
      <c r="R45" t="str">
        <f>_xlfn.XLOOKUP(Table4[[#This Row],[Customer ID]], Hospitalisation!A:A, Hospitalisation!F:F)</f>
        <v>Tier - 2</v>
      </c>
      <c r="S45" t="str">
        <f>_xlfn.XLOOKUP(Table4[[#This Row],[Customer ID]], Hospitalisation!A:A, Hospitalisation!G:G)</f>
        <v>Tier - 1</v>
      </c>
      <c r="T45" t="str">
        <f>_xlfn.XLOOKUP(Table4[[#This Row],[Customer ID]], Hospitalisation!A:A, Hospitalisation!H:H)</f>
        <v>R1013</v>
      </c>
      <c r="U45" t="str" cm="1">
        <f t="array" ref="U45">_xlfn.IFS(Table4[[#This Row],[Age]]&lt;=29,"Youth",Table4[[#This Row],[Age]]&lt;=49,"Adults",Table4[[#This Row],[Age]]&gt;=50,"Senior")</f>
        <v>Senior</v>
      </c>
    </row>
    <row r="46" spans="1:21">
      <c r="A46" t="s">
        <v>136</v>
      </c>
      <c r="B46" t="str">
        <f>_xlfn.XLOOKUP(Table4[[#This Row],[Customer ID]],Table1[[#This Row],[Customer ID]],Table1[[#This Row],[TITLE]],0)</f>
        <v>Mr</v>
      </c>
      <c r="C46" t="str" cm="1">
        <f t="array" ref="C46">_xlfn.XLOOKUP(Table4[[#This Row],[Customer ID]],Table1[[#All],[Customer ID]],Table1[[#All],[FIRST NAME]],0)</f>
        <v>Eric W</v>
      </c>
      <c r="D46" t="str" cm="1">
        <f t="array" ref="D46">_xlfn.XLOOKUP(Table4[[#This Row],[Customer ID]],Table1[[#All],[Customer ID]],Table1[[#All],[LAST NAME]],0)</f>
        <v>Januszewski</v>
      </c>
      <c r="E46" s="5" cm="1">
        <f t="array" ref="E46">_xlfn.XLOOKUP(Table4[[#This Row],[Customer ID]],Table3[[#All],[Customer ID]],Table3[[#All],[Date of Birth]],0)</f>
        <v>27546</v>
      </c>
      <c r="F46" cm="1">
        <f t="array" ref="F46">_xlfn.XLOOKUP(Table4[[#This Row],[Customer ID]],Table3[[#All],[Customer ID]],Table3[[#All],[Age]],0)</f>
        <v>48</v>
      </c>
      <c r="G46" cm="1">
        <f t="array" ref="G46">_xlfn.XLOOKUP(Table4[[#This Row],[Customer ID]],Table3[[#All],[Customer ID]],Table3[[#All],[Children]],0)</f>
        <v>2</v>
      </c>
      <c r="H46" cm="1">
        <f t="array" ref="H46">_xlfn.XLOOKUP(Table4[[#This Row],[Customer ID]],Table2[[#All],[Customer ID]],Table2[[#All],[BMI]],0)</f>
        <v>38.94</v>
      </c>
      <c r="I46" cm="1">
        <f t="array" ref="I46">_xlfn.XLOOKUP(Table4[[#This Row],[Customer ID]],Table2[[#All],[Customer ID]],Table2[[#All],[HBA1C]],0)</f>
        <v>8.49</v>
      </c>
      <c r="J46" t="str">
        <f>_xlfn.XLOOKUP(Table4[[#This Row],[Customer ID]], 'Medical Examination'!A:A, 'Medical Examination'!D:D)</f>
        <v>Yes</v>
      </c>
      <c r="K46" t="str">
        <f>_xlfn.XLOOKUP(Table4[[#This Row],[Customer ID]], 'Medical Examination'!A:A, 'Medical Examination'!E:E)</f>
        <v>No</v>
      </c>
      <c r="L46" t="str">
        <f>_xlfn.XLOOKUP(Table4[[#This Row],[Customer ID]], 'Medical Examination'!A:A, 'Medical Examination'!F:F)</f>
        <v>No</v>
      </c>
      <c r="M46">
        <f>_xlfn.XLOOKUP(Table4[[#This Row],[Customer ID]], 'Medical Examination'!A:A, 'Medical Examination'!G:G)</f>
        <v>1</v>
      </c>
      <c r="N46" t="str">
        <f>_xlfn.XLOOKUP(Table4[[#This Row],[Customer ID]], 'Medical Examination'!A:A, 'Medical Examination'!H:H)</f>
        <v>Yes</v>
      </c>
      <c r="O46" t="str">
        <f>_xlfn.XLOOKUP(Table4[[#This Row],[Customer ID]], 'Medical Examination'!A:A, 'Medical Examination'!I:I)</f>
        <v>Diabetes</v>
      </c>
      <c r="P46" t="str">
        <f>_xlfn.XLOOKUP(Table4[[#This Row],[Customer ID]], 'Medical Examination'!A:A, 'Medical Examination'!J:J)</f>
        <v>Obesity</v>
      </c>
      <c r="Q46" s="1">
        <f>_xlfn.XLOOKUP(Table4[[#This Row],[Customer ID]], Hospitalisation!A:A, Hospitalisation!E:E)</f>
        <v>44202.65</v>
      </c>
      <c r="R46" t="str">
        <f>_xlfn.XLOOKUP(Table4[[#This Row],[Customer ID]], Hospitalisation!A:A, Hospitalisation!F:F)</f>
        <v>Tier - 2</v>
      </c>
      <c r="S46" t="str">
        <f>_xlfn.XLOOKUP(Table4[[#This Row],[Customer ID]], Hospitalisation!A:A, Hospitalisation!G:G)</f>
        <v>Tier - 2</v>
      </c>
      <c r="T46" t="str">
        <f>_xlfn.XLOOKUP(Table4[[#This Row],[Customer ID]], Hospitalisation!A:A, Hospitalisation!H:H)</f>
        <v>R1013</v>
      </c>
      <c r="U46" t="str" cm="1">
        <f t="array" ref="U46">_xlfn.IFS(Table4[[#This Row],[Age]]&lt;=29,"Youth",Table4[[#This Row],[Age]]&lt;=49,"Adults",Table4[[#This Row],[Age]]&gt;=50,"Senior")</f>
        <v>Adults</v>
      </c>
    </row>
    <row r="47" spans="1:21">
      <c r="A47" t="s">
        <v>139</v>
      </c>
      <c r="B47" t="str">
        <f>_xlfn.XLOOKUP(Table4[[#This Row],[Customer ID]],Table1[[#This Row],[Customer ID]],Table1[[#This Row],[TITLE]],0)</f>
        <v>Ms</v>
      </c>
      <c r="C47" t="str" cm="1">
        <f t="array" ref="C47">_xlfn.XLOOKUP(Table4[[#This Row],[Customer ID]],Table1[[#All],[Customer ID]],Table1[[#All],[FIRST NAME]],0)</f>
        <v>Brianna L</v>
      </c>
      <c r="D47" t="str" cm="1">
        <f t="array" ref="D47">_xlfn.XLOOKUP(Table4[[#This Row],[Customer ID]],Table1[[#All],[Customer ID]],Table1[[#All],[LAST NAME]],0)</f>
        <v>Rohne</v>
      </c>
      <c r="E47" s="5" cm="1">
        <f t="array" ref="E47">_xlfn.XLOOKUP(Table4[[#This Row],[Customer ID]],Table3[[#All],[Customer ID]],Table3[[#All],[Date of Birth]],0)</f>
        <v>32340</v>
      </c>
      <c r="F47" cm="1">
        <f t="array" ref="F47">_xlfn.XLOOKUP(Table4[[#This Row],[Customer ID]],Table3[[#All],[Customer ID]],Table3[[#All],[Age]],0)</f>
        <v>34</v>
      </c>
      <c r="G47" cm="1">
        <f t="array" ref="G47">_xlfn.XLOOKUP(Table4[[#This Row],[Customer ID]],Table3[[#All],[Customer ID]],Table3[[#All],[Children]],0)</f>
        <v>1</v>
      </c>
      <c r="H47" cm="1">
        <f t="array" ref="H47">_xlfn.XLOOKUP(Table4[[#This Row],[Customer ID]],Table2[[#All],[Customer ID]],Table2[[#All],[BMI]],0)</f>
        <v>30.21</v>
      </c>
      <c r="I47" cm="1">
        <f t="array" ref="I47">_xlfn.XLOOKUP(Table4[[#This Row],[Customer ID]],Table2[[#All],[Customer ID]],Table2[[#All],[HBA1C]],0)</f>
        <v>5.34</v>
      </c>
      <c r="J47" t="str">
        <f>_xlfn.XLOOKUP(Table4[[#This Row],[Customer ID]], 'Medical Examination'!A:A, 'Medical Examination'!D:D)</f>
        <v>Yes</v>
      </c>
      <c r="K47" t="str">
        <f>_xlfn.XLOOKUP(Table4[[#This Row],[Customer ID]], 'Medical Examination'!A:A, 'Medical Examination'!E:E)</f>
        <v>No</v>
      </c>
      <c r="L47" t="str">
        <f>_xlfn.XLOOKUP(Table4[[#This Row],[Customer ID]], 'Medical Examination'!A:A, 'Medical Examination'!F:F)</f>
        <v>No</v>
      </c>
      <c r="M47">
        <f>_xlfn.XLOOKUP(Table4[[#This Row],[Customer ID]], 'Medical Examination'!A:A, 'Medical Examination'!G:G)</f>
        <v>1</v>
      </c>
      <c r="N47" t="str">
        <f>_xlfn.XLOOKUP(Table4[[#This Row],[Customer ID]], 'Medical Examination'!A:A, 'Medical Examination'!H:H)</f>
        <v>Yes</v>
      </c>
      <c r="O47" t="str">
        <f>_xlfn.XLOOKUP(Table4[[#This Row],[Customer ID]], 'Medical Examination'!A:A, 'Medical Examination'!I:I)</f>
        <v>Normal</v>
      </c>
      <c r="P47" t="str">
        <f>_xlfn.XLOOKUP(Table4[[#This Row],[Customer ID]], 'Medical Examination'!A:A, 'Medical Examination'!J:J)</f>
        <v>Obesity</v>
      </c>
      <c r="Q47" s="1">
        <f>_xlfn.XLOOKUP(Table4[[#This Row],[Customer ID]], Hospitalisation!A:A, Hospitalisation!E:E)</f>
        <v>43943.88</v>
      </c>
      <c r="R47" t="str">
        <f>_xlfn.XLOOKUP(Table4[[#This Row],[Customer ID]], Hospitalisation!A:A, Hospitalisation!F:F)</f>
        <v>Tier - 2</v>
      </c>
      <c r="S47" t="str">
        <f>_xlfn.XLOOKUP(Table4[[#This Row],[Customer ID]], Hospitalisation!A:A, Hospitalisation!G:G)</f>
        <v>Tier - 1</v>
      </c>
      <c r="T47" t="str">
        <f>_xlfn.XLOOKUP(Table4[[#This Row],[Customer ID]], Hospitalisation!A:A, Hospitalisation!H:H)</f>
        <v>R1012</v>
      </c>
      <c r="U47" t="str" cm="1">
        <f t="array" ref="U47">_xlfn.IFS(Table4[[#This Row],[Age]]&lt;=29,"Youth",Table4[[#This Row],[Age]]&lt;=49,"Adults",Table4[[#This Row],[Age]]&gt;=50,"Senior")</f>
        <v>Adults</v>
      </c>
    </row>
    <row r="48" spans="1:21">
      <c r="A48" t="s">
        <v>142</v>
      </c>
      <c r="B48" t="str">
        <f>_xlfn.XLOOKUP(Table4[[#This Row],[Customer ID]],Table1[[#This Row],[Customer ID]],Table1[[#This Row],[TITLE]],0)</f>
        <v>Mr</v>
      </c>
      <c r="C48" t="str" cm="1">
        <f t="array" ref="C48">_xlfn.XLOOKUP(Table4[[#This Row],[Customer ID]],Table1[[#All],[Customer ID]],Table1[[#All],[FIRST NAME]],0)</f>
        <v>Thomas J</v>
      </c>
      <c r="D48" t="str" cm="1">
        <f t="array" ref="D48">_xlfn.XLOOKUP(Table4[[#This Row],[Customer ID]],Table1[[#All],[Customer ID]],Table1[[#All],[LAST NAME]],0)</f>
        <v>O'Grady</v>
      </c>
      <c r="E48" s="5" cm="1">
        <f t="array" ref="E48">_xlfn.XLOOKUP(Table4[[#This Row],[Customer ID]],Table3[[#All],[Customer ID]],Table3[[#All],[Date of Birth]],0)</f>
        <v>24385</v>
      </c>
      <c r="F48" cm="1">
        <f t="array" ref="F48">_xlfn.XLOOKUP(Table4[[#This Row],[Customer ID]],Table3[[#All],[Customer ID]],Table3[[#All],[Age]],0)</f>
        <v>56</v>
      </c>
      <c r="G48" cm="1">
        <f t="array" ref="G48">_xlfn.XLOOKUP(Table4[[#This Row],[Customer ID]],Table3[[#All],[Customer ID]],Table3[[#All],[Children]],0)</f>
        <v>0</v>
      </c>
      <c r="H48" cm="1">
        <f t="array" ref="H48">_xlfn.XLOOKUP(Table4[[#This Row],[Customer ID]],Table2[[#All],[Customer ID]],Table2[[#All],[BMI]],0)</f>
        <v>33.630000000000003</v>
      </c>
      <c r="I48" cm="1">
        <f t="array" ref="I48">_xlfn.XLOOKUP(Table4[[#This Row],[Customer ID]],Table2[[#All],[Customer ID]],Table2[[#All],[HBA1C]],0)</f>
        <v>4.43</v>
      </c>
      <c r="J48" t="str">
        <f>_xlfn.XLOOKUP(Table4[[#This Row],[Customer ID]], 'Medical Examination'!A:A, 'Medical Examination'!D:D)</f>
        <v>Yes</v>
      </c>
      <c r="K48" t="str">
        <f>_xlfn.XLOOKUP(Table4[[#This Row],[Customer ID]], 'Medical Examination'!A:A, 'Medical Examination'!E:E)</f>
        <v>No</v>
      </c>
      <c r="L48" t="str">
        <f>_xlfn.XLOOKUP(Table4[[#This Row],[Customer ID]], 'Medical Examination'!A:A, 'Medical Examination'!F:F)</f>
        <v>No</v>
      </c>
      <c r="M48">
        <f>_xlfn.XLOOKUP(Table4[[#This Row],[Customer ID]], 'Medical Examination'!A:A, 'Medical Examination'!G:G)</f>
        <v>2</v>
      </c>
      <c r="N48" t="str">
        <f>_xlfn.XLOOKUP(Table4[[#This Row],[Customer ID]], 'Medical Examination'!A:A, 'Medical Examination'!H:H)</f>
        <v>Yes</v>
      </c>
      <c r="O48" t="str">
        <f>_xlfn.XLOOKUP(Table4[[#This Row],[Customer ID]], 'Medical Examination'!A:A, 'Medical Examination'!I:I)</f>
        <v>Normal</v>
      </c>
      <c r="P48" t="str">
        <f>_xlfn.XLOOKUP(Table4[[#This Row],[Customer ID]], 'Medical Examination'!A:A, 'Medical Examination'!J:J)</f>
        <v>Obesity</v>
      </c>
      <c r="Q48" s="1">
        <f>_xlfn.XLOOKUP(Table4[[#This Row],[Customer ID]], Hospitalisation!A:A, Hospitalisation!E:E)</f>
        <v>43921.18</v>
      </c>
      <c r="R48" t="str">
        <f>_xlfn.XLOOKUP(Table4[[#This Row],[Customer ID]], Hospitalisation!A:A, Hospitalisation!F:F)</f>
        <v>Tier - 2</v>
      </c>
      <c r="S48" t="str">
        <f>_xlfn.XLOOKUP(Table4[[#This Row],[Customer ID]], Hospitalisation!A:A, Hospitalisation!G:G)</f>
        <v>Tier - 2</v>
      </c>
      <c r="T48" t="str">
        <f>_xlfn.XLOOKUP(Table4[[#This Row],[Customer ID]], Hospitalisation!A:A, Hospitalisation!H:H)</f>
        <v>R1012</v>
      </c>
      <c r="U48" t="str" cm="1">
        <f t="array" ref="U48">_xlfn.IFS(Table4[[#This Row],[Age]]&lt;=29,"Youth",Table4[[#This Row],[Age]]&lt;=49,"Adults",Table4[[#This Row],[Age]]&gt;=50,"Senior")</f>
        <v>Senior</v>
      </c>
    </row>
    <row r="49" spans="1:21">
      <c r="A49" t="s">
        <v>145</v>
      </c>
      <c r="B49" t="str">
        <f>_xlfn.XLOOKUP(Table4[[#This Row],[Customer ID]],Table1[[#This Row],[Customer ID]],Table1[[#This Row],[TITLE]],0)</f>
        <v>Ms</v>
      </c>
      <c r="C49" t="str" cm="1">
        <f t="array" ref="C49">_xlfn.XLOOKUP(Table4[[#This Row],[Customer ID]],Table1[[#All],[Customer ID]],Table1[[#All],[FIRST NAME]],0)</f>
        <v>Melissa L</v>
      </c>
      <c r="D49" t="str" cm="1">
        <f t="array" ref="D49">_xlfn.XLOOKUP(Table4[[#This Row],[Customer ID]],Table1[[#All],[Customer ID]],Table1[[#All],[LAST NAME]],0)</f>
        <v>Peters</v>
      </c>
      <c r="E49" s="5" cm="1">
        <f t="array" ref="E49">_xlfn.XLOOKUP(Table4[[#This Row],[Customer ID]],Table3[[#All],[Customer ID]],Table3[[#All],[Date of Birth]],0)</f>
        <v>29535</v>
      </c>
      <c r="F49" cm="1">
        <f t="array" ref="F49">_xlfn.XLOOKUP(Table4[[#This Row],[Customer ID]],Table3[[#All],[Customer ID]],Table3[[#All],[Age]],0)</f>
        <v>42</v>
      </c>
      <c r="G49" cm="1">
        <f t="array" ref="G49">_xlfn.XLOOKUP(Table4[[#This Row],[Customer ID]],Table3[[#All],[Customer ID]],Table3[[#All],[Children]],0)</f>
        <v>2</v>
      </c>
      <c r="H49" cm="1">
        <f t="array" ref="H49">_xlfn.XLOOKUP(Table4[[#This Row],[Customer ID]],Table2[[#All],[Customer ID]],Table2[[#All],[BMI]],0)</f>
        <v>40.369999999999997</v>
      </c>
      <c r="I49" cm="1">
        <f t="array" ref="I49">_xlfn.XLOOKUP(Table4[[#This Row],[Customer ID]],Table2[[#All],[Customer ID]],Table2[[#All],[HBA1C]],0)</f>
        <v>4.47</v>
      </c>
      <c r="J49" t="str">
        <f>_xlfn.XLOOKUP(Table4[[#This Row],[Customer ID]], 'Medical Examination'!A:A, 'Medical Examination'!D:D)</f>
        <v>No</v>
      </c>
      <c r="K49" t="str">
        <f>_xlfn.XLOOKUP(Table4[[#This Row],[Customer ID]], 'Medical Examination'!A:A, 'Medical Examination'!E:E)</f>
        <v>No</v>
      </c>
      <c r="L49" t="str">
        <f>_xlfn.XLOOKUP(Table4[[#This Row],[Customer ID]], 'Medical Examination'!A:A, 'Medical Examination'!F:F)</f>
        <v>No</v>
      </c>
      <c r="M49">
        <f>_xlfn.XLOOKUP(Table4[[#This Row],[Customer ID]], 'Medical Examination'!A:A, 'Medical Examination'!G:G)</f>
        <v>0</v>
      </c>
      <c r="N49" t="str">
        <f>_xlfn.XLOOKUP(Table4[[#This Row],[Customer ID]], 'Medical Examination'!A:A, 'Medical Examination'!H:H)</f>
        <v>Yes</v>
      </c>
      <c r="O49" t="str">
        <f>_xlfn.XLOOKUP(Table4[[#This Row],[Customer ID]], 'Medical Examination'!A:A, 'Medical Examination'!I:I)</f>
        <v>Normal</v>
      </c>
      <c r="P49" t="str">
        <f>_xlfn.XLOOKUP(Table4[[#This Row],[Customer ID]], 'Medical Examination'!A:A, 'Medical Examination'!J:J)</f>
        <v>Obesity</v>
      </c>
      <c r="Q49" s="1">
        <f>_xlfn.XLOOKUP(Table4[[#This Row],[Customer ID]], Hospitalisation!A:A, Hospitalisation!E:E)</f>
        <v>43896.38</v>
      </c>
      <c r="R49" t="str">
        <f>_xlfn.XLOOKUP(Table4[[#This Row],[Customer ID]], Hospitalisation!A:A, Hospitalisation!F:F)</f>
        <v>Tier - 2</v>
      </c>
      <c r="S49" t="str">
        <f>_xlfn.XLOOKUP(Table4[[#This Row],[Customer ID]], Hospitalisation!A:A, Hospitalisation!G:G)</f>
        <v>Tier - 1</v>
      </c>
      <c r="T49" t="str">
        <f>_xlfn.XLOOKUP(Table4[[#This Row],[Customer ID]], Hospitalisation!A:A, Hospitalisation!H:H)</f>
        <v>R1013</v>
      </c>
      <c r="U49" t="str" cm="1">
        <f t="array" ref="U49">_xlfn.IFS(Table4[[#This Row],[Age]]&lt;=29,"Youth",Table4[[#This Row],[Age]]&lt;=49,"Adults",Table4[[#This Row],[Age]]&gt;=50,"Senior")</f>
        <v>Adults</v>
      </c>
    </row>
    <row r="50" spans="1:21">
      <c r="A50" t="s">
        <v>147</v>
      </c>
      <c r="B50" t="str">
        <f>_xlfn.XLOOKUP(Table4[[#This Row],[Customer ID]],Table1[[#This Row],[Customer ID]],Table1[[#This Row],[TITLE]],0)</f>
        <v>Mr</v>
      </c>
      <c r="C50" t="str" cm="1">
        <f t="array" ref="C50">_xlfn.XLOOKUP(Table4[[#This Row],[Customer ID]],Table1[[#All],[Customer ID]],Table1[[#All],[FIRST NAME]],0)</f>
        <v>Flavio</v>
      </c>
      <c r="D50" t="str" cm="1">
        <f t="array" ref="D50">_xlfn.XLOOKUP(Table4[[#This Row],[Customer ID]],Table1[[#All],[Customer ID]],Table1[[#All],[LAST NAME]],0)</f>
        <v>De Simone</v>
      </c>
      <c r="E50" s="5" cm="1">
        <f t="array" ref="E50">_xlfn.XLOOKUP(Table4[[#This Row],[Customer ID]],Table3[[#All],[Customer ID]],Table3[[#All],[Date of Birth]],0)</f>
        <v>24290</v>
      </c>
      <c r="F50" cm="1">
        <f t="array" ref="F50">_xlfn.XLOOKUP(Table4[[#This Row],[Customer ID]],Table3[[#All],[Customer ID]],Table3[[#All],[Age]],0)</f>
        <v>56</v>
      </c>
      <c r="G50" cm="1">
        <f t="array" ref="G50">_xlfn.XLOOKUP(Table4[[#This Row],[Customer ID]],Table3[[#All],[Customer ID]],Table3[[#All],[Children]],0)</f>
        <v>0</v>
      </c>
      <c r="H50" cm="1">
        <f t="array" ref="H50">_xlfn.XLOOKUP(Table4[[#This Row],[Customer ID]],Table2[[#All],[Customer ID]],Table2[[#All],[BMI]],0)</f>
        <v>53.09</v>
      </c>
      <c r="I50" cm="1">
        <f t="array" ref="I50">_xlfn.XLOOKUP(Table4[[#This Row],[Customer ID]],Table2[[#All],[Customer ID]],Table2[[#All],[HBA1C]],0)</f>
        <v>4.82</v>
      </c>
      <c r="J50" t="str">
        <f>_xlfn.XLOOKUP(Table4[[#This Row],[Customer ID]], 'Medical Examination'!A:A, 'Medical Examination'!D:D)</f>
        <v>Yes</v>
      </c>
      <c r="K50" t="str">
        <f>_xlfn.XLOOKUP(Table4[[#This Row],[Customer ID]], 'Medical Examination'!A:A, 'Medical Examination'!E:E)</f>
        <v>No</v>
      </c>
      <c r="L50" t="str">
        <f>_xlfn.XLOOKUP(Table4[[#This Row],[Customer ID]], 'Medical Examination'!A:A, 'Medical Examination'!F:F)</f>
        <v>No</v>
      </c>
      <c r="M50">
        <f>_xlfn.XLOOKUP(Table4[[#This Row],[Customer ID]], 'Medical Examination'!A:A, 'Medical Examination'!G:G)</f>
        <v>2</v>
      </c>
      <c r="N50" t="str">
        <f>_xlfn.XLOOKUP(Table4[[#This Row],[Customer ID]], 'Medical Examination'!A:A, 'Medical Examination'!H:H)</f>
        <v>Yes</v>
      </c>
      <c r="O50" t="str">
        <f>_xlfn.XLOOKUP(Table4[[#This Row],[Customer ID]], 'Medical Examination'!A:A, 'Medical Examination'!I:I)</f>
        <v>Normal</v>
      </c>
      <c r="P50" t="str">
        <f>_xlfn.XLOOKUP(Table4[[#This Row],[Customer ID]], 'Medical Examination'!A:A, 'Medical Examination'!J:J)</f>
        <v>Obesity</v>
      </c>
      <c r="Q50" s="1">
        <f>_xlfn.XLOOKUP(Table4[[#This Row],[Customer ID]], Hospitalisation!A:A, Hospitalisation!E:E)</f>
        <v>43817.45</v>
      </c>
      <c r="R50" t="str">
        <f>_xlfn.XLOOKUP(Table4[[#This Row],[Customer ID]], Hospitalisation!A:A, Hospitalisation!F:F)</f>
        <v>Tier - 2</v>
      </c>
      <c r="S50" t="str">
        <f>_xlfn.XLOOKUP(Table4[[#This Row],[Customer ID]], Hospitalisation!A:A, Hospitalisation!G:G)</f>
        <v>Tier - 3</v>
      </c>
      <c r="T50" t="str">
        <f>_xlfn.XLOOKUP(Table4[[#This Row],[Customer ID]], Hospitalisation!A:A, Hospitalisation!H:H)</f>
        <v>R1012</v>
      </c>
      <c r="U50" t="str" cm="1">
        <f t="array" ref="U50">_xlfn.IFS(Table4[[#This Row],[Age]]&lt;=29,"Youth",Table4[[#This Row],[Age]]&lt;=49,"Adults",Table4[[#This Row],[Age]]&gt;=50,"Senior")</f>
        <v>Senior</v>
      </c>
    </row>
    <row r="51" spans="1:21">
      <c r="A51" t="s">
        <v>150</v>
      </c>
      <c r="B51" t="str">
        <f>_xlfn.XLOOKUP(Table4[[#This Row],[Customer ID]],Table1[[#This Row],[Customer ID]],Table1[[#This Row],[TITLE]],0)</f>
        <v>Mr</v>
      </c>
      <c r="C51" t="str" cm="1">
        <f t="array" ref="C51">_xlfn.XLOOKUP(Table4[[#This Row],[Customer ID]],Table1[[#All],[Customer ID]],Table1[[#All],[FIRST NAME]],0)</f>
        <v>Ryan</v>
      </c>
      <c r="D51" t="str" cm="1">
        <f t="array" ref="D51">_xlfn.XLOOKUP(Table4[[#This Row],[Customer ID]],Table1[[#All],[Customer ID]],Table1[[#All],[LAST NAME]],0)</f>
        <v>Beckett</v>
      </c>
      <c r="E51" s="5" cm="1">
        <f t="array" ref="E51">_xlfn.XLOOKUP(Table4[[#This Row],[Customer ID]],Table3[[#All],[Customer ID]],Table3[[#All],[Date of Birth]],0)</f>
        <v>24405</v>
      </c>
      <c r="F51" cm="1">
        <f t="array" ref="F51">_xlfn.XLOOKUP(Table4[[#This Row],[Customer ID]],Table3[[#All],[Customer ID]],Table3[[#All],[Age]],0)</f>
        <v>56</v>
      </c>
      <c r="G51" cm="1">
        <f t="array" ref="G51">_xlfn.XLOOKUP(Table4[[#This Row],[Customer ID]],Table3[[#All],[Customer ID]],Table3[[#All],[Children]],0)</f>
        <v>2</v>
      </c>
      <c r="H51" cm="1">
        <f t="array" ref="H51">_xlfn.XLOOKUP(Table4[[#This Row],[Customer ID]],Table2[[#All],[Customer ID]],Table2[[#All],[BMI]],0)</f>
        <v>31.79</v>
      </c>
      <c r="I51" cm="1">
        <f t="array" ref="I51">_xlfn.XLOOKUP(Table4[[#This Row],[Customer ID]],Table2[[#All],[Customer ID]],Table2[[#All],[HBA1C]],0)</f>
        <v>5.51</v>
      </c>
      <c r="J51" t="str">
        <f>_xlfn.XLOOKUP(Table4[[#This Row],[Customer ID]], 'Medical Examination'!A:A, 'Medical Examination'!D:D)</f>
        <v>Yes</v>
      </c>
      <c r="K51" t="str">
        <f>_xlfn.XLOOKUP(Table4[[#This Row],[Customer ID]], 'Medical Examination'!A:A, 'Medical Examination'!E:E)</f>
        <v>No</v>
      </c>
      <c r="L51" t="str">
        <f>_xlfn.XLOOKUP(Table4[[#This Row],[Customer ID]], 'Medical Examination'!A:A, 'Medical Examination'!F:F)</f>
        <v>No</v>
      </c>
      <c r="M51">
        <f>_xlfn.XLOOKUP(Table4[[#This Row],[Customer ID]], 'Medical Examination'!A:A, 'Medical Examination'!G:G)</f>
        <v>2</v>
      </c>
      <c r="N51" t="str">
        <f>_xlfn.XLOOKUP(Table4[[#This Row],[Customer ID]], 'Medical Examination'!A:A, 'Medical Examination'!H:H)</f>
        <v>Yes</v>
      </c>
      <c r="O51" t="str">
        <f>_xlfn.XLOOKUP(Table4[[#This Row],[Customer ID]], 'Medical Examination'!A:A, 'Medical Examination'!I:I)</f>
        <v>Normal</v>
      </c>
      <c r="P51" t="str">
        <f>_xlfn.XLOOKUP(Table4[[#This Row],[Customer ID]], 'Medical Examination'!A:A, 'Medical Examination'!J:J)</f>
        <v>Obesity</v>
      </c>
      <c r="Q51" s="1">
        <f>_xlfn.XLOOKUP(Table4[[#This Row],[Customer ID]], Hospitalisation!A:A, Hospitalisation!E:E)</f>
        <v>43813.87</v>
      </c>
      <c r="R51" t="str">
        <f>_xlfn.XLOOKUP(Table4[[#This Row],[Customer ID]], Hospitalisation!A:A, Hospitalisation!F:F)</f>
        <v>Tier - 2</v>
      </c>
      <c r="S51" t="str">
        <f>_xlfn.XLOOKUP(Table4[[#This Row],[Customer ID]], Hospitalisation!A:A, Hospitalisation!G:G)</f>
        <v>Tier - 2</v>
      </c>
      <c r="T51" t="str">
        <f>_xlfn.XLOOKUP(Table4[[#This Row],[Customer ID]], Hospitalisation!A:A, Hospitalisation!H:H)</f>
        <v>R1013</v>
      </c>
      <c r="U51" t="str" cm="1">
        <f t="array" ref="U51">_xlfn.IFS(Table4[[#This Row],[Age]]&lt;=29,"Youth",Table4[[#This Row],[Age]]&lt;=49,"Adults",Table4[[#This Row],[Age]]&gt;=50,"Senior")</f>
        <v>Senior</v>
      </c>
    </row>
    <row r="52" spans="1:21">
      <c r="A52" t="s">
        <v>153</v>
      </c>
      <c r="B52" t="str">
        <f>_xlfn.XLOOKUP(Table4[[#This Row],[Customer ID]],Table1[[#This Row],[Customer ID]],Table1[[#This Row],[TITLE]],0)</f>
        <v>Mr</v>
      </c>
      <c r="C52" t="str" cm="1">
        <f t="array" ref="C52">_xlfn.XLOOKUP(Table4[[#This Row],[Customer ID]],Table1[[#All],[Customer ID]],Table1[[#All],[FIRST NAME]],0)</f>
        <v>Anthony J</v>
      </c>
      <c r="D52" t="str" cm="1">
        <f t="array" ref="D52">_xlfn.XLOOKUP(Table4[[#This Row],[Customer ID]],Table1[[#All],[Customer ID]],Table1[[#All],[LAST NAME]],0)</f>
        <v>Sobrilsky</v>
      </c>
      <c r="E52" s="5" cm="1">
        <f t="array" ref="E52">_xlfn.XLOOKUP(Table4[[#This Row],[Customer ID]],Table3[[#All],[Customer ID]],Table3[[#All],[Date of Birth]],0)</f>
        <v>31775</v>
      </c>
      <c r="F52" cm="1">
        <f t="array" ref="F52">_xlfn.XLOOKUP(Table4[[#This Row],[Customer ID]],Table3[[#All],[Customer ID]],Table3[[#All],[Age]],0)</f>
        <v>36</v>
      </c>
      <c r="G52" cm="1">
        <f t="array" ref="G52">_xlfn.XLOOKUP(Table4[[#This Row],[Customer ID]],Table3[[#All],[Customer ID]],Table3[[#All],[Children]],0)</f>
        <v>3</v>
      </c>
      <c r="H52" cm="1">
        <f t="array" ref="H52">_xlfn.XLOOKUP(Table4[[#This Row],[Customer ID]],Table2[[#All],[Customer ID]],Table2[[#All],[BMI]],0)</f>
        <v>41.895000000000003</v>
      </c>
      <c r="I52" cm="1">
        <f t="array" ref="I52">_xlfn.XLOOKUP(Table4[[#This Row],[Customer ID]],Table2[[#All],[Customer ID]],Table2[[#All],[HBA1C]],0)</f>
        <v>10.87</v>
      </c>
      <c r="J52" t="str">
        <f>_xlfn.XLOOKUP(Table4[[#This Row],[Customer ID]], 'Medical Examination'!A:A, 'Medical Examination'!D:D)</f>
        <v>Yes</v>
      </c>
      <c r="K52" t="str">
        <f>_xlfn.XLOOKUP(Table4[[#This Row],[Customer ID]], 'Medical Examination'!A:A, 'Medical Examination'!E:E)</f>
        <v>No</v>
      </c>
      <c r="L52" t="str">
        <f>_xlfn.XLOOKUP(Table4[[#This Row],[Customer ID]], 'Medical Examination'!A:A, 'Medical Examination'!F:F)</f>
        <v>No</v>
      </c>
      <c r="M52">
        <f>_xlfn.XLOOKUP(Table4[[#This Row],[Customer ID]], 'Medical Examination'!A:A, 'Medical Examination'!G:G)</f>
        <v>1</v>
      </c>
      <c r="N52" t="str">
        <f>_xlfn.XLOOKUP(Table4[[#This Row],[Customer ID]], 'Medical Examination'!A:A, 'Medical Examination'!H:H)</f>
        <v>Yes</v>
      </c>
      <c r="O52" t="str">
        <f>_xlfn.XLOOKUP(Table4[[#This Row],[Customer ID]], 'Medical Examination'!A:A, 'Medical Examination'!I:I)</f>
        <v>Diabetes</v>
      </c>
      <c r="P52" t="str">
        <f>_xlfn.XLOOKUP(Table4[[#This Row],[Customer ID]], 'Medical Examination'!A:A, 'Medical Examination'!J:J)</f>
        <v>Obesity</v>
      </c>
      <c r="Q52" s="1">
        <f>_xlfn.XLOOKUP(Table4[[#This Row],[Customer ID]], Hospitalisation!A:A, Hospitalisation!E:E)</f>
        <v>43753.34</v>
      </c>
      <c r="R52" t="str">
        <f>_xlfn.XLOOKUP(Table4[[#This Row],[Customer ID]], Hospitalisation!A:A, Hospitalisation!F:F)</f>
        <v>Tier - 2</v>
      </c>
      <c r="S52" t="str">
        <f>_xlfn.XLOOKUP(Table4[[#This Row],[Customer ID]], Hospitalisation!A:A, Hospitalisation!G:G)</f>
        <v>Tier - 1</v>
      </c>
      <c r="T52" t="str">
        <f>_xlfn.XLOOKUP(Table4[[#This Row],[Customer ID]], Hospitalisation!A:A, Hospitalisation!H:H)</f>
        <v>R1015</v>
      </c>
      <c r="U52" t="str" cm="1">
        <f t="array" ref="U52">_xlfn.IFS(Table4[[#This Row],[Age]]&lt;=29,"Youth",Table4[[#This Row],[Age]]&lt;=49,"Adults",Table4[[#This Row],[Age]]&gt;=50,"Senior")</f>
        <v>Adults</v>
      </c>
    </row>
    <row r="53" spans="1:21">
      <c r="A53" t="s">
        <v>156</v>
      </c>
      <c r="B53" t="str">
        <f>_xlfn.XLOOKUP(Table4[[#This Row],[Customer ID]],Table1[[#This Row],[Customer ID]],Table1[[#This Row],[TITLE]],0)</f>
        <v>Ms</v>
      </c>
      <c r="C53" t="str" cm="1">
        <f t="array" ref="C53">_xlfn.XLOOKUP(Table4[[#This Row],[Customer ID]],Table1[[#All],[Customer ID]],Table1[[#All],[FIRST NAME]],0)</f>
        <v>Alex</v>
      </c>
      <c r="D53" t="str" cm="1">
        <f t="array" ref="D53">_xlfn.XLOOKUP(Table4[[#This Row],[Customer ID]],Table1[[#All],[Customer ID]],Table1[[#All],[LAST NAME]],0)</f>
        <v>Wang</v>
      </c>
      <c r="E53" s="5" cm="1">
        <f t="array" ref="E53">_xlfn.XLOOKUP(Table4[[#This Row],[Customer ID]],Table3[[#All],[Customer ID]],Table3[[#All],[Date of Birth]],0)</f>
        <v>23976</v>
      </c>
      <c r="F53" cm="1">
        <f t="array" ref="F53">_xlfn.XLOOKUP(Table4[[#This Row],[Customer ID]],Table3[[#All],[Customer ID]],Table3[[#All],[Age]],0)</f>
        <v>57</v>
      </c>
      <c r="G53" cm="1">
        <f t="array" ref="G53">_xlfn.XLOOKUP(Table4[[#This Row],[Customer ID]],Table3[[#All],[Customer ID]],Table3[[#All],[Children]],0)</f>
        <v>0</v>
      </c>
      <c r="H53" cm="1">
        <f t="array" ref="H53">_xlfn.XLOOKUP(Table4[[#This Row],[Customer ID]],Table2[[#All],[Customer ID]],Table2[[#All],[BMI]],0)</f>
        <v>31.16</v>
      </c>
      <c r="I53" cm="1">
        <f t="array" ref="I53">_xlfn.XLOOKUP(Table4[[#This Row],[Customer ID]],Table2[[#All],[Customer ID]],Table2[[#All],[HBA1C]],0)</f>
        <v>9.34</v>
      </c>
      <c r="J53" t="str">
        <f>_xlfn.XLOOKUP(Table4[[#This Row],[Customer ID]], 'Medical Examination'!A:A, 'Medical Examination'!D:D)</f>
        <v>No</v>
      </c>
      <c r="K53" t="str">
        <f>_xlfn.XLOOKUP(Table4[[#This Row],[Customer ID]], 'Medical Examination'!A:A, 'Medical Examination'!E:E)</f>
        <v>No</v>
      </c>
      <c r="L53" t="str">
        <f>_xlfn.XLOOKUP(Table4[[#This Row],[Customer ID]], 'Medical Examination'!A:A, 'Medical Examination'!F:F)</f>
        <v>No</v>
      </c>
      <c r="M53">
        <f>_xlfn.XLOOKUP(Table4[[#This Row],[Customer ID]], 'Medical Examination'!A:A, 'Medical Examination'!G:G)</f>
        <v>0</v>
      </c>
      <c r="N53" t="str">
        <f>_xlfn.XLOOKUP(Table4[[#This Row],[Customer ID]], 'Medical Examination'!A:A, 'Medical Examination'!H:H)</f>
        <v>Yes</v>
      </c>
      <c r="O53" t="str">
        <f>_xlfn.XLOOKUP(Table4[[#This Row],[Customer ID]], 'Medical Examination'!A:A, 'Medical Examination'!I:I)</f>
        <v>Diabetes</v>
      </c>
      <c r="P53" t="str">
        <f>_xlfn.XLOOKUP(Table4[[#This Row],[Customer ID]], 'Medical Examination'!A:A, 'Medical Examination'!J:J)</f>
        <v>Obesity</v>
      </c>
      <c r="Q53" s="1">
        <f>_xlfn.XLOOKUP(Table4[[#This Row],[Customer ID]], Hospitalisation!A:A, Hospitalisation!E:E)</f>
        <v>43578.94</v>
      </c>
      <c r="R53" t="str">
        <f>_xlfn.XLOOKUP(Table4[[#This Row],[Customer ID]], Hospitalisation!A:A, Hospitalisation!F:F)</f>
        <v>Tier - 2</v>
      </c>
      <c r="S53" t="str">
        <f>_xlfn.XLOOKUP(Table4[[#This Row],[Customer ID]], Hospitalisation!A:A, Hospitalisation!G:G)</f>
        <v>Tier - 2</v>
      </c>
      <c r="T53" t="str">
        <f>_xlfn.XLOOKUP(Table4[[#This Row],[Customer ID]], Hospitalisation!A:A, Hospitalisation!H:H)</f>
        <v>R1012</v>
      </c>
      <c r="U53" t="str" cm="1">
        <f t="array" ref="U53">_xlfn.IFS(Table4[[#This Row],[Age]]&lt;=29,"Youth",Table4[[#This Row],[Age]]&lt;=49,"Adults",Table4[[#This Row],[Age]]&gt;=50,"Senior")</f>
        <v>Senior</v>
      </c>
    </row>
    <row r="54" spans="1:21">
      <c r="A54" t="s">
        <v>159</v>
      </c>
      <c r="B54" t="str">
        <f>_xlfn.XLOOKUP(Table4[[#This Row],[Customer ID]],Table1[[#This Row],[Customer ID]],Table1[[#This Row],[TITLE]],0)</f>
        <v>Mr</v>
      </c>
      <c r="C54" t="str" cm="1">
        <f t="array" ref="C54">_xlfn.XLOOKUP(Table4[[#This Row],[Customer ID]],Table1[[#All],[Customer ID]],Table1[[#All],[FIRST NAME]],0)</f>
        <v>David</v>
      </c>
      <c r="D54" t="str" cm="1">
        <f t="array" ref="D54">_xlfn.XLOOKUP(Table4[[#This Row],[Customer ID]],Table1[[#All],[Customer ID]],Table1[[#All],[LAST NAME]],0)</f>
        <v>Campa</v>
      </c>
      <c r="E54" s="5" cm="1">
        <f t="array" ref="E54">_xlfn.XLOOKUP(Table4[[#This Row],[Customer ID]],Table3[[#All],[Customer ID]],Table3[[#All],[Date of Birth]],0)</f>
        <v>25540</v>
      </c>
      <c r="F54" cm="1">
        <f t="array" ref="F54">_xlfn.XLOOKUP(Table4[[#This Row],[Customer ID]],Table3[[#All],[Customer ID]],Table3[[#All],[Age]],0)</f>
        <v>53</v>
      </c>
      <c r="G54" cm="1">
        <f t="array" ref="G54">_xlfn.XLOOKUP(Table4[[#This Row],[Customer ID]],Table3[[#All],[Customer ID]],Table3[[#All],[Children]],0)</f>
        <v>0</v>
      </c>
      <c r="H54" cm="1">
        <f t="array" ref="H54">_xlfn.XLOOKUP(Table4[[#This Row],[Customer ID]],Table2[[#All],[Customer ID]],Table2[[#All],[BMI]],0)</f>
        <v>34.104999999999997</v>
      </c>
      <c r="I54" cm="1">
        <f t="array" ref="I54">_xlfn.XLOOKUP(Table4[[#This Row],[Customer ID]],Table2[[#All],[Customer ID]],Table2[[#All],[HBA1C]],0)</f>
        <v>5.03</v>
      </c>
      <c r="J54" t="str">
        <f>_xlfn.XLOOKUP(Table4[[#This Row],[Customer ID]], 'Medical Examination'!A:A, 'Medical Examination'!D:D)</f>
        <v>Yes</v>
      </c>
      <c r="K54" t="str">
        <f>_xlfn.XLOOKUP(Table4[[#This Row],[Customer ID]], 'Medical Examination'!A:A, 'Medical Examination'!E:E)</f>
        <v>No</v>
      </c>
      <c r="L54" t="str">
        <f>_xlfn.XLOOKUP(Table4[[#This Row],[Customer ID]], 'Medical Examination'!A:A, 'Medical Examination'!F:F)</f>
        <v>Yes</v>
      </c>
      <c r="M54">
        <f>_xlfn.XLOOKUP(Table4[[#This Row],[Customer ID]], 'Medical Examination'!A:A, 'Medical Examination'!G:G)</f>
        <v>1</v>
      </c>
      <c r="N54" t="str">
        <f>_xlfn.XLOOKUP(Table4[[#This Row],[Customer ID]], 'Medical Examination'!A:A, 'Medical Examination'!H:H)</f>
        <v>Yes</v>
      </c>
      <c r="O54" t="str">
        <f>_xlfn.XLOOKUP(Table4[[#This Row],[Customer ID]], 'Medical Examination'!A:A, 'Medical Examination'!I:I)</f>
        <v>Normal</v>
      </c>
      <c r="P54" t="str">
        <f>_xlfn.XLOOKUP(Table4[[#This Row],[Customer ID]], 'Medical Examination'!A:A, 'Medical Examination'!J:J)</f>
        <v>Obesity</v>
      </c>
      <c r="Q54" s="1">
        <f>_xlfn.XLOOKUP(Table4[[#This Row],[Customer ID]], Hospitalisation!A:A, Hospitalisation!E:E)</f>
        <v>43254.42</v>
      </c>
      <c r="R54" t="str">
        <f>_xlfn.XLOOKUP(Table4[[#This Row],[Customer ID]], Hospitalisation!A:A, Hospitalisation!F:F)</f>
        <v>Tier - 2</v>
      </c>
      <c r="S54" t="str">
        <f>_xlfn.XLOOKUP(Table4[[#This Row],[Customer ID]], Hospitalisation!A:A, Hospitalisation!G:G)</f>
        <v>Tier - 2</v>
      </c>
      <c r="T54" t="str">
        <f>_xlfn.XLOOKUP(Table4[[#This Row],[Customer ID]], Hospitalisation!A:A, Hospitalisation!H:H)</f>
        <v>R1016</v>
      </c>
      <c r="U54" t="str" cm="1">
        <f t="array" ref="U54">_xlfn.IFS(Table4[[#This Row],[Age]]&lt;=29,"Youth",Table4[[#This Row],[Age]]&lt;=49,"Adults",Table4[[#This Row],[Age]]&gt;=50,"Senior")</f>
        <v>Senior</v>
      </c>
    </row>
    <row r="55" spans="1:21">
      <c r="A55" t="s">
        <v>161</v>
      </c>
      <c r="B55" t="str">
        <f>_xlfn.XLOOKUP(Table4[[#This Row],[Customer ID]],Table1[[#This Row],[Customer ID]],Table1[[#This Row],[TITLE]],0)</f>
        <v>Mr</v>
      </c>
      <c r="C55" t="str" cm="1">
        <f t="array" ref="C55">_xlfn.XLOOKUP(Table4[[#This Row],[Customer ID]],Table1[[#All],[Customer ID]],Table1[[#All],[FIRST NAME]],0)</f>
        <v>Andrew B</v>
      </c>
      <c r="D55" t="str" cm="1">
        <f t="array" ref="D55">_xlfn.XLOOKUP(Table4[[#This Row],[Customer ID]],Table1[[#All],[Customer ID]],Table1[[#All],[LAST NAME]],0)</f>
        <v>Clifford</v>
      </c>
      <c r="E55" s="5" cm="1">
        <f t="array" ref="E55">_xlfn.XLOOKUP(Table4[[#This Row],[Customer ID]],Table3[[#All],[Customer ID]],Table3[[#All],[Date of Birth]],0)</f>
        <v>24075</v>
      </c>
      <c r="F55" cm="1">
        <f t="array" ref="F55">_xlfn.XLOOKUP(Table4[[#This Row],[Customer ID]],Table3[[#All],[Customer ID]],Table3[[#All],[Age]],0)</f>
        <v>57</v>
      </c>
      <c r="G55" cm="1">
        <f t="array" ref="G55">_xlfn.XLOOKUP(Table4[[#This Row],[Customer ID]],Table3[[#All],[Customer ID]],Table3[[#All],[Children]],0)</f>
        <v>0</v>
      </c>
      <c r="H55" cm="1">
        <f t="array" ref="H55">_xlfn.XLOOKUP(Table4[[#This Row],[Customer ID]],Table2[[#All],[Customer ID]],Table2[[#All],[BMI]],0)</f>
        <v>51.93</v>
      </c>
      <c r="I55" cm="1">
        <f t="array" ref="I55">_xlfn.XLOOKUP(Table4[[#This Row],[Customer ID]],Table2[[#All],[Customer ID]],Table2[[#All],[HBA1C]],0)</f>
        <v>11.05</v>
      </c>
      <c r="J55" t="str">
        <f>_xlfn.XLOOKUP(Table4[[#This Row],[Customer ID]], 'Medical Examination'!A:A, 'Medical Examination'!D:D)</f>
        <v>No</v>
      </c>
      <c r="K55" t="str">
        <f>_xlfn.XLOOKUP(Table4[[#This Row],[Customer ID]], 'Medical Examination'!A:A, 'Medical Examination'!E:E)</f>
        <v>No</v>
      </c>
      <c r="L55" t="str">
        <f>_xlfn.XLOOKUP(Table4[[#This Row],[Customer ID]], 'Medical Examination'!A:A, 'Medical Examination'!F:F)</f>
        <v>No</v>
      </c>
      <c r="M55">
        <f>_xlfn.XLOOKUP(Table4[[#This Row],[Customer ID]], 'Medical Examination'!A:A, 'Medical Examination'!G:G)</f>
        <v>0</v>
      </c>
      <c r="N55" t="str">
        <f>_xlfn.XLOOKUP(Table4[[#This Row],[Customer ID]], 'Medical Examination'!A:A, 'Medical Examination'!H:H)</f>
        <v>Yes</v>
      </c>
      <c r="O55" t="str">
        <f>_xlfn.XLOOKUP(Table4[[#This Row],[Customer ID]], 'Medical Examination'!A:A, 'Medical Examination'!I:I)</f>
        <v>Diabetes</v>
      </c>
      <c r="P55" t="str">
        <f>_xlfn.XLOOKUP(Table4[[#This Row],[Customer ID]], 'Medical Examination'!A:A, 'Medical Examination'!J:J)</f>
        <v>Obesity</v>
      </c>
      <c r="Q55" s="1">
        <f>_xlfn.XLOOKUP(Table4[[#This Row],[Customer ID]], Hospitalisation!A:A, Hospitalisation!E:E)</f>
        <v>43073.760000000002</v>
      </c>
      <c r="R55" t="str">
        <f>_xlfn.XLOOKUP(Table4[[#This Row],[Customer ID]], Hospitalisation!A:A, Hospitalisation!F:F)</f>
        <v>Tier - 2</v>
      </c>
      <c r="S55" t="str">
        <f>_xlfn.XLOOKUP(Table4[[#This Row],[Customer ID]], Hospitalisation!A:A, Hospitalisation!G:G)</f>
        <v>Tier - 2</v>
      </c>
      <c r="T55" t="str">
        <f>_xlfn.XLOOKUP(Table4[[#This Row],[Customer ID]], Hospitalisation!A:A, Hospitalisation!H:H)</f>
        <v>R1011</v>
      </c>
      <c r="U55" t="str" cm="1">
        <f t="array" ref="U55">_xlfn.IFS(Table4[[#This Row],[Age]]&lt;=29,"Youth",Table4[[#This Row],[Age]]&lt;=49,"Adults",Table4[[#This Row],[Age]]&gt;=50,"Senior")</f>
        <v>Senior</v>
      </c>
    </row>
    <row r="56" spans="1:21">
      <c r="A56" t="s">
        <v>164</v>
      </c>
      <c r="B56" t="str">
        <f>_xlfn.XLOOKUP(Table4[[#This Row],[Customer ID]],Table1[[#This Row],[Customer ID]],Table1[[#This Row],[TITLE]],0)</f>
        <v>Ms</v>
      </c>
      <c r="C56" t="str" cm="1">
        <f t="array" ref="C56">_xlfn.XLOOKUP(Table4[[#This Row],[Customer ID]],Table1[[#All],[Customer ID]],Table1[[#All],[FIRST NAME]],0)</f>
        <v>Dara E</v>
      </c>
      <c r="D56" t="str" cm="1">
        <f t="array" ref="D56">_xlfn.XLOOKUP(Table4[[#This Row],[Customer ID]],Table1[[#All],[Customer ID]],Table1[[#All],[LAST NAME]],0)</f>
        <v>Dalmata</v>
      </c>
      <c r="E56" s="5" cm="1">
        <f t="array" ref="E56">_xlfn.XLOOKUP(Table4[[#This Row],[Customer ID]],Table3[[#All],[Customer ID]],Table3[[#All],[Date of Birth]],0)</f>
        <v>28798</v>
      </c>
      <c r="F56" cm="1">
        <f t="array" ref="F56">_xlfn.XLOOKUP(Table4[[#This Row],[Customer ID]],Table3[[#All],[Customer ID]],Table3[[#All],[Age]],0)</f>
        <v>44</v>
      </c>
      <c r="G56" cm="1">
        <f t="array" ref="G56">_xlfn.XLOOKUP(Table4[[#This Row],[Customer ID]],Table3[[#All],[Customer ID]],Table3[[#All],[Children]],0)</f>
        <v>0</v>
      </c>
      <c r="H56" cm="1">
        <f t="array" ref="H56">_xlfn.XLOOKUP(Table4[[#This Row],[Customer ID]],Table2[[#All],[Customer ID]],Table2[[#All],[BMI]],0)</f>
        <v>38.950000000000003</v>
      </c>
      <c r="I56" cm="1">
        <f t="array" ref="I56">_xlfn.XLOOKUP(Table4[[#This Row],[Customer ID]],Table2[[#All],[Customer ID]],Table2[[#All],[HBA1C]],0)</f>
        <v>11.95</v>
      </c>
      <c r="J56" t="str">
        <f>_xlfn.XLOOKUP(Table4[[#This Row],[Customer ID]], 'Medical Examination'!A:A, 'Medical Examination'!D:D)</f>
        <v>No</v>
      </c>
      <c r="K56" t="str">
        <f>_xlfn.XLOOKUP(Table4[[#This Row],[Customer ID]], 'Medical Examination'!A:A, 'Medical Examination'!E:E)</f>
        <v>No</v>
      </c>
      <c r="L56" t="str">
        <f>_xlfn.XLOOKUP(Table4[[#This Row],[Customer ID]], 'Medical Examination'!A:A, 'Medical Examination'!F:F)</f>
        <v>No</v>
      </c>
      <c r="M56">
        <f>_xlfn.XLOOKUP(Table4[[#This Row],[Customer ID]], 'Medical Examination'!A:A, 'Medical Examination'!G:G)</f>
        <v>0</v>
      </c>
      <c r="N56" t="str">
        <f>_xlfn.XLOOKUP(Table4[[#This Row],[Customer ID]], 'Medical Examination'!A:A, 'Medical Examination'!H:H)</f>
        <v>Yes</v>
      </c>
      <c r="O56" t="str">
        <f>_xlfn.XLOOKUP(Table4[[#This Row],[Customer ID]], 'Medical Examination'!A:A, 'Medical Examination'!I:I)</f>
        <v>Diabetes</v>
      </c>
      <c r="P56" t="str">
        <f>_xlfn.XLOOKUP(Table4[[#This Row],[Customer ID]], 'Medical Examination'!A:A, 'Medical Examination'!J:J)</f>
        <v>Obesity</v>
      </c>
      <c r="Q56" s="1">
        <f>_xlfn.XLOOKUP(Table4[[#This Row],[Customer ID]], Hospitalisation!A:A, Hospitalisation!E:E)</f>
        <v>42983.46</v>
      </c>
      <c r="R56" t="str">
        <f>_xlfn.XLOOKUP(Table4[[#This Row],[Customer ID]], Hospitalisation!A:A, Hospitalisation!F:F)</f>
        <v>Tier - 1</v>
      </c>
      <c r="S56" t="str">
        <f>_xlfn.XLOOKUP(Table4[[#This Row],[Customer ID]], Hospitalisation!A:A, Hospitalisation!G:G)</f>
        <v>Tier - 2</v>
      </c>
      <c r="T56" t="str">
        <f>_xlfn.XLOOKUP(Table4[[#This Row],[Customer ID]], Hospitalisation!A:A, Hospitalisation!H:H)</f>
        <v>R1012</v>
      </c>
      <c r="U56" t="str" cm="1">
        <f t="array" ref="U56">_xlfn.IFS(Table4[[#This Row],[Age]]&lt;=29,"Youth",Table4[[#This Row],[Age]]&lt;=49,"Adults",Table4[[#This Row],[Age]]&gt;=50,"Senior")</f>
        <v>Adults</v>
      </c>
    </row>
    <row r="57" spans="1:21">
      <c r="A57" t="s">
        <v>167</v>
      </c>
      <c r="B57" t="str">
        <f>_xlfn.XLOOKUP(Table4[[#This Row],[Customer ID]],Table1[[#This Row],[Customer ID]],Table1[[#This Row],[TITLE]],0)</f>
        <v>Ms</v>
      </c>
      <c r="C57" t="str" cm="1">
        <f t="array" ref="C57">_xlfn.XLOOKUP(Table4[[#This Row],[Customer ID]],Table1[[#All],[Customer ID]],Table1[[#All],[FIRST NAME]],0)</f>
        <v>Inna</v>
      </c>
      <c r="D57" t="str" cm="1">
        <f t="array" ref="D57">_xlfn.XLOOKUP(Table4[[#This Row],[Customer ID]],Table1[[#All],[Customer ID]],Table1[[#All],[LAST NAME]],0)</f>
        <v>Vishik</v>
      </c>
      <c r="E57" s="5" cm="1">
        <f t="array" ref="E57">_xlfn.XLOOKUP(Table4[[#This Row],[Customer ID]],Table3[[#All],[Customer ID]],Table3[[#All],[Date of Birth]],0)</f>
        <v>27690</v>
      </c>
      <c r="F57" cm="1">
        <f t="array" ref="F57">_xlfn.XLOOKUP(Table4[[#This Row],[Customer ID]],Table3[[#All],[Customer ID]],Table3[[#All],[Age]],0)</f>
        <v>47</v>
      </c>
      <c r="G57" cm="1">
        <f t="array" ref="G57">_xlfn.XLOOKUP(Table4[[#This Row],[Customer ID]],Table3[[#All],[Customer ID]],Table3[[#All],[Children]],0)</f>
        <v>1</v>
      </c>
      <c r="H57" cm="1">
        <f t="array" ref="H57">_xlfn.XLOOKUP(Table4[[#This Row],[Customer ID]],Table2[[#All],[Customer ID]],Table2[[#All],[BMI]],0)</f>
        <v>36.630000000000003</v>
      </c>
      <c r="I57" cm="1">
        <f t="array" ref="I57">_xlfn.XLOOKUP(Table4[[#This Row],[Customer ID]],Table2[[#All],[Customer ID]],Table2[[#All],[HBA1C]],0)</f>
        <v>7.72</v>
      </c>
      <c r="J57" t="str">
        <f>_xlfn.XLOOKUP(Table4[[#This Row],[Customer ID]], 'Medical Examination'!A:A, 'Medical Examination'!D:D)</f>
        <v>Yes</v>
      </c>
      <c r="K57" t="str">
        <f>_xlfn.XLOOKUP(Table4[[#This Row],[Customer ID]], 'Medical Examination'!A:A, 'Medical Examination'!E:E)</f>
        <v>No</v>
      </c>
      <c r="L57" t="str">
        <f>_xlfn.XLOOKUP(Table4[[#This Row],[Customer ID]], 'Medical Examination'!A:A, 'Medical Examination'!F:F)</f>
        <v>No</v>
      </c>
      <c r="M57">
        <f>_xlfn.XLOOKUP(Table4[[#This Row],[Customer ID]], 'Medical Examination'!A:A, 'Medical Examination'!G:G)</f>
        <v>1</v>
      </c>
      <c r="N57" t="str">
        <f>_xlfn.XLOOKUP(Table4[[#This Row],[Customer ID]], 'Medical Examination'!A:A, 'Medical Examination'!H:H)</f>
        <v>Yes</v>
      </c>
      <c r="O57" t="str">
        <f>_xlfn.XLOOKUP(Table4[[#This Row],[Customer ID]], 'Medical Examination'!A:A, 'Medical Examination'!I:I)</f>
        <v>Diabetes</v>
      </c>
      <c r="P57" t="str">
        <f>_xlfn.XLOOKUP(Table4[[#This Row],[Customer ID]], 'Medical Examination'!A:A, 'Medical Examination'!J:J)</f>
        <v>Obesity</v>
      </c>
      <c r="Q57" s="1">
        <f>_xlfn.XLOOKUP(Table4[[#This Row],[Customer ID]], Hospitalisation!A:A, Hospitalisation!E:E)</f>
        <v>42969.85</v>
      </c>
      <c r="R57" t="str">
        <f>_xlfn.XLOOKUP(Table4[[#This Row],[Customer ID]], Hospitalisation!A:A, Hospitalisation!F:F)</f>
        <v>Tier - 1</v>
      </c>
      <c r="S57" t="str">
        <f>_xlfn.XLOOKUP(Table4[[#This Row],[Customer ID]], Hospitalisation!A:A, Hospitalisation!G:G)</f>
        <v>Tier - 3</v>
      </c>
      <c r="T57" t="str">
        <f>_xlfn.XLOOKUP(Table4[[#This Row],[Customer ID]], Hospitalisation!A:A, Hospitalisation!H:H)</f>
        <v>R1013</v>
      </c>
      <c r="U57" t="str" cm="1">
        <f t="array" ref="U57">_xlfn.IFS(Table4[[#This Row],[Age]]&lt;=29,"Youth",Table4[[#This Row],[Age]]&lt;=49,"Adults",Table4[[#This Row],[Age]]&gt;=50,"Senior")</f>
        <v>Adults</v>
      </c>
    </row>
    <row r="58" spans="1:21">
      <c r="A58" t="s">
        <v>170</v>
      </c>
      <c r="B58" t="str">
        <f>_xlfn.XLOOKUP(Table4[[#This Row],[Customer ID]],Table1[[#This Row],[Customer ID]],Table1[[#This Row],[TITLE]],0)</f>
        <v>Mr</v>
      </c>
      <c r="C58" t="str" cm="1">
        <f t="array" ref="C58">_xlfn.XLOOKUP(Table4[[#This Row],[Customer ID]],Table1[[#All],[Customer ID]],Table1[[#All],[FIRST NAME]],0)</f>
        <v>Ari</v>
      </c>
      <c r="D58" t="str" cm="1">
        <f t="array" ref="D58">_xlfn.XLOOKUP(Table4[[#This Row],[Customer ID]],Table1[[#All],[Customer ID]],Table1[[#All],[LAST NAME]],0)</f>
        <v>Schorr</v>
      </c>
      <c r="E58" s="5" cm="1">
        <f t="array" ref="E58">_xlfn.XLOOKUP(Table4[[#This Row],[Customer ID]],Table3[[#All],[Customer ID]],Table3[[#All],[Date of Birth]],0)</f>
        <v>26552</v>
      </c>
      <c r="F58" cm="1">
        <f t="array" ref="F58">_xlfn.XLOOKUP(Table4[[#This Row],[Customer ID]],Table3[[#All],[Customer ID]],Table3[[#All],[Age]],0)</f>
        <v>50</v>
      </c>
      <c r="G58" cm="1">
        <f t="array" ref="G58">_xlfn.XLOOKUP(Table4[[#This Row],[Customer ID]],Table3[[#All],[Customer ID]],Table3[[#All],[Children]],0)</f>
        <v>2</v>
      </c>
      <c r="H58" cm="1">
        <f t="array" ref="H58">_xlfn.XLOOKUP(Table4[[#This Row],[Customer ID]],Table2[[#All],[Customer ID]],Table2[[#All],[BMI]],0)</f>
        <v>34.200000000000003</v>
      </c>
      <c r="I58" cm="1">
        <f t="array" ref="I58">_xlfn.XLOOKUP(Table4[[#This Row],[Customer ID]],Table2[[#All],[Customer ID]],Table2[[#All],[HBA1C]],0)</f>
        <v>5.75</v>
      </c>
      <c r="J58" t="str">
        <f>_xlfn.XLOOKUP(Table4[[#This Row],[Customer ID]], 'Medical Examination'!A:A, 'Medical Examination'!D:D)</f>
        <v>No</v>
      </c>
      <c r="K58" t="str">
        <f>_xlfn.XLOOKUP(Table4[[#This Row],[Customer ID]], 'Medical Examination'!A:A, 'Medical Examination'!E:E)</f>
        <v>No</v>
      </c>
      <c r="L58" t="str">
        <f>_xlfn.XLOOKUP(Table4[[#This Row],[Customer ID]], 'Medical Examination'!A:A, 'Medical Examination'!F:F)</f>
        <v>No</v>
      </c>
      <c r="M58">
        <f>_xlfn.XLOOKUP(Table4[[#This Row],[Customer ID]], 'Medical Examination'!A:A, 'Medical Examination'!G:G)</f>
        <v>2</v>
      </c>
      <c r="N58" t="str">
        <f>_xlfn.XLOOKUP(Table4[[#This Row],[Customer ID]], 'Medical Examination'!A:A, 'Medical Examination'!H:H)</f>
        <v>Yes</v>
      </c>
      <c r="O58" t="str">
        <f>_xlfn.XLOOKUP(Table4[[#This Row],[Customer ID]], 'Medical Examination'!A:A, 'Medical Examination'!I:I)</f>
        <v>Prediabetes</v>
      </c>
      <c r="P58" t="str">
        <f>_xlfn.XLOOKUP(Table4[[#This Row],[Customer ID]], 'Medical Examination'!A:A, 'Medical Examination'!J:J)</f>
        <v>Obesity</v>
      </c>
      <c r="Q58" s="1">
        <f>_xlfn.XLOOKUP(Table4[[#This Row],[Customer ID]], Hospitalisation!A:A, Hospitalisation!E:E)</f>
        <v>42856.84</v>
      </c>
      <c r="R58" t="str">
        <f>_xlfn.XLOOKUP(Table4[[#This Row],[Customer ID]], Hospitalisation!A:A, Hospitalisation!F:F)</f>
        <v>Tier - 1</v>
      </c>
      <c r="S58" t="str">
        <f>_xlfn.XLOOKUP(Table4[[#This Row],[Customer ID]], Hospitalisation!A:A, Hospitalisation!G:G)</f>
        <v>Tier - 1</v>
      </c>
      <c r="T58" t="str">
        <f>_xlfn.XLOOKUP(Table4[[#This Row],[Customer ID]], Hospitalisation!A:A, Hospitalisation!H:H)</f>
        <v>R1011</v>
      </c>
      <c r="U58" t="str" cm="1">
        <f t="array" ref="U58">_xlfn.IFS(Table4[[#This Row],[Age]]&lt;=29,"Youth",Table4[[#This Row],[Age]]&lt;=49,"Adults",Table4[[#This Row],[Age]]&gt;=50,"Senior")</f>
        <v>Senior</v>
      </c>
    </row>
    <row r="59" spans="1:21">
      <c r="A59" t="s">
        <v>173</v>
      </c>
      <c r="B59" t="str">
        <f>_xlfn.XLOOKUP(Table4[[#This Row],[Customer ID]],Table1[[#This Row],[Customer ID]],Table1[[#This Row],[TITLE]],0)</f>
        <v>Ms</v>
      </c>
      <c r="C59" t="str" cm="1">
        <f t="array" ref="C59">_xlfn.XLOOKUP(Table4[[#This Row],[Customer ID]],Table1[[#All],[Customer ID]],Table1[[#All],[FIRST NAME]],0)</f>
        <v>Lindsey</v>
      </c>
      <c r="D59" t="str" cm="1">
        <f t="array" ref="D59">_xlfn.XLOOKUP(Table4[[#This Row],[Customer ID]],Table1[[#All],[Customer ID]],Table1[[#All],[LAST NAME]],0)</f>
        <v>Lusardi</v>
      </c>
      <c r="E59" s="5" cm="1">
        <f t="array" ref="E59">_xlfn.XLOOKUP(Table4[[#This Row],[Customer ID]],Table3[[#All],[Customer ID]],Table3[[#All],[Date of Birth]],0)</f>
        <v>24044</v>
      </c>
      <c r="F59" cm="1">
        <f t="array" ref="F59">_xlfn.XLOOKUP(Table4[[#This Row],[Customer ID]],Table3[[#All],[Customer ID]],Table3[[#All],[Age]],0)</f>
        <v>57</v>
      </c>
      <c r="G59" cm="1">
        <f t="array" ref="G59">_xlfn.XLOOKUP(Table4[[#This Row],[Customer ID]],Table3[[#All],[Customer ID]],Table3[[#All],[Children]],0)</f>
        <v>0</v>
      </c>
      <c r="H59" cm="1">
        <f t="array" ref="H59">_xlfn.XLOOKUP(Table4[[#This Row],[Customer ID]],Table2[[#All],[Customer ID]],Table2[[#All],[BMI]],0)</f>
        <v>50.63</v>
      </c>
      <c r="I59" cm="1">
        <f t="array" ref="I59">_xlfn.XLOOKUP(Table4[[#This Row],[Customer ID]],Table2[[#All],[Customer ID]],Table2[[#All],[HBA1C]],0)</f>
        <v>11.89</v>
      </c>
      <c r="J59" t="str">
        <f>_xlfn.XLOOKUP(Table4[[#This Row],[Customer ID]], 'Medical Examination'!A:A, 'Medical Examination'!D:D)</f>
        <v>No</v>
      </c>
      <c r="K59" t="str">
        <f>_xlfn.XLOOKUP(Table4[[#This Row],[Customer ID]], 'Medical Examination'!A:A, 'Medical Examination'!E:E)</f>
        <v>No</v>
      </c>
      <c r="L59" t="str">
        <f>_xlfn.XLOOKUP(Table4[[#This Row],[Customer ID]], 'Medical Examination'!A:A, 'Medical Examination'!F:F)</f>
        <v>No</v>
      </c>
      <c r="M59">
        <f>_xlfn.XLOOKUP(Table4[[#This Row],[Customer ID]], 'Medical Examination'!A:A, 'Medical Examination'!G:G)</f>
        <v>0</v>
      </c>
      <c r="N59" t="str">
        <f>_xlfn.XLOOKUP(Table4[[#This Row],[Customer ID]], 'Medical Examination'!A:A, 'Medical Examination'!H:H)</f>
        <v>Yes</v>
      </c>
      <c r="O59" t="str">
        <f>_xlfn.XLOOKUP(Table4[[#This Row],[Customer ID]], 'Medical Examination'!A:A, 'Medical Examination'!I:I)</f>
        <v>Diabetes</v>
      </c>
      <c r="P59" t="str">
        <f>_xlfn.XLOOKUP(Table4[[#This Row],[Customer ID]], 'Medical Examination'!A:A, 'Medical Examination'!J:J)</f>
        <v>Obesity</v>
      </c>
      <c r="Q59" s="1">
        <f>_xlfn.XLOOKUP(Table4[[#This Row],[Customer ID]], Hospitalisation!A:A, Hospitalisation!E:E)</f>
        <v>42764.12</v>
      </c>
      <c r="R59" t="str">
        <f>_xlfn.XLOOKUP(Table4[[#This Row],[Customer ID]], Hospitalisation!A:A, Hospitalisation!F:F)</f>
        <v>Tier - 1</v>
      </c>
      <c r="S59" t="str">
        <f>_xlfn.XLOOKUP(Table4[[#This Row],[Customer ID]], Hospitalisation!A:A, Hospitalisation!G:G)</f>
        <v>Tier - 2</v>
      </c>
      <c r="T59" t="str">
        <f>_xlfn.XLOOKUP(Table4[[#This Row],[Customer ID]], Hospitalisation!A:A, Hospitalisation!H:H)</f>
        <v>R1011</v>
      </c>
      <c r="U59" t="str" cm="1">
        <f t="array" ref="U59">_xlfn.IFS(Table4[[#This Row],[Age]]&lt;=29,"Youth",Table4[[#This Row],[Age]]&lt;=49,"Adults",Table4[[#This Row],[Age]]&gt;=50,"Senior")</f>
        <v>Senior</v>
      </c>
    </row>
    <row r="60" spans="1:21">
      <c r="A60" t="s">
        <v>176</v>
      </c>
      <c r="B60" t="str">
        <f>_xlfn.XLOOKUP(Table4[[#This Row],[Customer ID]],Table1[[#This Row],[Customer ID]],Table1[[#This Row],[TITLE]],0)</f>
        <v>Mr</v>
      </c>
      <c r="C60" t="str" cm="1">
        <f t="array" ref="C60">_xlfn.XLOOKUP(Table4[[#This Row],[Customer ID]],Table1[[#All],[Customer ID]],Table1[[#All],[FIRST NAME]],0)</f>
        <v>Kenny</v>
      </c>
      <c r="D60" t="str" cm="1">
        <f t="array" ref="D60">_xlfn.XLOOKUP(Table4[[#This Row],[Customer ID]],Table1[[#All],[Customer ID]],Table1[[#All],[LAST NAME]],0)</f>
        <v>Rayner</v>
      </c>
      <c r="E60" s="5" cm="1">
        <f t="array" ref="E60">_xlfn.XLOOKUP(Table4[[#This Row],[Customer ID]],Table3[[#All],[Customer ID]],Table3[[#All],[Date of Birth]],0)</f>
        <v>28419</v>
      </c>
      <c r="F60" cm="1">
        <f t="array" ref="F60">_xlfn.XLOOKUP(Table4[[#This Row],[Customer ID]],Table3[[#All],[Customer ID]],Table3[[#All],[Age]],0)</f>
        <v>45</v>
      </c>
      <c r="G60" cm="1">
        <f t="array" ref="G60">_xlfn.XLOOKUP(Table4[[#This Row],[Customer ID]],Table3[[#All],[Customer ID]],Table3[[#All],[Children]],0)</f>
        <v>2</v>
      </c>
      <c r="H60" cm="1">
        <f t="array" ref="H60">_xlfn.XLOOKUP(Table4[[#This Row],[Customer ID]],Table2[[#All],[Customer ID]],Table2[[#All],[BMI]],0)</f>
        <v>36.479999999999997</v>
      </c>
      <c r="I60" cm="1">
        <f t="array" ref="I60">_xlfn.XLOOKUP(Table4[[#This Row],[Customer ID]],Table2[[#All],[Customer ID]],Table2[[#All],[HBA1C]],0)</f>
        <v>6.2</v>
      </c>
      <c r="J60" t="str">
        <f>_xlfn.XLOOKUP(Table4[[#This Row],[Customer ID]], 'Medical Examination'!A:A, 'Medical Examination'!D:D)</f>
        <v>No</v>
      </c>
      <c r="K60" t="str">
        <f>_xlfn.XLOOKUP(Table4[[#This Row],[Customer ID]], 'Medical Examination'!A:A, 'Medical Examination'!E:E)</f>
        <v>No</v>
      </c>
      <c r="L60" t="str">
        <f>_xlfn.XLOOKUP(Table4[[#This Row],[Customer ID]], 'Medical Examination'!A:A, 'Medical Examination'!F:F)</f>
        <v>No</v>
      </c>
      <c r="M60">
        <f>_xlfn.XLOOKUP(Table4[[#This Row],[Customer ID]], 'Medical Examination'!A:A, 'Medical Examination'!G:G)</f>
        <v>0</v>
      </c>
      <c r="N60" t="str">
        <f>_xlfn.XLOOKUP(Table4[[#This Row],[Customer ID]], 'Medical Examination'!A:A, 'Medical Examination'!H:H)</f>
        <v>Yes</v>
      </c>
      <c r="O60" t="str">
        <f>_xlfn.XLOOKUP(Table4[[#This Row],[Customer ID]], 'Medical Examination'!A:A, 'Medical Examination'!I:I)</f>
        <v>Prediabetes</v>
      </c>
      <c r="P60" t="str">
        <f>_xlfn.XLOOKUP(Table4[[#This Row],[Customer ID]], 'Medical Examination'!A:A, 'Medical Examination'!J:J)</f>
        <v>Obesity</v>
      </c>
      <c r="Q60" s="1">
        <f>_xlfn.XLOOKUP(Table4[[#This Row],[Customer ID]], Hospitalisation!A:A, Hospitalisation!E:E)</f>
        <v>42760.5</v>
      </c>
      <c r="R60" t="str">
        <f>_xlfn.XLOOKUP(Table4[[#This Row],[Customer ID]], Hospitalisation!A:A, Hospitalisation!F:F)</f>
        <v>Tier - 1</v>
      </c>
      <c r="S60" t="str">
        <f>_xlfn.XLOOKUP(Table4[[#This Row],[Customer ID]], Hospitalisation!A:A, Hospitalisation!G:G)</f>
        <v>Tier - 2</v>
      </c>
      <c r="T60" t="str">
        <f>_xlfn.XLOOKUP(Table4[[#This Row],[Customer ID]], Hospitalisation!A:A, Hospitalisation!H:H)</f>
        <v>R1012</v>
      </c>
      <c r="U60" t="str" cm="1">
        <f t="array" ref="U60">_xlfn.IFS(Table4[[#This Row],[Age]]&lt;=29,"Youth",Table4[[#This Row],[Age]]&lt;=49,"Adults",Table4[[#This Row],[Age]]&gt;=50,"Senior")</f>
        <v>Adults</v>
      </c>
    </row>
    <row r="61" spans="1:21">
      <c r="A61" t="s">
        <v>179</v>
      </c>
      <c r="B61" t="str">
        <f>_xlfn.XLOOKUP(Table4[[#This Row],[Customer ID]],Table1[[#This Row],[Customer ID]],Table1[[#This Row],[TITLE]],0)</f>
        <v>Ms</v>
      </c>
      <c r="C61" t="str" cm="1">
        <f t="array" ref="C61">_xlfn.XLOOKUP(Table4[[#This Row],[Customer ID]],Table1[[#All],[Customer ID]],Table1[[#All],[FIRST NAME]],0)</f>
        <v>Louise</v>
      </c>
      <c r="D61" t="str" cm="1">
        <f t="array" ref="D61">_xlfn.XLOOKUP(Table4[[#This Row],[Customer ID]],Table1[[#All],[Customer ID]],Table1[[#All],[LAST NAME]],0)</f>
        <v>Voghel</v>
      </c>
      <c r="E61" s="5" cm="1">
        <f t="array" ref="E61">_xlfn.XLOOKUP(Table4[[#This Row],[Customer ID]],Table3[[#All],[Customer ID]],Table3[[#All],[Date of Birth]],0)</f>
        <v>26240</v>
      </c>
      <c r="F61" cm="1">
        <f t="array" ref="F61">_xlfn.XLOOKUP(Table4[[#This Row],[Customer ID]],Table3[[#All],[Customer ID]],Table3[[#All],[Age]],0)</f>
        <v>51</v>
      </c>
      <c r="G61" cm="1">
        <f t="array" ref="G61">_xlfn.XLOOKUP(Table4[[#This Row],[Customer ID]],Table3[[#All],[Customer ID]],Table3[[#All],[Children]],0)</f>
        <v>0</v>
      </c>
      <c r="H61" cm="1">
        <f t="array" ref="H61">_xlfn.XLOOKUP(Table4[[#This Row],[Customer ID]],Table2[[#All],[Customer ID]],Table2[[#All],[BMI]],0)</f>
        <v>54.82</v>
      </c>
      <c r="I61" cm="1">
        <f t="array" ref="I61">_xlfn.XLOOKUP(Table4[[#This Row],[Customer ID]],Table2[[#All],[Customer ID]],Table2[[#All],[HBA1C]],0)</f>
        <v>10.61</v>
      </c>
      <c r="J61" t="str">
        <f>_xlfn.XLOOKUP(Table4[[#This Row],[Customer ID]], 'Medical Examination'!A:A, 'Medical Examination'!D:D)</f>
        <v>No</v>
      </c>
      <c r="K61" t="str">
        <f>_xlfn.XLOOKUP(Table4[[#This Row],[Customer ID]], 'Medical Examination'!A:A, 'Medical Examination'!E:E)</f>
        <v>No</v>
      </c>
      <c r="L61" t="str">
        <f>_xlfn.XLOOKUP(Table4[[#This Row],[Customer ID]], 'Medical Examination'!A:A, 'Medical Examination'!F:F)</f>
        <v>No</v>
      </c>
      <c r="M61">
        <f>_xlfn.XLOOKUP(Table4[[#This Row],[Customer ID]], 'Medical Examination'!A:A, 'Medical Examination'!G:G)</f>
        <v>0</v>
      </c>
      <c r="N61" t="str">
        <f>_xlfn.XLOOKUP(Table4[[#This Row],[Customer ID]], 'Medical Examination'!A:A, 'Medical Examination'!H:H)</f>
        <v>Yes</v>
      </c>
      <c r="O61" t="str">
        <f>_xlfn.XLOOKUP(Table4[[#This Row],[Customer ID]], 'Medical Examination'!A:A, 'Medical Examination'!I:I)</f>
        <v>Diabetes</v>
      </c>
      <c r="P61" t="str">
        <f>_xlfn.XLOOKUP(Table4[[#This Row],[Customer ID]], 'Medical Examination'!A:A, 'Medical Examination'!J:J)</f>
        <v>Obesity</v>
      </c>
      <c r="Q61" s="1">
        <f>_xlfn.XLOOKUP(Table4[[#This Row],[Customer ID]], Hospitalisation!A:A, Hospitalisation!E:E)</f>
        <v>42644.2</v>
      </c>
      <c r="R61" t="str">
        <f>_xlfn.XLOOKUP(Table4[[#This Row],[Customer ID]], Hospitalisation!A:A, Hospitalisation!F:F)</f>
        <v>Tier - 1</v>
      </c>
      <c r="S61" t="str">
        <f>_xlfn.XLOOKUP(Table4[[#This Row],[Customer ID]], Hospitalisation!A:A, Hospitalisation!G:G)</f>
        <v>Tier - 3</v>
      </c>
      <c r="T61" t="str">
        <f>_xlfn.XLOOKUP(Table4[[#This Row],[Customer ID]], Hospitalisation!A:A, Hospitalisation!H:H)</f>
        <v>R1011</v>
      </c>
      <c r="U61" t="str" cm="1">
        <f t="array" ref="U61">_xlfn.IFS(Table4[[#This Row],[Age]]&lt;=29,"Youth",Table4[[#This Row],[Age]]&lt;=49,"Adults",Table4[[#This Row],[Age]]&gt;=50,"Senior")</f>
        <v>Senior</v>
      </c>
    </row>
    <row r="62" spans="1:21">
      <c r="A62" t="s">
        <v>182</v>
      </c>
      <c r="B62" t="str">
        <f>_xlfn.XLOOKUP(Table4[[#This Row],[Customer ID]],Table1[[#This Row],[Customer ID]],Table1[[#This Row],[TITLE]],0)</f>
        <v>Mr</v>
      </c>
      <c r="C62" t="str" cm="1">
        <f t="array" ref="C62">_xlfn.XLOOKUP(Table4[[#This Row],[Customer ID]],Table1[[#All],[Customer ID]],Table1[[#All],[FIRST NAME]],0)</f>
        <v>Cameron</v>
      </c>
      <c r="D62" t="str" cm="1">
        <f t="array" ref="D62">_xlfn.XLOOKUP(Table4[[#This Row],[Customer ID]],Table1[[#All],[Customer ID]],Table1[[#All],[LAST NAME]],0)</f>
        <v>Rieth</v>
      </c>
      <c r="E62" s="5" cm="1">
        <f t="array" ref="E62">_xlfn.XLOOKUP(Table4[[#This Row],[Customer ID]],Table3[[#All],[Customer ID]],Table3[[#All],[Date of Birth]],0)</f>
        <v>29216</v>
      </c>
      <c r="F62" cm="1">
        <f t="array" ref="F62">_xlfn.XLOOKUP(Table4[[#This Row],[Customer ID]],Table3[[#All],[Customer ID]],Table3[[#All],[Age]],0)</f>
        <v>43</v>
      </c>
      <c r="G62" cm="1">
        <f t="array" ref="G62">_xlfn.XLOOKUP(Table4[[#This Row],[Customer ID]],Table3[[#All],[Customer ID]],Table3[[#All],[Children]],0)</f>
        <v>2</v>
      </c>
      <c r="H62" cm="1">
        <f t="array" ref="H62">_xlfn.XLOOKUP(Table4[[#This Row],[Customer ID]],Table2[[#All],[Customer ID]],Table2[[#All],[BMI]],0)</f>
        <v>38.06</v>
      </c>
      <c r="I62" cm="1">
        <f t="array" ref="I62">_xlfn.XLOOKUP(Table4[[#This Row],[Customer ID]],Table2[[#All],[Customer ID]],Table2[[#All],[HBA1C]],0)</f>
        <v>6.04</v>
      </c>
      <c r="J62" t="str">
        <f>_xlfn.XLOOKUP(Table4[[#This Row],[Customer ID]], 'Medical Examination'!A:A, 'Medical Examination'!D:D)</f>
        <v>No</v>
      </c>
      <c r="K62" t="str">
        <f>_xlfn.XLOOKUP(Table4[[#This Row],[Customer ID]], 'Medical Examination'!A:A, 'Medical Examination'!E:E)</f>
        <v>No</v>
      </c>
      <c r="L62" t="str">
        <f>_xlfn.XLOOKUP(Table4[[#This Row],[Customer ID]], 'Medical Examination'!A:A, 'Medical Examination'!F:F)</f>
        <v>Yes</v>
      </c>
      <c r="M62">
        <f>_xlfn.XLOOKUP(Table4[[#This Row],[Customer ID]], 'Medical Examination'!A:A, 'Medical Examination'!G:G)</f>
        <v>1</v>
      </c>
      <c r="N62" t="str">
        <f>_xlfn.XLOOKUP(Table4[[#This Row],[Customer ID]], 'Medical Examination'!A:A, 'Medical Examination'!H:H)</f>
        <v>Yes</v>
      </c>
      <c r="O62" t="str">
        <f>_xlfn.XLOOKUP(Table4[[#This Row],[Customer ID]], 'Medical Examination'!A:A, 'Medical Examination'!I:I)</f>
        <v>Prediabetes</v>
      </c>
      <c r="P62" t="str">
        <f>_xlfn.XLOOKUP(Table4[[#This Row],[Customer ID]], 'Medical Examination'!A:A, 'Medical Examination'!J:J)</f>
        <v>Obesity</v>
      </c>
      <c r="Q62" s="1">
        <f>_xlfn.XLOOKUP(Table4[[#This Row],[Customer ID]], Hospitalisation!A:A, Hospitalisation!E:E)</f>
        <v>42560.43</v>
      </c>
      <c r="R62" t="str">
        <f>_xlfn.XLOOKUP(Table4[[#This Row],[Customer ID]], Hospitalisation!A:A, Hospitalisation!F:F)</f>
        <v>Tier - 1</v>
      </c>
      <c r="S62" t="str">
        <f>_xlfn.XLOOKUP(Table4[[#This Row],[Customer ID]], Hospitalisation!A:A, Hospitalisation!G:G)</f>
        <v>Tier - 3</v>
      </c>
      <c r="T62" t="str">
        <f>_xlfn.XLOOKUP(Table4[[#This Row],[Customer ID]], Hospitalisation!A:A, Hospitalisation!H:H)</f>
        <v>R1013</v>
      </c>
      <c r="U62" t="str" cm="1">
        <f t="array" ref="U62">_xlfn.IFS(Table4[[#This Row],[Age]]&lt;=29,"Youth",Table4[[#This Row],[Age]]&lt;=49,"Adults",Table4[[#This Row],[Age]]&gt;=50,"Senior")</f>
        <v>Adults</v>
      </c>
    </row>
    <row r="63" spans="1:21">
      <c r="A63" t="s">
        <v>185</v>
      </c>
      <c r="B63" t="str">
        <f>_xlfn.XLOOKUP(Table4[[#This Row],[Customer ID]],Table1[[#This Row],[Customer ID]],Table1[[#This Row],[TITLE]],0)</f>
        <v>Ms</v>
      </c>
      <c r="C63" t="str" cm="1">
        <f t="array" ref="C63">_xlfn.XLOOKUP(Table4[[#This Row],[Customer ID]],Table1[[#All],[Customer ID]],Table1[[#All],[FIRST NAME]],0)</f>
        <v>Katie T</v>
      </c>
      <c r="D63" t="str" cm="1">
        <f t="array" ref="D63">_xlfn.XLOOKUP(Table4[[#This Row],[Customer ID]],Table1[[#All],[Customer ID]],Table1[[#All],[LAST NAME]],0)</f>
        <v>Gollotto</v>
      </c>
      <c r="E63" s="5" cm="1">
        <f t="array" ref="E63">_xlfn.XLOOKUP(Table4[[#This Row],[Customer ID]],Table3[[#All],[Customer ID]],Table3[[#All],[Date of Birth]],0)</f>
        <v>24650</v>
      </c>
      <c r="F63" cm="1">
        <f t="array" ref="F63">_xlfn.XLOOKUP(Table4[[#This Row],[Customer ID]],Table3[[#All],[Customer ID]],Table3[[#All],[Age]],0)</f>
        <v>55</v>
      </c>
      <c r="G63" cm="1">
        <f t="array" ref="G63">_xlfn.XLOOKUP(Table4[[#This Row],[Customer ID]],Table3[[#All],[Customer ID]],Table3[[#All],[Children]],0)</f>
        <v>0</v>
      </c>
      <c r="H63" cm="1">
        <f t="array" ref="H63">_xlfn.XLOOKUP(Table4[[#This Row],[Customer ID]],Table2[[#All],[Customer ID]],Table2[[#All],[BMI]],0)</f>
        <v>51.48</v>
      </c>
      <c r="I63" cm="1">
        <f t="array" ref="I63">_xlfn.XLOOKUP(Table4[[#This Row],[Customer ID]],Table2[[#All],[Customer ID]],Table2[[#All],[HBA1C]],0)</f>
        <v>9.33</v>
      </c>
      <c r="J63" t="str">
        <f>_xlfn.XLOOKUP(Table4[[#This Row],[Customer ID]], 'Medical Examination'!A:A, 'Medical Examination'!D:D)</f>
        <v>Yes</v>
      </c>
      <c r="K63" t="str">
        <f>_xlfn.XLOOKUP(Table4[[#This Row],[Customer ID]], 'Medical Examination'!A:A, 'Medical Examination'!E:E)</f>
        <v>No</v>
      </c>
      <c r="L63" t="str">
        <f>_xlfn.XLOOKUP(Table4[[#This Row],[Customer ID]], 'Medical Examination'!A:A, 'Medical Examination'!F:F)</f>
        <v>No</v>
      </c>
      <c r="M63">
        <f>_xlfn.XLOOKUP(Table4[[#This Row],[Customer ID]], 'Medical Examination'!A:A, 'Medical Examination'!G:G)</f>
        <v>0</v>
      </c>
      <c r="N63" t="str">
        <f>_xlfn.XLOOKUP(Table4[[#This Row],[Customer ID]], 'Medical Examination'!A:A, 'Medical Examination'!H:H)</f>
        <v>Yes</v>
      </c>
      <c r="O63" t="str">
        <f>_xlfn.XLOOKUP(Table4[[#This Row],[Customer ID]], 'Medical Examination'!A:A, 'Medical Examination'!I:I)</f>
        <v>Diabetes</v>
      </c>
      <c r="P63" t="str">
        <f>_xlfn.XLOOKUP(Table4[[#This Row],[Customer ID]], 'Medical Examination'!A:A, 'Medical Examination'!J:J)</f>
        <v>Obesity</v>
      </c>
      <c r="Q63" s="1">
        <f>_xlfn.XLOOKUP(Table4[[#This Row],[Customer ID]], Hospitalisation!A:A, Hospitalisation!E:E)</f>
        <v>42538.720000000001</v>
      </c>
      <c r="R63" t="str">
        <f>_xlfn.XLOOKUP(Table4[[#This Row],[Customer ID]], Hospitalisation!A:A, Hospitalisation!F:F)</f>
        <v>Tier - 1</v>
      </c>
      <c r="S63" t="str">
        <f>_xlfn.XLOOKUP(Table4[[#This Row],[Customer ID]], Hospitalisation!A:A, Hospitalisation!G:G)</f>
        <v>Tier - 3</v>
      </c>
      <c r="T63" t="str">
        <f>_xlfn.XLOOKUP(Table4[[#This Row],[Customer ID]], Hospitalisation!A:A, Hospitalisation!H:H)</f>
        <v>R1011</v>
      </c>
      <c r="U63" t="str" cm="1">
        <f t="array" ref="U63">_xlfn.IFS(Table4[[#This Row],[Age]]&lt;=29,"Youth",Table4[[#This Row],[Age]]&lt;=49,"Adults",Table4[[#This Row],[Age]]&gt;=50,"Senior")</f>
        <v>Senior</v>
      </c>
    </row>
    <row r="64" spans="1:21">
      <c r="A64" t="s">
        <v>188</v>
      </c>
      <c r="B64" t="str">
        <f>_xlfn.XLOOKUP(Table4[[#This Row],[Customer ID]],Table1[[#This Row],[Customer ID]],Table1[[#This Row],[TITLE]],0)</f>
        <v>Ms</v>
      </c>
      <c r="C64" t="str" cm="1">
        <f t="array" ref="C64">_xlfn.XLOOKUP(Table4[[#This Row],[Customer ID]],Table1[[#All],[Customer ID]],Table1[[#All],[FIRST NAME]],0)</f>
        <v>Casey</v>
      </c>
      <c r="D64" t="str" cm="1">
        <f t="array" ref="D64">_xlfn.XLOOKUP(Table4[[#This Row],[Customer ID]],Table1[[#All],[Customer ID]],Table1[[#All],[LAST NAME]],0)</f>
        <v>Dunn</v>
      </c>
      <c r="E64" s="5" cm="1">
        <f t="array" ref="E64">_xlfn.XLOOKUP(Table4[[#This Row],[Customer ID]],Table3[[#All],[Customer ID]],Table3[[#All],[Date of Birth]],0)</f>
        <v>25053</v>
      </c>
      <c r="F64" cm="1">
        <f t="array" ref="F64">_xlfn.XLOOKUP(Table4[[#This Row],[Customer ID]],Table3[[#All],[Customer ID]],Table3[[#All],[Age]],0)</f>
        <v>54</v>
      </c>
      <c r="G64" cm="1">
        <f t="array" ref="G64">_xlfn.XLOOKUP(Table4[[#This Row],[Customer ID]],Table3[[#All],[Customer ID]],Table3[[#All],[Children]],0)</f>
        <v>0</v>
      </c>
      <c r="H64" cm="1">
        <f t="array" ref="H64">_xlfn.XLOOKUP(Table4[[#This Row],[Customer ID]],Table2[[#All],[Customer ID]],Table2[[#All],[BMI]],0)</f>
        <v>52.06</v>
      </c>
      <c r="I64" cm="1">
        <f t="array" ref="I64">_xlfn.XLOOKUP(Table4[[#This Row],[Customer ID]],Table2[[#All],[Customer ID]],Table2[[#All],[HBA1C]],0)</f>
        <v>11.47</v>
      </c>
      <c r="J64" t="str">
        <f>_xlfn.XLOOKUP(Table4[[#This Row],[Customer ID]], 'Medical Examination'!A:A, 'Medical Examination'!D:D)</f>
        <v>No</v>
      </c>
      <c r="K64" t="str">
        <f>_xlfn.XLOOKUP(Table4[[#This Row],[Customer ID]], 'Medical Examination'!A:A, 'Medical Examination'!E:E)</f>
        <v>No</v>
      </c>
      <c r="L64" t="str">
        <f>_xlfn.XLOOKUP(Table4[[#This Row],[Customer ID]], 'Medical Examination'!A:A, 'Medical Examination'!F:F)</f>
        <v>No</v>
      </c>
      <c r="M64">
        <f>_xlfn.XLOOKUP(Table4[[#This Row],[Customer ID]], 'Medical Examination'!A:A, 'Medical Examination'!G:G)</f>
        <v>0</v>
      </c>
      <c r="N64" t="str">
        <f>_xlfn.XLOOKUP(Table4[[#This Row],[Customer ID]], 'Medical Examination'!A:A, 'Medical Examination'!H:H)</f>
        <v>Yes</v>
      </c>
      <c r="O64" t="str">
        <f>_xlfn.XLOOKUP(Table4[[#This Row],[Customer ID]], 'Medical Examination'!A:A, 'Medical Examination'!I:I)</f>
        <v>Diabetes</v>
      </c>
      <c r="P64" t="str">
        <f>_xlfn.XLOOKUP(Table4[[#This Row],[Customer ID]], 'Medical Examination'!A:A, 'Medical Examination'!J:J)</f>
        <v>Obesity</v>
      </c>
      <c r="Q64" s="1">
        <f>_xlfn.XLOOKUP(Table4[[#This Row],[Customer ID]], Hospitalisation!A:A, Hospitalisation!E:E)</f>
        <v>42478.6</v>
      </c>
      <c r="R64" t="str">
        <f>_xlfn.XLOOKUP(Table4[[#This Row],[Customer ID]], Hospitalisation!A:A, Hospitalisation!F:F)</f>
        <v>Tier - 1</v>
      </c>
      <c r="S64" t="str">
        <f>_xlfn.XLOOKUP(Table4[[#This Row],[Customer ID]], Hospitalisation!A:A, Hospitalisation!G:G)</f>
        <v>Tier - 2</v>
      </c>
      <c r="T64" t="str">
        <f>_xlfn.XLOOKUP(Table4[[#This Row],[Customer ID]], Hospitalisation!A:A, Hospitalisation!H:H)</f>
        <v>R1011</v>
      </c>
      <c r="U64" t="str" cm="1">
        <f t="array" ref="U64">_xlfn.IFS(Table4[[#This Row],[Age]]&lt;=29,"Youth",Table4[[#This Row],[Age]]&lt;=49,"Adults",Table4[[#This Row],[Age]]&gt;=50,"Senior")</f>
        <v>Senior</v>
      </c>
    </row>
    <row r="65" spans="1:21">
      <c r="A65" t="s">
        <v>191</v>
      </c>
      <c r="B65" t="str">
        <f>_xlfn.XLOOKUP(Table4[[#This Row],[Customer ID]],Table1[[#This Row],[Customer ID]],Table1[[#This Row],[TITLE]],0)</f>
        <v>Mr</v>
      </c>
      <c r="C65" t="str" cm="1">
        <f t="array" ref="C65">_xlfn.XLOOKUP(Table4[[#This Row],[Customer ID]],Table1[[#All],[Customer ID]],Table1[[#All],[FIRST NAME]],0)</f>
        <v>David</v>
      </c>
      <c r="D65" t="str" cm="1">
        <f t="array" ref="D65">_xlfn.XLOOKUP(Table4[[#This Row],[Customer ID]],Table1[[#All],[Customer ID]],Table1[[#All],[LAST NAME]],0)</f>
        <v>Blitzer</v>
      </c>
      <c r="E65" s="5" cm="1">
        <f t="array" ref="E65">_xlfn.XLOOKUP(Table4[[#This Row],[Customer ID]],Table3[[#All],[Customer ID]],Table3[[#All],[Date of Birth]],0)</f>
        <v>24651</v>
      </c>
      <c r="F65" cm="1">
        <f t="array" ref="F65">_xlfn.XLOOKUP(Table4[[#This Row],[Customer ID]],Table3[[#All],[Customer ID]],Table3[[#All],[Age]],0)</f>
        <v>55</v>
      </c>
      <c r="G65" cm="1">
        <f t="array" ref="G65">_xlfn.XLOOKUP(Table4[[#This Row],[Customer ID]],Table3[[#All],[Customer ID]],Table3[[#All],[Children]],0)</f>
        <v>0</v>
      </c>
      <c r="H65" cm="1">
        <f t="array" ref="H65">_xlfn.XLOOKUP(Table4[[#This Row],[Customer ID]],Table2[[#All],[Customer ID]],Table2[[#All],[BMI]],0)</f>
        <v>30.684999999999999</v>
      </c>
      <c r="I65" cm="1">
        <f t="array" ref="I65">_xlfn.XLOOKUP(Table4[[#This Row],[Customer ID]],Table2[[#All],[Customer ID]],Table2[[#All],[HBA1C]],0)</f>
        <v>7.02</v>
      </c>
      <c r="J65" t="str">
        <f>_xlfn.XLOOKUP(Table4[[#This Row],[Customer ID]], 'Medical Examination'!A:A, 'Medical Examination'!D:D)</f>
        <v>Yes</v>
      </c>
      <c r="K65" t="str">
        <f>_xlfn.XLOOKUP(Table4[[#This Row],[Customer ID]], 'Medical Examination'!A:A, 'Medical Examination'!E:E)</f>
        <v>No</v>
      </c>
      <c r="L65" t="str">
        <f>_xlfn.XLOOKUP(Table4[[#This Row],[Customer ID]], 'Medical Examination'!A:A, 'Medical Examination'!F:F)</f>
        <v>No</v>
      </c>
      <c r="M65">
        <f>_xlfn.XLOOKUP(Table4[[#This Row],[Customer ID]], 'Medical Examination'!A:A, 'Medical Examination'!G:G)</f>
        <v>0</v>
      </c>
      <c r="N65" t="str">
        <f>_xlfn.XLOOKUP(Table4[[#This Row],[Customer ID]], 'Medical Examination'!A:A, 'Medical Examination'!H:H)</f>
        <v>Yes</v>
      </c>
      <c r="O65" t="str">
        <f>_xlfn.XLOOKUP(Table4[[#This Row],[Customer ID]], 'Medical Examination'!A:A, 'Medical Examination'!I:I)</f>
        <v>Diabetes</v>
      </c>
      <c r="P65" t="str">
        <f>_xlfn.XLOOKUP(Table4[[#This Row],[Customer ID]], 'Medical Examination'!A:A, 'Medical Examination'!J:J)</f>
        <v>Obesity</v>
      </c>
      <c r="Q65" s="1">
        <f>_xlfn.XLOOKUP(Table4[[#This Row],[Customer ID]], Hospitalisation!A:A, Hospitalisation!E:E)</f>
        <v>42303.69</v>
      </c>
      <c r="R65" t="str">
        <f>_xlfn.XLOOKUP(Table4[[#This Row],[Customer ID]], Hospitalisation!A:A, Hospitalisation!F:F)</f>
        <v>Tier - 1</v>
      </c>
      <c r="S65" t="str">
        <f>_xlfn.XLOOKUP(Table4[[#This Row],[Customer ID]], Hospitalisation!A:A, Hospitalisation!G:G)</f>
        <v>Tier - 2</v>
      </c>
      <c r="T65" t="str">
        <f>_xlfn.XLOOKUP(Table4[[#This Row],[Customer ID]], Hospitalisation!A:A, Hospitalisation!H:H)</f>
        <v>R1016</v>
      </c>
      <c r="U65" t="str" cm="1">
        <f t="array" ref="U65">_xlfn.IFS(Table4[[#This Row],[Age]]&lt;=29,"Youth",Table4[[#This Row],[Age]]&lt;=49,"Adults",Table4[[#This Row],[Age]]&gt;=50,"Senior")</f>
        <v>Senior</v>
      </c>
    </row>
    <row r="66" spans="1:21">
      <c r="A66" t="s">
        <v>193</v>
      </c>
      <c r="B66" t="str">
        <f>_xlfn.XLOOKUP(Table4[[#This Row],[Customer ID]],Table1[[#This Row],[Customer ID]],Table1[[#This Row],[TITLE]],0)</f>
        <v>Mr</v>
      </c>
      <c r="C66" t="str" cm="1">
        <f t="array" ref="C66">_xlfn.XLOOKUP(Table4[[#This Row],[Customer ID]],Table1[[#All],[Customer ID]],Table1[[#All],[FIRST NAME]],0)</f>
        <v>Bryson C</v>
      </c>
      <c r="D66" t="str" cm="1">
        <f t="array" ref="D66">_xlfn.XLOOKUP(Table4[[#This Row],[Customer ID]],Table1[[#All],[Customer ID]],Table1[[#All],[LAST NAME]],0)</f>
        <v>Smith</v>
      </c>
      <c r="E66" s="5" cm="1">
        <f t="array" ref="E66">_xlfn.XLOOKUP(Table4[[#This Row],[Customer ID]],Table3[[#All],[Customer ID]],Table3[[#All],[Date of Birth]],0)</f>
        <v>27621</v>
      </c>
      <c r="F66" cm="1">
        <f t="array" ref="F66">_xlfn.XLOOKUP(Table4[[#This Row],[Customer ID]],Table3[[#All],[Customer ID]],Table3[[#All],[Age]],0)</f>
        <v>47</v>
      </c>
      <c r="G66" cm="1">
        <f t="array" ref="G66">_xlfn.XLOOKUP(Table4[[#This Row],[Customer ID]],Table3[[#All],[Customer ID]],Table3[[#All],[Children]],0)</f>
        <v>1</v>
      </c>
      <c r="H66" cm="1">
        <f t="array" ref="H66">_xlfn.XLOOKUP(Table4[[#This Row],[Customer ID]],Table2[[#All],[Customer ID]],Table2[[#All],[BMI]],0)</f>
        <v>36.08</v>
      </c>
      <c r="I66" cm="1">
        <f t="array" ref="I66">_xlfn.XLOOKUP(Table4[[#This Row],[Customer ID]],Table2[[#All],[Customer ID]],Table2[[#All],[HBA1C]],0)</f>
        <v>8.8000000000000007</v>
      </c>
      <c r="J66" t="str">
        <f>_xlfn.XLOOKUP(Table4[[#This Row],[Customer ID]], 'Medical Examination'!A:A, 'Medical Examination'!D:D)</f>
        <v>Yes</v>
      </c>
      <c r="K66" t="str">
        <f>_xlfn.XLOOKUP(Table4[[#This Row],[Customer ID]], 'Medical Examination'!A:A, 'Medical Examination'!E:E)</f>
        <v>No</v>
      </c>
      <c r="L66" t="str">
        <f>_xlfn.XLOOKUP(Table4[[#This Row],[Customer ID]], 'Medical Examination'!A:A, 'Medical Examination'!F:F)</f>
        <v>No</v>
      </c>
      <c r="M66">
        <f>_xlfn.XLOOKUP(Table4[[#This Row],[Customer ID]], 'Medical Examination'!A:A, 'Medical Examination'!G:G)</f>
        <v>1</v>
      </c>
      <c r="N66" t="str">
        <f>_xlfn.XLOOKUP(Table4[[#This Row],[Customer ID]], 'Medical Examination'!A:A, 'Medical Examination'!H:H)</f>
        <v>Yes</v>
      </c>
      <c r="O66" t="str">
        <f>_xlfn.XLOOKUP(Table4[[#This Row],[Customer ID]], 'Medical Examination'!A:A, 'Medical Examination'!I:I)</f>
        <v>Diabetes</v>
      </c>
      <c r="P66" t="str">
        <f>_xlfn.XLOOKUP(Table4[[#This Row],[Customer ID]], 'Medical Examination'!A:A, 'Medical Examination'!J:J)</f>
        <v>Obesity</v>
      </c>
      <c r="Q66" s="1">
        <f>_xlfn.XLOOKUP(Table4[[#This Row],[Customer ID]], Hospitalisation!A:A, Hospitalisation!E:E)</f>
        <v>42211.14</v>
      </c>
      <c r="R66" t="str">
        <f>_xlfn.XLOOKUP(Table4[[#This Row],[Customer ID]], Hospitalisation!A:A, Hospitalisation!F:F)</f>
        <v>Tier - 1</v>
      </c>
      <c r="S66" t="str">
        <f>_xlfn.XLOOKUP(Table4[[#This Row],[Customer ID]], Hospitalisation!A:A, Hospitalisation!G:G)</f>
        <v>Tier - 3</v>
      </c>
      <c r="T66" t="str">
        <f>_xlfn.XLOOKUP(Table4[[#This Row],[Customer ID]], Hospitalisation!A:A, Hospitalisation!H:H)</f>
        <v>R1013</v>
      </c>
      <c r="U66" t="str" cm="1">
        <f t="array" ref="U66">_xlfn.IFS(Table4[[#This Row],[Age]]&lt;=29,"Youth",Table4[[#This Row],[Age]]&lt;=49,"Adults",Table4[[#This Row],[Age]]&gt;=50,"Senior")</f>
        <v>Adults</v>
      </c>
    </row>
    <row r="67" spans="1:21">
      <c r="A67" t="s">
        <v>196</v>
      </c>
      <c r="B67" t="str">
        <f>_xlfn.XLOOKUP(Table4[[#This Row],[Customer ID]],Table1[[#This Row],[Customer ID]],Table1[[#This Row],[TITLE]],0)</f>
        <v>Ms</v>
      </c>
      <c r="C67" t="str" cm="1">
        <f t="array" ref="C67">_xlfn.XLOOKUP(Table4[[#This Row],[Customer ID]],Table1[[#All],[Customer ID]],Table1[[#All],[FIRST NAME]],0)</f>
        <v>Megan</v>
      </c>
      <c r="D67" t="str" cm="1">
        <f t="array" ref="D67">_xlfn.XLOOKUP(Table4[[#This Row],[Customer ID]],Table1[[#All],[Customer ID]],Table1[[#All],[LAST NAME]],0)</f>
        <v>Hyland</v>
      </c>
      <c r="E67" s="5" cm="1">
        <f t="array" ref="E67">_xlfn.XLOOKUP(Table4[[#This Row],[Customer ID]],Table3[[#All],[Customer ID]],Table3[[#All],[Date of Birth]],0)</f>
        <v>26925</v>
      </c>
      <c r="F67" cm="1">
        <f t="array" ref="F67">_xlfn.XLOOKUP(Table4[[#This Row],[Customer ID]],Table3[[#All],[Customer ID]],Table3[[#All],[Age]],0)</f>
        <v>49</v>
      </c>
      <c r="G67" cm="1">
        <f t="array" ref="G67">_xlfn.XLOOKUP(Table4[[#This Row],[Customer ID]],Table3[[#All],[Customer ID]],Table3[[#All],[Children]],0)</f>
        <v>0</v>
      </c>
      <c r="H67" cm="1">
        <f t="array" ref="H67">_xlfn.XLOOKUP(Table4[[#This Row],[Customer ID]],Table2[[#All],[Customer ID]],Table2[[#All],[BMI]],0)</f>
        <v>54.99</v>
      </c>
      <c r="I67" cm="1">
        <f t="array" ref="I67">_xlfn.XLOOKUP(Table4[[#This Row],[Customer ID]],Table2[[#All],[Customer ID]],Table2[[#All],[HBA1C]],0)</f>
        <v>8.68</v>
      </c>
      <c r="J67" t="str">
        <f>_xlfn.XLOOKUP(Table4[[#This Row],[Customer ID]], 'Medical Examination'!A:A, 'Medical Examination'!D:D)</f>
        <v>No</v>
      </c>
      <c r="K67" t="str">
        <f>_xlfn.XLOOKUP(Table4[[#This Row],[Customer ID]], 'Medical Examination'!A:A, 'Medical Examination'!E:E)</f>
        <v>No</v>
      </c>
      <c r="L67" t="str">
        <f>_xlfn.XLOOKUP(Table4[[#This Row],[Customer ID]], 'Medical Examination'!A:A, 'Medical Examination'!F:F)</f>
        <v>No</v>
      </c>
      <c r="M67">
        <f>_xlfn.XLOOKUP(Table4[[#This Row],[Customer ID]], 'Medical Examination'!A:A, 'Medical Examination'!G:G)</f>
        <v>2</v>
      </c>
      <c r="N67" t="str">
        <f>_xlfn.XLOOKUP(Table4[[#This Row],[Customer ID]], 'Medical Examination'!A:A, 'Medical Examination'!H:H)</f>
        <v>Yes</v>
      </c>
      <c r="O67" t="str">
        <f>_xlfn.XLOOKUP(Table4[[#This Row],[Customer ID]], 'Medical Examination'!A:A, 'Medical Examination'!I:I)</f>
        <v>Diabetes</v>
      </c>
      <c r="P67" t="str">
        <f>_xlfn.XLOOKUP(Table4[[#This Row],[Customer ID]], 'Medical Examination'!A:A, 'Medical Examination'!J:J)</f>
        <v>Obesity</v>
      </c>
      <c r="Q67" s="1">
        <f>_xlfn.XLOOKUP(Table4[[#This Row],[Customer ID]], Hospitalisation!A:A, Hospitalisation!E:E)</f>
        <v>42188.15</v>
      </c>
      <c r="R67" t="str">
        <f>_xlfn.XLOOKUP(Table4[[#This Row],[Customer ID]], Hospitalisation!A:A, Hospitalisation!F:F)</f>
        <v>Tier - 1</v>
      </c>
      <c r="S67" t="str">
        <f>_xlfn.XLOOKUP(Table4[[#This Row],[Customer ID]], Hospitalisation!A:A, Hospitalisation!G:G)</f>
        <v>Tier - 1</v>
      </c>
      <c r="T67" t="str">
        <f>_xlfn.XLOOKUP(Table4[[#This Row],[Customer ID]], Hospitalisation!A:A, Hospitalisation!H:H)</f>
        <v>R1011</v>
      </c>
      <c r="U67" t="str" cm="1">
        <f t="array" ref="U67">_xlfn.IFS(Table4[[#This Row],[Age]]&lt;=29,"Youth",Table4[[#This Row],[Age]]&lt;=49,"Adults",Table4[[#This Row],[Age]]&gt;=50,"Senior")</f>
        <v>Adults</v>
      </c>
    </row>
    <row r="68" spans="1:21">
      <c r="A68" t="s">
        <v>199</v>
      </c>
      <c r="B68" t="str">
        <f>_xlfn.XLOOKUP(Table4[[#This Row],[Customer ID]],Table1[[#This Row],[Customer ID]],Table1[[#This Row],[TITLE]],0)</f>
        <v>Mr</v>
      </c>
      <c r="C68" t="str" cm="1">
        <f t="array" ref="C68">_xlfn.XLOOKUP(Table4[[#This Row],[Customer ID]],Table1[[#All],[Customer ID]],Table1[[#All],[FIRST NAME]],0)</f>
        <v>Daniel</v>
      </c>
      <c r="D68" t="str" cm="1">
        <f t="array" ref="D68">_xlfn.XLOOKUP(Table4[[#This Row],[Customer ID]],Table1[[#All],[Customer ID]],Table1[[#All],[LAST NAME]],0)</f>
        <v>Ducharme</v>
      </c>
      <c r="E68" s="5" cm="1">
        <f t="array" ref="E68">_xlfn.XLOOKUP(Table4[[#This Row],[Customer ID]],Table3[[#All],[Customer ID]],Table3[[#All],[Date of Birth]],0)</f>
        <v>29039</v>
      </c>
      <c r="F68" cm="1">
        <f t="array" ref="F68">_xlfn.XLOOKUP(Table4[[#This Row],[Customer ID]],Table3[[#All],[Customer ID]],Table3[[#All],[Age]],0)</f>
        <v>43</v>
      </c>
      <c r="G68" cm="1">
        <f t="array" ref="G68">_xlfn.XLOOKUP(Table4[[#This Row],[Customer ID]],Table3[[#All],[Customer ID]],Table3[[#All],[Children]],0)</f>
        <v>3</v>
      </c>
      <c r="H68" cm="1">
        <f t="array" ref="H68">_xlfn.XLOOKUP(Table4[[#This Row],[Customer ID]],Table2[[#All],[Customer ID]],Table2[[#All],[BMI]],0)</f>
        <v>35.97</v>
      </c>
      <c r="I68" cm="1">
        <f t="array" ref="I68">_xlfn.XLOOKUP(Table4[[#This Row],[Customer ID]],Table2[[#All],[Customer ID]],Table2[[#All],[HBA1C]],0)</f>
        <v>6.12</v>
      </c>
      <c r="J68" t="str">
        <f>_xlfn.XLOOKUP(Table4[[#This Row],[Customer ID]], 'Medical Examination'!A:A, 'Medical Examination'!D:D)</f>
        <v>No</v>
      </c>
      <c r="K68" t="str">
        <f>_xlfn.XLOOKUP(Table4[[#This Row],[Customer ID]], 'Medical Examination'!A:A, 'Medical Examination'!E:E)</f>
        <v>No</v>
      </c>
      <c r="L68" t="str">
        <f>_xlfn.XLOOKUP(Table4[[#This Row],[Customer ID]], 'Medical Examination'!A:A, 'Medical Examination'!F:F)</f>
        <v>Yes</v>
      </c>
      <c r="M68">
        <f>_xlfn.XLOOKUP(Table4[[#This Row],[Customer ID]], 'Medical Examination'!A:A, 'Medical Examination'!G:G)</f>
        <v>1</v>
      </c>
      <c r="N68" t="str">
        <f>_xlfn.XLOOKUP(Table4[[#This Row],[Customer ID]], 'Medical Examination'!A:A, 'Medical Examination'!H:H)</f>
        <v>Yes</v>
      </c>
      <c r="O68" t="str">
        <f>_xlfn.XLOOKUP(Table4[[#This Row],[Customer ID]], 'Medical Examination'!A:A, 'Medical Examination'!I:I)</f>
        <v>Prediabetes</v>
      </c>
      <c r="P68" t="str">
        <f>_xlfn.XLOOKUP(Table4[[#This Row],[Customer ID]], 'Medical Examination'!A:A, 'Medical Examination'!J:J)</f>
        <v>Obesity</v>
      </c>
      <c r="Q68" s="1">
        <f>_xlfn.XLOOKUP(Table4[[#This Row],[Customer ID]], Hospitalisation!A:A, Hospitalisation!E:E)</f>
        <v>42124.52</v>
      </c>
      <c r="R68" t="str">
        <f>_xlfn.XLOOKUP(Table4[[#This Row],[Customer ID]], Hospitalisation!A:A, Hospitalisation!F:F)</f>
        <v>Tier - 1</v>
      </c>
      <c r="S68" t="str">
        <f>_xlfn.XLOOKUP(Table4[[#This Row],[Customer ID]], Hospitalisation!A:A, Hospitalisation!G:G)</f>
        <v>Tier - 1</v>
      </c>
      <c r="T68" t="str">
        <f>_xlfn.XLOOKUP(Table4[[#This Row],[Customer ID]], Hospitalisation!A:A, Hospitalisation!H:H)</f>
        <v>R1013</v>
      </c>
      <c r="U68" t="str" cm="1">
        <f t="array" ref="U68">_xlfn.IFS(Table4[[#This Row],[Age]]&lt;=29,"Youth",Table4[[#This Row],[Age]]&lt;=49,"Adults",Table4[[#This Row],[Age]]&gt;=50,"Senior")</f>
        <v>Adults</v>
      </c>
    </row>
    <row r="69" spans="1:21">
      <c r="A69" t="s">
        <v>202</v>
      </c>
      <c r="B69" t="str">
        <f>_xlfn.XLOOKUP(Table4[[#This Row],[Customer ID]],Table1[[#This Row],[Customer ID]],Table1[[#This Row],[TITLE]],0)</f>
        <v>Mr</v>
      </c>
      <c r="C69" t="str" cm="1">
        <f t="array" ref="C69">_xlfn.XLOOKUP(Table4[[#This Row],[Customer ID]],Table1[[#All],[Customer ID]],Table1[[#All],[FIRST NAME]],0)</f>
        <v>Steven M</v>
      </c>
      <c r="D69" t="str" cm="1">
        <f t="array" ref="D69">_xlfn.XLOOKUP(Table4[[#This Row],[Customer ID]],Table1[[#All],[Customer ID]],Table1[[#All],[LAST NAME]],0)</f>
        <v>Johnson</v>
      </c>
      <c r="E69" s="5" cm="1">
        <f t="array" ref="E69">_xlfn.XLOOKUP(Table4[[#This Row],[Customer ID]],Table3[[#All],[Customer ID]],Table3[[#All],[Date of Birth]],0)</f>
        <v>35773</v>
      </c>
      <c r="F69" cm="1">
        <f t="array" ref="F69">_xlfn.XLOOKUP(Table4[[#This Row],[Customer ID]],Table3[[#All],[Customer ID]],Table3[[#All],[Age]],0)</f>
        <v>25</v>
      </c>
      <c r="G69" cm="1">
        <f t="array" ref="G69">_xlfn.XLOOKUP(Table4[[#This Row],[Customer ID]],Table3[[#All],[Customer ID]],Table3[[#All],[Children]],0)</f>
        <v>2</v>
      </c>
      <c r="H69" cm="1">
        <f t="array" ref="H69">_xlfn.XLOOKUP(Table4[[#This Row],[Customer ID]],Table2[[#All],[Customer ID]],Table2[[#All],[BMI]],0)</f>
        <v>45.54</v>
      </c>
      <c r="I69" cm="1">
        <f t="array" ref="I69">_xlfn.XLOOKUP(Table4[[#This Row],[Customer ID]],Table2[[#All],[Customer ID]],Table2[[#All],[HBA1C]],0)</f>
        <v>5.4</v>
      </c>
      <c r="J69" t="str">
        <f>_xlfn.XLOOKUP(Table4[[#This Row],[Customer ID]], 'Medical Examination'!A:A, 'Medical Examination'!D:D)</f>
        <v>Yes</v>
      </c>
      <c r="K69" t="str">
        <f>_xlfn.XLOOKUP(Table4[[#This Row],[Customer ID]], 'Medical Examination'!A:A, 'Medical Examination'!E:E)</f>
        <v>No</v>
      </c>
      <c r="L69" t="str">
        <f>_xlfn.XLOOKUP(Table4[[#This Row],[Customer ID]], 'Medical Examination'!A:A, 'Medical Examination'!F:F)</f>
        <v>Yes</v>
      </c>
      <c r="M69">
        <f>_xlfn.XLOOKUP(Table4[[#This Row],[Customer ID]], 'Medical Examination'!A:A, 'Medical Examination'!G:G)</f>
        <v>1</v>
      </c>
      <c r="N69" t="str">
        <f>_xlfn.XLOOKUP(Table4[[#This Row],[Customer ID]], 'Medical Examination'!A:A, 'Medical Examination'!H:H)</f>
        <v>Yes</v>
      </c>
      <c r="O69" t="str">
        <f>_xlfn.XLOOKUP(Table4[[#This Row],[Customer ID]], 'Medical Examination'!A:A, 'Medical Examination'!I:I)</f>
        <v>Normal</v>
      </c>
      <c r="P69" t="str">
        <f>_xlfn.XLOOKUP(Table4[[#This Row],[Customer ID]], 'Medical Examination'!A:A, 'Medical Examination'!J:J)</f>
        <v>Obesity</v>
      </c>
      <c r="Q69" s="1">
        <f>_xlfn.XLOOKUP(Table4[[#This Row],[Customer ID]], Hospitalisation!A:A, Hospitalisation!E:E)</f>
        <v>42112.24</v>
      </c>
      <c r="R69" t="str">
        <f>_xlfn.XLOOKUP(Table4[[#This Row],[Customer ID]], Hospitalisation!A:A, Hospitalisation!F:F)</f>
        <v>Tier - 1</v>
      </c>
      <c r="S69" t="str">
        <f>_xlfn.XLOOKUP(Table4[[#This Row],[Customer ID]], Hospitalisation!A:A, Hospitalisation!G:G)</f>
        <v>Tier - 3</v>
      </c>
      <c r="T69" t="str">
        <f>_xlfn.XLOOKUP(Table4[[#This Row],[Customer ID]], Hospitalisation!A:A, Hospitalisation!H:H)</f>
        <v>R1013</v>
      </c>
      <c r="U69" t="str" cm="1">
        <f t="array" ref="U69">_xlfn.IFS(Table4[[#This Row],[Age]]&lt;=29,"Youth",Table4[[#This Row],[Age]]&lt;=49,"Adults",Table4[[#This Row],[Age]]&gt;=50,"Senior")</f>
        <v>Youth</v>
      </c>
    </row>
    <row r="70" spans="1:21">
      <c r="A70" t="s">
        <v>205</v>
      </c>
      <c r="B70" t="str">
        <f>_xlfn.XLOOKUP(Table4[[#This Row],[Customer ID]],Table1[[#This Row],[Customer ID]],Table1[[#This Row],[TITLE]],0)</f>
        <v>Ms</v>
      </c>
      <c r="C70" t="str" cm="1">
        <f t="array" ref="C70">_xlfn.XLOOKUP(Table4[[#This Row],[Customer ID]],Table1[[#All],[Customer ID]],Table1[[#All],[FIRST NAME]],0)</f>
        <v>Jenna L</v>
      </c>
      <c r="D70" t="str" cm="1">
        <f t="array" ref="D70">_xlfn.XLOOKUP(Table4[[#This Row],[Customer ID]],Table1[[#All],[Customer ID]],Table1[[#All],[LAST NAME]],0)</f>
        <v>Mutz</v>
      </c>
      <c r="E70" s="5" cm="1">
        <f t="array" ref="E70">_xlfn.XLOOKUP(Table4[[#This Row],[Customer ID]],Table3[[#All],[Customer ID]],Table3[[#All],[Date of Birth]],0)</f>
        <v>28092</v>
      </c>
      <c r="F70" cm="1">
        <f t="array" ref="F70">_xlfn.XLOOKUP(Table4[[#This Row],[Customer ID]],Table3[[#All],[Customer ID]],Table3[[#All],[Age]],0)</f>
        <v>46</v>
      </c>
      <c r="G70" cm="1">
        <f t="array" ref="G70">_xlfn.XLOOKUP(Table4[[#This Row],[Customer ID]],Table3[[#All],[Customer ID]],Table3[[#All],[Children]],0)</f>
        <v>0</v>
      </c>
      <c r="H70" cm="1">
        <f t="array" ref="H70">_xlfn.XLOOKUP(Table4[[#This Row],[Customer ID]],Table2[[#All],[Customer ID]],Table2[[#All],[BMI]],0)</f>
        <v>35.53</v>
      </c>
      <c r="I70" cm="1">
        <f t="array" ref="I70">_xlfn.XLOOKUP(Table4[[#This Row],[Customer ID]],Table2[[#All],[Customer ID]],Table2[[#All],[HBA1C]],0)</f>
        <v>4.3600000000000003</v>
      </c>
      <c r="J70" t="str">
        <f>_xlfn.XLOOKUP(Table4[[#This Row],[Customer ID]], 'Medical Examination'!A:A, 'Medical Examination'!D:D)</f>
        <v>Yes</v>
      </c>
      <c r="K70" t="str">
        <f>_xlfn.XLOOKUP(Table4[[#This Row],[Customer ID]], 'Medical Examination'!A:A, 'Medical Examination'!E:E)</f>
        <v>No</v>
      </c>
      <c r="L70" t="str">
        <f>_xlfn.XLOOKUP(Table4[[#This Row],[Customer ID]], 'Medical Examination'!A:A, 'Medical Examination'!F:F)</f>
        <v>No</v>
      </c>
      <c r="M70">
        <f>_xlfn.XLOOKUP(Table4[[#This Row],[Customer ID]], 'Medical Examination'!A:A, 'Medical Examination'!G:G)</f>
        <v>0</v>
      </c>
      <c r="N70" t="str">
        <f>_xlfn.XLOOKUP(Table4[[#This Row],[Customer ID]], 'Medical Examination'!A:A, 'Medical Examination'!H:H)</f>
        <v>Yes</v>
      </c>
      <c r="O70" t="str">
        <f>_xlfn.XLOOKUP(Table4[[#This Row],[Customer ID]], 'Medical Examination'!A:A, 'Medical Examination'!I:I)</f>
        <v>Normal</v>
      </c>
      <c r="P70" t="str">
        <f>_xlfn.XLOOKUP(Table4[[#This Row],[Customer ID]], 'Medical Examination'!A:A, 'Medical Examination'!J:J)</f>
        <v>Obesity</v>
      </c>
      <c r="Q70" s="1">
        <f>_xlfn.XLOOKUP(Table4[[#This Row],[Customer ID]], Hospitalisation!A:A, Hospitalisation!E:E)</f>
        <v>42111.66</v>
      </c>
      <c r="R70" t="str">
        <f>_xlfn.XLOOKUP(Table4[[#This Row],[Customer ID]], Hospitalisation!A:A, Hospitalisation!F:F)</f>
        <v>Tier - 1</v>
      </c>
      <c r="S70" t="str">
        <f>_xlfn.XLOOKUP(Table4[[#This Row],[Customer ID]], Hospitalisation!A:A, Hospitalisation!G:G)</f>
        <v>Tier - 1</v>
      </c>
      <c r="T70" t="str">
        <f>_xlfn.XLOOKUP(Table4[[#This Row],[Customer ID]], Hospitalisation!A:A, Hospitalisation!H:H)</f>
        <v>R1024</v>
      </c>
      <c r="U70" t="str" cm="1">
        <f t="array" ref="U70">_xlfn.IFS(Table4[[#This Row],[Age]]&lt;=29,"Youth",Table4[[#This Row],[Age]]&lt;=49,"Adults",Table4[[#This Row],[Age]]&gt;=50,"Senior")</f>
        <v>Adults</v>
      </c>
    </row>
    <row r="71" spans="1:21">
      <c r="A71" t="s">
        <v>208</v>
      </c>
      <c r="B71" t="str">
        <f>_xlfn.XLOOKUP(Table4[[#This Row],[Customer ID]],Table1[[#This Row],[Customer ID]],Table1[[#This Row],[TITLE]],0)</f>
        <v>Mr</v>
      </c>
      <c r="C71" t="str" cm="1">
        <f t="array" ref="C71">_xlfn.XLOOKUP(Table4[[#This Row],[Customer ID]],Table1[[#All],[Customer ID]],Table1[[#All],[FIRST NAME]],0)</f>
        <v>Freeman</v>
      </c>
      <c r="D71" t="str" cm="1">
        <f t="array" ref="D71">_xlfn.XLOOKUP(Table4[[#This Row],[Customer ID]],Table1[[#All],[Customer ID]],Table1[[#All],[LAST NAME]],0)</f>
        <v>Lee</v>
      </c>
      <c r="E71" s="5" cm="1">
        <f t="array" ref="E71">_xlfn.XLOOKUP(Table4[[#This Row],[Customer ID]],Table3[[#All],[Customer ID]],Table3[[#All],[Date of Birth]],0)</f>
        <v>25191</v>
      </c>
      <c r="F71" cm="1">
        <f t="array" ref="F71">_xlfn.XLOOKUP(Table4[[#This Row],[Customer ID]],Table3[[#All],[Customer ID]],Table3[[#All],[Age]],0)</f>
        <v>54</v>
      </c>
      <c r="G71" cm="1">
        <f t="array" ref="G71">_xlfn.XLOOKUP(Table4[[#This Row],[Customer ID]],Table3[[#All],[Customer ID]],Table3[[#All],[Children]],0)</f>
        <v>1</v>
      </c>
      <c r="H71" cm="1">
        <f t="array" ref="H71">_xlfn.XLOOKUP(Table4[[#This Row],[Customer ID]],Table2[[#All],[Customer ID]],Table2[[#All],[BMI]],0)</f>
        <v>30.8</v>
      </c>
      <c r="I71" cm="1">
        <f t="array" ref="I71">_xlfn.XLOOKUP(Table4[[#This Row],[Customer ID]],Table2[[#All],[Customer ID]],Table2[[#All],[HBA1C]],0)</f>
        <v>9.77</v>
      </c>
      <c r="J71" t="str">
        <f>_xlfn.XLOOKUP(Table4[[#This Row],[Customer ID]], 'Medical Examination'!A:A, 'Medical Examination'!D:D)</f>
        <v>No</v>
      </c>
      <c r="K71" t="str">
        <f>_xlfn.XLOOKUP(Table4[[#This Row],[Customer ID]], 'Medical Examination'!A:A, 'Medical Examination'!E:E)</f>
        <v>No</v>
      </c>
      <c r="L71" t="str">
        <f>_xlfn.XLOOKUP(Table4[[#This Row],[Customer ID]], 'Medical Examination'!A:A, 'Medical Examination'!F:F)</f>
        <v>No</v>
      </c>
      <c r="M71">
        <f>_xlfn.XLOOKUP(Table4[[#This Row],[Customer ID]], 'Medical Examination'!A:A, 'Medical Examination'!G:G)</f>
        <v>0</v>
      </c>
      <c r="N71" t="str">
        <f>_xlfn.XLOOKUP(Table4[[#This Row],[Customer ID]], 'Medical Examination'!A:A, 'Medical Examination'!H:H)</f>
        <v>Yes</v>
      </c>
      <c r="O71" t="str">
        <f>_xlfn.XLOOKUP(Table4[[#This Row],[Customer ID]], 'Medical Examination'!A:A, 'Medical Examination'!I:I)</f>
        <v>Diabetes</v>
      </c>
      <c r="P71" t="str">
        <f>_xlfn.XLOOKUP(Table4[[#This Row],[Customer ID]], 'Medical Examination'!A:A, 'Medical Examination'!J:J)</f>
        <v>Obesity</v>
      </c>
      <c r="Q71" s="1">
        <f>_xlfn.XLOOKUP(Table4[[#This Row],[Customer ID]], Hospitalisation!A:A, Hospitalisation!E:E)</f>
        <v>41999.519999999997</v>
      </c>
      <c r="R71" t="str">
        <f>_xlfn.XLOOKUP(Table4[[#This Row],[Customer ID]], Hospitalisation!A:A, Hospitalisation!F:F)</f>
        <v>Tier - 1</v>
      </c>
      <c r="S71" t="str">
        <f>_xlfn.XLOOKUP(Table4[[#This Row],[Customer ID]], Hospitalisation!A:A, Hospitalisation!G:G)</f>
        <v>Tier - 3</v>
      </c>
      <c r="T71" t="str">
        <f>_xlfn.XLOOKUP(Table4[[#This Row],[Customer ID]], Hospitalisation!A:A, Hospitalisation!H:H)</f>
        <v>R1013</v>
      </c>
      <c r="U71" t="str" cm="1">
        <f t="array" ref="U71">_xlfn.IFS(Table4[[#This Row],[Age]]&lt;=29,"Youth",Table4[[#This Row],[Age]]&lt;=49,"Adults",Table4[[#This Row],[Age]]&gt;=50,"Senior")</f>
        <v>Senior</v>
      </c>
    </row>
    <row r="72" spans="1:21">
      <c r="A72" t="s">
        <v>211</v>
      </c>
      <c r="B72" t="str">
        <f>_xlfn.XLOOKUP(Table4[[#This Row],[Customer ID]],Table1[[#This Row],[Customer ID]],Table1[[#This Row],[TITLE]],0)</f>
        <v>Mr</v>
      </c>
      <c r="C72" t="str" cm="1">
        <f t="array" ref="C72">_xlfn.XLOOKUP(Table4[[#This Row],[Customer ID]],Table1[[#All],[Customer ID]],Table1[[#All],[FIRST NAME]],0)</f>
        <v>Jeff</v>
      </c>
      <c r="D72" t="str" cm="1">
        <f t="array" ref="D72">_xlfn.XLOOKUP(Table4[[#This Row],[Customer ID]],Table1[[#All],[Customer ID]],Table1[[#All],[LAST NAME]],0)</f>
        <v>Turner</v>
      </c>
      <c r="E72" s="5" cm="1">
        <f t="array" ref="E72">_xlfn.XLOOKUP(Table4[[#This Row],[Customer ID]],Table3[[#All],[Customer ID]],Table3[[#All],[Date of Birth]],0)</f>
        <v>30996</v>
      </c>
      <c r="F72" cm="1">
        <f t="array" ref="F72">_xlfn.XLOOKUP(Table4[[#This Row],[Customer ID]],Table3[[#All],[Customer ID]],Table3[[#All],[Age]],0)</f>
        <v>38</v>
      </c>
      <c r="G72" cm="1">
        <f t="array" ref="G72">_xlfn.XLOOKUP(Table4[[#This Row],[Customer ID]],Table3[[#All],[Customer ID]],Table3[[#All],[Children]],0)</f>
        <v>3</v>
      </c>
      <c r="H72" cm="1">
        <f t="array" ref="H72">_xlfn.XLOOKUP(Table4[[#This Row],[Customer ID]],Table2[[#All],[Customer ID]],Table2[[#All],[BMI]],0)</f>
        <v>38.39</v>
      </c>
      <c r="I72" cm="1">
        <f t="array" ref="I72">_xlfn.XLOOKUP(Table4[[#This Row],[Customer ID]],Table2[[#All],[Customer ID]],Table2[[#All],[HBA1C]],0)</f>
        <v>4.25</v>
      </c>
      <c r="J72" t="str">
        <f>_xlfn.XLOOKUP(Table4[[#This Row],[Customer ID]], 'Medical Examination'!A:A, 'Medical Examination'!D:D)</f>
        <v>No</v>
      </c>
      <c r="K72" t="str">
        <f>_xlfn.XLOOKUP(Table4[[#This Row],[Customer ID]], 'Medical Examination'!A:A, 'Medical Examination'!E:E)</f>
        <v>No</v>
      </c>
      <c r="L72" t="str">
        <f>_xlfn.XLOOKUP(Table4[[#This Row],[Customer ID]], 'Medical Examination'!A:A, 'Medical Examination'!F:F)</f>
        <v>No</v>
      </c>
      <c r="M72">
        <f>_xlfn.XLOOKUP(Table4[[#This Row],[Customer ID]], 'Medical Examination'!A:A, 'Medical Examination'!G:G)</f>
        <v>1</v>
      </c>
      <c r="N72" t="str">
        <f>_xlfn.XLOOKUP(Table4[[#This Row],[Customer ID]], 'Medical Examination'!A:A, 'Medical Examination'!H:H)</f>
        <v>Yes</v>
      </c>
      <c r="O72" t="str">
        <f>_xlfn.XLOOKUP(Table4[[#This Row],[Customer ID]], 'Medical Examination'!A:A, 'Medical Examination'!I:I)</f>
        <v>Normal</v>
      </c>
      <c r="P72" t="str">
        <f>_xlfn.XLOOKUP(Table4[[#This Row],[Customer ID]], 'Medical Examination'!A:A, 'Medical Examination'!J:J)</f>
        <v>Obesity</v>
      </c>
      <c r="Q72" s="1">
        <f>_xlfn.XLOOKUP(Table4[[#This Row],[Customer ID]], Hospitalisation!A:A, Hospitalisation!E:E)</f>
        <v>41949.24</v>
      </c>
      <c r="R72" t="str">
        <f>_xlfn.XLOOKUP(Table4[[#This Row],[Customer ID]], Hospitalisation!A:A, Hospitalisation!F:F)</f>
        <v>Tier - 1</v>
      </c>
      <c r="S72" t="str">
        <f>_xlfn.XLOOKUP(Table4[[#This Row],[Customer ID]], Hospitalisation!A:A, Hospitalisation!G:G)</f>
        <v>Tier - 1</v>
      </c>
      <c r="T72" t="str">
        <f>_xlfn.XLOOKUP(Table4[[#This Row],[Customer ID]], Hospitalisation!A:A, Hospitalisation!H:H)</f>
        <v>R1013</v>
      </c>
      <c r="U72" t="str" cm="1">
        <f t="array" ref="U72">_xlfn.IFS(Table4[[#This Row],[Age]]&lt;=29,"Youth",Table4[[#This Row],[Age]]&lt;=49,"Adults",Table4[[#This Row],[Age]]&gt;=50,"Senior")</f>
        <v>Adults</v>
      </c>
    </row>
    <row r="73" spans="1:21">
      <c r="A73" t="s">
        <v>214</v>
      </c>
      <c r="B73" t="str">
        <f>_xlfn.XLOOKUP(Table4[[#This Row],[Customer ID]],Table1[[#This Row],[Customer ID]],Table1[[#This Row],[TITLE]],0)</f>
        <v>Mr</v>
      </c>
      <c r="C73" t="str" cm="1">
        <f t="array" ref="C73">_xlfn.XLOOKUP(Table4[[#This Row],[Customer ID]],Table1[[#All],[Customer ID]],Table1[[#All],[FIRST NAME]],0)</f>
        <v>Elenilton V</v>
      </c>
      <c r="D73" t="str" cm="1">
        <f t="array" ref="D73">_xlfn.XLOOKUP(Table4[[#This Row],[Customer ID]],Table1[[#All],[Customer ID]],Table1[[#All],[LAST NAME]],0)</f>
        <v>Rangel</v>
      </c>
      <c r="E73" s="5" cm="1">
        <f t="array" ref="E73">_xlfn.XLOOKUP(Table4[[#This Row],[Customer ID]],Table3[[#All],[Customer ID]],Table3[[#All],[Date of Birth]],0)</f>
        <v>26458</v>
      </c>
      <c r="F73" cm="1">
        <f t="array" ref="F73">_xlfn.XLOOKUP(Table4[[#This Row],[Customer ID]],Table3[[#All],[Customer ID]],Table3[[#All],[Age]],0)</f>
        <v>50</v>
      </c>
      <c r="G73" cm="1">
        <f t="array" ref="G73">_xlfn.XLOOKUP(Table4[[#This Row],[Customer ID]],Table3[[#All],[Customer ID]],Table3[[#All],[Children]],0)</f>
        <v>1</v>
      </c>
      <c r="H73" cm="1">
        <f t="array" ref="H73">_xlfn.XLOOKUP(Table4[[#This Row],[Customer ID]],Table2[[#All],[Customer ID]],Table2[[#All],[BMI]],0)</f>
        <v>32.299999999999997</v>
      </c>
      <c r="I73" cm="1">
        <f t="array" ref="I73">_xlfn.XLOOKUP(Table4[[#This Row],[Customer ID]],Table2[[#All],[Customer ID]],Table2[[#All],[HBA1C]],0)</f>
        <v>4.76</v>
      </c>
      <c r="J73" t="str">
        <f>_xlfn.XLOOKUP(Table4[[#This Row],[Customer ID]], 'Medical Examination'!A:A, 'Medical Examination'!D:D)</f>
        <v>No</v>
      </c>
      <c r="K73" t="str">
        <f>_xlfn.XLOOKUP(Table4[[#This Row],[Customer ID]], 'Medical Examination'!A:A, 'Medical Examination'!E:E)</f>
        <v>No</v>
      </c>
      <c r="L73" t="str">
        <f>_xlfn.XLOOKUP(Table4[[#This Row],[Customer ID]], 'Medical Examination'!A:A, 'Medical Examination'!F:F)</f>
        <v>No</v>
      </c>
      <c r="M73">
        <f>_xlfn.XLOOKUP(Table4[[#This Row],[Customer ID]], 'Medical Examination'!A:A, 'Medical Examination'!G:G)</f>
        <v>2</v>
      </c>
      <c r="N73" t="str">
        <f>_xlfn.XLOOKUP(Table4[[#This Row],[Customer ID]], 'Medical Examination'!A:A, 'Medical Examination'!H:H)</f>
        <v>Yes</v>
      </c>
      <c r="O73" t="str">
        <f>_xlfn.XLOOKUP(Table4[[#This Row],[Customer ID]], 'Medical Examination'!A:A, 'Medical Examination'!I:I)</f>
        <v>Normal</v>
      </c>
      <c r="P73" t="str">
        <f>_xlfn.XLOOKUP(Table4[[#This Row],[Customer ID]], 'Medical Examination'!A:A, 'Medical Examination'!J:J)</f>
        <v>Obesity</v>
      </c>
      <c r="Q73" s="1">
        <f>_xlfn.XLOOKUP(Table4[[#This Row],[Customer ID]], Hospitalisation!A:A, Hospitalisation!E:E)</f>
        <v>41919.1</v>
      </c>
      <c r="R73" t="str">
        <f>_xlfn.XLOOKUP(Table4[[#This Row],[Customer ID]], Hospitalisation!A:A, Hospitalisation!F:F)</f>
        <v>Tier - 1</v>
      </c>
      <c r="S73" t="str">
        <f>_xlfn.XLOOKUP(Table4[[#This Row],[Customer ID]], Hospitalisation!A:A, Hospitalisation!G:G)</f>
        <v>Tier - 1</v>
      </c>
      <c r="T73" t="str">
        <f>_xlfn.XLOOKUP(Table4[[#This Row],[Customer ID]], Hospitalisation!A:A, Hospitalisation!H:H)</f>
        <v>R1016</v>
      </c>
      <c r="U73" t="str" cm="1">
        <f t="array" ref="U73">_xlfn.IFS(Table4[[#This Row],[Age]]&lt;=29,"Youth",Table4[[#This Row],[Age]]&lt;=49,"Adults",Table4[[#This Row],[Age]]&gt;=50,"Senior")</f>
        <v>Senior</v>
      </c>
    </row>
    <row r="74" spans="1:21">
      <c r="A74" t="s">
        <v>217</v>
      </c>
      <c r="B74" t="str">
        <f>_xlfn.XLOOKUP(Table4[[#This Row],[Customer ID]],Table1[[#This Row],[Customer ID]],Table1[[#This Row],[TITLE]],0)</f>
        <v>Ms</v>
      </c>
      <c r="C74" t="str" cm="1">
        <f t="array" ref="C74">_xlfn.XLOOKUP(Table4[[#This Row],[Customer ID]],Table1[[#All],[Customer ID]],Table1[[#All],[FIRST NAME]],0)</f>
        <v>Maurya</v>
      </c>
      <c r="D74" t="str" cm="1">
        <f t="array" ref="D74">_xlfn.XLOOKUP(Table4[[#This Row],[Customer ID]],Table1[[#All],[Customer ID]],Table1[[#All],[LAST NAME]],0)</f>
        <v>Lacey</v>
      </c>
      <c r="E74" s="5" cm="1">
        <f t="array" ref="E74">_xlfn.XLOOKUP(Table4[[#This Row],[Customer ID]],Table3[[#All],[Customer ID]],Table3[[#All],[Date of Birth]],0)</f>
        <v>24371</v>
      </c>
      <c r="F74" cm="1">
        <f t="array" ref="F74">_xlfn.XLOOKUP(Table4[[#This Row],[Customer ID]],Table3[[#All],[Customer ID]],Table3[[#All],[Age]],0)</f>
        <v>56</v>
      </c>
      <c r="G74" cm="1">
        <f t="array" ref="G74">_xlfn.XLOOKUP(Table4[[#This Row],[Customer ID]],Table3[[#All],[Customer ID]],Table3[[#All],[Children]],0)</f>
        <v>0</v>
      </c>
      <c r="H74" cm="1">
        <f t="array" ref="H74">_xlfn.XLOOKUP(Table4[[#This Row],[Customer ID]],Table2[[#All],[Customer ID]],Table2[[#All],[BMI]],0)</f>
        <v>48.8</v>
      </c>
      <c r="I74" cm="1">
        <f t="array" ref="I74">_xlfn.XLOOKUP(Table4[[#This Row],[Customer ID]],Table2[[#All],[Customer ID]],Table2[[#All],[HBA1C]],0)</f>
        <v>6.22</v>
      </c>
      <c r="J74" t="str">
        <f>_xlfn.XLOOKUP(Table4[[#This Row],[Customer ID]], 'Medical Examination'!A:A, 'Medical Examination'!D:D)</f>
        <v>Yes</v>
      </c>
      <c r="K74" t="str">
        <f>_xlfn.XLOOKUP(Table4[[#This Row],[Customer ID]], 'Medical Examination'!A:A, 'Medical Examination'!E:E)</f>
        <v>No</v>
      </c>
      <c r="L74" t="str">
        <f>_xlfn.XLOOKUP(Table4[[#This Row],[Customer ID]], 'Medical Examination'!A:A, 'Medical Examination'!F:F)</f>
        <v>No</v>
      </c>
      <c r="M74">
        <f>_xlfn.XLOOKUP(Table4[[#This Row],[Customer ID]], 'Medical Examination'!A:A, 'Medical Examination'!G:G)</f>
        <v>2</v>
      </c>
      <c r="N74" t="str">
        <f>_xlfn.XLOOKUP(Table4[[#This Row],[Customer ID]], 'Medical Examination'!A:A, 'Medical Examination'!H:H)</f>
        <v>Yes</v>
      </c>
      <c r="O74" t="str">
        <f>_xlfn.XLOOKUP(Table4[[#This Row],[Customer ID]], 'Medical Examination'!A:A, 'Medical Examination'!I:I)</f>
        <v>Prediabetes</v>
      </c>
      <c r="P74" t="str">
        <f>_xlfn.XLOOKUP(Table4[[#This Row],[Customer ID]], 'Medical Examination'!A:A, 'Medical Examination'!J:J)</f>
        <v>Obesity</v>
      </c>
      <c r="Q74" s="1">
        <f>_xlfn.XLOOKUP(Table4[[#This Row],[Customer ID]], Hospitalisation!A:A, Hospitalisation!E:E)</f>
        <v>41886.54</v>
      </c>
      <c r="R74" t="str">
        <f>_xlfn.XLOOKUP(Table4[[#This Row],[Customer ID]], Hospitalisation!A:A, Hospitalisation!F:F)</f>
        <v>Tier - 1</v>
      </c>
      <c r="S74" t="str">
        <f>_xlfn.XLOOKUP(Table4[[#This Row],[Customer ID]], Hospitalisation!A:A, Hospitalisation!G:G)</f>
        <v>Tier - 3</v>
      </c>
      <c r="T74" t="str">
        <f>_xlfn.XLOOKUP(Table4[[#This Row],[Customer ID]], Hospitalisation!A:A, Hospitalisation!H:H)</f>
        <v>R1011</v>
      </c>
      <c r="U74" t="str" cm="1">
        <f t="array" ref="U74">_xlfn.IFS(Table4[[#This Row],[Age]]&lt;=29,"Youth",Table4[[#This Row],[Age]]&lt;=49,"Adults",Table4[[#This Row],[Age]]&gt;=50,"Senior")</f>
        <v>Senior</v>
      </c>
    </row>
    <row r="75" spans="1:21">
      <c r="A75" t="s">
        <v>220</v>
      </c>
      <c r="B75" t="str">
        <f>_xlfn.XLOOKUP(Table4[[#This Row],[Customer ID]],Table1[[#This Row],[Customer ID]],Table1[[#This Row],[TITLE]],0)</f>
        <v>Ms</v>
      </c>
      <c r="C75" t="str" cm="1">
        <f t="array" ref="C75">_xlfn.XLOOKUP(Table4[[#This Row],[Customer ID]],Table1[[#All],[Customer ID]],Table1[[#All],[FIRST NAME]],0)</f>
        <v>Samantha C</v>
      </c>
      <c r="D75" t="str" cm="1">
        <f t="array" ref="D75">_xlfn.XLOOKUP(Table4[[#This Row],[Customer ID]],Table1[[#All],[Customer ID]],Table1[[#All],[LAST NAME]],0)</f>
        <v>Stiger</v>
      </c>
      <c r="E75" s="5" cm="1">
        <f t="array" ref="E75">_xlfn.XLOOKUP(Table4[[#This Row],[Customer ID]],Table3[[#All],[Customer ID]],Table3[[#All],[Date of Birth]],0)</f>
        <v>22911</v>
      </c>
      <c r="F75" cm="1">
        <f t="array" ref="F75">_xlfn.XLOOKUP(Table4[[#This Row],[Customer ID]],Table3[[#All],[Customer ID]],Table3[[#All],[Age]],0)</f>
        <v>60</v>
      </c>
      <c r="G75" cm="1">
        <f t="array" ref="G75">_xlfn.XLOOKUP(Table4[[#This Row],[Customer ID]],Table3[[#All],[Customer ID]],Table3[[#All],[Children]],0)</f>
        <v>0</v>
      </c>
      <c r="H75" cm="1">
        <f t="array" ref="H75">_xlfn.XLOOKUP(Table4[[#This Row],[Customer ID]],Table2[[#All],[Customer ID]],Table2[[#All],[BMI]],0)</f>
        <v>45.5</v>
      </c>
      <c r="I75" cm="1">
        <f t="array" ref="I75">_xlfn.XLOOKUP(Table4[[#This Row],[Customer ID]],Table2[[#All],[Customer ID]],Table2[[#All],[HBA1C]],0)</f>
        <v>7.96</v>
      </c>
      <c r="J75" t="str">
        <f>_xlfn.XLOOKUP(Table4[[#This Row],[Customer ID]], 'Medical Examination'!A:A, 'Medical Examination'!D:D)</f>
        <v>No</v>
      </c>
      <c r="K75" t="str">
        <f>_xlfn.XLOOKUP(Table4[[#This Row],[Customer ID]], 'Medical Examination'!A:A, 'Medical Examination'!E:E)</f>
        <v>No</v>
      </c>
      <c r="L75" t="str">
        <f>_xlfn.XLOOKUP(Table4[[#This Row],[Customer ID]], 'Medical Examination'!A:A, 'Medical Examination'!F:F)</f>
        <v>No</v>
      </c>
      <c r="M75">
        <f>_xlfn.XLOOKUP(Table4[[#This Row],[Customer ID]], 'Medical Examination'!A:A, 'Medical Examination'!G:G)</f>
        <v>0</v>
      </c>
      <c r="N75" t="str">
        <f>_xlfn.XLOOKUP(Table4[[#This Row],[Customer ID]], 'Medical Examination'!A:A, 'Medical Examination'!H:H)</f>
        <v>Yes</v>
      </c>
      <c r="O75" t="str">
        <f>_xlfn.XLOOKUP(Table4[[#This Row],[Customer ID]], 'Medical Examination'!A:A, 'Medical Examination'!I:I)</f>
        <v>Diabetes</v>
      </c>
      <c r="P75" t="str">
        <f>_xlfn.XLOOKUP(Table4[[#This Row],[Customer ID]], 'Medical Examination'!A:A, 'Medical Examination'!J:J)</f>
        <v>Obesity</v>
      </c>
      <c r="Q75" s="1">
        <f>_xlfn.XLOOKUP(Table4[[#This Row],[Customer ID]], Hospitalisation!A:A, Hospitalisation!E:E)</f>
        <v>41794.629999999997</v>
      </c>
      <c r="R75" t="str">
        <f>_xlfn.XLOOKUP(Table4[[#This Row],[Customer ID]], Hospitalisation!A:A, Hospitalisation!F:F)</f>
        <v>Tier - 1</v>
      </c>
      <c r="S75" t="str">
        <f>_xlfn.XLOOKUP(Table4[[#This Row],[Customer ID]], Hospitalisation!A:A, Hospitalisation!G:G)</f>
        <v>Tier - 3</v>
      </c>
      <c r="T75" t="str">
        <f>_xlfn.XLOOKUP(Table4[[#This Row],[Customer ID]], Hospitalisation!A:A, Hospitalisation!H:H)</f>
        <v>R1011</v>
      </c>
      <c r="U75" t="str" cm="1">
        <f t="array" ref="U75">_xlfn.IFS(Table4[[#This Row],[Age]]&lt;=29,"Youth",Table4[[#This Row],[Age]]&lt;=49,"Adults",Table4[[#This Row],[Age]]&gt;=50,"Senior")</f>
        <v>Senior</v>
      </c>
    </row>
    <row r="76" spans="1:21">
      <c r="A76" t="s">
        <v>223</v>
      </c>
      <c r="B76" t="str">
        <f>_xlfn.XLOOKUP(Table4[[#This Row],[Customer ID]],Table1[[#This Row],[Customer ID]],Table1[[#This Row],[TITLE]],0)</f>
        <v>Ms</v>
      </c>
      <c r="C76" t="str" cm="1">
        <f t="array" ref="C76">_xlfn.XLOOKUP(Table4[[#This Row],[Customer ID]],Table1[[#All],[Customer ID]],Table1[[#All],[FIRST NAME]],0)</f>
        <v>Bethany A</v>
      </c>
      <c r="D76" t="str" cm="1">
        <f t="array" ref="D76">_xlfn.XLOOKUP(Table4[[#This Row],[Customer ID]],Table1[[#All],[Customer ID]],Table1[[#All],[LAST NAME]],0)</f>
        <v>Caldwell</v>
      </c>
      <c r="E76" s="5" cm="1">
        <f t="array" ref="E76">_xlfn.XLOOKUP(Table4[[#This Row],[Customer ID]],Table3[[#All],[Customer ID]],Table3[[#All],[Date of Birth]],0)</f>
        <v>27666</v>
      </c>
      <c r="F76" cm="1">
        <f t="array" ref="F76">_xlfn.XLOOKUP(Table4[[#This Row],[Customer ID]],Table3[[#All],[Customer ID]],Table3[[#All],[Age]],0)</f>
        <v>47</v>
      </c>
      <c r="G76" cm="1">
        <f t="array" ref="G76">_xlfn.XLOOKUP(Table4[[#This Row],[Customer ID]],Table3[[#All],[Customer ID]],Table3[[#All],[Children]],0)</f>
        <v>1</v>
      </c>
      <c r="H76" cm="1">
        <f t="array" ref="H76">_xlfn.XLOOKUP(Table4[[#This Row],[Customer ID]],Table2[[#All],[Customer ID]],Table2[[#All],[BMI]],0)</f>
        <v>53.61</v>
      </c>
      <c r="I76" cm="1">
        <f t="array" ref="I76">_xlfn.XLOOKUP(Table4[[#This Row],[Customer ID]],Table2[[#All],[Customer ID]],Table2[[#All],[HBA1C]],0)</f>
        <v>10.92</v>
      </c>
      <c r="J76" t="str">
        <f>_xlfn.XLOOKUP(Table4[[#This Row],[Customer ID]], 'Medical Examination'!A:A, 'Medical Examination'!D:D)</f>
        <v>Yes</v>
      </c>
      <c r="K76" t="str">
        <f>_xlfn.XLOOKUP(Table4[[#This Row],[Customer ID]], 'Medical Examination'!A:A, 'Medical Examination'!E:E)</f>
        <v>No</v>
      </c>
      <c r="L76" t="str">
        <f>_xlfn.XLOOKUP(Table4[[#This Row],[Customer ID]], 'Medical Examination'!A:A, 'Medical Examination'!F:F)</f>
        <v>No</v>
      </c>
      <c r="M76">
        <f>_xlfn.XLOOKUP(Table4[[#This Row],[Customer ID]], 'Medical Examination'!A:A, 'Medical Examination'!G:G)</f>
        <v>1</v>
      </c>
      <c r="N76" t="str">
        <f>_xlfn.XLOOKUP(Table4[[#This Row],[Customer ID]], 'Medical Examination'!A:A, 'Medical Examination'!H:H)</f>
        <v>Yes</v>
      </c>
      <c r="O76" t="str">
        <f>_xlfn.XLOOKUP(Table4[[#This Row],[Customer ID]], 'Medical Examination'!A:A, 'Medical Examination'!I:I)</f>
        <v>Diabetes</v>
      </c>
      <c r="P76" t="str">
        <f>_xlfn.XLOOKUP(Table4[[#This Row],[Customer ID]], 'Medical Examination'!A:A, 'Medical Examination'!J:J)</f>
        <v>Obesity</v>
      </c>
      <c r="Q76" s="1">
        <f>_xlfn.XLOOKUP(Table4[[#This Row],[Customer ID]], Hospitalisation!A:A, Hospitalisation!E:E)</f>
        <v>41681.86</v>
      </c>
      <c r="R76" t="str">
        <f>_xlfn.XLOOKUP(Table4[[#This Row],[Customer ID]], Hospitalisation!A:A, Hospitalisation!F:F)</f>
        <v>Tier - 1</v>
      </c>
      <c r="S76" t="str">
        <f>_xlfn.XLOOKUP(Table4[[#This Row],[Customer ID]], Hospitalisation!A:A, Hospitalisation!G:G)</f>
        <v>Tier - 1</v>
      </c>
      <c r="T76" t="str">
        <f>_xlfn.XLOOKUP(Table4[[#This Row],[Customer ID]], Hospitalisation!A:A, Hospitalisation!H:H)</f>
        <v>R1011</v>
      </c>
      <c r="U76" t="str" cm="1">
        <f t="array" ref="U76">_xlfn.IFS(Table4[[#This Row],[Age]]&lt;=29,"Youth",Table4[[#This Row],[Age]]&lt;=49,"Adults",Table4[[#This Row],[Age]]&gt;=50,"Senior")</f>
        <v>Adults</v>
      </c>
    </row>
    <row r="77" spans="1:21">
      <c r="A77" t="s">
        <v>226</v>
      </c>
      <c r="B77" t="str">
        <f>_xlfn.XLOOKUP(Table4[[#This Row],[Customer ID]],Table1[[#This Row],[Customer ID]],Table1[[#This Row],[TITLE]],0)</f>
        <v>Mr</v>
      </c>
      <c r="C77" t="str" cm="1">
        <f t="array" ref="C77">_xlfn.XLOOKUP(Table4[[#This Row],[Customer ID]],Table1[[#All],[Customer ID]],Table1[[#All],[FIRST NAME]],0)</f>
        <v>Yves</v>
      </c>
      <c r="D77" t="str" cm="1">
        <f t="array" ref="D77">_xlfn.XLOOKUP(Table4[[#This Row],[Customer ID]],Table1[[#All],[Customer ID]],Table1[[#All],[LAST NAME]],0)</f>
        <v>Marmillod</v>
      </c>
      <c r="E77" s="5" cm="1">
        <f t="array" ref="E77">_xlfn.XLOOKUP(Table4[[#This Row],[Customer ID]],Table3[[#All],[Customer ID]],Table3[[#All],[Date of Birth]],0)</f>
        <v>27712</v>
      </c>
      <c r="F77" cm="1">
        <f t="array" ref="F77">_xlfn.XLOOKUP(Table4[[#This Row],[Customer ID]],Table3[[#All],[Customer ID]],Table3[[#All],[Age]],0)</f>
        <v>47</v>
      </c>
      <c r="G77" cm="1">
        <f t="array" ref="G77">_xlfn.XLOOKUP(Table4[[#This Row],[Customer ID]],Table3[[#All],[Customer ID]],Table3[[#All],[Children]],0)</f>
        <v>0</v>
      </c>
      <c r="H77" cm="1">
        <f t="array" ref="H77">_xlfn.XLOOKUP(Table4[[#This Row],[Customer ID]],Table2[[#All],[Customer ID]],Table2[[#All],[BMI]],0)</f>
        <v>36.19</v>
      </c>
      <c r="I77" cm="1">
        <f t="array" ref="I77">_xlfn.XLOOKUP(Table4[[#This Row],[Customer ID]],Table2[[#All],[Customer ID]],Table2[[#All],[HBA1C]],0)</f>
        <v>11.51</v>
      </c>
      <c r="J77" t="str">
        <f>_xlfn.XLOOKUP(Table4[[#This Row],[Customer ID]], 'Medical Examination'!A:A, 'Medical Examination'!D:D)</f>
        <v>Yes</v>
      </c>
      <c r="K77" t="str">
        <f>_xlfn.XLOOKUP(Table4[[#This Row],[Customer ID]], 'Medical Examination'!A:A, 'Medical Examination'!E:E)</f>
        <v>No</v>
      </c>
      <c r="L77" t="str">
        <f>_xlfn.XLOOKUP(Table4[[#This Row],[Customer ID]], 'Medical Examination'!A:A, 'Medical Examination'!F:F)</f>
        <v>No</v>
      </c>
      <c r="M77">
        <f>_xlfn.XLOOKUP(Table4[[#This Row],[Customer ID]], 'Medical Examination'!A:A, 'Medical Examination'!G:G)</f>
        <v>1</v>
      </c>
      <c r="N77" t="str">
        <f>_xlfn.XLOOKUP(Table4[[#This Row],[Customer ID]], 'Medical Examination'!A:A, 'Medical Examination'!H:H)</f>
        <v>Yes</v>
      </c>
      <c r="O77" t="str">
        <f>_xlfn.XLOOKUP(Table4[[#This Row],[Customer ID]], 'Medical Examination'!A:A, 'Medical Examination'!I:I)</f>
        <v>Diabetes</v>
      </c>
      <c r="P77" t="str">
        <f>_xlfn.XLOOKUP(Table4[[#This Row],[Customer ID]], 'Medical Examination'!A:A, 'Medical Examination'!J:J)</f>
        <v>Obesity</v>
      </c>
      <c r="Q77" s="1">
        <f>_xlfn.XLOOKUP(Table4[[#This Row],[Customer ID]], Hospitalisation!A:A, Hospitalisation!E:E)</f>
        <v>41676.080000000002</v>
      </c>
      <c r="R77" t="str">
        <f>_xlfn.XLOOKUP(Table4[[#This Row],[Customer ID]], Hospitalisation!A:A, Hospitalisation!F:F)</f>
        <v>Tier - 1</v>
      </c>
      <c r="S77" t="str">
        <f>_xlfn.XLOOKUP(Table4[[#This Row],[Customer ID]], Hospitalisation!A:A, Hospitalisation!G:G)</f>
        <v>Tier - 2</v>
      </c>
      <c r="T77" t="str">
        <f>_xlfn.XLOOKUP(Table4[[#This Row],[Customer ID]], Hospitalisation!A:A, Hospitalisation!H:H)</f>
        <v>R1013</v>
      </c>
      <c r="U77" t="str" cm="1">
        <f t="array" ref="U77">_xlfn.IFS(Table4[[#This Row],[Age]]&lt;=29,"Youth",Table4[[#This Row],[Age]]&lt;=49,"Adults",Table4[[#This Row],[Age]]&gt;=50,"Senior")</f>
        <v>Adults</v>
      </c>
    </row>
    <row r="78" spans="1:21">
      <c r="A78" t="s">
        <v>229</v>
      </c>
      <c r="B78" t="str">
        <f>_xlfn.XLOOKUP(Table4[[#This Row],[Customer ID]],Table1[[#This Row],[Customer ID]],Table1[[#This Row],[TITLE]],0)</f>
        <v>Ms</v>
      </c>
      <c r="C78" t="str" cm="1">
        <f t="array" ref="C78">_xlfn.XLOOKUP(Table4[[#This Row],[Customer ID]],Table1[[#All],[Customer ID]],Table1[[#All],[FIRST NAME]],0)</f>
        <v>Danielle</v>
      </c>
      <c r="D78" t="str" cm="1">
        <f t="array" ref="D78">_xlfn.XLOOKUP(Table4[[#This Row],[Customer ID]],Table1[[#All],[Customer ID]],Table1[[#All],[LAST NAME]],0)</f>
        <v>Cloutier-Simons</v>
      </c>
      <c r="E78" s="5" cm="1">
        <f t="array" ref="E78">_xlfn.XLOOKUP(Table4[[#This Row],[Customer ID]],Table3[[#All],[Customer ID]],Table3[[#All],[Date of Birth]],0)</f>
        <v>28062</v>
      </c>
      <c r="F78" cm="1">
        <f t="array" ref="F78">_xlfn.XLOOKUP(Table4[[#This Row],[Customer ID]],Table3[[#All],[Customer ID]],Table3[[#All],[Age]],0)</f>
        <v>46</v>
      </c>
      <c r="G78" cm="1">
        <f t="array" ref="G78">_xlfn.XLOOKUP(Table4[[#This Row],[Customer ID]],Table3[[#All],[Customer ID]],Table3[[#All],[Children]],0)</f>
        <v>1</v>
      </c>
      <c r="H78" cm="1">
        <f t="array" ref="H78">_xlfn.XLOOKUP(Table4[[#This Row],[Customer ID]],Table2[[#All],[Customer ID]],Table2[[#All],[BMI]],0)</f>
        <v>34.6</v>
      </c>
      <c r="I78" cm="1">
        <f t="array" ref="I78">_xlfn.XLOOKUP(Table4[[#This Row],[Customer ID]],Table2[[#All],[Customer ID]],Table2[[#All],[HBA1C]],0)</f>
        <v>5.99</v>
      </c>
      <c r="J78" t="str">
        <f>_xlfn.XLOOKUP(Table4[[#This Row],[Customer ID]], 'Medical Examination'!A:A, 'Medical Examination'!D:D)</f>
        <v>Yes</v>
      </c>
      <c r="K78" t="str">
        <f>_xlfn.XLOOKUP(Table4[[#This Row],[Customer ID]], 'Medical Examination'!A:A, 'Medical Examination'!E:E)</f>
        <v>No</v>
      </c>
      <c r="L78" t="str">
        <f>_xlfn.XLOOKUP(Table4[[#This Row],[Customer ID]], 'Medical Examination'!A:A, 'Medical Examination'!F:F)</f>
        <v>No</v>
      </c>
      <c r="M78">
        <f>_xlfn.XLOOKUP(Table4[[#This Row],[Customer ID]], 'Medical Examination'!A:A, 'Medical Examination'!G:G)</f>
        <v>0</v>
      </c>
      <c r="N78" t="str">
        <f>_xlfn.XLOOKUP(Table4[[#This Row],[Customer ID]], 'Medical Examination'!A:A, 'Medical Examination'!H:H)</f>
        <v>Yes</v>
      </c>
      <c r="O78" t="str">
        <f>_xlfn.XLOOKUP(Table4[[#This Row],[Customer ID]], 'Medical Examination'!A:A, 'Medical Examination'!I:I)</f>
        <v>Prediabetes</v>
      </c>
      <c r="P78" t="str">
        <f>_xlfn.XLOOKUP(Table4[[#This Row],[Customer ID]], 'Medical Examination'!A:A, 'Medical Examination'!J:J)</f>
        <v>Obesity</v>
      </c>
      <c r="Q78" s="1">
        <f>_xlfn.XLOOKUP(Table4[[#This Row],[Customer ID]], Hospitalisation!A:A, Hospitalisation!E:E)</f>
        <v>41661.599999999999</v>
      </c>
      <c r="R78" t="str">
        <f>_xlfn.XLOOKUP(Table4[[#This Row],[Customer ID]], Hospitalisation!A:A, Hospitalisation!F:F)</f>
        <v>Tier - 1</v>
      </c>
      <c r="S78" t="str">
        <f>_xlfn.XLOOKUP(Table4[[#This Row],[Customer ID]], Hospitalisation!A:A, Hospitalisation!G:G)</f>
        <v>Tier - 3</v>
      </c>
      <c r="T78" t="str">
        <f>_xlfn.XLOOKUP(Table4[[#This Row],[Customer ID]], Hospitalisation!A:A, Hospitalisation!H:H)</f>
        <v>R1011</v>
      </c>
      <c r="U78" t="str" cm="1">
        <f t="array" ref="U78">_xlfn.IFS(Table4[[#This Row],[Age]]&lt;=29,"Youth",Table4[[#This Row],[Age]]&lt;=49,"Adults",Table4[[#This Row],[Age]]&gt;=50,"Senior")</f>
        <v>Adults</v>
      </c>
    </row>
    <row r="79" spans="1:21">
      <c r="A79" t="s">
        <v>232</v>
      </c>
      <c r="B79" t="str">
        <f>_xlfn.XLOOKUP(Table4[[#This Row],[Customer ID]],Table1[[#This Row],[Customer ID]],Table1[[#This Row],[TITLE]],0)</f>
        <v>Ms</v>
      </c>
      <c r="C79" t="str" cm="1">
        <f t="array" ref="C79">_xlfn.XLOOKUP(Table4[[#This Row],[Customer ID]],Table1[[#All],[Customer ID]],Table1[[#All],[FIRST NAME]],0)</f>
        <v>Julia</v>
      </c>
      <c r="D79" t="str" cm="1">
        <f t="array" ref="D79">_xlfn.XLOOKUP(Table4[[#This Row],[Customer ID]],Table1[[#All],[Customer ID]],Table1[[#All],[LAST NAME]],0)</f>
        <v>Vegas</v>
      </c>
      <c r="E79" s="5" cm="1">
        <f t="array" ref="E79">_xlfn.XLOOKUP(Table4[[#This Row],[Customer ID]],Table3[[#All],[Customer ID]],Table3[[#All],[Date of Birth]],0)</f>
        <v>27357</v>
      </c>
      <c r="F79" cm="1">
        <f t="array" ref="F79">_xlfn.XLOOKUP(Table4[[#This Row],[Customer ID]],Table3[[#All],[Customer ID]],Table3[[#All],[Age]],0)</f>
        <v>48</v>
      </c>
      <c r="G79" cm="1">
        <f t="array" ref="G79">_xlfn.XLOOKUP(Table4[[#This Row],[Customer ID]],Table3[[#All],[Customer ID]],Table3[[#All],[Children]],0)</f>
        <v>0</v>
      </c>
      <c r="H79" cm="1">
        <f t="array" ref="H79">_xlfn.XLOOKUP(Table4[[#This Row],[Customer ID]],Table2[[#All],[Customer ID]],Table2[[#All],[BMI]],0)</f>
        <v>54.12</v>
      </c>
      <c r="I79" cm="1">
        <f t="array" ref="I79">_xlfn.XLOOKUP(Table4[[#This Row],[Customer ID]],Table2[[#All],[Customer ID]],Table2[[#All],[HBA1C]],0)</f>
        <v>11.57</v>
      </c>
      <c r="J79" t="str">
        <f>_xlfn.XLOOKUP(Table4[[#This Row],[Customer ID]], 'Medical Examination'!A:A, 'Medical Examination'!D:D)</f>
        <v>No</v>
      </c>
      <c r="K79" t="str">
        <f>_xlfn.XLOOKUP(Table4[[#This Row],[Customer ID]], 'Medical Examination'!A:A, 'Medical Examination'!E:E)</f>
        <v>No</v>
      </c>
      <c r="L79" t="str">
        <f>_xlfn.XLOOKUP(Table4[[#This Row],[Customer ID]], 'Medical Examination'!A:A, 'Medical Examination'!F:F)</f>
        <v>No</v>
      </c>
      <c r="M79">
        <f>_xlfn.XLOOKUP(Table4[[#This Row],[Customer ID]], 'Medical Examination'!A:A, 'Medical Examination'!G:G)</f>
        <v>0</v>
      </c>
      <c r="N79" t="str">
        <f>_xlfn.XLOOKUP(Table4[[#This Row],[Customer ID]], 'Medical Examination'!A:A, 'Medical Examination'!H:H)</f>
        <v>Yes</v>
      </c>
      <c r="O79" t="str">
        <f>_xlfn.XLOOKUP(Table4[[#This Row],[Customer ID]], 'Medical Examination'!A:A, 'Medical Examination'!I:I)</f>
        <v>Diabetes</v>
      </c>
      <c r="P79" t="str">
        <f>_xlfn.XLOOKUP(Table4[[#This Row],[Customer ID]], 'Medical Examination'!A:A, 'Medical Examination'!J:J)</f>
        <v>Obesity</v>
      </c>
      <c r="Q79" s="1">
        <f>_xlfn.XLOOKUP(Table4[[#This Row],[Customer ID]], Hospitalisation!A:A, Hospitalisation!E:E)</f>
        <v>41636.199999999997</v>
      </c>
      <c r="R79" t="str">
        <f>_xlfn.XLOOKUP(Table4[[#This Row],[Customer ID]], Hospitalisation!A:A, Hospitalisation!F:F)</f>
        <v>Tier - 1</v>
      </c>
      <c r="S79" t="str">
        <f>_xlfn.XLOOKUP(Table4[[#This Row],[Customer ID]], Hospitalisation!A:A, Hospitalisation!G:G)</f>
        <v>Tier - 1</v>
      </c>
      <c r="T79" t="str">
        <f>_xlfn.XLOOKUP(Table4[[#This Row],[Customer ID]], Hospitalisation!A:A, Hospitalisation!H:H)</f>
        <v>R1011</v>
      </c>
      <c r="U79" t="str" cm="1">
        <f t="array" ref="U79">_xlfn.IFS(Table4[[#This Row],[Age]]&lt;=29,"Youth",Table4[[#This Row],[Age]]&lt;=49,"Adults",Table4[[#This Row],[Age]]&gt;=50,"Senior")</f>
        <v>Adults</v>
      </c>
    </row>
    <row r="80" spans="1:21">
      <c r="A80" t="s">
        <v>235</v>
      </c>
      <c r="B80" t="str">
        <f>_xlfn.XLOOKUP(Table4[[#This Row],[Customer ID]],Table1[[#This Row],[Customer ID]],Table1[[#This Row],[TITLE]],0)</f>
        <v>Mr</v>
      </c>
      <c r="C80" t="str" cm="1">
        <f t="array" ref="C80">_xlfn.XLOOKUP(Table4[[#This Row],[Customer ID]],Table1[[#All],[Customer ID]],Table1[[#All],[FIRST NAME]],0)</f>
        <v>Joshua</v>
      </c>
      <c r="D80" t="str" cm="1">
        <f t="array" ref="D80">_xlfn.XLOOKUP(Table4[[#This Row],[Customer ID]],Table1[[#All],[Customer ID]],Table1[[#All],[LAST NAME]],0)</f>
        <v>Cochran</v>
      </c>
      <c r="E80" s="5" cm="1">
        <f t="array" ref="E80">_xlfn.XLOOKUP(Table4[[#This Row],[Customer ID]],Table3[[#All],[Customer ID]],Table3[[#All],[Date of Birth]],0)</f>
        <v>24828</v>
      </c>
      <c r="F80" cm="1">
        <f t="array" ref="F80">_xlfn.XLOOKUP(Table4[[#This Row],[Customer ID]],Table3[[#All],[Customer ID]],Table3[[#All],[Age]],0)</f>
        <v>55</v>
      </c>
      <c r="G80" cm="1">
        <f t="array" ref="G80">_xlfn.XLOOKUP(Table4[[#This Row],[Customer ID]],Table3[[#All],[Customer ID]],Table3[[#All],[Children]],0)</f>
        <v>0</v>
      </c>
      <c r="H80" cm="1">
        <f t="array" ref="H80">_xlfn.XLOOKUP(Table4[[#This Row],[Customer ID]],Table2[[#All],[Customer ID]],Table2[[#All],[BMI]],0)</f>
        <v>48.82</v>
      </c>
      <c r="I80" cm="1">
        <f t="array" ref="I80">_xlfn.XLOOKUP(Table4[[#This Row],[Customer ID]],Table2[[#All],[Customer ID]],Table2[[#All],[HBA1C]],0)</f>
        <v>6.67</v>
      </c>
      <c r="J80" t="str">
        <f>_xlfn.XLOOKUP(Table4[[#This Row],[Customer ID]], 'Medical Examination'!A:A, 'Medical Examination'!D:D)</f>
        <v>Yes</v>
      </c>
      <c r="K80" t="str">
        <f>_xlfn.XLOOKUP(Table4[[#This Row],[Customer ID]], 'Medical Examination'!A:A, 'Medical Examination'!E:E)</f>
        <v>No</v>
      </c>
      <c r="L80" t="str">
        <f>_xlfn.XLOOKUP(Table4[[#This Row],[Customer ID]], 'Medical Examination'!A:A, 'Medical Examination'!F:F)</f>
        <v>No</v>
      </c>
      <c r="M80">
        <f>_xlfn.XLOOKUP(Table4[[#This Row],[Customer ID]], 'Medical Examination'!A:A, 'Medical Examination'!G:G)</f>
        <v>0</v>
      </c>
      <c r="N80" t="str">
        <f>_xlfn.XLOOKUP(Table4[[#This Row],[Customer ID]], 'Medical Examination'!A:A, 'Medical Examination'!H:H)</f>
        <v>Yes</v>
      </c>
      <c r="O80" t="str">
        <f>_xlfn.XLOOKUP(Table4[[#This Row],[Customer ID]], 'Medical Examination'!A:A, 'Medical Examination'!I:I)</f>
        <v>Diabetes</v>
      </c>
      <c r="P80" t="str">
        <f>_xlfn.XLOOKUP(Table4[[#This Row],[Customer ID]], 'Medical Examination'!A:A, 'Medical Examination'!J:J)</f>
        <v>Obesity</v>
      </c>
      <c r="Q80" s="1">
        <f>_xlfn.XLOOKUP(Table4[[#This Row],[Customer ID]], Hospitalisation!A:A, Hospitalisation!E:E)</f>
        <v>41505.15</v>
      </c>
      <c r="R80" t="str">
        <f>_xlfn.XLOOKUP(Table4[[#This Row],[Customer ID]], Hospitalisation!A:A, Hospitalisation!F:F)</f>
        <v>Tier - 1</v>
      </c>
      <c r="S80" t="str">
        <f>_xlfn.XLOOKUP(Table4[[#This Row],[Customer ID]], Hospitalisation!A:A, Hospitalisation!G:G)</f>
        <v>Tier - 2</v>
      </c>
      <c r="T80" t="str">
        <f>_xlfn.XLOOKUP(Table4[[#This Row],[Customer ID]], Hospitalisation!A:A, Hospitalisation!H:H)</f>
        <v>R1011</v>
      </c>
      <c r="U80" t="str" cm="1">
        <f t="array" ref="U80">_xlfn.IFS(Table4[[#This Row],[Age]]&lt;=29,"Youth",Table4[[#This Row],[Age]]&lt;=49,"Adults",Table4[[#This Row],[Age]]&gt;=50,"Senior")</f>
        <v>Senior</v>
      </c>
    </row>
    <row r="81" spans="1:21">
      <c r="A81" t="s">
        <v>238</v>
      </c>
      <c r="B81" t="str">
        <f>_xlfn.XLOOKUP(Table4[[#This Row],[Customer ID]],Table1[[#This Row],[Customer ID]],Table1[[#This Row],[TITLE]],0)</f>
        <v>Ms</v>
      </c>
      <c r="C81" t="str" cm="1">
        <f t="array" ref="C81">_xlfn.XLOOKUP(Table4[[#This Row],[Customer ID]],Table1[[#All],[Customer ID]],Table1[[#All],[FIRST NAME]],0)</f>
        <v>Jennifer</v>
      </c>
      <c r="D81" t="str" cm="1">
        <f t="array" ref="D81">_xlfn.XLOOKUP(Table4[[#This Row],[Customer ID]],Table1[[#All],[Customer ID]],Table1[[#All],[LAST NAME]],0)</f>
        <v>Holtzapple</v>
      </c>
      <c r="E81" s="5" cm="1">
        <f t="array" ref="E81">_xlfn.XLOOKUP(Table4[[#This Row],[Customer ID]],Table3[[#All],[Customer ID]],Table3[[#All],[Date of Birth]],0)</f>
        <v>26222</v>
      </c>
      <c r="F81" cm="1">
        <f t="array" ref="F81">_xlfn.XLOOKUP(Table4[[#This Row],[Customer ID]],Table3[[#All],[Customer ID]],Table3[[#All],[Age]],0)</f>
        <v>51</v>
      </c>
      <c r="G81" cm="1">
        <f t="array" ref="G81">_xlfn.XLOOKUP(Table4[[#This Row],[Customer ID]],Table3[[#All],[Customer ID]],Table3[[#All],[Children]],0)</f>
        <v>0</v>
      </c>
      <c r="H81" cm="1">
        <f t="array" ref="H81">_xlfn.XLOOKUP(Table4[[#This Row],[Customer ID]],Table2[[#All],[Customer ID]],Table2[[#All],[BMI]],0)</f>
        <v>51.01</v>
      </c>
      <c r="I81" cm="1">
        <f t="array" ref="I81">_xlfn.XLOOKUP(Table4[[#This Row],[Customer ID]],Table2[[#All],[Customer ID]],Table2[[#All],[HBA1C]],0)</f>
        <v>9.1999999999999993</v>
      </c>
      <c r="J81" t="str">
        <f>_xlfn.XLOOKUP(Table4[[#This Row],[Customer ID]], 'Medical Examination'!A:A, 'Medical Examination'!D:D)</f>
        <v>No</v>
      </c>
      <c r="K81" t="str">
        <f>_xlfn.XLOOKUP(Table4[[#This Row],[Customer ID]], 'Medical Examination'!A:A, 'Medical Examination'!E:E)</f>
        <v>No</v>
      </c>
      <c r="L81" t="str">
        <f>_xlfn.XLOOKUP(Table4[[#This Row],[Customer ID]], 'Medical Examination'!A:A, 'Medical Examination'!F:F)</f>
        <v>No</v>
      </c>
      <c r="M81">
        <f>_xlfn.XLOOKUP(Table4[[#This Row],[Customer ID]], 'Medical Examination'!A:A, 'Medical Examination'!G:G)</f>
        <v>0</v>
      </c>
      <c r="N81" t="str">
        <f>_xlfn.XLOOKUP(Table4[[#This Row],[Customer ID]], 'Medical Examination'!A:A, 'Medical Examination'!H:H)</f>
        <v>Yes</v>
      </c>
      <c r="O81" t="str">
        <f>_xlfn.XLOOKUP(Table4[[#This Row],[Customer ID]], 'Medical Examination'!A:A, 'Medical Examination'!I:I)</f>
        <v>Diabetes</v>
      </c>
      <c r="P81" t="str">
        <f>_xlfn.XLOOKUP(Table4[[#This Row],[Customer ID]], 'Medical Examination'!A:A, 'Medical Examination'!J:J)</f>
        <v>Obesity</v>
      </c>
      <c r="Q81" s="1">
        <f>_xlfn.XLOOKUP(Table4[[#This Row],[Customer ID]], Hospitalisation!A:A, Hospitalisation!E:E)</f>
        <v>41351.879999999997</v>
      </c>
      <c r="R81" t="str">
        <f>_xlfn.XLOOKUP(Table4[[#This Row],[Customer ID]], Hospitalisation!A:A, Hospitalisation!F:F)</f>
        <v>Tier - 1</v>
      </c>
      <c r="S81" t="str">
        <f>_xlfn.XLOOKUP(Table4[[#This Row],[Customer ID]], Hospitalisation!A:A, Hospitalisation!G:G)</f>
        <v>Tier - 2</v>
      </c>
      <c r="T81" t="str">
        <f>_xlfn.XLOOKUP(Table4[[#This Row],[Customer ID]], Hospitalisation!A:A, Hospitalisation!H:H)</f>
        <v>R1011</v>
      </c>
      <c r="U81" t="str" cm="1">
        <f t="array" ref="U81">_xlfn.IFS(Table4[[#This Row],[Age]]&lt;=29,"Youth",Table4[[#This Row],[Age]]&lt;=49,"Adults",Table4[[#This Row],[Age]]&gt;=50,"Senior")</f>
        <v>Senior</v>
      </c>
    </row>
    <row r="82" spans="1:21">
      <c r="A82" t="s">
        <v>241</v>
      </c>
      <c r="B82" t="str">
        <f>_xlfn.XLOOKUP(Table4[[#This Row],[Customer ID]],Table1[[#This Row],[Customer ID]],Table1[[#This Row],[TITLE]],0)</f>
        <v>Ms</v>
      </c>
      <c r="C82" t="str" cm="1">
        <f t="array" ref="C82">_xlfn.XLOOKUP(Table4[[#This Row],[Customer ID]],Table1[[#All],[Customer ID]],Table1[[#All],[FIRST NAME]],0)</f>
        <v>Gwen M</v>
      </c>
      <c r="D82" t="str" cm="1">
        <f t="array" ref="D82">_xlfn.XLOOKUP(Table4[[#This Row],[Customer ID]],Table1[[#All],[Customer ID]],Table1[[#All],[LAST NAME]],0)</f>
        <v>Meyer</v>
      </c>
      <c r="E82" s="5" cm="1">
        <f t="array" ref="E82">_xlfn.XLOOKUP(Table4[[#This Row],[Customer ID]],Table3[[#All],[Customer ID]],Table3[[#All],[Date of Birth]],0)</f>
        <v>23657</v>
      </c>
      <c r="F82" cm="1">
        <f t="array" ref="F82">_xlfn.XLOOKUP(Table4[[#This Row],[Customer ID]],Table3[[#All],[Customer ID]],Table3[[#All],[Age]],0)</f>
        <v>58</v>
      </c>
      <c r="G82" cm="1">
        <f t="array" ref="G82">_xlfn.XLOOKUP(Table4[[#This Row],[Customer ID]],Table3[[#All],[Customer ID]],Table3[[#All],[Children]],0)</f>
        <v>0</v>
      </c>
      <c r="H82" cm="1">
        <f t="array" ref="H82">_xlfn.XLOOKUP(Table4[[#This Row],[Customer ID]],Table2[[#All],[Customer ID]],Table2[[#All],[BMI]],0)</f>
        <v>45.65</v>
      </c>
      <c r="I82" cm="1">
        <f t="array" ref="I82">_xlfn.XLOOKUP(Table4[[#This Row],[Customer ID]],Table2[[#All],[Customer ID]],Table2[[#All],[HBA1C]],0)</f>
        <v>5.1100000000000003</v>
      </c>
      <c r="J82" t="str">
        <f>_xlfn.XLOOKUP(Table4[[#This Row],[Customer ID]], 'Medical Examination'!A:A, 'Medical Examination'!D:D)</f>
        <v>Yes</v>
      </c>
      <c r="K82" t="str">
        <f>_xlfn.XLOOKUP(Table4[[#This Row],[Customer ID]], 'Medical Examination'!A:A, 'Medical Examination'!E:E)</f>
        <v>No</v>
      </c>
      <c r="L82" t="str">
        <f>_xlfn.XLOOKUP(Table4[[#This Row],[Customer ID]], 'Medical Examination'!A:A, 'Medical Examination'!F:F)</f>
        <v>No</v>
      </c>
      <c r="M82">
        <f>_xlfn.XLOOKUP(Table4[[#This Row],[Customer ID]], 'Medical Examination'!A:A, 'Medical Examination'!G:G)</f>
        <v>1</v>
      </c>
      <c r="N82" t="str">
        <f>_xlfn.XLOOKUP(Table4[[#This Row],[Customer ID]], 'Medical Examination'!A:A, 'Medical Examination'!H:H)</f>
        <v>Yes</v>
      </c>
      <c r="O82" t="str">
        <f>_xlfn.XLOOKUP(Table4[[#This Row],[Customer ID]], 'Medical Examination'!A:A, 'Medical Examination'!I:I)</f>
        <v>Normal</v>
      </c>
      <c r="P82" t="str">
        <f>_xlfn.XLOOKUP(Table4[[#This Row],[Customer ID]], 'Medical Examination'!A:A, 'Medical Examination'!J:J)</f>
        <v>Obesity</v>
      </c>
      <c r="Q82" s="1">
        <f>_xlfn.XLOOKUP(Table4[[#This Row],[Customer ID]], Hospitalisation!A:A, Hospitalisation!E:E)</f>
        <v>41331.79</v>
      </c>
      <c r="R82" t="str">
        <f>_xlfn.XLOOKUP(Table4[[#This Row],[Customer ID]], Hospitalisation!A:A, Hospitalisation!F:F)</f>
        <v>Tier - 1</v>
      </c>
      <c r="S82" t="str">
        <f>_xlfn.XLOOKUP(Table4[[#This Row],[Customer ID]], Hospitalisation!A:A, Hospitalisation!G:G)</f>
        <v>Tier - 2</v>
      </c>
      <c r="T82" t="str">
        <f>_xlfn.XLOOKUP(Table4[[#This Row],[Customer ID]], Hospitalisation!A:A, Hospitalisation!H:H)</f>
        <v>R1011</v>
      </c>
      <c r="U82" t="str" cm="1">
        <f t="array" ref="U82">_xlfn.IFS(Table4[[#This Row],[Age]]&lt;=29,"Youth",Table4[[#This Row],[Age]]&lt;=49,"Adults",Table4[[#This Row],[Age]]&gt;=50,"Senior")</f>
        <v>Senior</v>
      </c>
    </row>
    <row r="83" spans="1:21">
      <c r="A83" t="s">
        <v>244</v>
      </c>
      <c r="B83" t="str">
        <f>_xlfn.XLOOKUP(Table4[[#This Row],[Customer ID]],Table1[[#This Row],[Customer ID]],Table1[[#This Row],[TITLE]],0)</f>
        <v>Mr</v>
      </c>
      <c r="C83" t="str" cm="1">
        <f t="array" ref="C83">_xlfn.XLOOKUP(Table4[[#This Row],[Customer ID]],Table1[[#All],[Customer ID]],Table1[[#All],[FIRST NAME]],0)</f>
        <v>Patrick</v>
      </c>
      <c r="D83" t="str" cm="1">
        <f t="array" ref="D83">_xlfn.XLOOKUP(Table4[[#This Row],[Customer ID]],Table1[[#All],[Customer ID]],Table1[[#All],[LAST NAME]],0)</f>
        <v>Brickley</v>
      </c>
      <c r="E83" s="5" cm="1">
        <f t="array" ref="E83">_xlfn.XLOOKUP(Table4[[#This Row],[Customer ID]],Table3[[#All],[Customer ID]],Table3[[#All],[Date of Birth]],0)</f>
        <v>28364</v>
      </c>
      <c r="F83" cm="1">
        <f t="array" ref="F83">_xlfn.XLOOKUP(Table4[[#This Row],[Customer ID]],Table3[[#All],[Customer ID]],Table3[[#All],[Age]],0)</f>
        <v>45</v>
      </c>
      <c r="G83" cm="1">
        <f t="array" ref="G83">_xlfn.XLOOKUP(Table4[[#This Row],[Customer ID]],Table3[[#All],[Customer ID]],Table3[[#All],[Children]],0)</f>
        <v>2</v>
      </c>
      <c r="H83" cm="1">
        <f t="array" ref="H83">_xlfn.XLOOKUP(Table4[[#This Row],[Customer ID]],Table2[[#All],[Customer ID]],Table2[[#All],[BMI]],0)</f>
        <v>52.9</v>
      </c>
      <c r="I83" cm="1">
        <f t="array" ref="I83">_xlfn.XLOOKUP(Table4[[#This Row],[Customer ID]],Table2[[#All],[Customer ID]],Table2[[#All],[HBA1C]],0)</f>
        <v>5.34</v>
      </c>
      <c r="J83" t="str">
        <f>_xlfn.XLOOKUP(Table4[[#This Row],[Customer ID]], 'Medical Examination'!A:A, 'Medical Examination'!D:D)</f>
        <v>No</v>
      </c>
      <c r="K83" t="str">
        <f>_xlfn.XLOOKUP(Table4[[#This Row],[Customer ID]], 'Medical Examination'!A:A, 'Medical Examination'!E:E)</f>
        <v>No</v>
      </c>
      <c r="L83" t="str">
        <f>_xlfn.XLOOKUP(Table4[[#This Row],[Customer ID]], 'Medical Examination'!A:A, 'Medical Examination'!F:F)</f>
        <v>No</v>
      </c>
      <c r="M83">
        <f>_xlfn.XLOOKUP(Table4[[#This Row],[Customer ID]], 'Medical Examination'!A:A, 'Medical Examination'!G:G)</f>
        <v>0</v>
      </c>
      <c r="N83" t="str">
        <f>_xlfn.XLOOKUP(Table4[[#This Row],[Customer ID]], 'Medical Examination'!A:A, 'Medical Examination'!H:H)</f>
        <v>Yes</v>
      </c>
      <c r="O83" t="str">
        <f>_xlfn.XLOOKUP(Table4[[#This Row],[Customer ID]], 'Medical Examination'!A:A, 'Medical Examination'!I:I)</f>
        <v>Normal</v>
      </c>
      <c r="P83" t="str">
        <f>_xlfn.XLOOKUP(Table4[[#This Row],[Customer ID]], 'Medical Examination'!A:A, 'Medical Examination'!J:J)</f>
        <v>Obesity</v>
      </c>
      <c r="Q83" s="1">
        <f>_xlfn.XLOOKUP(Table4[[#This Row],[Customer ID]], Hospitalisation!A:A, Hospitalisation!E:E)</f>
        <v>41271.5</v>
      </c>
      <c r="R83" t="str">
        <f>_xlfn.XLOOKUP(Table4[[#This Row],[Customer ID]], Hospitalisation!A:A, Hospitalisation!F:F)</f>
        <v>Tier - 1</v>
      </c>
      <c r="S83" t="str">
        <f>_xlfn.XLOOKUP(Table4[[#This Row],[Customer ID]], Hospitalisation!A:A, Hospitalisation!G:G)</f>
        <v>Tier - 2</v>
      </c>
      <c r="T83" t="str">
        <f>_xlfn.XLOOKUP(Table4[[#This Row],[Customer ID]], Hospitalisation!A:A, Hospitalisation!H:H)</f>
        <v>R1011</v>
      </c>
      <c r="U83" t="str" cm="1">
        <f t="array" ref="U83">_xlfn.IFS(Table4[[#This Row],[Age]]&lt;=29,"Youth",Table4[[#This Row],[Age]]&lt;=49,"Adults",Table4[[#This Row],[Age]]&gt;=50,"Senior")</f>
        <v>Adults</v>
      </c>
    </row>
    <row r="84" spans="1:21">
      <c r="A84" t="s">
        <v>247</v>
      </c>
      <c r="B84" t="str">
        <f>_xlfn.XLOOKUP(Table4[[#This Row],[Customer ID]],Table1[[#This Row],[Customer ID]],Table1[[#This Row],[TITLE]],0)</f>
        <v>Ms</v>
      </c>
      <c r="C84" t="str" cm="1">
        <f t="array" ref="C84">_xlfn.XLOOKUP(Table4[[#This Row],[Customer ID]],Table1[[#All],[Customer ID]],Table1[[#All],[FIRST NAME]],0)</f>
        <v>Kate</v>
      </c>
      <c r="D84" t="str" cm="1">
        <f t="array" ref="D84">_xlfn.XLOOKUP(Table4[[#This Row],[Customer ID]],Table1[[#All],[Customer ID]],Table1[[#All],[LAST NAME]],0)</f>
        <v>Magee</v>
      </c>
      <c r="E84" s="5" cm="1">
        <f t="array" ref="E84">_xlfn.XLOOKUP(Table4[[#This Row],[Customer ID]],Table3[[#All],[Customer ID]],Table3[[#All],[Date of Birth]],0)</f>
        <v>23534</v>
      </c>
      <c r="F84" cm="1">
        <f t="array" ref="F84">_xlfn.XLOOKUP(Table4[[#This Row],[Customer ID]],Table3[[#All],[Customer ID]],Table3[[#All],[Age]],0)</f>
        <v>59</v>
      </c>
      <c r="G84" cm="1">
        <f t="array" ref="G84">_xlfn.XLOOKUP(Table4[[#This Row],[Customer ID]],Table3[[#All],[Customer ID]],Table3[[#All],[Children]],0)</f>
        <v>0</v>
      </c>
      <c r="H84" cm="1">
        <f t="array" ref="H84">_xlfn.XLOOKUP(Table4[[#This Row],[Customer ID]],Table2[[#All],[Customer ID]],Table2[[#All],[BMI]],0)</f>
        <v>45.41</v>
      </c>
      <c r="I84" cm="1">
        <f t="array" ref="I84">_xlfn.XLOOKUP(Table4[[#This Row],[Customer ID]],Table2[[#All],[Customer ID]],Table2[[#All],[HBA1C]],0)</f>
        <v>4.03</v>
      </c>
      <c r="J84" t="str">
        <f>_xlfn.XLOOKUP(Table4[[#This Row],[Customer ID]], 'Medical Examination'!A:A, 'Medical Examination'!D:D)</f>
        <v>Yes</v>
      </c>
      <c r="K84" t="str">
        <f>_xlfn.XLOOKUP(Table4[[#This Row],[Customer ID]], 'Medical Examination'!A:A, 'Medical Examination'!E:E)</f>
        <v>No</v>
      </c>
      <c r="L84" t="str">
        <f>_xlfn.XLOOKUP(Table4[[#This Row],[Customer ID]], 'Medical Examination'!A:A, 'Medical Examination'!F:F)</f>
        <v>No</v>
      </c>
      <c r="M84">
        <f>_xlfn.XLOOKUP(Table4[[#This Row],[Customer ID]], 'Medical Examination'!A:A, 'Medical Examination'!G:G)</f>
        <v>1</v>
      </c>
      <c r="N84" t="str">
        <f>_xlfn.XLOOKUP(Table4[[#This Row],[Customer ID]], 'Medical Examination'!A:A, 'Medical Examination'!H:H)</f>
        <v>Yes</v>
      </c>
      <c r="O84" t="str">
        <f>_xlfn.XLOOKUP(Table4[[#This Row],[Customer ID]], 'Medical Examination'!A:A, 'Medical Examination'!I:I)</f>
        <v>Normal</v>
      </c>
      <c r="P84" t="str">
        <f>_xlfn.XLOOKUP(Table4[[#This Row],[Customer ID]], 'Medical Examination'!A:A, 'Medical Examination'!J:J)</f>
        <v>Obesity</v>
      </c>
      <c r="Q84" s="1">
        <f>_xlfn.XLOOKUP(Table4[[#This Row],[Customer ID]], Hospitalisation!A:A, Hospitalisation!E:E)</f>
        <v>41250.39</v>
      </c>
      <c r="R84" t="str">
        <f>_xlfn.XLOOKUP(Table4[[#This Row],[Customer ID]], Hospitalisation!A:A, Hospitalisation!F:F)</f>
        <v>Tier - 1</v>
      </c>
      <c r="S84" t="str">
        <f>_xlfn.XLOOKUP(Table4[[#This Row],[Customer ID]], Hospitalisation!A:A, Hospitalisation!G:G)</f>
        <v>Tier - 3</v>
      </c>
      <c r="T84" t="str">
        <f>_xlfn.XLOOKUP(Table4[[#This Row],[Customer ID]], Hospitalisation!A:A, Hospitalisation!H:H)</f>
        <v>R1011</v>
      </c>
      <c r="U84" t="str" cm="1">
        <f t="array" ref="U84">_xlfn.IFS(Table4[[#This Row],[Age]]&lt;=29,"Youth",Table4[[#This Row],[Age]]&lt;=49,"Adults",Table4[[#This Row],[Age]]&gt;=50,"Senior")</f>
        <v>Senior</v>
      </c>
    </row>
    <row r="85" spans="1:21">
      <c r="A85" t="s">
        <v>250</v>
      </c>
      <c r="B85" t="str">
        <f>_xlfn.XLOOKUP(Table4[[#This Row],[Customer ID]],Table1[[#This Row],[Customer ID]],Table1[[#This Row],[TITLE]],0)</f>
        <v>Mr</v>
      </c>
      <c r="C85" t="str" cm="1">
        <f t="array" ref="C85">_xlfn.XLOOKUP(Table4[[#This Row],[Customer ID]],Table1[[#All],[Customer ID]],Table1[[#All],[FIRST NAME]],0)</f>
        <v>Kevin</v>
      </c>
      <c r="D85" t="str" cm="1">
        <f t="array" ref="D85">_xlfn.XLOOKUP(Table4[[#This Row],[Customer ID]],Table1[[#All],[Customer ID]],Table1[[#All],[LAST NAME]],0)</f>
        <v>Thoma</v>
      </c>
      <c r="E85" s="5" cm="1">
        <f t="array" ref="E85">_xlfn.XLOOKUP(Table4[[#This Row],[Customer ID]],Table3[[#All],[Customer ID]],Table3[[#All],[Date of Birth]],0)</f>
        <v>25423</v>
      </c>
      <c r="F85" cm="1">
        <f t="array" ref="F85">_xlfn.XLOOKUP(Table4[[#This Row],[Customer ID]],Table3[[#All],[Customer ID]],Table3[[#All],[Age]],0)</f>
        <v>53</v>
      </c>
      <c r="G85" cm="1">
        <f t="array" ref="G85">_xlfn.XLOOKUP(Table4[[#This Row],[Customer ID]],Table3[[#All],[Customer ID]],Table3[[#All],[Children]],0)</f>
        <v>0</v>
      </c>
      <c r="H85" cm="1">
        <f t="array" ref="H85">_xlfn.XLOOKUP(Table4[[#This Row],[Customer ID]],Table2[[#All],[Customer ID]],Table2[[#All],[BMI]],0)</f>
        <v>49.41</v>
      </c>
      <c r="I85" cm="1">
        <f t="array" ref="I85">_xlfn.XLOOKUP(Table4[[#This Row],[Customer ID]],Table2[[#All],[Customer ID]],Table2[[#All],[HBA1C]],0)</f>
        <v>4.2300000000000004</v>
      </c>
      <c r="J85" t="str">
        <f>_xlfn.XLOOKUP(Table4[[#This Row],[Customer ID]], 'Medical Examination'!A:A, 'Medical Examination'!D:D)</f>
        <v>Yes</v>
      </c>
      <c r="K85" t="str">
        <f>_xlfn.XLOOKUP(Table4[[#This Row],[Customer ID]], 'Medical Examination'!A:A, 'Medical Examination'!E:E)</f>
        <v>No</v>
      </c>
      <c r="L85" t="str">
        <f>_xlfn.XLOOKUP(Table4[[#This Row],[Customer ID]], 'Medical Examination'!A:A, 'Medical Examination'!F:F)</f>
        <v>Yes</v>
      </c>
      <c r="M85">
        <f>_xlfn.XLOOKUP(Table4[[#This Row],[Customer ID]], 'Medical Examination'!A:A, 'Medical Examination'!G:G)</f>
        <v>1</v>
      </c>
      <c r="N85" t="str">
        <f>_xlfn.XLOOKUP(Table4[[#This Row],[Customer ID]], 'Medical Examination'!A:A, 'Medical Examination'!H:H)</f>
        <v>Yes</v>
      </c>
      <c r="O85" t="str">
        <f>_xlfn.XLOOKUP(Table4[[#This Row],[Customer ID]], 'Medical Examination'!A:A, 'Medical Examination'!I:I)</f>
        <v>Normal</v>
      </c>
      <c r="P85" t="str">
        <f>_xlfn.XLOOKUP(Table4[[#This Row],[Customer ID]], 'Medical Examination'!A:A, 'Medical Examination'!J:J)</f>
        <v>Obesity</v>
      </c>
      <c r="Q85" s="1">
        <f>_xlfn.XLOOKUP(Table4[[#This Row],[Customer ID]], Hospitalisation!A:A, Hospitalisation!E:E)</f>
        <v>41191.57</v>
      </c>
      <c r="R85" t="str">
        <f>_xlfn.XLOOKUP(Table4[[#This Row],[Customer ID]], Hospitalisation!A:A, Hospitalisation!F:F)</f>
        <v>Tier - 1</v>
      </c>
      <c r="S85" t="str">
        <f>_xlfn.XLOOKUP(Table4[[#This Row],[Customer ID]], Hospitalisation!A:A, Hospitalisation!G:G)</f>
        <v>Tier - 2</v>
      </c>
      <c r="T85" t="str">
        <f>_xlfn.XLOOKUP(Table4[[#This Row],[Customer ID]], Hospitalisation!A:A, Hospitalisation!H:H)</f>
        <v>R1011</v>
      </c>
      <c r="U85" t="str" cm="1">
        <f t="array" ref="U85">_xlfn.IFS(Table4[[#This Row],[Age]]&lt;=29,"Youth",Table4[[#This Row],[Age]]&lt;=49,"Adults",Table4[[#This Row],[Age]]&gt;=50,"Senior")</f>
        <v>Senior</v>
      </c>
    </row>
    <row r="86" spans="1:21">
      <c r="A86" t="s">
        <v>253</v>
      </c>
      <c r="B86" t="str">
        <f>_xlfn.XLOOKUP(Table4[[#This Row],[Customer ID]],Table1[[#This Row],[Customer ID]],Table1[[#This Row],[TITLE]],0)</f>
        <v>Mr</v>
      </c>
      <c r="C86" t="str" cm="1">
        <f t="array" ref="C86">_xlfn.XLOOKUP(Table4[[#This Row],[Customer ID]],Table1[[#All],[Customer ID]],Table1[[#All],[FIRST NAME]],0)</f>
        <v>Stephen Ii</v>
      </c>
      <c r="D86" t="str" cm="1">
        <f t="array" ref="D86">_xlfn.XLOOKUP(Table4[[#This Row],[Customer ID]],Table1[[#All],[Customer ID]],Table1[[#All],[LAST NAME]],0)</f>
        <v>Heagy</v>
      </c>
      <c r="E86" s="5" cm="1">
        <f t="array" ref="E86">_xlfn.XLOOKUP(Table4[[#This Row],[Customer ID]],Table3[[#All],[Customer ID]],Table3[[#All],[Date of Birth]],0)</f>
        <v>26548</v>
      </c>
      <c r="F86" cm="1">
        <f t="array" ref="F86">_xlfn.XLOOKUP(Table4[[#This Row],[Customer ID]],Table3[[#All],[Customer ID]],Table3[[#All],[Age]],0)</f>
        <v>50</v>
      </c>
      <c r="G86" cm="1">
        <f t="array" ref="G86">_xlfn.XLOOKUP(Table4[[#This Row],[Customer ID]],Table3[[#All],[Customer ID]],Table3[[#All],[Children]],0)</f>
        <v>0</v>
      </c>
      <c r="H86" cm="1">
        <f t="array" ref="H86">_xlfn.XLOOKUP(Table4[[#This Row],[Customer ID]],Table2[[#All],[Customer ID]],Table2[[#All],[BMI]],0)</f>
        <v>31.824999999999999</v>
      </c>
      <c r="I86" cm="1">
        <f t="array" ref="I86">_xlfn.XLOOKUP(Table4[[#This Row],[Customer ID]],Table2[[#All],[Customer ID]],Table2[[#All],[HBA1C]],0)</f>
        <v>4.0599999999999996</v>
      </c>
      <c r="J86" t="str">
        <f>_xlfn.XLOOKUP(Table4[[#This Row],[Customer ID]], 'Medical Examination'!A:A, 'Medical Examination'!D:D)</f>
        <v>No</v>
      </c>
      <c r="K86" t="str">
        <f>_xlfn.XLOOKUP(Table4[[#This Row],[Customer ID]], 'Medical Examination'!A:A, 'Medical Examination'!E:E)</f>
        <v>No</v>
      </c>
      <c r="L86" t="str">
        <f>_xlfn.XLOOKUP(Table4[[#This Row],[Customer ID]], 'Medical Examination'!A:A, 'Medical Examination'!F:F)</f>
        <v>No</v>
      </c>
      <c r="M86">
        <f>_xlfn.XLOOKUP(Table4[[#This Row],[Customer ID]], 'Medical Examination'!A:A, 'Medical Examination'!G:G)</f>
        <v>2</v>
      </c>
      <c r="N86" t="str">
        <f>_xlfn.XLOOKUP(Table4[[#This Row],[Customer ID]], 'Medical Examination'!A:A, 'Medical Examination'!H:H)</f>
        <v>Yes</v>
      </c>
      <c r="O86" t="str">
        <f>_xlfn.XLOOKUP(Table4[[#This Row],[Customer ID]], 'Medical Examination'!A:A, 'Medical Examination'!I:I)</f>
        <v>Normal</v>
      </c>
      <c r="P86" t="str">
        <f>_xlfn.XLOOKUP(Table4[[#This Row],[Customer ID]], 'Medical Examination'!A:A, 'Medical Examination'!J:J)</f>
        <v>Obesity</v>
      </c>
      <c r="Q86" s="1">
        <f>_xlfn.XLOOKUP(Table4[[#This Row],[Customer ID]], Hospitalisation!A:A, Hospitalisation!E:E)</f>
        <v>41097.160000000003</v>
      </c>
      <c r="R86" t="str">
        <f>_xlfn.XLOOKUP(Table4[[#This Row],[Customer ID]], Hospitalisation!A:A, Hospitalisation!F:F)</f>
        <v>Tier - 1</v>
      </c>
      <c r="S86" t="str">
        <f>_xlfn.XLOOKUP(Table4[[#This Row],[Customer ID]], Hospitalisation!A:A, Hospitalisation!G:G)</f>
        <v>Tier - 3</v>
      </c>
      <c r="T86" t="str">
        <f>_xlfn.XLOOKUP(Table4[[#This Row],[Customer ID]], Hospitalisation!A:A, Hospitalisation!H:H)</f>
        <v>R1016</v>
      </c>
      <c r="U86" t="str" cm="1">
        <f t="array" ref="U86">_xlfn.IFS(Table4[[#This Row],[Age]]&lt;=29,"Youth",Table4[[#This Row],[Age]]&lt;=49,"Adults",Table4[[#This Row],[Age]]&gt;=50,"Senior")</f>
        <v>Senior</v>
      </c>
    </row>
    <row r="87" spans="1:21">
      <c r="A87" t="s">
        <v>256</v>
      </c>
      <c r="B87" t="str">
        <f>_xlfn.XLOOKUP(Table4[[#This Row],[Customer ID]],Table1[[#This Row],[Customer ID]],Table1[[#This Row],[TITLE]],0)</f>
        <v>Mr</v>
      </c>
      <c r="C87" t="str" cm="1">
        <f t="array" ref="C87">_xlfn.XLOOKUP(Table4[[#This Row],[Customer ID]],Table1[[#All],[Customer ID]],Table1[[#All],[FIRST NAME]],0)</f>
        <v>Philip</v>
      </c>
      <c r="D87" t="str" cm="1">
        <f t="array" ref="D87">_xlfn.XLOOKUP(Table4[[#This Row],[Customer ID]],Table1[[#All],[Customer ID]],Table1[[#All],[LAST NAME]],0)</f>
        <v>Regnier</v>
      </c>
      <c r="E87" s="5" cm="1">
        <f t="array" ref="E87">_xlfn.XLOOKUP(Table4[[#This Row],[Customer ID]],Table3[[#All],[Customer ID]],Table3[[#All],[Date of Birth]],0)</f>
        <v>26523</v>
      </c>
      <c r="F87" cm="1">
        <f t="array" ref="F87">_xlfn.XLOOKUP(Table4[[#This Row],[Customer ID]],Table3[[#All],[Customer ID]],Table3[[#All],[Age]],0)</f>
        <v>50</v>
      </c>
      <c r="G87" cm="1">
        <f t="array" ref="G87">_xlfn.XLOOKUP(Table4[[#This Row],[Customer ID]],Table3[[#All],[Customer ID]],Table3[[#All],[Children]],0)</f>
        <v>0</v>
      </c>
      <c r="H87" cm="1">
        <f t="array" ref="H87">_xlfn.XLOOKUP(Table4[[#This Row],[Customer ID]],Table2[[#All],[Customer ID]],Table2[[#All],[BMI]],0)</f>
        <v>51.28</v>
      </c>
      <c r="I87" cm="1">
        <f t="array" ref="I87">_xlfn.XLOOKUP(Table4[[#This Row],[Customer ID]],Table2[[#All],[Customer ID]],Table2[[#All],[HBA1C]],0)</f>
        <v>4.68</v>
      </c>
      <c r="J87" t="str">
        <f>_xlfn.XLOOKUP(Table4[[#This Row],[Customer ID]], 'Medical Examination'!A:A, 'Medical Examination'!D:D)</f>
        <v>No</v>
      </c>
      <c r="K87" t="str">
        <f>_xlfn.XLOOKUP(Table4[[#This Row],[Customer ID]], 'Medical Examination'!A:A, 'Medical Examination'!E:E)</f>
        <v>No</v>
      </c>
      <c r="L87" t="str">
        <f>_xlfn.XLOOKUP(Table4[[#This Row],[Customer ID]], 'Medical Examination'!A:A, 'Medical Examination'!F:F)</f>
        <v>No</v>
      </c>
      <c r="M87">
        <f>_xlfn.XLOOKUP(Table4[[#This Row],[Customer ID]], 'Medical Examination'!A:A, 'Medical Examination'!G:G)</f>
        <v>2</v>
      </c>
      <c r="N87" t="str">
        <f>_xlfn.XLOOKUP(Table4[[#This Row],[Customer ID]], 'Medical Examination'!A:A, 'Medical Examination'!H:H)</f>
        <v>Yes</v>
      </c>
      <c r="O87" t="str">
        <f>_xlfn.XLOOKUP(Table4[[#This Row],[Customer ID]], 'Medical Examination'!A:A, 'Medical Examination'!I:I)</f>
        <v>Normal</v>
      </c>
      <c r="P87" t="str">
        <f>_xlfn.XLOOKUP(Table4[[#This Row],[Customer ID]], 'Medical Examination'!A:A, 'Medical Examination'!J:J)</f>
        <v>Obesity</v>
      </c>
      <c r="Q87" s="1">
        <f>_xlfn.XLOOKUP(Table4[[#This Row],[Customer ID]], Hospitalisation!A:A, Hospitalisation!E:E)</f>
        <v>41055.29</v>
      </c>
      <c r="R87" t="str">
        <f>_xlfn.XLOOKUP(Table4[[#This Row],[Customer ID]], Hospitalisation!A:A, Hospitalisation!F:F)</f>
        <v>Tier - 1</v>
      </c>
      <c r="S87" t="str">
        <f>_xlfn.XLOOKUP(Table4[[#This Row],[Customer ID]], Hospitalisation!A:A, Hospitalisation!G:G)</f>
        <v>Tier - 2</v>
      </c>
      <c r="T87" t="str">
        <f>_xlfn.XLOOKUP(Table4[[#This Row],[Customer ID]], Hospitalisation!A:A, Hospitalisation!H:H)</f>
        <v>R1011</v>
      </c>
      <c r="U87" t="str" cm="1">
        <f t="array" ref="U87">_xlfn.IFS(Table4[[#This Row],[Age]]&lt;=29,"Youth",Table4[[#This Row],[Age]]&lt;=49,"Adults",Table4[[#This Row],[Age]]&gt;=50,"Senior")</f>
        <v>Senior</v>
      </c>
    </row>
    <row r="88" spans="1:21">
      <c r="A88" t="s">
        <v>259</v>
      </c>
      <c r="B88" t="str">
        <f>_xlfn.XLOOKUP(Table4[[#This Row],[Customer ID]],Table1[[#This Row],[Customer ID]],Table1[[#This Row],[TITLE]],0)</f>
        <v>Mr</v>
      </c>
      <c r="C88" t="str" cm="1">
        <f t="array" ref="C88">_xlfn.XLOOKUP(Table4[[#This Row],[Customer ID]],Table1[[#All],[Customer ID]],Table1[[#All],[FIRST NAME]],0)</f>
        <v>Brett A</v>
      </c>
      <c r="D88" t="str" cm="1">
        <f t="array" ref="D88">_xlfn.XLOOKUP(Table4[[#This Row],[Customer ID]],Table1[[#All],[Customer ID]],Table1[[#All],[LAST NAME]],0)</f>
        <v>Parendo</v>
      </c>
      <c r="E88" s="5" cm="1">
        <f t="array" ref="E88">_xlfn.XLOOKUP(Table4[[#This Row],[Customer ID]],Table3[[#All],[Customer ID]],Table3[[#All],[Date of Birth]],0)</f>
        <v>29139</v>
      </c>
      <c r="F88" cm="1">
        <f t="array" ref="F88">_xlfn.XLOOKUP(Table4[[#This Row],[Customer ID]],Table3[[#All],[Customer ID]],Table3[[#All],[Age]],0)</f>
        <v>43</v>
      </c>
      <c r="G88" cm="1">
        <f t="array" ref="G88">_xlfn.XLOOKUP(Table4[[#This Row],[Customer ID]],Table3[[#All],[Customer ID]],Table3[[#All],[Children]],0)</f>
        <v>1</v>
      </c>
      <c r="H88" cm="1">
        <f t="array" ref="H88">_xlfn.XLOOKUP(Table4[[#This Row],[Customer ID]],Table2[[#All],[Customer ID]],Table2[[#All],[BMI]],0)</f>
        <v>34.96</v>
      </c>
      <c r="I88" cm="1">
        <f t="array" ref="I88">_xlfn.XLOOKUP(Table4[[#This Row],[Customer ID]],Table2[[#All],[Customer ID]],Table2[[#All],[HBA1C]],0)</f>
        <v>4.34</v>
      </c>
      <c r="J88" t="str">
        <f>_xlfn.XLOOKUP(Table4[[#This Row],[Customer ID]], 'Medical Examination'!A:A, 'Medical Examination'!D:D)</f>
        <v>No</v>
      </c>
      <c r="K88" t="str">
        <f>_xlfn.XLOOKUP(Table4[[#This Row],[Customer ID]], 'Medical Examination'!A:A, 'Medical Examination'!E:E)</f>
        <v>No</v>
      </c>
      <c r="L88" t="str">
        <f>_xlfn.XLOOKUP(Table4[[#This Row],[Customer ID]], 'Medical Examination'!A:A, 'Medical Examination'!F:F)</f>
        <v>Yes</v>
      </c>
      <c r="M88">
        <f>_xlfn.XLOOKUP(Table4[[#This Row],[Customer ID]], 'Medical Examination'!A:A, 'Medical Examination'!G:G)</f>
        <v>1</v>
      </c>
      <c r="N88" t="str">
        <f>_xlfn.XLOOKUP(Table4[[#This Row],[Customer ID]], 'Medical Examination'!A:A, 'Medical Examination'!H:H)</f>
        <v>Yes</v>
      </c>
      <c r="O88" t="str">
        <f>_xlfn.XLOOKUP(Table4[[#This Row],[Customer ID]], 'Medical Examination'!A:A, 'Medical Examination'!I:I)</f>
        <v>Normal</v>
      </c>
      <c r="P88" t="str">
        <f>_xlfn.XLOOKUP(Table4[[#This Row],[Customer ID]], 'Medical Examination'!A:A, 'Medical Examination'!J:J)</f>
        <v>Obesity</v>
      </c>
      <c r="Q88" s="1">
        <f>_xlfn.XLOOKUP(Table4[[#This Row],[Customer ID]], Hospitalisation!A:A, Hospitalisation!E:E)</f>
        <v>41034.22</v>
      </c>
      <c r="R88" t="str">
        <f>_xlfn.XLOOKUP(Table4[[#This Row],[Customer ID]], Hospitalisation!A:A, Hospitalisation!F:F)</f>
        <v>Tier - 1</v>
      </c>
      <c r="S88" t="str">
        <f>_xlfn.XLOOKUP(Table4[[#This Row],[Customer ID]], Hospitalisation!A:A, Hospitalisation!G:G)</f>
        <v>Tier - 3</v>
      </c>
      <c r="T88" t="str">
        <f>_xlfn.XLOOKUP(Table4[[#This Row],[Customer ID]], Hospitalisation!A:A, Hospitalisation!H:H)</f>
        <v>R1017</v>
      </c>
      <c r="U88" t="str" cm="1">
        <f t="array" ref="U88">_xlfn.IFS(Table4[[#This Row],[Age]]&lt;=29,"Youth",Table4[[#This Row],[Age]]&lt;=49,"Adults",Table4[[#This Row],[Age]]&gt;=50,"Senior")</f>
        <v>Adults</v>
      </c>
    </row>
    <row r="89" spans="1:21">
      <c r="A89" t="s">
        <v>262</v>
      </c>
      <c r="B89" t="str">
        <f>_xlfn.XLOOKUP(Table4[[#This Row],[Customer ID]],Table1[[#This Row],[Customer ID]],Table1[[#This Row],[TITLE]],0)</f>
        <v>Ms</v>
      </c>
      <c r="C89" t="str" cm="1">
        <f t="array" ref="C89">_xlfn.XLOOKUP(Table4[[#This Row],[Customer ID]],Table1[[#All],[Customer ID]],Table1[[#All],[FIRST NAME]],0)</f>
        <v>Rebecca</v>
      </c>
      <c r="D89" t="str" cm="1">
        <f t="array" ref="D89">_xlfn.XLOOKUP(Table4[[#This Row],[Customer ID]],Table1[[#All],[Customer ID]],Table1[[#All],[LAST NAME]],0)</f>
        <v>Schell</v>
      </c>
      <c r="E89" s="5" cm="1">
        <f t="array" ref="E89">_xlfn.XLOOKUP(Table4[[#This Row],[Customer ID]],Table3[[#All],[Customer ID]],Table3[[#All],[Date of Birth]],0)</f>
        <v>27185</v>
      </c>
      <c r="F89" cm="1">
        <f t="array" ref="F89">_xlfn.XLOOKUP(Table4[[#This Row],[Customer ID]],Table3[[#All],[Customer ID]],Table3[[#All],[Age]],0)</f>
        <v>49</v>
      </c>
      <c r="G89" cm="1">
        <f t="array" ref="G89">_xlfn.XLOOKUP(Table4[[#This Row],[Customer ID]],Table3[[#All],[Customer ID]],Table3[[#All],[Children]],0)</f>
        <v>0</v>
      </c>
      <c r="H89" cm="1">
        <f t="array" ref="H89">_xlfn.XLOOKUP(Table4[[#This Row],[Customer ID]],Table2[[#All],[Customer ID]],Table2[[#All],[BMI]],0)</f>
        <v>33.11</v>
      </c>
      <c r="I89" cm="1">
        <f t="array" ref="I89">_xlfn.XLOOKUP(Table4[[#This Row],[Customer ID]],Table2[[#All],[Customer ID]],Table2[[#All],[HBA1C]],0)</f>
        <v>10.51</v>
      </c>
      <c r="J89" t="str">
        <f>_xlfn.XLOOKUP(Table4[[#This Row],[Customer ID]], 'Medical Examination'!A:A, 'Medical Examination'!D:D)</f>
        <v>No</v>
      </c>
      <c r="K89" t="str">
        <f>_xlfn.XLOOKUP(Table4[[#This Row],[Customer ID]], 'Medical Examination'!A:A, 'Medical Examination'!E:E)</f>
        <v>No</v>
      </c>
      <c r="L89" t="str">
        <f>_xlfn.XLOOKUP(Table4[[#This Row],[Customer ID]], 'Medical Examination'!A:A, 'Medical Examination'!F:F)</f>
        <v>No</v>
      </c>
      <c r="M89">
        <f>_xlfn.XLOOKUP(Table4[[#This Row],[Customer ID]], 'Medical Examination'!A:A, 'Medical Examination'!G:G)</f>
        <v>0</v>
      </c>
      <c r="N89" t="str">
        <f>_xlfn.XLOOKUP(Table4[[#This Row],[Customer ID]], 'Medical Examination'!A:A, 'Medical Examination'!H:H)</f>
        <v>Yes</v>
      </c>
      <c r="O89" t="str">
        <f>_xlfn.XLOOKUP(Table4[[#This Row],[Customer ID]], 'Medical Examination'!A:A, 'Medical Examination'!I:I)</f>
        <v>Diabetes</v>
      </c>
      <c r="P89" t="str">
        <f>_xlfn.XLOOKUP(Table4[[#This Row],[Customer ID]], 'Medical Examination'!A:A, 'Medical Examination'!J:J)</f>
        <v>Obesity</v>
      </c>
      <c r="Q89" s="1">
        <f>_xlfn.XLOOKUP(Table4[[#This Row],[Customer ID]], Hospitalisation!A:A, Hospitalisation!E:E)</f>
        <v>40974.160000000003</v>
      </c>
      <c r="R89" t="str">
        <f>_xlfn.XLOOKUP(Table4[[#This Row],[Customer ID]], Hospitalisation!A:A, Hospitalisation!F:F)</f>
        <v>Tier - 1</v>
      </c>
      <c r="S89" t="str">
        <f>_xlfn.XLOOKUP(Table4[[#This Row],[Customer ID]], Hospitalisation!A:A, Hospitalisation!G:G)</f>
        <v>Tier - 2</v>
      </c>
      <c r="T89" t="str">
        <f>_xlfn.XLOOKUP(Table4[[#This Row],[Customer ID]], Hospitalisation!A:A, Hospitalisation!H:H)</f>
        <v>R1013</v>
      </c>
      <c r="U89" t="str" cm="1">
        <f t="array" ref="U89">_xlfn.IFS(Table4[[#This Row],[Age]]&lt;=29,"Youth",Table4[[#This Row],[Age]]&lt;=49,"Adults",Table4[[#This Row],[Age]]&gt;=50,"Senior")</f>
        <v>Adults</v>
      </c>
    </row>
    <row r="90" spans="1:21">
      <c r="A90" t="s">
        <v>265</v>
      </c>
      <c r="B90" t="str">
        <f>_xlfn.XLOOKUP(Table4[[#This Row],[Customer ID]],Table1[[#This Row],[Customer ID]],Table1[[#This Row],[TITLE]],0)</f>
        <v>Ms</v>
      </c>
      <c r="C90" t="str" cm="1">
        <f t="array" ref="C90">_xlfn.XLOOKUP(Table4[[#This Row],[Customer ID]],Table1[[#All],[Customer ID]],Table1[[#All],[FIRST NAME]],0)</f>
        <v>Kelley</v>
      </c>
      <c r="D90" t="str" cm="1">
        <f t="array" ref="D90">_xlfn.XLOOKUP(Table4[[#This Row],[Customer ID]],Table1[[#All],[Customer ID]],Table1[[#All],[LAST NAME]],0)</f>
        <v>Driscoll</v>
      </c>
      <c r="E90" s="5" cm="1">
        <f t="array" ref="E90">_xlfn.XLOOKUP(Table4[[#This Row],[Customer ID]],Table3[[#All],[Customer ID]],Table3[[#All],[Date of Birth]],0)</f>
        <v>30567</v>
      </c>
      <c r="F90" cm="1">
        <f t="array" ref="F90">_xlfn.XLOOKUP(Table4[[#This Row],[Customer ID]],Table3[[#All],[Customer ID]],Table3[[#All],[Age]],0)</f>
        <v>39</v>
      </c>
      <c r="G90" cm="1">
        <f t="array" ref="G90">_xlfn.XLOOKUP(Table4[[#This Row],[Customer ID]],Table3[[#All],[Customer ID]],Table3[[#All],[Children]],0)</f>
        <v>3</v>
      </c>
      <c r="H90" cm="1">
        <f t="array" ref="H90">_xlfn.XLOOKUP(Table4[[#This Row],[Customer ID]],Table2[[#All],[Customer ID]],Table2[[#All],[BMI]],0)</f>
        <v>54.74</v>
      </c>
      <c r="I90" cm="1">
        <f t="array" ref="I90">_xlfn.XLOOKUP(Table4[[#This Row],[Customer ID]],Table2[[#All],[Customer ID]],Table2[[#All],[HBA1C]],0)</f>
        <v>5.84</v>
      </c>
      <c r="J90" t="str">
        <f>_xlfn.XLOOKUP(Table4[[#This Row],[Customer ID]], 'Medical Examination'!A:A, 'Medical Examination'!D:D)</f>
        <v>Yes</v>
      </c>
      <c r="K90" t="str">
        <f>_xlfn.XLOOKUP(Table4[[#This Row],[Customer ID]], 'Medical Examination'!A:A, 'Medical Examination'!E:E)</f>
        <v>No</v>
      </c>
      <c r="L90" t="str">
        <f>_xlfn.XLOOKUP(Table4[[#This Row],[Customer ID]], 'Medical Examination'!A:A, 'Medical Examination'!F:F)</f>
        <v>Yes</v>
      </c>
      <c r="M90">
        <f>_xlfn.XLOOKUP(Table4[[#This Row],[Customer ID]], 'Medical Examination'!A:A, 'Medical Examination'!G:G)</f>
        <v>1</v>
      </c>
      <c r="N90" t="str">
        <f>_xlfn.XLOOKUP(Table4[[#This Row],[Customer ID]], 'Medical Examination'!A:A, 'Medical Examination'!H:H)</f>
        <v>Yes</v>
      </c>
      <c r="O90" t="str">
        <f>_xlfn.XLOOKUP(Table4[[#This Row],[Customer ID]], 'Medical Examination'!A:A, 'Medical Examination'!I:I)</f>
        <v>Prediabetes</v>
      </c>
      <c r="P90" t="str">
        <f>_xlfn.XLOOKUP(Table4[[#This Row],[Customer ID]], 'Medical Examination'!A:A, 'Medical Examination'!J:J)</f>
        <v>Obesity</v>
      </c>
      <c r="Q90" s="1">
        <f>_xlfn.XLOOKUP(Table4[[#This Row],[Customer ID]], Hospitalisation!A:A, Hospitalisation!E:E)</f>
        <v>40961.29</v>
      </c>
      <c r="R90" t="str">
        <f>_xlfn.XLOOKUP(Table4[[#This Row],[Customer ID]], Hospitalisation!A:A, Hospitalisation!F:F)</f>
        <v>Tier - 1</v>
      </c>
      <c r="S90" t="str">
        <f>_xlfn.XLOOKUP(Table4[[#This Row],[Customer ID]], Hospitalisation!A:A, Hospitalisation!G:G)</f>
        <v>Tier - 2</v>
      </c>
      <c r="T90" t="str">
        <f>_xlfn.XLOOKUP(Table4[[#This Row],[Customer ID]], Hospitalisation!A:A, Hospitalisation!H:H)</f>
        <v>R1011</v>
      </c>
      <c r="U90" t="str" cm="1">
        <f t="array" ref="U90">_xlfn.IFS(Table4[[#This Row],[Age]]&lt;=29,"Youth",Table4[[#This Row],[Age]]&lt;=49,"Adults",Table4[[#This Row],[Age]]&gt;=50,"Senior")</f>
        <v>Adults</v>
      </c>
    </row>
    <row r="91" spans="1:21">
      <c r="A91" t="s">
        <v>268</v>
      </c>
      <c r="B91" t="str">
        <f>_xlfn.XLOOKUP(Table4[[#This Row],[Customer ID]],Table1[[#This Row],[Customer ID]],Table1[[#This Row],[TITLE]],0)</f>
        <v>Ms</v>
      </c>
      <c r="C91" t="str" cm="1">
        <f t="array" ref="C91">_xlfn.XLOOKUP(Table4[[#This Row],[Customer ID]],Table1[[#All],[Customer ID]],Table1[[#All],[FIRST NAME]],0)</f>
        <v>Abigail K</v>
      </c>
      <c r="D91" t="str" cm="1">
        <f t="array" ref="D91">_xlfn.XLOOKUP(Table4[[#This Row],[Customer ID]],Table1[[#All],[Customer ID]],Table1[[#All],[LAST NAME]],0)</f>
        <v>Mitchell</v>
      </c>
      <c r="E91" s="5" cm="1">
        <f t="array" ref="E91">_xlfn.XLOOKUP(Table4[[#This Row],[Customer ID]],Table3[[#All],[Customer ID]],Table3[[#All],[Date of Birth]],0)</f>
        <v>29114</v>
      </c>
      <c r="F91" cm="1">
        <f t="array" ref="F91">_xlfn.XLOOKUP(Table4[[#This Row],[Customer ID]],Table3[[#All],[Customer ID]],Table3[[#All],[Age]],0)</f>
        <v>43</v>
      </c>
      <c r="G91" cm="1">
        <f t="array" ref="G91">_xlfn.XLOOKUP(Table4[[#This Row],[Customer ID]],Table3[[#All],[Customer ID]],Table3[[#All],[Children]],0)</f>
        <v>3</v>
      </c>
      <c r="H91" cm="1">
        <f t="array" ref="H91">_xlfn.XLOOKUP(Table4[[#This Row],[Customer ID]],Table2[[#All],[Customer ID]],Table2[[#All],[BMI]],0)</f>
        <v>32.56</v>
      </c>
      <c r="I91" cm="1">
        <f t="array" ref="I91">_xlfn.XLOOKUP(Table4[[#This Row],[Customer ID]],Table2[[#All],[Customer ID]],Table2[[#All],[HBA1C]],0)</f>
        <v>5.41</v>
      </c>
      <c r="J91" t="str">
        <f>_xlfn.XLOOKUP(Table4[[#This Row],[Customer ID]], 'Medical Examination'!A:A, 'Medical Examination'!D:D)</f>
        <v>No</v>
      </c>
      <c r="K91" t="str">
        <f>_xlfn.XLOOKUP(Table4[[#This Row],[Customer ID]], 'Medical Examination'!A:A, 'Medical Examination'!E:E)</f>
        <v>No</v>
      </c>
      <c r="L91" t="str">
        <f>_xlfn.XLOOKUP(Table4[[#This Row],[Customer ID]], 'Medical Examination'!A:A, 'Medical Examination'!F:F)</f>
        <v>Yes</v>
      </c>
      <c r="M91">
        <f>_xlfn.XLOOKUP(Table4[[#This Row],[Customer ID]], 'Medical Examination'!A:A, 'Medical Examination'!G:G)</f>
        <v>1</v>
      </c>
      <c r="N91" t="str">
        <f>_xlfn.XLOOKUP(Table4[[#This Row],[Customer ID]], 'Medical Examination'!A:A, 'Medical Examination'!H:H)</f>
        <v>Yes</v>
      </c>
      <c r="O91" t="str">
        <f>_xlfn.XLOOKUP(Table4[[#This Row],[Customer ID]], 'Medical Examination'!A:A, 'Medical Examination'!I:I)</f>
        <v>Normal</v>
      </c>
      <c r="P91" t="str">
        <f>_xlfn.XLOOKUP(Table4[[#This Row],[Customer ID]], 'Medical Examination'!A:A, 'Medical Examination'!J:J)</f>
        <v>Obesity</v>
      </c>
      <c r="Q91" s="1">
        <f>_xlfn.XLOOKUP(Table4[[#This Row],[Customer ID]], Hospitalisation!A:A, Hospitalisation!E:E)</f>
        <v>40941.29</v>
      </c>
      <c r="R91" t="str">
        <f>_xlfn.XLOOKUP(Table4[[#This Row],[Customer ID]], Hospitalisation!A:A, Hospitalisation!F:F)</f>
        <v>Tier - 1</v>
      </c>
      <c r="S91" t="str">
        <f>_xlfn.XLOOKUP(Table4[[#This Row],[Customer ID]], Hospitalisation!A:A, Hospitalisation!G:G)</f>
        <v>Tier - 2</v>
      </c>
      <c r="T91" t="str">
        <f>_xlfn.XLOOKUP(Table4[[#This Row],[Customer ID]], Hospitalisation!A:A, Hospitalisation!H:H)</f>
        <v>R1013</v>
      </c>
      <c r="U91" t="str" cm="1">
        <f t="array" ref="U91">_xlfn.IFS(Table4[[#This Row],[Age]]&lt;=29,"Youth",Table4[[#This Row],[Age]]&lt;=49,"Adults",Table4[[#This Row],[Age]]&gt;=50,"Senior")</f>
        <v>Adults</v>
      </c>
    </row>
    <row r="92" spans="1:21">
      <c r="A92" t="s">
        <v>271</v>
      </c>
      <c r="B92" t="str">
        <f>_xlfn.XLOOKUP(Table4[[#This Row],[Customer ID]],Table1[[#This Row],[Customer ID]],Table1[[#This Row],[TITLE]],0)</f>
        <v>Ms</v>
      </c>
      <c r="C92" t="str" cm="1">
        <f t="array" ref="C92">_xlfn.XLOOKUP(Table4[[#This Row],[Customer ID]],Table1[[#All],[Customer ID]],Table1[[#All],[FIRST NAME]],0)</f>
        <v>Hope</v>
      </c>
      <c r="D92" t="str" cm="1">
        <f t="array" ref="D92">_xlfn.XLOOKUP(Table4[[#This Row],[Customer ID]],Table1[[#All],[Customer ID]],Table1[[#All],[LAST NAME]],0)</f>
        <v>Cutler</v>
      </c>
      <c r="E92" s="5" cm="1">
        <f t="array" ref="E92">_xlfn.XLOOKUP(Table4[[#This Row],[Customer ID]],Table3[[#All],[Customer ID]],Table3[[#All],[Date of Birth]],0)</f>
        <v>33820</v>
      </c>
      <c r="F92" cm="1">
        <f t="array" ref="F92">_xlfn.XLOOKUP(Table4[[#This Row],[Customer ID]],Table3[[#All],[Customer ID]],Table3[[#All],[Age]],0)</f>
        <v>30</v>
      </c>
      <c r="G92" cm="1">
        <f t="array" ref="G92">_xlfn.XLOOKUP(Table4[[#This Row],[Customer ID]],Table3[[#All],[Customer ID]],Table3[[#All],[Children]],0)</f>
        <v>3</v>
      </c>
      <c r="H92" cm="1">
        <f t="array" ref="H92">_xlfn.XLOOKUP(Table4[[#This Row],[Customer ID]],Table2[[#All],[Customer ID]],Table2[[#All],[BMI]],0)</f>
        <v>39.049999999999997</v>
      </c>
      <c r="I92" cm="1">
        <f t="array" ref="I92">_xlfn.XLOOKUP(Table4[[#This Row],[Customer ID]],Table2[[#All],[Customer ID]],Table2[[#All],[HBA1C]],0)</f>
        <v>6.06</v>
      </c>
      <c r="J92" t="str">
        <f>_xlfn.XLOOKUP(Table4[[#This Row],[Customer ID]], 'Medical Examination'!A:A, 'Medical Examination'!D:D)</f>
        <v>No</v>
      </c>
      <c r="K92" t="str">
        <f>_xlfn.XLOOKUP(Table4[[#This Row],[Customer ID]], 'Medical Examination'!A:A, 'Medical Examination'!E:E)</f>
        <v>No</v>
      </c>
      <c r="L92" t="str">
        <f>_xlfn.XLOOKUP(Table4[[#This Row],[Customer ID]], 'Medical Examination'!A:A, 'Medical Examination'!F:F)</f>
        <v>No</v>
      </c>
      <c r="M92">
        <f>_xlfn.XLOOKUP(Table4[[#This Row],[Customer ID]], 'Medical Examination'!A:A, 'Medical Examination'!G:G)</f>
        <v>1</v>
      </c>
      <c r="N92" t="str">
        <f>_xlfn.XLOOKUP(Table4[[#This Row],[Customer ID]], 'Medical Examination'!A:A, 'Medical Examination'!H:H)</f>
        <v>Yes</v>
      </c>
      <c r="O92" t="str">
        <f>_xlfn.XLOOKUP(Table4[[#This Row],[Customer ID]], 'Medical Examination'!A:A, 'Medical Examination'!I:I)</f>
        <v>Prediabetes</v>
      </c>
      <c r="P92" t="str">
        <f>_xlfn.XLOOKUP(Table4[[#This Row],[Customer ID]], 'Medical Examination'!A:A, 'Medical Examination'!J:J)</f>
        <v>Obesity</v>
      </c>
      <c r="Q92" s="1">
        <f>_xlfn.XLOOKUP(Table4[[#This Row],[Customer ID]], Hospitalisation!A:A, Hospitalisation!E:E)</f>
        <v>40932.43</v>
      </c>
      <c r="R92" t="str">
        <f>_xlfn.XLOOKUP(Table4[[#This Row],[Customer ID]], Hospitalisation!A:A, Hospitalisation!F:F)</f>
        <v>Tier - 1</v>
      </c>
      <c r="S92" t="str">
        <f>_xlfn.XLOOKUP(Table4[[#This Row],[Customer ID]], Hospitalisation!A:A, Hospitalisation!G:G)</f>
        <v>Tier - 2</v>
      </c>
      <c r="T92" t="str">
        <f>_xlfn.XLOOKUP(Table4[[#This Row],[Customer ID]], Hospitalisation!A:A, Hospitalisation!H:H)</f>
        <v>R1013</v>
      </c>
      <c r="U92" t="str" cm="1">
        <f t="array" ref="U92">_xlfn.IFS(Table4[[#This Row],[Age]]&lt;=29,"Youth",Table4[[#This Row],[Age]]&lt;=49,"Adults",Table4[[#This Row],[Age]]&gt;=50,"Senior")</f>
        <v>Adults</v>
      </c>
    </row>
    <row r="93" spans="1:21">
      <c r="A93" t="s">
        <v>274</v>
      </c>
      <c r="B93" t="str">
        <f>_xlfn.XLOOKUP(Table4[[#This Row],[Customer ID]],Table1[[#This Row],[Customer ID]],Table1[[#This Row],[TITLE]],0)</f>
        <v>Ms</v>
      </c>
      <c r="C93" t="str" cm="1">
        <f t="array" ref="C93">_xlfn.XLOOKUP(Table4[[#This Row],[Customer ID]],Table1[[#All],[Customer ID]],Table1[[#All],[FIRST NAME]],0)</f>
        <v>Elyse M</v>
      </c>
      <c r="D93" t="str" cm="1">
        <f t="array" ref="D93">_xlfn.XLOOKUP(Table4[[#This Row],[Customer ID]],Table1[[#All],[Customer ID]],Table1[[#All],[LAST NAME]],0)</f>
        <v>Derian</v>
      </c>
      <c r="E93" s="5" cm="1">
        <f t="array" ref="E93">_xlfn.XLOOKUP(Table4[[#This Row],[Customer ID]],Table3[[#All],[Customer ID]],Table3[[#All],[Date of Birth]],0)</f>
        <v>36343</v>
      </c>
      <c r="F93" cm="1">
        <f t="array" ref="F93">_xlfn.XLOOKUP(Table4[[#This Row],[Customer ID]],Table3[[#All],[Customer ID]],Table3[[#All],[Age]],0)</f>
        <v>23</v>
      </c>
      <c r="G93" cm="1">
        <f t="array" ref="G93">_xlfn.XLOOKUP(Table4[[#This Row],[Customer ID]],Table3[[#All],[Customer ID]],Table3[[#All],[Children]],0)</f>
        <v>1</v>
      </c>
      <c r="H93" cm="1">
        <f t="array" ref="H93">_xlfn.XLOOKUP(Table4[[#This Row],[Customer ID]],Table2[[#All],[Customer ID]],Table2[[#All],[BMI]],0)</f>
        <v>42.75</v>
      </c>
      <c r="I93" cm="1">
        <f t="array" ref="I93">_xlfn.XLOOKUP(Table4[[#This Row],[Customer ID]],Table2[[#All],[Customer ID]],Table2[[#All],[HBA1C]],0)</f>
        <v>4.22</v>
      </c>
      <c r="J93" t="str">
        <f>_xlfn.XLOOKUP(Table4[[#This Row],[Customer ID]], 'Medical Examination'!A:A, 'Medical Examination'!D:D)</f>
        <v>No</v>
      </c>
      <c r="K93" t="str">
        <f>_xlfn.XLOOKUP(Table4[[#This Row],[Customer ID]], 'Medical Examination'!A:A, 'Medical Examination'!E:E)</f>
        <v>No</v>
      </c>
      <c r="L93" t="str">
        <f>_xlfn.XLOOKUP(Table4[[#This Row],[Customer ID]], 'Medical Examination'!A:A, 'Medical Examination'!F:F)</f>
        <v>No</v>
      </c>
      <c r="M93">
        <f>_xlfn.XLOOKUP(Table4[[#This Row],[Customer ID]], 'Medical Examination'!A:A, 'Medical Examination'!G:G)</f>
        <v>0</v>
      </c>
      <c r="N93" t="str">
        <f>_xlfn.XLOOKUP(Table4[[#This Row],[Customer ID]], 'Medical Examination'!A:A, 'Medical Examination'!H:H)</f>
        <v>Yes</v>
      </c>
      <c r="O93" t="str">
        <f>_xlfn.XLOOKUP(Table4[[#This Row],[Customer ID]], 'Medical Examination'!A:A, 'Medical Examination'!I:I)</f>
        <v>Normal</v>
      </c>
      <c r="P93" t="str">
        <f>_xlfn.XLOOKUP(Table4[[#This Row],[Customer ID]], 'Medical Examination'!A:A, 'Medical Examination'!J:J)</f>
        <v>Obesity</v>
      </c>
      <c r="Q93" s="1">
        <f>_xlfn.XLOOKUP(Table4[[#This Row],[Customer ID]], Hospitalisation!A:A, Hospitalisation!E:E)</f>
        <v>40904.199999999997</v>
      </c>
      <c r="R93" t="str">
        <f>_xlfn.XLOOKUP(Table4[[#This Row],[Customer ID]], Hospitalisation!A:A, Hospitalisation!F:F)</f>
        <v>Tier - 1</v>
      </c>
      <c r="S93" t="str">
        <f>_xlfn.XLOOKUP(Table4[[#This Row],[Customer ID]], Hospitalisation!A:A, Hospitalisation!G:G)</f>
        <v>Tier - 1</v>
      </c>
      <c r="T93" t="str">
        <f>_xlfn.XLOOKUP(Table4[[#This Row],[Customer ID]], Hospitalisation!A:A, Hospitalisation!H:H)</f>
        <v>R1024</v>
      </c>
      <c r="U93" t="str" cm="1">
        <f t="array" ref="U93">_xlfn.IFS(Table4[[#This Row],[Age]]&lt;=29,"Youth",Table4[[#This Row],[Age]]&lt;=49,"Adults",Table4[[#This Row],[Age]]&gt;=50,"Senior")</f>
        <v>Youth</v>
      </c>
    </row>
    <row r="94" spans="1:21">
      <c r="A94" t="s">
        <v>277</v>
      </c>
      <c r="B94" t="str">
        <f>_xlfn.XLOOKUP(Table4[[#This Row],[Customer ID]],Table1[[#This Row],[Customer ID]],Table1[[#This Row],[TITLE]],0)</f>
        <v>Mr</v>
      </c>
      <c r="C94" t="str" cm="1">
        <f t="array" ref="C94">_xlfn.XLOOKUP(Table4[[#This Row],[Customer ID]],Table1[[#All],[Customer ID]],Table1[[#All],[FIRST NAME]],0)</f>
        <v>Nicholas</v>
      </c>
      <c r="D94" t="str" cm="1">
        <f t="array" ref="D94">_xlfn.XLOOKUP(Table4[[#This Row],[Customer ID]],Table1[[#All],[Customer ID]],Table1[[#All],[LAST NAME]],0)</f>
        <v>Farina</v>
      </c>
      <c r="E94" s="5" cm="1">
        <f t="array" ref="E94">_xlfn.XLOOKUP(Table4[[#This Row],[Customer ID]],Table3[[#All],[Customer ID]],Table3[[#All],[Date of Birth]],0)</f>
        <v>26460</v>
      </c>
      <c r="F94" cm="1">
        <f t="array" ref="F94">_xlfn.XLOOKUP(Table4[[#This Row],[Customer ID]],Table3[[#All],[Customer ID]],Table3[[#All],[Age]],0)</f>
        <v>50</v>
      </c>
      <c r="G94" cm="1">
        <f t="array" ref="G94">_xlfn.XLOOKUP(Table4[[#This Row],[Customer ID]],Table3[[#All],[Customer ID]],Table3[[#All],[Children]],0)</f>
        <v>0</v>
      </c>
      <c r="H94" cm="1">
        <f t="array" ref="H94">_xlfn.XLOOKUP(Table4[[#This Row],[Customer ID]],Table2[[#All],[Customer ID]],Table2[[#All],[BMI]],0)</f>
        <v>50.58</v>
      </c>
      <c r="I94" cm="1">
        <f t="array" ref="I94">_xlfn.XLOOKUP(Table4[[#This Row],[Customer ID]],Table2[[#All],[Customer ID]],Table2[[#All],[HBA1C]],0)</f>
        <v>5.12</v>
      </c>
      <c r="J94" t="str">
        <f>_xlfn.XLOOKUP(Table4[[#This Row],[Customer ID]], 'Medical Examination'!A:A, 'Medical Examination'!D:D)</f>
        <v>No</v>
      </c>
      <c r="K94" t="str">
        <f>_xlfn.XLOOKUP(Table4[[#This Row],[Customer ID]], 'Medical Examination'!A:A, 'Medical Examination'!E:E)</f>
        <v>No</v>
      </c>
      <c r="L94" t="str">
        <f>_xlfn.XLOOKUP(Table4[[#This Row],[Customer ID]], 'Medical Examination'!A:A, 'Medical Examination'!F:F)</f>
        <v>No</v>
      </c>
      <c r="M94">
        <f>_xlfn.XLOOKUP(Table4[[#This Row],[Customer ID]], 'Medical Examination'!A:A, 'Medical Examination'!G:G)</f>
        <v>2</v>
      </c>
      <c r="N94" t="str">
        <f>_xlfn.XLOOKUP(Table4[[#This Row],[Customer ID]], 'Medical Examination'!A:A, 'Medical Examination'!H:H)</f>
        <v>Yes</v>
      </c>
      <c r="O94" t="str">
        <f>_xlfn.XLOOKUP(Table4[[#This Row],[Customer ID]], 'Medical Examination'!A:A, 'Medical Examination'!I:I)</f>
        <v>Normal</v>
      </c>
      <c r="P94" t="str">
        <f>_xlfn.XLOOKUP(Table4[[#This Row],[Customer ID]], 'Medical Examination'!A:A, 'Medical Examination'!J:J)</f>
        <v>Obesity</v>
      </c>
      <c r="Q94" s="1">
        <f>_xlfn.XLOOKUP(Table4[[#This Row],[Customer ID]], Hospitalisation!A:A, Hospitalisation!E:E)</f>
        <v>40817.85</v>
      </c>
      <c r="R94" t="str">
        <f>_xlfn.XLOOKUP(Table4[[#This Row],[Customer ID]], Hospitalisation!A:A, Hospitalisation!F:F)</f>
        <v>Tier - 1</v>
      </c>
      <c r="S94" t="str">
        <f>_xlfn.XLOOKUP(Table4[[#This Row],[Customer ID]], Hospitalisation!A:A, Hospitalisation!G:G)</f>
        <v>Tier - 3</v>
      </c>
      <c r="T94" t="str">
        <f>_xlfn.XLOOKUP(Table4[[#This Row],[Customer ID]], Hospitalisation!A:A, Hospitalisation!H:H)</f>
        <v>R1011</v>
      </c>
      <c r="U94" t="str" cm="1">
        <f t="array" ref="U94">_xlfn.IFS(Table4[[#This Row],[Age]]&lt;=29,"Youth",Table4[[#This Row],[Age]]&lt;=49,"Adults",Table4[[#This Row],[Age]]&gt;=50,"Senior")</f>
        <v>Senior</v>
      </c>
    </row>
    <row r="95" spans="1:21">
      <c r="A95" t="s">
        <v>280</v>
      </c>
      <c r="B95" t="str">
        <f>_xlfn.XLOOKUP(Table4[[#This Row],[Customer ID]],Table1[[#This Row],[Customer ID]],Table1[[#This Row],[TITLE]],0)</f>
        <v>Mr</v>
      </c>
      <c r="C95" t="str" cm="1">
        <f t="array" ref="C95">_xlfn.XLOOKUP(Table4[[#This Row],[Customer ID]],Table1[[#All],[Customer ID]],Table1[[#All],[FIRST NAME]],0)</f>
        <v>David</v>
      </c>
      <c r="D95" t="str" cm="1">
        <f t="array" ref="D95">_xlfn.XLOOKUP(Table4[[#This Row],[Customer ID]],Table1[[#All],[Customer ID]],Table1[[#All],[LAST NAME]],0)</f>
        <v>Saunders</v>
      </c>
      <c r="E95" s="5" cm="1">
        <f t="array" ref="E95">_xlfn.XLOOKUP(Table4[[#This Row],[Customer ID]],Table3[[#All],[Customer ID]],Table3[[#All],[Date of Birth]],0)</f>
        <v>28120</v>
      </c>
      <c r="F95" cm="1">
        <f t="array" ref="F95">_xlfn.XLOOKUP(Table4[[#This Row],[Customer ID]],Table3[[#All],[Customer ID]],Table3[[#All],[Age]],0)</f>
        <v>46</v>
      </c>
      <c r="G95" cm="1">
        <f t="array" ref="G95">_xlfn.XLOOKUP(Table4[[#This Row],[Customer ID]],Table3[[#All],[Customer ID]],Table3[[#All],[Children]],0)</f>
        <v>3</v>
      </c>
      <c r="H95" cm="1">
        <f t="array" ref="H95">_xlfn.XLOOKUP(Table4[[#This Row],[Customer ID]],Table2[[#All],[Customer ID]],Table2[[#All],[BMI]],0)</f>
        <v>30.495000000000001</v>
      </c>
      <c r="I95" cm="1">
        <f t="array" ref="I95">_xlfn.XLOOKUP(Table4[[#This Row],[Customer ID]],Table2[[#All],[Customer ID]],Table2[[#All],[HBA1C]],0)</f>
        <v>4.57</v>
      </c>
      <c r="J95" t="str">
        <f>_xlfn.XLOOKUP(Table4[[#This Row],[Customer ID]], 'Medical Examination'!A:A, 'Medical Examination'!D:D)</f>
        <v>Yes</v>
      </c>
      <c r="K95" t="str">
        <f>_xlfn.XLOOKUP(Table4[[#This Row],[Customer ID]], 'Medical Examination'!A:A, 'Medical Examination'!E:E)</f>
        <v>No</v>
      </c>
      <c r="L95" t="str">
        <f>_xlfn.XLOOKUP(Table4[[#This Row],[Customer ID]], 'Medical Examination'!A:A, 'Medical Examination'!F:F)</f>
        <v>No</v>
      </c>
      <c r="M95">
        <f>_xlfn.XLOOKUP(Table4[[#This Row],[Customer ID]], 'Medical Examination'!A:A, 'Medical Examination'!G:G)</f>
        <v>0</v>
      </c>
      <c r="N95" t="str">
        <f>_xlfn.XLOOKUP(Table4[[#This Row],[Customer ID]], 'Medical Examination'!A:A, 'Medical Examination'!H:H)</f>
        <v>Yes</v>
      </c>
      <c r="O95" t="str">
        <f>_xlfn.XLOOKUP(Table4[[#This Row],[Customer ID]], 'Medical Examination'!A:A, 'Medical Examination'!I:I)</f>
        <v>Normal</v>
      </c>
      <c r="P95" t="str">
        <f>_xlfn.XLOOKUP(Table4[[#This Row],[Customer ID]], 'Medical Examination'!A:A, 'Medical Examination'!J:J)</f>
        <v>Obesity</v>
      </c>
      <c r="Q95" s="1">
        <f>_xlfn.XLOOKUP(Table4[[#This Row],[Customer ID]], Hospitalisation!A:A, Hospitalisation!E:E)</f>
        <v>40720.550000000003</v>
      </c>
      <c r="R95" t="str">
        <f>_xlfn.XLOOKUP(Table4[[#This Row],[Customer ID]], Hospitalisation!A:A, Hospitalisation!F:F)</f>
        <v>Tier - 1</v>
      </c>
      <c r="S95" t="str">
        <f>_xlfn.XLOOKUP(Table4[[#This Row],[Customer ID]], Hospitalisation!A:A, Hospitalisation!G:G)</f>
        <v>Tier - 3</v>
      </c>
      <c r="T95" t="str">
        <f>_xlfn.XLOOKUP(Table4[[#This Row],[Customer ID]], Hospitalisation!A:A, Hospitalisation!H:H)</f>
        <v>R1012</v>
      </c>
      <c r="U95" t="str" cm="1">
        <f t="array" ref="U95">_xlfn.IFS(Table4[[#This Row],[Age]]&lt;=29,"Youth",Table4[[#This Row],[Age]]&lt;=49,"Adults",Table4[[#This Row],[Age]]&gt;=50,"Senior")</f>
        <v>Adults</v>
      </c>
    </row>
    <row r="96" spans="1:21">
      <c r="A96" t="s">
        <v>282</v>
      </c>
      <c r="B96" t="str">
        <f>_xlfn.XLOOKUP(Table4[[#This Row],[Customer ID]],Table1[[#This Row],[Customer ID]],Table1[[#This Row],[TITLE]],0)</f>
        <v>Ms</v>
      </c>
      <c r="C96" t="str" cm="1">
        <f t="array" ref="C96">_xlfn.XLOOKUP(Table4[[#This Row],[Customer ID]],Table1[[#All],[Customer ID]],Table1[[#All],[FIRST NAME]],0)</f>
        <v>Natalie</v>
      </c>
      <c r="D96" t="str" cm="1">
        <f t="array" ref="D96">_xlfn.XLOOKUP(Table4[[#This Row],[Customer ID]],Table1[[#All],[Customer ID]],Table1[[#All],[LAST NAME]],0)</f>
        <v>Kratz</v>
      </c>
      <c r="E96" s="5" cm="1">
        <f t="array" ref="E96">_xlfn.XLOOKUP(Table4[[#This Row],[Customer ID]],Table3[[#All],[Customer ID]],Table3[[#All],[Date of Birth]],0)</f>
        <v>25836</v>
      </c>
      <c r="F96" cm="1">
        <f t="array" ref="F96">_xlfn.XLOOKUP(Table4[[#This Row],[Customer ID]],Table3[[#All],[Customer ID]],Table3[[#All],[Age]],0)</f>
        <v>52</v>
      </c>
      <c r="G96" cm="1">
        <f t="array" ref="G96">_xlfn.XLOOKUP(Table4[[#This Row],[Customer ID]],Table3[[#All],[Customer ID]],Table3[[#All],[Children]],0)</f>
        <v>0</v>
      </c>
      <c r="H96" cm="1">
        <f t="array" ref="H96">_xlfn.XLOOKUP(Table4[[#This Row],[Customer ID]],Table2[[#All],[Customer ID]],Table2[[#All],[BMI]],0)</f>
        <v>48.31</v>
      </c>
      <c r="I96" cm="1">
        <f t="array" ref="I96">_xlfn.XLOOKUP(Table4[[#This Row],[Customer ID]],Table2[[#All],[Customer ID]],Table2[[#All],[HBA1C]],0)</f>
        <v>9.58</v>
      </c>
      <c r="J96" t="str">
        <f>_xlfn.XLOOKUP(Table4[[#This Row],[Customer ID]], 'Medical Examination'!A:A, 'Medical Examination'!D:D)</f>
        <v>Yes</v>
      </c>
      <c r="K96" t="str">
        <f>_xlfn.XLOOKUP(Table4[[#This Row],[Customer ID]], 'Medical Examination'!A:A, 'Medical Examination'!E:E)</f>
        <v>No</v>
      </c>
      <c r="L96" t="str">
        <f>_xlfn.XLOOKUP(Table4[[#This Row],[Customer ID]], 'Medical Examination'!A:A, 'Medical Examination'!F:F)</f>
        <v>No</v>
      </c>
      <c r="M96">
        <f>_xlfn.XLOOKUP(Table4[[#This Row],[Customer ID]], 'Medical Examination'!A:A, 'Medical Examination'!G:G)</f>
        <v>2</v>
      </c>
      <c r="N96" t="str">
        <f>_xlfn.XLOOKUP(Table4[[#This Row],[Customer ID]], 'Medical Examination'!A:A, 'Medical Examination'!H:H)</f>
        <v>Yes</v>
      </c>
      <c r="O96" t="str">
        <f>_xlfn.XLOOKUP(Table4[[#This Row],[Customer ID]], 'Medical Examination'!A:A, 'Medical Examination'!I:I)</f>
        <v>Diabetes</v>
      </c>
      <c r="P96" t="str">
        <f>_xlfn.XLOOKUP(Table4[[#This Row],[Customer ID]], 'Medical Examination'!A:A, 'Medical Examination'!J:J)</f>
        <v>Obesity</v>
      </c>
      <c r="Q96" s="1">
        <f>_xlfn.XLOOKUP(Table4[[#This Row],[Customer ID]], Hospitalisation!A:A, Hospitalisation!E:E)</f>
        <v>40692.910000000003</v>
      </c>
      <c r="R96" t="str">
        <f>_xlfn.XLOOKUP(Table4[[#This Row],[Customer ID]], Hospitalisation!A:A, Hospitalisation!F:F)</f>
        <v>Tier - 1</v>
      </c>
      <c r="S96" t="str">
        <f>_xlfn.XLOOKUP(Table4[[#This Row],[Customer ID]], Hospitalisation!A:A, Hospitalisation!G:G)</f>
        <v>Tier - 1</v>
      </c>
      <c r="T96" t="str">
        <f>_xlfn.XLOOKUP(Table4[[#This Row],[Customer ID]], Hospitalisation!A:A, Hospitalisation!H:H)</f>
        <v>R1011</v>
      </c>
      <c r="U96" t="str" cm="1">
        <f t="array" ref="U96">_xlfn.IFS(Table4[[#This Row],[Age]]&lt;=29,"Youth",Table4[[#This Row],[Age]]&lt;=49,"Adults",Table4[[#This Row],[Age]]&gt;=50,"Senior")</f>
        <v>Senior</v>
      </c>
    </row>
    <row r="97" spans="1:21">
      <c r="A97" t="s">
        <v>284</v>
      </c>
      <c r="B97" t="str">
        <f>_xlfn.XLOOKUP(Table4[[#This Row],[Customer ID]],Table1[[#This Row],[Customer ID]],Table1[[#This Row],[TITLE]],0)</f>
        <v>Mr</v>
      </c>
      <c r="C97" t="str" cm="1">
        <f t="array" ref="C97">_xlfn.XLOOKUP(Table4[[#This Row],[Customer ID]],Table1[[#All],[Customer ID]],Table1[[#All],[FIRST NAME]],0)</f>
        <v>Thomas</v>
      </c>
      <c r="D97" t="str" cm="1">
        <f t="array" ref="D97">_xlfn.XLOOKUP(Table4[[#This Row],[Customer ID]],Table1[[#All],[Customer ID]],Table1[[#All],[LAST NAME]],0)</f>
        <v>Boland</v>
      </c>
      <c r="E97" s="5" cm="1">
        <f t="array" ref="E97">_xlfn.XLOOKUP(Table4[[#This Row],[Customer ID]],Table3[[#All],[Customer ID]],Table3[[#All],[Date of Birth]],0)</f>
        <v>27585</v>
      </c>
      <c r="F97" cm="1">
        <f t="array" ref="F97">_xlfn.XLOOKUP(Table4[[#This Row],[Customer ID]],Table3[[#All],[Customer ID]],Table3[[#All],[Age]],0)</f>
        <v>47</v>
      </c>
      <c r="G97" cm="1">
        <f t="array" ref="G97">_xlfn.XLOOKUP(Table4[[#This Row],[Customer ID]],Table3[[#All],[Customer ID]],Table3[[#All],[Children]],0)</f>
        <v>1</v>
      </c>
      <c r="H97" cm="1">
        <f t="array" ref="H97">_xlfn.XLOOKUP(Table4[[#This Row],[Customer ID]],Table2[[#All],[Customer ID]],Table2[[#All],[BMI]],0)</f>
        <v>48.99</v>
      </c>
      <c r="I97" cm="1">
        <f t="array" ref="I97">_xlfn.XLOOKUP(Table4[[#This Row],[Customer ID]],Table2[[#All],[Customer ID]],Table2[[#All],[HBA1C]],0)</f>
        <v>9.7799999999999994</v>
      </c>
      <c r="J97" t="str">
        <f>_xlfn.XLOOKUP(Table4[[#This Row],[Customer ID]], 'Medical Examination'!A:A, 'Medical Examination'!D:D)</f>
        <v>Yes</v>
      </c>
      <c r="K97" t="str">
        <f>_xlfn.XLOOKUP(Table4[[#This Row],[Customer ID]], 'Medical Examination'!A:A, 'Medical Examination'!E:E)</f>
        <v>No</v>
      </c>
      <c r="L97" t="str">
        <f>_xlfn.XLOOKUP(Table4[[#This Row],[Customer ID]], 'Medical Examination'!A:A, 'Medical Examination'!F:F)</f>
        <v>No</v>
      </c>
      <c r="M97">
        <f>_xlfn.XLOOKUP(Table4[[#This Row],[Customer ID]], 'Medical Examination'!A:A, 'Medical Examination'!G:G)</f>
        <v>1</v>
      </c>
      <c r="N97" t="str">
        <f>_xlfn.XLOOKUP(Table4[[#This Row],[Customer ID]], 'Medical Examination'!A:A, 'Medical Examination'!H:H)</f>
        <v>Yes</v>
      </c>
      <c r="O97" t="str">
        <f>_xlfn.XLOOKUP(Table4[[#This Row],[Customer ID]], 'Medical Examination'!A:A, 'Medical Examination'!I:I)</f>
        <v>Diabetes</v>
      </c>
      <c r="P97" t="str">
        <f>_xlfn.XLOOKUP(Table4[[#This Row],[Customer ID]], 'Medical Examination'!A:A, 'Medical Examination'!J:J)</f>
        <v>Obesity</v>
      </c>
      <c r="Q97" s="1">
        <f>_xlfn.XLOOKUP(Table4[[#This Row],[Customer ID]], Hospitalisation!A:A, Hospitalisation!E:E)</f>
        <v>40590.550000000003</v>
      </c>
      <c r="R97" t="str">
        <f>_xlfn.XLOOKUP(Table4[[#This Row],[Customer ID]], Hospitalisation!A:A, Hospitalisation!F:F)</f>
        <v>Tier - 1</v>
      </c>
      <c r="S97" t="str">
        <f>_xlfn.XLOOKUP(Table4[[#This Row],[Customer ID]], Hospitalisation!A:A, Hospitalisation!G:G)</f>
        <v>Tier - 3</v>
      </c>
      <c r="T97" t="str">
        <f>_xlfn.XLOOKUP(Table4[[#This Row],[Customer ID]], Hospitalisation!A:A, Hospitalisation!H:H)</f>
        <v>R1012</v>
      </c>
      <c r="U97" t="str" cm="1">
        <f t="array" ref="U97">_xlfn.IFS(Table4[[#This Row],[Age]]&lt;=29,"Youth",Table4[[#This Row],[Age]]&lt;=49,"Adults",Table4[[#This Row],[Age]]&gt;=50,"Senior")</f>
        <v>Adults</v>
      </c>
    </row>
    <row r="98" spans="1:21">
      <c r="A98" t="s">
        <v>287</v>
      </c>
      <c r="B98" t="str">
        <f>_xlfn.XLOOKUP(Table4[[#This Row],[Customer ID]],Table1[[#This Row],[Customer ID]],Table1[[#This Row],[TITLE]],0)</f>
        <v>Ms</v>
      </c>
      <c r="C98" t="str" cm="1">
        <f t="array" ref="C98">_xlfn.XLOOKUP(Table4[[#This Row],[Customer ID]],Table1[[#All],[Customer ID]],Table1[[#All],[FIRST NAME]],0)</f>
        <v>Pamela J</v>
      </c>
      <c r="D98" t="str" cm="1">
        <f t="array" ref="D98">_xlfn.XLOOKUP(Table4[[#This Row],[Customer ID]],Table1[[#All],[Customer ID]],Table1[[#All],[LAST NAME]],0)</f>
        <v>Van Hout</v>
      </c>
      <c r="E98" s="5" cm="1">
        <f t="array" ref="E98">_xlfn.XLOOKUP(Table4[[#This Row],[Customer ID]],Table3[[#All],[Customer ID]],Table3[[#All],[Date of Birth]],0)</f>
        <v>31354</v>
      </c>
      <c r="F98" cm="1">
        <f t="array" ref="F98">_xlfn.XLOOKUP(Table4[[#This Row],[Customer ID]],Table3[[#All],[Customer ID]],Table3[[#All],[Age]],0)</f>
        <v>37</v>
      </c>
      <c r="G98" cm="1">
        <f t="array" ref="G98">_xlfn.XLOOKUP(Table4[[#This Row],[Customer ID]],Table3[[#All],[Customer ID]],Table3[[#All],[Children]],0)</f>
        <v>0</v>
      </c>
      <c r="H98" cm="1">
        <f t="array" ref="H98">_xlfn.XLOOKUP(Table4[[#This Row],[Customer ID]],Table2[[#All],[Customer ID]],Table2[[#All],[BMI]],0)</f>
        <v>38.39</v>
      </c>
      <c r="I98" cm="1">
        <f t="array" ref="I98">_xlfn.XLOOKUP(Table4[[#This Row],[Customer ID]],Table2[[#All],[Customer ID]],Table2[[#All],[HBA1C]],0)</f>
        <v>4.1100000000000003</v>
      </c>
      <c r="J98" t="str">
        <f>_xlfn.XLOOKUP(Table4[[#This Row],[Customer ID]], 'Medical Examination'!A:A, 'Medical Examination'!D:D)</f>
        <v>Yes</v>
      </c>
      <c r="K98" t="str">
        <f>_xlfn.XLOOKUP(Table4[[#This Row],[Customer ID]], 'Medical Examination'!A:A, 'Medical Examination'!E:E)</f>
        <v>No</v>
      </c>
      <c r="L98" t="str">
        <f>_xlfn.XLOOKUP(Table4[[#This Row],[Customer ID]], 'Medical Examination'!A:A, 'Medical Examination'!F:F)</f>
        <v>No</v>
      </c>
      <c r="M98">
        <f>_xlfn.XLOOKUP(Table4[[#This Row],[Customer ID]], 'Medical Examination'!A:A, 'Medical Examination'!G:G)</f>
        <v>0</v>
      </c>
      <c r="N98" t="str">
        <f>_xlfn.XLOOKUP(Table4[[#This Row],[Customer ID]], 'Medical Examination'!A:A, 'Medical Examination'!H:H)</f>
        <v>Yes</v>
      </c>
      <c r="O98" t="str">
        <f>_xlfn.XLOOKUP(Table4[[#This Row],[Customer ID]], 'Medical Examination'!A:A, 'Medical Examination'!I:I)</f>
        <v>Normal</v>
      </c>
      <c r="P98" t="str">
        <f>_xlfn.XLOOKUP(Table4[[#This Row],[Customer ID]], 'Medical Examination'!A:A, 'Medical Examination'!J:J)</f>
        <v>Obesity</v>
      </c>
      <c r="Q98" s="1">
        <f>_xlfn.XLOOKUP(Table4[[#This Row],[Customer ID]], Hospitalisation!A:A, Hospitalisation!E:E)</f>
        <v>40419.019999999997</v>
      </c>
      <c r="R98" t="str">
        <f>_xlfn.XLOOKUP(Table4[[#This Row],[Customer ID]], Hospitalisation!A:A, Hospitalisation!F:F)</f>
        <v>Tier - 1</v>
      </c>
      <c r="S98" t="str">
        <f>_xlfn.XLOOKUP(Table4[[#This Row],[Customer ID]], Hospitalisation!A:A, Hospitalisation!G:G)</f>
        <v>Tier - 2</v>
      </c>
      <c r="T98" t="str">
        <f>_xlfn.XLOOKUP(Table4[[#This Row],[Customer ID]], Hospitalisation!A:A, Hospitalisation!H:H)</f>
        <v>R1013</v>
      </c>
      <c r="U98" t="str" cm="1">
        <f t="array" ref="U98">_xlfn.IFS(Table4[[#This Row],[Age]]&lt;=29,"Youth",Table4[[#This Row],[Age]]&lt;=49,"Adults",Table4[[#This Row],[Age]]&gt;=50,"Senior")</f>
        <v>Adults</v>
      </c>
    </row>
    <row r="99" spans="1:21">
      <c r="A99" t="s">
        <v>290</v>
      </c>
      <c r="B99" t="str">
        <f>_xlfn.XLOOKUP(Table4[[#This Row],[Customer ID]],Table1[[#This Row],[Customer ID]],Table1[[#This Row],[TITLE]],0)</f>
        <v>Ms</v>
      </c>
      <c r="C99" t="str" cm="1">
        <f t="array" ref="C99">_xlfn.XLOOKUP(Table4[[#This Row],[Customer ID]],Table1[[#All],[Customer ID]],Table1[[#All],[FIRST NAME]],0)</f>
        <v>Jessica</v>
      </c>
      <c r="D99" t="str" cm="1">
        <f t="array" ref="D99">_xlfn.XLOOKUP(Table4[[#This Row],[Customer ID]],Table1[[#All],[Customer ID]],Table1[[#All],[LAST NAME]],0)</f>
        <v>Ramsey</v>
      </c>
      <c r="E99" s="5" cm="1">
        <f t="array" ref="E99">_xlfn.XLOOKUP(Table4[[#This Row],[Customer ID]],Table3[[#All],[Customer ID]],Table3[[#All],[Date of Birth]],0)</f>
        <v>24331</v>
      </c>
      <c r="F99" cm="1">
        <f t="array" ref="F99">_xlfn.XLOOKUP(Table4[[#This Row],[Customer ID]],Table3[[#All],[Customer ID]],Table3[[#All],[Age]],0)</f>
        <v>56</v>
      </c>
      <c r="G99" cm="1">
        <f t="array" ref="G99">_xlfn.XLOOKUP(Table4[[#This Row],[Customer ID]],Table3[[#All],[Customer ID]],Table3[[#All],[Children]],0)</f>
        <v>0</v>
      </c>
      <c r="H99" cm="1">
        <f t="array" ref="H99">_xlfn.XLOOKUP(Table4[[#This Row],[Customer ID]],Table2[[#All],[Customer ID]],Table2[[#All],[BMI]],0)</f>
        <v>44.34</v>
      </c>
      <c r="I99" cm="1">
        <f t="array" ref="I99">_xlfn.XLOOKUP(Table4[[#This Row],[Customer ID]],Table2[[#All],[Customer ID]],Table2[[#All],[HBA1C]],0)</f>
        <v>4.0199999999999996</v>
      </c>
      <c r="J99" t="str">
        <f>_xlfn.XLOOKUP(Table4[[#This Row],[Customer ID]], 'Medical Examination'!A:A, 'Medical Examination'!D:D)</f>
        <v>Yes</v>
      </c>
      <c r="K99" t="str">
        <f>_xlfn.XLOOKUP(Table4[[#This Row],[Customer ID]], 'Medical Examination'!A:A, 'Medical Examination'!E:E)</f>
        <v>No</v>
      </c>
      <c r="L99" t="str">
        <f>_xlfn.XLOOKUP(Table4[[#This Row],[Customer ID]], 'Medical Examination'!A:A, 'Medical Examination'!F:F)</f>
        <v>No</v>
      </c>
      <c r="M99">
        <f>_xlfn.XLOOKUP(Table4[[#This Row],[Customer ID]], 'Medical Examination'!A:A, 'Medical Examination'!G:G)</f>
        <v>2</v>
      </c>
      <c r="N99" t="str">
        <f>_xlfn.XLOOKUP(Table4[[#This Row],[Customer ID]], 'Medical Examination'!A:A, 'Medical Examination'!H:H)</f>
        <v>Yes</v>
      </c>
      <c r="O99" t="str">
        <f>_xlfn.XLOOKUP(Table4[[#This Row],[Customer ID]], 'Medical Examination'!A:A, 'Medical Examination'!I:I)</f>
        <v>Normal</v>
      </c>
      <c r="P99" t="str">
        <f>_xlfn.XLOOKUP(Table4[[#This Row],[Customer ID]], 'Medical Examination'!A:A, 'Medical Examination'!J:J)</f>
        <v>Obesity</v>
      </c>
      <c r="Q99" s="1">
        <f>_xlfn.XLOOKUP(Table4[[#This Row],[Customer ID]], Hospitalisation!A:A, Hospitalisation!E:E)</f>
        <v>40373.74</v>
      </c>
      <c r="R99" t="str">
        <f>_xlfn.XLOOKUP(Table4[[#This Row],[Customer ID]], Hospitalisation!A:A, Hospitalisation!F:F)</f>
        <v>Tier - 1</v>
      </c>
      <c r="S99" t="str">
        <f>_xlfn.XLOOKUP(Table4[[#This Row],[Customer ID]], Hospitalisation!A:A, Hospitalisation!G:G)</f>
        <v>Tier - 3</v>
      </c>
      <c r="T99" t="str">
        <f>_xlfn.XLOOKUP(Table4[[#This Row],[Customer ID]], Hospitalisation!A:A, Hospitalisation!H:H)</f>
        <v>R1011</v>
      </c>
      <c r="U99" t="str" cm="1">
        <f t="array" ref="U99">_xlfn.IFS(Table4[[#This Row],[Age]]&lt;=29,"Youth",Table4[[#This Row],[Age]]&lt;=49,"Adults",Table4[[#This Row],[Age]]&gt;=50,"Senior")</f>
        <v>Senior</v>
      </c>
    </row>
    <row r="100" spans="1:21">
      <c r="A100" t="s">
        <v>293</v>
      </c>
      <c r="B100" t="str">
        <f>_xlfn.XLOOKUP(Table4[[#This Row],[Customer ID]],Table1[[#This Row],[Customer ID]],Table1[[#This Row],[TITLE]],0)</f>
        <v>Mr</v>
      </c>
      <c r="C100" t="str" cm="1">
        <f t="array" ref="C100">_xlfn.XLOOKUP(Table4[[#This Row],[Customer ID]],Table1[[#All],[Customer ID]],Table1[[#All],[FIRST NAME]],0)</f>
        <v>Ron N</v>
      </c>
      <c r="D100" t="str" cm="1">
        <f t="array" ref="D100">_xlfn.XLOOKUP(Table4[[#This Row],[Customer ID]],Table1[[#All],[Customer ID]],Table1[[#All],[LAST NAME]],0)</f>
        <v>Gage</v>
      </c>
      <c r="E100" s="5" cm="1">
        <f t="array" ref="E100">_xlfn.XLOOKUP(Table4[[#This Row],[Customer ID]],Table3[[#All],[Customer ID]],Table3[[#All],[Date of Birth]],0)</f>
        <v>22893</v>
      </c>
      <c r="F100" cm="1">
        <f t="array" ref="F100">_xlfn.XLOOKUP(Table4[[#This Row],[Customer ID]],Table3[[#All],[Customer ID]],Table3[[#All],[Age]],0)</f>
        <v>60</v>
      </c>
      <c r="G100" cm="1">
        <f t="array" ref="G100">_xlfn.XLOOKUP(Table4[[#This Row],[Customer ID]],Table3[[#All],[Customer ID]],Table3[[#All],[Children]],0)</f>
        <v>0</v>
      </c>
      <c r="H100" cm="1">
        <f t="array" ref="H100">_xlfn.XLOOKUP(Table4[[#This Row],[Customer ID]],Table2[[#All],[Customer ID]],Table2[[#All],[BMI]],0)</f>
        <v>41.51</v>
      </c>
      <c r="I100" cm="1">
        <f t="array" ref="I100">_xlfn.XLOOKUP(Table4[[#This Row],[Customer ID]],Table2[[#All],[Customer ID]],Table2[[#All],[HBA1C]],0)</f>
        <v>6.92</v>
      </c>
      <c r="J100" t="str">
        <f>_xlfn.XLOOKUP(Table4[[#This Row],[Customer ID]], 'Medical Examination'!A:A, 'Medical Examination'!D:D)</f>
        <v>No</v>
      </c>
      <c r="K100" t="str">
        <f>_xlfn.XLOOKUP(Table4[[#This Row],[Customer ID]], 'Medical Examination'!A:A, 'Medical Examination'!E:E)</f>
        <v>No</v>
      </c>
      <c r="L100" t="str">
        <f>_xlfn.XLOOKUP(Table4[[#This Row],[Customer ID]], 'Medical Examination'!A:A, 'Medical Examination'!F:F)</f>
        <v>No</v>
      </c>
      <c r="M100">
        <f>_xlfn.XLOOKUP(Table4[[#This Row],[Customer ID]], 'Medical Examination'!A:A, 'Medical Examination'!G:G)</f>
        <v>0</v>
      </c>
      <c r="N100" t="str">
        <f>_xlfn.XLOOKUP(Table4[[#This Row],[Customer ID]], 'Medical Examination'!A:A, 'Medical Examination'!H:H)</f>
        <v>Yes</v>
      </c>
      <c r="O100" t="str">
        <f>_xlfn.XLOOKUP(Table4[[#This Row],[Customer ID]], 'Medical Examination'!A:A, 'Medical Examination'!I:I)</f>
        <v>Diabetes</v>
      </c>
      <c r="P100" t="str">
        <f>_xlfn.XLOOKUP(Table4[[#This Row],[Customer ID]], 'Medical Examination'!A:A, 'Medical Examination'!J:J)</f>
        <v>Obesity</v>
      </c>
      <c r="Q100" s="1">
        <f>_xlfn.XLOOKUP(Table4[[#This Row],[Customer ID]], Hospitalisation!A:A, Hospitalisation!E:E)</f>
        <v>40309.93</v>
      </c>
      <c r="R100" t="str">
        <f>_xlfn.XLOOKUP(Table4[[#This Row],[Customer ID]], Hospitalisation!A:A, Hospitalisation!F:F)</f>
        <v>Tier - 1</v>
      </c>
      <c r="S100" t="str">
        <f>_xlfn.XLOOKUP(Table4[[#This Row],[Customer ID]], Hospitalisation!A:A, Hospitalisation!G:G)</f>
        <v>Tier - 3</v>
      </c>
      <c r="T100" t="str">
        <f>_xlfn.XLOOKUP(Table4[[#This Row],[Customer ID]], Hospitalisation!A:A, Hospitalisation!H:H)</f>
        <v>R1011</v>
      </c>
      <c r="U100" t="str" cm="1">
        <f t="array" ref="U100">_xlfn.IFS(Table4[[#This Row],[Age]]&lt;=29,"Youth",Table4[[#This Row],[Age]]&lt;=49,"Adults",Table4[[#This Row],[Age]]&gt;=50,"Senior")</f>
        <v>Senior</v>
      </c>
    </row>
    <row r="101" spans="1:21">
      <c r="A101" t="s">
        <v>296</v>
      </c>
      <c r="B101" t="str">
        <f>_xlfn.XLOOKUP(Table4[[#This Row],[Customer ID]],Table1[[#This Row],[Customer ID]],Table1[[#This Row],[TITLE]],0)</f>
        <v>Mr</v>
      </c>
      <c r="C101" t="str" cm="1">
        <f t="array" ref="C101">_xlfn.XLOOKUP(Table4[[#This Row],[Customer ID]],Table1[[#All],[Customer ID]],Table1[[#All],[FIRST NAME]],0)</f>
        <v>Daniel</v>
      </c>
      <c r="D101" t="str" cm="1">
        <f t="array" ref="D101">_xlfn.XLOOKUP(Table4[[#This Row],[Customer ID]],Table1[[#All],[Customer ID]],Table1[[#All],[LAST NAME]],0)</f>
        <v>Gollins</v>
      </c>
      <c r="E101" s="5" cm="1">
        <f t="array" ref="E101">_xlfn.XLOOKUP(Table4[[#This Row],[Customer ID]],Table3[[#All],[Customer ID]],Table3[[#All],[Date of Birth]],0)</f>
        <v>28303</v>
      </c>
      <c r="F101" cm="1">
        <f t="array" ref="F101">_xlfn.XLOOKUP(Table4[[#This Row],[Customer ID]],Table3[[#All],[Customer ID]],Table3[[#All],[Age]],0)</f>
        <v>45</v>
      </c>
      <c r="G101" cm="1">
        <f t="array" ref="G101">_xlfn.XLOOKUP(Table4[[#This Row],[Customer ID]],Table3[[#All],[Customer ID]],Table3[[#All],[Children]],0)</f>
        <v>2</v>
      </c>
      <c r="H101" cm="1">
        <f t="array" ref="H101">_xlfn.XLOOKUP(Table4[[#This Row],[Customer ID]],Table2[[#All],[Customer ID]],Table2[[#All],[BMI]],0)</f>
        <v>48.2</v>
      </c>
      <c r="I101" cm="1">
        <f t="array" ref="I101">_xlfn.XLOOKUP(Table4[[#This Row],[Customer ID]],Table2[[#All],[Customer ID]],Table2[[#All],[HBA1C]],0)</f>
        <v>4.84</v>
      </c>
      <c r="J101" t="str">
        <f>_xlfn.XLOOKUP(Table4[[#This Row],[Customer ID]], 'Medical Examination'!A:A, 'Medical Examination'!D:D)</f>
        <v>No</v>
      </c>
      <c r="K101" t="str">
        <f>_xlfn.XLOOKUP(Table4[[#This Row],[Customer ID]], 'Medical Examination'!A:A, 'Medical Examination'!E:E)</f>
        <v>No</v>
      </c>
      <c r="L101" t="str">
        <f>_xlfn.XLOOKUP(Table4[[#This Row],[Customer ID]], 'Medical Examination'!A:A, 'Medical Examination'!F:F)</f>
        <v>No</v>
      </c>
      <c r="M101">
        <f>_xlfn.XLOOKUP(Table4[[#This Row],[Customer ID]], 'Medical Examination'!A:A, 'Medical Examination'!G:G)</f>
        <v>0</v>
      </c>
      <c r="N101" t="str">
        <f>_xlfn.XLOOKUP(Table4[[#This Row],[Customer ID]], 'Medical Examination'!A:A, 'Medical Examination'!H:H)</f>
        <v>Yes</v>
      </c>
      <c r="O101" t="str">
        <f>_xlfn.XLOOKUP(Table4[[#This Row],[Customer ID]], 'Medical Examination'!A:A, 'Medical Examination'!I:I)</f>
        <v>Normal</v>
      </c>
      <c r="P101" t="str">
        <f>_xlfn.XLOOKUP(Table4[[#This Row],[Customer ID]], 'Medical Examination'!A:A, 'Medical Examination'!J:J)</f>
        <v>Obesity</v>
      </c>
      <c r="Q101" s="1">
        <f>_xlfn.XLOOKUP(Table4[[#This Row],[Customer ID]], Hospitalisation!A:A, Hospitalisation!E:E)</f>
        <v>40284.379999999997</v>
      </c>
      <c r="R101" t="str">
        <f>_xlfn.XLOOKUP(Table4[[#This Row],[Customer ID]], Hospitalisation!A:A, Hospitalisation!F:F)</f>
        <v>Tier - 1</v>
      </c>
      <c r="S101" t="str">
        <f>_xlfn.XLOOKUP(Table4[[#This Row],[Customer ID]], Hospitalisation!A:A, Hospitalisation!G:G)</f>
        <v>Tier - 3</v>
      </c>
      <c r="T101" t="str">
        <f>_xlfn.XLOOKUP(Table4[[#This Row],[Customer ID]], Hospitalisation!A:A, Hospitalisation!H:H)</f>
        <v>R1012</v>
      </c>
      <c r="U101" t="str" cm="1">
        <f t="array" ref="U101">_xlfn.IFS(Table4[[#This Row],[Age]]&lt;=29,"Youth",Table4[[#This Row],[Age]]&lt;=49,"Adults",Table4[[#This Row],[Age]]&gt;=50,"Senior")</f>
        <v>Adults</v>
      </c>
    </row>
    <row r="102" spans="1:21">
      <c r="A102" t="s">
        <v>298</v>
      </c>
      <c r="B102" t="str">
        <f>_xlfn.XLOOKUP(Table4[[#This Row],[Customer ID]],Table1[[#This Row],[Customer ID]],Table1[[#This Row],[TITLE]],0)</f>
        <v>Mr</v>
      </c>
      <c r="C102" t="str" cm="1">
        <f t="array" ref="C102">_xlfn.XLOOKUP(Table4[[#This Row],[Customer ID]],Table1[[#All],[Customer ID]],Table1[[#All],[FIRST NAME]],0)</f>
        <v>Brian</v>
      </c>
      <c r="D102" t="str" cm="1">
        <f t="array" ref="D102">_xlfn.XLOOKUP(Table4[[#This Row],[Customer ID]],Table1[[#All],[Customer ID]],Table1[[#All],[LAST NAME]],0)</f>
        <v>Benestad</v>
      </c>
      <c r="E102" s="5" cm="1">
        <f t="array" ref="E102">_xlfn.XLOOKUP(Table4[[#This Row],[Customer ID]],Table3[[#All],[Customer ID]],Table3[[#All],[Date of Birth]],0)</f>
        <v>29863</v>
      </c>
      <c r="F102" cm="1">
        <f t="array" ref="F102">_xlfn.XLOOKUP(Table4[[#This Row],[Customer ID]],Table3[[#All],[Customer ID]],Table3[[#All],[Age]],0)</f>
        <v>41</v>
      </c>
      <c r="G102" cm="1">
        <f t="array" ref="G102">_xlfn.XLOOKUP(Table4[[#This Row],[Customer ID]],Table3[[#All],[Customer ID]],Table3[[#All],[Children]],0)</f>
        <v>1</v>
      </c>
      <c r="H102" cm="1">
        <f t="array" ref="H102">_xlfn.XLOOKUP(Table4[[#This Row],[Customer ID]],Table2[[#All],[Customer ID]],Table2[[#All],[BMI]],0)</f>
        <v>35.75</v>
      </c>
      <c r="I102" cm="1">
        <f t="array" ref="I102">_xlfn.XLOOKUP(Table4[[#This Row],[Customer ID]],Table2[[#All],[Customer ID]],Table2[[#All],[HBA1C]],0)</f>
        <v>8</v>
      </c>
      <c r="J102" t="str">
        <f>_xlfn.XLOOKUP(Table4[[#This Row],[Customer ID]], 'Medical Examination'!A:A, 'Medical Examination'!D:D)</f>
        <v>Yes</v>
      </c>
      <c r="K102" t="str">
        <f>_xlfn.XLOOKUP(Table4[[#This Row],[Customer ID]], 'Medical Examination'!A:A, 'Medical Examination'!E:E)</f>
        <v>No</v>
      </c>
      <c r="L102" t="str">
        <f>_xlfn.XLOOKUP(Table4[[#This Row],[Customer ID]], 'Medical Examination'!A:A, 'Medical Examination'!F:F)</f>
        <v>No</v>
      </c>
      <c r="M102">
        <f>_xlfn.XLOOKUP(Table4[[#This Row],[Customer ID]], 'Medical Examination'!A:A, 'Medical Examination'!G:G)</f>
        <v>0</v>
      </c>
      <c r="N102" t="str">
        <f>_xlfn.XLOOKUP(Table4[[#This Row],[Customer ID]], 'Medical Examination'!A:A, 'Medical Examination'!H:H)</f>
        <v>Yes</v>
      </c>
      <c r="O102" t="str">
        <f>_xlfn.XLOOKUP(Table4[[#This Row],[Customer ID]], 'Medical Examination'!A:A, 'Medical Examination'!I:I)</f>
        <v>Diabetes</v>
      </c>
      <c r="P102" t="str">
        <f>_xlfn.XLOOKUP(Table4[[#This Row],[Customer ID]], 'Medical Examination'!A:A, 'Medical Examination'!J:J)</f>
        <v>Obesity</v>
      </c>
      <c r="Q102" s="1">
        <f>_xlfn.XLOOKUP(Table4[[#This Row],[Customer ID]], Hospitalisation!A:A, Hospitalisation!E:E)</f>
        <v>40273.65</v>
      </c>
      <c r="R102" t="str">
        <f>_xlfn.XLOOKUP(Table4[[#This Row],[Customer ID]], Hospitalisation!A:A, Hospitalisation!F:F)</f>
        <v>Tier - 1</v>
      </c>
      <c r="S102" t="str">
        <f>_xlfn.XLOOKUP(Table4[[#This Row],[Customer ID]], Hospitalisation!A:A, Hospitalisation!G:G)</f>
        <v>Tier - 3</v>
      </c>
      <c r="T102" t="str">
        <f>_xlfn.XLOOKUP(Table4[[#This Row],[Customer ID]], Hospitalisation!A:A, Hospitalisation!H:H)</f>
        <v>R1013</v>
      </c>
      <c r="U102" t="str" cm="1">
        <f t="array" ref="U102">_xlfn.IFS(Table4[[#This Row],[Age]]&lt;=29,"Youth",Table4[[#This Row],[Age]]&lt;=49,"Adults",Table4[[#This Row],[Age]]&gt;=50,"Senior")</f>
        <v>Adults</v>
      </c>
    </row>
    <row r="103" spans="1:21">
      <c r="A103" t="s">
        <v>301</v>
      </c>
      <c r="B103" t="str">
        <f>_xlfn.XLOOKUP(Table4[[#This Row],[Customer ID]],Table1[[#This Row],[Customer ID]],Table1[[#This Row],[TITLE]],0)</f>
        <v>Ms</v>
      </c>
      <c r="C103" t="str" cm="1">
        <f t="array" ref="C103">_xlfn.XLOOKUP(Table4[[#This Row],[Customer ID]],Table1[[#All],[Customer ID]],Table1[[#All],[FIRST NAME]],0)</f>
        <v>Sari</v>
      </c>
      <c r="D103" t="str" cm="1">
        <f t="array" ref="D103">_xlfn.XLOOKUP(Table4[[#This Row],[Customer ID]],Table1[[#All],[Customer ID]],Table1[[#All],[LAST NAME]],0)</f>
        <v>Aviv</v>
      </c>
      <c r="E103" s="5" cm="1">
        <f t="array" ref="E103">_xlfn.XLOOKUP(Table4[[#This Row],[Customer ID]],Table3[[#All],[Customer ID]],Table3[[#All],[Date of Birth]],0)</f>
        <v>29795</v>
      </c>
      <c r="F103" cm="1">
        <f t="array" ref="F103">_xlfn.XLOOKUP(Table4[[#This Row],[Customer ID]],Table3[[#All],[Customer ID]],Table3[[#All],[Age]],0)</f>
        <v>41</v>
      </c>
      <c r="G103" cm="1">
        <f t="array" ref="G103">_xlfn.XLOOKUP(Table4[[#This Row],[Customer ID]],Table3[[#All],[Customer ID]],Table3[[#All],[Children]],0)</f>
        <v>1</v>
      </c>
      <c r="H103" cm="1">
        <f t="array" ref="H103">_xlfn.XLOOKUP(Table4[[#This Row],[Customer ID]],Table2[[#All],[Customer ID]],Table2[[#All],[BMI]],0)</f>
        <v>53.81</v>
      </c>
      <c r="I103" cm="1">
        <f t="array" ref="I103">_xlfn.XLOOKUP(Table4[[#This Row],[Customer ID]],Table2[[#All],[Customer ID]],Table2[[#All],[HBA1C]],0)</f>
        <v>8.77</v>
      </c>
      <c r="J103" t="str">
        <f>_xlfn.XLOOKUP(Table4[[#This Row],[Customer ID]], 'Medical Examination'!A:A, 'Medical Examination'!D:D)</f>
        <v>Yes</v>
      </c>
      <c r="K103" t="str">
        <f>_xlfn.XLOOKUP(Table4[[#This Row],[Customer ID]], 'Medical Examination'!A:A, 'Medical Examination'!E:E)</f>
        <v>No</v>
      </c>
      <c r="L103" t="str">
        <f>_xlfn.XLOOKUP(Table4[[#This Row],[Customer ID]], 'Medical Examination'!A:A, 'Medical Examination'!F:F)</f>
        <v>No</v>
      </c>
      <c r="M103">
        <f>_xlfn.XLOOKUP(Table4[[#This Row],[Customer ID]], 'Medical Examination'!A:A, 'Medical Examination'!G:G)</f>
        <v>0</v>
      </c>
      <c r="N103" t="str">
        <f>_xlfn.XLOOKUP(Table4[[#This Row],[Customer ID]], 'Medical Examination'!A:A, 'Medical Examination'!H:H)</f>
        <v>Yes</v>
      </c>
      <c r="O103" t="str">
        <f>_xlfn.XLOOKUP(Table4[[#This Row],[Customer ID]], 'Medical Examination'!A:A, 'Medical Examination'!I:I)</f>
        <v>Diabetes</v>
      </c>
      <c r="P103" t="str">
        <f>_xlfn.XLOOKUP(Table4[[#This Row],[Customer ID]], 'Medical Examination'!A:A, 'Medical Examination'!J:J)</f>
        <v>Obesity</v>
      </c>
      <c r="Q103" s="1">
        <f>_xlfn.XLOOKUP(Table4[[#This Row],[Customer ID]], Hospitalisation!A:A, Hospitalisation!E:E)</f>
        <v>40208.559999999998</v>
      </c>
      <c r="R103" t="str">
        <f>_xlfn.XLOOKUP(Table4[[#This Row],[Customer ID]], Hospitalisation!A:A, Hospitalisation!F:F)</f>
        <v>Tier - 1</v>
      </c>
      <c r="S103" t="str">
        <f>_xlfn.XLOOKUP(Table4[[#This Row],[Customer ID]], Hospitalisation!A:A, Hospitalisation!G:G)</f>
        <v>Tier - 2</v>
      </c>
      <c r="T103" t="str">
        <f>_xlfn.XLOOKUP(Table4[[#This Row],[Customer ID]], Hospitalisation!A:A, Hospitalisation!H:H)</f>
        <v>R1011</v>
      </c>
      <c r="U103" t="str" cm="1">
        <f t="array" ref="U103">_xlfn.IFS(Table4[[#This Row],[Age]]&lt;=29,"Youth",Table4[[#This Row],[Age]]&lt;=49,"Adults",Table4[[#This Row],[Age]]&gt;=50,"Senior")</f>
        <v>Adults</v>
      </c>
    </row>
    <row r="104" spans="1:21">
      <c r="A104" t="s">
        <v>304</v>
      </c>
      <c r="B104" t="str">
        <f>_xlfn.XLOOKUP(Table4[[#This Row],[Customer ID]],Table1[[#This Row],[Customer ID]],Table1[[#This Row],[TITLE]],0)</f>
        <v>Mr</v>
      </c>
      <c r="C104" t="str" cm="1">
        <f t="array" ref="C104">_xlfn.XLOOKUP(Table4[[#This Row],[Customer ID]],Table1[[#All],[Customer ID]],Table1[[#All],[FIRST NAME]],0)</f>
        <v>Robert M</v>
      </c>
      <c r="D104" t="str" cm="1">
        <f t="array" ref="D104">_xlfn.XLOOKUP(Table4[[#This Row],[Customer ID]],Table1[[#All],[Customer ID]],Table1[[#All],[LAST NAME]],0)</f>
        <v>Burns</v>
      </c>
      <c r="E104" s="5" cm="1">
        <f t="array" ref="E104">_xlfn.XLOOKUP(Table4[[#This Row],[Customer ID]],Table3[[#All],[Customer ID]],Table3[[#All],[Date of Birth]],0)</f>
        <v>29085</v>
      </c>
      <c r="F104" cm="1">
        <f t="array" ref="F104">_xlfn.XLOOKUP(Table4[[#This Row],[Customer ID]],Table3[[#All],[Customer ID]],Table3[[#All],[Age]],0)</f>
        <v>43</v>
      </c>
      <c r="G104" cm="1">
        <f t="array" ref="G104">_xlfn.XLOOKUP(Table4[[#This Row],[Customer ID]],Table3[[#All],[Customer ID]],Table3[[#All],[Children]],0)</f>
        <v>2</v>
      </c>
      <c r="H104" cm="1">
        <f t="array" ref="H104">_xlfn.XLOOKUP(Table4[[#This Row],[Customer ID]],Table2[[#All],[Customer ID]],Table2[[#All],[BMI]],0)</f>
        <v>49.48</v>
      </c>
      <c r="I104" cm="1">
        <f t="array" ref="I104">_xlfn.XLOOKUP(Table4[[#This Row],[Customer ID]],Table2[[#All],[Customer ID]],Table2[[#All],[HBA1C]],0)</f>
        <v>4.96</v>
      </c>
      <c r="J104" t="str">
        <f>_xlfn.XLOOKUP(Table4[[#This Row],[Customer ID]], 'Medical Examination'!A:A, 'Medical Examination'!D:D)</f>
        <v>No</v>
      </c>
      <c r="K104" t="str">
        <f>_xlfn.XLOOKUP(Table4[[#This Row],[Customer ID]], 'Medical Examination'!A:A, 'Medical Examination'!E:E)</f>
        <v>No</v>
      </c>
      <c r="L104" t="str">
        <f>_xlfn.XLOOKUP(Table4[[#This Row],[Customer ID]], 'Medical Examination'!A:A, 'Medical Examination'!F:F)</f>
        <v>Yes</v>
      </c>
      <c r="M104">
        <f>_xlfn.XLOOKUP(Table4[[#This Row],[Customer ID]], 'Medical Examination'!A:A, 'Medical Examination'!G:G)</f>
        <v>1</v>
      </c>
      <c r="N104" t="str">
        <f>_xlfn.XLOOKUP(Table4[[#This Row],[Customer ID]], 'Medical Examination'!A:A, 'Medical Examination'!H:H)</f>
        <v>Yes</v>
      </c>
      <c r="O104" t="str">
        <f>_xlfn.XLOOKUP(Table4[[#This Row],[Customer ID]], 'Medical Examination'!A:A, 'Medical Examination'!I:I)</f>
        <v>Normal</v>
      </c>
      <c r="P104" t="str">
        <f>_xlfn.XLOOKUP(Table4[[#This Row],[Customer ID]], 'Medical Examination'!A:A, 'Medical Examination'!J:J)</f>
        <v>Obesity</v>
      </c>
      <c r="Q104" s="1">
        <f>_xlfn.XLOOKUP(Table4[[#This Row],[Customer ID]], Hospitalisation!A:A, Hospitalisation!E:E)</f>
        <v>40204.83</v>
      </c>
      <c r="R104" t="str">
        <f>_xlfn.XLOOKUP(Table4[[#This Row],[Customer ID]], Hospitalisation!A:A, Hospitalisation!F:F)</f>
        <v>Tier - 1</v>
      </c>
      <c r="S104" t="str">
        <f>_xlfn.XLOOKUP(Table4[[#This Row],[Customer ID]], Hospitalisation!A:A, Hospitalisation!G:G)</f>
        <v>Tier - 3</v>
      </c>
      <c r="T104" t="str">
        <f>_xlfn.XLOOKUP(Table4[[#This Row],[Customer ID]], Hospitalisation!A:A, Hospitalisation!H:H)</f>
        <v>R1012</v>
      </c>
      <c r="U104" t="str" cm="1">
        <f t="array" ref="U104">_xlfn.IFS(Table4[[#This Row],[Age]]&lt;=29,"Youth",Table4[[#This Row],[Age]]&lt;=49,"Adults",Table4[[#This Row],[Age]]&gt;=50,"Senior")</f>
        <v>Adults</v>
      </c>
    </row>
    <row r="105" spans="1:21">
      <c r="A105" t="s">
        <v>307</v>
      </c>
      <c r="B105" t="str">
        <f>_xlfn.XLOOKUP(Table4[[#This Row],[Customer ID]],Table1[[#This Row],[Customer ID]],Table1[[#This Row],[TITLE]],0)</f>
        <v>Mr</v>
      </c>
      <c r="C105" t="str" cm="1">
        <f t="array" ref="C105">_xlfn.XLOOKUP(Table4[[#This Row],[Customer ID]],Table1[[#All],[Customer ID]],Table1[[#All],[FIRST NAME]],0)</f>
        <v>Ricardo</v>
      </c>
      <c r="D105" t="str" cm="1">
        <f t="array" ref="D105">_xlfn.XLOOKUP(Table4[[#This Row],[Customer ID]],Table1[[#All],[Customer ID]],Table1[[#All],[LAST NAME]],0)</f>
        <v>Maldonado</v>
      </c>
      <c r="E105" s="5" cm="1">
        <f t="array" ref="E105">_xlfn.XLOOKUP(Table4[[#This Row],[Customer ID]],Table3[[#All],[Customer ID]],Table3[[#All],[Date of Birth]],0)</f>
        <v>31341</v>
      </c>
      <c r="F105" cm="1">
        <f t="array" ref="F105">_xlfn.XLOOKUP(Table4[[#This Row],[Customer ID]],Table3[[#All],[Customer ID]],Table3[[#All],[Age]],0)</f>
        <v>37</v>
      </c>
      <c r="G105" cm="1">
        <f t="array" ref="G105">_xlfn.XLOOKUP(Table4[[#This Row],[Customer ID]],Table3[[#All],[Customer ID]],Table3[[#All],[Children]],0)</f>
        <v>4</v>
      </c>
      <c r="H105" cm="1">
        <f t="array" ref="H105">_xlfn.XLOOKUP(Table4[[#This Row],[Customer ID]],Table2[[#All],[Customer ID]],Table2[[#All],[BMI]],0)</f>
        <v>34.1</v>
      </c>
      <c r="I105" cm="1">
        <f t="array" ref="I105">_xlfn.XLOOKUP(Table4[[#This Row],[Customer ID]],Table2[[#All],[Customer ID]],Table2[[#All],[HBA1C]],0)</f>
        <v>4.43</v>
      </c>
      <c r="J105" t="str">
        <f>_xlfn.XLOOKUP(Table4[[#This Row],[Customer ID]], 'Medical Examination'!A:A, 'Medical Examination'!D:D)</f>
        <v>Yes</v>
      </c>
      <c r="K105" t="str">
        <f>_xlfn.XLOOKUP(Table4[[#This Row],[Customer ID]], 'Medical Examination'!A:A, 'Medical Examination'!E:E)</f>
        <v>No</v>
      </c>
      <c r="L105" t="str">
        <f>_xlfn.XLOOKUP(Table4[[#This Row],[Customer ID]], 'Medical Examination'!A:A, 'Medical Examination'!F:F)</f>
        <v>No</v>
      </c>
      <c r="M105">
        <f>_xlfn.XLOOKUP(Table4[[#This Row],[Customer ID]], 'Medical Examination'!A:A, 'Medical Examination'!G:G)</f>
        <v>0</v>
      </c>
      <c r="N105" t="str">
        <f>_xlfn.XLOOKUP(Table4[[#This Row],[Customer ID]], 'Medical Examination'!A:A, 'Medical Examination'!H:H)</f>
        <v>Yes</v>
      </c>
      <c r="O105" t="str">
        <f>_xlfn.XLOOKUP(Table4[[#This Row],[Customer ID]], 'Medical Examination'!A:A, 'Medical Examination'!I:I)</f>
        <v>Normal</v>
      </c>
      <c r="P105" t="str">
        <f>_xlfn.XLOOKUP(Table4[[#This Row],[Customer ID]], 'Medical Examination'!A:A, 'Medical Examination'!J:J)</f>
        <v>Obesity</v>
      </c>
      <c r="Q105" s="1">
        <f>_xlfn.XLOOKUP(Table4[[#This Row],[Customer ID]], Hospitalisation!A:A, Hospitalisation!E:E)</f>
        <v>40182.25</v>
      </c>
      <c r="R105" t="str">
        <f>_xlfn.XLOOKUP(Table4[[#This Row],[Customer ID]], Hospitalisation!A:A, Hospitalisation!F:F)</f>
        <v>Tier - 1</v>
      </c>
      <c r="S105" t="str">
        <f>_xlfn.XLOOKUP(Table4[[#This Row],[Customer ID]], Hospitalisation!A:A, Hospitalisation!G:G)</f>
        <v>Tier - 2</v>
      </c>
      <c r="T105" t="str">
        <f>_xlfn.XLOOKUP(Table4[[#This Row],[Customer ID]], Hospitalisation!A:A, Hospitalisation!H:H)</f>
        <v>R1011</v>
      </c>
      <c r="U105" t="str" cm="1">
        <f t="array" ref="U105">_xlfn.IFS(Table4[[#This Row],[Age]]&lt;=29,"Youth",Table4[[#This Row],[Age]]&lt;=49,"Adults",Table4[[#This Row],[Age]]&gt;=50,"Senior")</f>
        <v>Adults</v>
      </c>
    </row>
    <row r="106" spans="1:21">
      <c r="A106" t="s">
        <v>310</v>
      </c>
      <c r="B106" t="str">
        <f>_xlfn.XLOOKUP(Table4[[#This Row],[Customer ID]],Table1[[#This Row],[Customer ID]],Table1[[#This Row],[TITLE]],0)</f>
        <v>Mr</v>
      </c>
      <c r="C106" t="str" cm="1">
        <f t="array" ref="C106">_xlfn.XLOOKUP(Table4[[#This Row],[Customer ID]],Table1[[#All],[Customer ID]],Table1[[#All],[FIRST NAME]],0)</f>
        <v>Gedion</v>
      </c>
      <c r="D106" t="str" cm="1">
        <f t="array" ref="D106">_xlfn.XLOOKUP(Table4[[#This Row],[Customer ID]],Table1[[#All],[Customer ID]],Table1[[#All],[LAST NAME]],0)</f>
        <v>Yitref</v>
      </c>
      <c r="E106" s="5" cm="1">
        <f t="array" ref="E106">_xlfn.XLOOKUP(Table4[[#This Row],[Customer ID]],Table3[[#All],[Customer ID]],Table3[[#All],[Date of Birth]],0)</f>
        <v>30603</v>
      </c>
      <c r="F106" cm="1">
        <f t="array" ref="F106">_xlfn.XLOOKUP(Table4[[#This Row],[Customer ID]],Table3[[#All],[Customer ID]],Table3[[#All],[Age]],0)</f>
        <v>39</v>
      </c>
      <c r="G106" cm="1">
        <f t="array" ref="G106">_xlfn.XLOOKUP(Table4[[#This Row],[Customer ID]],Table3[[#All],[Customer ID]],Table3[[#All],[Children]],0)</f>
        <v>2</v>
      </c>
      <c r="H106" cm="1">
        <f t="array" ref="H106">_xlfn.XLOOKUP(Table4[[#This Row],[Customer ID]],Table2[[#All],[Customer ID]],Table2[[#All],[BMI]],0)</f>
        <v>35.299999999999997</v>
      </c>
      <c r="I106" cm="1">
        <f t="array" ref="I106">_xlfn.XLOOKUP(Table4[[#This Row],[Customer ID]],Table2[[#All],[Customer ID]],Table2[[#All],[HBA1C]],0)</f>
        <v>5.82</v>
      </c>
      <c r="J106" t="str">
        <f>_xlfn.XLOOKUP(Table4[[#This Row],[Customer ID]], 'Medical Examination'!A:A, 'Medical Examination'!D:D)</f>
        <v>Yes</v>
      </c>
      <c r="K106" t="str">
        <f>_xlfn.XLOOKUP(Table4[[#This Row],[Customer ID]], 'Medical Examination'!A:A, 'Medical Examination'!E:E)</f>
        <v>No</v>
      </c>
      <c r="L106" t="str">
        <f>_xlfn.XLOOKUP(Table4[[#This Row],[Customer ID]], 'Medical Examination'!A:A, 'Medical Examination'!F:F)</f>
        <v>Yes</v>
      </c>
      <c r="M106">
        <f>_xlfn.XLOOKUP(Table4[[#This Row],[Customer ID]], 'Medical Examination'!A:A, 'Medical Examination'!G:G)</f>
        <v>1</v>
      </c>
      <c r="N106" t="str">
        <f>_xlfn.XLOOKUP(Table4[[#This Row],[Customer ID]], 'Medical Examination'!A:A, 'Medical Examination'!H:H)</f>
        <v>Yes</v>
      </c>
      <c r="O106" t="str">
        <f>_xlfn.XLOOKUP(Table4[[#This Row],[Customer ID]], 'Medical Examination'!A:A, 'Medical Examination'!I:I)</f>
        <v>Prediabetes</v>
      </c>
      <c r="P106" t="str">
        <f>_xlfn.XLOOKUP(Table4[[#This Row],[Customer ID]], 'Medical Examination'!A:A, 'Medical Examination'!J:J)</f>
        <v>Obesity</v>
      </c>
      <c r="Q106" s="1">
        <f>_xlfn.XLOOKUP(Table4[[#This Row],[Customer ID]], Hospitalisation!A:A, Hospitalisation!E:E)</f>
        <v>40103.89</v>
      </c>
      <c r="R106" t="str">
        <f>_xlfn.XLOOKUP(Table4[[#This Row],[Customer ID]], Hospitalisation!A:A, Hospitalisation!F:F)</f>
        <v>Tier - 1</v>
      </c>
      <c r="S106" t="str">
        <f>_xlfn.XLOOKUP(Table4[[#This Row],[Customer ID]], Hospitalisation!A:A, Hospitalisation!G:G)</f>
        <v>Tier - 2</v>
      </c>
      <c r="T106" t="str">
        <f>_xlfn.XLOOKUP(Table4[[#This Row],[Customer ID]], Hospitalisation!A:A, Hospitalisation!H:H)</f>
        <v>R1011</v>
      </c>
      <c r="U106" t="str" cm="1">
        <f t="array" ref="U106">_xlfn.IFS(Table4[[#This Row],[Age]]&lt;=29,"Youth",Table4[[#This Row],[Age]]&lt;=49,"Adults",Table4[[#This Row],[Age]]&gt;=50,"Senior")</f>
        <v>Adults</v>
      </c>
    </row>
    <row r="107" spans="1:21">
      <c r="A107" t="s">
        <v>313</v>
      </c>
      <c r="B107" t="str">
        <f>_xlfn.XLOOKUP(Table4[[#This Row],[Customer ID]],Table1[[#This Row],[Customer ID]],Table1[[#This Row],[TITLE]],0)</f>
        <v>Mr</v>
      </c>
      <c r="C107" t="str" cm="1">
        <f t="array" ref="C107">_xlfn.XLOOKUP(Table4[[#This Row],[Customer ID]],Table1[[#All],[Customer ID]],Table1[[#All],[FIRST NAME]],0)</f>
        <v>Mark</v>
      </c>
      <c r="D107" t="str" cm="1">
        <f t="array" ref="D107">_xlfn.XLOOKUP(Table4[[#This Row],[Customer ID]],Table1[[#All],[Customer ID]],Table1[[#All],[LAST NAME]],0)</f>
        <v>Loudon-Brown</v>
      </c>
      <c r="E107" s="5" cm="1">
        <f t="array" ref="E107">_xlfn.XLOOKUP(Table4[[#This Row],[Customer ID]],Table3[[#All],[Customer ID]],Table3[[#All],[Date of Birth]],0)</f>
        <v>24331</v>
      </c>
      <c r="F107" cm="1">
        <f t="array" ref="F107">_xlfn.XLOOKUP(Table4[[#This Row],[Customer ID]],Table3[[#All],[Customer ID]],Table3[[#All],[Age]],0)</f>
        <v>56</v>
      </c>
      <c r="G107" cm="1">
        <f t="array" ref="G107">_xlfn.XLOOKUP(Table4[[#This Row],[Customer ID]],Table3[[#All],[Customer ID]],Table3[[#All],[Children]],0)</f>
        <v>0</v>
      </c>
      <c r="H107" cm="1">
        <f t="array" ref="H107">_xlfn.XLOOKUP(Table4[[#This Row],[Customer ID]],Table2[[#All],[Customer ID]],Table2[[#All],[BMI]],0)</f>
        <v>43.83</v>
      </c>
      <c r="I107" cm="1">
        <f t="array" ref="I107">_xlfn.XLOOKUP(Table4[[#This Row],[Customer ID]],Table2[[#All],[Customer ID]],Table2[[#All],[HBA1C]],0)</f>
        <v>6.03</v>
      </c>
      <c r="J107" t="str">
        <f>_xlfn.XLOOKUP(Table4[[#This Row],[Customer ID]], 'Medical Examination'!A:A, 'Medical Examination'!D:D)</f>
        <v>Yes</v>
      </c>
      <c r="K107" t="str">
        <f>_xlfn.XLOOKUP(Table4[[#This Row],[Customer ID]], 'Medical Examination'!A:A, 'Medical Examination'!E:E)</f>
        <v>No</v>
      </c>
      <c r="L107" t="str">
        <f>_xlfn.XLOOKUP(Table4[[#This Row],[Customer ID]], 'Medical Examination'!A:A, 'Medical Examination'!F:F)</f>
        <v>No</v>
      </c>
      <c r="M107">
        <f>_xlfn.XLOOKUP(Table4[[#This Row],[Customer ID]], 'Medical Examination'!A:A, 'Medical Examination'!G:G)</f>
        <v>2</v>
      </c>
      <c r="N107" t="str">
        <f>_xlfn.XLOOKUP(Table4[[#This Row],[Customer ID]], 'Medical Examination'!A:A, 'Medical Examination'!H:H)</f>
        <v>Yes</v>
      </c>
      <c r="O107" t="str">
        <f>_xlfn.XLOOKUP(Table4[[#This Row],[Customer ID]], 'Medical Examination'!A:A, 'Medical Examination'!I:I)</f>
        <v>Prediabetes</v>
      </c>
      <c r="P107" t="str">
        <f>_xlfn.XLOOKUP(Table4[[#This Row],[Customer ID]], 'Medical Examination'!A:A, 'Medical Examination'!J:J)</f>
        <v>Obesity</v>
      </c>
      <c r="Q107" s="1">
        <f>_xlfn.XLOOKUP(Table4[[#This Row],[Customer ID]], Hospitalisation!A:A, Hospitalisation!E:E)</f>
        <v>40069.440000000002</v>
      </c>
      <c r="R107" t="str">
        <f>_xlfn.XLOOKUP(Table4[[#This Row],[Customer ID]], Hospitalisation!A:A, Hospitalisation!F:F)</f>
        <v>Tier - 1</v>
      </c>
      <c r="S107" t="str">
        <f>_xlfn.XLOOKUP(Table4[[#This Row],[Customer ID]], Hospitalisation!A:A, Hospitalisation!G:G)</f>
        <v>Tier - 3</v>
      </c>
      <c r="T107" t="str">
        <f>_xlfn.XLOOKUP(Table4[[#This Row],[Customer ID]], Hospitalisation!A:A, Hospitalisation!H:H)</f>
        <v>R1011</v>
      </c>
      <c r="U107" t="str" cm="1">
        <f t="array" ref="U107">_xlfn.IFS(Table4[[#This Row],[Age]]&lt;=29,"Youth",Table4[[#This Row],[Age]]&lt;=49,"Adults",Table4[[#This Row],[Age]]&gt;=50,"Senior")</f>
        <v>Senior</v>
      </c>
    </row>
    <row r="108" spans="1:21">
      <c r="A108" t="s">
        <v>316</v>
      </c>
      <c r="B108" t="str">
        <f>_xlfn.XLOOKUP(Table4[[#This Row],[Customer ID]],Table1[[#This Row],[Customer ID]],Table1[[#This Row],[TITLE]],0)</f>
        <v>Mr</v>
      </c>
      <c r="C108" t="str" cm="1">
        <f t="array" ref="C108">_xlfn.XLOOKUP(Table4[[#This Row],[Customer ID]],Table1[[#All],[Customer ID]],Table1[[#All],[FIRST NAME]],0)</f>
        <v>Gamini P</v>
      </c>
      <c r="D108" t="str" cm="1">
        <f t="array" ref="D108">_xlfn.XLOOKUP(Table4[[#This Row],[Customer ID]],Table1[[#All],[Customer ID]],Table1[[#All],[LAST NAME]],0)</f>
        <v>Sugathadasa</v>
      </c>
      <c r="E108" s="5" cm="1">
        <f t="array" ref="E108">_xlfn.XLOOKUP(Table4[[#This Row],[Customer ID]],Table3[[#All],[Customer ID]],Table3[[#All],[Date of Birth]],0)</f>
        <v>28844</v>
      </c>
      <c r="F108" cm="1">
        <f t="array" ref="F108">_xlfn.XLOOKUP(Table4[[#This Row],[Customer ID]],Table3[[#All],[Customer ID]],Table3[[#All],[Age]],0)</f>
        <v>44</v>
      </c>
      <c r="G108" cm="1">
        <f t="array" ref="G108">_xlfn.XLOOKUP(Table4[[#This Row],[Customer ID]],Table3[[#All],[Customer ID]],Table3[[#All],[Children]],0)</f>
        <v>2</v>
      </c>
      <c r="H108" cm="1">
        <f t="array" ref="H108">_xlfn.XLOOKUP(Table4[[#This Row],[Customer ID]],Table2[[#All],[Customer ID]],Table2[[#All],[BMI]],0)</f>
        <v>50.07</v>
      </c>
      <c r="I108" cm="1">
        <f t="array" ref="I108">_xlfn.XLOOKUP(Table4[[#This Row],[Customer ID]],Table2[[#All],[Customer ID]],Table2[[#All],[HBA1C]],0)</f>
        <v>9.27</v>
      </c>
      <c r="J108" t="str">
        <f>_xlfn.XLOOKUP(Table4[[#This Row],[Customer ID]], 'Medical Examination'!A:A, 'Medical Examination'!D:D)</f>
        <v>No</v>
      </c>
      <c r="K108" t="str">
        <f>_xlfn.XLOOKUP(Table4[[#This Row],[Customer ID]], 'Medical Examination'!A:A, 'Medical Examination'!E:E)</f>
        <v>No</v>
      </c>
      <c r="L108" t="str">
        <f>_xlfn.XLOOKUP(Table4[[#This Row],[Customer ID]], 'Medical Examination'!A:A, 'Medical Examination'!F:F)</f>
        <v>No</v>
      </c>
      <c r="M108">
        <f>_xlfn.XLOOKUP(Table4[[#This Row],[Customer ID]], 'Medical Examination'!A:A, 'Medical Examination'!G:G)</f>
        <v>0</v>
      </c>
      <c r="N108" t="str">
        <f>_xlfn.XLOOKUP(Table4[[#This Row],[Customer ID]], 'Medical Examination'!A:A, 'Medical Examination'!H:H)</f>
        <v>Yes</v>
      </c>
      <c r="O108" t="str">
        <f>_xlfn.XLOOKUP(Table4[[#This Row],[Customer ID]], 'Medical Examination'!A:A, 'Medical Examination'!I:I)</f>
        <v>Diabetes</v>
      </c>
      <c r="P108" t="str">
        <f>_xlfn.XLOOKUP(Table4[[#This Row],[Customer ID]], 'Medical Examination'!A:A, 'Medical Examination'!J:J)</f>
        <v>Obesity</v>
      </c>
      <c r="Q108" s="1">
        <f>_xlfn.XLOOKUP(Table4[[#This Row],[Customer ID]], Hospitalisation!A:A, Hospitalisation!E:E)</f>
        <v>40054.730000000003</v>
      </c>
      <c r="R108" t="str">
        <f>_xlfn.XLOOKUP(Table4[[#This Row],[Customer ID]], Hospitalisation!A:A, Hospitalisation!F:F)</f>
        <v>Tier - 1</v>
      </c>
      <c r="S108" t="str">
        <f>_xlfn.XLOOKUP(Table4[[#This Row],[Customer ID]], Hospitalisation!A:A, Hospitalisation!G:G)</f>
        <v>Tier - 3</v>
      </c>
      <c r="T108" t="str">
        <f>_xlfn.XLOOKUP(Table4[[#This Row],[Customer ID]], Hospitalisation!A:A, Hospitalisation!H:H)</f>
        <v>R1011</v>
      </c>
      <c r="U108" t="str" cm="1">
        <f t="array" ref="U108">_xlfn.IFS(Table4[[#This Row],[Age]]&lt;=29,"Youth",Table4[[#This Row],[Age]]&lt;=49,"Adults",Table4[[#This Row],[Age]]&gt;=50,"Senior")</f>
        <v>Adults</v>
      </c>
    </row>
    <row r="109" spans="1:21">
      <c r="A109" t="s">
        <v>319</v>
      </c>
      <c r="B109" t="str">
        <f>_xlfn.XLOOKUP(Table4[[#This Row],[Customer ID]],Table1[[#This Row],[Customer ID]],Table1[[#This Row],[TITLE]],0)</f>
        <v>Ms</v>
      </c>
      <c r="C109" t="str" cm="1">
        <f t="array" ref="C109">_xlfn.XLOOKUP(Table4[[#This Row],[Customer ID]],Table1[[#All],[Customer ID]],Table1[[#All],[FIRST NAME]],0)</f>
        <v>Emily J</v>
      </c>
      <c r="D109" t="str" cm="1">
        <f t="array" ref="D109">_xlfn.XLOOKUP(Table4[[#This Row],[Customer ID]],Table1[[#All],[Customer ID]],Table1[[#All],[LAST NAME]],0)</f>
        <v>Ganley</v>
      </c>
      <c r="E109" s="5" cm="1">
        <f t="array" ref="E109">_xlfn.XLOOKUP(Table4[[#This Row],[Customer ID]],Table3[[#All],[Customer ID]],Table3[[#All],[Date of Birth]],0)</f>
        <v>30310</v>
      </c>
      <c r="F109" cm="1">
        <f t="array" ref="F109">_xlfn.XLOOKUP(Table4[[#This Row],[Customer ID]],Table3[[#All],[Customer ID]],Table3[[#All],[Age]],0)</f>
        <v>40</v>
      </c>
      <c r="G109" cm="1">
        <f t="array" ref="G109">_xlfn.XLOOKUP(Table4[[#This Row],[Customer ID]],Table3[[#All],[Customer ID]],Table3[[#All],[Children]],0)</f>
        <v>2</v>
      </c>
      <c r="H109" cm="1">
        <f t="array" ref="H109">_xlfn.XLOOKUP(Table4[[#This Row],[Customer ID]],Table2[[#All],[Customer ID]],Table2[[#All],[BMI]],0)</f>
        <v>32.774999999999999</v>
      </c>
      <c r="I109" cm="1">
        <f t="array" ref="I109">_xlfn.XLOOKUP(Table4[[#This Row],[Customer ID]],Table2[[#All],[Customer ID]],Table2[[#All],[HBA1C]],0)</f>
        <v>5.53</v>
      </c>
      <c r="J109" t="str">
        <f>_xlfn.XLOOKUP(Table4[[#This Row],[Customer ID]], 'Medical Examination'!A:A, 'Medical Examination'!D:D)</f>
        <v>No</v>
      </c>
      <c r="K109" t="str">
        <f>_xlfn.XLOOKUP(Table4[[#This Row],[Customer ID]], 'Medical Examination'!A:A, 'Medical Examination'!E:E)</f>
        <v>No</v>
      </c>
      <c r="L109" t="str">
        <f>_xlfn.XLOOKUP(Table4[[#This Row],[Customer ID]], 'Medical Examination'!A:A, 'Medical Examination'!F:F)</f>
        <v>No</v>
      </c>
      <c r="M109">
        <f>_xlfn.XLOOKUP(Table4[[#This Row],[Customer ID]], 'Medical Examination'!A:A, 'Medical Examination'!G:G)</f>
        <v>0</v>
      </c>
      <c r="N109" t="str">
        <f>_xlfn.XLOOKUP(Table4[[#This Row],[Customer ID]], 'Medical Examination'!A:A, 'Medical Examination'!H:H)</f>
        <v>Yes</v>
      </c>
      <c r="O109" t="str">
        <f>_xlfn.XLOOKUP(Table4[[#This Row],[Customer ID]], 'Medical Examination'!A:A, 'Medical Examination'!I:I)</f>
        <v>Normal</v>
      </c>
      <c r="P109" t="str">
        <f>_xlfn.XLOOKUP(Table4[[#This Row],[Customer ID]], 'Medical Examination'!A:A, 'Medical Examination'!J:J)</f>
        <v>Obesity</v>
      </c>
      <c r="Q109" s="1">
        <f>_xlfn.XLOOKUP(Table4[[#This Row],[Customer ID]], Hospitalisation!A:A, Hospitalisation!E:E)</f>
        <v>40003.33</v>
      </c>
      <c r="R109" t="str">
        <f>_xlfn.XLOOKUP(Table4[[#This Row],[Customer ID]], Hospitalisation!A:A, Hospitalisation!F:F)</f>
        <v>Tier - 1</v>
      </c>
      <c r="S109" t="str">
        <f>_xlfn.XLOOKUP(Table4[[#This Row],[Customer ID]], Hospitalisation!A:A, Hospitalisation!G:G)</f>
        <v>Tier - 1</v>
      </c>
      <c r="T109" t="str">
        <f>_xlfn.XLOOKUP(Table4[[#This Row],[Customer ID]], Hospitalisation!A:A, Hospitalisation!H:H)</f>
        <v>R1012</v>
      </c>
      <c r="U109" t="str" cm="1">
        <f t="array" ref="U109">_xlfn.IFS(Table4[[#This Row],[Age]]&lt;=29,"Youth",Table4[[#This Row],[Age]]&lt;=49,"Adults",Table4[[#This Row],[Age]]&gt;=50,"Senior")</f>
        <v>Adults</v>
      </c>
    </row>
    <row r="110" spans="1:21">
      <c r="A110" t="s">
        <v>322</v>
      </c>
      <c r="B110" t="str">
        <f>_xlfn.XLOOKUP(Table4[[#This Row],[Customer ID]],Table1[[#This Row],[Customer ID]],Table1[[#This Row],[TITLE]],0)</f>
        <v>Ms</v>
      </c>
      <c r="C110" t="str" cm="1">
        <f t="array" ref="C110">_xlfn.XLOOKUP(Table4[[#This Row],[Customer ID]],Table1[[#All],[Customer ID]],Table1[[#All],[FIRST NAME]],0)</f>
        <v>Amanda</v>
      </c>
      <c r="D110" t="str" cm="1">
        <f t="array" ref="D110">_xlfn.XLOOKUP(Table4[[#This Row],[Customer ID]],Table1[[#All],[Customer ID]],Table1[[#All],[LAST NAME]],0)</f>
        <v>Potter</v>
      </c>
      <c r="E110" s="5" cm="1">
        <f t="array" ref="E110">_xlfn.XLOOKUP(Table4[[#This Row],[Customer ID]],Table3[[#All],[Customer ID]],Table3[[#All],[Date of Birth]],0)</f>
        <v>31997</v>
      </c>
      <c r="F110" cm="1">
        <f t="array" ref="F110">_xlfn.XLOOKUP(Table4[[#This Row],[Customer ID]],Table3[[#All],[Customer ID]],Table3[[#All],[Age]],0)</f>
        <v>35</v>
      </c>
      <c r="G110" cm="1">
        <f t="array" ref="G110">_xlfn.XLOOKUP(Table4[[#This Row],[Customer ID]],Table3[[#All],[Customer ID]],Table3[[#All],[Children]],0)</f>
        <v>3</v>
      </c>
      <c r="H110" cm="1">
        <f t="array" ref="H110">_xlfn.XLOOKUP(Table4[[#This Row],[Customer ID]],Table2[[#All],[Customer ID]],Table2[[#All],[BMI]],0)</f>
        <v>34.104999999999997</v>
      </c>
      <c r="I110" cm="1">
        <f t="array" ref="I110">_xlfn.XLOOKUP(Table4[[#This Row],[Customer ID]],Table2[[#All],[Customer ID]],Table2[[#All],[HBA1C]],0)</f>
        <v>5.07</v>
      </c>
      <c r="J110" t="str">
        <f>_xlfn.XLOOKUP(Table4[[#This Row],[Customer ID]], 'Medical Examination'!A:A, 'Medical Examination'!D:D)</f>
        <v>No</v>
      </c>
      <c r="K110" t="str">
        <f>_xlfn.XLOOKUP(Table4[[#This Row],[Customer ID]], 'Medical Examination'!A:A, 'Medical Examination'!E:E)</f>
        <v>No</v>
      </c>
      <c r="L110" t="str">
        <f>_xlfn.XLOOKUP(Table4[[#This Row],[Customer ID]], 'Medical Examination'!A:A, 'Medical Examination'!F:F)</f>
        <v>No</v>
      </c>
      <c r="M110">
        <f>_xlfn.XLOOKUP(Table4[[#This Row],[Customer ID]], 'Medical Examination'!A:A, 'Medical Examination'!G:G)</f>
        <v>1</v>
      </c>
      <c r="N110" t="str">
        <f>_xlfn.XLOOKUP(Table4[[#This Row],[Customer ID]], 'Medical Examination'!A:A, 'Medical Examination'!H:H)</f>
        <v>Yes</v>
      </c>
      <c r="O110" t="str">
        <f>_xlfn.XLOOKUP(Table4[[#This Row],[Customer ID]], 'Medical Examination'!A:A, 'Medical Examination'!I:I)</f>
        <v>Normal</v>
      </c>
      <c r="P110" t="str">
        <f>_xlfn.XLOOKUP(Table4[[#This Row],[Customer ID]], 'Medical Examination'!A:A, 'Medical Examination'!J:J)</f>
        <v>Obesity</v>
      </c>
      <c r="Q110" s="1">
        <f>_xlfn.XLOOKUP(Table4[[#This Row],[Customer ID]], Hospitalisation!A:A, Hospitalisation!E:E)</f>
        <v>39983.43</v>
      </c>
      <c r="R110" t="str">
        <f>_xlfn.XLOOKUP(Table4[[#This Row],[Customer ID]], Hospitalisation!A:A, Hospitalisation!F:F)</f>
        <v>Tier - 2</v>
      </c>
      <c r="S110" t="str">
        <f>_xlfn.XLOOKUP(Table4[[#This Row],[Customer ID]], Hospitalisation!A:A, Hospitalisation!G:G)</f>
        <v>Tier - 3</v>
      </c>
      <c r="T110" t="str">
        <f>_xlfn.XLOOKUP(Table4[[#This Row],[Customer ID]], Hospitalisation!A:A, Hospitalisation!H:H)</f>
        <v>R1012</v>
      </c>
      <c r="U110" t="str" cm="1">
        <f t="array" ref="U110">_xlfn.IFS(Table4[[#This Row],[Age]]&lt;=29,"Youth",Table4[[#This Row],[Age]]&lt;=49,"Adults",Table4[[#This Row],[Age]]&gt;=50,"Senior")</f>
        <v>Adults</v>
      </c>
    </row>
    <row r="111" spans="1:21">
      <c r="A111" t="s">
        <v>325</v>
      </c>
      <c r="B111" t="str">
        <f>_xlfn.XLOOKUP(Table4[[#This Row],[Customer ID]],Table1[[#This Row],[Customer ID]],Table1[[#This Row],[TITLE]],0)</f>
        <v>Mr</v>
      </c>
      <c r="C111" t="str" cm="1">
        <f t="array" ref="C111">_xlfn.XLOOKUP(Table4[[#This Row],[Customer ID]],Table1[[#All],[Customer ID]],Table1[[#All],[FIRST NAME]],0)</f>
        <v>Nicholas</v>
      </c>
      <c r="D111" t="str" cm="1">
        <f t="array" ref="D111">_xlfn.XLOOKUP(Table4[[#This Row],[Customer ID]],Table1[[#All],[Customer ID]],Table1[[#All],[LAST NAME]],0)</f>
        <v>Rasmussen</v>
      </c>
      <c r="E111" s="5" cm="1">
        <f t="array" ref="E111">_xlfn.XLOOKUP(Table4[[#This Row],[Customer ID]],Table3[[#All],[Customer ID]],Table3[[#All],[Date of Birth]],0)</f>
        <v>27730</v>
      </c>
      <c r="F111" cm="1">
        <f t="array" ref="F111">_xlfn.XLOOKUP(Table4[[#This Row],[Customer ID]],Table3[[#All],[Customer ID]],Table3[[#All],[Age]],0)</f>
        <v>47</v>
      </c>
      <c r="G111" cm="1">
        <f t="array" ref="G111">_xlfn.XLOOKUP(Table4[[#This Row],[Customer ID]],Table3[[#All],[Customer ID]],Table3[[#All],[Children]],0)</f>
        <v>1</v>
      </c>
      <c r="H111" cm="1">
        <f t="array" ref="H111">_xlfn.XLOOKUP(Table4[[#This Row],[Customer ID]],Table2[[#All],[Customer ID]],Table2[[#All],[BMI]],0)</f>
        <v>48.93</v>
      </c>
      <c r="I111" cm="1">
        <f t="array" ref="I111">_xlfn.XLOOKUP(Table4[[#This Row],[Customer ID]],Table2[[#All],[Customer ID]],Table2[[#All],[HBA1C]],0)</f>
        <v>11.17</v>
      </c>
      <c r="J111" t="str">
        <f>_xlfn.XLOOKUP(Table4[[#This Row],[Customer ID]], 'Medical Examination'!A:A, 'Medical Examination'!D:D)</f>
        <v>Yes</v>
      </c>
      <c r="K111" t="str">
        <f>_xlfn.XLOOKUP(Table4[[#This Row],[Customer ID]], 'Medical Examination'!A:A, 'Medical Examination'!E:E)</f>
        <v>No</v>
      </c>
      <c r="L111" t="str">
        <f>_xlfn.XLOOKUP(Table4[[#This Row],[Customer ID]], 'Medical Examination'!A:A, 'Medical Examination'!F:F)</f>
        <v>No</v>
      </c>
      <c r="M111">
        <f>_xlfn.XLOOKUP(Table4[[#This Row],[Customer ID]], 'Medical Examination'!A:A, 'Medical Examination'!G:G)</f>
        <v>1</v>
      </c>
      <c r="N111" t="str">
        <f>_xlfn.XLOOKUP(Table4[[#This Row],[Customer ID]], 'Medical Examination'!A:A, 'Medical Examination'!H:H)</f>
        <v>Yes</v>
      </c>
      <c r="O111" t="str">
        <f>_xlfn.XLOOKUP(Table4[[#This Row],[Customer ID]], 'Medical Examination'!A:A, 'Medical Examination'!I:I)</f>
        <v>Diabetes</v>
      </c>
      <c r="P111" t="str">
        <f>_xlfn.XLOOKUP(Table4[[#This Row],[Customer ID]], 'Medical Examination'!A:A, 'Medical Examination'!J:J)</f>
        <v>Obesity</v>
      </c>
      <c r="Q111" s="1">
        <f>_xlfn.XLOOKUP(Table4[[#This Row],[Customer ID]], Hospitalisation!A:A, Hospitalisation!E:E)</f>
        <v>39963.120000000003</v>
      </c>
      <c r="R111" t="str">
        <f>_xlfn.XLOOKUP(Table4[[#This Row],[Customer ID]], Hospitalisation!A:A, Hospitalisation!F:F)</f>
        <v>Tier - 2</v>
      </c>
      <c r="S111" t="str">
        <f>_xlfn.XLOOKUP(Table4[[#This Row],[Customer ID]], Hospitalisation!A:A, Hospitalisation!G:G)</f>
        <v>Tier - 2</v>
      </c>
      <c r="T111" t="str">
        <f>_xlfn.XLOOKUP(Table4[[#This Row],[Customer ID]], Hospitalisation!A:A, Hospitalisation!H:H)</f>
        <v>R1011</v>
      </c>
      <c r="U111" t="str" cm="1">
        <f t="array" ref="U111">_xlfn.IFS(Table4[[#This Row],[Age]]&lt;=29,"Youth",Table4[[#This Row],[Age]]&lt;=49,"Adults",Table4[[#This Row],[Age]]&gt;=50,"Senior")</f>
        <v>Adults</v>
      </c>
    </row>
    <row r="112" spans="1:21">
      <c r="A112" t="s">
        <v>327</v>
      </c>
      <c r="B112" t="str">
        <f>_xlfn.XLOOKUP(Table4[[#This Row],[Customer ID]],Table1[[#This Row],[Customer ID]],Table1[[#This Row],[TITLE]],0)</f>
        <v>Mr</v>
      </c>
      <c r="C112" t="str" cm="1">
        <f t="array" ref="C112">_xlfn.XLOOKUP(Table4[[#This Row],[Customer ID]],Table1[[#All],[Customer ID]],Table1[[#All],[FIRST NAME]],0)</f>
        <v>Knox</v>
      </c>
      <c r="D112" t="str" cm="1">
        <f t="array" ref="D112">_xlfn.XLOOKUP(Table4[[#This Row],[Customer ID]],Table1[[#All],[Customer ID]],Table1[[#All],[LAST NAME]],0)</f>
        <v>Robinson</v>
      </c>
      <c r="E112" s="5" cm="1">
        <f t="array" ref="E112">_xlfn.XLOOKUP(Table4[[#This Row],[Customer ID]],Table3[[#All],[Customer ID]],Table3[[#All],[Date of Birth]],0)</f>
        <v>31281</v>
      </c>
      <c r="F112" cm="1">
        <f t="array" ref="F112">_xlfn.XLOOKUP(Table4[[#This Row],[Customer ID]],Table3[[#All],[Customer ID]],Table3[[#All],[Age]],0)</f>
        <v>37</v>
      </c>
      <c r="G112" cm="1">
        <f t="array" ref="G112">_xlfn.XLOOKUP(Table4[[#This Row],[Customer ID]],Table3[[#All],[Customer ID]],Table3[[#All],[Children]],0)</f>
        <v>1</v>
      </c>
      <c r="H112" cm="1">
        <f t="array" ref="H112">_xlfn.XLOOKUP(Table4[[#This Row],[Customer ID]],Table2[[#All],[Customer ID]],Table2[[#All],[BMI]],0)</f>
        <v>37.07</v>
      </c>
      <c r="I112" cm="1">
        <f t="array" ref="I112">_xlfn.XLOOKUP(Table4[[#This Row],[Customer ID]],Table2[[#All],[Customer ID]],Table2[[#All],[HBA1C]],0)</f>
        <v>6.14</v>
      </c>
      <c r="J112" t="str">
        <f>_xlfn.XLOOKUP(Table4[[#This Row],[Customer ID]], 'Medical Examination'!A:A, 'Medical Examination'!D:D)</f>
        <v>Yes</v>
      </c>
      <c r="K112" t="str">
        <f>_xlfn.XLOOKUP(Table4[[#This Row],[Customer ID]], 'Medical Examination'!A:A, 'Medical Examination'!E:E)</f>
        <v>No</v>
      </c>
      <c r="L112" t="str">
        <f>_xlfn.XLOOKUP(Table4[[#This Row],[Customer ID]], 'Medical Examination'!A:A, 'Medical Examination'!F:F)</f>
        <v>No</v>
      </c>
      <c r="M112">
        <f>_xlfn.XLOOKUP(Table4[[#This Row],[Customer ID]], 'Medical Examination'!A:A, 'Medical Examination'!G:G)</f>
        <v>0</v>
      </c>
      <c r="N112" t="str">
        <f>_xlfn.XLOOKUP(Table4[[#This Row],[Customer ID]], 'Medical Examination'!A:A, 'Medical Examination'!H:H)</f>
        <v>Yes</v>
      </c>
      <c r="O112" t="str">
        <f>_xlfn.XLOOKUP(Table4[[#This Row],[Customer ID]], 'Medical Examination'!A:A, 'Medical Examination'!I:I)</f>
        <v>Prediabetes</v>
      </c>
      <c r="P112" t="str">
        <f>_xlfn.XLOOKUP(Table4[[#This Row],[Customer ID]], 'Medical Examination'!A:A, 'Medical Examination'!J:J)</f>
        <v>Obesity</v>
      </c>
      <c r="Q112" s="1">
        <f>_xlfn.XLOOKUP(Table4[[#This Row],[Customer ID]], Hospitalisation!A:A, Hospitalisation!E:E)</f>
        <v>39871.699999999997</v>
      </c>
      <c r="R112" t="str">
        <f>_xlfn.XLOOKUP(Table4[[#This Row],[Customer ID]], Hospitalisation!A:A, Hospitalisation!F:F)</f>
        <v>Tier - 1</v>
      </c>
      <c r="S112" t="str">
        <f>_xlfn.XLOOKUP(Table4[[#This Row],[Customer ID]], Hospitalisation!A:A, Hospitalisation!G:G)</f>
        <v>Tier - 2</v>
      </c>
      <c r="T112" t="str">
        <f>_xlfn.XLOOKUP(Table4[[#This Row],[Customer ID]], Hospitalisation!A:A, Hospitalisation!H:H)</f>
        <v>R1013</v>
      </c>
      <c r="U112" t="str" cm="1">
        <f t="array" ref="U112">_xlfn.IFS(Table4[[#This Row],[Age]]&lt;=29,"Youth",Table4[[#This Row],[Age]]&lt;=49,"Adults",Table4[[#This Row],[Age]]&gt;=50,"Senior")</f>
        <v>Adults</v>
      </c>
    </row>
    <row r="113" spans="1:21">
      <c r="A113" t="s">
        <v>330</v>
      </c>
      <c r="B113" t="str">
        <f>_xlfn.XLOOKUP(Table4[[#This Row],[Customer ID]],Table1[[#This Row],[Customer ID]],Table1[[#This Row],[TITLE]],0)</f>
        <v>Ms</v>
      </c>
      <c r="C113" t="str" cm="1">
        <f t="array" ref="C113">_xlfn.XLOOKUP(Table4[[#This Row],[Customer ID]],Table1[[#All],[Customer ID]],Table1[[#All],[FIRST NAME]],0)</f>
        <v>Yianna</v>
      </c>
      <c r="D113" t="str" cm="1">
        <f t="array" ref="D113">_xlfn.XLOOKUP(Table4[[#This Row],[Customer ID]],Table1[[#All],[Customer ID]],Table1[[#All],[LAST NAME]],0)</f>
        <v>Antonopoulos</v>
      </c>
      <c r="E113" s="5" cm="1">
        <f t="array" ref="E113">_xlfn.XLOOKUP(Table4[[#This Row],[Customer ID]],Table3[[#All],[Customer ID]],Table3[[#All],[Date of Birth]],0)</f>
        <v>30468</v>
      </c>
      <c r="F113" cm="1">
        <f t="array" ref="F113">_xlfn.XLOOKUP(Table4[[#This Row],[Customer ID]],Table3[[#All],[Customer ID]],Table3[[#All],[Age]],0)</f>
        <v>40</v>
      </c>
      <c r="G113" cm="1">
        <f t="array" ref="G113">_xlfn.XLOOKUP(Table4[[#This Row],[Customer ID]],Table3[[#All],[Customer ID]],Table3[[#All],[Children]],0)</f>
        <v>3</v>
      </c>
      <c r="H113" cm="1">
        <f t="array" ref="H113">_xlfn.XLOOKUP(Table4[[#This Row],[Customer ID]],Table2[[#All],[Customer ID]],Table2[[#All],[BMI]],0)</f>
        <v>51.51</v>
      </c>
      <c r="I113" cm="1">
        <f t="array" ref="I113">_xlfn.XLOOKUP(Table4[[#This Row],[Customer ID]],Table2[[#All],[Customer ID]],Table2[[#All],[HBA1C]],0)</f>
        <v>6.26</v>
      </c>
      <c r="J113" t="str">
        <f>_xlfn.XLOOKUP(Table4[[#This Row],[Customer ID]], 'Medical Examination'!A:A, 'Medical Examination'!D:D)</f>
        <v>Yes</v>
      </c>
      <c r="K113" t="str">
        <f>_xlfn.XLOOKUP(Table4[[#This Row],[Customer ID]], 'Medical Examination'!A:A, 'Medical Examination'!E:E)</f>
        <v>No</v>
      </c>
      <c r="L113" t="str">
        <f>_xlfn.XLOOKUP(Table4[[#This Row],[Customer ID]], 'Medical Examination'!A:A, 'Medical Examination'!F:F)</f>
        <v>Yes</v>
      </c>
      <c r="M113">
        <f>_xlfn.XLOOKUP(Table4[[#This Row],[Customer ID]], 'Medical Examination'!A:A, 'Medical Examination'!G:G)</f>
        <v>1</v>
      </c>
      <c r="N113" t="str">
        <f>_xlfn.XLOOKUP(Table4[[#This Row],[Customer ID]], 'Medical Examination'!A:A, 'Medical Examination'!H:H)</f>
        <v>Yes</v>
      </c>
      <c r="O113" t="str">
        <f>_xlfn.XLOOKUP(Table4[[#This Row],[Customer ID]], 'Medical Examination'!A:A, 'Medical Examination'!I:I)</f>
        <v>Prediabetes</v>
      </c>
      <c r="P113" t="str">
        <f>_xlfn.XLOOKUP(Table4[[#This Row],[Customer ID]], 'Medical Examination'!A:A, 'Medical Examination'!J:J)</f>
        <v>Obesity</v>
      </c>
      <c r="Q113" s="1">
        <f>_xlfn.XLOOKUP(Table4[[#This Row],[Customer ID]], Hospitalisation!A:A, Hospitalisation!E:E)</f>
        <v>39865.699999999997</v>
      </c>
      <c r="R113" t="str">
        <f>_xlfn.XLOOKUP(Table4[[#This Row],[Customer ID]], Hospitalisation!A:A, Hospitalisation!F:F)</f>
        <v>Tier - 2</v>
      </c>
      <c r="S113" t="str">
        <f>_xlfn.XLOOKUP(Table4[[#This Row],[Customer ID]], Hospitalisation!A:A, Hospitalisation!G:G)</f>
        <v>Tier - 2</v>
      </c>
      <c r="T113" t="str">
        <f>_xlfn.XLOOKUP(Table4[[#This Row],[Customer ID]], Hospitalisation!A:A, Hospitalisation!H:H)</f>
        <v>R1011</v>
      </c>
      <c r="U113" t="str" cm="1">
        <f t="array" ref="U113">_xlfn.IFS(Table4[[#This Row],[Age]]&lt;=29,"Youth",Table4[[#This Row],[Age]]&lt;=49,"Adults",Table4[[#This Row],[Age]]&gt;=50,"Senior")</f>
        <v>Adults</v>
      </c>
    </row>
    <row r="114" spans="1:21">
      <c r="A114" t="s">
        <v>333</v>
      </c>
      <c r="B114" t="str">
        <f>_xlfn.XLOOKUP(Table4[[#This Row],[Customer ID]],Table1[[#This Row],[Customer ID]],Table1[[#This Row],[TITLE]],0)</f>
        <v>Ms</v>
      </c>
      <c r="C114" t="str" cm="1">
        <f t="array" ref="C114">_xlfn.XLOOKUP(Table4[[#This Row],[Customer ID]],Table1[[#All],[Customer ID]],Table1[[#All],[FIRST NAME]],0)</f>
        <v>Roberta</v>
      </c>
      <c r="D114" t="str" cm="1">
        <f t="array" ref="D114">_xlfn.XLOOKUP(Table4[[#This Row],[Customer ID]],Table1[[#All],[Customer ID]],Table1[[#All],[LAST NAME]],0)</f>
        <v>Groner</v>
      </c>
      <c r="E114" s="5" cm="1">
        <f t="array" ref="E114">_xlfn.XLOOKUP(Table4[[#This Row],[Customer ID]],Table3[[#All],[Customer ID]],Table3[[#All],[Date of Birth]],0)</f>
        <v>31245</v>
      </c>
      <c r="F114" cm="1">
        <f t="array" ref="F114">_xlfn.XLOOKUP(Table4[[#This Row],[Customer ID]],Table3[[#All],[Customer ID]],Table3[[#All],[Age]],0)</f>
        <v>37</v>
      </c>
      <c r="G114" cm="1">
        <f t="array" ref="G114">_xlfn.XLOOKUP(Table4[[#This Row],[Customer ID]],Table3[[#All],[Customer ID]],Table3[[#All],[Children]],0)</f>
        <v>2</v>
      </c>
      <c r="H114" cm="1">
        <f t="array" ref="H114">_xlfn.XLOOKUP(Table4[[#This Row],[Customer ID]],Table2[[#All],[Customer ID]],Table2[[#All],[BMI]],0)</f>
        <v>34.799999999999997</v>
      </c>
      <c r="I114" cm="1">
        <f t="array" ref="I114">_xlfn.XLOOKUP(Table4[[#This Row],[Customer ID]],Table2[[#All],[Customer ID]],Table2[[#All],[HBA1C]],0)</f>
        <v>4.72</v>
      </c>
      <c r="J114" t="str">
        <f>_xlfn.XLOOKUP(Table4[[#This Row],[Customer ID]], 'Medical Examination'!A:A, 'Medical Examination'!D:D)</f>
        <v>Yes</v>
      </c>
      <c r="K114" t="str">
        <f>_xlfn.XLOOKUP(Table4[[#This Row],[Customer ID]], 'Medical Examination'!A:A, 'Medical Examination'!E:E)</f>
        <v>No</v>
      </c>
      <c r="L114" t="str">
        <f>_xlfn.XLOOKUP(Table4[[#This Row],[Customer ID]], 'Medical Examination'!A:A, 'Medical Examination'!F:F)</f>
        <v>No</v>
      </c>
      <c r="M114">
        <f>_xlfn.XLOOKUP(Table4[[#This Row],[Customer ID]], 'Medical Examination'!A:A, 'Medical Examination'!G:G)</f>
        <v>0</v>
      </c>
      <c r="N114" t="str">
        <f>_xlfn.XLOOKUP(Table4[[#This Row],[Customer ID]], 'Medical Examination'!A:A, 'Medical Examination'!H:H)</f>
        <v>Yes</v>
      </c>
      <c r="O114" t="str">
        <f>_xlfn.XLOOKUP(Table4[[#This Row],[Customer ID]], 'Medical Examination'!A:A, 'Medical Examination'!I:I)</f>
        <v>Normal</v>
      </c>
      <c r="P114" t="str">
        <f>_xlfn.XLOOKUP(Table4[[#This Row],[Customer ID]], 'Medical Examination'!A:A, 'Medical Examination'!J:J)</f>
        <v>Obesity</v>
      </c>
      <c r="Q114" s="1">
        <f>_xlfn.XLOOKUP(Table4[[#This Row],[Customer ID]], Hospitalisation!A:A, Hospitalisation!E:E)</f>
        <v>39836.519999999997</v>
      </c>
      <c r="R114" t="str">
        <f>_xlfn.XLOOKUP(Table4[[#This Row],[Customer ID]], Hospitalisation!A:A, Hospitalisation!F:F)</f>
        <v>Tier - 2</v>
      </c>
      <c r="S114" t="str">
        <f>_xlfn.XLOOKUP(Table4[[#This Row],[Customer ID]], Hospitalisation!A:A, Hospitalisation!G:G)</f>
        <v>Tier - 1</v>
      </c>
      <c r="T114" t="str">
        <f>_xlfn.XLOOKUP(Table4[[#This Row],[Customer ID]], Hospitalisation!A:A, Hospitalisation!H:H)</f>
        <v>R1011</v>
      </c>
      <c r="U114" t="str" cm="1">
        <f t="array" ref="U114">_xlfn.IFS(Table4[[#This Row],[Age]]&lt;=29,"Youth",Table4[[#This Row],[Age]]&lt;=49,"Adults",Table4[[#This Row],[Age]]&gt;=50,"Senior")</f>
        <v>Adults</v>
      </c>
    </row>
    <row r="115" spans="1:21">
      <c r="A115" t="s">
        <v>336</v>
      </c>
      <c r="B115" t="str">
        <f>_xlfn.XLOOKUP(Table4[[#This Row],[Customer ID]],Table1[[#This Row],[Customer ID]],Table1[[#This Row],[TITLE]],0)</f>
        <v>Mr</v>
      </c>
      <c r="C115" t="str" cm="1">
        <f t="array" ref="C115">_xlfn.XLOOKUP(Table4[[#This Row],[Customer ID]],Table1[[#All],[Customer ID]],Table1[[#All],[FIRST NAME]],0)</f>
        <v>Benjamin P</v>
      </c>
      <c r="D115" t="str" cm="1">
        <f t="array" ref="D115">_xlfn.XLOOKUP(Table4[[#This Row],[Customer ID]],Table1[[#All],[Customer ID]],Table1[[#All],[LAST NAME]],0)</f>
        <v>Zywicki</v>
      </c>
      <c r="E115" s="5" cm="1">
        <f t="array" ref="E115">_xlfn.XLOOKUP(Table4[[#This Row],[Customer ID]],Table3[[#All],[Customer ID]],Table3[[#All],[Date of Birth]],0)</f>
        <v>31982</v>
      </c>
      <c r="F115" cm="1">
        <f t="array" ref="F115">_xlfn.XLOOKUP(Table4[[#This Row],[Customer ID]],Table3[[#All],[Customer ID]],Table3[[#All],[Age]],0)</f>
        <v>35</v>
      </c>
      <c r="G115" cm="1">
        <f t="array" ref="G115">_xlfn.XLOOKUP(Table4[[#This Row],[Customer ID]],Table3[[#All],[Customer ID]],Table3[[#All],[Children]],0)</f>
        <v>1</v>
      </c>
      <c r="H115" cm="1">
        <f t="array" ref="H115">_xlfn.XLOOKUP(Table4[[#This Row],[Customer ID]],Table2[[#All],[Customer ID]],Table2[[#All],[BMI]],0)</f>
        <v>36.67</v>
      </c>
      <c r="I115" cm="1">
        <f t="array" ref="I115">_xlfn.XLOOKUP(Table4[[#This Row],[Customer ID]],Table2[[#All],[Customer ID]],Table2[[#All],[HBA1C]],0)</f>
        <v>5.18</v>
      </c>
      <c r="J115" t="str">
        <f>_xlfn.XLOOKUP(Table4[[#This Row],[Customer ID]], 'Medical Examination'!A:A, 'Medical Examination'!D:D)</f>
        <v>No</v>
      </c>
      <c r="K115" t="str">
        <f>_xlfn.XLOOKUP(Table4[[#This Row],[Customer ID]], 'Medical Examination'!A:A, 'Medical Examination'!E:E)</f>
        <v>No</v>
      </c>
      <c r="L115" t="str">
        <f>_xlfn.XLOOKUP(Table4[[#This Row],[Customer ID]], 'Medical Examination'!A:A, 'Medical Examination'!F:F)</f>
        <v>No</v>
      </c>
      <c r="M115">
        <f>_xlfn.XLOOKUP(Table4[[#This Row],[Customer ID]], 'Medical Examination'!A:A, 'Medical Examination'!G:G)</f>
        <v>1</v>
      </c>
      <c r="N115" t="str">
        <f>_xlfn.XLOOKUP(Table4[[#This Row],[Customer ID]], 'Medical Examination'!A:A, 'Medical Examination'!H:H)</f>
        <v>Yes</v>
      </c>
      <c r="O115" t="str">
        <f>_xlfn.XLOOKUP(Table4[[#This Row],[Customer ID]], 'Medical Examination'!A:A, 'Medical Examination'!I:I)</f>
        <v>Normal</v>
      </c>
      <c r="P115" t="str">
        <f>_xlfn.XLOOKUP(Table4[[#This Row],[Customer ID]], 'Medical Examination'!A:A, 'Medical Examination'!J:J)</f>
        <v>Obesity</v>
      </c>
      <c r="Q115" s="1">
        <f>_xlfn.XLOOKUP(Table4[[#This Row],[Customer ID]], Hospitalisation!A:A, Hospitalisation!E:E)</f>
        <v>39774.28</v>
      </c>
      <c r="R115" t="str">
        <f>_xlfn.XLOOKUP(Table4[[#This Row],[Customer ID]], Hospitalisation!A:A, Hospitalisation!F:F)</f>
        <v>Tier - 1</v>
      </c>
      <c r="S115" t="str">
        <f>_xlfn.XLOOKUP(Table4[[#This Row],[Customer ID]], Hospitalisation!A:A, Hospitalisation!G:G)</f>
        <v>Tier - 1</v>
      </c>
      <c r="T115" t="str">
        <f>_xlfn.XLOOKUP(Table4[[#This Row],[Customer ID]], Hospitalisation!A:A, Hospitalisation!H:H)</f>
        <v>R1014</v>
      </c>
      <c r="U115" t="str" cm="1">
        <f t="array" ref="U115">_xlfn.IFS(Table4[[#This Row],[Age]]&lt;=29,"Youth",Table4[[#This Row],[Age]]&lt;=49,"Adults",Table4[[#This Row],[Age]]&gt;=50,"Senior")</f>
        <v>Adults</v>
      </c>
    </row>
    <row r="116" spans="1:21">
      <c r="A116" t="s">
        <v>339</v>
      </c>
      <c r="B116" t="str">
        <f>_xlfn.XLOOKUP(Table4[[#This Row],[Customer ID]],Table1[[#This Row],[Customer ID]],Table1[[#This Row],[TITLE]],0)</f>
        <v>Mr</v>
      </c>
      <c r="C116" t="str" cm="1">
        <f t="array" ref="C116">_xlfn.XLOOKUP(Table4[[#This Row],[Customer ID]],Table1[[#All],[Customer ID]],Table1[[#All],[FIRST NAME]],0)</f>
        <v>Craig</v>
      </c>
      <c r="D116" t="str" cm="1">
        <f t="array" ref="D116">_xlfn.XLOOKUP(Table4[[#This Row],[Customer ID]],Table1[[#All],[Customer ID]],Table1[[#All],[LAST NAME]],0)</f>
        <v>Cardinal</v>
      </c>
      <c r="E116" s="5" cm="1">
        <f t="array" ref="E116">_xlfn.XLOOKUP(Table4[[#This Row],[Customer ID]],Table3[[#All],[Customer ID]],Table3[[#All],[Date of Birth]],0)</f>
        <v>27015</v>
      </c>
      <c r="F116" cm="1">
        <f t="array" ref="F116">_xlfn.XLOOKUP(Table4[[#This Row],[Customer ID]],Table3[[#All],[Customer ID]],Table3[[#All],[Age]],0)</f>
        <v>49</v>
      </c>
      <c r="G116" cm="1">
        <f t="array" ref="G116">_xlfn.XLOOKUP(Table4[[#This Row],[Customer ID]],Table3[[#All],[Customer ID]],Table3[[#All],[Children]],0)</f>
        <v>0</v>
      </c>
      <c r="H116" cm="1">
        <f t="array" ref="H116">_xlfn.XLOOKUP(Table4[[#This Row],[Customer ID]],Table2[[#All],[Customer ID]],Table2[[#All],[BMI]],0)</f>
        <v>30.9</v>
      </c>
      <c r="I116" cm="1">
        <f t="array" ref="I116">_xlfn.XLOOKUP(Table4[[#This Row],[Customer ID]],Table2[[#All],[Customer ID]],Table2[[#All],[HBA1C]],0)</f>
        <v>9.4</v>
      </c>
      <c r="J116" t="str">
        <f>_xlfn.XLOOKUP(Table4[[#This Row],[Customer ID]], 'Medical Examination'!A:A, 'Medical Examination'!D:D)</f>
        <v>No</v>
      </c>
      <c r="K116" t="str">
        <f>_xlfn.XLOOKUP(Table4[[#This Row],[Customer ID]], 'Medical Examination'!A:A, 'Medical Examination'!E:E)</f>
        <v>No</v>
      </c>
      <c r="L116" t="str">
        <f>_xlfn.XLOOKUP(Table4[[#This Row],[Customer ID]], 'Medical Examination'!A:A, 'Medical Examination'!F:F)</f>
        <v>No</v>
      </c>
      <c r="M116">
        <f>_xlfn.XLOOKUP(Table4[[#This Row],[Customer ID]], 'Medical Examination'!A:A, 'Medical Examination'!G:G)</f>
        <v>2</v>
      </c>
      <c r="N116" t="str">
        <f>_xlfn.XLOOKUP(Table4[[#This Row],[Customer ID]], 'Medical Examination'!A:A, 'Medical Examination'!H:H)</f>
        <v>Yes</v>
      </c>
      <c r="O116" t="str">
        <f>_xlfn.XLOOKUP(Table4[[#This Row],[Customer ID]], 'Medical Examination'!A:A, 'Medical Examination'!I:I)</f>
        <v>Diabetes</v>
      </c>
      <c r="P116" t="str">
        <f>_xlfn.XLOOKUP(Table4[[#This Row],[Customer ID]], 'Medical Examination'!A:A, 'Medical Examination'!J:J)</f>
        <v>Obesity</v>
      </c>
      <c r="Q116" s="1">
        <f>_xlfn.XLOOKUP(Table4[[#This Row],[Customer ID]], Hospitalisation!A:A, Hospitalisation!E:E)</f>
        <v>39727.61</v>
      </c>
      <c r="R116" t="str">
        <f>_xlfn.XLOOKUP(Table4[[#This Row],[Customer ID]], Hospitalisation!A:A, Hospitalisation!F:F)</f>
        <v>Tier - 1</v>
      </c>
      <c r="S116" t="str">
        <f>_xlfn.XLOOKUP(Table4[[#This Row],[Customer ID]], Hospitalisation!A:A, Hospitalisation!G:G)</f>
        <v>Tier - 2</v>
      </c>
      <c r="T116" t="str">
        <f>_xlfn.XLOOKUP(Table4[[#This Row],[Customer ID]], Hospitalisation!A:A, Hospitalisation!H:H)</f>
        <v>R1011</v>
      </c>
      <c r="U116" t="str" cm="1">
        <f t="array" ref="U116">_xlfn.IFS(Table4[[#This Row],[Age]]&lt;=29,"Youth",Table4[[#This Row],[Age]]&lt;=49,"Adults",Table4[[#This Row],[Age]]&gt;=50,"Senior")</f>
        <v>Adults</v>
      </c>
    </row>
    <row r="117" spans="1:21">
      <c r="A117" t="s">
        <v>342</v>
      </c>
      <c r="B117" t="str">
        <f>_xlfn.XLOOKUP(Table4[[#This Row],[Customer ID]],Table1[[#This Row],[Customer ID]],Table1[[#This Row],[TITLE]],0)</f>
        <v>Ms</v>
      </c>
      <c r="C117" t="str" cm="1">
        <f t="array" ref="C117">_xlfn.XLOOKUP(Table4[[#This Row],[Customer ID]],Table1[[#All],[Customer ID]],Table1[[#All],[FIRST NAME]],0)</f>
        <v>Ann</v>
      </c>
      <c r="D117" t="str" cm="1">
        <f t="array" ref="D117">_xlfn.XLOOKUP(Table4[[#This Row],[Customer ID]],Table1[[#All],[Customer ID]],Table1[[#All],[LAST NAME]],0)</f>
        <v>Alleman</v>
      </c>
      <c r="E117" s="5" cm="1">
        <f t="array" ref="E117">_xlfn.XLOOKUP(Table4[[#This Row],[Customer ID]],Table3[[#All],[Customer ID]],Table3[[#All],[Date of Birth]],0)</f>
        <v>28349</v>
      </c>
      <c r="F117" cm="1">
        <f t="array" ref="F117">_xlfn.XLOOKUP(Table4[[#This Row],[Customer ID]],Table3[[#All],[Customer ID]],Table3[[#All],[Age]],0)</f>
        <v>45</v>
      </c>
      <c r="G117" cm="1">
        <f t="array" ref="G117">_xlfn.XLOOKUP(Table4[[#This Row],[Customer ID]],Table3[[#All],[Customer ID]],Table3[[#All],[Children]],0)</f>
        <v>1</v>
      </c>
      <c r="H117" cm="1">
        <f t="array" ref="H117">_xlfn.XLOOKUP(Table4[[#This Row],[Customer ID]],Table2[[#All],[Customer ID]],Table2[[#All],[BMI]],0)</f>
        <v>30.495000000000001</v>
      </c>
      <c r="I117" cm="1">
        <f t="array" ref="I117">_xlfn.XLOOKUP(Table4[[#This Row],[Customer ID]],Table2[[#All],[Customer ID]],Table2[[#All],[HBA1C]],0)</f>
        <v>6.29</v>
      </c>
      <c r="J117" t="str">
        <f>_xlfn.XLOOKUP(Table4[[#This Row],[Customer ID]], 'Medical Examination'!A:A, 'Medical Examination'!D:D)</f>
        <v>No</v>
      </c>
      <c r="K117" t="str">
        <f>_xlfn.XLOOKUP(Table4[[#This Row],[Customer ID]], 'Medical Examination'!A:A, 'Medical Examination'!E:E)</f>
        <v>No</v>
      </c>
      <c r="L117" t="str">
        <f>_xlfn.XLOOKUP(Table4[[#This Row],[Customer ID]], 'Medical Examination'!A:A, 'Medical Examination'!F:F)</f>
        <v>No</v>
      </c>
      <c r="M117">
        <f>_xlfn.XLOOKUP(Table4[[#This Row],[Customer ID]], 'Medical Examination'!A:A, 'Medical Examination'!G:G)</f>
        <v>0</v>
      </c>
      <c r="N117" t="str">
        <f>_xlfn.XLOOKUP(Table4[[#This Row],[Customer ID]], 'Medical Examination'!A:A, 'Medical Examination'!H:H)</f>
        <v>Yes</v>
      </c>
      <c r="O117" t="str">
        <f>_xlfn.XLOOKUP(Table4[[#This Row],[Customer ID]], 'Medical Examination'!A:A, 'Medical Examination'!I:I)</f>
        <v>Prediabetes</v>
      </c>
      <c r="P117" t="str">
        <f>_xlfn.XLOOKUP(Table4[[#This Row],[Customer ID]], 'Medical Examination'!A:A, 'Medical Examination'!J:J)</f>
        <v>Obesity</v>
      </c>
      <c r="Q117" s="1">
        <f>_xlfn.XLOOKUP(Table4[[#This Row],[Customer ID]], Hospitalisation!A:A, Hospitalisation!E:E)</f>
        <v>39725.519999999997</v>
      </c>
      <c r="R117" t="str">
        <f>_xlfn.XLOOKUP(Table4[[#This Row],[Customer ID]], Hospitalisation!A:A, Hospitalisation!F:F)</f>
        <v>Tier - 2</v>
      </c>
      <c r="S117" t="str">
        <f>_xlfn.XLOOKUP(Table4[[#This Row],[Customer ID]], Hospitalisation!A:A, Hospitalisation!G:G)</f>
        <v>Tier - 1</v>
      </c>
      <c r="T117" t="str">
        <f>_xlfn.XLOOKUP(Table4[[#This Row],[Customer ID]], Hospitalisation!A:A, Hospitalisation!H:H)</f>
        <v>R1012</v>
      </c>
      <c r="U117" t="str" cm="1">
        <f t="array" ref="U117">_xlfn.IFS(Table4[[#This Row],[Age]]&lt;=29,"Youth",Table4[[#This Row],[Age]]&lt;=49,"Adults",Table4[[#This Row],[Age]]&gt;=50,"Senior")</f>
        <v>Adults</v>
      </c>
    </row>
    <row r="118" spans="1:21">
      <c r="A118" t="s">
        <v>345</v>
      </c>
      <c r="B118" t="str">
        <f>_xlfn.XLOOKUP(Table4[[#This Row],[Customer ID]],Table1[[#This Row],[Customer ID]],Table1[[#This Row],[TITLE]],0)</f>
        <v>Mr</v>
      </c>
      <c r="C118" t="str" cm="1">
        <f t="array" ref="C118">_xlfn.XLOOKUP(Table4[[#This Row],[Customer ID]],Table1[[#All],[Customer ID]],Table1[[#All],[FIRST NAME]],0)</f>
        <v>Jamie P</v>
      </c>
      <c r="D118" t="str" cm="1">
        <f t="array" ref="D118">_xlfn.XLOOKUP(Table4[[#This Row],[Customer ID]],Table1[[#All],[Customer ID]],Table1[[#All],[LAST NAME]],0)</f>
        <v>Stroffolino</v>
      </c>
      <c r="E118" s="5" cm="1">
        <f t="array" ref="E118">_xlfn.XLOOKUP(Table4[[#This Row],[Customer ID]],Table3[[#All],[Customer ID]],Table3[[#All],[Date of Birth]],0)</f>
        <v>37818</v>
      </c>
      <c r="F118" cm="1">
        <f t="array" ref="F118">_xlfn.XLOOKUP(Table4[[#This Row],[Customer ID]],Table3[[#All],[Customer ID]],Table3[[#All],[Age]],0)</f>
        <v>19</v>
      </c>
      <c r="G118" cm="1">
        <f t="array" ref="G118">_xlfn.XLOOKUP(Table4[[#This Row],[Customer ID]],Table3[[#All],[Customer ID]],Table3[[#All],[Children]],0)</f>
        <v>0</v>
      </c>
      <c r="H118" cm="1">
        <f t="array" ref="H118">_xlfn.XLOOKUP(Table4[[#This Row],[Customer ID]],Table2[[#All],[Customer ID]],Table2[[#All],[BMI]],0)</f>
        <v>44.88</v>
      </c>
      <c r="I118" cm="1">
        <f t="array" ref="I118">_xlfn.XLOOKUP(Table4[[#This Row],[Customer ID]],Table2[[#All],[Customer ID]],Table2[[#All],[HBA1C]],0)</f>
        <v>6.04</v>
      </c>
      <c r="J118" t="str">
        <f>_xlfn.XLOOKUP(Table4[[#This Row],[Customer ID]], 'Medical Examination'!A:A, 'Medical Examination'!D:D)</f>
        <v>No</v>
      </c>
      <c r="K118" t="str">
        <f>_xlfn.XLOOKUP(Table4[[#This Row],[Customer ID]], 'Medical Examination'!A:A, 'Medical Examination'!E:E)</f>
        <v>No</v>
      </c>
      <c r="L118" t="str">
        <f>_xlfn.XLOOKUP(Table4[[#This Row],[Customer ID]], 'Medical Examination'!A:A, 'Medical Examination'!F:F)</f>
        <v>Yes</v>
      </c>
      <c r="M118">
        <f>_xlfn.XLOOKUP(Table4[[#This Row],[Customer ID]], 'Medical Examination'!A:A, 'Medical Examination'!G:G)</f>
        <v>1</v>
      </c>
      <c r="N118" t="str">
        <f>_xlfn.XLOOKUP(Table4[[#This Row],[Customer ID]], 'Medical Examination'!A:A, 'Medical Examination'!H:H)</f>
        <v>Yes</v>
      </c>
      <c r="O118" t="str">
        <f>_xlfn.XLOOKUP(Table4[[#This Row],[Customer ID]], 'Medical Examination'!A:A, 'Medical Examination'!I:I)</f>
        <v>Prediabetes</v>
      </c>
      <c r="P118" t="str">
        <f>_xlfn.XLOOKUP(Table4[[#This Row],[Customer ID]], 'Medical Examination'!A:A, 'Medical Examination'!J:J)</f>
        <v>Obesity</v>
      </c>
      <c r="Q118" s="1">
        <f>_xlfn.XLOOKUP(Table4[[#This Row],[Customer ID]], Hospitalisation!A:A, Hospitalisation!E:E)</f>
        <v>39722.75</v>
      </c>
      <c r="R118" t="str">
        <f>_xlfn.XLOOKUP(Table4[[#This Row],[Customer ID]], Hospitalisation!A:A, Hospitalisation!F:F)</f>
        <v>Tier - 1</v>
      </c>
      <c r="S118" t="str">
        <f>_xlfn.XLOOKUP(Table4[[#This Row],[Customer ID]], Hospitalisation!A:A, Hospitalisation!G:G)</f>
        <v>Tier - 1</v>
      </c>
      <c r="T118" t="str">
        <f>_xlfn.XLOOKUP(Table4[[#This Row],[Customer ID]], Hospitalisation!A:A, Hospitalisation!H:H)</f>
        <v>R1013</v>
      </c>
      <c r="U118" t="str" cm="1">
        <f t="array" ref="U118">_xlfn.IFS(Table4[[#This Row],[Age]]&lt;=29,"Youth",Table4[[#This Row],[Age]]&lt;=49,"Adults",Table4[[#This Row],[Age]]&gt;=50,"Senior")</f>
        <v>Youth</v>
      </c>
    </row>
    <row r="119" spans="1:21">
      <c r="A119" t="s">
        <v>348</v>
      </c>
      <c r="B119" t="str">
        <f>_xlfn.XLOOKUP(Table4[[#This Row],[Customer ID]],Table1[[#This Row],[Customer ID]],Table1[[#This Row],[TITLE]],0)</f>
        <v>Mr</v>
      </c>
      <c r="C119" t="str" cm="1">
        <f t="array" ref="C119">_xlfn.XLOOKUP(Table4[[#This Row],[Customer ID]],Table1[[#All],[Customer ID]],Table1[[#All],[FIRST NAME]],0)</f>
        <v>John</v>
      </c>
      <c r="D119" t="str" cm="1">
        <f t="array" ref="D119">_xlfn.XLOOKUP(Table4[[#This Row],[Customer ID]],Table1[[#All],[Customer ID]],Table1[[#All],[LAST NAME]],0)</f>
        <v>Clubb</v>
      </c>
      <c r="E119" s="5" cm="1">
        <f t="array" ref="E119">_xlfn.XLOOKUP(Table4[[#This Row],[Customer ID]],Table3[[#All],[Customer ID]],Table3[[#All],[Date of Birth]],0)</f>
        <v>25110</v>
      </c>
      <c r="F119" cm="1">
        <f t="array" ref="F119">_xlfn.XLOOKUP(Table4[[#This Row],[Customer ID]],Table3[[#All],[Customer ID]],Table3[[#All],[Age]],0)</f>
        <v>54</v>
      </c>
      <c r="G119" cm="1">
        <f t="array" ref="G119">_xlfn.XLOOKUP(Table4[[#This Row],[Customer ID]],Table3[[#All],[Customer ID]],Table3[[#All],[Children]],0)</f>
        <v>0</v>
      </c>
      <c r="H119" cm="1">
        <f t="array" ref="H119">_xlfn.XLOOKUP(Table4[[#This Row],[Customer ID]],Table2[[#All],[Customer ID]],Table2[[#All],[BMI]],0)</f>
        <v>44.32</v>
      </c>
      <c r="I119" cm="1">
        <f t="array" ref="I119">_xlfn.XLOOKUP(Table4[[#This Row],[Customer ID]],Table2[[#All],[Customer ID]],Table2[[#All],[HBA1C]],0)</f>
        <v>10.55</v>
      </c>
      <c r="J119" t="str">
        <f>_xlfn.XLOOKUP(Table4[[#This Row],[Customer ID]], 'Medical Examination'!A:A, 'Medical Examination'!D:D)</f>
        <v>No</v>
      </c>
      <c r="K119" t="str">
        <f>_xlfn.XLOOKUP(Table4[[#This Row],[Customer ID]], 'Medical Examination'!A:A, 'Medical Examination'!E:E)</f>
        <v>No</v>
      </c>
      <c r="L119" t="str">
        <f>_xlfn.XLOOKUP(Table4[[#This Row],[Customer ID]], 'Medical Examination'!A:A, 'Medical Examination'!F:F)</f>
        <v>No</v>
      </c>
      <c r="M119">
        <f>_xlfn.XLOOKUP(Table4[[#This Row],[Customer ID]], 'Medical Examination'!A:A, 'Medical Examination'!G:G)</f>
        <v>0</v>
      </c>
      <c r="N119" t="str">
        <f>_xlfn.XLOOKUP(Table4[[#This Row],[Customer ID]], 'Medical Examination'!A:A, 'Medical Examination'!H:H)</f>
        <v>Yes</v>
      </c>
      <c r="O119" t="str">
        <f>_xlfn.XLOOKUP(Table4[[#This Row],[Customer ID]], 'Medical Examination'!A:A, 'Medical Examination'!I:I)</f>
        <v>Diabetes</v>
      </c>
      <c r="P119" t="str">
        <f>_xlfn.XLOOKUP(Table4[[#This Row],[Customer ID]], 'Medical Examination'!A:A, 'Medical Examination'!J:J)</f>
        <v>Obesity</v>
      </c>
      <c r="Q119" s="1">
        <f>_xlfn.XLOOKUP(Table4[[#This Row],[Customer ID]], Hospitalisation!A:A, Hospitalisation!E:E)</f>
        <v>39721.93</v>
      </c>
      <c r="R119" t="str">
        <f>_xlfn.XLOOKUP(Table4[[#This Row],[Customer ID]], Hospitalisation!A:A, Hospitalisation!F:F)</f>
        <v>Tier - 2</v>
      </c>
      <c r="S119" t="str">
        <f>_xlfn.XLOOKUP(Table4[[#This Row],[Customer ID]], Hospitalisation!A:A, Hospitalisation!G:G)</f>
        <v>Tier - 2</v>
      </c>
      <c r="T119" t="str">
        <f>_xlfn.XLOOKUP(Table4[[#This Row],[Customer ID]], Hospitalisation!A:A, Hospitalisation!H:H)</f>
        <v>R1011</v>
      </c>
      <c r="U119" t="str" cm="1">
        <f t="array" ref="U119">_xlfn.IFS(Table4[[#This Row],[Age]]&lt;=29,"Youth",Table4[[#This Row],[Age]]&lt;=49,"Adults",Table4[[#This Row],[Age]]&gt;=50,"Senior")</f>
        <v>Senior</v>
      </c>
    </row>
    <row r="120" spans="1:21">
      <c r="A120" t="s">
        <v>350</v>
      </c>
      <c r="B120" t="str">
        <f>_xlfn.XLOOKUP(Table4[[#This Row],[Customer ID]],Table1[[#This Row],[Customer ID]],Table1[[#This Row],[TITLE]],0)</f>
        <v>Mr</v>
      </c>
      <c r="C120" t="str" cm="1">
        <f t="array" ref="C120">_xlfn.XLOOKUP(Table4[[#This Row],[Customer ID]],Table1[[#All],[Customer ID]],Table1[[#All],[FIRST NAME]],0)</f>
        <v>Charlie</v>
      </c>
      <c r="D120" t="str" cm="1">
        <f t="array" ref="D120">_xlfn.XLOOKUP(Table4[[#This Row],[Customer ID]],Table1[[#All],[Customer ID]],Table1[[#All],[LAST NAME]],0)</f>
        <v>Mcgoogan</v>
      </c>
      <c r="E120" s="5" cm="1">
        <f t="array" ref="E120">_xlfn.XLOOKUP(Table4[[#This Row],[Customer ID]],Table3[[#All],[Customer ID]],Table3[[#All],[Date of Birth]],0)</f>
        <v>28476</v>
      </c>
      <c r="F120" cm="1">
        <f t="array" ref="F120">_xlfn.XLOOKUP(Table4[[#This Row],[Customer ID]],Table3[[#All],[Customer ID]],Table3[[#All],[Age]],0)</f>
        <v>45</v>
      </c>
      <c r="G120" cm="1">
        <f t="array" ref="G120">_xlfn.XLOOKUP(Table4[[#This Row],[Customer ID]],Table3[[#All],[Customer ID]],Table3[[#All],[Children]],0)</f>
        <v>2</v>
      </c>
      <c r="H120" cm="1">
        <f t="array" ref="H120">_xlfn.XLOOKUP(Table4[[#This Row],[Customer ID]],Table2[[#All],[Customer ID]],Table2[[#All],[BMI]],0)</f>
        <v>46.39</v>
      </c>
      <c r="I120" cm="1">
        <f t="array" ref="I120">_xlfn.XLOOKUP(Table4[[#This Row],[Customer ID]],Table2[[#All],[Customer ID]],Table2[[#All],[HBA1C]],0)</f>
        <v>5.09</v>
      </c>
      <c r="J120" t="str">
        <f>_xlfn.XLOOKUP(Table4[[#This Row],[Customer ID]], 'Medical Examination'!A:A, 'Medical Examination'!D:D)</f>
        <v>No</v>
      </c>
      <c r="K120" t="str">
        <f>_xlfn.XLOOKUP(Table4[[#This Row],[Customer ID]], 'Medical Examination'!A:A, 'Medical Examination'!E:E)</f>
        <v>No</v>
      </c>
      <c r="L120" t="str">
        <f>_xlfn.XLOOKUP(Table4[[#This Row],[Customer ID]], 'Medical Examination'!A:A, 'Medical Examination'!F:F)</f>
        <v>No</v>
      </c>
      <c r="M120">
        <f>_xlfn.XLOOKUP(Table4[[#This Row],[Customer ID]], 'Medical Examination'!A:A, 'Medical Examination'!G:G)</f>
        <v>0</v>
      </c>
      <c r="N120" t="str">
        <f>_xlfn.XLOOKUP(Table4[[#This Row],[Customer ID]], 'Medical Examination'!A:A, 'Medical Examination'!H:H)</f>
        <v>Yes</v>
      </c>
      <c r="O120" t="str">
        <f>_xlfn.XLOOKUP(Table4[[#This Row],[Customer ID]], 'Medical Examination'!A:A, 'Medical Examination'!I:I)</f>
        <v>Normal</v>
      </c>
      <c r="P120" t="str">
        <f>_xlfn.XLOOKUP(Table4[[#This Row],[Customer ID]], 'Medical Examination'!A:A, 'Medical Examination'!J:J)</f>
        <v>Obesity</v>
      </c>
      <c r="Q120" s="1">
        <f>_xlfn.XLOOKUP(Table4[[#This Row],[Customer ID]], Hospitalisation!A:A, Hospitalisation!E:E)</f>
        <v>39670.44</v>
      </c>
      <c r="R120" t="str">
        <f>_xlfn.XLOOKUP(Table4[[#This Row],[Customer ID]], Hospitalisation!A:A, Hospitalisation!F:F)</f>
        <v>Tier - 2</v>
      </c>
      <c r="S120" t="str">
        <f>_xlfn.XLOOKUP(Table4[[#This Row],[Customer ID]], Hospitalisation!A:A, Hospitalisation!G:G)</f>
        <v>Tier - 1</v>
      </c>
      <c r="T120" t="str">
        <f>_xlfn.XLOOKUP(Table4[[#This Row],[Customer ID]], Hospitalisation!A:A, Hospitalisation!H:H)</f>
        <v>R1012</v>
      </c>
      <c r="U120" t="str" cm="1">
        <f t="array" ref="U120">_xlfn.IFS(Table4[[#This Row],[Age]]&lt;=29,"Youth",Table4[[#This Row],[Age]]&lt;=49,"Adults",Table4[[#This Row],[Age]]&gt;=50,"Senior")</f>
        <v>Adults</v>
      </c>
    </row>
    <row r="121" spans="1:21">
      <c r="A121" t="s">
        <v>353</v>
      </c>
      <c r="B121" t="str">
        <f>_xlfn.XLOOKUP(Table4[[#This Row],[Customer ID]],Table1[[#This Row],[Customer ID]],Table1[[#This Row],[TITLE]],0)</f>
        <v>Mr</v>
      </c>
      <c r="C121" t="str" cm="1">
        <f t="array" ref="C121">_xlfn.XLOOKUP(Table4[[#This Row],[Customer ID]],Table1[[#All],[Customer ID]],Table1[[#All],[FIRST NAME]],0)</f>
        <v>Meb</v>
      </c>
      <c r="D121" t="str" cm="1">
        <f t="array" ref="D121">_xlfn.XLOOKUP(Table4[[#This Row],[Customer ID]],Table1[[#All],[Customer ID]],Table1[[#All],[LAST NAME]],0)</f>
        <v>Keflezighi</v>
      </c>
      <c r="E121" s="5" cm="1">
        <f t="array" ref="E121">_xlfn.XLOOKUP(Table4[[#This Row],[Customer ID]],Table3[[#All],[Customer ID]],Table3[[#All],[Date of Birth]],0)</f>
        <v>34918</v>
      </c>
      <c r="F121" cm="1">
        <f t="array" ref="F121">_xlfn.XLOOKUP(Table4[[#This Row],[Customer ID]],Table3[[#All],[Customer ID]],Table3[[#All],[Age]],0)</f>
        <v>27</v>
      </c>
      <c r="G121" cm="1">
        <f t="array" ref="G121">_xlfn.XLOOKUP(Table4[[#This Row],[Customer ID]],Table3[[#All],[Customer ID]],Table3[[#All],[Children]],0)</f>
        <v>0</v>
      </c>
      <c r="H121" cm="1">
        <f t="array" ref="H121">_xlfn.XLOOKUP(Table4[[#This Row],[Customer ID]],Table2[[#All],[Customer ID]],Table2[[#All],[BMI]],0)</f>
        <v>42.13</v>
      </c>
      <c r="I121" cm="1">
        <f t="array" ref="I121">_xlfn.XLOOKUP(Table4[[#This Row],[Customer ID]],Table2[[#All],[Customer ID]],Table2[[#All],[HBA1C]],0)</f>
        <v>5.2</v>
      </c>
      <c r="J121" t="str">
        <f>_xlfn.XLOOKUP(Table4[[#This Row],[Customer ID]], 'Medical Examination'!A:A, 'Medical Examination'!D:D)</f>
        <v>Yes</v>
      </c>
      <c r="K121" t="str">
        <f>_xlfn.XLOOKUP(Table4[[#This Row],[Customer ID]], 'Medical Examination'!A:A, 'Medical Examination'!E:E)</f>
        <v>No</v>
      </c>
      <c r="L121" t="str">
        <f>_xlfn.XLOOKUP(Table4[[#This Row],[Customer ID]], 'Medical Examination'!A:A, 'Medical Examination'!F:F)</f>
        <v>No</v>
      </c>
      <c r="M121">
        <f>_xlfn.XLOOKUP(Table4[[#This Row],[Customer ID]], 'Medical Examination'!A:A, 'Medical Examination'!G:G)</f>
        <v>1</v>
      </c>
      <c r="N121" t="str">
        <f>_xlfn.XLOOKUP(Table4[[#This Row],[Customer ID]], 'Medical Examination'!A:A, 'Medical Examination'!H:H)</f>
        <v>Yes</v>
      </c>
      <c r="O121" t="str">
        <f>_xlfn.XLOOKUP(Table4[[#This Row],[Customer ID]], 'Medical Examination'!A:A, 'Medical Examination'!I:I)</f>
        <v>Normal</v>
      </c>
      <c r="P121" t="str">
        <f>_xlfn.XLOOKUP(Table4[[#This Row],[Customer ID]], 'Medical Examination'!A:A, 'Medical Examination'!J:J)</f>
        <v>Obesity</v>
      </c>
      <c r="Q121" s="1">
        <f>_xlfn.XLOOKUP(Table4[[#This Row],[Customer ID]], Hospitalisation!A:A, Hospitalisation!E:E)</f>
        <v>39611.760000000002</v>
      </c>
      <c r="R121" t="str">
        <f>_xlfn.XLOOKUP(Table4[[#This Row],[Customer ID]], Hospitalisation!A:A, Hospitalisation!F:F)</f>
        <v>Tier - 1</v>
      </c>
      <c r="S121" t="str">
        <f>_xlfn.XLOOKUP(Table4[[#This Row],[Customer ID]], Hospitalisation!A:A, Hospitalisation!G:G)</f>
        <v>Tier - 3</v>
      </c>
      <c r="T121" t="str">
        <f>_xlfn.XLOOKUP(Table4[[#This Row],[Customer ID]], Hospitalisation!A:A, Hospitalisation!H:H)</f>
        <v>R1013</v>
      </c>
      <c r="U121" t="str" cm="1">
        <f t="array" ref="U121">_xlfn.IFS(Table4[[#This Row],[Age]]&lt;=29,"Youth",Table4[[#This Row],[Age]]&lt;=49,"Adults",Table4[[#This Row],[Age]]&gt;=50,"Senior")</f>
        <v>Youth</v>
      </c>
    </row>
    <row r="122" spans="1:21">
      <c r="A122" t="s">
        <v>356</v>
      </c>
      <c r="B122" t="str">
        <f>_xlfn.XLOOKUP(Table4[[#This Row],[Customer ID]],Table1[[#This Row],[Customer ID]],Table1[[#This Row],[TITLE]],0)</f>
        <v>Mr</v>
      </c>
      <c r="C122" t="str" cm="1">
        <f t="array" ref="C122">_xlfn.XLOOKUP(Table4[[#This Row],[Customer ID]],Table1[[#All],[Customer ID]],Table1[[#All],[FIRST NAME]],0)</f>
        <v>Aaqib L</v>
      </c>
      <c r="D122" t="str" cm="1">
        <f t="array" ref="D122">_xlfn.XLOOKUP(Table4[[#This Row],[Customer ID]],Table1[[#All],[Customer ID]],Table1[[#All],[LAST NAME]],0)</f>
        <v>Syed</v>
      </c>
      <c r="E122" s="5" cm="1">
        <f t="array" ref="E122">_xlfn.XLOOKUP(Table4[[#This Row],[Customer ID]],Table3[[#All],[Customer ID]],Table3[[#All],[Date of Birth]],0)</f>
        <v>29772</v>
      </c>
      <c r="F122" cm="1">
        <f t="array" ref="F122">_xlfn.XLOOKUP(Table4[[#This Row],[Customer ID]],Table3[[#All],[Customer ID]],Table3[[#All],[Age]],0)</f>
        <v>41</v>
      </c>
      <c r="G122" cm="1">
        <f t="array" ref="G122">_xlfn.XLOOKUP(Table4[[#This Row],[Customer ID]],Table3[[#All],[Customer ID]],Table3[[#All],[Children]],0)</f>
        <v>3</v>
      </c>
      <c r="H122" cm="1">
        <f t="array" ref="H122">_xlfn.XLOOKUP(Table4[[#This Row],[Customer ID]],Table2[[#All],[Customer ID]],Table2[[#All],[BMI]],0)</f>
        <v>30.78</v>
      </c>
      <c r="I122" cm="1">
        <f t="array" ref="I122">_xlfn.XLOOKUP(Table4[[#This Row],[Customer ID]],Table2[[#All],[Customer ID]],Table2[[#All],[HBA1C]],0)</f>
        <v>8.4499999999999993</v>
      </c>
      <c r="J122" t="str">
        <f>_xlfn.XLOOKUP(Table4[[#This Row],[Customer ID]], 'Medical Examination'!A:A, 'Medical Examination'!D:D)</f>
        <v>Yes</v>
      </c>
      <c r="K122" t="str">
        <f>_xlfn.XLOOKUP(Table4[[#This Row],[Customer ID]], 'Medical Examination'!A:A, 'Medical Examination'!E:E)</f>
        <v>No</v>
      </c>
      <c r="L122" t="str">
        <f>_xlfn.XLOOKUP(Table4[[#This Row],[Customer ID]], 'Medical Examination'!A:A, 'Medical Examination'!F:F)</f>
        <v>No</v>
      </c>
      <c r="M122">
        <f>_xlfn.XLOOKUP(Table4[[#This Row],[Customer ID]], 'Medical Examination'!A:A, 'Medical Examination'!G:G)</f>
        <v>0</v>
      </c>
      <c r="N122" t="str">
        <f>_xlfn.XLOOKUP(Table4[[#This Row],[Customer ID]], 'Medical Examination'!A:A, 'Medical Examination'!H:H)</f>
        <v>Yes</v>
      </c>
      <c r="O122" t="str">
        <f>_xlfn.XLOOKUP(Table4[[#This Row],[Customer ID]], 'Medical Examination'!A:A, 'Medical Examination'!I:I)</f>
        <v>Diabetes</v>
      </c>
      <c r="P122" t="str">
        <f>_xlfn.XLOOKUP(Table4[[#This Row],[Customer ID]], 'Medical Examination'!A:A, 'Medical Examination'!J:J)</f>
        <v>Obesity</v>
      </c>
      <c r="Q122" s="1">
        <f>_xlfn.XLOOKUP(Table4[[#This Row],[Customer ID]], Hospitalisation!A:A, Hospitalisation!E:E)</f>
        <v>39597.410000000003</v>
      </c>
      <c r="R122" t="str">
        <f>_xlfn.XLOOKUP(Table4[[#This Row],[Customer ID]], Hospitalisation!A:A, Hospitalisation!F:F)</f>
        <v>Tier - 1</v>
      </c>
      <c r="S122" t="str">
        <f>_xlfn.XLOOKUP(Table4[[#This Row],[Customer ID]], Hospitalisation!A:A, Hospitalisation!G:G)</f>
        <v>Tier - 2</v>
      </c>
      <c r="T122" t="str">
        <f>_xlfn.XLOOKUP(Table4[[#This Row],[Customer ID]], Hospitalisation!A:A, Hospitalisation!H:H)</f>
        <v>R1017</v>
      </c>
      <c r="U122" t="str" cm="1">
        <f t="array" ref="U122">_xlfn.IFS(Table4[[#This Row],[Age]]&lt;=29,"Youth",Table4[[#This Row],[Age]]&lt;=49,"Adults",Table4[[#This Row],[Age]]&gt;=50,"Senior")</f>
        <v>Adults</v>
      </c>
    </row>
    <row r="123" spans="1:21">
      <c r="A123" t="s">
        <v>359</v>
      </c>
      <c r="B123" t="str">
        <f>_xlfn.XLOOKUP(Table4[[#This Row],[Customer ID]],Table1[[#This Row],[Customer ID]],Table1[[#This Row],[TITLE]],0)</f>
        <v>Mr</v>
      </c>
      <c r="C123" t="str" cm="1">
        <f t="array" ref="C123">_xlfn.XLOOKUP(Table4[[#This Row],[Customer ID]],Table1[[#All],[Customer ID]],Table1[[#All],[FIRST NAME]],0)</f>
        <v>Craig A</v>
      </c>
      <c r="D123" t="str" cm="1">
        <f t="array" ref="D123">_xlfn.XLOOKUP(Table4[[#This Row],[Customer ID]],Table1[[#All],[Customer ID]],Table1[[#All],[LAST NAME]],0)</f>
        <v>Segal</v>
      </c>
      <c r="E123" s="5" cm="1">
        <f t="array" ref="E123">_xlfn.XLOOKUP(Table4[[#This Row],[Customer ID]],Table3[[#All],[Customer ID]],Table3[[#All],[Date of Birth]],0)</f>
        <v>28683</v>
      </c>
      <c r="F123" cm="1">
        <f t="array" ref="F123">_xlfn.XLOOKUP(Table4[[#This Row],[Customer ID]],Table3[[#All],[Customer ID]],Table3[[#All],[Age]],0)</f>
        <v>44</v>
      </c>
      <c r="G123" cm="1">
        <f t="array" ref="G123">_xlfn.XLOOKUP(Table4[[#This Row],[Customer ID]],Table3[[#All],[Customer ID]],Table3[[#All],[Children]],0)</f>
        <v>1</v>
      </c>
      <c r="H123" cm="1">
        <f t="array" ref="H123">_xlfn.XLOOKUP(Table4[[#This Row],[Customer ID]],Table2[[#All],[Customer ID]],Table2[[#All],[BMI]],0)</f>
        <v>31.35</v>
      </c>
      <c r="I123" cm="1">
        <f t="array" ref="I123">_xlfn.XLOOKUP(Table4[[#This Row],[Customer ID]],Table2[[#All],[Customer ID]],Table2[[#All],[HBA1C]],0)</f>
        <v>9.5399999999999991</v>
      </c>
      <c r="J123" t="str">
        <f>_xlfn.XLOOKUP(Table4[[#This Row],[Customer ID]], 'Medical Examination'!A:A, 'Medical Examination'!D:D)</f>
        <v>No</v>
      </c>
      <c r="K123" t="str">
        <f>_xlfn.XLOOKUP(Table4[[#This Row],[Customer ID]], 'Medical Examination'!A:A, 'Medical Examination'!E:E)</f>
        <v>No</v>
      </c>
      <c r="L123" t="str">
        <f>_xlfn.XLOOKUP(Table4[[#This Row],[Customer ID]], 'Medical Examination'!A:A, 'Medical Examination'!F:F)</f>
        <v>No</v>
      </c>
      <c r="M123">
        <f>_xlfn.XLOOKUP(Table4[[#This Row],[Customer ID]], 'Medical Examination'!A:A, 'Medical Examination'!G:G)</f>
        <v>0</v>
      </c>
      <c r="N123" t="str">
        <f>_xlfn.XLOOKUP(Table4[[#This Row],[Customer ID]], 'Medical Examination'!A:A, 'Medical Examination'!H:H)</f>
        <v>Yes</v>
      </c>
      <c r="O123" t="str">
        <f>_xlfn.XLOOKUP(Table4[[#This Row],[Customer ID]], 'Medical Examination'!A:A, 'Medical Examination'!I:I)</f>
        <v>Diabetes</v>
      </c>
      <c r="P123" t="str">
        <f>_xlfn.XLOOKUP(Table4[[#This Row],[Customer ID]], 'Medical Examination'!A:A, 'Medical Examination'!J:J)</f>
        <v>Obesity</v>
      </c>
      <c r="Q123" s="1">
        <f>_xlfn.XLOOKUP(Table4[[#This Row],[Customer ID]], Hospitalisation!A:A, Hospitalisation!E:E)</f>
        <v>39556.49</v>
      </c>
      <c r="R123" t="str">
        <f>_xlfn.XLOOKUP(Table4[[#This Row],[Customer ID]], Hospitalisation!A:A, Hospitalisation!F:F)</f>
        <v>Tier - 1</v>
      </c>
      <c r="S123" t="str">
        <f>_xlfn.XLOOKUP(Table4[[#This Row],[Customer ID]], Hospitalisation!A:A, Hospitalisation!G:G)</f>
        <v>Tier - 2</v>
      </c>
      <c r="T123" t="str">
        <f>_xlfn.XLOOKUP(Table4[[#This Row],[Customer ID]], Hospitalisation!A:A, Hospitalisation!H:H)</f>
        <v>R1015</v>
      </c>
      <c r="U123" t="str" cm="1">
        <f t="array" ref="U123">_xlfn.IFS(Table4[[#This Row],[Age]]&lt;=29,"Youth",Table4[[#This Row],[Age]]&lt;=49,"Adults",Table4[[#This Row],[Age]]&gt;=50,"Senior")</f>
        <v>Adults</v>
      </c>
    </row>
    <row r="124" spans="1:21">
      <c r="A124" t="s">
        <v>362</v>
      </c>
      <c r="B124" t="str">
        <f>_xlfn.XLOOKUP(Table4[[#This Row],[Customer ID]],Table1[[#This Row],[Customer ID]],Table1[[#This Row],[TITLE]],0)</f>
        <v>Ms</v>
      </c>
      <c r="C124" t="str" cm="1">
        <f t="array" ref="C124">_xlfn.XLOOKUP(Table4[[#This Row],[Customer ID]],Table1[[#All],[Customer ID]],Table1[[#All],[FIRST NAME]],0)</f>
        <v>Meredith</v>
      </c>
      <c r="D124" t="str" cm="1">
        <f t="array" ref="D124">_xlfn.XLOOKUP(Table4[[#This Row],[Customer ID]],Table1[[#All],[Customer ID]],Table1[[#All],[LAST NAME]],0)</f>
        <v>Defranco</v>
      </c>
      <c r="E124" s="5" cm="1">
        <f t="array" ref="E124">_xlfn.XLOOKUP(Table4[[#This Row],[Customer ID]],Table3[[#All],[Customer ID]],Table3[[#All],[Date of Birth]],0)</f>
        <v>24282</v>
      </c>
      <c r="F124" cm="1">
        <f t="array" ref="F124">_xlfn.XLOOKUP(Table4[[#This Row],[Customer ID]],Table3[[#All],[Customer ID]],Table3[[#All],[Age]],0)</f>
        <v>56</v>
      </c>
      <c r="G124" cm="1">
        <f t="array" ref="G124">_xlfn.XLOOKUP(Table4[[#This Row],[Customer ID]],Table3[[#All],[Customer ID]],Table3[[#All],[Children]],0)</f>
        <v>0</v>
      </c>
      <c r="H124" cm="1">
        <f t="array" ref="H124">_xlfn.XLOOKUP(Table4[[#This Row],[Customer ID]],Table2[[#All],[Customer ID]],Table2[[#All],[BMI]],0)</f>
        <v>41.46</v>
      </c>
      <c r="I124" cm="1">
        <f t="array" ref="I124">_xlfn.XLOOKUP(Table4[[#This Row],[Customer ID]],Table2[[#All],[Customer ID]],Table2[[#All],[HBA1C]],0)</f>
        <v>4.99</v>
      </c>
      <c r="J124" t="str">
        <f>_xlfn.XLOOKUP(Table4[[#This Row],[Customer ID]], 'Medical Examination'!A:A, 'Medical Examination'!D:D)</f>
        <v>Yes</v>
      </c>
      <c r="K124" t="str">
        <f>_xlfn.XLOOKUP(Table4[[#This Row],[Customer ID]], 'Medical Examination'!A:A, 'Medical Examination'!E:E)</f>
        <v>No</v>
      </c>
      <c r="L124" t="str">
        <f>_xlfn.XLOOKUP(Table4[[#This Row],[Customer ID]], 'Medical Examination'!A:A, 'Medical Examination'!F:F)</f>
        <v>No</v>
      </c>
      <c r="M124">
        <f>_xlfn.XLOOKUP(Table4[[#This Row],[Customer ID]], 'Medical Examination'!A:A, 'Medical Examination'!G:G)</f>
        <v>2</v>
      </c>
      <c r="N124" t="str">
        <f>_xlfn.XLOOKUP(Table4[[#This Row],[Customer ID]], 'Medical Examination'!A:A, 'Medical Examination'!H:H)</f>
        <v>Yes</v>
      </c>
      <c r="O124" t="str">
        <f>_xlfn.XLOOKUP(Table4[[#This Row],[Customer ID]], 'Medical Examination'!A:A, 'Medical Examination'!I:I)</f>
        <v>Normal</v>
      </c>
      <c r="P124" t="str">
        <f>_xlfn.XLOOKUP(Table4[[#This Row],[Customer ID]], 'Medical Examination'!A:A, 'Medical Examination'!J:J)</f>
        <v>Obesity</v>
      </c>
      <c r="Q124" s="1">
        <f>_xlfn.XLOOKUP(Table4[[#This Row],[Customer ID]], Hospitalisation!A:A, Hospitalisation!E:E)</f>
        <v>39396.86</v>
      </c>
      <c r="R124" t="str">
        <f>_xlfn.XLOOKUP(Table4[[#This Row],[Customer ID]], Hospitalisation!A:A, Hospitalisation!F:F)</f>
        <v>Tier - 2</v>
      </c>
      <c r="S124" t="str">
        <f>_xlfn.XLOOKUP(Table4[[#This Row],[Customer ID]], Hospitalisation!A:A, Hospitalisation!G:G)</f>
        <v>Tier - 2</v>
      </c>
      <c r="T124" t="str">
        <f>_xlfn.XLOOKUP(Table4[[#This Row],[Customer ID]], Hospitalisation!A:A, Hospitalisation!H:H)</f>
        <v>R1011</v>
      </c>
      <c r="U124" t="str" cm="1">
        <f t="array" ref="U124">_xlfn.IFS(Table4[[#This Row],[Age]]&lt;=29,"Youth",Table4[[#This Row],[Age]]&lt;=49,"Adults",Table4[[#This Row],[Age]]&gt;=50,"Senior")</f>
        <v>Senior</v>
      </c>
    </row>
    <row r="125" spans="1:21">
      <c r="A125" t="s">
        <v>365</v>
      </c>
      <c r="B125" t="str">
        <f>_xlfn.XLOOKUP(Table4[[#This Row],[Customer ID]],Table1[[#This Row],[Customer ID]],Table1[[#This Row],[TITLE]],0)</f>
        <v>Mr</v>
      </c>
      <c r="C125" t="str" cm="1">
        <f t="array" ref="C125">_xlfn.XLOOKUP(Table4[[#This Row],[Customer ID]],Table1[[#All],[Customer ID]],Table1[[#All],[FIRST NAME]],0)</f>
        <v>Doug</v>
      </c>
      <c r="D125" t="str" cm="1">
        <f t="array" ref="D125">_xlfn.XLOOKUP(Table4[[#This Row],[Customer ID]],Table1[[#All],[Customer ID]],Table1[[#All],[LAST NAME]],0)</f>
        <v>Kells</v>
      </c>
      <c r="E125" s="5" cm="1">
        <f t="array" ref="E125">_xlfn.XLOOKUP(Table4[[#This Row],[Customer ID]],Table3[[#All],[Customer ID]],Table3[[#All],[Date of Birth]],0)</f>
        <v>28707</v>
      </c>
      <c r="F125" cm="1">
        <f t="array" ref="F125">_xlfn.XLOOKUP(Table4[[#This Row],[Customer ID]],Table3[[#All],[Customer ID]],Table3[[#All],[Age]],0)</f>
        <v>44</v>
      </c>
      <c r="G125" cm="1">
        <f t="array" ref="G125">_xlfn.XLOOKUP(Table4[[#This Row],[Customer ID]],Table3[[#All],[Customer ID]],Table3[[#All],[Children]],0)</f>
        <v>2</v>
      </c>
      <c r="H125" cm="1">
        <f t="array" ref="H125">_xlfn.XLOOKUP(Table4[[#This Row],[Customer ID]],Table2[[#All],[Customer ID]],Table2[[#All],[BMI]],0)</f>
        <v>48</v>
      </c>
      <c r="I125" cm="1">
        <f t="array" ref="I125">_xlfn.XLOOKUP(Table4[[#This Row],[Customer ID]],Table2[[#All],[Customer ID]],Table2[[#All],[HBA1C]],0)</f>
        <v>10.54</v>
      </c>
      <c r="J125" t="str">
        <f>_xlfn.XLOOKUP(Table4[[#This Row],[Customer ID]], 'Medical Examination'!A:A, 'Medical Examination'!D:D)</f>
        <v>No</v>
      </c>
      <c r="K125" t="str">
        <f>_xlfn.XLOOKUP(Table4[[#This Row],[Customer ID]], 'Medical Examination'!A:A, 'Medical Examination'!E:E)</f>
        <v>No</v>
      </c>
      <c r="L125" t="str">
        <f>_xlfn.XLOOKUP(Table4[[#This Row],[Customer ID]], 'Medical Examination'!A:A, 'Medical Examination'!F:F)</f>
        <v>No</v>
      </c>
      <c r="M125">
        <f>_xlfn.XLOOKUP(Table4[[#This Row],[Customer ID]], 'Medical Examination'!A:A, 'Medical Examination'!G:G)</f>
        <v>0</v>
      </c>
      <c r="N125" t="str">
        <f>_xlfn.XLOOKUP(Table4[[#This Row],[Customer ID]], 'Medical Examination'!A:A, 'Medical Examination'!H:H)</f>
        <v>Yes</v>
      </c>
      <c r="O125" t="str">
        <f>_xlfn.XLOOKUP(Table4[[#This Row],[Customer ID]], 'Medical Examination'!A:A, 'Medical Examination'!I:I)</f>
        <v>Diabetes</v>
      </c>
      <c r="P125" t="str">
        <f>_xlfn.XLOOKUP(Table4[[#This Row],[Customer ID]], 'Medical Examination'!A:A, 'Medical Examination'!J:J)</f>
        <v>Obesity</v>
      </c>
      <c r="Q125" s="1">
        <f>_xlfn.XLOOKUP(Table4[[#This Row],[Customer ID]], Hospitalisation!A:A, Hospitalisation!E:E)</f>
        <v>39352.6</v>
      </c>
      <c r="R125" t="str">
        <f>_xlfn.XLOOKUP(Table4[[#This Row],[Customer ID]], Hospitalisation!A:A, Hospitalisation!F:F)</f>
        <v>Tier - 2</v>
      </c>
      <c r="S125" t="str">
        <f>_xlfn.XLOOKUP(Table4[[#This Row],[Customer ID]], Hospitalisation!A:A, Hospitalisation!G:G)</f>
        <v>Tier - 3</v>
      </c>
      <c r="T125" t="str">
        <f>_xlfn.XLOOKUP(Table4[[#This Row],[Customer ID]], Hospitalisation!A:A, Hospitalisation!H:H)</f>
        <v>R1011</v>
      </c>
      <c r="U125" t="str" cm="1">
        <f t="array" ref="U125">_xlfn.IFS(Table4[[#This Row],[Age]]&lt;=29,"Youth",Table4[[#This Row],[Age]]&lt;=49,"Adults",Table4[[#This Row],[Age]]&gt;=50,"Senior")</f>
        <v>Adults</v>
      </c>
    </row>
    <row r="126" spans="1:21">
      <c r="A126" t="s">
        <v>368</v>
      </c>
      <c r="B126" t="str">
        <f>_xlfn.XLOOKUP(Table4[[#This Row],[Customer ID]],Table1[[#This Row],[Customer ID]],Table1[[#This Row],[TITLE]],0)</f>
        <v>Ms</v>
      </c>
      <c r="C126" t="str" cm="1">
        <f t="array" ref="C126">_xlfn.XLOOKUP(Table4[[#This Row],[Customer ID]],Table1[[#All],[Customer ID]],Table1[[#All],[FIRST NAME]],0)</f>
        <v>Elizabeth J</v>
      </c>
      <c r="D126" t="str" cm="1">
        <f t="array" ref="D126">_xlfn.XLOOKUP(Table4[[#This Row],[Customer ID]],Table1[[#All],[Customer ID]],Table1[[#All],[LAST NAME]],0)</f>
        <v>Lawton</v>
      </c>
      <c r="E126" s="5" cm="1">
        <f t="array" ref="E126">_xlfn.XLOOKUP(Table4[[#This Row],[Customer ID]],Table3[[#All],[Customer ID]],Table3[[#All],[Date of Birth]],0)</f>
        <v>30179</v>
      </c>
      <c r="F126" cm="1">
        <f t="array" ref="F126">_xlfn.XLOOKUP(Table4[[#This Row],[Customer ID]],Table3[[#All],[Customer ID]],Table3[[#All],[Age]],0)</f>
        <v>40</v>
      </c>
      <c r="G126" cm="1">
        <f t="array" ref="G126">_xlfn.XLOOKUP(Table4[[#This Row],[Customer ID]],Table3[[#All],[Customer ID]],Table3[[#All],[Children]],0)</f>
        <v>3</v>
      </c>
      <c r="H126" cm="1">
        <f t="array" ref="H126">_xlfn.XLOOKUP(Table4[[#This Row],[Customer ID]],Table2[[#All],[Customer ID]],Table2[[#All],[BMI]],0)</f>
        <v>49.13</v>
      </c>
      <c r="I126" cm="1">
        <f t="array" ref="I126">_xlfn.XLOOKUP(Table4[[#This Row],[Customer ID]],Table2[[#All],[Customer ID]],Table2[[#All],[HBA1C]],0)</f>
        <v>4.54</v>
      </c>
      <c r="J126" t="str">
        <f>_xlfn.XLOOKUP(Table4[[#This Row],[Customer ID]], 'Medical Examination'!A:A, 'Medical Examination'!D:D)</f>
        <v>No</v>
      </c>
      <c r="K126" t="str">
        <f>_xlfn.XLOOKUP(Table4[[#This Row],[Customer ID]], 'Medical Examination'!A:A, 'Medical Examination'!E:E)</f>
        <v>No</v>
      </c>
      <c r="L126" t="str">
        <f>_xlfn.XLOOKUP(Table4[[#This Row],[Customer ID]], 'Medical Examination'!A:A, 'Medical Examination'!F:F)</f>
        <v>No</v>
      </c>
      <c r="M126">
        <f>_xlfn.XLOOKUP(Table4[[#This Row],[Customer ID]], 'Medical Examination'!A:A, 'Medical Examination'!G:G)</f>
        <v>0</v>
      </c>
      <c r="N126" t="str">
        <f>_xlfn.XLOOKUP(Table4[[#This Row],[Customer ID]], 'Medical Examination'!A:A, 'Medical Examination'!H:H)</f>
        <v>Yes</v>
      </c>
      <c r="O126" t="str">
        <f>_xlfn.XLOOKUP(Table4[[#This Row],[Customer ID]], 'Medical Examination'!A:A, 'Medical Examination'!I:I)</f>
        <v>Normal</v>
      </c>
      <c r="P126" t="str">
        <f>_xlfn.XLOOKUP(Table4[[#This Row],[Customer ID]], 'Medical Examination'!A:A, 'Medical Examination'!J:J)</f>
        <v>Obesity</v>
      </c>
      <c r="Q126" s="1">
        <f>_xlfn.XLOOKUP(Table4[[#This Row],[Customer ID]], Hospitalisation!A:A, Hospitalisation!E:E)</f>
        <v>39315.279999999999</v>
      </c>
      <c r="R126" t="str">
        <f>_xlfn.XLOOKUP(Table4[[#This Row],[Customer ID]], Hospitalisation!A:A, Hospitalisation!F:F)</f>
        <v>Tier - 2</v>
      </c>
      <c r="S126" t="str">
        <f>_xlfn.XLOOKUP(Table4[[#This Row],[Customer ID]], Hospitalisation!A:A, Hospitalisation!G:G)</f>
        <v>Tier - 3</v>
      </c>
      <c r="T126" t="str">
        <f>_xlfn.XLOOKUP(Table4[[#This Row],[Customer ID]], Hospitalisation!A:A, Hospitalisation!H:H)</f>
        <v>R1011</v>
      </c>
      <c r="U126" t="str" cm="1">
        <f t="array" ref="U126">_xlfn.IFS(Table4[[#This Row],[Age]]&lt;=29,"Youth",Table4[[#This Row],[Age]]&lt;=49,"Adults",Table4[[#This Row],[Age]]&gt;=50,"Senior")</f>
        <v>Adults</v>
      </c>
    </row>
    <row r="127" spans="1:21">
      <c r="A127" t="s">
        <v>371</v>
      </c>
      <c r="B127" t="str">
        <f>_xlfn.XLOOKUP(Table4[[#This Row],[Customer ID]],Table1[[#This Row],[Customer ID]],Table1[[#This Row],[TITLE]],0)</f>
        <v>Mr</v>
      </c>
      <c r="C127" t="str" cm="1">
        <f t="array" ref="C127">_xlfn.XLOOKUP(Table4[[#This Row],[Customer ID]],Table1[[#All],[Customer ID]],Table1[[#All],[FIRST NAME]],0)</f>
        <v>Matthew P</v>
      </c>
      <c r="D127" t="str" cm="1">
        <f t="array" ref="D127">_xlfn.XLOOKUP(Table4[[#This Row],[Customer ID]],Table1[[#All],[Customer ID]],Table1[[#All],[LAST NAME]],0)</f>
        <v>Bejar</v>
      </c>
      <c r="E127" s="5" cm="1">
        <f t="array" ref="E127">_xlfn.XLOOKUP(Table4[[#This Row],[Customer ID]],Table3[[#All],[Customer ID]],Table3[[#All],[Date of Birth]],0)</f>
        <v>33938</v>
      </c>
      <c r="F127" cm="1">
        <f t="array" ref="F127">_xlfn.XLOOKUP(Table4[[#This Row],[Customer ID]],Table3[[#All],[Customer ID]],Table3[[#All],[Age]],0)</f>
        <v>30</v>
      </c>
      <c r="G127" cm="1">
        <f t="array" ref="G127">_xlfn.XLOOKUP(Table4[[#This Row],[Customer ID]],Table3[[#All],[Customer ID]],Table3[[#All],[Children]],0)</f>
        <v>2</v>
      </c>
      <c r="H127" cm="1">
        <f t="array" ref="H127">_xlfn.XLOOKUP(Table4[[#This Row],[Customer ID]],Table2[[#All],[Customer ID]],Table2[[#All],[BMI]],0)</f>
        <v>37.799999999999997</v>
      </c>
      <c r="I127" cm="1">
        <f t="array" ref="I127">_xlfn.XLOOKUP(Table4[[#This Row],[Customer ID]],Table2[[#All],[Customer ID]],Table2[[#All],[HBA1C]],0)</f>
        <v>6.29</v>
      </c>
      <c r="J127" t="str">
        <f>_xlfn.XLOOKUP(Table4[[#This Row],[Customer ID]], 'Medical Examination'!A:A, 'Medical Examination'!D:D)</f>
        <v>No</v>
      </c>
      <c r="K127" t="str">
        <f>_xlfn.XLOOKUP(Table4[[#This Row],[Customer ID]], 'Medical Examination'!A:A, 'Medical Examination'!E:E)</f>
        <v>No</v>
      </c>
      <c r="L127" t="str">
        <f>_xlfn.XLOOKUP(Table4[[#This Row],[Customer ID]], 'Medical Examination'!A:A, 'Medical Examination'!F:F)</f>
        <v>No</v>
      </c>
      <c r="M127">
        <f>_xlfn.XLOOKUP(Table4[[#This Row],[Customer ID]], 'Medical Examination'!A:A, 'Medical Examination'!G:G)</f>
        <v>1</v>
      </c>
      <c r="N127" t="str">
        <f>_xlfn.XLOOKUP(Table4[[#This Row],[Customer ID]], 'Medical Examination'!A:A, 'Medical Examination'!H:H)</f>
        <v>Yes</v>
      </c>
      <c r="O127" t="str">
        <f>_xlfn.XLOOKUP(Table4[[#This Row],[Customer ID]], 'Medical Examination'!A:A, 'Medical Examination'!I:I)</f>
        <v>Prediabetes</v>
      </c>
      <c r="P127" t="str">
        <f>_xlfn.XLOOKUP(Table4[[#This Row],[Customer ID]], 'Medical Examination'!A:A, 'Medical Examination'!J:J)</f>
        <v>Obesity</v>
      </c>
      <c r="Q127" s="1">
        <f>_xlfn.XLOOKUP(Table4[[#This Row],[Customer ID]], Hospitalisation!A:A, Hospitalisation!E:E)</f>
        <v>39241.440000000002</v>
      </c>
      <c r="R127" t="str">
        <f>_xlfn.XLOOKUP(Table4[[#This Row],[Customer ID]], Hospitalisation!A:A, Hospitalisation!F:F)</f>
        <v>Tier - 1</v>
      </c>
      <c r="S127" t="str">
        <f>_xlfn.XLOOKUP(Table4[[#This Row],[Customer ID]], Hospitalisation!A:A, Hospitalisation!G:G)</f>
        <v>Tier - 3</v>
      </c>
      <c r="T127" t="str">
        <f>_xlfn.XLOOKUP(Table4[[#This Row],[Customer ID]], Hospitalisation!A:A, Hospitalisation!H:H)</f>
        <v>R1011</v>
      </c>
      <c r="U127" t="str" cm="1">
        <f t="array" ref="U127">_xlfn.IFS(Table4[[#This Row],[Age]]&lt;=29,"Youth",Table4[[#This Row],[Age]]&lt;=49,"Adults",Table4[[#This Row],[Age]]&gt;=50,"Senior")</f>
        <v>Adults</v>
      </c>
    </row>
    <row r="128" spans="1:21">
      <c r="A128" t="s">
        <v>374</v>
      </c>
      <c r="B128" t="str">
        <f>_xlfn.XLOOKUP(Table4[[#This Row],[Customer ID]],Table1[[#This Row],[Customer ID]],Table1[[#This Row],[TITLE]],0)</f>
        <v>Mr</v>
      </c>
      <c r="C128" t="str" cm="1">
        <f t="array" ref="C128">_xlfn.XLOOKUP(Table4[[#This Row],[Customer ID]],Table1[[#All],[Customer ID]],Table1[[#All],[FIRST NAME]],0)</f>
        <v>Guillermo Sr</v>
      </c>
      <c r="D128" t="str" cm="1">
        <f t="array" ref="D128">_xlfn.XLOOKUP(Table4[[#This Row],[Customer ID]],Table1[[#All],[Customer ID]],Table1[[#All],[LAST NAME]],0)</f>
        <v>Navarro Castro</v>
      </c>
      <c r="E128" s="5" cm="1">
        <f t="array" ref="E128">_xlfn.XLOOKUP(Table4[[#This Row],[Customer ID]],Table3[[#All],[Customer ID]],Table3[[#All],[Date of Birth]],0)</f>
        <v>22834</v>
      </c>
      <c r="F128" cm="1">
        <f t="array" ref="F128">_xlfn.XLOOKUP(Table4[[#This Row],[Customer ID]],Table3[[#All],[Customer ID]],Table3[[#All],[Age]],0)</f>
        <v>60</v>
      </c>
      <c r="G128" cm="1">
        <f t="array" ref="G128">_xlfn.XLOOKUP(Table4[[#This Row],[Customer ID]],Table3[[#All],[Customer ID]],Table3[[#All],[Children]],0)</f>
        <v>0</v>
      </c>
      <c r="H128" cm="1">
        <f t="array" ref="H128">_xlfn.XLOOKUP(Table4[[#This Row],[Customer ID]],Table2[[#All],[Customer ID]],Table2[[#All],[BMI]],0)</f>
        <v>38.299999999999997</v>
      </c>
      <c r="I128" cm="1">
        <f t="array" ref="I128">_xlfn.XLOOKUP(Table4[[#This Row],[Customer ID]],Table2[[#All],[Customer ID]],Table2[[#All],[HBA1C]],0)</f>
        <v>9.51</v>
      </c>
      <c r="J128" t="str">
        <f>_xlfn.XLOOKUP(Table4[[#This Row],[Customer ID]], 'Medical Examination'!A:A, 'Medical Examination'!D:D)</f>
        <v>No</v>
      </c>
      <c r="K128" t="str">
        <f>_xlfn.XLOOKUP(Table4[[#This Row],[Customer ID]], 'Medical Examination'!A:A, 'Medical Examination'!E:E)</f>
        <v>No</v>
      </c>
      <c r="L128" t="str">
        <f>_xlfn.XLOOKUP(Table4[[#This Row],[Customer ID]], 'Medical Examination'!A:A, 'Medical Examination'!F:F)</f>
        <v>No</v>
      </c>
      <c r="M128">
        <f>_xlfn.XLOOKUP(Table4[[#This Row],[Customer ID]], 'Medical Examination'!A:A, 'Medical Examination'!G:G)</f>
        <v>0</v>
      </c>
      <c r="N128" t="str">
        <f>_xlfn.XLOOKUP(Table4[[#This Row],[Customer ID]], 'Medical Examination'!A:A, 'Medical Examination'!H:H)</f>
        <v>Yes</v>
      </c>
      <c r="O128" t="str">
        <f>_xlfn.XLOOKUP(Table4[[#This Row],[Customer ID]], 'Medical Examination'!A:A, 'Medical Examination'!I:I)</f>
        <v>Diabetes</v>
      </c>
      <c r="P128" t="str">
        <f>_xlfn.XLOOKUP(Table4[[#This Row],[Customer ID]], 'Medical Examination'!A:A, 'Medical Examination'!J:J)</f>
        <v>Obesity</v>
      </c>
      <c r="Q128" s="1">
        <f>_xlfn.XLOOKUP(Table4[[#This Row],[Customer ID]], Hospitalisation!A:A, Hospitalisation!E:E)</f>
        <v>39221.120000000003</v>
      </c>
      <c r="R128" t="str">
        <f>_xlfn.XLOOKUP(Table4[[#This Row],[Customer ID]], Hospitalisation!A:A, Hospitalisation!F:F)</f>
        <v>Tier - 2</v>
      </c>
      <c r="S128" t="str">
        <f>_xlfn.XLOOKUP(Table4[[#This Row],[Customer ID]], Hospitalisation!A:A, Hospitalisation!G:G)</f>
        <v>Tier - 1</v>
      </c>
      <c r="T128" t="str">
        <f>_xlfn.XLOOKUP(Table4[[#This Row],[Customer ID]], Hospitalisation!A:A, Hospitalisation!H:H)</f>
        <v>R1011</v>
      </c>
      <c r="U128" t="str" cm="1">
        <f t="array" ref="U128">_xlfn.IFS(Table4[[#This Row],[Age]]&lt;=29,"Youth",Table4[[#This Row],[Age]]&lt;=49,"Adults",Table4[[#This Row],[Age]]&gt;=50,"Senior")</f>
        <v>Senior</v>
      </c>
    </row>
    <row r="129" spans="1:21">
      <c r="A129" t="s">
        <v>377</v>
      </c>
      <c r="B129" t="str">
        <f>_xlfn.XLOOKUP(Table4[[#This Row],[Customer ID]],Table1[[#This Row],[Customer ID]],Table1[[#This Row],[TITLE]],0)</f>
        <v>Mr</v>
      </c>
      <c r="C129" t="str" cm="1">
        <f t="array" ref="C129">_xlfn.XLOOKUP(Table4[[#This Row],[Customer ID]],Table1[[#All],[Customer ID]],Table1[[#All],[FIRST NAME]],0)</f>
        <v>Ryan C</v>
      </c>
      <c r="D129" t="str" cm="1">
        <f t="array" ref="D129">_xlfn.XLOOKUP(Table4[[#This Row],[Customer ID]],Table1[[#All],[Customer ID]],Table1[[#All],[LAST NAME]],0)</f>
        <v>Tice</v>
      </c>
      <c r="E129" s="5" cm="1">
        <f t="array" ref="E129">_xlfn.XLOOKUP(Table4[[#This Row],[Customer ID]],Table3[[#All],[Customer ID]],Table3[[#All],[Date of Birth]],0)</f>
        <v>30167</v>
      </c>
      <c r="F129" cm="1">
        <f t="array" ref="F129">_xlfn.XLOOKUP(Table4[[#This Row],[Customer ID]],Table3[[#All],[Customer ID]],Table3[[#All],[Age]],0)</f>
        <v>40</v>
      </c>
      <c r="G129" cm="1">
        <f t="array" ref="G129">_xlfn.XLOOKUP(Table4[[#This Row],[Customer ID]],Table3[[#All],[Customer ID]],Table3[[#All],[Children]],0)</f>
        <v>1</v>
      </c>
      <c r="H129" cm="1">
        <f t="array" ref="H129">_xlfn.XLOOKUP(Table4[[#This Row],[Customer ID]],Table2[[#All],[Customer ID]],Table2[[#All],[BMI]],0)</f>
        <v>32.774999999999999</v>
      </c>
      <c r="I129" cm="1">
        <f t="array" ref="I129">_xlfn.XLOOKUP(Table4[[#This Row],[Customer ID]],Table2[[#All],[Customer ID]],Table2[[#All],[HBA1C]],0)</f>
        <v>4.72</v>
      </c>
      <c r="J129" t="str">
        <f>_xlfn.XLOOKUP(Table4[[#This Row],[Customer ID]], 'Medical Examination'!A:A, 'Medical Examination'!D:D)</f>
        <v>No</v>
      </c>
      <c r="K129" t="str">
        <f>_xlfn.XLOOKUP(Table4[[#This Row],[Customer ID]], 'Medical Examination'!A:A, 'Medical Examination'!E:E)</f>
        <v>No</v>
      </c>
      <c r="L129" t="str">
        <f>_xlfn.XLOOKUP(Table4[[#This Row],[Customer ID]], 'Medical Examination'!A:A, 'Medical Examination'!F:F)</f>
        <v>No</v>
      </c>
      <c r="M129">
        <f>_xlfn.XLOOKUP(Table4[[#This Row],[Customer ID]], 'Medical Examination'!A:A, 'Medical Examination'!G:G)</f>
        <v>0</v>
      </c>
      <c r="N129" t="str">
        <f>_xlfn.XLOOKUP(Table4[[#This Row],[Customer ID]], 'Medical Examination'!A:A, 'Medical Examination'!H:H)</f>
        <v>Yes</v>
      </c>
      <c r="O129" t="str">
        <f>_xlfn.XLOOKUP(Table4[[#This Row],[Customer ID]], 'Medical Examination'!A:A, 'Medical Examination'!I:I)</f>
        <v>Normal</v>
      </c>
      <c r="P129" t="str">
        <f>_xlfn.XLOOKUP(Table4[[#This Row],[Customer ID]], 'Medical Examination'!A:A, 'Medical Examination'!J:J)</f>
        <v>Obesity</v>
      </c>
      <c r="Q129" s="1">
        <f>_xlfn.XLOOKUP(Table4[[#This Row],[Customer ID]], Hospitalisation!A:A, Hospitalisation!E:E)</f>
        <v>39125.33</v>
      </c>
      <c r="R129" t="str">
        <f>_xlfn.XLOOKUP(Table4[[#This Row],[Customer ID]], Hospitalisation!A:A, Hospitalisation!F:F)</f>
        <v>Tier - 1</v>
      </c>
      <c r="S129" t="str">
        <f>_xlfn.XLOOKUP(Table4[[#This Row],[Customer ID]], Hospitalisation!A:A, Hospitalisation!G:G)</f>
        <v>Tier - 1</v>
      </c>
      <c r="T129" t="str">
        <f>_xlfn.XLOOKUP(Table4[[#This Row],[Customer ID]], Hospitalisation!A:A, Hospitalisation!H:H)</f>
        <v>R1016</v>
      </c>
      <c r="U129" t="str" cm="1">
        <f t="array" ref="U129">_xlfn.IFS(Table4[[#This Row],[Age]]&lt;=29,"Youth",Table4[[#This Row],[Age]]&lt;=49,"Adults",Table4[[#This Row],[Age]]&gt;=50,"Senior")</f>
        <v>Adults</v>
      </c>
    </row>
    <row r="130" spans="1:21">
      <c r="A130" t="s">
        <v>380</v>
      </c>
      <c r="B130" t="str">
        <f>_xlfn.XLOOKUP(Table4[[#This Row],[Customer ID]],Table1[[#This Row],[Customer ID]],Table1[[#This Row],[TITLE]],0)</f>
        <v>Mr</v>
      </c>
      <c r="C130" t="str" cm="1">
        <f t="array" ref="C130">_xlfn.XLOOKUP(Table4[[#This Row],[Customer ID]],Table1[[#All],[Customer ID]],Table1[[#All],[FIRST NAME]],0)</f>
        <v>Dane</v>
      </c>
      <c r="D130" t="str" cm="1">
        <f t="array" ref="D130">_xlfn.XLOOKUP(Table4[[#This Row],[Customer ID]],Table1[[#All],[Customer ID]],Table1[[#All],[LAST NAME]],0)</f>
        <v>Wolf</v>
      </c>
      <c r="E130" s="5" cm="1">
        <f t="array" ref="E130">_xlfn.XLOOKUP(Table4[[#This Row],[Customer ID]],Table3[[#All],[Customer ID]],Table3[[#All],[Date of Birth]],0)</f>
        <v>31310</v>
      </c>
      <c r="F130" cm="1">
        <f t="array" ref="F130">_xlfn.XLOOKUP(Table4[[#This Row],[Customer ID]],Table3[[#All],[Customer ID]],Table3[[#All],[Age]],0)</f>
        <v>37</v>
      </c>
      <c r="G130" cm="1">
        <f t="array" ref="G130">_xlfn.XLOOKUP(Table4[[#This Row],[Customer ID]],Table3[[#All],[Customer ID]],Table3[[#All],[Children]],0)</f>
        <v>1</v>
      </c>
      <c r="H130" cm="1">
        <f t="array" ref="H130">_xlfn.XLOOKUP(Table4[[#This Row],[Customer ID]],Table2[[#All],[Customer ID]],Table2[[#All],[BMI]],0)</f>
        <v>34.200000000000003</v>
      </c>
      <c r="I130" cm="1">
        <f t="array" ref="I130">_xlfn.XLOOKUP(Table4[[#This Row],[Customer ID]],Table2[[#All],[Customer ID]],Table2[[#All],[HBA1C]],0)</f>
        <v>5.91</v>
      </c>
      <c r="J130" t="str">
        <f>_xlfn.XLOOKUP(Table4[[#This Row],[Customer ID]], 'Medical Examination'!A:A, 'Medical Examination'!D:D)</f>
        <v>Yes</v>
      </c>
      <c r="K130" t="str">
        <f>_xlfn.XLOOKUP(Table4[[#This Row],[Customer ID]], 'Medical Examination'!A:A, 'Medical Examination'!E:E)</f>
        <v>No</v>
      </c>
      <c r="L130" t="str">
        <f>_xlfn.XLOOKUP(Table4[[#This Row],[Customer ID]], 'Medical Examination'!A:A, 'Medical Examination'!F:F)</f>
        <v>No</v>
      </c>
      <c r="M130">
        <f>_xlfn.XLOOKUP(Table4[[#This Row],[Customer ID]], 'Medical Examination'!A:A, 'Medical Examination'!G:G)</f>
        <v>0</v>
      </c>
      <c r="N130" t="str">
        <f>_xlfn.XLOOKUP(Table4[[#This Row],[Customer ID]], 'Medical Examination'!A:A, 'Medical Examination'!H:H)</f>
        <v>Yes</v>
      </c>
      <c r="O130" t="str">
        <f>_xlfn.XLOOKUP(Table4[[#This Row],[Customer ID]], 'Medical Examination'!A:A, 'Medical Examination'!I:I)</f>
        <v>Prediabetes</v>
      </c>
      <c r="P130" t="str">
        <f>_xlfn.XLOOKUP(Table4[[#This Row],[Customer ID]], 'Medical Examination'!A:A, 'Medical Examination'!J:J)</f>
        <v>Obesity</v>
      </c>
      <c r="Q130" s="1">
        <f>_xlfn.XLOOKUP(Table4[[#This Row],[Customer ID]], Hospitalisation!A:A, Hospitalisation!E:E)</f>
        <v>39047.29</v>
      </c>
      <c r="R130" t="str">
        <f>_xlfn.XLOOKUP(Table4[[#This Row],[Customer ID]], Hospitalisation!A:A, Hospitalisation!F:F)</f>
        <v>Tier - 1</v>
      </c>
      <c r="S130" t="str">
        <f>_xlfn.XLOOKUP(Table4[[#This Row],[Customer ID]], Hospitalisation!A:A, Hospitalisation!G:G)</f>
        <v>Tier - 3</v>
      </c>
      <c r="T130" t="str">
        <f>_xlfn.XLOOKUP(Table4[[#This Row],[Customer ID]], Hospitalisation!A:A, Hospitalisation!H:H)</f>
        <v>R1017</v>
      </c>
      <c r="U130" t="str" cm="1">
        <f t="array" ref="U130">_xlfn.IFS(Table4[[#This Row],[Age]]&lt;=29,"Youth",Table4[[#This Row],[Age]]&lt;=49,"Adults",Table4[[#This Row],[Age]]&gt;=50,"Senior")</f>
        <v>Adults</v>
      </c>
    </row>
    <row r="131" spans="1:21">
      <c r="A131" t="s">
        <v>383</v>
      </c>
      <c r="B131" t="str">
        <f>_xlfn.XLOOKUP(Table4[[#This Row],[Customer ID]],Table1[[#This Row],[Customer ID]],Table1[[#This Row],[TITLE]],0)</f>
        <v>Mr</v>
      </c>
      <c r="C131" t="str" cm="1">
        <f t="array" ref="C131">_xlfn.XLOOKUP(Table4[[#This Row],[Customer ID]],Table1[[#All],[Customer ID]],Table1[[#All],[FIRST NAME]],0)</f>
        <v>Jonas</v>
      </c>
      <c r="D131" t="str" cm="1">
        <f t="array" ref="D131">_xlfn.XLOOKUP(Table4[[#This Row],[Customer ID]],Table1[[#All],[Customer ID]],Table1[[#All],[LAST NAME]],0)</f>
        <v>Oppedal</v>
      </c>
      <c r="E131" s="5" cm="1">
        <f t="array" ref="E131">_xlfn.XLOOKUP(Table4[[#This Row],[Customer ID]],Table3[[#All],[Customer ID]],Table3[[#All],[Date of Birth]],0)</f>
        <v>28775</v>
      </c>
      <c r="F131" cm="1">
        <f t="array" ref="F131">_xlfn.XLOOKUP(Table4[[#This Row],[Customer ID]],Table3[[#All],[Customer ID]],Table3[[#All],[Age]],0)</f>
        <v>44</v>
      </c>
      <c r="G131" cm="1">
        <f t="array" ref="G131">_xlfn.XLOOKUP(Table4[[#This Row],[Customer ID]],Table3[[#All],[Customer ID]],Table3[[#All],[Children]],0)</f>
        <v>2</v>
      </c>
      <c r="H131" cm="1">
        <f t="array" ref="H131">_xlfn.XLOOKUP(Table4[[#This Row],[Customer ID]],Table2[[#All],[Customer ID]],Table2[[#All],[BMI]],0)</f>
        <v>30.2</v>
      </c>
      <c r="I131" cm="1">
        <f t="array" ref="I131">_xlfn.XLOOKUP(Table4[[#This Row],[Customer ID]],Table2[[#All],[Customer ID]],Table2[[#All],[HBA1C]],0)</f>
        <v>9.58</v>
      </c>
      <c r="J131" t="str">
        <f>_xlfn.XLOOKUP(Table4[[#This Row],[Customer ID]], 'Medical Examination'!A:A, 'Medical Examination'!D:D)</f>
        <v>No</v>
      </c>
      <c r="K131" t="str">
        <f>_xlfn.XLOOKUP(Table4[[#This Row],[Customer ID]], 'Medical Examination'!A:A, 'Medical Examination'!E:E)</f>
        <v>No</v>
      </c>
      <c r="L131" t="str">
        <f>_xlfn.XLOOKUP(Table4[[#This Row],[Customer ID]], 'Medical Examination'!A:A, 'Medical Examination'!F:F)</f>
        <v>No</v>
      </c>
      <c r="M131">
        <f>_xlfn.XLOOKUP(Table4[[#This Row],[Customer ID]], 'Medical Examination'!A:A, 'Medical Examination'!G:G)</f>
        <v>0</v>
      </c>
      <c r="N131" t="str">
        <f>_xlfn.XLOOKUP(Table4[[#This Row],[Customer ID]], 'Medical Examination'!A:A, 'Medical Examination'!H:H)</f>
        <v>Yes</v>
      </c>
      <c r="O131" t="str">
        <f>_xlfn.XLOOKUP(Table4[[#This Row],[Customer ID]], 'Medical Examination'!A:A, 'Medical Examination'!I:I)</f>
        <v>Diabetes</v>
      </c>
      <c r="P131" t="str">
        <f>_xlfn.XLOOKUP(Table4[[#This Row],[Customer ID]], 'Medical Examination'!A:A, 'Medical Examination'!J:J)</f>
        <v>Obesity</v>
      </c>
      <c r="Q131" s="1">
        <f>_xlfn.XLOOKUP(Table4[[#This Row],[Customer ID]], Hospitalisation!A:A, Hospitalisation!E:E)</f>
        <v>38998.550000000003</v>
      </c>
      <c r="R131" t="str">
        <f>_xlfn.XLOOKUP(Table4[[#This Row],[Customer ID]], Hospitalisation!A:A, Hospitalisation!F:F)</f>
        <v>Tier - 1</v>
      </c>
      <c r="S131" t="str">
        <f>_xlfn.XLOOKUP(Table4[[#This Row],[Customer ID]], Hospitalisation!A:A, Hospitalisation!G:G)</f>
        <v>Tier - 1</v>
      </c>
      <c r="T131" t="str">
        <f>_xlfn.XLOOKUP(Table4[[#This Row],[Customer ID]], Hospitalisation!A:A, Hospitalisation!H:H)</f>
        <v>R1011</v>
      </c>
      <c r="U131" t="str" cm="1">
        <f t="array" ref="U131">_xlfn.IFS(Table4[[#This Row],[Age]]&lt;=29,"Youth",Table4[[#This Row],[Age]]&lt;=49,"Adults",Table4[[#This Row],[Age]]&gt;=50,"Senior")</f>
        <v>Adults</v>
      </c>
    </row>
    <row r="132" spans="1:21">
      <c r="A132" t="s">
        <v>386</v>
      </c>
      <c r="B132" t="str">
        <f>_xlfn.XLOOKUP(Table4[[#This Row],[Customer ID]],Table1[[#This Row],[Customer ID]],Table1[[#This Row],[TITLE]],0)</f>
        <v>Mr</v>
      </c>
      <c r="C132" t="str" cm="1">
        <f t="array" ref="C132">_xlfn.XLOOKUP(Table4[[#This Row],[Customer ID]],Table1[[#All],[Customer ID]],Table1[[#All],[FIRST NAME]],0)</f>
        <v>George E</v>
      </c>
      <c r="D132" t="str" cm="1">
        <f t="array" ref="D132">_xlfn.XLOOKUP(Table4[[#This Row],[Customer ID]],Table1[[#All],[Customer ID]],Table1[[#All],[LAST NAME]],0)</f>
        <v>Wright</v>
      </c>
      <c r="E132" s="5" cm="1">
        <f t="array" ref="E132">_xlfn.XLOOKUP(Table4[[#This Row],[Customer ID]],Table3[[#All],[Customer ID]],Table3[[#All],[Date of Birth]],0)</f>
        <v>29488</v>
      </c>
      <c r="F132" cm="1">
        <f t="array" ref="F132">_xlfn.XLOOKUP(Table4[[#This Row],[Customer ID]],Table3[[#All],[Customer ID]],Table3[[#All],[Age]],0)</f>
        <v>42</v>
      </c>
      <c r="G132" cm="1">
        <f t="array" ref="G132">_xlfn.XLOOKUP(Table4[[#This Row],[Customer ID]],Table3[[#All],[Customer ID]],Table3[[#All],[Children]],0)</f>
        <v>2</v>
      </c>
      <c r="H132" cm="1">
        <f t="array" ref="H132">_xlfn.XLOOKUP(Table4[[#This Row],[Customer ID]],Table2[[#All],[Customer ID]],Table2[[#All],[BMI]],0)</f>
        <v>48.32</v>
      </c>
      <c r="I132" cm="1">
        <f t="array" ref="I132">_xlfn.XLOOKUP(Table4[[#This Row],[Customer ID]],Table2[[#All],[Customer ID]],Table2[[#All],[HBA1C]],0)</f>
        <v>5.77</v>
      </c>
      <c r="J132" t="str">
        <f>_xlfn.XLOOKUP(Table4[[#This Row],[Customer ID]], 'Medical Examination'!A:A, 'Medical Examination'!D:D)</f>
        <v>No</v>
      </c>
      <c r="K132" t="str">
        <f>_xlfn.XLOOKUP(Table4[[#This Row],[Customer ID]], 'Medical Examination'!A:A, 'Medical Examination'!E:E)</f>
        <v>No</v>
      </c>
      <c r="L132" t="str">
        <f>_xlfn.XLOOKUP(Table4[[#This Row],[Customer ID]], 'Medical Examination'!A:A, 'Medical Examination'!F:F)</f>
        <v>No</v>
      </c>
      <c r="M132">
        <f>_xlfn.XLOOKUP(Table4[[#This Row],[Customer ID]], 'Medical Examination'!A:A, 'Medical Examination'!G:G)</f>
        <v>0</v>
      </c>
      <c r="N132" t="str">
        <f>_xlfn.XLOOKUP(Table4[[#This Row],[Customer ID]], 'Medical Examination'!A:A, 'Medical Examination'!H:H)</f>
        <v>Yes</v>
      </c>
      <c r="O132" t="str">
        <f>_xlfn.XLOOKUP(Table4[[#This Row],[Customer ID]], 'Medical Examination'!A:A, 'Medical Examination'!I:I)</f>
        <v>Prediabetes</v>
      </c>
      <c r="P132" t="str">
        <f>_xlfn.XLOOKUP(Table4[[#This Row],[Customer ID]], 'Medical Examination'!A:A, 'Medical Examination'!J:J)</f>
        <v>Obesity</v>
      </c>
      <c r="Q132" s="1">
        <f>_xlfn.XLOOKUP(Table4[[#This Row],[Customer ID]], Hospitalisation!A:A, Hospitalisation!E:E)</f>
        <v>38947.43</v>
      </c>
      <c r="R132" t="str">
        <f>_xlfn.XLOOKUP(Table4[[#This Row],[Customer ID]], Hospitalisation!A:A, Hospitalisation!F:F)</f>
        <v>Tier - 2</v>
      </c>
      <c r="S132" t="str">
        <f>_xlfn.XLOOKUP(Table4[[#This Row],[Customer ID]], Hospitalisation!A:A, Hospitalisation!G:G)</f>
        <v>Tier - 3</v>
      </c>
      <c r="T132" t="str">
        <f>_xlfn.XLOOKUP(Table4[[#This Row],[Customer ID]], Hospitalisation!A:A, Hospitalisation!H:H)</f>
        <v>R1011</v>
      </c>
      <c r="U132" t="str" cm="1">
        <f t="array" ref="U132">_xlfn.IFS(Table4[[#This Row],[Age]]&lt;=29,"Youth",Table4[[#This Row],[Age]]&lt;=49,"Adults",Table4[[#This Row],[Age]]&gt;=50,"Senior")</f>
        <v>Adults</v>
      </c>
    </row>
    <row r="133" spans="1:21">
      <c r="A133" t="s">
        <v>389</v>
      </c>
      <c r="B133" t="str">
        <f>_xlfn.XLOOKUP(Table4[[#This Row],[Customer ID]],Table1[[#This Row],[Customer ID]],Table1[[#This Row],[TITLE]],0)</f>
        <v>Ms</v>
      </c>
      <c r="C133" t="str" cm="1">
        <f t="array" ref="C133">_xlfn.XLOOKUP(Table4[[#This Row],[Customer ID]],Table1[[#All],[Customer ID]],Table1[[#All],[FIRST NAME]],0)</f>
        <v>Sara S</v>
      </c>
      <c r="D133" t="str" cm="1">
        <f t="array" ref="D133">_xlfn.XLOOKUP(Table4[[#This Row],[Customer ID]],Table1[[#All],[Customer ID]],Table1[[#All],[LAST NAME]],0)</f>
        <v>Ellis</v>
      </c>
      <c r="E133" s="5" cm="1">
        <f t="array" ref="E133">_xlfn.XLOOKUP(Table4[[#This Row],[Customer ID]],Table3[[#All],[Customer ID]],Table3[[#All],[Date of Birth]],0)</f>
        <v>28109</v>
      </c>
      <c r="F133" cm="1">
        <f t="array" ref="F133">_xlfn.XLOOKUP(Table4[[#This Row],[Customer ID]],Table3[[#All],[Customer ID]],Table3[[#All],[Age]],0)</f>
        <v>46</v>
      </c>
      <c r="G133" cm="1">
        <f t="array" ref="G133">_xlfn.XLOOKUP(Table4[[#This Row],[Customer ID]],Table3[[#All],[Customer ID]],Table3[[#All],[Children]],0)</f>
        <v>2</v>
      </c>
      <c r="H133" cm="1">
        <f t="array" ref="H133">_xlfn.XLOOKUP(Table4[[#This Row],[Customer ID]],Table2[[#All],[Customer ID]],Table2[[#All],[BMI]],0)</f>
        <v>44.86</v>
      </c>
      <c r="I133" cm="1">
        <f t="array" ref="I133">_xlfn.XLOOKUP(Table4[[#This Row],[Customer ID]],Table2[[#All],[Customer ID]],Table2[[#All],[HBA1C]],0)</f>
        <v>4.38</v>
      </c>
      <c r="J133" t="str">
        <f>_xlfn.XLOOKUP(Table4[[#This Row],[Customer ID]], 'Medical Examination'!A:A, 'Medical Examination'!D:D)</f>
        <v>Yes</v>
      </c>
      <c r="K133" t="str">
        <f>_xlfn.XLOOKUP(Table4[[#This Row],[Customer ID]], 'Medical Examination'!A:A, 'Medical Examination'!E:E)</f>
        <v>No</v>
      </c>
      <c r="L133" t="str">
        <f>_xlfn.XLOOKUP(Table4[[#This Row],[Customer ID]], 'Medical Examination'!A:A, 'Medical Examination'!F:F)</f>
        <v>No</v>
      </c>
      <c r="M133">
        <f>_xlfn.XLOOKUP(Table4[[#This Row],[Customer ID]], 'Medical Examination'!A:A, 'Medical Examination'!G:G)</f>
        <v>0</v>
      </c>
      <c r="N133" t="str">
        <f>_xlfn.XLOOKUP(Table4[[#This Row],[Customer ID]], 'Medical Examination'!A:A, 'Medical Examination'!H:H)</f>
        <v>Yes</v>
      </c>
      <c r="O133" t="str">
        <f>_xlfn.XLOOKUP(Table4[[#This Row],[Customer ID]], 'Medical Examination'!A:A, 'Medical Examination'!I:I)</f>
        <v>Normal</v>
      </c>
      <c r="P133" t="str">
        <f>_xlfn.XLOOKUP(Table4[[#This Row],[Customer ID]], 'Medical Examination'!A:A, 'Medical Examination'!J:J)</f>
        <v>Obesity</v>
      </c>
      <c r="Q133" s="1">
        <f>_xlfn.XLOOKUP(Table4[[#This Row],[Customer ID]], Hospitalisation!A:A, Hospitalisation!E:E)</f>
        <v>38932.559999999998</v>
      </c>
      <c r="R133" t="str">
        <f>_xlfn.XLOOKUP(Table4[[#This Row],[Customer ID]], Hospitalisation!A:A, Hospitalisation!F:F)</f>
        <v>Tier - 2</v>
      </c>
      <c r="S133" t="str">
        <f>_xlfn.XLOOKUP(Table4[[#This Row],[Customer ID]], Hospitalisation!A:A, Hospitalisation!G:G)</f>
        <v>Tier - 3</v>
      </c>
      <c r="T133" t="str">
        <f>_xlfn.XLOOKUP(Table4[[#This Row],[Customer ID]], Hospitalisation!A:A, Hospitalisation!H:H)</f>
        <v>R1011</v>
      </c>
      <c r="U133" t="str" cm="1">
        <f t="array" ref="U133">_xlfn.IFS(Table4[[#This Row],[Age]]&lt;=29,"Youth",Table4[[#This Row],[Age]]&lt;=49,"Adults",Table4[[#This Row],[Age]]&gt;=50,"Senior")</f>
        <v>Adults</v>
      </c>
    </row>
    <row r="134" spans="1:21">
      <c r="A134" t="s">
        <v>392</v>
      </c>
      <c r="B134" t="str">
        <f>_xlfn.XLOOKUP(Table4[[#This Row],[Customer ID]],Table1[[#This Row],[Customer ID]],Table1[[#This Row],[TITLE]],0)</f>
        <v>Mr</v>
      </c>
      <c r="C134" t="str" cm="1">
        <f t="array" ref="C134">_xlfn.XLOOKUP(Table4[[#This Row],[Customer ID]],Table1[[#All],[Customer ID]],Table1[[#All],[FIRST NAME]],0)</f>
        <v>Nick</v>
      </c>
      <c r="D134" t="str" cm="1">
        <f t="array" ref="D134">_xlfn.XLOOKUP(Table4[[#This Row],[Customer ID]],Table1[[#All],[Customer ID]],Table1[[#All],[LAST NAME]],0)</f>
        <v>Taormina</v>
      </c>
      <c r="E134" s="5" cm="1">
        <f t="array" ref="E134">_xlfn.XLOOKUP(Table4[[#This Row],[Customer ID]],Table3[[#All],[Customer ID]],Table3[[#All],[Date of Birth]],0)</f>
        <v>31944</v>
      </c>
      <c r="F134" cm="1">
        <f t="array" ref="F134">_xlfn.XLOOKUP(Table4[[#This Row],[Customer ID]],Table3[[#All],[Customer ID]],Table3[[#All],[Age]],0)</f>
        <v>35</v>
      </c>
      <c r="G134" cm="1">
        <f t="array" ref="G134">_xlfn.XLOOKUP(Table4[[#This Row],[Customer ID]],Table3[[#All],[Customer ID]],Table3[[#All],[Children]],0)</f>
        <v>3</v>
      </c>
      <c r="H134" cm="1">
        <f t="array" ref="H134">_xlfn.XLOOKUP(Table4[[#This Row],[Customer ID]],Table2[[#All],[Customer ID]],Table2[[#All],[BMI]],0)</f>
        <v>52.15</v>
      </c>
      <c r="I134" cm="1">
        <f t="array" ref="I134">_xlfn.XLOOKUP(Table4[[#This Row],[Customer ID]],Table2[[#All],[Customer ID]],Table2[[#All],[HBA1C]],0)</f>
        <v>5.65</v>
      </c>
      <c r="J134" t="str">
        <f>_xlfn.XLOOKUP(Table4[[#This Row],[Customer ID]], 'Medical Examination'!A:A, 'Medical Examination'!D:D)</f>
        <v>No</v>
      </c>
      <c r="K134" t="str">
        <f>_xlfn.XLOOKUP(Table4[[#This Row],[Customer ID]], 'Medical Examination'!A:A, 'Medical Examination'!E:E)</f>
        <v>No</v>
      </c>
      <c r="L134" t="str">
        <f>_xlfn.XLOOKUP(Table4[[#This Row],[Customer ID]], 'Medical Examination'!A:A, 'Medical Examination'!F:F)</f>
        <v>No</v>
      </c>
      <c r="M134">
        <f>_xlfn.XLOOKUP(Table4[[#This Row],[Customer ID]], 'Medical Examination'!A:A, 'Medical Examination'!G:G)</f>
        <v>1</v>
      </c>
      <c r="N134" t="str">
        <f>_xlfn.XLOOKUP(Table4[[#This Row],[Customer ID]], 'Medical Examination'!A:A, 'Medical Examination'!H:H)</f>
        <v>Yes</v>
      </c>
      <c r="O134" t="str">
        <f>_xlfn.XLOOKUP(Table4[[#This Row],[Customer ID]], 'Medical Examination'!A:A, 'Medical Examination'!I:I)</f>
        <v>Normal</v>
      </c>
      <c r="P134" t="str">
        <f>_xlfn.XLOOKUP(Table4[[#This Row],[Customer ID]], 'Medical Examination'!A:A, 'Medical Examination'!J:J)</f>
        <v>Obesity</v>
      </c>
      <c r="Q134" s="1">
        <f>_xlfn.XLOOKUP(Table4[[#This Row],[Customer ID]], Hospitalisation!A:A, Hospitalisation!E:E)</f>
        <v>38924.04</v>
      </c>
      <c r="R134" t="str">
        <f>_xlfn.XLOOKUP(Table4[[#This Row],[Customer ID]], Hospitalisation!A:A, Hospitalisation!F:F)</f>
        <v>Tier - 2</v>
      </c>
      <c r="S134" t="str">
        <f>_xlfn.XLOOKUP(Table4[[#This Row],[Customer ID]], Hospitalisation!A:A, Hospitalisation!G:G)</f>
        <v>Tier - 2</v>
      </c>
      <c r="T134" t="str">
        <f>_xlfn.XLOOKUP(Table4[[#This Row],[Customer ID]], Hospitalisation!A:A, Hospitalisation!H:H)</f>
        <v>R1011</v>
      </c>
      <c r="U134" t="str" cm="1">
        <f t="array" ref="U134">_xlfn.IFS(Table4[[#This Row],[Age]]&lt;=29,"Youth",Table4[[#This Row],[Age]]&lt;=49,"Adults",Table4[[#This Row],[Age]]&gt;=50,"Senior")</f>
        <v>Adults</v>
      </c>
    </row>
    <row r="135" spans="1:21">
      <c r="A135" t="s">
        <v>395</v>
      </c>
      <c r="B135" t="str">
        <f>_xlfn.XLOOKUP(Table4[[#This Row],[Customer ID]],Table1[[#This Row],[Customer ID]],Table1[[#This Row],[TITLE]],0)</f>
        <v>Mr</v>
      </c>
      <c r="C135" t="str" cm="1">
        <f t="array" ref="C135">_xlfn.XLOOKUP(Table4[[#This Row],[Customer ID]],Table1[[#All],[Customer ID]],Table1[[#All],[FIRST NAME]],0)</f>
        <v>Timothy</v>
      </c>
      <c r="D135" t="str" cm="1">
        <f t="array" ref="D135">_xlfn.XLOOKUP(Table4[[#This Row],[Customer ID]],Table1[[#All],[Customer ID]],Table1[[#All],[LAST NAME]],0)</f>
        <v>Lynch</v>
      </c>
      <c r="E135" s="5" cm="1">
        <f t="array" ref="E135">_xlfn.XLOOKUP(Table4[[#This Row],[Customer ID]],Table3[[#All],[Customer ID]],Table3[[#All],[Date of Birth]],0)</f>
        <v>24683</v>
      </c>
      <c r="F135" cm="1">
        <f t="array" ref="F135">_xlfn.XLOOKUP(Table4[[#This Row],[Customer ID]],Table3[[#All],[Customer ID]],Table3[[#All],[Age]],0)</f>
        <v>55</v>
      </c>
      <c r="G135" cm="1">
        <f t="array" ref="G135">_xlfn.XLOOKUP(Table4[[#This Row],[Customer ID]],Table3[[#All],[Customer ID]],Table3[[#All],[Children]],0)</f>
        <v>0</v>
      </c>
      <c r="H135" cm="1">
        <f t="array" ref="H135">_xlfn.XLOOKUP(Table4[[#This Row],[Customer ID]],Table2[[#All],[Customer ID]],Table2[[#All],[BMI]],0)</f>
        <v>41.12</v>
      </c>
      <c r="I135" cm="1">
        <f t="array" ref="I135">_xlfn.XLOOKUP(Table4[[#This Row],[Customer ID]],Table2[[#All],[Customer ID]],Table2[[#All],[HBA1C]],0)</f>
        <v>7.54</v>
      </c>
      <c r="J135" t="str">
        <f>_xlfn.XLOOKUP(Table4[[#This Row],[Customer ID]], 'Medical Examination'!A:A, 'Medical Examination'!D:D)</f>
        <v>Yes</v>
      </c>
      <c r="K135" t="str">
        <f>_xlfn.XLOOKUP(Table4[[#This Row],[Customer ID]], 'Medical Examination'!A:A, 'Medical Examination'!E:E)</f>
        <v>No</v>
      </c>
      <c r="L135" t="str">
        <f>_xlfn.XLOOKUP(Table4[[#This Row],[Customer ID]], 'Medical Examination'!A:A, 'Medical Examination'!F:F)</f>
        <v>No</v>
      </c>
      <c r="M135">
        <f>_xlfn.XLOOKUP(Table4[[#This Row],[Customer ID]], 'Medical Examination'!A:A, 'Medical Examination'!G:G)</f>
        <v>0</v>
      </c>
      <c r="N135" t="str">
        <f>_xlfn.XLOOKUP(Table4[[#This Row],[Customer ID]], 'Medical Examination'!A:A, 'Medical Examination'!H:H)</f>
        <v>Yes</v>
      </c>
      <c r="O135" t="str">
        <f>_xlfn.XLOOKUP(Table4[[#This Row],[Customer ID]], 'Medical Examination'!A:A, 'Medical Examination'!I:I)</f>
        <v>Diabetes</v>
      </c>
      <c r="P135" t="str">
        <f>_xlfn.XLOOKUP(Table4[[#This Row],[Customer ID]], 'Medical Examination'!A:A, 'Medical Examination'!J:J)</f>
        <v>Obesity</v>
      </c>
      <c r="Q135" s="1">
        <f>_xlfn.XLOOKUP(Table4[[#This Row],[Customer ID]], Hospitalisation!A:A, Hospitalisation!E:E)</f>
        <v>38893.360000000001</v>
      </c>
      <c r="R135" t="str">
        <f>_xlfn.XLOOKUP(Table4[[#This Row],[Customer ID]], Hospitalisation!A:A, Hospitalisation!F:F)</f>
        <v>Tier - 1</v>
      </c>
      <c r="S135" t="str">
        <f>_xlfn.XLOOKUP(Table4[[#This Row],[Customer ID]], Hospitalisation!A:A, Hospitalisation!G:G)</f>
        <v>Tier - 2</v>
      </c>
      <c r="T135" t="str">
        <f>_xlfn.XLOOKUP(Table4[[#This Row],[Customer ID]], Hospitalisation!A:A, Hospitalisation!H:H)</f>
        <v>R1011</v>
      </c>
      <c r="U135" t="str" cm="1">
        <f t="array" ref="U135">_xlfn.IFS(Table4[[#This Row],[Age]]&lt;=29,"Youth",Table4[[#This Row],[Age]]&lt;=49,"Adults",Table4[[#This Row],[Age]]&gt;=50,"Senior")</f>
        <v>Senior</v>
      </c>
    </row>
    <row r="136" spans="1:21">
      <c r="A136" t="s">
        <v>398</v>
      </c>
      <c r="B136" t="str">
        <f>_xlfn.XLOOKUP(Table4[[#This Row],[Customer ID]],Table1[[#This Row],[Customer ID]],Table1[[#This Row],[TITLE]],0)</f>
        <v>Ms</v>
      </c>
      <c r="C136" t="str" cm="1">
        <f t="array" ref="C136">_xlfn.XLOOKUP(Table4[[#This Row],[Customer ID]],Table1[[#All],[Customer ID]],Table1[[#All],[FIRST NAME]],0)</f>
        <v>Becky L</v>
      </c>
      <c r="D136" t="str" cm="1">
        <f t="array" ref="D136">_xlfn.XLOOKUP(Table4[[#This Row],[Customer ID]],Table1[[#All],[Customer ID]],Table1[[#All],[LAST NAME]],0)</f>
        <v>Tavella</v>
      </c>
      <c r="E136" s="5" cm="1">
        <f t="array" ref="E136">_xlfn.XLOOKUP(Table4[[#This Row],[Customer ID]],Table3[[#All],[Customer ID]],Table3[[#All],[Date of Birth]],0)</f>
        <v>23534</v>
      </c>
      <c r="F136" cm="1">
        <f t="array" ref="F136">_xlfn.XLOOKUP(Table4[[#This Row],[Customer ID]],Table3[[#All],[Customer ID]],Table3[[#All],[Age]],0)</f>
        <v>59</v>
      </c>
      <c r="G136" cm="1">
        <f t="array" ref="G136">_xlfn.XLOOKUP(Table4[[#This Row],[Customer ID]],Table3[[#All],[Customer ID]],Table3[[#All],[Children]],0)</f>
        <v>0</v>
      </c>
      <c r="H136" cm="1">
        <f t="array" ref="H136">_xlfn.XLOOKUP(Table4[[#This Row],[Customer ID]],Table2[[#All],[Customer ID]],Table2[[#All],[BMI]],0)</f>
        <v>38.39</v>
      </c>
      <c r="I136" cm="1">
        <f t="array" ref="I136">_xlfn.XLOOKUP(Table4[[#This Row],[Customer ID]],Table2[[#All],[Customer ID]],Table2[[#All],[HBA1C]],0)</f>
        <v>5.1100000000000003</v>
      </c>
      <c r="J136" t="str">
        <f>_xlfn.XLOOKUP(Table4[[#This Row],[Customer ID]], 'Medical Examination'!A:A, 'Medical Examination'!D:D)</f>
        <v>Yes</v>
      </c>
      <c r="K136" t="str">
        <f>_xlfn.XLOOKUP(Table4[[#This Row],[Customer ID]], 'Medical Examination'!A:A, 'Medical Examination'!E:E)</f>
        <v>No</v>
      </c>
      <c r="L136" t="str">
        <f>_xlfn.XLOOKUP(Table4[[#This Row],[Customer ID]], 'Medical Examination'!A:A, 'Medical Examination'!F:F)</f>
        <v>No</v>
      </c>
      <c r="M136">
        <f>_xlfn.XLOOKUP(Table4[[#This Row],[Customer ID]], 'Medical Examination'!A:A, 'Medical Examination'!G:G)</f>
        <v>1</v>
      </c>
      <c r="N136" t="str">
        <f>_xlfn.XLOOKUP(Table4[[#This Row],[Customer ID]], 'Medical Examination'!A:A, 'Medical Examination'!H:H)</f>
        <v>Yes</v>
      </c>
      <c r="O136" t="str">
        <f>_xlfn.XLOOKUP(Table4[[#This Row],[Customer ID]], 'Medical Examination'!A:A, 'Medical Examination'!I:I)</f>
        <v>Normal</v>
      </c>
      <c r="P136" t="str">
        <f>_xlfn.XLOOKUP(Table4[[#This Row],[Customer ID]], 'Medical Examination'!A:A, 'Medical Examination'!J:J)</f>
        <v>Obesity</v>
      </c>
      <c r="Q136" s="1">
        <f>_xlfn.XLOOKUP(Table4[[#This Row],[Customer ID]], Hospitalisation!A:A, Hospitalisation!E:E)</f>
        <v>38869.25</v>
      </c>
      <c r="R136" t="str">
        <f>_xlfn.XLOOKUP(Table4[[#This Row],[Customer ID]], Hospitalisation!A:A, Hospitalisation!F:F)</f>
        <v>Tier - 2</v>
      </c>
      <c r="S136" t="str">
        <f>_xlfn.XLOOKUP(Table4[[#This Row],[Customer ID]], Hospitalisation!A:A, Hospitalisation!G:G)</f>
        <v>Tier - 2</v>
      </c>
      <c r="T136" t="str">
        <f>_xlfn.XLOOKUP(Table4[[#This Row],[Customer ID]], Hospitalisation!A:A, Hospitalisation!H:H)</f>
        <v>R1011</v>
      </c>
      <c r="U136" t="str" cm="1">
        <f t="array" ref="U136">_xlfn.IFS(Table4[[#This Row],[Age]]&lt;=29,"Youth",Table4[[#This Row],[Age]]&lt;=49,"Adults",Table4[[#This Row],[Age]]&gt;=50,"Senior")</f>
        <v>Senior</v>
      </c>
    </row>
    <row r="137" spans="1:21">
      <c r="A137" t="s">
        <v>401</v>
      </c>
      <c r="B137" t="str">
        <f>_xlfn.XLOOKUP(Table4[[#This Row],[Customer ID]],Table1[[#This Row],[Customer ID]],Table1[[#This Row],[TITLE]],0)</f>
        <v>Ms</v>
      </c>
      <c r="C137" t="str" cm="1">
        <f t="array" ref="C137">_xlfn.XLOOKUP(Table4[[#This Row],[Customer ID]],Table1[[#All],[Customer ID]],Table1[[#All],[FIRST NAME]],0)</f>
        <v>Steph K</v>
      </c>
      <c r="D137" t="str" cm="1">
        <f t="array" ref="D137">_xlfn.XLOOKUP(Table4[[#This Row],[Customer ID]],Table1[[#All],[Customer ID]],Table1[[#All],[LAST NAME]],0)</f>
        <v>Neufeld</v>
      </c>
      <c r="E137" s="5" cm="1">
        <f t="array" ref="E137">_xlfn.XLOOKUP(Table4[[#This Row],[Customer ID]],Table3[[#All],[Customer ID]],Table3[[#All],[Date of Birth]],0)</f>
        <v>29192</v>
      </c>
      <c r="F137" cm="1">
        <f t="array" ref="F137">_xlfn.XLOOKUP(Table4[[#This Row],[Customer ID]],Table3[[#All],[Customer ID]],Table3[[#All],[Age]],0)</f>
        <v>43</v>
      </c>
      <c r="G137" cm="1">
        <f t="array" ref="G137">_xlfn.XLOOKUP(Table4[[#This Row],[Customer ID]],Table3[[#All],[Customer ID]],Table3[[#All],[Children]],0)</f>
        <v>2</v>
      </c>
      <c r="H137" cm="1">
        <f t="array" ref="H137">_xlfn.XLOOKUP(Table4[[#This Row],[Customer ID]],Table2[[#All],[Customer ID]],Table2[[#All],[BMI]],0)</f>
        <v>46.85</v>
      </c>
      <c r="I137" cm="1">
        <f t="array" ref="I137">_xlfn.XLOOKUP(Table4[[#This Row],[Customer ID]],Table2[[#All],[Customer ID]],Table2[[#All],[HBA1C]],0)</f>
        <v>4.25</v>
      </c>
      <c r="J137" t="str">
        <f>_xlfn.XLOOKUP(Table4[[#This Row],[Customer ID]], 'Medical Examination'!A:A, 'Medical Examination'!D:D)</f>
        <v>No</v>
      </c>
      <c r="K137" t="str">
        <f>_xlfn.XLOOKUP(Table4[[#This Row],[Customer ID]], 'Medical Examination'!A:A, 'Medical Examination'!E:E)</f>
        <v>No</v>
      </c>
      <c r="L137" t="str">
        <f>_xlfn.XLOOKUP(Table4[[#This Row],[Customer ID]], 'Medical Examination'!A:A, 'Medical Examination'!F:F)</f>
        <v>Yes</v>
      </c>
      <c r="M137">
        <f>_xlfn.XLOOKUP(Table4[[#This Row],[Customer ID]], 'Medical Examination'!A:A, 'Medical Examination'!G:G)</f>
        <v>1</v>
      </c>
      <c r="N137" t="str">
        <f>_xlfn.XLOOKUP(Table4[[#This Row],[Customer ID]], 'Medical Examination'!A:A, 'Medical Examination'!H:H)</f>
        <v>Yes</v>
      </c>
      <c r="O137" t="str">
        <f>_xlfn.XLOOKUP(Table4[[#This Row],[Customer ID]], 'Medical Examination'!A:A, 'Medical Examination'!I:I)</f>
        <v>Normal</v>
      </c>
      <c r="P137" t="str">
        <f>_xlfn.XLOOKUP(Table4[[#This Row],[Customer ID]], 'Medical Examination'!A:A, 'Medical Examination'!J:J)</f>
        <v>Obesity</v>
      </c>
      <c r="Q137" s="1">
        <f>_xlfn.XLOOKUP(Table4[[#This Row],[Customer ID]], Hospitalisation!A:A, Hospitalisation!E:E)</f>
        <v>38836.980000000003</v>
      </c>
      <c r="R137" t="str">
        <f>_xlfn.XLOOKUP(Table4[[#This Row],[Customer ID]], Hospitalisation!A:A, Hospitalisation!F:F)</f>
        <v>Tier - 2</v>
      </c>
      <c r="S137" t="str">
        <f>_xlfn.XLOOKUP(Table4[[#This Row],[Customer ID]], Hospitalisation!A:A, Hospitalisation!G:G)</f>
        <v>Tier - 1</v>
      </c>
      <c r="T137" t="str">
        <f>_xlfn.XLOOKUP(Table4[[#This Row],[Customer ID]], Hospitalisation!A:A, Hospitalisation!H:H)</f>
        <v>R1011</v>
      </c>
      <c r="U137" t="str" cm="1">
        <f t="array" ref="U137">_xlfn.IFS(Table4[[#This Row],[Age]]&lt;=29,"Youth",Table4[[#This Row],[Age]]&lt;=49,"Adults",Table4[[#This Row],[Age]]&gt;=50,"Senior")</f>
        <v>Adults</v>
      </c>
    </row>
    <row r="138" spans="1:21">
      <c r="A138" t="s">
        <v>404</v>
      </c>
      <c r="B138" t="str">
        <f>_xlfn.XLOOKUP(Table4[[#This Row],[Customer ID]],Table1[[#This Row],[Customer ID]],Table1[[#This Row],[TITLE]],0)</f>
        <v>Ms</v>
      </c>
      <c r="C138" t="str" cm="1">
        <f t="array" ref="C138">_xlfn.XLOOKUP(Table4[[#This Row],[Customer ID]],Table1[[#All],[Customer ID]],Table1[[#All],[FIRST NAME]],0)</f>
        <v>Kristine B</v>
      </c>
      <c r="D138" t="str" cm="1">
        <f t="array" ref="D138">_xlfn.XLOOKUP(Table4[[#This Row],[Customer ID]],Table1[[#All],[Customer ID]],Table1[[#All],[LAST NAME]],0)</f>
        <v>Walhovd</v>
      </c>
      <c r="E138" s="5" cm="1">
        <f t="array" ref="E138">_xlfn.XLOOKUP(Table4[[#This Row],[Customer ID]],Table3[[#All],[Customer ID]],Table3[[#All],[Date of Birth]],0)</f>
        <v>38326</v>
      </c>
      <c r="F138" cm="1">
        <f t="array" ref="F138">_xlfn.XLOOKUP(Table4[[#This Row],[Customer ID]],Table3[[#All],[Customer ID]],Table3[[#All],[Age]],0)</f>
        <v>18</v>
      </c>
      <c r="G138" cm="1">
        <f t="array" ref="G138">_xlfn.XLOOKUP(Table4[[#This Row],[Customer ID]],Table3[[#All],[Customer ID]],Table3[[#All],[Children]],0)</f>
        <v>0</v>
      </c>
      <c r="H138" cm="1">
        <f t="array" ref="H138">_xlfn.XLOOKUP(Table4[[#This Row],[Customer ID]],Table2[[#All],[Customer ID]],Table2[[#All],[BMI]],0)</f>
        <v>42.24</v>
      </c>
      <c r="I138" cm="1">
        <f t="array" ref="I138">_xlfn.XLOOKUP(Table4[[#This Row],[Customer ID]],Table2[[#All],[Customer ID]],Table2[[#All],[HBA1C]],0)</f>
        <v>5.55</v>
      </c>
      <c r="J138" t="str">
        <f>_xlfn.XLOOKUP(Table4[[#This Row],[Customer ID]], 'Medical Examination'!A:A, 'Medical Examination'!D:D)</f>
        <v>No</v>
      </c>
      <c r="K138" t="str">
        <f>_xlfn.XLOOKUP(Table4[[#This Row],[Customer ID]], 'Medical Examination'!A:A, 'Medical Examination'!E:E)</f>
        <v>Yes</v>
      </c>
      <c r="L138" t="str">
        <f>_xlfn.XLOOKUP(Table4[[#This Row],[Customer ID]], 'Medical Examination'!A:A, 'Medical Examination'!F:F)</f>
        <v>No</v>
      </c>
      <c r="M138">
        <f>_xlfn.XLOOKUP(Table4[[#This Row],[Customer ID]], 'Medical Examination'!A:A, 'Medical Examination'!G:G)</f>
        <v>1</v>
      </c>
      <c r="N138" t="str">
        <f>_xlfn.XLOOKUP(Table4[[#This Row],[Customer ID]], 'Medical Examination'!A:A, 'Medical Examination'!H:H)</f>
        <v>Yes</v>
      </c>
      <c r="O138" t="str">
        <f>_xlfn.XLOOKUP(Table4[[#This Row],[Customer ID]], 'Medical Examination'!A:A, 'Medical Examination'!I:I)</f>
        <v>Normal</v>
      </c>
      <c r="P138" t="str">
        <f>_xlfn.XLOOKUP(Table4[[#This Row],[Customer ID]], 'Medical Examination'!A:A, 'Medical Examination'!J:J)</f>
        <v>Obesity</v>
      </c>
      <c r="Q138" s="1">
        <f>_xlfn.XLOOKUP(Table4[[#This Row],[Customer ID]], Hospitalisation!A:A, Hospitalisation!E:E)</f>
        <v>38792.69</v>
      </c>
      <c r="R138" t="str">
        <f>_xlfn.XLOOKUP(Table4[[#This Row],[Customer ID]], Hospitalisation!A:A, Hospitalisation!F:F)</f>
        <v>Tier - 2</v>
      </c>
      <c r="S138" t="str">
        <f>_xlfn.XLOOKUP(Table4[[#This Row],[Customer ID]], Hospitalisation!A:A, Hospitalisation!G:G)</f>
        <v>Tier - 2</v>
      </c>
      <c r="T138" t="str">
        <f>_xlfn.XLOOKUP(Table4[[#This Row],[Customer ID]], Hospitalisation!A:A, Hospitalisation!H:H)</f>
        <v>R1013</v>
      </c>
      <c r="U138" t="str" cm="1">
        <f t="array" ref="U138">_xlfn.IFS(Table4[[#This Row],[Age]]&lt;=29,"Youth",Table4[[#This Row],[Age]]&lt;=49,"Adults",Table4[[#This Row],[Age]]&gt;=50,"Senior")</f>
        <v>Youth</v>
      </c>
    </row>
    <row r="139" spans="1:21">
      <c r="A139" t="s">
        <v>407</v>
      </c>
      <c r="B139" t="str">
        <f>_xlfn.XLOOKUP(Table4[[#This Row],[Customer ID]],Table1[[#This Row],[Customer ID]],Table1[[#This Row],[TITLE]],0)</f>
        <v>Mr</v>
      </c>
      <c r="C139" t="str" cm="1">
        <f t="array" ref="C139">_xlfn.XLOOKUP(Table4[[#This Row],[Customer ID]],Table1[[#All],[Customer ID]],Table1[[#All],[FIRST NAME]],0)</f>
        <v>Taylor B</v>
      </c>
      <c r="D139" t="str" cm="1">
        <f t="array" ref="D139">_xlfn.XLOOKUP(Table4[[#This Row],[Customer ID]],Table1[[#All],[Customer ID]],Table1[[#All],[LAST NAME]],0)</f>
        <v>Washburn</v>
      </c>
      <c r="E139" s="5" cm="1">
        <f t="array" ref="E139">_xlfn.XLOOKUP(Table4[[#This Row],[Customer ID]],Table3[[#All],[Customer ID]],Table3[[#All],[Date of Birth]],0)</f>
        <v>33550</v>
      </c>
      <c r="F139" cm="1">
        <f t="array" ref="F139">_xlfn.XLOOKUP(Table4[[#This Row],[Customer ID]],Table3[[#All],[Customer ID]],Table3[[#All],[Age]],0)</f>
        <v>31</v>
      </c>
      <c r="G139" cm="1">
        <f t="array" ref="G139">_xlfn.XLOOKUP(Table4[[#This Row],[Customer ID]],Table3[[#All],[Customer ID]],Table3[[#All],[Children]],0)</f>
        <v>3</v>
      </c>
      <c r="H139" cm="1">
        <f t="array" ref="H139">_xlfn.XLOOKUP(Table4[[#This Row],[Customer ID]],Table2[[#All],[Customer ID]],Table2[[#All],[BMI]],0)</f>
        <v>34.39</v>
      </c>
      <c r="I139" cm="1">
        <f t="array" ref="I139">_xlfn.XLOOKUP(Table4[[#This Row],[Customer ID]],Table2[[#All],[Customer ID]],Table2[[#All],[HBA1C]],0)</f>
        <v>5.78</v>
      </c>
      <c r="J139" t="str">
        <f>_xlfn.XLOOKUP(Table4[[#This Row],[Customer ID]], 'Medical Examination'!A:A, 'Medical Examination'!D:D)</f>
        <v>No</v>
      </c>
      <c r="K139" t="str">
        <f>_xlfn.XLOOKUP(Table4[[#This Row],[Customer ID]], 'Medical Examination'!A:A, 'Medical Examination'!E:E)</f>
        <v>No</v>
      </c>
      <c r="L139" t="str">
        <f>_xlfn.XLOOKUP(Table4[[#This Row],[Customer ID]], 'Medical Examination'!A:A, 'Medical Examination'!F:F)</f>
        <v>No</v>
      </c>
      <c r="M139">
        <f>_xlfn.XLOOKUP(Table4[[#This Row],[Customer ID]], 'Medical Examination'!A:A, 'Medical Examination'!G:G)</f>
        <v>0</v>
      </c>
      <c r="N139" t="str">
        <f>_xlfn.XLOOKUP(Table4[[#This Row],[Customer ID]], 'Medical Examination'!A:A, 'Medical Examination'!H:H)</f>
        <v>Yes</v>
      </c>
      <c r="O139" t="str">
        <f>_xlfn.XLOOKUP(Table4[[#This Row],[Customer ID]], 'Medical Examination'!A:A, 'Medical Examination'!I:I)</f>
        <v>Prediabetes</v>
      </c>
      <c r="P139" t="str">
        <f>_xlfn.XLOOKUP(Table4[[#This Row],[Customer ID]], 'Medical Examination'!A:A, 'Medical Examination'!J:J)</f>
        <v>Obesity</v>
      </c>
      <c r="Q139" s="1">
        <f>_xlfn.XLOOKUP(Table4[[#This Row],[Customer ID]], Hospitalisation!A:A, Hospitalisation!E:E)</f>
        <v>38746.36</v>
      </c>
      <c r="R139" t="str">
        <f>_xlfn.XLOOKUP(Table4[[#This Row],[Customer ID]], Hospitalisation!A:A, Hospitalisation!F:F)</f>
        <v>Tier - 1</v>
      </c>
      <c r="S139" t="str">
        <f>_xlfn.XLOOKUP(Table4[[#This Row],[Customer ID]], Hospitalisation!A:A, Hospitalisation!G:G)</f>
        <v>Tier - 2</v>
      </c>
      <c r="T139" t="str">
        <f>_xlfn.XLOOKUP(Table4[[#This Row],[Customer ID]], Hospitalisation!A:A, Hospitalisation!H:H)</f>
        <v>R1012</v>
      </c>
      <c r="U139" t="str" cm="1">
        <f t="array" ref="U139">_xlfn.IFS(Table4[[#This Row],[Age]]&lt;=29,"Youth",Table4[[#This Row],[Age]]&lt;=49,"Adults",Table4[[#This Row],[Age]]&gt;=50,"Senior")</f>
        <v>Adults</v>
      </c>
    </row>
    <row r="140" spans="1:21">
      <c r="A140" t="s">
        <v>410</v>
      </c>
      <c r="B140" t="str">
        <f>_xlfn.XLOOKUP(Table4[[#This Row],[Customer ID]],Table1[[#This Row],[Customer ID]],Table1[[#This Row],[TITLE]],0)</f>
        <v>Mr</v>
      </c>
      <c r="C140" t="str" cm="1">
        <f t="array" ref="C140">_xlfn.XLOOKUP(Table4[[#This Row],[Customer ID]],Table1[[#All],[Customer ID]],Table1[[#All],[FIRST NAME]],0)</f>
        <v>William</v>
      </c>
      <c r="D140" t="str" cm="1">
        <f t="array" ref="D140">_xlfn.XLOOKUP(Table4[[#This Row],[Customer ID]],Table1[[#All],[Customer ID]],Table1[[#All],[LAST NAME]],0)</f>
        <v>Mroz</v>
      </c>
      <c r="E140" s="5" cm="1">
        <f t="array" ref="E140">_xlfn.XLOOKUP(Table4[[#This Row],[Customer ID]],Table3[[#All],[Customer ID]],Table3[[#All],[Date of Birth]],0)</f>
        <v>27926</v>
      </c>
      <c r="F140" cm="1">
        <f t="array" ref="F140">_xlfn.XLOOKUP(Table4[[#This Row],[Customer ID]],Table3[[#All],[Customer ID]],Table3[[#All],[Age]],0)</f>
        <v>46</v>
      </c>
      <c r="G140" cm="1">
        <f t="array" ref="G140">_xlfn.XLOOKUP(Table4[[#This Row],[Customer ID]],Table3[[#All],[Customer ID]],Table3[[#All],[Children]],0)</f>
        <v>2</v>
      </c>
      <c r="H140" cm="1">
        <f t="array" ref="H140">_xlfn.XLOOKUP(Table4[[#This Row],[Customer ID]],Table2[[#All],[Customer ID]],Table2[[#All],[BMI]],0)</f>
        <v>42.89</v>
      </c>
      <c r="I140" cm="1">
        <f t="array" ref="I140">_xlfn.XLOOKUP(Table4[[#This Row],[Customer ID]],Table2[[#All],[Customer ID]],Table2[[#All],[HBA1C]],0)</f>
        <v>5.28</v>
      </c>
      <c r="J140" t="str">
        <f>_xlfn.XLOOKUP(Table4[[#This Row],[Customer ID]], 'Medical Examination'!A:A, 'Medical Examination'!D:D)</f>
        <v>Yes</v>
      </c>
      <c r="K140" t="str">
        <f>_xlfn.XLOOKUP(Table4[[#This Row],[Customer ID]], 'Medical Examination'!A:A, 'Medical Examination'!E:E)</f>
        <v>No</v>
      </c>
      <c r="L140" t="str">
        <f>_xlfn.XLOOKUP(Table4[[#This Row],[Customer ID]], 'Medical Examination'!A:A, 'Medical Examination'!F:F)</f>
        <v>No</v>
      </c>
      <c r="M140">
        <f>_xlfn.XLOOKUP(Table4[[#This Row],[Customer ID]], 'Medical Examination'!A:A, 'Medical Examination'!G:G)</f>
        <v>0</v>
      </c>
      <c r="N140" t="str">
        <f>_xlfn.XLOOKUP(Table4[[#This Row],[Customer ID]], 'Medical Examination'!A:A, 'Medical Examination'!H:H)</f>
        <v>Yes</v>
      </c>
      <c r="O140" t="str">
        <f>_xlfn.XLOOKUP(Table4[[#This Row],[Customer ID]], 'Medical Examination'!A:A, 'Medical Examination'!I:I)</f>
        <v>Normal</v>
      </c>
      <c r="P140" t="str">
        <f>_xlfn.XLOOKUP(Table4[[#This Row],[Customer ID]], 'Medical Examination'!A:A, 'Medical Examination'!J:J)</f>
        <v>Obesity</v>
      </c>
      <c r="Q140" s="1">
        <f>_xlfn.XLOOKUP(Table4[[#This Row],[Customer ID]], Hospitalisation!A:A, Hospitalisation!E:E)</f>
        <v>38740.120000000003</v>
      </c>
      <c r="R140" t="str">
        <f>_xlfn.XLOOKUP(Table4[[#This Row],[Customer ID]], Hospitalisation!A:A, Hospitalisation!F:F)</f>
        <v>Tier - 2</v>
      </c>
      <c r="S140" t="str">
        <f>_xlfn.XLOOKUP(Table4[[#This Row],[Customer ID]], Hospitalisation!A:A, Hospitalisation!G:G)</f>
        <v>Tier - 2</v>
      </c>
      <c r="T140" t="str">
        <f>_xlfn.XLOOKUP(Table4[[#This Row],[Customer ID]], Hospitalisation!A:A, Hospitalisation!H:H)</f>
        <v>R1012</v>
      </c>
      <c r="U140" t="str" cm="1">
        <f t="array" ref="U140">_xlfn.IFS(Table4[[#This Row],[Age]]&lt;=29,"Youth",Table4[[#This Row],[Age]]&lt;=49,"Adults",Table4[[#This Row],[Age]]&gt;=50,"Senior")</f>
        <v>Adults</v>
      </c>
    </row>
    <row r="141" spans="1:21">
      <c r="A141" t="s">
        <v>413</v>
      </c>
      <c r="B141" t="str">
        <f>_xlfn.XLOOKUP(Table4[[#This Row],[Customer ID]],Table1[[#This Row],[Customer ID]],Table1[[#This Row],[TITLE]],0)</f>
        <v>Mr</v>
      </c>
      <c r="C141" t="str" cm="1">
        <f t="array" ref="C141">_xlfn.XLOOKUP(Table4[[#This Row],[Customer ID]],Table1[[#All],[Customer ID]],Table1[[#All],[FIRST NAME]],0)</f>
        <v>Sage</v>
      </c>
      <c r="D141" t="str" cm="1">
        <f t="array" ref="D141">_xlfn.XLOOKUP(Table4[[#This Row],[Customer ID]],Table1[[#All],[Customer ID]],Table1[[#All],[LAST NAME]],0)</f>
        <v>Canaday</v>
      </c>
      <c r="E141" s="5" cm="1">
        <f t="array" ref="E141">_xlfn.XLOOKUP(Table4[[#This Row],[Customer ID]],Table3[[#All],[Customer ID]],Table3[[#All],[Date of Birth]],0)</f>
        <v>33544</v>
      </c>
      <c r="F141" cm="1">
        <f t="array" ref="F141">_xlfn.XLOOKUP(Table4[[#This Row],[Customer ID]],Table3[[#All],[Customer ID]],Table3[[#All],[Age]],0)</f>
        <v>31</v>
      </c>
      <c r="G141" cm="1">
        <f t="array" ref="G141">_xlfn.XLOOKUP(Table4[[#This Row],[Customer ID]],Table3[[#All],[Customer ID]],Table3[[#All],[Children]],0)</f>
        <v>2</v>
      </c>
      <c r="H141" cm="1">
        <f t="array" ref="H141">_xlfn.XLOOKUP(Table4[[#This Row],[Customer ID]],Table2[[#All],[Customer ID]],Table2[[#All],[BMI]],0)</f>
        <v>36.299999999999997</v>
      </c>
      <c r="I141" cm="1">
        <f t="array" ref="I141">_xlfn.XLOOKUP(Table4[[#This Row],[Customer ID]],Table2[[#All],[Customer ID]],Table2[[#All],[HBA1C]],0)</f>
        <v>5.39</v>
      </c>
      <c r="J141" t="str">
        <f>_xlfn.XLOOKUP(Table4[[#This Row],[Customer ID]], 'Medical Examination'!A:A, 'Medical Examination'!D:D)</f>
        <v>No</v>
      </c>
      <c r="K141" t="str">
        <f>_xlfn.XLOOKUP(Table4[[#This Row],[Customer ID]], 'Medical Examination'!A:A, 'Medical Examination'!E:E)</f>
        <v>No</v>
      </c>
      <c r="L141" t="str">
        <f>_xlfn.XLOOKUP(Table4[[#This Row],[Customer ID]], 'Medical Examination'!A:A, 'Medical Examination'!F:F)</f>
        <v>No</v>
      </c>
      <c r="M141">
        <f>_xlfn.XLOOKUP(Table4[[#This Row],[Customer ID]], 'Medical Examination'!A:A, 'Medical Examination'!G:G)</f>
        <v>0</v>
      </c>
      <c r="N141" t="str">
        <f>_xlfn.XLOOKUP(Table4[[#This Row],[Customer ID]], 'Medical Examination'!A:A, 'Medical Examination'!H:H)</f>
        <v>Yes</v>
      </c>
      <c r="O141" t="str">
        <f>_xlfn.XLOOKUP(Table4[[#This Row],[Customer ID]], 'Medical Examination'!A:A, 'Medical Examination'!I:I)</f>
        <v>Normal</v>
      </c>
      <c r="P141" t="str">
        <f>_xlfn.XLOOKUP(Table4[[#This Row],[Customer ID]], 'Medical Examination'!A:A, 'Medical Examination'!J:J)</f>
        <v>Obesity</v>
      </c>
      <c r="Q141" s="1">
        <f>_xlfn.XLOOKUP(Table4[[#This Row],[Customer ID]], Hospitalisation!A:A, Hospitalisation!E:E)</f>
        <v>38711</v>
      </c>
      <c r="R141" t="str">
        <f>_xlfn.XLOOKUP(Table4[[#This Row],[Customer ID]], Hospitalisation!A:A, Hospitalisation!F:F)</f>
        <v>Tier - 2</v>
      </c>
      <c r="S141" t="str">
        <f>_xlfn.XLOOKUP(Table4[[#This Row],[Customer ID]], Hospitalisation!A:A, Hospitalisation!G:G)</f>
        <v>Tier - 2</v>
      </c>
      <c r="T141" t="str">
        <f>_xlfn.XLOOKUP(Table4[[#This Row],[Customer ID]], Hospitalisation!A:A, Hospitalisation!H:H)</f>
        <v>R1011</v>
      </c>
      <c r="U141" t="str" cm="1">
        <f t="array" ref="U141">_xlfn.IFS(Table4[[#This Row],[Age]]&lt;=29,"Youth",Table4[[#This Row],[Age]]&lt;=49,"Adults",Table4[[#This Row],[Age]]&gt;=50,"Senior")</f>
        <v>Adults</v>
      </c>
    </row>
    <row r="142" spans="1:21">
      <c r="A142" t="s">
        <v>416</v>
      </c>
      <c r="B142" t="str">
        <f>_xlfn.XLOOKUP(Table4[[#This Row],[Customer ID]],Table1[[#This Row],[Customer ID]],Table1[[#This Row],[TITLE]],0)</f>
        <v>Mr</v>
      </c>
      <c r="C142" t="str" cm="1">
        <f t="array" ref="C142">_xlfn.XLOOKUP(Table4[[#This Row],[Customer ID]],Table1[[#All],[Customer ID]],Table1[[#All],[FIRST NAME]],0)</f>
        <v>Cole</v>
      </c>
      <c r="D142" t="str" cm="1">
        <f t="array" ref="D142">_xlfn.XLOOKUP(Table4[[#This Row],[Customer ID]],Table1[[#All],[Customer ID]],Table1[[#All],[LAST NAME]],0)</f>
        <v>Atkins</v>
      </c>
      <c r="E142" s="5" cm="1">
        <f t="array" ref="E142">_xlfn.XLOOKUP(Table4[[#This Row],[Customer ID]],Table3[[#All],[Customer ID]],Table3[[#All],[Date of Birth]],0)</f>
        <v>31613</v>
      </c>
      <c r="F142" cm="1">
        <f t="array" ref="F142">_xlfn.XLOOKUP(Table4[[#This Row],[Customer ID]],Table3[[#All],[Customer ID]],Table3[[#All],[Age]],0)</f>
        <v>36</v>
      </c>
      <c r="G142" cm="1">
        <f t="array" ref="G142">_xlfn.XLOOKUP(Table4[[#This Row],[Customer ID]],Table3[[#All],[Customer ID]],Table3[[#All],[Children]],0)</f>
        <v>1</v>
      </c>
      <c r="H142" cm="1">
        <f t="array" ref="H142">_xlfn.XLOOKUP(Table4[[#This Row],[Customer ID]],Table2[[#All],[Customer ID]],Table2[[#All],[BMI]],0)</f>
        <v>35.200000000000003</v>
      </c>
      <c r="I142" cm="1">
        <f t="array" ref="I142">_xlfn.XLOOKUP(Table4[[#This Row],[Customer ID]],Table2[[#All],[Customer ID]],Table2[[#All],[HBA1C]],0)</f>
        <v>8.01</v>
      </c>
      <c r="J142" t="str">
        <f>_xlfn.XLOOKUP(Table4[[#This Row],[Customer ID]], 'Medical Examination'!A:A, 'Medical Examination'!D:D)</f>
        <v>Yes</v>
      </c>
      <c r="K142" t="str">
        <f>_xlfn.XLOOKUP(Table4[[#This Row],[Customer ID]], 'Medical Examination'!A:A, 'Medical Examination'!E:E)</f>
        <v>No</v>
      </c>
      <c r="L142" t="str">
        <f>_xlfn.XLOOKUP(Table4[[#This Row],[Customer ID]], 'Medical Examination'!A:A, 'Medical Examination'!F:F)</f>
        <v>No</v>
      </c>
      <c r="M142">
        <f>_xlfn.XLOOKUP(Table4[[#This Row],[Customer ID]], 'Medical Examination'!A:A, 'Medical Examination'!G:G)</f>
        <v>1</v>
      </c>
      <c r="N142" t="str">
        <f>_xlfn.XLOOKUP(Table4[[#This Row],[Customer ID]], 'Medical Examination'!A:A, 'Medical Examination'!H:H)</f>
        <v>Yes</v>
      </c>
      <c r="O142" t="str">
        <f>_xlfn.XLOOKUP(Table4[[#This Row],[Customer ID]], 'Medical Examination'!A:A, 'Medical Examination'!I:I)</f>
        <v>Diabetes</v>
      </c>
      <c r="P142" t="str">
        <f>_xlfn.XLOOKUP(Table4[[#This Row],[Customer ID]], 'Medical Examination'!A:A, 'Medical Examination'!J:J)</f>
        <v>Obesity</v>
      </c>
      <c r="Q142" s="1">
        <f>_xlfn.XLOOKUP(Table4[[#This Row],[Customer ID]], Hospitalisation!A:A, Hospitalisation!E:E)</f>
        <v>38709.18</v>
      </c>
      <c r="R142" t="str">
        <f>_xlfn.XLOOKUP(Table4[[#This Row],[Customer ID]], Hospitalisation!A:A, Hospitalisation!F:F)</f>
        <v>Tier - 1</v>
      </c>
      <c r="S142" t="str">
        <f>_xlfn.XLOOKUP(Table4[[#This Row],[Customer ID]], Hospitalisation!A:A, Hospitalisation!G:G)</f>
        <v>Tier - 3</v>
      </c>
      <c r="T142" t="str">
        <f>_xlfn.XLOOKUP(Table4[[#This Row],[Customer ID]], Hospitalisation!A:A, Hospitalisation!H:H)</f>
        <v>R1013</v>
      </c>
      <c r="U142" t="str" cm="1">
        <f t="array" ref="U142">_xlfn.IFS(Table4[[#This Row],[Age]]&lt;=29,"Youth",Table4[[#This Row],[Age]]&lt;=49,"Adults",Table4[[#This Row],[Age]]&gt;=50,"Senior")</f>
        <v>Adults</v>
      </c>
    </row>
    <row r="143" spans="1:21">
      <c r="A143" t="s">
        <v>419</v>
      </c>
      <c r="B143" t="str">
        <f>_xlfn.XLOOKUP(Table4[[#This Row],[Customer ID]],Table1[[#This Row],[Customer ID]],Table1[[#This Row],[TITLE]],0)</f>
        <v>Mr</v>
      </c>
      <c r="C143" t="str" cm="1">
        <f t="array" ref="C143">_xlfn.XLOOKUP(Table4[[#This Row],[Customer ID]],Table1[[#All],[Customer ID]],Table1[[#All],[FIRST NAME]],0)</f>
        <v>Jesse</v>
      </c>
      <c r="D143" t="str" cm="1">
        <f t="array" ref="D143">_xlfn.XLOOKUP(Table4[[#This Row],[Customer ID]],Table1[[#All],[Customer ID]],Table1[[#All],[LAST NAME]],0)</f>
        <v>Kropelnicki</v>
      </c>
      <c r="E143" s="5" cm="1">
        <f t="array" ref="E143">_xlfn.XLOOKUP(Table4[[#This Row],[Customer ID]],Table3[[#All],[Customer ID]],Table3[[#All],[Date of Birth]],0)</f>
        <v>33067</v>
      </c>
      <c r="F143" cm="1">
        <f t="array" ref="F143">_xlfn.XLOOKUP(Table4[[#This Row],[Customer ID]],Table3[[#All],[Customer ID]],Table3[[#All],[Age]],0)</f>
        <v>32</v>
      </c>
      <c r="G143" cm="1">
        <f t="array" ref="G143">_xlfn.XLOOKUP(Table4[[#This Row],[Customer ID]],Table3[[#All],[Customer ID]],Table3[[#All],[Children]],0)</f>
        <v>3</v>
      </c>
      <c r="H143" cm="1">
        <f t="array" ref="H143">_xlfn.XLOOKUP(Table4[[#This Row],[Customer ID]],Table2[[#All],[Customer ID]],Table2[[#All],[BMI]],0)</f>
        <v>53.62</v>
      </c>
      <c r="I143" cm="1">
        <f t="array" ref="I143">_xlfn.XLOOKUP(Table4[[#This Row],[Customer ID]],Table2[[#All],[Customer ID]],Table2[[#All],[HBA1C]],0)</f>
        <v>5.21</v>
      </c>
      <c r="J143" t="str">
        <f>_xlfn.XLOOKUP(Table4[[#This Row],[Customer ID]], 'Medical Examination'!A:A, 'Medical Examination'!D:D)</f>
        <v>No</v>
      </c>
      <c r="K143" t="str">
        <f>_xlfn.XLOOKUP(Table4[[#This Row],[Customer ID]], 'Medical Examination'!A:A, 'Medical Examination'!E:E)</f>
        <v>No</v>
      </c>
      <c r="L143" t="str">
        <f>_xlfn.XLOOKUP(Table4[[#This Row],[Customer ID]], 'Medical Examination'!A:A, 'Medical Examination'!F:F)</f>
        <v>No</v>
      </c>
      <c r="M143">
        <f>_xlfn.XLOOKUP(Table4[[#This Row],[Customer ID]], 'Medical Examination'!A:A, 'Medical Examination'!G:G)</f>
        <v>0</v>
      </c>
      <c r="N143" t="str">
        <f>_xlfn.XLOOKUP(Table4[[#This Row],[Customer ID]], 'Medical Examination'!A:A, 'Medical Examination'!H:H)</f>
        <v>Yes</v>
      </c>
      <c r="O143" t="str">
        <f>_xlfn.XLOOKUP(Table4[[#This Row],[Customer ID]], 'Medical Examination'!A:A, 'Medical Examination'!I:I)</f>
        <v>Normal</v>
      </c>
      <c r="P143" t="str">
        <f>_xlfn.XLOOKUP(Table4[[#This Row],[Customer ID]], 'Medical Examination'!A:A, 'Medical Examination'!J:J)</f>
        <v>Obesity</v>
      </c>
      <c r="Q143" s="1">
        <f>_xlfn.XLOOKUP(Table4[[#This Row],[Customer ID]], Hospitalisation!A:A, Hospitalisation!E:E)</f>
        <v>38652.089999999997</v>
      </c>
      <c r="R143" t="str">
        <f>_xlfn.XLOOKUP(Table4[[#This Row],[Customer ID]], Hospitalisation!A:A, Hospitalisation!F:F)</f>
        <v>Tier - 2</v>
      </c>
      <c r="S143" t="str">
        <f>_xlfn.XLOOKUP(Table4[[#This Row],[Customer ID]], Hospitalisation!A:A, Hospitalisation!G:G)</f>
        <v>Tier - 2</v>
      </c>
      <c r="T143" t="str">
        <f>_xlfn.XLOOKUP(Table4[[#This Row],[Customer ID]], Hospitalisation!A:A, Hospitalisation!H:H)</f>
        <v>R1011</v>
      </c>
      <c r="U143" t="str" cm="1">
        <f t="array" ref="U143">_xlfn.IFS(Table4[[#This Row],[Age]]&lt;=29,"Youth",Table4[[#This Row],[Age]]&lt;=49,"Adults",Table4[[#This Row],[Age]]&gt;=50,"Senior")</f>
        <v>Adults</v>
      </c>
    </row>
    <row r="144" spans="1:21">
      <c r="A144" t="s">
        <v>422</v>
      </c>
      <c r="B144" t="str">
        <f>_xlfn.XLOOKUP(Table4[[#This Row],[Customer ID]],Table1[[#This Row],[Customer ID]],Table1[[#This Row],[TITLE]],0)</f>
        <v>Ms</v>
      </c>
      <c r="C144" t="str" cm="1">
        <f t="array" ref="C144">_xlfn.XLOOKUP(Table4[[#This Row],[Customer ID]],Table1[[#All],[Customer ID]],Table1[[#All],[FIRST NAME]],0)</f>
        <v>Tammi J</v>
      </c>
      <c r="D144" t="str" cm="1">
        <f t="array" ref="D144">_xlfn.XLOOKUP(Table4[[#This Row],[Customer ID]],Table1[[#All],[Customer ID]],Table1[[#All],[LAST NAME]],0)</f>
        <v>Braund</v>
      </c>
      <c r="E144" s="5" cm="1">
        <f t="array" ref="E144">_xlfn.XLOOKUP(Table4[[#This Row],[Customer ID]],Table3[[#All],[Customer ID]],Table3[[#All],[Date of Birth]],0)</f>
        <v>36476</v>
      </c>
      <c r="F144" cm="1">
        <f t="array" ref="F144">_xlfn.XLOOKUP(Table4[[#This Row],[Customer ID]],Table3[[#All],[Customer ID]],Table3[[#All],[Age]],0)</f>
        <v>23</v>
      </c>
      <c r="G144" cm="1">
        <f t="array" ref="G144">_xlfn.XLOOKUP(Table4[[#This Row],[Customer ID]],Table3[[#All],[Customer ID]],Table3[[#All],[Children]],0)</f>
        <v>2</v>
      </c>
      <c r="H144" cm="1">
        <f t="array" ref="H144">_xlfn.XLOOKUP(Table4[[#This Row],[Customer ID]],Table2[[#All],[Customer ID]],Table2[[#All],[BMI]],0)</f>
        <v>36.67</v>
      </c>
      <c r="I144" cm="1">
        <f t="array" ref="I144">_xlfn.XLOOKUP(Table4[[#This Row],[Customer ID]],Table2[[#All],[Customer ID]],Table2[[#All],[HBA1C]],0)</f>
        <v>6.27</v>
      </c>
      <c r="J144" t="str">
        <f>_xlfn.XLOOKUP(Table4[[#This Row],[Customer ID]], 'Medical Examination'!A:A, 'Medical Examination'!D:D)</f>
        <v>No</v>
      </c>
      <c r="K144" t="str">
        <f>_xlfn.XLOOKUP(Table4[[#This Row],[Customer ID]], 'Medical Examination'!A:A, 'Medical Examination'!E:E)</f>
        <v>No</v>
      </c>
      <c r="L144" t="str">
        <f>_xlfn.XLOOKUP(Table4[[#This Row],[Customer ID]], 'Medical Examination'!A:A, 'Medical Examination'!F:F)</f>
        <v>No</v>
      </c>
      <c r="M144">
        <f>_xlfn.XLOOKUP(Table4[[#This Row],[Customer ID]], 'Medical Examination'!A:A, 'Medical Examination'!G:G)</f>
        <v>0</v>
      </c>
      <c r="N144" t="str">
        <f>_xlfn.XLOOKUP(Table4[[#This Row],[Customer ID]], 'Medical Examination'!A:A, 'Medical Examination'!H:H)</f>
        <v>Yes</v>
      </c>
      <c r="O144" t="str">
        <f>_xlfn.XLOOKUP(Table4[[#This Row],[Customer ID]], 'Medical Examination'!A:A, 'Medical Examination'!I:I)</f>
        <v>Prediabetes</v>
      </c>
      <c r="P144" t="str">
        <f>_xlfn.XLOOKUP(Table4[[#This Row],[Customer ID]], 'Medical Examination'!A:A, 'Medical Examination'!J:J)</f>
        <v>Obesity</v>
      </c>
      <c r="Q144" s="1">
        <f>_xlfn.XLOOKUP(Table4[[#This Row],[Customer ID]], Hospitalisation!A:A, Hospitalisation!E:E)</f>
        <v>38511.629999999997</v>
      </c>
      <c r="R144" t="str">
        <f>_xlfn.XLOOKUP(Table4[[#This Row],[Customer ID]], Hospitalisation!A:A, Hospitalisation!F:F)</f>
        <v>Tier - 2</v>
      </c>
      <c r="S144" t="str">
        <f>_xlfn.XLOOKUP(Table4[[#This Row],[Customer ID]], Hospitalisation!A:A, Hospitalisation!G:G)</f>
        <v>Tier - 2</v>
      </c>
      <c r="T144" t="str">
        <f>_xlfn.XLOOKUP(Table4[[#This Row],[Customer ID]], Hospitalisation!A:A, Hospitalisation!H:H)</f>
        <v>R1024</v>
      </c>
      <c r="U144" t="str" cm="1">
        <f t="array" ref="U144">_xlfn.IFS(Table4[[#This Row],[Age]]&lt;=29,"Youth",Table4[[#This Row],[Age]]&lt;=49,"Adults",Table4[[#This Row],[Age]]&gt;=50,"Senior")</f>
        <v>Youth</v>
      </c>
    </row>
    <row r="145" spans="1:21">
      <c r="A145" t="s">
        <v>425</v>
      </c>
      <c r="B145" t="str">
        <f>_xlfn.XLOOKUP(Table4[[#This Row],[Customer ID]],Table1[[#This Row],[Customer ID]],Table1[[#This Row],[TITLE]],0)</f>
        <v>Mr</v>
      </c>
      <c r="C145" t="str" cm="1">
        <f t="array" ref="C145">_xlfn.XLOOKUP(Table4[[#This Row],[Customer ID]],Table1[[#All],[Customer ID]],Table1[[#All],[FIRST NAME]],0)</f>
        <v>Matthew S</v>
      </c>
      <c r="D145" t="str" cm="1">
        <f t="array" ref="D145">_xlfn.XLOOKUP(Table4[[#This Row],[Customer ID]],Table1[[#All],[Customer ID]],Table1[[#All],[LAST NAME]],0)</f>
        <v>Anderson</v>
      </c>
      <c r="E145" s="5" cm="1">
        <f t="array" ref="E145">_xlfn.XLOOKUP(Table4[[#This Row],[Customer ID]],Table3[[#All],[Customer ID]],Table3[[#All],[Date of Birth]],0)</f>
        <v>31584</v>
      </c>
      <c r="F145" cm="1">
        <f t="array" ref="F145">_xlfn.XLOOKUP(Table4[[#This Row],[Customer ID]],Table3[[#All],[Customer ID]],Table3[[#All],[Age]],0)</f>
        <v>36</v>
      </c>
      <c r="G145" cm="1">
        <f t="array" ref="G145">_xlfn.XLOOKUP(Table4[[#This Row],[Customer ID]],Table3[[#All],[Customer ID]],Table3[[#All],[Children]],0)</f>
        <v>2</v>
      </c>
      <c r="H145" cm="1">
        <f t="array" ref="H145">_xlfn.XLOOKUP(Table4[[#This Row],[Customer ID]],Table2[[#All],[Customer ID]],Table2[[#All],[BMI]],0)</f>
        <v>33.4</v>
      </c>
      <c r="I145" cm="1">
        <f t="array" ref="I145">_xlfn.XLOOKUP(Table4[[#This Row],[Customer ID]],Table2[[#All],[Customer ID]],Table2[[#All],[HBA1C]],0)</f>
        <v>10.73</v>
      </c>
      <c r="J145" t="str">
        <f>_xlfn.XLOOKUP(Table4[[#This Row],[Customer ID]], 'Medical Examination'!A:A, 'Medical Examination'!D:D)</f>
        <v>Yes</v>
      </c>
      <c r="K145" t="str">
        <f>_xlfn.XLOOKUP(Table4[[#This Row],[Customer ID]], 'Medical Examination'!A:A, 'Medical Examination'!E:E)</f>
        <v>No</v>
      </c>
      <c r="L145" t="str">
        <f>_xlfn.XLOOKUP(Table4[[#This Row],[Customer ID]], 'Medical Examination'!A:A, 'Medical Examination'!F:F)</f>
        <v>No</v>
      </c>
      <c r="M145">
        <f>_xlfn.XLOOKUP(Table4[[#This Row],[Customer ID]], 'Medical Examination'!A:A, 'Medical Examination'!G:G)</f>
        <v>1</v>
      </c>
      <c r="N145" t="str">
        <f>_xlfn.XLOOKUP(Table4[[#This Row],[Customer ID]], 'Medical Examination'!A:A, 'Medical Examination'!H:H)</f>
        <v>Yes</v>
      </c>
      <c r="O145" t="str">
        <f>_xlfn.XLOOKUP(Table4[[#This Row],[Customer ID]], 'Medical Examination'!A:A, 'Medical Examination'!I:I)</f>
        <v>Diabetes</v>
      </c>
      <c r="P145" t="str">
        <f>_xlfn.XLOOKUP(Table4[[#This Row],[Customer ID]], 'Medical Examination'!A:A, 'Medical Examination'!J:J)</f>
        <v>Obesity</v>
      </c>
      <c r="Q145" s="1">
        <f>_xlfn.XLOOKUP(Table4[[#This Row],[Customer ID]], Hospitalisation!A:A, Hospitalisation!E:E)</f>
        <v>38415.47</v>
      </c>
      <c r="R145" t="str">
        <f>_xlfn.XLOOKUP(Table4[[#This Row],[Customer ID]], Hospitalisation!A:A, Hospitalisation!F:F)</f>
        <v>Tier - 1</v>
      </c>
      <c r="S145" t="str">
        <f>_xlfn.XLOOKUP(Table4[[#This Row],[Customer ID]], Hospitalisation!A:A, Hospitalisation!G:G)</f>
        <v>Tier - 2</v>
      </c>
      <c r="T145" t="str">
        <f>_xlfn.XLOOKUP(Table4[[#This Row],[Customer ID]], Hospitalisation!A:A, Hospitalisation!H:H)</f>
        <v>R1011</v>
      </c>
      <c r="U145" t="str" cm="1">
        <f t="array" ref="U145">_xlfn.IFS(Table4[[#This Row],[Age]]&lt;=29,"Youth",Table4[[#This Row],[Age]]&lt;=49,"Adults",Table4[[#This Row],[Age]]&gt;=50,"Senior")</f>
        <v>Adults</v>
      </c>
    </row>
    <row r="146" spans="1:21">
      <c r="A146" t="s">
        <v>428</v>
      </c>
      <c r="B146" t="str">
        <f>_xlfn.XLOOKUP(Table4[[#This Row],[Customer ID]],Table1[[#This Row],[Customer ID]],Table1[[#This Row],[TITLE]],0)</f>
        <v>Mr</v>
      </c>
      <c r="C146" t="str" cm="1">
        <f t="array" ref="C146">_xlfn.XLOOKUP(Table4[[#This Row],[Customer ID]],Table1[[#All],[Customer ID]],Table1[[#All],[FIRST NAME]],0)</f>
        <v>Eric</v>
      </c>
      <c r="D146" t="str" cm="1">
        <f t="array" ref="D146">_xlfn.XLOOKUP(Table4[[#This Row],[Customer ID]],Table1[[#All],[Customer ID]],Table1[[#All],[LAST NAME]],0)</f>
        <v>Bilbrey</v>
      </c>
      <c r="E146" s="5" cm="1">
        <f t="array" ref="E146">_xlfn.XLOOKUP(Table4[[#This Row],[Customer ID]],Table3[[#All],[Customer ID]],Table3[[#All],[Date of Birth]],0)</f>
        <v>26290</v>
      </c>
      <c r="F146" cm="1">
        <f t="array" ref="F146">_xlfn.XLOOKUP(Table4[[#This Row],[Customer ID]],Table3[[#All],[Customer ID]],Table3[[#All],[Age]],0)</f>
        <v>51</v>
      </c>
      <c r="G146" cm="1">
        <f t="array" ref="G146">_xlfn.XLOOKUP(Table4[[#This Row],[Customer ID]],Table3[[#All],[Customer ID]],Table3[[#All],[Children]],0)</f>
        <v>0</v>
      </c>
      <c r="H146" cm="1">
        <f t="array" ref="H146">_xlfn.XLOOKUP(Table4[[#This Row],[Customer ID]],Table2[[#All],[Customer ID]],Table2[[#All],[BMI]],0)</f>
        <v>42.71</v>
      </c>
      <c r="I146" cm="1">
        <f t="array" ref="I146">_xlfn.XLOOKUP(Table4[[#This Row],[Customer ID]],Table2[[#All],[Customer ID]],Table2[[#All],[HBA1C]],0)</f>
        <v>10.52</v>
      </c>
      <c r="J146" t="str">
        <f>_xlfn.XLOOKUP(Table4[[#This Row],[Customer ID]], 'Medical Examination'!A:A, 'Medical Examination'!D:D)</f>
        <v>No</v>
      </c>
      <c r="K146" t="str">
        <f>_xlfn.XLOOKUP(Table4[[#This Row],[Customer ID]], 'Medical Examination'!A:A, 'Medical Examination'!E:E)</f>
        <v>No</v>
      </c>
      <c r="L146" t="str">
        <f>_xlfn.XLOOKUP(Table4[[#This Row],[Customer ID]], 'Medical Examination'!A:A, 'Medical Examination'!F:F)</f>
        <v>No</v>
      </c>
      <c r="M146">
        <f>_xlfn.XLOOKUP(Table4[[#This Row],[Customer ID]], 'Medical Examination'!A:A, 'Medical Examination'!G:G)</f>
        <v>0</v>
      </c>
      <c r="N146" t="str">
        <f>_xlfn.XLOOKUP(Table4[[#This Row],[Customer ID]], 'Medical Examination'!A:A, 'Medical Examination'!H:H)</f>
        <v>Yes</v>
      </c>
      <c r="O146" t="str">
        <f>_xlfn.XLOOKUP(Table4[[#This Row],[Customer ID]], 'Medical Examination'!A:A, 'Medical Examination'!I:I)</f>
        <v>Diabetes</v>
      </c>
      <c r="P146" t="str">
        <f>_xlfn.XLOOKUP(Table4[[#This Row],[Customer ID]], 'Medical Examination'!A:A, 'Medical Examination'!J:J)</f>
        <v>Obesity</v>
      </c>
      <c r="Q146" s="1">
        <f>_xlfn.XLOOKUP(Table4[[#This Row],[Customer ID]], Hospitalisation!A:A, Hospitalisation!E:E)</f>
        <v>38405.26</v>
      </c>
      <c r="R146" t="str">
        <f>_xlfn.XLOOKUP(Table4[[#This Row],[Customer ID]], Hospitalisation!A:A, Hospitalisation!F:F)</f>
        <v>Tier - 2</v>
      </c>
      <c r="S146" t="str">
        <f>_xlfn.XLOOKUP(Table4[[#This Row],[Customer ID]], Hospitalisation!A:A, Hospitalisation!G:G)</f>
        <v>Tier - 1</v>
      </c>
      <c r="T146" t="str">
        <f>_xlfn.XLOOKUP(Table4[[#This Row],[Customer ID]], Hospitalisation!A:A, Hospitalisation!H:H)</f>
        <v>R1011</v>
      </c>
      <c r="U146" t="str" cm="1">
        <f t="array" ref="U146">_xlfn.IFS(Table4[[#This Row],[Age]]&lt;=29,"Youth",Table4[[#This Row],[Age]]&lt;=49,"Adults",Table4[[#This Row],[Age]]&gt;=50,"Senior")</f>
        <v>Senior</v>
      </c>
    </row>
    <row r="147" spans="1:21">
      <c r="A147" t="s">
        <v>431</v>
      </c>
      <c r="B147" t="str">
        <f>_xlfn.XLOOKUP(Table4[[#This Row],[Customer ID]],Table1[[#This Row],[Customer ID]],Table1[[#This Row],[TITLE]],0)</f>
        <v>Ms</v>
      </c>
      <c r="C147" t="str" cm="1">
        <f t="array" ref="C147">_xlfn.XLOOKUP(Table4[[#This Row],[Customer ID]],Table1[[#All],[Customer ID]],Table1[[#All],[FIRST NAME]],0)</f>
        <v>Valeria R</v>
      </c>
      <c r="D147" t="str" cm="1">
        <f t="array" ref="D147">_xlfn.XLOOKUP(Table4[[#This Row],[Customer ID]],Table1[[#All],[Customer ID]],Table1[[#All],[LAST NAME]],0)</f>
        <v>Curtis</v>
      </c>
      <c r="E147" s="5" cm="1">
        <f t="array" ref="E147">_xlfn.XLOOKUP(Table4[[#This Row],[Customer ID]],Table3[[#All],[Customer ID]],Table3[[#All],[Date of Birth]],0)</f>
        <v>25802</v>
      </c>
      <c r="F147" cm="1">
        <f t="array" ref="F147">_xlfn.XLOOKUP(Table4[[#This Row],[Customer ID]],Table3[[#All],[Customer ID]],Table3[[#All],[Age]],0)</f>
        <v>52</v>
      </c>
      <c r="G147" cm="1">
        <f t="array" ref="G147">_xlfn.XLOOKUP(Table4[[#This Row],[Customer ID]],Table3[[#All],[Customer ID]],Table3[[#All],[Children]],0)</f>
        <v>0</v>
      </c>
      <c r="H147" cm="1">
        <f t="array" ref="H147">_xlfn.XLOOKUP(Table4[[#This Row],[Customer ID]],Table2[[#All],[Customer ID]],Table2[[#All],[BMI]],0)</f>
        <v>41.52</v>
      </c>
      <c r="I147" cm="1">
        <f t="array" ref="I147">_xlfn.XLOOKUP(Table4[[#This Row],[Customer ID]],Table2[[#All],[Customer ID]],Table2[[#All],[HBA1C]],0)</f>
        <v>11.82</v>
      </c>
      <c r="J147" t="str">
        <f>_xlfn.XLOOKUP(Table4[[#This Row],[Customer ID]], 'Medical Examination'!A:A, 'Medical Examination'!D:D)</f>
        <v>Yes</v>
      </c>
      <c r="K147" t="str">
        <f>_xlfn.XLOOKUP(Table4[[#This Row],[Customer ID]], 'Medical Examination'!A:A, 'Medical Examination'!E:E)</f>
        <v>No</v>
      </c>
      <c r="L147" t="str">
        <f>_xlfn.XLOOKUP(Table4[[#This Row],[Customer ID]], 'Medical Examination'!A:A, 'Medical Examination'!F:F)</f>
        <v>No</v>
      </c>
      <c r="M147">
        <f>_xlfn.XLOOKUP(Table4[[#This Row],[Customer ID]], 'Medical Examination'!A:A, 'Medical Examination'!G:G)</f>
        <v>2</v>
      </c>
      <c r="N147" t="str">
        <f>_xlfn.XLOOKUP(Table4[[#This Row],[Customer ID]], 'Medical Examination'!A:A, 'Medical Examination'!H:H)</f>
        <v>Yes</v>
      </c>
      <c r="O147" t="str">
        <f>_xlfn.XLOOKUP(Table4[[#This Row],[Customer ID]], 'Medical Examination'!A:A, 'Medical Examination'!I:I)</f>
        <v>Diabetes</v>
      </c>
      <c r="P147" t="str">
        <f>_xlfn.XLOOKUP(Table4[[#This Row],[Customer ID]], 'Medical Examination'!A:A, 'Medical Examination'!J:J)</f>
        <v>Obesity</v>
      </c>
      <c r="Q147" s="1">
        <f>_xlfn.XLOOKUP(Table4[[#This Row],[Customer ID]], Hospitalisation!A:A, Hospitalisation!E:E)</f>
        <v>38389.79</v>
      </c>
      <c r="R147" t="str">
        <f>_xlfn.XLOOKUP(Table4[[#This Row],[Customer ID]], Hospitalisation!A:A, Hospitalisation!F:F)</f>
        <v>Tier - 2</v>
      </c>
      <c r="S147" t="str">
        <f>_xlfn.XLOOKUP(Table4[[#This Row],[Customer ID]], Hospitalisation!A:A, Hospitalisation!G:G)</f>
        <v>Tier - 3</v>
      </c>
      <c r="T147" t="str">
        <f>_xlfn.XLOOKUP(Table4[[#This Row],[Customer ID]], Hospitalisation!A:A, Hospitalisation!H:H)</f>
        <v>R1011</v>
      </c>
      <c r="U147" t="str" cm="1">
        <f t="array" ref="U147">_xlfn.IFS(Table4[[#This Row],[Age]]&lt;=29,"Youth",Table4[[#This Row],[Age]]&lt;=49,"Adults",Table4[[#This Row],[Age]]&gt;=50,"Senior")</f>
        <v>Senior</v>
      </c>
    </row>
    <row r="148" spans="1:21">
      <c r="A148" t="s">
        <v>434</v>
      </c>
      <c r="B148" t="str">
        <f>_xlfn.XLOOKUP(Table4[[#This Row],[Customer ID]],Table1[[#This Row],[Customer ID]],Table1[[#This Row],[TITLE]],0)</f>
        <v>Mr</v>
      </c>
      <c r="C148" t="str" cm="1">
        <f t="array" ref="C148">_xlfn.XLOOKUP(Table4[[#This Row],[Customer ID]],Table1[[#All],[Customer ID]],Table1[[#All],[FIRST NAME]],0)</f>
        <v>Michael P</v>
      </c>
      <c r="D148" t="str" cm="1">
        <f t="array" ref="D148">_xlfn.XLOOKUP(Table4[[#This Row],[Customer ID]],Table1[[#All],[Customer ID]],Table1[[#All],[LAST NAME]],0)</f>
        <v>Meyer</v>
      </c>
      <c r="E148" s="5" cm="1">
        <f t="array" ref="E148">_xlfn.XLOOKUP(Table4[[#This Row],[Customer ID]],Table3[[#All],[Customer ID]],Table3[[#All],[Date of Birth]],0)</f>
        <v>37516</v>
      </c>
      <c r="F148" cm="1">
        <f t="array" ref="F148">_xlfn.XLOOKUP(Table4[[#This Row],[Customer ID]],Table3[[#All],[Customer ID]],Table3[[#All],[Age]],0)</f>
        <v>20</v>
      </c>
      <c r="G148" cm="1">
        <f t="array" ref="G148">_xlfn.XLOOKUP(Table4[[#This Row],[Customer ID]],Table3[[#All],[Customer ID]],Table3[[#All],[Children]],0)</f>
        <v>2</v>
      </c>
      <c r="H148" cm="1">
        <f t="array" ref="H148">_xlfn.XLOOKUP(Table4[[#This Row],[Customer ID]],Table2[[#All],[Customer ID]],Table2[[#All],[BMI]],0)</f>
        <v>39.4</v>
      </c>
      <c r="I148" cm="1">
        <f t="array" ref="I148">_xlfn.XLOOKUP(Table4[[#This Row],[Customer ID]],Table2[[#All],[Customer ID]],Table2[[#All],[HBA1C]],0)</f>
        <v>6.76</v>
      </c>
      <c r="J148" t="str">
        <f>_xlfn.XLOOKUP(Table4[[#This Row],[Customer ID]], 'Medical Examination'!A:A, 'Medical Examination'!D:D)</f>
        <v>No</v>
      </c>
      <c r="K148" t="str">
        <f>_xlfn.XLOOKUP(Table4[[#This Row],[Customer ID]], 'Medical Examination'!A:A, 'Medical Examination'!E:E)</f>
        <v>No</v>
      </c>
      <c r="L148" t="str">
        <f>_xlfn.XLOOKUP(Table4[[#This Row],[Customer ID]], 'Medical Examination'!A:A, 'Medical Examination'!F:F)</f>
        <v>No</v>
      </c>
      <c r="M148">
        <f>_xlfn.XLOOKUP(Table4[[#This Row],[Customer ID]], 'Medical Examination'!A:A, 'Medical Examination'!G:G)</f>
        <v>0</v>
      </c>
      <c r="N148" t="str">
        <f>_xlfn.XLOOKUP(Table4[[#This Row],[Customer ID]], 'Medical Examination'!A:A, 'Medical Examination'!H:H)</f>
        <v>Yes</v>
      </c>
      <c r="O148" t="str">
        <f>_xlfn.XLOOKUP(Table4[[#This Row],[Customer ID]], 'Medical Examination'!A:A, 'Medical Examination'!I:I)</f>
        <v>Diabetes</v>
      </c>
      <c r="P148" t="str">
        <f>_xlfn.XLOOKUP(Table4[[#This Row],[Customer ID]], 'Medical Examination'!A:A, 'Medical Examination'!J:J)</f>
        <v>Obesity</v>
      </c>
      <c r="Q148" s="1">
        <f>_xlfn.XLOOKUP(Table4[[#This Row],[Customer ID]], Hospitalisation!A:A, Hospitalisation!E:E)</f>
        <v>38344.57</v>
      </c>
      <c r="R148" t="str">
        <f>_xlfn.XLOOKUP(Table4[[#This Row],[Customer ID]], Hospitalisation!A:A, Hospitalisation!F:F)</f>
        <v>Tier - 1</v>
      </c>
      <c r="S148" t="str">
        <f>_xlfn.XLOOKUP(Table4[[#This Row],[Customer ID]], Hospitalisation!A:A, Hospitalisation!G:G)</f>
        <v>Tier - 3</v>
      </c>
      <c r="T148" t="str">
        <f>_xlfn.XLOOKUP(Table4[[#This Row],[Customer ID]], Hospitalisation!A:A, Hospitalisation!H:H)</f>
        <v>R1011</v>
      </c>
      <c r="U148" t="str" cm="1">
        <f t="array" ref="U148">_xlfn.IFS(Table4[[#This Row],[Age]]&lt;=29,"Youth",Table4[[#This Row],[Age]]&lt;=49,"Adults",Table4[[#This Row],[Age]]&gt;=50,"Senior")</f>
        <v>Youth</v>
      </c>
    </row>
    <row r="149" spans="1:21">
      <c r="A149" t="s">
        <v>436</v>
      </c>
      <c r="B149" t="str">
        <f>_xlfn.XLOOKUP(Table4[[#This Row],[Customer ID]],Table1[[#This Row],[Customer ID]],Table1[[#This Row],[TITLE]],0)</f>
        <v>Mr</v>
      </c>
      <c r="C149" t="str" cm="1">
        <f t="array" ref="C149">_xlfn.XLOOKUP(Table4[[#This Row],[Customer ID]],Table1[[#All],[Customer ID]],Table1[[#All],[FIRST NAME]],0)</f>
        <v>Rami</v>
      </c>
      <c r="D149" t="str" cm="1">
        <f t="array" ref="D149">_xlfn.XLOOKUP(Table4[[#This Row],[Customer ID]],Table1[[#All],[Customer ID]],Table1[[#All],[LAST NAME]],0)</f>
        <v>Bardeesy</v>
      </c>
      <c r="E149" s="5" cm="1">
        <f t="array" ref="E149">_xlfn.XLOOKUP(Table4[[#This Row],[Customer ID]],Table3[[#All],[Customer ID]],Table3[[#All],[Date of Birth]],0)</f>
        <v>29384</v>
      </c>
      <c r="F149" cm="1">
        <f t="array" ref="F149">_xlfn.XLOOKUP(Table4[[#This Row],[Customer ID]],Table3[[#All],[Customer ID]],Table3[[#All],[Age]],0)</f>
        <v>42</v>
      </c>
      <c r="G149" cm="1">
        <f t="array" ref="G149">_xlfn.XLOOKUP(Table4[[#This Row],[Customer ID]],Table3[[#All],[Customer ID]],Table3[[#All],[Children]],0)</f>
        <v>2</v>
      </c>
      <c r="H149" cm="1">
        <f t="array" ref="H149">_xlfn.XLOOKUP(Table4[[#This Row],[Customer ID]],Table2[[#All],[Customer ID]],Table2[[#All],[BMI]],0)</f>
        <v>46.45</v>
      </c>
      <c r="I149" cm="1">
        <f t="array" ref="I149">_xlfn.XLOOKUP(Table4[[#This Row],[Customer ID]],Table2[[#All],[Customer ID]],Table2[[#All],[HBA1C]],0)</f>
        <v>5.62</v>
      </c>
      <c r="J149" t="str">
        <f>_xlfn.XLOOKUP(Table4[[#This Row],[Customer ID]], 'Medical Examination'!A:A, 'Medical Examination'!D:D)</f>
        <v>No</v>
      </c>
      <c r="K149" t="str">
        <f>_xlfn.XLOOKUP(Table4[[#This Row],[Customer ID]], 'Medical Examination'!A:A, 'Medical Examination'!E:E)</f>
        <v>No</v>
      </c>
      <c r="L149" t="str">
        <f>_xlfn.XLOOKUP(Table4[[#This Row],[Customer ID]], 'Medical Examination'!A:A, 'Medical Examination'!F:F)</f>
        <v>No</v>
      </c>
      <c r="M149">
        <f>_xlfn.XLOOKUP(Table4[[#This Row],[Customer ID]], 'Medical Examination'!A:A, 'Medical Examination'!G:G)</f>
        <v>0</v>
      </c>
      <c r="N149" t="str">
        <f>_xlfn.XLOOKUP(Table4[[#This Row],[Customer ID]], 'Medical Examination'!A:A, 'Medical Examination'!H:H)</f>
        <v>Yes</v>
      </c>
      <c r="O149" t="str">
        <f>_xlfn.XLOOKUP(Table4[[#This Row],[Customer ID]], 'Medical Examination'!A:A, 'Medical Examination'!I:I)</f>
        <v>Normal</v>
      </c>
      <c r="P149" t="str">
        <f>_xlfn.XLOOKUP(Table4[[#This Row],[Customer ID]], 'Medical Examination'!A:A, 'Medical Examination'!J:J)</f>
        <v>Obesity</v>
      </c>
      <c r="Q149" s="1">
        <f>_xlfn.XLOOKUP(Table4[[#This Row],[Customer ID]], Hospitalisation!A:A, Hospitalisation!E:E)</f>
        <v>38313.129999999997</v>
      </c>
      <c r="R149" t="str">
        <f>_xlfn.XLOOKUP(Table4[[#This Row],[Customer ID]], Hospitalisation!A:A, Hospitalisation!F:F)</f>
        <v>Tier - 1</v>
      </c>
      <c r="S149" t="str">
        <f>_xlfn.XLOOKUP(Table4[[#This Row],[Customer ID]], Hospitalisation!A:A, Hospitalisation!G:G)</f>
        <v>Tier - 3</v>
      </c>
      <c r="T149" t="str">
        <f>_xlfn.XLOOKUP(Table4[[#This Row],[Customer ID]], Hospitalisation!A:A, Hospitalisation!H:H)</f>
        <v>R1011</v>
      </c>
      <c r="U149" t="str" cm="1">
        <f t="array" ref="U149">_xlfn.IFS(Table4[[#This Row],[Age]]&lt;=29,"Youth",Table4[[#This Row],[Age]]&lt;=49,"Adults",Table4[[#This Row],[Age]]&gt;=50,"Senior")</f>
        <v>Adults</v>
      </c>
    </row>
    <row r="150" spans="1:21">
      <c r="A150" t="s">
        <v>439</v>
      </c>
      <c r="B150" t="str">
        <f>_xlfn.XLOOKUP(Table4[[#This Row],[Customer ID]],Table1[[#This Row],[Customer ID]],Table1[[#This Row],[TITLE]],0)</f>
        <v>Mr</v>
      </c>
      <c r="C150" t="str" cm="1">
        <f t="array" ref="C150">_xlfn.XLOOKUP(Table4[[#This Row],[Customer ID]],Table1[[#All],[Customer ID]],Table1[[#All],[FIRST NAME]],0)</f>
        <v>Denis</v>
      </c>
      <c r="D150" t="str" cm="1">
        <f t="array" ref="D150">_xlfn.XLOOKUP(Table4[[#This Row],[Customer ID]],Table1[[#All],[Customer ID]],Table1[[#All],[LAST NAME]],0)</f>
        <v>Shanahan</v>
      </c>
      <c r="E150" s="5" cm="1">
        <f t="array" ref="E150">_xlfn.XLOOKUP(Table4[[#This Row],[Customer ID]],Table3[[#All],[Customer ID]],Table3[[#All],[Date of Birth]],0)</f>
        <v>32811</v>
      </c>
      <c r="F150" cm="1">
        <f t="array" ref="F150">_xlfn.XLOOKUP(Table4[[#This Row],[Customer ID]],Table3[[#All],[Customer ID]],Table3[[#All],[Age]],0)</f>
        <v>33</v>
      </c>
      <c r="G150" cm="1">
        <f t="array" ref="G150">_xlfn.XLOOKUP(Table4[[#This Row],[Customer ID]],Table3[[#All],[Customer ID]],Table3[[#All],[Children]],0)</f>
        <v>1</v>
      </c>
      <c r="H150" cm="1">
        <f t="array" ref="H150">_xlfn.XLOOKUP(Table4[[#This Row],[Customer ID]],Table2[[#All],[Customer ID]],Table2[[#All],[BMI]],0)</f>
        <v>35.75</v>
      </c>
      <c r="I150" cm="1">
        <f t="array" ref="I150">_xlfn.XLOOKUP(Table4[[#This Row],[Customer ID]],Table2[[#All],[Customer ID]],Table2[[#All],[HBA1C]],0)</f>
        <v>4.1900000000000004</v>
      </c>
      <c r="J150" t="str">
        <f>_xlfn.XLOOKUP(Table4[[#This Row],[Customer ID]], 'Medical Examination'!A:A, 'Medical Examination'!D:D)</f>
        <v>No</v>
      </c>
      <c r="K150" t="str">
        <f>_xlfn.XLOOKUP(Table4[[#This Row],[Customer ID]], 'Medical Examination'!A:A, 'Medical Examination'!E:E)</f>
        <v>No</v>
      </c>
      <c r="L150" t="str">
        <f>_xlfn.XLOOKUP(Table4[[#This Row],[Customer ID]], 'Medical Examination'!A:A, 'Medical Examination'!F:F)</f>
        <v>No</v>
      </c>
      <c r="M150">
        <f>_xlfn.XLOOKUP(Table4[[#This Row],[Customer ID]], 'Medical Examination'!A:A, 'Medical Examination'!G:G)</f>
        <v>0</v>
      </c>
      <c r="N150" t="str">
        <f>_xlfn.XLOOKUP(Table4[[#This Row],[Customer ID]], 'Medical Examination'!A:A, 'Medical Examination'!H:H)</f>
        <v>Yes</v>
      </c>
      <c r="O150" t="str">
        <f>_xlfn.XLOOKUP(Table4[[#This Row],[Customer ID]], 'Medical Examination'!A:A, 'Medical Examination'!I:I)</f>
        <v>Normal</v>
      </c>
      <c r="P150" t="str">
        <f>_xlfn.XLOOKUP(Table4[[#This Row],[Customer ID]], 'Medical Examination'!A:A, 'Medical Examination'!J:J)</f>
        <v>Obesity</v>
      </c>
      <c r="Q150" s="1">
        <f>_xlfn.XLOOKUP(Table4[[#This Row],[Customer ID]], Hospitalisation!A:A, Hospitalisation!E:E)</f>
        <v>38282.75</v>
      </c>
      <c r="R150" t="str">
        <f>_xlfn.XLOOKUP(Table4[[#This Row],[Customer ID]], Hospitalisation!A:A, Hospitalisation!F:F)</f>
        <v>Tier - 1</v>
      </c>
      <c r="S150" t="str">
        <f>_xlfn.XLOOKUP(Table4[[#This Row],[Customer ID]], Hospitalisation!A:A, Hospitalisation!G:G)</f>
        <v>Tier - 2</v>
      </c>
      <c r="T150" t="str">
        <f>_xlfn.XLOOKUP(Table4[[#This Row],[Customer ID]], Hospitalisation!A:A, Hospitalisation!H:H)</f>
        <v>R1013</v>
      </c>
      <c r="U150" t="str" cm="1">
        <f t="array" ref="U150">_xlfn.IFS(Table4[[#This Row],[Age]]&lt;=29,"Youth",Table4[[#This Row],[Age]]&lt;=49,"Adults",Table4[[#This Row],[Age]]&gt;=50,"Senior")</f>
        <v>Adults</v>
      </c>
    </row>
    <row r="151" spans="1:21">
      <c r="A151" t="s">
        <v>442</v>
      </c>
      <c r="B151" t="str">
        <f>_xlfn.XLOOKUP(Table4[[#This Row],[Customer ID]],Table1[[#This Row],[Customer ID]],Table1[[#This Row],[TITLE]],0)</f>
        <v>Mr</v>
      </c>
      <c r="C151" t="str" cm="1">
        <f t="array" ref="C151">_xlfn.XLOOKUP(Table4[[#This Row],[Customer ID]],Table1[[#All],[Customer ID]],Table1[[#All],[FIRST NAME]],0)</f>
        <v>Brian E</v>
      </c>
      <c r="D151" t="str" cm="1">
        <f t="array" ref="D151">_xlfn.XLOOKUP(Table4[[#This Row],[Customer ID]],Table1[[#All],[Customer ID]],Table1[[#All],[LAST NAME]],0)</f>
        <v>Sutter</v>
      </c>
      <c r="E151" s="5" cm="1">
        <f t="array" ref="E151">_xlfn.XLOOKUP(Table4[[#This Row],[Customer ID]],Table3[[#All],[Customer ID]],Table3[[#All],[Date of Birth]],0)</f>
        <v>29449</v>
      </c>
      <c r="F151" cm="1">
        <f t="array" ref="F151">_xlfn.XLOOKUP(Table4[[#This Row],[Customer ID]],Table3[[#All],[Customer ID]],Table3[[#All],[Age]],0)</f>
        <v>42</v>
      </c>
      <c r="G151" cm="1">
        <f t="array" ref="G151">_xlfn.XLOOKUP(Table4[[#This Row],[Customer ID]],Table3[[#All],[Customer ID]],Table3[[#All],[Children]],0)</f>
        <v>1</v>
      </c>
      <c r="H151" cm="1">
        <f t="array" ref="H151">_xlfn.XLOOKUP(Table4[[#This Row],[Customer ID]],Table2[[#All],[Customer ID]],Table2[[#All],[BMI]],0)</f>
        <v>26.07</v>
      </c>
      <c r="I151" cm="1">
        <f t="array" ref="I151">_xlfn.XLOOKUP(Table4[[#This Row],[Customer ID]],Table2[[#All],[Customer ID]],Table2[[#All],[HBA1C]],0)</f>
        <v>5.32</v>
      </c>
      <c r="J151" t="str">
        <f>_xlfn.XLOOKUP(Table4[[#This Row],[Customer ID]], 'Medical Examination'!A:A, 'Medical Examination'!D:D)</f>
        <v>No</v>
      </c>
      <c r="K151" t="str">
        <f>_xlfn.XLOOKUP(Table4[[#This Row],[Customer ID]], 'Medical Examination'!A:A, 'Medical Examination'!E:E)</f>
        <v>No</v>
      </c>
      <c r="L151" t="str">
        <f>_xlfn.XLOOKUP(Table4[[#This Row],[Customer ID]], 'Medical Examination'!A:A, 'Medical Examination'!F:F)</f>
        <v>No</v>
      </c>
      <c r="M151">
        <f>_xlfn.XLOOKUP(Table4[[#This Row],[Customer ID]], 'Medical Examination'!A:A, 'Medical Examination'!G:G)</f>
        <v>0</v>
      </c>
      <c r="N151" t="str">
        <f>_xlfn.XLOOKUP(Table4[[#This Row],[Customer ID]], 'Medical Examination'!A:A, 'Medical Examination'!H:H)</f>
        <v>Yes</v>
      </c>
      <c r="O151" t="str">
        <f>_xlfn.XLOOKUP(Table4[[#This Row],[Customer ID]], 'Medical Examination'!A:A, 'Medical Examination'!I:I)</f>
        <v>Normal</v>
      </c>
      <c r="P151" t="str">
        <f>_xlfn.XLOOKUP(Table4[[#This Row],[Customer ID]], 'Medical Examination'!A:A, 'Medical Examination'!J:J)</f>
        <v>Overweight</v>
      </c>
      <c r="Q151" s="1">
        <f>_xlfn.XLOOKUP(Table4[[#This Row],[Customer ID]], Hospitalisation!A:A, Hospitalisation!E:E)</f>
        <v>38245.589999999997</v>
      </c>
      <c r="R151" t="str">
        <f>_xlfn.XLOOKUP(Table4[[#This Row],[Customer ID]], Hospitalisation!A:A, Hospitalisation!F:F)</f>
        <v>Tier - 1</v>
      </c>
      <c r="S151" t="str">
        <f>_xlfn.XLOOKUP(Table4[[#This Row],[Customer ID]], Hospitalisation!A:A, Hospitalisation!G:G)</f>
        <v>Tier - 2</v>
      </c>
      <c r="T151" t="str">
        <f>_xlfn.XLOOKUP(Table4[[#This Row],[Customer ID]], Hospitalisation!A:A, Hospitalisation!H:H)</f>
        <v>R1013</v>
      </c>
      <c r="U151" t="str" cm="1">
        <f t="array" ref="U151">_xlfn.IFS(Table4[[#This Row],[Age]]&lt;=29,"Youth",Table4[[#This Row],[Age]]&lt;=49,"Adults",Table4[[#This Row],[Age]]&gt;=50,"Senior")</f>
        <v>Adults</v>
      </c>
    </row>
    <row r="152" spans="1:21">
      <c r="A152" t="s">
        <v>445</v>
      </c>
      <c r="B152" t="str">
        <f>_xlfn.XLOOKUP(Table4[[#This Row],[Customer ID]],Table1[[#This Row],[Customer ID]],Table1[[#This Row],[TITLE]],0)</f>
        <v>Ms</v>
      </c>
      <c r="C152" t="str" cm="1">
        <f t="array" ref="C152">_xlfn.XLOOKUP(Table4[[#This Row],[Customer ID]],Table1[[#All],[Customer ID]],Table1[[#All],[FIRST NAME]],0)</f>
        <v>Bonnie</v>
      </c>
      <c r="D152" t="str" cm="1">
        <f t="array" ref="D152">_xlfn.XLOOKUP(Table4[[#This Row],[Customer ID]],Table1[[#All],[Customer ID]],Table1[[#All],[LAST NAME]],0)</f>
        <v>Yesian</v>
      </c>
      <c r="E152" s="5" cm="1">
        <f t="array" ref="E152">_xlfn.XLOOKUP(Table4[[#This Row],[Customer ID]],Table3[[#All],[Customer ID]],Table3[[#All],[Date of Birth]],0)</f>
        <v>23544</v>
      </c>
      <c r="F152" cm="1">
        <f t="array" ref="F152">_xlfn.XLOOKUP(Table4[[#This Row],[Customer ID]],Table3[[#All],[Customer ID]],Table3[[#All],[Age]],0)</f>
        <v>58</v>
      </c>
      <c r="G152" cm="1">
        <f t="array" ref="G152">_xlfn.XLOOKUP(Table4[[#This Row],[Customer ID]],Table3[[#All],[Customer ID]],Table3[[#All],[Children]],0)</f>
        <v>0</v>
      </c>
      <c r="H152" cm="1">
        <f t="array" ref="H152">_xlfn.XLOOKUP(Table4[[#This Row],[Customer ID]],Table2[[#All],[Customer ID]],Table2[[#All],[BMI]],0)</f>
        <v>36.54</v>
      </c>
      <c r="I152" cm="1">
        <f t="array" ref="I152">_xlfn.XLOOKUP(Table4[[#This Row],[Customer ID]],Table2[[#All],[Customer ID]],Table2[[#All],[HBA1C]],0)</f>
        <v>4.46</v>
      </c>
      <c r="J152" t="str">
        <f>_xlfn.XLOOKUP(Table4[[#This Row],[Customer ID]], 'Medical Examination'!A:A, 'Medical Examination'!D:D)</f>
        <v>Yes</v>
      </c>
      <c r="K152" t="str">
        <f>_xlfn.XLOOKUP(Table4[[#This Row],[Customer ID]], 'Medical Examination'!A:A, 'Medical Examination'!E:E)</f>
        <v>No</v>
      </c>
      <c r="L152" t="str">
        <f>_xlfn.XLOOKUP(Table4[[#This Row],[Customer ID]], 'Medical Examination'!A:A, 'Medical Examination'!F:F)</f>
        <v>No</v>
      </c>
      <c r="M152">
        <f>_xlfn.XLOOKUP(Table4[[#This Row],[Customer ID]], 'Medical Examination'!A:A, 'Medical Examination'!G:G)</f>
        <v>1</v>
      </c>
      <c r="N152" t="str">
        <f>_xlfn.XLOOKUP(Table4[[#This Row],[Customer ID]], 'Medical Examination'!A:A, 'Medical Examination'!H:H)</f>
        <v>Yes</v>
      </c>
      <c r="O152" t="str">
        <f>_xlfn.XLOOKUP(Table4[[#This Row],[Customer ID]], 'Medical Examination'!A:A, 'Medical Examination'!I:I)</f>
        <v>Normal</v>
      </c>
      <c r="P152" t="str">
        <f>_xlfn.XLOOKUP(Table4[[#This Row],[Customer ID]], 'Medical Examination'!A:A, 'Medical Examination'!J:J)</f>
        <v>Obesity</v>
      </c>
      <c r="Q152" s="1">
        <f>_xlfn.XLOOKUP(Table4[[#This Row],[Customer ID]], Hospitalisation!A:A, Hospitalisation!E:E)</f>
        <v>38241.74</v>
      </c>
      <c r="R152" t="str">
        <f>_xlfn.XLOOKUP(Table4[[#This Row],[Customer ID]], Hospitalisation!A:A, Hospitalisation!F:F)</f>
        <v>Tier - 2</v>
      </c>
      <c r="S152" t="str">
        <f>_xlfn.XLOOKUP(Table4[[#This Row],[Customer ID]], Hospitalisation!A:A, Hospitalisation!G:G)</f>
        <v>Tier - 3</v>
      </c>
      <c r="T152" t="str">
        <f>_xlfn.XLOOKUP(Table4[[#This Row],[Customer ID]], Hospitalisation!A:A, Hospitalisation!H:H)</f>
        <v>R1011</v>
      </c>
      <c r="U152" t="str" cm="1">
        <f t="array" ref="U152">_xlfn.IFS(Table4[[#This Row],[Age]]&lt;=29,"Youth",Table4[[#This Row],[Age]]&lt;=49,"Adults",Table4[[#This Row],[Age]]&gt;=50,"Senior")</f>
        <v>Senior</v>
      </c>
    </row>
    <row r="153" spans="1:21">
      <c r="A153" t="s">
        <v>448</v>
      </c>
      <c r="B153" t="str">
        <f>_xlfn.XLOOKUP(Table4[[#This Row],[Customer ID]],Table1[[#This Row],[Customer ID]],Table1[[#This Row],[TITLE]],0)</f>
        <v>Mr</v>
      </c>
      <c r="C153" t="str" cm="1">
        <f t="array" ref="C153">_xlfn.XLOOKUP(Table4[[#This Row],[Customer ID]],Table1[[#All],[Customer ID]],Table1[[#All],[FIRST NAME]],0)</f>
        <v>Michael P</v>
      </c>
      <c r="D153" t="str" cm="1">
        <f t="array" ref="D153">_xlfn.XLOOKUP(Table4[[#This Row],[Customer ID]],Table1[[#All],[Customer ID]],Table1[[#All],[LAST NAME]],0)</f>
        <v>Meers</v>
      </c>
      <c r="E153" s="5" cm="1">
        <f t="array" ref="E153">_xlfn.XLOOKUP(Table4[[#This Row],[Customer ID]],Table3[[#All],[Customer ID]],Table3[[#All],[Date of Birth]],0)</f>
        <v>32759</v>
      </c>
      <c r="F153" cm="1">
        <f t="array" ref="F153">_xlfn.XLOOKUP(Table4[[#This Row],[Customer ID]],Table3[[#All],[Customer ID]],Table3[[#All],[Age]],0)</f>
        <v>33</v>
      </c>
      <c r="G153" cm="1">
        <f t="array" ref="G153">_xlfn.XLOOKUP(Table4[[#This Row],[Customer ID]],Table3[[#All],[Customer ID]],Table3[[#All],[Children]],0)</f>
        <v>3</v>
      </c>
      <c r="H153" cm="1">
        <f t="array" ref="H153">_xlfn.XLOOKUP(Table4[[#This Row],[Customer ID]],Table2[[#All],[Customer ID]],Table2[[#All],[BMI]],0)</f>
        <v>51.64</v>
      </c>
      <c r="I153" cm="1">
        <f t="array" ref="I153">_xlfn.XLOOKUP(Table4[[#This Row],[Customer ID]],Table2[[#All],[Customer ID]],Table2[[#All],[HBA1C]],0)</f>
        <v>5.65</v>
      </c>
      <c r="J153" t="str">
        <f>_xlfn.XLOOKUP(Table4[[#This Row],[Customer ID]], 'Medical Examination'!A:A, 'Medical Examination'!D:D)</f>
        <v>No</v>
      </c>
      <c r="K153" t="str">
        <f>_xlfn.XLOOKUP(Table4[[#This Row],[Customer ID]], 'Medical Examination'!A:A, 'Medical Examination'!E:E)</f>
        <v>No</v>
      </c>
      <c r="L153" t="str">
        <f>_xlfn.XLOOKUP(Table4[[#This Row],[Customer ID]], 'Medical Examination'!A:A, 'Medical Examination'!F:F)</f>
        <v>No</v>
      </c>
      <c r="M153">
        <f>_xlfn.XLOOKUP(Table4[[#This Row],[Customer ID]], 'Medical Examination'!A:A, 'Medical Examination'!G:G)</f>
        <v>0</v>
      </c>
      <c r="N153" t="str">
        <f>_xlfn.XLOOKUP(Table4[[#This Row],[Customer ID]], 'Medical Examination'!A:A, 'Medical Examination'!H:H)</f>
        <v>Yes</v>
      </c>
      <c r="O153" t="str">
        <f>_xlfn.XLOOKUP(Table4[[#This Row],[Customer ID]], 'Medical Examination'!A:A, 'Medical Examination'!I:I)</f>
        <v>Normal</v>
      </c>
      <c r="P153" t="str">
        <f>_xlfn.XLOOKUP(Table4[[#This Row],[Customer ID]], 'Medical Examination'!A:A, 'Medical Examination'!J:J)</f>
        <v>Obesity</v>
      </c>
      <c r="Q153" s="1">
        <f>_xlfn.XLOOKUP(Table4[[#This Row],[Customer ID]], Hospitalisation!A:A, Hospitalisation!E:E)</f>
        <v>38237.339999999997</v>
      </c>
      <c r="R153" t="str">
        <f>_xlfn.XLOOKUP(Table4[[#This Row],[Customer ID]], Hospitalisation!A:A, Hospitalisation!F:F)</f>
        <v>Tier - 2</v>
      </c>
      <c r="S153" t="str">
        <f>_xlfn.XLOOKUP(Table4[[#This Row],[Customer ID]], Hospitalisation!A:A, Hospitalisation!G:G)</f>
        <v>Tier - 3</v>
      </c>
      <c r="T153" t="str">
        <f>_xlfn.XLOOKUP(Table4[[#This Row],[Customer ID]], Hospitalisation!A:A, Hospitalisation!H:H)</f>
        <v>R1011</v>
      </c>
      <c r="U153" t="str" cm="1">
        <f t="array" ref="U153">_xlfn.IFS(Table4[[#This Row],[Age]]&lt;=29,"Youth",Table4[[#This Row],[Age]]&lt;=49,"Adults",Table4[[#This Row],[Age]]&gt;=50,"Senior")</f>
        <v>Adults</v>
      </c>
    </row>
    <row r="154" spans="1:21">
      <c r="A154" t="s">
        <v>450</v>
      </c>
      <c r="B154" t="str">
        <f>_xlfn.XLOOKUP(Table4[[#This Row],[Customer ID]],Table1[[#This Row],[Customer ID]],Table1[[#This Row],[TITLE]],0)</f>
        <v>Mr</v>
      </c>
      <c r="C154" t="str" cm="1">
        <f t="array" ref="C154">_xlfn.XLOOKUP(Table4[[#This Row],[Customer ID]],Table1[[#All],[Customer ID]],Table1[[#All],[FIRST NAME]],0)</f>
        <v>Paul</v>
      </c>
      <c r="D154" t="str" cm="1">
        <f t="array" ref="D154">_xlfn.XLOOKUP(Table4[[#This Row],[Customer ID]],Table1[[#All],[Customer ID]],Table1[[#All],[LAST NAME]],0)</f>
        <v>Conlon</v>
      </c>
      <c r="E154" s="5" cm="1">
        <f t="array" ref="E154">_xlfn.XLOOKUP(Table4[[#This Row],[Customer ID]],Table3[[#All],[Customer ID]],Table3[[#All],[Date of Birth]],0)</f>
        <v>26622</v>
      </c>
      <c r="F154" cm="1">
        <f t="array" ref="F154">_xlfn.XLOOKUP(Table4[[#This Row],[Customer ID]],Table3[[#All],[Customer ID]],Table3[[#All],[Age]],0)</f>
        <v>50</v>
      </c>
      <c r="G154" cm="1">
        <f t="array" ref="G154">_xlfn.XLOOKUP(Table4[[#This Row],[Customer ID]],Table3[[#All],[Customer ID]],Table3[[#All],[Children]],0)</f>
        <v>0</v>
      </c>
      <c r="H154" cm="1">
        <f t="array" ref="H154">_xlfn.XLOOKUP(Table4[[#This Row],[Customer ID]],Table2[[#All],[Customer ID]],Table2[[#All],[BMI]],0)</f>
        <v>42.83</v>
      </c>
      <c r="I154" cm="1">
        <f t="array" ref="I154">_xlfn.XLOOKUP(Table4[[#This Row],[Customer ID]],Table2[[#All],[Customer ID]],Table2[[#All],[HBA1C]],0)</f>
        <v>6.04</v>
      </c>
      <c r="J154" t="str">
        <f>_xlfn.XLOOKUP(Table4[[#This Row],[Customer ID]], 'Medical Examination'!A:A, 'Medical Examination'!D:D)</f>
        <v>No</v>
      </c>
      <c r="K154" t="str">
        <f>_xlfn.XLOOKUP(Table4[[#This Row],[Customer ID]], 'Medical Examination'!A:A, 'Medical Examination'!E:E)</f>
        <v>No</v>
      </c>
      <c r="L154" t="str">
        <f>_xlfn.XLOOKUP(Table4[[#This Row],[Customer ID]], 'Medical Examination'!A:A, 'Medical Examination'!F:F)</f>
        <v>No</v>
      </c>
      <c r="M154">
        <f>_xlfn.XLOOKUP(Table4[[#This Row],[Customer ID]], 'Medical Examination'!A:A, 'Medical Examination'!G:G)</f>
        <v>2</v>
      </c>
      <c r="N154" t="str">
        <f>_xlfn.XLOOKUP(Table4[[#This Row],[Customer ID]], 'Medical Examination'!A:A, 'Medical Examination'!H:H)</f>
        <v>Yes</v>
      </c>
      <c r="O154" t="str">
        <f>_xlfn.XLOOKUP(Table4[[#This Row],[Customer ID]], 'Medical Examination'!A:A, 'Medical Examination'!I:I)</f>
        <v>Prediabetes</v>
      </c>
      <c r="P154" t="str">
        <f>_xlfn.XLOOKUP(Table4[[#This Row],[Customer ID]], 'Medical Examination'!A:A, 'Medical Examination'!J:J)</f>
        <v>Obesity</v>
      </c>
      <c r="Q154" s="1">
        <f>_xlfn.XLOOKUP(Table4[[#This Row],[Customer ID]], Hospitalisation!A:A, Hospitalisation!E:E)</f>
        <v>38189.1</v>
      </c>
      <c r="R154" t="str">
        <f>_xlfn.XLOOKUP(Table4[[#This Row],[Customer ID]], Hospitalisation!A:A, Hospitalisation!F:F)</f>
        <v>Tier - 2</v>
      </c>
      <c r="S154" t="str">
        <f>_xlfn.XLOOKUP(Table4[[#This Row],[Customer ID]], Hospitalisation!A:A, Hospitalisation!G:G)</f>
        <v>Tier - 2</v>
      </c>
      <c r="T154" t="str">
        <f>_xlfn.XLOOKUP(Table4[[#This Row],[Customer ID]], Hospitalisation!A:A, Hospitalisation!H:H)</f>
        <v>R1011</v>
      </c>
      <c r="U154" t="str" cm="1">
        <f t="array" ref="U154">_xlfn.IFS(Table4[[#This Row],[Age]]&lt;=29,"Youth",Table4[[#This Row],[Age]]&lt;=49,"Adults",Table4[[#This Row],[Age]]&gt;=50,"Senior")</f>
        <v>Senior</v>
      </c>
    </row>
    <row r="155" spans="1:21">
      <c r="A155" t="s">
        <v>453</v>
      </c>
      <c r="B155" t="str">
        <f>_xlfn.XLOOKUP(Table4[[#This Row],[Customer ID]],Table1[[#This Row],[Customer ID]],Table1[[#This Row],[TITLE]],0)</f>
        <v>Mr</v>
      </c>
      <c r="C155" t="str" cm="1">
        <f t="array" ref="C155">_xlfn.XLOOKUP(Table4[[#This Row],[Customer ID]],Table1[[#All],[Customer ID]],Table1[[#All],[FIRST NAME]],0)</f>
        <v>Michael</v>
      </c>
      <c r="D155" t="str" cm="1">
        <f t="array" ref="D155">_xlfn.XLOOKUP(Table4[[#This Row],[Customer ID]],Table1[[#All],[Customer ID]],Table1[[#All],[LAST NAME]],0)</f>
        <v>Arnstein</v>
      </c>
      <c r="E155" s="5" cm="1">
        <f t="array" ref="E155">_xlfn.XLOOKUP(Table4[[#This Row],[Customer ID]],Table3[[#All],[Customer ID]],Table3[[#All],[Date of Birth]],0)</f>
        <v>36005</v>
      </c>
      <c r="F155" cm="1">
        <f t="array" ref="F155">_xlfn.XLOOKUP(Table4[[#This Row],[Customer ID]],Table3[[#All],[Customer ID]],Table3[[#All],[Age]],0)</f>
        <v>24</v>
      </c>
      <c r="G155" cm="1">
        <f t="array" ref="G155">_xlfn.XLOOKUP(Table4[[#This Row],[Customer ID]],Table3[[#All],[Customer ID]],Table3[[#All],[Children]],0)</f>
        <v>0</v>
      </c>
      <c r="H155" cm="1">
        <f t="array" ref="H155">_xlfn.XLOOKUP(Table4[[#This Row],[Customer ID]],Table2[[#All],[Customer ID]],Table2[[#All],[BMI]],0)</f>
        <v>40.15</v>
      </c>
      <c r="I155" cm="1">
        <f t="array" ref="I155">_xlfn.XLOOKUP(Table4[[#This Row],[Customer ID]],Table2[[#All],[Customer ID]],Table2[[#All],[HBA1C]],0)</f>
        <v>5.76</v>
      </c>
      <c r="J155" t="str">
        <f>_xlfn.XLOOKUP(Table4[[#This Row],[Customer ID]], 'Medical Examination'!A:A, 'Medical Examination'!D:D)</f>
        <v>No</v>
      </c>
      <c r="K155" t="str">
        <f>_xlfn.XLOOKUP(Table4[[#This Row],[Customer ID]], 'Medical Examination'!A:A, 'Medical Examination'!E:E)</f>
        <v>No</v>
      </c>
      <c r="L155" t="str">
        <f>_xlfn.XLOOKUP(Table4[[#This Row],[Customer ID]], 'Medical Examination'!A:A, 'Medical Examination'!F:F)</f>
        <v>No</v>
      </c>
      <c r="M155">
        <f>_xlfn.XLOOKUP(Table4[[#This Row],[Customer ID]], 'Medical Examination'!A:A, 'Medical Examination'!G:G)</f>
        <v>1</v>
      </c>
      <c r="N155" t="str">
        <f>_xlfn.XLOOKUP(Table4[[#This Row],[Customer ID]], 'Medical Examination'!A:A, 'Medical Examination'!H:H)</f>
        <v>Yes</v>
      </c>
      <c r="O155" t="str">
        <f>_xlfn.XLOOKUP(Table4[[#This Row],[Customer ID]], 'Medical Examination'!A:A, 'Medical Examination'!I:I)</f>
        <v>Prediabetes</v>
      </c>
      <c r="P155" t="str">
        <f>_xlfn.XLOOKUP(Table4[[#This Row],[Customer ID]], 'Medical Examination'!A:A, 'Medical Examination'!J:J)</f>
        <v>Obesity</v>
      </c>
      <c r="Q155" s="1">
        <f>_xlfn.XLOOKUP(Table4[[#This Row],[Customer ID]], Hospitalisation!A:A, Hospitalisation!E:E)</f>
        <v>38126.25</v>
      </c>
      <c r="R155" t="str">
        <f>_xlfn.XLOOKUP(Table4[[#This Row],[Customer ID]], Hospitalisation!A:A, Hospitalisation!F:F)</f>
        <v>Tier - 1</v>
      </c>
      <c r="S155" t="str">
        <f>_xlfn.XLOOKUP(Table4[[#This Row],[Customer ID]], Hospitalisation!A:A, Hospitalisation!G:G)</f>
        <v>Tier - 3</v>
      </c>
      <c r="T155" t="str">
        <f>_xlfn.XLOOKUP(Table4[[#This Row],[Customer ID]], Hospitalisation!A:A, Hospitalisation!H:H)</f>
        <v>R1013</v>
      </c>
      <c r="U155" t="str" cm="1">
        <f t="array" ref="U155">_xlfn.IFS(Table4[[#This Row],[Age]]&lt;=29,"Youth",Table4[[#This Row],[Age]]&lt;=49,"Adults",Table4[[#This Row],[Age]]&gt;=50,"Senior")</f>
        <v>Youth</v>
      </c>
    </row>
    <row r="156" spans="1:21">
      <c r="A156" t="s">
        <v>456</v>
      </c>
      <c r="B156" t="str">
        <f>_xlfn.XLOOKUP(Table4[[#This Row],[Customer ID]],Table1[[#This Row],[Customer ID]],Table1[[#This Row],[TITLE]],0)</f>
        <v>Mr</v>
      </c>
      <c r="C156" t="str" cm="1">
        <f t="array" ref="C156">_xlfn.XLOOKUP(Table4[[#This Row],[Customer ID]],Table1[[#All],[Customer ID]],Table1[[#All],[FIRST NAME]],0)</f>
        <v>Samuel</v>
      </c>
      <c r="D156" t="str" cm="1">
        <f t="array" ref="D156">_xlfn.XLOOKUP(Table4[[#This Row],[Customer ID]],Table1[[#All],[Customer ID]],Table1[[#All],[LAST NAME]],0)</f>
        <v>Jurek</v>
      </c>
      <c r="E156" s="5" cm="1">
        <f t="array" ref="E156">_xlfn.XLOOKUP(Table4[[#This Row],[Customer ID]],Table3[[#All],[Customer ID]],Table3[[#All],[Date of Birth]],0)</f>
        <v>29107</v>
      </c>
      <c r="F156" cm="1">
        <f t="array" ref="F156">_xlfn.XLOOKUP(Table4[[#This Row],[Customer ID]],Table3[[#All],[Customer ID]],Table3[[#All],[Age]],0)</f>
        <v>43</v>
      </c>
      <c r="G156" cm="1">
        <f t="array" ref="G156">_xlfn.XLOOKUP(Table4[[#This Row],[Customer ID]],Table3[[#All],[Customer ID]],Table3[[#All],[Children]],0)</f>
        <v>0</v>
      </c>
      <c r="H156" cm="1">
        <f t="array" ref="H156">_xlfn.XLOOKUP(Table4[[#This Row],[Customer ID]],Table2[[#All],[Customer ID]],Table2[[#All],[BMI]],0)</f>
        <v>27.8</v>
      </c>
      <c r="I156" cm="1">
        <f t="array" ref="I156">_xlfn.XLOOKUP(Table4[[#This Row],[Customer ID]],Table2[[#All],[Customer ID]],Table2[[#All],[HBA1C]],0)</f>
        <v>4.3600000000000003</v>
      </c>
      <c r="J156" t="str">
        <f>_xlfn.XLOOKUP(Table4[[#This Row],[Customer ID]], 'Medical Examination'!A:A, 'Medical Examination'!D:D)</f>
        <v>No</v>
      </c>
      <c r="K156" t="str">
        <f>_xlfn.XLOOKUP(Table4[[#This Row],[Customer ID]], 'Medical Examination'!A:A, 'Medical Examination'!E:E)</f>
        <v>No</v>
      </c>
      <c r="L156" t="str">
        <f>_xlfn.XLOOKUP(Table4[[#This Row],[Customer ID]], 'Medical Examination'!A:A, 'Medical Examination'!F:F)</f>
        <v>Yes</v>
      </c>
      <c r="M156">
        <f>_xlfn.XLOOKUP(Table4[[#This Row],[Customer ID]], 'Medical Examination'!A:A, 'Medical Examination'!G:G)</f>
        <v>1</v>
      </c>
      <c r="N156" t="str">
        <f>_xlfn.XLOOKUP(Table4[[#This Row],[Customer ID]], 'Medical Examination'!A:A, 'Medical Examination'!H:H)</f>
        <v>Yes</v>
      </c>
      <c r="O156" t="str">
        <f>_xlfn.XLOOKUP(Table4[[#This Row],[Customer ID]], 'Medical Examination'!A:A, 'Medical Examination'!I:I)</f>
        <v>Normal</v>
      </c>
      <c r="P156" t="str">
        <f>_xlfn.XLOOKUP(Table4[[#This Row],[Customer ID]], 'Medical Examination'!A:A, 'Medical Examination'!J:J)</f>
        <v>Overweight</v>
      </c>
      <c r="Q156" s="1">
        <f>_xlfn.XLOOKUP(Table4[[#This Row],[Customer ID]], Hospitalisation!A:A, Hospitalisation!E:E)</f>
        <v>37829.72</v>
      </c>
      <c r="R156" t="str">
        <f>_xlfn.XLOOKUP(Table4[[#This Row],[Customer ID]], Hospitalisation!A:A, Hospitalisation!F:F)</f>
        <v>Tier - 1</v>
      </c>
      <c r="S156" t="str">
        <f>_xlfn.XLOOKUP(Table4[[#This Row],[Customer ID]], Hospitalisation!A:A, Hospitalisation!G:G)</f>
        <v>Tier - 2</v>
      </c>
      <c r="T156" t="str">
        <f>_xlfn.XLOOKUP(Table4[[#This Row],[Customer ID]], Hospitalisation!A:A, Hospitalisation!H:H)</f>
        <v>R1011</v>
      </c>
      <c r="U156" t="str" cm="1">
        <f t="array" ref="U156">_xlfn.IFS(Table4[[#This Row],[Age]]&lt;=29,"Youth",Table4[[#This Row],[Age]]&lt;=49,"Adults",Table4[[#This Row],[Age]]&gt;=50,"Senior")</f>
        <v>Adults</v>
      </c>
    </row>
    <row r="157" spans="1:21">
      <c r="A157" t="s">
        <v>459</v>
      </c>
      <c r="B157" t="str">
        <f>_xlfn.XLOOKUP(Table4[[#This Row],[Customer ID]],Table1[[#This Row],[Customer ID]],Table1[[#This Row],[TITLE]],0)</f>
        <v>Mr</v>
      </c>
      <c r="C157" t="str" cm="1">
        <f t="array" ref="C157">_xlfn.XLOOKUP(Table4[[#This Row],[Customer ID]],Table1[[#All],[Customer ID]],Table1[[#All],[FIRST NAME]],0)</f>
        <v>Matthew</v>
      </c>
      <c r="D157" t="str" cm="1">
        <f t="array" ref="D157">_xlfn.XLOOKUP(Table4[[#This Row],[Customer ID]],Table1[[#All],[Customer ID]],Table1[[#All],[LAST NAME]],0)</f>
        <v>Thill</v>
      </c>
      <c r="E157" s="5" cm="1">
        <f t="array" ref="E157">_xlfn.XLOOKUP(Table4[[#This Row],[Customer ID]],Table3[[#All],[Customer ID]],Table3[[#All],[Date of Birth]],0)</f>
        <v>30523</v>
      </c>
      <c r="F157" cm="1">
        <f t="array" ref="F157">_xlfn.XLOOKUP(Table4[[#This Row],[Customer ID]],Table3[[#All],[Customer ID]],Table3[[#All],[Age]],0)</f>
        <v>39</v>
      </c>
      <c r="G157" cm="1">
        <f t="array" ref="G157">_xlfn.XLOOKUP(Table4[[#This Row],[Customer ID]],Table3[[#All],[Customer ID]],Table3[[#All],[Children]],0)</f>
        <v>3</v>
      </c>
      <c r="H157" cm="1">
        <f t="array" ref="H157">_xlfn.XLOOKUP(Table4[[#This Row],[Customer ID]],Table2[[#All],[Customer ID]],Table2[[#All],[BMI]],0)</f>
        <v>45.81</v>
      </c>
      <c r="I157" cm="1">
        <f t="array" ref="I157">_xlfn.XLOOKUP(Table4[[#This Row],[Customer ID]],Table2[[#All],[Customer ID]],Table2[[#All],[HBA1C]],0)</f>
        <v>4.76</v>
      </c>
      <c r="J157" t="str">
        <f>_xlfn.XLOOKUP(Table4[[#This Row],[Customer ID]], 'Medical Examination'!A:A, 'Medical Examination'!D:D)</f>
        <v>Yes</v>
      </c>
      <c r="K157" t="str">
        <f>_xlfn.XLOOKUP(Table4[[#This Row],[Customer ID]], 'Medical Examination'!A:A, 'Medical Examination'!E:E)</f>
        <v>No</v>
      </c>
      <c r="L157" t="str">
        <f>_xlfn.XLOOKUP(Table4[[#This Row],[Customer ID]], 'Medical Examination'!A:A, 'Medical Examination'!F:F)</f>
        <v>Yes</v>
      </c>
      <c r="M157">
        <f>_xlfn.XLOOKUP(Table4[[#This Row],[Customer ID]], 'Medical Examination'!A:A, 'Medical Examination'!G:G)</f>
        <v>1</v>
      </c>
      <c r="N157" t="str">
        <f>_xlfn.XLOOKUP(Table4[[#This Row],[Customer ID]], 'Medical Examination'!A:A, 'Medical Examination'!H:H)</f>
        <v>Yes</v>
      </c>
      <c r="O157" t="str">
        <f>_xlfn.XLOOKUP(Table4[[#This Row],[Customer ID]], 'Medical Examination'!A:A, 'Medical Examination'!I:I)</f>
        <v>Normal</v>
      </c>
      <c r="P157" t="str">
        <f>_xlfn.XLOOKUP(Table4[[#This Row],[Customer ID]], 'Medical Examination'!A:A, 'Medical Examination'!J:J)</f>
        <v>Obesity</v>
      </c>
      <c r="Q157" s="1">
        <f>_xlfn.XLOOKUP(Table4[[#This Row],[Customer ID]], Hospitalisation!A:A, Hospitalisation!E:E)</f>
        <v>37800.980000000003</v>
      </c>
      <c r="R157" t="str">
        <f>_xlfn.XLOOKUP(Table4[[#This Row],[Customer ID]], Hospitalisation!A:A, Hospitalisation!F:F)</f>
        <v>Tier - 2</v>
      </c>
      <c r="S157" t="str">
        <f>_xlfn.XLOOKUP(Table4[[#This Row],[Customer ID]], Hospitalisation!A:A, Hospitalisation!G:G)</f>
        <v>Tier - 2</v>
      </c>
      <c r="T157" t="str">
        <f>_xlfn.XLOOKUP(Table4[[#This Row],[Customer ID]], Hospitalisation!A:A, Hospitalisation!H:H)</f>
        <v>R1011</v>
      </c>
      <c r="U157" t="str" cm="1">
        <f t="array" ref="U157">_xlfn.IFS(Table4[[#This Row],[Age]]&lt;=29,"Youth",Table4[[#This Row],[Age]]&lt;=49,"Adults",Table4[[#This Row],[Age]]&gt;=50,"Senior")</f>
        <v>Adults</v>
      </c>
    </row>
    <row r="158" spans="1:21">
      <c r="A158" t="s">
        <v>462</v>
      </c>
      <c r="B158" t="str">
        <f>_xlfn.XLOOKUP(Table4[[#This Row],[Customer ID]],Table1[[#This Row],[Customer ID]],Table1[[#This Row],[TITLE]],0)</f>
        <v>Mr</v>
      </c>
      <c r="C158" t="str" cm="1">
        <f t="array" ref="C158">_xlfn.XLOOKUP(Table4[[#This Row],[Customer ID]],Table1[[#All],[Customer ID]],Table1[[#All],[FIRST NAME]],0)</f>
        <v>Daniel</v>
      </c>
      <c r="D158" t="str" cm="1">
        <f t="array" ref="D158">_xlfn.XLOOKUP(Table4[[#This Row],[Customer ID]],Table1[[#All],[Customer ID]],Table1[[#All],[LAST NAME]],0)</f>
        <v>Glaz</v>
      </c>
      <c r="E158" s="5" cm="1">
        <f t="array" ref="E158">_xlfn.XLOOKUP(Table4[[#This Row],[Customer ID]],Table3[[#All],[Customer ID]],Table3[[#All],[Date of Birth]],0)</f>
        <v>31639</v>
      </c>
      <c r="F158" cm="1">
        <f t="array" ref="F158">_xlfn.XLOOKUP(Table4[[#This Row],[Customer ID]],Table3[[#All],[Customer ID]],Table3[[#All],[Age]],0)</f>
        <v>36</v>
      </c>
      <c r="G158" cm="1">
        <f t="array" ref="G158">_xlfn.XLOOKUP(Table4[[#This Row],[Customer ID]],Table3[[#All],[Customer ID]],Table3[[#All],[Children]],0)</f>
        <v>0</v>
      </c>
      <c r="H158" cm="1">
        <f t="array" ref="H158">_xlfn.XLOOKUP(Table4[[#This Row],[Customer ID]],Table2[[#All],[Customer ID]],Table2[[#All],[BMI]],0)</f>
        <v>34.43</v>
      </c>
      <c r="I158" cm="1">
        <f t="array" ref="I158">_xlfn.XLOOKUP(Table4[[#This Row],[Customer ID]],Table2[[#All],[Customer ID]],Table2[[#All],[HBA1C]],0)</f>
        <v>10.82</v>
      </c>
      <c r="J158" t="str">
        <f>_xlfn.XLOOKUP(Table4[[#This Row],[Customer ID]], 'Medical Examination'!A:A, 'Medical Examination'!D:D)</f>
        <v>Yes</v>
      </c>
      <c r="K158" t="str">
        <f>_xlfn.XLOOKUP(Table4[[#This Row],[Customer ID]], 'Medical Examination'!A:A, 'Medical Examination'!E:E)</f>
        <v>No</v>
      </c>
      <c r="L158" t="str">
        <f>_xlfn.XLOOKUP(Table4[[#This Row],[Customer ID]], 'Medical Examination'!A:A, 'Medical Examination'!F:F)</f>
        <v>No</v>
      </c>
      <c r="M158">
        <f>_xlfn.XLOOKUP(Table4[[#This Row],[Customer ID]], 'Medical Examination'!A:A, 'Medical Examination'!G:G)</f>
        <v>1</v>
      </c>
      <c r="N158" t="str">
        <f>_xlfn.XLOOKUP(Table4[[#This Row],[Customer ID]], 'Medical Examination'!A:A, 'Medical Examination'!H:H)</f>
        <v>Yes</v>
      </c>
      <c r="O158" t="str">
        <f>_xlfn.XLOOKUP(Table4[[#This Row],[Customer ID]], 'Medical Examination'!A:A, 'Medical Examination'!I:I)</f>
        <v>Diabetes</v>
      </c>
      <c r="P158" t="str">
        <f>_xlfn.XLOOKUP(Table4[[#This Row],[Customer ID]], 'Medical Examination'!A:A, 'Medical Examination'!J:J)</f>
        <v>Obesity</v>
      </c>
      <c r="Q158" s="1">
        <f>_xlfn.XLOOKUP(Table4[[#This Row],[Customer ID]], Hospitalisation!A:A, Hospitalisation!E:E)</f>
        <v>37742.58</v>
      </c>
      <c r="R158" t="str">
        <f>_xlfn.XLOOKUP(Table4[[#This Row],[Customer ID]], Hospitalisation!A:A, Hospitalisation!F:F)</f>
        <v>Tier - 1</v>
      </c>
      <c r="S158" t="str">
        <f>_xlfn.XLOOKUP(Table4[[#This Row],[Customer ID]], Hospitalisation!A:A, Hospitalisation!G:G)</f>
        <v>Tier - 1</v>
      </c>
      <c r="T158" t="str">
        <f>_xlfn.XLOOKUP(Table4[[#This Row],[Customer ID]], Hospitalisation!A:A, Hospitalisation!H:H)</f>
        <v>R1013</v>
      </c>
      <c r="U158" t="str" cm="1">
        <f t="array" ref="U158">_xlfn.IFS(Table4[[#This Row],[Age]]&lt;=29,"Youth",Table4[[#This Row],[Age]]&lt;=49,"Adults",Table4[[#This Row],[Age]]&gt;=50,"Senior")</f>
        <v>Adults</v>
      </c>
    </row>
    <row r="159" spans="1:21">
      <c r="A159" t="s">
        <v>464</v>
      </c>
      <c r="B159" t="str">
        <f>_xlfn.XLOOKUP(Table4[[#This Row],[Customer ID]],Table1[[#This Row],[Customer ID]],Table1[[#This Row],[TITLE]],0)</f>
        <v>Ms</v>
      </c>
      <c r="C159" t="str" cm="1">
        <f t="array" ref="C159">_xlfn.XLOOKUP(Table4[[#This Row],[Customer ID]],Table1[[#All],[Customer ID]],Table1[[#All],[FIRST NAME]],0)</f>
        <v>Syndy</v>
      </c>
      <c r="D159" t="str" cm="1">
        <f t="array" ref="D159">_xlfn.XLOOKUP(Table4[[#This Row],[Customer ID]],Table1[[#All],[Customer ID]],Table1[[#All],[LAST NAME]],0)</f>
        <v>Sampson</v>
      </c>
      <c r="E159" s="5" cm="1">
        <f t="array" ref="E159">_xlfn.XLOOKUP(Table4[[#This Row],[Customer ID]],Table3[[#All],[Customer ID]],Table3[[#All],[Date of Birth]],0)</f>
        <v>28021</v>
      </c>
      <c r="F159" cm="1">
        <f t="array" ref="F159">_xlfn.XLOOKUP(Table4[[#This Row],[Customer ID]],Table3[[#All],[Customer ID]],Table3[[#All],[Age]],0)</f>
        <v>46</v>
      </c>
      <c r="G159" cm="1">
        <f t="array" ref="G159">_xlfn.XLOOKUP(Table4[[#This Row],[Customer ID]],Table3[[#All],[Customer ID]],Table3[[#All],[Children]],0)</f>
        <v>2</v>
      </c>
      <c r="H159" cm="1">
        <f t="array" ref="H159">_xlfn.XLOOKUP(Table4[[#This Row],[Customer ID]],Table2[[#All],[Customer ID]],Table2[[#All],[BMI]],0)</f>
        <v>41.33</v>
      </c>
      <c r="I159" cm="1">
        <f t="array" ref="I159">_xlfn.XLOOKUP(Table4[[#This Row],[Customer ID]],Table2[[#All],[Customer ID]],Table2[[#All],[HBA1C]],0)</f>
        <v>4.01</v>
      </c>
      <c r="J159" t="str">
        <f>_xlfn.XLOOKUP(Table4[[#This Row],[Customer ID]], 'Medical Examination'!A:A, 'Medical Examination'!D:D)</f>
        <v>Yes</v>
      </c>
      <c r="K159" t="str">
        <f>_xlfn.XLOOKUP(Table4[[#This Row],[Customer ID]], 'Medical Examination'!A:A, 'Medical Examination'!E:E)</f>
        <v>No</v>
      </c>
      <c r="L159" t="str">
        <f>_xlfn.XLOOKUP(Table4[[#This Row],[Customer ID]], 'Medical Examination'!A:A, 'Medical Examination'!F:F)</f>
        <v>No</v>
      </c>
      <c r="M159">
        <f>_xlfn.XLOOKUP(Table4[[#This Row],[Customer ID]], 'Medical Examination'!A:A, 'Medical Examination'!G:G)</f>
        <v>0</v>
      </c>
      <c r="N159" t="str">
        <f>_xlfn.XLOOKUP(Table4[[#This Row],[Customer ID]], 'Medical Examination'!A:A, 'Medical Examination'!H:H)</f>
        <v>Yes</v>
      </c>
      <c r="O159" t="str">
        <f>_xlfn.XLOOKUP(Table4[[#This Row],[Customer ID]], 'Medical Examination'!A:A, 'Medical Examination'!I:I)</f>
        <v>Normal</v>
      </c>
      <c r="P159" t="str">
        <f>_xlfn.XLOOKUP(Table4[[#This Row],[Customer ID]], 'Medical Examination'!A:A, 'Medical Examination'!J:J)</f>
        <v>Obesity</v>
      </c>
      <c r="Q159" s="1">
        <f>_xlfn.XLOOKUP(Table4[[#This Row],[Customer ID]], Hospitalisation!A:A, Hospitalisation!E:E)</f>
        <v>37735.199999999997</v>
      </c>
      <c r="R159" t="str">
        <f>_xlfn.XLOOKUP(Table4[[#This Row],[Customer ID]], Hospitalisation!A:A, Hospitalisation!F:F)</f>
        <v>Tier - 2</v>
      </c>
      <c r="S159" t="str">
        <f>_xlfn.XLOOKUP(Table4[[#This Row],[Customer ID]], Hospitalisation!A:A, Hospitalisation!G:G)</f>
        <v>Tier - 2</v>
      </c>
      <c r="T159" t="str">
        <f>_xlfn.XLOOKUP(Table4[[#This Row],[Customer ID]], Hospitalisation!A:A, Hospitalisation!H:H)</f>
        <v>R1011</v>
      </c>
      <c r="U159" t="str" cm="1">
        <f t="array" ref="U159">_xlfn.IFS(Table4[[#This Row],[Age]]&lt;=29,"Youth",Table4[[#This Row],[Age]]&lt;=49,"Adults",Table4[[#This Row],[Age]]&gt;=50,"Senior")</f>
        <v>Adults</v>
      </c>
    </row>
    <row r="160" spans="1:21">
      <c r="A160" t="s">
        <v>467</v>
      </c>
      <c r="B160" t="str">
        <f>_xlfn.XLOOKUP(Table4[[#This Row],[Customer ID]],Table1[[#This Row],[Customer ID]],Table1[[#This Row],[TITLE]],0)</f>
        <v>Ms</v>
      </c>
      <c r="C160" t="str" cm="1">
        <f t="array" ref="C160">_xlfn.XLOOKUP(Table4[[#This Row],[Customer ID]],Table1[[#All],[Customer ID]],Table1[[#All],[FIRST NAME]],0)</f>
        <v>Aleksandra</v>
      </c>
      <c r="D160" t="str" cm="1">
        <f t="array" ref="D160">_xlfn.XLOOKUP(Table4[[#This Row],[Customer ID]],Table1[[#All],[Customer ID]],Table1[[#All],[LAST NAME]],0)</f>
        <v>Duliba</v>
      </c>
      <c r="E160" s="5" cm="1">
        <f t="array" ref="E160">_xlfn.XLOOKUP(Table4[[#This Row],[Customer ID]],Table3[[#All],[Customer ID]],Table3[[#All],[Date of Birth]],0)</f>
        <v>32426</v>
      </c>
      <c r="F160" cm="1">
        <f t="array" ref="F160">_xlfn.XLOOKUP(Table4[[#This Row],[Customer ID]],Table3[[#All],[Customer ID]],Table3[[#All],[Age]],0)</f>
        <v>34</v>
      </c>
      <c r="G160" cm="1">
        <f t="array" ref="G160">_xlfn.XLOOKUP(Table4[[#This Row],[Customer ID]],Table3[[#All],[Customer ID]],Table3[[#All],[Children]],0)</f>
        <v>1</v>
      </c>
      <c r="H160" cm="1">
        <f t="array" ref="H160">_xlfn.XLOOKUP(Table4[[#This Row],[Customer ID]],Table2[[#All],[Customer ID]],Table2[[#All],[BMI]],0)</f>
        <v>31.92</v>
      </c>
      <c r="I160" cm="1">
        <f t="array" ref="I160">_xlfn.XLOOKUP(Table4[[#This Row],[Customer ID]],Table2[[#All],[Customer ID]],Table2[[#All],[HBA1C]],0)</f>
        <v>5.12</v>
      </c>
      <c r="J160" t="str">
        <f>_xlfn.XLOOKUP(Table4[[#This Row],[Customer ID]], 'Medical Examination'!A:A, 'Medical Examination'!D:D)</f>
        <v>Yes</v>
      </c>
      <c r="K160" t="str">
        <f>_xlfn.XLOOKUP(Table4[[#This Row],[Customer ID]], 'Medical Examination'!A:A, 'Medical Examination'!E:E)</f>
        <v>No</v>
      </c>
      <c r="L160" t="str">
        <f>_xlfn.XLOOKUP(Table4[[#This Row],[Customer ID]], 'Medical Examination'!A:A, 'Medical Examination'!F:F)</f>
        <v>No</v>
      </c>
      <c r="M160">
        <f>_xlfn.XLOOKUP(Table4[[#This Row],[Customer ID]], 'Medical Examination'!A:A, 'Medical Examination'!G:G)</f>
        <v>1</v>
      </c>
      <c r="N160" t="str">
        <f>_xlfn.XLOOKUP(Table4[[#This Row],[Customer ID]], 'Medical Examination'!A:A, 'Medical Examination'!H:H)</f>
        <v>Yes</v>
      </c>
      <c r="O160" t="str">
        <f>_xlfn.XLOOKUP(Table4[[#This Row],[Customer ID]], 'Medical Examination'!A:A, 'Medical Examination'!I:I)</f>
        <v>Normal</v>
      </c>
      <c r="P160" t="str">
        <f>_xlfn.XLOOKUP(Table4[[#This Row],[Customer ID]], 'Medical Examination'!A:A, 'Medical Examination'!J:J)</f>
        <v>Obesity</v>
      </c>
      <c r="Q160" s="1">
        <f>_xlfn.XLOOKUP(Table4[[#This Row],[Customer ID]], Hospitalisation!A:A, Hospitalisation!E:E)</f>
        <v>37701.879999999997</v>
      </c>
      <c r="R160" t="str">
        <f>_xlfn.XLOOKUP(Table4[[#This Row],[Customer ID]], Hospitalisation!A:A, Hospitalisation!F:F)</f>
        <v>Tier - 2</v>
      </c>
      <c r="S160" t="str">
        <f>_xlfn.XLOOKUP(Table4[[#This Row],[Customer ID]], Hospitalisation!A:A, Hospitalisation!G:G)</f>
        <v>Tier - 3</v>
      </c>
      <c r="T160" t="str">
        <f>_xlfn.XLOOKUP(Table4[[#This Row],[Customer ID]], Hospitalisation!A:A, Hospitalisation!H:H)</f>
        <v>R1023</v>
      </c>
      <c r="U160" t="str" cm="1">
        <f t="array" ref="U160">_xlfn.IFS(Table4[[#This Row],[Age]]&lt;=29,"Youth",Table4[[#This Row],[Age]]&lt;=49,"Adults",Table4[[#This Row],[Age]]&gt;=50,"Senior")</f>
        <v>Adults</v>
      </c>
    </row>
    <row r="161" spans="1:21">
      <c r="A161" t="s">
        <v>470</v>
      </c>
      <c r="B161" t="str">
        <f>_xlfn.XLOOKUP(Table4[[#This Row],[Customer ID]],Table1[[#This Row],[Customer ID]],Table1[[#This Row],[TITLE]],0)</f>
        <v>Mr</v>
      </c>
      <c r="C161" t="str" cm="1">
        <f t="array" ref="C161">_xlfn.XLOOKUP(Table4[[#This Row],[Customer ID]],Table1[[#All],[Customer ID]],Table1[[#All],[FIRST NAME]],0)</f>
        <v>Steeve T Sr</v>
      </c>
      <c r="D161" t="str" cm="1">
        <f t="array" ref="D161">_xlfn.XLOOKUP(Table4[[#This Row],[Customer ID]],Table1[[#All],[Customer ID]],Table1[[#All],[LAST NAME]],0)</f>
        <v>Tanguay</v>
      </c>
      <c r="E161" s="5" cm="1">
        <f t="array" ref="E161">_xlfn.XLOOKUP(Table4[[#This Row],[Customer ID]],Table3[[#All],[Customer ID]],Table3[[#All],[Date of Birth]],0)</f>
        <v>25869</v>
      </c>
      <c r="F161" cm="1">
        <f t="array" ref="F161">_xlfn.XLOOKUP(Table4[[#This Row],[Customer ID]],Table3[[#All],[Customer ID]],Table3[[#All],[Age]],0)</f>
        <v>52</v>
      </c>
      <c r="G161" cm="1">
        <f t="array" ref="G161">_xlfn.XLOOKUP(Table4[[#This Row],[Customer ID]],Table3[[#All],[Customer ID]],Table3[[#All],[Children]],0)</f>
        <v>0</v>
      </c>
      <c r="H161" cm="1">
        <f t="array" ref="H161">_xlfn.XLOOKUP(Table4[[#This Row],[Customer ID]],Table2[[#All],[Customer ID]],Table2[[#All],[BMI]],0)</f>
        <v>39.799999999999997</v>
      </c>
      <c r="I161" cm="1">
        <f t="array" ref="I161">_xlfn.XLOOKUP(Table4[[#This Row],[Customer ID]],Table2[[#All],[Customer ID]],Table2[[#All],[HBA1C]],0)</f>
        <v>10.54</v>
      </c>
      <c r="J161" t="str">
        <f>_xlfn.XLOOKUP(Table4[[#This Row],[Customer ID]], 'Medical Examination'!A:A, 'Medical Examination'!D:D)</f>
        <v>Yes</v>
      </c>
      <c r="K161" t="str">
        <f>_xlfn.XLOOKUP(Table4[[#This Row],[Customer ID]], 'Medical Examination'!A:A, 'Medical Examination'!E:E)</f>
        <v>No</v>
      </c>
      <c r="L161" t="str">
        <f>_xlfn.XLOOKUP(Table4[[#This Row],[Customer ID]], 'Medical Examination'!A:A, 'Medical Examination'!F:F)</f>
        <v>No</v>
      </c>
      <c r="M161">
        <f>_xlfn.XLOOKUP(Table4[[#This Row],[Customer ID]], 'Medical Examination'!A:A, 'Medical Examination'!G:G)</f>
        <v>2</v>
      </c>
      <c r="N161" t="str">
        <f>_xlfn.XLOOKUP(Table4[[#This Row],[Customer ID]], 'Medical Examination'!A:A, 'Medical Examination'!H:H)</f>
        <v>Yes</v>
      </c>
      <c r="O161" t="str">
        <f>_xlfn.XLOOKUP(Table4[[#This Row],[Customer ID]], 'Medical Examination'!A:A, 'Medical Examination'!I:I)</f>
        <v>Diabetes</v>
      </c>
      <c r="P161" t="str">
        <f>_xlfn.XLOOKUP(Table4[[#This Row],[Customer ID]], 'Medical Examination'!A:A, 'Medical Examination'!J:J)</f>
        <v>Obesity</v>
      </c>
      <c r="Q161" s="1">
        <f>_xlfn.XLOOKUP(Table4[[#This Row],[Customer ID]], Hospitalisation!A:A, Hospitalisation!E:E)</f>
        <v>37675.06</v>
      </c>
      <c r="R161" t="str">
        <f>_xlfn.XLOOKUP(Table4[[#This Row],[Customer ID]], Hospitalisation!A:A, Hospitalisation!F:F)</f>
        <v>Tier - 2</v>
      </c>
      <c r="S161" t="str">
        <f>_xlfn.XLOOKUP(Table4[[#This Row],[Customer ID]], Hospitalisation!A:A, Hospitalisation!G:G)</f>
        <v>Tier - 3</v>
      </c>
      <c r="T161" t="str">
        <f>_xlfn.XLOOKUP(Table4[[#This Row],[Customer ID]], Hospitalisation!A:A, Hospitalisation!H:H)</f>
        <v>R1011</v>
      </c>
      <c r="U161" t="str" cm="1">
        <f t="array" ref="U161">_xlfn.IFS(Table4[[#This Row],[Age]]&lt;=29,"Youth",Table4[[#This Row],[Age]]&lt;=49,"Adults",Table4[[#This Row],[Age]]&gt;=50,"Senior")</f>
        <v>Senior</v>
      </c>
    </row>
    <row r="162" spans="1:21">
      <c r="A162" t="s">
        <v>473</v>
      </c>
      <c r="B162" t="str">
        <f>_xlfn.XLOOKUP(Table4[[#This Row],[Customer ID]],Table1[[#This Row],[Customer ID]],Table1[[#This Row],[TITLE]],0)</f>
        <v>Mr</v>
      </c>
      <c r="C162" t="str" cm="1">
        <f t="array" ref="C162">_xlfn.XLOOKUP(Table4[[#This Row],[Customer ID]],Table1[[#All],[Customer ID]],Table1[[#All],[FIRST NAME]],0)</f>
        <v>Richard</v>
      </c>
      <c r="D162" t="str" cm="1">
        <f t="array" ref="D162">_xlfn.XLOOKUP(Table4[[#This Row],[Customer ID]],Table1[[#All],[Customer ID]],Table1[[#All],[LAST NAME]],0)</f>
        <v>Mcclelland</v>
      </c>
      <c r="E162" s="5" cm="1">
        <f t="array" ref="E162">_xlfn.XLOOKUP(Table4[[#This Row],[Customer ID]],Table3[[#All],[Customer ID]],Table3[[#All],[Date of Birth]],0)</f>
        <v>30122</v>
      </c>
      <c r="F162" cm="1">
        <f t="array" ref="F162">_xlfn.XLOOKUP(Table4[[#This Row],[Customer ID]],Table3[[#All],[Customer ID]],Table3[[#All],[Age]],0)</f>
        <v>40</v>
      </c>
      <c r="G162" cm="1">
        <f t="array" ref="G162">_xlfn.XLOOKUP(Table4[[#This Row],[Customer ID]],Table3[[#All],[Customer ID]],Table3[[#All],[Children]],0)</f>
        <v>3</v>
      </c>
      <c r="H162" cm="1">
        <f t="array" ref="H162">_xlfn.XLOOKUP(Table4[[#This Row],[Customer ID]],Table2[[#All],[Customer ID]],Table2[[#All],[BMI]],0)</f>
        <v>42.82</v>
      </c>
      <c r="I162" cm="1">
        <f t="array" ref="I162">_xlfn.XLOOKUP(Table4[[#This Row],[Customer ID]],Table2[[#All],[Customer ID]],Table2[[#All],[HBA1C]],0)</f>
        <v>4.21</v>
      </c>
      <c r="J162" t="str">
        <f>_xlfn.XLOOKUP(Table4[[#This Row],[Customer ID]], 'Medical Examination'!A:A, 'Medical Examination'!D:D)</f>
        <v>No</v>
      </c>
      <c r="K162" t="str">
        <f>_xlfn.XLOOKUP(Table4[[#This Row],[Customer ID]], 'Medical Examination'!A:A, 'Medical Examination'!E:E)</f>
        <v>No</v>
      </c>
      <c r="L162" t="str">
        <f>_xlfn.XLOOKUP(Table4[[#This Row],[Customer ID]], 'Medical Examination'!A:A, 'Medical Examination'!F:F)</f>
        <v>No</v>
      </c>
      <c r="M162">
        <f>_xlfn.XLOOKUP(Table4[[#This Row],[Customer ID]], 'Medical Examination'!A:A, 'Medical Examination'!G:G)</f>
        <v>0</v>
      </c>
      <c r="N162" t="str">
        <f>_xlfn.XLOOKUP(Table4[[#This Row],[Customer ID]], 'Medical Examination'!A:A, 'Medical Examination'!H:H)</f>
        <v>Yes</v>
      </c>
      <c r="O162" t="str">
        <f>_xlfn.XLOOKUP(Table4[[#This Row],[Customer ID]], 'Medical Examination'!A:A, 'Medical Examination'!I:I)</f>
        <v>Normal</v>
      </c>
      <c r="P162" t="str">
        <f>_xlfn.XLOOKUP(Table4[[#This Row],[Customer ID]], 'Medical Examination'!A:A, 'Medical Examination'!J:J)</f>
        <v>Obesity</v>
      </c>
      <c r="Q162" s="1">
        <f>_xlfn.XLOOKUP(Table4[[#This Row],[Customer ID]], Hospitalisation!A:A, Hospitalisation!E:E)</f>
        <v>37650.74</v>
      </c>
      <c r="R162" t="str">
        <f>_xlfn.XLOOKUP(Table4[[#This Row],[Customer ID]], Hospitalisation!A:A, Hospitalisation!F:F)</f>
        <v>Tier - 2</v>
      </c>
      <c r="S162" t="str">
        <f>_xlfn.XLOOKUP(Table4[[#This Row],[Customer ID]], Hospitalisation!A:A, Hospitalisation!G:G)</f>
        <v>Tier - 2</v>
      </c>
      <c r="T162" t="str">
        <f>_xlfn.XLOOKUP(Table4[[#This Row],[Customer ID]], Hospitalisation!A:A, Hospitalisation!H:H)</f>
        <v>R1012</v>
      </c>
      <c r="U162" t="str" cm="1">
        <f t="array" ref="U162">_xlfn.IFS(Table4[[#This Row],[Age]]&lt;=29,"Youth",Table4[[#This Row],[Age]]&lt;=49,"Adults",Table4[[#This Row],[Age]]&gt;=50,"Senior")</f>
        <v>Adults</v>
      </c>
    </row>
    <row r="163" spans="1:21">
      <c r="A163" t="s">
        <v>476</v>
      </c>
      <c r="B163" t="str">
        <f>_xlfn.XLOOKUP(Table4[[#This Row],[Customer ID]],Table1[[#This Row],[Customer ID]],Table1[[#This Row],[TITLE]],0)</f>
        <v>Mr</v>
      </c>
      <c r="C163" t="str" cm="1">
        <f t="array" ref="C163">_xlfn.XLOOKUP(Table4[[#This Row],[Customer ID]],Table1[[#All],[Customer ID]],Table1[[#All],[FIRST NAME]],0)</f>
        <v>Aaron T</v>
      </c>
      <c r="D163" t="str" cm="1">
        <f t="array" ref="D163">_xlfn.XLOOKUP(Table4[[#This Row],[Customer ID]],Table1[[#All],[Customer ID]],Table1[[#All],[LAST NAME]],0)</f>
        <v>Gorman</v>
      </c>
      <c r="E163" s="5" cm="1">
        <f t="array" ref="E163">_xlfn.XLOOKUP(Table4[[#This Row],[Customer ID]],Table3[[#All],[Customer ID]],Table3[[#All],[Date of Birth]],0)</f>
        <v>33193</v>
      </c>
      <c r="F163" cm="1">
        <f t="array" ref="F163">_xlfn.XLOOKUP(Table4[[#This Row],[Customer ID]],Table3[[#All],[Customer ID]],Table3[[#All],[Age]],0)</f>
        <v>32</v>
      </c>
      <c r="G163" cm="1">
        <f t="array" ref="G163">_xlfn.XLOOKUP(Table4[[#This Row],[Customer ID]],Table3[[#All],[Customer ID]],Table3[[#All],[Children]],0)</f>
        <v>1</v>
      </c>
      <c r="H163" cm="1">
        <f t="array" ref="H163">_xlfn.XLOOKUP(Table4[[#This Row],[Customer ID]],Table2[[#All],[Customer ID]],Table2[[#All],[BMI]],0)</f>
        <v>33.630000000000003</v>
      </c>
      <c r="I163" cm="1">
        <f t="array" ref="I163">_xlfn.XLOOKUP(Table4[[#This Row],[Customer ID]],Table2[[#All],[Customer ID]],Table2[[#All],[HBA1C]],0)</f>
        <v>5.42</v>
      </c>
      <c r="J163" t="str">
        <f>_xlfn.XLOOKUP(Table4[[#This Row],[Customer ID]], 'Medical Examination'!A:A, 'Medical Examination'!D:D)</f>
        <v>No</v>
      </c>
      <c r="K163" t="str">
        <f>_xlfn.XLOOKUP(Table4[[#This Row],[Customer ID]], 'Medical Examination'!A:A, 'Medical Examination'!E:E)</f>
        <v>No</v>
      </c>
      <c r="L163" t="str">
        <f>_xlfn.XLOOKUP(Table4[[#This Row],[Customer ID]], 'Medical Examination'!A:A, 'Medical Examination'!F:F)</f>
        <v>No</v>
      </c>
      <c r="M163">
        <f>_xlfn.XLOOKUP(Table4[[#This Row],[Customer ID]], 'Medical Examination'!A:A, 'Medical Examination'!G:G)</f>
        <v>0</v>
      </c>
      <c r="N163" t="str">
        <f>_xlfn.XLOOKUP(Table4[[#This Row],[Customer ID]], 'Medical Examination'!A:A, 'Medical Examination'!H:H)</f>
        <v>Yes</v>
      </c>
      <c r="O163" t="str">
        <f>_xlfn.XLOOKUP(Table4[[#This Row],[Customer ID]], 'Medical Examination'!A:A, 'Medical Examination'!I:I)</f>
        <v>Normal</v>
      </c>
      <c r="P163" t="str">
        <f>_xlfn.XLOOKUP(Table4[[#This Row],[Customer ID]], 'Medical Examination'!A:A, 'Medical Examination'!J:J)</f>
        <v>Obesity</v>
      </c>
      <c r="Q163" s="1">
        <f>_xlfn.XLOOKUP(Table4[[#This Row],[Customer ID]], Hospitalisation!A:A, Hospitalisation!E:E)</f>
        <v>37607.53</v>
      </c>
      <c r="R163" t="str">
        <f>_xlfn.XLOOKUP(Table4[[#This Row],[Customer ID]], Hospitalisation!A:A, Hospitalisation!F:F)</f>
        <v>Tier - 1</v>
      </c>
      <c r="S163" t="str">
        <f>_xlfn.XLOOKUP(Table4[[#This Row],[Customer ID]], Hospitalisation!A:A, Hospitalisation!G:G)</f>
        <v>Tier - 2</v>
      </c>
      <c r="T163" t="str">
        <f>_xlfn.XLOOKUP(Table4[[#This Row],[Customer ID]], Hospitalisation!A:A, Hospitalisation!H:H)</f>
        <v>R1019</v>
      </c>
      <c r="U163" t="str" cm="1">
        <f t="array" ref="U163">_xlfn.IFS(Table4[[#This Row],[Age]]&lt;=29,"Youth",Table4[[#This Row],[Age]]&lt;=49,"Adults",Table4[[#This Row],[Age]]&gt;=50,"Senior")</f>
        <v>Adults</v>
      </c>
    </row>
    <row r="164" spans="1:21">
      <c r="A164" t="s">
        <v>479</v>
      </c>
      <c r="B164" t="str">
        <f>_xlfn.XLOOKUP(Table4[[#This Row],[Customer ID]],Table1[[#This Row],[Customer ID]],Table1[[#This Row],[TITLE]],0)</f>
        <v>Mr</v>
      </c>
      <c r="C164" t="str" cm="1">
        <f t="array" ref="C164">_xlfn.XLOOKUP(Table4[[#This Row],[Customer ID]],Table1[[#All],[Customer ID]],Table1[[#All],[FIRST NAME]],0)</f>
        <v>Akira</v>
      </c>
      <c r="D164" t="str" cm="1">
        <f t="array" ref="D164">_xlfn.XLOOKUP(Table4[[#This Row],[Customer ID]],Table1[[#All],[Customer ID]],Table1[[#All],[LAST NAME]],0)</f>
        <v>Nishimura</v>
      </c>
      <c r="E164" s="5" cm="1">
        <f t="array" ref="E164">_xlfn.XLOOKUP(Table4[[#This Row],[Customer ID]],Table3[[#All],[Customer ID]],Table3[[#All],[Date of Birth]],0)</f>
        <v>36811</v>
      </c>
      <c r="F164" cm="1">
        <f t="array" ref="F164">_xlfn.XLOOKUP(Table4[[#This Row],[Customer ID]],Table3[[#All],[Customer ID]],Table3[[#All],[Age]],0)</f>
        <v>22</v>
      </c>
      <c r="G164" cm="1">
        <f t="array" ref="G164">_xlfn.XLOOKUP(Table4[[#This Row],[Customer ID]],Table3[[#All],[Customer ID]],Table3[[#All],[Children]],0)</f>
        <v>2</v>
      </c>
      <c r="H164" cm="1">
        <f t="array" ref="H164">_xlfn.XLOOKUP(Table4[[#This Row],[Customer ID]],Table2[[#All],[Customer ID]],Table2[[#All],[BMI]],0)</f>
        <v>37.07</v>
      </c>
      <c r="I164" cm="1">
        <f t="array" ref="I164">_xlfn.XLOOKUP(Table4[[#This Row],[Customer ID]],Table2[[#All],[Customer ID]],Table2[[#All],[HBA1C]],0)</f>
        <v>4.28</v>
      </c>
      <c r="J164" t="str">
        <f>_xlfn.XLOOKUP(Table4[[#This Row],[Customer ID]], 'Medical Examination'!A:A, 'Medical Examination'!D:D)</f>
        <v>No</v>
      </c>
      <c r="K164" t="str">
        <f>_xlfn.XLOOKUP(Table4[[#This Row],[Customer ID]], 'Medical Examination'!A:A, 'Medical Examination'!E:E)</f>
        <v>Yes</v>
      </c>
      <c r="L164" t="str">
        <f>_xlfn.XLOOKUP(Table4[[#This Row],[Customer ID]], 'Medical Examination'!A:A, 'Medical Examination'!F:F)</f>
        <v>No</v>
      </c>
      <c r="M164">
        <f>_xlfn.XLOOKUP(Table4[[#This Row],[Customer ID]], 'Medical Examination'!A:A, 'Medical Examination'!G:G)</f>
        <v>1</v>
      </c>
      <c r="N164" t="str">
        <f>_xlfn.XLOOKUP(Table4[[#This Row],[Customer ID]], 'Medical Examination'!A:A, 'Medical Examination'!H:H)</f>
        <v>Yes</v>
      </c>
      <c r="O164" t="str">
        <f>_xlfn.XLOOKUP(Table4[[#This Row],[Customer ID]], 'Medical Examination'!A:A, 'Medical Examination'!I:I)</f>
        <v>Normal</v>
      </c>
      <c r="P164" t="str">
        <f>_xlfn.XLOOKUP(Table4[[#This Row],[Customer ID]], 'Medical Examination'!A:A, 'Medical Examination'!J:J)</f>
        <v>Obesity</v>
      </c>
      <c r="Q164" s="1">
        <f>_xlfn.XLOOKUP(Table4[[#This Row],[Customer ID]], Hospitalisation!A:A, Hospitalisation!E:E)</f>
        <v>37484.449999999997</v>
      </c>
      <c r="R164" t="str">
        <f>_xlfn.XLOOKUP(Table4[[#This Row],[Customer ID]], Hospitalisation!A:A, Hospitalisation!F:F)</f>
        <v>Tier - 1</v>
      </c>
      <c r="S164" t="str">
        <f>_xlfn.XLOOKUP(Table4[[#This Row],[Customer ID]], Hospitalisation!A:A, Hospitalisation!G:G)</f>
        <v>Tier - 1</v>
      </c>
      <c r="T164" t="str">
        <f>_xlfn.XLOOKUP(Table4[[#This Row],[Customer ID]], Hospitalisation!A:A, Hospitalisation!H:H)</f>
        <v>R1013</v>
      </c>
      <c r="U164" t="str" cm="1">
        <f t="array" ref="U164">_xlfn.IFS(Table4[[#This Row],[Age]]&lt;=29,"Youth",Table4[[#This Row],[Age]]&lt;=49,"Adults",Table4[[#This Row],[Age]]&gt;=50,"Senior")</f>
        <v>Youth</v>
      </c>
    </row>
    <row r="165" spans="1:21">
      <c r="A165" t="s">
        <v>482</v>
      </c>
      <c r="B165" t="str">
        <f>_xlfn.XLOOKUP(Table4[[#This Row],[Customer ID]],Table1[[#This Row],[Customer ID]],Table1[[#This Row],[TITLE]],0)</f>
        <v>Mr</v>
      </c>
      <c r="C165" t="str" cm="1">
        <f t="array" ref="C165">_xlfn.XLOOKUP(Table4[[#This Row],[Customer ID]],Table1[[#All],[Customer ID]],Table1[[#All],[FIRST NAME]],0)</f>
        <v>Ben</v>
      </c>
      <c r="D165" t="str" cm="1">
        <f t="array" ref="D165">_xlfn.XLOOKUP(Table4[[#This Row],[Customer ID]],Table1[[#All],[Customer ID]],Table1[[#All],[LAST NAME]],0)</f>
        <v>Brimble</v>
      </c>
      <c r="E165" s="5" cm="1">
        <f t="array" ref="E165">_xlfn.XLOOKUP(Table4[[#This Row],[Customer ID]],Table3[[#All],[Customer ID]],Table3[[#All],[Date of Birth]],0)</f>
        <v>37526</v>
      </c>
      <c r="F165" cm="1">
        <f t="array" ref="F165">_xlfn.XLOOKUP(Table4[[#This Row],[Customer ID]],Table3[[#All],[Customer ID]],Table3[[#All],[Age]],0)</f>
        <v>20</v>
      </c>
      <c r="G165" cm="1">
        <f t="array" ref="G165">_xlfn.XLOOKUP(Table4[[#This Row],[Customer ID]],Table3[[#All],[Customer ID]],Table3[[#All],[Children]],0)</f>
        <v>3</v>
      </c>
      <c r="H165" cm="1">
        <f t="array" ref="H165">_xlfn.XLOOKUP(Table4[[#This Row],[Customer ID]],Table2[[#All],[Customer ID]],Table2[[#All],[BMI]],0)</f>
        <v>35.625</v>
      </c>
      <c r="I165" cm="1">
        <f t="array" ref="I165">_xlfn.XLOOKUP(Table4[[#This Row],[Customer ID]],Table2[[#All],[Customer ID]],Table2[[#All],[HBA1C]],0)</f>
        <v>8.9</v>
      </c>
      <c r="J165" t="str">
        <f>_xlfn.XLOOKUP(Table4[[#This Row],[Customer ID]], 'Medical Examination'!A:A, 'Medical Examination'!D:D)</f>
        <v>No</v>
      </c>
      <c r="K165" t="str">
        <f>_xlfn.XLOOKUP(Table4[[#This Row],[Customer ID]], 'Medical Examination'!A:A, 'Medical Examination'!E:E)</f>
        <v>No</v>
      </c>
      <c r="L165" t="str">
        <f>_xlfn.XLOOKUP(Table4[[#This Row],[Customer ID]], 'Medical Examination'!A:A, 'Medical Examination'!F:F)</f>
        <v>No</v>
      </c>
      <c r="M165">
        <f>_xlfn.XLOOKUP(Table4[[#This Row],[Customer ID]], 'Medical Examination'!A:A, 'Medical Examination'!G:G)</f>
        <v>0</v>
      </c>
      <c r="N165" t="str">
        <f>_xlfn.XLOOKUP(Table4[[#This Row],[Customer ID]], 'Medical Examination'!A:A, 'Medical Examination'!H:H)</f>
        <v>Yes</v>
      </c>
      <c r="O165" t="str">
        <f>_xlfn.XLOOKUP(Table4[[#This Row],[Customer ID]], 'Medical Examination'!A:A, 'Medical Examination'!I:I)</f>
        <v>Diabetes</v>
      </c>
      <c r="P165" t="str">
        <f>_xlfn.XLOOKUP(Table4[[#This Row],[Customer ID]], 'Medical Examination'!A:A, 'Medical Examination'!J:J)</f>
        <v>Obesity</v>
      </c>
      <c r="Q165" s="1">
        <f>_xlfn.XLOOKUP(Table4[[#This Row],[Customer ID]], Hospitalisation!A:A, Hospitalisation!E:E)</f>
        <v>37465.339999999997</v>
      </c>
      <c r="R165" t="str">
        <f>_xlfn.XLOOKUP(Table4[[#This Row],[Customer ID]], Hospitalisation!A:A, Hospitalisation!F:F)</f>
        <v>Tier - 1</v>
      </c>
      <c r="S165" t="str">
        <f>_xlfn.XLOOKUP(Table4[[#This Row],[Customer ID]], Hospitalisation!A:A, Hospitalisation!G:G)</f>
        <v>Tier - 2</v>
      </c>
      <c r="T165" t="str">
        <f>_xlfn.XLOOKUP(Table4[[#This Row],[Customer ID]], Hospitalisation!A:A, Hospitalisation!H:H)</f>
        <v>R1012</v>
      </c>
      <c r="U165" t="str" cm="1">
        <f t="array" ref="U165">_xlfn.IFS(Table4[[#This Row],[Age]]&lt;=29,"Youth",Table4[[#This Row],[Age]]&lt;=49,"Adults",Table4[[#This Row],[Age]]&gt;=50,"Senior")</f>
        <v>Youth</v>
      </c>
    </row>
    <row r="166" spans="1:21">
      <c r="A166" t="s">
        <v>485</v>
      </c>
      <c r="B166" t="str">
        <f>_xlfn.XLOOKUP(Table4[[#This Row],[Customer ID]],Table1[[#This Row],[Customer ID]],Table1[[#This Row],[TITLE]],0)</f>
        <v>Ms</v>
      </c>
      <c r="C166" t="str" cm="1">
        <f t="array" ref="C166">_xlfn.XLOOKUP(Table4[[#This Row],[Customer ID]],Table1[[#All],[Customer ID]],Table1[[#All],[FIRST NAME]],0)</f>
        <v>Jana</v>
      </c>
      <c r="D166" t="str" cm="1">
        <f t="array" ref="D166">_xlfn.XLOOKUP(Table4[[#This Row],[Customer ID]],Table1[[#All],[Customer ID]],Table1[[#All],[LAST NAME]],0)</f>
        <v>Trenk</v>
      </c>
      <c r="E166" s="5" cm="1">
        <f t="array" ref="E166">_xlfn.XLOOKUP(Table4[[#This Row],[Customer ID]],Table3[[#All],[Customer ID]],Table3[[#All],[Date of Birth]],0)</f>
        <v>29070</v>
      </c>
      <c r="F166" cm="1">
        <f t="array" ref="F166">_xlfn.XLOOKUP(Table4[[#This Row],[Customer ID]],Table3[[#All],[Customer ID]],Table3[[#All],[Age]],0)</f>
        <v>43</v>
      </c>
      <c r="G166" cm="1">
        <f t="array" ref="G166">_xlfn.XLOOKUP(Table4[[#This Row],[Customer ID]],Table3[[#All],[Customer ID]],Table3[[#All],[Children]],0)</f>
        <v>2</v>
      </c>
      <c r="H166" cm="1">
        <f t="array" ref="H166">_xlfn.XLOOKUP(Table4[[#This Row],[Customer ID]],Table2[[#All],[Customer ID]],Table2[[#All],[BMI]],0)</f>
        <v>42.69</v>
      </c>
      <c r="I166" cm="1">
        <f t="array" ref="I166">_xlfn.XLOOKUP(Table4[[#This Row],[Customer ID]],Table2[[#All],[Customer ID]],Table2[[#All],[HBA1C]],0)</f>
        <v>4.8899999999999997</v>
      </c>
      <c r="J166" t="str">
        <f>_xlfn.XLOOKUP(Table4[[#This Row],[Customer ID]], 'Medical Examination'!A:A, 'Medical Examination'!D:D)</f>
        <v>No</v>
      </c>
      <c r="K166" t="str">
        <f>_xlfn.XLOOKUP(Table4[[#This Row],[Customer ID]], 'Medical Examination'!A:A, 'Medical Examination'!E:E)</f>
        <v>No</v>
      </c>
      <c r="L166" t="str">
        <f>_xlfn.XLOOKUP(Table4[[#This Row],[Customer ID]], 'Medical Examination'!A:A, 'Medical Examination'!F:F)</f>
        <v>Yes</v>
      </c>
      <c r="M166">
        <f>_xlfn.XLOOKUP(Table4[[#This Row],[Customer ID]], 'Medical Examination'!A:A, 'Medical Examination'!G:G)</f>
        <v>1</v>
      </c>
      <c r="N166" t="str">
        <f>_xlfn.XLOOKUP(Table4[[#This Row],[Customer ID]], 'Medical Examination'!A:A, 'Medical Examination'!H:H)</f>
        <v>Yes</v>
      </c>
      <c r="O166" t="str">
        <f>_xlfn.XLOOKUP(Table4[[#This Row],[Customer ID]], 'Medical Examination'!A:A, 'Medical Examination'!I:I)</f>
        <v>Normal</v>
      </c>
      <c r="P166" t="str">
        <f>_xlfn.XLOOKUP(Table4[[#This Row],[Customer ID]], 'Medical Examination'!A:A, 'Medical Examination'!J:J)</f>
        <v>Obesity</v>
      </c>
      <c r="Q166" s="1">
        <f>_xlfn.XLOOKUP(Table4[[#This Row],[Customer ID]], Hospitalisation!A:A, Hospitalisation!E:E)</f>
        <v>37425.94</v>
      </c>
      <c r="R166" t="str">
        <f>_xlfn.XLOOKUP(Table4[[#This Row],[Customer ID]], Hospitalisation!A:A, Hospitalisation!F:F)</f>
        <v>Tier - 2</v>
      </c>
      <c r="S166" t="str">
        <f>_xlfn.XLOOKUP(Table4[[#This Row],[Customer ID]], Hospitalisation!A:A, Hospitalisation!G:G)</f>
        <v>Tier - 1</v>
      </c>
      <c r="T166" t="str">
        <f>_xlfn.XLOOKUP(Table4[[#This Row],[Customer ID]], Hospitalisation!A:A, Hospitalisation!H:H)</f>
        <v>R1011</v>
      </c>
      <c r="U166" t="str" cm="1">
        <f t="array" ref="U166">_xlfn.IFS(Table4[[#This Row],[Age]]&lt;=29,"Youth",Table4[[#This Row],[Age]]&lt;=49,"Adults",Table4[[#This Row],[Age]]&gt;=50,"Senior")</f>
        <v>Adults</v>
      </c>
    </row>
    <row r="167" spans="1:21">
      <c r="A167" t="s">
        <v>488</v>
      </c>
      <c r="B167" t="str">
        <f>_xlfn.XLOOKUP(Table4[[#This Row],[Customer ID]],Table1[[#This Row],[Customer ID]],Table1[[#This Row],[TITLE]],0)</f>
        <v>Mr</v>
      </c>
      <c r="C167" t="str" cm="1">
        <f t="array" ref="C167">_xlfn.XLOOKUP(Table4[[#This Row],[Customer ID]],Table1[[#All],[Customer ID]],Table1[[#All],[FIRST NAME]],0)</f>
        <v>Jay T</v>
      </c>
      <c r="D167" t="str" cm="1">
        <f t="array" ref="D167">_xlfn.XLOOKUP(Table4[[#This Row],[Customer ID]],Table1[[#All],[Customer ID]],Table1[[#All],[LAST NAME]],0)</f>
        <v>Wittmann</v>
      </c>
      <c r="E167" s="5" cm="1">
        <f t="array" ref="E167">_xlfn.XLOOKUP(Table4[[#This Row],[Customer ID]],Table3[[#All],[Customer ID]],Table3[[#All],[Date of Birth]],0)</f>
        <v>25506</v>
      </c>
      <c r="F167" cm="1">
        <f t="array" ref="F167">_xlfn.XLOOKUP(Table4[[#This Row],[Customer ID]],Table3[[#All],[Customer ID]],Table3[[#All],[Age]],0)</f>
        <v>53</v>
      </c>
      <c r="G167" cm="1">
        <f t="array" ref="G167">_xlfn.XLOOKUP(Table4[[#This Row],[Customer ID]],Table3[[#All],[Customer ID]],Table3[[#All],[Children]],0)</f>
        <v>0</v>
      </c>
      <c r="H167" cm="1">
        <f t="array" ref="H167">_xlfn.XLOOKUP(Table4[[#This Row],[Customer ID]],Table2[[#All],[Customer ID]],Table2[[#All],[BMI]],0)</f>
        <v>37.869999999999997</v>
      </c>
      <c r="I167" cm="1">
        <f t="array" ref="I167">_xlfn.XLOOKUP(Table4[[#This Row],[Customer ID]],Table2[[#All],[Customer ID]],Table2[[#All],[HBA1C]],0)</f>
        <v>4.29</v>
      </c>
      <c r="J167" t="str">
        <f>_xlfn.XLOOKUP(Table4[[#This Row],[Customer ID]], 'Medical Examination'!A:A, 'Medical Examination'!D:D)</f>
        <v>Yes</v>
      </c>
      <c r="K167" t="str">
        <f>_xlfn.XLOOKUP(Table4[[#This Row],[Customer ID]], 'Medical Examination'!A:A, 'Medical Examination'!E:E)</f>
        <v>No</v>
      </c>
      <c r="L167" t="str">
        <f>_xlfn.XLOOKUP(Table4[[#This Row],[Customer ID]], 'Medical Examination'!A:A, 'Medical Examination'!F:F)</f>
        <v>Yes</v>
      </c>
      <c r="M167">
        <f>_xlfn.XLOOKUP(Table4[[#This Row],[Customer ID]], 'Medical Examination'!A:A, 'Medical Examination'!G:G)</f>
        <v>1</v>
      </c>
      <c r="N167" t="str">
        <f>_xlfn.XLOOKUP(Table4[[#This Row],[Customer ID]], 'Medical Examination'!A:A, 'Medical Examination'!H:H)</f>
        <v>Yes</v>
      </c>
      <c r="O167" t="str">
        <f>_xlfn.XLOOKUP(Table4[[#This Row],[Customer ID]], 'Medical Examination'!A:A, 'Medical Examination'!I:I)</f>
        <v>Normal</v>
      </c>
      <c r="P167" t="str">
        <f>_xlfn.XLOOKUP(Table4[[#This Row],[Customer ID]], 'Medical Examination'!A:A, 'Medical Examination'!J:J)</f>
        <v>Obesity</v>
      </c>
      <c r="Q167" s="1">
        <f>_xlfn.XLOOKUP(Table4[[#This Row],[Customer ID]], Hospitalisation!A:A, Hospitalisation!E:E)</f>
        <v>37277.269999999997</v>
      </c>
      <c r="R167" t="str">
        <f>_xlfn.XLOOKUP(Table4[[#This Row],[Customer ID]], Hospitalisation!A:A, Hospitalisation!F:F)</f>
        <v>Tier - 1</v>
      </c>
      <c r="S167" t="str">
        <f>_xlfn.XLOOKUP(Table4[[#This Row],[Customer ID]], Hospitalisation!A:A, Hospitalisation!G:G)</f>
        <v>Tier - 3</v>
      </c>
      <c r="T167" t="str">
        <f>_xlfn.XLOOKUP(Table4[[#This Row],[Customer ID]], Hospitalisation!A:A, Hospitalisation!H:H)</f>
        <v>R1011</v>
      </c>
      <c r="U167" t="str" cm="1">
        <f t="array" ref="U167">_xlfn.IFS(Table4[[#This Row],[Age]]&lt;=29,"Youth",Table4[[#This Row],[Age]]&lt;=49,"Adults",Table4[[#This Row],[Age]]&gt;=50,"Senior")</f>
        <v>Senior</v>
      </c>
    </row>
    <row r="168" spans="1:21">
      <c r="A168" t="s">
        <v>491</v>
      </c>
      <c r="B168" t="str">
        <f>_xlfn.XLOOKUP(Table4[[#This Row],[Customer ID]],Table1[[#This Row],[Customer ID]],Table1[[#This Row],[TITLE]],0)</f>
        <v>Ms</v>
      </c>
      <c r="C168" t="str" cm="1">
        <f t="array" ref="C168">_xlfn.XLOOKUP(Table4[[#This Row],[Customer ID]],Table1[[#All],[Customer ID]],Table1[[#All],[FIRST NAME]],0)</f>
        <v>Marie-Helene</v>
      </c>
      <c r="D168" t="str" cm="1">
        <f t="array" ref="D168">_xlfn.XLOOKUP(Table4[[#This Row],[Customer ID]],Table1[[#All],[Customer ID]],Table1[[#All],[LAST NAME]],0)</f>
        <v>Tremblay</v>
      </c>
      <c r="E168" s="5" cm="1">
        <f t="array" ref="E168">_xlfn.XLOOKUP(Table4[[#This Row],[Customer ID]],Table3[[#All],[Customer ID]],Table3[[#All],[Date of Birth]],0)</f>
        <v>27707</v>
      </c>
      <c r="F168" cm="1">
        <f t="array" ref="F168">_xlfn.XLOOKUP(Table4[[#This Row],[Customer ID]],Table3[[#All],[Customer ID]],Table3[[#All],[Age]],0)</f>
        <v>47</v>
      </c>
      <c r="G168" cm="1">
        <f t="array" ref="G168">_xlfn.XLOOKUP(Table4[[#This Row],[Customer ID]],Table3[[#All],[Customer ID]],Table3[[#All],[Children]],0)</f>
        <v>1</v>
      </c>
      <c r="H168" cm="1">
        <f t="array" ref="H168">_xlfn.XLOOKUP(Table4[[#This Row],[Customer ID]],Table2[[#All],[Customer ID]],Table2[[#All],[BMI]],0)</f>
        <v>40.61</v>
      </c>
      <c r="I168" cm="1">
        <f t="array" ref="I168">_xlfn.XLOOKUP(Table4[[#This Row],[Customer ID]],Table2[[#All],[Customer ID]],Table2[[#All],[HBA1C]],0)</f>
        <v>8</v>
      </c>
      <c r="J168" t="str">
        <f>_xlfn.XLOOKUP(Table4[[#This Row],[Customer ID]], 'Medical Examination'!A:A, 'Medical Examination'!D:D)</f>
        <v>Yes</v>
      </c>
      <c r="K168" t="str">
        <f>_xlfn.XLOOKUP(Table4[[#This Row],[Customer ID]], 'Medical Examination'!A:A, 'Medical Examination'!E:E)</f>
        <v>No</v>
      </c>
      <c r="L168" t="str">
        <f>_xlfn.XLOOKUP(Table4[[#This Row],[Customer ID]], 'Medical Examination'!A:A, 'Medical Examination'!F:F)</f>
        <v>No</v>
      </c>
      <c r="M168">
        <f>_xlfn.XLOOKUP(Table4[[#This Row],[Customer ID]], 'Medical Examination'!A:A, 'Medical Examination'!G:G)</f>
        <v>1</v>
      </c>
      <c r="N168" t="str">
        <f>_xlfn.XLOOKUP(Table4[[#This Row],[Customer ID]], 'Medical Examination'!A:A, 'Medical Examination'!H:H)</f>
        <v>Yes</v>
      </c>
      <c r="O168" t="str">
        <f>_xlfn.XLOOKUP(Table4[[#This Row],[Customer ID]], 'Medical Examination'!A:A, 'Medical Examination'!I:I)</f>
        <v>Diabetes</v>
      </c>
      <c r="P168" t="str">
        <f>_xlfn.XLOOKUP(Table4[[#This Row],[Customer ID]], 'Medical Examination'!A:A, 'Medical Examination'!J:J)</f>
        <v>Obesity</v>
      </c>
      <c r="Q168" s="1">
        <f>_xlfn.XLOOKUP(Table4[[#This Row],[Customer ID]], Hospitalisation!A:A, Hospitalisation!E:E)</f>
        <v>37272.339999999997</v>
      </c>
      <c r="R168" t="str">
        <f>_xlfn.XLOOKUP(Table4[[#This Row],[Customer ID]], Hospitalisation!A:A, Hospitalisation!F:F)</f>
        <v>Tier - 2</v>
      </c>
      <c r="S168" t="str">
        <f>_xlfn.XLOOKUP(Table4[[#This Row],[Customer ID]], Hospitalisation!A:A, Hospitalisation!G:G)</f>
        <v>Tier - 3</v>
      </c>
      <c r="T168" t="str">
        <f>_xlfn.XLOOKUP(Table4[[#This Row],[Customer ID]], Hospitalisation!A:A, Hospitalisation!H:H)</f>
        <v>R1011</v>
      </c>
      <c r="U168" t="str" cm="1">
        <f t="array" ref="U168">_xlfn.IFS(Table4[[#This Row],[Age]]&lt;=29,"Youth",Table4[[#This Row],[Age]]&lt;=49,"Adults",Table4[[#This Row],[Age]]&gt;=50,"Senior")</f>
        <v>Adults</v>
      </c>
    </row>
    <row r="169" spans="1:21">
      <c r="A169" t="s">
        <v>494</v>
      </c>
      <c r="B169" t="str">
        <f>_xlfn.XLOOKUP(Table4[[#This Row],[Customer ID]],Table1[[#This Row],[Customer ID]],Table1[[#This Row],[TITLE]],0)</f>
        <v>Ms</v>
      </c>
      <c r="C169" t="str" cm="1">
        <f t="array" ref="C169">_xlfn.XLOOKUP(Table4[[#This Row],[Customer ID]],Table1[[#All],[Customer ID]],Table1[[#All],[FIRST NAME]],0)</f>
        <v>Bret R</v>
      </c>
      <c r="D169" t="str" cm="1">
        <f t="array" ref="D169">_xlfn.XLOOKUP(Table4[[#This Row],[Customer ID]],Table1[[#All],[Customer ID]],Table1[[#All],[LAST NAME]],0)</f>
        <v>Scofield</v>
      </c>
      <c r="E169" s="5" cm="1">
        <f t="array" ref="E169">_xlfn.XLOOKUP(Table4[[#This Row],[Customer ID]],Table3[[#All],[Customer ID]],Table3[[#All],[Date of Birth]],0)</f>
        <v>31368</v>
      </c>
      <c r="F169" cm="1">
        <f t="array" ref="F169">_xlfn.XLOOKUP(Table4[[#This Row],[Customer ID]],Table3[[#All],[Customer ID]],Table3[[#All],[Age]],0)</f>
        <v>37</v>
      </c>
      <c r="G169" cm="1">
        <f t="array" ref="G169">_xlfn.XLOOKUP(Table4[[#This Row],[Customer ID]],Table3[[#All],[Customer ID]],Table3[[#All],[Children]],0)</f>
        <v>0</v>
      </c>
      <c r="H169" cm="1">
        <f t="array" ref="H169">_xlfn.XLOOKUP(Table4[[#This Row],[Customer ID]],Table2[[#All],[Customer ID]],Table2[[#All],[BMI]],0)</f>
        <v>30.78</v>
      </c>
      <c r="I169" cm="1">
        <f t="array" ref="I169">_xlfn.XLOOKUP(Table4[[#This Row],[Customer ID]],Table2[[#All],[Customer ID]],Table2[[#All],[HBA1C]],0)</f>
        <v>4.67</v>
      </c>
      <c r="J169" t="str">
        <f>_xlfn.XLOOKUP(Table4[[#This Row],[Customer ID]], 'Medical Examination'!A:A, 'Medical Examination'!D:D)</f>
        <v>Yes</v>
      </c>
      <c r="K169" t="str">
        <f>_xlfn.XLOOKUP(Table4[[#This Row],[Customer ID]], 'Medical Examination'!A:A, 'Medical Examination'!E:E)</f>
        <v>No</v>
      </c>
      <c r="L169" t="str">
        <f>_xlfn.XLOOKUP(Table4[[#This Row],[Customer ID]], 'Medical Examination'!A:A, 'Medical Examination'!F:F)</f>
        <v>No</v>
      </c>
      <c r="M169">
        <f>_xlfn.XLOOKUP(Table4[[#This Row],[Customer ID]], 'Medical Examination'!A:A, 'Medical Examination'!G:G)</f>
        <v>0</v>
      </c>
      <c r="N169" t="str">
        <f>_xlfn.XLOOKUP(Table4[[#This Row],[Customer ID]], 'Medical Examination'!A:A, 'Medical Examination'!H:H)</f>
        <v>Yes</v>
      </c>
      <c r="O169" t="str">
        <f>_xlfn.XLOOKUP(Table4[[#This Row],[Customer ID]], 'Medical Examination'!A:A, 'Medical Examination'!I:I)</f>
        <v>Normal</v>
      </c>
      <c r="P169" t="str">
        <f>_xlfn.XLOOKUP(Table4[[#This Row],[Customer ID]], 'Medical Examination'!A:A, 'Medical Examination'!J:J)</f>
        <v>Obesity</v>
      </c>
      <c r="Q169" s="1">
        <f>_xlfn.XLOOKUP(Table4[[#This Row],[Customer ID]], Hospitalisation!A:A, Hospitalisation!E:E)</f>
        <v>37270.15</v>
      </c>
      <c r="R169" t="str">
        <f>_xlfn.XLOOKUP(Table4[[#This Row],[Customer ID]], Hospitalisation!A:A, Hospitalisation!F:F)</f>
        <v>Tier - 2</v>
      </c>
      <c r="S169" t="str">
        <f>_xlfn.XLOOKUP(Table4[[#This Row],[Customer ID]], Hospitalisation!A:A, Hospitalisation!G:G)</f>
        <v>Tier - 1</v>
      </c>
      <c r="T169" t="str">
        <f>_xlfn.XLOOKUP(Table4[[#This Row],[Customer ID]], Hospitalisation!A:A, Hospitalisation!H:H)</f>
        <v>R1024</v>
      </c>
      <c r="U169" t="str" cm="1">
        <f t="array" ref="U169">_xlfn.IFS(Table4[[#This Row],[Age]]&lt;=29,"Youth",Table4[[#This Row],[Age]]&lt;=49,"Adults",Table4[[#This Row],[Age]]&gt;=50,"Senior")</f>
        <v>Adults</v>
      </c>
    </row>
    <row r="170" spans="1:21">
      <c r="A170" t="s">
        <v>497</v>
      </c>
      <c r="B170" t="str">
        <f>_xlfn.XLOOKUP(Table4[[#This Row],[Customer ID]],Table1[[#This Row],[Customer ID]],Table1[[#This Row],[TITLE]],0)</f>
        <v>Mr</v>
      </c>
      <c r="C170" t="str" cm="1">
        <f t="array" ref="C170">_xlfn.XLOOKUP(Table4[[#This Row],[Customer ID]],Table1[[#All],[Customer ID]],Table1[[#All],[FIRST NAME]],0)</f>
        <v>Gardner L</v>
      </c>
      <c r="D170" t="str" cm="1">
        <f t="array" ref="D170">_xlfn.XLOOKUP(Table4[[#This Row],[Customer ID]],Table1[[#All],[Customer ID]],Table1[[#All],[LAST NAME]],0)</f>
        <v>Yost</v>
      </c>
      <c r="E170" s="5" cm="1">
        <f t="array" ref="E170">_xlfn.XLOOKUP(Table4[[#This Row],[Customer ID]],Table3[[#All],[Customer ID]],Table3[[#All],[Date of Birth]],0)</f>
        <v>33163</v>
      </c>
      <c r="F170" cm="1">
        <f t="array" ref="F170">_xlfn.XLOOKUP(Table4[[#This Row],[Customer ID]],Table3[[#All],[Customer ID]],Table3[[#All],[Age]],0)</f>
        <v>32</v>
      </c>
      <c r="G170" cm="1">
        <f t="array" ref="G170">_xlfn.XLOOKUP(Table4[[#This Row],[Customer ID]],Table3[[#All],[Customer ID]],Table3[[#All],[Children]],0)</f>
        <v>3</v>
      </c>
      <c r="H170" cm="1">
        <f t="array" ref="H170">_xlfn.XLOOKUP(Table4[[#This Row],[Customer ID]],Table2[[#All],[Customer ID]],Table2[[#All],[BMI]],0)</f>
        <v>49.49</v>
      </c>
      <c r="I170" cm="1">
        <f t="array" ref="I170">_xlfn.XLOOKUP(Table4[[#This Row],[Customer ID]],Table2[[#All],[Customer ID]],Table2[[#All],[HBA1C]],0)</f>
        <v>4.5</v>
      </c>
      <c r="J170" t="str">
        <f>_xlfn.XLOOKUP(Table4[[#This Row],[Customer ID]], 'Medical Examination'!A:A, 'Medical Examination'!D:D)</f>
        <v>No</v>
      </c>
      <c r="K170" t="str">
        <f>_xlfn.XLOOKUP(Table4[[#This Row],[Customer ID]], 'Medical Examination'!A:A, 'Medical Examination'!E:E)</f>
        <v>No</v>
      </c>
      <c r="L170" t="str">
        <f>_xlfn.XLOOKUP(Table4[[#This Row],[Customer ID]], 'Medical Examination'!A:A, 'Medical Examination'!F:F)</f>
        <v>No</v>
      </c>
      <c r="M170">
        <f>_xlfn.XLOOKUP(Table4[[#This Row],[Customer ID]], 'Medical Examination'!A:A, 'Medical Examination'!G:G)</f>
        <v>0</v>
      </c>
      <c r="N170" t="str">
        <f>_xlfn.XLOOKUP(Table4[[#This Row],[Customer ID]], 'Medical Examination'!A:A, 'Medical Examination'!H:H)</f>
        <v>Yes</v>
      </c>
      <c r="O170" t="str">
        <f>_xlfn.XLOOKUP(Table4[[#This Row],[Customer ID]], 'Medical Examination'!A:A, 'Medical Examination'!I:I)</f>
        <v>Normal</v>
      </c>
      <c r="P170" t="str">
        <f>_xlfn.XLOOKUP(Table4[[#This Row],[Customer ID]], 'Medical Examination'!A:A, 'Medical Examination'!J:J)</f>
        <v>Obesity</v>
      </c>
      <c r="Q170" s="1">
        <f>_xlfn.XLOOKUP(Table4[[#This Row],[Customer ID]], Hospitalisation!A:A, Hospitalisation!E:E)</f>
        <v>37251.22</v>
      </c>
      <c r="R170" t="str">
        <f>_xlfn.XLOOKUP(Table4[[#This Row],[Customer ID]], Hospitalisation!A:A, Hospitalisation!F:F)</f>
        <v>Tier - 2</v>
      </c>
      <c r="S170" t="str">
        <f>_xlfn.XLOOKUP(Table4[[#This Row],[Customer ID]], Hospitalisation!A:A, Hospitalisation!G:G)</f>
        <v>Tier - 2</v>
      </c>
      <c r="T170" t="str">
        <f>_xlfn.XLOOKUP(Table4[[#This Row],[Customer ID]], Hospitalisation!A:A, Hospitalisation!H:H)</f>
        <v>R1011</v>
      </c>
      <c r="U170" t="str" cm="1">
        <f t="array" ref="U170">_xlfn.IFS(Table4[[#This Row],[Age]]&lt;=29,"Youth",Table4[[#This Row],[Age]]&lt;=49,"Adults",Table4[[#This Row],[Age]]&gt;=50,"Senior")</f>
        <v>Adults</v>
      </c>
    </row>
    <row r="171" spans="1:21">
      <c r="A171" t="s">
        <v>500</v>
      </c>
      <c r="B171" t="str">
        <f>_xlfn.XLOOKUP(Table4[[#This Row],[Customer ID]],Table1[[#This Row],[Customer ID]],Table1[[#This Row],[TITLE]],0)</f>
        <v>Mr</v>
      </c>
      <c r="C171" t="str" cm="1">
        <f t="array" ref="C171">_xlfn.XLOOKUP(Table4[[#This Row],[Customer ID]],Table1[[#All],[Customer ID]],Table1[[#All],[FIRST NAME]],0)</f>
        <v>Bobby</v>
      </c>
      <c r="D171" t="str" cm="1">
        <f t="array" ref="D171">_xlfn.XLOOKUP(Table4[[#This Row],[Customer ID]],Table1[[#All],[Customer ID]],Table1[[#All],[LAST NAME]],0)</f>
        <v>Torphy</v>
      </c>
      <c r="E171" s="5" cm="1">
        <f t="array" ref="E171">_xlfn.XLOOKUP(Table4[[#This Row],[Customer ID]],Table3[[#All],[Customer ID]],Table3[[#All],[Date of Birth]],0)</f>
        <v>36774</v>
      </c>
      <c r="F171" cm="1">
        <f t="array" ref="F171">_xlfn.XLOOKUP(Table4[[#This Row],[Customer ID]],Table3[[#All],[Customer ID]],Table3[[#All],[Age]],0)</f>
        <v>22</v>
      </c>
      <c r="G171" cm="1">
        <f t="array" ref="G171">_xlfn.XLOOKUP(Table4[[#This Row],[Customer ID]],Table3[[#All],[Customer ID]],Table3[[#All],[Children]],0)</f>
        <v>1</v>
      </c>
      <c r="H171" cm="1">
        <f t="array" ref="H171">_xlfn.XLOOKUP(Table4[[#This Row],[Customer ID]],Table2[[#All],[Customer ID]],Table2[[#All],[BMI]],0)</f>
        <v>37.619999999999997</v>
      </c>
      <c r="I171" cm="1">
        <f t="array" ref="I171">_xlfn.XLOOKUP(Table4[[#This Row],[Customer ID]],Table2[[#All],[Customer ID]],Table2[[#All],[HBA1C]],0)</f>
        <v>6.32</v>
      </c>
      <c r="J171" t="str">
        <f>_xlfn.XLOOKUP(Table4[[#This Row],[Customer ID]], 'Medical Examination'!A:A, 'Medical Examination'!D:D)</f>
        <v>Yes</v>
      </c>
      <c r="K171" t="str">
        <f>_xlfn.XLOOKUP(Table4[[#This Row],[Customer ID]], 'Medical Examination'!A:A, 'Medical Examination'!E:E)</f>
        <v>Yes</v>
      </c>
      <c r="L171" t="str">
        <f>_xlfn.XLOOKUP(Table4[[#This Row],[Customer ID]], 'Medical Examination'!A:A, 'Medical Examination'!F:F)</f>
        <v>No</v>
      </c>
      <c r="M171">
        <f>_xlfn.XLOOKUP(Table4[[#This Row],[Customer ID]], 'Medical Examination'!A:A, 'Medical Examination'!G:G)</f>
        <v>2</v>
      </c>
      <c r="N171" t="str">
        <f>_xlfn.XLOOKUP(Table4[[#This Row],[Customer ID]], 'Medical Examination'!A:A, 'Medical Examination'!H:H)</f>
        <v>Yes</v>
      </c>
      <c r="O171" t="str">
        <f>_xlfn.XLOOKUP(Table4[[#This Row],[Customer ID]], 'Medical Examination'!A:A, 'Medical Examination'!I:I)</f>
        <v>Prediabetes</v>
      </c>
      <c r="P171" t="str">
        <f>_xlfn.XLOOKUP(Table4[[#This Row],[Customer ID]], 'Medical Examination'!A:A, 'Medical Examination'!J:J)</f>
        <v>Obesity</v>
      </c>
      <c r="Q171" s="1">
        <f>_xlfn.XLOOKUP(Table4[[#This Row],[Customer ID]], Hospitalisation!A:A, Hospitalisation!E:E)</f>
        <v>37165.160000000003</v>
      </c>
      <c r="R171" t="str">
        <f>_xlfn.XLOOKUP(Table4[[#This Row],[Customer ID]], Hospitalisation!A:A, Hospitalisation!F:F)</f>
        <v>Tier - 1</v>
      </c>
      <c r="S171" t="str">
        <f>_xlfn.XLOOKUP(Table4[[#This Row],[Customer ID]], Hospitalisation!A:A, Hospitalisation!G:G)</f>
        <v>Tier - 3</v>
      </c>
      <c r="T171" t="str">
        <f>_xlfn.XLOOKUP(Table4[[#This Row],[Customer ID]], Hospitalisation!A:A, Hospitalisation!H:H)</f>
        <v>R1013</v>
      </c>
      <c r="U171" t="str" cm="1">
        <f t="array" ref="U171">_xlfn.IFS(Table4[[#This Row],[Age]]&lt;=29,"Youth",Table4[[#This Row],[Age]]&lt;=49,"Adults",Table4[[#This Row],[Age]]&gt;=50,"Senior")</f>
        <v>Youth</v>
      </c>
    </row>
    <row r="172" spans="1:21">
      <c r="A172" t="s">
        <v>503</v>
      </c>
      <c r="B172" t="str">
        <f>_xlfn.XLOOKUP(Table4[[#This Row],[Customer ID]],Table1[[#This Row],[Customer ID]],Table1[[#This Row],[TITLE]],0)</f>
        <v>Ms</v>
      </c>
      <c r="C172" t="str" cm="1">
        <f t="array" ref="C172">_xlfn.XLOOKUP(Table4[[#This Row],[Customer ID]],Table1[[#All],[Customer ID]],Table1[[#All],[FIRST NAME]],0)</f>
        <v>Natalie</v>
      </c>
      <c r="D172" t="str" cm="1">
        <f t="array" ref="D172">_xlfn.XLOOKUP(Table4[[#This Row],[Customer ID]],Table1[[#All],[Customer ID]],Table1[[#All],[LAST NAME]],0)</f>
        <v>Busby</v>
      </c>
      <c r="E172" s="5" cm="1">
        <f t="array" ref="E172">_xlfn.XLOOKUP(Table4[[#This Row],[Customer ID]],Table3[[#All],[Customer ID]],Table3[[#All],[Date of Birth]],0)</f>
        <v>35002</v>
      </c>
      <c r="F172" cm="1">
        <f t="array" ref="F172">_xlfn.XLOOKUP(Table4[[#This Row],[Customer ID]],Table3[[#All],[Customer ID]],Table3[[#All],[Age]],0)</f>
        <v>27</v>
      </c>
      <c r="G172" cm="1">
        <f t="array" ref="G172">_xlfn.XLOOKUP(Table4[[#This Row],[Customer ID]],Table3[[#All],[Customer ID]],Table3[[#All],[Children]],0)</f>
        <v>0</v>
      </c>
      <c r="H172" cm="1">
        <f t="array" ref="H172">_xlfn.XLOOKUP(Table4[[#This Row],[Customer ID]],Table2[[#All],[Customer ID]],Table2[[#All],[BMI]],0)</f>
        <v>36.08</v>
      </c>
      <c r="I172" cm="1">
        <f t="array" ref="I172">_xlfn.XLOOKUP(Table4[[#This Row],[Customer ID]],Table2[[#All],[Customer ID]],Table2[[#All],[HBA1C]],0)</f>
        <v>6.1</v>
      </c>
      <c r="J172" t="str">
        <f>_xlfn.XLOOKUP(Table4[[#This Row],[Customer ID]], 'Medical Examination'!A:A, 'Medical Examination'!D:D)</f>
        <v>Yes</v>
      </c>
      <c r="K172" t="str">
        <f>_xlfn.XLOOKUP(Table4[[#This Row],[Customer ID]], 'Medical Examination'!A:A, 'Medical Examination'!E:E)</f>
        <v>No</v>
      </c>
      <c r="L172" t="str">
        <f>_xlfn.XLOOKUP(Table4[[#This Row],[Customer ID]], 'Medical Examination'!A:A, 'Medical Examination'!F:F)</f>
        <v>No</v>
      </c>
      <c r="M172">
        <f>_xlfn.XLOOKUP(Table4[[#This Row],[Customer ID]], 'Medical Examination'!A:A, 'Medical Examination'!G:G)</f>
        <v>1</v>
      </c>
      <c r="N172" t="str">
        <f>_xlfn.XLOOKUP(Table4[[#This Row],[Customer ID]], 'Medical Examination'!A:A, 'Medical Examination'!H:H)</f>
        <v>Yes</v>
      </c>
      <c r="O172" t="str">
        <f>_xlfn.XLOOKUP(Table4[[#This Row],[Customer ID]], 'Medical Examination'!A:A, 'Medical Examination'!I:I)</f>
        <v>Prediabetes</v>
      </c>
      <c r="P172" t="str">
        <f>_xlfn.XLOOKUP(Table4[[#This Row],[Customer ID]], 'Medical Examination'!A:A, 'Medical Examination'!J:J)</f>
        <v>Obesity</v>
      </c>
      <c r="Q172" s="1">
        <f>_xlfn.XLOOKUP(Table4[[#This Row],[Customer ID]], Hospitalisation!A:A, Hospitalisation!E:E)</f>
        <v>37133.9</v>
      </c>
      <c r="R172" t="str">
        <f>_xlfn.XLOOKUP(Table4[[#This Row],[Customer ID]], Hospitalisation!A:A, Hospitalisation!F:F)</f>
        <v>Tier - 2</v>
      </c>
      <c r="S172" t="str">
        <f>_xlfn.XLOOKUP(Table4[[#This Row],[Customer ID]], Hospitalisation!A:A, Hospitalisation!G:G)</f>
        <v>Tier - 2</v>
      </c>
      <c r="T172" t="str">
        <f>_xlfn.XLOOKUP(Table4[[#This Row],[Customer ID]], Hospitalisation!A:A, Hospitalisation!H:H)</f>
        <v>R1013</v>
      </c>
      <c r="U172" t="str" cm="1">
        <f t="array" ref="U172">_xlfn.IFS(Table4[[#This Row],[Age]]&lt;=29,"Youth",Table4[[#This Row],[Age]]&lt;=49,"Adults",Table4[[#This Row],[Age]]&gt;=50,"Senior")</f>
        <v>Youth</v>
      </c>
    </row>
    <row r="173" spans="1:21">
      <c r="A173" t="s">
        <v>505</v>
      </c>
      <c r="B173" t="str">
        <f>_xlfn.XLOOKUP(Table4[[#This Row],[Customer ID]],Table1[[#This Row],[Customer ID]],Table1[[#This Row],[TITLE]],0)</f>
        <v>Ms</v>
      </c>
      <c r="C173" t="str" cm="1">
        <f t="array" ref="C173">_xlfn.XLOOKUP(Table4[[#This Row],[Customer ID]],Table1[[#All],[Customer ID]],Table1[[#All],[FIRST NAME]],0)</f>
        <v>Lina</v>
      </c>
      <c r="D173" t="str" cm="1">
        <f t="array" ref="D173">_xlfn.XLOOKUP(Table4[[#This Row],[Customer ID]],Table1[[#All],[Customer ID]],Table1[[#All],[LAST NAME]],0)</f>
        <v>Nguyen</v>
      </c>
      <c r="E173" s="5" cm="1">
        <f t="array" ref="E173">_xlfn.XLOOKUP(Table4[[#This Row],[Customer ID]],Table3[[#All],[Customer ID]],Table3[[#All],[Date of Birth]],0)</f>
        <v>32669</v>
      </c>
      <c r="F173" cm="1">
        <f t="array" ref="F173">_xlfn.XLOOKUP(Table4[[#This Row],[Customer ID]],Table3[[#All],[Customer ID]],Table3[[#All],[Age]],0)</f>
        <v>33</v>
      </c>
      <c r="G173" cm="1">
        <f t="array" ref="G173">_xlfn.XLOOKUP(Table4[[#This Row],[Customer ID]],Table3[[#All],[Customer ID]],Table3[[#All],[Children]],0)</f>
        <v>0</v>
      </c>
      <c r="H173" cm="1">
        <f t="array" ref="H173">_xlfn.XLOOKUP(Table4[[#This Row],[Customer ID]],Table2[[#All],[Customer ID]],Table2[[#All],[BMI]],0)</f>
        <v>33.5</v>
      </c>
      <c r="I173" cm="1">
        <f t="array" ref="I173">_xlfn.XLOOKUP(Table4[[#This Row],[Customer ID]],Table2[[#All],[Customer ID]],Table2[[#All],[HBA1C]],0)</f>
        <v>5.4</v>
      </c>
      <c r="J173" t="str">
        <f>_xlfn.XLOOKUP(Table4[[#This Row],[Customer ID]], 'Medical Examination'!A:A, 'Medical Examination'!D:D)</f>
        <v>No</v>
      </c>
      <c r="K173" t="str">
        <f>_xlfn.XLOOKUP(Table4[[#This Row],[Customer ID]], 'Medical Examination'!A:A, 'Medical Examination'!E:E)</f>
        <v>No</v>
      </c>
      <c r="L173" t="str">
        <f>_xlfn.XLOOKUP(Table4[[#This Row],[Customer ID]], 'Medical Examination'!A:A, 'Medical Examination'!F:F)</f>
        <v>No</v>
      </c>
      <c r="M173">
        <f>_xlfn.XLOOKUP(Table4[[#This Row],[Customer ID]], 'Medical Examination'!A:A, 'Medical Examination'!G:G)</f>
        <v>0</v>
      </c>
      <c r="N173" t="str">
        <f>_xlfn.XLOOKUP(Table4[[#This Row],[Customer ID]], 'Medical Examination'!A:A, 'Medical Examination'!H:H)</f>
        <v>Yes</v>
      </c>
      <c r="O173" t="str">
        <f>_xlfn.XLOOKUP(Table4[[#This Row],[Customer ID]], 'Medical Examination'!A:A, 'Medical Examination'!I:I)</f>
        <v>Normal</v>
      </c>
      <c r="P173" t="str">
        <f>_xlfn.XLOOKUP(Table4[[#This Row],[Customer ID]], 'Medical Examination'!A:A, 'Medical Examination'!J:J)</f>
        <v>Obesity</v>
      </c>
      <c r="Q173" s="1">
        <f>_xlfn.XLOOKUP(Table4[[#This Row],[Customer ID]], Hospitalisation!A:A, Hospitalisation!E:E)</f>
        <v>37079.370000000003</v>
      </c>
      <c r="R173" t="str">
        <f>_xlfn.XLOOKUP(Table4[[#This Row],[Customer ID]], Hospitalisation!A:A, Hospitalisation!F:F)</f>
        <v>Tier - 2</v>
      </c>
      <c r="S173" t="str">
        <f>_xlfn.XLOOKUP(Table4[[#This Row],[Customer ID]], Hospitalisation!A:A, Hospitalisation!G:G)</f>
        <v>Tier - 3</v>
      </c>
      <c r="T173" t="str">
        <f>_xlfn.XLOOKUP(Table4[[#This Row],[Customer ID]], Hospitalisation!A:A, Hospitalisation!H:H)</f>
        <v>R1011</v>
      </c>
      <c r="U173" t="str" cm="1">
        <f t="array" ref="U173">_xlfn.IFS(Table4[[#This Row],[Age]]&lt;=29,"Youth",Table4[[#This Row],[Age]]&lt;=49,"Adults",Table4[[#This Row],[Age]]&gt;=50,"Senior")</f>
        <v>Adults</v>
      </c>
    </row>
    <row r="174" spans="1:21">
      <c r="A174" t="s">
        <v>508</v>
      </c>
      <c r="B174" t="str">
        <f>_xlfn.XLOOKUP(Table4[[#This Row],[Customer ID]],Table1[[#This Row],[Customer ID]],Table1[[#This Row],[TITLE]],0)</f>
        <v>Mr</v>
      </c>
      <c r="C174" t="str" cm="1">
        <f t="array" ref="C174">_xlfn.XLOOKUP(Table4[[#This Row],[Customer ID]],Table1[[#All],[Customer ID]],Table1[[#All],[FIRST NAME]],0)</f>
        <v>Zebulon</v>
      </c>
      <c r="D174" t="str" cm="1">
        <f t="array" ref="D174">_xlfn.XLOOKUP(Table4[[#This Row],[Customer ID]],Table1[[#All],[Customer ID]],Table1[[#All],[LAST NAME]],0)</f>
        <v>Hanley</v>
      </c>
      <c r="E174" s="5" cm="1">
        <f t="array" ref="E174">_xlfn.XLOOKUP(Table4[[#This Row],[Customer ID]],Table3[[#All],[Customer ID]],Table3[[#All],[Date of Birth]],0)</f>
        <v>32494</v>
      </c>
      <c r="F174" cm="1">
        <f t="array" ref="F174">_xlfn.XLOOKUP(Table4[[#This Row],[Customer ID]],Table3[[#All],[Customer ID]],Table3[[#All],[Age]],0)</f>
        <v>34</v>
      </c>
      <c r="G174" cm="1">
        <f t="array" ref="G174">_xlfn.XLOOKUP(Table4[[#This Row],[Customer ID]],Table3[[#All],[Customer ID]],Table3[[#All],[Children]],0)</f>
        <v>3</v>
      </c>
      <c r="H174" cm="1">
        <f t="array" ref="H174">_xlfn.XLOOKUP(Table4[[#This Row],[Customer ID]],Table2[[#All],[Customer ID]],Table2[[#All],[BMI]],0)</f>
        <v>47.46</v>
      </c>
      <c r="I174" cm="1">
        <f t="array" ref="I174">_xlfn.XLOOKUP(Table4[[#This Row],[Customer ID]],Table2[[#All],[Customer ID]],Table2[[#All],[HBA1C]],0)</f>
        <v>6.24</v>
      </c>
      <c r="J174" t="str">
        <f>_xlfn.XLOOKUP(Table4[[#This Row],[Customer ID]], 'Medical Examination'!A:A, 'Medical Examination'!D:D)</f>
        <v>Yes</v>
      </c>
      <c r="K174" t="str">
        <f>_xlfn.XLOOKUP(Table4[[#This Row],[Customer ID]], 'Medical Examination'!A:A, 'Medical Examination'!E:E)</f>
        <v>No</v>
      </c>
      <c r="L174" t="str">
        <f>_xlfn.XLOOKUP(Table4[[#This Row],[Customer ID]], 'Medical Examination'!A:A, 'Medical Examination'!F:F)</f>
        <v>No</v>
      </c>
      <c r="M174">
        <f>_xlfn.XLOOKUP(Table4[[#This Row],[Customer ID]], 'Medical Examination'!A:A, 'Medical Examination'!G:G)</f>
        <v>1</v>
      </c>
      <c r="N174" t="str">
        <f>_xlfn.XLOOKUP(Table4[[#This Row],[Customer ID]], 'Medical Examination'!A:A, 'Medical Examination'!H:H)</f>
        <v>Yes</v>
      </c>
      <c r="O174" t="str">
        <f>_xlfn.XLOOKUP(Table4[[#This Row],[Customer ID]], 'Medical Examination'!A:A, 'Medical Examination'!I:I)</f>
        <v>Prediabetes</v>
      </c>
      <c r="P174" t="str">
        <f>_xlfn.XLOOKUP(Table4[[#This Row],[Customer ID]], 'Medical Examination'!A:A, 'Medical Examination'!J:J)</f>
        <v>Obesity</v>
      </c>
      <c r="Q174" s="1">
        <f>_xlfn.XLOOKUP(Table4[[#This Row],[Customer ID]], Hospitalisation!A:A, Hospitalisation!E:E)</f>
        <v>37076.370000000003</v>
      </c>
      <c r="R174" t="str">
        <f>_xlfn.XLOOKUP(Table4[[#This Row],[Customer ID]], Hospitalisation!A:A, Hospitalisation!F:F)</f>
        <v>Tier - 2</v>
      </c>
      <c r="S174" t="str">
        <f>_xlfn.XLOOKUP(Table4[[#This Row],[Customer ID]], Hospitalisation!A:A, Hospitalisation!G:G)</f>
        <v>Tier - 1</v>
      </c>
      <c r="T174" t="str">
        <f>_xlfn.XLOOKUP(Table4[[#This Row],[Customer ID]], Hospitalisation!A:A, Hospitalisation!H:H)</f>
        <v>R1011</v>
      </c>
      <c r="U174" t="str" cm="1">
        <f t="array" ref="U174">_xlfn.IFS(Table4[[#This Row],[Age]]&lt;=29,"Youth",Table4[[#This Row],[Age]]&lt;=49,"Adults",Table4[[#This Row],[Age]]&gt;=50,"Senior")</f>
        <v>Adults</v>
      </c>
    </row>
    <row r="175" spans="1:21">
      <c r="A175" t="s">
        <v>511</v>
      </c>
      <c r="B175" t="str">
        <f>_xlfn.XLOOKUP(Table4[[#This Row],[Customer ID]],Table1[[#This Row],[Customer ID]],Table1[[#This Row],[TITLE]],0)</f>
        <v>Ms</v>
      </c>
      <c r="C175" t="str" cm="1">
        <f t="array" ref="C175">_xlfn.XLOOKUP(Table4[[#This Row],[Customer ID]],Table1[[#All],[Customer ID]],Table1[[#All],[FIRST NAME]],0)</f>
        <v>Amanda</v>
      </c>
      <c r="D175" t="str" cm="1">
        <f t="array" ref="D175">_xlfn.XLOOKUP(Table4[[#This Row],[Customer ID]],Table1[[#All],[Customer ID]],Table1[[#All],[LAST NAME]],0)</f>
        <v>Scheer</v>
      </c>
      <c r="E175" s="5" cm="1">
        <f t="array" ref="E175">_xlfn.XLOOKUP(Table4[[#This Row],[Customer ID]],Table3[[#All],[Customer ID]],Table3[[#All],[Date of Birth]],0)</f>
        <v>33543</v>
      </c>
      <c r="F175" cm="1">
        <f t="array" ref="F175">_xlfn.XLOOKUP(Table4[[#This Row],[Customer ID]],Table3[[#All],[Customer ID]],Table3[[#All],[Age]],0)</f>
        <v>31</v>
      </c>
      <c r="G175" cm="1">
        <f t="array" ref="G175">_xlfn.XLOOKUP(Table4[[#This Row],[Customer ID]],Table3[[#All],[Customer ID]],Table3[[#All],[Children]],0)</f>
        <v>3</v>
      </c>
      <c r="H175" cm="1">
        <f t="array" ref="H175">_xlfn.XLOOKUP(Table4[[#This Row],[Customer ID]],Table2[[#All],[Customer ID]],Table2[[#All],[BMI]],0)</f>
        <v>49.24</v>
      </c>
      <c r="I175" cm="1">
        <f t="array" ref="I175">_xlfn.XLOOKUP(Table4[[#This Row],[Customer ID]],Table2[[#All],[Customer ID]],Table2[[#All],[HBA1C]],0)</f>
        <v>4.45</v>
      </c>
      <c r="J175" t="str">
        <f>_xlfn.XLOOKUP(Table4[[#This Row],[Customer ID]], 'Medical Examination'!A:A, 'Medical Examination'!D:D)</f>
        <v>No</v>
      </c>
      <c r="K175" t="str">
        <f>_xlfn.XLOOKUP(Table4[[#This Row],[Customer ID]], 'Medical Examination'!A:A, 'Medical Examination'!E:E)</f>
        <v>No</v>
      </c>
      <c r="L175" t="str">
        <f>_xlfn.XLOOKUP(Table4[[#This Row],[Customer ID]], 'Medical Examination'!A:A, 'Medical Examination'!F:F)</f>
        <v>No</v>
      </c>
      <c r="M175">
        <f>_xlfn.XLOOKUP(Table4[[#This Row],[Customer ID]], 'Medical Examination'!A:A, 'Medical Examination'!G:G)</f>
        <v>0</v>
      </c>
      <c r="N175" t="str">
        <f>_xlfn.XLOOKUP(Table4[[#This Row],[Customer ID]], 'Medical Examination'!A:A, 'Medical Examination'!H:H)</f>
        <v>Yes</v>
      </c>
      <c r="O175" t="str">
        <f>_xlfn.XLOOKUP(Table4[[#This Row],[Customer ID]], 'Medical Examination'!A:A, 'Medical Examination'!I:I)</f>
        <v>Normal</v>
      </c>
      <c r="P175" t="str">
        <f>_xlfn.XLOOKUP(Table4[[#This Row],[Customer ID]], 'Medical Examination'!A:A, 'Medical Examination'!J:J)</f>
        <v>Obesity</v>
      </c>
      <c r="Q175" s="1">
        <f>_xlfn.XLOOKUP(Table4[[#This Row],[Customer ID]], Hospitalisation!A:A, Hospitalisation!E:E)</f>
        <v>37040.879999999997</v>
      </c>
      <c r="R175" t="str">
        <f>_xlfn.XLOOKUP(Table4[[#This Row],[Customer ID]], Hospitalisation!A:A, Hospitalisation!F:F)</f>
        <v>Tier - 2</v>
      </c>
      <c r="S175" t="str">
        <f>_xlfn.XLOOKUP(Table4[[#This Row],[Customer ID]], Hospitalisation!A:A, Hospitalisation!G:G)</f>
        <v>Tier - 2</v>
      </c>
      <c r="T175" t="str">
        <f>_xlfn.XLOOKUP(Table4[[#This Row],[Customer ID]], Hospitalisation!A:A, Hospitalisation!H:H)</f>
        <v>R1011</v>
      </c>
      <c r="U175" t="str" cm="1">
        <f t="array" ref="U175">_xlfn.IFS(Table4[[#This Row],[Age]]&lt;=29,"Youth",Table4[[#This Row],[Age]]&lt;=49,"Adults",Table4[[#This Row],[Age]]&gt;=50,"Senior")</f>
        <v>Adults</v>
      </c>
    </row>
    <row r="176" spans="1:21">
      <c r="A176" t="s">
        <v>513</v>
      </c>
      <c r="B176" t="str">
        <f>_xlfn.XLOOKUP(Table4[[#This Row],[Customer ID]],Table1[[#This Row],[Customer ID]],Table1[[#This Row],[TITLE]],0)</f>
        <v>Mr</v>
      </c>
      <c r="C176" t="str" cm="1">
        <f t="array" ref="C176">_xlfn.XLOOKUP(Table4[[#This Row],[Customer ID]],Table1[[#All],[Customer ID]],Table1[[#All],[FIRST NAME]],0)</f>
        <v>Greg</v>
      </c>
      <c r="D176" t="str" cm="1">
        <f t="array" ref="D176">_xlfn.XLOOKUP(Table4[[#This Row],[Customer ID]],Table1[[#All],[Customer ID]],Table1[[#All],[LAST NAME]],0)</f>
        <v>Rankin</v>
      </c>
      <c r="E176" s="5" cm="1">
        <f t="array" ref="E176">_xlfn.XLOOKUP(Table4[[#This Row],[Customer ID]],Table3[[#All],[Customer ID]],Table3[[#All],[Date of Birth]],0)</f>
        <v>33860</v>
      </c>
      <c r="F176" cm="1">
        <f t="array" ref="F176">_xlfn.XLOOKUP(Table4[[#This Row],[Customer ID]],Table3[[#All],[Customer ID]],Table3[[#All],[Age]],0)</f>
        <v>30</v>
      </c>
      <c r="G176" cm="1">
        <f t="array" ref="G176">_xlfn.XLOOKUP(Table4[[#This Row],[Customer ID]],Table3[[#All],[Customer ID]],Table3[[#All],[Children]],0)</f>
        <v>0</v>
      </c>
      <c r="H176" cm="1">
        <f t="array" ref="H176">_xlfn.XLOOKUP(Table4[[#This Row],[Customer ID]],Table2[[#All],[Customer ID]],Table2[[#All],[BMI]],0)</f>
        <v>54.4</v>
      </c>
      <c r="I176" cm="1">
        <f t="array" ref="I176">_xlfn.XLOOKUP(Table4[[#This Row],[Customer ID]],Table2[[#All],[Customer ID]],Table2[[#All],[HBA1C]],0)</f>
        <v>5.22</v>
      </c>
      <c r="J176" t="str">
        <f>_xlfn.XLOOKUP(Table4[[#This Row],[Customer ID]], 'Medical Examination'!A:A, 'Medical Examination'!D:D)</f>
        <v>No</v>
      </c>
      <c r="K176" t="str">
        <f>_xlfn.XLOOKUP(Table4[[#This Row],[Customer ID]], 'Medical Examination'!A:A, 'Medical Examination'!E:E)</f>
        <v>No</v>
      </c>
      <c r="L176" t="str">
        <f>_xlfn.XLOOKUP(Table4[[#This Row],[Customer ID]], 'Medical Examination'!A:A, 'Medical Examination'!F:F)</f>
        <v>No</v>
      </c>
      <c r="M176">
        <f>_xlfn.XLOOKUP(Table4[[#This Row],[Customer ID]], 'Medical Examination'!A:A, 'Medical Examination'!G:G)</f>
        <v>1</v>
      </c>
      <c r="N176" t="str">
        <f>_xlfn.XLOOKUP(Table4[[#This Row],[Customer ID]], 'Medical Examination'!A:A, 'Medical Examination'!H:H)</f>
        <v>Yes</v>
      </c>
      <c r="O176" t="str">
        <f>_xlfn.XLOOKUP(Table4[[#This Row],[Customer ID]], 'Medical Examination'!A:A, 'Medical Examination'!I:I)</f>
        <v>Normal</v>
      </c>
      <c r="P176" t="str">
        <f>_xlfn.XLOOKUP(Table4[[#This Row],[Customer ID]], 'Medical Examination'!A:A, 'Medical Examination'!J:J)</f>
        <v>Obesity</v>
      </c>
      <c r="Q176" s="1">
        <f>_xlfn.XLOOKUP(Table4[[#This Row],[Customer ID]], Hospitalisation!A:A, Hospitalisation!E:E)</f>
        <v>36976.449999999997</v>
      </c>
      <c r="R176" t="str">
        <f>_xlfn.XLOOKUP(Table4[[#This Row],[Customer ID]], Hospitalisation!A:A, Hospitalisation!F:F)</f>
        <v>Tier - 2</v>
      </c>
      <c r="S176" t="str">
        <f>_xlfn.XLOOKUP(Table4[[#This Row],[Customer ID]], Hospitalisation!A:A, Hospitalisation!G:G)</f>
        <v>Tier - 3</v>
      </c>
      <c r="T176" t="str">
        <f>_xlfn.XLOOKUP(Table4[[#This Row],[Customer ID]], Hospitalisation!A:A, Hospitalisation!H:H)</f>
        <v>R1011</v>
      </c>
      <c r="U176" t="str" cm="1">
        <f t="array" ref="U176">_xlfn.IFS(Table4[[#This Row],[Age]]&lt;=29,"Youth",Table4[[#This Row],[Age]]&lt;=49,"Adults",Table4[[#This Row],[Age]]&gt;=50,"Senior")</f>
        <v>Adults</v>
      </c>
    </row>
    <row r="177" spans="1:21">
      <c r="A177" t="s">
        <v>516</v>
      </c>
      <c r="B177" t="str">
        <f>_xlfn.XLOOKUP(Table4[[#This Row],[Customer ID]],Table1[[#This Row],[Customer ID]],Table1[[#This Row],[TITLE]],0)</f>
        <v>Mr</v>
      </c>
      <c r="C177" t="str" cm="1">
        <f t="array" ref="C177">_xlfn.XLOOKUP(Table4[[#This Row],[Customer ID]],Table1[[#All],[Customer ID]],Table1[[#All],[FIRST NAME]],0)</f>
        <v>John</v>
      </c>
      <c r="D177" t="str" cm="1">
        <f t="array" ref="D177">_xlfn.XLOOKUP(Table4[[#This Row],[Customer ID]],Table1[[#All],[Customer ID]],Table1[[#All],[LAST NAME]],0)</f>
        <v>Ricardi</v>
      </c>
      <c r="E177" s="5" cm="1">
        <f t="array" ref="E177">_xlfn.XLOOKUP(Table4[[#This Row],[Customer ID]],Table3[[#All],[Customer ID]],Table3[[#All],[Date of Birth]],0)</f>
        <v>33841</v>
      </c>
      <c r="F177" cm="1">
        <f t="array" ref="F177">_xlfn.XLOOKUP(Table4[[#This Row],[Customer ID]],Table3[[#All],[Customer ID]],Table3[[#All],[Age]],0)</f>
        <v>30</v>
      </c>
      <c r="G177" cm="1">
        <f t="array" ref="G177">_xlfn.XLOOKUP(Table4[[#This Row],[Customer ID]],Table3[[#All],[Customer ID]],Table3[[#All],[Children]],0)</f>
        <v>0</v>
      </c>
      <c r="H177" cm="1">
        <f t="array" ref="H177">_xlfn.XLOOKUP(Table4[[#This Row],[Customer ID]],Table2[[#All],[Customer ID]],Table2[[#All],[BMI]],0)</f>
        <v>35.53</v>
      </c>
      <c r="I177" cm="1">
        <f t="array" ref="I177">_xlfn.XLOOKUP(Table4[[#This Row],[Customer ID]],Table2[[#All],[Customer ID]],Table2[[#All],[HBA1C]],0)</f>
        <v>4.6100000000000003</v>
      </c>
      <c r="J177" t="str">
        <f>_xlfn.XLOOKUP(Table4[[#This Row],[Customer ID]], 'Medical Examination'!A:A, 'Medical Examination'!D:D)</f>
        <v>No</v>
      </c>
      <c r="K177" t="str">
        <f>_xlfn.XLOOKUP(Table4[[#This Row],[Customer ID]], 'Medical Examination'!A:A, 'Medical Examination'!E:E)</f>
        <v>No</v>
      </c>
      <c r="L177" t="str">
        <f>_xlfn.XLOOKUP(Table4[[#This Row],[Customer ID]], 'Medical Examination'!A:A, 'Medical Examination'!F:F)</f>
        <v>No</v>
      </c>
      <c r="M177">
        <f>_xlfn.XLOOKUP(Table4[[#This Row],[Customer ID]], 'Medical Examination'!A:A, 'Medical Examination'!G:G)</f>
        <v>1</v>
      </c>
      <c r="N177" t="str">
        <f>_xlfn.XLOOKUP(Table4[[#This Row],[Customer ID]], 'Medical Examination'!A:A, 'Medical Examination'!H:H)</f>
        <v>Yes</v>
      </c>
      <c r="O177" t="str">
        <f>_xlfn.XLOOKUP(Table4[[#This Row],[Customer ID]], 'Medical Examination'!A:A, 'Medical Examination'!I:I)</f>
        <v>Normal</v>
      </c>
      <c r="P177" t="str">
        <f>_xlfn.XLOOKUP(Table4[[#This Row],[Customer ID]], 'Medical Examination'!A:A, 'Medical Examination'!J:J)</f>
        <v>Obesity</v>
      </c>
      <c r="Q177" s="1">
        <f>_xlfn.XLOOKUP(Table4[[#This Row],[Customer ID]], Hospitalisation!A:A, Hospitalisation!E:E)</f>
        <v>36950.26</v>
      </c>
      <c r="R177" t="str">
        <f>_xlfn.XLOOKUP(Table4[[#This Row],[Customer ID]], Hospitalisation!A:A, Hospitalisation!F:F)</f>
        <v>Tier - 1</v>
      </c>
      <c r="S177" t="str">
        <f>_xlfn.XLOOKUP(Table4[[#This Row],[Customer ID]], Hospitalisation!A:A, Hospitalisation!G:G)</f>
        <v>Tier - 1</v>
      </c>
      <c r="T177" t="str">
        <f>_xlfn.XLOOKUP(Table4[[#This Row],[Customer ID]], Hospitalisation!A:A, Hospitalisation!H:H)</f>
        <v>R1013</v>
      </c>
      <c r="U177" t="str" cm="1">
        <f t="array" ref="U177">_xlfn.IFS(Table4[[#This Row],[Age]]&lt;=29,"Youth",Table4[[#This Row],[Age]]&lt;=49,"Adults",Table4[[#This Row],[Age]]&gt;=50,"Senior")</f>
        <v>Adults</v>
      </c>
    </row>
    <row r="178" spans="1:21">
      <c r="A178" t="s">
        <v>518</v>
      </c>
      <c r="B178" t="str">
        <f>_xlfn.XLOOKUP(Table4[[#This Row],[Customer ID]],Table1[[#This Row],[Customer ID]],Table1[[#This Row],[TITLE]],0)</f>
        <v>Ms</v>
      </c>
      <c r="C178" t="str" cm="1">
        <f t="array" ref="C178">_xlfn.XLOOKUP(Table4[[#This Row],[Customer ID]],Table1[[#All],[Customer ID]],Table1[[#All],[FIRST NAME]],0)</f>
        <v>Kelsey A</v>
      </c>
      <c r="D178" t="str" cm="1">
        <f t="array" ref="D178">_xlfn.XLOOKUP(Table4[[#This Row],[Customer ID]],Table1[[#All],[Customer ID]],Table1[[#All],[LAST NAME]],0)</f>
        <v>Karkos</v>
      </c>
      <c r="E178" s="5" cm="1">
        <f t="array" ref="E178">_xlfn.XLOOKUP(Table4[[#This Row],[Customer ID]],Table3[[#All],[Customer ID]],Table3[[#All],[Date of Birth]],0)</f>
        <v>28350</v>
      </c>
      <c r="F178" cm="1">
        <f t="array" ref="F178">_xlfn.XLOOKUP(Table4[[#This Row],[Customer ID]],Table3[[#All],[Customer ID]],Table3[[#All],[Age]],0)</f>
        <v>45</v>
      </c>
      <c r="G178" cm="1">
        <f t="array" ref="G178">_xlfn.XLOOKUP(Table4[[#This Row],[Customer ID]],Table3[[#All],[Customer ID]],Table3[[#All],[Children]],0)</f>
        <v>2</v>
      </c>
      <c r="H178" cm="1">
        <f t="array" ref="H178">_xlfn.XLOOKUP(Table4[[#This Row],[Customer ID]],Table2[[#All],[Customer ID]],Table2[[#All],[BMI]],0)</f>
        <v>39.729999999999997</v>
      </c>
      <c r="I178" cm="1">
        <f t="array" ref="I178">_xlfn.XLOOKUP(Table4[[#This Row],[Customer ID]],Table2[[#All],[Customer ID]],Table2[[#All],[HBA1C]],0)</f>
        <v>6.24</v>
      </c>
      <c r="J178" t="str">
        <f>_xlfn.XLOOKUP(Table4[[#This Row],[Customer ID]], 'Medical Examination'!A:A, 'Medical Examination'!D:D)</f>
        <v>No</v>
      </c>
      <c r="K178" t="str">
        <f>_xlfn.XLOOKUP(Table4[[#This Row],[Customer ID]], 'Medical Examination'!A:A, 'Medical Examination'!E:E)</f>
        <v>No</v>
      </c>
      <c r="L178" t="str">
        <f>_xlfn.XLOOKUP(Table4[[#This Row],[Customer ID]], 'Medical Examination'!A:A, 'Medical Examination'!F:F)</f>
        <v>No</v>
      </c>
      <c r="M178">
        <f>_xlfn.XLOOKUP(Table4[[#This Row],[Customer ID]], 'Medical Examination'!A:A, 'Medical Examination'!G:G)</f>
        <v>0</v>
      </c>
      <c r="N178" t="str">
        <f>_xlfn.XLOOKUP(Table4[[#This Row],[Customer ID]], 'Medical Examination'!A:A, 'Medical Examination'!H:H)</f>
        <v>Yes</v>
      </c>
      <c r="O178" t="str">
        <f>_xlfn.XLOOKUP(Table4[[#This Row],[Customer ID]], 'Medical Examination'!A:A, 'Medical Examination'!I:I)</f>
        <v>Prediabetes</v>
      </c>
      <c r="P178" t="str">
        <f>_xlfn.XLOOKUP(Table4[[#This Row],[Customer ID]], 'Medical Examination'!A:A, 'Medical Examination'!J:J)</f>
        <v>Obesity</v>
      </c>
      <c r="Q178" s="1">
        <f>_xlfn.XLOOKUP(Table4[[#This Row],[Customer ID]], Hospitalisation!A:A, Hospitalisation!E:E)</f>
        <v>36935.64</v>
      </c>
      <c r="R178" t="str">
        <f>_xlfn.XLOOKUP(Table4[[#This Row],[Customer ID]], Hospitalisation!A:A, Hospitalisation!F:F)</f>
        <v>Tier - 2</v>
      </c>
      <c r="S178" t="str">
        <f>_xlfn.XLOOKUP(Table4[[#This Row],[Customer ID]], Hospitalisation!A:A, Hospitalisation!G:G)</f>
        <v>Tier - 1</v>
      </c>
      <c r="T178" t="str">
        <f>_xlfn.XLOOKUP(Table4[[#This Row],[Customer ID]], Hospitalisation!A:A, Hospitalisation!H:H)</f>
        <v>R1011</v>
      </c>
      <c r="U178" t="str" cm="1">
        <f t="array" ref="U178">_xlfn.IFS(Table4[[#This Row],[Age]]&lt;=29,"Youth",Table4[[#This Row],[Age]]&lt;=49,"Adults",Table4[[#This Row],[Age]]&gt;=50,"Senior")</f>
        <v>Adults</v>
      </c>
    </row>
    <row r="179" spans="1:21">
      <c r="A179" t="s">
        <v>521</v>
      </c>
      <c r="B179" t="str">
        <f>_xlfn.XLOOKUP(Table4[[#This Row],[Customer ID]],Table1[[#This Row],[Customer ID]],Table1[[#This Row],[TITLE]],0)</f>
        <v>Ms</v>
      </c>
      <c r="C179" t="str" cm="1">
        <f t="array" ref="C179">_xlfn.XLOOKUP(Table4[[#This Row],[Customer ID]],Table1[[#All],[Customer ID]],Table1[[#All],[FIRST NAME]],0)</f>
        <v>Bronwen L</v>
      </c>
      <c r="D179" t="str" cm="1">
        <f t="array" ref="D179">_xlfn.XLOOKUP(Table4[[#This Row],[Customer ID]],Table1[[#All],[Customer ID]],Table1[[#All],[LAST NAME]],0)</f>
        <v>Price-Dierksen</v>
      </c>
      <c r="E179" s="5" cm="1">
        <f t="array" ref="E179">_xlfn.XLOOKUP(Table4[[#This Row],[Customer ID]],Table3[[#All],[Customer ID]],Table3[[#All],[Date of Birth]],0)</f>
        <v>25133</v>
      </c>
      <c r="F179" cm="1">
        <f t="array" ref="F179">_xlfn.XLOOKUP(Table4[[#This Row],[Customer ID]],Table3[[#All],[Customer ID]],Table3[[#All],[Age]],0)</f>
        <v>54</v>
      </c>
      <c r="G179" cm="1">
        <f t="array" ref="G179">_xlfn.XLOOKUP(Table4[[#This Row],[Customer ID]],Table3[[#All],[Customer ID]],Table3[[#All],[Children]],0)</f>
        <v>0</v>
      </c>
      <c r="H179" cm="1">
        <f t="array" ref="H179">_xlfn.XLOOKUP(Table4[[#This Row],[Customer ID]],Table2[[#All],[Customer ID]],Table2[[#All],[BMI]],0)</f>
        <v>35.68</v>
      </c>
      <c r="I179" cm="1">
        <f t="array" ref="I179">_xlfn.XLOOKUP(Table4[[#This Row],[Customer ID]],Table2[[#All],[Customer ID]],Table2[[#All],[HBA1C]],0)</f>
        <v>10.039999999999999</v>
      </c>
      <c r="J179" t="str">
        <f>_xlfn.XLOOKUP(Table4[[#This Row],[Customer ID]], 'Medical Examination'!A:A, 'Medical Examination'!D:D)</f>
        <v>No</v>
      </c>
      <c r="K179" t="str">
        <f>_xlfn.XLOOKUP(Table4[[#This Row],[Customer ID]], 'Medical Examination'!A:A, 'Medical Examination'!E:E)</f>
        <v>No</v>
      </c>
      <c r="L179" t="str">
        <f>_xlfn.XLOOKUP(Table4[[#This Row],[Customer ID]], 'Medical Examination'!A:A, 'Medical Examination'!F:F)</f>
        <v>No</v>
      </c>
      <c r="M179">
        <f>_xlfn.XLOOKUP(Table4[[#This Row],[Customer ID]], 'Medical Examination'!A:A, 'Medical Examination'!G:G)</f>
        <v>0</v>
      </c>
      <c r="N179" t="str">
        <f>_xlfn.XLOOKUP(Table4[[#This Row],[Customer ID]], 'Medical Examination'!A:A, 'Medical Examination'!H:H)</f>
        <v>Yes</v>
      </c>
      <c r="O179" t="str">
        <f>_xlfn.XLOOKUP(Table4[[#This Row],[Customer ID]], 'Medical Examination'!A:A, 'Medical Examination'!I:I)</f>
        <v>Diabetes</v>
      </c>
      <c r="P179" t="str">
        <f>_xlfn.XLOOKUP(Table4[[#This Row],[Customer ID]], 'Medical Examination'!A:A, 'Medical Examination'!J:J)</f>
        <v>Obesity</v>
      </c>
      <c r="Q179" s="1">
        <f>_xlfn.XLOOKUP(Table4[[#This Row],[Customer ID]], Hospitalisation!A:A, Hospitalisation!E:E)</f>
        <v>36922.61</v>
      </c>
      <c r="R179" t="str">
        <f>_xlfn.XLOOKUP(Table4[[#This Row],[Customer ID]], Hospitalisation!A:A, Hospitalisation!F:F)</f>
        <v>Tier - 2</v>
      </c>
      <c r="S179" t="str">
        <f>_xlfn.XLOOKUP(Table4[[#This Row],[Customer ID]], Hospitalisation!A:A, Hospitalisation!G:G)</f>
        <v>Tier - 1</v>
      </c>
      <c r="T179" t="str">
        <f>_xlfn.XLOOKUP(Table4[[#This Row],[Customer ID]], Hospitalisation!A:A, Hospitalisation!H:H)</f>
        <v>R1011</v>
      </c>
      <c r="U179" t="str" cm="1">
        <f t="array" ref="U179">_xlfn.IFS(Table4[[#This Row],[Age]]&lt;=29,"Youth",Table4[[#This Row],[Age]]&lt;=49,"Adults",Table4[[#This Row],[Age]]&gt;=50,"Senior")</f>
        <v>Senior</v>
      </c>
    </row>
    <row r="180" spans="1:21">
      <c r="A180" t="s">
        <v>524</v>
      </c>
      <c r="B180" t="str">
        <f>_xlfn.XLOOKUP(Table4[[#This Row],[Customer ID]],Table1[[#This Row],[Customer ID]],Table1[[#This Row],[TITLE]],0)</f>
        <v>Ms</v>
      </c>
      <c r="C180" t="str" cm="1">
        <f t="array" ref="C180">_xlfn.XLOOKUP(Table4[[#This Row],[Customer ID]],Table1[[#All],[Customer ID]],Table1[[#All],[FIRST NAME]],0)</f>
        <v>Manuela</v>
      </c>
      <c r="D180" t="str" cm="1">
        <f t="array" ref="D180">_xlfn.XLOOKUP(Table4[[#This Row],[Customer ID]],Table1[[#All],[Customer ID]],Table1[[#All],[LAST NAME]],0)</f>
        <v>Knispel</v>
      </c>
      <c r="E180" s="5" cm="1">
        <f t="array" ref="E180">_xlfn.XLOOKUP(Table4[[#This Row],[Customer ID]],Table3[[#All],[Customer ID]],Table3[[#All],[Date of Birth]],0)</f>
        <v>33399</v>
      </c>
      <c r="F180" cm="1">
        <f t="array" ref="F180">_xlfn.XLOOKUP(Table4[[#This Row],[Customer ID]],Table3[[#All],[Customer ID]],Table3[[#All],[Age]],0)</f>
        <v>31</v>
      </c>
      <c r="G180" cm="1">
        <f t="array" ref="G180">_xlfn.XLOOKUP(Table4[[#This Row],[Customer ID]],Table3[[#All],[Customer ID]],Table3[[#All],[Children]],0)</f>
        <v>3</v>
      </c>
      <c r="H180" cm="1">
        <f t="array" ref="H180">_xlfn.XLOOKUP(Table4[[#This Row],[Customer ID]],Table2[[#All],[Customer ID]],Table2[[#All],[BMI]],0)</f>
        <v>48.86</v>
      </c>
      <c r="I180" cm="1">
        <f t="array" ref="I180">_xlfn.XLOOKUP(Table4[[#This Row],[Customer ID]],Table2[[#All],[Customer ID]],Table2[[#All],[HBA1C]],0)</f>
        <v>6.09</v>
      </c>
      <c r="J180" t="str">
        <f>_xlfn.XLOOKUP(Table4[[#This Row],[Customer ID]], 'Medical Examination'!A:A, 'Medical Examination'!D:D)</f>
        <v>No</v>
      </c>
      <c r="K180" t="str">
        <f>_xlfn.XLOOKUP(Table4[[#This Row],[Customer ID]], 'Medical Examination'!A:A, 'Medical Examination'!E:E)</f>
        <v>No</v>
      </c>
      <c r="L180" t="str">
        <f>_xlfn.XLOOKUP(Table4[[#This Row],[Customer ID]], 'Medical Examination'!A:A, 'Medical Examination'!F:F)</f>
        <v>No</v>
      </c>
      <c r="M180">
        <f>_xlfn.XLOOKUP(Table4[[#This Row],[Customer ID]], 'Medical Examination'!A:A, 'Medical Examination'!G:G)</f>
        <v>0</v>
      </c>
      <c r="N180" t="str">
        <f>_xlfn.XLOOKUP(Table4[[#This Row],[Customer ID]], 'Medical Examination'!A:A, 'Medical Examination'!H:H)</f>
        <v>Yes</v>
      </c>
      <c r="O180" t="str">
        <f>_xlfn.XLOOKUP(Table4[[#This Row],[Customer ID]], 'Medical Examination'!A:A, 'Medical Examination'!I:I)</f>
        <v>Prediabetes</v>
      </c>
      <c r="P180" t="str">
        <f>_xlfn.XLOOKUP(Table4[[#This Row],[Customer ID]], 'Medical Examination'!A:A, 'Medical Examination'!J:J)</f>
        <v>Obesity</v>
      </c>
      <c r="Q180" s="1">
        <f>_xlfn.XLOOKUP(Table4[[#This Row],[Customer ID]], Hospitalisation!A:A, Hospitalisation!E:E)</f>
        <v>36911.99</v>
      </c>
      <c r="R180" t="str">
        <f>_xlfn.XLOOKUP(Table4[[#This Row],[Customer ID]], Hospitalisation!A:A, Hospitalisation!F:F)</f>
        <v>Tier - 2</v>
      </c>
      <c r="S180" t="str">
        <f>_xlfn.XLOOKUP(Table4[[#This Row],[Customer ID]], Hospitalisation!A:A, Hospitalisation!G:G)</f>
        <v>Tier - 2</v>
      </c>
      <c r="T180" t="str">
        <f>_xlfn.XLOOKUP(Table4[[#This Row],[Customer ID]], Hospitalisation!A:A, Hospitalisation!H:H)</f>
        <v>R1011</v>
      </c>
      <c r="U180" t="str" cm="1">
        <f t="array" ref="U180">_xlfn.IFS(Table4[[#This Row],[Age]]&lt;=29,"Youth",Table4[[#This Row],[Age]]&lt;=49,"Adults",Table4[[#This Row],[Age]]&gt;=50,"Senior")</f>
        <v>Adults</v>
      </c>
    </row>
    <row r="181" spans="1:21">
      <c r="A181" t="s">
        <v>527</v>
      </c>
      <c r="B181" t="str">
        <f>_xlfn.XLOOKUP(Table4[[#This Row],[Customer ID]],Table1[[#This Row],[Customer ID]],Table1[[#This Row],[TITLE]],0)</f>
        <v>Ms</v>
      </c>
      <c r="C181" t="str" cm="1">
        <f t="array" ref="C181">_xlfn.XLOOKUP(Table4[[#This Row],[Customer ID]],Table1[[#All],[Customer ID]],Table1[[#All],[FIRST NAME]],0)</f>
        <v>Jennifer L</v>
      </c>
      <c r="D181" t="str" cm="1">
        <f t="array" ref="D181">_xlfn.XLOOKUP(Table4[[#This Row],[Customer ID]],Table1[[#All],[Customer ID]],Table1[[#All],[LAST NAME]],0)</f>
        <v>King</v>
      </c>
      <c r="E181" s="5" cm="1">
        <f t="array" ref="E181">_xlfn.XLOOKUP(Table4[[#This Row],[Customer ID]],Table3[[#All],[Customer ID]],Table3[[#All],[Date of Birth]],0)</f>
        <v>23216</v>
      </c>
      <c r="F181" cm="1">
        <f t="array" ref="F181">_xlfn.XLOOKUP(Table4[[#This Row],[Customer ID]],Table3[[#All],[Customer ID]],Table3[[#All],[Age]],0)</f>
        <v>59</v>
      </c>
      <c r="G181" cm="1">
        <f t="array" ref="G181">_xlfn.XLOOKUP(Table4[[#This Row],[Customer ID]],Table3[[#All],[Customer ID]],Table3[[#All],[Children]],0)</f>
        <v>2</v>
      </c>
      <c r="H181" cm="1">
        <f t="array" ref="H181">_xlfn.XLOOKUP(Table4[[#This Row],[Customer ID]],Table2[[#All],[Customer ID]],Table2[[#All],[BMI]],0)</f>
        <v>34.799999999999997</v>
      </c>
      <c r="I181" cm="1">
        <f t="array" ref="I181">_xlfn.XLOOKUP(Table4[[#This Row],[Customer ID]],Table2[[#All],[Customer ID]],Table2[[#All],[HBA1C]],0)</f>
        <v>11.4</v>
      </c>
      <c r="J181" t="str">
        <f>_xlfn.XLOOKUP(Table4[[#This Row],[Customer ID]], 'Medical Examination'!A:A, 'Medical Examination'!D:D)</f>
        <v>Yes</v>
      </c>
      <c r="K181" t="str">
        <f>_xlfn.XLOOKUP(Table4[[#This Row],[Customer ID]], 'Medical Examination'!A:A, 'Medical Examination'!E:E)</f>
        <v>No</v>
      </c>
      <c r="L181" t="str">
        <f>_xlfn.XLOOKUP(Table4[[#This Row],[Customer ID]], 'Medical Examination'!A:A, 'Medical Examination'!F:F)</f>
        <v>Yes</v>
      </c>
      <c r="M181">
        <f>_xlfn.XLOOKUP(Table4[[#This Row],[Customer ID]], 'Medical Examination'!A:A, 'Medical Examination'!G:G)</f>
        <v>1</v>
      </c>
      <c r="N181" t="str">
        <f>_xlfn.XLOOKUP(Table4[[#This Row],[Customer ID]], 'Medical Examination'!A:A, 'Medical Examination'!H:H)</f>
        <v>No</v>
      </c>
      <c r="O181" t="str">
        <f>_xlfn.XLOOKUP(Table4[[#This Row],[Customer ID]], 'Medical Examination'!A:A, 'Medical Examination'!I:I)</f>
        <v>Diabetes</v>
      </c>
      <c r="P181" t="str">
        <f>_xlfn.XLOOKUP(Table4[[#This Row],[Customer ID]], 'Medical Examination'!A:A, 'Medical Examination'!J:J)</f>
        <v>Obesity</v>
      </c>
      <c r="Q181" s="1">
        <f>_xlfn.XLOOKUP(Table4[[#This Row],[Customer ID]], Hospitalisation!A:A, Hospitalisation!E:E)</f>
        <v>36910.61</v>
      </c>
      <c r="R181" t="str">
        <f>_xlfn.XLOOKUP(Table4[[#This Row],[Customer ID]], Hospitalisation!A:A, Hospitalisation!F:F)</f>
        <v>Tier - 2</v>
      </c>
      <c r="S181" t="str">
        <f>_xlfn.XLOOKUP(Table4[[#This Row],[Customer ID]], Hospitalisation!A:A, Hospitalisation!G:G)</f>
        <v>Tier - 2</v>
      </c>
      <c r="T181" t="str">
        <f>_xlfn.XLOOKUP(Table4[[#This Row],[Customer ID]], Hospitalisation!A:A, Hospitalisation!H:H)</f>
        <v>R1011</v>
      </c>
      <c r="U181" t="str" cm="1">
        <f t="array" ref="U181">_xlfn.IFS(Table4[[#This Row],[Age]]&lt;=29,"Youth",Table4[[#This Row],[Age]]&lt;=49,"Adults",Table4[[#This Row],[Age]]&gt;=50,"Senior")</f>
        <v>Senior</v>
      </c>
    </row>
    <row r="182" spans="1:21">
      <c r="A182" t="s">
        <v>530</v>
      </c>
      <c r="B182" t="str">
        <f>_xlfn.XLOOKUP(Table4[[#This Row],[Customer ID]],Table1[[#This Row],[Customer ID]],Table1[[#This Row],[TITLE]],0)</f>
        <v>Ms</v>
      </c>
      <c r="C182" t="str" cm="1">
        <f t="array" ref="C182">_xlfn.XLOOKUP(Table4[[#This Row],[Customer ID]],Table1[[#All],[Customer ID]],Table1[[#All],[FIRST NAME]],0)</f>
        <v>Abby W</v>
      </c>
      <c r="D182" t="str" cm="1">
        <f t="array" ref="D182">_xlfn.XLOOKUP(Table4[[#This Row],[Customer ID]],Table1[[#All],[Customer ID]],Table1[[#All],[LAST NAME]],0)</f>
        <v>Samuelson</v>
      </c>
      <c r="E182" s="5" cm="1">
        <f t="array" ref="E182">_xlfn.XLOOKUP(Table4[[#This Row],[Customer ID]],Table3[[#All],[Customer ID]],Table3[[#All],[Date of Birth]],0)</f>
        <v>37793</v>
      </c>
      <c r="F182" cm="1">
        <f t="array" ref="F182">_xlfn.XLOOKUP(Table4[[#This Row],[Customer ID]],Table3[[#All],[Customer ID]],Table3[[#All],[Age]],0)</f>
        <v>19</v>
      </c>
      <c r="G182" cm="1">
        <f t="array" ref="G182">_xlfn.XLOOKUP(Table4[[#This Row],[Customer ID]],Table3[[#All],[Customer ID]],Table3[[#All],[Children]],0)</f>
        <v>0</v>
      </c>
      <c r="H182" cm="1">
        <f t="array" ref="H182">_xlfn.XLOOKUP(Table4[[#This Row],[Customer ID]],Table2[[#All],[Customer ID]],Table2[[#All],[BMI]],0)</f>
        <v>32.49</v>
      </c>
      <c r="I182" cm="1">
        <f t="array" ref="I182">_xlfn.XLOOKUP(Table4[[#This Row],[Customer ID]],Table2[[#All],[Customer ID]],Table2[[#All],[HBA1C]],0)</f>
        <v>4.29</v>
      </c>
      <c r="J182" t="str">
        <f>_xlfn.XLOOKUP(Table4[[#This Row],[Customer ID]], 'Medical Examination'!A:A, 'Medical Examination'!D:D)</f>
        <v>No</v>
      </c>
      <c r="K182" t="str">
        <f>_xlfn.XLOOKUP(Table4[[#This Row],[Customer ID]], 'Medical Examination'!A:A, 'Medical Examination'!E:E)</f>
        <v>No</v>
      </c>
      <c r="L182" t="str">
        <f>_xlfn.XLOOKUP(Table4[[#This Row],[Customer ID]], 'Medical Examination'!A:A, 'Medical Examination'!F:F)</f>
        <v>Yes</v>
      </c>
      <c r="M182">
        <f>_xlfn.XLOOKUP(Table4[[#This Row],[Customer ID]], 'Medical Examination'!A:A, 'Medical Examination'!G:G)</f>
        <v>1</v>
      </c>
      <c r="N182" t="str">
        <f>_xlfn.XLOOKUP(Table4[[#This Row],[Customer ID]], 'Medical Examination'!A:A, 'Medical Examination'!H:H)</f>
        <v>Yes</v>
      </c>
      <c r="O182" t="str">
        <f>_xlfn.XLOOKUP(Table4[[#This Row],[Customer ID]], 'Medical Examination'!A:A, 'Medical Examination'!I:I)</f>
        <v>Normal</v>
      </c>
      <c r="P182" t="str">
        <f>_xlfn.XLOOKUP(Table4[[#This Row],[Customer ID]], 'Medical Examination'!A:A, 'Medical Examination'!J:J)</f>
        <v>Obesity</v>
      </c>
      <c r="Q182" s="1">
        <f>_xlfn.XLOOKUP(Table4[[#This Row],[Customer ID]], Hospitalisation!A:A, Hospitalisation!E:E)</f>
        <v>36898.730000000003</v>
      </c>
      <c r="R182" t="str">
        <f>_xlfn.XLOOKUP(Table4[[#This Row],[Customer ID]], Hospitalisation!A:A, Hospitalisation!F:F)</f>
        <v>Tier - 2</v>
      </c>
      <c r="S182" t="str">
        <f>_xlfn.XLOOKUP(Table4[[#This Row],[Customer ID]], Hospitalisation!A:A, Hospitalisation!G:G)</f>
        <v>Tier - 1</v>
      </c>
      <c r="T182" t="str">
        <f>_xlfn.XLOOKUP(Table4[[#This Row],[Customer ID]], Hospitalisation!A:A, Hospitalisation!H:H)</f>
        <v>R1012</v>
      </c>
      <c r="U182" t="str" cm="1">
        <f t="array" ref="U182">_xlfn.IFS(Table4[[#This Row],[Age]]&lt;=29,"Youth",Table4[[#This Row],[Age]]&lt;=49,"Adults",Table4[[#This Row],[Age]]&gt;=50,"Senior")</f>
        <v>Youth</v>
      </c>
    </row>
    <row r="183" spans="1:21">
      <c r="A183" t="s">
        <v>533</v>
      </c>
      <c r="B183" t="str">
        <f>_xlfn.XLOOKUP(Table4[[#This Row],[Customer ID]],Table1[[#This Row],[Customer ID]],Table1[[#This Row],[TITLE]],0)</f>
        <v>Mr</v>
      </c>
      <c r="C183" t="str" cm="1">
        <f t="array" ref="C183">_xlfn.XLOOKUP(Table4[[#This Row],[Customer ID]],Table1[[#All],[Customer ID]],Table1[[#All],[FIRST NAME]],0)</f>
        <v>Tyler</v>
      </c>
      <c r="D183" t="str" cm="1">
        <f t="array" ref="D183">_xlfn.XLOOKUP(Table4[[#This Row],[Customer ID]],Table1[[#All],[Customer ID]],Table1[[#All],[LAST NAME]],0)</f>
        <v>Fredsall</v>
      </c>
      <c r="E183" s="5" cm="1">
        <f t="array" ref="E183">_xlfn.XLOOKUP(Table4[[#This Row],[Customer ID]],Table3[[#All],[Customer ID]],Table3[[#All],[Date of Birth]],0)</f>
        <v>26638</v>
      </c>
      <c r="F183" cm="1">
        <f t="array" ref="F183">_xlfn.XLOOKUP(Table4[[#This Row],[Customer ID]],Table3[[#All],[Customer ID]],Table3[[#All],[Age]],0)</f>
        <v>50</v>
      </c>
      <c r="G183" cm="1">
        <f t="array" ref="G183">_xlfn.XLOOKUP(Table4[[#This Row],[Customer ID]],Table3[[#All],[Customer ID]],Table3[[#All],[Children]],0)</f>
        <v>0</v>
      </c>
      <c r="H183" cm="1">
        <f t="array" ref="H183">_xlfn.XLOOKUP(Table4[[#This Row],[Customer ID]],Table2[[#All],[Customer ID]],Table2[[#All],[BMI]],0)</f>
        <v>39</v>
      </c>
      <c r="I183" cm="1">
        <f t="array" ref="I183">_xlfn.XLOOKUP(Table4[[#This Row],[Customer ID]],Table2[[#All],[Customer ID]],Table2[[#All],[HBA1C]],0)</f>
        <v>5.7</v>
      </c>
      <c r="J183" t="str">
        <f>_xlfn.XLOOKUP(Table4[[#This Row],[Customer ID]], 'Medical Examination'!A:A, 'Medical Examination'!D:D)</f>
        <v>No</v>
      </c>
      <c r="K183" t="str">
        <f>_xlfn.XLOOKUP(Table4[[#This Row],[Customer ID]], 'Medical Examination'!A:A, 'Medical Examination'!E:E)</f>
        <v>No</v>
      </c>
      <c r="L183" t="str">
        <f>_xlfn.XLOOKUP(Table4[[#This Row],[Customer ID]], 'Medical Examination'!A:A, 'Medical Examination'!F:F)</f>
        <v>No</v>
      </c>
      <c r="M183">
        <f>_xlfn.XLOOKUP(Table4[[#This Row],[Customer ID]], 'Medical Examination'!A:A, 'Medical Examination'!G:G)</f>
        <v>2</v>
      </c>
      <c r="N183" t="str">
        <f>_xlfn.XLOOKUP(Table4[[#This Row],[Customer ID]], 'Medical Examination'!A:A, 'Medical Examination'!H:H)</f>
        <v>Yes</v>
      </c>
      <c r="O183" t="str">
        <f>_xlfn.XLOOKUP(Table4[[#This Row],[Customer ID]], 'Medical Examination'!A:A, 'Medical Examination'!I:I)</f>
        <v>Normal</v>
      </c>
      <c r="P183" t="str">
        <f>_xlfn.XLOOKUP(Table4[[#This Row],[Customer ID]], 'Medical Examination'!A:A, 'Medical Examination'!J:J)</f>
        <v>Obesity</v>
      </c>
      <c r="Q183" s="1">
        <f>_xlfn.XLOOKUP(Table4[[#This Row],[Customer ID]], Hospitalisation!A:A, Hospitalisation!E:E)</f>
        <v>36889.99</v>
      </c>
      <c r="R183" t="str">
        <f>_xlfn.XLOOKUP(Table4[[#This Row],[Customer ID]], Hospitalisation!A:A, Hospitalisation!F:F)</f>
        <v>Tier - 1</v>
      </c>
      <c r="S183" t="str">
        <f>_xlfn.XLOOKUP(Table4[[#This Row],[Customer ID]], Hospitalisation!A:A, Hospitalisation!G:G)</f>
        <v>Tier - 3</v>
      </c>
      <c r="T183" t="str">
        <f>_xlfn.XLOOKUP(Table4[[#This Row],[Customer ID]], Hospitalisation!A:A, Hospitalisation!H:H)</f>
        <v>R1011</v>
      </c>
      <c r="U183" t="str" cm="1">
        <f t="array" ref="U183">_xlfn.IFS(Table4[[#This Row],[Age]]&lt;=29,"Youth",Table4[[#This Row],[Age]]&lt;=49,"Adults",Table4[[#This Row],[Age]]&gt;=50,"Senior")</f>
        <v>Senior</v>
      </c>
    </row>
    <row r="184" spans="1:21">
      <c r="A184" t="s">
        <v>536</v>
      </c>
      <c r="B184" t="str">
        <f>_xlfn.XLOOKUP(Table4[[#This Row],[Customer ID]],Table1[[#This Row],[Customer ID]],Table1[[#This Row],[TITLE]],0)</f>
        <v>Mr</v>
      </c>
      <c r="C184" t="str" cm="1">
        <f t="array" ref="C184">_xlfn.XLOOKUP(Table4[[#This Row],[Customer ID]],Table1[[#All],[Customer ID]],Table1[[#All],[FIRST NAME]],0)</f>
        <v>Jeffrey</v>
      </c>
      <c r="D184" t="str" cm="1">
        <f t="array" ref="D184">_xlfn.XLOOKUP(Table4[[#This Row],[Customer ID]],Table1[[#All],[Customer ID]],Table1[[#All],[LAST NAME]],0)</f>
        <v>Eggleston</v>
      </c>
      <c r="E184" s="5" cm="1">
        <f t="array" ref="E184">_xlfn.XLOOKUP(Table4[[#This Row],[Customer ID]],Table3[[#All],[Customer ID]],Table3[[#All],[Date of Birth]],0)</f>
        <v>33789</v>
      </c>
      <c r="F184" cm="1">
        <f t="array" ref="F184">_xlfn.XLOOKUP(Table4[[#This Row],[Customer ID]],Table3[[#All],[Customer ID]],Table3[[#All],[Age]],0)</f>
        <v>30</v>
      </c>
      <c r="G184" cm="1">
        <f t="array" ref="G184">_xlfn.XLOOKUP(Table4[[#This Row],[Customer ID]],Table3[[#All],[Customer ID]],Table3[[#All],[Children]],0)</f>
        <v>0</v>
      </c>
      <c r="H184" cm="1">
        <f t="array" ref="H184">_xlfn.XLOOKUP(Table4[[#This Row],[Customer ID]],Table2[[#All],[Customer ID]],Table2[[#All],[BMI]],0)</f>
        <v>35.299999999999997</v>
      </c>
      <c r="I184" cm="1">
        <f t="array" ref="I184">_xlfn.XLOOKUP(Table4[[#This Row],[Customer ID]],Table2[[#All],[Customer ID]],Table2[[#All],[HBA1C]],0)</f>
        <v>6.09</v>
      </c>
      <c r="J184" t="str">
        <f>_xlfn.XLOOKUP(Table4[[#This Row],[Customer ID]], 'Medical Examination'!A:A, 'Medical Examination'!D:D)</f>
        <v>No</v>
      </c>
      <c r="K184" t="str">
        <f>_xlfn.XLOOKUP(Table4[[#This Row],[Customer ID]], 'Medical Examination'!A:A, 'Medical Examination'!E:E)</f>
        <v>No</v>
      </c>
      <c r="L184" t="str">
        <f>_xlfn.XLOOKUP(Table4[[#This Row],[Customer ID]], 'Medical Examination'!A:A, 'Medical Examination'!F:F)</f>
        <v>No</v>
      </c>
      <c r="M184">
        <f>_xlfn.XLOOKUP(Table4[[#This Row],[Customer ID]], 'Medical Examination'!A:A, 'Medical Examination'!G:G)</f>
        <v>1</v>
      </c>
      <c r="N184" t="str">
        <f>_xlfn.XLOOKUP(Table4[[#This Row],[Customer ID]], 'Medical Examination'!A:A, 'Medical Examination'!H:H)</f>
        <v>Yes</v>
      </c>
      <c r="O184" t="str">
        <f>_xlfn.XLOOKUP(Table4[[#This Row],[Customer ID]], 'Medical Examination'!A:A, 'Medical Examination'!I:I)</f>
        <v>Prediabetes</v>
      </c>
      <c r="P184" t="str">
        <f>_xlfn.XLOOKUP(Table4[[#This Row],[Customer ID]], 'Medical Examination'!A:A, 'Medical Examination'!J:J)</f>
        <v>Obesity</v>
      </c>
      <c r="Q184" s="1">
        <f>_xlfn.XLOOKUP(Table4[[#This Row],[Customer ID]], Hospitalisation!A:A, Hospitalisation!E:E)</f>
        <v>36837.47</v>
      </c>
      <c r="R184" t="str">
        <f>_xlfn.XLOOKUP(Table4[[#This Row],[Customer ID]], Hospitalisation!A:A, Hospitalisation!F:F)</f>
        <v>Tier - 2</v>
      </c>
      <c r="S184" t="str">
        <f>_xlfn.XLOOKUP(Table4[[#This Row],[Customer ID]], Hospitalisation!A:A, Hospitalisation!G:G)</f>
        <v>Tier - 3</v>
      </c>
      <c r="T184" t="str">
        <f>_xlfn.XLOOKUP(Table4[[#This Row],[Customer ID]], Hospitalisation!A:A, Hospitalisation!H:H)</f>
        <v>R1011</v>
      </c>
      <c r="U184" t="str" cm="1">
        <f t="array" ref="U184">_xlfn.IFS(Table4[[#This Row],[Age]]&lt;=29,"Youth",Table4[[#This Row],[Age]]&lt;=49,"Adults",Table4[[#This Row],[Age]]&gt;=50,"Senior")</f>
        <v>Adults</v>
      </c>
    </row>
    <row r="185" spans="1:21">
      <c r="A185" t="s">
        <v>539</v>
      </c>
      <c r="B185" t="str">
        <f>_xlfn.XLOOKUP(Table4[[#This Row],[Customer ID]],Table1[[#This Row],[Customer ID]],Table1[[#This Row],[TITLE]],0)</f>
        <v>Mr</v>
      </c>
      <c r="C185" t="str" cm="1">
        <f t="array" ref="C185">_xlfn.XLOOKUP(Table4[[#This Row],[Customer ID]],Table1[[#All],[Customer ID]],Table1[[#All],[FIRST NAME]],0)</f>
        <v>Matthew F</v>
      </c>
      <c r="D185" t="str" cm="1">
        <f t="array" ref="D185">_xlfn.XLOOKUP(Table4[[#This Row],[Customer ID]],Table1[[#All],[Customer ID]],Table1[[#All],[LAST NAME]],0)</f>
        <v>Palombaro</v>
      </c>
      <c r="E185" s="5" cm="1">
        <f t="array" ref="E185">_xlfn.XLOOKUP(Table4[[#This Row],[Customer ID]],Table3[[#All],[Customer ID]],Table3[[#All],[Date of Birth]],0)</f>
        <v>24104</v>
      </c>
      <c r="F185" cm="1">
        <f t="array" ref="F185">_xlfn.XLOOKUP(Table4[[#This Row],[Customer ID]],Table3[[#All],[Customer ID]],Table3[[#All],[Age]],0)</f>
        <v>57</v>
      </c>
      <c r="G185" cm="1">
        <f t="array" ref="G185">_xlfn.XLOOKUP(Table4[[#This Row],[Customer ID]],Table3[[#All],[Customer ID]],Table3[[#All],[Children]],0)</f>
        <v>0</v>
      </c>
      <c r="H185" cm="1">
        <f t="array" ref="H185">_xlfn.XLOOKUP(Table4[[#This Row],[Customer ID]],Table2[[#All],[Customer ID]],Table2[[#All],[BMI]],0)</f>
        <v>33.42</v>
      </c>
      <c r="I185" cm="1">
        <f t="array" ref="I185">_xlfn.XLOOKUP(Table4[[#This Row],[Customer ID]],Table2[[#All],[Customer ID]],Table2[[#All],[HBA1C]],0)</f>
        <v>10.67</v>
      </c>
      <c r="J185" t="str">
        <f>_xlfn.XLOOKUP(Table4[[#This Row],[Customer ID]], 'Medical Examination'!A:A, 'Medical Examination'!D:D)</f>
        <v>No</v>
      </c>
      <c r="K185" t="str">
        <f>_xlfn.XLOOKUP(Table4[[#This Row],[Customer ID]], 'Medical Examination'!A:A, 'Medical Examination'!E:E)</f>
        <v>No</v>
      </c>
      <c r="L185" t="str">
        <f>_xlfn.XLOOKUP(Table4[[#This Row],[Customer ID]], 'Medical Examination'!A:A, 'Medical Examination'!F:F)</f>
        <v>No</v>
      </c>
      <c r="M185">
        <f>_xlfn.XLOOKUP(Table4[[#This Row],[Customer ID]], 'Medical Examination'!A:A, 'Medical Examination'!G:G)</f>
        <v>0</v>
      </c>
      <c r="N185" t="str">
        <f>_xlfn.XLOOKUP(Table4[[#This Row],[Customer ID]], 'Medical Examination'!A:A, 'Medical Examination'!H:H)</f>
        <v>Yes</v>
      </c>
      <c r="O185" t="str">
        <f>_xlfn.XLOOKUP(Table4[[#This Row],[Customer ID]], 'Medical Examination'!A:A, 'Medical Examination'!I:I)</f>
        <v>Diabetes</v>
      </c>
      <c r="P185" t="str">
        <f>_xlfn.XLOOKUP(Table4[[#This Row],[Customer ID]], 'Medical Examination'!A:A, 'Medical Examination'!J:J)</f>
        <v>Obesity</v>
      </c>
      <c r="Q185" s="1">
        <f>_xlfn.XLOOKUP(Table4[[#This Row],[Customer ID]], Hospitalisation!A:A, Hospitalisation!E:E)</f>
        <v>36795.29</v>
      </c>
      <c r="R185" t="str">
        <f>_xlfn.XLOOKUP(Table4[[#This Row],[Customer ID]], Hospitalisation!A:A, Hospitalisation!F:F)</f>
        <v>Tier - 2</v>
      </c>
      <c r="S185" t="str">
        <f>_xlfn.XLOOKUP(Table4[[#This Row],[Customer ID]], Hospitalisation!A:A, Hospitalisation!G:G)</f>
        <v>Tier - 1</v>
      </c>
      <c r="T185" t="str">
        <f>_xlfn.XLOOKUP(Table4[[#This Row],[Customer ID]], Hospitalisation!A:A, Hospitalisation!H:H)</f>
        <v>R1011</v>
      </c>
      <c r="U185" t="str" cm="1">
        <f t="array" ref="U185">_xlfn.IFS(Table4[[#This Row],[Age]]&lt;=29,"Youth",Table4[[#This Row],[Age]]&lt;=49,"Adults",Table4[[#This Row],[Age]]&gt;=50,"Senior")</f>
        <v>Senior</v>
      </c>
    </row>
    <row r="186" spans="1:21">
      <c r="A186" t="s">
        <v>542</v>
      </c>
      <c r="B186" t="str">
        <f>_xlfn.XLOOKUP(Table4[[#This Row],[Customer ID]],Table1[[#This Row],[Customer ID]],Table1[[#This Row],[TITLE]],0)</f>
        <v>Mr</v>
      </c>
      <c r="C186" t="str" cm="1">
        <f t="array" ref="C186">_xlfn.XLOOKUP(Table4[[#This Row],[Customer ID]],Table1[[#All],[Customer ID]],Table1[[#All],[FIRST NAME]],0)</f>
        <v>Ryan J</v>
      </c>
      <c r="D186" t="str" cm="1">
        <f t="array" ref="D186">_xlfn.XLOOKUP(Table4[[#This Row],[Customer ID]],Table1[[#All],[Customer ID]],Table1[[#All],[LAST NAME]],0)</f>
        <v>Silva</v>
      </c>
      <c r="E186" s="5" cm="1">
        <f t="array" ref="E186">_xlfn.XLOOKUP(Table4[[#This Row],[Customer ID]],Table3[[#All],[Customer ID]],Table3[[#All],[Date of Birth]],0)</f>
        <v>25763</v>
      </c>
      <c r="F186" cm="1">
        <f t="array" ref="F186">_xlfn.XLOOKUP(Table4[[#This Row],[Customer ID]],Table3[[#All],[Customer ID]],Table3[[#All],[Age]],0)</f>
        <v>52</v>
      </c>
      <c r="G186" cm="1">
        <f t="array" ref="G186">_xlfn.XLOOKUP(Table4[[#This Row],[Customer ID]],Table3[[#All],[Customer ID]],Table3[[#All],[Children]],0)</f>
        <v>0</v>
      </c>
      <c r="H186" cm="1">
        <f t="array" ref="H186">_xlfn.XLOOKUP(Table4[[#This Row],[Customer ID]],Table2[[#All],[Customer ID]],Table2[[#All],[BMI]],0)</f>
        <v>37.18</v>
      </c>
      <c r="I186" cm="1">
        <f t="array" ref="I186">_xlfn.XLOOKUP(Table4[[#This Row],[Customer ID]],Table2[[#All],[Customer ID]],Table2[[#All],[HBA1C]],0)</f>
        <v>6.75</v>
      </c>
      <c r="J186" t="str">
        <f>_xlfn.XLOOKUP(Table4[[#This Row],[Customer ID]], 'Medical Examination'!A:A, 'Medical Examination'!D:D)</f>
        <v>Yes</v>
      </c>
      <c r="K186" t="str">
        <f>_xlfn.XLOOKUP(Table4[[#This Row],[Customer ID]], 'Medical Examination'!A:A, 'Medical Examination'!E:E)</f>
        <v>No</v>
      </c>
      <c r="L186" t="str">
        <f>_xlfn.XLOOKUP(Table4[[#This Row],[Customer ID]], 'Medical Examination'!A:A, 'Medical Examination'!F:F)</f>
        <v>No</v>
      </c>
      <c r="M186">
        <f>_xlfn.XLOOKUP(Table4[[#This Row],[Customer ID]], 'Medical Examination'!A:A, 'Medical Examination'!G:G)</f>
        <v>2</v>
      </c>
      <c r="N186" t="str">
        <f>_xlfn.XLOOKUP(Table4[[#This Row],[Customer ID]], 'Medical Examination'!A:A, 'Medical Examination'!H:H)</f>
        <v>Yes</v>
      </c>
      <c r="O186" t="str">
        <f>_xlfn.XLOOKUP(Table4[[#This Row],[Customer ID]], 'Medical Examination'!A:A, 'Medical Examination'!I:I)</f>
        <v>Diabetes</v>
      </c>
      <c r="P186" t="str">
        <f>_xlfn.XLOOKUP(Table4[[#This Row],[Customer ID]], 'Medical Examination'!A:A, 'Medical Examination'!J:J)</f>
        <v>Obesity</v>
      </c>
      <c r="Q186" s="1">
        <f>_xlfn.XLOOKUP(Table4[[#This Row],[Customer ID]], Hospitalisation!A:A, Hospitalisation!E:E)</f>
        <v>36786.370000000003</v>
      </c>
      <c r="R186" t="str">
        <f>_xlfn.XLOOKUP(Table4[[#This Row],[Customer ID]], Hospitalisation!A:A, Hospitalisation!F:F)</f>
        <v>Tier - 1</v>
      </c>
      <c r="S186" t="str">
        <f>_xlfn.XLOOKUP(Table4[[#This Row],[Customer ID]], Hospitalisation!A:A, Hospitalisation!G:G)</f>
        <v>Tier - 1</v>
      </c>
      <c r="T186" t="str">
        <f>_xlfn.XLOOKUP(Table4[[#This Row],[Customer ID]], Hospitalisation!A:A, Hospitalisation!H:H)</f>
        <v>R1011</v>
      </c>
      <c r="U186" t="str" cm="1">
        <f t="array" ref="U186">_xlfn.IFS(Table4[[#This Row],[Age]]&lt;=29,"Youth",Table4[[#This Row],[Age]]&lt;=49,"Adults",Table4[[#This Row],[Age]]&gt;=50,"Senior")</f>
        <v>Senior</v>
      </c>
    </row>
    <row r="187" spans="1:21">
      <c r="A187" t="s">
        <v>545</v>
      </c>
      <c r="B187" t="str">
        <f>_xlfn.XLOOKUP(Table4[[#This Row],[Customer ID]],Table1[[#This Row],[Customer ID]],Table1[[#This Row],[TITLE]],0)</f>
        <v>Ms</v>
      </c>
      <c r="C187" t="str" cm="1">
        <f t="array" ref="C187">_xlfn.XLOOKUP(Table4[[#This Row],[Customer ID]],Table1[[#All],[Customer ID]],Table1[[#All],[FIRST NAME]],0)</f>
        <v>Amy</v>
      </c>
      <c r="D187" t="str" cm="1">
        <f t="array" ref="D187">_xlfn.XLOOKUP(Table4[[#This Row],[Customer ID]],Table1[[#All],[Customer ID]],Table1[[#All],[LAST NAME]],0)</f>
        <v>Bugala</v>
      </c>
      <c r="E187" s="5" cm="1">
        <f t="array" ref="E187">_xlfn.XLOOKUP(Table4[[#This Row],[Customer ID]],Table3[[#All],[Customer ID]],Table3[[#All],[Date of Birth]],0)</f>
        <v>22491</v>
      </c>
      <c r="F187" cm="1">
        <f t="array" ref="F187">_xlfn.XLOOKUP(Table4[[#This Row],[Customer ID]],Table3[[#All],[Customer ID]],Table3[[#All],[Age]],0)</f>
        <v>61</v>
      </c>
      <c r="G187" cm="1">
        <f t="array" ref="G187">_xlfn.XLOOKUP(Table4[[#This Row],[Customer ID]],Table3[[#All],[Customer ID]],Table3[[#All],[Children]],0)</f>
        <v>4</v>
      </c>
      <c r="H187" cm="1">
        <f t="array" ref="H187">_xlfn.XLOOKUP(Table4[[#This Row],[Customer ID]],Table2[[#All],[Customer ID]],Table2[[#All],[BMI]],0)</f>
        <v>33.33</v>
      </c>
      <c r="I187" cm="1">
        <f t="array" ref="I187">_xlfn.XLOOKUP(Table4[[#This Row],[Customer ID]],Table2[[#All],[Customer ID]],Table2[[#All],[HBA1C]],0)</f>
        <v>9.26</v>
      </c>
      <c r="J187" t="str">
        <f>_xlfn.XLOOKUP(Table4[[#This Row],[Customer ID]], 'Medical Examination'!A:A, 'Medical Examination'!D:D)</f>
        <v>Yes</v>
      </c>
      <c r="K187" t="str">
        <f>_xlfn.XLOOKUP(Table4[[#This Row],[Customer ID]], 'Medical Examination'!A:A, 'Medical Examination'!E:E)</f>
        <v>No</v>
      </c>
      <c r="L187" t="str">
        <f>_xlfn.XLOOKUP(Table4[[#This Row],[Customer ID]], 'Medical Examination'!A:A, 'Medical Examination'!F:F)</f>
        <v>No</v>
      </c>
      <c r="M187">
        <f>_xlfn.XLOOKUP(Table4[[#This Row],[Customer ID]], 'Medical Examination'!A:A, 'Medical Examination'!G:G)</f>
        <v>2</v>
      </c>
      <c r="N187" t="str">
        <f>_xlfn.XLOOKUP(Table4[[#This Row],[Customer ID]], 'Medical Examination'!A:A, 'Medical Examination'!H:H)</f>
        <v>No</v>
      </c>
      <c r="O187" t="str">
        <f>_xlfn.XLOOKUP(Table4[[#This Row],[Customer ID]], 'Medical Examination'!A:A, 'Medical Examination'!I:I)</f>
        <v>Diabetes</v>
      </c>
      <c r="P187" t="str">
        <f>_xlfn.XLOOKUP(Table4[[#This Row],[Customer ID]], 'Medical Examination'!A:A, 'Medical Examination'!J:J)</f>
        <v>Obesity</v>
      </c>
      <c r="Q187" s="1">
        <f>_xlfn.XLOOKUP(Table4[[#This Row],[Customer ID]], Hospitalisation!A:A, Hospitalisation!E:E)</f>
        <v>36580.28</v>
      </c>
      <c r="R187" t="str">
        <f>_xlfn.XLOOKUP(Table4[[#This Row],[Customer ID]], Hospitalisation!A:A, Hospitalisation!F:F)</f>
        <v>Tier - 2</v>
      </c>
      <c r="S187" t="str">
        <f>_xlfn.XLOOKUP(Table4[[#This Row],[Customer ID]], Hospitalisation!A:A, Hospitalisation!G:G)</f>
        <v>Tier - 2</v>
      </c>
      <c r="T187" t="str">
        <f>_xlfn.XLOOKUP(Table4[[#This Row],[Customer ID]], Hospitalisation!A:A, Hospitalisation!H:H)</f>
        <v>R1013</v>
      </c>
      <c r="U187" t="str" cm="1">
        <f t="array" ref="U187">_xlfn.IFS(Table4[[#This Row],[Age]]&lt;=29,"Youth",Table4[[#This Row],[Age]]&lt;=49,"Adults",Table4[[#This Row],[Age]]&gt;=50,"Senior")</f>
        <v>Senior</v>
      </c>
    </row>
    <row r="188" spans="1:21">
      <c r="A188" t="s">
        <v>548</v>
      </c>
      <c r="B188" t="str">
        <f>_xlfn.XLOOKUP(Table4[[#This Row],[Customer ID]],Table1[[#This Row],[Customer ID]],Table1[[#This Row],[TITLE]],0)</f>
        <v>Mr</v>
      </c>
      <c r="C188" t="str" cm="1">
        <f t="array" ref="C188">_xlfn.XLOOKUP(Table4[[#This Row],[Customer ID]],Table1[[#All],[Customer ID]],Table1[[#All],[FIRST NAME]],0)</f>
        <v>Andrew P</v>
      </c>
      <c r="D188" t="str" cm="1">
        <f t="array" ref="D188">_xlfn.XLOOKUP(Table4[[#This Row],[Customer ID]],Table1[[#All],[Customer ID]],Table1[[#All],[LAST NAME]],0)</f>
        <v>Dublin</v>
      </c>
      <c r="E188" s="5" cm="1">
        <f t="array" ref="E188">_xlfn.XLOOKUP(Table4[[#This Row],[Customer ID]],Table3[[#All],[Customer ID]],Table3[[#All],[Date of Birth]],0)</f>
        <v>33886</v>
      </c>
      <c r="F188" cm="1">
        <f t="array" ref="F188">_xlfn.XLOOKUP(Table4[[#This Row],[Customer ID]],Table3[[#All],[Customer ID]],Table3[[#All],[Age]],0)</f>
        <v>30</v>
      </c>
      <c r="G188" cm="1">
        <f t="array" ref="G188">_xlfn.XLOOKUP(Table4[[#This Row],[Customer ID]],Table3[[#All],[Customer ID]],Table3[[#All],[Children]],0)</f>
        <v>0</v>
      </c>
      <c r="H188" cm="1">
        <f t="array" ref="H188">_xlfn.XLOOKUP(Table4[[#This Row],[Customer ID]],Table2[[#All],[Customer ID]],Table2[[#All],[BMI]],0)</f>
        <v>53.21</v>
      </c>
      <c r="I188" cm="1">
        <f t="array" ref="I188">_xlfn.XLOOKUP(Table4[[#This Row],[Customer ID]],Table2[[#All],[Customer ID]],Table2[[#All],[HBA1C]],0)</f>
        <v>4.2699999999999996</v>
      </c>
      <c r="J188" t="str">
        <f>_xlfn.XLOOKUP(Table4[[#This Row],[Customer ID]], 'Medical Examination'!A:A, 'Medical Examination'!D:D)</f>
        <v>No</v>
      </c>
      <c r="K188" t="str">
        <f>_xlfn.XLOOKUP(Table4[[#This Row],[Customer ID]], 'Medical Examination'!A:A, 'Medical Examination'!E:E)</f>
        <v>No</v>
      </c>
      <c r="L188" t="str">
        <f>_xlfn.XLOOKUP(Table4[[#This Row],[Customer ID]], 'Medical Examination'!A:A, 'Medical Examination'!F:F)</f>
        <v>No</v>
      </c>
      <c r="M188">
        <f>_xlfn.XLOOKUP(Table4[[#This Row],[Customer ID]], 'Medical Examination'!A:A, 'Medical Examination'!G:G)</f>
        <v>1</v>
      </c>
      <c r="N188" t="str">
        <f>_xlfn.XLOOKUP(Table4[[#This Row],[Customer ID]], 'Medical Examination'!A:A, 'Medical Examination'!H:H)</f>
        <v>Yes</v>
      </c>
      <c r="O188" t="str">
        <f>_xlfn.XLOOKUP(Table4[[#This Row],[Customer ID]], 'Medical Examination'!A:A, 'Medical Examination'!I:I)</f>
        <v>Normal</v>
      </c>
      <c r="P188" t="str">
        <f>_xlfn.XLOOKUP(Table4[[#This Row],[Customer ID]], 'Medical Examination'!A:A, 'Medical Examination'!J:J)</f>
        <v>Obesity</v>
      </c>
      <c r="Q188" s="1">
        <f>_xlfn.XLOOKUP(Table4[[#This Row],[Customer ID]], Hospitalisation!A:A, Hospitalisation!E:E)</f>
        <v>36572.800000000003</v>
      </c>
      <c r="R188" t="str">
        <f>_xlfn.XLOOKUP(Table4[[#This Row],[Customer ID]], Hospitalisation!A:A, Hospitalisation!F:F)</f>
        <v>Tier - 1</v>
      </c>
      <c r="S188" t="str">
        <f>_xlfn.XLOOKUP(Table4[[#This Row],[Customer ID]], Hospitalisation!A:A, Hospitalisation!G:G)</f>
        <v>Tier - 2</v>
      </c>
      <c r="T188" t="str">
        <f>_xlfn.XLOOKUP(Table4[[#This Row],[Customer ID]], Hospitalisation!A:A, Hospitalisation!H:H)</f>
        <v>R1011</v>
      </c>
      <c r="U188" t="str" cm="1">
        <f t="array" ref="U188">_xlfn.IFS(Table4[[#This Row],[Age]]&lt;=29,"Youth",Table4[[#This Row],[Age]]&lt;=49,"Adults",Table4[[#This Row],[Age]]&gt;=50,"Senior")</f>
        <v>Adults</v>
      </c>
    </row>
    <row r="189" spans="1:21">
      <c r="A189" t="s">
        <v>551</v>
      </c>
      <c r="B189" t="str">
        <f>_xlfn.XLOOKUP(Table4[[#This Row],[Customer ID]],Table1[[#This Row],[Customer ID]],Table1[[#This Row],[TITLE]],0)</f>
        <v>Mr</v>
      </c>
      <c r="C189" t="str" cm="1">
        <f t="array" ref="C189">_xlfn.XLOOKUP(Table4[[#This Row],[Customer ID]],Table1[[#All],[Customer ID]],Table1[[#All],[FIRST NAME]],0)</f>
        <v>George M</v>
      </c>
      <c r="D189" t="str" cm="1">
        <f t="array" ref="D189">_xlfn.XLOOKUP(Table4[[#This Row],[Customer ID]],Table1[[#All],[Customer ID]],Table1[[#All],[LAST NAME]],0)</f>
        <v>Cleland</v>
      </c>
      <c r="E189" s="5" cm="1">
        <f t="array" ref="E189">_xlfn.XLOOKUP(Table4[[#This Row],[Customer ID]],Table3[[#All],[Customer ID]],Table3[[#All],[Date of Birth]],0)</f>
        <v>26885</v>
      </c>
      <c r="F189" cm="1">
        <f t="array" ref="F189">_xlfn.XLOOKUP(Table4[[#This Row],[Customer ID]],Table3[[#All],[Customer ID]],Table3[[#All],[Age]],0)</f>
        <v>49</v>
      </c>
      <c r="G189" cm="1">
        <f t="array" ref="G189">_xlfn.XLOOKUP(Table4[[#This Row],[Customer ID]],Table3[[#All],[Customer ID]],Table3[[#All],[Children]],0)</f>
        <v>0</v>
      </c>
      <c r="H189" cm="1">
        <f t="array" ref="H189">_xlfn.XLOOKUP(Table4[[#This Row],[Customer ID]],Table2[[#All],[Customer ID]],Table2[[#All],[BMI]],0)</f>
        <v>38.729999999999997</v>
      </c>
      <c r="I189" cm="1">
        <f t="array" ref="I189">_xlfn.XLOOKUP(Table4[[#This Row],[Customer ID]],Table2[[#All],[Customer ID]],Table2[[#All],[HBA1C]],0)</f>
        <v>11.51</v>
      </c>
      <c r="J189" t="str">
        <f>_xlfn.XLOOKUP(Table4[[#This Row],[Customer ID]], 'Medical Examination'!A:A, 'Medical Examination'!D:D)</f>
        <v>No</v>
      </c>
      <c r="K189" t="str">
        <f>_xlfn.XLOOKUP(Table4[[#This Row],[Customer ID]], 'Medical Examination'!A:A, 'Medical Examination'!E:E)</f>
        <v>No</v>
      </c>
      <c r="L189" t="str">
        <f>_xlfn.XLOOKUP(Table4[[#This Row],[Customer ID]], 'Medical Examination'!A:A, 'Medical Examination'!F:F)</f>
        <v>No</v>
      </c>
      <c r="M189">
        <f>_xlfn.XLOOKUP(Table4[[#This Row],[Customer ID]], 'Medical Examination'!A:A, 'Medical Examination'!G:G)</f>
        <v>2</v>
      </c>
      <c r="N189" t="str">
        <f>_xlfn.XLOOKUP(Table4[[#This Row],[Customer ID]], 'Medical Examination'!A:A, 'Medical Examination'!H:H)</f>
        <v>Yes</v>
      </c>
      <c r="O189" t="str">
        <f>_xlfn.XLOOKUP(Table4[[#This Row],[Customer ID]], 'Medical Examination'!A:A, 'Medical Examination'!I:I)</f>
        <v>Diabetes</v>
      </c>
      <c r="P189" t="str">
        <f>_xlfn.XLOOKUP(Table4[[#This Row],[Customer ID]], 'Medical Examination'!A:A, 'Medical Examination'!J:J)</f>
        <v>Obesity</v>
      </c>
      <c r="Q189" s="1">
        <f>_xlfn.XLOOKUP(Table4[[#This Row],[Customer ID]], Hospitalisation!A:A, Hospitalisation!E:E)</f>
        <v>36541.550000000003</v>
      </c>
      <c r="R189" t="str">
        <f>_xlfn.XLOOKUP(Table4[[#This Row],[Customer ID]], Hospitalisation!A:A, Hospitalisation!F:F)</f>
        <v>Tier - 2</v>
      </c>
      <c r="S189" t="str">
        <f>_xlfn.XLOOKUP(Table4[[#This Row],[Customer ID]], Hospitalisation!A:A, Hospitalisation!G:G)</f>
        <v>Tier - 3</v>
      </c>
      <c r="T189" t="str">
        <f>_xlfn.XLOOKUP(Table4[[#This Row],[Customer ID]], Hospitalisation!A:A, Hospitalisation!H:H)</f>
        <v>R1011</v>
      </c>
      <c r="U189" t="str" cm="1">
        <f t="array" ref="U189">_xlfn.IFS(Table4[[#This Row],[Age]]&lt;=29,"Youth",Table4[[#This Row],[Age]]&lt;=49,"Adults",Table4[[#This Row],[Age]]&gt;=50,"Senior")</f>
        <v>Adults</v>
      </c>
    </row>
    <row r="190" spans="1:21">
      <c r="A190" t="s">
        <v>554</v>
      </c>
      <c r="B190" t="str">
        <f>_xlfn.XLOOKUP(Table4[[#This Row],[Customer ID]],Table1[[#This Row],[Customer ID]],Table1[[#This Row],[TITLE]],0)</f>
        <v>Ms</v>
      </c>
      <c r="C190" t="str" cm="1">
        <f t="array" ref="C190">_xlfn.XLOOKUP(Table4[[#This Row],[Customer ID]],Table1[[#All],[Customer ID]],Table1[[#All],[FIRST NAME]],0)</f>
        <v>Sarah</v>
      </c>
      <c r="D190" t="str" cm="1">
        <f t="array" ref="D190">_xlfn.XLOOKUP(Table4[[#This Row],[Customer ID]],Table1[[#All],[Customer ID]],Table1[[#All],[LAST NAME]],0)</f>
        <v>Evans</v>
      </c>
      <c r="E190" s="5" cm="1">
        <f t="array" ref="E190">_xlfn.XLOOKUP(Table4[[#This Row],[Customer ID]],Table3[[#All],[Customer ID]],Table3[[#All],[Date of Birth]],0)</f>
        <v>22969</v>
      </c>
      <c r="F190" cm="1">
        <f t="array" ref="F190">_xlfn.XLOOKUP(Table4[[#This Row],[Customer ID]],Table3[[#All],[Customer ID]],Table3[[#All],[Age]],0)</f>
        <v>60</v>
      </c>
      <c r="G190" cm="1">
        <f t="array" ref="G190">_xlfn.XLOOKUP(Table4[[#This Row],[Customer ID]],Table3[[#All],[Customer ID]],Table3[[#All],[Children]],0)</f>
        <v>0</v>
      </c>
      <c r="H190" cm="1">
        <f t="array" ref="H190">_xlfn.XLOOKUP(Table4[[#This Row],[Customer ID]],Table2[[#All],[Customer ID]],Table2[[#All],[BMI]],0)</f>
        <v>29.73</v>
      </c>
      <c r="I190" cm="1">
        <f t="array" ref="I190">_xlfn.XLOOKUP(Table4[[#This Row],[Customer ID]],Table2[[#All],[Customer ID]],Table2[[#All],[HBA1C]],0)</f>
        <v>7.22</v>
      </c>
      <c r="J190" t="str">
        <f>_xlfn.XLOOKUP(Table4[[#This Row],[Customer ID]], 'Medical Examination'!A:A, 'Medical Examination'!D:D)</f>
        <v>No</v>
      </c>
      <c r="K190" t="str">
        <f>_xlfn.XLOOKUP(Table4[[#This Row],[Customer ID]], 'Medical Examination'!A:A, 'Medical Examination'!E:E)</f>
        <v>No</v>
      </c>
      <c r="L190" t="str">
        <f>_xlfn.XLOOKUP(Table4[[#This Row],[Customer ID]], 'Medical Examination'!A:A, 'Medical Examination'!F:F)</f>
        <v>No</v>
      </c>
      <c r="M190">
        <f>_xlfn.XLOOKUP(Table4[[#This Row],[Customer ID]], 'Medical Examination'!A:A, 'Medical Examination'!G:G)</f>
        <v>0</v>
      </c>
      <c r="N190" t="str">
        <f>_xlfn.XLOOKUP(Table4[[#This Row],[Customer ID]], 'Medical Examination'!A:A, 'Medical Examination'!H:H)</f>
        <v>Yes</v>
      </c>
      <c r="O190" t="str">
        <f>_xlfn.XLOOKUP(Table4[[#This Row],[Customer ID]], 'Medical Examination'!A:A, 'Medical Examination'!I:I)</f>
        <v>Diabetes</v>
      </c>
      <c r="P190" t="str">
        <f>_xlfn.XLOOKUP(Table4[[#This Row],[Customer ID]], 'Medical Examination'!A:A, 'Medical Examination'!J:J)</f>
        <v>Overweight</v>
      </c>
      <c r="Q190" s="1">
        <f>_xlfn.XLOOKUP(Table4[[#This Row],[Customer ID]], Hospitalisation!A:A, Hospitalisation!E:E)</f>
        <v>36445.550000000003</v>
      </c>
      <c r="R190" t="str">
        <f>_xlfn.XLOOKUP(Table4[[#This Row],[Customer ID]], Hospitalisation!A:A, Hospitalisation!F:F)</f>
        <v>Tier - 2</v>
      </c>
      <c r="S190" t="str">
        <f>_xlfn.XLOOKUP(Table4[[#This Row],[Customer ID]], Hospitalisation!A:A, Hospitalisation!G:G)</f>
        <v>Tier - 2</v>
      </c>
      <c r="T190" t="str">
        <f>_xlfn.XLOOKUP(Table4[[#This Row],[Customer ID]], Hospitalisation!A:A, Hospitalisation!H:H)</f>
        <v>R1011</v>
      </c>
      <c r="U190" t="str" cm="1">
        <f t="array" ref="U190">_xlfn.IFS(Table4[[#This Row],[Age]]&lt;=29,"Youth",Table4[[#This Row],[Age]]&lt;=49,"Adults",Table4[[#This Row],[Age]]&gt;=50,"Senior")</f>
        <v>Senior</v>
      </c>
    </row>
    <row r="191" spans="1:21">
      <c r="A191" t="s">
        <v>557</v>
      </c>
      <c r="B191" t="str">
        <f>_xlfn.XLOOKUP(Table4[[#This Row],[Customer ID]],Table1[[#This Row],[Customer ID]],Table1[[#This Row],[TITLE]],0)</f>
        <v>Ms</v>
      </c>
      <c r="C191" t="str" cm="1">
        <f t="array" ref="C191">_xlfn.XLOOKUP(Table4[[#This Row],[Customer ID]],Table1[[#All],[Customer ID]],Table1[[#All],[FIRST NAME]],0)</f>
        <v>Lara</v>
      </c>
      <c r="D191" t="str" cm="1">
        <f t="array" ref="D191">_xlfn.XLOOKUP(Table4[[#This Row],[Customer ID]],Table1[[#All],[Customer ID]],Table1[[#All],[LAST NAME]],0)</f>
        <v>Boyd</v>
      </c>
      <c r="E191" s="5" cm="1">
        <f t="array" ref="E191">_xlfn.XLOOKUP(Table4[[#This Row],[Customer ID]],Table3[[#All],[Customer ID]],Table3[[#All],[Date of Birth]],0)</f>
        <v>37964</v>
      </c>
      <c r="F191" cm="1">
        <f t="array" ref="F191">_xlfn.XLOOKUP(Table4[[#This Row],[Customer ID]],Table3[[#All],[Customer ID]],Table3[[#All],[Age]],0)</f>
        <v>19</v>
      </c>
      <c r="G191" cm="1">
        <f t="array" ref="G191">_xlfn.XLOOKUP(Table4[[#This Row],[Customer ID]],Table3[[#All],[Customer ID]],Table3[[#All],[Children]],0)</f>
        <v>2</v>
      </c>
      <c r="H191" cm="1">
        <f t="array" ref="H191">_xlfn.XLOOKUP(Table4[[#This Row],[Customer ID]],Table2[[#All],[Customer ID]],Table2[[#All],[BMI]],0)</f>
        <v>34.700000000000003</v>
      </c>
      <c r="I191" cm="1">
        <f t="array" ref="I191">_xlfn.XLOOKUP(Table4[[#This Row],[Customer ID]],Table2[[#All],[Customer ID]],Table2[[#All],[HBA1C]],0)</f>
        <v>4.37</v>
      </c>
      <c r="J191" t="str">
        <f>_xlfn.XLOOKUP(Table4[[#This Row],[Customer ID]], 'Medical Examination'!A:A, 'Medical Examination'!D:D)</f>
        <v>No</v>
      </c>
      <c r="K191" t="str">
        <f>_xlfn.XLOOKUP(Table4[[#This Row],[Customer ID]], 'Medical Examination'!A:A, 'Medical Examination'!E:E)</f>
        <v>No</v>
      </c>
      <c r="L191" t="str">
        <f>_xlfn.XLOOKUP(Table4[[#This Row],[Customer ID]], 'Medical Examination'!A:A, 'Medical Examination'!F:F)</f>
        <v>Yes</v>
      </c>
      <c r="M191">
        <f>_xlfn.XLOOKUP(Table4[[#This Row],[Customer ID]], 'Medical Examination'!A:A, 'Medical Examination'!G:G)</f>
        <v>1</v>
      </c>
      <c r="N191" t="str">
        <f>_xlfn.XLOOKUP(Table4[[#This Row],[Customer ID]], 'Medical Examination'!A:A, 'Medical Examination'!H:H)</f>
        <v>Yes</v>
      </c>
      <c r="O191" t="str">
        <f>_xlfn.XLOOKUP(Table4[[#This Row],[Customer ID]], 'Medical Examination'!A:A, 'Medical Examination'!I:I)</f>
        <v>Normal</v>
      </c>
      <c r="P191" t="str">
        <f>_xlfn.XLOOKUP(Table4[[#This Row],[Customer ID]], 'Medical Examination'!A:A, 'Medical Examination'!J:J)</f>
        <v>Obesity</v>
      </c>
      <c r="Q191" s="1">
        <f>_xlfn.XLOOKUP(Table4[[#This Row],[Customer ID]], Hospitalisation!A:A, Hospitalisation!E:E)</f>
        <v>36397.58</v>
      </c>
      <c r="R191" t="str">
        <f>_xlfn.XLOOKUP(Table4[[#This Row],[Customer ID]], Hospitalisation!A:A, Hospitalisation!F:F)</f>
        <v>Tier - 2</v>
      </c>
      <c r="S191" t="str">
        <f>_xlfn.XLOOKUP(Table4[[#This Row],[Customer ID]], Hospitalisation!A:A, Hospitalisation!G:G)</f>
        <v>Tier - 3</v>
      </c>
      <c r="T191" t="str">
        <f>_xlfn.XLOOKUP(Table4[[#This Row],[Customer ID]], Hospitalisation!A:A, Hospitalisation!H:H)</f>
        <v>R1011</v>
      </c>
      <c r="U191" t="str" cm="1">
        <f t="array" ref="U191">_xlfn.IFS(Table4[[#This Row],[Age]]&lt;=29,"Youth",Table4[[#This Row],[Age]]&lt;=49,"Adults",Table4[[#This Row],[Age]]&gt;=50,"Senior")</f>
        <v>Youth</v>
      </c>
    </row>
    <row r="192" spans="1:21">
      <c r="A192" t="s">
        <v>560</v>
      </c>
      <c r="B192" t="str">
        <f>_xlfn.XLOOKUP(Table4[[#This Row],[Customer ID]],Table1[[#This Row],[Customer ID]],Table1[[#This Row],[TITLE]],0)</f>
        <v>Mr</v>
      </c>
      <c r="C192" t="str" cm="1">
        <f t="array" ref="C192">_xlfn.XLOOKUP(Table4[[#This Row],[Customer ID]],Table1[[#All],[Customer ID]],Table1[[#All],[FIRST NAME]],0)</f>
        <v>Sebastien</v>
      </c>
      <c r="D192" t="str" cm="1">
        <f t="array" ref="D192">_xlfn.XLOOKUP(Table4[[#This Row],[Customer ID]],Table1[[#All],[Customer ID]],Table1[[#All],[LAST NAME]],0)</f>
        <v>Roulier</v>
      </c>
      <c r="E192" s="5" cm="1">
        <f t="array" ref="E192">_xlfn.XLOOKUP(Table4[[#This Row],[Customer ID]],Table3[[#All],[Customer ID]],Table3[[#All],[Date of Birth]],0)</f>
        <v>27550</v>
      </c>
      <c r="F192" cm="1">
        <f t="array" ref="F192">_xlfn.XLOOKUP(Table4[[#This Row],[Customer ID]],Table3[[#All],[Customer ID]],Table3[[#All],[Age]],0)</f>
        <v>48</v>
      </c>
      <c r="G192" cm="1">
        <f t="array" ref="G192">_xlfn.XLOOKUP(Table4[[#This Row],[Customer ID]],Table3[[#All],[Customer ID]],Table3[[#All],[Children]],0)</f>
        <v>1</v>
      </c>
      <c r="H192" cm="1">
        <f t="array" ref="H192">_xlfn.XLOOKUP(Table4[[#This Row],[Customer ID]],Table2[[#All],[Customer ID]],Table2[[#All],[BMI]],0)</f>
        <v>38.28</v>
      </c>
      <c r="I192" cm="1">
        <f t="array" ref="I192">_xlfn.XLOOKUP(Table4[[#This Row],[Customer ID]],Table2[[#All],[Customer ID]],Table2[[#All],[HBA1C]],0)</f>
        <v>11.56</v>
      </c>
      <c r="J192" t="str">
        <f>_xlfn.XLOOKUP(Table4[[#This Row],[Customer ID]], 'Medical Examination'!A:A, 'Medical Examination'!D:D)</f>
        <v>Yes</v>
      </c>
      <c r="K192" t="str">
        <f>_xlfn.XLOOKUP(Table4[[#This Row],[Customer ID]], 'Medical Examination'!A:A, 'Medical Examination'!E:E)</f>
        <v>No</v>
      </c>
      <c r="L192" t="str">
        <f>_xlfn.XLOOKUP(Table4[[#This Row],[Customer ID]], 'Medical Examination'!A:A, 'Medical Examination'!F:F)</f>
        <v>No</v>
      </c>
      <c r="M192">
        <f>_xlfn.XLOOKUP(Table4[[#This Row],[Customer ID]], 'Medical Examination'!A:A, 'Medical Examination'!G:G)</f>
        <v>1</v>
      </c>
      <c r="N192" t="str">
        <f>_xlfn.XLOOKUP(Table4[[#This Row],[Customer ID]], 'Medical Examination'!A:A, 'Medical Examination'!H:H)</f>
        <v>Yes</v>
      </c>
      <c r="O192" t="str">
        <f>_xlfn.XLOOKUP(Table4[[#This Row],[Customer ID]], 'Medical Examination'!A:A, 'Medical Examination'!I:I)</f>
        <v>Diabetes</v>
      </c>
      <c r="P192" t="str">
        <f>_xlfn.XLOOKUP(Table4[[#This Row],[Customer ID]], 'Medical Examination'!A:A, 'Medical Examination'!J:J)</f>
        <v>Obesity</v>
      </c>
      <c r="Q192" s="1">
        <f>_xlfn.XLOOKUP(Table4[[#This Row],[Customer ID]], Hospitalisation!A:A, Hospitalisation!E:E)</f>
        <v>36350.71</v>
      </c>
      <c r="R192" t="str">
        <f>_xlfn.XLOOKUP(Table4[[#This Row],[Customer ID]], Hospitalisation!A:A, Hospitalisation!F:F)</f>
        <v>Tier - 1</v>
      </c>
      <c r="S192" t="str">
        <f>_xlfn.XLOOKUP(Table4[[#This Row],[Customer ID]], Hospitalisation!A:A, Hospitalisation!G:G)</f>
        <v>Tier - 2</v>
      </c>
      <c r="T192" t="str">
        <f>_xlfn.XLOOKUP(Table4[[#This Row],[Customer ID]], Hospitalisation!A:A, Hospitalisation!H:H)</f>
        <v>R1011</v>
      </c>
      <c r="U192" t="str" cm="1">
        <f t="array" ref="U192">_xlfn.IFS(Table4[[#This Row],[Age]]&lt;=29,"Youth",Table4[[#This Row],[Age]]&lt;=49,"Adults",Table4[[#This Row],[Age]]&gt;=50,"Senior")</f>
        <v>Adults</v>
      </c>
    </row>
    <row r="193" spans="1:21">
      <c r="A193" t="s">
        <v>563</v>
      </c>
      <c r="B193" t="str">
        <f>_xlfn.XLOOKUP(Table4[[#This Row],[Customer ID]],Table1[[#This Row],[Customer ID]],Table1[[#This Row],[TITLE]],0)</f>
        <v>Mr</v>
      </c>
      <c r="C193" t="str" cm="1">
        <f t="array" ref="C193">_xlfn.XLOOKUP(Table4[[#This Row],[Customer ID]],Table1[[#All],[Customer ID]],Table1[[#All],[FIRST NAME]],0)</f>
        <v>Padraig</v>
      </c>
      <c r="D193" t="str" cm="1">
        <f t="array" ref="D193">_xlfn.XLOOKUP(Table4[[#This Row],[Customer ID]],Table1[[#All],[Customer ID]],Table1[[#All],[LAST NAME]],0)</f>
        <v>Mullins</v>
      </c>
      <c r="E193" s="5" cm="1">
        <f t="array" ref="E193">_xlfn.XLOOKUP(Table4[[#This Row],[Customer ID]],Table3[[#All],[Customer ID]],Table3[[#All],[Date of Birth]],0)</f>
        <v>24763</v>
      </c>
      <c r="F193" cm="1">
        <f t="array" ref="F193">_xlfn.XLOOKUP(Table4[[#This Row],[Customer ID]],Table3[[#All],[Customer ID]],Table3[[#All],[Age]],0)</f>
        <v>55</v>
      </c>
      <c r="G193" cm="1">
        <f t="array" ref="G193">_xlfn.XLOOKUP(Table4[[#This Row],[Customer ID]],Table3[[#All],[Customer ID]],Table3[[#All],[Children]],0)</f>
        <v>0</v>
      </c>
      <c r="H193" cm="1">
        <f t="array" ref="H193">_xlfn.XLOOKUP(Table4[[#This Row],[Customer ID]],Table2[[#All],[Customer ID]],Table2[[#All],[BMI]],0)</f>
        <v>33.57</v>
      </c>
      <c r="I193" cm="1">
        <f t="array" ref="I193">_xlfn.XLOOKUP(Table4[[#This Row],[Customer ID]],Table2[[#All],[Customer ID]],Table2[[#All],[HBA1C]],0)</f>
        <v>8.82</v>
      </c>
      <c r="J193" t="str">
        <f>_xlfn.XLOOKUP(Table4[[#This Row],[Customer ID]], 'Medical Examination'!A:A, 'Medical Examination'!D:D)</f>
        <v>Yes</v>
      </c>
      <c r="K193" t="str">
        <f>_xlfn.XLOOKUP(Table4[[#This Row],[Customer ID]], 'Medical Examination'!A:A, 'Medical Examination'!E:E)</f>
        <v>No</v>
      </c>
      <c r="L193" t="str">
        <f>_xlfn.XLOOKUP(Table4[[#This Row],[Customer ID]], 'Medical Examination'!A:A, 'Medical Examination'!F:F)</f>
        <v>No</v>
      </c>
      <c r="M193">
        <f>_xlfn.XLOOKUP(Table4[[#This Row],[Customer ID]], 'Medical Examination'!A:A, 'Medical Examination'!G:G)</f>
        <v>0</v>
      </c>
      <c r="N193" t="str">
        <f>_xlfn.XLOOKUP(Table4[[#This Row],[Customer ID]], 'Medical Examination'!A:A, 'Medical Examination'!H:H)</f>
        <v>Yes</v>
      </c>
      <c r="O193" t="str">
        <f>_xlfn.XLOOKUP(Table4[[#This Row],[Customer ID]], 'Medical Examination'!A:A, 'Medical Examination'!I:I)</f>
        <v>Diabetes</v>
      </c>
      <c r="P193" t="str">
        <f>_xlfn.XLOOKUP(Table4[[#This Row],[Customer ID]], 'Medical Examination'!A:A, 'Medical Examination'!J:J)</f>
        <v>Obesity</v>
      </c>
      <c r="Q193" s="1">
        <f>_xlfn.XLOOKUP(Table4[[#This Row],[Customer ID]], Hospitalisation!A:A, Hospitalisation!E:E)</f>
        <v>36332.449999999997</v>
      </c>
      <c r="R193" t="str">
        <f>_xlfn.XLOOKUP(Table4[[#This Row],[Customer ID]], Hospitalisation!A:A, Hospitalisation!F:F)</f>
        <v>Tier - 1</v>
      </c>
      <c r="S193" t="str">
        <f>_xlfn.XLOOKUP(Table4[[#This Row],[Customer ID]], Hospitalisation!A:A, Hospitalisation!G:G)</f>
        <v>Tier - 3</v>
      </c>
      <c r="T193" t="str">
        <f>_xlfn.XLOOKUP(Table4[[#This Row],[Customer ID]], Hospitalisation!A:A, Hospitalisation!H:H)</f>
        <v>R1011</v>
      </c>
      <c r="U193" t="str" cm="1">
        <f t="array" ref="U193">_xlfn.IFS(Table4[[#This Row],[Age]]&lt;=29,"Youth",Table4[[#This Row],[Age]]&lt;=49,"Adults",Table4[[#This Row],[Age]]&gt;=50,"Senior")</f>
        <v>Senior</v>
      </c>
    </row>
    <row r="194" spans="1:21">
      <c r="A194" t="s">
        <v>566</v>
      </c>
      <c r="B194" t="str">
        <f>_xlfn.XLOOKUP(Table4[[#This Row],[Customer ID]],Table1[[#This Row],[Customer ID]],Table1[[#This Row],[TITLE]],0)</f>
        <v>Ms</v>
      </c>
      <c r="C194" t="str" cm="1">
        <f t="array" ref="C194">_xlfn.XLOOKUP(Table4[[#This Row],[Customer ID]],Table1[[#All],[Customer ID]],Table1[[#All],[FIRST NAME]],0)</f>
        <v>Heather</v>
      </c>
      <c r="D194" t="str" cm="1">
        <f t="array" ref="D194">_xlfn.XLOOKUP(Table4[[#This Row],[Customer ID]],Table1[[#All],[Customer ID]],Table1[[#All],[LAST NAME]],0)</f>
        <v>Hofmann</v>
      </c>
      <c r="E194" s="5" cm="1">
        <f t="array" ref="E194">_xlfn.XLOOKUP(Table4[[#This Row],[Customer ID]],Table3[[#All],[Customer ID]],Table3[[#All],[Date of Birth]],0)</f>
        <v>33771</v>
      </c>
      <c r="F194" cm="1">
        <f t="array" ref="F194">_xlfn.XLOOKUP(Table4[[#This Row],[Customer ID]],Table3[[#All],[Customer ID]],Table3[[#All],[Age]],0)</f>
        <v>30</v>
      </c>
      <c r="G194" cm="1">
        <f t="array" ref="G194">_xlfn.XLOOKUP(Table4[[#This Row],[Customer ID]],Table3[[#All],[Customer ID]],Table3[[#All],[Children]],0)</f>
        <v>0</v>
      </c>
      <c r="H194" cm="1">
        <f t="array" ref="H194">_xlfn.XLOOKUP(Table4[[#This Row],[Customer ID]],Table2[[#All],[Customer ID]],Table2[[#All],[BMI]],0)</f>
        <v>52.06</v>
      </c>
      <c r="I194" cm="1">
        <f t="array" ref="I194">_xlfn.XLOOKUP(Table4[[#This Row],[Customer ID]],Table2[[#All],[Customer ID]],Table2[[#All],[HBA1C]],0)</f>
        <v>4.6900000000000004</v>
      </c>
      <c r="J194" t="str">
        <f>_xlfn.XLOOKUP(Table4[[#This Row],[Customer ID]], 'Medical Examination'!A:A, 'Medical Examination'!D:D)</f>
        <v>No</v>
      </c>
      <c r="K194" t="str">
        <f>_xlfn.XLOOKUP(Table4[[#This Row],[Customer ID]], 'Medical Examination'!A:A, 'Medical Examination'!E:E)</f>
        <v>No</v>
      </c>
      <c r="L194" t="str">
        <f>_xlfn.XLOOKUP(Table4[[#This Row],[Customer ID]], 'Medical Examination'!A:A, 'Medical Examination'!F:F)</f>
        <v>No</v>
      </c>
      <c r="M194">
        <f>_xlfn.XLOOKUP(Table4[[#This Row],[Customer ID]], 'Medical Examination'!A:A, 'Medical Examination'!G:G)</f>
        <v>1</v>
      </c>
      <c r="N194" t="str">
        <f>_xlfn.XLOOKUP(Table4[[#This Row],[Customer ID]], 'Medical Examination'!A:A, 'Medical Examination'!H:H)</f>
        <v>Yes</v>
      </c>
      <c r="O194" t="str">
        <f>_xlfn.XLOOKUP(Table4[[#This Row],[Customer ID]], 'Medical Examination'!A:A, 'Medical Examination'!I:I)</f>
        <v>Normal</v>
      </c>
      <c r="P194" t="str">
        <f>_xlfn.XLOOKUP(Table4[[#This Row],[Customer ID]], 'Medical Examination'!A:A, 'Medical Examination'!J:J)</f>
        <v>Obesity</v>
      </c>
      <c r="Q194" s="1">
        <f>_xlfn.XLOOKUP(Table4[[#This Row],[Customer ID]], Hospitalisation!A:A, Hospitalisation!E:E)</f>
        <v>36314.050000000003</v>
      </c>
      <c r="R194" t="str">
        <f>_xlfn.XLOOKUP(Table4[[#This Row],[Customer ID]], Hospitalisation!A:A, Hospitalisation!F:F)</f>
        <v>Tier - 2</v>
      </c>
      <c r="S194" t="str">
        <f>_xlfn.XLOOKUP(Table4[[#This Row],[Customer ID]], Hospitalisation!A:A, Hospitalisation!G:G)</f>
        <v>Tier - 2</v>
      </c>
      <c r="T194" t="str">
        <f>_xlfn.XLOOKUP(Table4[[#This Row],[Customer ID]], Hospitalisation!A:A, Hospitalisation!H:H)</f>
        <v>R1011</v>
      </c>
      <c r="U194" t="str" cm="1">
        <f t="array" ref="U194">_xlfn.IFS(Table4[[#This Row],[Age]]&lt;=29,"Youth",Table4[[#This Row],[Age]]&lt;=49,"Adults",Table4[[#This Row],[Age]]&gt;=50,"Senior")</f>
        <v>Adults</v>
      </c>
    </row>
    <row r="195" spans="1:21">
      <c r="A195" t="s">
        <v>569</v>
      </c>
      <c r="B195" t="str">
        <f>_xlfn.XLOOKUP(Table4[[#This Row],[Customer ID]],Table1[[#This Row],[Customer ID]],Table1[[#This Row],[TITLE]],0)</f>
        <v>Mr</v>
      </c>
      <c r="C195" t="str" cm="1">
        <f t="array" ref="C195">_xlfn.XLOOKUP(Table4[[#This Row],[Customer ID]],Table1[[#All],[Customer ID]],Table1[[#All],[FIRST NAME]],0)</f>
        <v>Jorge</v>
      </c>
      <c r="D195" t="str" cm="1">
        <f t="array" ref="D195">_xlfn.XLOOKUP(Table4[[#This Row],[Customer ID]],Table1[[#All],[Customer ID]],Table1[[#All],[LAST NAME]],0)</f>
        <v>Garcia Garcia</v>
      </c>
      <c r="E195" s="5" cm="1">
        <f t="array" ref="E195">_xlfn.XLOOKUP(Table4[[#This Row],[Customer ID]],Table3[[#All],[Customer ID]],Table3[[#All],[Date of Birth]],0)</f>
        <v>38346</v>
      </c>
      <c r="F195" cm="1">
        <f t="array" ref="F195">_xlfn.XLOOKUP(Table4[[#This Row],[Customer ID]],Table3[[#All],[Customer ID]],Table3[[#All],[Age]],0)</f>
        <v>18</v>
      </c>
      <c r="G195" cm="1">
        <f t="array" ref="G195">_xlfn.XLOOKUP(Table4[[#This Row],[Customer ID]],Table3[[#All],[Customer ID]],Table3[[#All],[Children]],0)</f>
        <v>0</v>
      </c>
      <c r="H195" cm="1">
        <f t="array" ref="H195">_xlfn.XLOOKUP(Table4[[#This Row],[Customer ID]],Table2[[#All],[Customer ID]],Table2[[#All],[BMI]],0)</f>
        <v>38.17</v>
      </c>
      <c r="I195" cm="1">
        <f t="array" ref="I195">_xlfn.XLOOKUP(Table4[[#This Row],[Customer ID]],Table2[[#All],[Customer ID]],Table2[[#All],[HBA1C]],0)</f>
        <v>4.53</v>
      </c>
      <c r="J195" t="str">
        <f>_xlfn.XLOOKUP(Table4[[#This Row],[Customer ID]], 'Medical Examination'!A:A, 'Medical Examination'!D:D)</f>
        <v>No</v>
      </c>
      <c r="K195" t="str">
        <f>_xlfn.XLOOKUP(Table4[[#This Row],[Customer ID]], 'Medical Examination'!A:A, 'Medical Examination'!E:E)</f>
        <v>Yes</v>
      </c>
      <c r="L195" t="str">
        <f>_xlfn.XLOOKUP(Table4[[#This Row],[Customer ID]], 'Medical Examination'!A:A, 'Medical Examination'!F:F)</f>
        <v>No</v>
      </c>
      <c r="M195">
        <f>_xlfn.XLOOKUP(Table4[[#This Row],[Customer ID]], 'Medical Examination'!A:A, 'Medical Examination'!G:G)</f>
        <v>1</v>
      </c>
      <c r="N195" t="str">
        <f>_xlfn.XLOOKUP(Table4[[#This Row],[Customer ID]], 'Medical Examination'!A:A, 'Medical Examination'!H:H)</f>
        <v>Yes</v>
      </c>
      <c r="O195" t="str">
        <f>_xlfn.XLOOKUP(Table4[[#This Row],[Customer ID]], 'Medical Examination'!A:A, 'Medical Examination'!I:I)</f>
        <v>Normal</v>
      </c>
      <c r="P195" t="str">
        <f>_xlfn.XLOOKUP(Table4[[#This Row],[Customer ID]], 'Medical Examination'!A:A, 'Medical Examination'!J:J)</f>
        <v>Obesity</v>
      </c>
      <c r="Q195" s="1">
        <f>_xlfn.XLOOKUP(Table4[[#This Row],[Customer ID]], Hospitalisation!A:A, Hospitalisation!E:E)</f>
        <v>36307.800000000003</v>
      </c>
      <c r="R195" t="str">
        <f>_xlfn.XLOOKUP(Table4[[#This Row],[Customer ID]], Hospitalisation!A:A, Hospitalisation!F:F)</f>
        <v>Tier - 1</v>
      </c>
      <c r="S195" t="str">
        <f>_xlfn.XLOOKUP(Table4[[#This Row],[Customer ID]], Hospitalisation!A:A, Hospitalisation!G:G)</f>
        <v>Tier - 2</v>
      </c>
      <c r="T195" t="str">
        <f>_xlfn.XLOOKUP(Table4[[#This Row],[Customer ID]], Hospitalisation!A:A, Hospitalisation!H:H)</f>
        <v>R1013</v>
      </c>
      <c r="U195" t="str" cm="1">
        <f t="array" ref="U195">_xlfn.IFS(Table4[[#This Row],[Age]]&lt;=29,"Youth",Table4[[#This Row],[Age]]&lt;=49,"Adults",Table4[[#This Row],[Age]]&gt;=50,"Senior")</f>
        <v>Youth</v>
      </c>
    </row>
    <row r="196" spans="1:21">
      <c r="A196" t="s">
        <v>572</v>
      </c>
      <c r="B196" t="str">
        <f>_xlfn.XLOOKUP(Table4[[#This Row],[Customer ID]],Table1[[#This Row],[Customer ID]],Table1[[#This Row],[TITLE]],0)</f>
        <v>Mr</v>
      </c>
      <c r="C196" t="str" cm="1">
        <f t="array" ref="C196">_xlfn.XLOOKUP(Table4[[#This Row],[Customer ID]],Table1[[#All],[Customer ID]],Table1[[#All],[FIRST NAME]],0)</f>
        <v>Jack R</v>
      </c>
      <c r="D196" t="str" cm="1">
        <f t="array" ref="D196">_xlfn.XLOOKUP(Table4[[#This Row],[Customer ID]],Table1[[#All],[Customer ID]],Table1[[#All],[LAST NAME]],0)</f>
        <v>Klecker</v>
      </c>
      <c r="E196" s="5" cm="1">
        <f t="array" ref="E196">_xlfn.XLOOKUP(Table4[[#This Row],[Customer ID]],Table3[[#All],[Customer ID]],Table3[[#All],[Date of Birth]],0)</f>
        <v>37869</v>
      </c>
      <c r="F196" cm="1">
        <f t="array" ref="F196">_xlfn.XLOOKUP(Table4[[#This Row],[Customer ID]],Table3[[#All],[Customer ID]],Table3[[#All],[Age]],0)</f>
        <v>19</v>
      </c>
      <c r="G196" cm="1">
        <f t="array" ref="G196">_xlfn.XLOOKUP(Table4[[#This Row],[Customer ID]],Table3[[#All],[Customer ID]],Table3[[#All],[Children]],0)</f>
        <v>0</v>
      </c>
      <c r="H196" cm="1">
        <f t="array" ref="H196">_xlfn.XLOOKUP(Table4[[#This Row],[Customer ID]],Table2[[#All],[Customer ID]],Table2[[#All],[BMI]],0)</f>
        <v>36.954999999999998</v>
      </c>
      <c r="I196" cm="1">
        <f t="array" ref="I196">_xlfn.XLOOKUP(Table4[[#This Row],[Customer ID]],Table2[[#All],[Customer ID]],Table2[[#All],[HBA1C]],0)</f>
        <v>5.84</v>
      </c>
      <c r="J196" t="str">
        <f>_xlfn.XLOOKUP(Table4[[#This Row],[Customer ID]], 'Medical Examination'!A:A, 'Medical Examination'!D:D)</f>
        <v>No</v>
      </c>
      <c r="K196" t="str">
        <f>_xlfn.XLOOKUP(Table4[[#This Row],[Customer ID]], 'Medical Examination'!A:A, 'Medical Examination'!E:E)</f>
        <v>No</v>
      </c>
      <c r="L196" t="str">
        <f>_xlfn.XLOOKUP(Table4[[#This Row],[Customer ID]], 'Medical Examination'!A:A, 'Medical Examination'!F:F)</f>
        <v>Yes</v>
      </c>
      <c r="M196">
        <f>_xlfn.XLOOKUP(Table4[[#This Row],[Customer ID]], 'Medical Examination'!A:A, 'Medical Examination'!G:G)</f>
        <v>1</v>
      </c>
      <c r="N196" t="str">
        <f>_xlfn.XLOOKUP(Table4[[#This Row],[Customer ID]], 'Medical Examination'!A:A, 'Medical Examination'!H:H)</f>
        <v>Yes</v>
      </c>
      <c r="O196" t="str">
        <f>_xlfn.XLOOKUP(Table4[[#This Row],[Customer ID]], 'Medical Examination'!A:A, 'Medical Examination'!I:I)</f>
        <v>Prediabetes</v>
      </c>
      <c r="P196" t="str">
        <f>_xlfn.XLOOKUP(Table4[[#This Row],[Customer ID]], 'Medical Examination'!A:A, 'Medical Examination'!J:J)</f>
        <v>Obesity</v>
      </c>
      <c r="Q196" s="1">
        <f>_xlfn.XLOOKUP(Table4[[#This Row],[Customer ID]], Hospitalisation!A:A, Hospitalisation!E:E)</f>
        <v>36219.410000000003</v>
      </c>
      <c r="R196" t="str">
        <f>_xlfn.XLOOKUP(Table4[[#This Row],[Customer ID]], Hospitalisation!A:A, Hospitalisation!F:F)</f>
        <v>Tier - 1</v>
      </c>
      <c r="S196" t="str">
        <f>_xlfn.XLOOKUP(Table4[[#This Row],[Customer ID]], Hospitalisation!A:A, Hospitalisation!G:G)</f>
        <v>Tier - 1</v>
      </c>
      <c r="T196" t="str">
        <f>_xlfn.XLOOKUP(Table4[[#This Row],[Customer ID]], Hospitalisation!A:A, Hospitalisation!H:H)</f>
        <v>R1012</v>
      </c>
      <c r="U196" t="str" cm="1">
        <f t="array" ref="U196">_xlfn.IFS(Table4[[#This Row],[Age]]&lt;=29,"Youth",Table4[[#This Row],[Age]]&lt;=49,"Adults",Table4[[#This Row],[Age]]&gt;=50,"Senior")</f>
        <v>Youth</v>
      </c>
    </row>
    <row r="197" spans="1:21">
      <c r="A197" t="s">
        <v>575</v>
      </c>
      <c r="B197" t="str">
        <f>_xlfn.XLOOKUP(Table4[[#This Row],[Customer ID]],Table1[[#This Row],[Customer ID]],Table1[[#This Row],[TITLE]],0)</f>
        <v>Mr</v>
      </c>
      <c r="C197" t="str" cm="1">
        <f t="array" ref="C197">_xlfn.XLOOKUP(Table4[[#This Row],[Customer ID]],Table1[[#All],[Customer ID]],Table1[[#All],[FIRST NAME]],0)</f>
        <v>Felix</v>
      </c>
      <c r="D197" t="str" cm="1">
        <f t="array" ref="D197">_xlfn.XLOOKUP(Table4[[#This Row],[Customer ID]],Table1[[#All],[Customer ID]],Table1[[#All],[LAST NAME]],0)</f>
        <v>Cancre</v>
      </c>
      <c r="E197" s="5" cm="1">
        <f t="array" ref="E197">_xlfn.XLOOKUP(Table4[[#This Row],[Customer ID]],Table3[[#All],[Customer ID]],Table3[[#All],[Date of Birth]],0)</f>
        <v>34331</v>
      </c>
      <c r="F197" cm="1">
        <f t="array" ref="F197">_xlfn.XLOOKUP(Table4[[#This Row],[Customer ID]],Table3[[#All],[Customer ID]],Table3[[#All],[Age]],0)</f>
        <v>29</v>
      </c>
      <c r="G197" cm="1">
        <f t="array" ref="G197">_xlfn.XLOOKUP(Table4[[#This Row],[Customer ID]],Table3[[#All],[Customer ID]],Table3[[#All],[Children]],0)</f>
        <v>0</v>
      </c>
      <c r="H197" cm="1">
        <f t="array" ref="H197">_xlfn.XLOOKUP(Table4[[#This Row],[Customer ID]],Table2[[#All],[Customer ID]],Table2[[#All],[BMI]],0)</f>
        <v>34.4</v>
      </c>
      <c r="I197" cm="1">
        <f t="array" ref="I197">_xlfn.XLOOKUP(Table4[[#This Row],[Customer ID]],Table2[[#All],[Customer ID]],Table2[[#All],[HBA1C]],0)</f>
        <v>4.9000000000000004</v>
      </c>
      <c r="J197" t="str">
        <f>_xlfn.XLOOKUP(Table4[[#This Row],[Customer ID]], 'Medical Examination'!A:A, 'Medical Examination'!D:D)</f>
        <v>No</v>
      </c>
      <c r="K197" t="str">
        <f>_xlfn.XLOOKUP(Table4[[#This Row],[Customer ID]], 'Medical Examination'!A:A, 'Medical Examination'!E:E)</f>
        <v>No</v>
      </c>
      <c r="L197" t="str">
        <f>_xlfn.XLOOKUP(Table4[[#This Row],[Customer ID]], 'Medical Examination'!A:A, 'Medical Examination'!F:F)</f>
        <v>Yes</v>
      </c>
      <c r="M197">
        <f>_xlfn.XLOOKUP(Table4[[#This Row],[Customer ID]], 'Medical Examination'!A:A, 'Medical Examination'!G:G)</f>
        <v>1</v>
      </c>
      <c r="N197" t="str">
        <f>_xlfn.XLOOKUP(Table4[[#This Row],[Customer ID]], 'Medical Examination'!A:A, 'Medical Examination'!H:H)</f>
        <v>Yes</v>
      </c>
      <c r="O197" t="str">
        <f>_xlfn.XLOOKUP(Table4[[#This Row],[Customer ID]], 'Medical Examination'!A:A, 'Medical Examination'!I:I)</f>
        <v>Normal</v>
      </c>
      <c r="P197" t="str">
        <f>_xlfn.XLOOKUP(Table4[[#This Row],[Customer ID]], 'Medical Examination'!A:A, 'Medical Examination'!J:J)</f>
        <v>Obesity</v>
      </c>
      <c r="Q197" s="1">
        <f>_xlfn.XLOOKUP(Table4[[#This Row],[Customer ID]], Hospitalisation!A:A, Hospitalisation!E:E)</f>
        <v>36197.699999999997</v>
      </c>
      <c r="R197" t="str">
        <f>_xlfn.XLOOKUP(Table4[[#This Row],[Customer ID]], Hospitalisation!A:A, Hospitalisation!F:F)</f>
        <v>Tier - 1</v>
      </c>
      <c r="S197" t="str">
        <f>_xlfn.XLOOKUP(Table4[[#This Row],[Customer ID]], Hospitalisation!A:A, Hospitalisation!G:G)</f>
        <v>Tier - 3</v>
      </c>
      <c r="T197" t="str">
        <f>_xlfn.XLOOKUP(Table4[[#This Row],[Customer ID]], Hospitalisation!A:A, Hospitalisation!H:H)</f>
        <v>R1011</v>
      </c>
      <c r="U197" t="str" cm="1">
        <f t="array" ref="U197">_xlfn.IFS(Table4[[#This Row],[Age]]&lt;=29,"Youth",Table4[[#This Row],[Age]]&lt;=49,"Adults",Table4[[#This Row],[Age]]&gt;=50,"Senior")</f>
        <v>Youth</v>
      </c>
    </row>
    <row r="198" spans="1:21">
      <c r="A198" t="s">
        <v>578</v>
      </c>
      <c r="B198" t="str">
        <f>_xlfn.XLOOKUP(Table4[[#This Row],[Customer ID]],Table1[[#This Row],[Customer ID]],Table1[[#This Row],[TITLE]],0)</f>
        <v>Mr</v>
      </c>
      <c r="C198" t="str" cm="1">
        <f t="array" ref="C198">_xlfn.XLOOKUP(Table4[[#This Row],[Customer ID]],Table1[[#All],[Customer ID]],Table1[[#All],[FIRST NAME]],0)</f>
        <v>Christopher C</v>
      </c>
      <c r="D198" t="str" cm="1">
        <f t="array" ref="D198">_xlfn.XLOOKUP(Table4[[#This Row],[Customer ID]],Table1[[#All],[Customer ID]],Table1[[#All],[LAST NAME]],0)</f>
        <v>Denucci</v>
      </c>
      <c r="E198" s="5" cm="1">
        <f t="array" ref="E198">_xlfn.XLOOKUP(Table4[[#This Row],[Customer ID]],Table3[[#All],[Customer ID]],Table3[[#All],[Date of Birth]],0)</f>
        <v>36434</v>
      </c>
      <c r="F198" cm="1">
        <f t="array" ref="F198">_xlfn.XLOOKUP(Table4[[#This Row],[Customer ID]],Table3[[#All],[Customer ID]],Table3[[#All],[Age]],0)</f>
        <v>23</v>
      </c>
      <c r="G198" cm="1">
        <f t="array" ref="G198">_xlfn.XLOOKUP(Table4[[#This Row],[Customer ID]],Table3[[#All],[Customer ID]],Table3[[#All],[Children]],0)</f>
        <v>3</v>
      </c>
      <c r="H198" cm="1">
        <f t="array" ref="H198">_xlfn.XLOOKUP(Table4[[#This Row],[Customer ID]],Table2[[#All],[Customer ID]],Table2[[#All],[BMI]],0)</f>
        <v>31.73</v>
      </c>
      <c r="I198" cm="1">
        <f t="array" ref="I198">_xlfn.XLOOKUP(Table4[[#This Row],[Customer ID]],Table2[[#All],[Customer ID]],Table2[[#All],[HBA1C]],0)</f>
        <v>4.3</v>
      </c>
      <c r="J198" t="str">
        <f>_xlfn.XLOOKUP(Table4[[#This Row],[Customer ID]], 'Medical Examination'!A:A, 'Medical Examination'!D:D)</f>
        <v>No</v>
      </c>
      <c r="K198" t="str">
        <f>_xlfn.XLOOKUP(Table4[[#This Row],[Customer ID]], 'Medical Examination'!A:A, 'Medical Examination'!E:E)</f>
        <v>No</v>
      </c>
      <c r="L198" t="str">
        <f>_xlfn.XLOOKUP(Table4[[#This Row],[Customer ID]], 'Medical Examination'!A:A, 'Medical Examination'!F:F)</f>
        <v>No</v>
      </c>
      <c r="M198">
        <f>_xlfn.XLOOKUP(Table4[[#This Row],[Customer ID]], 'Medical Examination'!A:A, 'Medical Examination'!G:G)</f>
        <v>0</v>
      </c>
      <c r="N198" t="str">
        <f>_xlfn.XLOOKUP(Table4[[#This Row],[Customer ID]], 'Medical Examination'!A:A, 'Medical Examination'!H:H)</f>
        <v>Yes</v>
      </c>
      <c r="O198" t="str">
        <f>_xlfn.XLOOKUP(Table4[[#This Row],[Customer ID]], 'Medical Examination'!A:A, 'Medical Examination'!I:I)</f>
        <v>Normal</v>
      </c>
      <c r="P198" t="str">
        <f>_xlfn.XLOOKUP(Table4[[#This Row],[Customer ID]], 'Medical Examination'!A:A, 'Medical Examination'!J:J)</f>
        <v>Obesity</v>
      </c>
      <c r="Q198" s="1">
        <f>_xlfn.XLOOKUP(Table4[[#This Row],[Customer ID]], Hospitalisation!A:A, Hospitalisation!E:E)</f>
        <v>36189.1</v>
      </c>
      <c r="R198" t="str">
        <f>_xlfn.XLOOKUP(Table4[[#This Row],[Customer ID]], Hospitalisation!A:A, Hospitalisation!F:F)</f>
        <v>Tier - 1</v>
      </c>
      <c r="S198" t="str">
        <f>_xlfn.XLOOKUP(Table4[[#This Row],[Customer ID]], Hospitalisation!A:A, Hospitalisation!G:G)</f>
        <v>Tier - 3</v>
      </c>
      <c r="T198" t="str">
        <f>_xlfn.XLOOKUP(Table4[[#This Row],[Customer ID]], Hospitalisation!A:A, Hospitalisation!H:H)</f>
        <v>R1016</v>
      </c>
      <c r="U198" t="str" cm="1">
        <f t="array" ref="U198">_xlfn.IFS(Table4[[#This Row],[Age]]&lt;=29,"Youth",Table4[[#This Row],[Age]]&lt;=49,"Adults",Table4[[#This Row],[Age]]&gt;=50,"Senior")</f>
        <v>Youth</v>
      </c>
    </row>
    <row r="199" spans="1:21">
      <c r="A199" t="s">
        <v>581</v>
      </c>
      <c r="B199" t="str">
        <f>_xlfn.XLOOKUP(Table4[[#This Row],[Customer ID]],Table1[[#This Row],[Customer ID]],Table1[[#This Row],[TITLE]],0)</f>
        <v>Mr</v>
      </c>
      <c r="C199" t="str" cm="1">
        <f t="array" ref="C199">_xlfn.XLOOKUP(Table4[[#This Row],[Customer ID]],Table1[[#All],[Customer ID]],Table1[[#All],[FIRST NAME]],0)</f>
        <v>Jesse</v>
      </c>
      <c r="D199" t="str" cm="1">
        <f t="array" ref="D199">_xlfn.XLOOKUP(Table4[[#This Row],[Customer ID]],Table1[[#All],[Customer ID]],Table1[[#All],[LAST NAME]],0)</f>
        <v>Saldana</v>
      </c>
      <c r="E199" s="5" cm="1">
        <f t="array" ref="E199">_xlfn.XLOOKUP(Table4[[#This Row],[Customer ID]],Table3[[#All],[Customer ID]],Table3[[#All],[Date of Birth]],0)</f>
        <v>27369</v>
      </c>
      <c r="F199" cm="1">
        <f t="array" ref="F199">_xlfn.XLOOKUP(Table4[[#This Row],[Customer ID]],Table3[[#All],[Customer ID]],Table3[[#All],[Age]],0)</f>
        <v>48</v>
      </c>
      <c r="G199" cm="1">
        <f t="array" ref="G199">_xlfn.XLOOKUP(Table4[[#This Row],[Customer ID]],Table3[[#All],[Customer ID]],Table3[[#All],[Children]],0)</f>
        <v>0</v>
      </c>
      <c r="H199" cm="1">
        <f t="array" ref="H199">_xlfn.XLOOKUP(Table4[[#This Row],[Customer ID]],Table2[[#All],[Customer ID]],Table2[[#All],[BMI]],0)</f>
        <v>36.64</v>
      </c>
      <c r="I199" cm="1">
        <f t="array" ref="I199">_xlfn.XLOOKUP(Table4[[#This Row],[Customer ID]],Table2[[#All],[Customer ID]],Table2[[#All],[HBA1C]],0)</f>
        <v>11.34</v>
      </c>
      <c r="J199" t="str">
        <f>_xlfn.XLOOKUP(Table4[[#This Row],[Customer ID]], 'Medical Examination'!A:A, 'Medical Examination'!D:D)</f>
        <v>No</v>
      </c>
      <c r="K199" t="str">
        <f>_xlfn.XLOOKUP(Table4[[#This Row],[Customer ID]], 'Medical Examination'!A:A, 'Medical Examination'!E:E)</f>
        <v>No</v>
      </c>
      <c r="L199" t="str">
        <f>_xlfn.XLOOKUP(Table4[[#This Row],[Customer ID]], 'Medical Examination'!A:A, 'Medical Examination'!F:F)</f>
        <v>No</v>
      </c>
      <c r="M199">
        <f>_xlfn.XLOOKUP(Table4[[#This Row],[Customer ID]], 'Medical Examination'!A:A, 'Medical Examination'!G:G)</f>
        <v>0</v>
      </c>
      <c r="N199" t="str">
        <f>_xlfn.XLOOKUP(Table4[[#This Row],[Customer ID]], 'Medical Examination'!A:A, 'Medical Examination'!H:H)</f>
        <v>Yes</v>
      </c>
      <c r="O199" t="str">
        <f>_xlfn.XLOOKUP(Table4[[#This Row],[Customer ID]], 'Medical Examination'!A:A, 'Medical Examination'!I:I)</f>
        <v>Diabetes</v>
      </c>
      <c r="P199" t="str">
        <f>_xlfn.XLOOKUP(Table4[[#This Row],[Customer ID]], 'Medical Examination'!A:A, 'Medical Examination'!J:J)</f>
        <v>Obesity</v>
      </c>
      <c r="Q199" s="1">
        <f>_xlfn.XLOOKUP(Table4[[#This Row],[Customer ID]], Hospitalisation!A:A, Hospitalisation!E:E)</f>
        <v>36182.870000000003</v>
      </c>
      <c r="R199" t="str">
        <f>_xlfn.XLOOKUP(Table4[[#This Row],[Customer ID]], Hospitalisation!A:A, Hospitalisation!F:F)</f>
        <v>Tier - 2</v>
      </c>
      <c r="S199" t="str">
        <f>_xlfn.XLOOKUP(Table4[[#This Row],[Customer ID]], Hospitalisation!A:A, Hospitalisation!G:G)</f>
        <v>Tier - 3</v>
      </c>
      <c r="T199" t="str">
        <f>_xlfn.XLOOKUP(Table4[[#This Row],[Customer ID]], Hospitalisation!A:A, Hospitalisation!H:H)</f>
        <v>R1012</v>
      </c>
      <c r="U199" t="str" cm="1">
        <f t="array" ref="U199">_xlfn.IFS(Table4[[#This Row],[Age]]&lt;=29,"Youth",Table4[[#This Row],[Age]]&lt;=49,"Adults",Table4[[#This Row],[Age]]&gt;=50,"Senior")</f>
        <v>Adults</v>
      </c>
    </row>
    <row r="200" spans="1:21">
      <c r="A200" t="s">
        <v>583</v>
      </c>
      <c r="B200" t="str">
        <f>_xlfn.XLOOKUP(Table4[[#This Row],[Customer ID]],Table1[[#This Row],[Customer ID]],Table1[[#This Row],[TITLE]],0)</f>
        <v>Ms</v>
      </c>
      <c r="C200" t="str" cm="1">
        <f t="array" ref="C200">_xlfn.XLOOKUP(Table4[[#This Row],[Customer ID]],Table1[[#All],[Customer ID]],Table1[[#All],[FIRST NAME]],0)</f>
        <v>Jill</v>
      </c>
      <c r="D200" t="str" cm="1">
        <f t="array" ref="D200">_xlfn.XLOOKUP(Table4[[#This Row],[Customer ID]],Table1[[#All],[Customer ID]],Table1[[#All],[LAST NAME]],0)</f>
        <v>Weinberg</v>
      </c>
      <c r="E200" s="5" cm="1">
        <f t="array" ref="E200">_xlfn.XLOOKUP(Table4[[#This Row],[Customer ID]],Table3[[#All],[Customer ID]],Table3[[#All],[Date of Birth]],0)</f>
        <v>38229</v>
      </c>
      <c r="F200" cm="1">
        <f t="array" ref="F200">_xlfn.XLOOKUP(Table4[[#This Row],[Customer ID]],Table3[[#All],[Customer ID]],Table3[[#All],[Age]],0)</f>
        <v>18</v>
      </c>
      <c r="G200" cm="1">
        <f t="array" ref="G200">_xlfn.XLOOKUP(Table4[[#This Row],[Customer ID]],Table3[[#All],[Customer ID]],Table3[[#All],[Children]],0)</f>
        <v>0</v>
      </c>
      <c r="H200" cm="1">
        <f t="array" ref="H200">_xlfn.XLOOKUP(Table4[[#This Row],[Customer ID]],Table2[[#All],[Customer ID]],Table2[[#All],[BMI]],0)</f>
        <v>36.85</v>
      </c>
      <c r="I200" cm="1">
        <f t="array" ref="I200">_xlfn.XLOOKUP(Table4[[#This Row],[Customer ID]],Table2[[#All],[Customer ID]],Table2[[#All],[HBA1C]],0)</f>
        <v>5.88</v>
      </c>
      <c r="J200" t="str">
        <f>_xlfn.XLOOKUP(Table4[[#This Row],[Customer ID]], 'Medical Examination'!A:A, 'Medical Examination'!D:D)</f>
        <v>No</v>
      </c>
      <c r="K200" t="str">
        <f>_xlfn.XLOOKUP(Table4[[#This Row],[Customer ID]], 'Medical Examination'!A:A, 'Medical Examination'!E:E)</f>
        <v>Yes</v>
      </c>
      <c r="L200" t="str">
        <f>_xlfn.XLOOKUP(Table4[[#This Row],[Customer ID]], 'Medical Examination'!A:A, 'Medical Examination'!F:F)</f>
        <v>No</v>
      </c>
      <c r="M200">
        <f>_xlfn.XLOOKUP(Table4[[#This Row],[Customer ID]], 'Medical Examination'!A:A, 'Medical Examination'!G:G)</f>
        <v>1</v>
      </c>
      <c r="N200" t="str">
        <f>_xlfn.XLOOKUP(Table4[[#This Row],[Customer ID]], 'Medical Examination'!A:A, 'Medical Examination'!H:H)</f>
        <v>Yes</v>
      </c>
      <c r="O200" t="str">
        <f>_xlfn.XLOOKUP(Table4[[#This Row],[Customer ID]], 'Medical Examination'!A:A, 'Medical Examination'!I:I)</f>
        <v>Prediabetes</v>
      </c>
      <c r="P200" t="str">
        <f>_xlfn.XLOOKUP(Table4[[#This Row],[Customer ID]], 'Medical Examination'!A:A, 'Medical Examination'!J:J)</f>
        <v>Obesity</v>
      </c>
      <c r="Q200" s="1">
        <f>_xlfn.XLOOKUP(Table4[[#This Row],[Customer ID]], Hospitalisation!A:A, Hospitalisation!E:E)</f>
        <v>36149.480000000003</v>
      </c>
      <c r="R200" t="str">
        <f>_xlfn.XLOOKUP(Table4[[#This Row],[Customer ID]], Hospitalisation!A:A, Hospitalisation!F:F)</f>
        <v>Tier - 2</v>
      </c>
      <c r="S200" t="str">
        <f>_xlfn.XLOOKUP(Table4[[#This Row],[Customer ID]], Hospitalisation!A:A, Hospitalisation!G:G)</f>
        <v>Tier - 2</v>
      </c>
      <c r="T200" t="str">
        <f>_xlfn.XLOOKUP(Table4[[#This Row],[Customer ID]], Hospitalisation!A:A, Hospitalisation!H:H)</f>
        <v>R1013</v>
      </c>
      <c r="U200" t="str" cm="1">
        <f t="array" ref="U200">_xlfn.IFS(Table4[[#This Row],[Age]]&lt;=29,"Youth",Table4[[#This Row],[Age]]&lt;=49,"Adults",Table4[[#This Row],[Age]]&gt;=50,"Senior")</f>
        <v>Youth</v>
      </c>
    </row>
    <row r="201" spans="1:21">
      <c r="A201" t="s">
        <v>586</v>
      </c>
      <c r="B201" t="str">
        <f>_xlfn.XLOOKUP(Table4[[#This Row],[Customer ID]],Table1[[#This Row],[Customer ID]],Table1[[#This Row],[TITLE]],0)</f>
        <v>Mr</v>
      </c>
      <c r="C201" t="str" cm="1">
        <f t="array" ref="C201">_xlfn.XLOOKUP(Table4[[#This Row],[Customer ID]],Table1[[#All],[Customer ID]],Table1[[#All],[FIRST NAME]],0)</f>
        <v>William</v>
      </c>
      <c r="D201" t="str" cm="1">
        <f t="array" ref="D201">_xlfn.XLOOKUP(Table4[[#This Row],[Customer ID]],Table1[[#All],[Customer ID]],Table1[[#All],[LAST NAME]],0)</f>
        <v>Walsh</v>
      </c>
      <c r="E201" s="5" cm="1">
        <f t="array" ref="E201">_xlfn.XLOOKUP(Table4[[#This Row],[Customer ID]],Table3[[#All],[Customer ID]],Table3[[#All],[Date of Birth]],0)</f>
        <v>35593</v>
      </c>
      <c r="F201" cm="1">
        <f t="array" ref="F201">_xlfn.XLOOKUP(Table4[[#This Row],[Customer ID]],Table3[[#All],[Customer ID]],Table3[[#All],[Age]],0)</f>
        <v>25</v>
      </c>
      <c r="G201" cm="1">
        <f t="array" ref="G201">_xlfn.XLOOKUP(Table4[[#This Row],[Customer ID]],Table3[[#All],[Customer ID]],Table3[[#All],[Children]],0)</f>
        <v>2</v>
      </c>
      <c r="H201" cm="1">
        <f t="array" ref="H201">_xlfn.XLOOKUP(Table4[[#This Row],[Customer ID]],Table2[[#All],[Customer ID]],Table2[[#All],[BMI]],0)</f>
        <v>33.33</v>
      </c>
      <c r="I201" cm="1">
        <f t="array" ref="I201">_xlfn.XLOOKUP(Table4[[#This Row],[Customer ID]],Table2[[#All],[Customer ID]],Table2[[#All],[HBA1C]],0)</f>
        <v>5.01</v>
      </c>
      <c r="J201" t="str">
        <f>_xlfn.XLOOKUP(Table4[[#This Row],[Customer ID]], 'Medical Examination'!A:A, 'Medical Examination'!D:D)</f>
        <v>Yes</v>
      </c>
      <c r="K201" t="str">
        <f>_xlfn.XLOOKUP(Table4[[#This Row],[Customer ID]], 'Medical Examination'!A:A, 'Medical Examination'!E:E)</f>
        <v>No</v>
      </c>
      <c r="L201" t="str">
        <f>_xlfn.XLOOKUP(Table4[[#This Row],[Customer ID]], 'Medical Examination'!A:A, 'Medical Examination'!F:F)</f>
        <v>Yes</v>
      </c>
      <c r="M201">
        <f>_xlfn.XLOOKUP(Table4[[#This Row],[Customer ID]], 'Medical Examination'!A:A, 'Medical Examination'!G:G)</f>
        <v>1</v>
      </c>
      <c r="N201" t="str">
        <f>_xlfn.XLOOKUP(Table4[[#This Row],[Customer ID]], 'Medical Examination'!A:A, 'Medical Examination'!H:H)</f>
        <v>Yes</v>
      </c>
      <c r="O201" t="str">
        <f>_xlfn.XLOOKUP(Table4[[#This Row],[Customer ID]], 'Medical Examination'!A:A, 'Medical Examination'!I:I)</f>
        <v>Normal</v>
      </c>
      <c r="P201" t="str">
        <f>_xlfn.XLOOKUP(Table4[[#This Row],[Customer ID]], 'Medical Examination'!A:A, 'Medical Examination'!J:J)</f>
        <v>Obesity</v>
      </c>
      <c r="Q201" s="1">
        <f>_xlfn.XLOOKUP(Table4[[#This Row],[Customer ID]], Hospitalisation!A:A, Hospitalisation!E:E)</f>
        <v>36124.57</v>
      </c>
      <c r="R201" t="str">
        <f>_xlfn.XLOOKUP(Table4[[#This Row],[Customer ID]], Hospitalisation!A:A, Hospitalisation!F:F)</f>
        <v>Tier - 1</v>
      </c>
      <c r="S201" t="str">
        <f>_xlfn.XLOOKUP(Table4[[#This Row],[Customer ID]], Hospitalisation!A:A, Hospitalisation!G:G)</f>
        <v>Tier - 3</v>
      </c>
      <c r="T201" t="str">
        <f>_xlfn.XLOOKUP(Table4[[#This Row],[Customer ID]], Hospitalisation!A:A, Hospitalisation!H:H)</f>
        <v>R1013</v>
      </c>
      <c r="U201" t="str" cm="1">
        <f t="array" ref="U201">_xlfn.IFS(Table4[[#This Row],[Age]]&lt;=29,"Youth",Table4[[#This Row],[Age]]&lt;=49,"Adults",Table4[[#This Row],[Age]]&gt;=50,"Senior")</f>
        <v>Youth</v>
      </c>
    </row>
    <row r="202" spans="1:21">
      <c r="A202" t="s">
        <v>588</v>
      </c>
      <c r="B202" t="str">
        <f>_xlfn.XLOOKUP(Table4[[#This Row],[Customer ID]],Table1[[#This Row],[Customer ID]],Table1[[#This Row],[TITLE]],0)</f>
        <v>Mr</v>
      </c>
      <c r="C202" t="str" cm="1">
        <f t="array" ref="C202">_xlfn.XLOOKUP(Table4[[#This Row],[Customer ID]],Table1[[#All],[Customer ID]],Table1[[#All],[FIRST NAME]],0)</f>
        <v>Alejandro</v>
      </c>
      <c r="D202" t="str" cm="1">
        <f t="array" ref="D202">_xlfn.XLOOKUP(Table4[[#This Row],[Customer ID]],Table1[[#All],[Customer ID]],Table1[[#All],[LAST NAME]],0)</f>
        <v>Pasten</v>
      </c>
      <c r="E202" s="5" cm="1">
        <f t="array" ref="E202">_xlfn.XLOOKUP(Table4[[#This Row],[Customer ID]],Table3[[#All],[Customer ID]],Table3[[#All],[Date of Birth]],0)</f>
        <v>29163</v>
      </c>
      <c r="F202" cm="1">
        <f t="array" ref="F202">_xlfn.XLOOKUP(Table4[[#This Row],[Customer ID]],Table3[[#All],[Customer ID]],Table3[[#All],[Age]],0)</f>
        <v>43</v>
      </c>
      <c r="G202" cm="1">
        <f t="array" ref="G202">_xlfn.XLOOKUP(Table4[[#This Row],[Customer ID]],Table3[[#All],[Customer ID]],Table3[[#All],[Children]],0)</f>
        <v>2</v>
      </c>
      <c r="H202" cm="1">
        <f t="array" ref="H202">_xlfn.XLOOKUP(Table4[[#This Row],[Customer ID]],Table2[[#All],[Customer ID]],Table2[[#All],[BMI]],0)</f>
        <v>39.14</v>
      </c>
      <c r="I202" cm="1">
        <f t="array" ref="I202">_xlfn.XLOOKUP(Table4[[#This Row],[Customer ID]],Table2[[#All],[Customer ID]],Table2[[#All],[HBA1C]],0)</f>
        <v>4.4000000000000004</v>
      </c>
      <c r="J202" t="str">
        <f>_xlfn.XLOOKUP(Table4[[#This Row],[Customer ID]], 'Medical Examination'!A:A, 'Medical Examination'!D:D)</f>
        <v>No</v>
      </c>
      <c r="K202" t="str">
        <f>_xlfn.XLOOKUP(Table4[[#This Row],[Customer ID]], 'Medical Examination'!A:A, 'Medical Examination'!E:E)</f>
        <v>No</v>
      </c>
      <c r="L202" t="str">
        <f>_xlfn.XLOOKUP(Table4[[#This Row],[Customer ID]], 'Medical Examination'!A:A, 'Medical Examination'!F:F)</f>
        <v>Yes</v>
      </c>
      <c r="M202">
        <f>_xlfn.XLOOKUP(Table4[[#This Row],[Customer ID]], 'Medical Examination'!A:A, 'Medical Examination'!G:G)</f>
        <v>1</v>
      </c>
      <c r="N202" t="str">
        <f>_xlfn.XLOOKUP(Table4[[#This Row],[Customer ID]], 'Medical Examination'!A:A, 'Medical Examination'!H:H)</f>
        <v>Yes</v>
      </c>
      <c r="O202" t="str">
        <f>_xlfn.XLOOKUP(Table4[[#This Row],[Customer ID]], 'Medical Examination'!A:A, 'Medical Examination'!I:I)</f>
        <v>Normal</v>
      </c>
      <c r="P202" t="str">
        <f>_xlfn.XLOOKUP(Table4[[#This Row],[Customer ID]], 'Medical Examination'!A:A, 'Medical Examination'!J:J)</f>
        <v>Obesity</v>
      </c>
      <c r="Q202" s="1">
        <f>_xlfn.XLOOKUP(Table4[[#This Row],[Customer ID]], Hospitalisation!A:A, Hospitalisation!E:E)</f>
        <v>36090.49</v>
      </c>
      <c r="R202" t="str">
        <f>_xlfn.XLOOKUP(Table4[[#This Row],[Customer ID]], Hospitalisation!A:A, Hospitalisation!F:F)</f>
        <v>Tier - 2</v>
      </c>
      <c r="S202" t="str">
        <f>_xlfn.XLOOKUP(Table4[[#This Row],[Customer ID]], Hospitalisation!A:A, Hospitalisation!G:G)</f>
        <v>Tier - 2</v>
      </c>
      <c r="T202" t="str">
        <f>_xlfn.XLOOKUP(Table4[[#This Row],[Customer ID]], Hospitalisation!A:A, Hospitalisation!H:H)</f>
        <v>R1011</v>
      </c>
      <c r="U202" t="str" cm="1">
        <f t="array" ref="U202">_xlfn.IFS(Table4[[#This Row],[Age]]&lt;=29,"Youth",Table4[[#This Row],[Age]]&lt;=49,"Adults",Table4[[#This Row],[Age]]&gt;=50,"Senior")</f>
        <v>Adults</v>
      </c>
    </row>
    <row r="203" spans="1:21">
      <c r="A203" t="s">
        <v>591</v>
      </c>
      <c r="B203" t="str">
        <f>_xlfn.XLOOKUP(Table4[[#This Row],[Customer ID]],Table1[[#This Row],[Customer ID]],Table1[[#This Row],[TITLE]],0)</f>
        <v>Mr</v>
      </c>
      <c r="C203" t="str" cm="1">
        <f t="array" ref="C203">_xlfn.XLOOKUP(Table4[[#This Row],[Customer ID]],Table1[[#All],[Customer ID]],Table1[[#All],[FIRST NAME]],0)</f>
        <v>Ian E</v>
      </c>
      <c r="D203" t="str" cm="1">
        <f t="array" ref="D203">_xlfn.XLOOKUP(Table4[[#This Row],[Customer ID]],Table1[[#All],[Customer ID]],Table1[[#All],[LAST NAME]],0)</f>
        <v>Labelle</v>
      </c>
      <c r="E203" s="5" cm="1">
        <f t="array" ref="E203">_xlfn.XLOOKUP(Table4[[#This Row],[Customer ID]],Table3[[#All],[Customer ID]],Table3[[#All],[Date of Birth]],0)</f>
        <v>35297</v>
      </c>
      <c r="F203" cm="1">
        <f t="array" ref="F203">_xlfn.XLOOKUP(Table4[[#This Row],[Customer ID]],Table3[[#All],[Customer ID]],Table3[[#All],[Age]],0)</f>
        <v>26</v>
      </c>
      <c r="G203" cm="1">
        <f t="array" ref="G203">_xlfn.XLOOKUP(Table4[[#This Row],[Customer ID]],Table3[[#All],[Customer ID]],Table3[[#All],[Children]],0)</f>
        <v>2</v>
      </c>
      <c r="H203" cm="1">
        <f t="array" ref="H203">_xlfn.XLOOKUP(Table4[[#This Row],[Customer ID]],Table2[[#All],[Customer ID]],Table2[[#All],[BMI]],0)</f>
        <v>32.9</v>
      </c>
      <c r="I203" cm="1">
        <f t="array" ref="I203">_xlfn.XLOOKUP(Table4[[#This Row],[Customer ID]],Table2[[#All],[Customer ID]],Table2[[#All],[HBA1C]],0)</f>
        <v>6.26</v>
      </c>
      <c r="J203" t="str">
        <f>_xlfn.XLOOKUP(Table4[[#This Row],[Customer ID]], 'Medical Examination'!A:A, 'Medical Examination'!D:D)</f>
        <v>Yes</v>
      </c>
      <c r="K203" t="str">
        <f>_xlfn.XLOOKUP(Table4[[#This Row],[Customer ID]], 'Medical Examination'!A:A, 'Medical Examination'!E:E)</f>
        <v>No</v>
      </c>
      <c r="L203" t="str">
        <f>_xlfn.XLOOKUP(Table4[[#This Row],[Customer ID]], 'Medical Examination'!A:A, 'Medical Examination'!F:F)</f>
        <v>No</v>
      </c>
      <c r="M203">
        <f>_xlfn.XLOOKUP(Table4[[#This Row],[Customer ID]], 'Medical Examination'!A:A, 'Medical Examination'!G:G)</f>
        <v>0</v>
      </c>
      <c r="N203" t="str">
        <f>_xlfn.XLOOKUP(Table4[[#This Row],[Customer ID]], 'Medical Examination'!A:A, 'Medical Examination'!H:H)</f>
        <v>Yes</v>
      </c>
      <c r="O203" t="str">
        <f>_xlfn.XLOOKUP(Table4[[#This Row],[Customer ID]], 'Medical Examination'!A:A, 'Medical Examination'!I:I)</f>
        <v>Prediabetes</v>
      </c>
      <c r="P203" t="str">
        <f>_xlfn.XLOOKUP(Table4[[#This Row],[Customer ID]], 'Medical Examination'!A:A, 'Medical Examination'!J:J)</f>
        <v>Obesity</v>
      </c>
      <c r="Q203" s="1">
        <f>_xlfn.XLOOKUP(Table4[[#This Row],[Customer ID]], Hospitalisation!A:A, Hospitalisation!E:E)</f>
        <v>36085.22</v>
      </c>
      <c r="R203" t="str">
        <f>_xlfn.XLOOKUP(Table4[[#This Row],[Customer ID]], Hospitalisation!A:A, Hospitalisation!F:F)</f>
        <v>Tier - 1</v>
      </c>
      <c r="S203" t="str">
        <f>_xlfn.XLOOKUP(Table4[[#This Row],[Customer ID]], Hospitalisation!A:A, Hospitalisation!G:G)</f>
        <v>Tier - 1</v>
      </c>
      <c r="T203" t="str">
        <f>_xlfn.XLOOKUP(Table4[[#This Row],[Customer ID]], Hospitalisation!A:A, Hospitalisation!H:H)</f>
        <v>R1011</v>
      </c>
      <c r="U203" t="str" cm="1">
        <f t="array" ref="U203">_xlfn.IFS(Table4[[#This Row],[Age]]&lt;=29,"Youth",Table4[[#This Row],[Age]]&lt;=49,"Adults",Table4[[#This Row],[Age]]&gt;=50,"Senior")</f>
        <v>Youth</v>
      </c>
    </row>
    <row r="204" spans="1:21">
      <c r="A204" t="s">
        <v>594</v>
      </c>
      <c r="B204" t="str">
        <f>_xlfn.XLOOKUP(Table4[[#This Row],[Customer ID]],Table1[[#This Row],[Customer ID]],Table1[[#This Row],[TITLE]],0)</f>
        <v>Mr</v>
      </c>
      <c r="C204" t="str" cm="1">
        <f t="array" ref="C204">_xlfn.XLOOKUP(Table4[[#This Row],[Customer ID]],Table1[[#All],[Customer ID]],Table1[[#All],[FIRST NAME]],0)</f>
        <v>Hector Sr</v>
      </c>
      <c r="D204" t="str" cm="1">
        <f t="array" ref="D204">_xlfn.XLOOKUP(Table4[[#This Row],[Customer ID]],Table1[[#All],[Customer ID]],Table1[[#All],[LAST NAME]],0)</f>
        <v>Guzman</v>
      </c>
      <c r="E204" s="5" cm="1">
        <f t="array" ref="E204">_xlfn.XLOOKUP(Table4[[#This Row],[Customer ID]],Table3[[#All],[Customer ID]],Table3[[#All],[Date of Birth]],0)</f>
        <v>23214</v>
      </c>
      <c r="F204" cm="1">
        <f t="array" ref="F204">_xlfn.XLOOKUP(Table4[[#This Row],[Customer ID]],Table3[[#All],[Customer ID]],Table3[[#All],[Age]],0)</f>
        <v>59</v>
      </c>
      <c r="G204" cm="1">
        <f t="array" ref="G204">_xlfn.XLOOKUP(Table4[[#This Row],[Customer ID]],Table3[[#All],[Customer ID]],Table3[[#All],[Children]],0)</f>
        <v>0</v>
      </c>
      <c r="H204" cm="1">
        <f t="array" ref="H204">_xlfn.XLOOKUP(Table4[[#This Row],[Customer ID]],Table2[[#All],[Customer ID]],Table2[[#All],[BMI]],0)</f>
        <v>29.78</v>
      </c>
      <c r="I204" cm="1">
        <f t="array" ref="I204">_xlfn.XLOOKUP(Table4[[#This Row],[Customer ID]],Table2[[#All],[Customer ID]],Table2[[#All],[HBA1C]],0)</f>
        <v>10.27</v>
      </c>
      <c r="J204" t="str">
        <f>_xlfn.XLOOKUP(Table4[[#This Row],[Customer ID]], 'Medical Examination'!A:A, 'Medical Examination'!D:D)</f>
        <v>Yes</v>
      </c>
      <c r="K204" t="str">
        <f>_xlfn.XLOOKUP(Table4[[#This Row],[Customer ID]], 'Medical Examination'!A:A, 'Medical Examination'!E:E)</f>
        <v>No</v>
      </c>
      <c r="L204" t="str">
        <f>_xlfn.XLOOKUP(Table4[[#This Row],[Customer ID]], 'Medical Examination'!A:A, 'Medical Examination'!F:F)</f>
        <v>Yes</v>
      </c>
      <c r="M204">
        <f>_xlfn.XLOOKUP(Table4[[#This Row],[Customer ID]], 'Medical Examination'!A:A, 'Medical Examination'!G:G)</f>
        <v>1</v>
      </c>
      <c r="N204" t="str">
        <f>_xlfn.XLOOKUP(Table4[[#This Row],[Customer ID]], 'Medical Examination'!A:A, 'Medical Examination'!H:H)</f>
        <v>Yes</v>
      </c>
      <c r="O204" t="str">
        <f>_xlfn.XLOOKUP(Table4[[#This Row],[Customer ID]], 'Medical Examination'!A:A, 'Medical Examination'!I:I)</f>
        <v>Diabetes</v>
      </c>
      <c r="P204" t="str">
        <f>_xlfn.XLOOKUP(Table4[[#This Row],[Customer ID]], 'Medical Examination'!A:A, 'Medical Examination'!J:J)</f>
        <v>Overweight</v>
      </c>
      <c r="Q204" s="1">
        <f>_xlfn.XLOOKUP(Table4[[#This Row],[Customer ID]], Hospitalisation!A:A, Hospitalisation!E:E)</f>
        <v>36074.339999999997</v>
      </c>
      <c r="R204" t="str">
        <f>_xlfn.XLOOKUP(Table4[[#This Row],[Customer ID]], Hospitalisation!A:A, Hospitalisation!F:F)</f>
        <v>Tier - 2</v>
      </c>
      <c r="S204" t="str">
        <f>_xlfn.XLOOKUP(Table4[[#This Row],[Customer ID]], Hospitalisation!A:A, Hospitalisation!G:G)</f>
        <v>Tier - 1</v>
      </c>
      <c r="T204" t="str">
        <f>_xlfn.XLOOKUP(Table4[[#This Row],[Customer ID]], Hospitalisation!A:A, Hospitalisation!H:H)</f>
        <v>R1011</v>
      </c>
      <c r="U204" t="str" cm="1">
        <f t="array" ref="U204">_xlfn.IFS(Table4[[#This Row],[Age]]&lt;=29,"Youth",Table4[[#This Row],[Age]]&lt;=49,"Adults",Table4[[#This Row],[Age]]&gt;=50,"Senior")</f>
        <v>Senior</v>
      </c>
    </row>
    <row r="205" spans="1:21">
      <c r="A205" t="s">
        <v>597</v>
      </c>
      <c r="B205" t="str">
        <f>_xlfn.XLOOKUP(Table4[[#This Row],[Customer ID]],Table1[[#This Row],[Customer ID]],Table1[[#This Row],[TITLE]],0)</f>
        <v>Ms</v>
      </c>
      <c r="C205" t="str" cm="1">
        <f t="array" ref="C205">_xlfn.XLOOKUP(Table4[[#This Row],[Customer ID]],Table1[[#All],[Customer ID]],Table1[[#All],[FIRST NAME]],0)</f>
        <v>Rebecca</v>
      </c>
      <c r="D205" t="str" cm="1">
        <f t="array" ref="D205">_xlfn.XLOOKUP(Table4[[#This Row],[Customer ID]],Table1[[#All],[Customer ID]],Table1[[#All],[LAST NAME]],0)</f>
        <v>Turnbull</v>
      </c>
      <c r="E205" s="5" cm="1">
        <f t="array" ref="E205">_xlfn.XLOOKUP(Table4[[#This Row],[Customer ID]],Table3[[#All],[Customer ID]],Table3[[#All],[Date of Birth]],0)</f>
        <v>36407</v>
      </c>
      <c r="F205" cm="1">
        <f t="array" ref="F205">_xlfn.XLOOKUP(Table4[[#This Row],[Customer ID]],Table3[[#All],[Customer ID]],Table3[[#All],[Age]],0)</f>
        <v>23</v>
      </c>
      <c r="G205" cm="1">
        <f t="array" ref="G205">_xlfn.XLOOKUP(Table4[[#This Row],[Customer ID]],Table3[[#All],[Customer ID]],Table3[[#All],[Children]],0)</f>
        <v>2</v>
      </c>
      <c r="H205" cm="1">
        <f t="array" ref="H205">_xlfn.XLOOKUP(Table4[[#This Row],[Customer ID]],Table2[[#All],[Customer ID]],Table2[[#All],[BMI]],0)</f>
        <v>32.78</v>
      </c>
      <c r="I205" cm="1">
        <f t="array" ref="I205">_xlfn.XLOOKUP(Table4[[#This Row],[Customer ID]],Table2[[#All],[Customer ID]],Table2[[#All],[HBA1C]],0)</f>
        <v>5.27</v>
      </c>
      <c r="J205" t="str">
        <f>_xlfn.XLOOKUP(Table4[[#This Row],[Customer ID]], 'Medical Examination'!A:A, 'Medical Examination'!D:D)</f>
        <v>No</v>
      </c>
      <c r="K205" t="str">
        <f>_xlfn.XLOOKUP(Table4[[#This Row],[Customer ID]], 'Medical Examination'!A:A, 'Medical Examination'!E:E)</f>
        <v>No</v>
      </c>
      <c r="L205" t="str">
        <f>_xlfn.XLOOKUP(Table4[[#This Row],[Customer ID]], 'Medical Examination'!A:A, 'Medical Examination'!F:F)</f>
        <v>No</v>
      </c>
      <c r="M205">
        <f>_xlfn.XLOOKUP(Table4[[#This Row],[Customer ID]], 'Medical Examination'!A:A, 'Medical Examination'!G:G)</f>
        <v>0</v>
      </c>
      <c r="N205" t="str">
        <f>_xlfn.XLOOKUP(Table4[[#This Row],[Customer ID]], 'Medical Examination'!A:A, 'Medical Examination'!H:H)</f>
        <v>Yes</v>
      </c>
      <c r="O205" t="str">
        <f>_xlfn.XLOOKUP(Table4[[#This Row],[Customer ID]], 'Medical Examination'!A:A, 'Medical Examination'!I:I)</f>
        <v>Normal</v>
      </c>
      <c r="P205" t="str">
        <f>_xlfn.XLOOKUP(Table4[[#This Row],[Customer ID]], 'Medical Examination'!A:A, 'Medical Examination'!J:J)</f>
        <v>Obesity</v>
      </c>
      <c r="Q205" s="1">
        <f>_xlfn.XLOOKUP(Table4[[#This Row],[Customer ID]], Hospitalisation!A:A, Hospitalisation!E:E)</f>
        <v>36021.01</v>
      </c>
      <c r="R205" t="str">
        <f>_xlfn.XLOOKUP(Table4[[#This Row],[Customer ID]], Hospitalisation!A:A, Hospitalisation!F:F)</f>
        <v>Tier - 2</v>
      </c>
      <c r="S205" t="str">
        <f>_xlfn.XLOOKUP(Table4[[#This Row],[Customer ID]], Hospitalisation!A:A, Hospitalisation!G:G)</f>
        <v>Tier - 3</v>
      </c>
      <c r="T205" t="str">
        <f>_xlfn.XLOOKUP(Table4[[#This Row],[Customer ID]], Hospitalisation!A:A, Hospitalisation!H:H)</f>
        <v>R1013</v>
      </c>
      <c r="U205" t="str" cm="1">
        <f t="array" ref="U205">_xlfn.IFS(Table4[[#This Row],[Age]]&lt;=29,"Youth",Table4[[#This Row],[Age]]&lt;=49,"Adults",Table4[[#This Row],[Age]]&gt;=50,"Senior")</f>
        <v>Youth</v>
      </c>
    </row>
    <row r="206" spans="1:21">
      <c r="A206" t="s">
        <v>599</v>
      </c>
      <c r="B206" t="str">
        <f>_xlfn.XLOOKUP(Table4[[#This Row],[Customer ID]],Table1[[#This Row],[Customer ID]],Table1[[#This Row],[TITLE]],0)</f>
        <v>Mr</v>
      </c>
      <c r="C206" t="str" cm="1">
        <f t="array" ref="C206">_xlfn.XLOOKUP(Table4[[#This Row],[Customer ID]],Table1[[#All],[Customer ID]],Table1[[#All],[FIRST NAME]],0)</f>
        <v>Matt</v>
      </c>
      <c r="D206" t="str" cm="1">
        <f t="array" ref="D206">_xlfn.XLOOKUP(Table4[[#This Row],[Customer ID]],Table1[[#All],[Customer ID]],Table1[[#All],[LAST NAME]],0)</f>
        <v>Aguero</v>
      </c>
      <c r="E206" s="5" cm="1">
        <f t="array" ref="E206">_xlfn.XLOOKUP(Table4[[#This Row],[Customer ID]],Table3[[#All],[Customer ID]],Table3[[#All],[Date of Birth]],0)</f>
        <v>29912</v>
      </c>
      <c r="F206" cm="1">
        <f t="array" ref="F206">_xlfn.XLOOKUP(Table4[[#This Row],[Customer ID]],Table3[[#All],[Customer ID]],Table3[[#All],[Age]],0)</f>
        <v>41</v>
      </c>
      <c r="G206" cm="1">
        <f t="array" ref="G206">_xlfn.XLOOKUP(Table4[[#This Row],[Customer ID]],Table3[[#All],[Customer ID]],Table3[[#All],[Children]],0)</f>
        <v>1</v>
      </c>
      <c r="H206" cm="1">
        <f t="array" ref="H206">_xlfn.XLOOKUP(Table4[[#This Row],[Customer ID]],Table2[[#All],[Customer ID]],Table2[[#All],[BMI]],0)</f>
        <v>41.65</v>
      </c>
      <c r="I206" cm="1">
        <f t="array" ref="I206">_xlfn.XLOOKUP(Table4[[#This Row],[Customer ID]],Table2[[#All],[Customer ID]],Table2[[#All],[HBA1C]],0)</f>
        <v>10.73</v>
      </c>
      <c r="J206" t="str">
        <f>_xlfn.XLOOKUP(Table4[[#This Row],[Customer ID]], 'Medical Examination'!A:A, 'Medical Examination'!D:D)</f>
        <v>Yes</v>
      </c>
      <c r="K206" t="str">
        <f>_xlfn.XLOOKUP(Table4[[#This Row],[Customer ID]], 'Medical Examination'!A:A, 'Medical Examination'!E:E)</f>
        <v>No</v>
      </c>
      <c r="L206" t="str">
        <f>_xlfn.XLOOKUP(Table4[[#This Row],[Customer ID]], 'Medical Examination'!A:A, 'Medical Examination'!F:F)</f>
        <v>No</v>
      </c>
      <c r="M206">
        <f>_xlfn.XLOOKUP(Table4[[#This Row],[Customer ID]], 'Medical Examination'!A:A, 'Medical Examination'!G:G)</f>
        <v>0</v>
      </c>
      <c r="N206" t="str">
        <f>_xlfn.XLOOKUP(Table4[[#This Row],[Customer ID]], 'Medical Examination'!A:A, 'Medical Examination'!H:H)</f>
        <v>Yes</v>
      </c>
      <c r="O206" t="str">
        <f>_xlfn.XLOOKUP(Table4[[#This Row],[Customer ID]], 'Medical Examination'!A:A, 'Medical Examination'!I:I)</f>
        <v>Diabetes</v>
      </c>
      <c r="P206" t="str">
        <f>_xlfn.XLOOKUP(Table4[[#This Row],[Customer ID]], 'Medical Examination'!A:A, 'Medical Examination'!J:J)</f>
        <v>Obesity</v>
      </c>
      <c r="Q206" s="1">
        <f>_xlfn.XLOOKUP(Table4[[#This Row],[Customer ID]], Hospitalisation!A:A, Hospitalisation!E:E)</f>
        <v>35952.65</v>
      </c>
      <c r="R206" t="str">
        <f>_xlfn.XLOOKUP(Table4[[#This Row],[Customer ID]], Hospitalisation!A:A, Hospitalisation!F:F)</f>
        <v>Tier - 1</v>
      </c>
      <c r="S206" t="str">
        <f>_xlfn.XLOOKUP(Table4[[#This Row],[Customer ID]], Hospitalisation!A:A, Hospitalisation!G:G)</f>
        <v>Tier - 3</v>
      </c>
      <c r="T206" t="str">
        <f>_xlfn.XLOOKUP(Table4[[#This Row],[Customer ID]], Hospitalisation!A:A, Hospitalisation!H:H)</f>
        <v>R1011</v>
      </c>
      <c r="U206" t="str" cm="1">
        <f t="array" ref="U206">_xlfn.IFS(Table4[[#This Row],[Age]]&lt;=29,"Youth",Table4[[#This Row],[Age]]&lt;=49,"Adults",Table4[[#This Row],[Age]]&gt;=50,"Senior")</f>
        <v>Adults</v>
      </c>
    </row>
    <row r="207" spans="1:21">
      <c r="A207" t="s">
        <v>602</v>
      </c>
      <c r="B207" t="str">
        <f>_xlfn.XLOOKUP(Table4[[#This Row],[Customer ID]],Table1[[#This Row],[Customer ID]],Table1[[#This Row],[TITLE]],0)</f>
        <v>Ms</v>
      </c>
      <c r="C207" t="str" cm="1">
        <f t="array" ref="C207">_xlfn.XLOOKUP(Table4[[#This Row],[Customer ID]],Table1[[#All],[Customer ID]],Table1[[#All],[FIRST NAME]],0)</f>
        <v>Elizabeth H</v>
      </c>
      <c r="D207" t="str" cm="1">
        <f t="array" ref="D207">_xlfn.XLOOKUP(Table4[[#This Row],[Customer ID]],Table1[[#All],[Customer ID]],Table1[[#All],[LAST NAME]],0)</f>
        <v>Woodward</v>
      </c>
      <c r="E207" s="5" cm="1">
        <f t="array" ref="E207">_xlfn.XLOOKUP(Table4[[#This Row],[Customer ID]],Table3[[#All],[Customer ID]],Table3[[#All],[Date of Birth]],0)</f>
        <v>33773</v>
      </c>
      <c r="F207" cm="1">
        <f t="array" ref="F207">_xlfn.XLOOKUP(Table4[[#This Row],[Customer ID]],Table3[[#All],[Customer ID]],Table3[[#All],[Age]],0)</f>
        <v>30</v>
      </c>
      <c r="G207" cm="1">
        <f t="array" ref="G207">_xlfn.XLOOKUP(Table4[[#This Row],[Customer ID]],Table3[[#All],[Customer ID]],Table3[[#All],[Children]],0)</f>
        <v>0</v>
      </c>
      <c r="H207" cm="1">
        <f t="array" ref="H207">_xlfn.XLOOKUP(Table4[[#This Row],[Customer ID]],Table2[[#All],[Customer ID]],Table2[[#All],[BMI]],0)</f>
        <v>50.79</v>
      </c>
      <c r="I207" cm="1">
        <f t="array" ref="I207">_xlfn.XLOOKUP(Table4[[#This Row],[Customer ID]],Table2[[#All],[Customer ID]],Table2[[#All],[HBA1C]],0)</f>
        <v>4.45</v>
      </c>
      <c r="J207" t="str">
        <f>_xlfn.XLOOKUP(Table4[[#This Row],[Customer ID]], 'Medical Examination'!A:A, 'Medical Examination'!D:D)</f>
        <v>No</v>
      </c>
      <c r="K207" t="str">
        <f>_xlfn.XLOOKUP(Table4[[#This Row],[Customer ID]], 'Medical Examination'!A:A, 'Medical Examination'!E:E)</f>
        <v>No</v>
      </c>
      <c r="L207" t="str">
        <f>_xlfn.XLOOKUP(Table4[[#This Row],[Customer ID]], 'Medical Examination'!A:A, 'Medical Examination'!F:F)</f>
        <v>No</v>
      </c>
      <c r="M207">
        <f>_xlfn.XLOOKUP(Table4[[#This Row],[Customer ID]], 'Medical Examination'!A:A, 'Medical Examination'!G:G)</f>
        <v>1</v>
      </c>
      <c r="N207" t="str">
        <f>_xlfn.XLOOKUP(Table4[[#This Row],[Customer ID]], 'Medical Examination'!A:A, 'Medical Examination'!H:H)</f>
        <v>Yes</v>
      </c>
      <c r="O207" t="str">
        <f>_xlfn.XLOOKUP(Table4[[#This Row],[Customer ID]], 'Medical Examination'!A:A, 'Medical Examination'!I:I)</f>
        <v>Normal</v>
      </c>
      <c r="P207" t="str">
        <f>_xlfn.XLOOKUP(Table4[[#This Row],[Customer ID]], 'Medical Examination'!A:A, 'Medical Examination'!J:J)</f>
        <v>Obesity</v>
      </c>
      <c r="Q207" s="1">
        <f>_xlfn.XLOOKUP(Table4[[#This Row],[Customer ID]], Hospitalisation!A:A, Hospitalisation!E:E)</f>
        <v>35883.269999999997</v>
      </c>
      <c r="R207" t="str">
        <f>_xlfn.XLOOKUP(Table4[[#This Row],[Customer ID]], Hospitalisation!A:A, Hospitalisation!F:F)</f>
        <v>Tier - 2</v>
      </c>
      <c r="S207" t="str">
        <f>_xlfn.XLOOKUP(Table4[[#This Row],[Customer ID]], Hospitalisation!A:A, Hospitalisation!G:G)</f>
        <v>Tier - 1</v>
      </c>
      <c r="T207" t="str">
        <f>_xlfn.XLOOKUP(Table4[[#This Row],[Customer ID]], Hospitalisation!A:A, Hospitalisation!H:H)</f>
        <v>R1011</v>
      </c>
      <c r="U207" t="str" cm="1">
        <f t="array" ref="U207">_xlfn.IFS(Table4[[#This Row],[Age]]&lt;=29,"Youth",Table4[[#This Row],[Age]]&lt;=49,"Adults",Table4[[#This Row],[Age]]&gt;=50,"Senior")</f>
        <v>Adults</v>
      </c>
    </row>
    <row r="208" spans="1:21">
      <c r="A208" t="s">
        <v>605</v>
      </c>
      <c r="B208" t="str">
        <f>_xlfn.XLOOKUP(Table4[[#This Row],[Customer ID]],Table1[[#This Row],[Customer ID]],Table1[[#This Row],[TITLE]],0)</f>
        <v>Ms</v>
      </c>
      <c r="C208" t="str" cm="1">
        <f t="array" ref="C208">_xlfn.XLOOKUP(Table4[[#This Row],[Customer ID]],Table1[[#All],[Customer ID]],Table1[[#All],[FIRST NAME]],0)</f>
        <v>Grace</v>
      </c>
      <c r="D208" t="str" cm="1">
        <f t="array" ref="D208">_xlfn.XLOOKUP(Table4[[#This Row],[Customer ID]],Table1[[#All],[Customer ID]],Table1[[#All],[LAST NAME]],0)</f>
        <v>Mcelroy</v>
      </c>
      <c r="E208" s="5" cm="1">
        <f t="array" ref="E208">_xlfn.XLOOKUP(Table4[[#This Row],[Customer ID]],Table3[[#All],[Customer ID]],Table3[[#All],[Date of Birth]],0)</f>
        <v>28037</v>
      </c>
      <c r="F208" cm="1">
        <f t="array" ref="F208">_xlfn.XLOOKUP(Table4[[#This Row],[Customer ID]],Table3[[#All],[Customer ID]],Table3[[#All],[Age]],0)</f>
        <v>46</v>
      </c>
      <c r="G208" cm="1">
        <f t="array" ref="G208">_xlfn.XLOOKUP(Table4[[#This Row],[Customer ID]],Table3[[#All],[Customer ID]],Table3[[#All],[Children]],0)</f>
        <v>2</v>
      </c>
      <c r="H208" cm="1">
        <f t="array" ref="H208">_xlfn.XLOOKUP(Table4[[#This Row],[Customer ID]],Table2[[#All],[Customer ID]],Table2[[#All],[BMI]],0)</f>
        <v>35.43</v>
      </c>
      <c r="I208" cm="1">
        <f t="array" ref="I208">_xlfn.XLOOKUP(Table4[[#This Row],[Customer ID]],Table2[[#All],[Customer ID]],Table2[[#All],[HBA1C]],0)</f>
        <v>5.25</v>
      </c>
      <c r="J208" t="str">
        <f>_xlfn.XLOOKUP(Table4[[#This Row],[Customer ID]], 'Medical Examination'!A:A, 'Medical Examination'!D:D)</f>
        <v>Yes</v>
      </c>
      <c r="K208" t="str">
        <f>_xlfn.XLOOKUP(Table4[[#This Row],[Customer ID]], 'Medical Examination'!A:A, 'Medical Examination'!E:E)</f>
        <v>No</v>
      </c>
      <c r="L208" t="str">
        <f>_xlfn.XLOOKUP(Table4[[#This Row],[Customer ID]], 'Medical Examination'!A:A, 'Medical Examination'!F:F)</f>
        <v>No</v>
      </c>
      <c r="M208">
        <f>_xlfn.XLOOKUP(Table4[[#This Row],[Customer ID]], 'Medical Examination'!A:A, 'Medical Examination'!G:G)</f>
        <v>0</v>
      </c>
      <c r="N208" t="str">
        <f>_xlfn.XLOOKUP(Table4[[#This Row],[Customer ID]], 'Medical Examination'!A:A, 'Medical Examination'!H:H)</f>
        <v>Yes</v>
      </c>
      <c r="O208" t="str">
        <f>_xlfn.XLOOKUP(Table4[[#This Row],[Customer ID]], 'Medical Examination'!A:A, 'Medical Examination'!I:I)</f>
        <v>Normal</v>
      </c>
      <c r="P208" t="str">
        <f>_xlfn.XLOOKUP(Table4[[#This Row],[Customer ID]], 'Medical Examination'!A:A, 'Medical Examination'!J:J)</f>
        <v>Obesity</v>
      </c>
      <c r="Q208" s="1">
        <f>_xlfn.XLOOKUP(Table4[[#This Row],[Customer ID]], Hospitalisation!A:A, Hospitalisation!E:E)</f>
        <v>35733.96</v>
      </c>
      <c r="R208" t="str">
        <f>_xlfn.XLOOKUP(Table4[[#This Row],[Customer ID]], Hospitalisation!A:A, Hospitalisation!F:F)</f>
        <v>Tier - 2</v>
      </c>
      <c r="S208" t="str">
        <f>_xlfn.XLOOKUP(Table4[[#This Row],[Customer ID]], Hospitalisation!A:A, Hospitalisation!G:G)</f>
        <v>Tier - 2</v>
      </c>
      <c r="T208" t="str">
        <f>_xlfn.XLOOKUP(Table4[[#This Row],[Customer ID]], Hospitalisation!A:A, Hospitalisation!H:H)</f>
        <v>R1011</v>
      </c>
      <c r="U208" t="str" cm="1">
        <f t="array" ref="U208">_xlfn.IFS(Table4[[#This Row],[Age]]&lt;=29,"Youth",Table4[[#This Row],[Age]]&lt;=49,"Adults",Table4[[#This Row],[Age]]&gt;=50,"Senior")</f>
        <v>Adults</v>
      </c>
    </row>
    <row r="209" spans="1:21">
      <c r="A209" t="s">
        <v>608</v>
      </c>
      <c r="B209" t="str">
        <f>_xlfn.XLOOKUP(Table4[[#This Row],[Customer ID]],Table1[[#This Row],[Customer ID]],Table1[[#This Row],[TITLE]],0)</f>
        <v>Mr</v>
      </c>
      <c r="C209" t="str" cm="1">
        <f t="array" ref="C209">_xlfn.XLOOKUP(Table4[[#This Row],[Customer ID]],Table1[[#All],[Customer ID]],Table1[[#All],[FIRST NAME]],0)</f>
        <v>Jaime</v>
      </c>
      <c r="D209" t="str" cm="1">
        <f t="array" ref="D209">_xlfn.XLOOKUP(Table4[[#This Row],[Customer ID]],Table1[[#All],[Customer ID]],Table1[[#All],[LAST NAME]],0)</f>
        <v>Lopez</v>
      </c>
      <c r="E209" s="5" cm="1">
        <f t="array" ref="E209">_xlfn.XLOOKUP(Table4[[#This Row],[Customer ID]],Table3[[#All],[Customer ID]],Table3[[#All],[Date of Birth]],0)</f>
        <v>27225</v>
      </c>
      <c r="F209" cm="1">
        <f t="array" ref="F209">_xlfn.XLOOKUP(Table4[[#This Row],[Customer ID]],Table3[[#All],[Customer ID]],Table3[[#All],[Age]],0)</f>
        <v>48</v>
      </c>
      <c r="G209" cm="1">
        <f t="array" ref="G209">_xlfn.XLOOKUP(Table4[[#This Row],[Customer ID]],Table3[[#All],[Customer ID]],Table3[[#All],[Children]],0)</f>
        <v>0</v>
      </c>
      <c r="H209" cm="1">
        <f t="array" ref="H209">_xlfn.XLOOKUP(Table4[[#This Row],[Customer ID]],Table2[[#All],[Customer ID]],Table2[[#All],[BMI]],0)</f>
        <v>35.25</v>
      </c>
      <c r="I209" cm="1">
        <f t="array" ref="I209">_xlfn.XLOOKUP(Table4[[#This Row],[Customer ID]],Table2[[#All],[Customer ID]],Table2[[#All],[HBA1C]],0)</f>
        <v>9.51</v>
      </c>
      <c r="J209" t="str">
        <f>_xlfn.XLOOKUP(Table4[[#This Row],[Customer ID]], 'Medical Examination'!A:A, 'Medical Examination'!D:D)</f>
        <v>No</v>
      </c>
      <c r="K209" t="str">
        <f>_xlfn.XLOOKUP(Table4[[#This Row],[Customer ID]], 'Medical Examination'!A:A, 'Medical Examination'!E:E)</f>
        <v>No</v>
      </c>
      <c r="L209" t="str">
        <f>_xlfn.XLOOKUP(Table4[[#This Row],[Customer ID]], 'Medical Examination'!A:A, 'Medical Examination'!F:F)</f>
        <v>No</v>
      </c>
      <c r="M209">
        <f>_xlfn.XLOOKUP(Table4[[#This Row],[Customer ID]], 'Medical Examination'!A:A, 'Medical Examination'!G:G)</f>
        <v>0</v>
      </c>
      <c r="N209" t="str">
        <f>_xlfn.XLOOKUP(Table4[[#This Row],[Customer ID]], 'Medical Examination'!A:A, 'Medical Examination'!H:H)</f>
        <v>Yes</v>
      </c>
      <c r="O209" t="str">
        <f>_xlfn.XLOOKUP(Table4[[#This Row],[Customer ID]], 'Medical Examination'!A:A, 'Medical Examination'!I:I)</f>
        <v>Diabetes</v>
      </c>
      <c r="P209" t="str">
        <f>_xlfn.XLOOKUP(Table4[[#This Row],[Customer ID]], 'Medical Examination'!A:A, 'Medical Examination'!J:J)</f>
        <v>Obesity</v>
      </c>
      <c r="Q209" s="1">
        <f>_xlfn.XLOOKUP(Table4[[#This Row],[Customer ID]], Hospitalisation!A:A, Hospitalisation!E:E)</f>
        <v>35711.39</v>
      </c>
      <c r="R209" t="str">
        <f>_xlfn.XLOOKUP(Table4[[#This Row],[Customer ID]], Hospitalisation!A:A, Hospitalisation!F:F)</f>
        <v>Tier - 2</v>
      </c>
      <c r="S209" t="str">
        <f>_xlfn.XLOOKUP(Table4[[#This Row],[Customer ID]], Hospitalisation!A:A, Hospitalisation!G:G)</f>
        <v>Tier - 3</v>
      </c>
      <c r="T209" t="str">
        <f>_xlfn.XLOOKUP(Table4[[#This Row],[Customer ID]], Hospitalisation!A:A, Hospitalisation!H:H)</f>
        <v>R1012</v>
      </c>
      <c r="U209" t="str" cm="1">
        <f t="array" ref="U209">_xlfn.IFS(Table4[[#This Row],[Age]]&lt;=29,"Youth",Table4[[#This Row],[Age]]&lt;=49,"Adults",Table4[[#This Row],[Age]]&gt;=50,"Senior")</f>
        <v>Adults</v>
      </c>
    </row>
    <row r="210" spans="1:21">
      <c r="A210" t="s">
        <v>611</v>
      </c>
      <c r="B210" t="str">
        <f>_xlfn.XLOOKUP(Table4[[#This Row],[Customer ID]],Table1[[#This Row],[Customer ID]],Table1[[#This Row],[TITLE]],0)</f>
        <v>Ms</v>
      </c>
      <c r="C210" t="str" cm="1">
        <f t="array" ref="C210">_xlfn.XLOOKUP(Table4[[#This Row],[Customer ID]],Table1[[#All],[Customer ID]],Table1[[#All],[FIRST NAME]],0)</f>
        <v>Calesse</v>
      </c>
      <c r="D210" t="str" cm="1">
        <f t="array" ref="D210">_xlfn.XLOOKUP(Table4[[#This Row],[Customer ID]],Table1[[#All],[Customer ID]],Table1[[#All],[LAST NAME]],0)</f>
        <v>Cardosi</v>
      </c>
      <c r="E210" s="5" cm="1">
        <f t="array" ref="E210">_xlfn.XLOOKUP(Table4[[#This Row],[Customer ID]],Table3[[#All],[Customer ID]],Table3[[#All],[Date of Birth]],0)</f>
        <v>28843</v>
      </c>
      <c r="F210" cm="1">
        <f t="array" ref="F210">_xlfn.XLOOKUP(Table4[[#This Row],[Customer ID]],Table3[[#All],[Customer ID]],Table3[[#All],[Age]],0)</f>
        <v>44</v>
      </c>
      <c r="G210" cm="1">
        <f t="array" ref="G210">_xlfn.XLOOKUP(Table4[[#This Row],[Customer ID]],Table3[[#All],[Customer ID]],Table3[[#All],[Children]],0)</f>
        <v>2</v>
      </c>
      <c r="H210" cm="1">
        <f t="array" ref="H210">_xlfn.XLOOKUP(Table4[[#This Row],[Customer ID]],Table2[[#All],[Customer ID]],Table2[[#All],[BMI]],0)</f>
        <v>36.85</v>
      </c>
      <c r="I210" cm="1">
        <f t="array" ref="I210">_xlfn.XLOOKUP(Table4[[#This Row],[Customer ID]],Table2[[#All],[Customer ID]],Table2[[#All],[HBA1C]],0)</f>
        <v>11.12</v>
      </c>
      <c r="J210" t="str">
        <f>_xlfn.XLOOKUP(Table4[[#This Row],[Customer ID]], 'Medical Examination'!A:A, 'Medical Examination'!D:D)</f>
        <v>No</v>
      </c>
      <c r="K210" t="str">
        <f>_xlfn.XLOOKUP(Table4[[#This Row],[Customer ID]], 'Medical Examination'!A:A, 'Medical Examination'!E:E)</f>
        <v>No</v>
      </c>
      <c r="L210" t="str">
        <f>_xlfn.XLOOKUP(Table4[[#This Row],[Customer ID]], 'Medical Examination'!A:A, 'Medical Examination'!F:F)</f>
        <v>No</v>
      </c>
      <c r="M210">
        <f>_xlfn.XLOOKUP(Table4[[#This Row],[Customer ID]], 'Medical Examination'!A:A, 'Medical Examination'!G:G)</f>
        <v>0</v>
      </c>
      <c r="N210" t="str">
        <f>_xlfn.XLOOKUP(Table4[[#This Row],[Customer ID]], 'Medical Examination'!A:A, 'Medical Examination'!H:H)</f>
        <v>Yes</v>
      </c>
      <c r="O210" t="str">
        <f>_xlfn.XLOOKUP(Table4[[#This Row],[Customer ID]], 'Medical Examination'!A:A, 'Medical Examination'!I:I)</f>
        <v>Diabetes</v>
      </c>
      <c r="P210" t="str">
        <f>_xlfn.XLOOKUP(Table4[[#This Row],[Customer ID]], 'Medical Examination'!A:A, 'Medical Examination'!J:J)</f>
        <v>Obesity</v>
      </c>
      <c r="Q210" s="1">
        <f>_xlfn.XLOOKUP(Table4[[#This Row],[Customer ID]], Hospitalisation!A:A, Hospitalisation!E:E)</f>
        <v>35701.9</v>
      </c>
      <c r="R210" t="str">
        <f>_xlfn.XLOOKUP(Table4[[#This Row],[Customer ID]], Hospitalisation!A:A, Hospitalisation!F:F)</f>
        <v>Tier - 2</v>
      </c>
      <c r="S210" t="str">
        <f>_xlfn.XLOOKUP(Table4[[#This Row],[Customer ID]], Hospitalisation!A:A, Hospitalisation!G:G)</f>
        <v>Tier - 1</v>
      </c>
      <c r="T210" t="str">
        <f>_xlfn.XLOOKUP(Table4[[#This Row],[Customer ID]], Hospitalisation!A:A, Hospitalisation!H:H)</f>
        <v>R1011</v>
      </c>
      <c r="U210" t="str" cm="1">
        <f t="array" ref="U210">_xlfn.IFS(Table4[[#This Row],[Age]]&lt;=29,"Youth",Table4[[#This Row],[Age]]&lt;=49,"Adults",Table4[[#This Row],[Age]]&gt;=50,"Senior")</f>
        <v>Adults</v>
      </c>
    </row>
    <row r="211" spans="1:21">
      <c r="A211" t="s">
        <v>614</v>
      </c>
      <c r="B211" t="str">
        <f>_xlfn.XLOOKUP(Table4[[#This Row],[Customer ID]],Table1[[#This Row],[Customer ID]],Table1[[#This Row],[TITLE]],0)</f>
        <v>Ms</v>
      </c>
      <c r="C211" t="str" cm="1">
        <f t="array" ref="C211">_xlfn.XLOOKUP(Table4[[#This Row],[Customer ID]],Table1[[#All],[Customer ID]],Table1[[#All],[FIRST NAME]],0)</f>
        <v>Kate L</v>
      </c>
      <c r="D211" t="str" cm="1">
        <f t="array" ref="D211">_xlfn.XLOOKUP(Table4[[#This Row],[Customer ID]],Table1[[#All],[Customer ID]],Table1[[#All],[LAST NAME]],0)</f>
        <v>Looney</v>
      </c>
      <c r="E211" s="5" cm="1">
        <f t="array" ref="E211">_xlfn.XLOOKUP(Table4[[#This Row],[Customer ID]],Table3[[#All],[Customer ID]],Table3[[#All],[Date of Birth]],0)</f>
        <v>36877</v>
      </c>
      <c r="F211" cm="1">
        <f t="array" ref="F211">_xlfn.XLOOKUP(Table4[[#This Row],[Customer ID]],Table3[[#All],[Customer ID]],Table3[[#All],[Age]],0)</f>
        <v>22</v>
      </c>
      <c r="G211" cm="1">
        <f t="array" ref="G211">_xlfn.XLOOKUP(Table4[[#This Row],[Customer ID]],Table3[[#All],[Customer ID]],Table3[[#All],[Children]],0)</f>
        <v>3</v>
      </c>
      <c r="H211" cm="1">
        <f t="array" ref="H211">_xlfn.XLOOKUP(Table4[[#This Row],[Customer ID]],Table2[[#All],[Customer ID]],Table2[[#All],[BMI]],0)</f>
        <v>31.02</v>
      </c>
      <c r="I211" cm="1">
        <f t="array" ref="I211">_xlfn.XLOOKUP(Table4[[#This Row],[Customer ID]],Table2[[#All],[Customer ID]],Table2[[#All],[HBA1C]],0)</f>
        <v>4.5599999999999996</v>
      </c>
      <c r="J211" t="str">
        <f>_xlfn.XLOOKUP(Table4[[#This Row],[Customer ID]], 'Medical Examination'!A:A, 'Medical Examination'!D:D)</f>
        <v>No</v>
      </c>
      <c r="K211" t="str">
        <f>_xlfn.XLOOKUP(Table4[[#This Row],[Customer ID]], 'Medical Examination'!A:A, 'Medical Examination'!E:E)</f>
        <v>Yes</v>
      </c>
      <c r="L211" t="str">
        <f>_xlfn.XLOOKUP(Table4[[#This Row],[Customer ID]], 'Medical Examination'!A:A, 'Medical Examination'!F:F)</f>
        <v>No</v>
      </c>
      <c r="M211">
        <f>_xlfn.XLOOKUP(Table4[[#This Row],[Customer ID]], 'Medical Examination'!A:A, 'Medical Examination'!G:G)</f>
        <v>1</v>
      </c>
      <c r="N211" t="str">
        <f>_xlfn.XLOOKUP(Table4[[#This Row],[Customer ID]], 'Medical Examination'!A:A, 'Medical Examination'!H:H)</f>
        <v>Yes</v>
      </c>
      <c r="O211" t="str">
        <f>_xlfn.XLOOKUP(Table4[[#This Row],[Customer ID]], 'Medical Examination'!A:A, 'Medical Examination'!I:I)</f>
        <v>Normal</v>
      </c>
      <c r="P211" t="str">
        <f>_xlfn.XLOOKUP(Table4[[#This Row],[Customer ID]], 'Medical Examination'!A:A, 'Medical Examination'!J:J)</f>
        <v>Obesity</v>
      </c>
      <c r="Q211" s="1">
        <f>_xlfn.XLOOKUP(Table4[[#This Row],[Customer ID]], Hospitalisation!A:A, Hospitalisation!E:E)</f>
        <v>35595.589999999997</v>
      </c>
      <c r="R211" t="str">
        <f>_xlfn.XLOOKUP(Table4[[#This Row],[Customer ID]], Hospitalisation!A:A, Hospitalisation!F:F)</f>
        <v>Tier - 2</v>
      </c>
      <c r="S211" t="str">
        <f>_xlfn.XLOOKUP(Table4[[#This Row],[Customer ID]], Hospitalisation!A:A, Hospitalisation!G:G)</f>
        <v>Tier - 3</v>
      </c>
      <c r="T211" t="str">
        <f>_xlfn.XLOOKUP(Table4[[#This Row],[Customer ID]], Hospitalisation!A:A, Hospitalisation!H:H)</f>
        <v>R1013</v>
      </c>
      <c r="U211" t="str" cm="1">
        <f t="array" ref="U211">_xlfn.IFS(Table4[[#This Row],[Age]]&lt;=29,"Youth",Table4[[#This Row],[Age]]&lt;=49,"Adults",Table4[[#This Row],[Age]]&gt;=50,"Senior")</f>
        <v>Youth</v>
      </c>
    </row>
    <row r="212" spans="1:21">
      <c r="A212" t="s">
        <v>617</v>
      </c>
      <c r="B212" t="str">
        <f>_xlfn.XLOOKUP(Table4[[#This Row],[Customer ID]],Table1[[#This Row],[Customer ID]],Table1[[#This Row],[TITLE]],0)</f>
        <v>Mr</v>
      </c>
      <c r="C212" t="str" cm="1">
        <f t="array" ref="C212">_xlfn.XLOOKUP(Table4[[#This Row],[Customer ID]],Table1[[#All],[Customer ID]],Table1[[#All],[FIRST NAME]],0)</f>
        <v>Sergey</v>
      </c>
      <c r="D212" t="str" cm="1">
        <f t="array" ref="D212">_xlfn.XLOOKUP(Table4[[#This Row],[Customer ID]],Table1[[#All],[Customer ID]],Table1[[#All],[LAST NAME]],0)</f>
        <v>Zyryanov</v>
      </c>
      <c r="E212" s="5" cm="1">
        <f t="array" ref="E212">_xlfn.XLOOKUP(Table4[[#This Row],[Customer ID]],Table3[[#All],[Customer ID]],Table3[[#All],[Date of Birth]],0)</f>
        <v>36849</v>
      </c>
      <c r="F212" cm="1">
        <f t="array" ref="F212">_xlfn.XLOOKUP(Table4[[#This Row],[Customer ID]],Table3[[#All],[Customer ID]],Table3[[#All],[Age]],0)</f>
        <v>22</v>
      </c>
      <c r="G212" cm="1">
        <f t="array" ref="G212">_xlfn.XLOOKUP(Table4[[#This Row],[Customer ID]],Table3[[#All],[Customer ID]],Table3[[#All],[Children]],0)</f>
        <v>0</v>
      </c>
      <c r="H212" cm="1">
        <f t="array" ref="H212">_xlfn.XLOOKUP(Table4[[#This Row],[Customer ID]],Table2[[#All],[Customer ID]],Table2[[#All],[BMI]],0)</f>
        <v>35.6</v>
      </c>
      <c r="I212" cm="1">
        <f t="array" ref="I212">_xlfn.XLOOKUP(Table4[[#This Row],[Customer ID]],Table2[[#All],[Customer ID]],Table2[[#All],[HBA1C]],0)</f>
        <v>4.0199999999999996</v>
      </c>
      <c r="J212" t="str">
        <f>_xlfn.XLOOKUP(Table4[[#This Row],[Customer ID]], 'Medical Examination'!A:A, 'Medical Examination'!D:D)</f>
        <v>Yes</v>
      </c>
      <c r="K212" t="str">
        <f>_xlfn.XLOOKUP(Table4[[#This Row],[Customer ID]], 'Medical Examination'!A:A, 'Medical Examination'!E:E)</f>
        <v>Yes</v>
      </c>
      <c r="L212" t="str">
        <f>_xlfn.XLOOKUP(Table4[[#This Row],[Customer ID]], 'Medical Examination'!A:A, 'Medical Examination'!F:F)</f>
        <v>No</v>
      </c>
      <c r="M212">
        <f>_xlfn.XLOOKUP(Table4[[#This Row],[Customer ID]], 'Medical Examination'!A:A, 'Medical Examination'!G:G)</f>
        <v>2</v>
      </c>
      <c r="N212" t="str">
        <f>_xlfn.XLOOKUP(Table4[[#This Row],[Customer ID]], 'Medical Examination'!A:A, 'Medical Examination'!H:H)</f>
        <v>Yes</v>
      </c>
      <c r="O212" t="str">
        <f>_xlfn.XLOOKUP(Table4[[#This Row],[Customer ID]], 'Medical Examination'!A:A, 'Medical Examination'!I:I)</f>
        <v>Normal</v>
      </c>
      <c r="P212" t="str">
        <f>_xlfn.XLOOKUP(Table4[[#This Row],[Customer ID]], 'Medical Examination'!A:A, 'Medical Examination'!J:J)</f>
        <v>Obesity</v>
      </c>
      <c r="Q212" s="1">
        <f>_xlfn.XLOOKUP(Table4[[#This Row],[Customer ID]], Hospitalisation!A:A, Hospitalisation!E:E)</f>
        <v>35585.58</v>
      </c>
      <c r="R212" t="str">
        <f>_xlfn.XLOOKUP(Table4[[#This Row],[Customer ID]], Hospitalisation!A:A, Hospitalisation!F:F)</f>
        <v>Tier - 2</v>
      </c>
      <c r="S212" t="str">
        <f>_xlfn.XLOOKUP(Table4[[#This Row],[Customer ID]], Hospitalisation!A:A, Hospitalisation!G:G)</f>
        <v>Tier - 3</v>
      </c>
      <c r="T212" t="str">
        <f>_xlfn.XLOOKUP(Table4[[#This Row],[Customer ID]], Hospitalisation!A:A, Hospitalisation!H:H)</f>
        <v>R1011</v>
      </c>
      <c r="U212" t="str" cm="1">
        <f t="array" ref="U212">_xlfn.IFS(Table4[[#This Row],[Age]]&lt;=29,"Youth",Table4[[#This Row],[Age]]&lt;=49,"Adults",Table4[[#This Row],[Age]]&gt;=50,"Senior")</f>
        <v>Youth</v>
      </c>
    </row>
    <row r="213" spans="1:21">
      <c r="A213" t="s">
        <v>620</v>
      </c>
      <c r="B213" t="str">
        <f>_xlfn.XLOOKUP(Table4[[#This Row],[Customer ID]],Table1[[#This Row],[Customer ID]],Table1[[#This Row],[TITLE]],0)</f>
        <v>Mr</v>
      </c>
      <c r="C213" t="str" cm="1">
        <f t="array" ref="C213">_xlfn.XLOOKUP(Table4[[#This Row],[Customer ID]],Table1[[#All],[Customer ID]],Table1[[#All],[FIRST NAME]],0)</f>
        <v>Timothy V</v>
      </c>
      <c r="D213" t="str" cm="1">
        <f t="array" ref="D213">_xlfn.XLOOKUP(Table4[[#This Row],[Customer ID]],Table1[[#All],[Customer ID]],Table1[[#All],[LAST NAME]],0)</f>
        <v>Gavin</v>
      </c>
      <c r="E213" s="5" cm="1">
        <f t="array" ref="E213">_xlfn.XLOOKUP(Table4[[#This Row],[Customer ID]],Table3[[#All],[Customer ID]],Table3[[#All],[Date of Birth]],0)</f>
        <v>26155</v>
      </c>
      <c r="F213" cm="1">
        <f t="array" ref="F213">_xlfn.XLOOKUP(Table4[[#This Row],[Customer ID]],Table3[[#All],[Customer ID]],Table3[[#All],[Age]],0)</f>
        <v>51</v>
      </c>
      <c r="G213" cm="1">
        <f t="array" ref="G213">_xlfn.XLOOKUP(Table4[[#This Row],[Customer ID]],Table3[[#All],[Customer ID]],Table3[[#All],[Children]],0)</f>
        <v>0</v>
      </c>
      <c r="H213" cm="1">
        <f t="array" ref="H213">_xlfn.XLOOKUP(Table4[[#This Row],[Customer ID]],Table2[[#All],[Customer ID]],Table2[[#All],[BMI]],0)</f>
        <v>34.39</v>
      </c>
      <c r="I213" cm="1">
        <f t="array" ref="I213">_xlfn.XLOOKUP(Table4[[#This Row],[Customer ID]],Table2[[#All],[Customer ID]],Table2[[#All],[HBA1C]],0)</f>
        <v>8.7200000000000006</v>
      </c>
      <c r="J213" t="str">
        <f>_xlfn.XLOOKUP(Table4[[#This Row],[Customer ID]], 'Medical Examination'!A:A, 'Medical Examination'!D:D)</f>
        <v>No</v>
      </c>
      <c r="K213" t="str">
        <f>_xlfn.XLOOKUP(Table4[[#This Row],[Customer ID]], 'Medical Examination'!A:A, 'Medical Examination'!E:E)</f>
        <v>No</v>
      </c>
      <c r="L213" t="str">
        <f>_xlfn.XLOOKUP(Table4[[#This Row],[Customer ID]], 'Medical Examination'!A:A, 'Medical Examination'!F:F)</f>
        <v>No</v>
      </c>
      <c r="M213">
        <f>_xlfn.XLOOKUP(Table4[[#This Row],[Customer ID]], 'Medical Examination'!A:A, 'Medical Examination'!G:G)</f>
        <v>0</v>
      </c>
      <c r="N213" t="str">
        <f>_xlfn.XLOOKUP(Table4[[#This Row],[Customer ID]], 'Medical Examination'!A:A, 'Medical Examination'!H:H)</f>
        <v>Yes</v>
      </c>
      <c r="O213" t="str">
        <f>_xlfn.XLOOKUP(Table4[[#This Row],[Customer ID]], 'Medical Examination'!A:A, 'Medical Examination'!I:I)</f>
        <v>Diabetes</v>
      </c>
      <c r="P213" t="str">
        <f>_xlfn.XLOOKUP(Table4[[#This Row],[Customer ID]], 'Medical Examination'!A:A, 'Medical Examination'!J:J)</f>
        <v>Obesity</v>
      </c>
      <c r="Q213" s="1">
        <f>_xlfn.XLOOKUP(Table4[[#This Row],[Customer ID]], Hospitalisation!A:A, Hospitalisation!E:E)</f>
        <v>35583.17</v>
      </c>
      <c r="R213" t="str">
        <f>_xlfn.XLOOKUP(Table4[[#This Row],[Customer ID]], Hospitalisation!A:A, Hospitalisation!F:F)</f>
        <v>Tier - 1</v>
      </c>
      <c r="S213" t="str">
        <f>_xlfn.XLOOKUP(Table4[[#This Row],[Customer ID]], Hospitalisation!A:A, Hospitalisation!G:G)</f>
        <v>Tier - 3</v>
      </c>
      <c r="T213" t="str">
        <f>_xlfn.XLOOKUP(Table4[[#This Row],[Customer ID]], Hospitalisation!A:A, Hospitalisation!H:H)</f>
        <v>R1011</v>
      </c>
      <c r="U213" t="str" cm="1">
        <f t="array" ref="U213">_xlfn.IFS(Table4[[#This Row],[Age]]&lt;=29,"Youth",Table4[[#This Row],[Age]]&lt;=49,"Adults",Table4[[#This Row],[Age]]&gt;=50,"Senior")</f>
        <v>Senior</v>
      </c>
    </row>
    <row r="214" spans="1:21">
      <c r="A214" t="s">
        <v>623</v>
      </c>
      <c r="B214" t="str">
        <f>_xlfn.XLOOKUP(Table4[[#This Row],[Customer ID]],Table1[[#This Row],[Customer ID]],Table1[[#This Row],[TITLE]],0)</f>
        <v>Mr</v>
      </c>
      <c r="C214" t="str" cm="1">
        <f t="array" ref="C214">_xlfn.XLOOKUP(Table4[[#This Row],[Customer ID]],Table1[[#All],[Customer ID]],Table1[[#All],[FIRST NAME]],0)</f>
        <v>Andrew S</v>
      </c>
      <c r="D214" t="str" cm="1">
        <f t="array" ref="D214">_xlfn.XLOOKUP(Table4[[#This Row],[Customer ID]],Table1[[#All],[Customer ID]],Table1[[#All],[LAST NAME]],0)</f>
        <v>Littlefield</v>
      </c>
      <c r="E214" s="5" cm="1">
        <f t="array" ref="E214">_xlfn.XLOOKUP(Table4[[#This Row],[Customer ID]],Table3[[#All],[Customer ID]],Table3[[#All],[Date of Birth]],0)</f>
        <v>23618</v>
      </c>
      <c r="F214" cm="1">
        <f t="array" ref="F214">_xlfn.XLOOKUP(Table4[[#This Row],[Customer ID]],Table3[[#All],[Customer ID]],Table3[[#All],[Age]],0)</f>
        <v>58</v>
      </c>
      <c r="G214" cm="1">
        <f t="array" ref="G214">_xlfn.XLOOKUP(Table4[[#This Row],[Customer ID]],Table3[[#All],[Customer ID]],Table3[[#All],[Children]],0)</f>
        <v>0</v>
      </c>
      <c r="H214" cm="1">
        <f t="array" ref="H214">_xlfn.XLOOKUP(Table4[[#This Row],[Customer ID]],Table2[[#All],[Customer ID]],Table2[[#All],[BMI]],0)</f>
        <v>29.06</v>
      </c>
      <c r="I214" cm="1">
        <f t="array" ref="I214">_xlfn.XLOOKUP(Table4[[#This Row],[Customer ID]],Table2[[#All],[Customer ID]],Table2[[#All],[HBA1C]],0)</f>
        <v>6.25</v>
      </c>
      <c r="J214" t="str">
        <f>_xlfn.XLOOKUP(Table4[[#This Row],[Customer ID]], 'Medical Examination'!A:A, 'Medical Examination'!D:D)</f>
        <v>Yes</v>
      </c>
      <c r="K214" t="str">
        <f>_xlfn.XLOOKUP(Table4[[#This Row],[Customer ID]], 'Medical Examination'!A:A, 'Medical Examination'!E:E)</f>
        <v>No</v>
      </c>
      <c r="L214" t="str">
        <f>_xlfn.XLOOKUP(Table4[[#This Row],[Customer ID]], 'Medical Examination'!A:A, 'Medical Examination'!F:F)</f>
        <v>No</v>
      </c>
      <c r="M214">
        <f>_xlfn.XLOOKUP(Table4[[#This Row],[Customer ID]], 'Medical Examination'!A:A, 'Medical Examination'!G:G)</f>
        <v>1</v>
      </c>
      <c r="N214" t="str">
        <f>_xlfn.XLOOKUP(Table4[[#This Row],[Customer ID]], 'Medical Examination'!A:A, 'Medical Examination'!H:H)</f>
        <v>Yes</v>
      </c>
      <c r="O214" t="str">
        <f>_xlfn.XLOOKUP(Table4[[#This Row],[Customer ID]], 'Medical Examination'!A:A, 'Medical Examination'!I:I)</f>
        <v>Prediabetes</v>
      </c>
      <c r="P214" t="str">
        <f>_xlfn.XLOOKUP(Table4[[#This Row],[Customer ID]], 'Medical Examination'!A:A, 'Medical Examination'!J:J)</f>
        <v>Overweight</v>
      </c>
      <c r="Q214" s="1">
        <f>_xlfn.XLOOKUP(Table4[[#This Row],[Customer ID]], Hospitalisation!A:A, Hospitalisation!E:E)</f>
        <v>35573.26</v>
      </c>
      <c r="R214" t="str">
        <f>_xlfn.XLOOKUP(Table4[[#This Row],[Customer ID]], Hospitalisation!A:A, Hospitalisation!F:F)</f>
        <v>Tier - 2</v>
      </c>
      <c r="S214" t="str">
        <f>_xlfn.XLOOKUP(Table4[[#This Row],[Customer ID]], Hospitalisation!A:A, Hospitalisation!G:G)</f>
        <v>Tier - 1</v>
      </c>
      <c r="T214" t="str">
        <f>_xlfn.XLOOKUP(Table4[[#This Row],[Customer ID]], Hospitalisation!A:A, Hospitalisation!H:H)</f>
        <v>R1011</v>
      </c>
      <c r="U214" t="str" cm="1">
        <f t="array" ref="U214">_xlfn.IFS(Table4[[#This Row],[Age]]&lt;=29,"Youth",Table4[[#This Row],[Age]]&lt;=49,"Adults",Table4[[#This Row],[Age]]&gt;=50,"Senior")</f>
        <v>Senior</v>
      </c>
    </row>
    <row r="215" spans="1:21">
      <c r="A215" t="s">
        <v>626</v>
      </c>
      <c r="B215" t="str">
        <f>_xlfn.XLOOKUP(Table4[[#This Row],[Customer ID]],Table1[[#This Row],[Customer ID]],Table1[[#This Row],[TITLE]],0)</f>
        <v>Mr</v>
      </c>
      <c r="C215" t="str" cm="1">
        <f t="array" ref="C215">_xlfn.XLOOKUP(Table4[[#This Row],[Customer ID]],Table1[[#All],[Customer ID]],Table1[[#All],[FIRST NAME]],0)</f>
        <v>Matthew D</v>
      </c>
      <c r="D215" t="str" cm="1">
        <f t="array" ref="D215">_xlfn.XLOOKUP(Table4[[#This Row],[Customer ID]],Table1[[#All],[Customer ID]],Table1[[#All],[LAST NAME]],0)</f>
        <v>Shearer</v>
      </c>
      <c r="E215" s="5" cm="1">
        <f t="array" ref="E215">_xlfn.XLOOKUP(Table4[[#This Row],[Customer ID]],Table3[[#All],[Customer ID]],Table3[[#All],[Date of Birth]],0)</f>
        <v>26964</v>
      </c>
      <c r="F215" cm="1">
        <f t="array" ref="F215">_xlfn.XLOOKUP(Table4[[#This Row],[Customer ID]],Table3[[#All],[Customer ID]],Table3[[#All],[Age]],0)</f>
        <v>49</v>
      </c>
      <c r="G215" cm="1">
        <f t="array" ref="G215">_xlfn.XLOOKUP(Table4[[#This Row],[Customer ID]],Table3[[#All],[Customer ID]],Table3[[#All],[Children]],0)</f>
        <v>0</v>
      </c>
      <c r="H215" cm="1">
        <f t="array" ref="H215">_xlfn.XLOOKUP(Table4[[#This Row],[Customer ID]],Table2[[#All],[Customer ID]],Table2[[#All],[BMI]],0)</f>
        <v>35.799999999999997</v>
      </c>
      <c r="I215" cm="1">
        <f t="array" ref="I215">_xlfn.XLOOKUP(Table4[[#This Row],[Customer ID]],Table2[[#All],[Customer ID]],Table2[[#All],[HBA1C]],0)</f>
        <v>7.32</v>
      </c>
      <c r="J215" t="str">
        <f>_xlfn.XLOOKUP(Table4[[#This Row],[Customer ID]], 'Medical Examination'!A:A, 'Medical Examination'!D:D)</f>
        <v>No</v>
      </c>
      <c r="K215" t="str">
        <f>_xlfn.XLOOKUP(Table4[[#This Row],[Customer ID]], 'Medical Examination'!A:A, 'Medical Examination'!E:E)</f>
        <v>No</v>
      </c>
      <c r="L215" t="str">
        <f>_xlfn.XLOOKUP(Table4[[#This Row],[Customer ID]], 'Medical Examination'!A:A, 'Medical Examination'!F:F)</f>
        <v>No</v>
      </c>
      <c r="M215">
        <f>_xlfn.XLOOKUP(Table4[[#This Row],[Customer ID]], 'Medical Examination'!A:A, 'Medical Examination'!G:G)</f>
        <v>2</v>
      </c>
      <c r="N215" t="str">
        <f>_xlfn.XLOOKUP(Table4[[#This Row],[Customer ID]], 'Medical Examination'!A:A, 'Medical Examination'!H:H)</f>
        <v>Yes</v>
      </c>
      <c r="O215" t="str">
        <f>_xlfn.XLOOKUP(Table4[[#This Row],[Customer ID]], 'Medical Examination'!A:A, 'Medical Examination'!I:I)</f>
        <v>Diabetes</v>
      </c>
      <c r="P215" t="str">
        <f>_xlfn.XLOOKUP(Table4[[#This Row],[Customer ID]], 'Medical Examination'!A:A, 'Medical Examination'!J:J)</f>
        <v>Obesity</v>
      </c>
      <c r="Q215" s="1">
        <f>_xlfn.XLOOKUP(Table4[[#This Row],[Customer ID]], Hospitalisation!A:A, Hospitalisation!E:E)</f>
        <v>35547.72</v>
      </c>
      <c r="R215" t="str">
        <f>_xlfn.XLOOKUP(Table4[[#This Row],[Customer ID]], Hospitalisation!A:A, Hospitalisation!F:F)</f>
        <v>Tier - 1</v>
      </c>
      <c r="S215" t="str">
        <f>_xlfn.XLOOKUP(Table4[[#This Row],[Customer ID]], Hospitalisation!A:A, Hospitalisation!G:G)</f>
        <v>Tier - 1</v>
      </c>
      <c r="T215" t="str">
        <f>_xlfn.XLOOKUP(Table4[[#This Row],[Customer ID]], Hospitalisation!A:A, Hospitalisation!H:H)</f>
        <v>R1011</v>
      </c>
      <c r="U215" t="str" cm="1">
        <f t="array" ref="U215">_xlfn.IFS(Table4[[#This Row],[Age]]&lt;=29,"Youth",Table4[[#This Row],[Age]]&lt;=49,"Adults",Table4[[#This Row],[Age]]&gt;=50,"Senior")</f>
        <v>Adults</v>
      </c>
    </row>
    <row r="216" spans="1:21">
      <c r="A216" t="s">
        <v>628</v>
      </c>
      <c r="B216" t="str">
        <f>_xlfn.XLOOKUP(Table4[[#This Row],[Customer ID]],Table1[[#This Row],[Customer ID]],Table1[[#This Row],[TITLE]],0)</f>
        <v>Ms</v>
      </c>
      <c r="C216" t="str" cm="1">
        <f t="array" ref="C216">_xlfn.XLOOKUP(Table4[[#This Row],[Customer ID]],Table1[[#All],[Customer ID]],Table1[[#All],[FIRST NAME]],0)</f>
        <v>Jessica</v>
      </c>
      <c r="D216" t="str" cm="1">
        <f t="array" ref="D216">_xlfn.XLOOKUP(Table4[[#This Row],[Customer ID]],Table1[[#All],[Customer ID]],Table1[[#All],[LAST NAME]],0)</f>
        <v>Armstrong</v>
      </c>
      <c r="E216" s="5" cm="1">
        <f t="array" ref="E216">_xlfn.XLOOKUP(Table4[[#This Row],[Customer ID]],Table3[[#All],[Customer ID]],Table3[[#All],[Date of Birth]],0)</f>
        <v>33860</v>
      </c>
      <c r="F216" cm="1">
        <f t="array" ref="F216">_xlfn.XLOOKUP(Table4[[#This Row],[Customer ID]],Table3[[#All],[Customer ID]],Table3[[#All],[Age]],0)</f>
        <v>30</v>
      </c>
      <c r="G216" cm="1">
        <f t="array" ref="G216">_xlfn.XLOOKUP(Table4[[#This Row],[Customer ID]],Table3[[#All],[Customer ID]],Table3[[#All],[Children]],0)</f>
        <v>0</v>
      </c>
      <c r="H216" cm="1">
        <f t="array" ref="H216">_xlfn.XLOOKUP(Table4[[#This Row],[Customer ID]],Table2[[#All],[Customer ID]],Table2[[#All],[BMI]],0)</f>
        <v>49.8</v>
      </c>
      <c r="I216" cm="1">
        <f t="array" ref="I216">_xlfn.XLOOKUP(Table4[[#This Row],[Customer ID]],Table2[[#All],[Customer ID]],Table2[[#All],[HBA1C]],0)</f>
        <v>4.24</v>
      </c>
      <c r="J216" t="str">
        <f>_xlfn.XLOOKUP(Table4[[#This Row],[Customer ID]], 'Medical Examination'!A:A, 'Medical Examination'!D:D)</f>
        <v>No</v>
      </c>
      <c r="K216" t="str">
        <f>_xlfn.XLOOKUP(Table4[[#This Row],[Customer ID]], 'Medical Examination'!A:A, 'Medical Examination'!E:E)</f>
        <v>No</v>
      </c>
      <c r="L216" t="str">
        <f>_xlfn.XLOOKUP(Table4[[#This Row],[Customer ID]], 'Medical Examination'!A:A, 'Medical Examination'!F:F)</f>
        <v>No</v>
      </c>
      <c r="M216">
        <f>_xlfn.XLOOKUP(Table4[[#This Row],[Customer ID]], 'Medical Examination'!A:A, 'Medical Examination'!G:G)</f>
        <v>1</v>
      </c>
      <c r="N216" t="str">
        <f>_xlfn.XLOOKUP(Table4[[#This Row],[Customer ID]], 'Medical Examination'!A:A, 'Medical Examination'!H:H)</f>
        <v>Yes</v>
      </c>
      <c r="O216" t="str">
        <f>_xlfn.XLOOKUP(Table4[[#This Row],[Customer ID]], 'Medical Examination'!A:A, 'Medical Examination'!I:I)</f>
        <v>Normal</v>
      </c>
      <c r="P216" t="str">
        <f>_xlfn.XLOOKUP(Table4[[#This Row],[Customer ID]], 'Medical Examination'!A:A, 'Medical Examination'!J:J)</f>
        <v>Obesity</v>
      </c>
      <c r="Q216" s="1">
        <f>_xlfn.XLOOKUP(Table4[[#This Row],[Customer ID]], Hospitalisation!A:A, Hospitalisation!E:E)</f>
        <v>35547.47</v>
      </c>
      <c r="R216" t="str">
        <f>_xlfn.XLOOKUP(Table4[[#This Row],[Customer ID]], Hospitalisation!A:A, Hospitalisation!F:F)</f>
        <v>Tier - 2</v>
      </c>
      <c r="S216" t="str">
        <f>_xlfn.XLOOKUP(Table4[[#This Row],[Customer ID]], Hospitalisation!A:A, Hospitalisation!G:G)</f>
        <v>Tier - 3</v>
      </c>
      <c r="T216" t="str">
        <f>_xlfn.XLOOKUP(Table4[[#This Row],[Customer ID]], Hospitalisation!A:A, Hospitalisation!H:H)</f>
        <v>R1011</v>
      </c>
      <c r="U216" t="str" cm="1">
        <f t="array" ref="U216">_xlfn.IFS(Table4[[#This Row],[Age]]&lt;=29,"Youth",Table4[[#This Row],[Age]]&lt;=49,"Adults",Table4[[#This Row],[Age]]&gt;=50,"Senior")</f>
        <v>Adults</v>
      </c>
    </row>
    <row r="217" spans="1:21">
      <c r="A217" t="s">
        <v>630</v>
      </c>
      <c r="B217" t="str">
        <f>_xlfn.XLOOKUP(Table4[[#This Row],[Customer ID]],Table1[[#This Row],[Customer ID]],Table1[[#This Row],[TITLE]],0)</f>
        <v>Mr</v>
      </c>
      <c r="C217" t="str" cm="1">
        <f t="array" ref="C217">_xlfn.XLOOKUP(Table4[[#This Row],[Customer ID]],Table1[[#All],[Customer ID]],Table1[[#All],[FIRST NAME]],0)</f>
        <v>Lawrence</v>
      </c>
      <c r="D217" t="str" cm="1">
        <f t="array" ref="D217">_xlfn.XLOOKUP(Table4[[#This Row],[Customer ID]],Table1[[#All],[Customer ID]],Table1[[#All],[LAST NAME]],0)</f>
        <v>Warriner</v>
      </c>
      <c r="E217" s="5" cm="1">
        <f t="array" ref="E217">_xlfn.XLOOKUP(Table4[[#This Row],[Customer ID]],Table3[[#All],[Customer ID]],Table3[[#All],[Date of Birth]],0)</f>
        <v>27014</v>
      </c>
      <c r="F217" cm="1">
        <f t="array" ref="F217">_xlfn.XLOOKUP(Table4[[#This Row],[Customer ID]],Table3[[#All],[Customer ID]],Table3[[#All],[Age]],0)</f>
        <v>49</v>
      </c>
      <c r="G217" cm="1">
        <f t="array" ref="G217">_xlfn.XLOOKUP(Table4[[#This Row],[Customer ID]],Table3[[#All],[Customer ID]],Table3[[#All],[Children]],0)</f>
        <v>0</v>
      </c>
      <c r="H217" cm="1">
        <f t="array" ref="H217">_xlfn.XLOOKUP(Table4[[#This Row],[Customer ID]],Table2[[#All],[Customer ID]],Table2[[#All],[BMI]],0)</f>
        <v>35.71</v>
      </c>
      <c r="I217" cm="1">
        <f t="array" ref="I217">_xlfn.XLOOKUP(Table4[[#This Row],[Customer ID]],Table2[[#All],[Customer ID]],Table2[[#All],[HBA1C]],0)</f>
        <v>6.84</v>
      </c>
      <c r="J217" t="str">
        <f>_xlfn.XLOOKUP(Table4[[#This Row],[Customer ID]], 'Medical Examination'!A:A, 'Medical Examination'!D:D)</f>
        <v>No</v>
      </c>
      <c r="K217" t="str">
        <f>_xlfn.XLOOKUP(Table4[[#This Row],[Customer ID]], 'Medical Examination'!A:A, 'Medical Examination'!E:E)</f>
        <v>No</v>
      </c>
      <c r="L217" t="str">
        <f>_xlfn.XLOOKUP(Table4[[#This Row],[Customer ID]], 'Medical Examination'!A:A, 'Medical Examination'!F:F)</f>
        <v>No</v>
      </c>
      <c r="M217">
        <f>_xlfn.XLOOKUP(Table4[[#This Row],[Customer ID]], 'Medical Examination'!A:A, 'Medical Examination'!G:G)</f>
        <v>2</v>
      </c>
      <c r="N217" t="str">
        <f>_xlfn.XLOOKUP(Table4[[#This Row],[Customer ID]], 'Medical Examination'!A:A, 'Medical Examination'!H:H)</f>
        <v>Yes</v>
      </c>
      <c r="O217" t="str">
        <f>_xlfn.XLOOKUP(Table4[[#This Row],[Customer ID]], 'Medical Examination'!A:A, 'Medical Examination'!I:I)</f>
        <v>Diabetes</v>
      </c>
      <c r="P217" t="str">
        <f>_xlfn.XLOOKUP(Table4[[#This Row],[Customer ID]], 'Medical Examination'!A:A, 'Medical Examination'!J:J)</f>
        <v>Obesity</v>
      </c>
      <c r="Q217" s="1">
        <f>_xlfn.XLOOKUP(Table4[[#This Row],[Customer ID]], Hospitalisation!A:A, Hospitalisation!E:E)</f>
        <v>35517.19</v>
      </c>
      <c r="R217" t="str">
        <f>_xlfn.XLOOKUP(Table4[[#This Row],[Customer ID]], Hospitalisation!A:A, Hospitalisation!F:F)</f>
        <v>Tier - 2</v>
      </c>
      <c r="S217" t="str">
        <f>_xlfn.XLOOKUP(Table4[[#This Row],[Customer ID]], Hospitalisation!A:A, Hospitalisation!G:G)</f>
        <v>Tier - 2</v>
      </c>
      <c r="T217" t="str">
        <f>_xlfn.XLOOKUP(Table4[[#This Row],[Customer ID]], Hospitalisation!A:A, Hospitalisation!H:H)</f>
        <v>R1011</v>
      </c>
      <c r="U217" t="str" cm="1">
        <f t="array" ref="U217">_xlfn.IFS(Table4[[#This Row],[Age]]&lt;=29,"Youth",Table4[[#This Row],[Age]]&lt;=49,"Adults",Table4[[#This Row],[Age]]&gt;=50,"Senior")</f>
        <v>Adults</v>
      </c>
    </row>
    <row r="218" spans="1:21">
      <c r="A218" t="s">
        <v>633</v>
      </c>
      <c r="B218" t="str">
        <f>_xlfn.XLOOKUP(Table4[[#This Row],[Customer ID]],Table1[[#This Row],[Customer ID]],Table1[[#This Row],[TITLE]],0)</f>
        <v>Mr</v>
      </c>
      <c r="C218" t="str" cm="1">
        <f t="array" ref="C218">_xlfn.XLOOKUP(Table4[[#This Row],[Customer ID]],Table1[[#All],[Customer ID]],Table1[[#All],[FIRST NAME]],0)</f>
        <v>Alex</v>
      </c>
      <c r="D218" t="str" cm="1">
        <f t="array" ref="D218">_xlfn.XLOOKUP(Table4[[#This Row],[Customer ID]],Table1[[#All],[Customer ID]],Table1[[#All],[LAST NAME]],0)</f>
        <v>White</v>
      </c>
      <c r="E218" s="5" cm="1">
        <f t="array" ref="E218">_xlfn.XLOOKUP(Table4[[#This Row],[Customer ID]],Table3[[#All],[Customer ID]],Table3[[#All],[Date of Birth]],0)</f>
        <v>32467</v>
      </c>
      <c r="F218" cm="1">
        <f t="array" ref="F218">_xlfn.XLOOKUP(Table4[[#This Row],[Customer ID]],Table3[[#All],[Customer ID]],Table3[[#All],[Age]],0)</f>
        <v>34</v>
      </c>
      <c r="G218" cm="1">
        <f t="array" ref="G218">_xlfn.XLOOKUP(Table4[[#This Row],[Customer ID]],Table3[[#All],[Customer ID]],Table3[[#All],[Children]],0)</f>
        <v>0</v>
      </c>
      <c r="H218" cm="1">
        <f t="array" ref="H218">_xlfn.XLOOKUP(Table4[[#This Row],[Customer ID]],Table2[[#All],[Customer ID]],Table2[[#All],[BMI]],0)</f>
        <v>30.8</v>
      </c>
      <c r="I218" cm="1">
        <f t="array" ref="I218">_xlfn.XLOOKUP(Table4[[#This Row],[Customer ID]],Table2[[#All],[Customer ID]],Table2[[#All],[HBA1C]],0)</f>
        <v>5.23</v>
      </c>
      <c r="J218" t="str">
        <f>_xlfn.XLOOKUP(Table4[[#This Row],[Customer ID]], 'Medical Examination'!A:A, 'Medical Examination'!D:D)</f>
        <v>Yes</v>
      </c>
      <c r="K218" t="str">
        <f>_xlfn.XLOOKUP(Table4[[#This Row],[Customer ID]], 'Medical Examination'!A:A, 'Medical Examination'!E:E)</f>
        <v>No</v>
      </c>
      <c r="L218" t="str">
        <f>_xlfn.XLOOKUP(Table4[[#This Row],[Customer ID]], 'Medical Examination'!A:A, 'Medical Examination'!F:F)</f>
        <v>No</v>
      </c>
      <c r="M218">
        <f>_xlfn.XLOOKUP(Table4[[#This Row],[Customer ID]], 'Medical Examination'!A:A, 'Medical Examination'!G:G)</f>
        <v>1</v>
      </c>
      <c r="N218" t="str">
        <f>_xlfn.XLOOKUP(Table4[[#This Row],[Customer ID]], 'Medical Examination'!A:A, 'Medical Examination'!H:H)</f>
        <v>Yes</v>
      </c>
      <c r="O218" t="str">
        <f>_xlfn.XLOOKUP(Table4[[#This Row],[Customer ID]], 'Medical Examination'!A:A, 'Medical Examination'!I:I)</f>
        <v>Normal</v>
      </c>
      <c r="P218" t="str">
        <f>_xlfn.XLOOKUP(Table4[[#This Row],[Customer ID]], 'Medical Examination'!A:A, 'Medical Examination'!J:J)</f>
        <v>Obesity</v>
      </c>
      <c r="Q218" s="1">
        <f>_xlfn.XLOOKUP(Table4[[#This Row],[Customer ID]], Hospitalisation!A:A, Hospitalisation!E:E)</f>
        <v>35491.64</v>
      </c>
      <c r="R218" t="str">
        <f>_xlfn.XLOOKUP(Table4[[#This Row],[Customer ID]], Hospitalisation!A:A, Hospitalisation!F:F)</f>
        <v>Tier - 1</v>
      </c>
      <c r="S218" t="str">
        <f>_xlfn.XLOOKUP(Table4[[#This Row],[Customer ID]], Hospitalisation!A:A, Hospitalisation!G:G)</f>
        <v>Tier - 2</v>
      </c>
      <c r="T218" t="str">
        <f>_xlfn.XLOOKUP(Table4[[#This Row],[Customer ID]], Hospitalisation!A:A, Hospitalisation!H:H)</f>
        <v>R1011</v>
      </c>
      <c r="U218" t="str" cm="1">
        <f t="array" ref="U218">_xlfn.IFS(Table4[[#This Row],[Age]]&lt;=29,"Youth",Table4[[#This Row],[Age]]&lt;=49,"Adults",Table4[[#This Row],[Age]]&gt;=50,"Senior")</f>
        <v>Adults</v>
      </c>
    </row>
    <row r="219" spans="1:21">
      <c r="A219" t="s">
        <v>635</v>
      </c>
      <c r="B219" t="str">
        <f>_xlfn.XLOOKUP(Table4[[#This Row],[Customer ID]],Table1[[#This Row],[Customer ID]],Table1[[#This Row],[TITLE]],0)</f>
        <v>Mr</v>
      </c>
      <c r="C219" t="str" cm="1">
        <f t="array" ref="C219">_xlfn.XLOOKUP(Table4[[#This Row],[Customer ID]],Table1[[#All],[Customer ID]],Table1[[#All],[FIRST NAME]],0)</f>
        <v>Kevin</v>
      </c>
      <c r="D219" t="str" cm="1">
        <f t="array" ref="D219">_xlfn.XLOOKUP(Table4[[#This Row],[Customer ID]],Table1[[#All],[Customer ID]],Table1[[#All],[LAST NAME]],0)</f>
        <v>Cordaro</v>
      </c>
      <c r="E219" s="5" cm="1">
        <f t="array" ref="E219">_xlfn.XLOOKUP(Table4[[#This Row],[Customer ID]],Table3[[#All],[Customer ID]],Table3[[#All],[Date of Birth]],0)</f>
        <v>26198</v>
      </c>
      <c r="F219" cm="1">
        <f t="array" ref="F219">_xlfn.XLOOKUP(Table4[[#This Row],[Customer ID]],Table3[[#All],[Customer ID]],Table3[[#All],[Age]],0)</f>
        <v>51</v>
      </c>
      <c r="G219" cm="1">
        <f t="array" ref="G219">_xlfn.XLOOKUP(Table4[[#This Row],[Customer ID]],Table3[[#All],[Customer ID]],Table3[[#All],[Children]],0)</f>
        <v>0</v>
      </c>
      <c r="H219" cm="1">
        <f t="array" ref="H219">_xlfn.XLOOKUP(Table4[[#This Row],[Customer ID]],Table2[[#All],[Customer ID]],Table2[[#All],[BMI]],0)</f>
        <v>33.69</v>
      </c>
      <c r="I219" cm="1">
        <f t="array" ref="I219">_xlfn.XLOOKUP(Table4[[#This Row],[Customer ID]],Table2[[#All],[Customer ID]],Table2[[#All],[HBA1C]],0)</f>
        <v>9.68</v>
      </c>
      <c r="J219" t="str">
        <f>_xlfn.XLOOKUP(Table4[[#This Row],[Customer ID]], 'Medical Examination'!A:A, 'Medical Examination'!D:D)</f>
        <v>No</v>
      </c>
      <c r="K219" t="str">
        <f>_xlfn.XLOOKUP(Table4[[#This Row],[Customer ID]], 'Medical Examination'!A:A, 'Medical Examination'!E:E)</f>
        <v>No</v>
      </c>
      <c r="L219" t="str">
        <f>_xlfn.XLOOKUP(Table4[[#This Row],[Customer ID]], 'Medical Examination'!A:A, 'Medical Examination'!F:F)</f>
        <v>No</v>
      </c>
      <c r="M219">
        <f>_xlfn.XLOOKUP(Table4[[#This Row],[Customer ID]], 'Medical Examination'!A:A, 'Medical Examination'!G:G)</f>
        <v>0</v>
      </c>
      <c r="N219" t="str">
        <f>_xlfn.XLOOKUP(Table4[[#This Row],[Customer ID]], 'Medical Examination'!A:A, 'Medical Examination'!H:H)</f>
        <v>Yes</v>
      </c>
      <c r="O219" t="str">
        <f>_xlfn.XLOOKUP(Table4[[#This Row],[Customer ID]], 'Medical Examination'!A:A, 'Medical Examination'!I:I)</f>
        <v>Diabetes</v>
      </c>
      <c r="P219" t="str">
        <f>_xlfn.XLOOKUP(Table4[[#This Row],[Customer ID]], 'Medical Examination'!A:A, 'Medical Examination'!J:J)</f>
        <v>Obesity</v>
      </c>
      <c r="Q219" s="1">
        <f>_xlfn.XLOOKUP(Table4[[#This Row],[Customer ID]], Hospitalisation!A:A, Hospitalisation!E:E)</f>
        <v>35345.730000000003</v>
      </c>
      <c r="R219" t="str">
        <f>_xlfn.XLOOKUP(Table4[[#This Row],[Customer ID]], Hospitalisation!A:A, Hospitalisation!F:F)</f>
        <v>Tier - 2</v>
      </c>
      <c r="S219" t="str">
        <f>_xlfn.XLOOKUP(Table4[[#This Row],[Customer ID]], Hospitalisation!A:A, Hospitalisation!G:G)</f>
        <v>Tier - 3</v>
      </c>
      <c r="T219" t="str">
        <f>_xlfn.XLOOKUP(Table4[[#This Row],[Customer ID]], Hospitalisation!A:A, Hospitalisation!H:H)</f>
        <v>R1011</v>
      </c>
      <c r="U219" t="str" cm="1">
        <f t="array" ref="U219">_xlfn.IFS(Table4[[#This Row],[Age]]&lt;=29,"Youth",Table4[[#This Row],[Age]]&lt;=49,"Adults",Table4[[#This Row],[Age]]&gt;=50,"Senior")</f>
        <v>Senior</v>
      </c>
    </row>
    <row r="220" spans="1:21">
      <c r="A220" t="s">
        <v>637</v>
      </c>
      <c r="B220" t="str">
        <f>_xlfn.XLOOKUP(Table4[[#This Row],[Customer ID]],Table1[[#This Row],[Customer ID]],Table1[[#This Row],[TITLE]],0)</f>
        <v>Mr</v>
      </c>
      <c r="C220" t="str" cm="1">
        <f t="array" ref="C220">_xlfn.XLOOKUP(Table4[[#This Row],[Customer ID]],Table1[[#All],[Customer ID]],Table1[[#All],[FIRST NAME]],0)</f>
        <v>Gavin M</v>
      </c>
      <c r="D220" t="str" cm="1">
        <f t="array" ref="D220">_xlfn.XLOOKUP(Table4[[#This Row],[Customer ID]],Table1[[#All],[Customer ID]],Table1[[#All],[LAST NAME]],0)</f>
        <v>Hamilton</v>
      </c>
      <c r="E220" s="5" cm="1">
        <f t="array" ref="E220">_xlfn.XLOOKUP(Table4[[#This Row],[Customer ID]],Table3[[#All],[Customer ID]],Table3[[#All],[Date of Birth]],0)</f>
        <v>32405</v>
      </c>
      <c r="F220" cm="1">
        <f t="array" ref="F220">_xlfn.XLOOKUP(Table4[[#This Row],[Customer ID]],Table3[[#All],[Customer ID]],Table3[[#All],[Age]],0)</f>
        <v>34</v>
      </c>
      <c r="G220" cm="1">
        <f t="array" ref="G220">_xlfn.XLOOKUP(Table4[[#This Row],[Customer ID]],Table3[[#All],[Customer ID]],Table3[[#All],[Children]],0)</f>
        <v>3</v>
      </c>
      <c r="H220" cm="1">
        <f t="array" ref="H220">_xlfn.XLOOKUP(Table4[[#This Row],[Customer ID]],Table2[[#All],[Customer ID]],Table2[[#All],[BMI]],0)</f>
        <v>42.27</v>
      </c>
      <c r="I220" cm="1">
        <f t="array" ref="I220">_xlfn.XLOOKUP(Table4[[#This Row],[Customer ID]],Table2[[#All],[Customer ID]],Table2[[#All],[HBA1C]],0)</f>
        <v>6.05</v>
      </c>
      <c r="J220" t="str">
        <f>_xlfn.XLOOKUP(Table4[[#This Row],[Customer ID]], 'Medical Examination'!A:A, 'Medical Examination'!D:D)</f>
        <v>Yes</v>
      </c>
      <c r="K220" t="str">
        <f>_xlfn.XLOOKUP(Table4[[#This Row],[Customer ID]], 'Medical Examination'!A:A, 'Medical Examination'!E:E)</f>
        <v>No</v>
      </c>
      <c r="L220" t="str">
        <f>_xlfn.XLOOKUP(Table4[[#This Row],[Customer ID]], 'Medical Examination'!A:A, 'Medical Examination'!F:F)</f>
        <v>No</v>
      </c>
      <c r="M220">
        <f>_xlfn.XLOOKUP(Table4[[#This Row],[Customer ID]], 'Medical Examination'!A:A, 'Medical Examination'!G:G)</f>
        <v>1</v>
      </c>
      <c r="N220" t="str">
        <f>_xlfn.XLOOKUP(Table4[[#This Row],[Customer ID]], 'Medical Examination'!A:A, 'Medical Examination'!H:H)</f>
        <v>Yes</v>
      </c>
      <c r="O220" t="str">
        <f>_xlfn.XLOOKUP(Table4[[#This Row],[Customer ID]], 'Medical Examination'!A:A, 'Medical Examination'!I:I)</f>
        <v>Prediabetes</v>
      </c>
      <c r="P220" t="str">
        <f>_xlfn.XLOOKUP(Table4[[#This Row],[Customer ID]], 'Medical Examination'!A:A, 'Medical Examination'!J:J)</f>
        <v>Obesity</v>
      </c>
      <c r="Q220" s="1">
        <f>_xlfn.XLOOKUP(Table4[[#This Row],[Customer ID]], Hospitalisation!A:A, Hospitalisation!E:E)</f>
        <v>35315.96</v>
      </c>
      <c r="R220" t="str">
        <f>_xlfn.XLOOKUP(Table4[[#This Row],[Customer ID]], Hospitalisation!A:A, Hospitalisation!F:F)</f>
        <v>Tier - 2</v>
      </c>
      <c r="S220" t="str">
        <f>_xlfn.XLOOKUP(Table4[[#This Row],[Customer ID]], Hospitalisation!A:A, Hospitalisation!G:G)</f>
        <v>Tier - 1</v>
      </c>
      <c r="T220" t="str">
        <f>_xlfn.XLOOKUP(Table4[[#This Row],[Customer ID]], Hospitalisation!A:A, Hospitalisation!H:H)</f>
        <v>R1011</v>
      </c>
      <c r="U220" t="str" cm="1">
        <f t="array" ref="U220">_xlfn.IFS(Table4[[#This Row],[Age]]&lt;=29,"Youth",Table4[[#This Row],[Age]]&lt;=49,"Adults",Table4[[#This Row],[Age]]&gt;=50,"Senior")</f>
        <v>Adults</v>
      </c>
    </row>
    <row r="221" spans="1:21">
      <c r="A221" t="s">
        <v>640</v>
      </c>
      <c r="B221" t="str">
        <f>_xlfn.XLOOKUP(Table4[[#This Row],[Customer ID]],Table1[[#This Row],[Customer ID]],Table1[[#This Row],[TITLE]],0)</f>
        <v>Mr</v>
      </c>
      <c r="C221" t="str" cm="1">
        <f t="array" ref="C221">_xlfn.XLOOKUP(Table4[[#This Row],[Customer ID]],Table1[[#All],[Customer ID]],Table1[[#All],[FIRST NAME]],0)</f>
        <v>Rick E</v>
      </c>
      <c r="D221" t="str" cm="1">
        <f t="array" ref="D221">_xlfn.XLOOKUP(Table4[[#This Row],[Customer ID]],Table1[[#All],[Customer ID]],Table1[[#All],[LAST NAME]],0)</f>
        <v>Meyer</v>
      </c>
      <c r="E221" s="5" cm="1">
        <f t="array" ref="E221">_xlfn.XLOOKUP(Table4[[#This Row],[Customer ID]],Table3[[#All],[Customer ID]],Table3[[#All],[Date of Birth]],0)</f>
        <v>35620</v>
      </c>
      <c r="F221" cm="1">
        <f t="array" ref="F221">_xlfn.XLOOKUP(Table4[[#This Row],[Customer ID]],Table3[[#All],[Customer ID]],Table3[[#All],[Age]],0)</f>
        <v>25</v>
      </c>
      <c r="G221" cm="1">
        <f t="array" ref="G221">_xlfn.XLOOKUP(Table4[[#This Row],[Customer ID]],Table3[[#All],[Customer ID]],Table3[[#All],[Children]],0)</f>
        <v>0</v>
      </c>
      <c r="H221" cm="1">
        <f t="array" ref="H221">_xlfn.XLOOKUP(Table4[[#This Row],[Customer ID]],Table2[[#All],[Customer ID]],Table2[[#All],[BMI]],0)</f>
        <v>53.25</v>
      </c>
      <c r="I221" cm="1">
        <f t="array" ref="I221">_xlfn.XLOOKUP(Table4[[#This Row],[Customer ID]],Table2[[#All],[Customer ID]],Table2[[#All],[HBA1C]],0)</f>
        <v>6.11</v>
      </c>
      <c r="J221" t="str">
        <f>_xlfn.XLOOKUP(Table4[[#This Row],[Customer ID]], 'Medical Examination'!A:A, 'Medical Examination'!D:D)</f>
        <v>Yes</v>
      </c>
      <c r="K221" t="str">
        <f>_xlfn.XLOOKUP(Table4[[#This Row],[Customer ID]], 'Medical Examination'!A:A, 'Medical Examination'!E:E)</f>
        <v>No</v>
      </c>
      <c r="L221" t="str">
        <f>_xlfn.XLOOKUP(Table4[[#This Row],[Customer ID]], 'Medical Examination'!A:A, 'Medical Examination'!F:F)</f>
        <v>Yes</v>
      </c>
      <c r="M221">
        <f>_xlfn.XLOOKUP(Table4[[#This Row],[Customer ID]], 'Medical Examination'!A:A, 'Medical Examination'!G:G)</f>
        <v>1</v>
      </c>
      <c r="N221" t="str">
        <f>_xlfn.XLOOKUP(Table4[[#This Row],[Customer ID]], 'Medical Examination'!A:A, 'Medical Examination'!H:H)</f>
        <v>Yes</v>
      </c>
      <c r="O221" t="str">
        <f>_xlfn.XLOOKUP(Table4[[#This Row],[Customer ID]], 'Medical Examination'!A:A, 'Medical Examination'!I:I)</f>
        <v>Prediabetes</v>
      </c>
      <c r="P221" t="str">
        <f>_xlfn.XLOOKUP(Table4[[#This Row],[Customer ID]], 'Medical Examination'!A:A, 'Medical Examination'!J:J)</f>
        <v>Obesity</v>
      </c>
      <c r="Q221" s="1">
        <f>_xlfn.XLOOKUP(Table4[[#This Row],[Customer ID]], Hospitalisation!A:A, Hospitalisation!E:E)</f>
        <v>35302.089999999997</v>
      </c>
      <c r="R221" t="str">
        <f>_xlfn.XLOOKUP(Table4[[#This Row],[Customer ID]], Hospitalisation!A:A, Hospitalisation!F:F)</f>
        <v>Tier - 1</v>
      </c>
      <c r="S221" t="str">
        <f>_xlfn.XLOOKUP(Table4[[#This Row],[Customer ID]], Hospitalisation!A:A, Hospitalisation!G:G)</f>
        <v>Tier - 2</v>
      </c>
      <c r="T221" t="str">
        <f>_xlfn.XLOOKUP(Table4[[#This Row],[Customer ID]], Hospitalisation!A:A, Hospitalisation!H:H)</f>
        <v>R1011</v>
      </c>
      <c r="U221" t="str" cm="1">
        <f t="array" ref="U221">_xlfn.IFS(Table4[[#This Row],[Age]]&lt;=29,"Youth",Table4[[#This Row],[Age]]&lt;=49,"Adults",Table4[[#This Row],[Age]]&gt;=50,"Senior")</f>
        <v>Youth</v>
      </c>
    </row>
    <row r="222" spans="1:21">
      <c r="A222" t="s">
        <v>642</v>
      </c>
      <c r="B222" t="str">
        <f>_xlfn.XLOOKUP(Table4[[#This Row],[Customer ID]],Table1[[#This Row],[Customer ID]],Table1[[#This Row],[TITLE]],0)</f>
        <v>Ms</v>
      </c>
      <c r="C222" t="str" cm="1">
        <f t="array" ref="C222">_xlfn.XLOOKUP(Table4[[#This Row],[Customer ID]],Table1[[#All],[Customer ID]],Table1[[#All],[FIRST NAME]],0)</f>
        <v>Andrea H</v>
      </c>
      <c r="D222" t="str" cm="1">
        <f t="array" ref="D222">_xlfn.XLOOKUP(Table4[[#This Row],[Customer ID]],Table1[[#All],[Customer ID]],Table1[[#All],[LAST NAME]],0)</f>
        <v>Duke</v>
      </c>
      <c r="E222" s="5" cm="1">
        <f t="array" ref="E222">_xlfn.XLOOKUP(Table4[[#This Row],[Customer ID]],Table3[[#All],[Customer ID]],Table3[[#All],[Date of Birth]],0)</f>
        <v>24836</v>
      </c>
      <c r="F222" cm="1">
        <f t="array" ref="F222">_xlfn.XLOOKUP(Table4[[#This Row],[Customer ID]],Table3[[#All],[Customer ID]],Table3[[#All],[Age]],0)</f>
        <v>55</v>
      </c>
      <c r="G222" cm="1">
        <f t="array" ref="G222">_xlfn.XLOOKUP(Table4[[#This Row],[Customer ID]],Table3[[#All],[Customer ID]],Table3[[#All],[Children]],0)</f>
        <v>1</v>
      </c>
      <c r="H222" cm="1">
        <f t="array" ref="H222">_xlfn.XLOOKUP(Table4[[#This Row],[Customer ID]],Table2[[#All],[Customer ID]],Table2[[#All],[BMI]],0)</f>
        <v>26.8</v>
      </c>
      <c r="I222" cm="1">
        <f t="array" ref="I222">_xlfn.XLOOKUP(Table4[[#This Row],[Customer ID]],Table2[[#All],[Customer ID]],Table2[[#All],[HBA1C]],0)</f>
        <v>10.93</v>
      </c>
      <c r="J222" t="str">
        <f>_xlfn.XLOOKUP(Table4[[#This Row],[Customer ID]], 'Medical Examination'!A:A, 'Medical Examination'!D:D)</f>
        <v>Yes</v>
      </c>
      <c r="K222" t="str">
        <f>_xlfn.XLOOKUP(Table4[[#This Row],[Customer ID]], 'Medical Examination'!A:A, 'Medical Examination'!E:E)</f>
        <v>No</v>
      </c>
      <c r="L222" t="str">
        <f>_xlfn.XLOOKUP(Table4[[#This Row],[Customer ID]], 'Medical Examination'!A:A, 'Medical Examination'!F:F)</f>
        <v>No</v>
      </c>
      <c r="M222">
        <f>_xlfn.XLOOKUP(Table4[[#This Row],[Customer ID]], 'Medical Examination'!A:A, 'Medical Examination'!G:G)</f>
        <v>0</v>
      </c>
      <c r="N222" t="str">
        <f>_xlfn.XLOOKUP(Table4[[#This Row],[Customer ID]], 'Medical Examination'!A:A, 'Medical Examination'!H:H)</f>
        <v>No</v>
      </c>
      <c r="O222" t="str">
        <f>_xlfn.XLOOKUP(Table4[[#This Row],[Customer ID]], 'Medical Examination'!A:A, 'Medical Examination'!I:I)</f>
        <v>Diabetes</v>
      </c>
      <c r="P222" t="str">
        <f>_xlfn.XLOOKUP(Table4[[#This Row],[Customer ID]], 'Medical Examination'!A:A, 'Medical Examination'!J:J)</f>
        <v>Overweight</v>
      </c>
      <c r="Q222" s="1">
        <f>_xlfn.XLOOKUP(Table4[[#This Row],[Customer ID]], Hospitalisation!A:A, Hospitalisation!E:E)</f>
        <v>35160.129999999997</v>
      </c>
      <c r="R222" t="str">
        <f>_xlfn.XLOOKUP(Table4[[#This Row],[Customer ID]], Hospitalisation!A:A, Hospitalisation!F:F)</f>
        <v>Tier - 2</v>
      </c>
      <c r="S222" t="str">
        <f>_xlfn.XLOOKUP(Table4[[#This Row],[Customer ID]], Hospitalisation!A:A, Hospitalisation!G:G)</f>
        <v>Tier - 2</v>
      </c>
      <c r="T222" t="str">
        <f>_xlfn.XLOOKUP(Table4[[#This Row],[Customer ID]], Hospitalisation!A:A, Hospitalisation!H:H)</f>
        <v>R1011</v>
      </c>
      <c r="U222" t="str" cm="1">
        <f t="array" ref="U222">_xlfn.IFS(Table4[[#This Row],[Age]]&lt;=29,"Youth",Table4[[#This Row],[Age]]&lt;=49,"Adults",Table4[[#This Row],[Age]]&gt;=50,"Senior")</f>
        <v>Senior</v>
      </c>
    </row>
    <row r="223" spans="1:21">
      <c r="A223" t="s">
        <v>645</v>
      </c>
      <c r="B223" t="str">
        <f>_xlfn.XLOOKUP(Table4[[#This Row],[Customer ID]],Table1[[#This Row],[Customer ID]],Table1[[#This Row],[TITLE]],0)</f>
        <v>Mr</v>
      </c>
      <c r="C223" t="str" cm="1">
        <f t="array" ref="C223">_xlfn.XLOOKUP(Table4[[#This Row],[Customer ID]],Table1[[#All],[Customer ID]],Table1[[#All],[FIRST NAME]],0)</f>
        <v>Anthony S</v>
      </c>
      <c r="D223" t="str" cm="1">
        <f t="array" ref="D223">_xlfn.XLOOKUP(Table4[[#This Row],[Customer ID]],Table1[[#All],[Customer ID]],Table1[[#All],[LAST NAME]],0)</f>
        <v>Malatesta</v>
      </c>
      <c r="E223" s="5" cm="1">
        <f t="array" ref="E223">_xlfn.XLOOKUP(Table4[[#This Row],[Customer ID]],Table3[[#All],[Customer ID]],Table3[[#All],[Date of Birth]],0)</f>
        <v>36151</v>
      </c>
      <c r="F223" cm="1">
        <f t="array" ref="F223">_xlfn.XLOOKUP(Table4[[#This Row],[Customer ID]],Table3[[#All],[Customer ID]],Table3[[#All],[Age]],0)</f>
        <v>24</v>
      </c>
      <c r="G223" cm="1">
        <f t="array" ref="G223">_xlfn.XLOOKUP(Table4[[#This Row],[Customer ID]],Table3[[#All],[Customer ID]],Table3[[#All],[Children]],0)</f>
        <v>0</v>
      </c>
      <c r="H223" cm="1">
        <f t="array" ref="H223">_xlfn.XLOOKUP(Table4[[#This Row],[Customer ID]],Table2[[#All],[Customer ID]],Table2[[#All],[BMI]],0)</f>
        <v>28.5</v>
      </c>
      <c r="I223" cm="1">
        <f t="array" ref="I223">_xlfn.XLOOKUP(Table4[[#This Row],[Customer ID]],Table2[[#All],[Customer ID]],Table2[[#All],[HBA1C]],0)</f>
        <v>5.12</v>
      </c>
      <c r="J223" t="str">
        <f>_xlfn.XLOOKUP(Table4[[#This Row],[Customer ID]], 'Medical Examination'!A:A, 'Medical Examination'!D:D)</f>
        <v>No</v>
      </c>
      <c r="K223" t="str">
        <f>_xlfn.XLOOKUP(Table4[[#This Row],[Customer ID]], 'Medical Examination'!A:A, 'Medical Examination'!E:E)</f>
        <v>No</v>
      </c>
      <c r="L223" t="str">
        <f>_xlfn.XLOOKUP(Table4[[#This Row],[Customer ID]], 'Medical Examination'!A:A, 'Medical Examination'!F:F)</f>
        <v>No</v>
      </c>
      <c r="M223">
        <f>_xlfn.XLOOKUP(Table4[[#This Row],[Customer ID]], 'Medical Examination'!A:A, 'Medical Examination'!G:G)</f>
        <v>1</v>
      </c>
      <c r="N223" t="str">
        <f>_xlfn.XLOOKUP(Table4[[#This Row],[Customer ID]], 'Medical Examination'!A:A, 'Medical Examination'!H:H)</f>
        <v>Yes</v>
      </c>
      <c r="O223" t="str">
        <f>_xlfn.XLOOKUP(Table4[[#This Row],[Customer ID]], 'Medical Examination'!A:A, 'Medical Examination'!I:I)</f>
        <v>Normal</v>
      </c>
      <c r="P223" t="str">
        <f>_xlfn.XLOOKUP(Table4[[#This Row],[Customer ID]], 'Medical Examination'!A:A, 'Medical Examination'!J:J)</f>
        <v>Overweight</v>
      </c>
      <c r="Q223" s="1">
        <f>_xlfn.XLOOKUP(Table4[[#This Row],[Customer ID]], Hospitalisation!A:A, Hospitalisation!E:E)</f>
        <v>35147.53</v>
      </c>
      <c r="R223" t="str">
        <f>_xlfn.XLOOKUP(Table4[[#This Row],[Customer ID]], Hospitalisation!A:A, Hospitalisation!F:F)</f>
        <v>Tier - 1</v>
      </c>
      <c r="S223" t="str">
        <f>_xlfn.XLOOKUP(Table4[[#This Row],[Customer ID]], Hospitalisation!A:A, Hospitalisation!G:G)</f>
        <v>Tier - 1</v>
      </c>
      <c r="T223" t="str">
        <f>_xlfn.XLOOKUP(Table4[[#This Row],[Customer ID]], Hospitalisation!A:A, Hospitalisation!H:H)</f>
        <v>R1016</v>
      </c>
      <c r="U223" t="str" cm="1">
        <f t="array" ref="U223">_xlfn.IFS(Table4[[#This Row],[Age]]&lt;=29,"Youth",Table4[[#This Row],[Age]]&lt;=49,"Adults",Table4[[#This Row],[Age]]&gt;=50,"Senior")</f>
        <v>Youth</v>
      </c>
    </row>
    <row r="224" spans="1:21">
      <c r="A224" t="s">
        <v>648</v>
      </c>
      <c r="B224" t="str">
        <f>_xlfn.XLOOKUP(Table4[[#This Row],[Customer ID]],Table1[[#This Row],[Customer ID]],Table1[[#This Row],[TITLE]],0)</f>
        <v>Mr</v>
      </c>
      <c r="C224" t="str" cm="1">
        <f t="array" ref="C224">_xlfn.XLOOKUP(Table4[[#This Row],[Customer ID]],Table1[[#All],[Customer ID]],Table1[[#All],[FIRST NAME]],0)</f>
        <v>Erik</v>
      </c>
      <c r="D224" t="str" cm="1">
        <f t="array" ref="D224">_xlfn.XLOOKUP(Table4[[#This Row],[Customer ID]],Table1[[#All],[Customer ID]],Table1[[#All],[LAST NAME]],0)</f>
        <v>Hinrichsen</v>
      </c>
      <c r="E224" s="5" cm="1">
        <f t="array" ref="E224">_xlfn.XLOOKUP(Table4[[#This Row],[Customer ID]],Table3[[#All],[Customer ID]],Table3[[#All],[Date of Birth]],0)</f>
        <v>28305</v>
      </c>
      <c r="F224" cm="1">
        <f t="array" ref="F224">_xlfn.XLOOKUP(Table4[[#This Row],[Customer ID]],Table3[[#All],[Customer ID]],Table3[[#All],[Age]],0)</f>
        <v>45</v>
      </c>
      <c r="G224" cm="1">
        <f t="array" ref="G224">_xlfn.XLOOKUP(Table4[[#This Row],[Customer ID]],Table3[[#All],[Customer ID]],Table3[[#All],[Children]],0)</f>
        <v>0</v>
      </c>
      <c r="H224" cm="1">
        <f t="array" ref="H224">_xlfn.XLOOKUP(Table4[[#This Row],[Customer ID]],Table2[[#All],[Customer ID]],Table2[[#All],[BMI]],0)</f>
        <v>22.895</v>
      </c>
      <c r="I224" cm="1">
        <f t="array" ref="I224">_xlfn.XLOOKUP(Table4[[#This Row],[Customer ID]],Table2[[#All],[Customer ID]],Table2[[#All],[HBA1C]],0)</f>
        <v>5.72</v>
      </c>
      <c r="J224" t="str">
        <f>_xlfn.XLOOKUP(Table4[[#This Row],[Customer ID]], 'Medical Examination'!A:A, 'Medical Examination'!D:D)</f>
        <v>No</v>
      </c>
      <c r="K224" t="str">
        <f>_xlfn.XLOOKUP(Table4[[#This Row],[Customer ID]], 'Medical Examination'!A:A, 'Medical Examination'!E:E)</f>
        <v>No</v>
      </c>
      <c r="L224" t="str">
        <f>_xlfn.XLOOKUP(Table4[[#This Row],[Customer ID]], 'Medical Examination'!A:A, 'Medical Examination'!F:F)</f>
        <v>No</v>
      </c>
      <c r="M224">
        <f>_xlfn.XLOOKUP(Table4[[#This Row],[Customer ID]], 'Medical Examination'!A:A, 'Medical Examination'!G:G)</f>
        <v>0</v>
      </c>
      <c r="N224" t="str">
        <f>_xlfn.XLOOKUP(Table4[[#This Row],[Customer ID]], 'Medical Examination'!A:A, 'Medical Examination'!H:H)</f>
        <v>Yes</v>
      </c>
      <c r="O224" t="str">
        <f>_xlfn.XLOOKUP(Table4[[#This Row],[Customer ID]], 'Medical Examination'!A:A, 'Medical Examination'!I:I)</f>
        <v>Prediabetes</v>
      </c>
      <c r="P224" t="str">
        <f>_xlfn.XLOOKUP(Table4[[#This Row],[Customer ID]], 'Medical Examination'!A:A, 'Medical Examination'!J:J)</f>
        <v>Normal Weight</v>
      </c>
      <c r="Q224" s="1">
        <f>_xlfn.XLOOKUP(Table4[[#This Row],[Customer ID]], Hospitalisation!A:A, Hospitalisation!E:E)</f>
        <v>35069.370000000003</v>
      </c>
      <c r="R224" t="str">
        <f>_xlfn.XLOOKUP(Table4[[#This Row],[Customer ID]], Hospitalisation!A:A, Hospitalisation!F:F)</f>
        <v>Tier - 1</v>
      </c>
      <c r="S224" t="str">
        <f>_xlfn.XLOOKUP(Table4[[#This Row],[Customer ID]], Hospitalisation!A:A, Hospitalisation!G:G)</f>
        <v>Tier - 1</v>
      </c>
      <c r="T224" t="str">
        <f>_xlfn.XLOOKUP(Table4[[#This Row],[Customer ID]], Hospitalisation!A:A, Hospitalisation!H:H)</f>
        <v>R1017</v>
      </c>
      <c r="U224" t="str" cm="1">
        <f t="array" ref="U224">_xlfn.IFS(Table4[[#This Row],[Age]]&lt;=29,"Youth",Table4[[#This Row],[Age]]&lt;=49,"Adults",Table4[[#This Row],[Age]]&gt;=50,"Senior")</f>
        <v>Adults</v>
      </c>
    </row>
    <row r="225" spans="1:21">
      <c r="A225" t="s">
        <v>651</v>
      </c>
      <c r="B225" t="str">
        <f>_xlfn.XLOOKUP(Table4[[#This Row],[Customer ID]],Table1[[#This Row],[Customer ID]],Table1[[#This Row],[TITLE]],0)</f>
        <v>Ms</v>
      </c>
      <c r="C225" t="str" cm="1">
        <f t="array" ref="C225">_xlfn.XLOOKUP(Table4[[#This Row],[Customer ID]],Table1[[#All],[Customer ID]],Table1[[#All],[FIRST NAME]],0)</f>
        <v>Kiley D</v>
      </c>
      <c r="D225" t="str" cm="1">
        <f t="array" ref="D225">_xlfn.XLOOKUP(Table4[[#This Row],[Customer ID]],Table1[[#All],[Customer ID]],Table1[[#All],[LAST NAME]],0)</f>
        <v>Lucan</v>
      </c>
      <c r="E225" s="5" cm="1">
        <f t="array" ref="E225">_xlfn.XLOOKUP(Table4[[#This Row],[Customer ID]],Table3[[#All],[Customer ID]],Table3[[#All],[Date of Birth]],0)</f>
        <v>27635</v>
      </c>
      <c r="F225" cm="1">
        <f t="array" ref="F225">_xlfn.XLOOKUP(Table4[[#This Row],[Customer ID]],Table3[[#All],[Customer ID]],Table3[[#All],[Age]],0)</f>
        <v>47</v>
      </c>
      <c r="G225" cm="1">
        <f t="array" ref="G225">_xlfn.XLOOKUP(Table4[[#This Row],[Customer ID]],Table3[[#All],[Customer ID]],Table3[[#All],[Children]],0)</f>
        <v>1</v>
      </c>
      <c r="H225" cm="1">
        <f t="array" ref="H225">_xlfn.XLOOKUP(Table4[[#This Row],[Customer ID]],Table2[[#All],[Customer ID]],Table2[[#All],[BMI]],0)</f>
        <v>34.06</v>
      </c>
      <c r="I225" cm="1">
        <f t="array" ref="I225">_xlfn.XLOOKUP(Table4[[#This Row],[Customer ID]],Table2[[#All],[Customer ID]],Table2[[#All],[HBA1C]],0)</f>
        <v>11.83</v>
      </c>
      <c r="J225" t="str">
        <f>_xlfn.XLOOKUP(Table4[[#This Row],[Customer ID]], 'Medical Examination'!A:A, 'Medical Examination'!D:D)</f>
        <v>Yes</v>
      </c>
      <c r="K225" t="str">
        <f>_xlfn.XLOOKUP(Table4[[#This Row],[Customer ID]], 'Medical Examination'!A:A, 'Medical Examination'!E:E)</f>
        <v>No</v>
      </c>
      <c r="L225" t="str">
        <f>_xlfn.XLOOKUP(Table4[[#This Row],[Customer ID]], 'Medical Examination'!A:A, 'Medical Examination'!F:F)</f>
        <v>No</v>
      </c>
      <c r="M225">
        <f>_xlfn.XLOOKUP(Table4[[#This Row],[Customer ID]], 'Medical Examination'!A:A, 'Medical Examination'!G:G)</f>
        <v>1</v>
      </c>
      <c r="N225" t="str">
        <f>_xlfn.XLOOKUP(Table4[[#This Row],[Customer ID]], 'Medical Examination'!A:A, 'Medical Examination'!H:H)</f>
        <v>Yes</v>
      </c>
      <c r="O225" t="str">
        <f>_xlfn.XLOOKUP(Table4[[#This Row],[Customer ID]], 'Medical Examination'!A:A, 'Medical Examination'!I:I)</f>
        <v>Diabetes</v>
      </c>
      <c r="P225" t="str">
        <f>_xlfn.XLOOKUP(Table4[[#This Row],[Customer ID]], 'Medical Examination'!A:A, 'Medical Examination'!J:J)</f>
        <v>Obesity</v>
      </c>
      <c r="Q225" s="1">
        <f>_xlfn.XLOOKUP(Table4[[#This Row],[Customer ID]], Hospitalisation!A:A, Hospitalisation!E:E)</f>
        <v>35050.620000000003</v>
      </c>
      <c r="R225" t="str">
        <f>_xlfn.XLOOKUP(Table4[[#This Row],[Customer ID]], Hospitalisation!A:A, Hospitalisation!F:F)</f>
        <v>Tier - 2</v>
      </c>
      <c r="S225" t="str">
        <f>_xlfn.XLOOKUP(Table4[[#This Row],[Customer ID]], Hospitalisation!A:A, Hospitalisation!G:G)</f>
        <v>Tier - 1</v>
      </c>
      <c r="T225" t="str">
        <f>_xlfn.XLOOKUP(Table4[[#This Row],[Customer ID]], Hospitalisation!A:A, Hospitalisation!H:H)</f>
        <v>R1011</v>
      </c>
      <c r="U225" t="str" cm="1">
        <f t="array" ref="U225">_xlfn.IFS(Table4[[#This Row],[Age]]&lt;=29,"Youth",Table4[[#This Row],[Age]]&lt;=49,"Adults",Table4[[#This Row],[Age]]&gt;=50,"Senior")</f>
        <v>Adults</v>
      </c>
    </row>
    <row r="226" spans="1:21">
      <c r="A226" t="s">
        <v>654</v>
      </c>
      <c r="B226" t="str">
        <f>_xlfn.XLOOKUP(Table4[[#This Row],[Customer ID]],Table1[[#This Row],[Customer ID]],Table1[[#This Row],[TITLE]],0)</f>
        <v>Ms</v>
      </c>
      <c r="C226" t="str" cm="1">
        <f t="array" ref="C226">_xlfn.XLOOKUP(Table4[[#This Row],[Customer ID]],Table1[[#All],[Customer ID]],Table1[[#All],[FIRST NAME]],0)</f>
        <v>Jennifer</v>
      </c>
      <c r="D226" t="str" cm="1">
        <f t="array" ref="D226">_xlfn.XLOOKUP(Table4[[#This Row],[Customer ID]],Table1[[#All],[Customer ID]],Table1[[#All],[LAST NAME]],0)</f>
        <v>Koch</v>
      </c>
      <c r="E226" s="5" cm="1">
        <f t="array" ref="E226">_xlfn.XLOOKUP(Table4[[#This Row],[Customer ID]],Table3[[#All],[Customer ID]],Table3[[#All],[Date of Birth]],0)</f>
        <v>30137</v>
      </c>
      <c r="F226" cm="1">
        <f t="array" ref="F226">_xlfn.XLOOKUP(Table4[[#This Row],[Customer ID]],Table3[[#All],[Customer ID]],Table3[[#All],[Age]],0)</f>
        <v>40</v>
      </c>
      <c r="G226" cm="1">
        <f t="array" ref="G226">_xlfn.XLOOKUP(Table4[[#This Row],[Customer ID]],Table3[[#All],[Customer ID]],Table3[[#All],[Children]],0)</f>
        <v>3</v>
      </c>
      <c r="H226" cm="1">
        <f t="array" ref="H226">_xlfn.XLOOKUP(Table4[[#This Row],[Customer ID]],Table2[[#All],[Customer ID]],Table2[[#All],[BMI]],0)</f>
        <v>36.409999999999997</v>
      </c>
      <c r="I226" cm="1">
        <f t="array" ref="I226">_xlfn.XLOOKUP(Table4[[#This Row],[Customer ID]],Table2[[#All],[Customer ID]],Table2[[#All],[HBA1C]],0)</f>
        <v>4.55</v>
      </c>
      <c r="J226" t="str">
        <f>_xlfn.XLOOKUP(Table4[[#This Row],[Customer ID]], 'Medical Examination'!A:A, 'Medical Examination'!D:D)</f>
        <v>No</v>
      </c>
      <c r="K226" t="str">
        <f>_xlfn.XLOOKUP(Table4[[#This Row],[Customer ID]], 'Medical Examination'!A:A, 'Medical Examination'!E:E)</f>
        <v>No</v>
      </c>
      <c r="L226" t="str">
        <f>_xlfn.XLOOKUP(Table4[[#This Row],[Customer ID]], 'Medical Examination'!A:A, 'Medical Examination'!F:F)</f>
        <v>No</v>
      </c>
      <c r="M226">
        <f>_xlfn.XLOOKUP(Table4[[#This Row],[Customer ID]], 'Medical Examination'!A:A, 'Medical Examination'!G:G)</f>
        <v>0</v>
      </c>
      <c r="N226" t="str">
        <f>_xlfn.XLOOKUP(Table4[[#This Row],[Customer ID]], 'Medical Examination'!A:A, 'Medical Examination'!H:H)</f>
        <v>Yes</v>
      </c>
      <c r="O226" t="str">
        <f>_xlfn.XLOOKUP(Table4[[#This Row],[Customer ID]], 'Medical Examination'!A:A, 'Medical Examination'!I:I)</f>
        <v>Normal</v>
      </c>
      <c r="P226" t="str">
        <f>_xlfn.XLOOKUP(Table4[[#This Row],[Customer ID]], 'Medical Examination'!A:A, 'Medical Examination'!J:J)</f>
        <v>Obesity</v>
      </c>
      <c r="Q226" s="1">
        <f>_xlfn.XLOOKUP(Table4[[#This Row],[Customer ID]], Hospitalisation!A:A, Hospitalisation!E:E)</f>
        <v>35000.730000000003</v>
      </c>
      <c r="R226" t="str">
        <f>_xlfn.XLOOKUP(Table4[[#This Row],[Customer ID]], Hospitalisation!A:A, Hospitalisation!F:F)</f>
        <v>Tier - 2</v>
      </c>
      <c r="S226" t="str">
        <f>_xlfn.XLOOKUP(Table4[[#This Row],[Customer ID]], Hospitalisation!A:A, Hospitalisation!G:G)</f>
        <v>Tier - 3</v>
      </c>
      <c r="T226" t="str">
        <f>_xlfn.XLOOKUP(Table4[[#This Row],[Customer ID]], Hospitalisation!A:A, Hospitalisation!H:H)</f>
        <v>R1011</v>
      </c>
      <c r="U226" t="str" cm="1">
        <f t="array" ref="U226">_xlfn.IFS(Table4[[#This Row],[Age]]&lt;=29,"Youth",Table4[[#This Row],[Age]]&lt;=49,"Adults",Table4[[#This Row],[Age]]&gt;=50,"Senior")</f>
        <v>Adults</v>
      </c>
    </row>
    <row r="227" spans="1:21">
      <c r="A227" t="s">
        <v>656</v>
      </c>
      <c r="B227" t="str">
        <f>_xlfn.XLOOKUP(Table4[[#This Row],[Customer ID]],Table1[[#This Row],[Customer ID]],Table1[[#This Row],[TITLE]],0)</f>
        <v>Mr</v>
      </c>
      <c r="C227" t="str" cm="1">
        <f t="array" ref="C227">_xlfn.XLOOKUP(Table4[[#This Row],[Customer ID]],Table1[[#All],[Customer ID]],Table1[[#All],[FIRST NAME]],0)</f>
        <v>Chris</v>
      </c>
      <c r="D227" t="str" cm="1">
        <f t="array" ref="D227">_xlfn.XLOOKUP(Table4[[#This Row],[Customer ID]],Table1[[#All],[Customer ID]],Table1[[#All],[LAST NAME]],0)</f>
        <v>Smith</v>
      </c>
      <c r="E227" s="5" cm="1">
        <f t="array" ref="E227">_xlfn.XLOOKUP(Table4[[#This Row],[Customer ID]],Table3[[#All],[Customer ID]],Table3[[#All],[Date of Birth]],0)</f>
        <v>35664</v>
      </c>
      <c r="F227" cm="1">
        <f t="array" ref="F227">_xlfn.XLOOKUP(Table4[[#This Row],[Customer ID]],Table3[[#All],[Customer ID]],Table3[[#All],[Age]],0)</f>
        <v>25</v>
      </c>
      <c r="G227" cm="1">
        <f t="array" ref="G227">_xlfn.XLOOKUP(Table4[[#This Row],[Customer ID]],Table3[[#All],[Customer ID]],Table3[[#All],[Children]],0)</f>
        <v>0</v>
      </c>
      <c r="H227" cm="1">
        <f t="array" ref="H227">_xlfn.XLOOKUP(Table4[[#This Row],[Customer ID]],Table2[[#All],[Customer ID]],Table2[[#All],[BMI]],0)</f>
        <v>52.3</v>
      </c>
      <c r="I227" cm="1">
        <f t="array" ref="I227">_xlfn.XLOOKUP(Table4[[#This Row],[Customer ID]],Table2[[#All],[Customer ID]],Table2[[#All],[HBA1C]],0)</f>
        <v>4.87</v>
      </c>
      <c r="J227" t="str">
        <f>_xlfn.XLOOKUP(Table4[[#This Row],[Customer ID]], 'Medical Examination'!A:A, 'Medical Examination'!D:D)</f>
        <v>Yes</v>
      </c>
      <c r="K227" t="str">
        <f>_xlfn.XLOOKUP(Table4[[#This Row],[Customer ID]], 'Medical Examination'!A:A, 'Medical Examination'!E:E)</f>
        <v>No</v>
      </c>
      <c r="L227" t="str">
        <f>_xlfn.XLOOKUP(Table4[[#This Row],[Customer ID]], 'Medical Examination'!A:A, 'Medical Examination'!F:F)</f>
        <v>Yes</v>
      </c>
      <c r="M227">
        <f>_xlfn.XLOOKUP(Table4[[#This Row],[Customer ID]], 'Medical Examination'!A:A, 'Medical Examination'!G:G)</f>
        <v>1</v>
      </c>
      <c r="N227" t="str">
        <f>_xlfn.XLOOKUP(Table4[[#This Row],[Customer ID]], 'Medical Examination'!A:A, 'Medical Examination'!H:H)</f>
        <v>Yes</v>
      </c>
      <c r="O227" t="str">
        <f>_xlfn.XLOOKUP(Table4[[#This Row],[Customer ID]], 'Medical Examination'!A:A, 'Medical Examination'!I:I)</f>
        <v>Normal</v>
      </c>
      <c r="P227" t="str">
        <f>_xlfn.XLOOKUP(Table4[[#This Row],[Customer ID]], 'Medical Examination'!A:A, 'Medical Examination'!J:J)</f>
        <v>Obesity</v>
      </c>
      <c r="Q227" s="1">
        <f>_xlfn.XLOOKUP(Table4[[#This Row],[Customer ID]], Hospitalisation!A:A, Hospitalisation!E:E)</f>
        <v>34979.86</v>
      </c>
      <c r="R227" t="str">
        <f>_xlfn.XLOOKUP(Table4[[#This Row],[Customer ID]], Hospitalisation!A:A, Hospitalisation!F:F)</f>
        <v>Tier - 2</v>
      </c>
      <c r="S227" t="str">
        <f>_xlfn.XLOOKUP(Table4[[#This Row],[Customer ID]], Hospitalisation!A:A, Hospitalisation!G:G)</f>
        <v>Tier - 2</v>
      </c>
      <c r="T227" t="str">
        <f>_xlfn.XLOOKUP(Table4[[#This Row],[Customer ID]], Hospitalisation!A:A, Hospitalisation!H:H)</f>
        <v>R1011</v>
      </c>
      <c r="U227" t="str" cm="1">
        <f t="array" ref="U227">_xlfn.IFS(Table4[[#This Row],[Age]]&lt;=29,"Youth",Table4[[#This Row],[Age]]&lt;=49,"Adults",Table4[[#This Row],[Age]]&gt;=50,"Senior")</f>
        <v>Youth</v>
      </c>
    </row>
    <row r="228" spans="1:21">
      <c r="A228" t="s">
        <v>658</v>
      </c>
      <c r="B228" t="str">
        <f>_xlfn.XLOOKUP(Table4[[#This Row],[Customer ID]],Table1[[#This Row],[Customer ID]],Table1[[#This Row],[TITLE]],0)</f>
        <v>Ms</v>
      </c>
      <c r="C228" t="str" cm="1">
        <f t="array" ref="C228">_xlfn.XLOOKUP(Table4[[#This Row],[Customer ID]],Table1[[#All],[Customer ID]],Table1[[#All],[FIRST NAME]],0)</f>
        <v>Marian M</v>
      </c>
      <c r="D228" t="str" cm="1">
        <f t="array" ref="D228">_xlfn.XLOOKUP(Table4[[#This Row],[Customer ID]],Table1[[#All],[Customer ID]],Table1[[#All],[LAST NAME]],0)</f>
        <v>O'Connor</v>
      </c>
      <c r="E228" s="5" cm="1">
        <f t="array" ref="E228">_xlfn.XLOOKUP(Table4[[#This Row],[Customer ID]],Table3[[#All],[Customer ID]],Table3[[#All],[Date of Birth]],0)</f>
        <v>36029</v>
      </c>
      <c r="F228" cm="1">
        <f t="array" ref="F228">_xlfn.XLOOKUP(Table4[[#This Row],[Customer ID]],Table3[[#All],[Customer ID]],Table3[[#All],[Age]],0)</f>
        <v>24</v>
      </c>
      <c r="G228" cm="1">
        <f t="array" ref="G228">_xlfn.XLOOKUP(Table4[[#This Row],[Customer ID]],Table3[[#All],[Customer ID]],Table3[[#All],[Children]],0)</f>
        <v>0</v>
      </c>
      <c r="H228" cm="1">
        <f t="array" ref="H228">_xlfn.XLOOKUP(Table4[[#This Row],[Customer ID]],Table2[[#All],[Customer ID]],Table2[[#All],[BMI]],0)</f>
        <v>52.66</v>
      </c>
      <c r="I228" cm="1">
        <f t="array" ref="I228">_xlfn.XLOOKUP(Table4[[#This Row],[Customer ID]],Table2[[#All],[Customer ID]],Table2[[#All],[HBA1C]],0)</f>
        <v>4.45</v>
      </c>
      <c r="J228" t="str">
        <f>_xlfn.XLOOKUP(Table4[[#This Row],[Customer ID]], 'Medical Examination'!A:A, 'Medical Examination'!D:D)</f>
        <v>No</v>
      </c>
      <c r="K228" t="str">
        <f>_xlfn.XLOOKUP(Table4[[#This Row],[Customer ID]], 'Medical Examination'!A:A, 'Medical Examination'!E:E)</f>
        <v>No</v>
      </c>
      <c r="L228" t="str">
        <f>_xlfn.XLOOKUP(Table4[[#This Row],[Customer ID]], 'Medical Examination'!A:A, 'Medical Examination'!F:F)</f>
        <v>No</v>
      </c>
      <c r="M228">
        <f>_xlfn.XLOOKUP(Table4[[#This Row],[Customer ID]], 'Medical Examination'!A:A, 'Medical Examination'!G:G)</f>
        <v>1</v>
      </c>
      <c r="N228" t="str">
        <f>_xlfn.XLOOKUP(Table4[[#This Row],[Customer ID]], 'Medical Examination'!A:A, 'Medical Examination'!H:H)</f>
        <v>Yes</v>
      </c>
      <c r="O228" t="str">
        <f>_xlfn.XLOOKUP(Table4[[#This Row],[Customer ID]], 'Medical Examination'!A:A, 'Medical Examination'!I:I)</f>
        <v>Normal</v>
      </c>
      <c r="P228" t="str">
        <f>_xlfn.XLOOKUP(Table4[[#This Row],[Customer ID]], 'Medical Examination'!A:A, 'Medical Examination'!J:J)</f>
        <v>Obesity</v>
      </c>
      <c r="Q228" s="1">
        <f>_xlfn.XLOOKUP(Table4[[#This Row],[Customer ID]], Hospitalisation!A:A, Hospitalisation!E:E)</f>
        <v>34976.42</v>
      </c>
      <c r="R228" t="str">
        <f>_xlfn.XLOOKUP(Table4[[#This Row],[Customer ID]], Hospitalisation!A:A, Hospitalisation!F:F)</f>
        <v>Tier - 2</v>
      </c>
      <c r="S228" t="str">
        <f>_xlfn.XLOOKUP(Table4[[#This Row],[Customer ID]], Hospitalisation!A:A, Hospitalisation!G:G)</f>
        <v>Tier - 1</v>
      </c>
      <c r="T228" t="str">
        <f>_xlfn.XLOOKUP(Table4[[#This Row],[Customer ID]], Hospitalisation!A:A, Hospitalisation!H:H)</f>
        <v>R1011</v>
      </c>
      <c r="U228" t="str" cm="1">
        <f t="array" ref="U228">_xlfn.IFS(Table4[[#This Row],[Age]]&lt;=29,"Youth",Table4[[#This Row],[Age]]&lt;=49,"Adults",Table4[[#This Row],[Age]]&gt;=50,"Senior")</f>
        <v>Youth</v>
      </c>
    </row>
    <row r="229" spans="1:21">
      <c r="A229" t="s">
        <v>661</v>
      </c>
      <c r="B229" t="str">
        <f>_xlfn.XLOOKUP(Table4[[#This Row],[Customer ID]],Table1[[#This Row],[Customer ID]],Table1[[#This Row],[TITLE]],0)</f>
        <v>Mr</v>
      </c>
      <c r="C229" t="str" cm="1">
        <f t="array" ref="C229">_xlfn.XLOOKUP(Table4[[#This Row],[Customer ID]],Table1[[#All],[Customer ID]],Table1[[#All],[FIRST NAME]],0)</f>
        <v>Jeremy</v>
      </c>
      <c r="D229" t="str" cm="1">
        <f t="array" ref="D229">_xlfn.XLOOKUP(Table4[[#This Row],[Customer ID]],Table1[[#All],[Customer ID]],Table1[[#All],[LAST NAME]],0)</f>
        <v>Kampwerth</v>
      </c>
      <c r="E229" s="5" cm="1">
        <f t="array" ref="E229">_xlfn.XLOOKUP(Table4[[#This Row],[Customer ID]],Table3[[#All],[Customer ID]],Table3[[#All],[Date of Birth]],0)</f>
        <v>24752</v>
      </c>
      <c r="F229" cm="1">
        <f t="array" ref="F229">_xlfn.XLOOKUP(Table4[[#This Row],[Customer ID]],Table3[[#All],[Customer ID]],Table3[[#All],[Age]],0)</f>
        <v>55</v>
      </c>
      <c r="G229" cm="1">
        <f t="array" ref="G229">_xlfn.XLOOKUP(Table4[[#This Row],[Customer ID]],Table3[[#All],[Customer ID]],Table3[[#All],[Children]],0)</f>
        <v>0</v>
      </c>
      <c r="H229" cm="1">
        <f t="array" ref="H229">_xlfn.XLOOKUP(Table4[[#This Row],[Customer ID]],Table2[[#All],[Customer ID]],Table2[[#All],[BMI]],0)</f>
        <v>29.57</v>
      </c>
      <c r="I229" cm="1">
        <f t="array" ref="I229">_xlfn.XLOOKUP(Table4[[#This Row],[Customer ID]],Table2[[#All],[Customer ID]],Table2[[#All],[HBA1C]],0)</f>
        <v>9.42</v>
      </c>
      <c r="J229" t="str">
        <f>_xlfn.XLOOKUP(Table4[[#This Row],[Customer ID]], 'Medical Examination'!A:A, 'Medical Examination'!D:D)</f>
        <v>Yes</v>
      </c>
      <c r="K229" t="str">
        <f>_xlfn.XLOOKUP(Table4[[#This Row],[Customer ID]], 'Medical Examination'!A:A, 'Medical Examination'!E:E)</f>
        <v>No</v>
      </c>
      <c r="L229" t="str">
        <f>_xlfn.XLOOKUP(Table4[[#This Row],[Customer ID]], 'Medical Examination'!A:A, 'Medical Examination'!F:F)</f>
        <v>No</v>
      </c>
      <c r="M229">
        <f>_xlfn.XLOOKUP(Table4[[#This Row],[Customer ID]], 'Medical Examination'!A:A, 'Medical Examination'!G:G)</f>
        <v>0</v>
      </c>
      <c r="N229" t="str">
        <f>_xlfn.XLOOKUP(Table4[[#This Row],[Customer ID]], 'Medical Examination'!A:A, 'Medical Examination'!H:H)</f>
        <v>Yes</v>
      </c>
      <c r="O229" t="str">
        <f>_xlfn.XLOOKUP(Table4[[#This Row],[Customer ID]], 'Medical Examination'!A:A, 'Medical Examination'!I:I)</f>
        <v>Diabetes</v>
      </c>
      <c r="P229" t="str">
        <f>_xlfn.XLOOKUP(Table4[[#This Row],[Customer ID]], 'Medical Examination'!A:A, 'Medical Examination'!J:J)</f>
        <v>Overweight</v>
      </c>
      <c r="Q229" s="1">
        <f>_xlfn.XLOOKUP(Table4[[#This Row],[Customer ID]], Hospitalisation!A:A, Hospitalisation!E:E)</f>
        <v>34975.68</v>
      </c>
      <c r="R229" t="str">
        <f>_xlfn.XLOOKUP(Table4[[#This Row],[Customer ID]], Hospitalisation!A:A, Hospitalisation!F:F)</f>
        <v>Tier - 2</v>
      </c>
      <c r="S229" t="str">
        <f>_xlfn.XLOOKUP(Table4[[#This Row],[Customer ID]], Hospitalisation!A:A, Hospitalisation!G:G)</f>
        <v>Tier - 2</v>
      </c>
      <c r="T229" t="str">
        <f>_xlfn.XLOOKUP(Table4[[#This Row],[Customer ID]], Hospitalisation!A:A, Hospitalisation!H:H)</f>
        <v>R1011</v>
      </c>
      <c r="U229" t="str" cm="1">
        <f t="array" ref="U229">_xlfn.IFS(Table4[[#This Row],[Age]]&lt;=29,"Youth",Table4[[#This Row],[Age]]&lt;=49,"Adults",Table4[[#This Row],[Age]]&gt;=50,"Senior")</f>
        <v>Senior</v>
      </c>
    </row>
    <row r="230" spans="1:21">
      <c r="A230" t="s">
        <v>664</v>
      </c>
      <c r="B230" t="str">
        <f>_xlfn.XLOOKUP(Table4[[#This Row],[Customer ID]],Table1[[#This Row],[Customer ID]],Table1[[#This Row],[TITLE]],0)</f>
        <v>Ms</v>
      </c>
      <c r="C230" t="str" cm="1">
        <f t="array" ref="C230">_xlfn.XLOOKUP(Table4[[#This Row],[Customer ID]],Table1[[#All],[Customer ID]],Table1[[#All],[FIRST NAME]],0)</f>
        <v>Allison H</v>
      </c>
      <c r="D230" t="str" cm="1">
        <f t="array" ref="D230">_xlfn.XLOOKUP(Table4[[#This Row],[Customer ID]],Table1[[#All],[Customer ID]],Table1[[#All],[LAST NAME]],0)</f>
        <v>Federoff</v>
      </c>
      <c r="E230" s="5" cm="1">
        <f t="array" ref="E230">_xlfn.XLOOKUP(Table4[[#This Row],[Customer ID]],Table3[[#All],[Customer ID]],Table3[[#All],[Date of Birth]],0)</f>
        <v>30526</v>
      </c>
      <c r="F230" cm="1">
        <f t="array" ref="F230">_xlfn.XLOOKUP(Table4[[#This Row],[Customer ID]],Table3[[#All],[Customer ID]],Table3[[#All],[Age]],0)</f>
        <v>39</v>
      </c>
      <c r="G230" cm="1">
        <f t="array" ref="G230">_xlfn.XLOOKUP(Table4[[#This Row],[Customer ID]],Table3[[#All],[Customer ID]],Table3[[#All],[Children]],0)</f>
        <v>3</v>
      </c>
      <c r="H230" cm="1">
        <f t="array" ref="H230">_xlfn.XLOOKUP(Table4[[#This Row],[Customer ID]],Table2[[#All],[Customer ID]],Table2[[#All],[BMI]],0)</f>
        <v>36.99</v>
      </c>
      <c r="I230" cm="1">
        <f t="array" ref="I230">_xlfn.XLOOKUP(Table4[[#This Row],[Customer ID]],Table2[[#All],[Customer ID]],Table2[[#All],[HBA1C]],0)</f>
        <v>5.37</v>
      </c>
      <c r="J230" t="str">
        <f>_xlfn.XLOOKUP(Table4[[#This Row],[Customer ID]], 'Medical Examination'!A:A, 'Medical Examination'!D:D)</f>
        <v>Yes</v>
      </c>
      <c r="K230" t="str">
        <f>_xlfn.XLOOKUP(Table4[[#This Row],[Customer ID]], 'Medical Examination'!A:A, 'Medical Examination'!E:E)</f>
        <v>No</v>
      </c>
      <c r="L230" t="str">
        <f>_xlfn.XLOOKUP(Table4[[#This Row],[Customer ID]], 'Medical Examination'!A:A, 'Medical Examination'!F:F)</f>
        <v>Yes</v>
      </c>
      <c r="M230">
        <f>_xlfn.XLOOKUP(Table4[[#This Row],[Customer ID]], 'Medical Examination'!A:A, 'Medical Examination'!G:G)</f>
        <v>1</v>
      </c>
      <c r="N230" t="str">
        <f>_xlfn.XLOOKUP(Table4[[#This Row],[Customer ID]], 'Medical Examination'!A:A, 'Medical Examination'!H:H)</f>
        <v>Yes</v>
      </c>
      <c r="O230" t="str">
        <f>_xlfn.XLOOKUP(Table4[[#This Row],[Customer ID]], 'Medical Examination'!A:A, 'Medical Examination'!I:I)</f>
        <v>Normal</v>
      </c>
      <c r="P230" t="str">
        <f>_xlfn.XLOOKUP(Table4[[#This Row],[Customer ID]], 'Medical Examination'!A:A, 'Medical Examination'!J:J)</f>
        <v>Obesity</v>
      </c>
      <c r="Q230" s="1">
        <f>_xlfn.XLOOKUP(Table4[[#This Row],[Customer ID]], Hospitalisation!A:A, Hospitalisation!E:E)</f>
        <v>34940.61</v>
      </c>
      <c r="R230" t="str">
        <f>_xlfn.XLOOKUP(Table4[[#This Row],[Customer ID]], Hospitalisation!A:A, Hospitalisation!F:F)</f>
        <v>Tier - 2</v>
      </c>
      <c r="S230" t="str">
        <f>_xlfn.XLOOKUP(Table4[[#This Row],[Customer ID]], Hospitalisation!A:A, Hospitalisation!G:G)</f>
        <v>Tier - 3</v>
      </c>
      <c r="T230" t="str">
        <f>_xlfn.XLOOKUP(Table4[[#This Row],[Customer ID]], Hospitalisation!A:A, Hospitalisation!H:H)</f>
        <v>R1011</v>
      </c>
      <c r="U230" t="str" cm="1">
        <f t="array" ref="U230">_xlfn.IFS(Table4[[#This Row],[Age]]&lt;=29,"Youth",Table4[[#This Row],[Age]]&lt;=49,"Adults",Table4[[#This Row],[Age]]&gt;=50,"Senior")</f>
        <v>Adults</v>
      </c>
    </row>
    <row r="231" spans="1:21">
      <c r="A231" t="s">
        <v>667</v>
      </c>
      <c r="B231" t="str">
        <f>_xlfn.XLOOKUP(Table4[[#This Row],[Customer ID]],Table1[[#This Row],[Customer ID]],Table1[[#This Row],[TITLE]],0)</f>
        <v>Ms</v>
      </c>
      <c r="C231" t="str" cm="1">
        <f t="array" ref="C231">_xlfn.XLOOKUP(Table4[[#This Row],[Customer ID]],Table1[[#All],[Customer ID]],Table1[[#All],[FIRST NAME]],0)</f>
        <v>Elizabeth</v>
      </c>
      <c r="D231" t="str" cm="1">
        <f t="array" ref="D231">_xlfn.XLOOKUP(Table4[[#This Row],[Customer ID]],Table1[[#All],[Customer ID]],Table1[[#All],[LAST NAME]],0)</f>
        <v>Goya</v>
      </c>
      <c r="E231" s="5" cm="1">
        <f t="array" ref="E231">_xlfn.XLOOKUP(Table4[[#This Row],[Customer ID]],Table3[[#All],[Customer ID]],Table3[[#All],[Date of Birth]],0)</f>
        <v>34989</v>
      </c>
      <c r="F231" cm="1">
        <f t="array" ref="F231">_xlfn.XLOOKUP(Table4[[#This Row],[Customer ID]],Table3[[#All],[Customer ID]],Table3[[#All],[Age]],0)</f>
        <v>27</v>
      </c>
      <c r="G231" cm="1">
        <f t="array" ref="G231">_xlfn.XLOOKUP(Table4[[#This Row],[Customer ID]],Table3[[#All],[Customer ID]],Table3[[#All],[Children]],0)</f>
        <v>0</v>
      </c>
      <c r="H231" cm="1">
        <f t="array" ref="H231">_xlfn.XLOOKUP(Table4[[#This Row],[Customer ID]],Table2[[#All],[Customer ID]],Table2[[#All],[BMI]],0)</f>
        <v>31.4</v>
      </c>
      <c r="I231" cm="1">
        <f t="array" ref="I231">_xlfn.XLOOKUP(Table4[[#This Row],[Customer ID]],Table2[[#All],[Customer ID]],Table2[[#All],[HBA1C]],0)</f>
        <v>4.5999999999999996</v>
      </c>
      <c r="J231" t="str">
        <f>_xlfn.XLOOKUP(Table4[[#This Row],[Customer ID]], 'Medical Examination'!A:A, 'Medical Examination'!D:D)</f>
        <v>Yes</v>
      </c>
      <c r="K231" t="str">
        <f>_xlfn.XLOOKUP(Table4[[#This Row],[Customer ID]], 'Medical Examination'!A:A, 'Medical Examination'!E:E)</f>
        <v>No</v>
      </c>
      <c r="L231" t="str">
        <f>_xlfn.XLOOKUP(Table4[[#This Row],[Customer ID]], 'Medical Examination'!A:A, 'Medical Examination'!F:F)</f>
        <v>No</v>
      </c>
      <c r="M231">
        <f>_xlfn.XLOOKUP(Table4[[#This Row],[Customer ID]], 'Medical Examination'!A:A, 'Medical Examination'!G:G)</f>
        <v>1</v>
      </c>
      <c r="N231" t="str">
        <f>_xlfn.XLOOKUP(Table4[[#This Row],[Customer ID]], 'Medical Examination'!A:A, 'Medical Examination'!H:H)</f>
        <v>Yes</v>
      </c>
      <c r="O231" t="str">
        <f>_xlfn.XLOOKUP(Table4[[#This Row],[Customer ID]], 'Medical Examination'!A:A, 'Medical Examination'!I:I)</f>
        <v>Normal</v>
      </c>
      <c r="P231" t="str">
        <f>_xlfn.XLOOKUP(Table4[[#This Row],[Customer ID]], 'Medical Examination'!A:A, 'Medical Examination'!J:J)</f>
        <v>Obesity</v>
      </c>
      <c r="Q231" s="1">
        <f>_xlfn.XLOOKUP(Table4[[#This Row],[Customer ID]], Hospitalisation!A:A, Hospitalisation!E:E)</f>
        <v>34838.870000000003</v>
      </c>
      <c r="R231" t="str">
        <f>_xlfn.XLOOKUP(Table4[[#This Row],[Customer ID]], Hospitalisation!A:A, Hospitalisation!F:F)</f>
        <v>Tier - 2</v>
      </c>
      <c r="S231" t="str">
        <f>_xlfn.XLOOKUP(Table4[[#This Row],[Customer ID]], Hospitalisation!A:A, Hospitalisation!G:G)</f>
        <v>Tier - 3</v>
      </c>
      <c r="T231" t="str">
        <f>_xlfn.XLOOKUP(Table4[[#This Row],[Customer ID]], Hospitalisation!A:A, Hospitalisation!H:H)</f>
        <v>R1011</v>
      </c>
      <c r="U231" t="str" cm="1">
        <f t="array" ref="U231">_xlfn.IFS(Table4[[#This Row],[Age]]&lt;=29,"Youth",Table4[[#This Row],[Age]]&lt;=49,"Adults",Table4[[#This Row],[Age]]&gt;=50,"Senior")</f>
        <v>Youth</v>
      </c>
    </row>
    <row r="232" spans="1:21">
      <c r="A232" t="s">
        <v>670</v>
      </c>
      <c r="B232" t="str">
        <f>_xlfn.XLOOKUP(Table4[[#This Row],[Customer ID]],Table1[[#This Row],[Customer ID]],Table1[[#This Row],[TITLE]],0)</f>
        <v>Mr</v>
      </c>
      <c r="C232" t="str" cm="1">
        <f t="array" ref="C232">_xlfn.XLOOKUP(Table4[[#This Row],[Customer ID]],Table1[[#All],[Customer ID]],Table1[[#All],[FIRST NAME]],0)</f>
        <v>Andrew</v>
      </c>
      <c r="D232" t="str" cm="1">
        <f t="array" ref="D232">_xlfn.XLOOKUP(Table4[[#This Row],[Customer ID]],Table1[[#All],[Customer ID]],Table1[[#All],[LAST NAME]],0)</f>
        <v>Hodges</v>
      </c>
      <c r="E232" s="5" cm="1">
        <f t="array" ref="E232">_xlfn.XLOOKUP(Table4[[#This Row],[Customer ID]],Table3[[#All],[Customer ID]],Table3[[#All],[Date of Birth]],0)</f>
        <v>37881</v>
      </c>
      <c r="F232" cm="1">
        <f t="array" ref="F232">_xlfn.XLOOKUP(Table4[[#This Row],[Customer ID]],Table3[[#All],[Customer ID]],Table3[[#All],[Age]],0)</f>
        <v>19</v>
      </c>
      <c r="G232" cm="1">
        <f t="array" ref="G232">_xlfn.XLOOKUP(Table4[[#This Row],[Customer ID]],Table3[[#All],[Customer ID]],Table3[[#All],[Children]],0)</f>
        <v>0</v>
      </c>
      <c r="H232" cm="1">
        <f t="array" ref="H232">_xlfn.XLOOKUP(Table4[[#This Row],[Customer ID]],Table2[[#All],[Customer ID]],Table2[[#All],[BMI]],0)</f>
        <v>34.9</v>
      </c>
      <c r="I232" cm="1">
        <f t="array" ref="I232">_xlfn.XLOOKUP(Table4[[#This Row],[Customer ID]],Table2[[#All],[Customer ID]],Table2[[#All],[HBA1C]],0)</f>
        <v>6.22</v>
      </c>
      <c r="J232" t="str">
        <f>_xlfn.XLOOKUP(Table4[[#This Row],[Customer ID]], 'Medical Examination'!A:A, 'Medical Examination'!D:D)</f>
        <v>No</v>
      </c>
      <c r="K232" t="str">
        <f>_xlfn.XLOOKUP(Table4[[#This Row],[Customer ID]], 'Medical Examination'!A:A, 'Medical Examination'!E:E)</f>
        <v>No</v>
      </c>
      <c r="L232" t="str">
        <f>_xlfn.XLOOKUP(Table4[[#This Row],[Customer ID]], 'Medical Examination'!A:A, 'Medical Examination'!F:F)</f>
        <v>Yes</v>
      </c>
      <c r="M232">
        <f>_xlfn.XLOOKUP(Table4[[#This Row],[Customer ID]], 'Medical Examination'!A:A, 'Medical Examination'!G:G)</f>
        <v>1</v>
      </c>
      <c r="N232" t="str">
        <f>_xlfn.XLOOKUP(Table4[[#This Row],[Customer ID]], 'Medical Examination'!A:A, 'Medical Examination'!H:H)</f>
        <v>Yes</v>
      </c>
      <c r="O232" t="str">
        <f>_xlfn.XLOOKUP(Table4[[#This Row],[Customer ID]], 'Medical Examination'!A:A, 'Medical Examination'!I:I)</f>
        <v>Prediabetes</v>
      </c>
      <c r="P232" t="str">
        <f>_xlfn.XLOOKUP(Table4[[#This Row],[Customer ID]], 'Medical Examination'!A:A, 'Medical Examination'!J:J)</f>
        <v>Obesity</v>
      </c>
      <c r="Q232" s="1">
        <f>_xlfn.XLOOKUP(Table4[[#This Row],[Customer ID]], Hospitalisation!A:A, Hospitalisation!E:E)</f>
        <v>34828.65</v>
      </c>
      <c r="R232" t="str">
        <f>_xlfn.XLOOKUP(Table4[[#This Row],[Customer ID]], Hospitalisation!A:A, Hospitalisation!F:F)</f>
        <v>Tier - 1</v>
      </c>
      <c r="S232" t="str">
        <f>_xlfn.XLOOKUP(Table4[[#This Row],[Customer ID]], Hospitalisation!A:A, Hospitalisation!G:G)</f>
        <v>Tier - 3</v>
      </c>
      <c r="T232" t="str">
        <f>_xlfn.XLOOKUP(Table4[[#This Row],[Customer ID]], Hospitalisation!A:A, Hospitalisation!H:H)</f>
        <v>R1011</v>
      </c>
      <c r="U232" t="str" cm="1">
        <f t="array" ref="U232">_xlfn.IFS(Table4[[#This Row],[Age]]&lt;=29,"Youth",Table4[[#This Row],[Age]]&lt;=49,"Adults",Table4[[#This Row],[Age]]&gt;=50,"Senior")</f>
        <v>Youth</v>
      </c>
    </row>
    <row r="233" spans="1:21">
      <c r="A233" t="s">
        <v>673</v>
      </c>
      <c r="B233" t="str">
        <f>_xlfn.XLOOKUP(Table4[[#This Row],[Customer ID]],Table1[[#This Row],[Customer ID]],Table1[[#This Row],[TITLE]],0)</f>
        <v>Mr</v>
      </c>
      <c r="C233" t="str" cm="1">
        <f t="array" ref="C233">_xlfn.XLOOKUP(Table4[[#This Row],[Customer ID]],Table1[[#All],[Customer ID]],Table1[[#All],[FIRST NAME]],0)</f>
        <v>Anders J</v>
      </c>
      <c r="D233" t="str" cm="1">
        <f t="array" ref="D233">_xlfn.XLOOKUP(Table4[[#This Row],[Customer ID]],Table1[[#All],[Customer ID]],Table1[[#All],[LAST NAME]],0)</f>
        <v>Erickson</v>
      </c>
      <c r="E233" s="5" cm="1">
        <f t="array" ref="E233">_xlfn.XLOOKUP(Table4[[#This Row],[Customer ID]],Table3[[#All],[Customer ID]],Table3[[#All],[Date of Birth]],0)</f>
        <v>35060</v>
      </c>
      <c r="F233" cm="1">
        <f t="array" ref="F233">_xlfn.XLOOKUP(Table4[[#This Row],[Customer ID]],Table3[[#All],[Customer ID]],Table3[[#All],[Age]],0)</f>
        <v>27</v>
      </c>
      <c r="G233" cm="1">
        <f t="array" ref="G233">_xlfn.XLOOKUP(Table4[[#This Row],[Customer ID]],Table3[[#All],[Customer ID]],Table3[[#All],[Children]],0)</f>
        <v>1</v>
      </c>
      <c r="H233" cm="1">
        <f t="array" ref="H233">_xlfn.XLOOKUP(Table4[[#This Row],[Customer ID]],Table2[[#All],[Customer ID]],Table2[[#All],[BMI]],0)</f>
        <v>31.13</v>
      </c>
      <c r="I233" cm="1">
        <f t="array" ref="I233">_xlfn.XLOOKUP(Table4[[#This Row],[Customer ID]],Table2[[#All],[Customer ID]],Table2[[#All],[HBA1C]],0)</f>
        <v>4.5199999999999996</v>
      </c>
      <c r="J233" t="str">
        <f>_xlfn.XLOOKUP(Table4[[#This Row],[Customer ID]], 'Medical Examination'!A:A, 'Medical Examination'!D:D)</f>
        <v>Yes</v>
      </c>
      <c r="K233" t="str">
        <f>_xlfn.XLOOKUP(Table4[[#This Row],[Customer ID]], 'Medical Examination'!A:A, 'Medical Examination'!E:E)</f>
        <v>No</v>
      </c>
      <c r="L233" t="str">
        <f>_xlfn.XLOOKUP(Table4[[#This Row],[Customer ID]], 'Medical Examination'!A:A, 'Medical Examination'!F:F)</f>
        <v>No</v>
      </c>
      <c r="M233">
        <f>_xlfn.XLOOKUP(Table4[[#This Row],[Customer ID]], 'Medical Examination'!A:A, 'Medical Examination'!G:G)</f>
        <v>1</v>
      </c>
      <c r="N233" t="str">
        <f>_xlfn.XLOOKUP(Table4[[#This Row],[Customer ID]], 'Medical Examination'!A:A, 'Medical Examination'!H:H)</f>
        <v>Yes</v>
      </c>
      <c r="O233" t="str">
        <f>_xlfn.XLOOKUP(Table4[[#This Row],[Customer ID]], 'Medical Examination'!A:A, 'Medical Examination'!I:I)</f>
        <v>Normal</v>
      </c>
      <c r="P233" t="str">
        <f>_xlfn.XLOOKUP(Table4[[#This Row],[Customer ID]], 'Medical Examination'!A:A, 'Medical Examination'!J:J)</f>
        <v>Obesity</v>
      </c>
      <c r="Q233" s="1">
        <f>_xlfn.XLOOKUP(Table4[[#This Row],[Customer ID]], Hospitalisation!A:A, Hospitalisation!E:E)</f>
        <v>34806.47</v>
      </c>
      <c r="R233" t="str">
        <f>_xlfn.XLOOKUP(Table4[[#This Row],[Customer ID]], Hospitalisation!A:A, Hospitalisation!F:F)</f>
        <v>Tier - 1</v>
      </c>
      <c r="S233" t="str">
        <f>_xlfn.XLOOKUP(Table4[[#This Row],[Customer ID]], Hospitalisation!A:A, Hospitalisation!G:G)</f>
        <v>Tier - 2</v>
      </c>
      <c r="T233" t="str">
        <f>_xlfn.XLOOKUP(Table4[[#This Row],[Customer ID]], Hospitalisation!A:A, Hospitalisation!H:H)</f>
        <v>R1013</v>
      </c>
      <c r="U233" t="str" cm="1">
        <f t="array" ref="U233">_xlfn.IFS(Table4[[#This Row],[Age]]&lt;=29,"Youth",Table4[[#This Row],[Age]]&lt;=49,"Adults",Table4[[#This Row],[Age]]&gt;=50,"Senior")</f>
        <v>Youth</v>
      </c>
    </row>
    <row r="234" spans="1:21">
      <c r="A234" t="s">
        <v>676</v>
      </c>
      <c r="B234" t="str">
        <f>_xlfn.XLOOKUP(Table4[[#This Row],[Customer ID]],Table1[[#This Row],[Customer ID]],Table1[[#This Row],[TITLE]],0)</f>
        <v>Mr</v>
      </c>
      <c r="C234" t="str" cm="1">
        <f t="array" ref="C234">_xlfn.XLOOKUP(Table4[[#This Row],[Customer ID]],Table1[[#All],[Customer ID]],Table1[[#All],[FIRST NAME]],0)</f>
        <v>Sean</v>
      </c>
      <c r="D234" t="str" cm="1">
        <f t="array" ref="D234">_xlfn.XLOOKUP(Table4[[#This Row],[Customer ID]],Table1[[#All],[Customer ID]],Table1[[#All],[LAST NAME]],0)</f>
        <v>Welleck</v>
      </c>
      <c r="E234" s="5" cm="1">
        <f t="array" ref="E234">_xlfn.XLOOKUP(Table4[[#This Row],[Customer ID]],Table3[[#All],[Customer ID]],Table3[[#All],[Date of Birth]],0)</f>
        <v>37805</v>
      </c>
      <c r="F234" cm="1">
        <f t="array" ref="F234">_xlfn.XLOOKUP(Table4[[#This Row],[Customer ID]],Table3[[#All],[Customer ID]],Table3[[#All],[Age]],0)</f>
        <v>19</v>
      </c>
      <c r="G234" cm="1">
        <f t="array" ref="G234">_xlfn.XLOOKUP(Table4[[#This Row],[Customer ID]],Table3[[#All],[Customer ID]],Table3[[#All],[Children]],0)</f>
        <v>0</v>
      </c>
      <c r="H234" cm="1">
        <f t="array" ref="H234">_xlfn.XLOOKUP(Table4[[#This Row],[Customer ID]],Table2[[#All],[Customer ID]],Table2[[#All],[BMI]],0)</f>
        <v>34.799999999999997</v>
      </c>
      <c r="I234" cm="1">
        <f t="array" ref="I234">_xlfn.XLOOKUP(Table4[[#This Row],[Customer ID]],Table2[[#All],[Customer ID]],Table2[[#All],[HBA1C]],0)</f>
        <v>6.18</v>
      </c>
      <c r="J234" t="str">
        <f>_xlfn.XLOOKUP(Table4[[#This Row],[Customer ID]], 'Medical Examination'!A:A, 'Medical Examination'!D:D)</f>
        <v>No</v>
      </c>
      <c r="K234" t="str">
        <f>_xlfn.XLOOKUP(Table4[[#This Row],[Customer ID]], 'Medical Examination'!A:A, 'Medical Examination'!E:E)</f>
        <v>No</v>
      </c>
      <c r="L234" t="str">
        <f>_xlfn.XLOOKUP(Table4[[#This Row],[Customer ID]], 'Medical Examination'!A:A, 'Medical Examination'!F:F)</f>
        <v>Yes</v>
      </c>
      <c r="M234">
        <f>_xlfn.XLOOKUP(Table4[[#This Row],[Customer ID]], 'Medical Examination'!A:A, 'Medical Examination'!G:G)</f>
        <v>1</v>
      </c>
      <c r="N234" t="str">
        <f>_xlfn.XLOOKUP(Table4[[#This Row],[Customer ID]], 'Medical Examination'!A:A, 'Medical Examination'!H:H)</f>
        <v>Yes</v>
      </c>
      <c r="O234" t="str">
        <f>_xlfn.XLOOKUP(Table4[[#This Row],[Customer ID]], 'Medical Examination'!A:A, 'Medical Examination'!I:I)</f>
        <v>Prediabetes</v>
      </c>
      <c r="P234" t="str">
        <f>_xlfn.XLOOKUP(Table4[[#This Row],[Customer ID]], 'Medical Examination'!A:A, 'Medical Examination'!J:J)</f>
        <v>Obesity</v>
      </c>
      <c r="Q234" s="1">
        <f>_xlfn.XLOOKUP(Table4[[#This Row],[Customer ID]], Hospitalisation!A:A, Hospitalisation!E:E)</f>
        <v>34779.620000000003</v>
      </c>
      <c r="R234" t="str">
        <f>_xlfn.XLOOKUP(Table4[[#This Row],[Customer ID]], Hospitalisation!A:A, Hospitalisation!F:F)</f>
        <v>Tier - 1</v>
      </c>
      <c r="S234" t="str">
        <f>_xlfn.XLOOKUP(Table4[[#This Row],[Customer ID]], Hospitalisation!A:A, Hospitalisation!G:G)</f>
        <v>Tier - 2</v>
      </c>
      <c r="T234" t="str">
        <f>_xlfn.XLOOKUP(Table4[[#This Row],[Customer ID]], Hospitalisation!A:A, Hospitalisation!H:H)</f>
        <v>R1011</v>
      </c>
      <c r="U234" t="str" cm="1">
        <f t="array" ref="U234">_xlfn.IFS(Table4[[#This Row],[Age]]&lt;=29,"Youth",Table4[[#This Row],[Age]]&lt;=49,"Adults",Table4[[#This Row],[Age]]&gt;=50,"Senior")</f>
        <v>Youth</v>
      </c>
    </row>
    <row r="235" spans="1:21">
      <c r="A235" t="s">
        <v>679</v>
      </c>
      <c r="B235" t="str">
        <f>_xlfn.XLOOKUP(Table4[[#This Row],[Customer ID]],Table1[[#This Row],[Customer ID]],Table1[[#This Row],[TITLE]],0)</f>
        <v>Mr</v>
      </c>
      <c r="C235" t="str" cm="1">
        <f t="array" ref="C235">_xlfn.XLOOKUP(Table4[[#This Row],[Customer ID]],Table1[[#All],[Customer ID]],Table1[[#All],[FIRST NAME]],0)</f>
        <v>Brian M</v>
      </c>
      <c r="D235" t="str" cm="1">
        <f t="array" ref="D235">_xlfn.XLOOKUP(Table4[[#This Row],[Customer ID]],Table1[[#All],[Customer ID]],Table1[[#All],[LAST NAME]],0)</f>
        <v>Polen</v>
      </c>
      <c r="E235" s="5" cm="1">
        <f t="array" ref="E235">_xlfn.XLOOKUP(Table4[[#This Row],[Customer ID]],Table3[[#All],[Customer ID]],Table3[[#All],[Date of Birth]],0)</f>
        <v>34522</v>
      </c>
      <c r="F235" cm="1">
        <f t="array" ref="F235">_xlfn.XLOOKUP(Table4[[#This Row],[Customer ID]],Table3[[#All],[Customer ID]],Table3[[#All],[Age]],0)</f>
        <v>28</v>
      </c>
      <c r="G235" cm="1">
        <f t="array" ref="G235">_xlfn.XLOOKUP(Table4[[#This Row],[Customer ID]],Table3[[#All],[Customer ID]],Table3[[#All],[Children]],0)</f>
        <v>0</v>
      </c>
      <c r="H235" cm="1">
        <f t="array" ref="H235">_xlfn.XLOOKUP(Table4[[#This Row],[Customer ID]],Table2[[#All],[Customer ID]],Table2[[#All],[BMI]],0)</f>
        <v>31.68</v>
      </c>
      <c r="I235" cm="1">
        <f t="array" ref="I235">_xlfn.XLOOKUP(Table4[[#This Row],[Customer ID]],Table2[[#All],[Customer ID]],Table2[[#All],[HBA1C]],0)</f>
        <v>4.4000000000000004</v>
      </c>
      <c r="J235" t="str">
        <f>_xlfn.XLOOKUP(Table4[[#This Row],[Customer ID]], 'Medical Examination'!A:A, 'Medical Examination'!D:D)</f>
        <v>No</v>
      </c>
      <c r="K235" t="str">
        <f>_xlfn.XLOOKUP(Table4[[#This Row],[Customer ID]], 'Medical Examination'!A:A, 'Medical Examination'!E:E)</f>
        <v>No</v>
      </c>
      <c r="L235" t="str">
        <f>_xlfn.XLOOKUP(Table4[[#This Row],[Customer ID]], 'Medical Examination'!A:A, 'Medical Examination'!F:F)</f>
        <v>No</v>
      </c>
      <c r="M235">
        <f>_xlfn.XLOOKUP(Table4[[#This Row],[Customer ID]], 'Medical Examination'!A:A, 'Medical Examination'!G:G)</f>
        <v>0</v>
      </c>
      <c r="N235" t="str">
        <f>_xlfn.XLOOKUP(Table4[[#This Row],[Customer ID]], 'Medical Examination'!A:A, 'Medical Examination'!H:H)</f>
        <v>Yes</v>
      </c>
      <c r="O235" t="str">
        <f>_xlfn.XLOOKUP(Table4[[#This Row],[Customer ID]], 'Medical Examination'!A:A, 'Medical Examination'!I:I)</f>
        <v>Normal</v>
      </c>
      <c r="P235" t="str">
        <f>_xlfn.XLOOKUP(Table4[[#This Row],[Customer ID]], 'Medical Examination'!A:A, 'Medical Examination'!J:J)</f>
        <v>Obesity</v>
      </c>
      <c r="Q235" s="1">
        <f>_xlfn.XLOOKUP(Table4[[#This Row],[Customer ID]], Hospitalisation!A:A, Hospitalisation!E:E)</f>
        <v>34672.15</v>
      </c>
      <c r="R235" t="str">
        <f>_xlfn.XLOOKUP(Table4[[#This Row],[Customer ID]], Hospitalisation!A:A, Hospitalisation!F:F)</f>
        <v>Tier - 1</v>
      </c>
      <c r="S235" t="str">
        <f>_xlfn.XLOOKUP(Table4[[#This Row],[Customer ID]], Hospitalisation!A:A, Hospitalisation!G:G)</f>
        <v>Tier - 3</v>
      </c>
      <c r="T235" t="str">
        <f>_xlfn.XLOOKUP(Table4[[#This Row],[Customer ID]], Hospitalisation!A:A, Hospitalisation!H:H)</f>
        <v>R1013</v>
      </c>
      <c r="U235" t="str" cm="1">
        <f t="array" ref="U235">_xlfn.IFS(Table4[[#This Row],[Age]]&lt;=29,"Youth",Table4[[#This Row],[Age]]&lt;=49,"Adults",Table4[[#This Row],[Age]]&gt;=50,"Senior")</f>
        <v>Youth</v>
      </c>
    </row>
    <row r="236" spans="1:21">
      <c r="A236" t="s">
        <v>682</v>
      </c>
      <c r="B236" t="str">
        <f>_xlfn.XLOOKUP(Table4[[#This Row],[Customer ID]],Table1[[#This Row],[Customer ID]],Table1[[#This Row],[TITLE]],0)</f>
        <v>Mr</v>
      </c>
      <c r="C236" t="str" cm="1">
        <f t="array" ref="C236">_xlfn.XLOOKUP(Table4[[#This Row],[Customer ID]],Table1[[#All],[Customer ID]],Table1[[#All],[FIRST NAME]],0)</f>
        <v>Jeremy</v>
      </c>
      <c r="D236" t="str" cm="1">
        <f t="array" ref="D236">_xlfn.XLOOKUP(Table4[[#This Row],[Customer ID]],Table1[[#All],[Customer ID]],Table1[[#All],[LAST NAME]],0)</f>
        <v>Lynch</v>
      </c>
      <c r="E236" s="5" cm="1">
        <f t="array" ref="E236">_xlfn.XLOOKUP(Table4[[#This Row],[Customer ID]],Table3[[#All],[Customer ID]],Table3[[#All],[Date of Birth]],0)</f>
        <v>38269</v>
      </c>
      <c r="F236" cm="1">
        <f t="array" ref="F236">_xlfn.XLOOKUP(Table4[[#This Row],[Customer ID]],Table3[[#All],[Customer ID]],Table3[[#All],[Age]],0)</f>
        <v>18</v>
      </c>
      <c r="G236" cm="1">
        <f t="array" ref="G236">_xlfn.XLOOKUP(Table4[[#This Row],[Customer ID]],Table3[[#All],[Customer ID]],Table3[[#All],[Children]],0)</f>
        <v>0</v>
      </c>
      <c r="H236" cm="1">
        <f t="array" ref="H236">_xlfn.XLOOKUP(Table4[[#This Row],[Customer ID]],Table2[[#All],[Customer ID]],Table2[[#All],[BMI]],0)</f>
        <v>33.534999999999997</v>
      </c>
      <c r="I236" cm="1">
        <f t="array" ref="I236">_xlfn.XLOOKUP(Table4[[#This Row],[Customer ID]],Table2[[#All],[Customer ID]],Table2[[#All],[HBA1C]],0)</f>
        <v>6.23</v>
      </c>
      <c r="J236" t="str">
        <f>_xlfn.XLOOKUP(Table4[[#This Row],[Customer ID]], 'Medical Examination'!A:A, 'Medical Examination'!D:D)</f>
        <v>No</v>
      </c>
      <c r="K236" t="str">
        <f>_xlfn.XLOOKUP(Table4[[#This Row],[Customer ID]], 'Medical Examination'!A:A, 'Medical Examination'!E:E)</f>
        <v>Yes</v>
      </c>
      <c r="L236" t="str">
        <f>_xlfn.XLOOKUP(Table4[[#This Row],[Customer ID]], 'Medical Examination'!A:A, 'Medical Examination'!F:F)</f>
        <v>No</v>
      </c>
      <c r="M236">
        <f>_xlfn.XLOOKUP(Table4[[#This Row],[Customer ID]], 'Medical Examination'!A:A, 'Medical Examination'!G:G)</f>
        <v>1</v>
      </c>
      <c r="N236" t="str">
        <f>_xlfn.XLOOKUP(Table4[[#This Row],[Customer ID]], 'Medical Examination'!A:A, 'Medical Examination'!H:H)</f>
        <v>Yes</v>
      </c>
      <c r="O236" t="str">
        <f>_xlfn.XLOOKUP(Table4[[#This Row],[Customer ID]], 'Medical Examination'!A:A, 'Medical Examination'!I:I)</f>
        <v>Prediabetes</v>
      </c>
      <c r="P236" t="str">
        <f>_xlfn.XLOOKUP(Table4[[#This Row],[Customer ID]], 'Medical Examination'!A:A, 'Medical Examination'!J:J)</f>
        <v>Obesity</v>
      </c>
      <c r="Q236" s="1">
        <f>_xlfn.XLOOKUP(Table4[[#This Row],[Customer ID]], Hospitalisation!A:A, Hospitalisation!E:E)</f>
        <v>34617.839999999997</v>
      </c>
      <c r="R236" t="str">
        <f>_xlfn.XLOOKUP(Table4[[#This Row],[Customer ID]], Hospitalisation!A:A, Hospitalisation!F:F)</f>
        <v>Tier - 1</v>
      </c>
      <c r="S236" t="str">
        <f>_xlfn.XLOOKUP(Table4[[#This Row],[Customer ID]], Hospitalisation!A:A, Hospitalisation!G:G)</f>
        <v>Tier - 3</v>
      </c>
      <c r="T236" t="str">
        <f>_xlfn.XLOOKUP(Table4[[#This Row],[Customer ID]], Hospitalisation!A:A, Hospitalisation!H:H)</f>
        <v>R1016</v>
      </c>
      <c r="U236" t="str" cm="1">
        <f t="array" ref="U236">_xlfn.IFS(Table4[[#This Row],[Age]]&lt;=29,"Youth",Table4[[#This Row],[Age]]&lt;=49,"Adults",Table4[[#This Row],[Age]]&gt;=50,"Senior")</f>
        <v>Youth</v>
      </c>
    </row>
    <row r="237" spans="1:21">
      <c r="A237" t="s">
        <v>683</v>
      </c>
      <c r="B237" t="str">
        <f>_xlfn.XLOOKUP(Table4[[#This Row],[Customer ID]],Table1[[#This Row],[Customer ID]],Table1[[#This Row],[TITLE]],0)</f>
        <v>Ms</v>
      </c>
      <c r="C237" t="str" cm="1">
        <f t="array" ref="C237">_xlfn.XLOOKUP(Table4[[#This Row],[Customer ID]],Table1[[#All],[Customer ID]],Table1[[#All],[FIRST NAME]],0)</f>
        <v>Susannah</v>
      </c>
      <c r="D237" t="str" cm="1">
        <f t="array" ref="D237">_xlfn.XLOOKUP(Table4[[#This Row],[Customer ID]],Table1[[#All],[Customer ID]],Table1[[#All],[LAST NAME]],0)</f>
        <v>Hufstader</v>
      </c>
      <c r="E237" s="5" cm="1">
        <f t="array" ref="E237">_xlfn.XLOOKUP(Table4[[#This Row],[Customer ID]],Table3[[#All],[Customer ID]],Table3[[#All],[Date of Birth]],0)</f>
        <v>28089</v>
      </c>
      <c r="F237" cm="1">
        <f t="array" ref="F237">_xlfn.XLOOKUP(Table4[[#This Row],[Customer ID]],Table3[[#All],[Customer ID]],Table3[[#All],[Age]],0)</f>
        <v>46</v>
      </c>
      <c r="G237" cm="1">
        <f t="array" ref="G237">_xlfn.XLOOKUP(Table4[[#This Row],[Customer ID]],Table3[[#All],[Customer ID]],Table3[[#All],[Children]],0)</f>
        <v>2</v>
      </c>
      <c r="H237" cm="1">
        <f t="array" ref="H237">_xlfn.XLOOKUP(Table4[[#This Row],[Customer ID]],Table2[[#All],[Customer ID]],Table2[[#All],[BMI]],0)</f>
        <v>31.92</v>
      </c>
      <c r="I237" cm="1">
        <f t="array" ref="I237">_xlfn.XLOOKUP(Table4[[#This Row],[Customer ID]],Table2[[#All],[Customer ID]],Table2[[#All],[HBA1C]],0)</f>
        <v>5.33</v>
      </c>
      <c r="J237" t="str">
        <f>_xlfn.XLOOKUP(Table4[[#This Row],[Customer ID]], 'Medical Examination'!A:A, 'Medical Examination'!D:D)</f>
        <v>Yes</v>
      </c>
      <c r="K237" t="str">
        <f>_xlfn.XLOOKUP(Table4[[#This Row],[Customer ID]], 'Medical Examination'!A:A, 'Medical Examination'!E:E)</f>
        <v>No</v>
      </c>
      <c r="L237" t="str">
        <f>_xlfn.XLOOKUP(Table4[[#This Row],[Customer ID]], 'Medical Examination'!A:A, 'Medical Examination'!F:F)</f>
        <v>No</v>
      </c>
      <c r="M237">
        <f>_xlfn.XLOOKUP(Table4[[#This Row],[Customer ID]], 'Medical Examination'!A:A, 'Medical Examination'!G:G)</f>
        <v>0</v>
      </c>
      <c r="N237" t="str">
        <f>_xlfn.XLOOKUP(Table4[[#This Row],[Customer ID]], 'Medical Examination'!A:A, 'Medical Examination'!H:H)</f>
        <v>Yes</v>
      </c>
      <c r="O237" t="str">
        <f>_xlfn.XLOOKUP(Table4[[#This Row],[Customer ID]], 'Medical Examination'!A:A, 'Medical Examination'!I:I)</f>
        <v>Normal</v>
      </c>
      <c r="P237" t="str">
        <f>_xlfn.XLOOKUP(Table4[[#This Row],[Customer ID]], 'Medical Examination'!A:A, 'Medical Examination'!J:J)</f>
        <v>Obesity</v>
      </c>
      <c r="Q237" s="1">
        <f>_xlfn.XLOOKUP(Table4[[#This Row],[Customer ID]], Hospitalisation!A:A, Hospitalisation!E:E)</f>
        <v>34543.39</v>
      </c>
      <c r="R237" t="str">
        <f>_xlfn.XLOOKUP(Table4[[#This Row],[Customer ID]], Hospitalisation!A:A, Hospitalisation!F:F)</f>
        <v>Tier - 2</v>
      </c>
      <c r="S237" t="str">
        <f>_xlfn.XLOOKUP(Table4[[#This Row],[Customer ID]], Hospitalisation!A:A, Hospitalisation!G:G)</f>
        <v>Tier - 3</v>
      </c>
      <c r="T237" t="str">
        <f>_xlfn.XLOOKUP(Table4[[#This Row],[Customer ID]], Hospitalisation!A:A, Hospitalisation!H:H)</f>
        <v>R1011</v>
      </c>
      <c r="U237" t="str" cm="1">
        <f t="array" ref="U237">_xlfn.IFS(Table4[[#This Row],[Age]]&lt;=29,"Youth",Table4[[#This Row],[Age]]&lt;=49,"Adults",Table4[[#This Row],[Age]]&gt;=50,"Senior")</f>
        <v>Adults</v>
      </c>
    </row>
    <row r="238" spans="1:21">
      <c r="A238" t="s">
        <v>686</v>
      </c>
      <c r="B238" t="str">
        <f>_xlfn.XLOOKUP(Table4[[#This Row],[Customer ID]],Table1[[#This Row],[Customer ID]],Table1[[#This Row],[TITLE]],0)</f>
        <v>Mr</v>
      </c>
      <c r="C238" t="str" cm="1">
        <f t="array" ref="C238">_xlfn.XLOOKUP(Table4[[#This Row],[Customer ID]],Table1[[#All],[Customer ID]],Table1[[#All],[FIRST NAME]],0)</f>
        <v>Randy</v>
      </c>
      <c r="D238" t="str" cm="1">
        <f t="array" ref="D238">_xlfn.XLOOKUP(Table4[[#This Row],[Customer ID]],Table1[[#All],[Customer ID]],Table1[[#All],[LAST NAME]],0)</f>
        <v>Doak</v>
      </c>
      <c r="E238" s="5" cm="1">
        <f t="array" ref="E238">_xlfn.XLOOKUP(Table4[[#This Row],[Customer ID]],Table3[[#All],[Customer ID]],Table3[[#All],[Date of Birth]],0)</f>
        <v>35970</v>
      </c>
      <c r="F238" cm="1">
        <f t="array" ref="F238">_xlfn.XLOOKUP(Table4[[#This Row],[Customer ID]],Table3[[#All],[Customer ID]],Table3[[#All],[Age]],0)</f>
        <v>24</v>
      </c>
      <c r="G238" cm="1">
        <f t="array" ref="G238">_xlfn.XLOOKUP(Table4[[#This Row],[Customer ID]],Table3[[#All],[Customer ID]],Table3[[#All],[Children]],0)</f>
        <v>0</v>
      </c>
      <c r="H238" cm="1">
        <f t="array" ref="H238">_xlfn.XLOOKUP(Table4[[#This Row],[Customer ID]],Table2[[#All],[Customer ID]],Table2[[#All],[BMI]],0)</f>
        <v>32.700000000000003</v>
      </c>
      <c r="I238" cm="1">
        <f t="array" ref="I238">_xlfn.XLOOKUP(Table4[[#This Row],[Customer ID]],Table2[[#All],[Customer ID]],Table2[[#All],[HBA1C]],0)</f>
        <v>4.09</v>
      </c>
      <c r="J238" t="str">
        <f>_xlfn.XLOOKUP(Table4[[#This Row],[Customer ID]], 'Medical Examination'!A:A, 'Medical Examination'!D:D)</f>
        <v>No</v>
      </c>
      <c r="K238" t="str">
        <f>_xlfn.XLOOKUP(Table4[[#This Row],[Customer ID]], 'Medical Examination'!A:A, 'Medical Examination'!E:E)</f>
        <v>No</v>
      </c>
      <c r="L238" t="str">
        <f>_xlfn.XLOOKUP(Table4[[#This Row],[Customer ID]], 'Medical Examination'!A:A, 'Medical Examination'!F:F)</f>
        <v>No</v>
      </c>
      <c r="M238">
        <f>_xlfn.XLOOKUP(Table4[[#This Row],[Customer ID]], 'Medical Examination'!A:A, 'Medical Examination'!G:G)</f>
        <v>1</v>
      </c>
      <c r="N238" t="str">
        <f>_xlfn.XLOOKUP(Table4[[#This Row],[Customer ID]], 'Medical Examination'!A:A, 'Medical Examination'!H:H)</f>
        <v>Yes</v>
      </c>
      <c r="O238" t="str">
        <f>_xlfn.XLOOKUP(Table4[[#This Row],[Customer ID]], 'Medical Examination'!A:A, 'Medical Examination'!I:I)</f>
        <v>Normal</v>
      </c>
      <c r="P238" t="str">
        <f>_xlfn.XLOOKUP(Table4[[#This Row],[Customer ID]], 'Medical Examination'!A:A, 'Medical Examination'!J:J)</f>
        <v>Obesity</v>
      </c>
      <c r="Q238" s="1">
        <f>_xlfn.XLOOKUP(Table4[[#This Row],[Customer ID]], Hospitalisation!A:A, Hospitalisation!E:E)</f>
        <v>34472.839999999997</v>
      </c>
      <c r="R238" t="str">
        <f>_xlfn.XLOOKUP(Table4[[#This Row],[Customer ID]], Hospitalisation!A:A, Hospitalisation!F:F)</f>
        <v>Tier - 1</v>
      </c>
      <c r="S238" t="str">
        <f>_xlfn.XLOOKUP(Table4[[#This Row],[Customer ID]], Hospitalisation!A:A, Hospitalisation!G:G)</f>
        <v>Tier - 3</v>
      </c>
      <c r="T238" t="str">
        <f>_xlfn.XLOOKUP(Table4[[#This Row],[Customer ID]], Hospitalisation!A:A, Hospitalisation!H:H)</f>
        <v>R1011</v>
      </c>
      <c r="U238" t="str" cm="1">
        <f t="array" ref="U238">_xlfn.IFS(Table4[[#This Row],[Age]]&lt;=29,"Youth",Table4[[#This Row],[Age]]&lt;=49,"Adults",Table4[[#This Row],[Age]]&gt;=50,"Senior")</f>
        <v>Youth</v>
      </c>
    </row>
    <row r="239" spans="1:21">
      <c r="A239" t="s">
        <v>689</v>
      </c>
      <c r="B239" t="str">
        <f>_xlfn.XLOOKUP(Table4[[#This Row],[Customer ID]],Table1[[#This Row],[Customer ID]],Table1[[#This Row],[TITLE]],0)</f>
        <v>Mr</v>
      </c>
      <c r="C239" t="str" cm="1">
        <f t="array" ref="C239">_xlfn.XLOOKUP(Table4[[#This Row],[Customer ID]],Table1[[#All],[Customer ID]],Table1[[#All],[FIRST NAME]],0)</f>
        <v>Leslie</v>
      </c>
      <c r="D239" t="str" cm="1">
        <f t="array" ref="D239">_xlfn.XLOOKUP(Table4[[#This Row],[Customer ID]],Table1[[#All],[Customer ID]],Table1[[#All],[LAST NAME]],0)</f>
        <v>Noya</v>
      </c>
      <c r="E239" s="5" cm="1">
        <f t="array" ref="E239">_xlfn.XLOOKUP(Table4[[#This Row],[Customer ID]],Table3[[#All],[Customer ID]],Table3[[#All],[Date of Birth]],0)</f>
        <v>33140</v>
      </c>
      <c r="F239" cm="1">
        <f t="array" ref="F239">_xlfn.XLOOKUP(Table4[[#This Row],[Customer ID]],Table3[[#All],[Customer ID]],Table3[[#All],[Age]],0)</f>
        <v>32</v>
      </c>
      <c r="G239" cm="1">
        <f t="array" ref="G239">_xlfn.XLOOKUP(Table4[[#This Row],[Customer ID]],Table3[[#All],[Customer ID]],Table3[[#All],[Children]],0)</f>
        <v>3</v>
      </c>
      <c r="H239" cm="1">
        <f t="array" ref="H239">_xlfn.XLOOKUP(Table4[[#This Row],[Customer ID]],Table2[[#All],[Customer ID]],Table2[[#All],[BMI]],0)</f>
        <v>41.25</v>
      </c>
      <c r="I239" cm="1">
        <f t="array" ref="I239">_xlfn.XLOOKUP(Table4[[#This Row],[Customer ID]],Table2[[#All],[Customer ID]],Table2[[#All],[HBA1C]],0)</f>
        <v>5.19</v>
      </c>
      <c r="J239" t="str">
        <f>_xlfn.XLOOKUP(Table4[[#This Row],[Customer ID]], 'Medical Examination'!A:A, 'Medical Examination'!D:D)</f>
        <v>No</v>
      </c>
      <c r="K239" t="str">
        <f>_xlfn.XLOOKUP(Table4[[#This Row],[Customer ID]], 'Medical Examination'!A:A, 'Medical Examination'!E:E)</f>
        <v>No</v>
      </c>
      <c r="L239" t="str">
        <f>_xlfn.XLOOKUP(Table4[[#This Row],[Customer ID]], 'Medical Examination'!A:A, 'Medical Examination'!F:F)</f>
        <v>No</v>
      </c>
      <c r="M239">
        <f>_xlfn.XLOOKUP(Table4[[#This Row],[Customer ID]], 'Medical Examination'!A:A, 'Medical Examination'!G:G)</f>
        <v>0</v>
      </c>
      <c r="N239" t="str">
        <f>_xlfn.XLOOKUP(Table4[[#This Row],[Customer ID]], 'Medical Examination'!A:A, 'Medical Examination'!H:H)</f>
        <v>Yes</v>
      </c>
      <c r="O239" t="str">
        <f>_xlfn.XLOOKUP(Table4[[#This Row],[Customer ID]], 'Medical Examination'!A:A, 'Medical Examination'!I:I)</f>
        <v>Normal</v>
      </c>
      <c r="P239" t="str">
        <f>_xlfn.XLOOKUP(Table4[[#This Row],[Customer ID]], 'Medical Examination'!A:A, 'Medical Examination'!J:J)</f>
        <v>Obesity</v>
      </c>
      <c r="Q239" s="1">
        <f>_xlfn.XLOOKUP(Table4[[#This Row],[Customer ID]], Hospitalisation!A:A, Hospitalisation!E:E)</f>
        <v>34456.269999999997</v>
      </c>
      <c r="R239" t="str">
        <f>_xlfn.XLOOKUP(Table4[[#This Row],[Customer ID]], Hospitalisation!A:A, Hospitalisation!F:F)</f>
        <v>Tier - 1</v>
      </c>
      <c r="S239" t="str">
        <f>_xlfn.XLOOKUP(Table4[[#This Row],[Customer ID]], Hospitalisation!A:A, Hospitalisation!G:G)</f>
        <v>Tier - 2</v>
      </c>
      <c r="T239" t="str">
        <f>_xlfn.XLOOKUP(Table4[[#This Row],[Customer ID]], Hospitalisation!A:A, Hospitalisation!H:H)</f>
        <v>R1011</v>
      </c>
      <c r="U239" t="str" cm="1">
        <f t="array" ref="U239">_xlfn.IFS(Table4[[#This Row],[Age]]&lt;=29,"Youth",Table4[[#This Row],[Age]]&lt;=49,"Adults",Table4[[#This Row],[Age]]&gt;=50,"Senior")</f>
        <v>Adults</v>
      </c>
    </row>
    <row r="240" spans="1:21">
      <c r="A240" t="s">
        <v>692</v>
      </c>
      <c r="B240" t="str">
        <f>_xlfn.XLOOKUP(Table4[[#This Row],[Customer ID]],Table1[[#This Row],[Customer ID]],Table1[[#This Row],[TITLE]],0)</f>
        <v>Ms</v>
      </c>
      <c r="C240" t="str" cm="1">
        <f t="array" ref="C240">_xlfn.XLOOKUP(Table4[[#This Row],[Customer ID]],Table1[[#All],[Customer ID]],Table1[[#All],[FIRST NAME]],0)</f>
        <v>Brittany L</v>
      </c>
      <c r="D240" t="str" cm="1">
        <f t="array" ref="D240">_xlfn.XLOOKUP(Table4[[#This Row],[Customer ID]],Table1[[#All],[Customer ID]],Table1[[#All],[LAST NAME]],0)</f>
        <v>Heninger</v>
      </c>
      <c r="E240" s="5" cm="1">
        <f t="array" ref="E240">_xlfn.XLOOKUP(Table4[[#This Row],[Customer ID]],Table3[[#All],[Customer ID]],Table3[[#All],[Date of Birth]],0)</f>
        <v>37899</v>
      </c>
      <c r="F240" cm="1">
        <f t="array" ref="F240">_xlfn.XLOOKUP(Table4[[#This Row],[Customer ID]],Table3[[#All],[Customer ID]],Table3[[#All],[Age]],0)</f>
        <v>19</v>
      </c>
      <c r="G240" cm="1">
        <f t="array" ref="G240">_xlfn.XLOOKUP(Table4[[#This Row],[Customer ID]],Table3[[#All],[Customer ID]],Table3[[#All],[Children]],0)</f>
        <v>0</v>
      </c>
      <c r="H240" cm="1">
        <f t="array" ref="H240">_xlfn.XLOOKUP(Table4[[#This Row],[Customer ID]],Table2[[#All],[Customer ID]],Table2[[#All],[BMI]],0)</f>
        <v>33.11</v>
      </c>
      <c r="I240" cm="1">
        <f t="array" ref="I240">_xlfn.XLOOKUP(Table4[[#This Row],[Customer ID]],Table2[[#All],[Customer ID]],Table2[[#All],[HBA1C]],0)</f>
        <v>4.12</v>
      </c>
      <c r="J240" t="str">
        <f>_xlfn.XLOOKUP(Table4[[#This Row],[Customer ID]], 'Medical Examination'!A:A, 'Medical Examination'!D:D)</f>
        <v>No</v>
      </c>
      <c r="K240" t="str">
        <f>_xlfn.XLOOKUP(Table4[[#This Row],[Customer ID]], 'Medical Examination'!A:A, 'Medical Examination'!E:E)</f>
        <v>No</v>
      </c>
      <c r="L240" t="str">
        <f>_xlfn.XLOOKUP(Table4[[#This Row],[Customer ID]], 'Medical Examination'!A:A, 'Medical Examination'!F:F)</f>
        <v>Yes</v>
      </c>
      <c r="M240">
        <f>_xlfn.XLOOKUP(Table4[[#This Row],[Customer ID]], 'Medical Examination'!A:A, 'Medical Examination'!G:G)</f>
        <v>1</v>
      </c>
      <c r="N240" t="str">
        <f>_xlfn.XLOOKUP(Table4[[#This Row],[Customer ID]], 'Medical Examination'!A:A, 'Medical Examination'!H:H)</f>
        <v>Yes</v>
      </c>
      <c r="O240" t="str">
        <f>_xlfn.XLOOKUP(Table4[[#This Row],[Customer ID]], 'Medical Examination'!A:A, 'Medical Examination'!I:I)</f>
        <v>Normal</v>
      </c>
      <c r="P240" t="str">
        <f>_xlfn.XLOOKUP(Table4[[#This Row],[Customer ID]], 'Medical Examination'!A:A, 'Medical Examination'!J:J)</f>
        <v>Obesity</v>
      </c>
      <c r="Q240" s="1">
        <f>_xlfn.XLOOKUP(Table4[[#This Row],[Customer ID]], Hospitalisation!A:A, Hospitalisation!E:E)</f>
        <v>34439.86</v>
      </c>
      <c r="R240" t="str">
        <f>_xlfn.XLOOKUP(Table4[[#This Row],[Customer ID]], Hospitalisation!A:A, Hospitalisation!F:F)</f>
        <v>Tier - 2</v>
      </c>
      <c r="S240" t="str">
        <f>_xlfn.XLOOKUP(Table4[[#This Row],[Customer ID]], Hospitalisation!A:A, Hospitalisation!G:G)</f>
        <v>Tier - 1</v>
      </c>
      <c r="T240" t="str">
        <f>_xlfn.XLOOKUP(Table4[[#This Row],[Customer ID]], Hospitalisation!A:A, Hospitalisation!H:H)</f>
        <v>R1013</v>
      </c>
      <c r="U240" t="str" cm="1">
        <f t="array" ref="U240">_xlfn.IFS(Table4[[#This Row],[Age]]&lt;=29,"Youth",Table4[[#This Row],[Age]]&lt;=49,"Adults",Table4[[#This Row],[Age]]&gt;=50,"Senior")</f>
        <v>Youth</v>
      </c>
    </row>
    <row r="241" spans="1:21">
      <c r="A241" t="s">
        <v>695</v>
      </c>
      <c r="B241" t="str">
        <f>_xlfn.XLOOKUP(Table4[[#This Row],[Customer ID]],Table1[[#This Row],[Customer ID]],Table1[[#This Row],[TITLE]],0)</f>
        <v>Ms</v>
      </c>
      <c r="C241" t="str" cm="1">
        <f t="array" ref="C241">_xlfn.XLOOKUP(Table4[[#This Row],[Customer ID]],Table1[[#All],[Customer ID]],Table1[[#All],[FIRST NAME]],0)</f>
        <v>Cassie J</v>
      </c>
      <c r="D241" t="str" cm="1">
        <f t="array" ref="D241">_xlfn.XLOOKUP(Table4[[#This Row],[Customer ID]],Table1[[#All],[Customer ID]],Table1[[#All],[LAST NAME]],0)</f>
        <v>Richardson</v>
      </c>
      <c r="E241" s="5" cm="1">
        <f t="array" ref="E241">_xlfn.XLOOKUP(Table4[[#This Row],[Customer ID]],Table3[[#All],[Customer ID]],Table3[[#All],[Date of Birth]],0)</f>
        <v>30956</v>
      </c>
      <c r="F241" cm="1">
        <f t="array" ref="F241">_xlfn.XLOOKUP(Table4[[#This Row],[Customer ID]],Table3[[#All],[Customer ID]],Table3[[#All],[Age]],0)</f>
        <v>38</v>
      </c>
      <c r="G241" cm="1">
        <f t="array" ref="G241">_xlfn.XLOOKUP(Table4[[#This Row],[Customer ID]],Table3[[#All],[Customer ID]],Table3[[#All],[Children]],0)</f>
        <v>3</v>
      </c>
      <c r="H241" cm="1">
        <f t="array" ref="H241">_xlfn.XLOOKUP(Table4[[#This Row],[Customer ID]],Table2[[#All],[Customer ID]],Table2[[#All],[BMI]],0)</f>
        <v>36.159999999999997</v>
      </c>
      <c r="I241" cm="1">
        <f t="array" ref="I241">_xlfn.XLOOKUP(Table4[[#This Row],[Customer ID]],Table2[[#All],[Customer ID]],Table2[[#All],[HBA1C]],0)</f>
        <v>5.0999999999999996</v>
      </c>
      <c r="J241" t="str">
        <f>_xlfn.XLOOKUP(Table4[[#This Row],[Customer ID]], 'Medical Examination'!A:A, 'Medical Examination'!D:D)</f>
        <v>No</v>
      </c>
      <c r="K241" t="str">
        <f>_xlfn.XLOOKUP(Table4[[#This Row],[Customer ID]], 'Medical Examination'!A:A, 'Medical Examination'!E:E)</f>
        <v>No</v>
      </c>
      <c r="L241" t="str">
        <f>_xlfn.XLOOKUP(Table4[[#This Row],[Customer ID]], 'Medical Examination'!A:A, 'Medical Examination'!F:F)</f>
        <v>No</v>
      </c>
      <c r="M241">
        <f>_xlfn.XLOOKUP(Table4[[#This Row],[Customer ID]], 'Medical Examination'!A:A, 'Medical Examination'!G:G)</f>
        <v>1</v>
      </c>
      <c r="N241" t="str">
        <f>_xlfn.XLOOKUP(Table4[[#This Row],[Customer ID]], 'Medical Examination'!A:A, 'Medical Examination'!H:H)</f>
        <v>Yes</v>
      </c>
      <c r="O241" t="str">
        <f>_xlfn.XLOOKUP(Table4[[#This Row],[Customer ID]], 'Medical Examination'!A:A, 'Medical Examination'!I:I)</f>
        <v>Normal</v>
      </c>
      <c r="P241" t="str">
        <f>_xlfn.XLOOKUP(Table4[[#This Row],[Customer ID]], 'Medical Examination'!A:A, 'Medical Examination'!J:J)</f>
        <v>Obesity</v>
      </c>
      <c r="Q241" s="1">
        <f>_xlfn.XLOOKUP(Table4[[#This Row],[Customer ID]], Hospitalisation!A:A, Hospitalisation!E:E)</f>
        <v>34402.22</v>
      </c>
      <c r="R241" t="str">
        <f>_xlfn.XLOOKUP(Table4[[#This Row],[Customer ID]], Hospitalisation!A:A, Hospitalisation!F:F)</f>
        <v>Tier - 2</v>
      </c>
      <c r="S241" t="str">
        <f>_xlfn.XLOOKUP(Table4[[#This Row],[Customer ID]], Hospitalisation!A:A, Hospitalisation!G:G)</f>
        <v>Tier - 3</v>
      </c>
      <c r="T241" t="str">
        <f>_xlfn.XLOOKUP(Table4[[#This Row],[Customer ID]], Hospitalisation!A:A, Hospitalisation!H:H)</f>
        <v>R1011</v>
      </c>
      <c r="U241" t="str" cm="1">
        <f t="array" ref="U241">_xlfn.IFS(Table4[[#This Row],[Age]]&lt;=29,"Youth",Table4[[#This Row],[Age]]&lt;=49,"Adults",Table4[[#This Row],[Age]]&gt;=50,"Senior")</f>
        <v>Adults</v>
      </c>
    </row>
    <row r="242" spans="1:21">
      <c r="A242" t="s">
        <v>698</v>
      </c>
      <c r="B242" t="str">
        <f>_xlfn.XLOOKUP(Table4[[#This Row],[Customer ID]],Table1[[#This Row],[Customer ID]],Table1[[#This Row],[TITLE]],0)</f>
        <v>Mr</v>
      </c>
      <c r="C242" t="str" cm="1">
        <f t="array" ref="C242">_xlfn.XLOOKUP(Table4[[#This Row],[Customer ID]],Table1[[#All],[Customer ID]],Table1[[#All],[FIRST NAME]],0)</f>
        <v>Peter W</v>
      </c>
      <c r="D242" t="str" cm="1">
        <f t="array" ref="D242">_xlfn.XLOOKUP(Table4[[#This Row],[Customer ID]],Table1[[#All],[Customer ID]],Table1[[#All],[LAST NAME]],0)</f>
        <v>Deucher</v>
      </c>
      <c r="E242" s="5" cm="1">
        <f t="array" ref="E242">_xlfn.XLOOKUP(Table4[[#This Row],[Customer ID]],Table3[[#All],[Customer ID]],Table3[[#All],[Date of Birth]],0)</f>
        <v>30591</v>
      </c>
      <c r="F242" cm="1">
        <f t="array" ref="F242">_xlfn.XLOOKUP(Table4[[#This Row],[Customer ID]],Table3[[#All],[Customer ID]],Table3[[#All],[Age]],0)</f>
        <v>39</v>
      </c>
      <c r="G242" cm="1">
        <f t="array" ref="G242">_xlfn.XLOOKUP(Table4[[#This Row],[Customer ID]],Table3[[#All],[Customer ID]],Table3[[#All],[Children]],0)</f>
        <v>3</v>
      </c>
      <c r="H242" cm="1">
        <f t="array" ref="H242">_xlfn.XLOOKUP(Table4[[#This Row],[Customer ID]],Table2[[#All],[Customer ID]],Table2[[#All],[BMI]],0)</f>
        <v>33.72</v>
      </c>
      <c r="I242" cm="1">
        <f t="array" ref="I242">_xlfn.XLOOKUP(Table4[[#This Row],[Customer ID]],Table2[[#All],[Customer ID]],Table2[[#All],[HBA1C]],0)</f>
        <v>6.21</v>
      </c>
      <c r="J242" t="str">
        <f>_xlfn.XLOOKUP(Table4[[#This Row],[Customer ID]], 'Medical Examination'!A:A, 'Medical Examination'!D:D)</f>
        <v>Yes</v>
      </c>
      <c r="K242" t="str">
        <f>_xlfn.XLOOKUP(Table4[[#This Row],[Customer ID]], 'Medical Examination'!A:A, 'Medical Examination'!E:E)</f>
        <v>No</v>
      </c>
      <c r="L242" t="str">
        <f>_xlfn.XLOOKUP(Table4[[#This Row],[Customer ID]], 'Medical Examination'!A:A, 'Medical Examination'!F:F)</f>
        <v>Yes</v>
      </c>
      <c r="M242">
        <f>_xlfn.XLOOKUP(Table4[[#This Row],[Customer ID]], 'Medical Examination'!A:A, 'Medical Examination'!G:G)</f>
        <v>1</v>
      </c>
      <c r="N242" t="str">
        <f>_xlfn.XLOOKUP(Table4[[#This Row],[Customer ID]], 'Medical Examination'!A:A, 'Medical Examination'!H:H)</f>
        <v>Yes</v>
      </c>
      <c r="O242" t="str">
        <f>_xlfn.XLOOKUP(Table4[[#This Row],[Customer ID]], 'Medical Examination'!A:A, 'Medical Examination'!I:I)</f>
        <v>Prediabetes</v>
      </c>
      <c r="P242" t="str">
        <f>_xlfn.XLOOKUP(Table4[[#This Row],[Customer ID]], 'Medical Examination'!A:A, 'Medical Examination'!J:J)</f>
        <v>Obesity</v>
      </c>
      <c r="Q242" s="1">
        <f>_xlfn.XLOOKUP(Table4[[#This Row],[Customer ID]], Hospitalisation!A:A, Hospitalisation!E:E)</f>
        <v>34307.22</v>
      </c>
      <c r="R242" t="str">
        <f>_xlfn.XLOOKUP(Table4[[#This Row],[Customer ID]], Hospitalisation!A:A, Hospitalisation!F:F)</f>
        <v>Tier - 2</v>
      </c>
      <c r="S242" t="str">
        <f>_xlfn.XLOOKUP(Table4[[#This Row],[Customer ID]], Hospitalisation!A:A, Hospitalisation!G:G)</f>
        <v>Tier - 2</v>
      </c>
      <c r="T242" t="str">
        <f>_xlfn.XLOOKUP(Table4[[#This Row],[Customer ID]], Hospitalisation!A:A, Hospitalisation!H:H)</f>
        <v>R1012</v>
      </c>
      <c r="U242" t="str" cm="1">
        <f t="array" ref="U242">_xlfn.IFS(Table4[[#This Row],[Age]]&lt;=29,"Youth",Table4[[#This Row],[Age]]&lt;=49,"Adults",Table4[[#This Row],[Age]]&gt;=50,"Senior")</f>
        <v>Adults</v>
      </c>
    </row>
    <row r="243" spans="1:21">
      <c r="A243" t="s">
        <v>701</v>
      </c>
      <c r="B243" t="str">
        <f>_xlfn.XLOOKUP(Table4[[#This Row],[Customer ID]],Table1[[#This Row],[Customer ID]],Table1[[#This Row],[TITLE]],0)</f>
        <v>Mr</v>
      </c>
      <c r="C243" t="str" cm="1">
        <f t="array" ref="C243">_xlfn.XLOOKUP(Table4[[#This Row],[Customer ID]],Table1[[#All],[Customer ID]],Table1[[#All],[FIRST NAME]],0)</f>
        <v>Douglas</v>
      </c>
      <c r="D243" t="str" cm="1">
        <f t="array" ref="D243">_xlfn.XLOOKUP(Table4[[#This Row],[Customer ID]],Table1[[#All],[Customer ID]],Table1[[#All],[LAST NAME]],0)</f>
        <v>Wilson</v>
      </c>
      <c r="E243" s="5" cm="1">
        <f t="array" ref="E243">_xlfn.XLOOKUP(Table4[[#This Row],[Customer ID]],Table3[[#All],[Customer ID]],Table3[[#All],[Date of Birth]],0)</f>
        <v>31696</v>
      </c>
      <c r="F243" cm="1">
        <f t="array" ref="F243">_xlfn.XLOOKUP(Table4[[#This Row],[Customer ID]],Table3[[#All],[Customer ID]],Table3[[#All],[Age]],0)</f>
        <v>36</v>
      </c>
      <c r="G243" cm="1">
        <f t="array" ref="G243">_xlfn.XLOOKUP(Table4[[#This Row],[Customer ID]],Table3[[#All],[Customer ID]],Table3[[#All],[Children]],0)</f>
        <v>3</v>
      </c>
      <c r="H243" cm="1">
        <f t="array" ref="H243">_xlfn.XLOOKUP(Table4[[#This Row],[Customer ID]],Table2[[#All],[Customer ID]],Table2[[#All],[BMI]],0)</f>
        <v>37.74</v>
      </c>
      <c r="I243" cm="1">
        <f t="array" ref="I243">_xlfn.XLOOKUP(Table4[[#This Row],[Customer ID]],Table2[[#All],[Customer ID]],Table2[[#All],[HBA1C]],0)</f>
        <v>9.5299999999999994</v>
      </c>
      <c r="J243" t="str">
        <f>_xlfn.XLOOKUP(Table4[[#This Row],[Customer ID]], 'Medical Examination'!A:A, 'Medical Examination'!D:D)</f>
        <v>Yes</v>
      </c>
      <c r="K243" t="str">
        <f>_xlfn.XLOOKUP(Table4[[#This Row],[Customer ID]], 'Medical Examination'!A:A, 'Medical Examination'!E:E)</f>
        <v>No</v>
      </c>
      <c r="L243" t="str">
        <f>_xlfn.XLOOKUP(Table4[[#This Row],[Customer ID]], 'Medical Examination'!A:A, 'Medical Examination'!F:F)</f>
        <v>No</v>
      </c>
      <c r="M243">
        <f>_xlfn.XLOOKUP(Table4[[#This Row],[Customer ID]], 'Medical Examination'!A:A, 'Medical Examination'!G:G)</f>
        <v>1</v>
      </c>
      <c r="N243" t="str">
        <f>_xlfn.XLOOKUP(Table4[[#This Row],[Customer ID]], 'Medical Examination'!A:A, 'Medical Examination'!H:H)</f>
        <v>Yes</v>
      </c>
      <c r="O243" t="str">
        <f>_xlfn.XLOOKUP(Table4[[#This Row],[Customer ID]], 'Medical Examination'!A:A, 'Medical Examination'!I:I)</f>
        <v>Diabetes</v>
      </c>
      <c r="P243" t="str">
        <f>_xlfn.XLOOKUP(Table4[[#This Row],[Customer ID]], 'Medical Examination'!A:A, 'Medical Examination'!J:J)</f>
        <v>Obesity</v>
      </c>
      <c r="Q243" s="1">
        <f>_xlfn.XLOOKUP(Table4[[#This Row],[Customer ID]], Hospitalisation!A:A, Hospitalisation!E:E)</f>
        <v>34293.120000000003</v>
      </c>
      <c r="R243" t="str">
        <f>_xlfn.XLOOKUP(Table4[[#This Row],[Customer ID]], Hospitalisation!A:A, Hospitalisation!F:F)</f>
        <v>Tier - 1</v>
      </c>
      <c r="S243" t="str">
        <f>_xlfn.XLOOKUP(Table4[[#This Row],[Customer ID]], Hospitalisation!A:A, Hospitalisation!G:G)</f>
        <v>Tier - 2</v>
      </c>
      <c r="T243" t="str">
        <f>_xlfn.XLOOKUP(Table4[[#This Row],[Customer ID]], Hospitalisation!A:A, Hospitalisation!H:H)</f>
        <v>R1011</v>
      </c>
      <c r="U243" t="str" cm="1">
        <f t="array" ref="U243">_xlfn.IFS(Table4[[#This Row],[Age]]&lt;=29,"Youth",Table4[[#This Row],[Age]]&lt;=49,"Adults",Table4[[#This Row],[Age]]&gt;=50,"Senior")</f>
        <v>Adults</v>
      </c>
    </row>
    <row r="244" spans="1:21">
      <c r="A244" t="s">
        <v>704</v>
      </c>
      <c r="B244" t="str">
        <f>_xlfn.XLOOKUP(Table4[[#This Row],[Customer ID]],Table1[[#This Row],[Customer ID]],Table1[[#This Row],[TITLE]],0)</f>
        <v>Mr</v>
      </c>
      <c r="C244" t="str" cm="1">
        <f t="array" ref="C244">_xlfn.XLOOKUP(Table4[[#This Row],[Customer ID]],Table1[[#All],[Customer ID]],Table1[[#All],[FIRST NAME]],0)</f>
        <v>Dan</v>
      </c>
      <c r="D244" t="str" cm="1">
        <f t="array" ref="D244">_xlfn.XLOOKUP(Table4[[#This Row],[Customer ID]],Table1[[#All],[Customer ID]],Table1[[#All],[LAST NAME]],0)</f>
        <v>Hall</v>
      </c>
      <c r="E244" s="5" cm="1">
        <f t="array" ref="E244">_xlfn.XLOOKUP(Table4[[#This Row],[Customer ID]],Table3[[#All],[Customer ID]],Table3[[#All],[Date of Birth]],0)</f>
        <v>35002</v>
      </c>
      <c r="F244" cm="1">
        <f t="array" ref="F244">_xlfn.XLOOKUP(Table4[[#This Row],[Customer ID]],Table3[[#All],[Customer ID]],Table3[[#All],[Age]],0)</f>
        <v>27</v>
      </c>
      <c r="G244" cm="1">
        <f t="array" ref="G244">_xlfn.XLOOKUP(Table4[[#This Row],[Customer ID]],Table3[[#All],[Customer ID]],Table3[[#All],[Children]],0)</f>
        <v>0</v>
      </c>
      <c r="H244" cm="1">
        <f t="array" ref="H244">_xlfn.XLOOKUP(Table4[[#This Row],[Customer ID]],Table2[[#All],[Customer ID]],Table2[[#All],[BMI]],0)</f>
        <v>48.75</v>
      </c>
      <c r="I244" cm="1">
        <f t="array" ref="I244">_xlfn.XLOOKUP(Table4[[#This Row],[Customer ID]],Table2[[#All],[Customer ID]],Table2[[#All],[HBA1C]],0)</f>
        <v>4.6399999999999997</v>
      </c>
      <c r="J244" t="str">
        <f>_xlfn.XLOOKUP(Table4[[#This Row],[Customer ID]], 'Medical Examination'!A:A, 'Medical Examination'!D:D)</f>
        <v>Yes</v>
      </c>
      <c r="K244" t="str">
        <f>_xlfn.XLOOKUP(Table4[[#This Row],[Customer ID]], 'Medical Examination'!A:A, 'Medical Examination'!E:E)</f>
        <v>No</v>
      </c>
      <c r="L244" t="str">
        <f>_xlfn.XLOOKUP(Table4[[#This Row],[Customer ID]], 'Medical Examination'!A:A, 'Medical Examination'!F:F)</f>
        <v>No</v>
      </c>
      <c r="M244">
        <f>_xlfn.XLOOKUP(Table4[[#This Row],[Customer ID]], 'Medical Examination'!A:A, 'Medical Examination'!G:G)</f>
        <v>1</v>
      </c>
      <c r="N244" t="str">
        <f>_xlfn.XLOOKUP(Table4[[#This Row],[Customer ID]], 'Medical Examination'!A:A, 'Medical Examination'!H:H)</f>
        <v>Yes</v>
      </c>
      <c r="O244" t="str">
        <f>_xlfn.XLOOKUP(Table4[[#This Row],[Customer ID]], 'Medical Examination'!A:A, 'Medical Examination'!I:I)</f>
        <v>Normal</v>
      </c>
      <c r="P244" t="str">
        <f>_xlfn.XLOOKUP(Table4[[#This Row],[Customer ID]], 'Medical Examination'!A:A, 'Medical Examination'!J:J)</f>
        <v>Obesity</v>
      </c>
      <c r="Q244" s="1">
        <f>_xlfn.XLOOKUP(Table4[[#This Row],[Customer ID]], Hospitalisation!A:A, Hospitalisation!E:E)</f>
        <v>34289.43</v>
      </c>
      <c r="R244" t="str">
        <f>_xlfn.XLOOKUP(Table4[[#This Row],[Customer ID]], Hospitalisation!A:A, Hospitalisation!F:F)</f>
        <v>Tier - 1</v>
      </c>
      <c r="S244" t="str">
        <f>_xlfn.XLOOKUP(Table4[[#This Row],[Customer ID]], Hospitalisation!A:A, Hospitalisation!G:G)</f>
        <v>Tier - 1</v>
      </c>
      <c r="T244" t="str">
        <f>_xlfn.XLOOKUP(Table4[[#This Row],[Customer ID]], Hospitalisation!A:A, Hospitalisation!H:H)</f>
        <v>R1011</v>
      </c>
      <c r="U244" t="str" cm="1">
        <f t="array" ref="U244">_xlfn.IFS(Table4[[#This Row],[Age]]&lt;=29,"Youth",Table4[[#This Row],[Age]]&lt;=49,"Adults",Table4[[#This Row],[Age]]&gt;=50,"Senior")</f>
        <v>Youth</v>
      </c>
    </row>
    <row r="245" spans="1:21">
      <c r="A245" t="s">
        <v>707</v>
      </c>
      <c r="B245" t="str">
        <f>_xlfn.XLOOKUP(Table4[[#This Row],[Customer ID]],Table1[[#This Row],[Customer ID]],Table1[[#This Row],[TITLE]],0)</f>
        <v>Mr</v>
      </c>
      <c r="C245" t="str" cm="1">
        <f t="array" ref="C245">_xlfn.XLOOKUP(Table4[[#This Row],[Customer ID]],Table1[[#All],[Customer ID]],Table1[[#All],[FIRST NAME]],0)</f>
        <v>Dan M</v>
      </c>
      <c r="D245" t="str" cm="1">
        <f t="array" ref="D245">_xlfn.XLOOKUP(Table4[[#This Row],[Customer ID]],Table1[[#All],[Customer ID]],Table1[[#All],[LAST NAME]],0)</f>
        <v>Reed</v>
      </c>
      <c r="E245" s="5" cm="1">
        <f t="array" ref="E245">_xlfn.XLOOKUP(Table4[[#This Row],[Customer ID]],Table3[[#All],[Customer ID]],Table3[[#All],[Date of Birth]],0)</f>
        <v>35957</v>
      </c>
      <c r="F245" cm="1">
        <f t="array" ref="F245">_xlfn.XLOOKUP(Table4[[#This Row],[Customer ID]],Table3[[#All],[Customer ID]],Table3[[#All],[Age]],0)</f>
        <v>24</v>
      </c>
      <c r="G245" cm="1">
        <f t="array" ref="G245">_xlfn.XLOOKUP(Table4[[#This Row],[Customer ID]],Table3[[#All],[Customer ID]],Table3[[#All],[Children]],0)</f>
        <v>0</v>
      </c>
      <c r="H245" cm="1">
        <f t="array" ref="H245">_xlfn.XLOOKUP(Table4[[#This Row],[Customer ID]],Table2[[#All],[Customer ID]],Table2[[#All],[BMI]],0)</f>
        <v>31.065000000000001</v>
      </c>
      <c r="I245" cm="1">
        <f t="array" ref="I245">_xlfn.XLOOKUP(Table4[[#This Row],[Customer ID]],Table2[[#All],[Customer ID]],Table2[[#All],[HBA1C]],0)</f>
        <v>5.05</v>
      </c>
      <c r="J245" t="str">
        <f>_xlfn.XLOOKUP(Table4[[#This Row],[Customer ID]], 'Medical Examination'!A:A, 'Medical Examination'!D:D)</f>
        <v>No</v>
      </c>
      <c r="K245" t="str">
        <f>_xlfn.XLOOKUP(Table4[[#This Row],[Customer ID]], 'Medical Examination'!A:A, 'Medical Examination'!E:E)</f>
        <v>No</v>
      </c>
      <c r="L245" t="str">
        <f>_xlfn.XLOOKUP(Table4[[#This Row],[Customer ID]], 'Medical Examination'!A:A, 'Medical Examination'!F:F)</f>
        <v>No</v>
      </c>
      <c r="M245">
        <f>_xlfn.XLOOKUP(Table4[[#This Row],[Customer ID]], 'Medical Examination'!A:A, 'Medical Examination'!G:G)</f>
        <v>1</v>
      </c>
      <c r="N245" t="str">
        <f>_xlfn.XLOOKUP(Table4[[#This Row],[Customer ID]], 'Medical Examination'!A:A, 'Medical Examination'!H:H)</f>
        <v>Yes</v>
      </c>
      <c r="O245" t="str">
        <f>_xlfn.XLOOKUP(Table4[[#This Row],[Customer ID]], 'Medical Examination'!A:A, 'Medical Examination'!I:I)</f>
        <v>Normal</v>
      </c>
      <c r="P245" t="str">
        <f>_xlfn.XLOOKUP(Table4[[#This Row],[Customer ID]], 'Medical Examination'!A:A, 'Medical Examination'!J:J)</f>
        <v>Obesity</v>
      </c>
      <c r="Q245" s="1">
        <f>_xlfn.XLOOKUP(Table4[[#This Row],[Customer ID]], Hospitalisation!A:A, Hospitalisation!E:E)</f>
        <v>34254.050000000003</v>
      </c>
      <c r="R245" t="str">
        <f>_xlfn.XLOOKUP(Table4[[#This Row],[Customer ID]], Hospitalisation!A:A, Hospitalisation!F:F)</f>
        <v>Tier - 1</v>
      </c>
      <c r="S245" t="str">
        <f>_xlfn.XLOOKUP(Table4[[#This Row],[Customer ID]], Hospitalisation!A:A, Hospitalisation!G:G)</f>
        <v>Tier - 3</v>
      </c>
      <c r="T245" t="str">
        <f>_xlfn.XLOOKUP(Table4[[#This Row],[Customer ID]], Hospitalisation!A:A, Hospitalisation!H:H)</f>
        <v>R1019</v>
      </c>
      <c r="U245" t="str" cm="1">
        <f t="array" ref="U245">_xlfn.IFS(Table4[[#This Row],[Age]]&lt;=29,"Youth",Table4[[#This Row],[Age]]&lt;=49,"Adults",Table4[[#This Row],[Age]]&gt;=50,"Senior")</f>
        <v>Youth</v>
      </c>
    </row>
    <row r="246" spans="1:21">
      <c r="A246" t="s">
        <v>710</v>
      </c>
      <c r="B246" t="str">
        <f>_xlfn.XLOOKUP(Table4[[#This Row],[Customer ID]],Table1[[#This Row],[Customer ID]],Table1[[#This Row],[TITLE]],0)</f>
        <v>Mr</v>
      </c>
      <c r="C246" t="str" cm="1">
        <f t="array" ref="C246">_xlfn.XLOOKUP(Table4[[#This Row],[Customer ID]],Table1[[#All],[Customer ID]],Table1[[#All],[FIRST NAME]],0)</f>
        <v>Eric L</v>
      </c>
      <c r="D246" t="str" cm="1">
        <f t="array" ref="D246">_xlfn.XLOOKUP(Table4[[#This Row],[Customer ID]],Table1[[#All],[Customer ID]],Table1[[#All],[LAST NAME]],0)</f>
        <v>Frome</v>
      </c>
      <c r="E246" s="5" cm="1">
        <f t="array" ref="E246">_xlfn.XLOOKUP(Table4[[#This Row],[Customer ID]],Table3[[#All],[Customer ID]],Table3[[#All],[Date of Birth]],0)</f>
        <v>22832</v>
      </c>
      <c r="F246" cm="1">
        <f t="array" ref="F246">_xlfn.XLOOKUP(Table4[[#This Row],[Customer ID]],Table3[[#All],[Customer ID]],Table3[[#All],[Age]],0)</f>
        <v>60</v>
      </c>
      <c r="G246" cm="1">
        <f t="array" ref="G246">_xlfn.XLOOKUP(Table4[[#This Row],[Customer ID]],Table3[[#All],[Customer ID]],Table3[[#All],[Children]],0)</f>
        <v>0</v>
      </c>
      <c r="H246" cm="1">
        <f t="array" ref="H246">_xlfn.XLOOKUP(Table4[[#This Row],[Customer ID]],Table2[[#All],[Customer ID]],Table2[[#All],[BMI]],0)</f>
        <v>23.55</v>
      </c>
      <c r="I246" cm="1">
        <f t="array" ref="I246">_xlfn.XLOOKUP(Table4[[#This Row],[Customer ID]],Table2[[#All],[Customer ID]],Table2[[#All],[HBA1C]],0)</f>
        <v>10.38</v>
      </c>
      <c r="J246" t="str">
        <f>_xlfn.XLOOKUP(Table4[[#This Row],[Customer ID]], 'Medical Examination'!A:A, 'Medical Examination'!D:D)</f>
        <v>No</v>
      </c>
      <c r="K246" t="str">
        <f>_xlfn.XLOOKUP(Table4[[#This Row],[Customer ID]], 'Medical Examination'!A:A, 'Medical Examination'!E:E)</f>
        <v>No</v>
      </c>
      <c r="L246" t="str">
        <f>_xlfn.XLOOKUP(Table4[[#This Row],[Customer ID]], 'Medical Examination'!A:A, 'Medical Examination'!F:F)</f>
        <v>No</v>
      </c>
      <c r="M246">
        <f>_xlfn.XLOOKUP(Table4[[#This Row],[Customer ID]], 'Medical Examination'!A:A, 'Medical Examination'!G:G)</f>
        <v>0</v>
      </c>
      <c r="N246" t="str">
        <f>_xlfn.XLOOKUP(Table4[[#This Row],[Customer ID]], 'Medical Examination'!A:A, 'Medical Examination'!H:H)</f>
        <v>Yes</v>
      </c>
      <c r="O246" t="str">
        <f>_xlfn.XLOOKUP(Table4[[#This Row],[Customer ID]], 'Medical Examination'!A:A, 'Medical Examination'!I:I)</f>
        <v>Diabetes</v>
      </c>
      <c r="P246" t="str">
        <f>_xlfn.XLOOKUP(Table4[[#This Row],[Customer ID]], 'Medical Examination'!A:A, 'Medical Examination'!J:J)</f>
        <v>Normal Weight</v>
      </c>
      <c r="Q246" s="1">
        <f>_xlfn.XLOOKUP(Table4[[#This Row],[Customer ID]], Hospitalisation!A:A, Hospitalisation!E:E)</f>
        <v>34218.019999999997</v>
      </c>
      <c r="R246" t="str">
        <f>_xlfn.XLOOKUP(Table4[[#This Row],[Customer ID]], Hospitalisation!A:A, Hospitalisation!F:F)</f>
        <v>Tier - 1</v>
      </c>
      <c r="S246" t="str">
        <f>_xlfn.XLOOKUP(Table4[[#This Row],[Customer ID]], Hospitalisation!A:A, Hospitalisation!G:G)</f>
        <v>Tier - 1</v>
      </c>
      <c r="T246" t="str">
        <f>_xlfn.XLOOKUP(Table4[[#This Row],[Customer ID]], Hospitalisation!A:A, Hospitalisation!H:H)</f>
        <v>R1011</v>
      </c>
      <c r="U246" t="str" cm="1">
        <f t="array" ref="U246">_xlfn.IFS(Table4[[#This Row],[Age]]&lt;=29,"Youth",Table4[[#This Row],[Age]]&lt;=49,"Adults",Table4[[#This Row],[Age]]&gt;=50,"Senior")</f>
        <v>Senior</v>
      </c>
    </row>
    <row r="247" spans="1:21">
      <c r="A247" t="s">
        <v>713</v>
      </c>
      <c r="B247" t="str">
        <f>_xlfn.XLOOKUP(Table4[[#This Row],[Customer ID]],Table1[[#This Row],[Customer ID]],Table1[[#This Row],[TITLE]],0)</f>
        <v>Mr</v>
      </c>
      <c r="C247" t="str" cm="1">
        <f t="array" ref="C247">_xlfn.XLOOKUP(Table4[[#This Row],[Customer ID]],Table1[[#All],[Customer ID]],Table1[[#All],[FIRST NAME]],0)</f>
        <v>Les J</v>
      </c>
      <c r="D247" t="str" cm="1">
        <f t="array" ref="D247">_xlfn.XLOOKUP(Table4[[#This Row],[Customer ID]],Table1[[#All],[Customer ID]],Table1[[#All],[LAST NAME]],0)</f>
        <v>Creasy</v>
      </c>
      <c r="E247" s="5" cm="1">
        <f t="array" ref="E247">_xlfn.XLOOKUP(Table4[[#This Row],[Customer ID]],Table3[[#All],[Customer ID]],Table3[[#All],[Date of Birth]],0)</f>
        <v>27596</v>
      </c>
      <c r="F247" cm="1">
        <f t="array" ref="F247">_xlfn.XLOOKUP(Table4[[#This Row],[Customer ID]],Table3[[#All],[Customer ID]],Table3[[#All],[Age]],0)</f>
        <v>47</v>
      </c>
      <c r="G247" cm="1">
        <f t="array" ref="G247">_xlfn.XLOOKUP(Table4[[#This Row],[Customer ID]],Table3[[#All],[Customer ID]],Table3[[#All],[Children]],0)</f>
        <v>1</v>
      </c>
      <c r="H247" cm="1">
        <f t="array" ref="H247">_xlfn.XLOOKUP(Table4[[#This Row],[Customer ID]],Table2[[#All],[Customer ID]],Table2[[#All],[BMI]],0)</f>
        <v>30.18</v>
      </c>
      <c r="I247" cm="1">
        <f t="array" ref="I247">_xlfn.XLOOKUP(Table4[[#This Row],[Customer ID]],Table2[[#All],[Customer ID]],Table2[[#All],[HBA1C]],0)</f>
        <v>8.31</v>
      </c>
      <c r="J247" t="str">
        <f>_xlfn.XLOOKUP(Table4[[#This Row],[Customer ID]], 'Medical Examination'!A:A, 'Medical Examination'!D:D)</f>
        <v>Yes</v>
      </c>
      <c r="K247" t="str">
        <f>_xlfn.XLOOKUP(Table4[[#This Row],[Customer ID]], 'Medical Examination'!A:A, 'Medical Examination'!E:E)</f>
        <v>No</v>
      </c>
      <c r="L247" t="str">
        <f>_xlfn.XLOOKUP(Table4[[#This Row],[Customer ID]], 'Medical Examination'!A:A, 'Medical Examination'!F:F)</f>
        <v>No</v>
      </c>
      <c r="M247">
        <f>_xlfn.XLOOKUP(Table4[[#This Row],[Customer ID]], 'Medical Examination'!A:A, 'Medical Examination'!G:G)</f>
        <v>1</v>
      </c>
      <c r="N247" t="str">
        <f>_xlfn.XLOOKUP(Table4[[#This Row],[Customer ID]], 'Medical Examination'!A:A, 'Medical Examination'!H:H)</f>
        <v>Yes</v>
      </c>
      <c r="O247" t="str">
        <f>_xlfn.XLOOKUP(Table4[[#This Row],[Customer ID]], 'Medical Examination'!A:A, 'Medical Examination'!I:I)</f>
        <v>Diabetes</v>
      </c>
      <c r="P247" t="str">
        <f>_xlfn.XLOOKUP(Table4[[#This Row],[Customer ID]], 'Medical Examination'!A:A, 'Medical Examination'!J:J)</f>
        <v>Obesity</v>
      </c>
      <c r="Q247" s="1">
        <f>_xlfn.XLOOKUP(Table4[[#This Row],[Customer ID]], Hospitalisation!A:A, Hospitalisation!E:E)</f>
        <v>34210.33</v>
      </c>
      <c r="R247" t="str">
        <f>_xlfn.XLOOKUP(Table4[[#This Row],[Customer ID]], Hospitalisation!A:A, Hospitalisation!F:F)</f>
        <v>Tier - 2</v>
      </c>
      <c r="S247" t="str">
        <f>_xlfn.XLOOKUP(Table4[[#This Row],[Customer ID]], Hospitalisation!A:A, Hospitalisation!G:G)</f>
        <v>Tier - 1</v>
      </c>
      <c r="T247" t="str">
        <f>_xlfn.XLOOKUP(Table4[[#This Row],[Customer ID]], Hospitalisation!A:A, Hospitalisation!H:H)</f>
        <v>R1012</v>
      </c>
      <c r="U247" t="str" cm="1">
        <f t="array" ref="U247">_xlfn.IFS(Table4[[#This Row],[Age]]&lt;=29,"Youth",Table4[[#This Row],[Age]]&lt;=49,"Adults",Table4[[#This Row],[Age]]&gt;=50,"Senior")</f>
        <v>Adults</v>
      </c>
    </row>
    <row r="248" spans="1:21">
      <c r="A248" t="s">
        <v>716</v>
      </c>
      <c r="B248" t="str">
        <f>_xlfn.XLOOKUP(Table4[[#This Row],[Customer ID]],Table1[[#This Row],[Customer ID]],Table1[[#This Row],[TITLE]],0)</f>
        <v>Ms</v>
      </c>
      <c r="C248" t="str" cm="1">
        <f t="array" ref="C248">_xlfn.XLOOKUP(Table4[[#This Row],[Customer ID]],Table1[[#All],[Customer ID]],Table1[[#All],[FIRST NAME]],0)</f>
        <v>Stephanie</v>
      </c>
      <c r="D248" t="str" cm="1">
        <f t="array" ref="D248">_xlfn.XLOOKUP(Table4[[#This Row],[Customer ID]],Table1[[#All],[Customer ID]],Table1[[#All],[LAST NAME]],0)</f>
        <v>Latimer</v>
      </c>
      <c r="E248" s="5" cm="1">
        <f t="array" ref="E248">_xlfn.XLOOKUP(Table4[[#This Row],[Customer ID]],Table3[[#All],[Customer ID]],Table3[[#All],[Date of Birth]],0)</f>
        <v>26170</v>
      </c>
      <c r="F248" cm="1">
        <f t="array" ref="F248">_xlfn.XLOOKUP(Table4[[#This Row],[Customer ID]],Table3[[#All],[Customer ID]],Table3[[#All],[Age]],0)</f>
        <v>51</v>
      </c>
      <c r="G248" cm="1">
        <f t="array" ref="G248">_xlfn.XLOOKUP(Table4[[#This Row],[Customer ID]],Table3[[#All],[Customer ID]],Table3[[#All],[Children]],0)</f>
        <v>0</v>
      </c>
      <c r="H248" cm="1">
        <f t="array" ref="H248">_xlfn.XLOOKUP(Table4[[#This Row],[Customer ID]],Table2[[#All],[Customer ID]],Table2[[#All],[BMI]],0)</f>
        <v>29.94</v>
      </c>
      <c r="I248" cm="1">
        <f t="array" ref="I248">_xlfn.XLOOKUP(Table4[[#This Row],[Customer ID]],Table2[[#All],[Customer ID]],Table2[[#All],[HBA1C]],0)</f>
        <v>7.59</v>
      </c>
      <c r="J248" t="str">
        <f>_xlfn.XLOOKUP(Table4[[#This Row],[Customer ID]], 'Medical Examination'!A:A, 'Medical Examination'!D:D)</f>
        <v>No</v>
      </c>
      <c r="K248" t="str">
        <f>_xlfn.XLOOKUP(Table4[[#This Row],[Customer ID]], 'Medical Examination'!A:A, 'Medical Examination'!E:E)</f>
        <v>No</v>
      </c>
      <c r="L248" t="str">
        <f>_xlfn.XLOOKUP(Table4[[#This Row],[Customer ID]], 'Medical Examination'!A:A, 'Medical Examination'!F:F)</f>
        <v>No</v>
      </c>
      <c r="M248">
        <f>_xlfn.XLOOKUP(Table4[[#This Row],[Customer ID]], 'Medical Examination'!A:A, 'Medical Examination'!G:G)</f>
        <v>0</v>
      </c>
      <c r="N248" t="str">
        <f>_xlfn.XLOOKUP(Table4[[#This Row],[Customer ID]], 'Medical Examination'!A:A, 'Medical Examination'!H:H)</f>
        <v>Yes</v>
      </c>
      <c r="O248" t="str">
        <f>_xlfn.XLOOKUP(Table4[[#This Row],[Customer ID]], 'Medical Examination'!A:A, 'Medical Examination'!I:I)</f>
        <v>Diabetes</v>
      </c>
      <c r="P248" t="str">
        <f>_xlfn.XLOOKUP(Table4[[#This Row],[Customer ID]], 'Medical Examination'!A:A, 'Medical Examination'!J:J)</f>
        <v>Overweight</v>
      </c>
      <c r="Q248" s="1">
        <f>_xlfn.XLOOKUP(Table4[[#This Row],[Customer ID]], Hospitalisation!A:A, Hospitalisation!E:E)</f>
        <v>34205.07</v>
      </c>
      <c r="R248" t="str">
        <f>_xlfn.XLOOKUP(Table4[[#This Row],[Customer ID]], Hospitalisation!A:A, Hospitalisation!F:F)</f>
        <v>Tier - 2</v>
      </c>
      <c r="S248" t="str">
        <f>_xlfn.XLOOKUP(Table4[[#This Row],[Customer ID]], Hospitalisation!A:A, Hospitalisation!G:G)</f>
        <v>Tier - 2</v>
      </c>
      <c r="T248" t="str">
        <f>_xlfn.XLOOKUP(Table4[[#This Row],[Customer ID]], Hospitalisation!A:A, Hospitalisation!H:H)</f>
        <v>R1011</v>
      </c>
      <c r="U248" t="str" cm="1">
        <f t="array" ref="U248">_xlfn.IFS(Table4[[#This Row],[Age]]&lt;=29,"Youth",Table4[[#This Row],[Age]]&lt;=49,"Adults",Table4[[#This Row],[Age]]&gt;=50,"Senior")</f>
        <v>Senior</v>
      </c>
    </row>
    <row r="249" spans="1:21">
      <c r="A249" t="s">
        <v>719</v>
      </c>
      <c r="B249" t="str">
        <f>_xlfn.XLOOKUP(Table4[[#This Row],[Customer ID]],Table1[[#This Row],[Customer ID]],Table1[[#This Row],[TITLE]],0)</f>
        <v>Ms</v>
      </c>
      <c r="C249" t="str" cm="1">
        <f t="array" ref="C249">_xlfn.XLOOKUP(Table4[[#This Row],[Customer ID]],Table1[[#All],[Customer ID]],Table1[[#All],[FIRST NAME]],0)</f>
        <v>Melissa Y</v>
      </c>
      <c r="D249" t="str" cm="1">
        <f t="array" ref="D249">_xlfn.XLOOKUP(Table4[[#This Row],[Customer ID]],Table1[[#All],[Customer ID]],Table1[[#All],[LAST NAME]],0)</f>
        <v>Wei</v>
      </c>
      <c r="E249" s="5" cm="1">
        <f t="array" ref="E249">_xlfn.XLOOKUP(Table4[[#This Row],[Customer ID]],Table3[[#All],[Customer ID]],Table3[[#All],[Date of Birth]],0)</f>
        <v>36470</v>
      </c>
      <c r="F249" cm="1">
        <f t="array" ref="F249">_xlfn.XLOOKUP(Table4[[#This Row],[Customer ID]],Table3[[#All],[Customer ID]],Table3[[#All],[Age]],0)</f>
        <v>23</v>
      </c>
      <c r="G249" cm="1">
        <f t="array" ref="G249">_xlfn.XLOOKUP(Table4[[#This Row],[Customer ID]],Table3[[#All],[Customer ID]],Table3[[#All],[Children]],0)</f>
        <v>0</v>
      </c>
      <c r="H249" cm="1">
        <f t="array" ref="H249">_xlfn.XLOOKUP(Table4[[#This Row],[Customer ID]],Table2[[#All],[Customer ID]],Table2[[#All],[BMI]],0)</f>
        <v>31.4</v>
      </c>
      <c r="I249" cm="1">
        <f t="array" ref="I249">_xlfn.XLOOKUP(Table4[[#This Row],[Customer ID]],Table2[[#All],[Customer ID]],Table2[[#All],[HBA1C]],0)</f>
        <v>5.49</v>
      </c>
      <c r="J249" t="str">
        <f>_xlfn.XLOOKUP(Table4[[#This Row],[Customer ID]], 'Medical Examination'!A:A, 'Medical Examination'!D:D)</f>
        <v>No</v>
      </c>
      <c r="K249" t="str">
        <f>_xlfn.XLOOKUP(Table4[[#This Row],[Customer ID]], 'Medical Examination'!A:A, 'Medical Examination'!E:E)</f>
        <v>No</v>
      </c>
      <c r="L249" t="str">
        <f>_xlfn.XLOOKUP(Table4[[#This Row],[Customer ID]], 'Medical Examination'!A:A, 'Medical Examination'!F:F)</f>
        <v>No</v>
      </c>
      <c r="M249">
        <f>_xlfn.XLOOKUP(Table4[[#This Row],[Customer ID]], 'Medical Examination'!A:A, 'Medical Examination'!G:G)</f>
        <v>0</v>
      </c>
      <c r="N249" t="str">
        <f>_xlfn.XLOOKUP(Table4[[#This Row],[Customer ID]], 'Medical Examination'!A:A, 'Medical Examination'!H:H)</f>
        <v>Yes</v>
      </c>
      <c r="O249" t="str">
        <f>_xlfn.XLOOKUP(Table4[[#This Row],[Customer ID]], 'Medical Examination'!A:A, 'Medical Examination'!I:I)</f>
        <v>Normal</v>
      </c>
      <c r="P249" t="str">
        <f>_xlfn.XLOOKUP(Table4[[#This Row],[Customer ID]], 'Medical Examination'!A:A, 'Medical Examination'!J:J)</f>
        <v>Obesity</v>
      </c>
      <c r="Q249" s="1">
        <f>_xlfn.XLOOKUP(Table4[[#This Row],[Customer ID]], Hospitalisation!A:A, Hospitalisation!E:E)</f>
        <v>34166.269999999997</v>
      </c>
      <c r="R249" t="str">
        <f>_xlfn.XLOOKUP(Table4[[#This Row],[Customer ID]], Hospitalisation!A:A, Hospitalisation!F:F)</f>
        <v>Tier - 2</v>
      </c>
      <c r="S249" t="str">
        <f>_xlfn.XLOOKUP(Table4[[#This Row],[Customer ID]], Hospitalisation!A:A, Hospitalisation!G:G)</f>
        <v>Tier - 3</v>
      </c>
      <c r="T249" t="str">
        <f>_xlfn.XLOOKUP(Table4[[#This Row],[Customer ID]], Hospitalisation!A:A, Hospitalisation!H:H)</f>
        <v>R1011</v>
      </c>
      <c r="U249" t="str" cm="1">
        <f t="array" ref="U249">_xlfn.IFS(Table4[[#This Row],[Age]]&lt;=29,"Youth",Table4[[#This Row],[Age]]&lt;=49,"Adults",Table4[[#This Row],[Age]]&gt;=50,"Senior")</f>
        <v>Youth</v>
      </c>
    </row>
    <row r="250" spans="1:21">
      <c r="A250" t="s">
        <v>722</v>
      </c>
      <c r="B250" t="str">
        <f>_xlfn.XLOOKUP(Table4[[#This Row],[Customer ID]],Table1[[#This Row],[Customer ID]],Table1[[#This Row],[TITLE]],0)</f>
        <v>Ms</v>
      </c>
      <c r="C250" t="str" cm="1">
        <f t="array" ref="C250">_xlfn.XLOOKUP(Table4[[#This Row],[Customer ID]],Table1[[#All],[Customer ID]],Table1[[#All],[FIRST NAME]],0)</f>
        <v>Ashley</v>
      </c>
      <c r="D250" t="str" cm="1">
        <f t="array" ref="D250">_xlfn.XLOOKUP(Table4[[#This Row],[Customer ID]],Table1[[#All],[Customer ID]],Table1[[#All],[LAST NAME]],0)</f>
        <v>Hayes</v>
      </c>
      <c r="E250" s="5" cm="1">
        <f t="array" ref="E250">_xlfn.XLOOKUP(Table4[[#This Row],[Customer ID]],Table3[[#All],[Customer ID]],Table3[[#All],[Date of Birth]],0)</f>
        <v>37616</v>
      </c>
      <c r="F250" cm="1">
        <f t="array" ref="F250">_xlfn.XLOOKUP(Table4[[#This Row],[Customer ID]],Table3[[#All],[Customer ID]],Table3[[#All],[Age]],0)</f>
        <v>20</v>
      </c>
      <c r="G250" cm="1">
        <f t="array" ref="G250">_xlfn.XLOOKUP(Table4[[#This Row],[Customer ID]],Table3[[#All],[Customer ID]],Table3[[#All],[Children]],0)</f>
        <v>0</v>
      </c>
      <c r="H250" cm="1">
        <f t="array" ref="H250">_xlfn.XLOOKUP(Table4[[#This Row],[Customer ID]],Table2[[#All],[Customer ID]],Table2[[#All],[BMI]],0)</f>
        <v>53.06</v>
      </c>
      <c r="I250" cm="1">
        <f t="array" ref="I250">_xlfn.XLOOKUP(Table4[[#This Row],[Customer ID]],Table2[[#All],[Customer ID]],Table2[[#All],[HBA1C]],0)</f>
        <v>11.68</v>
      </c>
      <c r="J250" t="str">
        <f>_xlfn.XLOOKUP(Table4[[#This Row],[Customer ID]], 'Medical Examination'!A:A, 'Medical Examination'!D:D)</f>
        <v>No</v>
      </c>
      <c r="K250" t="str">
        <f>_xlfn.XLOOKUP(Table4[[#This Row],[Customer ID]], 'Medical Examination'!A:A, 'Medical Examination'!E:E)</f>
        <v>No</v>
      </c>
      <c r="L250" t="str">
        <f>_xlfn.XLOOKUP(Table4[[#This Row],[Customer ID]], 'Medical Examination'!A:A, 'Medical Examination'!F:F)</f>
        <v>No</v>
      </c>
      <c r="M250">
        <f>_xlfn.XLOOKUP(Table4[[#This Row],[Customer ID]], 'Medical Examination'!A:A, 'Medical Examination'!G:G)</f>
        <v>0</v>
      </c>
      <c r="N250" t="str">
        <f>_xlfn.XLOOKUP(Table4[[#This Row],[Customer ID]], 'Medical Examination'!A:A, 'Medical Examination'!H:H)</f>
        <v>Yes</v>
      </c>
      <c r="O250" t="str">
        <f>_xlfn.XLOOKUP(Table4[[#This Row],[Customer ID]], 'Medical Examination'!A:A, 'Medical Examination'!I:I)</f>
        <v>Diabetes</v>
      </c>
      <c r="P250" t="str">
        <f>_xlfn.XLOOKUP(Table4[[#This Row],[Customer ID]], 'Medical Examination'!A:A, 'Medical Examination'!J:J)</f>
        <v>Obesity</v>
      </c>
      <c r="Q250" s="1">
        <f>_xlfn.XLOOKUP(Table4[[#This Row],[Customer ID]], Hospitalisation!A:A, Hospitalisation!E:E)</f>
        <v>34084.68</v>
      </c>
      <c r="R250" t="str">
        <f>_xlfn.XLOOKUP(Table4[[#This Row],[Customer ID]], Hospitalisation!A:A, Hospitalisation!F:F)</f>
        <v>Tier - 2</v>
      </c>
      <c r="S250" t="str">
        <f>_xlfn.XLOOKUP(Table4[[#This Row],[Customer ID]], Hospitalisation!A:A, Hospitalisation!G:G)</f>
        <v>Tier - 3</v>
      </c>
      <c r="T250" t="str">
        <f>_xlfn.XLOOKUP(Table4[[#This Row],[Customer ID]], Hospitalisation!A:A, Hospitalisation!H:H)</f>
        <v>R1011</v>
      </c>
      <c r="U250" t="str" cm="1">
        <f t="array" ref="U250">_xlfn.IFS(Table4[[#This Row],[Age]]&lt;=29,"Youth",Table4[[#This Row],[Age]]&lt;=49,"Adults",Table4[[#This Row],[Age]]&gt;=50,"Senior")</f>
        <v>Youth</v>
      </c>
    </row>
    <row r="251" spans="1:21">
      <c r="A251" t="s">
        <v>725</v>
      </c>
      <c r="B251" t="str">
        <f>_xlfn.XLOOKUP(Table4[[#This Row],[Customer ID]],Table1[[#This Row],[Customer ID]],Table1[[#This Row],[TITLE]],0)</f>
        <v>Ms</v>
      </c>
      <c r="C251" t="str" cm="1">
        <f t="array" ref="C251">_xlfn.XLOOKUP(Table4[[#This Row],[Customer ID]],Table1[[#All],[Customer ID]],Table1[[#All],[FIRST NAME]],0)</f>
        <v>Stephanie M</v>
      </c>
      <c r="D251" t="str" cm="1">
        <f t="array" ref="D251">_xlfn.XLOOKUP(Table4[[#This Row],[Customer ID]],Table1[[#All],[Customer ID]],Table1[[#All],[LAST NAME]],0)</f>
        <v>Velardo</v>
      </c>
      <c r="E251" s="5" cm="1">
        <f t="array" ref="E251">_xlfn.XLOOKUP(Table4[[#This Row],[Customer ID]],Table3[[#All],[Customer ID]],Table3[[#All],[Date of Birth]],0)</f>
        <v>26506</v>
      </c>
      <c r="F251" cm="1">
        <f t="array" ref="F251">_xlfn.XLOOKUP(Table4[[#This Row],[Customer ID]],Table3[[#All],[Customer ID]],Table3[[#All],[Age]],0)</f>
        <v>50</v>
      </c>
      <c r="G251" cm="1">
        <f t="array" ref="G251">_xlfn.XLOOKUP(Table4[[#This Row],[Customer ID]],Table3[[#All],[Customer ID]],Table3[[#All],[Children]],0)</f>
        <v>0</v>
      </c>
      <c r="H251" cm="1">
        <f t="array" ref="H251">_xlfn.XLOOKUP(Table4[[#This Row],[Customer ID]],Table2[[#All],[Customer ID]],Table2[[#All],[BMI]],0)</f>
        <v>30.25</v>
      </c>
      <c r="I251" cm="1">
        <f t="array" ref="I251">_xlfn.XLOOKUP(Table4[[#This Row],[Customer ID]],Table2[[#All],[Customer ID]],Table2[[#All],[HBA1C]],0)</f>
        <v>4.1900000000000004</v>
      </c>
      <c r="J251" t="str">
        <f>_xlfn.XLOOKUP(Table4[[#This Row],[Customer ID]], 'Medical Examination'!A:A, 'Medical Examination'!D:D)</f>
        <v>No</v>
      </c>
      <c r="K251" t="str">
        <f>_xlfn.XLOOKUP(Table4[[#This Row],[Customer ID]], 'Medical Examination'!A:A, 'Medical Examination'!E:E)</f>
        <v>No</v>
      </c>
      <c r="L251" t="str">
        <f>_xlfn.XLOOKUP(Table4[[#This Row],[Customer ID]], 'Medical Examination'!A:A, 'Medical Examination'!F:F)</f>
        <v>No</v>
      </c>
      <c r="M251">
        <f>_xlfn.XLOOKUP(Table4[[#This Row],[Customer ID]], 'Medical Examination'!A:A, 'Medical Examination'!G:G)</f>
        <v>2</v>
      </c>
      <c r="N251" t="str">
        <f>_xlfn.XLOOKUP(Table4[[#This Row],[Customer ID]], 'Medical Examination'!A:A, 'Medical Examination'!H:H)</f>
        <v>Yes</v>
      </c>
      <c r="O251" t="str">
        <f>_xlfn.XLOOKUP(Table4[[#This Row],[Customer ID]], 'Medical Examination'!A:A, 'Medical Examination'!I:I)</f>
        <v>Normal</v>
      </c>
      <c r="P251" t="str">
        <f>_xlfn.XLOOKUP(Table4[[#This Row],[Customer ID]], 'Medical Examination'!A:A, 'Medical Examination'!J:J)</f>
        <v>Obesity</v>
      </c>
      <c r="Q251" s="1">
        <f>_xlfn.XLOOKUP(Table4[[#This Row],[Customer ID]], Hospitalisation!A:A, Hospitalisation!E:E)</f>
        <v>34053.360000000001</v>
      </c>
      <c r="R251" t="str">
        <f>_xlfn.XLOOKUP(Table4[[#This Row],[Customer ID]], Hospitalisation!A:A, Hospitalisation!F:F)</f>
        <v>Tier - 2</v>
      </c>
      <c r="S251" t="str">
        <f>_xlfn.XLOOKUP(Table4[[#This Row],[Customer ID]], Hospitalisation!A:A, Hospitalisation!G:G)</f>
        <v>Tier - 2</v>
      </c>
      <c r="T251" t="str">
        <f>_xlfn.XLOOKUP(Table4[[#This Row],[Customer ID]], Hospitalisation!A:A, Hospitalisation!H:H)</f>
        <v>R1011</v>
      </c>
      <c r="U251" t="str" cm="1">
        <f t="array" ref="U251">_xlfn.IFS(Table4[[#This Row],[Age]]&lt;=29,"Youth",Table4[[#This Row],[Age]]&lt;=49,"Adults",Table4[[#This Row],[Age]]&gt;=50,"Senior")</f>
        <v>Senior</v>
      </c>
    </row>
    <row r="252" spans="1:21">
      <c r="A252" t="s">
        <v>728</v>
      </c>
      <c r="B252" t="str">
        <f>_xlfn.XLOOKUP(Table4[[#This Row],[Customer ID]],Table1[[#This Row],[Customer ID]],Table1[[#This Row],[TITLE]],0)</f>
        <v>Ms</v>
      </c>
      <c r="C252" t="str" cm="1">
        <f t="array" ref="C252">_xlfn.XLOOKUP(Table4[[#This Row],[Customer ID]],Table1[[#All],[Customer ID]],Table1[[#All],[FIRST NAME]],0)</f>
        <v>Kylie</v>
      </c>
      <c r="D252" t="str" cm="1">
        <f t="array" ref="D252">_xlfn.XLOOKUP(Table4[[#This Row],[Customer ID]],Table1[[#All],[Customer ID]],Table1[[#All],[LAST NAME]],0)</f>
        <v>Kastes</v>
      </c>
      <c r="E252" s="5" cm="1">
        <f t="array" ref="E252">_xlfn.XLOOKUP(Table4[[#This Row],[Customer ID]],Table3[[#All],[Customer ID]],Table3[[#All],[Date of Birth]],0)</f>
        <v>34602</v>
      </c>
      <c r="F252" cm="1">
        <f t="array" ref="F252">_xlfn.XLOOKUP(Table4[[#This Row],[Customer ID]],Table3[[#All],[Customer ID]],Table3[[#All],[Age]],0)</f>
        <v>28</v>
      </c>
      <c r="G252" cm="1">
        <f t="array" ref="G252">_xlfn.XLOOKUP(Table4[[#This Row],[Customer ID]],Table3[[#All],[Customer ID]],Table3[[#All],[Children]],0)</f>
        <v>0</v>
      </c>
      <c r="H252" cm="1">
        <f t="array" ref="H252">_xlfn.XLOOKUP(Table4[[#This Row],[Customer ID]],Table2[[#All],[Customer ID]],Table2[[#All],[BMI]],0)</f>
        <v>46.68</v>
      </c>
      <c r="I252" cm="1">
        <f t="array" ref="I252">_xlfn.XLOOKUP(Table4[[#This Row],[Customer ID]],Table2[[#All],[Customer ID]],Table2[[#All],[HBA1C]],0)</f>
        <v>4.01</v>
      </c>
      <c r="J252" t="str">
        <f>_xlfn.XLOOKUP(Table4[[#This Row],[Customer ID]], 'Medical Examination'!A:A, 'Medical Examination'!D:D)</f>
        <v>No</v>
      </c>
      <c r="K252" t="str">
        <f>_xlfn.XLOOKUP(Table4[[#This Row],[Customer ID]], 'Medical Examination'!A:A, 'Medical Examination'!E:E)</f>
        <v>No</v>
      </c>
      <c r="L252" t="str">
        <f>_xlfn.XLOOKUP(Table4[[#This Row],[Customer ID]], 'Medical Examination'!A:A, 'Medical Examination'!F:F)</f>
        <v>No</v>
      </c>
      <c r="M252">
        <f>_xlfn.XLOOKUP(Table4[[#This Row],[Customer ID]], 'Medical Examination'!A:A, 'Medical Examination'!G:G)</f>
        <v>0</v>
      </c>
      <c r="N252" t="str">
        <f>_xlfn.XLOOKUP(Table4[[#This Row],[Customer ID]], 'Medical Examination'!A:A, 'Medical Examination'!H:H)</f>
        <v>Yes</v>
      </c>
      <c r="O252" t="str">
        <f>_xlfn.XLOOKUP(Table4[[#This Row],[Customer ID]], 'Medical Examination'!A:A, 'Medical Examination'!I:I)</f>
        <v>Normal</v>
      </c>
      <c r="P252" t="str">
        <f>_xlfn.XLOOKUP(Table4[[#This Row],[Customer ID]], 'Medical Examination'!A:A, 'Medical Examination'!J:J)</f>
        <v>Obesity</v>
      </c>
      <c r="Q252" s="1">
        <f>_xlfn.XLOOKUP(Table4[[#This Row],[Customer ID]], Hospitalisation!A:A, Hospitalisation!E:E)</f>
        <v>33975.47</v>
      </c>
      <c r="R252" t="str">
        <f>_xlfn.XLOOKUP(Table4[[#This Row],[Customer ID]], Hospitalisation!A:A, Hospitalisation!F:F)</f>
        <v>Tier - 2</v>
      </c>
      <c r="S252" t="str">
        <f>_xlfn.XLOOKUP(Table4[[#This Row],[Customer ID]], Hospitalisation!A:A, Hospitalisation!G:G)</f>
        <v>Tier - 2</v>
      </c>
      <c r="T252" t="str">
        <f>_xlfn.XLOOKUP(Table4[[#This Row],[Customer ID]], Hospitalisation!A:A, Hospitalisation!H:H)</f>
        <v>R1011</v>
      </c>
      <c r="U252" t="str" cm="1">
        <f t="array" ref="U252">_xlfn.IFS(Table4[[#This Row],[Age]]&lt;=29,"Youth",Table4[[#This Row],[Age]]&lt;=49,"Adults",Table4[[#This Row],[Age]]&gt;=50,"Senior")</f>
        <v>Youth</v>
      </c>
    </row>
    <row r="253" spans="1:21">
      <c r="A253" t="s">
        <v>731</v>
      </c>
      <c r="B253" t="str">
        <f>_xlfn.XLOOKUP(Table4[[#This Row],[Customer ID]],Table1[[#This Row],[Customer ID]],Table1[[#This Row],[TITLE]],0)</f>
        <v>Ms</v>
      </c>
      <c r="C253" t="str" cm="1">
        <f t="array" ref="C253">_xlfn.XLOOKUP(Table4[[#This Row],[Customer ID]],Table1[[#All],[Customer ID]],Table1[[#All],[FIRST NAME]],0)</f>
        <v>Kelly</v>
      </c>
      <c r="D253" t="str" cm="1">
        <f t="array" ref="D253">_xlfn.XLOOKUP(Table4[[#This Row],[Customer ID]],Table1[[#All],[Customer ID]],Table1[[#All],[LAST NAME]],0)</f>
        <v>Escorcia</v>
      </c>
      <c r="E253" s="5" cm="1">
        <f t="array" ref="E253">_xlfn.XLOOKUP(Table4[[#This Row],[Customer ID]],Table3[[#All],[Customer ID]],Table3[[#All],[Date of Birth]],0)</f>
        <v>36887</v>
      </c>
      <c r="F253" cm="1">
        <f t="array" ref="F253">_xlfn.XLOOKUP(Table4[[#This Row],[Customer ID]],Table3[[#All],[Customer ID]],Table3[[#All],[Age]],0)</f>
        <v>22</v>
      </c>
      <c r="G253" cm="1">
        <f t="array" ref="G253">_xlfn.XLOOKUP(Table4[[#This Row],[Customer ID]],Table3[[#All],[Customer ID]],Table3[[#All],[Children]],0)</f>
        <v>0</v>
      </c>
      <c r="H253" cm="1">
        <f t="array" ref="H253">_xlfn.XLOOKUP(Table4[[#This Row],[Customer ID]],Table2[[#All],[Customer ID]],Table2[[#All],[BMI]],0)</f>
        <v>30.4</v>
      </c>
      <c r="I253" cm="1">
        <f t="array" ref="I253">_xlfn.XLOOKUP(Table4[[#This Row],[Customer ID]],Table2[[#All],[Customer ID]],Table2[[#All],[HBA1C]],0)</f>
        <v>5.91</v>
      </c>
      <c r="J253" t="str">
        <f>_xlfn.XLOOKUP(Table4[[#This Row],[Customer ID]], 'Medical Examination'!A:A, 'Medical Examination'!D:D)</f>
        <v>No</v>
      </c>
      <c r="K253" t="str">
        <f>_xlfn.XLOOKUP(Table4[[#This Row],[Customer ID]], 'Medical Examination'!A:A, 'Medical Examination'!E:E)</f>
        <v>Yes</v>
      </c>
      <c r="L253" t="str">
        <f>_xlfn.XLOOKUP(Table4[[#This Row],[Customer ID]], 'Medical Examination'!A:A, 'Medical Examination'!F:F)</f>
        <v>No</v>
      </c>
      <c r="M253">
        <f>_xlfn.XLOOKUP(Table4[[#This Row],[Customer ID]], 'Medical Examination'!A:A, 'Medical Examination'!G:G)</f>
        <v>2</v>
      </c>
      <c r="N253" t="str">
        <f>_xlfn.XLOOKUP(Table4[[#This Row],[Customer ID]], 'Medical Examination'!A:A, 'Medical Examination'!H:H)</f>
        <v>Yes</v>
      </c>
      <c r="O253" t="str">
        <f>_xlfn.XLOOKUP(Table4[[#This Row],[Customer ID]], 'Medical Examination'!A:A, 'Medical Examination'!I:I)</f>
        <v>Prediabetes</v>
      </c>
      <c r="P253" t="str">
        <f>_xlfn.XLOOKUP(Table4[[#This Row],[Customer ID]], 'Medical Examination'!A:A, 'Medical Examination'!J:J)</f>
        <v>Obesity</v>
      </c>
      <c r="Q253" s="1">
        <f>_xlfn.XLOOKUP(Table4[[#This Row],[Customer ID]], Hospitalisation!A:A, Hospitalisation!E:E)</f>
        <v>33907.550000000003</v>
      </c>
      <c r="R253" t="str">
        <f>_xlfn.XLOOKUP(Table4[[#This Row],[Customer ID]], Hospitalisation!A:A, Hospitalisation!F:F)</f>
        <v>Tier - 2</v>
      </c>
      <c r="S253" t="str">
        <f>_xlfn.XLOOKUP(Table4[[#This Row],[Customer ID]], Hospitalisation!A:A, Hospitalisation!G:G)</f>
        <v>Tier - 2</v>
      </c>
      <c r="T253" t="str">
        <f>_xlfn.XLOOKUP(Table4[[#This Row],[Customer ID]], Hospitalisation!A:A, Hospitalisation!H:H)</f>
        <v>R1012</v>
      </c>
      <c r="U253" t="str" cm="1">
        <f t="array" ref="U253">_xlfn.IFS(Table4[[#This Row],[Age]]&lt;=29,"Youth",Table4[[#This Row],[Age]]&lt;=49,"Adults",Table4[[#This Row],[Age]]&gt;=50,"Senior")</f>
        <v>Youth</v>
      </c>
    </row>
    <row r="254" spans="1:21">
      <c r="A254" t="s">
        <v>733</v>
      </c>
      <c r="B254" t="str">
        <f>_xlfn.XLOOKUP(Table4[[#This Row],[Customer ID]],Table1[[#This Row],[Customer ID]],Table1[[#This Row],[TITLE]],0)</f>
        <v>Ms</v>
      </c>
      <c r="C254" t="str" cm="1">
        <f t="array" ref="C254">_xlfn.XLOOKUP(Table4[[#This Row],[Customer ID]],Table1[[#All],[Customer ID]],Table1[[#All],[FIRST NAME]],0)</f>
        <v>Carrie</v>
      </c>
      <c r="D254" t="str" cm="1">
        <f t="array" ref="D254">_xlfn.XLOOKUP(Table4[[#This Row],[Customer ID]],Table1[[#All],[Customer ID]],Table1[[#All],[LAST NAME]],0)</f>
        <v>Larscheid</v>
      </c>
      <c r="E254" s="5" cm="1">
        <f t="array" ref="E254">_xlfn.XLOOKUP(Table4[[#This Row],[Customer ID]],Table3[[#All],[Customer ID]],Table3[[#All],[Date of Birth]],0)</f>
        <v>35651</v>
      </c>
      <c r="F254" cm="1">
        <f t="array" ref="F254">_xlfn.XLOOKUP(Table4[[#This Row],[Customer ID]],Table3[[#All],[Customer ID]],Table3[[#All],[Age]],0)</f>
        <v>25</v>
      </c>
      <c r="G254" cm="1">
        <f t="array" ref="G254">_xlfn.XLOOKUP(Table4[[#This Row],[Customer ID]],Table3[[#All],[Customer ID]],Table3[[#All],[Children]],0)</f>
        <v>0</v>
      </c>
      <c r="H254" cm="1">
        <f t="array" ref="H254">_xlfn.XLOOKUP(Table4[[#This Row],[Customer ID]],Table2[[#All],[Customer ID]],Table2[[#All],[BMI]],0)</f>
        <v>30.2</v>
      </c>
      <c r="I254" cm="1">
        <f t="array" ref="I254">_xlfn.XLOOKUP(Table4[[#This Row],[Customer ID]],Table2[[#All],[Customer ID]],Table2[[#All],[HBA1C]],0)</f>
        <v>4.47</v>
      </c>
      <c r="J254" t="str">
        <f>_xlfn.XLOOKUP(Table4[[#This Row],[Customer ID]], 'Medical Examination'!A:A, 'Medical Examination'!D:D)</f>
        <v>Yes</v>
      </c>
      <c r="K254" t="str">
        <f>_xlfn.XLOOKUP(Table4[[#This Row],[Customer ID]], 'Medical Examination'!A:A, 'Medical Examination'!E:E)</f>
        <v>No</v>
      </c>
      <c r="L254" t="str">
        <f>_xlfn.XLOOKUP(Table4[[#This Row],[Customer ID]], 'Medical Examination'!A:A, 'Medical Examination'!F:F)</f>
        <v>Yes</v>
      </c>
      <c r="M254">
        <f>_xlfn.XLOOKUP(Table4[[#This Row],[Customer ID]], 'Medical Examination'!A:A, 'Medical Examination'!G:G)</f>
        <v>1</v>
      </c>
      <c r="N254" t="str">
        <f>_xlfn.XLOOKUP(Table4[[#This Row],[Customer ID]], 'Medical Examination'!A:A, 'Medical Examination'!H:H)</f>
        <v>Yes</v>
      </c>
      <c r="O254" t="str">
        <f>_xlfn.XLOOKUP(Table4[[#This Row],[Customer ID]], 'Medical Examination'!A:A, 'Medical Examination'!I:I)</f>
        <v>Normal</v>
      </c>
      <c r="P254" t="str">
        <f>_xlfn.XLOOKUP(Table4[[#This Row],[Customer ID]], 'Medical Examination'!A:A, 'Medical Examination'!J:J)</f>
        <v>Obesity</v>
      </c>
      <c r="Q254" s="1">
        <f>_xlfn.XLOOKUP(Table4[[#This Row],[Customer ID]], Hospitalisation!A:A, Hospitalisation!E:E)</f>
        <v>33900.65</v>
      </c>
      <c r="R254" t="str">
        <f>_xlfn.XLOOKUP(Table4[[#This Row],[Customer ID]], Hospitalisation!A:A, Hospitalisation!F:F)</f>
        <v>Tier - 2</v>
      </c>
      <c r="S254" t="str">
        <f>_xlfn.XLOOKUP(Table4[[#This Row],[Customer ID]], Hospitalisation!A:A, Hospitalisation!G:G)</f>
        <v>Tier - 3</v>
      </c>
      <c r="T254" t="str">
        <f>_xlfn.XLOOKUP(Table4[[#This Row],[Customer ID]], Hospitalisation!A:A, Hospitalisation!H:H)</f>
        <v>R1011</v>
      </c>
      <c r="U254" t="str" cm="1">
        <f t="array" ref="U254">_xlfn.IFS(Table4[[#This Row],[Age]]&lt;=29,"Youth",Table4[[#This Row],[Age]]&lt;=49,"Adults",Table4[[#This Row],[Age]]&gt;=50,"Senior")</f>
        <v>Youth</v>
      </c>
    </row>
    <row r="255" spans="1:21">
      <c r="A255" t="s">
        <v>736</v>
      </c>
      <c r="B255" t="str">
        <f>_xlfn.XLOOKUP(Table4[[#This Row],[Customer ID]],Table1[[#This Row],[Customer ID]],Table1[[#This Row],[TITLE]],0)</f>
        <v>Mr</v>
      </c>
      <c r="C255" t="str" cm="1">
        <f t="array" ref="C255">_xlfn.XLOOKUP(Table4[[#This Row],[Customer ID]],Table1[[#All],[Customer ID]],Table1[[#All],[FIRST NAME]],0)</f>
        <v>Alex</v>
      </c>
      <c r="D255" t="str" cm="1">
        <f t="array" ref="D255">_xlfn.XLOOKUP(Table4[[#This Row],[Customer ID]],Table1[[#All],[Customer ID]],Table1[[#All],[LAST NAME]],0)</f>
        <v>O'Bannon</v>
      </c>
      <c r="E255" s="5" cm="1">
        <f t="array" ref="E255">_xlfn.XLOOKUP(Table4[[#This Row],[Customer ID]],Table3[[#All],[Customer ID]],Table3[[#All],[Date of Birth]],0)</f>
        <v>36825</v>
      </c>
      <c r="F255" cm="1">
        <f t="array" ref="F255">_xlfn.XLOOKUP(Table4[[#This Row],[Customer ID]],Table3[[#All],[Customer ID]],Table3[[#All],[Age]],0)</f>
        <v>22</v>
      </c>
      <c r="G255" cm="1">
        <f t="array" ref="G255">_xlfn.XLOOKUP(Table4[[#This Row],[Customer ID]],Table3[[#All],[Customer ID]],Table3[[#All],[Children]],0)</f>
        <v>0</v>
      </c>
      <c r="H255" cm="1">
        <f t="array" ref="H255">_xlfn.XLOOKUP(Table4[[#This Row],[Customer ID]],Table2[[#All],[Customer ID]],Table2[[#All],[BMI]],0)</f>
        <v>51.18</v>
      </c>
      <c r="I255" cm="1">
        <f t="array" ref="I255">_xlfn.XLOOKUP(Table4[[#This Row],[Customer ID]],Table2[[#All],[Customer ID]],Table2[[#All],[HBA1C]],0)</f>
        <v>4.5599999999999996</v>
      </c>
      <c r="J255" t="str">
        <f>_xlfn.XLOOKUP(Table4[[#This Row],[Customer ID]], 'Medical Examination'!A:A, 'Medical Examination'!D:D)</f>
        <v>Yes</v>
      </c>
      <c r="K255" t="str">
        <f>_xlfn.XLOOKUP(Table4[[#This Row],[Customer ID]], 'Medical Examination'!A:A, 'Medical Examination'!E:E)</f>
        <v>Yes</v>
      </c>
      <c r="L255" t="str">
        <f>_xlfn.XLOOKUP(Table4[[#This Row],[Customer ID]], 'Medical Examination'!A:A, 'Medical Examination'!F:F)</f>
        <v>No</v>
      </c>
      <c r="M255">
        <f>_xlfn.XLOOKUP(Table4[[#This Row],[Customer ID]], 'Medical Examination'!A:A, 'Medical Examination'!G:G)</f>
        <v>2</v>
      </c>
      <c r="N255" t="str">
        <f>_xlfn.XLOOKUP(Table4[[#This Row],[Customer ID]], 'Medical Examination'!A:A, 'Medical Examination'!H:H)</f>
        <v>Yes</v>
      </c>
      <c r="O255" t="str">
        <f>_xlfn.XLOOKUP(Table4[[#This Row],[Customer ID]], 'Medical Examination'!A:A, 'Medical Examination'!I:I)</f>
        <v>Normal</v>
      </c>
      <c r="P255" t="str">
        <f>_xlfn.XLOOKUP(Table4[[#This Row],[Customer ID]], 'Medical Examination'!A:A, 'Medical Examination'!J:J)</f>
        <v>Obesity</v>
      </c>
      <c r="Q255" s="1">
        <f>_xlfn.XLOOKUP(Table4[[#This Row],[Customer ID]], Hospitalisation!A:A, Hospitalisation!E:E)</f>
        <v>33829.39</v>
      </c>
      <c r="R255" t="str">
        <f>_xlfn.XLOOKUP(Table4[[#This Row],[Customer ID]], Hospitalisation!A:A, Hospitalisation!F:F)</f>
        <v>Tier - 2</v>
      </c>
      <c r="S255" t="str">
        <f>_xlfn.XLOOKUP(Table4[[#This Row],[Customer ID]], Hospitalisation!A:A, Hospitalisation!G:G)</f>
        <v>Tier - 3</v>
      </c>
      <c r="T255" t="str">
        <f>_xlfn.XLOOKUP(Table4[[#This Row],[Customer ID]], Hospitalisation!A:A, Hospitalisation!H:H)</f>
        <v>R1011</v>
      </c>
      <c r="U255" t="str" cm="1">
        <f t="array" ref="U255">_xlfn.IFS(Table4[[#This Row],[Age]]&lt;=29,"Youth",Table4[[#This Row],[Age]]&lt;=49,"Adults",Table4[[#This Row],[Age]]&gt;=50,"Senior")</f>
        <v>Youth</v>
      </c>
    </row>
    <row r="256" spans="1:21">
      <c r="A256" t="s">
        <v>738</v>
      </c>
      <c r="B256" t="str">
        <f>_xlfn.XLOOKUP(Table4[[#This Row],[Customer ID]],Table1[[#This Row],[Customer ID]],Table1[[#This Row],[TITLE]],0)</f>
        <v>Mr</v>
      </c>
      <c r="C256" t="str" cm="1">
        <f t="array" ref="C256">_xlfn.XLOOKUP(Table4[[#This Row],[Customer ID]],Table1[[#All],[Customer ID]],Table1[[#All],[FIRST NAME]],0)</f>
        <v>Zach S</v>
      </c>
      <c r="D256" t="str" cm="1">
        <f t="array" ref="D256">_xlfn.XLOOKUP(Table4[[#This Row],[Customer ID]],Table1[[#All],[Customer ID]],Table1[[#All],[LAST NAME]],0)</f>
        <v>Ridgway</v>
      </c>
      <c r="E256" s="5" cm="1">
        <f t="array" ref="E256">_xlfn.XLOOKUP(Table4[[#This Row],[Customer ID]],Table3[[#All],[Customer ID]],Table3[[#All],[Date of Birth]],0)</f>
        <v>22991</v>
      </c>
      <c r="F256" cm="1">
        <f t="array" ref="F256">_xlfn.XLOOKUP(Table4[[#This Row],[Customer ID]],Table3[[#All],[Customer ID]],Table3[[#All],[Age]],0)</f>
        <v>60</v>
      </c>
      <c r="G256" cm="1">
        <f t="array" ref="G256">_xlfn.XLOOKUP(Table4[[#This Row],[Customer ID]],Table3[[#All],[Customer ID]],Table3[[#All],[Children]],0)</f>
        <v>0</v>
      </c>
      <c r="H256" cm="1">
        <f t="array" ref="H256">_xlfn.XLOOKUP(Table4[[#This Row],[Customer ID]],Table2[[#All],[Customer ID]],Table2[[#All],[BMI]],0)</f>
        <v>22.18</v>
      </c>
      <c r="I256" cm="1">
        <f t="array" ref="I256">_xlfn.XLOOKUP(Table4[[#This Row],[Customer ID]],Table2[[#All],[Customer ID]],Table2[[#All],[HBA1C]],0)</f>
        <v>9.9</v>
      </c>
      <c r="J256" t="str">
        <f>_xlfn.XLOOKUP(Table4[[#This Row],[Customer ID]], 'Medical Examination'!A:A, 'Medical Examination'!D:D)</f>
        <v>No</v>
      </c>
      <c r="K256" t="str">
        <f>_xlfn.XLOOKUP(Table4[[#This Row],[Customer ID]], 'Medical Examination'!A:A, 'Medical Examination'!E:E)</f>
        <v>No</v>
      </c>
      <c r="L256" t="str">
        <f>_xlfn.XLOOKUP(Table4[[#This Row],[Customer ID]], 'Medical Examination'!A:A, 'Medical Examination'!F:F)</f>
        <v>No</v>
      </c>
      <c r="M256">
        <f>_xlfn.XLOOKUP(Table4[[#This Row],[Customer ID]], 'Medical Examination'!A:A, 'Medical Examination'!G:G)</f>
        <v>0</v>
      </c>
      <c r="N256" t="str">
        <f>_xlfn.XLOOKUP(Table4[[#This Row],[Customer ID]], 'Medical Examination'!A:A, 'Medical Examination'!H:H)</f>
        <v>Yes</v>
      </c>
      <c r="O256" t="str">
        <f>_xlfn.XLOOKUP(Table4[[#This Row],[Customer ID]], 'Medical Examination'!A:A, 'Medical Examination'!I:I)</f>
        <v>Diabetes</v>
      </c>
      <c r="P256" t="str">
        <f>_xlfn.XLOOKUP(Table4[[#This Row],[Customer ID]], 'Medical Examination'!A:A, 'Medical Examination'!J:J)</f>
        <v>Normal Weight</v>
      </c>
      <c r="Q256" s="1">
        <f>_xlfn.XLOOKUP(Table4[[#This Row],[Customer ID]], Hospitalisation!A:A, Hospitalisation!E:E)</f>
        <v>33753.32</v>
      </c>
      <c r="R256" t="str">
        <f>_xlfn.XLOOKUP(Table4[[#This Row],[Customer ID]], Hospitalisation!A:A, Hospitalisation!F:F)</f>
        <v>Tier - 1</v>
      </c>
      <c r="S256" t="str">
        <f>_xlfn.XLOOKUP(Table4[[#This Row],[Customer ID]], Hospitalisation!A:A, Hospitalisation!G:G)</f>
        <v>Tier - 3</v>
      </c>
      <c r="T256" t="str">
        <f>_xlfn.XLOOKUP(Table4[[#This Row],[Customer ID]], Hospitalisation!A:A, Hospitalisation!H:H)</f>
        <v>R1011</v>
      </c>
      <c r="U256" t="str" cm="1">
        <f t="array" ref="U256">_xlfn.IFS(Table4[[#This Row],[Age]]&lt;=29,"Youth",Table4[[#This Row],[Age]]&lt;=49,"Adults",Table4[[#This Row],[Age]]&gt;=50,"Senior")</f>
        <v>Senior</v>
      </c>
    </row>
    <row r="257" spans="1:21">
      <c r="A257" t="s">
        <v>741</v>
      </c>
      <c r="B257" t="str">
        <f>_xlfn.XLOOKUP(Table4[[#This Row],[Customer ID]],Table1[[#This Row],[Customer ID]],Table1[[#This Row],[TITLE]],0)</f>
        <v>Mr</v>
      </c>
      <c r="C257" t="str" cm="1">
        <f t="array" ref="C257">_xlfn.XLOOKUP(Table4[[#This Row],[Customer ID]],Table1[[#All],[Customer ID]],Table1[[#All],[FIRST NAME]],0)</f>
        <v>Alan</v>
      </c>
      <c r="D257" t="str" cm="1">
        <f t="array" ref="D257">_xlfn.XLOOKUP(Table4[[#This Row],[Customer ID]],Table1[[#All],[Customer ID]],Table1[[#All],[LAST NAME]],0)</f>
        <v>Black</v>
      </c>
      <c r="E257" s="5" cm="1">
        <f t="array" ref="E257">_xlfn.XLOOKUP(Table4[[#This Row],[Customer ID]],Table3[[#All],[Customer ID]],Table3[[#All],[Date of Birth]],0)</f>
        <v>37876</v>
      </c>
      <c r="F257" cm="1">
        <f t="array" ref="F257">_xlfn.XLOOKUP(Table4[[#This Row],[Customer ID]],Table3[[#All],[Customer ID]],Table3[[#All],[Age]],0)</f>
        <v>19</v>
      </c>
      <c r="G257" cm="1">
        <f t="array" ref="G257">_xlfn.XLOOKUP(Table4[[#This Row],[Customer ID]],Table3[[#All],[Customer ID]],Table3[[#All],[Children]],0)</f>
        <v>0</v>
      </c>
      <c r="H257" cm="1">
        <f t="array" ref="H257">_xlfn.XLOOKUP(Table4[[#This Row],[Customer ID]],Table2[[#All],[Customer ID]],Table2[[#All],[BMI]],0)</f>
        <v>31.92</v>
      </c>
      <c r="I257" cm="1">
        <f t="array" ref="I257">_xlfn.XLOOKUP(Table4[[#This Row],[Customer ID]],Table2[[#All],[Customer ID]],Table2[[#All],[HBA1C]],0)</f>
        <v>5.1100000000000003</v>
      </c>
      <c r="J257" t="str">
        <f>_xlfn.XLOOKUP(Table4[[#This Row],[Customer ID]], 'Medical Examination'!A:A, 'Medical Examination'!D:D)</f>
        <v>No</v>
      </c>
      <c r="K257" t="str">
        <f>_xlfn.XLOOKUP(Table4[[#This Row],[Customer ID]], 'Medical Examination'!A:A, 'Medical Examination'!E:E)</f>
        <v>No</v>
      </c>
      <c r="L257" t="str">
        <f>_xlfn.XLOOKUP(Table4[[#This Row],[Customer ID]], 'Medical Examination'!A:A, 'Medical Examination'!F:F)</f>
        <v>Yes</v>
      </c>
      <c r="M257">
        <f>_xlfn.XLOOKUP(Table4[[#This Row],[Customer ID]], 'Medical Examination'!A:A, 'Medical Examination'!G:G)</f>
        <v>1</v>
      </c>
      <c r="N257" t="str">
        <f>_xlfn.XLOOKUP(Table4[[#This Row],[Customer ID]], 'Medical Examination'!A:A, 'Medical Examination'!H:H)</f>
        <v>Yes</v>
      </c>
      <c r="O257" t="str">
        <f>_xlfn.XLOOKUP(Table4[[#This Row],[Customer ID]], 'Medical Examination'!A:A, 'Medical Examination'!I:I)</f>
        <v>Normal</v>
      </c>
      <c r="P257" t="str">
        <f>_xlfn.XLOOKUP(Table4[[#This Row],[Customer ID]], 'Medical Examination'!A:A, 'Medical Examination'!J:J)</f>
        <v>Obesity</v>
      </c>
      <c r="Q257" s="1">
        <f>_xlfn.XLOOKUP(Table4[[#This Row],[Customer ID]], Hospitalisation!A:A, Hospitalisation!E:E)</f>
        <v>33750.29</v>
      </c>
      <c r="R257" t="str">
        <f>_xlfn.XLOOKUP(Table4[[#This Row],[Customer ID]], Hospitalisation!A:A, Hospitalisation!F:F)</f>
        <v>Tier - 1</v>
      </c>
      <c r="S257" t="str">
        <f>_xlfn.XLOOKUP(Table4[[#This Row],[Customer ID]], Hospitalisation!A:A, Hospitalisation!G:G)</f>
        <v>Tier - 3</v>
      </c>
      <c r="T257" t="str">
        <f>_xlfn.XLOOKUP(Table4[[#This Row],[Customer ID]], Hospitalisation!A:A, Hospitalisation!H:H)</f>
        <v>R1012</v>
      </c>
      <c r="U257" t="str" cm="1">
        <f t="array" ref="U257">_xlfn.IFS(Table4[[#This Row],[Age]]&lt;=29,"Youth",Table4[[#This Row],[Age]]&lt;=49,"Adults",Table4[[#This Row],[Age]]&gt;=50,"Senior")</f>
        <v>Youth</v>
      </c>
    </row>
    <row r="258" spans="1:21">
      <c r="A258" t="s">
        <v>744</v>
      </c>
      <c r="B258" t="str">
        <f>_xlfn.XLOOKUP(Table4[[#This Row],[Customer ID]],Table1[[#This Row],[Customer ID]],Table1[[#This Row],[TITLE]],0)</f>
        <v>Mr</v>
      </c>
      <c r="C258" t="str" cm="1">
        <f t="array" ref="C258">_xlfn.XLOOKUP(Table4[[#This Row],[Customer ID]],Table1[[#All],[Customer ID]],Table1[[#All],[FIRST NAME]],0)</f>
        <v>Nate</v>
      </c>
      <c r="D258" t="str" cm="1">
        <f t="array" ref="D258">_xlfn.XLOOKUP(Table4[[#This Row],[Customer ID]],Table1[[#All],[Customer ID]],Table1[[#All],[LAST NAME]],0)</f>
        <v>Canton</v>
      </c>
      <c r="E258" s="5" cm="1">
        <f t="array" ref="E258">_xlfn.XLOOKUP(Table4[[#This Row],[Customer ID]],Table3[[#All],[Customer ID]],Table3[[#All],[Date of Birth]],0)</f>
        <v>38292</v>
      </c>
      <c r="F258" cm="1">
        <f t="array" ref="F258">_xlfn.XLOOKUP(Table4[[#This Row],[Customer ID]],Table3[[#All],[Customer ID]],Table3[[#All],[Age]],0)</f>
        <v>18</v>
      </c>
      <c r="G258" cm="1">
        <f t="array" ref="G258">_xlfn.XLOOKUP(Table4[[#This Row],[Customer ID]],Table3[[#All],[Customer ID]],Table3[[#All],[Children]],0)</f>
        <v>0</v>
      </c>
      <c r="H258" cm="1">
        <f t="array" ref="H258">_xlfn.XLOOKUP(Table4[[#This Row],[Customer ID]],Table2[[#All],[Customer ID]],Table2[[#All],[BMI]],0)</f>
        <v>31.73</v>
      </c>
      <c r="I258" cm="1">
        <f t="array" ref="I258">_xlfn.XLOOKUP(Table4[[#This Row],[Customer ID]],Table2[[#All],[Customer ID]],Table2[[#All],[HBA1C]],0)</f>
        <v>5.73</v>
      </c>
      <c r="J258" t="str">
        <f>_xlfn.XLOOKUP(Table4[[#This Row],[Customer ID]], 'Medical Examination'!A:A, 'Medical Examination'!D:D)</f>
        <v>No</v>
      </c>
      <c r="K258" t="str">
        <f>_xlfn.XLOOKUP(Table4[[#This Row],[Customer ID]], 'Medical Examination'!A:A, 'Medical Examination'!E:E)</f>
        <v>Yes</v>
      </c>
      <c r="L258" t="str">
        <f>_xlfn.XLOOKUP(Table4[[#This Row],[Customer ID]], 'Medical Examination'!A:A, 'Medical Examination'!F:F)</f>
        <v>No</v>
      </c>
      <c r="M258">
        <f>_xlfn.XLOOKUP(Table4[[#This Row],[Customer ID]], 'Medical Examination'!A:A, 'Medical Examination'!G:G)</f>
        <v>1</v>
      </c>
      <c r="N258" t="str">
        <f>_xlfn.XLOOKUP(Table4[[#This Row],[Customer ID]], 'Medical Examination'!A:A, 'Medical Examination'!H:H)</f>
        <v>Yes</v>
      </c>
      <c r="O258" t="str">
        <f>_xlfn.XLOOKUP(Table4[[#This Row],[Customer ID]], 'Medical Examination'!A:A, 'Medical Examination'!I:I)</f>
        <v>Prediabetes</v>
      </c>
      <c r="P258" t="str">
        <f>_xlfn.XLOOKUP(Table4[[#This Row],[Customer ID]], 'Medical Examination'!A:A, 'Medical Examination'!J:J)</f>
        <v>Obesity</v>
      </c>
      <c r="Q258" s="1">
        <f>_xlfn.XLOOKUP(Table4[[#This Row],[Customer ID]], Hospitalisation!A:A, Hospitalisation!E:E)</f>
        <v>33732.69</v>
      </c>
      <c r="R258" t="str">
        <f>_xlfn.XLOOKUP(Table4[[#This Row],[Customer ID]], Hospitalisation!A:A, Hospitalisation!F:F)</f>
        <v>Tier - 1</v>
      </c>
      <c r="S258" t="str">
        <f>_xlfn.XLOOKUP(Table4[[#This Row],[Customer ID]], Hospitalisation!A:A, Hospitalisation!G:G)</f>
        <v>Tier - 1</v>
      </c>
      <c r="T258" t="str">
        <f>_xlfn.XLOOKUP(Table4[[#This Row],[Customer ID]], Hospitalisation!A:A, Hospitalisation!H:H)</f>
        <v>R1017</v>
      </c>
      <c r="U258" t="str" cm="1">
        <f t="array" ref="U258">_xlfn.IFS(Table4[[#This Row],[Age]]&lt;=29,"Youth",Table4[[#This Row],[Age]]&lt;=49,"Adults",Table4[[#This Row],[Age]]&gt;=50,"Senior")</f>
        <v>Youth</v>
      </c>
    </row>
    <row r="259" spans="1:21">
      <c r="A259" t="s">
        <v>747</v>
      </c>
      <c r="B259" t="str">
        <f>_xlfn.XLOOKUP(Table4[[#This Row],[Customer ID]],Table1[[#This Row],[Customer ID]],Table1[[#This Row],[TITLE]],0)</f>
        <v>Mr</v>
      </c>
      <c r="C259" t="str" cm="1">
        <f t="array" ref="C259">_xlfn.XLOOKUP(Table4[[#This Row],[Customer ID]],Table1[[#All],[Customer ID]],Table1[[#All],[FIRST NAME]],0)</f>
        <v>Jesse G</v>
      </c>
      <c r="D259" t="str" cm="1">
        <f t="array" ref="D259">_xlfn.XLOOKUP(Table4[[#This Row],[Customer ID]],Table1[[#All],[Customer ID]],Table1[[#All],[LAST NAME]],0)</f>
        <v>Fine</v>
      </c>
      <c r="E259" s="5" cm="1">
        <f t="array" ref="E259">_xlfn.XLOOKUP(Table4[[#This Row],[Customer ID]],Table3[[#All],[Customer ID]],Table3[[#All],[Date of Birth]],0)</f>
        <v>34301</v>
      </c>
      <c r="F259" cm="1">
        <f t="array" ref="F259">_xlfn.XLOOKUP(Table4[[#This Row],[Customer ID]],Table3[[#All],[Customer ID]],Table3[[#All],[Age]],0)</f>
        <v>29</v>
      </c>
      <c r="G259" cm="1">
        <f t="array" ref="G259">_xlfn.XLOOKUP(Table4[[#This Row],[Customer ID]],Table3[[#All],[Customer ID]],Table3[[#All],[Children]],0)</f>
        <v>0</v>
      </c>
      <c r="H259" cm="1">
        <f t="array" ref="H259">_xlfn.XLOOKUP(Table4[[#This Row],[Customer ID]],Table2[[#All],[Customer ID]],Table2[[#All],[BMI]],0)</f>
        <v>45.52</v>
      </c>
      <c r="I259" cm="1">
        <f t="array" ref="I259">_xlfn.XLOOKUP(Table4[[#This Row],[Customer ID]],Table2[[#All],[Customer ID]],Table2[[#All],[HBA1C]],0)</f>
        <v>6.04</v>
      </c>
      <c r="J259" t="str">
        <f>_xlfn.XLOOKUP(Table4[[#This Row],[Customer ID]], 'Medical Examination'!A:A, 'Medical Examination'!D:D)</f>
        <v>No</v>
      </c>
      <c r="K259" t="str">
        <f>_xlfn.XLOOKUP(Table4[[#This Row],[Customer ID]], 'Medical Examination'!A:A, 'Medical Examination'!E:E)</f>
        <v>No</v>
      </c>
      <c r="L259" t="str">
        <f>_xlfn.XLOOKUP(Table4[[#This Row],[Customer ID]], 'Medical Examination'!A:A, 'Medical Examination'!F:F)</f>
        <v>Yes</v>
      </c>
      <c r="M259">
        <f>_xlfn.XLOOKUP(Table4[[#This Row],[Customer ID]], 'Medical Examination'!A:A, 'Medical Examination'!G:G)</f>
        <v>1</v>
      </c>
      <c r="N259" t="str">
        <f>_xlfn.XLOOKUP(Table4[[#This Row],[Customer ID]], 'Medical Examination'!A:A, 'Medical Examination'!H:H)</f>
        <v>Yes</v>
      </c>
      <c r="O259" t="str">
        <f>_xlfn.XLOOKUP(Table4[[#This Row],[Customer ID]], 'Medical Examination'!A:A, 'Medical Examination'!I:I)</f>
        <v>Prediabetes</v>
      </c>
      <c r="P259" t="str">
        <f>_xlfn.XLOOKUP(Table4[[#This Row],[Customer ID]], 'Medical Examination'!A:A, 'Medical Examination'!J:J)</f>
        <v>Obesity</v>
      </c>
      <c r="Q259" s="1">
        <f>_xlfn.XLOOKUP(Table4[[#This Row],[Customer ID]], Hospitalisation!A:A, Hospitalisation!E:E)</f>
        <v>33707.550000000003</v>
      </c>
      <c r="R259" t="str">
        <f>_xlfn.XLOOKUP(Table4[[#This Row],[Customer ID]], Hospitalisation!A:A, Hospitalisation!F:F)</f>
        <v>Tier - 2</v>
      </c>
      <c r="S259" t="str">
        <f>_xlfn.XLOOKUP(Table4[[#This Row],[Customer ID]], Hospitalisation!A:A, Hospitalisation!G:G)</f>
        <v>Tier - 2</v>
      </c>
      <c r="T259" t="str">
        <f>_xlfn.XLOOKUP(Table4[[#This Row],[Customer ID]], Hospitalisation!A:A, Hospitalisation!H:H)</f>
        <v>R1011</v>
      </c>
      <c r="U259" t="str" cm="1">
        <f t="array" ref="U259">_xlfn.IFS(Table4[[#This Row],[Age]]&lt;=29,"Youth",Table4[[#This Row],[Age]]&lt;=49,"Adults",Table4[[#This Row],[Age]]&gt;=50,"Senior")</f>
        <v>Youth</v>
      </c>
    </row>
    <row r="260" spans="1:21">
      <c r="A260" t="s">
        <v>750</v>
      </c>
      <c r="B260" t="str">
        <f>_xlfn.XLOOKUP(Table4[[#This Row],[Customer ID]],Table1[[#This Row],[Customer ID]],Table1[[#This Row],[TITLE]],0)</f>
        <v>Mr</v>
      </c>
      <c r="C260" t="str" cm="1">
        <f t="array" ref="C260">_xlfn.XLOOKUP(Table4[[#This Row],[Customer ID]],Table1[[#All],[Customer ID]],Table1[[#All],[FIRST NAME]],0)</f>
        <v>Jason</v>
      </c>
      <c r="D260" t="str" cm="1">
        <f t="array" ref="D260">_xlfn.XLOOKUP(Table4[[#This Row],[Customer ID]],Table1[[#All],[Customer ID]],Table1[[#All],[LAST NAME]],0)</f>
        <v>Bui</v>
      </c>
      <c r="E260" s="5" cm="1">
        <f t="array" ref="E260">_xlfn.XLOOKUP(Table4[[#This Row],[Customer ID]],Table3[[#All],[Customer ID]],Table3[[#All],[Date of Birth]],0)</f>
        <v>37873</v>
      </c>
      <c r="F260" cm="1">
        <f t="array" ref="F260">_xlfn.XLOOKUP(Table4[[#This Row],[Customer ID]],Table3[[#All],[Customer ID]],Table3[[#All],[Age]],0)</f>
        <v>19</v>
      </c>
      <c r="G260" cm="1">
        <f t="array" ref="G260">_xlfn.XLOOKUP(Table4[[#This Row],[Customer ID]],Table3[[#All],[Customer ID]],Table3[[#All],[Children]],0)</f>
        <v>0</v>
      </c>
      <c r="H260" cm="1">
        <f t="array" ref="H260">_xlfn.XLOOKUP(Table4[[#This Row],[Customer ID]],Table2[[#All],[Customer ID]],Table2[[#All],[BMI]],0)</f>
        <v>52.81</v>
      </c>
      <c r="I260" cm="1">
        <f t="array" ref="I260">_xlfn.XLOOKUP(Table4[[#This Row],[Customer ID]],Table2[[#All],[Customer ID]],Table2[[#All],[HBA1C]],0)</f>
        <v>5.19</v>
      </c>
      <c r="J260" t="str">
        <f>_xlfn.XLOOKUP(Table4[[#This Row],[Customer ID]], 'Medical Examination'!A:A, 'Medical Examination'!D:D)</f>
        <v>No</v>
      </c>
      <c r="K260" t="str">
        <f>_xlfn.XLOOKUP(Table4[[#This Row],[Customer ID]], 'Medical Examination'!A:A, 'Medical Examination'!E:E)</f>
        <v>No</v>
      </c>
      <c r="L260" t="str">
        <f>_xlfn.XLOOKUP(Table4[[#This Row],[Customer ID]], 'Medical Examination'!A:A, 'Medical Examination'!F:F)</f>
        <v>Yes</v>
      </c>
      <c r="M260">
        <f>_xlfn.XLOOKUP(Table4[[#This Row],[Customer ID]], 'Medical Examination'!A:A, 'Medical Examination'!G:G)</f>
        <v>1</v>
      </c>
      <c r="N260" t="str">
        <f>_xlfn.XLOOKUP(Table4[[#This Row],[Customer ID]], 'Medical Examination'!A:A, 'Medical Examination'!H:H)</f>
        <v>Yes</v>
      </c>
      <c r="O260" t="str">
        <f>_xlfn.XLOOKUP(Table4[[#This Row],[Customer ID]], 'Medical Examination'!A:A, 'Medical Examination'!I:I)</f>
        <v>Normal</v>
      </c>
      <c r="P260" t="str">
        <f>_xlfn.XLOOKUP(Table4[[#This Row],[Customer ID]], 'Medical Examination'!A:A, 'Medical Examination'!J:J)</f>
        <v>Obesity</v>
      </c>
      <c r="Q260" s="1">
        <f>_xlfn.XLOOKUP(Table4[[#This Row],[Customer ID]], Hospitalisation!A:A, Hospitalisation!E:E)</f>
        <v>33611.71</v>
      </c>
      <c r="R260" t="str">
        <f>_xlfn.XLOOKUP(Table4[[#This Row],[Customer ID]], Hospitalisation!A:A, Hospitalisation!F:F)</f>
        <v>Tier - 1</v>
      </c>
      <c r="S260" t="str">
        <f>_xlfn.XLOOKUP(Table4[[#This Row],[Customer ID]], Hospitalisation!A:A, Hospitalisation!G:G)</f>
        <v>Tier - 2</v>
      </c>
      <c r="T260" t="str">
        <f>_xlfn.XLOOKUP(Table4[[#This Row],[Customer ID]], Hospitalisation!A:A, Hospitalisation!H:H)</f>
        <v>R1011</v>
      </c>
      <c r="U260" t="str" cm="1">
        <f t="array" ref="U260">_xlfn.IFS(Table4[[#This Row],[Age]]&lt;=29,"Youth",Table4[[#This Row],[Age]]&lt;=49,"Adults",Table4[[#This Row],[Age]]&gt;=50,"Senior")</f>
        <v>Youth</v>
      </c>
    </row>
    <row r="261" spans="1:21">
      <c r="A261" t="s">
        <v>753</v>
      </c>
      <c r="B261" t="str">
        <f>_xlfn.XLOOKUP(Table4[[#This Row],[Customer ID]],Table1[[#This Row],[Customer ID]],Table1[[#This Row],[TITLE]],0)</f>
        <v>Ms</v>
      </c>
      <c r="C261" t="str" cm="1">
        <f t="array" ref="C261">_xlfn.XLOOKUP(Table4[[#This Row],[Customer ID]],Table1[[#All],[Customer ID]],Table1[[#All],[FIRST NAME]],0)</f>
        <v>Megan A</v>
      </c>
      <c r="D261" t="str" cm="1">
        <f t="array" ref="D261">_xlfn.XLOOKUP(Table4[[#This Row],[Customer ID]],Table1[[#All],[Customer ID]],Table1[[#All],[LAST NAME]],0)</f>
        <v>Riepma</v>
      </c>
      <c r="E261" s="5" cm="1">
        <f t="array" ref="E261">_xlfn.XLOOKUP(Table4[[#This Row],[Customer ID]],Table3[[#All],[Customer ID]],Table3[[#All],[Date of Birth]],0)</f>
        <v>30885</v>
      </c>
      <c r="F261" cm="1">
        <f t="array" ref="F261">_xlfn.XLOOKUP(Table4[[#This Row],[Customer ID]],Table3[[#All],[Customer ID]],Table3[[#All],[Age]],0)</f>
        <v>38</v>
      </c>
      <c r="G261" cm="1">
        <f t="array" ref="G261">_xlfn.XLOOKUP(Table4[[#This Row],[Customer ID]],Table3[[#All],[Customer ID]],Table3[[#All],[Children]],0)</f>
        <v>3</v>
      </c>
      <c r="H261" cm="1">
        <f t="array" ref="H261">_xlfn.XLOOKUP(Table4[[#This Row],[Customer ID]],Table2[[#All],[Customer ID]],Table2[[#All],[BMI]],0)</f>
        <v>33.58</v>
      </c>
      <c r="I261" cm="1">
        <f t="array" ref="I261">_xlfn.XLOOKUP(Table4[[#This Row],[Customer ID]],Table2[[#All],[Customer ID]],Table2[[#All],[HBA1C]],0)</f>
        <v>5.56</v>
      </c>
      <c r="J261" t="str">
        <f>_xlfn.XLOOKUP(Table4[[#This Row],[Customer ID]], 'Medical Examination'!A:A, 'Medical Examination'!D:D)</f>
        <v>No</v>
      </c>
      <c r="K261" t="str">
        <f>_xlfn.XLOOKUP(Table4[[#This Row],[Customer ID]], 'Medical Examination'!A:A, 'Medical Examination'!E:E)</f>
        <v>No</v>
      </c>
      <c r="L261" t="str">
        <f>_xlfn.XLOOKUP(Table4[[#This Row],[Customer ID]], 'Medical Examination'!A:A, 'Medical Examination'!F:F)</f>
        <v>No</v>
      </c>
      <c r="M261">
        <f>_xlfn.XLOOKUP(Table4[[#This Row],[Customer ID]], 'Medical Examination'!A:A, 'Medical Examination'!G:G)</f>
        <v>1</v>
      </c>
      <c r="N261" t="str">
        <f>_xlfn.XLOOKUP(Table4[[#This Row],[Customer ID]], 'Medical Examination'!A:A, 'Medical Examination'!H:H)</f>
        <v>Yes</v>
      </c>
      <c r="O261" t="str">
        <f>_xlfn.XLOOKUP(Table4[[#This Row],[Customer ID]], 'Medical Examination'!A:A, 'Medical Examination'!I:I)</f>
        <v>Normal</v>
      </c>
      <c r="P261" t="str">
        <f>_xlfn.XLOOKUP(Table4[[#This Row],[Customer ID]], 'Medical Examination'!A:A, 'Medical Examination'!J:J)</f>
        <v>Obesity</v>
      </c>
      <c r="Q261" s="1">
        <f>_xlfn.XLOOKUP(Table4[[#This Row],[Customer ID]], Hospitalisation!A:A, Hospitalisation!E:E)</f>
        <v>33527.1</v>
      </c>
      <c r="R261" t="str">
        <f>_xlfn.XLOOKUP(Table4[[#This Row],[Customer ID]], Hospitalisation!A:A, Hospitalisation!F:F)</f>
        <v>Tier - 2</v>
      </c>
      <c r="S261" t="str">
        <f>_xlfn.XLOOKUP(Table4[[#This Row],[Customer ID]], Hospitalisation!A:A, Hospitalisation!G:G)</f>
        <v>Tier - 3</v>
      </c>
      <c r="T261" t="str">
        <f>_xlfn.XLOOKUP(Table4[[#This Row],[Customer ID]], Hospitalisation!A:A, Hospitalisation!H:H)</f>
        <v>R1011</v>
      </c>
      <c r="U261" t="str" cm="1">
        <f t="array" ref="U261">_xlfn.IFS(Table4[[#This Row],[Age]]&lt;=29,"Youth",Table4[[#This Row],[Age]]&lt;=49,"Adults",Table4[[#This Row],[Age]]&gt;=50,"Senior")</f>
        <v>Adults</v>
      </c>
    </row>
    <row r="262" spans="1:21">
      <c r="A262" t="s">
        <v>756</v>
      </c>
      <c r="B262" t="str">
        <f>_xlfn.XLOOKUP(Table4[[#This Row],[Customer ID]],Table1[[#This Row],[Customer ID]],Table1[[#This Row],[TITLE]],0)</f>
        <v>Mr</v>
      </c>
      <c r="C262" t="str" cm="1">
        <f t="array" ref="C262">_xlfn.XLOOKUP(Table4[[#This Row],[Customer ID]],Table1[[#All],[Customer ID]],Table1[[#All],[FIRST NAME]],0)</f>
        <v>Luke M</v>
      </c>
      <c r="D262" t="str" cm="1">
        <f t="array" ref="D262">_xlfn.XLOOKUP(Table4[[#This Row],[Customer ID]],Table1[[#All],[Customer ID]],Table1[[#All],[LAST NAME]],0)</f>
        <v>Inman</v>
      </c>
      <c r="E262" s="5" cm="1">
        <f t="array" ref="E262">_xlfn.XLOOKUP(Table4[[#This Row],[Customer ID]],Table3[[#All],[Customer ID]],Table3[[#All],[Date of Birth]],0)</f>
        <v>37493</v>
      </c>
      <c r="F262" cm="1">
        <f t="array" ref="F262">_xlfn.XLOOKUP(Table4[[#This Row],[Customer ID]],Table3[[#All],[Customer ID]],Table3[[#All],[Age]],0)</f>
        <v>20</v>
      </c>
      <c r="G262" cm="1">
        <f t="array" ref="G262">_xlfn.XLOOKUP(Table4[[#This Row],[Customer ID]],Table3[[#All],[Customer ID]],Table3[[#All],[Children]],0)</f>
        <v>0</v>
      </c>
      <c r="H262" cm="1">
        <f t="array" ref="H262">_xlfn.XLOOKUP(Table4[[#This Row],[Customer ID]],Table2[[#All],[Customer ID]],Table2[[#All],[BMI]],0)</f>
        <v>30.684999999999999</v>
      </c>
      <c r="I262" cm="1">
        <f t="array" ref="I262">_xlfn.XLOOKUP(Table4[[#This Row],[Customer ID]],Table2[[#All],[Customer ID]],Table2[[#All],[HBA1C]],0)</f>
        <v>8.23</v>
      </c>
      <c r="J262" t="str">
        <f>_xlfn.XLOOKUP(Table4[[#This Row],[Customer ID]], 'Medical Examination'!A:A, 'Medical Examination'!D:D)</f>
        <v>No</v>
      </c>
      <c r="K262" t="str">
        <f>_xlfn.XLOOKUP(Table4[[#This Row],[Customer ID]], 'Medical Examination'!A:A, 'Medical Examination'!E:E)</f>
        <v>No</v>
      </c>
      <c r="L262" t="str">
        <f>_xlfn.XLOOKUP(Table4[[#This Row],[Customer ID]], 'Medical Examination'!A:A, 'Medical Examination'!F:F)</f>
        <v>No</v>
      </c>
      <c r="M262">
        <f>_xlfn.XLOOKUP(Table4[[#This Row],[Customer ID]], 'Medical Examination'!A:A, 'Medical Examination'!G:G)</f>
        <v>0</v>
      </c>
      <c r="N262" t="str">
        <f>_xlfn.XLOOKUP(Table4[[#This Row],[Customer ID]], 'Medical Examination'!A:A, 'Medical Examination'!H:H)</f>
        <v>Yes</v>
      </c>
      <c r="O262" t="str">
        <f>_xlfn.XLOOKUP(Table4[[#This Row],[Customer ID]], 'Medical Examination'!A:A, 'Medical Examination'!I:I)</f>
        <v>Diabetes</v>
      </c>
      <c r="P262" t="str">
        <f>_xlfn.XLOOKUP(Table4[[#This Row],[Customer ID]], 'Medical Examination'!A:A, 'Medical Examination'!J:J)</f>
        <v>Obesity</v>
      </c>
      <c r="Q262" s="1">
        <f>_xlfn.XLOOKUP(Table4[[#This Row],[Customer ID]], Hospitalisation!A:A, Hospitalisation!E:E)</f>
        <v>33475.82</v>
      </c>
      <c r="R262" t="str">
        <f>_xlfn.XLOOKUP(Table4[[#This Row],[Customer ID]], Hospitalisation!A:A, Hospitalisation!F:F)</f>
        <v>Tier - 1</v>
      </c>
      <c r="S262" t="str">
        <f>_xlfn.XLOOKUP(Table4[[#This Row],[Customer ID]], Hospitalisation!A:A, Hospitalisation!G:G)</f>
        <v>Tier - 1</v>
      </c>
      <c r="T262" t="str">
        <f>_xlfn.XLOOKUP(Table4[[#This Row],[Customer ID]], Hospitalisation!A:A, Hospitalisation!H:H)</f>
        <v>R1018</v>
      </c>
      <c r="U262" t="str" cm="1">
        <f t="array" ref="U262">_xlfn.IFS(Table4[[#This Row],[Age]]&lt;=29,"Youth",Table4[[#This Row],[Age]]&lt;=49,"Adults",Table4[[#This Row],[Age]]&gt;=50,"Senior")</f>
        <v>Youth</v>
      </c>
    </row>
    <row r="263" spans="1:21">
      <c r="A263" t="s">
        <v>759</v>
      </c>
      <c r="B263" t="str">
        <f>_xlfn.XLOOKUP(Table4[[#This Row],[Customer ID]],Table1[[#This Row],[Customer ID]],Table1[[#This Row],[TITLE]],0)</f>
        <v>Ms</v>
      </c>
      <c r="C263" t="str" cm="1">
        <f t="array" ref="C263">_xlfn.XLOOKUP(Table4[[#This Row],[Customer ID]],Table1[[#All],[Customer ID]],Table1[[#All],[FIRST NAME]],0)</f>
        <v>Jacy D</v>
      </c>
      <c r="D263" t="str" cm="1">
        <f t="array" ref="D263">_xlfn.XLOOKUP(Table4[[#This Row],[Customer ID]],Table1[[#All],[Customer ID]],Table1[[#All],[LAST NAME]],0)</f>
        <v>Kruzel</v>
      </c>
      <c r="E263" s="5" cm="1">
        <f t="array" ref="E263">_xlfn.XLOOKUP(Table4[[#This Row],[Customer ID]],Table3[[#All],[Customer ID]],Table3[[#All],[Date of Birth]],0)</f>
        <v>25737</v>
      </c>
      <c r="F263" cm="1">
        <f t="array" ref="F263">_xlfn.XLOOKUP(Table4[[#This Row],[Customer ID]],Table3[[#All],[Customer ID]],Table3[[#All],[Age]],0)</f>
        <v>52</v>
      </c>
      <c r="G263" cm="1">
        <f t="array" ref="G263">_xlfn.XLOOKUP(Table4[[#This Row],[Customer ID]],Table3[[#All],[Customer ID]],Table3[[#All],[Children]],0)</f>
        <v>2</v>
      </c>
      <c r="H263" cm="1">
        <f t="array" ref="H263">_xlfn.XLOOKUP(Table4[[#This Row],[Customer ID]],Table2[[#All],[Customer ID]],Table2[[#All],[BMI]],0)</f>
        <v>37.524999999999999</v>
      </c>
      <c r="I263" cm="1">
        <f t="array" ref="I263">_xlfn.XLOOKUP(Table4[[#This Row],[Customer ID]],Table2[[#All],[Customer ID]],Table2[[#All],[HBA1C]],0)</f>
        <v>9.0299999999999994</v>
      </c>
      <c r="J263" t="str">
        <f>_xlfn.XLOOKUP(Table4[[#This Row],[Customer ID]], 'Medical Examination'!A:A, 'Medical Examination'!D:D)</f>
        <v>Yes</v>
      </c>
      <c r="K263" t="str">
        <f>_xlfn.XLOOKUP(Table4[[#This Row],[Customer ID]], 'Medical Examination'!A:A, 'Medical Examination'!E:E)</f>
        <v>No</v>
      </c>
      <c r="L263" t="str">
        <f>_xlfn.XLOOKUP(Table4[[#This Row],[Customer ID]], 'Medical Examination'!A:A, 'Medical Examination'!F:F)</f>
        <v>No</v>
      </c>
      <c r="M263">
        <f>_xlfn.XLOOKUP(Table4[[#This Row],[Customer ID]], 'Medical Examination'!A:A, 'Medical Examination'!G:G)</f>
        <v>2</v>
      </c>
      <c r="N263" t="str">
        <f>_xlfn.XLOOKUP(Table4[[#This Row],[Customer ID]], 'Medical Examination'!A:A, 'Medical Examination'!H:H)</f>
        <v>No</v>
      </c>
      <c r="O263" t="str">
        <f>_xlfn.XLOOKUP(Table4[[#This Row],[Customer ID]], 'Medical Examination'!A:A, 'Medical Examination'!I:I)</f>
        <v>Diabetes</v>
      </c>
      <c r="P263" t="str">
        <f>_xlfn.XLOOKUP(Table4[[#This Row],[Customer ID]], 'Medical Examination'!A:A, 'Medical Examination'!J:J)</f>
        <v>Obesity</v>
      </c>
      <c r="Q263" s="1">
        <f>_xlfn.XLOOKUP(Table4[[#This Row],[Customer ID]], Hospitalisation!A:A, Hospitalisation!E:E)</f>
        <v>33471.97</v>
      </c>
      <c r="R263" t="str">
        <f>_xlfn.XLOOKUP(Table4[[#This Row],[Customer ID]], Hospitalisation!A:A, Hospitalisation!F:F)</f>
        <v>Tier - 2</v>
      </c>
      <c r="S263" t="str">
        <f>_xlfn.XLOOKUP(Table4[[#This Row],[Customer ID]], Hospitalisation!A:A, Hospitalisation!G:G)</f>
        <v>Tier - 2</v>
      </c>
      <c r="T263" t="str">
        <f>_xlfn.XLOOKUP(Table4[[#This Row],[Customer ID]], Hospitalisation!A:A, Hospitalisation!H:H)</f>
        <v>R1012</v>
      </c>
      <c r="U263" t="str" cm="1">
        <f t="array" ref="U263">_xlfn.IFS(Table4[[#This Row],[Age]]&lt;=29,"Youth",Table4[[#This Row],[Age]]&lt;=49,"Adults",Table4[[#This Row],[Age]]&gt;=50,"Senior")</f>
        <v>Senior</v>
      </c>
    </row>
    <row r="264" spans="1:21">
      <c r="A264" t="s">
        <v>762</v>
      </c>
      <c r="B264" t="str">
        <f>_xlfn.XLOOKUP(Table4[[#This Row],[Customer ID]],Table1[[#This Row],[Customer ID]],Table1[[#This Row],[TITLE]],0)</f>
        <v>Mr</v>
      </c>
      <c r="C264" t="str" cm="1">
        <f t="array" ref="C264">_xlfn.XLOOKUP(Table4[[#This Row],[Customer ID]],Table1[[#All],[Customer ID]],Table1[[#All],[FIRST NAME]],0)</f>
        <v>Simon G</v>
      </c>
      <c r="D264" t="str" cm="1">
        <f t="array" ref="D264">_xlfn.XLOOKUP(Table4[[#This Row],[Customer ID]],Table1[[#All],[Customer ID]],Table1[[#All],[LAST NAME]],0)</f>
        <v>Lindsay</v>
      </c>
      <c r="E264" s="5" cm="1">
        <f t="array" ref="E264">_xlfn.XLOOKUP(Table4[[#This Row],[Customer ID]],Table3[[#All],[Customer ID]],Table3[[#All],[Date of Birth]],0)</f>
        <v>31388</v>
      </c>
      <c r="F264" cm="1">
        <f t="array" ref="F264">_xlfn.XLOOKUP(Table4[[#This Row],[Customer ID]],Table3[[#All],[Customer ID]],Table3[[#All],[Age]],0)</f>
        <v>37</v>
      </c>
      <c r="G264" cm="1">
        <f t="array" ref="G264">_xlfn.XLOOKUP(Table4[[#This Row],[Customer ID]],Table3[[#All],[Customer ID]],Table3[[#All],[Children]],0)</f>
        <v>3</v>
      </c>
      <c r="H264" cm="1">
        <f t="array" ref="H264">_xlfn.XLOOKUP(Table4[[#This Row],[Customer ID]],Table2[[#All],[Customer ID]],Table2[[#All],[BMI]],0)</f>
        <v>34.5</v>
      </c>
      <c r="I264" cm="1">
        <f t="array" ref="I264">_xlfn.XLOOKUP(Table4[[#This Row],[Customer ID]],Table2[[#All],[Customer ID]],Table2[[#All],[HBA1C]],0)</f>
        <v>4.07</v>
      </c>
      <c r="J264" t="str">
        <f>_xlfn.XLOOKUP(Table4[[#This Row],[Customer ID]], 'Medical Examination'!A:A, 'Medical Examination'!D:D)</f>
        <v>Yes</v>
      </c>
      <c r="K264" t="str">
        <f>_xlfn.XLOOKUP(Table4[[#This Row],[Customer ID]], 'Medical Examination'!A:A, 'Medical Examination'!E:E)</f>
        <v>No</v>
      </c>
      <c r="L264" t="str">
        <f>_xlfn.XLOOKUP(Table4[[#This Row],[Customer ID]], 'Medical Examination'!A:A, 'Medical Examination'!F:F)</f>
        <v>No</v>
      </c>
      <c r="M264">
        <f>_xlfn.XLOOKUP(Table4[[#This Row],[Customer ID]], 'Medical Examination'!A:A, 'Medical Examination'!G:G)</f>
        <v>0</v>
      </c>
      <c r="N264" t="str">
        <f>_xlfn.XLOOKUP(Table4[[#This Row],[Customer ID]], 'Medical Examination'!A:A, 'Medical Examination'!H:H)</f>
        <v>Yes</v>
      </c>
      <c r="O264" t="str">
        <f>_xlfn.XLOOKUP(Table4[[#This Row],[Customer ID]], 'Medical Examination'!A:A, 'Medical Examination'!I:I)</f>
        <v>Normal</v>
      </c>
      <c r="P264" t="str">
        <f>_xlfn.XLOOKUP(Table4[[#This Row],[Customer ID]], 'Medical Examination'!A:A, 'Medical Examination'!J:J)</f>
        <v>Obesity</v>
      </c>
      <c r="Q264" s="1">
        <f>_xlfn.XLOOKUP(Table4[[#This Row],[Customer ID]], Hospitalisation!A:A, Hospitalisation!E:E)</f>
        <v>33450.99</v>
      </c>
      <c r="R264" t="str">
        <f>_xlfn.XLOOKUP(Table4[[#This Row],[Customer ID]], Hospitalisation!A:A, Hospitalisation!F:F)</f>
        <v>Tier - 2</v>
      </c>
      <c r="S264" t="str">
        <f>_xlfn.XLOOKUP(Table4[[#This Row],[Customer ID]], Hospitalisation!A:A, Hospitalisation!G:G)</f>
        <v>Tier - 2</v>
      </c>
      <c r="T264" t="str">
        <f>_xlfn.XLOOKUP(Table4[[#This Row],[Customer ID]], Hospitalisation!A:A, Hospitalisation!H:H)</f>
        <v>R1011</v>
      </c>
      <c r="U264" t="str" cm="1">
        <f t="array" ref="U264">_xlfn.IFS(Table4[[#This Row],[Age]]&lt;=29,"Youth",Table4[[#This Row],[Age]]&lt;=49,"Adults",Table4[[#This Row],[Age]]&gt;=50,"Senior")</f>
        <v>Adults</v>
      </c>
    </row>
    <row r="265" spans="1:21">
      <c r="A265" t="s">
        <v>765</v>
      </c>
      <c r="B265" t="str">
        <f>_xlfn.XLOOKUP(Table4[[#This Row],[Customer ID]],Table1[[#This Row],[Customer ID]],Table1[[#This Row],[TITLE]],0)</f>
        <v>Ms</v>
      </c>
      <c r="C265" t="str" cm="1">
        <f t="array" ref="C265">_xlfn.XLOOKUP(Table4[[#This Row],[Customer ID]],Table1[[#All],[Customer ID]],Table1[[#All],[FIRST NAME]],0)</f>
        <v>Ainsley E</v>
      </c>
      <c r="D265" t="str" cm="1">
        <f t="array" ref="D265">_xlfn.XLOOKUP(Table4[[#This Row],[Customer ID]],Table1[[#All],[Customer ID]],Table1[[#All],[LAST NAME]],0)</f>
        <v>Land</v>
      </c>
      <c r="E265" s="5" cm="1">
        <f t="array" ref="E265">_xlfn.XLOOKUP(Table4[[#This Row],[Customer ID]],Table3[[#All],[Customer ID]],Table3[[#All],[Date of Birth]],0)</f>
        <v>26547</v>
      </c>
      <c r="F265" cm="1">
        <f t="array" ref="F265">_xlfn.XLOOKUP(Table4[[#This Row],[Customer ID]],Table3[[#All],[Customer ID]],Table3[[#All],[Age]],0)</f>
        <v>50</v>
      </c>
      <c r="G265" cm="1">
        <f t="array" ref="G265">_xlfn.XLOOKUP(Table4[[#This Row],[Customer ID]],Table3[[#All],[Customer ID]],Table3[[#All],[Children]],0)</f>
        <v>0</v>
      </c>
      <c r="H265" cm="1">
        <f t="array" ref="H265">_xlfn.XLOOKUP(Table4[[#This Row],[Customer ID]],Table2[[#All],[Customer ID]],Table2[[#All],[BMI]],0)</f>
        <v>28.16</v>
      </c>
      <c r="I265" cm="1">
        <f t="array" ref="I265">_xlfn.XLOOKUP(Table4[[#This Row],[Customer ID]],Table2[[#All],[Customer ID]],Table2[[#All],[HBA1C]],0)</f>
        <v>5.77</v>
      </c>
      <c r="J265" t="str">
        <f>_xlfn.XLOOKUP(Table4[[#This Row],[Customer ID]], 'Medical Examination'!A:A, 'Medical Examination'!D:D)</f>
        <v>No</v>
      </c>
      <c r="K265" t="str">
        <f>_xlfn.XLOOKUP(Table4[[#This Row],[Customer ID]], 'Medical Examination'!A:A, 'Medical Examination'!E:E)</f>
        <v>No</v>
      </c>
      <c r="L265" t="str">
        <f>_xlfn.XLOOKUP(Table4[[#This Row],[Customer ID]], 'Medical Examination'!A:A, 'Medical Examination'!F:F)</f>
        <v>No</v>
      </c>
      <c r="M265">
        <f>_xlfn.XLOOKUP(Table4[[#This Row],[Customer ID]], 'Medical Examination'!A:A, 'Medical Examination'!G:G)</f>
        <v>2</v>
      </c>
      <c r="N265" t="str">
        <f>_xlfn.XLOOKUP(Table4[[#This Row],[Customer ID]], 'Medical Examination'!A:A, 'Medical Examination'!H:H)</f>
        <v>Yes</v>
      </c>
      <c r="O265" t="str">
        <f>_xlfn.XLOOKUP(Table4[[#This Row],[Customer ID]], 'Medical Examination'!A:A, 'Medical Examination'!I:I)</f>
        <v>Prediabetes</v>
      </c>
      <c r="P265" t="str">
        <f>_xlfn.XLOOKUP(Table4[[#This Row],[Customer ID]], 'Medical Examination'!A:A, 'Medical Examination'!J:J)</f>
        <v>Overweight</v>
      </c>
      <c r="Q265" s="1">
        <f>_xlfn.XLOOKUP(Table4[[#This Row],[Customer ID]], Hospitalisation!A:A, Hospitalisation!E:E)</f>
        <v>33344.449999999997</v>
      </c>
      <c r="R265" t="str">
        <f>_xlfn.XLOOKUP(Table4[[#This Row],[Customer ID]], Hospitalisation!A:A, Hospitalisation!F:F)</f>
        <v>Tier - 2</v>
      </c>
      <c r="S265" t="str">
        <f>_xlfn.XLOOKUP(Table4[[#This Row],[Customer ID]], Hospitalisation!A:A, Hospitalisation!G:G)</f>
        <v>Tier - 3</v>
      </c>
      <c r="T265" t="str">
        <f>_xlfn.XLOOKUP(Table4[[#This Row],[Customer ID]], Hospitalisation!A:A, Hospitalisation!H:H)</f>
        <v>R1011</v>
      </c>
      <c r="U265" t="str" cm="1">
        <f t="array" ref="U265">_xlfn.IFS(Table4[[#This Row],[Age]]&lt;=29,"Youth",Table4[[#This Row],[Age]]&lt;=49,"Adults",Table4[[#This Row],[Age]]&gt;=50,"Senior")</f>
        <v>Senior</v>
      </c>
    </row>
    <row r="266" spans="1:21">
      <c r="A266" t="s">
        <v>768</v>
      </c>
      <c r="B266" t="str">
        <f>_xlfn.XLOOKUP(Table4[[#This Row],[Customer ID]],Table1[[#This Row],[Customer ID]],Table1[[#This Row],[TITLE]],0)</f>
        <v>Ms</v>
      </c>
      <c r="C266" t="str" cm="1">
        <f t="array" ref="C266">_xlfn.XLOOKUP(Table4[[#This Row],[Customer ID]],Table1[[#All],[Customer ID]],Table1[[#All],[FIRST NAME]],0)</f>
        <v>Erica A</v>
      </c>
      <c r="D266" t="str" cm="1">
        <f t="array" ref="D266">_xlfn.XLOOKUP(Table4[[#This Row],[Customer ID]],Table1[[#All],[Customer ID]],Table1[[#All],[LAST NAME]],0)</f>
        <v>Brecher</v>
      </c>
      <c r="E266" s="5" cm="1">
        <f t="array" ref="E266">_xlfn.XLOOKUP(Table4[[#This Row],[Customer ID]],Table3[[#All],[Customer ID]],Table3[[#All],[Date of Birth]],0)</f>
        <v>37953</v>
      </c>
      <c r="F266" cm="1">
        <f t="array" ref="F266">_xlfn.XLOOKUP(Table4[[#This Row],[Customer ID]],Table3[[#All],[Customer ID]],Table3[[#All],[Age]],0)</f>
        <v>19</v>
      </c>
      <c r="G266" cm="1">
        <f t="array" ref="G266">_xlfn.XLOOKUP(Table4[[#This Row],[Customer ID]],Table3[[#All],[Customer ID]],Table3[[#All],[Children]],0)</f>
        <v>0</v>
      </c>
      <c r="H266" cm="1">
        <f t="array" ref="H266">_xlfn.XLOOKUP(Table4[[#This Row],[Customer ID]],Table2[[#All],[Customer ID]],Table2[[#All],[BMI]],0)</f>
        <v>30.02</v>
      </c>
      <c r="I266" cm="1">
        <f t="array" ref="I266">_xlfn.XLOOKUP(Table4[[#This Row],[Customer ID]],Table2[[#All],[Customer ID]],Table2[[#All],[HBA1C]],0)</f>
        <v>5.98</v>
      </c>
      <c r="J266" t="str">
        <f>_xlfn.XLOOKUP(Table4[[#This Row],[Customer ID]], 'Medical Examination'!A:A, 'Medical Examination'!D:D)</f>
        <v>No</v>
      </c>
      <c r="K266" t="str">
        <f>_xlfn.XLOOKUP(Table4[[#This Row],[Customer ID]], 'Medical Examination'!A:A, 'Medical Examination'!E:E)</f>
        <v>No</v>
      </c>
      <c r="L266" t="str">
        <f>_xlfn.XLOOKUP(Table4[[#This Row],[Customer ID]], 'Medical Examination'!A:A, 'Medical Examination'!F:F)</f>
        <v>Yes</v>
      </c>
      <c r="M266">
        <f>_xlfn.XLOOKUP(Table4[[#This Row],[Customer ID]], 'Medical Examination'!A:A, 'Medical Examination'!G:G)</f>
        <v>1</v>
      </c>
      <c r="N266" t="str">
        <f>_xlfn.XLOOKUP(Table4[[#This Row],[Customer ID]], 'Medical Examination'!A:A, 'Medical Examination'!H:H)</f>
        <v>Yes</v>
      </c>
      <c r="O266" t="str">
        <f>_xlfn.XLOOKUP(Table4[[#This Row],[Customer ID]], 'Medical Examination'!A:A, 'Medical Examination'!I:I)</f>
        <v>Prediabetes</v>
      </c>
      <c r="P266" t="str">
        <f>_xlfn.XLOOKUP(Table4[[#This Row],[Customer ID]], 'Medical Examination'!A:A, 'Medical Examination'!J:J)</f>
        <v>Obesity</v>
      </c>
      <c r="Q266" s="1">
        <f>_xlfn.XLOOKUP(Table4[[#This Row],[Customer ID]], Hospitalisation!A:A, Hospitalisation!E:E)</f>
        <v>33307.550000000003</v>
      </c>
      <c r="R266" t="str">
        <f>_xlfn.XLOOKUP(Table4[[#This Row],[Customer ID]], Hospitalisation!A:A, Hospitalisation!F:F)</f>
        <v>Tier - 2</v>
      </c>
      <c r="S266" t="str">
        <f>_xlfn.XLOOKUP(Table4[[#This Row],[Customer ID]], Hospitalisation!A:A, Hospitalisation!G:G)</f>
        <v>Tier - 3</v>
      </c>
      <c r="T266" t="str">
        <f>_xlfn.XLOOKUP(Table4[[#This Row],[Customer ID]], Hospitalisation!A:A, Hospitalisation!H:H)</f>
        <v>R1012</v>
      </c>
      <c r="U266" t="str" cm="1">
        <f t="array" ref="U266">_xlfn.IFS(Table4[[#This Row],[Age]]&lt;=29,"Youth",Table4[[#This Row],[Age]]&lt;=49,"Adults",Table4[[#This Row],[Age]]&gt;=50,"Senior")</f>
        <v>Youth</v>
      </c>
    </row>
    <row r="267" spans="1:21">
      <c r="A267" t="s">
        <v>771</v>
      </c>
      <c r="B267" t="str">
        <f>_xlfn.XLOOKUP(Table4[[#This Row],[Customer ID]],Table1[[#This Row],[Customer ID]],Table1[[#This Row],[TITLE]],0)</f>
        <v>Mr</v>
      </c>
      <c r="C267" t="str" cm="1">
        <f t="array" ref="C267">_xlfn.XLOOKUP(Table4[[#This Row],[Customer ID]],Table1[[#All],[Customer ID]],Table1[[#All],[FIRST NAME]],0)</f>
        <v>Erik</v>
      </c>
      <c r="D267" t="str" cm="1">
        <f t="array" ref="D267">_xlfn.XLOOKUP(Table4[[#This Row],[Customer ID]],Table1[[#All],[Customer ID]],Table1[[#All],[LAST NAME]],0)</f>
        <v>Debolt</v>
      </c>
      <c r="E267" s="5" cm="1">
        <f t="array" ref="E267">_xlfn.XLOOKUP(Table4[[#This Row],[Customer ID]],Table3[[#All],[Customer ID]],Table3[[#All],[Date of Birth]],0)</f>
        <v>33158</v>
      </c>
      <c r="F267" cm="1">
        <f t="array" ref="F267">_xlfn.XLOOKUP(Table4[[#This Row],[Customer ID]],Table3[[#All],[Customer ID]],Table3[[#All],[Age]],0)</f>
        <v>32</v>
      </c>
      <c r="G267" cm="1">
        <f t="array" ref="G267">_xlfn.XLOOKUP(Table4[[#This Row],[Customer ID]],Table3[[#All],[Customer ID]],Table3[[#All],[Children]],0)</f>
        <v>3</v>
      </c>
      <c r="H267" cm="1">
        <f t="array" ref="H267">_xlfn.XLOOKUP(Table4[[#This Row],[Customer ID]],Table2[[#All],[Customer ID]],Table2[[#All],[BMI]],0)</f>
        <v>37.82</v>
      </c>
      <c r="I267" cm="1">
        <f t="array" ref="I267">_xlfn.XLOOKUP(Table4[[#This Row],[Customer ID]],Table2[[#All],[Customer ID]],Table2[[#All],[HBA1C]],0)</f>
        <v>6.01</v>
      </c>
      <c r="J267" t="str">
        <f>_xlfn.XLOOKUP(Table4[[#This Row],[Customer ID]], 'Medical Examination'!A:A, 'Medical Examination'!D:D)</f>
        <v>No</v>
      </c>
      <c r="K267" t="str">
        <f>_xlfn.XLOOKUP(Table4[[#This Row],[Customer ID]], 'Medical Examination'!A:A, 'Medical Examination'!E:E)</f>
        <v>No</v>
      </c>
      <c r="L267" t="str">
        <f>_xlfn.XLOOKUP(Table4[[#This Row],[Customer ID]], 'Medical Examination'!A:A, 'Medical Examination'!F:F)</f>
        <v>No</v>
      </c>
      <c r="M267">
        <f>_xlfn.XLOOKUP(Table4[[#This Row],[Customer ID]], 'Medical Examination'!A:A, 'Medical Examination'!G:G)</f>
        <v>0</v>
      </c>
      <c r="N267" t="str">
        <f>_xlfn.XLOOKUP(Table4[[#This Row],[Customer ID]], 'Medical Examination'!A:A, 'Medical Examination'!H:H)</f>
        <v>Yes</v>
      </c>
      <c r="O267" t="str">
        <f>_xlfn.XLOOKUP(Table4[[#This Row],[Customer ID]], 'Medical Examination'!A:A, 'Medical Examination'!I:I)</f>
        <v>Prediabetes</v>
      </c>
      <c r="P267" t="str">
        <f>_xlfn.XLOOKUP(Table4[[#This Row],[Customer ID]], 'Medical Examination'!A:A, 'Medical Examination'!J:J)</f>
        <v>Obesity</v>
      </c>
      <c r="Q267" s="1">
        <f>_xlfn.XLOOKUP(Table4[[#This Row],[Customer ID]], Hospitalisation!A:A, Hospitalisation!E:E)</f>
        <v>33292.83</v>
      </c>
      <c r="R267" t="str">
        <f>_xlfn.XLOOKUP(Table4[[#This Row],[Customer ID]], Hospitalisation!A:A, Hospitalisation!F:F)</f>
        <v>Tier - 2</v>
      </c>
      <c r="S267" t="str">
        <f>_xlfn.XLOOKUP(Table4[[#This Row],[Customer ID]], Hospitalisation!A:A, Hospitalisation!G:G)</f>
        <v>Tier - 1</v>
      </c>
      <c r="T267" t="str">
        <f>_xlfn.XLOOKUP(Table4[[#This Row],[Customer ID]], Hospitalisation!A:A, Hospitalisation!H:H)</f>
        <v>R1011</v>
      </c>
      <c r="U267" t="str" cm="1">
        <f t="array" ref="U267">_xlfn.IFS(Table4[[#This Row],[Age]]&lt;=29,"Youth",Table4[[#This Row],[Age]]&lt;=49,"Adults",Table4[[#This Row],[Age]]&gt;=50,"Senior")</f>
        <v>Adults</v>
      </c>
    </row>
    <row r="268" spans="1:21">
      <c r="A268" t="s">
        <v>773</v>
      </c>
      <c r="B268" t="str">
        <f>_xlfn.XLOOKUP(Table4[[#This Row],[Customer ID]],Table1[[#This Row],[Customer ID]],Table1[[#This Row],[TITLE]],0)</f>
        <v>Ms</v>
      </c>
      <c r="C268" t="str" cm="1">
        <f t="array" ref="C268">_xlfn.XLOOKUP(Table4[[#This Row],[Customer ID]],Table1[[#All],[Customer ID]],Table1[[#All],[FIRST NAME]],0)</f>
        <v>Erin C</v>
      </c>
      <c r="D268" t="str" cm="1">
        <f t="array" ref="D268">_xlfn.XLOOKUP(Table4[[#This Row],[Customer ID]],Table1[[#All],[Customer ID]],Table1[[#All],[LAST NAME]],0)</f>
        <v>Oswalt</v>
      </c>
      <c r="E268" s="5" cm="1">
        <f t="array" ref="E268">_xlfn.XLOOKUP(Table4[[#This Row],[Customer ID]],Table3[[#All],[Customer ID]],Table3[[#All],[Date of Birth]],0)</f>
        <v>31243</v>
      </c>
      <c r="F268" cm="1">
        <f t="array" ref="F268">_xlfn.XLOOKUP(Table4[[#This Row],[Customer ID]],Table3[[#All],[Customer ID]],Table3[[#All],[Age]],0)</f>
        <v>37</v>
      </c>
      <c r="G268" cm="1">
        <f t="array" ref="G268">_xlfn.XLOOKUP(Table4[[#This Row],[Customer ID]],Table3[[#All],[Customer ID]],Table3[[#All],[Children]],0)</f>
        <v>3</v>
      </c>
      <c r="H268" cm="1">
        <f t="array" ref="H268">_xlfn.XLOOKUP(Table4[[#This Row],[Customer ID]],Table2[[#All],[Customer ID]],Table2[[#All],[BMI]],0)</f>
        <v>33.14</v>
      </c>
      <c r="I268" cm="1">
        <f t="array" ref="I268">_xlfn.XLOOKUP(Table4[[#This Row],[Customer ID]],Table2[[#All],[Customer ID]],Table2[[#All],[HBA1C]],0)</f>
        <v>5.67</v>
      </c>
      <c r="J268" t="str">
        <f>_xlfn.XLOOKUP(Table4[[#This Row],[Customer ID]], 'Medical Examination'!A:A, 'Medical Examination'!D:D)</f>
        <v>Yes</v>
      </c>
      <c r="K268" t="str">
        <f>_xlfn.XLOOKUP(Table4[[#This Row],[Customer ID]], 'Medical Examination'!A:A, 'Medical Examination'!E:E)</f>
        <v>No</v>
      </c>
      <c r="L268" t="str">
        <f>_xlfn.XLOOKUP(Table4[[#This Row],[Customer ID]], 'Medical Examination'!A:A, 'Medical Examination'!F:F)</f>
        <v>No</v>
      </c>
      <c r="M268">
        <f>_xlfn.XLOOKUP(Table4[[#This Row],[Customer ID]], 'Medical Examination'!A:A, 'Medical Examination'!G:G)</f>
        <v>0</v>
      </c>
      <c r="N268" t="str">
        <f>_xlfn.XLOOKUP(Table4[[#This Row],[Customer ID]], 'Medical Examination'!A:A, 'Medical Examination'!H:H)</f>
        <v>Yes</v>
      </c>
      <c r="O268" t="str">
        <f>_xlfn.XLOOKUP(Table4[[#This Row],[Customer ID]], 'Medical Examination'!A:A, 'Medical Examination'!I:I)</f>
        <v>Normal</v>
      </c>
      <c r="P268" t="str">
        <f>_xlfn.XLOOKUP(Table4[[#This Row],[Customer ID]], 'Medical Examination'!A:A, 'Medical Examination'!J:J)</f>
        <v>Obesity</v>
      </c>
      <c r="Q268" s="1">
        <f>_xlfn.XLOOKUP(Table4[[#This Row],[Customer ID]], Hospitalisation!A:A, Hospitalisation!E:E)</f>
        <v>33121</v>
      </c>
      <c r="R268" t="str">
        <f>_xlfn.XLOOKUP(Table4[[#This Row],[Customer ID]], Hospitalisation!A:A, Hospitalisation!F:F)</f>
        <v>Tier - 2</v>
      </c>
      <c r="S268" t="str">
        <f>_xlfn.XLOOKUP(Table4[[#This Row],[Customer ID]], Hospitalisation!A:A, Hospitalisation!G:G)</f>
        <v>Tier - 1</v>
      </c>
      <c r="T268" t="str">
        <f>_xlfn.XLOOKUP(Table4[[#This Row],[Customer ID]], Hospitalisation!A:A, Hospitalisation!H:H)</f>
        <v>R1011</v>
      </c>
      <c r="U268" t="str" cm="1">
        <f t="array" ref="U268">_xlfn.IFS(Table4[[#This Row],[Age]]&lt;=29,"Youth",Table4[[#This Row],[Age]]&lt;=49,"Adults",Table4[[#This Row],[Age]]&gt;=50,"Senior")</f>
        <v>Adults</v>
      </c>
    </row>
    <row r="269" spans="1:21">
      <c r="A269" t="s">
        <v>776</v>
      </c>
      <c r="B269" t="str">
        <f>_xlfn.XLOOKUP(Table4[[#This Row],[Customer ID]],Table1[[#This Row],[Customer ID]],Table1[[#This Row],[TITLE]],0)</f>
        <v>Ms</v>
      </c>
      <c r="C269" t="str" cm="1">
        <f t="array" ref="C269">_xlfn.XLOOKUP(Table4[[#This Row],[Customer ID]],Table1[[#All],[Customer ID]],Table1[[#All],[FIRST NAME]],0)</f>
        <v>Adrienne</v>
      </c>
      <c r="D269" t="str" cm="1">
        <f t="array" ref="D269">_xlfn.XLOOKUP(Table4[[#This Row],[Customer ID]],Table1[[#All],[Customer ID]],Table1[[#All],[LAST NAME]],0)</f>
        <v>Boyd</v>
      </c>
      <c r="E269" s="5" cm="1">
        <f t="array" ref="E269">_xlfn.XLOOKUP(Table4[[#This Row],[Customer ID]],Table3[[#All],[Customer ID]],Table3[[#All],[Date of Birth]],0)</f>
        <v>25506</v>
      </c>
      <c r="F269" cm="1">
        <f t="array" ref="F269">_xlfn.XLOOKUP(Table4[[#This Row],[Customer ID]],Table3[[#All],[Customer ID]],Table3[[#All],[Age]],0)</f>
        <v>53</v>
      </c>
      <c r="G269" cm="1">
        <f t="array" ref="G269">_xlfn.XLOOKUP(Table4[[#This Row],[Customer ID]],Table3[[#All],[Customer ID]],Table3[[#All],[Children]],0)</f>
        <v>0</v>
      </c>
      <c r="H269" cm="1">
        <f t="array" ref="H269">_xlfn.XLOOKUP(Table4[[#This Row],[Customer ID]],Table2[[#All],[Customer ID]],Table2[[#All],[BMI]],0)</f>
        <v>25.14</v>
      </c>
      <c r="I269" cm="1">
        <f t="array" ref="I269">_xlfn.XLOOKUP(Table4[[#This Row],[Customer ID]],Table2[[#All],[Customer ID]],Table2[[#All],[HBA1C]],0)</f>
        <v>6.02</v>
      </c>
      <c r="J269" t="str">
        <f>_xlfn.XLOOKUP(Table4[[#This Row],[Customer ID]], 'Medical Examination'!A:A, 'Medical Examination'!D:D)</f>
        <v>Yes</v>
      </c>
      <c r="K269" t="str">
        <f>_xlfn.XLOOKUP(Table4[[#This Row],[Customer ID]], 'Medical Examination'!A:A, 'Medical Examination'!E:E)</f>
        <v>No</v>
      </c>
      <c r="L269" t="str">
        <f>_xlfn.XLOOKUP(Table4[[#This Row],[Customer ID]], 'Medical Examination'!A:A, 'Medical Examination'!F:F)</f>
        <v>Yes</v>
      </c>
      <c r="M269">
        <f>_xlfn.XLOOKUP(Table4[[#This Row],[Customer ID]], 'Medical Examination'!A:A, 'Medical Examination'!G:G)</f>
        <v>1</v>
      </c>
      <c r="N269" t="str">
        <f>_xlfn.XLOOKUP(Table4[[#This Row],[Customer ID]], 'Medical Examination'!A:A, 'Medical Examination'!H:H)</f>
        <v>Yes</v>
      </c>
      <c r="O269" t="str">
        <f>_xlfn.XLOOKUP(Table4[[#This Row],[Customer ID]], 'Medical Examination'!A:A, 'Medical Examination'!I:I)</f>
        <v>Prediabetes</v>
      </c>
      <c r="P269" t="str">
        <f>_xlfn.XLOOKUP(Table4[[#This Row],[Customer ID]], 'Medical Examination'!A:A, 'Medical Examination'!J:J)</f>
        <v>Overweight</v>
      </c>
      <c r="Q269" s="1">
        <f>_xlfn.XLOOKUP(Table4[[#This Row],[Customer ID]], Hospitalisation!A:A, Hospitalisation!E:E)</f>
        <v>33090.660000000003</v>
      </c>
      <c r="R269" t="str">
        <f>_xlfn.XLOOKUP(Table4[[#This Row],[Customer ID]], Hospitalisation!A:A, Hospitalisation!F:F)</f>
        <v>Tier - 2</v>
      </c>
      <c r="S269" t="str">
        <f>_xlfn.XLOOKUP(Table4[[#This Row],[Customer ID]], Hospitalisation!A:A, Hospitalisation!G:G)</f>
        <v>Tier - 2</v>
      </c>
      <c r="T269" t="str">
        <f>_xlfn.XLOOKUP(Table4[[#This Row],[Customer ID]], Hospitalisation!A:A, Hospitalisation!H:H)</f>
        <v>R1011</v>
      </c>
      <c r="U269" t="str" cm="1">
        <f t="array" ref="U269">_xlfn.IFS(Table4[[#This Row],[Age]]&lt;=29,"Youth",Table4[[#This Row],[Age]]&lt;=49,"Adults",Table4[[#This Row],[Age]]&gt;=50,"Senior")</f>
        <v>Senior</v>
      </c>
    </row>
    <row r="270" spans="1:21">
      <c r="A270" t="s">
        <v>778</v>
      </c>
      <c r="B270" t="str">
        <f>_xlfn.XLOOKUP(Table4[[#This Row],[Customer ID]],Table1[[#This Row],[Customer ID]],Table1[[#This Row],[TITLE]],0)</f>
        <v>Mr</v>
      </c>
      <c r="C270" t="str" cm="1">
        <f t="array" ref="C270">_xlfn.XLOOKUP(Table4[[#This Row],[Customer ID]],Table1[[#All],[Customer ID]],Table1[[#All],[FIRST NAME]],0)</f>
        <v>Adam</v>
      </c>
      <c r="D270" t="str" cm="1">
        <f t="array" ref="D270">_xlfn.XLOOKUP(Table4[[#This Row],[Customer ID]],Table1[[#All],[Customer ID]],Table1[[#All],[LAST NAME]],0)</f>
        <v>Bulewich</v>
      </c>
      <c r="E270" s="5" cm="1">
        <f t="array" ref="E270">_xlfn.XLOOKUP(Table4[[#This Row],[Customer ID]],Table3[[#All],[Customer ID]],Table3[[#All],[Date of Birth]],0)</f>
        <v>22828</v>
      </c>
      <c r="F270" cm="1">
        <f t="array" ref="F270">_xlfn.XLOOKUP(Table4[[#This Row],[Customer ID]],Table3[[#All],[Customer ID]],Table3[[#All],[Age]],0)</f>
        <v>60</v>
      </c>
      <c r="G270" cm="1">
        <f t="array" ref="G270">_xlfn.XLOOKUP(Table4[[#This Row],[Customer ID]],Table3[[#All],[Customer ID]],Table3[[#All],[Children]],0)</f>
        <v>0</v>
      </c>
      <c r="H270" cm="1">
        <f t="array" ref="H270">_xlfn.XLOOKUP(Table4[[#This Row],[Customer ID]],Table2[[#All],[Customer ID]],Table2[[#All],[BMI]],0)</f>
        <v>20.18</v>
      </c>
      <c r="I270" cm="1">
        <f t="array" ref="I270">_xlfn.XLOOKUP(Table4[[#This Row],[Customer ID]],Table2[[#All],[Customer ID]],Table2[[#All],[HBA1C]],0)</f>
        <v>11.19</v>
      </c>
      <c r="J270" t="str">
        <f>_xlfn.XLOOKUP(Table4[[#This Row],[Customer ID]], 'Medical Examination'!A:A, 'Medical Examination'!D:D)</f>
        <v>No</v>
      </c>
      <c r="K270" t="str">
        <f>_xlfn.XLOOKUP(Table4[[#This Row],[Customer ID]], 'Medical Examination'!A:A, 'Medical Examination'!E:E)</f>
        <v>No</v>
      </c>
      <c r="L270" t="str">
        <f>_xlfn.XLOOKUP(Table4[[#This Row],[Customer ID]], 'Medical Examination'!A:A, 'Medical Examination'!F:F)</f>
        <v>No</v>
      </c>
      <c r="M270">
        <f>_xlfn.XLOOKUP(Table4[[#This Row],[Customer ID]], 'Medical Examination'!A:A, 'Medical Examination'!G:G)</f>
        <v>0</v>
      </c>
      <c r="N270" t="str">
        <f>_xlfn.XLOOKUP(Table4[[#This Row],[Customer ID]], 'Medical Examination'!A:A, 'Medical Examination'!H:H)</f>
        <v>Yes</v>
      </c>
      <c r="O270" t="str">
        <f>_xlfn.XLOOKUP(Table4[[#This Row],[Customer ID]], 'Medical Examination'!A:A, 'Medical Examination'!I:I)</f>
        <v>Diabetes</v>
      </c>
      <c r="P270" t="str">
        <f>_xlfn.XLOOKUP(Table4[[#This Row],[Customer ID]], 'Medical Examination'!A:A, 'Medical Examination'!J:J)</f>
        <v>Normal Weight</v>
      </c>
      <c r="Q270" s="1">
        <f>_xlfn.XLOOKUP(Table4[[#This Row],[Customer ID]], Hospitalisation!A:A, Hospitalisation!E:E)</f>
        <v>33074.94</v>
      </c>
      <c r="R270" t="str">
        <f>_xlfn.XLOOKUP(Table4[[#This Row],[Customer ID]], Hospitalisation!A:A, Hospitalisation!F:F)</f>
        <v>Tier - 1</v>
      </c>
      <c r="S270" t="str">
        <f>_xlfn.XLOOKUP(Table4[[#This Row],[Customer ID]], Hospitalisation!A:A, Hospitalisation!G:G)</f>
        <v>Tier - 2</v>
      </c>
      <c r="T270" t="str">
        <f>_xlfn.XLOOKUP(Table4[[#This Row],[Customer ID]], Hospitalisation!A:A, Hospitalisation!H:H)</f>
        <v>R1011</v>
      </c>
      <c r="U270" t="str" cm="1">
        <f t="array" ref="U270">_xlfn.IFS(Table4[[#This Row],[Age]]&lt;=29,"Youth",Table4[[#This Row],[Age]]&lt;=49,"Adults",Table4[[#This Row],[Age]]&gt;=50,"Senior")</f>
        <v>Senior</v>
      </c>
    </row>
    <row r="271" spans="1:21">
      <c r="A271" t="s">
        <v>780</v>
      </c>
      <c r="B271" t="str">
        <f>_xlfn.XLOOKUP(Table4[[#This Row],[Customer ID]],Table1[[#This Row],[Customer ID]],Table1[[#This Row],[TITLE]],0)</f>
        <v>Mr</v>
      </c>
      <c r="C271" t="str" cm="1">
        <f t="array" ref="C271">_xlfn.XLOOKUP(Table4[[#This Row],[Customer ID]],Table1[[#All],[Customer ID]],Table1[[#All],[FIRST NAME]],0)</f>
        <v>Yutaka</v>
      </c>
      <c r="D271" t="str" cm="1">
        <f t="array" ref="D271">_xlfn.XLOOKUP(Table4[[#This Row],[Customer ID]],Table1[[#All],[Customer ID]],Table1[[#All],[LAST NAME]],0)</f>
        <v>Fukuda</v>
      </c>
      <c r="E271" s="5" cm="1">
        <f t="array" ref="E271">_xlfn.XLOOKUP(Table4[[#This Row],[Customer ID]],Table3[[#All],[Customer ID]],Table3[[#All],[Date of Birth]],0)</f>
        <v>34543</v>
      </c>
      <c r="F271" cm="1">
        <f t="array" ref="F271">_xlfn.XLOOKUP(Table4[[#This Row],[Customer ID]],Table3[[#All],[Customer ID]],Table3[[#All],[Age]],0)</f>
        <v>28</v>
      </c>
      <c r="G271" cm="1">
        <f t="array" ref="G271">_xlfn.XLOOKUP(Table4[[#This Row],[Customer ID]],Table3[[#All],[Customer ID]],Table3[[#All],[Children]],0)</f>
        <v>0</v>
      </c>
      <c r="H271" cm="1">
        <f t="array" ref="H271">_xlfn.XLOOKUP(Table4[[#This Row],[Customer ID]],Table2[[#All],[Customer ID]],Table2[[#All],[BMI]],0)</f>
        <v>44.36</v>
      </c>
      <c r="I271" cm="1">
        <f t="array" ref="I271">_xlfn.XLOOKUP(Table4[[#This Row],[Customer ID]],Table2[[#All],[Customer ID]],Table2[[#All],[HBA1C]],0)</f>
        <v>5.1100000000000003</v>
      </c>
      <c r="J271" t="str">
        <f>_xlfn.XLOOKUP(Table4[[#This Row],[Customer ID]], 'Medical Examination'!A:A, 'Medical Examination'!D:D)</f>
        <v>No</v>
      </c>
      <c r="K271" t="str">
        <f>_xlfn.XLOOKUP(Table4[[#This Row],[Customer ID]], 'Medical Examination'!A:A, 'Medical Examination'!E:E)</f>
        <v>No</v>
      </c>
      <c r="L271" t="str">
        <f>_xlfn.XLOOKUP(Table4[[#This Row],[Customer ID]], 'Medical Examination'!A:A, 'Medical Examination'!F:F)</f>
        <v>No</v>
      </c>
      <c r="M271">
        <f>_xlfn.XLOOKUP(Table4[[#This Row],[Customer ID]], 'Medical Examination'!A:A, 'Medical Examination'!G:G)</f>
        <v>0</v>
      </c>
      <c r="N271" t="str">
        <f>_xlfn.XLOOKUP(Table4[[#This Row],[Customer ID]], 'Medical Examination'!A:A, 'Medical Examination'!H:H)</f>
        <v>Yes</v>
      </c>
      <c r="O271" t="str">
        <f>_xlfn.XLOOKUP(Table4[[#This Row],[Customer ID]], 'Medical Examination'!A:A, 'Medical Examination'!I:I)</f>
        <v>Normal</v>
      </c>
      <c r="P271" t="str">
        <f>_xlfn.XLOOKUP(Table4[[#This Row],[Customer ID]], 'Medical Examination'!A:A, 'Medical Examination'!J:J)</f>
        <v>Obesity</v>
      </c>
      <c r="Q271" s="1">
        <f>_xlfn.XLOOKUP(Table4[[#This Row],[Customer ID]], Hospitalisation!A:A, Hospitalisation!E:E)</f>
        <v>33057.230000000003</v>
      </c>
      <c r="R271" t="str">
        <f>_xlfn.XLOOKUP(Table4[[#This Row],[Customer ID]], Hospitalisation!A:A, Hospitalisation!F:F)</f>
        <v>Tier - 1</v>
      </c>
      <c r="S271" t="str">
        <f>_xlfn.XLOOKUP(Table4[[#This Row],[Customer ID]], Hospitalisation!A:A, Hospitalisation!G:G)</f>
        <v>Tier - 2</v>
      </c>
      <c r="T271" t="str">
        <f>_xlfn.XLOOKUP(Table4[[#This Row],[Customer ID]], Hospitalisation!A:A, Hospitalisation!H:H)</f>
        <v>R1011</v>
      </c>
      <c r="U271" t="str" cm="1">
        <f t="array" ref="U271">_xlfn.IFS(Table4[[#This Row],[Age]]&lt;=29,"Youth",Table4[[#This Row],[Age]]&lt;=49,"Adults",Table4[[#This Row],[Age]]&gt;=50,"Senior")</f>
        <v>Youth</v>
      </c>
    </row>
    <row r="272" spans="1:21">
      <c r="A272" t="s">
        <v>783</v>
      </c>
      <c r="B272" t="str">
        <f>_xlfn.XLOOKUP(Table4[[#This Row],[Customer ID]],Table1[[#This Row],[Customer ID]],Table1[[#This Row],[TITLE]],0)</f>
        <v>Mr</v>
      </c>
      <c r="C272" t="str" cm="1">
        <f t="array" ref="C272">_xlfn.XLOOKUP(Table4[[#This Row],[Customer ID]],Table1[[#All],[Customer ID]],Table1[[#All],[FIRST NAME]],0)</f>
        <v>Tyler M</v>
      </c>
      <c r="D272" t="str" cm="1">
        <f t="array" ref="D272">_xlfn.XLOOKUP(Table4[[#This Row],[Customer ID]],Table1[[#All],[Customer ID]],Table1[[#All],[LAST NAME]],0)</f>
        <v>Phillips</v>
      </c>
      <c r="E272" s="5" cm="1">
        <f t="array" ref="E272">_xlfn.XLOOKUP(Table4[[#This Row],[Customer ID]],Table3[[#All],[Customer ID]],Table3[[#All],[Date of Birth]],0)</f>
        <v>24663</v>
      </c>
      <c r="F272" cm="1">
        <f t="array" ref="F272">_xlfn.XLOOKUP(Table4[[#This Row],[Customer ID]],Table3[[#All],[Customer ID]],Table3[[#All],[Age]],0)</f>
        <v>55</v>
      </c>
      <c r="G272" cm="1">
        <f t="array" ref="G272">_xlfn.XLOOKUP(Table4[[#This Row],[Customer ID]],Table3[[#All],[Customer ID]],Table3[[#All],[Children]],0)</f>
        <v>0</v>
      </c>
      <c r="H272" cm="1">
        <f t="array" ref="H272">_xlfn.XLOOKUP(Table4[[#This Row],[Customer ID]],Table2[[#All],[Customer ID]],Table2[[#All],[BMI]],0)</f>
        <v>23.82</v>
      </c>
      <c r="I272" cm="1">
        <f t="array" ref="I272">_xlfn.XLOOKUP(Table4[[#This Row],[Customer ID]],Table2[[#All],[Customer ID]],Table2[[#All],[HBA1C]],0)</f>
        <v>10.85</v>
      </c>
      <c r="J272" t="str">
        <f>_xlfn.XLOOKUP(Table4[[#This Row],[Customer ID]], 'Medical Examination'!A:A, 'Medical Examination'!D:D)</f>
        <v>Yes</v>
      </c>
      <c r="K272" t="str">
        <f>_xlfn.XLOOKUP(Table4[[#This Row],[Customer ID]], 'Medical Examination'!A:A, 'Medical Examination'!E:E)</f>
        <v>No</v>
      </c>
      <c r="L272" t="str">
        <f>_xlfn.XLOOKUP(Table4[[#This Row],[Customer ID]], 'Medical Examination'!A:A, 'Medical Examination'!F:F)</f>
        <v>No</v>
      </c>
      <c r="M272">
        <f>_xlfn.XLOOKUP(Table4[[#This Row],[Customer ID]], 'Medical Examination'!A:A, 'Medical Examination'!G:G)</f>
        <v>0</v>
      </c>
      <c r="N272" t="str">
        <f>_xlfn.XLOOKUP(Table4[[#This Row],[Customer ID]], 'Medical Examination'!A:A, 'Medical Examination'!H:H)</f>
        <v>Yes</v>
      </c>
      <c r="O272" t="str">
        <f>_xlfn.XLOOKUP(Table4[[#This Row],[Customer ID]], 'Medical Examination'!A:A, 'Medical Examination'!I:I)</f>
        <v>Diabetes</v>
      </c>
      <c r="P272" t="str">
        <f>_xlfn.XLOOKUP(Table4[[#This Row],[Customer ID]], 'Medical Examination'!A:A, 'Medical Examination'!J:J)</f>
        <v>Normal Weight</v>
      </c>
      <c r="Q272" s="1">
        <f>_xlfn.XLOOKUP(Table4[[#This Row],[Customer ID]], Hospitalisation!A:A, Hospitalisation!E:E)</f>
        <v>33025.32</v>
      </c>
      <c r="R272" t="str">
        <f>_xlfn.XLOOKUP(Table4[[#This Row],[Customer ID]], Hospitalisation!A:A, Hospitalisation!F:F)</f>
        <v>Tier - 2</v>
      </c>
      <c r="S272" t="str">
        <f>_xlfn.XLOOKUP(Table4[[#This Row],[Customer ID]], Hospitalisation!A:A, Hospitalisation!G:G)</f>
        <v>Tier - 3</v>
      </c>
      <c r="T272" t="str">
        <f>_xlfn.XLOOKUP(Table4[[#This Row],[Customer ID]], Hospitalisation!A:A, Hospitalisation!H:H)</f>
        <v>R1011</v>
      </c>
      <c r="U272" t="str" cm="1">
        <f t="array" ref="U272">_xlfn.IFS(Table4[[#This Row],[Age]]&lt;=29,"Youth",Table4[[#This Row],[Age]]&lt;=49,"Adults",Table4[[#This Row],[Age]]&gt;=50,"Senior")</f>
        <v>Senior</v>
      </c>
    </row>
    <row r="273" spans="1:21">
      <c r="A273" t="s">
        <v>786</v>
      </c>
      <c r="B273" t="str">
        <f>_xlfn.XLOOKUP(Table4[[#This Row],[Customer ID]],Table1[[#This Row],[Customer ID]],Table1[[#This Row],[TITLE]],0)</f>
        <v>Mr</v>
      </c>
      <c r="C273" t="str" cm="1">
        <f t="array" ref="C273">_xlfn.XLOOKUP(Table4[[#This Row],[Customer ID]],Table1[[#All],[Customer ID]],Table1[[#All],[FIRST NAME]],0)</f>
        <v>Stephen</v>
      </c>
      <c r="D273" t="str" cm="1">
        <f t="array" ref="D273">_xlfn.XLOOKUP(Table4[[#This Row],[Customer ID]],Table1[[#All],[Customer ID]],Table1[[#All],[LAST NAME]],0)</f>
        <v>Maddison</v>
      </c>
      <c r="E273" s="5" cm="1">
        <f t="array" ref="E273">_xlfn.XLOOKUP(Table4[[#This Row],[Customer ID]],Table3[[#All],[Customer ID]],Table3[[#All],[Date of Birth]],0)</f>
        <v>34888</v>
      </c>
      <c r="F273" cm="1">
        <f t="array" ref="F273">_xlfn.XLOOKUP(Table4[[#This Row],[Customer ID]],Table3[[#All],[Customer ID]],Table3[[#All],[Age]],0)</f>
        <v>27</v>
      </c>
      <c r="G273" cm="1">
        <f t="array" ref="G273">_xlfn.XLOOKUP(Table4[[#This Row],[Customer ID]],Table3[[#All],[Customer ID]],Table3[[#All],[Children]],0)</f>
        <v>0</v>
      </c>
      <c r="H273" cm="1">
        <f t="array" ref="H273">_xlfn.XLOOKUP(Table4[[#This Row],[Customer ID]],Table2[[#All],[Customer ID]],Table2[[#All],[BMI]],0)</f>
        <v>45</v>
      </c>
      <c r="I273" cm="1">
        <f t="array" ref="I273">_xlfn.XLOOKUP(Table4[[#This Row],[Customer ID]],Table2[[#All],[Customer ID]],Table2[[#All],[HBA1C]],0)</f>
        <v>5.24</v>
      </c>
      <c r="J273" t="str">
        <f>_xlfn.XLOOKUP(Table4[[#This Row],[Customer ID]], 'Medical Examination'!A:A, 'Medical Examination'!D:D)</f>
        <v>Yes</v>
      </c>
      <c r="K273" t="str">
        <f>_xlfn.XLOOKUP(Table4[[#This Row],[Customer ID]], 'Medical Examination'!A:A, 'Medical Examination'!E:E)</f>
        <v>No</v>
      </c>
      <c r="L273" t="str">
        <f>_xlfn.XLOOKUP(Table4[[#This Row],[Customer ID]], 'Medical Examination'!A:A, 'Medical Examination'!F:F)</f>
        <v>No</v>
      </c>
      <c r="M273">
        <f>_xlfn.XLOOKUP(Table4[[#This Row],[Customer ID]], 'Medical Examination'!A:A, 'Medical Examination'!G:G)</f>
        <v>1</v>
      </c>
      <c r="N273" t="str">
        <f>_xlfn.XLOOKUP(Table4[[#This Row],[Customer ID]], 'Medical Examination'!A:A, 'Medical Examination'!H:H)</f>
        <v>Yes</v>
      </c>
      <c r="O273" t="str">
        <f>_xlfn.XLOOKUP(Table4[[#This Row],[Customer ID]], 'Medical Examination'!A:A, 'Medical Examination'!I:I)</f>
        <v>Normal</v>
      </c>
      <c r="P273" t="str">
        <f>_xlfn.XLOOKUP(Table4[[#This Row],[Customer ID]], 'Medical Examination'!A:A, 'Medical Examination'!J:J)</f>
        <v>Obesity</v>
      </c>
      <c r="Q273" s="1">
        <f>_xlfn.XLOOKUP(Table4[[#This Row],[Customer ID]], Hospitalisation!A:A, Hospitalisation!E:E)</f>
        <v>33017.46</v>
      </c>
      <c r="R273" t="str">
        <f>_xlfn.XLOOKUP(Table4[[#This Row],[Customer ID]], Hospitalisation!A:A, Hospitalisation!F:F)</f>
        <v>Tier - 1</v>
      </c>
      <c r="S273" t="str">
        <f>_xlfn.XLOOKUP(Table4[[#This Row],[Customer ID]], Hospitalisation!A:A, Hospitalisation!G:G)</f>
        <v>Tier - 1</v>
      </c>
      <c r="T273" t="str">
        <f>_xlfn.XLOOKUP(Table4[[#This Row],[Customer ID]], Hospitalisation!A:A, Hospitalisation!H:H)</f>
        <v>R1011</v>
      </c>
      <c r="U273" t="str" cm="1">
        <f t="array" ref="U273">_xlfn.IFS(Table4[[#This Row],[Age]]&lt;=29,"Youth",Table4[[#This Row],[Age]]&lt;=49,"Adults",Table4[[#This Row],[Age]]&gt;=50,"Senior")</f>
        <v>Youth</v>
      </c>
    </row>
    <row r="274" spans="1:21">
      <c r="A274" t="s">
        <v>788</v>
      </c>
      <c r="B274" t="str">
        <f>_xlfn.XLOOKUP(Table4[[#This Row],[Customer ID]],Table1[[#This Row],[Customer ID]],Table1[[#This Row],[TITLE]],0)</f>
        <v>Mr</v>
      </c>
      <c r="C274" t="str" cm="1">
        <f t="array" ref="C274">_xlfn.XLOOKUP(Table4[[#This Row],[Customer ID]],Table1[[#All],[Customer ID]],Table1[[#All],[FIRST NAME]],0)</f>
        <v>Andrew B</v>
      </c>
      <c r="D274" t="str" cm="1">
        <f t="array" ref="D274">_xlfn.XLOOKUP(Table4[[#This Row],[Customer ID]],Table1[[#All],[Customer ID]],Table1[[#All],[LAST NAME]],0)</f>
        <v>Lockwood</v>
      </c>
      <c r="E274" s="5" cm="1">
        <f t="array" ref="E274">_xlfn.XLOOKUP(Table4[[#This Row],[Customer ID]],Table3[[#All],[Customer ID]],Table3[[#All],[Date of Birth]],0)</f>
        <v>26169</v>
      </c>
      <c r="F274" cm="1">
        <f t="array" ref="F274">_xlfn.XLOOKUP(Table4[[#This Row],[Customer ID]],Table3[[#All],[Customer ID]],Table3[[#All],[Age]],0)</f>
        <v>51</v>
      </c>
      <c r="G274" cm="1">
        <f t="array" ref="G274">_xlfn.XLOOKUP(Table4[[#This Row],[Customer ID]],Table3[[#All],[Customer ID]],Table3[[#All],[Children]],0)</f>
        <v>0</v>
      </c>
      <c r="H274" cm="1">
        <f t="array" ref="H274">_xlfn.XLOOKUP(Table4[[#This Row],[Customer ID]],Table2[[#All],[Customer ID]],Table2[[#All],[BMI]],0)</f>
        <v>26.62</v>
      </c>
      <c r="I274" cm="1">
        <f t="array" ref="I274">_xlfn.XLOOKUP(Table4[[#This Row],[Customer ID]],Table2[[#All],[Customer ID]],Table2[[#All],[HBA1C]],0)</f>
        <v>10.08</v>
      </c>
      <c r="J274" t="str">
        <f>_xlfn.XLOOKUP(Table4[[#This Row],[Customer ID]], 'Medical Examination'!A:A, 'Medical Examination'!D:D)</f>
        <v>No</v>
      </c>
      <c r="K274" t="str">
        <f>_xlfn.XLOOKUP(Table4[[#This Row],[Customer ID]], 'Medical Examination'!A:A, 'Medical Examination'!E:E)</f>
        <v>No</v>
      </c>
      <c r="L274" t="str">
        <f>_xlfn.XLOOKUP(Table4[[#This Row],[Customer ID]], 'Medical Examination'!A:A, 'Medical Examination'!F:F)</f>
        <v>No</v>
      </c>
      <c r="M274">
        <f>_xlfn.XLOOKUP(Table4[[#This Row],[Customer ID]], 'Medical Examination'!A:A, 'Medical Examination'!G:G)</f>
        <v>0</v>
      </c>
      <c r="N274" t="str">
        <f>_xlfn.XLOOKUP(Table4[[#This Row],[Customer ID]], 'Medical Examination'!A:A, 'Medical Examination'!H:H)</f>
        <v>Yes</v>
      </c>
      <c r="O274" t="str">
        <f>_xlfn.XLOOKUP(Table4[[#This Row],[Customer ID]], 'Medical Examination'!A:A, 'Medical Examination'!I:I)</f>
        <v>Diabetes</v>
      </c>
      <c r="P274" t="str">
        <f>_xlfn.XLOOKUP(Table4[[#This Row],[Customer ID]], 'Medical Examination'!A:A, 'Medical Examination'!J:J)</f>
        <v>Overweight</v>
      </c>
      <c r="Q274" s="1">
        <f>_xlfn.XLOOKUP(Table4[[#This Row],[Customer ID]], Hospitalisation!A:A, Hospitalisation!E:E)</f>
        <v>32947.629999999997</v>
      </c>
      <c r="R274" t="str">
        <f>_xlfn.XLOOKUP(Table4[[#This Row],[Customer ID]], Hospitalisation!A:A, Hospitalisation!F:F)</f>
        <v>Tier - 2</v>
      </c>
      <c r="S274" t="str">
        <f>_xlfn.XLOOKUP(Table4[[#This Row],[Customer ID]], Hospitalisation!A:A, Hospitalisation!G:G)</f>
        <v>Tier - 1</v>
      </c>
      <c r="T274" t="str">
        <f>_xlfn.XLOOKUP(Table4[[#This Row],[Customer ID]], Hospitalisation!A:A, Hospitalisation!H:H)</f>
        <v>R1011</v>
      </c>
      <c r="U274" t="str" cm="1">
        <f t="array" ref="U274">_xlfn.IFS(Table4[[#This Row],[Age]]&lt;=29,"Youth",Table4[[#This Row],[Age]]&lt;=49,"Adults",Table4[[#This Row],[Age]]&gt;=50,"Senior")</f>
        <v>Senior</v>
      </c>
    </row>
    <row r="275" spans="1:21">
      <c r="A275" t="s">
        <v>790</v>
      </c>
      <c r="B275" t="str">
        <f>_xlfn.XLOOKUP(Table4[[#This Row],[Customer ID]],Table1[[#This Row],[Customer ID]],Table1[[#This Row],[TITLE]],0)</f>
        <v>Mr</v>
      </c>
      <c r="C275" t="str" cm="1">
        <f t="array" ref="C275">_xlfn.XLOOKUP(Table4[[#This Row],[Customer ID]],Table1[[#All],[Customer ID]],Table1[[#All],[FIRST NAME]],0)</f>
        <v>James</v>
      </c>
      <c r="D275" t="str" cm="1">
        <f t="array" ref="D275">_xlfn.XLOOKUP(Table4[[#This Row],[Customer ID]],Table1[[#All],[Customer ID]],Table1[[#All],[LAST NAME]],0)</f>
        <v>Defilippi</v>
      </c>
      <c r="E275" s="5" cm="1">
        <f t="array" ref="E275">_xlfn.XLOOKUP(Table4[[#This Row],[Customer ID]],Table3[[#All],[Customer ID]],Table3[[#All],[Date of Birth]],0)</f>
        <v>29907</v>
      </c>
      <c r="F275" cm="1">
        <f t="array" ref="F275">_xlfn.XLOOKUP(Table4[[#This Row],[Customer ID]],Table3[[#All],[Customer ID]],Table3[[#All],[Age]],0)</f>
        <v>41</v>
      </c>
      <c r="G275" cm="1">
        <f t="array" ref="G275">_xlfn.XLOOKUP(Table4[[#This Row],[Customer ID]],Table3[[#All],[Customer ID]],Table3[[#All],[Children]],0)</f>
        <v>1</v>
      </c>
      <c r="H275" cm="1">
        <f t="array" ref="H275">_xlfn.XLOOKUP(Table4[[#This Row],[Customer ID]],Table2[[#All],[Customer ID]],Table2[[#All],[BMI]],0)</f>
        <v>32.67</v>
      </c>
      <c r="I275" cm="1">
        <f t="array" ref="I275">_xlfn.XLOOKUP(Table4[[#This Row],[Customer ID]],Table2[[#All],[Customer ID]],Table2[[#All],[HBA1C]],0)</f>
        <v>10.97</v>
      </c>
      <c r="J275" t="str">
        <f>_xlfn.XLOOKUP(Table4[[#This Row],[Customer ID]], 'Medical Examination'!A:A, 'Medical Examination'!D:D)</f>
        <v>Yes</v>
      </c>
      <c r="K275" t="str">
        <f>_xlfn.XLOOKUP(Table4[[#This Row],[Customer ID]], 'Medical Examination'!A:A, 'Medical Examination'!E:E)</f>
        <v>No</v>
      </c>
      <c r="L275" t="str">
        <f>_xlfn.XLOOKUP(Table4[[#This Row],[Customer ID]], 'Medical Examination'!A:A, 'Medical Examination'!F:F)</f>
        <v>No</v>
      </c>
      <c r="M275">
        <f>_xlfn.XLOOKUP(Table4[[#This Row],[Customer ID]], 'Medical Examination'!A:A, 'Medical Examination'!G:G)</f>
        <v>0</v>
      </c>
      <c r="N275" t="str">
        <f>_xlfn.XLOOKUP(Table4[[#This Row],[Customer ID]], 'Medical Examination'!A:A, 'Medical Examination'!H:H)</f>
        <v>Yes</v>
      </c>
      <c r="O275" t="str">
        <f>_xlfn.XLOOKUP(Table4[[#This Row],[Customer ID]], 'Medical Examination'!A:A, 'Medical Examination'!I:I)</f>
        <v>Diabetes</v>
      </c>
      <c r="P275" t="str">
        <f>_xlfn.XLOOKUP(Table4[[#This Row],[Customer ID]], 'Medical Examination'!A:A, 'Medical Examination'!J:J)</f>
        <v>Obesity</v>
      </c>
      <c r="Q275" s="1">
        <f>_xlfn.XLOOKUP(Table4[[#This Row],[Customer ID]], Hospitalisation!A:A, Hospitalisation!E:E)</f>
        <v>32906.69</v>
      </c>
      <c r="R275" t="str">
        <f>_xlfn.XLOOKUP(Table4[[#This Row],[Customer ID]], Hospitalisation!A:A, Hospitalisation!F:F)</f>
        <v>Tier - 2</v>
      </c>
      <c r="S275" t="str">
        <f>_xlfn.XLOOKUP(Table4[[#This Row],[Customer ID]], Hospitalisation!A:A, Hospitalisation!G:G)</f>
        <v>Tier - 3</v>
      </c>
      <c r="T275" t="str">
        <f>_xlfn.XLOOKUP(Table4[[#This Row],[Customer ID]], Hospitalisation!A:A, Hospitalisation!H:H)</f>
        <v>R1011</v>
      </c>
      <c r="U275" t="str" cm="1">
        <f t="array" ref="U275">_xlfn.IFS(Table4[[#This Row],[Age]]&lt;=29,"Youth",Table4[[#This Row],[Age]]&lt;=49,"Adults",Table4[[#This Row],[Age]]&gt;=50,"Senior")</f>
        <v>Adults</v>
      </c>
    </row>
    <row r="276" spans="1:21">
      <c r="A276" t="s">
        <v>793</v>
      </c>
      <c r="B276" t="str">
        <f>_xlfn.XLOOKUP(Table4[[#This Row],[Customer ID]],Table1[[#This Row],[Customer ID]],Table1[[#This Row],[TITLE]],0)</f>
        <v>Mr</v>
      </c>
      <c r="C276" t="str" cm="1">
        <f t="array" ref="C276">_xlfn.XLOOKUP(Table4[[#This Row],[Customer ID]],Table1[[#All],[Customer ID]],Table1[[#All],[FIRST NAME]],0)</f>
        <v>Shawn P</v>
      </c>
      <c r="D276" t="str" cm="1">
        <f t="array" ref="D276">_xlfn.XLOOKUP(Table4[[#This Row],[Customer ID]],Table1[[#All],[Customer ID]],Table1[[#All],[LAST NAME]],0)</f>
        <v>Jackson</v>
      </c>
      <c r="E276" s="5" cm="1">
        <f t="array" ref="E276">_xlfn.XLOOKUP(Table4[[#This Row],[Customer ID]],Table3[[#All],[Customer ID]],Table3[[#All],[Date of Birth]],0)</f>
        <v>35037</v>
      </c>
      <c r="F276" cm="1">
        <f t="array" ref="F276">_xlfn.XLOOKUP(Table4[[#This Row],[Customer ID]],Table3[[#All],[Customer ID]],Table3[[#All],[Age]],0)</f>
        <v>27</v>
      </c>
      <c r="G276" cm="1">
        <f t="array" ref="G276">_xlfn.XLOOKUP(Table4[[#This Row],[Customer ID]],Table3[[#All],[Customer ID]],Table3[[#All],[Children]],0)</f>
        <v>0</v>
      </c>
      <c r="H276" cm="1">
        <f t="array" ref="H276">_xlfn.XLOOKUP(Table4[[#This Row],[Customer ID]],Table2[[#All],[Customer ID]],Table2[[#All],[BMI]],0)</f>
        <v>44.44</v>
      </c>
      <c r="I276" cm="1">
        <f t="array" ref="I276">_xlfn.XLOOKUP(Table4[[#This Row],[Customer ID]],Table2[[#All],[Customer ID]],Table2[[#All],[HBA1C]],0)</f>
        <v>4.9000000000000004</v>
      </c>
      <c r="J276" t="str">
        <f>_xlfn.XLOOKUP(Table4[[#This Row],[Customer ID]], 'Medical Examination'!A:A, 'Medical Examination'!D:D)</f>
        <v>Yes</v>
      </c>
      <c r="K276" t="str">
        <f>_xlfn.XLOOKUP(Table4[[#This Row],[Customer ID]], 'Medical Examination'!A:A, 'Medical Examination'!E:E)</f>
        <v>No</v>
      </c>
      <c r="L276" t="str">
        <f>_xlfn.XLOOKUP(Table4[[#This Row],[Customer ID]], 'Medical Examination'!A:A, 'Medical Examination'!F:F)</f>
        <v>No</v>
      </c>
      <c r="M276">
        <f>_xlfn.XLOOKUP(Table4[[#This Row],[Customer ID]], 'Medical Examination'!A:A, 'Medical Examination'!G:G)</f>
        <v>1</v>
      </c>
      <c r="N276" t="str">
        <f>_xlfn.XLOOKUP(Table4[[#This Row],[Customer ID]], 'Medical Examination'!A:A, 'Medical Examination'!H:H)</f>
        <v>Yes</v>
      </c>
      <c r="O276" t="str">
        <f>_xlfn.XLOOKUP(Table4[[#This Row],[Customer ID]], 'Medical Examination'!A:A, 'Medical Examination'!I:I)</f>
        <v>Normal</v>
      </c>
      <c r="P276" t="str">
        <f>_xlfn.XLOOKUP(Table4[[#This Row],[Customer ID]], 'Medical Examination'!A:A, 'Medical Examination'!J:J)</f>
        <v>Obesity</v>
      </c>
      <c r="Q276" s="1">
        <f>_xlfn.XLOOKUP(Table4[[#This Row],[Customer ID]], Hospitalisation!A:A, Hospitalisation!E:E)</f>
        <v>32827.51</v>
      </c>
      <c r="R276" t="str">
        <f>_xlfn.XLOOKUP(Table4[[#This Row],[Customer ID]], Hospitalisation!A:A, Hospitalisation!F:F)</f>
        <v>Tier - 1</v>
      </c>
      <c r="S276" t="str">
        <f>_xlfn.XLOOKUP(Table4[[#This Row],[Customer ID]], Hospitalisation!A:A, Hospitalisation!G:G)</f>
        <v>Tier - 2</v>
      </c>
      <c r="T276" t="str">
        <f>_xlfn.XLOOKUP(Table4[[#This Row],[Customer ID]], Hospitalisation!A:A, Hospitalisation!H:H)</f>
        <v>R1011</v>
      </c>
      <c r="U276" t="str" cm="1">
        <f t="array" ref="U276">_xlfn.IFS(Table4[[#This Row],[Age]]&lt;=29,"Youth",Table4[[#This Row],[Age]]&lt;=49,"Adults",Table4[[#This Row],[Age]]&gt;=50,"Senior")</f>
        <v>Youth</v>
      </c>
    </row>
    <row r="277" spans="1:21">
      <c r="A277" t="s">
        <v>796</v>
      </c>
      <c r="B277" t="str">
        <f>_xlfn.XLOOKUP(Table4[[#This Row],[Customer ID]],Table1[[#This Row],[Customer ID]],Table1[[#This Row],[TITLE]],0)</f>
        <v>Mr</v>
      </c>
      <c r="C277" t="str" cm="1">
        <f t="array" ref="C277">_xlfn.XLOOKUP(Table4[[#This Row],[Customer ID]],Table1[[#All],[Customer ID]],Table1[[#All],[FIRST NAME]],0)</f>
        <v>Matt</v>
      </c>
      <c r="D277" t="str" cm="1">
        <f t="array" ref="D277">_xlfn.XLOOKUP(Table4[[#This Row],[Customer ID]],Table1[[#All],[Customer ID]],Table1[[#All],[LAST NAME]],0)</f>
        <v>Ozahowski</v>
      </c>
      <c r="E277" s="5" cm="1">
        <f t="array" ref="E277">_xlfn.XLOOKUP(Table4[[#This Row],[Customer ID]],Table3[[#All],[Customer ID]],Table3[[#All],[Date of Birth]],0)</f>
        <v>29567</v>
      </c>
      <c r="F277" cm="1">
        <f t="array" ref="F277">_xlfn.XLOOKUP(Table4[[#This Row],[Customer ID]],Table3[[#All],[Customer ID]],Table3[[#All],[Age]],0)</f>
        <v>42</v>
      </c>
      <c r="G277" cm="1">
        <f t="array" ref="G277">_xlfn.XLOOKUP(Table4[[#This Row],[Customer ID]],Table3[[#All],[Customer ID]],Table3[[#All],[Children]],0)</f>
        <v>3</v>
      </c>
      <c r="H277" cm="1">
        <f t="array" ref="H277">_xlfn.XLOOKUP(Table4[[#This Row],[Customer ID]],Table2[[#All],[Customer ID]],Table2[[#All],[BMI]],0)</f>
        <v>28.31</v>
      </c>
      <c r="I277" cm="1">
        <f t="array" ref="I277">_xlfn.XLOOKUP(Table4[[#This Row],[Customer ID]],Table2[[#All],[Customer ID]],Table2[[#All],[HBA1C]],0)</f>
        <v>5.33</v>
      </c>
      <c r="J277" t="str">
        <f>_xlfn.XLOOKUP(Table4[[#This Row],[Customer ID]], 'Medical Examination'!A:A, 'Medical Examination'!D:D)</f>
        <v>No</v>
      </c>
      <c r="K277" t="str">
        <f>_xlfn.XLOOKUP(Table4[[#This Row],[Customer ID]], 'Medical Examination'!A:A, 'Medical Examination'!E:E)</f>
        <v>No</v>
      </c>
      <c r="L277" t="str">
        <f>_xlfn.XLOOKUP(Table4[[#This Row],[Customer ID]], 'Medical Examination'!A:A, 'Medical Examination'!F:F)</f>
        <v>No</v>
      </c>
      <c r="M277">
        <f>_xlfn.XLOOKUP(Table4[[#This Row],[Customer ID]], 'Medical Examination'!A:A, 'Medical Examination'!G:G)</f>
        <v>0</v>
      </c>
      <c r="N277" t="str">
        <f>_xlfn.XLOOKUP(Table4[[#This Row],[Customer ID]], 'Medical Examination'!A:A, 'Medical Examination'!H:H)</f>
        <v>Yes</v>
      </c>
      <c r="O277" t="str">
        <f>_xlfn.XLOOKUP(Table4[[#This Row],[Customer ID]], 'Medical Examination'!A:A, 'Medical Examination'!I:I)</f>
        <v>Normal</v>
      </c>
      <c r="P277" t="str">
        <f>_xlfn.XLOOKUP(Table4[[#This Row],[Customer ID]], 'Medical Examination'!A:A, 'Medical Examination'!J:J)</f>
        <v>Overweight</v>
      </c>
      <c r="Q277" s="1">
        <f>_xlfn.XLOOKUP(Table4[[#This Row],[Customer ID]], Hospitalisation!A:A, Hospitalisation!E:E)</f>
        <v>32787.46</v>
      </c>
      <c r="R277" t="str">
        <f>_xlfn.XLOOKUP(Table4[[#This Row],[Customer ID]], Hospitalisation!A:A, Hospitalisation!F:F)</f>
        <v>Tier - 1</v>
      </c>
      <c r="S277" t="str">
        <f>_xlfn.XLOOKUP(Table4[[#This Row],[Customer ID]], Hospitalisation!A:A, Hospitalisation!G:G)</f>
        <v>Tier - 3</v>
      </c>
      <c r="T277" t="str">
        <f>_xlfn.XLOOKUP(Table4[[#This Row],[Customer ID]], Hospitalisation!A:A, Hospitalisation!H:H)</f>
        <v>R1012</v>
      </c>
      <c r="U277" t="str" cm="1">
        <f t="array" ref="U277">_xlfn.IFS(Table4[[#This Row],[Age]]&lt;=29,"Youth",Table4[[#This Row],[Age]]&lt;=49,"Adults",Table4[[#This Row],[Age]]&gt;=50,"Senior")</f>
        <v>Adults</v>
      </c>
    </row>
    <row r="278" spans="1:21">
      <c r="A278" t="s">
        <v>798</v>
      </c>
      <c r="B278" t="str">
        <f>_xlfn.XLOOKUP(Table4[[#This Row],[Customer ID]],Table1[[#This Row],[Customer ID]],Table1[[#This Row],[TITLE]],0)</f>
        <v>Mr</v>
      </c>
      <c r="C278" t="str" cm="1">
        <f t="array" ref="C278">_xlfn.XLOOKUP(Table4[[#This Row],[Customer ID]],Table1[[#All],[Customer ID]],Table1[[#All],[FIRST NAME]],0)</f>
        <v>Nathaniel</v>
      </c>
      <c r="D278" t="str" cm="1">
        <f t="array" ref="D278">_xlfn.XLOOKUP(Table4[[#This Row],[Customer ID]],Table1[[#All],[Customer ID]],Table1[[#All],[LAST NAME]],0)</f>
        <v>Guthals</v>
      </c>
      <c r="E278" s="5" cm="1">
        <f t="array" ref="E278">_xlfn.XLOOKUP(Table4[[#This Row],[Customer ID]],Table3[[#All],[Customer ID]],Table3[[#All],[Date of Birth]],0)</f>
        <v>26610</v>
      </c>
      <c r="F278" cm="1">
        <f t="array" ref="F278">_xlfn.XLOOKUP(Table4[[#This Row],[Customer ID]],Table3[[#All],[Customer ID]],Table3[[#All],[Age]],0)</f>
        <v>50</v>
      </c>
      <c r="G278" cm="1">
        <f t="array" ref="G278">_xlfn.XLOOKUP(Table4[[#This Row],[Customer ID]],Table3[[#All],[Customer ID]],Table3[[#All],[Children]],0)</f>
        <v>0</v>
      </c>
      <c r="H278" cm="1">
        <f t="array" ref="H278">_xlfn.XLOOKUP(Table4[[#This Row],[Customer ID]],Table2[[#All],[Customer ID]],Table2[[#All],[BMI]],0)</f>
        <v>25.05</v>
      </c>
      <c r="I278" cm="1">
        <f t="array" ref="I278">_xlfn.XLOOKUP(Table4[[#This Row],[Customer ID]],Table2[[#All],[Customer ID]],Table2[[#All],[HBA1C]],0)</f>
        <v>4.6100000000000003</v>
      </c>
      <c r="J278" t="str">
        <f>_xlfn.XLOOKUP(Table4[[#This Row],[Customer ID]], 'Medical Examination'!A:A, 'Medical Examination'!D:D)</f>
        <v>No</v>
      </c>
      <c r="K278" t="str">
        <f>_xlfn.XLOOKUP(Table4[[#This Row],[Customer ID]], 'Medical Examination'!A:A, 'Medical Examination'!E:E)</f>
        <v>No</v>
      </c>
      <c r="L278" t="str">
        <f>_xlfn.XLOOKUP(Table4[[#This Row],[Customer ID]], 'Medical Examination'!A:A, 'Medical Examination'!F:F)</f>
        <v>No</v>
      </c>
      <c r="M278">
        <f>_xlfn.XLOOKUP(Table4[[#This Row],[Customer ID]], 'Medical Examination'!A:A, 'Medical Examination'!G:G)</f>
        <v>2</v>
      </c>
      <c r="N278" t="str">
        <f>_xlfn.XLOOKUP(Table4[[#This Row],[Customer ID]], 'Medical Examination'!A:A, 'Medical Examination'!H:H)</f>
        <v>Yes</v>
      </c>
      <c r="O278" t="str">
        <f>_xlfn.XLOOKUP(Table4[[#This Row],[Customer ID]], 'Medical Examination'!A:A, 'Medical Examination'!I:I)</f>
        <v>Normal</v>
      </c>
      <c r="P278" t="str">
        <f>_xlfn.XLOOKUP(Table4[[#This Row],[Customer ID]], 'Medical Examination'!A:A, 'Medical Examination'!J:J)</f>
        <v>Overweight</v>
      </c>
      <c r="Q278" s="1">
        <f>_xlfn.XLOOKUP(Table4[[#This Row],[Customer ID]], Hospitalisation!A:A, Hospitalisation!E:E)</f>
        <v>32765.33</v>
      </c>
      <c r="R278" t="str">
        <f>_xlfn.XLOOKUP(Table4[[#This Row],[Customer ID]], Hospitalisation!A:A, Hospitalisation!F:F)</f>
        <v>Tier - 2</v>
      </c>
      <c r="S278" t="str">
        <f>_xlfn.XLOOKUP(Table4[[#This Row],[Customer ID]], Hospitalisation!A:A, Hospitalisation!G:G)</f>
        <v>Tier - 2</v>
      </c>
      <c r="T278" t="str">
        <f>_xlfn.XLOOKUP(Table4[[#This Row],[Customer ID]], Hospitalisation!A:A, Hospitalisation!H:H)</f>
        <v>R1012</v>
      </c>
      <c r="U278" t="str" cm="1">
        <f t="array" ref="U278">_xlfn.IFS(Table4[[#This Row],[Age]]&lt;=29,"Youth",Table4[[#This Row],[Age]]&lt;=49,"Adults",Table4[[#This Row],[Age]]&gt;=50,"Senior")</f>
        <v>Senior</v>
      </c>
    </row>
    <row r="279" spans="1:21">
      <c r="A279" t="s">
        <v>801</v>
      </c>
      <c r="B279" t="str">
        <f>_xlfn.XLOOKUP(Table4[[#This Row],[Customer ID]],Table1[[#This Row],[Customer ID]],Table1[[#This Row],[TITLE]],0)</f>
        <v>Mr</v>
      </c>
      <c r="C279" t="str" cm="1">
        <f t="array" ref="C279">_xlfn.XLOOKUP(Table4[[#This Row],[Customer ID]],Table1[[#All],[Customer ID]],Table1[[#All],[FIRST NAME]],0)</f>
        <v>Kevin D</v>
      </c>
      <c r="D279" t="str" cm="1">
        <f t="array" ref="D279">_xlfn.XLOOKUP(Table4[[#This Row],[Customer ID]],Table1[[#All],[Customer ID]],Table1[[#All],[LAST NAME]],0)</f>
        <v>Yates</v>
      </c>
      <c r="E279" s="5" cm="1">
        <f t="array" ref="E279">_xlfn.XLOOKUP(Table4[[#This Row],[Customer ID]],Table3[[#All],[Customer ID]],Table3[[#All],[Date of Birth]],0)</f>
        <v>27369</v>
      </c>
      <c r="F279" cm="1">
        <f t="array" ref="F279">_xlfn.XLOOKUP(Table4[[#This Row],[Customer ID]],Table3[[#All],[Customer ID]],Table3[[#All],[Age]],0)</f>
        <v>48</v>
      </c>
      <c r="G279" cm="1">
        <f t="array" ref="G279">_xlfn.XLOOKUP(Table4[[#This Row],[Customer ID]],Table3[[#All],[Customer ID]],Table3[[#All],[Children]],0)</f>
        <v>0</v>
      </c>
      <c r="H279" cm="1">
        <f t="array" ref="H279">_xlfn.XLOOKUP(Table4[[#This Row],[Customer ID]],Table2[[#All],[Customer ID]],Table2[[#All],[BMI]],0)</f>
        <v>28.34</v>
      </c>
      <c r="I279" cm="1">
        <f t="array" ref="I279">_xlfn.XLOOKUP(Table4[[#This Row],[Customer ID]],Table2[[#All],[Customer ID]],Table2[[#All],[HBA1C]],0)</f>
        <v>8.18</v>
      </c>
      <c r="J279" t="str">
        <f>_xlfn.XLOOKUP(Table4[[#This Row],[Customer ID]], 'Medical Examination'!A:A, 'Medical Examination'!D:D)</f>
        <v>No</v>
      </c>
      <c r="K279" t="str">
        <f>_xlfn.XLOOKUP(Table4[[#This Row],[Customer ID]], 'Medical Examination'!A:A, 'Medical Examination'!E:E)</f>
        <v>No</v>
      </c>
      <c r="L279" t="str">
        <f>_xlfn.XLOOKUP(Table4[[#This Row],[Customer ID]], 'Medical Examination'!A:A, 'Medical Examination'!F:F)</f>
        <v>No</v>
      </c>
      <c r="M279">
        <f>_xlfn.XLOOKUP(Table4[[#This Row],[Customer ID]], 'Medical Examination'!A:A, 'Medical Examination'!G:G)</f>
        <v>0</v>
      </c>
      <c r="N279" t="str">
        <f>_xlfn.XLOOKUP(Table4[[#This Row],[Customer ID]], 'Medical Examination'!A:A, 'Medical Examination'!H:H)</f>
        <v>Yes</v>
      </c>
      <c r="O279" t="str">
        <f>_xlfn.XLOOKUP(Table4[[#This Row],[Customer ID]], 'Medical Examination'!A:A, 'Medical Examination'!I:I)</f>
        <v>Diabetes</v>
      </c>
      <c r="P279" t="str">
        <f>_xlfn.XLOOKUP(Table4[[#This Row],[Customer ID]], 'Medical Examination'!A:A, 'Medical Examination'!J:J)</f>
        <v>Overweight</v>
      </c>
      <c r="Q279" s="1">
        <f>_xlfn.XLOOKUP(Table4[[#This Row],[Customer ID]], Hospitalisation!A:A, Hospitalisation!E:E)</f>
        <v>32760.48</v>
      </c>
      <c r="R279" t="str">
        <f>_xlfn.XLOOKUP(Table4[[#This Row],[Customer ID]], Hospitalisation!A:A, Hospitalisation!F:F)</f>
        <v>Tier - 1</v>
      </c>
      <c r="S279" t="str">
        <f>_xlfn.XLOOKUP(Table4[[#This Row],[Customer ID]], Hospitalisation!A:A, Hospitalisation!G:G)</f>
        <v>Tier - 1</v>
      </c>
      <c r="T279" t="str">
        <f>_xlfn.XLOOKUP(Table4[[#This Row],[Customer ID]], Hospitalisation!A:A, Hospitalisation!H:H)</f>
        <v>R1011</v>
      </c>
      <c r="U279" t="str" cm="1">
        <f t="array" ref="U279">_xlfn.IFS(Table4[[#This Row],[Age]]&lt;=29,"Youth",Table4[[#This Row],[Age]]&lt;=49,"Adults",Table4[[#This Row],[Age]]&gt;=50,"Senior")</f>
        <v>Adults</v>
      </c>
    </row>
    <row r="280" spans="1:21">
      <c r="A280" t="s">
        <v>804</v>
      </c>
      <c r="B280" t="str">
        <f>_xlfn.XLOOKUP(Table4[[#This Row],[Customer ID]],Table1[[#This Row],[Customer ID]],Table1[[#This Row],[TITLE]],0)</f>
        <v>Ms</v>
      </c>
      <c r="C280" t="str" cm="1">
        <f t="array" ref="C280">_xlfn.XLOOKUP(Table4[[#This Row],[Customer ID]],Table1[[#All],[Customer ID]],Table1[[#All],[FIRST NAME]],0)</f>
        <v>Joan</v>
      </c>
      <c r="D280" t="str" cm="1">
        <f t="array" ref="D280">_xlfn.XLOOKUP(Table4[[#This Row],[Customer ID]],Table1[[#All],[Customer ID]],Table1[[#All],[LAST NAME]],0)</f>
        <v>Samuelson</v>
      </c>
      <c r="E280" s="5" cm="1">
        <f t="array" ref="E280">_xlfn.XLOOKUP(Table4[[#This Row],[Customer ID]],Table3[[#All],[Customer ID]],Table3[[#All],[Date of Birth]],0)</f>
        <v>33063</v>
      </c>
      <c r="F280" cm="1">
        <f t="array" ref="F280">_xlfn.XLOOKUP(Table4[[#This Row],[Customer ID]],Table3[[#All],[Customer ID]],Table3[[#All],[Age]],0)</f>
        <v>32</v>
      </c>
      <c r="G280" cm="1">
        <f t="array" ref="G280">_xlfn.XLOOKUP(Table4[[#This Row],[Customer ID]],Table3[[#All],[Customer ID]],Table3[[#All],[Children]],0)</f>
        <v>2</v>
      </c>
      <c r="H280" cm="1">
        <f t="array" ref="H280">_xlfn.XLOOKUP(Table4[[#This Row],[Customer ID]],Table2[[#All],[Customer ID]],Table2[[#All],[BMI]],0)</f>
        <v>17.765000000000001</v>
      </c>
      <c r="I280" cm="1">
        <f t="array" ref="I280">_xlfn.XLOOKUP(Table4[[#This Row],[Customer ID]],Table2[[#All],[Customer ID]],Table2[[#All],[HBA1C]],0)</f>
        <v>5.62</v>
      </c>
      <c r="J280" t="str">
        <f>_xlfn.XLOOKUP(Table4[[#This Row],[Customer ID]], 'Medical Examination'!A:A, 'Medical Examination'!D:D)</f>
        <v>No</v>
      </c>
      <c r="K280" t="str">
        <f>_xlfn.XLOOKUP(Table4[[#This Row],[Customer ID]], 'Medical Examination'!A:A, 'Medical Examination'!E:E)</f>
        <v>No</v>
      </c>
      <c r="L280" t="str">
        <f>_xlfn.XLOOKUP(Table4[[#This Row],[Customer ID]], 'Medical Examination'!A:A, 'Medical Examination'!F:F)</f>
        <v>No</v>
      </c>
      <c r="M280">
        <f>_xlfn.XLOOKUP(Table4[[#This Row],[Customer ID]], 'Medical Examination'!A:A, 'Medical Examination'!G:G)</f>
        <v>0</v>
      </c>
      <c r="N280" t="str">
        <f>_xlfn.XLOOKUP(Table4[[#This Row],[Customer ID]], 'Medical Examination'!A:A, 'Medical Examination'!H:H)</f>
        <v>Yes</v>
      </c>
      <c r="O280" t="str">
        <f>_xlfn.XLOOKUP(Table4[[#This Row],[Customer ID]], 'Medical Examination'!A:A, 'Medical Examination'!I:I)</f>
        <v>Normal</v>
      </c>
      <c r="P280" t="str">
        <f>_xlfn.XLOOKUP(Table4[[#This Row],[Customer ID]], 'Medical Examination'!A:A, 'Medical Examination'!J:J)</f>
        <v>Underweight</v>
      </c>
      <c r="Q280" s="1">
        <f>_xlfn.XLOOKUP(Table4[[#This Row],[Customer ID]], Hospitalisation!A:A, Hospitalisation!E:E)</f>
        <v>32734.19</v>
      </c>
      <c r="R280" t="str">
        <f>_xlfn.XLOOKUP(Table4[[#This Row],[Customer ID]], Hospitalisation!A:A, Hospitalisation!F:F)</f>
        <v>Tier - 2</v>
      </c>
      <c r="S280" t="str">
        <f>_xlfn.XLOOKUP(Table4[[#This Row],[Customer ID]], Hospitalisation!A:A, Hospitalisation!G:G)</f>
        <v>Tier - 1</v>
      </c>
      <c r="T280" t="str">
        <f>_xlfn.XLOOKUP(Table4[[#This Row],[Customer ID]], Hospitalisation!A:A, Hospitalisation!H:H)</f>
        <v>R1012</v>
      </c>
      <c r="U280" t="str" cm="1">
        <f t="array" ref="U280">_xlfn.IFS(Table4[[#This Row],[Age]]&lt;=29,"Youth",Table4[[#This Row],[Age]]&lt;=49,"Adults",Table4[[#This Row],[Age]]&gt;=50,"Senior")</f>
        <v>Adults</v>
      </c>
    </row>
    <row r="281" spans="1:21">
      <c r="A281" t="s">
        <v>806</v>
      </c>
      <c r="B281" t="str">
        <f>_xlfn.XLOOKUP(Table4[[#This Row],[Customer ID]],Table1[[#This Row],[Customer ID]],Table1[[#This Row],[TITLE]],0)</f>
        <v>Mr</v>
      </c>
      <c r="C281" t="str" cm="1">
        <f t="array" ref="C281">_xlfn.XLOOKUP(Table4[[#This Row],[Customer ID]],Table1[[#All],[Customer ID]],Table1[[#All],[FIRST NAME]],0)</f>
        <v>Christopher A</v>
      </c>
      <c r="D281" t="str" cm="1">
        <f t="array" ref="D281">_xlfn.XLOOKUP(Table4[[#This Row],[Customer ID]],Table1[[#All],[Customer ID]],Table1[[#All],[LAST NAME]],0)</f>
        <v>Lemos</v>
      </c>
      <c r="E281" s="5" cm="1">
        <f t="array" ref="E281">_xlfn.XLOOKUP(Table4[[#This Row],[Customer ID]],Table3[[#All],[Customer ID]],Table3[[#All],[Date of Birth]],0)</f>
        <v>33146</v>
      </c>
      <c r="F281" cm="1">
        <f t="array" ref="F281">_xlfn.XLOOKUP(Table4[[#This Row],[Customer ID]],Table3[[#All],[Customer ID]],Table3[[#All],[Age]],0)</f>
        <v>32</v>
      </c>
      <c r="G281" cm="1">
        <f t="array" ref="G281">_xlfn.XLOOKUP(Table4[[#This Row],[Customer ID]],Table3[[#All],[Customer ID]],Table3[[#All],[Children]],0)</f>
        <v>3</v>
      </c>
      <c r="H281" cm="1">
        <f t="array" ref="H281">_xlfn.XLOOKUP(Table4[[#This Row],[Customer ID]],Table2[[#All],[Customer ID]],Table2[[#All],[BMI]],0)</f>
        <v>36.119999999999997</v>
      </c>
      <c r="I281" cm="1">
        <f t="array" ref="I281">_xlfn.XLOOKUP(Table4[[#This Row],[Customer ID]],Table2[[#All],[Customer ID]],Table2[[#All],[HBA1C]],0)</f>
        <v>5.82</v>
      </c>
      <c r="J281" t="str">
        <f>_xlfn.XLOOKUP(Table4[[#This Row],[Customer ID]], 'Medical Examination'!A:A, 'Medical Examination'!D:D)</f>
        <v>No</v>
      </c>
      <c r="K281" t="str">
        <f>_xlfn.XLOOKUP(Table4[[#This Row],[Customer ID]], 'Medical Examination'!A:A, 'Medical Examination'!E:E)</f>
        <v>No</v>
      </c>
      <c r="L281" t="str">
        <f>_xlfn.XLOOKUP(Table4[[#This Row],[Customer ID]], 'Medical Examination'!A:A, 'Medical Examination'!F:F)</f>
        <v>No</v>
      </c>
      <c r="M281">
        <f>_xlfn.XLOOKUP(Table4[[#This Row],[Customer ID]], 'Medical Examination'!A:A, 'Medical Examination'!G:G)</f>
        <v>0</v>
      </c>
      <c r="N281" t="str">
        <f>_xlfn.XLOOKUP(Table4[[#This Row],[Customer ID]], 'Medical Examination'!A:A, 'Medical Examination'!H:H)</f>
        <v>Yes</v>
      </c>
      <c r="O281" t="str">
        <f>_xlfn.XLOOKUP(Table4[[#This Row],[Customer ID]], 'Medical Examination'!A:A, 'Medical Examination'!I:I)</f>
        <v>Prediabetes</v>
      </c>
      <c r="P281" t="str">
        <f>_xlfn.XLOOKUP(Table4[[#This Row],[Customer ID]], 'Medical Examination'!A:A, 'Medical Examination'!J:J)</f>
        <v>Obesity</v>
      </c>
      <c r="Q281" s="1">
        <f>_xlfn.XLOOKUP(Table4[[#This Row],[Customer ID]], Hospitalisation!A:A, Hospitalisation!E:E)</f>
        <v>32716.2</v>
      </c>
      <c r="R281" t="str">
        <f>_xlfn.XLOOKUP(Table4[[#This Row],[Customer ID]], Hospitalisation!A:A, Hospitalisation!F:F)</f>
        <v>Tier - 1</v>
      </c>
      <c r="S281" t="str">
        <f>_xlfn.XLOOKUP(Table4[[#This Row],[Customer ID]], Hospitalisation!A:A, Hospitalisation!G:G)</f>
        <v>Tier - 2</v>
      </c>
      <c r="T281" t="str">
        <f>_xlfn.XLOOKUP(Table4[[#This Row],[Customer ID]], Hospitalisation!A:A, Hospitalisation!H:H)</f>
        <v>R1011</v>
      </c>
      <c r="U281" t="str" cm="1">
        <f t="array" ref="U281">_xlfn.IFS(Table4[[#This Row],[Age]]&lt;=29,"Youth",Table4[[#This Row],[Age]]&lt;=49,"Adults",Table4[[#This Row],[Age]]&gt;=50,"Senior")</f>
        <v>Adults</v>
      </c>
    </row>
    <row r="282" spans="1:21">
      <c r="A282" t="s">
        <v>809</v>
      </c>
      <c r="B282" t="str">
        <f>_xlfn.XLOOKUP(Table4[[#This Row],[Customer ID]],Table1[[#This Row],[Customer ID]],Table1[[#This Row],[TITLE]],0)</f>
        <v>Ms</v>
      </c>
      <c r="C282" t="str" cm="1">
        <f t="array" ref="C282">_xlfn.XLOOKUP(Table4[[#This Row],[Customer ID]],Table1[[#All],[Customer ID]],Table1[[#All],[FIRST NAME]],0)</f>
        <v>Kacy L</v>
      </c>
      <c r="D282" t="str" cm="1">
        <f t="array" ref="D282">_xlfn.XLOOKUP(Table4[[#This Row],[Customer ID]],Table1[[#All],[Customer ID]],Table1[[#All],[LAST NAME]],0)</f>
        <v>Seynders</v>
      </c>
      <c r="E282" s="5" cm="1">
        <f t="array" ref="E282">_xlfn.XLOOKUP(Table4[[#This Row],[Customer ID]],Table3[[#All],[Customer ID]],Table3[[#All],[Date of Birth]],0)</f>
        <v>25143</v>
      </c>
      <c r="F282" cm="1">
        <f t="array" ref="F282">_xlfn.XLOOKUP(Table4[[#This Row],[Customer ID]],Table3[[#All],[Customer ID]],Table3[[#All],[Age]],0)</f>
        <v>54</v>
      </c>
      <c r="G282" cm="1">
        <f t="array" ref="G282">_xlfn.XLOOKUP(Table4[[#This Row],[Customer ID]],Table3[[#All],[Customer ID]],Table3[[#All],[Children]],0)</f>
        <v>0</v>
      </c>
      <c r="H282" cm="1">
        <f t="array" ref="H282">_xlfn.XLOOKUP(Table4[[#This Row],[Customer ID]],Table2[[#All],[Customer ID]],Table2[[#All],[BMI]],0)</f>
        <v>23.19</v>
      </c>
      <c r="I282" cm="1">
        <f t="array" ref="I282">_xlfn.XLOOKUP(Table4[[#This Row],[Customer ID]],Table2[[#All],[Customer ID]],Table2[[#All],[HBA1C]],0)</f>
        <v>7.66</v>
      </c>
      <c r="J282" t="str">
        <f>_xlfn.XLOOKUP(Table4[[#This Row],[Customer ID]], 'Medical Examination'!A:A, 'Medical Examination'!D:D)</f>
        <v>No</v>
      </c>
      <c r="K282" t="str">
        <f>_xlfn.XLOOKUP(Table4[[#This Row],[Customer ID]], 'Medical Examination'!A:A, 'Medical Examination'!E:E)</f>
        <v>No</v>
      </c>
      <c r="L282" t="str">
        <f>_xlfn.XLOOKUP(Table4[[#This Row],[Customer ID]], 'Medical Examination'!A:A, 'Medical Examination'!F:F)</f>
        <v>No</v>
      </c>
      <c r="M282">
        <f>_xlfn.XLOOKUP(Table4[[#This Row],[Customer ID]], 'Medical Examination'!A:A, 'Medical Examination'!G:G)</f>
        <v>0</v>
      </c>
      <c r="N282" t="str">
        <f>_xlfn.XLOOKUP(Table4[[#This Row],[Customer ID]], 'Medical Examination'!A:A, 'Medical Examination'!H:H)</f>
        <v>Yes</v>
      </c>
      <c r="O282" t="str">
        <f>_xlfn.XLOOKUP(Table4[[#This Row],[Customer ID]], 'Medical Examination'!A:A, 'Medical Examination'!I:I)</f>
        <v>Diabetes</v>
      </c>
      <c r="P282" t="str">
        <f>_xlfn.XLOOKUP(Table4[[#This Row],[Customer ID]], 'Medical Examination'!A:A, 'Medical Examination'!J:J)</f>
        <v>Normal Weight</v>
      </c>
      <c r="Q282" s="1">
        <f>_xlfn.XLOOKUP(Table4[[#This Row],[Customer ID]], Hospitalisation!A:A, Hospitalisation!E:E)</f>
        <v>32686.080000000002</v>
      </c>
      <c r="R282" t="str">
        <f>_xlfn.XLOOKUP(Table4[[#This Row],[Customer ID]], Hospitalisation!A:A, Hospitalisation!F:F)</f>
        <v>Tier - 2</v>
      </c>
      <c r="S282" t="str">
        <f>_xlfn.XLOOKUP(Table4[[#This Row],[Customer ID]], Hospitalisation!A:A, Hospitalisation!G:G)</f>
        <v>Tier - 3</v>
      </c>
      <c r="T282" t="str">
        <f>_xlfn.XLOOKUP(Table4[[#This Row],[Customer ID]], Hospitalisation!A:A, Hospitalisation!H:H)</f>
        <v>R1011</v>
      </c>
      <c r="U282" t="str" cm="1">
        <f t="array" ref="U282">_xlfn.IFS(Table4[[#This Row],[Age]]&lt;=29,"Youth",Table4[[#This Row],[Age]]&lt;=49,"Adults",Table4[[#This Row],[Age]]&gt;=50,"Senior")</f>
        <v>Senior</v>
      </c>
    </row>
    <row r="283" spans="1:21">
      <c r="A283" t="s">
        <v>812</v>
      </c>
      <c r="B283" t="str">
        <f>_xlfn.XLOOKUP(Table4[[#This Row],[Customer ID]],Table1[[#This Row],[Customer ID]],Table1[[#This Row],[TITLE]],0)</f>
        <v>Mr</v>
      </c>
      <c r="C283" t="str" cm="1">
        <f t="array" ref="C283">_xlfn.XLOOKUP(Table4[[#This Row],[Customer ID]],Table1[[#All],[Customer ID]],Table1[[#All],[FIRST NAME]],0)</f>
        <v>Benjamin H</v>
      </c>
      <c r="D283" t="str" cm="1">
        <f t="array" ref="D283">_xlfn.XLOOKUP(Table4[[#This Row],[Customer ID]],Table1[[#All],[Customer ID]],Table1[[#All],[LAST NAME]],0)</f>
        <v>Saunders</v>
      </c>
      <c r="E283" s="5" cm="1">
        <f t="array" ref="E283">_xlfn.XLOOKUP(Table4[[#This Row],[Customer ID]],Table3[[#All],[Customer ID]],Table3[[#All],[Date of Birth]],0)</f>
        <v>33067</v>
      </c>
      <c r="F283" cm="1">
        <f t="array" ref="F283">_xlfn.XLOOKUP(Table4[[#This Row],[Customer ID]],Table3[[#All],[Customer ID]],Table3[[#All],[Age]],0)</f>
        <v>32</v>
      </c>
      <c r="G283" cm="1">
        <f t="array" ref="G283">_xlfn.XLOOKUP(Table4[[#This Row],[Customer ID]],Table3[[#All],[Customer ID]],Table3[[#All],[Children]],0)</f>
        <v>3</v>
      </c>
      <c r="H283" cm="1">
        <f t="array" ref="H283">_xlfn.XLOOKUP(Table4[[#This Row],[Customer ID]],Table2[[#All],[Customer ID]],Table2[[#All],[BMI]],0)</f>
        <v>35.99</v>
      </c>
      <c r="I283" cm="1">
        <f t="array" ref="I283">_xlfn.XLOOKUP(Table4[[#This Row],[Customer ID]],Table2[[#All],[Customer ID]],Table2[[#All],[HBA1C]],0)</f>
        <v>4.2300000000000004</v>
      </c>
      <c r="J283" t="str">
        <f>_xlfn.XLOOKUP(Table4[[#This Row],[Customer ID]], 'Medical Examination'!A:A, 'Medical Examination'!D:D)</f>
        <v>No</v>
      </c>
      <c r="K283" t="str">
        <f>_xlfn.XLOOKUP(Table4[[#This Row],[Customer ID]], 'Medical Examination'!A:A, 'Medical Examination'!E:E)</f>
        <v>No</v>
      </c>
      <c r="L283" t="str">
        <f>_xlfn.XLOOKUP(Table4[[#This Row],[Customer ID]], 'Medical Examination'!A:A, 'Medical Examination'!F:F)</f>
        <v>No</v>
      </c>
      <c r="M283">
        <f>_xlfn.XLOOKUP(Table4[[#This Row],[Customer ID]], 'Medical Examination'!A:A, 'Medical Examination'!G:G)</f>
        <v>0</v>
      </c>
      <c r="N283" t="str">
        <f>_xlfn.XLOOKUP(Table4[[#This Row],[Customer ID]], 'Medical Examination'!A:A, 'Medical Examination'!H:H)</f>
        <v>Yes</v>
      </c>
      <c r="O283" t="str">
        <f>_xlfn.XLOOKUP(Table4[[#This Row],[Customer ID]], 'Medical Examination'!A:A, 'Medical Examination'!I:I)</f>
        <v>Normal</v>
      </c>
      <c r="P283" t="str">
        <f>_xlfn.XLOOKUP(Table4[[#This Row],[Customer ID]], 'Medical Examination'!A:A, 'Medical Examination'!J:J)</f>
        <v>Obesity</v>
      </c>
      <c r="Q283" s="1">
        <f>_xlfn.XLOOKUP(Table4[[#This Row],[Customer ID]], Hospitalisation!A:A, Hospitalisation!E:E)</f>
        <v>32672.11</v>
      </c>
      <c r="R283" t="str">
        <f>_xlfn.XLOOKUP(Table4[[#This Row],[Customer ID]], Hospitalisation!A:A, Hospitalisation!F:F)</f>
        <v>Tier - 1</v>
      </c>
      <c r="S283" t="str">
        <f>_xlfn.XLOOKUP(Table4[[#This Row],[Customer ID]], Hospitalisation!A:A, Hospitalisation!G:G)</f>
        <v>Tier - 1</v>
      </c>
      <c r="T283" t="str">
        <f>_xlfn.XLOOKUP(Table4[[#This Row],[Customer ID]], Hospitalisation!A:A, Hospitalisation!H:H)</f>
        <v>R1011</v>
      </c>
      <c r="U283" t="str" cm="1">
        <f t="array" ref="U283">_xlfn.IFS(Table4[[#This Row],[Age]]&lt;=29,"Youth",Table4[[#This Row],[Age]]&lt;=49,"Adults",Table4[[#This Row],[Age]]&gt;=50,"Senior")</f>
        <v>Adults</v>
      </c>
    </row>
    <row r="284" spans="1:21">
      <c r="A284" t="s">
        <v>814</v>
      </c>
      <c r="B284" t="str">
        <f>_xlfn.XLOOKUP(Table4[[#This Row],[Customer ID]],Table1[[#This Row],[Customer ID]],Table1[[#This Row],[TITLE]],0)</f>
        <v>Mr</v>
      </c>
      <c r="C284" t="str" cm="1">
        <f t="array" ref="C284">_xlfn.XLOOKUP(Table4[[#This Row],[Customer ID]],Table1[[#All],[Customer ID]],Table1[[#All],[FIRST NAME]],0)</f>
        <v>Xaviour J</v>
      </c>
      <c r="D284" t="str" cm="1">
        <f t="array" ref="D284">_xlfn.XLOOKUP(Table4[[#This Row],[Customer ID]],Table1[[#All],[Customer ID]],Table1[[#All],[LAST NAME]],0)</f>
        <v>Walker</v>
      </c>
      <c r="E284" s="5" cm="1">
        <f t="array" ref="E284">_xlfn.XLOOKUP(Table4[[#This Row],[Customer ID]],Table3[[#All],[Customer ID]],Table3[[#All],[Date of Birth]],0)</f>
        <v>37902</v>
      </c>
      <c r="F284" cm="1">
        <f t="array" ref="F284">_xlfn.XLOOKUP(Table4[[#This Row],[Customer ID]],Table3[[#All],[Customer ID]],Table3[[#All],[Age]],0)</f>
        <v>19</v>
      </c>
      <c r="G284" cm="1">
        <f t="array" ref="G284">_xlfn.XLOOKUP(Table4[[#This Row],[Customer ID]],Table3[[#All],[Customer ID]],Table3[[#All],[Children]],0)</f>
        <v>0</v>
      </c>
      <c r="H284" cm="1">
        <f t="array" ref="H284">_xlfn.XLOOKUP(Table4[[#This Row],[Customer ID]],Table2[[#All],[Customer ID]],Table2[[#All],[BMI]],0)</f>
        <v>30.25</v>
      </c>
      <c r="I284" cm="1">
        <f t="array" ref="I284">_xlfn.XLOOKUP(Table4[[#This Row],[Customer ID]],Table2[[#All],[Customer ID]],Table2[[#All],[HBA1C]],0)</f>
        <v>5.58</v>
      </c>
      <c r="J284" t="str">
        <f>_xlfn.XLOOKUP(Table4[[#This Row],[Customer ID]], 'Medical Examination'!A:A, 'Medical Examination'!D:D)</f>
        <v>No</v>
      </c>
      <c r="K284" t="str">
        <f>_xlfn.XLOOKUP(Table4[[#This Row],[Customer ID]], 'Medical Examination'!A:A, 'Medical Examination'!E:E)</f>
        <v>No</v>
      </c>
      <c r="L284" t="str">
        <f>_xlfn.XLOOKUP(Table4[[#This Row],[Customer ID]], 'Medical Examination'!A:A, 'Medical Examination'!F:F)</f>
        <v>Yes</v>
      </c>
      <c r="M284">
        <f>_xlfn.XLOOKUP(Table4[[#This Row],[Customer ID]], 'Medical Examination'!A:A, 'Medical Examination'!G:G)</f>
        <v>1</v>
      </c>
      <c r="N284" t="str">
        <f>_xlfn.XLOOKUP(Table4[[#This Row],[Customer ID]], 'Medical Examination'!A:A, 'Medical Examination'!H:H)</f>
        <v>Yes</v>
      </c>
      <c r="O284" t="str">
        <f>_xlfn.XLOOKUP(Table4[[#This Row],[Customer ID]], 'Medical Examination'!A:A, 'Medical Examination'!I:I)</f>
        <v>Normal</v>
      </c>
      <c r="P284" t="str">
        <f>_xlfn.XLOOKUP(Table4[[#This Row],[Customer ID]], 'Medical Examination'!A:A, 'Medical Examination'!J:J)</f>
        <v>Obesity</v>
      </c>
      <c r="Q284" s="1">
        <f>_xlfn.XLOOKUP(Table4[[#This Row],[Customer ID]], Hospitalisation!A:A, Hospitalisation!E:E)</f>
        <v>32548.34</v>
      </c>
      <c r="R284" t="str">
        <f>_xlfn.XLOOKUP(Table4[[#This Row],[Customer ID]], Hospitalisation!A:A, Hospitalisation!F:F)</f>
        <v>Tier - 1</v>
      </c>
      <c r="S284" t="str">
        <f>_xlfn.XLOOKUP(Table4[[#This Row],[Customer ID]], Hospitalisation!A:A, Hospitalisation!G:G)</f>
        <v>Tier - 2</v>
      </c>
      <c r="T284" t="str">
        <f>_xlfn.XLOOKUP(Table4[[#This Row],[Customer ID]], Hospitalisation!A:A, Hospitalisation!H:H)</f>
        <v>R1013</v>
      </c>
      <c r="U284" t="str" cm="1">
        <f t="array" ref="U284">_xlfn.IFS(Table4[[#This Row],[Age]]&lt;=29,"Youth",Table4[[#This Row],[Age]]&lt;=49,"Adults",Table4[[#This Row],[Age]]&gt;=50,"Senior")</f>
        <v>Youth</v>
      </c>
    </row>
    <row r="285" spans="1:21">
      <c r="A285" t="s">
        <v>817</v>
      </c>
      <c r="B285" t="str">
        <f>_xlfn.XLOOKUP(Table4[[#This Row],[Customer ID]],Table1[[#This Row],[Customer ID]],Table1[[#This Row],[TITLE]],0)</f>
        <v>Mr</v>
      </c>
      <c r="C285" t="str" cm="1">
        <f t="array" ref="C285">_xlfn.XLOOKUP(Table4[[#This Row],[Customer ID]],Table1[[#All],[Customer ID]],Table1[[#All],[FIRST NAME]],0)</f>
        <v>Michael T</v>
      </c>
      <c r="D285" t="str" cm="1">
        <f t="array" ref="D285">_xlfn.XLOOKUP(Table4[[#This Row],[Customer ID]],Table1[[#All],[Customer ID]],Table1[[#All],[LAST NAME]],0)</f>
        <v>Lam</v>
      </c>
      <c r="E285" s="5" cm="1">
        <f t="array" ref="E285">_xlfn.XLOOKUP(Table4[[#This Row],[Customer ID]],Table3[[#All],[Customer ID]],Table3[[#All],[Date of Birth]],0)</f>
        <v>28022</v>
      </c>
      <c r="F285" cm="1">
        <f t="array" ref="F285">_xlfn.XLOOKUP(Table4[[#This Row],[Customer ID]],Table3[[#All],[Customer ID]],Table3[[#All],[Age]],0)</f>
        <v>46</v>
      </c>
      <c r="G285" cm="1">
        <f t="array" ref="G285">_xlfn.XLOOKUP(Table4[[#This Row],[Customer ID]],Table3[[#All],[Customer ID]],Table3[[#All],[Children]],0)</f>
        <v>2</v>
      </c>
      <c r="H285" cm="1">
        <f t="array" ref="H285">_xlfn.XLOOKUP(Table4[[#This Row],[Customer ID]],Table2[[#All],[Customer ID]],Table2[[#All],[BMI]],0)</f>
        <v>26.24</v>
      </c>
      <c r="I285" cm="1">
        <f t="array" ref="I285">_xlfn.XLOOKUP(Table4[[#This Row],[Customer ID]],Table2[[#All],[Customer ID]],Table2[[#All],[HBA1C]],0)</f>
        <v>6.26</v>
      </c>
      <c r="J285" t="str">
        <f>_xlfn.XLOOKUP(Table4[[#This Row],[Customer ID]], 'Medical Examination'!A:A, 'Medical Examination'!D:D)</f>
        <v>Yes</v>
      </c>
      <c r="K285" t="str">
        <f>_xlfn.XLOOKUP(Table4[[#This Row],[Customer ID]], 'Medical Examination'!A:A, 'Medical Examination'!E:E)</f>
        <v>No</v>
      </c>
      <c r="L285" t="str">
        <f>_xlfn.XLOOKUP(Table4[[#This Row],[Customer ID]], 'Medical Examination'!A:A, 'Medical Examination'!F:F)</f>
        <v>No</v>
      </c>
      <c r="M285">
        <f>_xlfn.XLOOKUP(Table4[[#This Row],[Customer ID]], 'Medical Examination'!A:A, 'Medical Examination'!G:G)</f>
        <v>0</v>
      </c>
      <c r="N285" t="str">
        <f>_xlfn.XLOOKUP(Table4[[#This Row],[Customer ID]], 'Medical Examination'!A:A, 'Medical Examination'!H:H)</f>
        <v>Yes</v>
      </c>
      <c r="O285" t="str">
        <f>_xlfn.XLOOKUP(Table4[[#This Row],[Customer ID]], 'Medical Examination'!A:A, 'Medical Examination'!I:I)</f>
        <v>Prediabetes</v>
      </c>
      <c r="P285" t="str">
        <f>_xlfn.XLOOKUP(Table4[[#This Row],[Customer ID]], 'Medical Examination'!A:A, 'Medical Examination'!J:J)</f>
        <v>Overweight</v>
      </c>
      <c r="Q285" s="1">
        <f>_xlfn.XLOOKUP(Table4[[#This Row],[Customer ID]], Hospitalisation!A:A, Hospitalisation!E:E)</f>
        <v>32485.46</v>
      </c>
      <c r="R285" t="str">
        <f>_xlfn.XLOOKUP(Table4[[#This Row],[Customer ID]], Hospitalisation!A:A, Hospitalisation!F:F)</f>
        <v>Tier - 2</v>
      </c>
      <c r="S285" t="str">
        <f>_xlfn.XLOOKUP(Table4[[#This Row],[Customer ID]], Hospitalisation!A:A, Hospitalisation!G:G)</f>
        <v>Tier - 1</v>
      </c>
      <c r="T285" t="str">
        <f>_xlfn.XLOOKUP(Table4[[#This Row],[Customer ID]], Hospitalisation!A:A, Hospitalisation!H:H)</f>
        <v>R1011</v>
      </c>
      <c r="U285" t="str" cm="1">
        <f t="array" ref="U285">_xlfn.IFS(Table4[[#This Row],[Age]]&lt;=29,"Youth",Table4[[#This Row],[Age]]&lt;=49,"Adults",Table4[[#This Row],[Age]]&gt;=50,"Senior")</f>
        <v>Adults</v>
      </c>
    </row>
    <row r="286" spans="1:21">
      <c r="A286" t="s">
        <v>820</v>
      </c>
      <c r="B286" t="str">
        <f>_xlfn.XLOOKUP(Table4[[#This Row],[Customer ID]],Table1[[#This Row],[Customer ID]],Table1[[#This Row],[TITLE]],0)</f>
        <v>Mr</v>
      </c>
      <c r="C286" t="str" cm="1">
        <f t="array" ref="C286">_xlfn.XLOOKUP(Table4[[#This Row],[Customer ID]],Table1[[#All],[Customer ID]],Table1[[#All],[FIRST NAME]],0)</f>
        <v>Bradley</v>
      </c>
      <c r="D286" t="str" cm="1">
        <f t="array" ref="D286">_xlfn.XLOOKUP(Table4[[#This Row],[Customer ID]],Table1[[#All],[Customer ID]],Table1[[#All],[LAST NAME]],0)</f>
        <v>Sweigart</v>
      </c>
      <c r="E286" s="5" cm="1">
        <f t="array" ref="E286">_xlfn.XLOOKUP(Table4[[#This Row],[Customer ID]],Table3[[#All],[Customer ID]],Table3[[#All],[Date of Birth]],0)</f>
        <v>29856</v>
      </c>
      <c r="F286" cm="1">
        <f t="array" ref="F286">_xlfn.XLOOKUP(Table4[[#This Row],[Customer ID]],Table3[[#All],[Customer ID]],Table3[[#All],[Age]],0)</f>
        <v>41</v>
      </c>
      <c r="G286" cm="1">
        <f t="array" ref="G286">_xlfn.XLOOKUP(Table4[[#This Row],[Customer ID]],Table3[[#All],[Customer ID]],Table3[[#All],[Children]],0)</f>
        <v>1</v>
      </c>
      <c r="H286" cm="1">
        <f t="array" ref="H286">_xlfn.XLOOKUP(Table4[[#This Row],[Customer ID]],Table2[[#All],[Customer ID]],Table2[[#All],[BMI]],0)</f>
        <v>31.36</v>
      </c>
      <c r="I286" cm="1">
        <f t="array" ref="I286">_xlfn.XLOOKUP(Table4[[#This Row],[Customer ID]],Table2[[#All],[Customer ID]],Table2[[#All],[HBA1C]],0)</f>
        <v>10.6</v>
      </c>
      <c r="J286" t="str">
        <f>_xlfn.XLOOKUP(Table4[[#This Row],[Customer ID]], 'Medical Examination'!A:A, 'Medical Examination'!D:D)</f>
        <v>Yes</v>
      </c>
      <c r="K286" t="str">
        <f>_xlfn.XLOOKUP(Table4[[#This Row],[Customer ID]], 'Medical Examination'!A:A, 'Medical Examination'!E:E)</f>
        <v>No</v>
      </c>
      <c r="L286" t="str">
        <f>_xlfn.XLOOKUP(Table4[[#This Row],[Customer ID]], 'Medical Examination'!A:A, 'Medical Examination'!F:F)</f>
        <v>No</v>
      </c>
      <c r="M286">
        <f>_xlfn.XLOOKUP(Table4[[#This Row],[Customer ID]], 'Medical Examination'!A:A, 'Medical Examination'!G:G)</f>
        <v>0</v>
      </c>
      <c r="N286" t="str">
        <f>_xlfn.XLOOKUP(Table4[[#This Row],[Customer ID]], 'Medical Examination'!A:A, 'Medical Examination'!H:H)</f>
        <v>Yes</v>
      </c>
      <c r="O286" t="str">
        <f>_xlfn.XLOOKUP(Table4[[#This Row],[Customer ID]], 'Medical Examination'!A:A, 'Medical Examination'!I:I)</f>
        <v>Diabetes</v>
      </c>
      <c r="P286" t="str">
        <f>_xlfn.XLOOKUP(Table4[[#This Row],[Customer ID]], 'Medical Examination'!A:A, 'Medical Examination'!J:J)</f>
        <v>Obesity</v>
      </c>
      <c r="Q286" s="1">
        <f>_xlfn.XLOOKUP(Table4[[#This Row],[Customer ID]], Hospitalisation!A:A, Hospitalisation!E:E)</f>
        <v>32462.35</v>
      </c>
      <c r="R286" t="str">
        <f>_xlfn.XLOOKUP(Table4[[#This Row],[Customer ID]], Hospitalisation!A:A, Hospitalisation!F:F)</f>
        <v>Tier - 2</v>
      </c>
      <c r="S286" t="str">
        <f>_xlfn.XLOOKUP(Table4[[#This Row],[Customer ID]], Hospitalisation!A:A, Hospitalisation!G:G)</f>
        <v>Tier - 2</v>
      </c>
      <c r="T286" t="str">
        <f>_xlfn.XLOOKUP(Table4[[#This Row],[Customer ID]], Hospitalisation!A:A, Hospitalisation!H:H)</f>
        <v>R1011</v>
      </c>
      <c r="U286" t="str" cm="1">
        <f t="array" ref="U286">_xlfn.IFS(Table4[[#This Row],[Age]]&lt;=29,"Youth",Table4[[#This Row],[Age]]&lt;=49,"Adults",Table4[[#This Row],[Age]]&gt;=50,"Senior")</f>
        <v>Adults</v>
      </c>
    </row>
    <row r="287" spans="1:21">
      <c r="A287" t="s">
        <v>823</v>
      </c>
      <c r="B287" t="str">
        <f>_xlfn.XLOOKUP(Table4[[#This Row],[Customer ID]],Table1[[#This Row],[Customer ID]],Table1[[#This Row],[TITLE]],0)</f>
        <v>Ms</v>
      </c>
      <c r="C287" t="str" cm="1">
        <f t="array" ref="C287">_xlfn.XLOOKUP(Table4[[#This Row],[Customer ID]],Table1[[#All],[Customer ID]],Table1[[#All],[FIRST NAME]],0)</f>
        <v>Andrea</v>
      </c>
      <c r="D287" t="str" cm="1">
        <f t="array" ref="D287">_xlfn.XLOOKUP(Table4[[#This Row],[Customer ID]],Table1[[#All],[Customer ID]],Table1[[#All],[LAST NAME]],0)</f>
        <v>Sieczkowski</v>
      </c>
      <c r="E287" s="5" cm="1">
        <f t="array" ref="E287">_xlfn.XLOOKUP(Table4[[#This Row],[Customer ID]],Table3[[#All],[Customer ID]],Table3[[#All],[Date of Birth]],0)</f>
        <v>27981</v>
      </c>
      <c r="F287" cm="1">
        <f t="array" ref="F287">_xlfn.XLOOKUP(Table4[[#This Row],[Customer ID]],Table3[[#All],[Customer ID]],Table3[[#All],[Age]],0)</f>
        <v>46</v>
      </c>
      <c r="G287" cm="1">
        <f t="array" ref="G287">_xlfn.XLOOKUP(Table4[[#This Row],[Customer ID]],Table3[[#All],[Customer ID]],Table3[[#All],[Children]],0)</f>
        <v>2</v>
      </c>
      <c r="H287" cm="1">
        <f t="array" ref="H287">_xlfn.XLOOKUP(Table4[[#This Row],[Customer ID]],Table2[[#All],[Customer ID]],Table2[[#All],[BMI]],0)</f>
        <v>25.69</v>
      </c>
      <c r="I287" cm="1">
        <f t="array" ref="I287">_xlfn.XLOOKUP(Table4[[#This Row],[Customer ID]],Table2[[#All],[Customer ID]],Table2[[#All],[HBA1C]],0)</f>
        <v>4.78</v>
      </c>
      <c r="J287" t="str">
        <f>_xlfn.XLOOKUP(Table4[[#This Row],[Customer ID]], 'Medical Examination'!A:A, 'Medical Examination'!D:D)</f>
        <v>Yes</v>
      </c>
      <c r="K287" t="str">
        <f>_xlfn.XLOOKUP(Table4[[#This Row],[Customer ID]], 'Medical Examination'!A:A, 'Medical Examination'!E:E)</f>
        <v>No</v>
      </c>
      <c r="L287" t="str">
        <f>_xlfn.XLOOKUP(Table4[[#This Row],[Customer ID]], 'Medical Examination'!A:A, 'Medical Examination'!F:F)</f>
        <v>No</v>
      </c>
      <c r="M287">
        <f>_xlfn.XLOOKUP(Table4[[#This Row],[Customer ID]], 'Medical Examination'!A:A, 'Medical Examination'!G:G)</f>
        <v>0</v>
      </c>
      <c r="N287" t="str">
        <f>_xlfn.XLOOKUP(Table4[[#This Row],[Customer ID]], 'Medical Examination'!A:A, 'Medical Examination'!H:H)</f>
        <v>Yes</v>
      </c>
      <c r="O287" t="str">
        <f>_xlfn.XLOOKUP(Table4[[#This Row],[Customer ID]], 'Medical Examination'!A:A, 'Medical Examination'!I:I)</f>
        <v>Normal</v>
      </c>
      <c r="P287" t="str">
        <f>_xlfn.XLOOKUP(Table4[[#This Row],[Customer ID]], 'Medical Examination'!A:A, 'Medical Examination'!J:J)</f>
        <v>Overweight</v>
      </c>
      <c r="Q287" s="1">
        <f>_xlfn.XLOOKUP(Table4[[#This Row],[Customer ID]], Hospitalisation!A:A, Hospitalisation!E:E)</f>
        <v>32430.22</v>
      </c>
      <c r="R287" t="str">
        <f>_xlfn.XLOOKUP(Table4[[#This Row],[Customer ID]], Hospitalisation!A:A, Hospitalisation!F:F)</f>
        <v>Tier - 2</v>
      </c>
      <c r="S287" t="str">
        <f>_xlfn.XLOOKUP(Table4[[#This Row],[Customer ID]], Hospitalisation!A:A, Hospitalisation!G:G)</f>
        <v>Tier - 3</v>
      </c>
      <c r="T287" t="str">
        <f>_xlfn.XLOOKUP(Table4[[#This Row],[Customer ID]], Hospitalisation!A:A, Hospitalisation!H:H)</f>
        <v>R1011</v>
      </c>
      <c r="U287" t="str" cm="1">
        <f t="array" ref="U287">_xlfn.IFS(Table4[[#This Row],[Age]]&lt;=29,"Youth",Table4[[#This Row],[Age]]&lt;=49,"Adults",Table4[[#This Row],[Age]]&gt;=50,"Senior")</f>
        <v>Adults</v>
      </c>
    </row>
    <row r="288" spans="1:21">
      <c r="A288" t="s">
        <v>826</v>
      </c>
      <c r="B288" t="str">
        <f>_xlfn.XLOOKUP(Table4[[#This Row],[Customer ID]],Table1[[#This Row],[Customer ID]],Table1[[#This Row],[TITLE]],0)</f>
        <v>Ms</v>
      </c>
      <c r="C288" t="str" cm="1">
        <f t="array" ref="C288">_xlfn.XLOOKUP(Table4[[#This Row],[Customer ID]],Table1[[#All],[Customer ID]],Table1[[#All],[FIRST NAME]],0)</f>
        <v>Nancy M</v>
      </c>
      <c r="D288" t="str" cm="1">
        <f t="array" ref="D288">_xlfn.XLOOKUP(Table4[[#This Row],[Customer ID]],Table1[[#All],[Customer ID]],Table1[[#All],[LAST NAME]],0)</f>
        <v>Jurgens</v>
      </c>
      <c r="E288" s="5" cm="1">
        <f t="array" ref="E288">_xlfn.XLOOKUP(Table4[[#This Row],[Customer ID]],Table3[[#All],[Customer ID]],Table3[[#All],[Date of Birth]],0)</f>
        <v>26591</v>
      </c>
      <c r="F288" cm="1">
        <f t="array" ref="F288">_xlfn.XLOOKUP(Table4[[#This Row],[Customer ID]],Table3[[#All],[Customer ID]],Table3[[#All],[Age]],0)</f>
        <v>50</v>
      </c>
      <c r="G288" cm="1">
        <f t="array" ref="G288">_xlfn.XLOOKUP(Table4[[#This Row],[Customer ID]],Table3[[#All],[Customer ID]],Table3[[#All],[Children]],0)</f>
        <v>0</v>
      </c>
      <c r="H288" cm="1">
        <f t="array" ref="H288">_xlfn.XLOOKUP(Table4[[#This Row],[Customer ID]],Table2[[#All],[Customer ID]],Table2[[#All],[BMI]],0)</f>
        <v>25.46</v>
      </c>
      <c r="I288" cm="1">
        <f t="array" ref="I288">_xlfn.XLOOKUP(Table4[[#This Row],[Customer ID]],Table2[[#All],[Customer ID]],Table2[[#All],[HBA1C]],0)</f>
        <v>6.03</v>
      </c>
      <c r="J288" t="str">
        <f>_xlfn.XLOOKUP(Table4[[#This Row],[Customer ID]], 'Medical Examination'!A:A, 'Medical Examination'!D:D)</f>
        <v>No</v>
      </c>
      <c r="K288" t="str">
        <f>_xlfn.XLOOKUP(Table4[[#This Row],[Customer ID]], 'Medical Examination'!A:A, 'Medical Examination'!E:E)</f>
        <v>No</v>
      </c>
      <c r="L288" t="str">
        <f>_xlfn.XLOOKUP(Table4[[#This Row],[Customer ID]], 'Medical Examination'!A:A, 'Medical Examination'!F:F)</f>
        <v>No</v>
      </c>
      <c r="M288">
        <f>_xlfn.XLOOKUP(Table4[[#This Row],[Customer ID]], 'Medical Examination'!A:A, 'Medical Examination'!G:G)</f>
        <v>2</v>
      </c>
      <c r="N288" t="str">
        <f>_xlfn.XLOOKUP(Table4[[#This Row],[Customer ID]], 'Medical Examination'!A:A, 'Medical Examination'!H:H)</f>
        <v>Yes</v>
      </c>
      <c r="O288" t="str">
        <f>_xlfn.XLOOKUP(Table4[[#This Row],[Customer ID]], 'Medical Examination'!A:A, 'Medical Examination'!I:I)</f>
        <v>Prediabetes</v>
      </c>
      <c r="P288" t="str">
        <f>_xlfn.XLOOKUP(Table4[[#This Row],[Customer ID]], 'Medical Examination'!A:A, 'Medical Examination'!J:J)</f>
        <v>Overweight</v>
      </c>
      <c r="Q288" s="1">
        <f>_xlfn.XLOOKUP(Table4[[#This Row],[Customer ID]], Hospitalisation!A:A, Hospitalisation!E:E)</f>
        <v>32428.63</v>
      </c>
      <c r="R288" t="str">
        <f>_xlfn.XLOOKUP(Table4[[#This Row],[Customer ID]], Hospitalisation!A:A, Hospitalisation!F:F)</f>
        <v>Tier - 2</v>
      </c>
      <c r="S288" t="str">
        <f>_xlfn.XLOOKUP(Table4[[#This Row],[Customer ID]], Hospitalisation!A:A, Hospitalisation!G:G)</f>
        <v>Tier - 2</v>
      </c>
      <c r="T288" t="str">
        <f>_xlfn.XLOOKUP(Table4[[#This Row],[Customer ID]], Hospitalisation!A:A, Hospitalisation!H:H)</f>
        <v>R1011</v>
      </c>
      <c r="U288" t="str" cm="1">
        <f t="array" ref="U288">_xlfn.IFS(Table4[[#This Row],[Age]]&lt;=29,"Youth",Table4[[#This Row],[Age]]&lt;=49,"Adults",Table4[[#This Row],[Age]]&gt;=50,"Senior")</f>
        <v>Senior</v>
      </c>
    </row>
    <row r="289" spans="1:21">
      <c r="A289" t="s">
        <v>829</v>
      </c>
      <c r="B289" t="str">
        <f>_xlfn.XLOOKUP(Table4[[#This Row],[Customer ID]],Table1[[#This Row],[Customer ID]],Table1[[#This Row],[TITLE]],0)</f>
        <v>Mr</v>
      </c>
      <c r="C289" t="str" cm="1">
        <f t="array" ref="C289">_xlfn.XLOOKUP(Table4[[#This Row],[Customer ID]],Table1[[#All],[Customer ID]],Table1[[#All],[FIRST NAME]],0)</f>
        <v>Matt</v>
      </c>
      <c r="D289" t="str" cm="1">
        <f t="array" ref="D289">_xlfn.XLOOKUP(Table4[[#This Row],[Customer ID]],Table1[[#All],[Customer ID]],Table1[[#All],[LAST NAME]],0)</f>
        <v>Hackman</v>
      </c>
      <c r="E289" s="5" cm="1">
        <f t="array" ref="E289">_xlfn.XLOOKUP(Table4[[#This Row],[Customer ID]],Table3[[#All],[Customer ID]],Table3[[#All],[Date of Birth]],0)</f>
        <v>31748</v>
      </c>
      <c r="F289" cm="1">
        <f t="array" ref="F289">_xlfn.XLOOKUP(Table4[[#This Row],[Customer ID]],Table3[[#All],[Customer ID]],Table3[[#All],[Age]],0)</f>
        <v>36</v>
      </c>
      <c r="G289" cm="1">
        <f t="array" ref="G289">_xlfn.XLOOKUP(Table4[[#This Row],[Customer ID]],Table3[[#All],[Customer ID]],Table3[[#All],[Children]],0)</f>
        <v>3</v>
      </c>
      <c r="H289" cm="1">
        <f t="array" ref="H289">_xlfn.XLOOKUP(Table4[[#This Row],[Customer ID]],Table2[[#All],[Customer ID]],Table2[[#All],[BMI]],0)</f>
        <v>31.83</v>
      </c>
      <c r="I289" cm="1">
        <f t="array" ref="I289">_xlfn.XLOOKUP(Table4[[#This Row],[Customer ID]],Table2[[#All],[Customer ID]],Table2[[#All],[HBA1C]],0)</f>
        <v>11.55</v>
      </c>
      <c r="J289" t="str">
        <f>_xlfn.XLOOKUP(Table4[[#This Row],[Customer ID]], 'Medical Examination'!A:A, 'Medical Examination'!D:D)</f>
        <v>Yes</v>
      </c>
      <c r="K289" t="str">
        <f>_xlfn.XLOOKUP(Table4[[#This Row],[Customer ID]], 'Medical Examination'!A:A, 'Medical Examination'!E:E)</f>
        <v>No</v>
      </c>
      <c r="L289" t="str">
        <f>_xlfn.XLOOKUP(Table4[[#This Row],[Customer ID]], 'Medical Examination'!A:A, 'Medical Examination'!F:F)</f>
        <v>No</v>
      </c>
      <c r="M289">
        <f>_xlfn.XLOOKUP(Table4[[#This Row],[Customer ID]], 'Medical Examination'!A:A, 'Medical Examination'!G:G)</f>
        <v>1</v>
      </c>
      <c r="N289" t="str">
        <f>_xlfn.XLOOKUP(Table4[[#This Row],[Customer ID]], 'Medical Examination'!A:A, 'Medical Examination'!H:H)</f>
        <v>Yes</v>
      </c>
      <c r="O289" t="str">
        <f>_xlfn.XLOOKUP(Table4[[#This Row],[Customer ID]], 'Medical Examination'!A:A, 'Medical Examination'!I:I)</f>
        <v>Diabetes</v>
      </c>
      <c r="P289" t="str">
        <f>_xlfn.XLOOKUP(Table4[[#This Row],[Customer ID]], 'Medical Examination'!A:A, 'Medical Examination'!J:J)</f>
        <v>Obesity</v>
      </c>
      <c r="Q289" s="1">
        <f>_xlfn.XLOOKUP(Table4[[#This Row],[Customer ID]], Hospitalisation!A:A, Hospitalisation!E:E)</f>
        <v>32288.49</v>
      </c>
      <c r="R289" t="str">
        <f>_xlfn.XLOOKUP(Table4[[#This Row],[Customer ID]], Hospitalisation!A:A, Hospitalisation!F:F)</f>
        <v>Tier - 2</v>
      </c>
      <c r="S289" t="str">
        <f>_xlfn.XLOOKUP(Table4[[#This Row],[Customer ID]], Hospitalisation!A:A, Hospitalisation!G:G)</f>
        <v>Tier - 2</v>
      </c>
      <c r="T289" t="str">
        <f>_xlfn.XLOOKUP(Table4[[#This Row],[Customer ID]], Hospitalisation!A:A, Hospitalisation!H:H)</f>
        <v>R1011</v>
      </c>
      <c r="U289" t="str" cm="1">
        <f t="array" ref="U289">_xlfn.IFS(Table4[[#This Row],[Age]]&lt;=29,"Youth",Table4[[#This Row],[Age]]&lt;=49,"Adults",Table4[[#This Row],[Age]]&gt;=50,"Senior")</f>
        <v>Adults</v>
      </c>
    </row>
    <row r="290" spans="1:21">
      <c r="A290" t="s">
        <v>831</v>
      </c>
      <c r="B290" t="str">
        <f>_xlfn.XLOOKUP(Table4[[#This Row],[Customer ID]],Table1[[#This Row],[Customer ID]],Table1[[#This Row],[TITLE]],0)</f>
        <v>Mr</v>
      </c>
      <c r="C290" t="str" cm="1">
        <f t="array" ref="C290">_xlfn.XLOOKUP(Table4[[#This Row],[Customer ID]],Table1[[#All],[Customer ID]],Table1[[#All],[FIRST NAME]],0)</f>
        <v>Lee</v>
      </c>
      <c r="D290" t="str" cm="1">
        <f t="array" ref="D290">_xlfn.XLOOKUP(Table4[[#This Row],[Customer ID]],Table1[[#All],[Customer ID]],Table1[[#All],[LAST NAME]],0)</f>
        <v>Klarich</v>
      </c>
      <c r="E290" s="5" cm="1">
        <f t="array" ref="E290">_xlfn.XLOOKUP(Table4[[#This Row],[Customer ID]],Table3[[#All],[Customer ID]],Table3[[#All],[Date of Birth]],0)</f>
        <v>27745</v>
      </c>
      <c r="F290" cm="1">
        <f t="array" ref="F290">_xlfn.XLOOKUP(Table4[[#This Row],[Customer ID]],Table3[[#All],[Customer ID]],Table3[[#All],[Age]],0)</f>
        <v>47</v>
      </c>
      <c r="G290" cm="1">
        <f t="array" ref="G290">_xlfn.XLOOKUP(Table4[[#This Row],[Customer ID]],Table3[[#All],[Customer ID]],Table3[[#All],[Children]],0)</f>
        <v>1</v>
      </c>
      <c r="H290" cm="1">
        <f t="array" ref="H290">_xlfn.XLOOKUP(Table4[[#This Row],[Customer ID]],Table2[[#All],[Customer ID]],Table2[[#All],[BMI]],0)</f>
        <v>24.43</v>
      </c>
      <c r="I290" cm="1">
        <f t="array" ref="I290">_xlfn.XLOOKUP(Table4[[#This Row],[Customer ID]],Table2[[#All],[Customer ID]],Table2[[#All],[HBA1C]],0)</f>
        <v>7.59</v>
      </c>
      <c r="J290" t="str">
        <f>_xlfn.XLOOKUP(Table4[[#This Row],[Customer ID]], 'Medical Examination'!A:A, 'Medical Examination'!D:D)</f>
        <v>Yes</v>
      </c>
      <c r="K290" t="str">
        <f>_xlfn.XLOOKUP(Table4[[#This Row],[Customer ID]], 'Medical Examination'!A:A, 'Medical Examination'!E:E)</f>
        <v>No</v>
      </c>
      <c r="L290" t="str">
        <f>_xlfn.XLOOKUP(Table4[[#This Row],[Customer ID]], 'Medical Examination'!A:A, 'Medical Examination'!F:F)</f>
        <v>No</v>
      </c>
      <c r="M290">
        <f>_xlfn.XLOOKUP(Table4[[#This Row],[Customer ID]], 'Medical Examination'!A:A, 'Medical Examination'!G:G)</f>
        <v>1</v>
      </c>
      <c r="N290" t="str">
        <f>_xlfn.XLOOKUP(Table4[[#This Row],[Customer ID]], 'Medical Examination'!A:A, 'Medical Examination'!H:H)</f>
        <v>Yes</v>
      </c>
      <c r="O290" t="str">
        <f>_xlfn.XLOOKUP(Table4[[#This Row],[Customer ID]], 'Medical Examination'!A:A, 'Medical Examination'!I:I)</f>
        <v>Diabetes</v>
      </c>
      <c r="P290" t="str">
        <f>_xlfn.XLOOKUP(Table4[[#This Row],[Customer ID]], 'Medical Examination'!A:A, 'Medical Examination'!J:J)</f>
        <v>Normal Weight</v>
      </c>
      <c r="Q290" s="1">
        <f>_xlfn.XLOOKUP(Table4[[#This Row],[Customer ID]], Hospitalisation!A:A, Hospitalisation!E:E)</f>
        <v>32259.96</v>
      </c>
      <c r="R290" t="str">
        <f>_xlfn.XLOOKUP(Table4[[#This Row],[Customer ID]], Hospitalisation!A:A, Hospitalisation!F:F)</f>
        <v>Tier - 2</v>
      </c>
      <c r="S290" t="str">
        <f>_xlfn.XLOOKUP(Table4[[#This Row],[Customer ID]], Hospitalisation!A:A, Hospitalisation!G:G)</f>
        <v>Tier - 3</v>
      </c>
      <c r="T290" t="str">
        <f>_xlfn.XLOOKUP(Table4[[#This Row],[Customer ID]], Hospitalisation!A:A, Hospitalisation!H:H)</f>
        <v>R1012</v>
      </c>
      <c r="U290" t="str" cm="1">
        <f t="array" ref="U290">_xlfn.IFS(Table4[[#This Row],[Age]]&lt;=29,"Youth",Table4[[#This Row],[Age]]&lt;=49,"Adults",Table4[[#This Row],[Age]]&gt;=50,"Senior")</f>
        <v>Adults</v>
      </c>
    </row>
    <row r="291" spans="1:21">
      <c r="A291" t="s">
        <v>833</v>
      </c>
      <c r="B291" t="str">
        <f>_xlfn.XLOOKUP(Table4[[#This Row],[Customer ID]],Table1[[#This Row],[Customer ID]],Table1[[#This Row],[TITLE]],0)</f>
        <v>Mr</v>
      </c>
      <c r="C291" t="str" cm="1">
        <f t="array" ref="C291">_xlfn.XLOOKUP(Table4[[#This Row],[Customer ID]],Table1[[#All],[Customer ID]],Table1[[#All],[FIRST NAME]],0)</f>
        <v>Chris</v>
      </c>
      <c r="D291" t="str" cm="1">
        <f t="array" ref="D291">_xlfn.XLOOKUP(Table4[[#This Row],[Customer ID]],Table1[[#All],[Customer ID]],Table1[[#All],[LAST NAME]],0)</f>
        <v>Schulten</v>
      </c>
      <c r="E291" s="5" cm="1">
        <f t="array" ref="E291">_xlfn.XLOOKUP(Table4[[#This Row],[Customer ID]],Table3[[#All],[Customer ID]],Table3[[#All],[Date of Birth]],0)</f>
        <v>34585</v>
      </c>
      <c r="F291" cm="1">
        <f t="array" ref="F291">_xlfn.XLOOKUP(Table4[[#This Row],[Customer ID]],Table3[[#All],[Customer ID]],Table3[[#All],[Age]],0)</f>
        <v>28</v>
      </c>
      <c r="G291" cm="1">
        <f t="array" ref="G291">_xlfn.XLOOKUP(Table4[[#This Row],[Customer ID]],Table3[[#All],[Customer ID]],Table3[[#All],[Children]],0)</f>
        <v>0</v>
      </c>
      <c r="H291" cm="1">
        <f t="array" ref="H291">_xlfn.XLOOKUP(Table4[[#This Row],[Customer ID]],Table2[[#All],[Customer ID]],Table2[[#All],[BMI]],0)</f>
        <v>41.9</v>
      </c>
      <c r="I291" cm="1">
        <f t="array" ref="I291">_xlfn.XLOOKUP(Table4[[#This Row],[Customer ID]],Table2[[#All],[Customer ID]],Table2[[#All],[HBA1C]],0)</f>
        <v>4.26</v>
      </c>
      <c r="J291" t="str">
        <f>_xlfn.XLOOKUP(Table4[[#This Row],[Customer ID]], 'Medical Examination'!A:A, 'Medical Examination'!D:D)</f>
        <v>No</v>
      </c>
      <c r="K291" t="str">
        <f>_xlfn.XLOOKUP(Table4[[#This Row],[Customer ID]], 'Medical Examination'!A:A, 'Medical Examination'!E:E)</f>
        <v>No</v>
      </c>
      <c r="L291" t="str">
        <f>_xlfn.XLOOKUP(Table4[[#This Row],[Customer ID]], 'Medical Examination'!A:A, 'Medical Examination'!F:F)</f>
        <v>No</v>
      </c>
      <c r="M291">
        <f>_xlfn.XLOOKUP(Table4[[#This Row],[Customer ID]], 'Medical Examination'!A:A, 'Medical Examination'!G:G)</f>
        <v>0</v>
      </c>
      <c r="N291" t="str">
        <f>_xlfn.XLOOKUP(Table4[[#This Row],[Customer ID]], 'Medical Examination'!A:A, 'Medical Examination'!H:H)</f>
        <v>Yes</v>
      </c>
      <c r="O291" t="str">
        <f>_xlfn.XLOOKUP(Table4[[#This Row],[Customer ID]], 'Medical Examination'!A:A, 'Medical Examination'!I:I)</f>
        <v>Normal</v>
      </c>
      <c r="P291" t="str">
        <f>_xlfn.XLOOKUP(Table4[[#This Row],[Customer ID]], 'Medical Examination'!A:A, 'Medical Examination'!J:J)</f>
        <v>Obesity</v>
      </c>
      <c r="Q291" s="1">
        <f>_xlfn.XLOOKUP(Table4[[#This Row],[Customer ID]], Hospitalisation!A:A, Hospitalisation!E:E)</f>
        <v>32222.81</v>
      </c>
      <c r="R291" t="str">
        <f>_xlfn.XLOOKUP(Table4[[#This Row],[Customer ID]], Hospitalisation!A:A, Hospitalisation!F:F)</f>
        <v>Tier - 2</v>
      </c>
      <c r="S291" t="str">
        <f>_xlfn.XLOOKUP(Table4[[#This Row],[Customer ID]], Hospitalisation!A:A, Hospitalisation!G:G)</f>
        <v>Tier - 1</v>
      </c>
      <c r="T291" t="str">
        <f>_xlfn.XLOOKUP(Table4[[#This Row],[Customer ID]], Hospitalisation!A:A, Hospitalisation!H:H)</f>
        <v>R1011</v>
      </c>
      <c r="U291" t="str" cm="1">
        <f t="array" ref="U291">_xlfn.IFS(Table4[[#This Row],[Age]]&lt;=29,"Youth",Table4[[#This Row],[Age]]&lt;=49,"Adults",Table4[[#This Row],[Age]]&gt;=50,"Senior")</f>
        <v>Youth</v>
      </c>
    </row>
    <row r="292" spans="1:21">
      <c r="A292" t="s">
        <v>835</v>
      </c>
      <c r="B292" t="str">
        <f>_xlfn.XLOOKUP(Table4[[#This Row],[Customer ID]],Table1[[#This Row],[Customer ID]],Table1[[#This Row],[TITLE]],0)</f>
        <v>Mr</v>
      </c>
      <c r="C292" t="str" cm="1">
        <f t="array" ref="C292">_xlfn.XLOOKUP(Table4[[#This Row],[Customer ID]],Table1[[#All],[Customer ID]],Table1[[#All],[FIRST NAME]],0)</f>
        <v>Erik T</v>
      </c>
      <c r="D292" t="str" cm="1">
        <f t="array" ref="D292">_xlfn.XLOOKUP(Table4[[#This Row],[Customer ID]],Table1[[#All],[Customer ID]],Table1[[#All],[LAST NAME]],0)</f>
        <v>Fagerstrom</v>
      </c>
      <c r="E292" s="5" cm="1">
        <f t="array" ref="E292">_xlfn.XLOOKUP(Table4[[#This Row],[Customer ID]],Table3[[#All],[Customer ID]],Table3[[#All],[Date of Birth]],0)</f>
        <v>25457</v>
      </c>
      <c r="F292" cm="1">
        <f t="array" ref="F292">_xlfn.XLOOKUP(Table4[[#This Row],[Customer ID]],Table3[[#All],[Customer ID]],Table3[[#All],[Age]],0)</f>
        <v>53</v>
      </c>
      <c r="G292" cm="1">
        <f t="array" ref="G292">_xlfn.XLOOKUP(Table4[[#This Row],[Customer ID]],Table3[[#All],[Customer ID]],Table3[[#All],[Children]],0)</f>
        <v>0</v>
      </c>
      <c r="H292" cm="1">
        <f t="array" ref="H292">_xlfn.XLOOKUP(Table4[[#This Row],[Customer ID]],Table2[[#All],[Customer ID]],Table2[[#All],[BMI]],0)</f>
        <v>22.88</v>
      </c>
      <c r="I292" cm="1">
        <f t="array" ref="I292">_xlfn.XLOOKUP(Table4[[#This Row],[Customer ID]],Table2[[#All],[Customer ID]],Table2[[#All],[HBA1C]],0)</f>
        <v>5.9</v>
      </c>
      <c r="J292" t="str">
        <f>_xlfn.XLOOKUP(Table4[[#This Row],[Customer ID]], 'Medical Examination'!A:A, 'Medical Examination'!D:D)</f>
        <v>Yes</v>
      </c>
      <c r="K292" t="str">
        <f>_xlfn.XLOOKUP(Table4[[#This Row],[Customer ID]], 'Medical Examination'!A:A, 'Medical Examination'!E:E)</f>
        <v>No</v>
      </c>
      <c r="L292" t="str">
        <f>_xlfn.XLOOKUP(Table4[[#This Row],[Customer ID]], 'Medical Examination'!A:A, 'Medical Examination'!F:F)</f>
        <v>Yes</v>
      </c>
      <c r="M292">
        <f>_xlfn.XLOOKUP(Table4[[#This Row],[Customer ID]], 'Medical Examination'!A:A, 'Medical Examination'!G:G)</f>
        <v>1</v>
      </c>
      <c r="N292" t="str">
        <f>_xlfn.XLOOKUP(Table4[[#This Row],[Customer ID]], 'Medical Examination'!A:A, 'Medical Examination'!H:H)</f>
        <v>Yes</v>
      </c>
      <c r="O292" t="str">
        <f>_xlfn.XLOOKUP(Table4[[#This Row],[Customer ID]], 'Medical Examination'!A:A, 'Medical Examination'!I:I)</f>
        <v>Prediabetes</v>
      </c>
      <c r="P292" t="str">
        <f>_xlfn.XLOOKUP(Table4[[#This Row],[Customer ID]], 'Medical Examination'!A:A, 'Medical Examination'!J:J)</f>
        <v>Normal Weight</v>
      </c>
      <c r="Q292" s="1">
        <f>_xlfn.XLOOKUP(Table4[[#This Row],[Customer ID]], Hospitalisation!A:A, Hospitalisation!E:E)</f>
        <v>32192.76</v>
      </c>
      <c r="R292" t="str">
        <f>_xlfn.XLOOKUP(Table4[[#This Row],[Customer ID]], Hospitalisation!A:A, Hospitalisation!F:F)</f>
        <v>Tier - 1</v>
      </c>
      <c r="S292" t="str">
        <f>_xlfn.XLOOKUP(Table4[[#This Row],[Customer ID]], Hospitalisation!A:A, Hospitalisation!G:G)</f>
        <v>Tier - 2</v>
      </c>
      <c r="T292" t="str">
        <f>_xlfn.XLOOKUP(Table4[[#This Row],[Customer ID]], Hospitalisation!A:A, Hospitalisation!H:H)</f>
        <v>R1011</v>
      </c>
      <c r="U292" t="str" cm="1">
        <f t="array" ref="U292">_xlfn.IFS(Table4[[#This Row],[Age]]&lt;=29,"Youth",Table4[[#This Row],[Age]]&lt;=49,"Adults",Table4[[#This Row],[Age]]&gt;=50,"Senior")</f>
        <v>Senior</v>
      </c>
    </row>
    <row r="293" spans="1:21">
      <c r="A293" t="s">
        <v>838</v>
      </c>
      <c r="B293" t="str">
        <f>_xlfn.XLOOKUP(Table4[[#This Row],[Customer ID]],Table1[[#This Row],[Customer ID]],Table1[[#This Row],[TITLE]],0)</f>
        <v>Mr</v>
      </c>
      <c r="C293" t="str" cm="1">
        <f t="array" ref="C293">_xlfn.XLOOKUP(Table4[[#This Row],[Customer ID]],Table1[[#All],[Customer ID]],Table1[[#All],[FIRST NAME]],0)</f>
        <v>Rod W</v>
      </c>
      <c r="D293" t="str" cm="1">
        <f t="array" ref="D293">_xlfn.XLOOKUP(Table4[[#This Row],[Customer ID]],Table1[[#All],[Customer ID]],Table1[[#All],[LAST NAME]],0)</f>
        <v>Bien</v>
      </c>
      <c r="E293" s="5" cm="1">
        <f t="array" ref="E293">_xlfn.XLOOKUP(Table4[[#This Row],[Customer ID]],Table3[[#All],[Customer ID]],Table3[[#All],[Date of Birth]],0)</f>
        <v>28804</v>
      </c>
      <c r="F293" cm="1">
        <f t="array" ref="F293">_xlfn.XLOOKUP(Table4[[#This Row],[Customer ID]],Table3[[#All],[Customer ID]],Table3[[#All],[Age]],0)</f>
        <v>44</v>
      </c>
      <c r="G293" cm="1">
        <f t="array" ref="G293">_xlfn.XLOOKUP(Table4[[#This Row],[Customer ID]],Table3[[#All],[Customer ID]],Table3[[#All],[Children]],0)</f>
        <v>2</v>
      </c>
      <c r="H293" cm="1">
        <f t="array" ref="H293">_xlfn.XLOOKUP(Table4[[#This Row],[Customer ID]],Table2[[#All],[Customer ID]],Table2[[#All],[BMI]],0)</f>
        <v>29.734999999999999</v>
      </c>
      <c r="I293" cm="1">
        <f t="array" ref="I293">_xlfn.XLOOKUP(Table4[[#This Row],[Customer ID]],Table2[[#All],[Customer ID]],Table2[[#All],[HBA1C]],0)</f>
        <v>7.79</v>
      </c>
      <c r="J293" t="str">
        <f>_xlfn.XLOOKUP(Table4[[#This Row],[Customer ID]], 'Medical Examination'!A:A, 'Medical Examination'!D:D)</f>
        <v>No</v>
      </c>
      <c r="K293" t="str">
        <f>_xlfn.XLOOKUP(Table4[[#This Row],[Customer ID]], 'Medical Examination'!A:A, 'Medical Examination'!E:E)</f>
        <v>No</v>
      </c>
      <c r="L293" t="str">
        <f>_xlfn.XLOOKUP(Table4[[#This Row],[Customer ID]], 'Medical Examination'!A:A, 'Medical Examination'!F:F)</f>
        <v>No</v>
      </c>
      <c r="M293">
        <f>_xlfn.XLOOKUP(Table4[[#This Row],[Customer ID]], 'Medical Examination'!A:A, 'Medical Examination'!G:G)</f>
        <v>0</v>
      </c>
      <c r="N293" t="str">
        <f>_xlfn.XLOOKUP(Table4[[#This Row],[Customer ID]], 'Medical Examination'!A:A, 'Medical Examination'!H:H)</f>
        <v>No</v>
      </c>
      <c r="O293" t="str">
        <f>_xlfn.XLOOKUP(Table4[[#This Row],[Customer ID]], 'Medical Examination'!A:A, 'Medical Examination'!I:I)</f>
        <v>Diabetes</v>
      </c>
      <c r="P293" t="str">
        <f>_xlfn.XLOOKUP(Table4[[#This Row],[Customer ID]], 'Medical Examination'!A:A, 'Medical Examination'!J:J)</f>
        <v>Overweight</v>
      </c>
      <c r="Q293" s="1">
        <f>_xlfn.XLOOKUP(Table4[[#This Row],[Customer ID]], Hospitalisation!A:A, Hospitalisation!E:E)</f>
        <v>32108.66</v>
      </c>
      <c r="R293" t="str">
        <f>_xlfn.XLOOKUP(Table4[[#This Row],[Customer ID]], Hospitalisation!A:A, Hospitalisation!F:F)</f>
        <v>Tier - 1</v>
      </c>
      <c r="S293" t="str">
        <f>_xlfn.XLOOKUP(Table4[[#This Row],[Customer ID]], Hospitalisation!A:A, Hospitalisation!G:G)</f>
        <v>Tier - 3</v>
      </c>
      <c r="T293" t="str">
        <f>_xlfn.XLOOKUP(Table4[[#This Row],[Customer ID]], Hospitalisation!A:A, Hospitalisation!H:H)</f>
        <v>R1017</v>
      </c>
      <c r="U293" t="str" cm="1">
        <f t="array" ref="U293">_xlfn.IFS(Table4[[#This Row],[Age]]&lt;=29,"Youth",Table4[[#This Row],[Age]]&lt;=49,"Adults",Table4[[#This Row],[Age]]&gt;=50,"Senior")</f>
        <v>Adults</v>
      </c>
    </row>
    <row r="294" spans="1:21">
      <c r="A294" t="s">
        <v>841</v>
      </c>
      <c r="B294" t="str">
        <f>_xlfn.XLOOKUP(Table4[[#This Row],[Customer ID]],Table1[[#This Row],[Customer ID]],Table1[[#This Row],[TITLE]],0)</f>
        <v>Mr</v>
      </c>
      <c r="C294" t="str" cm="1">
        <f t="array" ref="C294">_xlfn.XLOOKUP(Table4[[#This Row],[Customer ID]],Table1[[#All],[Customer ID]],Table1[[#All],[FIRST NAME]],0)</f>
        <v>Joey</v>
      </c>
      <c r="D294" t="str" cm="1">
        <f t="array" ref="D294">_xlfn.XLOOKUP(Table4[[#This Row],[Customer ID]],Table1[[#All],[Customer ID]],Table1[[#All],[LAST NAME]],0)</f>
        <v>Hess</v>
      </c>
      <c r="E294" s="5" cm="1">
        <f t="array" ref="E294">_xlfn.XLOOKUP(Table4[[#This Row],[Customer ID]],Table3[[#All],[Customer ID]],Table3[[#All],[Date of Birth]],0)</f>
        <v>34225</v>
      </c>
      <c r="F294" cm="1">
        <f t="array" ref="F294">_xlfn.XLOOKUP(Table4[[#This Row],[Customer ID]],Table3[[#All],[Customer ID]],Table3[[#All],[Age]],0)</f>
        <v>29</v>
      </c>
      <c r="G294" cm="1">
        <f t="array" ref="G294">_xlfn.XLOOKUP(Table4[[#This Row],[Customer ID]],Table3[[#All],[Customer ID]],Table3[[#All],[Children]],0)</f>
        <v>0</v>
      </c>
      <c r="H294" cm="1">
        <f t="array" ref="H294">_xlfn.XLOOKUP(Table4[[#This Row],[Customer ID]],Table2[[#All],[Customer ID]],Table2[[#All],[BMI]],0)</f>
        <v>40.74</v>
      </c>
      <c r="I294" cm="1">
        <f t="array" ref="I294">_xlfn.XLOOKUP(Table4[[#This Row],[Customer ID]],Table2[[#All],[Customer ID]],Table2[[#All],[HBA1C]],0)</f>
        <v>5.28</v>
      </c>
      <c r="J294" t="str">
        <f>_xlfn.XLOOKUP(Table4[[#This Row],[Customer ID]], 'Medical Examination'!A:A, 'Medical Examination'!D:D)</f>
        <v>No</v>
      </c>
      <c r="K294" t="str">
        <f>_xlfn.XLOOKUP(Table4[[#This Row],[Customer ID]], 'Medical Examination'!A:A, 'Medical Examination'!E:E)</f>
        <v>No</v>
      </c>
      <c r="L294" t="str">
        <f>_xlfn.XLOOKUP(Table4[[#This Row],[Customer ID]], 'Medical Examination'!A:A, 'Medical Examination'!F:F)</f>
        <v>Yes</v>
      </c>
      <c r="M294">
        <f>_xlfn.XLOOKUP(Table4[[#This Row],[Customer ID]], 'Medical Examination'!A:A, 'Medical Examination'!G:G)</f>
        <v>1</v>
      </c>
      <c r="N294" t="str">
        <f>_xlfn.XLOOKUP(Table4[[#This Row],[Customer ID]], 'Medical Examination'!A:A, 'Medical Examination'!H:H)</f>
        <v>Yes</v>
      </c>
      <c r="O294" t="str">
        <f>_xlfn.XLOOKUP(Table4[[#This Row],[Customer ID]], 'Medical Examination'!A:A, 'Medical Examination'!I:I)</f>
        <v>Normal</v>
      </c>
      <c r="P294" t="str">
        <f>_xlfn.XLOOKUP(Table4[[#This Row],[Customer ID]], 'Medical Examination'!A:A, 'Medical Examination'!J:J)</f>
        <v>Obesity</v>
      </c>
      <c r="Q294" s="1">
        <f>_xlfn.XLOOKUP(Table4[[#This Row],[Customer ID]], Hospitalisation!A:A, Hospitalisation!E:E)</f>
        <v>32086.21</v>
      </c>
      <c r="R294" t="str">
        <f>_xlfn.XLOOKUP(Table4[[#This Row],[Customer ID]], Hospitalisation!A:A, Hospitalisation!F:F)</f>
        <v>Tier - 1</v>
      </c>
      <c r="S294" t="str">
        <f>_xlfn.XLOOKUP(Table4[[#This Row],[Customer ID]], Hospitalisation!A:A, Hospitalisation!G:G)</f>
        <v>Tier - 3</v>
      </c>
      <c r="T294" t="str">
        <f>_xlfn.XLOOKUP(Table4[[#This Row],[Customer ID]], Hospitalisation!A:A, Hospitalisation!H:H)</f>
        <v>R1011</v>
      </c>
      <c r="U294" t="str" cm="1">
        <f t="array" ref="U294">_xlfn.IFS(Table4[[#This Row],[Age]]&lt;=29,"Youth",Table4[[#This Row],[Age]]&lt;=49,"Adults",Table4[[#This Row],[Age]]&gt;=50,"Senior")</f>
        <v>Youth</v>
      </c>
    </row>
    <row r="295" spans="1:21">
      <c r="A295" t="s">
        <v>844</v>
      </c>
      <c r="B295" t="str">
        <f>_xlfn.XLOOKUP(Table4[[#This Row],[Customer ID]],Table1[[#This Row],[Customer ID]],Table1[[#This Row],[TITLE]],0)</f>
        <v>Ms</v>
      </c>
      <c r="C295" t="str" cm="1">
        <f t="array" ref="C295">_xlfn.XLOOKUP(Table4[[#This Row],[Customer ID]],Table1[[#All],[Customer ID]],Table1[[#All],[FIRST NAME]],0)</f>
        <v>Hillary L</v>
      </c>
      <c r="D295" t="str" cm="1">
        <f t="array" ref="D295">_xlfn.XLOOKUP(Table4[[#This Row],[Customer ID]],Table1[[#All],[Customer ID]],Table1[[#All],[LAST NAME]],0)</f>
        <v>Shaw</v>
      </c>
      <c r="E295" s="5" cm="1">
        <f t="array" ref="E295">_xlfn.XLOOKUP(Table4[[#This Row],[Customer ID]],Table3[[#All],[Customer ID]],Table3[[#All],[Date of Birth]],0)</f>
        <v>26563</v>
      </c>
      <c r="F295" cm="1">
        <f t="array" ref="F295">_xlfn.XLOOKUP(Table4[[#This Row],[Customer ID]],Table3[[#All],[Customer ID]],Table3[[#All],[Age]],0)</f>
        <v>50</v>
      </c>
      <c r="G295" cm="1">
        <f t="array" ref="G295">_xlfn.XLOOKUP(Table4[[#This Row],[Customer ID]],Table3[[#All],[Customer ID]],Table3[[#All],[Children]],0)</f>
        <v>0</v>
      </c>
      <c r="H295" cm="1">
        <f t="array" ref="H295">_xlfn.XLOOKUP(Table4[[#This Row],[Customer ID]],Table2[[#All],[Customer ID]],Table2[[#All],[BMI]],0)</f>
        <v>24.14</v>
      </c>
      <c r="I295" cm="1">
        <f t="array" ref="I295">_xlfn.XLOOKUP(Table4[[#This Row],[Customer ID]],Table2[[#All],[Customer ID]],Table2[[#All],[HBA1C]],0)</f>
        <v>5.87</v>
      </c>
      <c r="J295" t="str">
        <f>_xlfn.XLOOKUP(Table4[[#This Row],[Customer ID]], 'Medical Examination'!A:A, 'Medical Examination'!D:D)</f>
        <v>No</v>
      </c>
      <c r="K295" t="str">
        <f>_xlfn.XLOOKUP(Table4[[#This Row],[Customer ID]], 'Medical Examination'!A:A, 'Medical Examination'!E:E)</f>
        <v>No</v>
      </c>
      <c r="L295" t="str">
        <f>_xlfn.XLOOKUP(Table4[[#This Row],[Customer ID]], 'Medical Examination'!A:A, 'Medical Examination'!F:F)</f>
        <v>No</v>
      </c>
      <c r="M295">
        <f>_xlfn.XLOOKUP(Table4[[#This Row],[Customer ID]], 'Medical Examination'!A:A, 'Medical Examination'!G:G)</f>
        <v>2</v>
      </c>
      <c r="N295" t="str">
        <f>_xlfn.XLOOKUP(Table4[[#This Row],[Customer ID]], 'Medical Examination'!A:A, 'Medical Examination'!H:H)</f>
        <v>Yes</v>
      </c>
      <c r="O295" t="str">
        <f>_xlfn.XLOOKUP(Table4[[#This Row],[Customer ID]], 'Medical Examination'!A:A, 'Medical Examination'!I:I)</f>
        <v>Prediabetes</v>
      </c>
      <c r="P295" t="str">
        <f>_xlfn.XLOOKUP(Table4[[#This Row],[Customer ID]], 'Medical Examination'!A:A, 'Medical Examination'!J:J)</f>
        <v>Normal Weight</v>
      </c>
      <c r="Q295" s="1">
        <f>_xlfn.XLOOKUP(Table4[[#This Row],[Customer ID]], Hospitalisation!A:A, Hospitalisation!E:E)</f>
        <v>31980.89</v>
      </c>
      <c r="R295" t="str">
        <f>_xlfn.XLOOKUP(Table4[[#This Row],[Customer ID]], Hospitalisation!A:A, Hospitalisation!F:F)</f>
        <v>Tier - 2</v>
      </c>
      <c r="S295" t="str">
        <f>_xlfn.XLOOKUP(Table4[[#This Row],[Customer ID]], Hospitalisation!A:A, Hospitalisation!G:G)</f>
        <v>Tier - 1</v>
      </c>
      <c r="T295" t="str">
        <f>_xlfn.XLOOKUP(Table4[[#This Row],[Customer ID]], Hospitalisation!A:A, Hospitalisation!H:H)</f>
        <v>R1011</v>
      </c>
      <c r="U295" t="str" cm="1">
        <f t="array" ref="U295">_xlfn.IFS(Table4[[#This Row],[Age]]&lt;=29,"Youth",Table4[[#This Row],[Age]]&lt;=49,"Adults",Table4[[#This Row],[Age]]&gt;=50,"Senior")</f>
        <v>Senior</v>
      </c>
    </row>
    <row r="296" spans="1:21">
      <c r="A296" t="s">
        <v>847</v>
      </c>
      <c r="B296" t="str">
        <f>_xlfn.XLOOKUP(Table4[[#This Row],[Customer ID]],Table1[[#This Row],[Customer ID]],Table1[[#This Row],[TITLE]],0)</f>
        <v>Mr</v>
      </c>
      <c r="C296" t="str" cm="1">
        <f t="array" ref="C296">_xlfn.XLOOKUP(Table4[[#This Row],[Customer ID]],Table1[[#All],[Customer ID]],Table1[[#All],[FIRST NAME]],0)</f>
        <v>Eric J</v>
      </c>
      <c r="D296" t="str" cm="1">
        <f t="array" ref="D296">_xlfn.XLOOKUP(Table4[[#This Row],[Customer ID]],Table1[[#All],[Customer ID]],Table1[[#All],[LAST NAME]],0)</f>
        <v>Williams</v>
      </c>
      <c r="E296" s="5" cm="1">
        <f t="array" ref="E296">_xlfn.XLOOKUP(Table4[[#This Row],[Customer ID]],Table3[[#All],[Customer ID]],Table3[[#All],[Date of Birth]],0)</f>
        <v>27662</v>
      </c>
      <c r="F296" cm="1">
        <f t="array" ref="F296">_xlfn.XLOOKUP(Table4[[#This Row],[Customer ID]],Table3[[#All],[Customer ID]],Table3[[#All],[Age]],0)</f>
        <v>47</v>
      </c>
      <c r="G296" cm="1">
        <f t="array" ref="G296">_xlfn.XLOOKUP(Table4[[#This Row],[Customer ID]],Table3[[#All],[Customer ID]],Table3[[#All],[Children]],0)</f>
        <v>1</v>
      </c>
      <c r="H296" cm="1">
        <f t="array" ref="H296">_xlfn.XLOOKUP(Table4[[#This Row],[Customer ID]],Table2[[#All],[Customer ID]],Table2[[#All],[BMI]],0)</f>
        <v>25.15</v>
      </c>
      <c r="I296" cm="1">
        <f t="array" ref="I296">_xlfn.XLOOKUP(Table4[[#This Row],[Customer ID]],Table2[[#All],[Customer ID]],Table2[[#All],[HBA1C]],0)</f>
        <v>9.08</v>
      </c>
      <c r="J296" t="str">
        <f>_xlfn.XLOOKUP(Table4[[#This Row],[Customer ID]], 'Medical Examination'!A:A, 'Medical Examination'!D:D)</f>
        <v>Yes</v>
      </c>
      <c r="K296" t="str">
        <f>_xlfn.XLOOKUP(Table4[[#This Row],[Customer ID]], 'Medical Examination'!A:A, 'Medical Examination'!E:E)</f>
        <v>No</v>
      </c>
      <c r="L296" t="str">
        <f>_xlfn.XLOOKUP(Table4[[#This Row],[Customer ID]], 'Medical Examination'!A:A, 'Medical Examination'!F:F)</f>
        <v>No</v>
      </c>
      <c r="M296">
        <f>_xlfn.XLOOKUP(Table4[[#This Row],[Customer ID]], 'Medical Examination'!A:A, 'Medical Examination'!G:G)</f>
        <v>1</v>
      </c>
      <c r="N296" t="str">
        <f>_xlfn.XLOOKUP(Table4[[#This Row],[Customer ID]], 'Medical Examination'!A:A, 'Medical Examination'!H:H)</f>
        <v>Yes</v>
      </c>
      <c r="O296" t="str">
        <f>_xlfn.XLOOKUP(Table4[[#This Row],[Customer ID]], 'Medical Examination'!A:A, 'Medical Examination'!I:I)</f>
        <v>Diabetes</v>
      </c>
      <c r="P296" t="str">
        <f>_xlfn.XLOOKUP(Table4[[#This Row],[Customer ID]], 'Medical Examination'!A:A, 'Medical Examination'!J:J)</f>
        <v>Overweight</v>
      </c>
      <c r="Q296" s="1">
        <f>_xlfn.XLOOKUP(Table4[[#This Row],[Customer ID]], Hospitalisation!A:A, Hospitalisation!E:E)</f>
        <v>31897.1</v>
      </c>
      <c r="R296" t="str">
        <f>_xlfn.XLOOKUP(Table4[[#This Row],[Customer ID]], Hospitalisation!A:A, Hospitalisation!F:F)</f>
        <v>Tier - 2</v>
      </c>
      <c r="S296" t="str">
        <f>_xlfn.XLOOKUP(Table4[[#This Row],[Customer ID]], Hospitalisation!A:A, Hospitalisation!G:G)</f>
        <v>Tier - 3</v>
      </c>
      <c r="T296" t="str">
        <f>_xlfn.XLOOKUP(Table4[[#This Row],[Customer ID]], Hospitalisation!A:A, Hospitalisation!H:H)</f>
        <v>R1011</v>
      </c>
      <c r="U296" t="str" cm="1">
        <f t="array" ref="U296">_xlfn.IFS(Table4[[#This Row],[Age]]&lt;=29,"Youth",Table4[[#This Row],[Age]]&lt;=49,"Adults",Table4[[#This Row],[Age]]&gt;=50,"Senior")</f>
        <v>Adults</v>
      </c>
    </row>
    <row r="297" spans="1:21">
      <c r="A297" t="s">
        <v>850</v>
      </c>
      <c r="B297" t="str">
        <f>_xlfn.XLOOKUP(Table4[[#This Row],[Customer ID]],Table1[[#This Row],[Customer ID]],Table1[[#This Row],[TITLE]],0)</f>
        <v>Mr</v>
      </c>
      <c r="C297" t="str" cm="1">
        <f t="array" ref="C297">_xlfn.XLOOKUP(Table4[[#This Row],[Customer ID]],Table1[[#All],[Customer ID]],Table1[[#All],[FIRST NAME]],0)</f>
        <v>Nicolas</v>
      </c>
      <c r="D297" t="str" cm="1">
        <f t="array" ref="D297">_xlfn.XLOOKUP(Table4[[#This Row],[Customer ID]],Table1[[#All],[Customer ID]],Table1[[#All],[LAST NAME]],0)</f>
        <v>Menzies</v>
      </c>
      <c r="E297" s="5" cm="1">
        <f t="array" ref="E297">_xlfn.XLOOKUP(Table4[[#This Row],[Customer ID]],Table3[[#All],[Customer ID]],Table3[[#All],[Date of Birth]],0)</f>
        <v>30935</v>
      </c>
      <c r="F297" cm="1">
        <f t="array" ref="F297">_xlfn.XLOOKUP(Table4[[#This Row],[Customer ID]],Table3[[#All],[Customer ID]],Table3[[#All],[Age]],0)</f>
        <v>38</v>
      </c>
      <c r="G297" cm="1">
        <f t="array" ref="G297">_xlfn.XLOOKUP(Table4[[#This Row],[Customer ID]],Table3[[#All],[Customer ID]],Table3[[#All],[Children]],0)</f>
        <v>3</v>
      </c>
      <c r="H297" cm="1">
        <f t="array" ref="H297">_xlfn.XLOOKUP(Table4[[#This Row],[Customer ID]],Table2[[#All],[Customer ID]],Table2[[#All],[BMI]],0)</f>
        <v>28.71</v>
      </c>
      <c r="I297" cm="1">
        <f t="array" ref="I297">_xlfn.XLOOKUP(Table4[[#This Row],[Customer ID]],Table2[[#All],[Customer ID]],Table2[[#All],[HBA1C]],0)</f>
        <v>5.2</v>
      </c>
      <c r="J297" t="str">
        <f>_xlfn.XLOOKUP(Table4[[#This Row],[Customer ID]], 'Medical Examination'!A:A, 'Medical Examination'!D:D)</f>
        <v>No</v>
      </c>
      <c r="K297" t="str">
        <f>_xlfn.XLOOKUP(Table4[[#This Row],[Customer ID]], 'Medical Examination'!A:A, 'Medical Examination'!E:E)</f>
        <v>No</v>
      </c>
      <c r="L297" t="str">
        <f>_xlfn.XLOOKUP(Table4[[#This Row],[Customer ID]], 'Medical Examination'!A:A, 'Medical Examination'!F:F)</f>
        <v>No</v>
      </c>
      <c r="M297">
        <f>_xlfn.XLOOKUP(Table4[[#This Row],[Customer ID]], 'Medical Examination'!A:A, 'Medical Examination'!G:G)</f>
        <v>1</v>
      </c>
      <c r="N297" t="str">
        <f>_xlfn.XLOOKUP(Table4[[#This Row],[Customer ID]], 'Medical Examination'!A:A, 'Medical Examination'!H:H)</f>
        <v>Yes</v>
      </c>
      <c r="O297" t="str">
        <f>_xlfn.XLOOKUP(Table4[[#This Row],[Customer ID]], 'Medical Examination'!A:A, 'Medical Examination'!I:I)</f>
        <v>Normal</v>
      </c>
      <c r="P297" t="str">
        <f>_xlfn.XLOOKUP(Table4[[#This Row],[Customer ID]], 'Medical Examination'!A:A, 'Medical Examination'!J:J)</f>
        <v>Overweight</v>
      </c>
      <c r="Q297" s="1">
        <f>_xlfn.XLOOKUP(Table4[[#This Row],[Customer ID]], Hospitalisation!A:A, Hospitalisation!E:E)</f>
        <v>31743.919999999998</v>
      </c>
      <c r="R297" t="str">
        <f>_xlfn.XLOOKUP(Table4[[#This Row],[Customer ID]], Hospitalisation!A:A, Hospitalisation!F:F)</f>
        <v>Tier - 2</v>
      </c>
      <c r="S297" t="str">
        <f>_xlfn.XLOOKUP(Table4[[#This Row],[Customer ID]], Hospitalisation!A:A, Hospitalisation!G:G)</f>
        <v>Tier - 1</v>
      </c>
      <c r="T297" t="str">
        <f>_xlfn.XLOOKUP(Table4[[#This Row],[Customer ID]], Hospitalisation!A:A, Hospitalisation!H:H)</f>
        <v>R1011</v>
      </c>
      <c r="U297" t="str" cm="1">
        <f t="array" ref="U297">_xlfn.IFS(Table4[[#This Row],[Age]]&lt;=29,"Youth",Table4[[#This Row],[Age]]&lt;=49,"Adults",Table4[[#This Row],[Age]]&gt;=50,"Senior")</f>
        <v>Adults</v>
      </c>
    </row>
    <row r="298" spans="1:21">
      <c r="A298" t="s">
        <v>853</v>
      </c>
      <c r="B298" t="str">
        <f>_xlfn.XLOOKUP(Table4[[#This Row],[Customer ID]],Table1[[#This Row],[Customer ID]],Table1[[#This Row],[TITLE]],0)</f>
        <v>Mr</v>
      </c>
      <c r="C298" t="str" cm="1">
        <f t="array" ref="C298">_xlfn.XLOOKUP(Table4[[#This Row],[Customer ID]],Table1[[#All],[Customer ID]],Table1[[#All],[FIRST NAME]],0)</f>
        <v>Marcel</v>
      </c>
      <c r="D298" t="str" cm="1">
        <f t="array" ref="D298">_xlfn.XLOOKUP(Table4[[#This Row],[Customer ID]],Table1[[#All],[Customer ID]],Table1[[#All],[LAST NAME]],0)</f>
        <v>Buehler</v>
      </c>
      <c r="E298" s="5" cm="1">
        <f t="array" ref="E298">_xlfn.XLOOKUP(Table4[[#This Row],[Customer ID]],Table3[[#All],[Customer ID]],Table3[[#All],[Date of Birth]],0)</f>
        <v>28412</v>
      </c>
      <c r="F298" cm="1">
        <f t="array" ref="F298">_xlfn.XLOOKUP(Table4[[#This Row],[Customer ID]],Table3[[#All],[Customer ID]],Table3[[#All],[Age]],0)</f>
        <v>45</v>
      </c>
      <c r="G298" cm="1">
        <f t="array" ref="G298">_xlfn.XLOOKUP(Table4[[#This Row],[Customer ID]],Table3[[#All],[Customer ID]],Table3[[#All],[Children]],0)</f>
        <v>2</v>
      </c>
      <c r="H298" cm="1">
        <f t="array" ref="H298">_xlfn.XLOOKUP(Table4[[#This Row],[Customer ID]],Table2[[#All],[Customer ID]],Table2[[#All],[BMI]],0)</f>
        <v>23</v>
      </c>
      <c r="I298" cm="1">
        <f t="array" ref="I298">_xlfn.XLOOKUP(Table4[[#This Row],[Customer ID]],Table2[[#All],[Customer ID]],Table2[[#All],[HBA1C]],0)</f>
        <v>5.48</v>
      </c>
      <c r="J298" t="str">
        <f>_xlfn.XLOOKUP(Table4[[#This Row],[Customer ID]], 'Medical Examination'!A:A, 'Medical Examination'!D:D)</f>
        <v>No</v>
      </c>
      <c r="K298" t="str">
        <f>_xlfn.XLOOKUP(Table4[[#This Row],[Customer ID]], 'Medical Examination'!A:A, 'Medical Examination'!E:E)</f>
        <v>No</v>
      </c>
      <c r="L298" t="str">
        <f>_xlfn.XLOOKUP(Table4[[#This Row],[Customer ID]], 'Medical Examination'!A:A, 'Medical Examination'!F:F)</f>
        <v>No</v>
      </c>
      <c r="M298">
        <f>_xlfn.XLOOKUP(Table4[[#This Row],[Customer ID]], 'Medical Examination'!A:A, 'Medical Examination'!G:G)</f>
        <v>0</v>
      </c>
      <c r="N298" t="str">
        <f>_xlfn.XLOOKUP(Table4[[#This Row],[Customer ID]], 'Medical Examination'!A:A, 'Medical Examination'!H:H)</f>
        <v>Yes</v>
      </c>
      <c r="O298" t="str">
        <f>_xlfn.XLOOKUP(Table4[[#This Row],[Customer ID]], 'Medical Examination'!A:A, 'Medical Examination'!I:I)</f>
        <v>Normal</v>
      </c>
      <c r="P298" t="str">
        <f>_xlfn.XLOOKUP(Table4[[#This Row],[Customer ID]], 'Medical Examination'!A:A, 'Medical Examination'!J:J)</f>
        <v>Normal Weight</v>
      </c>
      <c r="Q298" s="1">
        <f>_xlfn.XLOOKUP(Table4[[#This Row],[Customer ID]], Hospitalisation!A:A, Hospitalisation!E:E)</f>
        <v>31736.7</v>
      </c>
      <c r="R298" t="str">
        <f>_xlfn.XLOOKUP(Table4[[#This Row],[Customer ID]], Hospitalisation!A:A, Hospitalisation!F:F)</f>
        <v>Tier - 2</v>
      </c>
      <c r="S298" t="str">
        <f>_xlfn.XLOOKUP(Table4[[#This Row],[Customer ID]], Hospitalisation!A:A, Hospitalisation!G:G)</f>
        <v>Tier - 2</v>
      </c>
      <c r="T298" t="str">
        <f>_xlfn.XLOOKUP(Table4[[#This Row],[Customer ID]], Hospitalisation!A:A, Hospitalisation!H:H)</f>
        <v>R1012</v>
      </c>
      <c r="U298" t="str" cm="1">
        <f t="array" ref="U298">_xlfn.IFS(Table4[[#This Row],[Age]]&lt;=29,"Youth",Table4[[#This Row],[Age]]&lt;=49,"Adults",Table4[[#This Row],[Age]]&gt;=50,"Senior")</f>
        <v>Adults</v>
      </c>
    </row>
    <row r="299" spans="1:21">
      <c r="A299" t="s">
        <v>856</v>
      </c>
      <c r="B299" t="str">
        <f>_xlfn.XLOOKUP(Table4[[#This Row],[Customer ID]],Table1[[#This Row],[Customer ID]],Table1[[#This Row],[TITLE]],0)</f>
        <v>Ms</v>
      </c>
      <c r="C299" t="str" cm="1">
        <f t="array" ref="C299">_xlfn.XLOOKUP(Table4[[#This Row],[Customer ID]],Table1[[#All],[Customer ID]],Table1[[#All],[FIRST NAME]],0)</f>
        <v>Ashley N</v>
      </c>
      <c r="D299" t="str" cm="1">
        <f t="array" ref="D299">_xlfn.XLOOKUP(Table4[[#This Row],[Customer ID]],Table1[[#All],[Customer ID]],Table1[[#All],[LAST NAME]],0)</f>
        <v>Degen</v>
      </c>
      <c r="E299" s="5" cm="1">
        <f t="array" ref="E299">_xlfn.XLOOKUP(Table4[[#This Row],[Customer ID]],Table3[[#All],[Customer ID]],Table3[[#All],[Date of Birth]],0)</f>
        <v>22263</v>
      </c>
      <c r="F299" cm="1">
        <f t="array" ref="F299">_xlfn.XLOOKUP(Table4[[#This Row],[Customer ID]],Table3[[#All],[Customer ID]],Table3[[#All],[Age]],0)</f>
        <v>62</v>
      </c>
      <c r="G299" cm="1">
        <f t="array" ref="G299">_xlfn.XLOOKUP(Table4[[#This Row],[Customer ID]],Table3[[#All],[Customer ID]],Table3[[#All],[Children]],0)</f>
        <v>1</v>
      </c>
      <c r="H299" cm="1">
        <f t="array" ref="H299">_xlfn.XLOOKUP(Table4[[#This Row],[Customer ID]],Table2[[#All],[Customer ID]],Table2[[#All],[BMI]],0)</f>
        <v>36.86</v>
      </c>
      <c r="I299" cm="1">
        <f t="array" ref="I299">_xlfn.XLOOKUP(Table4[[#This Row],[Customer ID]],Table2[[#All],[Customer ID]],Table2[[#All],[HBA1C]],0)</f>
        <v>11.95</v>
      </c>
      <c r="J299" t="str">
        <f>_xlfn.XLOOKUP(Table4[[#This Row],[Customer ID]], 'Medical Examination'!A:A, 'Medical Examination'!D:D)</f>
        <v>No</v>
      </c>
      <c r="K299" t="str">
        <f>_xlfn.XLOOKUP(Table4[[#This Row],[Customer ID]], 'Medical Examination'!A:A, 'Medical Examination'!E:E)</f>
        <v>No</v>
      </c>
      <c r="L299" t="str">
        <f>_xlfn.XLOOKUP(Table4[[#This Row],[Customer ID]], 'Medical Examination'!A:A, 'Medical Examination'!F:F)</f>
        <v>No</v>
      </c>
      <c r="M299">
        <f>_xlfn.XLOOKUP(Table4[[#This Row],[Customer ID]], 'Medical Examination'!A:A, 'Medical Examination'!G:G)</f>
        <v>0</v>
      </c>
      <c r="N299" t="str">
        <f>_xlfn.XLOOKUP(Table4[[#This Row],[Customer ID]], 'Medical Examination'!A:A, 'Medical Examination'!H:H)</f>
        <v>No</v>
      </c>
      <c r="O299" t="str">
        <f>_xlfn.XLOOKUP(Table4[[#This Row],[Customer ID]], 'Medical Examination'!A:A, 'Medical Examination'!I:I)</f>
        <v>Diabetes</v>
      </c>
      <c r="P299" t="str">
        <f>_xlfn.XLOOKUP(Table4[[#This Row],[Customer ID]], 'Medical Examination'!A:A, 'Medical Examination'!J:J)</f>
        <v>Obesity</v>
      </c>
      <c r="Q299" s="1">
        <f>_xlfn.XLOOKUP(Table4[[#This Row],[Customer ID]], Hospitalisation!A:A, Hospitalisation!E:E)</f>
        <v>31620</v>
      </c>
      <c r="R299" t="str">
        <f>_xlfn.XLOOKUP(Table4[[#This Row],[Customer ID]], Hospitalisation!A:A, Hospitalisation!F:F)</f>
        <v>Tier - 2</v>
      </c>
      <c r="S299" t="str">
        <f>_xlfn.XLOOKUP(Table4[[#This Row],[Customer ID]], Hospitalisation!A:A, Hospitalisation!G:G)</f>
        <v>Tier - 1</v>
      </c>
      <c r="T299" t="str">
        <f>_xlfn.XLOOKUP(Table4[[#This Row],[Customer ID]], Hospitalisation!A:A, Hospitalisation!H:H)</f>
        <v>R1024</v>
      </c>
      <c r="U299" t="str" cm="1">
        <f t="array" ref="U299">_xlfn.IFS(Table4[[#This Row],[Age]]&lt;=29,"Youth",Table4[[#This Row],[Age]]&lt;=49,"Adults",Table4[[#This Row],[Age]]&gt;=50,"Senior")</f>
        <v>Senior</v>
      </c>
    </row>
    <row r="300" spans="1:21">
      <c r="A300" t="s">
        <v>859</v>
      </c>
      <c r="B300" t="str">
        <f>_xlfn.XLOOKUP(Table4[[#This Row],[Customer ID]],Table1[[#This Row],[Customer ID]],Table1[[#This Row],[TITLE]],0)</f>
        <v>Mr</v>
      </c>
      <c r="C300" t="str" cm="1">
        <f t="array" ref="C300">_xlfn.XLOOKUP(Table4[[#This Row],[Customer ID]],Table1[[#All],[Customer ID]],Table1[[#All],[FIRST NAME]],0)</f>
        <v>Evan D</v>
      </c>
      <c r="D300" t="str" cm="1">
        <f t="array" ref="D300">_xlfn.XLOOKUP(Table4[[#This Row],[Customer ID]],Table1[[#All],[Customer ID]],Table1[[#All],[LAST NAME]],0)</f>
        <v>Arsenault</v>
      </c>
      <c r="E300" s="5" cm="1">
        <f t="array" ref="E300">_xlfn.XLOOKUP(Table4[[#This Row],[Customer ID]],Table3[[#All],[Customer ID]],Table3[[#All],[Date of Birth]],0)</f>
        <v>27696</v>
      </c>
      <c r="F300" cm="1">
        <f t="array" ref="F300">_xlfn.XLOOKUP(Table4[[#This Row],[Customer ID]],Table3[[#All],[Customer ID]],Table3[[#All],[Age]],0)</f>
        <v>47</v>
      </c>
      <c r="G300" cm="1">
        <f t="array" ref="G300">_xlfn.XLOOKUP(Table4[[#This Row],[Customer ID]],Table3[[#All],[Customer ID]],Table3[[#All],[Children]],0)</f>
        <v>1</v>
      </c>
      <c r="H300" cm="1">
        <f t="array" ref="H300">_xlfn.XLOOKUP(Table4[[#This Row],[Customer ID]],Table2[[#All],[Customer ID]],Table2[[#All],[BMI]],0)</f>
        <v>24.25</v>
      </c>
      <c r="I300" cm="1">
        <f t="array" ref="I300">_xlfn.XLOOKUP(Table4[[#This Row],[Customer ID]],Table2[[#All],[Customer ID]],Table2[[#All],[HBA1C]],0)</f>
        <v>8.6999999999999993</v>
      </c>
      <c r="J300" t="str">
        <f>_xlfn.XLOOKUP(Table4[[#This Row],[Customer ID]], 'Medical Examination'!A:A, 'Medical Examination'!D:D)</f>
        <v>Yes</v>
      </c>
      <c r="K300" t="str">
        <f>_xlfn.XLOOKUP(Table4[[#This Row],[Customer ID]], 'Medical Examination'!A:A, 'Medical Examination'!E:E)</f>
        <v>No</v>
      </c>
      <c r="L300" t="str">
        <f>_xlfn.XLOOKUP(Table4[[#This Row],[Customer ID]], 'Medical Examination'!A:A, 'Medical Examination'!F:F)</f>
        <v>No</v>
      </c>
      <c r="M300">
        <f>_xlfn.XLOOKUP(Table4[[#This Row],[Customer ID]], 'Medical Examination'!A:A, 'Medical Examination'!G:G)</f>
        <v>1</v>
      </c>
      <c r="N300" t="str">
        <f>_xlfn.XLOOKUP(Table4[[#This Row],[Customer ID]], 'Medical Examination'!A:A, 'Medical Examination'!H:H)</f>
        <v>Yes</v>
      </c>
      <c r="O300" t="str">
        <f>_xlfn.XLOOKUP(Table4[[#This Row],[Customer ID]], 'Medical Examination'!A:A, 'Medical Examination'!I:I)</f>
        <v>Diabetes</v>
      </c>
      <c r="P300" t="str">
        <f>_xlfn.XLOOKUP(Table4[[#This Row],[Customer ID]], 'Medical Examination'!A:A, 'Medical Examination'!J:J)</f>
        <v>Normal Weight</v>
      </c>
      <c r="Q300" s="1">
        <f>_xlfn.XLOOKUP(Table4[[#This Row],[Customer ID]], Hospitalisation!A:A, Hospitalisation!E:E)</f>
        <v>31591.82</v>
      </c>
      <c r="R300" t="str">
        <f>_xlfn.XLOOKUP(Table4[[#This Row],[Customer ID]], Hospitalisation!A:A, Hospitalisation!F:F)</f>
        <v>Tier - 2</v>
      </c>
      <c r="S300" t="str">
        <f>_xlfn.XLOOKUP(Table4[[#This Row],[Customer ID]], Hospitalisation!A:A, Hospitalisation!G:G)</f>
        <v>Tier - 1</v>
      </c>
      <c r="T300" t="str">
        <f>_xlfn.XLOOKUP(Table4[[#This Row],[Customer ID]], Hospitalisation!A:A, Hospitalisation!H:H)</f>
        <v>R1011</v>
      </c>
      <c r="U300" t="str" cm="1">
        <f t="array" ref="U300">_xlfn.IFS(Table4[[#This Row],[Age]]&lt;=29,"Youth",Table4[[#This Row],[Age]]&lt;=49,"Adults",Table4[[#This Row],[Age]]&gt;=50,"Senior")</f>
        <v>Adults</v>
      </c>
    </row>
    <row r="301" spans="1:21">
      <c r="A301" t="s">
        <v>862</v>
      </c>
      <c r="B301" t="str">
        <f>_xlfn.XLOOKUP(Table4[[#This Row],[Customer ID]],Table1[[#This Row],[Customer ID]],Table1[[#This Row],[TITLE]],0)</f>
        <v>Ms</v>
      </c>
      <c r="C301" t="str" cm="1">
        <f t="array" ref="C301">_xlfn.XLOOKUP(Table4[[#This Row],[Customer ID]],Table1[[#All],[Customer ID]],Table1[[#All],[FIRST NAME]],0)</f>
        <v>Krisana</v>
      </c>
      <c r="D301" t="str" cm="1">
        <f t="array" ref="D301">_xlfn.XLOOKUP(Table4[[#This Row],[Customer ID]],Table1[[#All],[Customer ID]],Table1[[#All],[LAST NAME]],0)</f>
        <v>Hoff</v>
      </c>
      <c r="E301" s="5" cm="1">
        <f t="array" ref="E301">_xlfn.XLOOKUP(Table4[[#This Row],[Customer ID]],Table3[[#All],[Customer ID]],Table3[[#All],[Date of Birth]],0)</f>
        <v>27310</v>
      </c>
      <c r="F301" cm="1">
        <f t="array" ref="F301">_xlfn.XLOOKUP(Table4[[#This Row],[Customer ID]],Table3[[#All],[Customer ID]],Table3[[#All],[Age]],0)</f>
        <v>48</v>
      </c>
      <c r="G301" cm="1">
        <f t="array" ref="G301">_xlfn.XLOOKUP(Table4[[#This Row],[Customer ID]],Table3[[#All],[Customer ID]],Table3[[#All],[Children]],0)</f>
        <v>0</v>
      </c>
      <c r="H301" cm="1">
        <f t="array" ref="H301">_xlfn.XLOOKUP(Table4[[#This Row],[Customer ID]],Table2[[#All],[Customer ID]],Table2[[#All],[BMI]],0)</f>
        <v>23.85</v>
      </c>
      <c r="I301" cm="1">
        <f t="array" ref="I301">_xlfn.XLOOKUP(Table4[[#This Row],[Customer ID]],Table2[[#All],[Customer ID]],Table2[[#All],[HBA1C]],0)</f>
        <v>7.84</v>
      </c>
      <c r="J301" t="str">
        <f>_xlfn.XLOOKUP(Table4[[#This Row],[Customer ID]], 'Medical Examination'!A:A, 'Medical Examination'!D:D)</f>
        <v>No</v>
      </c>
      <c r="K301" t="str">
        <f>_xlfn.XLOOKUP(Table4[[#This Row],[Customer ID]], 'Medical Examination'!A:A, 'Medical Examination'!E:E)</f>
        <v>No</v>
      </c>
      <c r="L301" t="str">
        <f>_xlfn.XLOOKUP(Table4[[#This Row],[Customer ID]], 'Medical Examination'!A:A, 'Medical Examination'!F:F)</f>
        <v>No</v>
      </c>
      <c r="M301">
        <f>_xlfn.XLOOKUP(Table4[[#This Row],[Customer ID]], 'Medical Examination'!A:A, 'Medical Examination'!G:G)</f>
        <v>0</v>
      </c>
      <c r="N301" t="str">
        <f>_xlfn.XLOOKUP(Table4[[#This Row],[Customer ID]], 'Medical Examination'!A:A, 'Medical Examination'!H:H)</f>
        <v>Yes</v>
      </c>
      <c r="O301" t="str">
        <f>_xlfn.XLOOKUP(Table4[[#This Row],[Customer ID]], 'Medical Examination'!A:A, 'Medical Examination'!I:I)</f>
        <v>Diabetes</v>
      </c>
      <c r="P301" t="str">
        <f>_xlfn.XLOOKUP(Table4[[#This Row],[Customer ID]], 'Medical Examination'!A:A, 'Medical Examination'!J:J)</f>
        <v>Normal Weight</v>
      </c>
      <c r="Q301" s="1">
        <f>_xlfn.XLOOKUP(Table4[[#This Row],[Customer ID]], Hospitalisation!A:A, Hospitalisation!E:E)</f>
        <v>31368.81</v>
      </c>
      <c r="R301" t="str">
        <f>_xlfn.XLOOKUP(Table4[[#This Row],[Customer ID]], Hospitalisation!A:A, Hospitalisation!F:F)</f>
        <v>Tier - 2</v>
      </c>
      <c r="S301" t="str">
        <f>_xlfn.XLOOKUP(Table4[[#This Row],[Customer ID]], Hospitalisation!A:A, Hospitalisation!G:G)</f>
        <v>Tier - 3</v>
      </c>
      <c r="T301" t="str">
        <f>_xlfn.XLOOKUP(Table4[[#This Row],[Customer ID]], Hospitalisation!A:A, Hospitalisation!H:H)</f>
        <v>R1011</v>
      </c>
      <c r="U301" t="str" cm="1">
        <f t="array" ref="U301">_xlfn.IFS(Table4[[#This Row],[Age]]&lt;=29,"Youth",Table4[[#This Row],[Age]]&lt;=49,"Adults",Table4[[#This Row],[Age]]&gt;=50,"Senior")</f>
        <v>Adults</v>
      </c>
    </row>
    <row r="302" spans="1:21">
      <c r="A302" t="s">
        <v>865</v>
      </c>
      <c r="B302" t="str">
        <f>_xlfn.XLOOKUP(Table4[[#This Row],[Customer ID]],Table1[[#This Row],[Customer ID]],Table1[[#This Row],[TITLE]],0)</f>
        <v>Mr</v>
      </c>
      <c r="C302" t="str" cm="1">
        <f t="array" ref="C302">_xlfn.XLOOKUP(Table4[[#This Row],[Customer ID]],Table1[[#All],[Customer ID]],Table1[[#All],[FIRST NAME]],0)</f>
        <v>Kyle</v>
      </c>
      <c r="D302" t="str" cm="1">
        <f t="array" ref="D302">_xlfn.XLOOKUP(Table4[[#This Row],[Customer ID]],Table1[[#All],[Customer ID]],Table1[[#All],[LAST NAME]],0)</f>
        <v>Hall</v>
      </c>
      <c r="E302" s="5" cm="1">
        <f t="array" ref="E302">_xlfn.XLOOKUP(Table4[[#This Row],[Customer ID]],Table3[[#All],[Customer ID]],Table3[[#All],[Date of Birth]],0)</f>
        <v>34969</v>
      </c>
      <c r="F302" cm="1">
        <f t="array" ref="F302">_xlfn.XLOOKUP(Table4[[#This Row],[Customer ID]],Table3[[#All],[Customer ID]],Table3[[#All],[Age]],0)</f>
        <v>27</v>
      </c>
      <c r="G302" cm="1">
        <f t="array" ref="G302">_xlfn.XLOOKUP(Table4[[#This Row],[Customer ID]],Table3[[#All],[Customer ID]],Table3[[#All],[Children]],0)</f>
        <v>0</v>
      </c>
      <c r="H302" cm="1">
        <f t="array" ref="H302">_xlfn.XLOOKUP(Table4[[#This Row],[Customer ID]],Table2[[#All],[Customer ID]],Table2[[#All],[BMI]],0)</f>
        <v>40.020000000000003</v>
      </c>
      <c r="I302" cm="1">
        <f t="array" ref="I302">_xlfn.XLOOKUP(Table4[[#This Row],[Customer ID]],Table2[[#All],[Customer ID]],Table2[[#All],[HBA1C]],0)</f>
        <v>5.19</v>
      </c>
      <c r="J302" t="str">
        <f>_xlfn.XLOOKUP(Table4[[#This Row],[Customer ID]], 'Medical Examination'!A:A, 'Medical Examination'!D:D)</f>
        <v>Yes</v>
      </c>
      <c r="K302" t="str">
        <f>_xlfn.XLOOKUP(Table4[[#This Row],[Customer ID]], 'Medical Examination'!A:A, 'Medical Examination'!E:E)</f>
        <v>No</v>
      </c>
      <c r="L302" t="str">
        <f>_xlfn.XLOOKUP(Table4[[#This Row],[Customer ID]], 'Medical Examination'!A:A, 'Medical Examination'!F:F)</f>
        <v>No</v>
      </c>
      <c r="M302">
        <f>_xlfn.XLOOKUP(Table4[[#This Row],[Customer ID]], 'Medical Examination'!A:A, 'Medical Examination'!G:G)</f>
        <v>1</v>
      </c>
      <c r="N302" t="str">
        <f>_xlfn.XLOOKUP(Table4[[#This Row],[Customer ID]], 'Medical Examination'!A:A, 'Medical Examination'!H:H)</f>
        <v>Yes</v>
      </c>
      <c r="O302" t="str">
        <f>_xlfn.XLOOKUP(Table4[[#This Row],[Customer ID]], 'Medical Examination'!A:A, 'Medical Examination'!I:I)</f>
        <v>Normal</v>
      </c>
      <c r="P302" t="str">
        <f>_xlfn.XLOOKUP(Table4[[#This Row],[Customer ID]], 'Medical Examination'!A:A, 'Medical Examination'!J:J)</f>
        <v>Obesity</v>
      </c>
      <c r="Q302" s="1">
        <f>_xlfn.XLOOKUP(Table4[[#This Row],[Customer ID]], Hospitalisation!A:A, Hospitalisation!E:E)</f>
        <v>31328.27</v>
      </c>
      <c r="R302" t="str">
        <f>_xlfn.XLOOKUP(Table4[[#This Row],[Customer ID]], Hospitalisation!A:A, Hospitalisation!F:F)</f>
        <v>Tier - 2</v>
      </c>
      <c r="S302" t="str">
        <f>_xlfn.XLOOKUP(Table4[[#This Row],[Customer ID]], Hospitalisation!A:A, Hospitalisation!G:G)</f>
        <v>Tier - 2</v>
      </c>
      <c r="T302" t="str">
        <f>_xlfn.XLOOKUP(Table4[[#This Row],[Customer ID]], Hospitalisation!A:A, Hospitalisation!H:H)</f>
        <v>R1011</v>
      </c>
      <c r="U302" t="str" cm="1">
        <f t="array" ref="U302">_xlfn.IFS(Table4[[#This Row],[Age]]&lt;=29,"Youth",Table4[[#This Row],[Age]]&lt;=49,"Adults",Table4[[#This Row],[Age]]&gt;=50,"Senior")</f>
        <v>Youth</v>
      </c>
    </row>
    <row r="303" spans="1:21">
      <c r="A303" t="s">
        <v>867</v>
      </c>
      <c r="B303" t="str">
        <f>_xlfn.XLOOKUP(Table4[[#This Row],[Customer ID]],Table1[[#This Row],[Customer ID]],Table1[[#This Row],[TITLE]],0)</f>
        <v>Ms</v>
      </c>
      <c r="C303" t="str" cm="1">
        <f t="array" ref="C303">_xlfn.XLOOKUP(Table4[[#This Row],[Customer ID]],Table1[[#All],[Customer ID]],Table1[[#All],[FIRST NAME]],0)</f>
        <v>Kate</v>
      </c>
      <c r="D303" t="str" cm="1">
        <f t="array" ref="D303">_xlfn.XLOOKUP(Table4[[#This Row],[Customer ID]],Table1[[#All],[Customer ID]],Table1[[#All],[LAST NAME]],0)</f>
        <v>Ashley</v>
      </c>
      <c r="E303" s="5" cm="1">
        <f t="array" ref="E303">_xlfn.XLOOKUP(Table4[[#This Row],[Customer ID]],Table3[[#All],[Customer ID]],Table3[[#All],[Date of Birth]],0)</f>
        <v>25028</v>
      </c>
      <c r="F303" cm="1">
        <f t="array" ref="F303">_xlfn.XLOOKUP(Table4[[#This Row],[Customer ID]],Table3[[#All],[Customer ID]],Table3[[#All],[Age]],0)</f>
        <v>54</v>
      </c>
      <c r="G303" cm="1">
        <f t="array" ref="G303">_xlfn.XLOOKUP(Table4[[#This Row],[Customer ID]],Table3[[#All],[Customer ID]],Table3[[#All],[Children]],0)</f>
        <v>0</v>
      </c>
      <c r="H303" cm="1">
        <f t="array" ref="H303">_xlfn.XLOOKUP(Table4[[#This Row],[Customer ID]],Table2[[#All],[Customer ID]],Table2[[#All],[BMI]],0)</f>
        <v>19.170000000000002</v>
      </c>
      <c r="I303" cm="1">
        <f t="array" ref="I303">_xlfn.XLOOKUP(Table4[[#This Row],[Customer ID]],Table2[[#All],[Customer ID]],Table2[[#All],[HBA1C]],0)</f>
        <v>8.41</v>
      </c>
      <c r="J303" t="str">
        <f>_xlfn.XLOOKUP(Table4[[#This Row],[Customer ID]], 'Medical Examination'!A:A, 'Medical Examination'!D:D)</f>
        <v>No</v>
      </c>
      <c r="K303" t="str">
        <f>_xlfn.XLOOKUP(Table4[[#This Row],[Customer ID]], 'Medical Examination'!A:A, 'Medical Examination'!E:E)</f>
        <v>No</v>
      </c>
      <c r="L303" t="str">
        <f>_xlfn.XLOOKUP(Table4[[#This Row],[Customer ID]], 'Medical Examination'!A:A, 'Medical Examination'!F:F)</f>
        <v>No</v>
      </c>
      <c r="M303">
        <f>_xlfn.XLOOKUP(Table4[[#This Row],[Customer ID]], 'Medical Examination'!A:A, 'Medical Examination'!G:G)</f>
        <v>0</v>
      </c>
      <c r="N303" t="str">
        <f>_xlfn.XLOOKUP(Table4[[#This Row],[Customer ID]], 'Medical Examination'!A:A, 'Medical Examination'!H:H)</f>
        <v>Yes</v>
      </c>
      <c r="O303" t="str">
        <f>_xlfn.XLOOKUP(Table4[[#This Row],[Customer ID]], 'Medical Examination'!A:A, 'Medical Examination'!I:I)</f>
        <v>Diabetes</v>
      </c>
      <c r="P303" t="str">
        <f>_xlfn.XLOOKUP(Table4[[#This Row],[Customer ID]], 'Medical Examination'!A:A, 'Medical Examination'!J:J)</f>
        <v>Normal Weight</v>
      </c>
      <c r="Q303" s="1">
        <f>_xlfn.XLOOKUP(Table4[[#This Row],[Customer ID]], Hospitalisation!A:A, Hospitalisation!E:E)</f>
        <v>31322.53</v>
      </c>
      <c r="R303" t="str">
        <f>_xlfn.XLOOKUP(Table4[[#This Row],[Customer ID]], Hospitalisation!A:A, Hospitalisation!F:F)</f>
        <v>Tier - 2</v>
      </c>
      <c r="S303" t="str">
        <f>_xlfn.XLOOKUP(Table4[[#This Row],[Customer ID]], Hospitalisation!A:A, Hospitalisation!G:G)</f>
        <v>Tier - 1</v>
      </c>
      <c r="T303" t="str">
        <f>_xlfn.XLOOKUP(Table4[[#This Row],[Customer ID]], Hospitalisation!A:A, Hospitalisation!H:H)</f>
        <v>R1011</v>
      </c>
      <c r="U303" t="str" cm="1">
        <f t="array" ref="U303">_xlfn.IFS(Table4[[#This Row],[Age]]&lt;=29,"Youth",Table4[[#This Row],[Age]]&lt;=49,"Adults",Table4[[#This Row],[Age]]&gt;=50,"Senior")</f>
        <v>Senior</v>
      </c>
    </row>
    <row r="304" spans="1:21">
      <c r="A304" t="s">
        <v>868</v>
      </c>
      <c r="B304" t="str">
        <f>_xlfn.XLOOKUP(Table4[[#This Row],[Customer ID]],Table1[[#This Row],[Customer ID]],Table1[[#This Row],[TITLE]],0)</f>
        <v>Mr</v>
      </c>
      <c r="C304" t="str" cm="1">
        <f t="array" ref="C304">_xlfn.XLOOKUP(Table4[[#This Row],[Customer ID]],Table1[[#All],[Customer ID]],Table1[[#All],[FIRST NAME]],0)</f>
        <v>Martin A</v>
      </c>
      <c r="D304" t="str" cm="1">
        <f t="array" ref="D304">_xlfn.XLOOKUP(Table4[[#This Row],[Customer ID]],Table1[[#All],[Customer ID]],Table1[[#All],[LAST NAME]],0)</f>
        <v>Rindahl</v>
      </c>
      <c r="E304" s="5" cm="1">
        <f t="array" ref="E304">_xlfn.XLOOKUP(Table4[[#This Row],[Customer ID]],Table3[[#All],[Customer ID]],Table3[[#All],[Date of Birth]],0)</f>
        <v>36729</v>
      </c>
      <c r="F304" cm="1">
        <f t="array" ref="F304">_xlfn.XLOOKUP(Table4[[#This Row],[Customer ID]],Table3[[#All],[Customer ID]],Table3[[#All],[Age]],0)</f>
        <v>22</v>
      </c>
      <c r="G304" cm="1">
        <f t="array" ref="G304">_xlfn.XLOOKUP(Table4[[#This Row],[Customer ID]],Table3[[#All],[Customer ID]],Table3[[#All],[Children]],0)</f>
        <v>0</v>
      </c>
      <c r="H304" cm="1">
        <f t="array" ref="H304">_xlfn.XLOOKUP(Table4[[#This Row],[Customer ID]],Table2[[#All],[Customer ID]],Table2[[#All],[BMI]],0)</f>
        <v>43.53</v>
      </c>
      <c r="I304" cm="1">
        <f t="array" ref="I304">_xlfn.XLOOKUP(Table4[[#This Row],[Customer ID]],Table2[[#All],[Customer ID]],Table2[[#All],[HBA1C]],0)</f>
        <v>5.86</v>
      </c>
      <c r="J304" t="str">
        <f>_xlfn.XLOOKUP(Table4[[#This Row],[Customer ID]], 'Medical Examination'!A:A, 'Medical Examination'!D:D)</f>
        <v>Yes</v>
      </c>
      <c r="K304" t="str">
        <f>_xlfn.XLOOKUP(Table4[[#This Row],[Customer ID]], 'Medical Examination'!A:A, 'Medical Examination'!E:E)</f>
        <v>Yes</v>
      </c>
      <c r="L304" t="str">
        <f>_xlfn.XLOOKUP(Table4[[#This Row],[Customer ID]], 'Medical Examination'!A:A, 'Medical Examination'!F:F)</f>
        <v>No</v>
      </c>
      <c r="M304">
        <f>_xlfn.XLOOKUP(Table4[[#This Row],[Customer ID]], 'Medical Examination'!A:A, 'Medical Examination'!G:G)</f>
        <v>2</v>
      </c>
      <c r="N304" t="str">
        <f>_xlfn.XLOOKUP(Table4[[#This Row],[Customer ID]], 'Medical Examination'!A:A, 'Medical Examination'!H:H)</f>
        <v>Yes</v>
      </c>
      <c r="O304" t="str">
        <f>_xlfn.XLOOKUP(Table4[[#This Row],[Customer ID]], 'Medical Examination'!A:A, 'Medical Examination'!I:I)</f>
        <v>Prediabetes</v>
      </c>
      <c r="P304" t="str">
        <f>_xlfn.XLOOKUP(Table4[[#This Row],[Customer ID]], 'Medical Examination'!A:A, 'Medical Examination'!J:J)</f>
        <v>Obesity</v>
      </c>
      <c r="Q304" s="1">
        <f>_xlfn.XLOOKUP(Table4[[#This Row],[Customer ID]], Hospitalisation!A:A, Hospitalisation!E:E)</f>
        <v>31234.560000000001</v>
      </c>
      <c r="R304" t="str">
        <f>_xlfn.XLOOKUP(Table4[[#This Row],[Customer ID]], Hospitalisation!A:A, Hospitalisation!F:F)</f>
        <v>Tier - 1</v>
      </c>
      <c r="S304" t="str">
        <f>_xlfn.XLOOKUP(Table4[[#This Row],[Customer ID]], Hospitalisation!A:A, Hospitalisation!G:G)</f>
        <v>Tier - 1</v>
      </c>
      <c r="T304" t="str">
        <f>_xlfn.XLOOKUP(Table4[[#This Row],[Customer ID]], Hospitalisation!A:A, Hospitalisation!H:H)</f>
        <v>R1011</v>
      </c>
      <c r="U304" t="str" cm="1">
        <f t="array" ref="U304">_xlfn.IFS(Table4[[#This Row],[Age]]&lt;=29,"Youth",Table4[[#This Row],[Age]]&lt;=49,"Adults",Table4[[#This Row],[Age]]&gt;=50,"Senior")</f>
        <v>Youth</v>
      </c>
    </row>
    <row r="305" spans="1:21">
      <c r="A305" t="s">
        <v>871</v>
      </c>
      <c r="B305" t="str">
        <f>_xlfn.XLOOKUP(Table4[[#This Row],[Customer ID]],Table1[[#This Row],[Customer ID]],Table1[[#This Row],[TITLE]],0)</f>
        <v>Ms</v>
      </c>
      <c r="C305" t="str" cm="1">
        <f t="array" ref="C305">_xlfn.XLOOKUP(Table4[[#This Row],[Customer ID]],Table1[[#All],[Customer ID]],Table1[[#All],[FIRST NAME]],0)</f>
        <v>Stacey</v>
      </c>
      <c r="D305" t="str" cm="1">
        <f t="array" ref="D305">_xlfn.XLOOKUP(Table4[[#This Row],[Customer ID]],Table1[[#All],[Customer ID]],Table1[[#All],[LAST NAME]],0)</f>
        <v>Clark</v>
      </c>
      <c r="E305" s="5" cm="1">
        <f t="array" ref="E305">_xlfn.XLOOKUP(Table4[[#This Row],[Customer ID]],Table3[[#All],[Customer ID]],Table3[[#All],[Date of Birth]],0)</f>
        <v>38300</v>
      </c>
      <c r="F305" cm="1">
        <f t="array" ref="F305">_xlfn.XLOOKUP(Table4[[#This Row],[Customer ID]],Table3[[#All],[Customer ID]],Table3[[#All],[Age]],0)</f>
        <v>18</v>
      </c>
      <c r="G305" cm="1">
        <f t="array" ref="G305">_xlfn.XLOOKUP(Table4[[#This Row],[Customer ID]],Table3[[#All],[Customer ID]],Table3[[#All],[Children]],0)</f>
        <v>0</v>
      </c>
      <c r="H305" cm="1">
        <f t="array" ref="H305">_xlfn.XLOOKUP(Table4[[#This Row],[Customer ID]],Table2[[#All],[Customer ID]],Table2[[#All],[BMI]],0)</f>
        <v>46.06</v>
      </c>
      <c r="I305" cm="1">
        <f t="array" ref="I305">_xlfn.XLOOKUP(Table4[[#This Row],[Customer ID]],Table2[[#All],[Customer ID]],Table2[[#All],[HBA1C]],0)</f>
        <v>4.18</v>
      </c>
      <c r="J305" t="str">
        <f>_xlfn.XLOOKUP(Table4[[#This Row],[Customer ID]], 'Medical Examination'!A:A, 'Medical Examination'!D:D)</f>
        <v>No</v>
      </c>
      <c r="K305" t="str">
        <f>_xlfn.XLOOKUP(Table4[[#This Row],[Customer ID]], 'Medical Examination'!A:A, 'Medical Examination'!E:E)</f>
        <v>Yes</v>
      </c>
      <c r="L305" t="str">
        <f>_xlfn.XLOOKUP(Table4[[#This Row],[Customer ID]], 'Medical Examination'!A:A, 'Medical Examination'!F:F)</f>
        <v>No</v>
      </c>
      <c r="M305">
        <f>_xlfn.XLOOKUP(Table4[[#This Row],[Customer ID]], 'Medical Examination'!A:A, 'Medical Examination'!G:G)</f>
        <v>1</v>
      </c>
      <c r="N305" t="str">
        <f>_xlfn.XLOOKUP(Table4[[#This Row],[Customer ID]], 'Medical Examination'!A:A, 'Medical Examination'!H:H)</f>
        <v>Yes</v>
      </c>
      <c r="O305" t="str">
        <f>_xlfn.XLOOKUP(Table4[[#This Row],[Customer ID]], 'Medical Examination'!A:A, 'Medical Examination'!I:I)</f>
        <v>Normal</v>
      </c>
      <c r="P305" t="str">
        <f>_xlfn.XLOOKUP(Table4[[#This Row],[Customer ID]], 'Medical Examination'!A:A, 'Medical Examination'!J:J)</f>
        <v>Obesity</v>
      </c>
      <c r="Q305" s="1">
        <f>_xlfn.XLOOKUP(Table4[[#This Row],[Customer ID]], Hospitalisation!A:A, Hospitalisation!E:E)</f>
        <v>31196.61</v>
      </c>
      <c r="R305" t="str">
        <f>_xlfn.XLOOKUP(Table4[[#This Row],[Customer ID]], Hospitalisation!A:A, Hospitalisation!F:F)</f>
        <v>Tier - 2</v>
      </c>
      <c r="S305" t="str">
        <f>_xlfn.XLOOKUP(Table4[[#This Row],[Customer ID]], Hospitalisation!A:A, Hospitalisation!G:G)</f>
        <v>Tier - 1</v>
      </c>
      <c r="T305" t="str">
        <f>_xlfn.XLOOKUP(Table4[[#This Row],[Customer ID]], Hospitalisation!A:A, Hospitalisation!H:H)</f>
        <v>R1011</v>
      </c>
      <c r="U305" t="str" cm="1">
        <f t="array" ref="U305">_xlfn.IFS(Table4[[#This Row],[Age]]&lt;=29,"Youth",Table4[[#This Row],[Age]]&lt;=49,"Adults",Table4[[#This Row],[Age]]&gt;=50,"Senior")</f>
        <v>Youth</v>
      </c>
    </row>
    <row r="306" spans="1:21">
      <c r="A306" t="s">
        <v>874</v>
      </c>
      <c r="B306" t="str">
        <f>_xlfn.XLOOKUP(Table4[[#This Row],[Customer ID]],Table1[[#This Row],[Customer ID]],Table1[[#This Row],[TITLE]],0)</f>
        <v>Ms</v>
      </c>
      <c r="C306" t="str" cm="1">
        <f t="array" ref="C306">_xlfn.XLOOKUP(Table4[[#This Row],[Customer ID]],Table1[[#All],[Customer ID]],Table1[[#All],[FIRST NAME]],0)</f>
        <v>Christine</v>
      </c>
      <c r="D306" t="str" cm="1">
        <f t="array" ref="D306">_xlfn.XLOOKUP(Table4[[#This Row],[Customer ID]],Table1[[#All],[Customer ID]],Table1[[#All],[LAST NAME]],0)</f>
        <v>Irish</v>
      </c>
      <c r="E306" s="5" cm="1">
        <f t="array" ref="E306">_xlfn.XLOOKUP(Table4[[#This Row],[Customer ID]],Table3[[#All],[Customer ID]],Table3[[#All],[Date of Birth]],0)</f>
        <v>22533</v>
      </c>
      <c r="F306" cm="1">
        <f t="array" ref="F306">_xlfn.XLOOKUP(Table4[[#This Row],[Customer ID]],Table3[[#All],[Customer ID]],Table3[[#All],[Age]],0)</f>
        <v>61</v>
      </c>
      <c r="G306" cm="1">
        <f t="array" ref="G306">_xlfn.XLOOKUP(Table4[[#This Row],[Customer ID]],Table3[[#All],[Customer ID]],Table3[[#All],[Children]],0)</f>
        <v>3</v>
      </c>
      <c r="H306" cm="1">
        <f t="array" ref="H306">_xlfn.XLOOKUP(Table4[[#This Row],[Customer ID]],Table2[[#All],[Customer ID]],Table2[[#All],[BMI]],0)</f>
        <v>29.92</v>
      </c>
      <c r="I306" cm="1">
        <f t="array" ref="I306">_xlfn.XLOOKUP(Table4[[#This Row],[Customer ID]],Table2[[#All],[Customer ID]],Table2[[#All],[HBA1C]],0)</f>
        <v>11.99</v>
      </c>
      <c r="J306" t="str">
        <f>_xlfn.XLOOKUP(Table4[[#This Row],[Customer ID]], 'Medical Examination'!A:A, 'Medical Examination'!D:D)</f>
        <v>Yes</v>
      </c>
      <c r="K306" t="str">
        <f>_xlfn.XLOOKUP(Table4[[#This Row],[Customer ID]], 'Medical Examination'!A:A, 'Medical Examination'!E:E)</f>
        <v>No</v>
      </c>
      <c r="L306" t="str">
        <f>_xlfn.XLOOKUP(Table4[[#This Row],[Customer ID]], 'Medical Examination'!A:A, 'Medical Examination'!F:F)</f>
        <v>No</v>
      </c>
      <c r="M306">
        <f>_xlfn.XLOOKUP(Table4[[#This Row],[Customer ID]], 'Medical Examination'!A:A, 'Medical Examination'!G:G)</f>
        <v>2</v>
      </c>
      <c r="N306" t="str">
        <f>_xlfn.XLOOKUP(Table4[[#This Row],[Customer ID]], 'Medical Examination'!A:A, 'Medical Examination'!H:H)</f>
        <v>Yes</v>
      </c>
      <c r="O306" t="str">
        <f>_xlfn.XLOOKUP(Table4[[#This Row],[Customer ID]], 'Medical Examination'!A:A, 'Medical Examination'!I:I)</f>
        <v>Diabetes</v>
      </c>
      <c r="P306" t="str">
        <f>_xlfn.XLOOKUP(Table4[[#This Row],[Customer ID]], 'Medical Examination'!A:A, 'Medical Examination'!J:J)</f>
        <v>Overweight</v>
      </c>
      <c r="Q306" s="1">
        <f>_xlfn.XLOOKUP(Table4[[#This Row],[Customer ID]], Hospitalisation!A:A, Hospitalisation!E:E)</f>
        <v>30942.19</v>
      </c>
      <c r="R306" t="str">
        <f>_xlfn.XLOOKUP(Table4[[#This Row],[Customer ID]], Hospitalisation!A:A, Hospitalisation!F:F)</f>
        <v>Tier - 2</v>
      </c>
      <c r="S306" t="str">
        <f>_xlfn.XLOOKUP(Table4[[#This Row],[Customer ID]], Hospitalisation!A:A, Hospitalisation!G:G)</f>
        <v>Tier - 2</v>
      </c>
      <c r="T306" t="str">
        <f>_xlfn.XLOOKUP(Table4[[#This Row],[Customer ID]], Hospitalisation!A:A, Hospitalisation!H:H)</f>
        <v>R1013</v>
      </c>
      <c r="U306" t="str" cm="1">
        <f t="array" ref="U306">_xlfn.IFS(Table4[[#This Row],[Age]]&lt;=29,"Youth",Table4[[#This Row],[Age]]&lt;=49,"Adults",Table4[[#This Row],[Age]]&gt;=50,"Senior")</f>
        <v>Senior</v>
      </c>
    </row>
    <row r="307" spans="1:21">
      <c r="A307" t="s">
        <v>877</v>
      </c>
      <c r="B307" t="str">
        <f>_xlfn.XLOOKUP(Table4[[#This Row],[Customer ID]],Table1[[#This Row],[Customer ID]],Table1[[#This Row],[TITLE]],0)</f>
        <v>Ms</v>
      </c>
      <c r="C307" t="str" cm="1">
        <f t="array" ref="C307">_xlfn.XLOOKUP(Table4[[#This Row],[Customer ID]],Table1[[#All],[Customer ID]],Table1[[#All],[FIRST NAME]],0)</f>
        <v>Sarah C</v>
      </c>
      <c r="D307" t="str" cm="1">
        <f t="array" ref="D307">_xlfn.XLOOKUP(Table4[[#This Row],[Customer ID]],Table1[[#All],[Customer ID]],Table1[[#All],[LAST NAME]],0)</f>
        <v>Richardson</v>
      </c>
      <c r="E307" s="5" cm="1">
        <f t="array" ref="E307">_xlfn.XLOOKUP(Table4[[#This Row],[Customer ID]],Table3[[#All],[Customer ID]],Table3[[#All],[Date of Birth]],0)</f>
        <v>32391</v>
      </c>
      <c r="F307" cm="1">
        <f t="array" ref="F307">_xlfn.XLOOKUP(Table4[[#This Row],[Customer ID]],Table3[[#All],[Customer ID]],Table3[[#All],[Age]],0)</f>
        <v>34</v>
      </c>
      <c r="G307" cm="1">
        <f t="array" ref="G307">_xlfn.XLOOKUP(Table4[[#This Row],[Customer ID]],Table3[[#All],[Customer ID]],Table3[[#All],[Children]],0)</f>
        <v>3</v>
      </c>
      <c r="H307" cm="1">
        <f t="array" ref="H307">_xlfn.XLOOKUP(Table4[[#This Row],[Customer ID]],Table2[[#All],[Customer ID]],Table2[[#All],[BMI]],0)</f>
        <v>28.46</v>
      </c>
      <c r="I307" cm="1">
        <f t="array" ref="I307">_xlfn.XLOOKUP(Table4[[#This Row],[Customer ID]],Table2[[#All],[Customer ID]],Table2[[#All],[HBA1C]],0)</f>
        <v>4.8499999999999996</v>
      </c>
      <c r="J307" t="str">
        <f>_xlfn.XLOOKUP(Table4[[#This Row],[Customer ID]], 'Medical Examination'!A:A, 'Medical Examination'!D:D)</f>
        <v>Yes</v>
      </c>
      <c r="K307" t="str">
        <f>_xlfn.XLOOKUP(Table4[[#This Row],[Customer ID]], 'Medical Examination'!A:A, 'Medical Examination'!E:E)</f>
        <v>No</v>
      </c>
      <c r="L307" t="str">
        <f>_xlfn.XLOOKUP(Table4[[#This Row],[Customer ID]], 'Medical Examination'!A:A, 'Medical Examination'!F:F)</f>
        <v>No</v>
      </c>
      <c r="M307">
        <f>_xlfn.XLOOKUP(Table4[[#This Row],[Customer ID]], 'Medical Examination'!A:A, 'Medical Examination'!G:G)</f>
        <v>1</v>
      </c>
      <c r="N307" t="str">
        <f>_xlfn.XLOOKUP(Table4[[#This Row],[Customer ID]], 'Medical Examination'!A:A, 'Medical Examination'!H:H)</f>
        <v>Yes</v>
      </c>
      <c r="O307" t="str">
        <f>_xlfn.XLOOKUP(Table4[[#This Row],[Customer ID]], 'Medical Examination'!A:A, 'Medical Examination'!I:I)</f>
        <v>Normal</v>
      </c>
      <c r="P307" t="str">
        <f>_xlfn.XLOOKUP(Table4[[#This Row],[Customer ID]], 'Medical Examination'!A:A, 'Medical Examination'!J:J)</f>
        <v>Overweight</v>
      </c>
      <c r="Q307" s="1">
        <f>_xlfn.XLOOKUP(Table4[[#This Row],[Customer ID]], Hospitalisation!A:A, Hospitalisation!E:E)</f>
        <v>30763.01</v>
      </c>
      <c r="R307" t="str">
        <f>_xlfn.XLOOKUP(Table4[[#This Row],[Customer ID]], Hospitalisation!A:A, Hospitalisation!F:F)</f>
        <v>Tier - 2</v>
      </c>
      <c r="S307" t="str">
        <f>_xlfn.XLOOKUP(Table4[[#This Row],[Customer ID]], Hospitalisation!A:A, Hospitalisation!G:G)</f>
        <v>Tier - 1</v>
      </c>
      <c r="T307" t="str">
        <f>_xlfn.XLOOKUP(Table4[[#This Row],[Customer ID]], Hospitalisation!A:A, Hospitalisation!H:H)</f>
        <v>R1011</v>
      </c>
      <c r="U307" t="str" cm="1">
        <f t="array" ref="U307">_xlfn.IFS(Table4[[#This Row],[Age]]&lt;=29,"Youth",Table4[[#This Row],[Age]]&lt;=49,"Adults",Table4[[#This Row],[Age]]&gt;=50,"Senior")</f>
        <v>Adults</v>
      </c>
    </row>
    <row r="308" spans="1:21">
      <c r="A308" t="s">
        <v>879</v>
      </c>
      <c r="B308" t="str">
        <f>_xlfn.XLOOKUP(Table4[[#This Row],[Customer ID]],Table1[[#This Row],[Customer ID]],Table1[[#This Row],[TITLE]],0)</f>
        <v>Ms</v>
      </c>
      <c r="C308" t="str" cm="1">
        <f t="array" ref="C308">_xlfn.XLOOKUP(Table4[[#This Row],[Customer ID]],Table1[[#All],[Customer ID]],Table1[[#All],[FIRST NAME]],0)</f>
        <v>Megan</v>
      </c>
      <c r="D308" t="str" cm="1">
        <f t="array" ref="D308">_xlfn.XLOOKUP(Table4[[#This Row],[Customer ID]],Table1[[#All],[Customer ID]],Table1[[#All],[LAST NAME]],0)</f>
        <v>Dewitt</v>
      </c>
      <c r="E308" s="5" cm="1">
        <f t="array" ref="E308">_xlfn.XLOOKUP(Table4[[#This Row],[Customer ID]],Table3[[#All],[Customer ID]],Table3[[#All],[Date of Birth]],0)</f>
        <v>30671</v>
      </c>
      <c r="F308" cm="1">
        <f t="array" ref="F308">_xlfn.XLOOKUP(Table4[[#This Row],[Customer ID]],Table3[[#All],[Customer ID]],Table3[[#All],[Age]],0)</f>
        <v>39</v>
      </c>
      <c r="G308" cm="1">
        <f t="array" ref="G308">_xlfn.XLOOKUP(Table4[[#This Row],[Customer ID]],Table3[[#All],[Customer ID]],Table3[[#All],[Children]],0)</f>
        <v>3</v>
      </c>
      <c r="H308" cm="1">
        <f t="array" ref="H308">_xlfn.XLOOKUP(Table4[[#This Row],[Customer ID]],Table2[[#All],[Customer ID]],Table2[[#All],[BMI]],0)</f>
        <v>24.56</v>
      </c>
      <c r="I308" cm="1">
        <f t="array" ref="I308">_xlfn.XLOOKUP(Table4[[#This Row],[Customer ID]],Table2[[#All],[Customer ID]],Table2[[#All],[HBA1C]],0)</f>
        <v>6.18</v>
      </c>
      <c r="J308" t="str">
        <f>_xlfn.XLOOKUP(Table4[[#This Row],[Customer ID]], 'Medical Examination'!A:A, 'Medical Examination'!D:D)</f>
        <v>Yes</v>
      </c>
      <c r="K308" t="str">
        <f>_xlfn.XLOOKUP(Table4[[#This Row],[Customer ID]], 'Medical Examination'!A:A, 'Medical Examination'!E:E)</f>
        <v>No</v>
      </c>
      <c r="L308" t="str">
        <f>_xlfn.XLOOKUP(Table4[[#This Row],[Customer ID]], 'Medical Examination'!A:A, 'Medical Examination'!F:F)</f>
        <v>Yes</v>
      </c>
      <c r="M308">
        <f>_xlfn.XLOOKUP(Table4[[#This Row],[Customer ID]], 'Medical Examination'!A:A, 'Medical Examination'!G:G)</f>
        <v>1</v>
      </c>
      <c r="N308" t="str">
        <f>_xlfn.XLOOKUP(Table4[[#This Row],[Customer ID]], 'Medical Examination'!A:A, 'Medical Examination'!H:H)</f>
        <v>Yes</v>
      </c>
      <c r="O308" t="str">
        <f>_xlfn.XLOOKUP(Table4[[#This Row],[Customer ID]], 'Medical Examination'!A:A, 'Medical Examination'!I:I)</f>
        <v>Prediabetes</v>
      </c>
      <c r="P308" t="str">
        <f>_xlfn.XLOOKUP(Table4[[#This Row],[Customer ID]], 'Medical Examination'!A:A, 'Medical Examination'!J:J)</f>
        <v>Normal Weight</v>
      </c>
      <c r="Q308" s="1">
        <f>_xlfn.XLOOKUP(Table4[[#This Row],[Customer ID]], Hospitalisation!A:A, Hospitalisation!E:E)</f>
        <v>30724.44</v>
      </c>
      <c r="R308" t="str">
        <f>_xlfn.XLOOKUP(Table4[[#This Row],[Customer ID]], Hospitalisation!A:A, Hospitalisation!F:F)</f>
        <v>Tier - 2</v>
      </c>
      <c r="S308" t="str">
        <f>_xlfn.XLOOKUP(Table4[[#This Row],[Customer ID]], Hospitalisation!A:A, Hospitalisation!G:G)</f>
        <v>Tier - 3</v>
      </c>
      <c r="T308" t="str">
        <f>_xlfn.XLOOKUP(Table4[[#This Row],[Customer ID]], Hospitalisation!A:A, Hospitalisation!H:H)</f>
        <v>R1011</v>
      </c>
      <c r="U308" t="str" cm="1">
        <f t="array" ref="U308">_xlfn.IFS(Table4[[#This Row],[Age]]&lt;=29,"Youth",Table4[[#This Row],[Age]]&lt;=49,"Adults",Table4[[#This Row],[Age]]&gt;=50,"Senior")</f>
        <v>Adults</v>
      </c>
    </row>
    <row r="309" spans="1:21">
      <c r="A309" t="s">
        <v>881</v>
      </c>
      <c r="B309" t="str">
        <f>_xlfn.XLOOKUP(Table4[[#This Row],[Customer ID]],Table1[[#This Row],[Customer ID]],Table1[[#This Row],[TITLE]],0)</f>
        <v>Mr</v>
      </c>
      <c r="C309" t="str" cm="1">
        <f t="array" ref="C309">_xlfn.XLOOKUP(Table4[[#This Row],[Customer ID]],Table1[[#All],[Customer ID]],Table1[[#All],[FIRST NAME]],0)</f>
        <v>Jason W</v>
      </c>
      <c r="D309" t="str" cm="1">
        <f t="array" ref="D309">_xlfn.XLOOKUP(Table4[[#This Row],[Customer ID]],Table1[[#All],[Customer ID]],Table1[[#All],[LAST NAME]],0)</f>
        <v>Hickman</v>
      </c>
      <c r="E309" s="5" cm="1">
        <f t="array" ref="E309">_xlfn.XLOOKUP(Table4[[#This Row],[Customer ID]],Table3[[#All],[Customer ID]],Table3[[#All],[Date of Birth]],0)</f>
        <v>36424</v>
      </c>
      <c r="F309" cm="1">
        <f t="array" ref="F309">_xlfn.XLOOKUP(Table4[[#This Row],[Customer ID]],Table3[[#All],[Customer ID]],Table3[[#All],[Age]],0)</f>
        <v>23</v>
      </c>
      <c r="G309" cm="1">
        <f t="array" ref="G309">_xlfn.XLOOKUP(Table4[[#This Row],[Customer ID]],Table3[[#All],[Customer ID]],Table3[[#All],[Children]],0)</f>
        <v>0</v>
      </c>
      <c r="H309" cm="1">
        <f t="array" ref="H309">_xlfn.XLOOKUP(Table4[[#This Row],[Customer ID]],Table2[[#All],[Customer ID]],Table2[[#All],[BMI]],0)</f>
        <v>41.19</v>
      </c>
      <c r="I309" cm="1">
        <f t="array" ref="I309">_xlfn.XLOOKUP(Table4[[#This Row],[Customer ID]],Table2[[#All],[Customer ID]],Table2[[#All],[HBA1C]],0)</f>
        <v>6.37</v>
      </c>
      <c r="J309" t="str">
        <f>_xlfn.XLOOKUP(Table4[[#This Row],[Customer ID]], 'Medical Examination'!A:A, 'Medical Examination'!D:D)</f>
        <v>No</v>
      </c>
      <c r="K309" t="str">
        <f>_xlfn.XLOOKUP(Table4[[#This Row],[Customer ID]], 'Medical Examination'!A:A, 'Medical Examination'!E:E)</f>
        <v>No</v>
      </c>
      <c r="L309" t="str">
        <f>_xlfn.XLOOKUP(Table4[[#This Row],[Customer ID]], 'Medical Examination'!A:A, 'Medical Examination'!F:F)</f>
        <v>No</v>
      </c>
      <c r="M309">
        <f>_xlfn.XLOOKUP(Table4[[#This Row],[Customer ID]], 'Medical Examination'!A:A, 'Medical Examination'!G:G)</f>
        <v>0</v>
      </c>
      <c r="N309" t="str">
        <f>_xlfn.XLOOKUP(Table4[[#This Row],[Customer ID]], 'Medical Examination'!A:A, 'Medical Examination'!H:H)</f>
        <v>Yes</v>
      </c>
      <c r="O309" t="str">
        <f>_xlfn.XLOOKUP(Table4[[#This Row],[Customer ID]], 'Medical Examination'!A:A, 'Medical Examination'!I:I)</f>
        <v>Prediabetes</v>
      </c>
      <c r="P309" t="str">
        <f>_xlfn.XLOOKUP(Table4[[#This Row],[Customer ID]], 'Medical Examination'!A:A, 'Medical Examination'!J:J)</f>
        <v>Obesity</v>
      </c>
      <c r="Q309" s="1">
        <f>_xlfn.XLOOKUP(Table4[[#This Row],[Customer ID]], Hospitalisation!A:A, Hospitalisation!E:E)</f>
        <v>30697.71</v>
      </c>
      <c r="R309" t="str">
        <f>_xlfn.XLOOKUP(Table4[[#This Row],[Customer ID]], Hospitalisation!A:A, Hospitalisation!F:F)</f>
        <v>Tier - 1</v>
      </c>
      <c r="S309" t="str">
        <f>_xlfn.XLOOKUP(Table4[[#This Row],[Customer ID]], Hospitalisation!A:A, Hospitalisation!G:G)</f>
        <v>Tier - 2</v>
      </c>
      <c r="T309" t="str">
        <f>_xlfn.XLOOKUP(Table4[[#This Row],[Customer ID]], Hospitalisation!A:A, Hospitalisation!H:H)</f>
        <v>R1011</v>
      </c>
      <c r="U309" t="str" cm="1">
        <f t="array" ref="U309">_xlfn.IFS(Table4[[#This Row],[Age]]&lt;=29,"Youth",Table4[[#This Row],[Age]]&lt;=49,"Adults",Table4[[#This Row],[Age]]&gt;=50,"Senior")</f>
        <v>Youth</v>
      </c>
    </row>
    <row r="310" spans="1:21">
      <c r="A310" t="s">
        <v>884</v>
      </c>
      <c r="B310" t="str">
        <f>_xlfn.XLOOKUP(Table4[[#This Row],[Customer ID]],Table1[[#This Row],[Customer ID]],Table1[[#This Row],[TITLE]],0)</f>
        <v>Ms</v>
      </c>
      <c r="C310" t="str" cm="1">
        <f t="array" ref="C310">_xlfn.XLOOKUP(Table4[[#This Row],[Customer ID]],Table1[[#All],[Customer ID]],Table1[[#All],[FIRST NAME]],0)</f>
        <v>Michele</v>
      </c>
      <c r="D310" t="str" cm="1">
        <f t="array" ref="D310">_xlfn.XLOOKUP(Table4[[#This Row],[Customer ID]],Table1[[#All],[Customer ID]],Table1[[#All],[LAST NAME]],0)</f>
        <v>Gonzalez</v>
      </c>
      <c r="E310" s="5" cm="1">
        <f t="array" ref="E310">_xlfn.XLOOKUP(Table4[[#This Row],[Customer ID]],Table3[[#All],[Customer ID]],Table3[[#All],[Date of Birth]],0)</f>
        <v>25883</v>
      </c>
      <c r="F310" cm="1">
        <f t="array" ref="F310">_xlfn.XLOOKUP(Table4[[#This Row],[Customer ID]],Table3[[#All],[Customer ID]],Table3[[#All],[Age]],0)</f>
        <v>52</v>
      </c>
      <c r="G310" cm="1">
        <f t="array" ref="G310">_xlfn.XLOOKUP(Table4[[#This Row],[Customer ID]],Table3[[#All],[Customer ID]],Table3[[#All],[Children]],0)</f>
        <v>0</v>
      </c>
      <c r="H310" cm="1">
        <f t="array" ref="H310">_xlfn.XLOOKUP(Table4[[#This Row],[Customer ID]],Table2[[#All],[Customer ID]],Table2[[#All],[BMI]],0)</f>
        <v>18.63</v>
      </c>
      <c r="I310" cm="1">
        <f t="array" ref="I310">_xlfn.XLOOKUP(Table4[[#This Row],[Customer ID]],Table2[[#All],[Customer ID]],Table2[[#All],[HBA1C]],0)</f>
        <v>9.81</v>
      </c>
      <c r="J310" t="str">
        <f>_xlfn.XLOOKUP(Table4[[#This Row],[Customer ID]], 'Medical Examination'!A:A, 'Medical Examination'!D:D)</f>
        <v>Yes</v>
      </c>
      <c r="K310" t="str">
        <f>_xlfn.XLOOKUP(Table4[[#This Row],[Customer ID]], 'Medical Examination'!A:A, 'Medical Examination'!E:E)</f>
        <v>No</v>
      </c>
      <c r="L310" t="str">
        <f>_xlfn.XLOOKUP(Table4[[#This Row],[Customer ID]], 'Medical Examination'!A:A, 'Medical Examination'!F:F)</f>
        <v>No</v>
      </c>
      <c r="M310">
        <f>_xlfn.XLOOKUP(Table4[[#This Row],[Customer ID]], 'Medical Examination'!A:A, 'Medical Examination'!G:G)</f>
        <v>2</v>
      </c>
      <c r="N310" t="str">
        <f>_xlfn.XLOOKUP(Table4[[#This Row],[Customer ID]], 'Medical Examination'!A:A, 'Medical Examination'!H:H)</f>
        <v>Yes</v>
      </c>
      <c r="O310" t="str">
        <f>_xlfn.XLOOKUP(Table4[[#This Row],[Customer ID]], 'Medical Examination'!A:A, 'Medical Examination'!I:I)</f>
        <v>Diabetes</v>
      </c>
      <c r="P310" t="str">
        <f>_xlfn.XLOOKUP(Table4[[#This Row],[Customer ID]], 'Medical Examination'!A:A, 'Medical Examination'!J:J)</f>
        <v>Normal Weight</v>
      </c>
      <c r="Q310" s="1">
        <f>_xlfn.XLOOKUP(Table4[[#This Row],[Customer ID]], Hospitalisation!A:A, Hospitalisation!E:E)</f>
        <v>30625.65</v>
      </c>
      <c r="R310" t="str">
        <f>_xlfn.XLOOKUP(Table4[[#This Row],[Customer ID]], Hospitalisation!A:A, Hospitalisation!F:F)</f>
        <v>Tier - 2</v>
      </c>
      <c r="S310" t="str">
        <f>_xlfn.XLOOKUP(Table4[[#This Row],[Customer ID]], Hospitalisation!A:A, Hospitalisation!G:G)</f>
        <v>Tier - 3</v>
      </c>
      <c r="T310" t="str">
        <f>_xlfn.XLOOKUP(Table4[[#This Row],[Customer ID]], Hospitalisation!A:A, Hospitalisation!H:H)</f>
        <v>R1011</v>
      </c>
      <c r="U310" t="str" cm="1">
        <f t="array" ref="U310">_xlfn.IFS(Table4[[#This Row],[Age]]&lt;=29,"Youth",Table4[[#This Row],[Age]]&lt;=49,"Adults",Table4[[#This Row],[Age]]&gt;=50,"Senior")</f>
        <v>Senior</v>
      </c>
    </row>
    <row r="311" spans="1:21">
      <c r="A311" t="s">
        <v>887</v>
      </c>
      <c r="B311" t="str">
        <f>_xlfn.XLOOKUP(Table4[[#This Row],[Customer ID]],Table1[[#This Row],[Customer ID]],Table1[[#This Row],[TITLE]],0)</f>
        <v>Ms</v>
      </c>
      <c r="C311" t="str" cm="1">
        <f t="array" ref="C311">_xlfn.XLOOKUP(Table4[[#This Row],[Customer ID]],Table1[[#All],[Customer ID]],Table1[[#All],[FIRST NAME]],0)</f>
        <v>Nikki</v>
      </c>
      <c r="D311" t="str" cm="1">
        <f t="array" ref="D311">_xlfn.XLOOKUP(Table4[[#This Row],[Customer ID]],Table1[[#All],[Customer ID]],Table1[[#All],[LAST NAME]],0)</f>
        <v>Difani</v>
      </c>
      <c r="E311" s="5" cm="1">
        <f t="array" ref="E311">_xlfn.XLOOKUP(Table4[[#This Row],[Customer ID]],Table3[[#All],[Customer ID]],Table3[[#All],[Date of Birth]],0)</f>
        <v>31634</v>
      </c>
      <c r="F311" cm="1">
        <f t="array" ref="F311">_xlfn.XLOOKUP(Table4[[#This Row],[Customer ID]],Table3[[#All],[Customer ID]],Table3[[#All],[Age]],0)</f>
        <v>36</v>
      </c>
      <c r="G311" cm="1">
        <f t="array" ref="G311">_xlfn.XLOOKUP(Table4[[#This Row],[Customer ID]],Table3[[#All],[Customer ID]],Table3[[#All],[Children]],0)</f>
        <v>3</v>
      </c>
      <c r="H311" cm="1">
        <f t="array" ref="H311">_xlfn.XLOOKUP(Table4[[#This Row],[Customer ID]],Table2[[#All],[Customer ID]],Table2[[#All],[BMI]],0)</f>
        <v>26.26</v>
      </c>
      <c r="I311" cm="1">
        <f t="array" ref="I311">_xlfn.XLOOKUP(Table4[[#This Row],[Customer ID]],Table2[[#All],[Customer ID]],Table2[[#All],[HBA1C]],0)</f>
        <v>11.8</v>
      </c>
      <c r="J311" t="str">
        <f>_xlfn.XLOOKUP(Table4[[#This Row],[Customer ID]], 'Medical Examination'!A:A, 'Medical Examination'!D:D)</f>
        <v>Yes</v>
      </c>
      <c r="K311" t="str">
        <f>_xlfn.XLOOKUP(Table4[[#This Row],[Customer ID]], 'Medical Examination'!A:A, 'Medical Examination'!E:E)</f>
        <v>No</v>
      </c>
      <c r="L311" t="str">
        <f>_xlfn.XLOOKUP(Table4[[#This Row],[Customer ID]], 'Medical Examination'!A:A, 'Medical Examination'!F:F)</f>
        <v>No</v>
      </c>
      <c r="M311">
        <f>_xlfn.XLOOKUP(Table4[[#This Row],[Customer ID]], 'Medical Examination'!A:A, 'Medical Examination'!G:G)</f>
        <v>1</v>
      </c>
      <c r="N311" t="str">
        <f>_xlfn.XLOOKUP(Table4[[#This Row],[Customer ID]], 'Medical Examination'!A:A, 'Medical Examination'!H:H)</f>
        <v>Yes</v>
      </c>
      <c r="O311" t="str">
        <f>_xlfn.XLOOKUP(Table4[[#This Row],[Customer ID]], 'Medical Examination'!A:A, 'Medical Examination'!I:I)</f>
        <v>Diabetes</v>
      </c>
      <c r="P311" t="str">
        <f>_xlfn.XLOOKUP(Table4[[#This Row],[Customer ID]], 'Medical Examination'!A:A, 'Medical Examination'!J:J)</f>
        <v>Overweight</v>
      </c>
      <c r="Q311" s="1">
        <f>_xlfn.XLOOKUP(Table4[[#This Row],[Customer ID]], Hospitalisation!A:A, Hospitalisation!E:E)</f>
        <v>30530.5</v>
      </c>
      <c r="R311" t="str">
        <f>_xlfn.XLOOKUP(Table4[[#This Row],[Customer ID]], Hospitalisation!A:A, Hospitalisation!F:F)</f>
        <v>Tier - 2</v>
      </c>
      <c r="S311" t="str">
        <f>_xlfn.XLOOKUP(Table4[[#This Row],[Customer ID]], Hospitalisation!A:A, Hospitalisation!G:G)</f>
        <v>Tier - 1</v>
      </c>
      <c r="T311" t="str">
        <f>_xlfn.XLOOKUP(Table4[[#This Row],[Customer ID]], Hospitalisation!A:A, Hospitalisation!H:H)</f>
        <v>R1011</v>
      </c>
      <c r="U311" t="str" cm="1">
        <f t="array" ref="U311">_xlfn.IFS(Table4[[#This Row],[Age]]&lt;=29,"Youth",Table4[[#This Row],[Age]]&lt;=49,"Adults",Table4[[#This Row],[Age]]&gt;=50,"Senior")</f>
        <v>Adults</v>
      </c>
    </row>
    <row r="312" spans="1:21">
      <c r="A312" t="s">
        <v>890</v>
      </c>
      <c r="B312" t="str">
        <f>_xlfn.XLOOKUP(Table4[[#This Row],[Customer ID]],Table1[[#This Row],[Customer ID]],Table1[[#This Row],[TITLE]],0)</f>
        <v>Mr</v>
      </c>
      <c r="C312" t="str" cm="1">
        <f t="array" ref="C312">_xlfn.XLOOKUP(Table4[[#This Row],[Customer ID]],Table1[[#All],[Customer ID]],Table1[[#All],[FIRST NAME]],0)</f>
        <v>Philip J</v>
      </c>
      <c r="D312" t="str" cm="1">
        <f t="array" ref="D312">_xlfn.XLOOKUP(Table4[[#This Row],[Customer ID]],Table1[[#All],[Customer ID]],Table1[[#All],[LAST NAME]],0)</f>
        <v>Turner</v>
      </c>
      <c r="E312" s="5" cm="1">
        <f t="array" ref="E312">_xlfn.XLOOKUP(Table4[[#This Row],[Customer ID]],Table3[[#All],[Customer ID]],Table3[[#All],[Date of Birth]],0)</f>
        <v>30562</v>
      </c>
      <c r="F312" cm="1">
        <f t="array" ref="F312">_xlfn.XLOOKUP(Table4[[#This Row],[Customer ID]],Table3[[#All],[Customer ID]],Table3[[#All],[Age]],0)</f>
        <v>39</v>
      </c>
      <c r="G312" cm="1">
        <f t="array" ref="G312">_xlfn.XLOOKUP(Table4[[#This Row],[Customer ID]],Table3[[#All],[Customer ID]],Table3[[#All],[Children]],0)</f>
        <v>3</v>
      </c>
      <c r="H312" cm="1">
        <f t="array" ref="H312">_xlfn.XLOOKUP(Table4[[#This Row],[Customer ID]],Table2[[#All],[Customer ID]],Table2[[#All],[BMI]],0)</f>
        <v>22.37</v>
      </c>
      <c r="I312" cm="1">
        <f t="array" ref="I312">_xlfn.XLOOKUP(Table4[[#This Row],[Customer ID]],Table2[[#All],[Customer ID]],Table2[[#All],[HBA1C]],0)</f>
        <v>5.86</v>
      </c>
      <c r="J312" t="str">
        <f>_xlfn.XLOOKUP(Table4[[#This Row],[Customer ID]], 'Medical Examination'!A:A, 'Medical Examination'!D:D)</f>
        <v>Yes</v>
      </c>
      <c r="K312" t="str">
        <f>_xlfn.XLOOKUP(Table4[[#This Row],[Customer ID]], 'Medical Examination'!A:A, 'Medical Examination'!E:E)</f>
        <v>No</v>
      </c>
      <c r="L312" t="str">
        <f>_xlfn.XLOOKUP(Table4[[#This Row],[Customer ID]], 'Medical Examination'!A:A, 'Medical Examination'!F:F)</f>
        <v>Yes</v>
      </c>
      <c r="M312">
        <f>_xlfn.XLOOKUP(Table4[[#This Row],[Customer ID]], 'Medical Examination'!A:A, 'Medical Examination'!G:G)</f>
        <v>1</v>
      </c>
      <c r="N312" t="str">
        <f>_xlfn.XLOOKUP(Table4[[#This Row],[Customer ID]], 'Medical Examination'!A:A, 'Medical Examination'!H:H)</f>
        <v>Yes</v>
      </c>
      <c r="O312" t="str">
        <f>_xlfn.XLOOKUP(Table4[[#This Row],[Customer ID]], 'Medical Examination'!A:A, 'Medical Examination'!I:I)</f>
        <v>Prediabetes</v>
      </c>
      <c r="P312" t="str">
        <f>_xlfn.XLOOKUP(Table4[[#This Row],[Customer ID]], 'Medical Examination'!A:A, 'Medical Examination'!J:J)</f>
        <v>Normal Weight</v>
      </c>
      <c r="Q312" s="1">
        <f>_xlfn.XLOOKUP(Table4[[#This Row],[Customer ID]], Hospitalisation!A:A, Hospitalisation!E:E)</f>
        <v>30457.37</v>
      </c>
      <c r="R312" t="str">
        <f>_xlfn.XLOOKUP(Table4[[#This Row],[Customer ID]], Hospitalisation!A:A, Hospitalisation!F:F)</f>
        <v>Tier - 2</v>
      </c>
      <c r="S312" t="str">
        <f>_xlfn.XLOOKUP(Table4[[#This Row],[Customer ID]], Hospitalisation!A:A, Hospitalisation!G:G)</f>
        <v>Tier - 1</v>
      </c>
      <c r="T312" t="str">
        <f>_xlfn.XLOOKUP(Table4[[#This Row],[Customer ID]], Hospitalisation!A:A, Hospitalisation!H:H)</f>
        <v>R1012</v>
      </c>
      <c r="U312" t="str" cm="1">
        <f t="array" ref="U312">_xlfn.IFS(Table4[[#This Row],[Age]]&lt;=29,"Youth",Table4[[#This Row],[Age]]&lt;=49,"Adults",Table4[[#This Row],[Age]]&gt;=50,"Senior")</f>
        <v>Adults</v>
      </c>
    </row>
    <row r="313" spans="1:21">
      <c r="A313" t="s">
        <v>892</v>
      </c>
      <c r="B313" t="str">
        <f>_xlfn.XLOOKUP(Table4[[#This Row],[Customer ID]],Table1[[#This Row],[Customer ID]],Table1[[#This Row],[TITLE]],0)</f>
        <v>Mr</v>
      </c>
      <c r="C313" t="str" cm="1">
        <f t="array" ref="C313">_xlfn.XLOOKUP(Table4[[#This Row],[Customer ID]],Table1[[#All],[Customer ID]],Table1[[#All],[FIRST NAME]],0)</f>
        <v>Bryan L</v>
      </c>
      <c r="D313" t="str" cm="1">
        <f t="array" ref="D313">_xlfn.XLOOKUP(Table4[[#This Row],[Customer ID]],Table1[[#All],[Customer ID]],Table1[[#All],[LAST NAME]],0)</f>
        <v>Widmann</v>
      </c>
      <c r="E313" s="5" cm="1">
        <f t="array" ref="E313">_xlfn.XLOOKUP(Table4[[#This Row],[Customer ID]],Table3[[#All],[Customer ID]],Table3[[#All],[Date of Birth]],0)</f>
        <v>36096</v>
      </c>
      <c r="F313" cm="1">
        <f t="array" ref="F313">_xlfn.XLOOKUP(Table4[[#This Row],[Customer ID]],Table3[[#All],[Customer ID]],Table3[[#All],[Age]],0)</f>
        <v>24</v>
      </c>
      <c r="G313" cm="1">
        <f t="array" ref="G313">_xlfn.XLOOKUP(Table4[[#This Row],[Customer ID]],Table3[[#All],[Customer ID]],Table3[[#All],[Children]],0)</f>
        <v>0</v>
      </c>
      <c r="H313" cm="1">
        <f t="array" ref="H313">_xlfn.XLOOKUP(Table4[[#This Row],[Customer ID]],Table2[[#All],[Customer ID]],Table2[[#All],[BMI]],0)</f>
        <v>39.619999999999997</v>
      </c>
      <c r="I313" cm="1">
        <f t="array" ref="I313">_xlfn.XLOOKUP(Table4[[#This Row],[Customer ID]],Table2[[#All],[Customer ID]],Table2[[#All],[HBA1C]],0)</f>
        <v>4.28</v>
      </c>
      <c r="J313" t="str">
        <f>_xlfn.XLOOKUP(Table4[[#This Row],[Customer ID]], 'Medical Examination'!A:A, 'Medical Examination'!D:D)</f>
        <v>No</v>
      </c>
      <c r="K313" t="str">
        <f>_xlfn.XLOOKUP(Table4[[#This Row],[Customer ID]], 'Medical Examination'!A:A, 'Medical Examination'!E:E)</f>
        <v>No</v>
      </c>
      <c r="L313" t="str">
        <f>_xlfn.XLOOKUP(Table4[[#This Row],[Customer ID]], 'Medical Examination'!A:A, 'Medical Examination'!F:F)</f>
        <v>No</v>
      </c>
      <c r="M313">
        <f>_xlfn.XLOOKUP(Table4[[#This Row],[Customer ID]], 'Medical Examination'!A:A, 'Medical Examination'!G:G)</f>
        <v>1</v>
      </c>
      <c r="N313" t="str">
        <f>_xlfn.XLOOKUP(Table4[[#This Row],[Customer ID]], 'Medical Examination'!A:A, 'Medical Examination'!H:H)</f>
        <v>Yes</v>
      </c>
      <c r="O313" t="str">
        <f>_xlfn.XLOOKUP(Table4[[#This Row],[Customer ID]], 'Medical Examination'!A:A, 'Medical Examination'!I:I)</f>
        <v>Normal</v>
      </c>
      <c r="P313" t="str">
        <f>_xlfn.XLOOKUP(Table4[[#This Row],[Customer ID]], 'Medical Examination'!A:A, 'Medical Examination'!J:J)</f>
        <v>Obesity</v>
      </c>
      <c r="Q313" s="1">
        <f>_xlfn.XLOOKUP(Table4[[#This Row],[Customer ID]], Hospitalisation!A:A, Hospitalisation!E:E)</f>
        <v>30422.03</v>
      </c>
      <c r="R313" t="str">
        <f>_xlfn.XLOOKUP(Table4[[#This Row],[Customer ID]], Hospitalisation!A:A, Hospitalisation!F:F)</f>
        <v>Tier - 2</v>
      </c>
      <c r="S313" t="str">
        <f>_xlfn.XLOOKUP(Table4[[#This Row],[Customer ID]], Hospitalisation!A:A, Hospitalisation!G:G)</f>
        <v>Tier - 3</v>
      </c>
      <c r="T313" t="str">
        <f>_xlfn.XLOOKUP(Table4[[#This Row],[Customer ID]], Hospitalisation!A:A, Hospitalisation!H:H)</f>
        <v>R1011</v>
      </c>
      <c r="U313" t="str" cm="1">
        <f t="array" ref="U313">_xlfn.IFS(Table4[[#This Row],[Age]]&lt;=29,"Youth",Table4[[#This Row],[Age]]&lt;=49,"Adults",Table4[[#This Row],[Age]]&gt;=50,"Senior")</f>
        <v>Youth</v>
      </c>
    </row>
    <row r="314" spans="1:21">
      <c r="A314" t="s">
        <v>895</v>
      </c>
      <c r="B314" t="str">
        <f>_xlfn.XLOOKUP(Table4[[#This Row],[Customer ID]],Table1[[#This Row],[Customer ID]],Table1[[#This Row],[TITLE]],0)</f>
        <v>Mr</v>
      </c>
      <c r="C314" t="str" cm="1">
        <f t="array" ref="C314">_xlfn.XLOOKUP(Table4[[#This Row],[Customer ID]],Table1[[#All],[Customer ID]],Table1[[#All],[FIRST NAME]],0)</f>
        <v>Timothy F</v>
      </c>
      <c r="D314" t="str" cm="1">
        <f t="array" ref="D314">_xlfn.XLOOKUP(Table4[[#This Row],[Customer ID]],Table1[[#All],[Customer ID]],Table1[[#All],[LAST NAME]],0)</f>
        <v>Tunney</v>
      </c>
      <c r="E314" s="5" cm="1">
        <f t="array" ref="E314">_xlfn.XLOOKUP(Table4[[#This Row],[Customer ID]],Table3[[#All],[Customer ID]],Table3[[#All],[Date of Birth]],0)</f>
        <v>28006</v>
      </c>
      <c r="F314" cm="1">
        <f t="array" ref="F314">_xlfn.XLOOKUP(Table4[[#This Row],[Customer ID]],Table3[[#All],[Customer ID]],Table3[[#All],[Age]],0)</f>
        <v>46</v>
      </c>
      <c r="G314" cm="1">
        <f t="array" ref="G314">_xlfn.XLOOKUP(Table4[[#This Row],[Customer ID]],Table3[[#All],[Customer ID]],Table3[[#All],[Children]],0)</f>
        <v>2</v>
      </c>
      <c r="H314" cm="1">
        <f t="array" ref="H314">_xlfn.XLOOKUP(Table4[[#This Row],[Customer ID]],Table2[[#All],[Customer ID]],Table2[[#All],[BMI]],0)</f>
        <v>18.329999999999998</v>
      </c>
      <c r="I314" cm="1">
        <f t="array" ref="I314">_xlfn.XLOOKUP(Table4[[#This Row],[Customer ID]],Table2[[#All],[Customer ID]],Table2[[#All],[HBA1C]],0)</f>
        <v>4.16</v>
      </c>
      <c r="J314" t="str">
        <f>_xlfn.XLOOKUP(Table4[[#This Row],[Customer ID]], 'Medical Examination'!A:A, 'Medical Examination'!D:D)</f>
        <v>Yes</v>
      </c>
      <c r="K314" t="str">
        <f>_xlfn.XLOOKUP(Table4[[#This Row],[Customer ID]], 'Medical Examination'!A:A, 'Medical Examination'!E:E)</f>
        <v>No</v>
      </c>
      <c r="L314" t="str">
        <f>_xlfn.XLOOKUP(Table4[[#This Row],[Customer ID]], 'Medical Examination'!A:A, 'Medical Examination'!F:F)</f>
        <v>No</v>
      </c>
      <c r="M314">
        <f>_xlfn.XLOOKUP(Table4[[#This Row],[Customer ID]], 'Medical Examination'!A:A, 'Medical Examination'!G:G)</f>
        <v>0</v>
      </c>
      <c r="N314" t="str">
        <f>_xlfn.XLOOKUP(Table4[[#This Row],[Customer ID]], 'Medical Examination'!A:A, 'Medical Examination'!H:H)</f>
        <v>Yes</v>
      </c>
      <c r="O314" t="str">
        <f>_xlfn.XLOOKUP(Table4[[#This Row],[Customer ID]], 'Medical Examination'!A:A, 'Medical Examination'!I:I)</f>
        <v>Normal</v>
      </c>
      <c r="P314" t="str">
        <f>_xlfn.XLOOKUP(Table4[[#This Row],[Customer ID]], 'Medical Examination'!A:A, 'Medical Examination'!J:J)</f>
        <v>Underweight</v>
      </c>
      <c r="Q314" s="1">
        <f>_xlfn.XLOOKUP(Table4[[#This Row],[Customer ID]], Hospitalisation!A:A, Hospitalisation!E:E)</f>
        <v>30409.53</v>
      </c>
      <c r="R314" t="str">
        <f>_xlfn.XLOOKUP(Table4[[#This Row],[Customer ID]], Hospitalisation!A:A, Hospitalisation!F:F)</f>
        <v>Tier - 2</v>
      </c>
      <c r="S314" t="str">
        <f>_xlfn.XLOOKUP(Table4[[#This Row],[Customer ID]], Hospitalisation!A:A, Hospitalisation!G:G)</f>
        <v>Tier - 3</v>
      </c>
      <c r="T314" t="str">
        <f>_xlfn.XLOOKUP(Table4[[#This Row],[Customer ID]], Hospitalisation!A:A, Hospitalisation!H:H)</f>
        <v>R1012</v>
      </c>
      <c r="U314" t="str" cm="1">
        <f t="array" ref="U314">_xlfn.IFS(Table4[[#This Row],[Age]]&lt;=29,"Youth",Table4[[#This Row],[Age]]&lt;=49,"Adults",Table4[[#This Row],[Age]]&gt;=50,"Senior")</f>
        <v>Adults</v>
      </c>
    </row>
    <row r="315" spans="1:21">
      <c r="A315" t="s">
        <v>898</v>
      </c>
      <c r="B315" t="str">
        <f>_xlfn.XLOOKUP(Table4[[#This Row],[Customer ID]],Table1[[#This Row],[Customer ID]],Table1[[#This Row],[TITLE]],0)</f>
        <v>Ms</v>
      </c>
      <c r="C315" t="str" cm="1">
        <f t="array" ref="C315">_xlfn.XLOOKUP(Table4[[#This Row],[Customer ID]],Table1[[#All],[Customer ID]],Table1[[#All],[FIRST NAME]],0)</f>
        <v>Angielyn M</v>
      </c>
      <c r="D315" t="str" cm="1">
        <f t="array" ref="D315">_xlfn.XLOOKUP(Table4[[#This Row],[Customer ID]],Table1[[#All],[Customer ID]],Table1[[#All],[LAST NAME]],0)</f>
        <v>San Juan</v>
      </c>
      <c r="E315" s="5" cm="1">
        <f t="array" ref="E315">_xlfn.XLOOKUP(Table4[[#This Row],[Customer ID]],Table3[[#All],[Customer ID]],Table3[[#All],[Date of Birth]],0)</f>
        <v>25414</v>
      </c>
      <c r="F315" cm="1">
        <f t="array" ref="F315">_xlfn.XLOOKUP(Table4[[#This Row],[Customer ID]],Table3[[#All],[Customer ID]],Table3[[#All],[Age]],0)</f>
        <v>53</v>
      </c>
      <c r="G315" cm="1">
        <f t="array" ref="G315">_xlfn.XLOOKUP(Table4[[#This Row],[Customer ID]],Table3[[#All],[Customer ID]],Table3[[#All],[Children]],0)</f>
        <v>0</v>
      </c>
      <c r="H315" cm="1">
        <f t="array" ref="H315">_xlfn.XLOOKUP(Table4[[#This Row],[Customer ID]],Table2[[#All],[Customer ID]],Table2[[#All],[BMI]],0)</f>
        <v>17.11</v>
      </c>
      <c r="I315" cm="1">
        <f t="array" ref="I315">_xlfn.XLOOKUP(Table4[[#This Row],[Customer ID]],Table2[[#All],[Customer ID]],Table2[[#All],[HBA1C]],0)</f>
        <v>4.9800000000000004</v>
      </c>
      <c r="J315" t="str">
        <f>_xlfn.XLOOKUP(Table4[[#This Row],[Customer ID]], 'Medical Examination'!A:A, 'Medical Examination'!D:D)</f>
        <v>Yes</v>
      </c>
      <c r="K315" t="str">
        <f>_xlfn.XLOOKUP(Table4[[#This Row],[Customer ID]], 'Medical Examination'!A:A, 'Medical Examination'!E:E)</f>
        <v>No</v>
      </c>
      <c r="L315" t="str">
        <f>_xlfn.XLOOKUP(Table4[[#This Row],[Customer ID]], 'Medical Examination'!A:A, 'Medical Examination'!F:F)</f>
        <v>Yes</v>
      </c>
      <c r="M315">
        <f>_xlfn.XLOOKUP(Table4[[#This Row],[Customer ID]], 'Medical Examination'!A:A, 'Medical Examination'!G:G)</f>
        <v>1</v>
      </c>
      <c r="N315" t="str">
        <f>_xlfn.XLOOKUP(Table4[[#This Row],[Customer ID]], 'Medical Examination'!A:A, 'Medical Examination'!H:H)</f>
        <v>Yes</v>
      </c>
      <c r="O315" t="str">
        <f>_xlfn.XLOOKUP(Table4[[#This Row],[Customer ID]], 'Medical Examination'!A:A, 'Medical Examination'!I:I)</f>
        <v>Normal</v>
      </c>
      <c r="P315" t="str">
        <f>_xlfn.XLOOKUP(Table4[[#This Row],[Customer ID]], 'Medical Examination'!A:A, 'Medical Examination'!J:J)</f>
        <v>Underweight</v>
      </c>
      <c r="Q315" s="1">
        <f>_xlfn.XLOOKUP(Table4[[#This Row],[Customer ID]], Hospitalisation!A:A, Hospitalisation!E:E)</f>
        <v>30366.93</v>
      </c>
      <c r="R315" t="str">
        <f>_xlfn.XLOOKUP(Table4[[#This Row],[Customer ID]], Hospitalisation!A:A, Hospitalisation!F:F)</f>
        <v>Tier - 2</v>
      </c>
      <c r="S315" t="str">
        <f>_xlfn.XLOOKUP(Table4[[#This Row],[Customer ID]], Hospitalisation!A:A, Hospitalisation!G:G)</f>
        <v>Tier - 2</v>
      </c>
      <c r="T315" t="str">
        <f>_xlfn.XLOOKUP(Table4[[#This Row],[Customer ID]], Hospitalisation!A:A, Hospitalisation!H:H)</f>
        <v>R1011</v>
      </c>
      <c r="U315" t="str" cm="1">
        <f t="array" ref="U315">_xlfn.IFS(Table4[[#This Row],[Age]]&lt;=29,"Youth",Table4[[#This Row],[Age]]&lt;=49,"Adults",Table4[[#This Row],[Age]]&gt;=50,"Senior")</f>
        <v>Senior</v>
      </c>
    </row>
    <row r="316" spans="1:21">
      <c r="A316" t="s">
        <v>901</v>
      </c>
      <c r="B316" t="str">
        <f>_xlfn.XLOOKUP(Table4[[#This Row],[Customer ID]],Table1[[#This Row],[Customer ID]],Table1[[#This Row],[TITLE]],0)</f>
        <v>Ms</v>
      </c>
      <c r="C316" t="str" cm="1">
        <f t="array" ref="C316">_xlfn.XLOOKUP(Table4[[#This Row],[Customer ID]],Table1[[#All],[Customer ID]],Table1[[#All],[FIRST NAME]],0)</f>
        <v>Jeanie M</v>
      </c>
      <c r="D316" t="str" cm="1">
        <f t="array" ref="D316">_xlfn.XLOOKUP(Table4[[#This Row],[Customer ID]],Table1[[#All],[Customer ID]],Table1[[#All],[LAST NAME]],0)</f>
        <v>Croll</v>
      </c>
      <c r="E316" s="5" cm="1">
        <f t="array" ref="E316">_xlfn.XLOOKUP(Table4[[#This Row],[Customer ID]],Table3[[#All],[Customer ID]],Table3[[#All],[Date of Birth]],0)</f>
        <v>38139</v>
      </c>
      <c r="F316" cm="1">
        <f t="array" ref="F316">_xlfn.XLOOKUP(Table4[[#This Row],[Customer ID]],Table3[[#All],[Customer ID]],Table3[[#All],[Age]],0)</f>
        <v>19</v>
      </c>
      <c r="G316" cm="1">
        <f t="array" ref="G316">_xlfn.XLOOKUP(Table4[[#This Row],[Customer ID]],Table3[[#All],[Customer ID]],Table3[[#All],[Children]],0)</f>
        <v>0</v>
      </c>
      <c r="H316" cm="1">
        <f t="array" ref="H316">_xlfn.XLOOKUP(Table4[[#This Row],[Customer ID]],Table2[[#All],[Customer ID]],Table2[[#All],[BMI]],0)</f>
        <v>43.5</v>
      </c>
      <c r="I316" cm="1">
        <f t="array" ref="I316">_xlfn.XLOOKUP(Table4[[#This Row],[Customer ID]],Table2[[#All],[Customer ID]],Table2[[#All],[HBA1C]],0)</f>
        <v>6.38</v>
      </c>
      <c r="J316" t="str">
        <f>_xlfn.XLOOKUP(Table4[[#This Row],[Customer ID]], 'Medical Examination'!A:A, 'Medical Examination'!D:D)</f>
        <v>No</v>
      </c>
      <c r="K316" t="str">
        <f>_xlfn.XLOOKUP(Table4[[#This Row],[Customer ID]], 'Medical Examination'!A:A, 'Medical Examination'!E:E)</f>
        <v>Yes</v>
      </c>
      <c r="L316" t="str">
        <f>_xlfn.XLOOKUP(Table4[[#This Row],[Customer ID]], 'Medical Examination'!A:A, 'Medical Examination'!F:F)</f>
        <v>No</v>
      </c>
      <c r="M316">
        <f>_xlfn.XLOOKUP(Table4[[#This Row],[Customer ID]], 'Medical Examination'!A:A, 'Medical Examination'!G:G)</f>
        <v>1</v>
      </c>
      <c r="N316" t="str">
        <f>_xlfn.XLOOKUP(Table4[[#This Row],[Customer ID]], 'Medical Examination'!A:A, 'Medical Examination'!H:H)</f>
        <v>Yes</v>
      </c>
      <c r="O316" t="str">
        <f>_xlfn.XLOOKUP(Table4[[#This Row],[Customer ID]], 'Medical Examination'!A:A, 'Medical Examination'!I:I)</f>
        <v>Prediabetes</v>
      </c>
      <c r="P316" t="str">
        <f>_xlfn.XLOOKUP(Table4[[#This Row],[Customer ID]], 'Medical Examination'!A:A, 'Medical Examination'!J:J)</f>
        <v>Obesity</v>
      </c>
      <c r="Q316" s="1">
        <f>_xlfn.XLOOKUP(Table4[[#This Row],[Customer ID]], Hospitalisation!A:A, Hospitalisation!E:E)</f>
        <v>30328.27</v>
      </c>
      <c r="R316" t="str">
        <f>_xlfn.XLOOKUP(Table4[[#This Row],[Customer ID]], Hospitalisation!A:A, Hospitalisation!F:F)</f>
        <v>Tier - 2</v>
      </c>
      <c r="S316" t="str">
        <f>_xlfn.XLOOKUP(Table4[[#This Row],[Customer ID]], Hospitalisation!A:A, Hospitalisation!G:G)</f>
        <v>Tier - 2</v>
      </c>
      <c r="T316" t="str">
        <f>_xlfn.XLOOKUP(Table4[[#This Row],[Customer ID]], Hospitalisation!A:A, Hospitalisation!H:H)</f>
        <v>R1011</v>
      </c>
      <c r="U316" t="str" cm="1">
        <f t="array" ref="U316">_xlfn.IFS(Table4[[#This Row],[Age]]&lt;=29,"Youth",Table4[[#This Row],[Age]]&lt;=49,"Adults",Table4[[#This Row],[Age]]&gt;=50,"Senior")</f>
        <v>Youth</v>
      </c>
    </row>
    <row r="317" spans="1:21">
      <c r="A317" t="s">
        <v>904</v>
      </c>
      <c r="B317" t="str">
        <f>_xlfn.XLOOKUP(Table4[[#This Row],[Customer ID]],Table1[[#This Row],[Customer ID]],Table1[[#This Row],[TITLE]],0)</f>
        <v>Mr</v>
      </c>
      <c r="C317" t="str" cm="1">
        <f t="array" ref="C317">_xlfn.XLOOKUP(Table4[[#This Row],[Customer ID]],Table1[[#All],[Customer ID]],Table1[[#All],[FIRST NAME]],0)</f>
        <v>Greg</v>
      </c>
      <c r="D317" t="str" cm="1">
        <f t="array" ref="D317">_xlfn.XLOOKUP(Table4[[#This Row],[Customer ID]],Table1[[#All],[Customer ID]],Table1[[#All],[LAST NAME]],0)</f>
        <v>Rolfes</v>
      </c>
      <c r="E317" s="5" cm="1">
        <f t="array" ref="E317">_xlfn.XLOOKUP(Table4[[#This Row],[Customer ID]],Table3[[#All],[Customer ID]],Table3[[#All],[Date of Birth]],0)</f>
        <v>26504</v>
      </c>
      <c r="F317" cm="1">
        <f t="array" ref="F317">_xlfn.XLOOKUP(Table4[[#This Row],[Customer ID]],Table3[[#All],[Customer ID]],Table3[[#All],[Age]],0)</f>
        <v>50</v>
      </c>
      <c r="G317" cm="1">
        <f t="array" ref="G317">_xlfn.XLOOKUP(Table4[[#This Row],[Customer ID]],Table3[[#All],[Customer ID]],Table3[[#All],[Children]],0)</f>
        <v>2</v>
      </c>
      <c r="H317" cm="1">
        <f t="array" ref="H317">_xlfn.XLOOKUP(Table4[[#This Row],[Customer ID]],Table2[[#All],[Customer ID]],Table2[[#All],[BMI]],0)</f>
        <v>25.364999999999998</v>
      </c>
      <c r="I317" cm="1">
        <f t="array" ref="I317">_xlfn.XLOOKUP(Table4[[#This Row],[Customer ID]],Table2[[#All],[Customer ID]],Table2[[#All],[HBA1C]],0)</f>
        <v>5.19</v>
      </c>
      <c r="J317" t="str">
        <f>_xlfn.XLOOKUP(Table4[[#This Row],[Customer ID]], 'Medical Examination'!A:A, 'Medical Examination'!D:D)</f>
        <v>No</v>
      </c>
      <c r="K317" t="str">
        <f>_xlfn.XLOOKUP(Table4[[#This Row],[Customer ID]], 'Medical Examination'!A:A, 'Medical Examination'!E:E)</f>
        <v>No</v>
      </c>
      <c r="L317" t="str">
        <f>_xlfn.XLOOKUP(Table4[[#This Row],[Customer ID]], 'Medical Examination'!A:A, 'Medical Examination'!F:F)</f>
        <v>No</v>
      </c>
      <c r="M317">
        <f>_xlfn.XLOOKUP(Table4[[#This Row],[Customer ID]], 'Medical Examination'!A:A, 'Medical Examination'!G:G)</f>
        <v>2</v>
      </c>
      <c r="N317" t="str">
        <f>_xlfn.XLOOKUP(Table4[[#This Row],[Customer ID]], 'Medical Examination'!A:A, 'Medical Examination'!H:H)</f>
        <v>No</v>
      </c>
      <c r="O317" t="str">
        <f>_xlfn.XLOOKUP(Table4[[#This Row],[Customer ID]], 'Medical Examination'!A:A, 'Medical Examination'!I:I)</f>
        <v>Normal</v>
      </c>
      <c r="P317" t="str">
        <f>_xlfn.XLOOKUP(Table4[[#This Row],[Customer ID]], 'Medical Examination'!A:A, 'Medical Examination'!J:J)</f>
        <v>Overweight</v>
      </c>
      <c r="Q317" s="1">
        <f>_xlfn.XLOOKUP(Table4[[#This Row],[Customer ID]], Hospitalisation!A:A, Hospitalisation!E:E)</f>
        <v>30284.639999999999</v>
      </c>
      <c r="R317" t="str">
        <f>_xlfn.XLOOKUP(Table4[[#This Row],[Customer ID]], Hospitalisation!A:A, Hospitalisation!F:F)</f>
        <v>Tier - 1</v>
      </c>
      <c r="S317" t="str">
        <f>_xlfn.XLOOKUP(Table4[[#This Row],[Customer ID]], Hospitalisation!A:A, Hospitalisation!G:G)</f>
        <v>Tier - 1</v>
      </c>
      <c r="T317" t="str">
        <f>_xlfn.XLOOKUP(Table4[[#This Row],[Customer ID]], Hospitalisation!A:A, Hospitalisation!H:H)</f>
        <v>R1012</v>
      </c>
      <c r="U317" t="str" cm="1">
        <f t="array" ref="U317">_xlfn.IFS(Table4[[#This Row],[Age]]&lt;=29,"Youth",Table4[[#This Row],[Age]]&lt;=49,"Adults",Table4[[#This Row],[Age]]&gt;=50,"Senior")</f>
        <v>Senior</v>
      </c>
    </row>
    <row r="318" spans="1:21">
      <c r="A318" t="s">
        <v>906</v>
      </c>
      <c r="B318" t="str">
        <f>_xlfn.XLOOKUP(Table4[[#This Row],[Customer ID]],Table1[[#This Row],[Customer ID]],Table1[[#This Row],[TITLE]],0)</f>
        <v>Mr</v>
      </c>
      <c r="C318" t="str" cm="1">
        <f t="array" ref="C318">_xlfn.XLOOKUP(Table4[[#This Row],[Customer ID]],Table1[[#All],[Customer ID]],Table1[[#All],[FIRST NAME]],0)</f>
        <v>John</v>
      </c>
      <c r="D318" t="str" cm="1">
        <f t="array" ref="D318">_xlfn.XLOOKUP(Table4[[#This Row],[Customer ID]],Table1[[#All],[Customer ID]],Table1[[#All],[LAST NAME]],0)</f>
        <v>Hinkle</v>
      </c>
      <c r="E318" s="5" cm="1">
        <f t="array" ref="E318">_xlfn.XLOOKUP(Table4[[#This Row],[Customer ID]],Table3[[#All],[Customer ID]],Table3[[#All],[Date of Birth]],0)</f>
        <v>22904</v>
      </c>
      <c r="F318" cm="1">
        <f t="array" ref="F318">_xlfn.XLOOKUP(Table4[[#This Row],[Customer ID]],Table3[[#All],[Customer ID]],Table3[[#All],[Age]],0)</f>
        <v>60</v>
      </c>
      <c r="G318" cm="1">
        <f t="array" ref="G318">_xlfn.XLOOKUP(Table4[[#This Row],[Customer ID]],Table3[[#All],[Customer ID]],Table3[[#All],[Children]],0)</f>
        <v>0</v>
      </c>
      <c r="H318" cm="1">
        <f t="array" ref="H318">_xlfn.XLOOKUP(Table4[[#This Row],[Customer ID]],Table2[[#All],[Customer ID]],Table2[[#All],[BMI]],0)</f>
        <v>28.594999999999999</v>
      </c>
      <c r="I318" cm="1">
        <f t="array" ref="I318">_xlfn.XLOOKUP(Table4[[#This Row],[Customer ID]],Table2[[#All],[Customer ID]],Table2[[#All],[HBA1C]],0)</f>
        <v>10.210000000000001</v>
      </c>
      <c r="J318" t="str">
        <f>_xlfn.XLOOKUP(Table4[[#This Row],[Customer ID]], 'Medical Examination'!A:A, 'Medical Examination'!D:D)</f>
        <v>No</v>
      </c>
      <c r="K318" t="str">
        <f>_xlfn.XLOOKUP(Table4[[#This Row],[Customer ID]], 'Medical Examination'!A:A, 'Medical Examination'!E:E)</f>
        <v>No</v>
      </c>
      <c r="L318" t="str">
        <f>_xlfn.XLOOKUP(Table4[[#This Row],[Customer ID]], 'Medical Examination'!A:A, 'Medical Examination'!F:F)</f>
        <v>No</v>
      </c>
      <c r="M318">
        <f>_xlfn.XLOOKUP(Table4[[#This Row],[Customer ID]], 'Medical Examination'!A:A, 'Medical Examination'!G:G)</f>
        <v>0</v>
      </c>
      <c r="N318" t="str">
        <f>_xlfn.XLOOKUP(Table4[[#This Row],[Customer ID]], 'Medical Examination'!A:A, 'Medical Examination'!H:H)</f>
        <v>No</v>
      </c>
      <c r="O318" t="str">
        <f>_xlfn.XLOOKUP(Table4[[#This Row],[Customer ID]], 'Medical Examination'!A:A, 'Medical Examination'!I:I)</f>
        <v>Diabetes</v>
      </c>
      <c r="P318" t="str">
        <f>_xlfn.XLOOKUP(Table4[[#This Row],[Customer ID]], 'Medical Examination'!A:A, 'Medical Examination'!J:J)</f>
        <v>Overweight</v>
      </c>
      <c r="Q318" s="1">
        <f>_xlfn.XLOOKUP(Table4[[#This Row],[Customer ID]], Hospitalisation!A:A, Hospitalisation!E:E)</f>
        <v>30260</v>
      </c>
      <c r="R318" t="str">
        <f>_xlfn.XLOOKUP(Table4[[#This Row],[Customer ID]], Hospitalisation!A:A, Hospitalisation!F:F)</f>
        <v>Tier - 1</v>
      </c>
      <c r="S318" t="str">
        <f>_xlfn.XLOOKUP(Table4[[#This Row],[Customer ID]], Hospitalisation!A:A, Hospitalisation!G:G)</f>
        <v>Tier - 1</v>
      </c>
      <c r="T318" t="str">
        <f>_xlfn.XLOOKUP(Table4[[#This Row],[Customer ID]], Hospitalisation!A:A, Hospitalisation!H:H)</f>
        <v>R1014</v>
      </c>
      <c r="U318" t="str" cm="1">
        <f t="array" ref="U318">_xlfn.IFS(Table4[[#This Row],[Age]]&lt;=29,"Youth",Table4[[#This Row],[Age]]&lt;=49,"Adults",Table4[[#This Row],[Age]]&gt;=50,"Senior")</f>
        <v>Senior</v>
      </c>
    </row>
    <row r="319" spans="1:21">
      <c r="A319" t="s">
        <v>908</v>
      </c>
      <c r="B319" t="str">
        <f>_xlfn.XLOOKUP(Table4[[#This Row],[Customer ID]],Table1[[#This Row],[Customer ID]],Table1[[#This Row],[TITLE]],0)</f>
        <v>Mr</v>
      </c>
      <c r="C319" t="str" cm="1">
        <f t="array" ref="C319">_xlfn.XLOOKUP(Table4[[#This Row],[Customer ID]],Table1[[#All],[Customer ID]],Table1[[#All],[FIRST NAME]],0)</f>
        <v>Aliaksandr</v>
      </c>
      <c r="D319" t="str" cm="1">
        <f t="array" ref="D319">_xlfn.XLOOKUP(Table4[[#This Row],[Customer ID]],Table1[[#All],[Customer ID]],Table1[[#All],[LAST NAME]],0)</f>
        <v>Leuchanka</v>
      </c>
      <c r="E319" s="5" cm="1">
        <f t="array" ref="E319">_xlfn.XLOOKUP(Table4[[#This Row],[Customer ID]],Table3[[#All],[Customer ID]],Table3[[#All],[Date of Birth]],0)</f>
        <v>23267</v>
      </c>
      <c r="F319" cm="1">
        <f t="array" ref="F319">_xlfn.XLOOKUP(Table4[[#This Row],[Customer ID]],Table3[[#All],[Customer ID]],Table3[[#All],[Age]],0)</f>
        <v>59</v>
      </c>
      <c r="G319" cm="1">
        <f t="array" ref="G319">_xlfn.XLOOKUP(Table4[[#This Row],[Customer ID]],Table3[[#All],[Customer ID]],Table3[[#All],[Children]],0)</f>
        <v>3</v>
      </c>
      <c r="H319" cm="1">
        <f t="array" ref="H319">_xlfn.XLOOKUP(Table4[[#This Row],[Customer ID]],Table2[[#All],[Customer ID]],Table2[[#All],[BMI]],0)</f>
        <v>29.83</v>
      </c>
      <c r="I319" cm="1">
        <f t="array" ref="I319">_xlfn.XLOOKUP(Table4[[#This Row],[Customer ID]],Table2[[#All],[Customer ID]],Table2[[#All],[HBA1C]],0)</f>
        <v>9.6999999999999993</v>
      </c>
      <c r="J319" t="str">
        <f>_xlfn.XLOOKUP(Table4[[#This Row],[Customer ID]], 'Medical Examination'!A:A, 'Medical Examination'!D:D)</f>
        <v>Yes</v>
      </c>
      <c r="K319" t="str">
        <f>_xlfn.XLOOKUP(Table4[[#This Row],[Customer ID]], 'Medical Examination'!A:A, 'Medical Examination'!E:E)</f>
        <v>No</v>
      </c>
      <c r="L319" t="str">
        <f>_xlfn.XLOOKUP(Table4[[#This Row],[Customer ID]], 'Medical Examination'!A:A, 'Medical Examination'!F:F)</f>
        <v>Yes</v>
      </c>
      <c r="M319">
        <f>_xlfn.XLOOKUP(Table4[[#This Row],[Customer ID]], 'Medical Examination'!A:A, 'Medical Examination'!G:G)</f>
        <v>1</v>
      </c>
      <c r="N319" t="str">
        <f>_xlfn.XLOOKUP(Table4[[#This Row],[Customer ID]], 'Medical Examination'!A:A, 'Medical Examination'!H:H)</f>
        <v>Yes</v>
      </c>
      <c r="O319" t="str">
        <f>_xlfn.XLOOKUP(Table4[[#This Row],[Customer ID]], 'Medical Examination'!A:A, 'Medical Examination'!I:I)</f>
        <v>Diabetes</v>
      </c>
      <c r="P319" t="str">
        <f>_xlfn.XLOOKUP(Table4[[#This Row],[Customer ID]], 'Medical Examination'!A:A, 'Medical Examination'!J:J)</f>
        <v>Overweight</v>
      </c>
      <c r="Q319" s="1">
        <f>_xlfn.XLOOKUP(Table4[[#This Row],[Customer ID]], Hospitalisation!A:A, Hospitalisation!E:E)</f>
        <v>30184.94</v>
      </c>
      <c r="R319" t="str">
        <f>_xlfn.XLOOKUP(Table4[[#This Row],[Customer ID]], Hospitalisation!A:A, Hospitalisation!F:F)</f>
        <v>Tier - 1</v>
      </c>
      <c r="S319" t="str">
        <f>_xlfn.XLOOKUP(Table4[[#This Row],[Customer ID]], Hospitalisation!A:A, Hospitalisation!G:G)</f>
        <v>Tier - 1</v>
      </c>
      <c r="T319" t="str">
        <f>_xlfn.XLOOKUP(Table4[[#This Row],[Customer ID]], Hospitalisation!A:A, Hospitalisation!H:H)</f>
        <v>R1014</v>
      </c>
      <c r="U319" t="str" cm="1">
        <f t="array" ref="U319">_xlfn.IFS(Table4[[#This Row],[Age]]&lt;=29,"Youth",Table4[[#This Row],[Age]]&lt;=49,"Adults",Table4[[#This Row],[Age]]&gt;=50,"Senior")</f>
        <v>Senior</v>
      </c>
    </row>
    <row r="320" spans="1:21">
      <c r="A320" t="s">
        <v>911</v>
      </c>
      <c r="B320" t="str">
        <f>_xlfn.XLOOKUP(Table4[[#This Row],[Customer ID]],Table1[[#This Row],[Customer ID]],Table1[[#This Row],[TITLE]],0)</f>
        <v>Mr</v>
      </c>
      <c r="C320" t="str" cm="1">
        <f t="array" ref="C320">_xlfn.XLOOKUP(Table4[[#This Row],[Customer ID]],Table1[[#All],[Customer ID]],Table1[[#All],[FIRST NAME]],0)</f>
        <v>Jason M</v>
      </c>
      <c r="D320" t="str" cm="1">
        <f t="array" ref="D320">_xlfn.XLOOKUP(Table4[[#This Row],[Customer ID]],Table1[[#All],[Customer ID]],Table1[[#All],[LAST NAME]],0)</f>
        <v>Ayr</v>
      </c>
      <c r="E320" s="5" cm="1">
        <f t="array" ref="E320">_xlfn.XLOOKUP(Table4[[#This Row],[Customer ID]],Table3[[#All],[Customer ID]],Table3[[#All],[Date of Birth]],0)</f>
        <v>21408</v>
      </c>
      <c r="F320" cm="1">
        <f t="array" ref="F320">_xlfn.XLOOKUP(Table4[[#This Row],[Customer ID]],Table3[[#All],[Customer ID]],Table3[[#All],[Age]],0)</f>
        <v>64</v>
      </c>
      <c r="G320" cm="1">
        <f t="array" ref="G320">_xlfn.XLOOKUP(Table4[[#This Row],[Customer ID]],Table3[[#All],[Customer ID]],Table3[[#All],[Children]],0)</f>
        <v>1</v>
      </c>
      <c r="H320" cm="1">
        <f t="array" ref="H320">_xlfn.XLOOKUP(Table4[[#This Row],[Customer ID]],Table2[[#All],[Customer ID]],Table2[[#All],[BMI]],0)</f>
        <v>24.7</v>
      </c>
      <c r="I320" cm="1">
        <f t="array" ref="I320">_xlfn.XLOOKUP(Table4[[#This Row],[Customer ID]],Table2[[#All],[Customer ID]],Table2[[#All],[HBA1C]],0)</f>
        <v>10.25</v>
      </c>
      <c r="J320" t="str">
        <f>_xlfn.XLOOKUP(Table4[[#This Row],[Customer ID]], 'Medical Examination'!A:A, 'Medical Examination'!D:D)</f>
        <v>No</v>
      </c>
      <c r="K320" t="str">
        <f>_xlfn.XLOOKUP(Table4[[#This Row],[Customer ID]], 'Medical Examination'!A:A, 'Medical Examination'!E:E)</f>
        <v>No</v>
      </c>
      <c r="L320" t="str">
        <f>_xlfn.XLOOKUP(Table4[[#This Row],[Customer ID]], 'Medical Examination'!A:A, 'Medical Examination'!F:F)</f>
        <v>No</v>
      </c>
      <c r="M320">
        <f>_xlfn.XLOOKUP(Table4[[#This Row],[Customer ID]], 'Medical Examination'!A:A, 'Medical Examination'!G:G)</f>
        <v>3</v>
      </c>
      <c r="N320" t="str">
        <f>_xlfn.XLOOKUP(Table4[[#This Row],[Customer ID]], 'Medical Examination'!A:A, 'Medical Examination'!H:H)</f>
        <v>No</v>
      </c>
      <c r="O320" t="str">
        <f>_xlfn.XLOOKUP(Table4[[#This Row],[Customer ID]], 'Medical Examination'!A:A, 'Medical Examination'!I:I)</f>
        <v>Diabetes</v>
      </c>
      <c r="P320" t="str">
        <f>_xlfn.XLOOKUP(Table4[[#This Row],[Customer ID]], 'Medical Examination'!A:A, 'Medical Examination'!J:J)</f>
        <v>Normal Weight</v>
      </c>
      <c r="Q320" s="1">
        <f>_xlfn.XLOOKUP(Table4[[#This Row],[Customer ID]], Hospitalisation!A:A, Hospitalisation!E:E)</f>
        <v>30166.62</v>
      </c>
      <c r="R320" t="str">
        <f>_xlfn.XLOOKUP(Table4[[#This Row],[Customer ID]], Hospitalisation!A:A, Hospitalisation!F:F)</f>
        <v>Tier - 1</v>
      </c>
      <c r="S320" t="str">
        <f>_xlfn.XLOOKUP(Table4[[#This Row],[Customer ID]], Hospitalisation!A:A, Hospitalisation!G:G)</f>
        <v>Tier - 3</v>
      </c>
      <c r="T320" t="str">
        <f>_xlfn.XLOOKUP(Table4[[#This Row],[Customer ID]], Hospitalisation!A:A, Hospitalisation!H:H)</f>
        <v>R1012</v>
      </c>
      <c r="U320" t="str" cm="1">
        <f t="array" ref="U320">_xlfn.IFS(Table4[[#This Row],[Age]]&lt;=29,"Youth",Table4[[#This Row],[Age]]&lt;=49,"Adults",Table4[[#This Row],[Age]]&gt;=50,"Senior")</f>
        <v>Senior</v>
      </c>
    </row>
    <row r="321" spans="1:21">
      <c r="A321" t="s">
        <v>914</v>
      </c>
      <c r="B321" t="str">
        <f>_xlfn.XLOOKUP(Table4[[#This Row],[Customer ID]],Table1[[#This Row],[Customer ID]],Table1[[#This Row],[TITLE]],0)</f>
        <v>Ms</v>
      </c>
      <c r="C321" t="str" cm="1">
        <f t="array" ref="C321">_xlfn.XLOOKUP(Table4[[#This Row],[Customer ID]],Table1[[#All],[Customer ID]],Table1[[#All],[FIRST NAME]],0)</f>
        <v>Sheera K</v>
      </c>
      <c r="D321" t="str" cm="1">
        <f t="array" ref="D321">_xlfn.XLOOKUP(Table4[[#This Row],[Customer ID]],Table1[[#All],[Customer ID]],Table1[[#All],[LAST NAME]],0)</f>
        <v>Siegel</v>
      </c>
      <c r="E321" s="5" cm="1">
        <f t="array" ref="E321">_xlfn.XLOOKUP(Table4[[#This Row],[Customer ID]],Table3[[#All],[Customer ID]],Table3[[#All],[Date of Birth]],0)</f>
        <v>26292</v>
      </c>
      <c r="F321" cm="1">
        <f t="array" ref="F321">_xlfn.XLOOKUP(Table4[[#This Row],[Customer ID]],Table3[[#All],[Customer ID]],Table3[[#All],[Age]],0)</f>
        <v>51</v>
      </c>
      <c r="G321" cm="1">
        <f t="array" ref="G321">_xlfn.XLOOKUP(Table4[[#This Row],[Customer ID]],Table3[[#All],[Customer ID]],Table3[[#All],[Children]],0)</f>
        <v>0</v>
      </c>
      <c r="H321" cm="1">
        <f t="array" ref="H321">_xlfn.XLOOKUP(Table4[[#This Row],[Customer ID]],Table2[[#All],[Customer ID]],Table2[[#All],[BMI]],0)</f>
        <v>17.940000000000001</v>
      </c>
      <c r="I321" cm="1">
        <f t="array" ref="I321">_xlfn.XLOOKUP(Table4[[#This Row],[Customer ID]],Table2[[#All],[Customer ID]],Table2[[#All],[HBA1C]],0)</f>
        <v>9.77</v>
      </c>
      <c r="J321" t="str">
        <f>_xlfn.XLOOKUP(Table4[[#This Row],[Customer ID]], 'Medical Examination'!A:A, 'Medical Examination'!D:D)</f>
        <v>No</v>
      </c>
      <c r="K321" t="str">
        <f>_xlfn.XLOOKUP(Table4[[#This Row],[Customer ID]], 'Medical Examination'!A:A, 'Medical Examination'!E:E)</f>
        <v>No</v>
      </c>
      <c r="L321" t="str">
        <f>_xlfn.XLOOKUP(Table4[[#This Row],[Customer ID]], 'Medical Examination'!A:A, 'Medical Examination'!F:F)</f>
        <v>No</v>
      </c>
      <c r="M321">
        <f>_xlfn.XLOOKUP(Table4[[#This Row],[Customer ID]], 'Medical Examination'!A:A, 'Medical Examination'!G:G)</f>
        <v>0</v>
      </c>
      <c r="N321" t="str">
        <f>_xlfn.XLOOKUP(Table4[[#This Row],[Customer ID]], 'Medical Examination'!A:A, 'Medical Examination'!H:H)</f>
        <v>Yes</v>
      </c>
      <c r="O321" t="str">
        <f>_xlfn.XLOOKUP(Table4[[#This Row],[Customer ID]], 'Medical Examination'!A:A, 'Medical Examination'!I:I)</f>
        <v>Diabetes</v>
      </c>
      <c r="P321" t="str">
        <f>_xlfn.XLOOKUP(Table4[[#This Row],[Customer ID]], 'Medical Examination'!A:A, 'Medical Examination'!J:J)</f>
        <v>Underweight</v>
      </c>
      <c r="Q321" s="1">
        <f>_xlfn.XLOOKUP(Table4[[#This Row],[Customer ID]], Hospitalisation!A:A, Hospitalisation!E:E)</f>
        <v>30134.75</v>
      </c>
      <c r="R321" t="str">
        <f>_xlfn.XLOOKUP(Table4[[#This Row],[Customer ID]], Hospitalisation!A:A, Hospitalisation!F:F)</f>
        <v>Tier - 2</v>
      </c>
      <c r="S321" t="str">
        <f>_xlfn.XLOOKUP(Table4[[#This Row],[Customer ID]], Hospitalisation!A:A, Hospitalisation!G:G)</f>
        <v>Tier - 3</v>
      </c>
      <c r="T321" t="str">
        <f>_xlfn.XLOOKUP(Table4[[#This Row],[Customer ID]], Hospitalisation!A:A, Hospitalisation!H:H)</f>
        <v>R1011</v>
      </c>
      <c r="U321" t="str" cm="1">
        <f t="array" ref="U321">_xlfn.IFS(Table4[[#This Row],[Age]]&lt;=29,"Youth",Table4[[#This Row],[Age]]&lt;=49,"Adults",Table4[[#This Row],[Age]]&gt;=50,"Senior")</f>
        <v>Senior</v>
      </c>
    </row>
    <row r="322" spans="1:21">
      <c r="A322" t="s">
        <v>917</v>
      </c>
      <c r="B322" t="str">
        <f>_xlfn.XLOOKUP(Table4[[#This Row],[Customer ID]],Table1[[#This Row],[Customer ID]],Table1[[#This Row],[TITLE]],0)</f>
        <v>Ms</v>
      </c>
      <c r="C322" t="str" cm="1">
        <f t="array" ref="C322">_xlfn.XLOOKUP(Table4[[#This Row],[Customer ID]],Table1[[#All],[Customer ID]],Table1[[#All],[FIRST NAME]],0)</f>
        <v>Janice</v>
      </c>
      <c r="D322" t="str" cm="1">
        <f t="array" ref="D322">_xlfn.XLOOKUP(Table4[[#This Row],[Customer ID]],Table1[[#All],[Customer ID]],Table1[[#All],[LAST NAME]],0)</f>
        <v>Penrose</v>
      </c>
      <c r="E322" s="5" cm="1">
        <f t="array" ref="E322">_xlfn.XLOOKUP(Table4[[#This Row],[Customer ID]],Table3[[#All],[Customer ID]],Table3[[#All],[Date of Birth]],0)</f>
        <v>29100</v>
      </c>
      <c r="F322" cm="1">
        <f t="array" ref="F322">_xlfn.XLOOKUP(Table4[[#This Row],[Customer ID]],Table3[[#All],[Customer ID]],Table3[[#All],[Age]],0)</f>
        <v>43</v>
      </c>
      <c r="G322" cm="1">
        <f t="array" ref="G322">_xlfn.XLOOKUP(Table4[[#This Row],[Customer ID]],Table3[[#All],[Customer ID]],Table3[[#All],[Children]],0)</f>
        <v>2</v>
      </c>
      <c r="H322" cm="1">
        <f t="array" ref="H322">_xlfn.XLOOKUP(Table4[[#This Row],[Customer ID]],Table2[[#All],[Customer ID]],Table2[[#All],[BMI]],0)</f>
        <v>21.08</v>
      </c>
      <c r="I322" cm="1">
        <f t="array" ref="I322">_xlfn.XLOOKUP(Table4[[#This Row],[Customer ID]],Table2[[#All],[Customer ID]],Table2[[#All],[HBA1C]],0)</f>
        <v>4.83</v>
      </c>
      <c r="J322" t="str">
        <f>_xlfn.XLOOKUP(Table4[[#This Row],[Customer ID]], 'Medical Examination'!A:A, 'Medical Examination'!D:D)</f>
        <v>No</v>
      </c>
      <c r="K322" t="str">
        <f>_xlfn.XLOOKUP(Table4[[#This Row],[Customer ID]], 'Medical Examination'!A:A, 'Medical Examination'!E:E)</f>
        <v>No</v>
      </c>
      <c r="L322" t="str">
        <f>_xlfn.XLOOKUP(Table4[[#This Row],[Customer ID]], 'Medical Examination'!A:A, 'Medical Examination'!F:F)</f>
        <v>Yes</v>
      </c>
      <c r="M322">
        <f>_xlfn.XLOOKUP(Table4[[#This Row],[Customer ID]], 'Medical Examination'!A:A, 'Medical Examination'!G:G)</f>
        <v>1</v>
      </c>
      <c r="N322" t="str">
        <f>_xlfn.XLOOKUP(Table4[[#This Row],[Customer ID]], 'Medical Examination'!A:A, 'Medical Examination'!H:H)</f>
        <v>Yes</v>
      </c>
      <c r="O322" t="str">
        <f>_xlfn.XLOOKUP(Table4[[#This Row],[Customer ID]], 'Medical Examination'!A:A, 'Medical Examination'!I:I)</f>
        <v>Normal</v>
      </c>
      <c r="P322" t="str">
        <f>_xlfn.XLOOKUP(Table4[[#This Row],[Customer ID]], 'Medical Examination'!A:A, 'Medical Examination'!J:J)</f>
        <v>Normal Weight</v>
      </c>
      <c r="Q322" s="1">
        <f>_xlfn.XLOOKUP(Table4[[#This Row],[Customer ID]], Hospitalisation!A:A, Hospitalisation!E:E)</f>
        <v>30095.97</v>
      </c>
      <c r="R322" t="str">
        <f>_xlfn.XLOOKUP(Table4[[#This Row],[Customer ID]], Hospitalisation!A:A, Hospitalisation!F:F)</f>
        <v>Tier - 2</v>
      </c>
      <c r="S322" t="str">
        <f>_xlfn.XLOOKUP(Table4[[#This Row],[Customer ID]], Hospitalisation!A:A, Hospitalisation!G:G)</f>
        <v>Tier - 3</v>
      </c>
      <c r="T322" t="str">
        <f>_xlfn.XLOOKUP(Table4[[#This Row],[Customer ID]], Hospitalisation!A:A, Hospitalisation!H:H)</f>
        <v>R1011</v>
      </c>
      <c r="U322" t="str" cm="1">
        <f t="array" ref="U322">_xlfn.IFS(Table4[[#This Row],[Age]]&lt;=29,"Youth",Table4[[#This Row],[Age]]&lt;=49,"Adults",Table4[[#This Row],[Age]]&gt;=50,"Senior")</f>
        <v>Adults</v>
      </c>
    </row>
    <row r="323" spans="1:21">
      <c r="A323" t="s">
        <v>920</v>
      </c>
      <c r="B323" t="str">
        <f>_xlfn.XLOOKUP(Table4[[#This Row],[Customer ID]],Table1[[#This Row],[Customer ID]],Table1[[#This Row],[TITLE]],0)</f>
        <v>Mr</v>
      </c>
      <c r="C323" t="str" cm="1">
        <f t="array" ref="C323">_xlfn.XLOOKUP(Table4[[#This Row],[Customer ID]],Table1[[#All],[Customer ID]],Table1[[#All],[FIRST NAME]],0)</f>
        <v>Timothy G</v>
      </c>
      <c r="D323" t="str" cm="1">
        <f t="array" ref="D323">_xlfn.XLOOKUP(Table4[[#This Row],[Customer ID]],Table1[[#All],[Customer ID]],Table1[[#All],[LAST NAME]],0)</f>
        <v>Schuler</v>
      </c>
      <c r="E323" s="5" cm="1">
        <f t="array" ref="E323">_xlfn.XLOOKUP(Table4[[#This Row],[Customer ID]],Table3[[#All],[Customer ID]],Table3[[#All],[Date of Birth]],0)</f>
        <v>24639</v>
      </c>
      <c r="F323" cm="1">
        <f t="array" ref="F323">_xlfn.XLOOKUP(Table4[[#This Row],[Customer ID]],Table3[[#All],[Customer ID]],Table3[[#All],[Age]],0)</f>
        <v>55</v>
      </c>
      <c r="G323" cm="1">
        <f t="array" ref="G323">_xlfn.XLOOKUP(Table4[[#This Row],[Customer ID]],Table3[[#All],[Customer ID]],Table3[[#All],[Children]],0)</f>
        <v>3</v>
      </c>
      <c r="H323" cm="1">
        <f t="array" ref="H323">_xlfn.XLOOKUP(Table4[[#This Row],[Customer ID]],Table2[[#All],[Customer ID]],Table2[[#All],[BMI]],0)</f>
        <v>37.715000000000003</v>
      </c>
      <c r="I323" cm="1">
        <f t="array" ref="I323">_xlfn.XLOOKUP(Table4[[#This Row],[Customer ID]],Table2[[#All],[Customer ID]],Table2[[#All],[HBA1C]],0)</f>
        <v>10.86</v>
      </c>
      <c r="J323" t="str">
        <f>_xlfn.XLOOKUP(Table4[[#This Row],[Customer ID]], 'Medical Examination'!A:A, 'Medical Examination'!D:D)</f>
        <v>Yes</v>
      </c>
      <c r="K323" t="str">
        <f>_xlfn.XLOOKUP(Table4[[#This Row],[Customer ID]], 'Medical Examination'!A:A, 'Medical Examination'!E:E)</f>
        <v>No</v>
      </c>
      <c r="L323" t="str">
        <f>_xlfn.XLOOKUP(Table4[[#This Row],[Customer ID]], 'Medical Examination'!A:A, 'Medical Examination'!F:F)</f>
        <v>No</v>
      </c>
      <c r="M323">
        <f>_xlfn.XLOOKUP(Table4[[#This Row],[Customer ID]], 'Medical Examination'!A:A, 'Medical Examination'!G:G)</f>
        <v>0</v>
      </c>
      <c r="N323" t="str">
        <f>_xlfn.XLOOKUP(Table4[[#This Row],[Customer ID]], 'Medical Examination'!A:A, 'Medical Examination'!H:H)</f>
        <v>No</v>
      </c>
      <c r="O323" t="str">
        <f>_xlfn.XLOOKUP(Table4[[#This Row],[Customer ID]], 'Medical Examination'!A:A, 'Medical Examination'!I:I)</f>
        <v>Diabetes</v>
      </c>
      <c r="P323" t="str">
        <f>_xlfn.XLOOKUP(Table4[[#This Row],[Customer ID]], 'Medical Examination'!A:A, 'Medical Examination'!J:J)</f>
        <v>Obesity</v>
      </c>
      <c r="Q323" s="1">
        <f>_xlfn.XLOOKUP(Table4[[#This Row],[Customer ID]], Hospitalisation!A:A, Hospitalisation!E:E)</f>
        <v>30063.58</v>
      </c>
      <c r="R323" t="str">
        <f>_xlfn.XLOOKUP(Table4[[#This Row],[Customer ID]], Hospitalisation!A:A, Hospitalisation!F:F)</f>
        <v>Tier - 1</v>
      </c>
      <c r="S323" t="str">
        <f>_xlfn.XLOOKUP(Table4[[#This Row],[Customer ID]], Hospitalisation!A:A, Hospitalisation!G:G)</f>
        <v>Tier - 1</v>
      </c>
      <c r="T323" t="str">
        <f>_xlfn.XLOOKUP(Table4[[#This Row],[Customer ID]], Hospitalisation!A:A, Hospitalisation!H:H)</f>
        <v>R1012</v>
      </c>
      <c r="U323" t="str" cm="1">
        <f t="array" ref="U323">_xlfn.IFS(Table4[[#This Row],[Age]]&lt;=29,"Youth",Table4[[#This Row],[Age]]&lt;=49,"Adults",Table4[[#This Row],[Age]]&gt;=50,"Senior")</f>
        <v>Senior</v>
      </c>
    </row>
    <row r="324" spans="1:21">
      <c r="A324" t="s">
        <v>923</v>
      </c>
      <c r="B324" t="str">
        <f>_xlfn.XLOOKUP(Table4[[#This Row],[Customer ID]],Table1[[#This Row],[Customer ID]],Table1[[#This Row],[TITLE]],0)</f>
        <v>Mr</v>
      </c>
      <c r="C324" t="str" cm="1">
        <f t="array" ref="C324">_xlfn.XLOOKUP(Table4[[#This Row],[Customer ID]],Table1[[#All],[Customer ID]],Table1[[#All],[FIRST NAME]],0)</f>
        <v>Alan R</v>
      </c>
      <c r="D324" t="str" cm="1">
        <f t="array" ref="D324">_xlfn.XLOOKUP(Table4[[#This Row],[Customer ID]],Table1[[#All],[Customer ID]],Table1[[#All],[LAST NAME]],0)</f>
        <v>Walker</v>
      </c>
      <c r="E324" s="5" cm="1">
        <f t="array" ref="E324">_xlfn.XLOOKUP(Table4[[#This Row],[Customer ID]],Table3[[#All],[Customer ID]],Table3[[#All],[Date of Birth]],0)</f>
        <v>29802</v>
      </c>
      <c r="F324" cm="1">
        <f t="array" ref="F324">_xlfn.XLOOKUP(Table4[[#This Row],[Customer ID]],Table3[[#All],[Customer ID]],Table3[[#All],[Age]],0)</f>
        <v>41</v>
      </c>
      <c r="G324" cm="1">
        <f t="array" ref="G324">_xlfn.XLOOKUP(Table4[[#This Row],[Customer ID]],Table3[[#All],[Customer ID]],Table3[[#All],[Children]],0)</f>
        <v>1</v>
      </c>
      <c r="H324" cm="1">
        <f t="array" ref="H324">_xlfn.XLOOKUP(Table4[[#This Row],[Customer ID]],Table2[[#All],[Customer ID]],Table2[[#All],[BMI]],0)</f>
        <v>22.39</v>
      </c>
      <c r="I324" cm="1">
        <f t="array" ref="I324">_xlfn.XLOOKUP(Table4[[#This Row],[Customer ID]],Table2[[#All],[Customer ID]],Table2[[#All],[HBA1C]],0)</f>
        <v>9.5299999999999994</v>
      </c>
      <c r="J324" t="str">
        <f>_xlfn.XLOOKUP(Table4[[#This Row],[Customer ID]], 'Medical Examination'!A:A, 'Medical Examination'!D:D)</f>
        <v>Yes</v>
      </c>
      <c r="K324" t="str">
        <f>_xlfn.XLOOKUP(Table4[[#This Row],[Customer ID]], 'Medical Examination'!A:A, 'Medical Examination'!E:E)</f>
        <v>No</v>
      </c>
      <c r="L324" t="str">
        <f>_xlfn.XLOOKUP(Table4[[#This Row],[Customer ID]], 'Medical Examination'!A:A, 'Medical Examination'!F:F)</f>
        <v>No</v>
      </c>
      <c r="M324">
        <f>_xlfn.XLOOKUP(Table4[[#This Row],[Customer ID]], 'Medical Examination'!A:A, 'Medical Examination'!G:G)</f>
        <v>0</v>
      </c>
      <c r="N324" t="str">
        <f>_xlfn.XLOOKUP(Table4[[#This Row],[Customer ID]], 'Medical Examination'!A:A, 'Medical Examination'!H:H)</f>
        <v>Yes</v>
      </c>
      <c r="O324" t="str">
        <f>_xlfn.XLOOKUP(Table4[[#This Row],[Customer ID]], 'Medical Examination'!A:A, 'Medical Examination'!I:I)</f>
        <v>Diabetes</v>
      </c>
      <c r="P324" t="str">
        <f>_xlfn.XLOOKUP(Table4[[#This Row],[Customer ID]], 'Medical Examination'!A:A, 'Medical Examination'!J:J)</f>
        <v>Normal Weight</v>
      </c>
      <c r="Q324" s="1">
        <f>_xlfn.XLOOKUP(Table4[[#This Row],[Customer ID]], Hospitalisation!A:A, Hospitalisation!E:E)</f>
        <v>30026.87</v>
      </c>
      <c r="R324" t="str">
        <f>_xlfn.XLOOKUP(Table4[[#This Row],[Customer ID]], Hospitalisation!A:A, Hospitalisation!F:F)</f>
        <v>Tier - 2</v>
      </c>
      <c r="S324" t="str">
        <f>_xlfn.XLOOKUP(Table4[[#This Row],[Customer ID]], Hospitalisation!A:A, Hospitalisation!G:G)</f>
        <v>Tier - 3</v>
      </c>
      <c r="T324" t="str">
        <f>_xlfn.XLOOKUP(Table4[[#This Row],[Customer ID]], Hospitalisation!A:A, Hospitalisation!H:H)</f>
        <v>R1012</v>
      </c>
      <c r="U324" t="str" cm="1">
        <f t="array" ref="U324">_xlfn.IFS(Table4[[#This Row],[Age]]&lt;=29,"Youth",Table4[[#This Row],[Age]]&lt;=49,"Adults",Table4[[#This Row],[Age]]&gt;=50,"Senior")</f>
        <v>Adults</v>
      </c>
    </row>
    <row r="325" spans="1:21">
      <c r="A325" t="s">
        <v>925</v>
      </c>
      <c r="B325" t="str">
        <f>_xlfn.XLOOKUP(Table4[[#This Row],[Customer ID]],Table1[[#This Row],[Customer ID]],Table1[[#This Row],[TITLE]],0)</f>
        <v>Mr</v>
      </c>
      <c r="C325" t="str" cm="1">
        <f t="array" ref="C325">_xlfn.XLOOKUP(Table4[[#This Row],[Customer ID]],Table1[[#All],[Customer ID]],Table1[[#All],[FIRST NAME]],0)</f>
        <v>Michael</v>
      </c>
      <c r="D325" t="str" cm="1">
        <f t="array" ref="D325">_xlfn.XLOOKUP(Table4[[#This Row],[Customer ID]],Table1[[#All],[Customer ID]],Table1[[#All],[LAST NAME]],0)</f>
        <v>Stange</v>
      </c>
      <c r="E325" s="5" cm="1">
        <f t="array" ref="E325">_xlfn.XLOOKUP(Table4[[#This Row],[Customer ID]],Table3[[#All],[Customer ID]],Table3[[#All],[Date of Birth]],0)</f>
        <v>33516</v>
      </c>
      <c r="F325" cm="1">
        <f t="array" ref="F325">_xlfn.XLOOKUP(Table4[[#This Row],[Customer ID]],Table3[[#All],[Customer ID]],Table3[[#All],[Age]],0)</f>
        <v>31</v>
      </c>
      <c r="G325" cm="1">
        <f t="array" ref="G325">_xlfn.XLOOKUP(Table4[[#This Row],[Customer ID]],Table3[[#All],[Customer ID]],Table3[[#All],[Children]],0)</f>
        <v>3</v>
      </c>
      <c r="H325" cm="1">
        <f t="array" ref="H325">_xlfn.XLOOKUP(Table4[[#This Row],[Customer ID]],Table2[[#All],[Customer ID]],Table2[[#All],[BMI]],0)</f>
        <v>28.78</v>
      </c>
      <c r="I325" cm="1">
        <f t="array" ref="I325">_xlfn.XLOOKUP(Table4[[#This Row],[Customer ID]],Table2[[#All],[Customer ID]],Table2[[#All],[HBA1C]],0)</f>
        <v>5.68</v>
      </c>
      <c r="J325" t="str">
        <f>_xlfn.XLOOKUP(Table4[[#This Row],[Customer ID]], 'Medical Examination'!A:A, 'Medical Examination'!D:D)</f>
        <v>No</v>
      </c>
      <c r="K325" t="str">
        <f>_xlfn.XLOOKUP(Table4[[#This Row],[Customer ID]], 'Medical Examination'!A:A, 'Medical Examination'!E:E)</f>
        <v>No</v>
      </c>
      <c r="L325" t="str">
        <f>_xlfn.XLOOKUP(Table4[[#This Row],[Customer ID]], 'Medical Examination'!A:A, 'Medical Examination'!F:F)</f>
        <v>No</v>
      </c>
      <c r="M325">
        <f>_xlfn.XLOOKUP(Table4[[#This Row],[Customer ID]], 'Medical Examination'!A:A, 'Medical Examination'!G:G)</f>
        <v>0</v>
      </c>
      <c r="N325" t="str">
        <f>_xlfn.XLOOKUP(Table4[[#This Row],[Customer ID]], 'Medical Examination'!A:A, 'Medical Examination'!H:H)</f>
        <v>Yes</v>
      </c>
      <c r="O325" t="str">
        <f>_xlfn.XLOOKUP(Table4[[#This Row],[Customer ID]], 'Medical Examination'!A:A, 'Medical Examination'!I:I)</f>
        <v>Normal</v>
      </c>
      <c r="P325" t="str">
        <f>_xlfn.XLOOKUP(Table4[[#This Row],[Customer ID]], 'Medical Examination'!A:A, 'Medical Examination'!J:J)</f>
        <v>Overweight</v>
      </c>
      <c r="Q325" s="1">
        <f>_xlfn.XLOOKUP(Table4[[#This Row],[Customer ID]], Hospitalisation!A:A, Hospitalisation!E:E)</f>
        <v>29969.67</v>
      </c>
      <c r="R325" t="str">
        <f>_xlfn.XLOOKUP(Table4[[#This Row],[Customer ID]], Hospitalisation!A:A, Hospitalisation!F:F)</f>
        <v>Tier - 1</v>
      </c>
      <c r="S325" t="str">
        <f>_xlfn.XLOOKUP(Table4[[#This Row],[Customer ID]], Hospitalisation!A:A, Hospitalisation!G:G)</f>
        <v>Tier - 1</v>
      </c>
      <c r="T325" t="str">
        <f>_xlfn.XLOOKUP(Table4[[#This Row],[Customer ID]], Hospitalisation!A:A, Hospitalisation!H:H)</f>
        <v>R1011</v>
      </c>
      <c r="U325" t="str" cm="1">
        <f t="array" ref="U325">_xlfn.IFS(Table4[[#This Row],[Age]]&lt;=29,"Youth",Table4[[#This Row],[Age]]&lt;=49,"Adults",Table4[[#This Row],[Age]]&gt;=50,"Senior")</f>
        <v>Adults</v>
      </c>
    </row>
    <row r="326" spans="1:21">
      <c r="A326" t="s">
        <v>927</v>
      </c>
      <c r="B326" t="str">
        <f>_xlfn.XLOOKUP(Table4[[#This Row],[Customer ID]],Table1[[#This Row],[Customer ID]],Table1[[#This Row],[TITLE]],0)</f>
        <v>Ms</v>
      </c>
      <c r="C326" t="str" cm="1">
        <f t="array" ref="C326">_xlfn.XLOOKUP(Table4[[#This Row],[Customer ID]],Table1[[#All],[Customer ID]],Table1[[#All],[FIRST NAME]],0)</f>
        <v>Marie-France</v>
      </c>
      <c r="D326" t="str" cm="1">
        <f t="array" ref="D326">_xlfn.XLOOKUP(Table4[[#This Row],[Customer ID]],Table1[[#All],[Customer ID]],Table1[[#All],[LAST NAME]],0)</f>
        <v>Roy</v>
      </c>
      <c r="E326" s="5" cm="1">
        <f t="array" ref="E326">_xlfn.XLOOKUP(Table4[[#This Row],[Customer ID]],Table3[[#All],[Customer ID]],Table3[[#All],[Date of Birth]],0)</f>
        <v>27923</v>
      </c>
      <c r="F326" cm="1">
        <f t="array" ref="F326">_xlfn.XLOOKUP(Table4[[#This Row],[Customer ID]],Table3[[#All],[Customer ID]],Table3[[#All],[Age]],0)</f>
        <v>46</v>
      </c>
      <c r="G326" cm="1">
        <f t="array" ref="G326">_xlfn.XLOOKUP(Table4[[#This Row],[Customer ID]],Table3[[#All],[Customer ID]],Table3[[#All],[Children]],0)</f>
        <v>2</v>
      </c>
      <c r="H326" cm="1">
        <f t="array" ref="H326">_xlfn.XLOOKUP(Table4[[#This Row],[Customer ID]],Table2[[#All],[Customer ID]],Table2[[#All],[BMI]],0)</f>
        <v>18.329999999999998</v>
      </c>
      <c r="I326" cm="1">
        <f t="array" ref="I326">_xlfn.XLOOKUP(Table4[[#This Row],[Customer ID]],Table2[[#All],[Customer ID]],Table2[[#All],[HBA1C]],0)</f>
        <v>5.57</v>
      </c>
      <c r="J326" t="str">
        <f>_xlfn.XLOOKUP(Table4[[#This Row],[Customer ID]], 'Medical Examination'!A:A, 'Medical Examination'!D:D)</f>
        <v>Yes</v>
      </c>
      <c r="K326" t="str">
        <f>_xlfn.XLOOKUP(Table4[[#This Row],[Customer ID]], 'Medical Examination'!A:A, 'Medical Examination'!E:E)</f>
        <v>No</v>
      </c>
      <c r="L326" t="str">
        <f>_xlfn.XLOOKUP(Table4[[#This Row],[Customer ID]], 'Medical Examination'!A:A, 'Medical Examination'!F:F)</f>
        <v>No</v>
      </c>
      <c r="M326">
        <f>_xlfn.XLOOKUP(Table4[[#This Row],[Customer ID]], 'Medical Examination'!A:A, 'Medical Examination'!G:G)</f>
        <v>0</v>
      </c>
      <c r="N326" t="str">
        <f>_xlfn.XLOOKUP(Table4[[#This Row],[Customer ID]], 'Medical Examination'!A:A, 'Medical Examination'!H:H)</f>
        <v>Yes</v>
      </c>
      <c r="O326" t="str">
        <f>_xlfn.XLOOKUP(Table4[[#This Row],[Customer ID]], 'Medical Examination'!A:A, 'Medical Examination'!I:I)</f>
        <v>Normal</v>
      </c>
      <c r="P326" t="str">
        <f>_xlfn.XLOOKUP(Table4[[#This Row],[Customer ID]], 'Medical Examination'!A:A, 'Medical Examination'!J:J)</f>
        <v>Underweight</v>
      </c>
      <c r="Q326" s="1">
        <f>_xlfn.XLOOKUP(Table4[[#This Row],[Customer ID]], Hospitalisation!A:A, Hospitalisation!E:E)</f>
        <v>29933.75</v>
      </c>
      <c r="R326" t="str">
        <f>_xlfn.XLOOKUP(Table4[[#This Row],[Customer ID]], Hospitalisation!A:A, Hospitalisation!F:F)</f>
        <v>Tier - 1</v>
      </c>
      <c r="S326" t="str">
        <f>_xlfn.XLOOKUP(Table4[[#This Row],[Customer ID]], Hospitalisation!A:A, Hospitalisation!G:G)</f>
        <v>Tier - 1</v>
      </c>
      <c r="T326" t="str">
        <f>_xlfn.XLOOKUP(Table4[[#This Row],[Customer ID]], Hospitalisation!A:A, Hospitalisation!H:H)</f>
        <v>R1011</v>
      </c>
      <c r="U326" t="str" cm="1">
        <f t="array" ref="U326">_xlfn.IFS(Table4[[#This Row],[Age]]&lt;=29,"Youth",Table4[[#This Row],[Age]]&lt;=49,"Adults",Table4[[#This Row],[Age]]&gt;=50,"Senior")</f>
        <v>Adults</v>
      </c>
    </row>
    <row r="327" spans="1:21">
      <c r="A327" t="s">
        <v>930</v>
      </c>
      <c r="B327" t="str">
        <f>_xlfn.XLOOKUP(Table4[[#This Row],[Customer ID]],Table1[[#This Row],[Customer ID]],Table1[[#This Row],[TITLE]],0)</f>
        <v>Mr</v>
      </c>
      <c r="C327" t="str" cm="1">
        <f t="array" ref="C327">_xlfn.XLOOKUP(Table4[[#This Row],[Customer ID]],Table1[[#All],[Customer ID]],Table1[[#All],[FIRST NAME]],0)</f>
        <v>Erik F</v>
      </c>
      <c r="D327" t="str" cm="1">
        <f t="array" ref="D327">_xlfn.XLOOKUP(Table4[[#This Row],[Customer ID]],Table1[[#All],[Customer ID]],Table1[[#All],[LAST NAME]],0)</f>
        <v>Potere</v>
      </c>
      <c r="E327" s="5" cm="1">
        <f t="array" ref="E327">_xlfn.XLOOKUP(Table4[[#This Row],[Customer ID]],Table3[[#All],[Customer ID]],Table3[[#All],[Date of Birth]],0)</f>
        <v>32507</v>
      </c>
      <c r="F327" cm="1">
        <f t="array" ref="F327">_xlfn.XLOOKUP(Table4[[#This Row],[Customer ID]],Table3[[#All],[Customer ID]],Table3[[#All],[Age]],0)</f>
        <v>34</v>
      </c>
      <c r="G327" cm="1">
        <f t="array" ref="G327">_xlfn.XLOOKUP(Table4[[#This Row],[Customer ID]],Table3[[#All],[Customer ID]],Table3[[#All],[Children]],0)</f>
        <v>3</v>
      </c>
      <c r="H327" cm="1">
        <f t="array" ref="H327">_xlfn.XLOOKUP(Table4[[#This Row],[Customer ID]],Table2[[#All],[Customer ID]],Table2[[#All],[BMI]],0)</f>
        <v>26.39</v>
      </c>
      <c r="I327" cm="1">
        <f t="array" ref="I327">_xlfn.XLOOKUP(Table4[[#This Row],[Customer ID]],Table2[[#All],[Customer ID]],Table2[[#All],[HBA1C]],0)</f>
        <v>4.58</v>
      </c>
      <c r="J327" t="str">
        <f>_xlfn.XLOOKUP(Table4[[#This Row],[Customer ID]], 'Medical Examination'!A:A, 'Medical Examination'!D:D)</f>
        <v>Yes</v>
      </c>
      <c r="K327" t="str">
        <f>_xlfn.XLOOKUP(Table4[[#This Row],[Customer ID]], 'Medical Examination'!A:A, 'Medical Examination'!E:E)</f>
        <v>No</v>
      </c>
      <c r="L327" t="str">
        <f>_xlfn.XLOOKUP(Table4[[#This Row],[Customer ID]], 'Medical Examination'!A:A, 'Medical Examination'!F:F)</f>
        <v>No</v>
      </c>
      <c r="M327">
        <f>_xlfn.XLOOKUP(Table4[[#This Row],[Customer ID]], 'Medical Examination'!A:A, 'Medical Examination'!G:G)</f>
        <v>1</v>
      </c>
      <c r="N327" t="str">
        <f>_xlfn.XLOOKUP(Table4[[#This Row],[Customer ID]], 'Medical Examination'!A:A, 'Medical Examination'!H:H)</f>
        <v>Yes</v>
      </c>
      <c r="O327" t="str">
        <f>_xlfn.XLOOKUP(Table4[[#This Row],[Customer ID]], 'Medical Examination'!A:A, 'Medical Examination'!I:I)</f>
        <v>Normal</v>
      </c>
      <c r="P327" t="str">
        <f>_xlfn.XLOOKUP(Table4[[#This Row],[Customer ID]], 'Medical Examination'!A:A, 'Medical Examination'!J:J)</f>
        <v>Overweight</v>
      </c>
      <c r="Q327" s="1">
        <f>_xlfn.XLOOKUP(Table4[[#This Row],[Customer ID]], Hospitalisation!A:A, Hospitalisation!E:E)</f>
        <v>29929.56</v>
      </c>
      <c r="R327" t="str">
        <f>_xlfn.XLOOKUP(Table4[[#This Row],[Customer ID]], Hospitalisation!A:A, Hospitalisation!F:F)</f>
        <v>Tier - 1</v>
      </c>
      <c r="S327" t="str">
        <f>_xlfn.XLOOKUP(Table4[[#This Row],[Customer ID]], Hospitalisation!A:A, Hospitalisation!G:G)</f>
        <v>Tier - 1</v>
      </c>
      <c r="T327" t="str">
        <f>_xlfn.XLOOKUP(Table4[[#This Row],[Customer ID]], Hospitalisation!A:A, Hospitalisation!H:H)</f>
        <v>R1011</v>
      </c>
      <c r="U327" t="str" cm="1">
        <f t="array" ref="U327">_xlfn.IFS(Table4[[#This Row],[Age]]&lt;=29,"Youth",Table4[[#This Row],[Age]]&lt;=49,"Adults",Table4[[#This Row],[Age]]&gt;=50,"Senior")</f>
        <v>Adults</v>
      </c>
    </row>
    <row r="328" spans="1:21">
      <c r="A328" t="s">
        <v>933</v>
      </c>
      <c r="B328" t="str">
        <f>_xlfn.XLOOKUP(Table4[[#This Row],[Customer ID]],Table1[[#This Row],[Customer ID]],Table1[[#This Row],[TITLE]],0)</f>
        <v>Mr</v>
      </c>
      <c r="C328" t="str" cm="1">
        <f t="array" ref="C328">_xlfn.XLOOKUP(Table4[[#This Row],[Customer ID]],Table1[[#All],[Customer ID]],Table1[[#All],[FIRST NAME]],0)</f>
        <v>Andrew</v>
      </c>
      <c r="D328" t="str" cm="1">
        <f t="array" ref="D328">_xlfn.XLOOKUP(Table4[[#This Row],[Customer ID]],Table1[[#All],[Customer ID]],Table1[[#All],[LAST NAME]],0)</f>
        <v>Podgurski</v>
      </c>
      <c r="E328" s="5" cm="1">
        <f t="array" ref="E328">_xlfn.XLOOKUP(Table4[[#This Row],[Customer ID]],Table3[[#All],[Customer ID]],Table3[[#All],[Date of Birth]],0)</f>
        <v>27625</v>
      </c>
      <c r="F328" cm="1">
        <f t="array" ref="F328">_xlfn.XLOOKUP(Table4[[#This Row],[Customer ID]],Table3[[#All],[Customer ID]],Table3[[#All],[Age]],0)</f>
        <v>47</v>
      </c>
      <c r="G328" cm="1">
        <f t="array" ref="G328">_xlfn.XLOOKUP(Table4[[#This Row],[Customer ID]],Table3[[#All],[Customer ID]],Table3[[#All],[Children]],0)</f>
        <v>1</v>
      </c>
      <c r="H328" cm="1">
        <f t="array" ref="H328">_xlfn.XLOOKUP(Table4[[#This Row],[Customer ID]],Table2[[#All],[Customer ID]],Table2[[#All],[BMI]],0)</f>
        <v>19.260000000000002</v>
      </c>
      <c r="I328" cm="1">
        <f t="array" ref="I328">_xlfn.XLOOKUP(Table4[[#This Row],[Customer ID]],Table2[[#All],[Customer ID]],Table2[[#All],[HBA1C]],0)</f>
        <v>8.9600000000000009</v>
      </c>
      <c r="J328" t="str">
        <f>_xlfn.XLOOKUP(Table4[[#This Row],[Customer ID]], 'Medical Examination'!A:A, 'Medical Examination'!D:D)</f>
        <v>Yes</v>
      </c>
      <c r="K328" t="str">
        <f>_xlfn.XLOOKUP(Table4[[#This Row],[Customer ID]], 'Medical Examination'!A:A, 'Medical Examination'!E:E)</f>
        <v>No</v>
      </c>
      <c r="L328" t="str">
        <f>_xlfn.XLOOKUP(Table4[[#This Row],[Customer ID]], 'Medical Examination'!A:A, 'Medical Examination'!F:F)</f>
        <v>No</v>
      </c>
      <c r="M328">
        <f>_xlfn.XLOOKUP(Table4[[#This Row],[Customer ID]], 'Medical Examination'!A:A, 'Medical Examination'!G:G)</f>
        <v>1</v>
      </c>
      <c r="N328" t="str">
        <f>_xlfn.XLOOKUP(Table4[[#This Row],[Customer ID]], 'Medical Examination'!A:A, 'Medical Examination'!H:H)</f>
        <v>Yes</v>
      </c>
      <c r="O328" t="str">
        <f>_xlfn.XLOOKUP(Table4[[#This Row],[Customer ID]], 'Medical Examination'!A:A, 'Medical Examination'!I:I)</f>
        <v>Diabetes</v>
      </c>
      <c r="P328" t="str">
        <f>_xlfn.XLOOKUP(Table4[[#This Row],[Customer ID]], 'Medical Examination'!A:A, 'Medical Examination'!J:J)</f>
        <v>Normal Weight</v>
      </c>
      <c r="Q328" s="1">
        <f>_xlfn.XLOOKUP(Table4[[#This Row],[Customer ID]], Hospitalisation!A:A, Hospitalisation!E:E)</f>
        <v>29899.25</v>
      </c>
      <c r="R328" t="str">
        <f>_xlfn.XLOOKUP(Table4[[#This Row],[Customer ID]], Hospitalisation!A:A, Hospitalisation!F:F)</f>
        <v>Tier - 1</v>
      </c>
      <c r="S328" t="str">
        <f>_xlfn.XLOOKUP(Table4[[#This Row],[Customer ID]], Hospitalisation!A:A, Hospitalisation!G:G)</f>
        <v>Tier - 3</v>
      </c>
      <c r="T328" t="str">
        <f>_xlfn.XLOOKUP(Table4[[#This Row],[Customer ID]], Hospitalisation!A:A, Hospitalisation!H:H)</f>
        <v>R1011</v>
      </c>
      <c r="U328" t="str" cm="1">
        <f t="array" ref="U328">_xlfn.IFS(Table4[[#This Row],[Age]]&lt;=29,"Youth",Table4[[#This Row],[Age]]&lt;=49,"Adults",Table4[[#This Row],[Age]]&gt;=50,"Senior")</f>
        <v>Adults</v>
      </c>
    </row>
    <row r="329" spans="1:21">
      <c r="A329" t="s">
        <v>935</v>
      </c>
      <c r="B329" t="str">
        <f>_xlfn.XLOOKUP(Table4[[#This Row],[Customer ID]],Table1[[#This Row],[Customer ID]],Table1[[#This Row],[TITLE]],0)</f>
        <v>Mr</v>
      </c>
      <c r="C329" t="str" cm="1">
        <f t="array" ref="C329">_xlfn.XLOOKUP(Table4[[#This Row],[Customer ID]],Table1[[#All],[Customer ID]],Table1[[#All],[FIRST NAME]],0)</f>
        <v>Anthony</v>
      </c>
      <c r="D329" t="str" cm="1">
        <f t="array" ref="D329">_xlfn.XLOOKUP(Table4[[#This Row],[Customer ID]],Table1[[#All],[Customer ID]],Table1[[#All],[LAST NAME]],0)</f>
        <v>Diamond</v>
      </c>
      <c r="E329" s="5" cm="1">
        <f t="array" ref="E329">_xlfn.XLOOKUP(Table4[[#This Row],[Customer ID]],Table3[[#All],[Customer ID]],Table3[[#All],[Date of Birth]],0)</f>
        <v>32872</v>
      </c>
      <c r="F329" cm="1">
        <f t="array" ref="F329">_xlfn.XLOOKUP(Table4[[#This Row],[Customer ID]],Table3[[#All],[Customer ID]],Table3[[#All],[Age]],0)</f>
        <v>33</v>
      </c>
      <c r="G329" cm="1">
        <f t="array" ref="G329">_xlfn.XLOOKUP(Table4[[#This Row],[Customer ID]],Table3[[#All],[Customer ID]],Table3[[#All],[Children]],0)</f>
        <v>3</v>
      </c>
      <c r="H329" cm="1">
        <f t="array" ref="H329">_xlfn.XLOOKUP(Table4[[#This Row],[Customer ID]],Table2[[#All],[Customer ID]],Table2[[#All],[BMI]],0)</f>
        <v>26.92</v>
      </c>
      <c r="I329" cm="1">
        <f t="array" ref="I329">_xlfn.XLOOKUP(Table4[[#This Row],[Customer ID]],Table2[[#All],[Customer ID]],Table2[[#All],[HBA1C]],0)</f>
        <v>6.09</v>
      </c>
      <c r="J329" t="str">
        <f>_xlfn.XLOOKUP(Table4[[#This Row],[Customer ID]], 'Medical Examination'!A:A, 'Medical Examination'!D:D)</f>
        <v>No</v>
      </c>
      <c r="K329" t="str">
        <f>_xlfn.XLOOKUP(Table4[[#This Row],[Customer ID]], 'Medical Examination'!A:A, 'Medical Examination'!E:E)</f>
        <v>No</v>
      </c>
      <c r="L329" t="str">
        <f>_xlfn.XLOOKUP(Table4[[#This Row],[Customer ID]], 'Medical Examination'!A:A, 'Medical Examination'!F:F)</f>
        <v>No</v>
      </c>
      <c r="M329">
        <f>_xlfn.XLOOKUP(Table4[[#This Row],[Customer ID]], 'Medical Examination'!A:A, 'Medical Examination'!G:G)</f>
        <v>0</v>
      </c>
      <c r="N329" t="str">
        <f>_xlfn.XLOOKUP(Table4[[#This Row],[Customer ID]], 'Medical Examination'!A:A, 'Medical Examination'!H:H)</f>
        <v>Yes</v>
      </c>
      <c r="O329" t="str">
        <f>_xlfn.XLOOKUP(Table4[[#This Row],[Customer ID]], 'Medical Examination'!A:A, 'Medical Examination'!I:I)</f>
        <v>Prediabetes</v>
      </c>
      <c r="P329" t="str">
        <f>_xlfn.XLOOKUP(Table4[[#This Row],[Customer ID]], 'Medical Examination'!A:A, 'Medical Examination'!J:J)</f>
        <v>Overweight</v>
      </c>
      <c r="Q329" s="1">
        <f>_xlfn.XLOOKUP(Table4[[#This Row],[Customer ID]], Hospitalisation!A:A, Hospitalisation!E:E)</f>
        <v>29852.48</v>
      </c>
      <c r="R329" t="str">
        <f>_xlfn.XLOOKUP(Table4[[#This Row],[Customer ID]], Hospitalisation!A:A, Hospitalisation!F:F)</f>
        <v>Tier - 1</v>
      </c>
      <c r="S329" t="str">
        <f>_xlfn.XLOOKUP(Table4[[#This Row],[Customer ID]], Hospitalisation!A:A, Hospitalisation!G:G)</f>
        <v>Tier - 3</v>
      </c>
      <c r="T329" t="str">
        <f>_xlfn.XLOOKUP(Table4[[#This Row],[Customer ID]], Hospitalisation!A:A, Hospitalisation!H:H)</f>
        <v>R1011</v>
      </c>
      <c r="U329" t="str" cm="1">
        <f t="array" ref="U329">_xlfn.IFS(Table4[[#This Row],[Age]]&lt;=29,"Youth",Table4[[#This Row],[Age]]&lt;=49,"Adults",Table4[[#This Row],[Age]]&gt;=50,"Senior")</f>
        <v>Adults</v>
      </c>
    </row>
    <row r="330" spans="1:21">
      <c r="A330" t="s">
        <v>938</v>
      </c>
      <c r="B330" t="str">
        <f>_xlfn.XLOOKUP(Table4[[#This Row],[Customer ID]],Table1[[#This Row],[Customer ID]],Table1[[#This Row],[TITLE]],0)</f>
        <v>Mr</v>
      </c>
      <c r="C330" t="str" cm="1">
        <f t="array" ref="C330">_xlfn.XLOOKUP(Table4[[#This Row],[Customer ID]],Table1[[#All],[Customer ID]],Table1[[#All],[FIRST NAME]],0)</f>
        <v>Chris</v>
      </c>
      <c r="D330" t="str" cm="1">
        <f t="array" ref="D330">_xlfn.XLOOKUP(Table4[[#This Row],[Customer ID]],Table1[[#All],[Customer ID]],Table1[[#All],[LAST NAME]],0)</f>
        <v>Sallade</v>
      </c>
      <c r="E330" s="5" cm="1">
        <f t="array" ref="E330">_xlfn.XLOOKUP(Table4[[#This Row],[Customer ID]],Table3[[#All],[Customer ID]],Table3[[#All],[Date of Birth]],0)</f>
        <v>30253</v>
      </c>
      <c r="F330" cm="1">
        <f t="array" ref="F330">_xlfn.XLOOKUP(Table4[[#This Row],[Customer ID]],Table3[[#All],[Customer ID]],Table3[[#All],[Age]],0)</f>
        <v>40</v>
      </c>
      <c r="G330" cm="1">
        <f t="array" ref="G330">_xlfn.XLOOKUP(Table4[[#This Row],[Customer ID]],Table3[[#All],[Customer ID]],Table3[[#All],[Children]],0)</f>
        <v>3</v>
      </c>
      <c r="H330" cm="1">
        <f t="array" ref="H330">_xlfn.XLOOKUP(Table4[[#This Row],[Customer ID]],Table2[[#All],[Customer ID]],Table2[[#All],[BMI]],0)</f>
        <v>19.73</v>
      </c>
      <c r="I330" cm="1">
        <f t="array" ref="I330">_xlfn.XLOOKUP(Table4[[#This Row],[Customer ID]],Table2[[#All],[Customer ID]],Table2[[#All],[HBA1C]],0)</f>
        <v>4.3600000000000003</v>
      </c>
      <c r="J330" t="str">
        <f>_xlfn.XLOOKUP(Table4[[#This Row],[Customer ID]], 'Medical Examination'!A:A, 'Medical Examination'!D:D)</f>
        <v>No</v>
      </c>
      <c r="K330" t="str">
        <f>_xlfn.XLOOKUP(Table4[[#This Row],[Customer ID]], 'Medical Examination'!A:A, 'Medical Examination'!E:E)</f>
        <v>No</v>
      </c>
      <c r="L330" t="str">
        <f>_xlfn.XLOOKUP(Table4[[#This Row],[Customer ID]], 'Medical Examination'!A:A, 'Medical Examination'!F:F)</f>
        <v>No</v>
      </c>
      <c r="M330">
        <f>_xlfn.XLOOKUP(Table4[[#This Row],[Customer ID]], 'Medical Examination'!A:A, 'Medical Examination'!G:G)</f>
        <v>0</v>
      </c>
      <c r="N330" t="str">
        <f>_xlfn.XLOOKUP(Table4[[#This Row],[Customer ID]], 'Medical Examination'!A:A, 'Medical Examination'!H:H)</f>
        <v>Yes</v>
      </c>
      <c r="O330" t="str">
        <f>_xlfn.XLOOKUP(Table4[[#This Row],[Customer ID]], 'Medical Examination'!A:A, 'Medical Examination'!I:I)</f>
        <v>Normal</v>
      </c>
      <c r="P330" t="str">
        <f>_xlfn.XLOOKUP(Table4[[#This Row],[Customer ID]], 'Medical Examination'!A:A, 'Medical Examination'!J:J)</f>
        <v>Normal Weight</v>
      </c>
      <c r="Q330" s="1">
        <f>_xlfn.XLOOKUP(Table4[[#This Row],[Customer ID]], Hospitalisation!A:A, Hospitalisation!E:E)</f>
        <v>29818.76</v>
      </c>
      <c r="R330" t="str">
        <f>_xlfn.XLOOKUP(Table4[[#This Row],[Customer ID]], Hospitalisation!A:A, Hospitalisation!F:F)</f>
        <v>Tier - 1</v>
      </c>
      <c r="S330" t="str">
        <f>_xlfn.XLOOKUP(Table4[[#This Row],[Customer ID]], Hospitalisation!A:A, Hospitalisation!G:G)</f>
        <v>Tier - 1</v>
      </c>
      <c r="T330" t="str">
        <f>_xlfn.XLOOKUP(Table4[[#This Row],[Customer ID]], Hospitalisation!A:A, Hospitalisation!H:H)</f>
        <v>R1012</v>
      </c>
      <c r="U330" t="str" cm="1">
        <f t="array" ref="U330">_xlfn.IFS(Table4[[#This Row],[Age]]&lt;=29,"Youth",Table4[[#This Row],[Age]]&lt;=49,"Adults",Table4[[#This Row],[Age]]&gt;=50,"Senior")</f>
        <v>Adults</v>
      </c>
    </row>
    <row r="331" spans="1:21">
      <c r="A331" t="s">
        <v>940</v>
      </c>
      <c r="B331" t="str">
        <f>_xlfn.XLOOKUP(Table4[[#This Row],[Customer ID]],Table1[[#This Row],[Customer ID]],Table1[[#This Row],[TITLE]],0)</f>
        <v>Mr</v>
      </c>
      <c r="C331" t="str" cm="1">
        <f t="array" ref="C331">_xlfn.XLOOKUP(Table4[[#This Row],[Customer ID]],Table1[[#All],[Customer ID]],Table1[[#All],[FIRST NAME]],0)</f>
        <v>Yu</v>
      </c>
      <c r="D331" t="str" cm="1">
        <f t="array" ref="D331">_xlfn.XLOOKUP(Table4[[#This Row],[Customer ID]],Table1[[#All],[Customer ID]],Table1[[#All],[LAST NAME]],0)</f>
        <v>Zhang</v>
      </c>
      <c r="E331" s="5" cm="1">
        <f t="array" ref="E331">_xlfn.XLOOKUP(Table4[[#This Row],[Customer ID]],Table3[[#All],[Customer ID]],Table3[[#All],[Date of Birth]],0)</f>
        <v>29811</v>
      </c>
      <c r="F331" cm="1">
        <f t="array" ref="F331">_xlfn.XLOOKUP(Table4[[#This Row],[Customer ID]],Table3[[#All],[Customer ID]],Table3[[#All],[Age]],0)</f>
        <v>41</v>
      </c>
      <c r="G331" cm="1">
        <f t="array" ref="G331">_xlfn.XLOOKUP(Table4[[#This Row],[Customer ID]],Table3[[#All],[Customer ID]],Table3[[#All],[Children]],0)</f>
        <v>1</v>
      </c>
      <c r="H331" cm="1">
        <f t="array" ref="H331">_xlfn.XLOOKUP(Table4[[#This Row],[Customer ID]],Table2[[#All],[Customer ID]],Table2[[#All],[BMI]],0)</f>
        <v>23.56</v>
      </c>
      <c r="I331" cm="1">
        <f t="array" ref="I331">_xlfn.XLOOKUP(Table4[[#This Row],[Customer ID]],Table2[[#All],[Customer ID]],Table2[[#All],[HBA1C]],0)</f>
        <v>11.74</v>
      </c>
      <c r="J331" t="str">
        <f>_xlfn.XLOOKUP(Table4[[#This Row],[Customer ID]], 'Medical Examination'!A:A, 'Medical Examination'!D:D)</f>
        <v>Yes</v>
      </c>
      <c r="K331" t="str">
        <f>_xlfn.XLOOKUP(Table4[[#This Row],[Customer ID]], 'Medical Examination'!A:A, 'Medical Examination'!E:E)</f>
        <v>No</v>
      </c>
      <c r="L331" t="str">
        <f>_xlfn.XLOOKUP(Table4[[#This Row],[Customer ID]], 'Medical Examination'!A:A, 'Medical Examination'!F:F)</f>
        <v>No</v>
      </c>
      <c r="M331">
        <f>_xlfn.XLOOKUP(Table4[[#This Row],[Customer ID]], 'Medical Examination'!A:A, 'Medical Examination'!G:G)</f>
        <v>0</v>
      </c>
      <c r="N331" t="str">
        <f>_xlfn.XLOOKUP(Table4[[#This Row],[Customer ID]], 'Medical Examination'!A:A, 'Medical Examination'!H:H)</f>
        <v>Yes</v>
      </c>
      <c r="O331" t="str">
        <f>_xlfn.XLOOKUP(Table4[[#This Row],[Customer ID]], 'Medical Examination'!A:A, 'Medical Examination'!I:I)</f>
        <v>Diabetes</v>
      </c>
      <c r="P331" t="str">
        <f>_xlfn.XLOOKUP(Table4[[#This Row],[Customer ID]], 'Medical Examination'!A:A, 'Medical Examination'!J:J)</f>
        <v>Normal Weight</v>
      </c>
      <c r="Q331" s="1">
        <f>_xlfn.XLOOKUP(Table4[[#This Row],[Customer ID]], Hospitalisation!A:A, Hospitalisation!E:E)</f>
        <v>29816.639999999999</v>
      </c>
      <c r="R331" t="str">
        <f>_xlfn.XLOOKUP(Table4[[#This Row],[Customer ID]], Hospitalisation!A:A, Hospitalisation!F:F)</f>
        <v>Tier - 1</v>
      </c>
      <c r="S331" t="str">
        <f>_xlfn.XLOOKUP(Table4[[#This Row],[Customer ID]], Hospitalisation!A:A, Hospitalisation!G:G)</f>
        <v>Tier - 2</v>
      </c>
      <c r="T331" t="str">
        <f>_xlfn.XLOOKUP(Table4[[#This Row],[Customer ID]], Hospitalisation!A:A, Hospitalisation!H:H)</f>
        <v>R1011</v>
      </c>
      <c r="U331" t="str" cm="1">
        <f t="array" ref="U331">_xlfn.IFS(Table4[[#This Row],[Age]]&lt;=29,"Youth",Table4[[#This Row],[Age]]&lt;=49,"Adults",Table4[[#This Row],[Age]]&gt;=50,"Senior")</f>
        <v>Adults</v>
      </c>
    </row>
    <row r="332" spans="1:21">
      <c r="A332" t="s">
        <v>943</v>
      </c>
      <c r="B332" t="str">
        <f>_xlfn.XLOOKUP(Table4[[#This Row],[Customer ID]],Table1[[#This Row],[Customer ID]],Table1[[#This Row],[TITLE]],0)</f>
        <v>Mr</v>
      </c>
      <c r="C332" t="str" cm="1">
        <f t="array" ref="C332">_xlfn.XLOOKUP(Table4[[#This Row],[Customer ID]],Table1[[#All],[Customer ID]],Table1[[#All],[FIRST NAME]],0)</f>
        <v>Caleb N</v>
      </c>
      <c r="D332" t="str" cm="1">
        <f t="array" ref="D332">_xlfn.XLOOKUP(Table4[[#This Row],[Customer ID]],Table1[[#All],[Customer ID]],Table1[[#All],[LAST NAME]],0)</f>
        <v>Chatfield</v>
      </c>
      <c r="E332" s="5" cm="1">
        <f t="array" ref="E332">_xlfn.XLOOKUP(Table4[[#This Row],[Customer ID]],Table3[[#All],[Customer ID]],Table3[[#All],[Date of Birth]],0)</f>
        <v>35966</v>
      </c>
      <c r="F332" cm="1">
        <f t="array" ref="F332">_xlfn.XLOOKUP(Table4[[#This Row],[Customer ID]],Table3[[#All],[Customer ID]],Table3[[#All],[Age]],0)</f>
        <v>24</v>
      </c>
      <c r="G332" cm="1">
        <f t="array" ref="G332">_xlfn.XLOOKUP(Table4[[#This Row],[Customer ID]],Table3[[#All],[Customer ID]],Table3[[#All],[Children]],0)</f>
        <v>0</v>
      </c>
      <c r="H332" cm="1">
        <f t="array" ref="H332">_xlfn.XLOOKUP(Table4[[#This Row],[Customer ID]],Table2[[#All],[Customer ID]],Table2[[#All],[BMI]],0)</f>
        <v>37.67</v>
      </c>
      <c r="I332" cm="1">
        <f t="array" ref="I332">_xlfn.XLOOKUP(Table4[[#This Row],[Customer ID]],Table2[[#All],[Customer ID]],Table2[[#All],[HBA1C]],0)</f>
        <v>5.89</v>
      </c>
      <c r="J332" t="str">
        <f>_xlfn.XLOOKUP(Table4[[#This Row],[Customer ID]], 'Medical Examination'!A:A, 'Medical Examination'!D:D)</f>
        <v>No</v>
      </c>
      <c r="K332" t="str">
        <f>_xlfn.XLOOKUP(Table4[[#This Row],[Customer ID]], 'Medical Examination'!A:A, 'Medical Examination'!E:E)</f>
        <v>No</v>
      </c>
      <c r="L332" t="str">
        <f>_xlfn.XLOOKUP(Table4[[#This Row],[Customer ID]], 'Medical Examination'!A:A, 'Medical Examination'!F:F)</f>
        <v>No</v>
      </c>
      <c r="M332">
        <f>_xlfn.XLOOKUP(Table4[[#This Row],[Customer ID]], 'Medical Examination'!A:A, 'Medical Examination'!G:G)</f>
        <v>1</v>
      </c>
      <c r="N332" t="str">
        <f>_xlfn.XLOOKUP(Table4[[#This Row],[Customer ID]], 'Medical Examination'!A:A, 'Medical Examination'!H:H)</f>
        <v>Yes</v>
      </c>
      <c r="O332" t="str">
        <f>_xlfn.XLOOKUP(Table4[[#This Row],[Customer ID]], 'Medical Examination'!A:A, 'Medical Examination'!I:I)</f>
        <v>Prediabetes</v>
      </c>
      <c r="P332" t="str">
        <f>_xlfn.XLOOKUP(Table4[[#This Row],[Customer ID]], 'Medical Examination'!A:A, 'Medical Examination'!J:J)</f>
        <v>Obesity</v>
      </c>
      <c r="Q332" s="1">
        <f>_xlfn.XLOOKUP(Table4[[#This Row],[Customer ID]], Hospitalisation!A:A, Hospitalisation!E:E)</f>
        <v>29760.6</v>
      </c>
      <c r="R332" t="str">
        <f>_xlfn.XLOOKUP(Table4[[#This Row],[Customer ID]], Hospitalisation!A:A, Hospitalisation!F:F)</f>
        <v>Tier - 1</v>
      </c>
      <c r="S332" t="str">
        <f>_xlfn.XLOOKUP(Table4[[#This Row],[Customer ID]], Hospitalisation!A:A, Hospitalisation!G:G)</f>
        <v>Tier - 2</v>
      </c>
      <c r="T332" t="str">
        <f>_xlfn.XLOOKUP(Table4[[#This Row],[Customer ID]], Hospitalisation!A:A, Hospitalisation!H:H)</f>
        <v>R1011</v>
      </c>
      <c r="U332" t="str" cm="1">
        <f t="array" ref="U332">_xlfn.IFS(Table4[[#This Row],[Age]]&lt;=29,"Youth",Table4[[#This Row],[Age]]&lt;=49,"Adults",Table4[[#This Row],[Age]]&gt;=50,"Senior")</f>
        <v>Youth</v>
      </c>
    </row>
    <row r="333" spans="1:21">
      <c r="A333" t="s">
        <v>946</v>
      </c>
      <c r="B333" t="str">
        <f>_xlfn.XLOOKUP(Table4[[#This Row],[Customer ID]],Table1[[#This Row],[Customer ID]],Table1[[#This Row],[TITLE]],0)</f>
        <v>Mr</v>
      </c>
      <c r="C333" t="str" cm="1">
        <f t="array" ref="C333">_xlfn.XLOOKUP(Table4[[#This Row],[Customer ID]],Table1[[#All],[Customer ID]],Table1[[#All],[FIRST NAME]],0)</f>
        <v>Jason M</v>
      </c>
      <c r="D333" t="str" cm="1">
        <f t="array" ref="D333">_xlfn.XLOOKUP(Table4[[#This Row],[Customer ID]],Table1[[#All],[Customer ID]],Table1[[#All],[LAST NAME]],0)</f>
        <v>Bruns</v>
      </c>
      <c r="E333" s="5" cm="1">
        <f t="array" ref="E333">_xlfn.XLOOKUP(Table4[[#This Row],[Customer ID]],Table3[[#All],[Customer ID]],Table3[[#All],[Date of Birth]],0)</f>
        <v>26899</v>
      </c>
      <c r="F333" cm="1">
        <f t="array" ref="F333">_xlfn.XLOOKUP(Table4[[#This Row],[Customer ID]],Table3[[#All],[Customer ID]],Table3[[#All],[Age]],0)</f>
        <v>49</v>
      </c>
      <c r="G333" cm="1">
        <f t="array" ref="G333">_xlfn.XLOOKUP(Table4[[#This Row],[Customer ID]],Table3[[#All],[Customer ID]],Table3[[#All],[Children]],0)</f>
        <v>0</v>
      </c>
      <c r="H333" cm="1">
        <f t="array" ref="H333">_xlfn.XLOOKUP(Table4[[#This Row],[Customer ID]],Table2[[#All],[Customer ID]],Table2[[#All],[BMI]],0)</f>
        <v>18.73</v>
      </c>
      <c r="I333" cm="1">
        <f t="array" ref="I333">_xlfn.XLOOKUP(Table4[[#This Row],[Customer ID]],Table2[[#All],[Customer ID]],Table2[[#All],[HBA1C]],0)</f>
        <v>10.64</v>
      </c>
      <c r="J333" t="str">
        <f>_xlfn.XLOOKUP(Table4[[#This Row],[Customer ID]], 'Medical Examination'!A:A, 'Medical Examination'!D:D)</f>
        <v>No</v>
      </c>
      <c r="K333" t="str">
        <f>_xlfn.XLOOKUP(Table4[[#This Row],[Customer ID]], 'Medical Examination'!A:A, 'Medical Examination'!E:E)</f>
        <v>No</v>
      </c>
      <c r="L333" t="str">
        <f>_xlfn.XLOOKUP(Table4[[#This Row],[Customer ID]], 'Medical Examination'!A:A, 'Medical Examination'!F:F)</f>
        <v>No</v>
      </c>
      <c r="M333">
        <f>_xlfn.XLOOKUP(Table4[[#This Row],[Customer ID]], 'Medical Examination'!A:A, 'Medical Examination'!G:G)</f>
        <v>2</v>
      </c>
      <c r="N333" t="str">
        <f>_xlfn.XLOOKUP(Table4[[#This Row],[Customer ID]], 'Medical Examination'!A:A, 'Medical Examination'!H:H)</f>
        <v>Yes</v>
      </c>
      <c r="O333" t="str">
        <f>_xlfn.XLOOKUP(Table4[[#This Row],[Customer ID]], 'Medical Examination'!A:A, 'Medical Examination'!I:I)</f>
        <v>Diabetes</v>
      </c>
      <c r="P333" t="str">
        <f>_xlfn.XLOOKUP(Table4[[#This Row],[Customer ID]], 'Medical Examination'!A:A, 'Medical Examination'!J:J)</f>
        <v>Normal Weight</v>
      </c>
      <c r="Q333" s="1">
        <f>_xlfn.XLOOKUP(Table4[[#This Row],[Customer ID]], Hospitalisation!A:A, Hospitalisation!E:E)</f>
        <v>29757.69</v>
      </c>
      <c r="R333" t="str">
        <f>_xlfn.XLOOKUP(Table4[[#This Row],[Customer ID]], Hospitalisation!A:A, Hospitalisation!F:F)</f>
        <v>Tier - 1</v>
      </c>
      <c r="S333" t="str">
        <f>_xlfn.XLOOKUP(Table4[[#This Row],[Customer ID]], Hospitalisation!A:A, Hospitalisation!G:G)</f>
        <v>Tier - 3</v>
      </c>
      <c r="T333" t="str">
        <f>_xlfn.XLOOKUP(Table4[[#This Row],[Customer ID]], Hospitalisation!A:A, Hospitalisation!H:H)</f>
        <v>R1011</v>
      </c>
      <c r="U333" t="str" cm="1">
        <f t="array" ref="U333">_xlfn.IFS(Table4[[#This Row],[Age]]&lt;=29,"Youth",Table4[[#This Row],[Age]]&lt;=49,"Adults",Table4[[#This Row],[Age]]&gt;=50,"Senior")</f>
        <v>Adults</v>
      </c>
    </row>
    <row r="334" spans="1:21">
      <c r="A334" t="s">
        <v>948</v>
      </c>
      <c r="B334" t="str">
        <f>_xlfn.XLOOKUP(Table4[[#This Row],[Customer ID]],Table1[[#This Row],[Customer ID]],Table1[[#This Row],[TITLE]],0)</f>
        <v>Ms</v>
      </c>
      <c r="C334" t="str" cm="1">
        <f t="array" ref="C334">_xlfn.XLOOKUP(Table4[[#This Row],[Customer ID]],Table1[[#All],[Customer ID]],Table1[[#All],[FIRST NAME]],0)</f>
        <v>Angela R</v>
      </c>
      <c r="D334" t="str" cm="1">
        <f t="array" ref="D334">_xlfn.XLOOKUP(Table4[[#This Row],[Customer ID]],Table1[[#All],[Customer ID]],Table1[[#All],[LAST NAME]],0)</f>
        <v>Yochum</v>
      </c>
      <c r="E334" s="5" cm="1">
        <f t="array" ref="E334">_xlfn.XLOOKUP(Table4[[#This Row],[Customer ID]],Table3[[#All],[Customer ID]],Table3[[#All],[Date of Birth]],0)</f>
        <v>34177</v>
      </c>
      <c r="F334" cm="1">
        <f t="array" ref="F334">_xlfn.XLOOKUP(Table4[[#This Row],[Customer ID]],Table3[[#All],[Customer ID]],Table3[[#All],[Age]],0)</f>
        <v>29</v>
      </c>
      <c r="G334" cm="1">
        <f t="array" ref="G334">_xlfn.XLOOKUP(Table4[[#This Row],[Customer ID]],Table3[[#All],[Customer ID]],Table3[[#All],[Children]],0)</f>
        <v>0</v>
      </c>
      <c r="H334" cm="1">
        <f t="array" ref="H334">_xlfn.XLOOKUP(Table4[[#This Row],[Customer ID]],Table2[[#All],[Customer ID]],Table2[[#All],[BMI]],0)</f>
        <v>33.090000000000003</v>
      </c>
      <c r="I334" cm="1">
        <f t="array" ref="I334">_xlfn.XLOOKUP(Table4[[#This Row],[Customer ID]],Table2[[#All],[Customer ID]],Table2[[#All],[HBA1C]],0)</f>
        <v>6.06</v>
      </c>
      <c r="J334" t="str">
        <f>_xlfn.XLOOKUP(Table4[[#This Row],[Customer ID]], 'Medical Examination'!A:A, 'Medical Examination'!D:D)</f>
        <v>No</v>
      </c>
      <c r="K334" t="str">
        <f>_xlfn.XLOOKUP(Table4[[#This Row],[Customer ID]], 'Medical Examination'!A:A, 'Medical Examination'!E:E)</f>
        <v>No</v>
      </c>
      <c r="L334" t="str">
        <f>_xlfn.XLOOKUP(Table4[[#This Row],[Customer ID]], 'Medical Examination'!A:A, 'Medical Examination'!F:F)</f>
        <v>Yes</v>
      </c>
      <c r="M334">
        <f>_xlfn.XLOOKUP(Table4[[#This Row],[Customer ID]], 'Medical Examination'!A:A, 'Medical Examination'!G:G)</f>
        <v>1</v>
      </c>
      <c r="N334" t="str">
        <f>_xlfn.XLOOKUP(Table4[[#This Row],[Customer ID]], 'Medical Examination'!A:A, 'Medical Examination'!H:H)</f>
        <v>Yes</v>
      </c>
      <c r="O334" t="str">
        <f>_xlfn.XLOOKUP(Table4[[#This Row],[Customer ID]], 'Medical Examination'!A:A, 'Medical Examination'!I:I)</f>
        <v>Prediabetes</v>
      </c>
      <c r="P334" t="str">
        <f>_xlfn.XLOOKUP(Table4[[#This Row],[Customer ID]], 'Medical Examination'!A:A, 'Medical Examination'!J:J)</f>
        <v>Obesity</v>
      </c>
      <c r="Q334" s="1">
        <f>_xlfn.XLOOKUP(Table4[[#This Row],[Customer ID]], Hospitalisation!A:A, Hospitalisation!E:E)</f>
        <v>29622.69</v>
      </c>
      <c r="R334" t="str">
        <f>_xlfn.XLOOKUP(Table4[[#This Row],[Customer ID]], Hospitalisation!A:A, Hospitalisation!F:F)</f>
        <v>Tier - 1</v>
      </c>
      <c r="S334" t="str">
        <f>_xlfn.XLOOKUP(Table4[[#This Row],[Customer ID]], Hospitalisation!A:A, Hospitalisation!G:G)</f>
        <v>Tier - 1</v>
      </c>
      <c r="T334" t="str">
        <f>_xlfn.XLOOKUP(Table4[[#This Row],[Customer ID]], Hospitalisation!A:A, Hospitalisation!H:H)</f>
        <v>R1011</v>
      </c>
      <c r="U334" t="str" cm="1">
        <f t="array" ref="U334">_xlfn.IFS(Table4[[#This Row],[Age]]&lt;=29,"Youth",Table4[[#This Row],[Age]]&lt;=49,"Adults",Table4[[#This Row],[Age]]&gt;=50,"Senior")</f>
        <v>Youth</v>
      </c>
    </row>
    <row r="335" spans="1:21">
      <c r="A335" t="s">
        <v>951</v>
      </c>
      <c r="B335" t="str">
        <f>_xlfn.XLOOKUP(Table4[[#This Row],[Customer ID]],Table1[[#This Row],[Customer ID]],Table1[[#This Row],[TITLE]],0)</f>
        <v>Mr</v>
      </c>
      <c r="C335" t="str" cm="1">
        <f t="array" ref="C335">_xlfn.XLOOKUP(Table4[[#This Row],[Customer ID]],Table1[[#All],[Customer ID]],Table1[[#All],[FIRST NAME]],0)</f>
        <v>Keith J</v>
      </c>
      <c r="D335" t="str" cm="1">
        <f t="array" ref="D335">_xlfn.XLOOKUP(Table4[[#This Row],[Customer ID]],Table1[[#All],[Customer ID]],Table1[[#All],[LAST NAME]],0)</f>
        <v>Freeburn</v>
      </c>
      <c r="E335" s="5" cm="1">
        <f t="array" ref="E335">_xlfn.XLOOKUP(Table4[[#This Row],[Customer ID]],Table3[[#All],[Customer ID]],Table3[[#All],[Date of Birth]],0)</f>
        <v>27701</v>
      </c>
      <c r="F335" cm="1">
        <f t="array" ref="F335">_xlfn.XLOOKUP(Table4[[#This Row],[Customer ID]],Table3[[#All],[Customer ID]],Table3[[#All],[Age]],0)</f>
        <v>47</v>
      </c>
      <c r="G335" cm="1">
        <f t="array" ref="G335">_xlfn.XLOOKUP(Table4[[#This Row],[Customer ID]],Table3[[#All],[Customer ID]],Table3[[#All],[Children]],0)</f>
        <v>1</v>
      </c>
      <c r="H335" cm="1">
        <f t="array" ref="H335">_xlfn.XLOOKUP(Table4[[#This Row],[Customer ID]],Table2[[#All],[Customer ID]],Table2[[#All],[BMI]],0)</f>
        <v>18.329999999999998</v>
      </c>
      <c r="I335" cm="1">
        <f t="array" ref="I335">_xlfn.XLOOKUP(Table4[[#This Row],[Customer ID]],Table2[[#All],[Customer ID]],Table2[[#All],[HBA1C]],0)</f>
        <v>7.46</v>
      </c>
      <c r="J335" t="str">
        <f>_xlfn.XLOOKUP(Table4[[#This Row],[Customer ID]], 'Medical Examination'!A:A, 'Medical Examination'!D:D)</f>
        <v>Yes</v>
      </c>
      <c r="K335" t="str">
        <f>_xlfn.XLOOKUP(Table4[[#This Row],[Customer ID]], 'Medical Examination'!A:A, 'Medical Examination'!E:E)</f>
        <v>No</v>
      </c>
      <c r="L335" t="str">
        <f>_xlfn.XLOOKUP(Table4[[#This Row],[Customer ID]], 'Medical Examination'!A:A, 'Medical Examination'!F:F)</f>
        <v>No</v>
      </c>
      <c r="M335">
        <f>_xlfn.XLOOKUP(Table4[[#This Row],[Customer ID]], 'Medical Examination'!A:A, 'Medical Examination'!G:G)</f>
        <v>1</v>
      </c>
      <c r="N335" t="str">
        <f>_xlfn.XLOOKUP(Table4[[#This Row],[Customer ID]], 'Medical Examination'!A:A, 'Medical Examination'!H:H)</f>
        <v>Yes</v>
      </c>
      <c r="O335" t="str">
        <f>_xlfn.XLOOKUP(Table4[[#This Row],[Customer ID]], 'Medical Examination'!A:A, 'Medical Examination'!I:I)</f>
        <v>Diabetes</v>
      </c>
      <c r="P335" t="str">
        <f>_xlfn.XLOOKUP(Table4[[#This Row],[Customer ID]], 'Medical Examination'!A:A, 'Medical Examination'!J:J)</f>
        <v>Underweight</v>
      </c>
      <c r="Q335" s="1">
        <f>_xlfn.XLOOKUP(Table4[[#This Row],[Customer ID]], Hospitalisation!A:A, Hospitalisation!E:E)</f>
        <v>29583.8</v>
      </c>
      <c r="R335" t="str">
        <f>_xlfn.XLOOKUP(Table4[[#This Row],[Customer ID]], Hospitalisation!A:A, Hospitalisation!F:F)</f>
        <v>Tier - 1</v>
      </c>
      <c r="S335" t="str">
        <f>_xlfn.XLOOKUP(Table4[[#This Row],[Customer ID]], Hospitalisation!A:A, Hospitalisation!G:G)</f>
        <v>Tier - 1</v>
      </c>
      <c r="T335" t="str">
        <f>_xlfn.XLOOKUP(Table4[[#This Row],[Customer ID]], Hospitalisation!A:A, Hospitalisation!H:H)</f>
        <v>R1011</v>
      </c>
      <c r="U335" t="str" cm="1">
        <f t="array" ref="U335">_xlfn.IFS(Table4[[#This Row],[Age]]&lt;=29,"Youth",Table4[[#This Row],[Age]]&lt;=49,"Adults",Table4[[#This Row],[Age]]&gt;=50,"Senior")</f>
        <v>Adults</v>
      </c>
    </row>
    <row r="336" spans="1:21">
      <c r="A336" t="s">
        <v>954</v>
      </c>
      <c r="B336" t="str">
        <f>_xlfn.XLOOKUP(Table4[[#This Row],[Customer ID]],Table1[[#This Row],[Customer ID]],Table1[[#This Row],[TITLE]],0)</f>
        <v>Ms</v>
      </c>
      <c r="C336" t="str" cm="1">
        <f t="array" ref="C336">_xlfn.XLOOKUP(Table4[[#This Row],[Customer ID]],Table1[[#All],[Customer ID]],Table1[[#All],[FIRST NAME]],0)</f>
        <v>Emma</v>
      </c>
      <c r="D336" t="str" cm="1">
        <f t="array" ref="D336">_xlfn.XLOOKUP(Table4[[#This Row],[Customer ID]],Table1[[#All],[Customer ID]],Table1[[#All],[LAST NAME]],0)</f>
        <v>Spencer</v>
      </c>
      <c r="E336" s="5" cm="1">
        <f t="array" ref="E336">_xlfn.XLOOKUP(Table4[[#This Row],[Customer ID]],Table3[[#All],[Customer ID]],Table3[[#All],[Date of Birth]],0)</f>
        <v>21843</v>
      </c>
      <c r="F336" cm="1">
        <f t="array" ref="F336">_xlfn.XLOOKUP(Table4[[#This Row],[Customer ID]],Table3[[#All],[Customer ID]],Table3[[#All],[Age]],0)</f>
        <v>63</v>
      </c>
      <c r="G336" cm="1">
        <f t="array" ref="G336">_xlfn.XLOOKUP(Table4[[#This Row],[Customer ID]],Table3[[#All],[Customer ID]],Table3[[#All],[Children]],0)</f>
        <v>0</v>
      </c>
      <c r="H336" cm="1">
        <f t="array" ref="H336">_xlfn.XLOOKUP(Table4[[#This Row],[Customer ID]],Table2[[#All],[Customer ID]],Table2[[#All],[BMI]],0)</f>
        <v>27.74</v>
      </c>
      <c r="I336" cm="1">
        <f t="array" ref="I336">_xlfn.XLOOKUP(Table4[[#This Row],[Customer ID]],Table2[[#All],[Customer ID]],Table2[[#All],[HBA1C]],0)</f>
        <v>4.68</v>
      </c>
      <c r="J336" t="str">
        <f>_xlfn.XLOOKUP(Table4[[#This Row],[Customer ID]], 'Medical Examination'!A:A, 'Medical Examination'!D:D)</f>
        <v>Yes</v>
      </c>
      <c r="K336" t="str">
        <f>_xlfn.XLOOKUP(Table4[[#This Row],[Customer ID]], 'Medical Examination'!A:A, 'Medical Examination'!E:E)</f>
        <v>No</v>
      </c>
      <c r="L336" t="str">
        <f>_xlfn.XLOOKUP(Table4[[#This Row],[Customer ID]], 'Medical Examination'!A:A, 'Medical Examination'!F:F)</f>
        <v>No</v>
      </c>
      <c r="M336">
        <f>_xlfn.XLOOKUP(Table4[[#This Row],[Customer ID]], 'Medical Examination'!A:A, 'Medical Examination'!G:G)</f>
        <v>2</v>
      </c>
      <c r="N336" t="str">
        <f>_xlfn.XLOOKUP(Table4[[#This Row],[Customer ID]], 'Medical Examination'!A:A, 'Medical Examination'!H:H)</f>
        <v>Yes</v>
      </c>
      <c r="O336" t="str">
        <f>_xlfn.XLOOKUP(Table4[[#This Row],[Customer ID]], 'Medical Examination'!A:A, 'Medical Examination'!I:I)</f>
        <v>Normal</v>
      </c>
      <c r="P336" t="str">
        <f>_xlfn.XLOOKUP(Table4[[#This Row],[Customer ID]], 'Medical Examination'!A:A, 'Medical Examination'!J:J)</f>
        <v>Overweight</v>
      </c>
      <c r="Q336" s="1">
        <f>_xlfn.XLOOKUP(Table4[[#This Row],[Customer ID]], Hospitalisation!A:A, Hospitalisation!E:E)</f>
        <v>29523.17</v>
      </c>
      <c r="R336" t="str">
        <f>_xlfn.XLOOKUP(Table4[[#This Row],[Customer ID]], Hospitalisation!A:A, Hospitalisation!F:F)</f>
        <v>Tier - 1</v>
      </c>
      <c r="S336" t="str">
        <f>_xlfn.XLOOKUP(Table4[[#This Row],[Customer ID]], Hospitalisation!A:A, Hospitalisation!G:G)</f>
        <v>Tier - 2</v>
      </c>
      <c r="T336" t="str">
        <f>_xlfn.XLOOKUP(Table4[[#This Row],[Customer ID]], Hospitalisation!A:A, Hospitalisation!H:H)</f>
        <v>R1024</v>
      </c>
      <c r="U336" t="str" cm="1">
        <f t="array" ref="U336">_xlfn.IFS(Table4[[#This Row],[Age]]&lt;=29,"Youth",Table4[[#This Row],[Age]]&lt;=49,"Adults",Table4[[#This Row],[Age]]&gt;=50,"Senior")</f>
        <v>Senior</v>
      </c>
    </row>
    <row r="337" spans="1:21">
      <c r="A337" t="s">
        <v>956</v>
      </c>
      <c r="B337" t="str">
        <f>_xlfn.XLOOKUP(Table4[[#This Row],[Customer ID]],Table1[[#This Row],[Customer ID]],Table1[[#This Row],[TITLE]],0)</f>
        <v>Mr</v>
      </c>
      <c r="C337" t="str" cm="1">
        <f t="array" ref="C337">_xlfn.XLOOKUP(Table4[[#This Row],[Customer ID]],Table1[[#All],[Customer ID]],Table1[[#All],[FIRST NAME]],0)</f>
        <v>Nathan A</v>
      </c>
      <c r="D337" t="str" cm="1">
        <f t="array" ref="D337">_xlfn.XLOOKUP(Table4[[#This Row],[Customer ID]],Table1[[#All],[Customer ID]],Table1[[#All],[LAST NAME]],0)</f>
        <v>Jarosik</v>
      </c>
      <c r="E337" s="5" cm="1">
        <f t="array" ref="E337">_xlfn.XLOOKUP(Table4[[#This Row],[Customer ID]],Table3[[#All],[Customer ID]],Table3[[#All],[Date of Birth]],0)</f>
        <v>31974</v>
      </c>
      <c r="F337" cm="1">
        <f t="array" ref="F337">_xlfn.XLOOKUP(Table4[[#This Row],[Customer ID]],Table3[[#All],[Customer ID]],Table3[[#All],[Age]],0)</f>
        <v>35</v>
      </c>
      <c r="G337" cm="1">
        <f t="array" ref="G337">_xlfn.XLOOKUP(Table4[[#This Row],[Customer ID]],Table3[[#All],[Customer ID]],Table3[[#All],[Children]],0)</f>
        <v>3</v>
      </c>
      <c r="H337" cm="1">
        <f t="array" ref="H337">_xlfn.XLOOKUP(Table4[[#This Row],[Customer ID]],Table2[[#All],[Customer ID]],Table2[[#All],[BMI]],0)</f>
        <v>24.2</v>
      </c>
      <c r="I337" cm="1">
        <f t="array" ref="I337">_xlfn.XLOOKUP(Table4[[#This Row],[Customer ID]],Table2[[#All],[Customer ID]],Table2[[#All],[HBA1C]],0)</f>
        <v>6.15</v>
      </c>
      <c r="J337" t="str">
        <f>_xlfn.XLOOKUP(Table4[[#This Row],[Customer ID]], 'Medical Examination'!A:A, 'Medical Examination'!D:D)</f>
        <v>No</v>
      </c>
      <c r="K337" t="str">
        <f>_xlfn.XLOOKUP(Table4[[#This Row],[Customer ID]], 'Medical Examination'!A:A, 'Medical Examination'!E:E)</f>
        <v>No</v>
      </c>
      <c r="L337" t="str">
        <f>_xlfn.XLOOKUP(Table4[[#This Row],[Customer ID]], 'Medical Examination'!A:A, 'Medical Examination'!F:F)</f>
        <v>No</v>
      </c>
      <c r="M337">
        <f>_xlfn.XLOOKUP(Table4[[#This Row],[Customer ID]], 'Medical Examination'!A:A, 'Medical Examination'!G:G)</f>
        <v>1</v>
      </c>
      <c r="N337" t="str">
        <f>_xlfn.XLOOKUP(Table4[[#This Row],[Customer ID]], 'Medical Examination'!A:A, 'Medical Examination'!H:H)</f>
        <v>Yes</v>
      </c>
      <c r="O337" t="str">
        <f>_xlfn.XLOOKUP(Table4[[#This Row],[Customer ID]], 'Medical Examination'!A:A, 'Medical Examination'!I:I)</f>
        <v>Prediabetes</v>
      </c>
      <c r="P337" t="str">
        <f>_xlfn.XLOOKUP(Table4[[#This Row],[Customer ID]], 'Medical Examination'!A:A, 'Medical Examination'!J:J)</f>
        <v>Normal Weight</v>
      </c>
      <c r="Q337" s="1">
        <f>_xlfn.XLOOKUP(Table4[[#This Row],[Customer ID]], Hospitalisation!A:A, Hospitalisation!E:E)</f>
        <v>29443.59</v>
      </c>
      <c r="R337" t="str">
        <f>_xlfn.XLOOKUP(Table4[[#This Row],[Customer ID]], Hospitalisation!A:A, Hospitalisation!F:F)</f>
        <v>Tier - 1</v>
      </c>
      <c r="S337" t="str">
        <f>_xlfn.XLOOKUP(Table4[[#This Row],[Customer ID]], Hospitalisation!A:A, Hospitalisation!G:G)</f>
        <v>Tier - 1</v>
      </c>
      <c r="T337" t="str">
        <f>_xlfn.XLOOKUP(Table4[[#This Row],[Customer ID]], Hospitalisation!A:A, Hospitalisation!H:H)</f>
        <v>R1011</v>
      </c>
      <c r="U337" t="str" cm="1">
        <f t="array" ref="U337">_xlfn.IFS(Table4[[#This Row],[Age]]&lt;=29,"Youth",Table4[[#This Row],[Age]]&lt;=49,"Adults",Table4[[#This Row],[Age]]&gt;=50,"Senior")</f>
        <v>Adults</v>
      </c>
    </row>
    <row r="338" spans="1:21">
      <c r="A338" t="s">
        <v>959</v>
      </c>
      <c r="B338" t="str">
        <f>_xlfn.XLOOKUP(Table4[[#This Row],[Customer ID]],Table1[[#This Row],[Customer ID]],Table1[[#This Row],[TITLE]],0)</f>
        <v>Ms</v>
      </c>
      <c r="C338" t="str" cm="1">
        <f t="array" ref="C338">_xlfn.XLOOKUP(Table4[[#This Row],[Customer ID]],Table1[[#All],[Customer ID]],Table1[[#All],[FIRST NAME]],0)</f>
        <v>Kathryn</v>
      </c>
      <c r="D338" t="str" cm="1">
        <f t="array" ref="D338">_xlfn.XLOOKUP(Table4[[#This Row],[Customer ID]],Table1[[#All],[Customer ID]],Table1[[#All],[LAST NAME]],0)</f>
        <v>Heinzen</v>
      </c>
      <c r="E338" s="5" cm="1">
        <f t="array" ref="E338">_xlfn.XLOOKUP(Table4[[#This Row],[Customer ID]],Table3[[#All],[Customer ID]],Table3[[#All],[Date of Birth]],0)</f>
        <v>31358</v>
      </c>
      <c r="F338" cm="1">
        <f t="array" ref="F338">_xlfn.XLOOKUP(Table4[[#This Row],[Customer ID]],Table3[[#All],[Customer ID]],Table3[[#All],[Age]],0)</f>
        <v>37</v>
      </c>
      <c r="G338" cm="1">
        <f t="array" ref="G338">_xlfn.XLOOKUP(Table4[[#This Row],[Customer ID]],Table3[[#All],[Customer ID]],Table3[[#All],[Children]],0)</f>
        <v>3</v>
      </c>
      <c r="H338" cm="1">
        <f t="array" ref="H338">_xlfn.XLOOKUP(Table4[[#This Row],[Customer ID]],Table2[[#All],[Customer ID]],Table2[[#All],[BMI]],0)</f>
        <v>22.03</v>
      </c>
      <c r="I338" cm="1">
        <f t="array" ref="I338">_xlfn.XLOOKUP(Table4[[#This Row],[Customer ID]],Table2[[#All],[Customer ID]],Table2[[#All],[HBA1C]],0)</f>
        <v>4.28</v>
      </c>
      <c r="J338" t="str">
        <f>_xlfn.XLOOKUP(Table4[[#This Row],[Customer ID]], 'Medical Examination'!A:A, 'Medical Examination'!D:D)</f>
        <v>Yes</v>
      </c>
      <c r="K338" t="str">
        <f>_xlfn.XLOOKUP(Table4[[#This Row],[Customer ID]], 'Medical Examination'!A:A, 'Medical Examination'!E:E)</f>
        <v>No</v>
      </c>
      <c r="L338" t="str">
        <f>_xlfn.XLOOKUP(Table4[[#This Row],[Customer ID]], 'Medical Examination'!A:A, 'Medical Examination'!F:F)</f>
        <v>No</v>
      </c>
      <c r="M338">
        <f>_xlfn.XLOOKUP(Table4[[#This Row],[Customer ID]], 'Medical Examination'!A:A, 'Medical Examination'!G:G)</f>
        <v>0</v>
      </c>
      <c r="N338" t="str">
        <f>_xlfn.XLOOKUP(Table4[[#This Row],[Customer ID]], 'Medical Examination'!A:A, 'Medical Examination'!H:H)</f>
        <v>Yes</v>
      </c>
      <c r="O338" t="str">
        <f>_xlfn.XLOOKUP(Table4[[#This Row],[Customer ID]], 'Medical Examination'!A:A, 'Medical Examination'!I:I)</f>
        <v>Normal</v>
      </c>
      <c r="P338" t="str">
        <f>_xlfn.XLOOKUP(Table4[[#This Row],[Customer ID]], 'Medical Examination'!A:A, 'Medical Examination'!J:J)</f>
        <v>Normal Weight</v>
      </c>
      <c r="Q338" s="1">
        <f>_xlfn.XLOOKUP(Table4[[#This Row],[Customer ID]], Hospitalisation!A:A, Hospitalisation!E:E)</f>
        <v>29352.560000000001</v>
      </c>
      <c r="R338" t="str">
        <f>_xlfn.XLOOKUP(Table4[[#This Row],[Customer ID]], Hospitalisation!A:A, Hospitalisation!F:F)</f>
        <v>Tier - 1</v>
      </c>
      <c r="S338" t="str">
        <f>_xlfn.XLOOKUP(Table4[[#This Row],[Customer ID]], Hospitalisation!A:A, Hospitalisation!G:G)</f>
        <v>Tier - 1</v>
      </c>
      <c r="T338" t="str">
        <f>_xlfn.XLOOKUP(Table4[[#This Row],[Customer ID]], Hospitalisation!A:A, Hospitalisation!H:H)</f>
        <v>R1011</v>
      </c>
      <c r="U338" t="str" cm="1">
        <f t="array" ref="U338">_xlfn.IFS(Table4[[#This Row],[Age]]&lt;=29,"Youth",Table4[[#This Row],[Age]]&lt;=49,"Adults",Table4[[#This Row],[Age]]&gt;=50,"Senior")</f>
        <v>Adults</v>
      </c>
    </row>
    <row r="339" spans="1:21">
      <c r="A339" t="s">
        <v>962</v>
      </c>
      <c r="B339" t="str">
        <f>_xlfn.XLOOKUP(Table4[[#This Row],[Customer ID]],Table1[[#This Row],[Customer ID]],Table1[[#This Row],[TITLE]],0)</f>
        <v>Ms</v>
      </c>
      <c r="C339" t="str" cm="1">
        <f t="array" ref="C339">_xlfn.XLOOKUP(Table4[[#This Row],[Customer ID]],Table1[[#All],[Customer ID]],Table1[[#All],[FIRST NAME]],0)</f>
        <v>Elizabeth H</v>
      </c>
      <c r="D339" t="str" cm="1">
        <f t="array" ref="D339">_xlfn.XLOOKUP(Table4[[#This Row],[Customer ID]],Table1[[#All],[Customer ID]],Table1[[#All],[LAST NAME]],0)</f>
        <v>Kelley</v>
      </c>
      <c r="E339" s="5" cm="1">
        <f t="array" ref="E339">_xlfn.XLOOKUP(Table4[[#This Row],[Customer ID]],Table3[[#All],[Customer ID]],Table3[[#All],[Date of Birth]],0)</f>
        <v>21341</v>
      </c>
      <c r="F339" cm="1">
        <f t="array" ref="F339">_xlfn.XLOOKUP(Table4[[#This Row],[Customer ID]],Table3[[#All],[Customer ID]],Table3[[#All],[Age]],0)</f>
        <v>65</v>
      </c>
      <c r="G339" cm="1">
        <f t="array" ref="G339">_xlfn.XLOOKUP(Table4[[#This Row],[Customer ID]],Table3[[#All],[Customer ID]],Table3[[#All],[Children]],0)</f>
        <v>0</v>
      </c>
      <c r="H339" cm="1">
        <f t="array" ref="H339">_xlfn.XLOOKUP(Table4[[#This Row],[Customer ID]],Table2[[#All],[Customer ID]],Table2[[#All],[BMI]],0)</f>
        <v>26.885000000000002</v>
      </c>
      <c r="I339" cm="1">
        <f t="array" ref="I339">_xlfn.XLOOKUP(Table4[[#This Row],[Customer ID]],Table2[[#All],[Customer ID]],Table2[[#All],[HBA1C]],0)</f>
        <v>9.86</v>
      </c>
      <c r="J339" t="str">
        <f>_xlfn.XLOOKUP(Table4[[#This Row],[Customer ID]], 'Medical Examination'!A:A, 'Medical Examination'!D:D)</f>
        <v>No</v>
      </c>
      <c r="K339" t="str">
        <f>_xlfn.XLOOKUP(Table4[[#This Row],[Customer ID]], 'Medical Examination'!A:A, 'Medical Examination'!E:E)</f>
        <v>No</v>
      </c>
      <c r="L339" t="str">
        <f>_xlfn.XLOOKUP(Table4[[#This Row],[Customer ID]], 'Medical Examination'!A:A, 'Medical Examination'!F:F)</f>
        <v>No</v>
      </c>
      <c r="M339">
        <f>_xlfn.XLOOKUP(Table4[[#This Row],[Customer ID]], 'Medical Examination'!A:A, 'Medical Examination'!G:G)</f>
        <v>3</v>
      </c>
      <c r="N339" t="str">
        <f>_xlfn.XLOOKUP(Table4[[#This Row],[Customer ID]], 'Medical Examination'!A:A, 'Medical Examination'!H:H)</f>
        <v>Yes</v>
      </c>
      <c r="O339" t="str">
        <f>_xlfn.XLOOKUP(Table4[[#This Row],[Customer ID]], 'Medical Examination'!A:A, 'Medical Examination'!I:I)</f>
        <v>Diabetes</v>
      </c>
      <c r="P339" t="str">
        <f>_xlfn.XLOOKUP(Table4[[#This Row],[Customer ID]], 'Medical Examination'!A:A, 'Medical Examination'!J:J)</f>
        <v>Overweight</v>
      </c>
      <c r="Q339" s="1">
        <f>_xlfn.XLOOKUP(Table4[[#This Row],[Customer ID]], Hospitalisation!A:A, Hospitalisation!E:E)</f>
        <v>29330.98</v>
      </c>
      <c r="R339" t="str">
        <f>_xlfn.XLOOKUP(Table4[[#This Row],[Customer ID]], Hospitalisation!A:A, Hospitalisation!F:F)</f>
        <v>Tier - 1</v>
      </c>
      <c r="S339" t="str">
        <f>_xlfn.XLOOKUP(Table4[[#This Row],[Customer ID]], Hospitalisation!A:A, Hospitalisation!G:G)</f>
        <v>Tier - 2</v>
      </c>
      <c r="T339" t="str">
        <f>_xlfn.XLOOKUP(Table4[[#This Row],[Customer ID]], Hospitalisation!A:A, Hospitalisation!H:H)</f>
        <v>R1012</v>
      </c>
      <c r="U339" t="str" cm="1">
        <f t="array" ref="U339">_xlfn.IFS(Table4[[#This Row],[Age]]&lt;=29,"Youth",Table4[[#This Row],[Age]]&lt;=49,"Adults",Table4[[#This Row],[Age]]&gt;=50,"Senior")</f>
        <v>Senior</v>
      </c>
    </row>
    <row r="340" spans="1:21">
      <c r="A340" t="s">
        <v>963</v>
      </c>
      <c r="B340" t="str">
        <f>_xlfn.XLOOKUP(Table4[[#This Row],[Customer ID]],Table1[[#This Row],[Customer ID]],Table1[[#This Row],[TITLE]],0)</f>
        <v>Mr</v>
      </c>
      <c r="C340" t="str" cm="1">
        <f t="array" ref="C340">_xlfn.XLOOKUP(Table4[[#This Row],[Customer ID]],Table1[[#All],[Customer ID]],Table1[[#All],[FIRST NAME]],0)</f>
        <v>Ben</v>
      </c>
      <c r="D340" t="str" cm="1">
        <f t="array" ref="D340">_xlfn.XLOOKUP(Table4[[#This Row],[Customer ID]],Table1[[#All],[Customer ID]],Table1[[#All],[LAST NAME]],0)</f>
        <v>Thacker</v>
      </c>
      <c r="E340" s="5" cm="1">
        <f t="array" ref="E340">_xlfn.XLOOKUP(Table4[[#This Row],[Customer ID]],Table3[[#All],[Customer ID]],Table3[[#All],[Date of Birth]],0)</f>
        <v>28692</v>
      </c>
      <c r="F340" cm="1">
        <f t="array" ref="F340">_xlfn.XLOOKUP(Table4[[#This Row],[Customer ID]],Table3[[#All],[Customer ID]],Table3[[#All],[Age]],0)</f>
        <v>44</v>
      </c>
      <c r="G340" cm="1">
        <f t="array" ref="G340">_xlfn.XLOOKUP(Table4[[#This Row],[Customer ID]],Table3[[#All],[Customer ID]],Table3[[#All],[Children]],0)</f>
        <v>2</v>
      </c>
      <c r="H340" cm="1">
        <f t="array" ref="H340">_xlfn.XLOOKUP(Table4[[#This Row],[Customer ID]],Table2[[#All],[Customer ID]],Table2[[#All],[BMI]],0)</f>
        <v>16.36</v>
      </c>
      <c r="I340" cm="1">
        <f t="array" ref="I340">_xlfn.XLOOKUP(Table4[[#This Row],[Customer ID]],Table2[[#All],[Customer ID]],Table2[[#All],[HBA1C]],0)</f>
        <v>11.19</v>
      </c>
      <c r="J340" t="str">
        <f>_xlfn.XLOOKUP(Table4[[#This Row],[Customer ID]], 'Medical Examination'!A:A, 'Medical Examination'!D:D)</f>
        <v>No</v>
      </c>
      <c r="K340" t="str">
        <f>_xlfn.XLOOKUP(Table4[[#This Row],[Customer ID]], 'Medical Examination'!A:A, 'Medical Examination'!E:E)</f>
        <v>No</v>
      </c>
      <c r="L340" t="str">
        <f>_xlfn.XLOOKUP(Table4[[#This Row],[Customer ID]], 'Medical Examination'!A:A, 'Medical Examination'!F:F)</f>
        <v>No</v>
      </c>
      <c r="M340">
        <f>_xlfn.XLOOKUP(Table4[[#This Row],[Customer ID]], 'Medical Examination'!A:A, 'Medical Examination'!G:G)</f>
        <v>0</v>
      </c>
      <c r="N340" t="str">
        <f>_xlfn.XLOOKUP(Table4[[#This Row],[Customer ID]], 'Medical Examination'!A:A, 'Medical Examination'!H:H)</f>
        <v>Yes</v>
      </c>
      <c r="O340" t="str">
        <f>_xlfn.XLOOKUP(Table4[[#This Row],[Customer ID]], 'Medical Examination'!A:A, 'Medical Examination'!I:I)</f>
        <v>Diabetes</v>
      </c>
      <c r="P340" t="str">
        <f>_xlfn.XLOOKUP(Table4[[#This Row],[Customer ID]], 'Medical Examination'!A:A, 'Medical Examination'!J:J)</f>
        <v>Underweight</v>
      </c>
      <c r="Q340" s="1">
        <f>_xlfn.XLOOKUP(Table4[[#This Row],[Customer ID]], Hospitalisation!A:A, Hospitalisation!E:E)</f>
        <v>29227.599999999999</v>
      </c>
      <c r="R340" t="str">
        <f>_xlfn.XLOOKUP(Table4[[#This Row],[Customer ID]], Hospitalisation!A:A, Hospitalisation!F:F)</f>
        <v>Tier - 1</v>
      </c>
      <c r="S340" t="str">
        <f>_xlfn.XLOOKUP(Table4[[#This Row],[Customer ID]], Hospitalisation!A:A, Hospitalisation!G:G)</f>
        <v>Tier - 3</v>
      </c>
      <c r="T340" t="str">
        <f>_xlfn.XLOOKUP(Table4[[#This Row],[Customer ID]], Hospitalisation!A:A, Hospitalisation!H:H)</f>
        <v>R1012</v>
      </c>
      <c r="U340" t="str" cm="1">
        <f t="array" ref="U340">_xlfn.IFS(Table4[[#This Row],[Age]]&lt;=29,"Youth",Table4[[#This Row],[Age]]&lt;=49,"Adults",Table4[[#This Row],[Age]]&gt;=50,"Senior")</f>
        <v>Adults</v>
      </c>
    </row>
    <row r="341" spans="1:21">
      <c r="A341" t="s">
        <v>965</v>
      </c>
      <c r="B341" t="str">
        <f>_xlfn.XLOOKUP(Table4[[#This Row],[Customer ID]],Table1[[#This Row],[Customer ID]],Table1[[#This Row],[TITLE]],0)</f>
        <v>Ms</v>
      </c>
      <c r="C341" t="str" cm="1">
        <f t="array" ref="C341">_xlfn.XLOOKUP(Table4[[#This Row],[Customer ID]],Table1[[#All],[Customer ID]],Table1[[#All],[FIRST NAME]],0)</f>
        <v>Cheryl A</v>
      </c>
      <c r="D341" t="str" cm="1">
        <f t="array" ref="D341">_xlfn.XLOOKUP(Table4[[#This Row],[Customer ID]],Table1[[#All],[Customer ID]],Table1[[#All],[LAST NAME]],0)</f>
        <v>Jeseritz</v>
      </c>
      <c r="E341" s="5" cm="1">
        <f t="array" ref="E341">_xlfn.XLOOKUP(Table4[[#This Row],[Customer ID]],Table3[[#All],[Customer ID]],Table3[[#All],[Date of Birth]],0)</f>
        <v>25393</v>
      </c>
      <c r="F341" cm="1">
        <f t="array" ref="F341">_xlfn.XLOOKUP(Table4[[#This Row],[Customer ID]],Table3[[#All],[Customer ID]],Table3[[#All],[Age]],0)</f>
        <v>53</v>
      </c>
      <c r="G341" cm="1">
        <f t="array" ref="G341">_xlfn.XLOOKUP(Table4[[#This Row],[Customer ID]],Table3[[#All],[Customer ID]],Table3[[#All],[Children]],0)</f>
        <v>2</v>
      </c>
      <c r="H341" cm="1">
        <f t="array" ref="H341">_xlfn.XLOOKUP(Table4[[#This Row],[Customer ID]],Table2[[#All],[Customer ID]],Table2[[#All],[BMI]],0)</f>
        <v>32.299999999999997</v>
      </c>
      <c r="I341" cm="1">
        <f t="array" ref="I341">_xlfn.XLOOKUP(Table4[[#This Row],[Customer ID]],Table2[[#All],[Customer ID]],Table2[[#All],[HBA1C]],0)</f>
        <v>4.8899999999999997</v>
      </c>
      <c r="J341" t="str">
        <f>_xlfn.XLOOKUP(Table4[[#This Row],[Customer ID]], 'Medical Examination'!A:A, 'Medical Examination'!D:D)</f>
        <v>Yes</v>
      </c>
      <c r="K341" t="str">
        <f>_xlfn.XLOOKUP(Table4[[#This Row],[Customer ID]], 'Medical Examination'!A:A, 'Medical Examination'!E:E)</f>
        <v>No</v>
      </c>
      <c r="L341" t="str">
        <f>_xlfn.XLOOKUP(Table4[[#This Row],[Customer ID]], 'Medical Examination'!A:A, 'Medical Examination'!F:F)</f>
        <v>Yes</v>
      </c>
      <c r="M341">
        <f>_xlfn.XLOOKUP(Table4[[#This Row],[Customer ID]], 'Medical Examination'!A:A, 'Medical Examination'!G:G)</f>
        <v>1</v>
      </c>
      <c r="N341" t="str">
        <f>_xlfn.XLOOKUP(Table4[[#This Row],[Customer ID]], 'Medical Examination'!A:A, 'Medical Examination'!H:H)</f>
        <v>No</v>
      </c>
      <c r="O341" t="str">
        <f>_xlfn.XLOOKUP(Table4[[#This Row],[Customer ID]], 'Medical Examination'!A:A, 'Medical Examination'!I:I)</f>
        <v>Normal</v>
      </c>
      <c r="P341" t="str">
        <f>_xlfn.XLOOKUP(Table4[[#This Row],[Customer ID]], 'Medical Examination'!A:A, 'Medical Examination'!J:J)</f>
        <v>Obesity</v>
      </c>
      <c r="Q341" s="1">
        <f>_xlfn.XLOOKUP(Table4[[#This Row],[Customer ID]], Hospitalisation!A:A, Hospitalisation!E:E)</f>
        <v>29186.48</v>
      </c>
      <c r="R341" t="str">
        <f>_xlfn.XLOOKUP(Table4[[#This Row],[Customer ID]], Hospitalisation!A:A, Hospitalisation!F:F)</f>
        <v>Tier - 1</v>
      </c>
      <c r="S341" t="str">
        <f>_xlfn.XLOOKUP(Table4[[#This Row],[Customer ID]], Hospitalisation!A:A, Hospitalisation!G:G)</f>
        <v>Tier - 3</v>
      </c>
      <c r="T341" t="str">
        <f>_xlfn.XLOOKUP(Table4[[#This Row],[Customer ID]], Hospitalisation!A:A, Hospitalisation!H:H)</f>
        <v>R1024</v>
      </c>
      <c r="U341" t="str" cm="1">
        <f t="array" ref="U341">_xlfn.IFS(Table4[[#This Row],[Age]]&lt;=29,"Youth",Table4[[#This Row],[Age]]&lt;=49,"Adults",Table4[[#This Row],[Age]]&gt;=50,"Senior")</f>
        <v>Senior</v>
      </c>
    </row>
    <row r="342" spans="1:21">
      <c r="A342" t="s">
        <v>968</v>
      </c>
      <c r="B342" t="str">
        <f>_xlfn.XLOOKUP(Table4[[#This Row],[Customer ID]],Table1[[#This Row],[Customer ID]],Table1[[#This Row],[TITLE]],0)</f>
        <v>Ms</v>
      </c>
      <c r="C342" t="str" cm="1">
        <f t="array" ref="C342">_xlfn.XLOOKUP(Table4[[#This Row],[Customer ID]],Table1[[#All],[Customer ID]],Table1[[#All],[FIRST NAME]],0)</f>
        <v>Kimberly A</v>
      </c>
      <c r="D342" t="str" cm="1">
        <f t="array" ref="D342">_xlfn.XLOOKUP(Table4[[#This Row],[Customer ID]],Table1[[#All],[Customer ID]],Table1[[#All],[LAST NAME]],0)</f>
        <v>Hohman</v>
      </c>
      <c r="E342" s="5" cm="1">
        <f t="array" ref="E342">_xlfn.XLOOKUP(Table4[[#This Row],[Customer ID]],Table3[[#All],[Customer ID]],Table3[[#All],[Date of Birth]],0)</f>
        <v>28072</v>
      </c>
      <c r="F342" cm="1">
        <f t="array" ref="F342">_xlfn.XLOOKUP(Table4[[#This Row],[Customer ID]],Table3[[#All],[Customer ID]],Table3[[#All],[Age]],0)</f>
        <v>46</v>
      </c>
      <c r="G342" cm="1">
        <f t="array" ref="G342">_xlfn.XLOOKUP(Table4[[#This Row],[Customer ID]],Table3[[#All],[Customer ID]],Table3[[#All],[Children]],0)</f>
        <v>2</v>
      </c>
      <c r="H342" cm="1">
        <f t="array" ref="H342">_xlfn.XLOOKUP(Table4[[#This Row],[Customer ID]],Table2[[#All],[Customer ID]],Table2[[#All],[BMI]],0)</f>
        <v>16.05</v>
      </c>
      <c r="I342" cm="1">
        <f t="array" ref="I342">_xlfn.XLOOKUP(Table4[[#This Row],[Customer ID]],Table2[[#All],[Customer ID]],Table2[[#All],[HBA1C]],0)</f>
        <v>4.3499999999999996</v>
      </c>
      <c r="J342" t="str">
        <f>_xlfn.XLOOKUP(Table4[[#This Row],[Customer ID]], 'Medical Examination'!A:A, 'Medical Examination'!D:D)</f>
        <v>Yes</v>
      </c>
      <c r="K342" t="str">
        <f>_xlfn.XLOOKUP(Table4[[#This Row],[Customer ID]], 'Medical Examination'!A:A, 'Medical Examination'!E:E)</f>
        <v>No</v>
      </c>
      <c r="L342" t="str">
        <f>_xlfn.XLOOKUP(Table4[[#This Row],[Customer ID]], 'Medical Examination'!A:A, 'Medical Examination'!F:F)</f>
        <v>No</v>
      </c>
      <c r="M342">
        <f>_xlfn.XLOOKUP(Table4[[#This Row],[Customer ID]], 'Medical Examination'!A:A, 'Medical Examination'!G:G)</f>
        <v>0</v>
      </c>
      <c r="N342" t="str">
        <f>_xlfn.XLOOKUP(Table4[[#This Row],[Customer ID]], 'Medical Examination'!A:A, 'Medical Examination'!H:H)</f>
        <v>Yes</v>
      </c>
      <c r="O342" t="str">
        <f>_xlfn.XLOOKUP(Table4[[#This Row],[Customer ID]], 'Medical Examination'!A:A, 'Medical Examination'!I:I)</f>
        <v>Normal</v>
      </c>
      <c r="P342" t="str">
        <f>_xlfn.XLOOKUP(Table4[[#This Row],[Customer ID]], 'Medical Examination'!A:A, 'Medical Examination'!J:J)</f>
        <v>Underweight</v>
      </c>
      <c r="Q342" s="1">
        <f>_xlfn.XLOOKUP(Table4[[#This Row],[Customer ID]], Hospitalisation!A:A, Hospitalisation!E:E)</f>
        <v>29160.39</v>
      </c>
      <c r="R342" t="str">
        <f>_xlfn.XLOOKUP(Table4[[#This Row],[Customer ID]], Hospitalisation!A:A, Hospitalisation!F:F)</f>
        <v>Tier - 1</v>
      </c>
      <c r="S342" t="str">
        <f>_xlfn.XLOOKUP(Table4[[#This Row],[Customer ID]], Hospitalisation!A:A, Hospitalisation!G:G)</f>
        <v>Tier - 2</v>
      </c>
      <c r="T342" t="str">
        <f>_xlfn.XLOOKUP(Table4[[#This Row],[Customer ID]], Hospitalisation!A:A, Hospitalisation!H:H)</f>
        <v>R1011</v>
      </c>
      <c r="U342" t="str" cm="1">
        <f t="array" ref="U342">_xlfn.IFS(Table4[[#This Row],[Age]]&lt;=29,"Youth",Table4[[#This Row],[Age]]&lt;=49,"Adults",Table4[[#This Row],[Age]]&gt;=50,"Senior")</f>
        <v>Adults</v>
      </c>
    </row>
    <row r="343" spans="1:21">
      <c r="A343" t="s">
        <v>971</v>
      </c>
      <c r="B343" t="str">
        <f>_xlfn.XLOOKUP(Table4[[#This Row],[Customer ID]],Table1[[#This Row],[Customer ID]],Table1[[#This Row],[TITLE]],0)</f>
        <v>Ms</v>
      </c>
      <c r="C343" t="str" cm="1">
        <f t="array" ref="C343">_xlfn.XLOOKUP(Table4[[#This Row],[Customer ID]],Table1[[#All],[Customer ID]],Table1[[#All],[FIRST NAME]],0)</f>
        <v>Cynthia</v>
      </c>
      <c r="D343" t="str" cm="1">
        <f t="array" ref="D343">_xlfn.XLOOKUP(Table4[[#This Row],[Customer ID]],Table1[[#All],[Customer ID]],Table1[[#All],[LAST NAME]],0)</f>
        <v>Hill</v>
      </c>
      <c r="E343" s="5" cm="1">
        <f t="array" ref="E343">_xlfn.XLOOKUP(Table4[[#This Row],[Customer ID]],Table3[[#All],[Customer ID]],Table3[[#All],[Date of Birth]],0)</f>
        <v>22639</v>
      </c>
      <c r="F343" cm="1">
        <f t="array" ref="F343">_xlfn.XLOOKUP(Table4[[#This Row],[Customer ID]],Table3[[#All],[Customer ID]],Table3[[#All],[Age]],0)</f>
        <v>61</v>
      </c>
      <c r="G343" cm="1">
        <f t="array" ref="G343">_xlfn.XLOOKUP(Table4[[#This Row],[Customer ID]],Table3[[#All],[Customer ID]],Table3[[#All],[Children]],0)</f>
        <v>0</v>
      </c>
      <c r="H343" cm="1">
        <f t="array" ref="H343">_xlfn.XLOOKUP(Table4[[#This Row],[Customer ID]],Table2[[#All],[Customer ID]],Table2[[#All],[BMI]],0)</f>
        <v>29.07</v>
      </c>
      <c r="I343" cm="1">
        <f t="array" ref="I343">_xlfn.XLOOKUP(Table4[[#This Row],[Customer ID]],Table2[[#All],[Customer ID]],Table2[[#All],[HBA1C]],0)</f>
        <v>8.66</v>
      </c>
      <c r="J343" t="str">
        <f>_xlfn.XLOOKUP(Table4[[#This Row],[Customer ID]], 'Medical Examination'!A:A, 'Medical Examination'!D:D)</f>
        <v>Yes</v>
      </c>
      <c r="K343" t="str">
        <f>_xlfn.XLOOKUP(Table4[[#This Row],[Customer ID]], 'Medical Examination'!A:A, 'Medical Examination'!E:E)</f>
        <v>No</v>
      </c>
      <c r="L343" t="str">
        <f>_xlfn.XLOOKUP(Table4[[#This Row],[Customer ID]], 'Medical Examination'!A:A, 'Medical Examination'!F:F)</f>
        <v>No</v>
      </c>
      <c r="M343">
        <f>_xlfn.XLOOKUP(Table4[[#This Row],[Customer ID]], 'Medical Examination'!A:A, 'Medical Examination'!G:G)</f>
        <v>2</v>
      </c>
      <c r="N343" t="str">
        <f>_xlfn.XLOOKUP(Table4[[#This Row],[Customer ID]], 'Medical Examination'!A:A, 'Medical Examination'!H:H)</f>
        <v>Yes</v>
      </c>
      <c r="O343" t="str">
        <f>_xlfn.XLOOKUP(Table4[[#This Row],[Customer ID]], 'Medical Examination'!A:A, 'Medical Examination'!I:I)</f>
        <v>Diabetes</v>
      </c>
      <c r="P343" t="str">
        <f>_xlfn.XLOOKUP(Table4[[#This Row],[Customer ID]], 'Medical Examination'!A:A, 'Medical Examination'!J:J)</f>
        <v>Overweight</v>
      </c>
      <c r="Q343" s="1">
        <f>_xlfn.XLOOKUP(Table4[[#This Row],[Customer ID]], Hospitalisation!A:A, Hospitalisation!E:E)</f>
        <v>29141.360000000001</v>
      </c>
      <c r="R343" t="str">
        <f>_xlfn.XLOOKUP(Table4[[#This Row],[Customer ID]], Hospitalisation!A:A, Hospitalisation!F:F)</f>
        <v>Tier - 1</v>
      </c>
      <c r="S343" t="str">
        <f>_xlfn.XLOOKUP(Table4[[#This Row],[Customer ID]], Hospitalisation!A:A, Hospitalisation!G:G)</f>
        <v>Tier - 3</v>
      </c>
      <c r="T343" t="str">
        <f>_xlfn.XLOOKUP(Table4[[#This Row],[Customer ID]], Hospitalisation!A:A, Hospitalisation!H:H)</f>
        <v>R1012</v>
      </c>
      <c r="U343" t="str" cm="1">
        <f t="array" ref="U343">_xlfn.IFS(Table4[[#This Row],[Age]]&lt;=29,"Youth",Table4[[#This Row],[Age]]&lt;=49,"Adults",Table4[[#This Row],[Age]]&gt;=50,"Senior")</f>
        <v>Senior</v>
      </c>
    </row>
    <row r="344" spans="1:21">
      <c r="A344" t="s">
        <v>974</v>
      </c>
      <c r="B344" t="str">
        <f>_xlfn.XLOOKUP(Table4[[#This Row],[Customer ID]],Table1[[#This Row],[Customer ID]],Table1[[#This Row],[TITLE]],0)</f>
        <v>Ms</v>
      </c>
      <c r="C344" t="str" cm="1">
        <f t="array" ref="C344">_xlfn.XLOOKUP(Table4[[#This Row],[Customer ID]],Table1[[#All],[Customer ID]],Table1[[#All],[FIRST NAME]],0)</f>
        <v>Jessica</v>
      </c>
      <c r="D344" t="str" cm="1">
        <f t="array" ref="D344">_xlfn.XLOOKUP(Table4[[#This Row],[Customer ID]],Table1[[#All],[Customer ID]],Table1[[#All],[LAST NAME]],0)</f>
        <v>Kuepfer</v>
      </c>
      <c r="E344" s="5" cm="1">
        <f t="array" ref="E344">_xlfn.XLOOKUP(Table4[[#This Row],[Customer ID]],Table3[[#All],[Customer ID]],Table3[[#All],[Date of Birth]],0)</f>
        <v>28823</v>
      </c>
      <c r="F344" cm="1">
        <f t="array" ref="F344">_xlfn.XLOOKUP(Table4[[#This Row],[Customer ID]],Table3[[#All],[Customer ID]],Table3[[#All],[Age]],0)</f>
        <v>44</v>
      </c>
      <c r="G344" cm="1">
        <f t="array" ref="G344">_xlfn.XLOOKUP(Table4[[#This Row],[Customer ID]],Table3[[#All],[Customer ID]],Table3[[#All],[Children]],0)</f>
        <v>2</v>
      </c>
      <c r="H344" cm="1">
        <f t="array" ref="H344">_xlfn.XLOOKUP(Table4[[#This Row],[Customer ID]],Table2[[#All],[Customer ID]],Table2[[#All],[BMI]],0)</f>
        <v>17.43</v>
      </c>
      <c r="I344" cm="1">
        <f t="array" ref="I344">_xlfn.XLOOKUP(Table4[[#This Row],[Customer ID]],Table2[[#All],[Customer ID]],Table2[[#All],[HBA1C]],0)</f>
        <v>8.64</v>
      </c>
      <c r="J344" t="str">
        <f>_xlfn.XLOOKUP(Table4[[#This Row],[Customer ID]], 'Medical Examination'!A:A, 'Medical Examination'!D:D)</f>
        <v>No</v>
      </c>
      <c r="K344" t="str">
        <f>_xlfn.XLOOKUP(Table4[[#This Row],[Customer ID]], 'Medical Examination'!A:A, 'Medical Examination'!E:E)</f>
        <v>No</v>
      </c>
      <c r="L344" t="str">
        <f>_xlfn.XLOOKUP(Table4[[#This Row],[Customer ID]], 'Medical Examination'!A:A, 'Medical Examination'!F:F)</f>
        <v>No</v>
      </c>
      <c r="M344">
        <f>_xlfn.XLOOKUP(Table4[[#This Row],[Customer ID]], 'Medical Examination'!A:A, 'Medical Examination'!G:G)</f>
        <v>0</v>
      </c>
      <c r="N344" t="str">
        <f>_xlfn.XLOOKUP(Table4[[#This Row],[Customer ID]], 'Medical Examination'!A:A, 'Medical Examination'!H:H)</f>
        <v>Yes</v>
      </c>
      <c r="O344" t="str">
        <f>_xlfn.XLOOKUP(Table4[[#This Row],[Customer ID]], 'Medical Examination'!A:A, 'Medical Examination'!I:I)</f>
        <v>Diabetes</v>
      </c>
      <c r="P344" t="str">
        <f>_xlfn.XLOOKUP(Table4[[#This Row],[Customer ID]], 'Medical Examination'!A:A, 'Medical Examination'!J:J)</f>
        <v>Underweight</v>
      </c>
      <c r="Q344" s="1">
        <f>_xlfn.XLOOKUP(Table4[[#This Row],[Customer ID]], Hospitalisation!A:A, Hospitalisation!E:E)</f>
        <v>29114.77</v>
      </c>
      <c r="R344" t="str">
        <f>_xlfn.XLOOKUP(Table4[[#This Row],[Customer ID]], Hospitalisation!A:A, Hospitalisation!F:F)</f>
        <v>Tier - 1</v>
      </c>
      <c r="S344" t="str">
        <f>_xlfn.XLOOKUP(Table4[[#This Row],[Customer ID]], Hospitalisation!A:A, Hospitalisation!G:G)</f>
        <v>Tier - 1</v>
      </c>
      <c r="T344" t="str">
        <f>_xlfn.XLOOKUP(Table4[[#This Row],[Customer ID]], Hospitalisation!A:A, Hospitalisation!H:H)</f>
        <v>R1011</v>
      </c>
      <c r="U344" t="str" cm="1">
        <f t="array" ref="U344">_xlfn.IFS(Table4[[#This Row],[Age]]&lt;=29,"Youth",Table4[[#This Row],[Age]]&lt;=49,"Adults",Table4[[#This Row],[Age]]&gt;=50,"Senior")</f>
        <v>Adults</v>
      </c>
    </row>
    <row r="345" spans="1:21">
      <c r="A345" t="s">
        <v>976</v>
      </c>
      <c r="B345" t="str">
        <f>_xlfn.XLOOKUP(Table4[[#This Row],[Customer ID]],Table1[[#This Row],[Customer ID]],Table1[[#This Row],[TITLE]],0)</f>
        <v>Mr</v>
      </c>
      <c r="C345" t="str" cm="1">
        <f t="array" ref="C345">_xlfn.XLOOKUP(Table4[[#This Row],[Customer ID]],Table1[[#All],[Customer ID]],Table1[[#All],[FIRST NAME]],0)</f>
        <v>Bruce</v>
      </c>
      <c r="D345" t="str" cm="1">
        <f t="array" ref="D345">_xlfn.XLOOKUP(Table4[[#This Row],[Customer ID]],Table1[[#All],[Customer ID]],Table1[[#All],[LAST NAME]],0)</f>
        <v>Kaczmarek</v>
      </c>
      <c r="E345" s="5" cm="1">
        <f t="array" ref="E345">_xlfn.XLOOKUP(Table4[[#This Row],[Customer ID]],Table3[[#All],[Customer ID]],Table3[[#All],[Date of Birth]],0)</f>
        <v>29416</v>
      </c>
      <c r="F345" cm="1">
        <f t="array" ref="F345">_xlfn.XLOOKUP(Table4[[#This Row],[Customer ID]],Table3[[#All],[Customer ID]],Table3[[#All],[Age]],0)</f>
        <v>42</v>
      </c>
      <c r="G345" cm="1">
        <f t="array" ref="G345">_xlfn.XLOOKUP(Table4[[#This Row],[Customer ID]],Table3[[#All],[Customer ID]],Table3[[#All],[Children]],0)</f>
        <v>2</v>
      </c>
      <c r="H345" cm="1">
        <f t="array" ref="H345">_xlfn.XLOOKUP(Table4[[#This Row],[Customer ID]],Table2[[#All],[Customer ID]],Table2[[#All],[BMI]],0)</f>
        <v>19.329999999999998</v>
      </c>
      <c r="I345" cm="1">
        <f t="array" ref="I345">_xlfn.XLOOKUP(Table4[[#This Row],[Customer ID]],Table2[[#All],[Customer ID]],Table2[[#All],[HBA1C]],0)</f>
        <v>4.2699999999999996</v>
      </c>
      <c r="J345" t="str">
        <f>_xlfn.XLOOKUP(Table4[[#This Row],[Customer ID]], 'Medical Examination'!A:A, 'Medical Examination'!D:D)</f>
        <v>No</v>
      </c>
      <c r="K345" t="str">
        <f>_xlfn.XLOOKUP(Table4[[#This Row],[Customer ID]], 'Medical Examination'!A:A, 'Medical Examination'!E:E)</f>
        <v>No</v>
      </c>
      <c r="L345" t="str">
        <f>_xlfn.XLOOKUP(Table4[[#This Row],[Customer ID]], 'Medical Examination'!A:A, 'Medical Examination'!F:F)</f>
        <v>No</v>
      </c>
      <c r="M345">
        <f>_xlfn.XLOOKUP(Table4[[#This Row],[Customer ID]], 'Medical Examination'!A:A, 'Medical Examination'!G:G)</f>
        <v>0</v>
      </c>
      <c r="N345" t="str">
        <f>_xlfn.XLOOKUP(Table4[[#This Row],[Customer ID]], 'Medical Examination'!A:A, 'Medical Examination'!H:H)</f>
        <v>Yes</v>
      </c>
      <c r="O345" t="str">
        <f>_xlfn.XLOOKUP(Table4[[#This Row],[Customer ID]], 'Medical Examination'!A:A, 'Medical Examination'!I:I)</f>
        <v>Normal</v>
      </c>
      <c r="P345" t="str">
        <f>_xlfn.XLOOKUP(Table4[[#This Row],[Customer ID]], 'Medical Examination'!A:A, 'Medical Examination'!J:J)</f>
        <v>Normal Weight</v>
      </c>
      <c r="Q345" s="1">
        <f>_xlfn.XLOOKUP(Table4[[#This Row],[Customer ID]], Hospitalisation!A:A, Hospitalisation!E:E)</f>
        <v>29114.21</v>
      </c>
      <c r="R345" t="str">
        <f>_xlfn.XLOOKUP(Table4[[#This Row],[Customer ID]], Hospitalisation!A:A, Hospitalisation!F:F)</f>
        <v>Tier - 1</v>
      </c>
      <c r="S345" t="str">
        <f>_xlfn.XLOOKUP(Table4[[#This Row],[Customer ID]], Hospitalisation!A:A, Hospitalisation!G:G)</f>
        <v>Tier - 3</v>
      </c>
      <c r="T345" t="str">
        <f>_xlfn.XLOOKUP(Table4[[#This Row],[Customer ID]], Hospitalisation!A:A, Hospitalisation!H:H)</f>
        <v>R1011</v>
      </c>
      <c r="U345" t="str" cm="1">
        <f t="array" ref="U345">_xlfn.IFS(Table4[[#This Row],[Age]]&lt;=29,"Youth",Table4[[#This Row],[Age]]&lt;=49,"Adults",Table4[[#This Row],[Age]]&gt;=50,"Senior")</f>
        <v>Adults</v>
      </c>
    </row>
    <row r="346" spans="1:21">
      <c r="A346" t="s">
        <v>979</v>
      </c>
      <c r="B346" t="str">
        <f>_xlfn.XLOOKUP(Table4[[#This Row],[Customer ID]],Table1[[#This Row],[Customer ID]],Table1[[#This Row],[TITLE]],0)</f>
        <v>Ms</v>
      </c>
      <c r="C346" t="str" cm="1">
        <f t="array" ref="C346">_xlfn.XLOOKUP(Table4[[#This Row],[Customer ID]],Table1[[#All],[Customer ID]],Table1[[#All],[FIRST NAME]],0)</f>
        <v>Allison</v>
      </c>
      <c r="D346" t="str" cm="1">
        <f t="array" ref="D346">_xlfn.XLOOKUP(Table4[[#This Row],[Customer ID]],Table1[[#All],[Customer ID]],Table1[[#All],[LAST NAME]],0)</f>
        <v>Pitt</v>
      </c>
      <c r="E346" s="5" cm="1">
        <f t="array" ref="E346">_xlfn.XLOOKUP(Table4[[#This Row],[Customer ID]],Table3[[#All],[Customer ID]],Table3[[#All],[Date of Birth]],0)</f>
        <v>33792</v>
      </c>
      <c r="F346" cm="1">
        <f t="array" ref="F346">_xlfn.XLOOKUP(Table4[[#This Row],[Customer ID]],Table3[[#All],[Customer ID]],Table3[[#All],[Age]],0)</f>
        <v>30</v>
      </c>
      <c r="G346" cm="1">
        <f t="array" ref="G346">_xlfn.XLOOKUP(Table4[[#This Row],[Customer ID]],Table3[[#All],[Customer ID]],Table3[[#All],[Children]],0)</f>
        <v>0</v>
      </c>
      <c r="H346" cm="1">
        <f t="array" ref="H346">_xlfn.XLOOKUP(Table4[[#This Row],[Customer ID]],Table2[[#All],[Customer ID]],Table2[[#All],[BMI]],0)</f>
        <v>30.52</v>
      </c>
      <c r="I346" cm="1">
        <f t="array" ref="I346">_xlfn.XLOOKUP(Table4[[#This Row],[Customer ID]],Table2[[#All],[Customer ID]],Table2[[#All],[HBA1C]],0)</f>
        <v>4.21</v>
      </c>
      <c r="J346" t="str">
        <f>_xlfn.XLOOKUP(Table4[[#This Row],[Customer ID]], 'Medical Examination'!A:A, 'Medical Examination'!D:D)</f>
        <v>No</v>
      </c>
      <c r="K346" t="str">
        <f>_xlfn.XLOOKUP(Table4[[#This Row],[Customer ID]], 'Medical Examination'!A:A, 'Medical Examination'!E:E)</f>
        <v>No</v>
      </c>
      <c r="L346" t="str">
        <f>_xlfn.XLOOKUP(Table4[[#This Row],[Customer ID]], 'Medical Examination'!A:A, 'Medical Examination'!F:F)</f>
        <v>No</v>
      </c>
      <c r="M346">
        <f>_xlfn.XLOOKUP(Table4[[#This Row],[Customer ID]], 'Medical Examination'!A:A, 'Medical Examination'!G:G)</f>
        <v>1</v>
      </c>
      <c r="N346" t="str">
        <f>_xlfn.XLOOKUP(Table4[[#This Row],[Customer ID]], 'Medical Examination'!A:A, 'Medical Examination'!H:H)</f>
        <v>Yes</v>
      </c>
      <c r="O346" t="str">
        <f>_xlfn.XLOOKUP(Table4[[#This Row],[Customer ID]], 'Medical Examination'!A:A, 'Medical Examination'!I:I)</f>
        <v>Normal</v>
      </c>
      <c r="P346" t="str">
        <f>_xlfn.XLOOKUP(Table4[[#This Row],[Customer ID]], 'Medical Examination'!A:A, 'Medical Examination'!J:J)</f>
        <v>Obesity</v>
      </c>
      <c r="Q346" s="1">
        <f>_xlfn.XLOOKUP(Table4[[#This Row],[Customer ID]], Hospitalisation!A:A, Hospitalisation!E:E)</f>
        <v>29007.82</v>
      </c>
      <c r="R346" t="str">
        <f>_xlfn.XLOOKUP(Table4[[#This Row],[Customer ID]], Hospitalisation!A:A, Hospitalisation!F:F)</f>
        <v>Tier - 1</v>
      </c>
      <c r="S346" t="str">
        <f>_xlfn.XLOOKUP(Table4[[#This Row],[Customer ID]], Hospitalisation!A:A, Hospitalisation!G:G)</f>
        <v>Tier - 3</v>
      </c>
      <c r="T346" t="str">
        <f>_xlfn.XLOOKUP(Table4[[#This Row],[Customer ID]], Hospitalisation!A:A, Hospitalisation!H:H)</f>
        <v>R1011</v>
      </c>
      <c r="U346" t="str" cm="1">
        <f t="array" ref="U346">_xlfn.IFS(Table4[[#This Row],[Age]]&lt;=29,"Youth",Table4[[#This Row],[Age]]&lt;=49,"Adults",Table4[[#This Row],[Age]]&gt;=50,"Senior")</f>
        <v>Adults</v>
      </c>
    </row>
    <row r="347" spans="1:21">
      <c r="A347" t="s">
        <v>982</v>
      </c>
      <c r="B347" t="str">
        <f>_xlfn.XLOOKUP(Table4[[#This Row],[Customer ID]],Table1[[#This Row],[Customer ID]],Table1[[#This Row],[TITLE]],0)</f>
        <v>Mr</v>
      </c>
      <c r="C347" t="str" cm="1">
        <f t="array" ref="C347">_xlfn.XLOOKUP(Table4[[#This Row],[Customer ID]],Table1[[#All],[Customer ID]],Table1[[#All],[FIRST NAME]],0)</f>
        <v>Alex</v>
      </c>
      <c r="D347" t="str" cm="1">
        <f t="array" ref="D347">_xlfn.XLOOKUP(Table4[[#This Row],[Customer ID]],Table1[[#All],[Customer ID]],Table1[[#All],[LAST NAME]],0)</f>
        <v>Lorton</v>
      </c>
      <c r="E347" s="5" cm="1">
        <f t="array" ref="E347">_xlfn.XLOOKUP(Table4[[#This Row],[Customer ID]],Table3[[#All],[Customer ID]],Table3[[#All],[Date of Birth]],0)</f>
        <v>37865</v>
      </c>
      <c r="F347" cm="1">
        <f t="array" ref="F347">_xlfn.XLOOKUP(Table4[[#This Row],[Customer ID]],Table3[[#All],[Customer ID]],Table3[[#All],[Age]],0)</f>
        <v>19</v>
      </c>
      <c r="G347" cm="1">
        <f t="array" ref="G347">_xlfn.XLOOKUP(Table4[[#This Row],[Customer ID]],Table3[[#All],[Customer ID]],Table3[[#All],[Children]],0)</f>
        <v>0</v>
      </c>
      <c r="H347" cm="1">
        <f t="array" ref="H347">_xlfn.XLOOKUP(Table4[[#This Row],[Customer ID]],Table2[[#All],[Customer ID]],Table2[[#All],[BMI]],0)</f>
        <v>39.21</v>
      </c>
      <c r="I347" cm="1">
        <f t="array" ref="I347">_xlfn.XLOOKUP(Table4[[#This Row],[Customer ID]],Table2[[#All],[Customer ID]],Table2[[#All],[HBA1C]],0)</f>
        <v>5.04</v>
      </c>
      <c r="J347" t="str">
        <f>_xlfn.XLOOKUP(Table4[[#This Row],[Customer ID]], 'Medical Examination'!A:A, 'Medical Examination'!D:D)</f>
        <v>No</v>
      </c>
      <c r="K347" t="str">
        <f>_xlfn.XLOOKUP(Table4[[#This Row],[Customer ID]], 'Medical Examination'!A:A, 'Medical Examination'!E:E)</f>
        <v>No</v>
      </c>
      <c r="L347" t="str">
        <f>_xlfn.XLOOKUP(Table4[[#This Row],[Customer ID]], 'Medical Examination'!A:A, 'Medical Examination'!F:F)</f>
        <v>Yes</v>
      </c>
      <c r="M347">
        <f>_xlfn.XLOOKUP(Table4[[#This Row],[Customer ID]], 'Medical Examination'!A:A, 'Medical Examination'!G:G)</f>
        <v>1</v>
      </c>
      <c r="N347" t="str">
        <f>_xlfn.XLOOKUP(Table4[[#This Row],[Customer ID]], 'Medical Examination'!A:A, 'Medical Examination'!H:H)</f>
        <v>Yes</v>
      </c>
      <c r="O347" t="str">
        <f>_xlfn.XLOOKUP(Table4[[#This Row],[Customer ID]], 'Medical Examination'!A:A, 'Medical Examination'!I:I)</f>
        <v>Normal</v>
      </c>
      <c r="P347" t="str">
        <f>_xlfn.XLOOKUP(Table4[[#This Row],[Customer ID]], 'Medical Examination'!A:A, 'Medical Examination'!J:J)</f>
        <v>Obesity</v>
      </c>
      <c r="Q347" s="1">
        <f>_xlfn.XLOOKUP(Table4[[#This Row],[Customer ID]], Hospitalisation!A:A, Hospitalisation!E:E)</f>
        <v>28998.68</v>
      </c>
      <c r="R347" t="str">
        <f>_xlfn.XLOOKUP(Table4[[#This Row],[Customer ID]], Hospitalisation!A:A, Hospitalisation!F:F)</f>
        <v>Tier - 1</v>
      </c>
      <c r="S347" t="str">
        <f>_xlfn.XLOOKUP(Table4[[#This Row],[Customer ID]], Hospitalisation!A:A, Hospitalisation!G:G)</f>
        <v>Tier - 3</v>
      </c>
      <c r="T347" t="str">
        <f>_xlfn.XLOOKUP(Table4[[#This Row],[Customer ID]], Hospitalisation!A:A, Hospitalisation!H:H)</f>
        <v>R1011</v>
      </c>
      <c r="U347" t="str" cm="1">
        <f t="array" ref="U347">_xlfn.IFS(Table4[[#This Row],[Age]]&lt;=29,"Youth",Table4[[#This Row],[Age]]&lt;=49,"Adults",Table4[[#This Row],[Age]]&gt;=50,"Senior")</f>
        <v>Youth</v>
      </c>
    </row>
    <row r="348" spans="1:21">
      <c r="A348" t="s">
        <v>984</v>
      </c>
      <c r="B348" t="str">
        <f>_xlfn.XLOOKUP(Table4[[#This Row],[Customer ID]],Table1[[#This Row],[Customer ID]],Table1[[#This Row],[TITLE]],0)</f>
        <v>Ms</v>
      </c>
      <c r="C348" t="str" cm="1">
        <f t="array" ref="C348">_xlfn.XLOOKUP(Table4[[#This Row],[Customer ID]],Table1[[#All],[Customer ID]],Table1[[#All],[FIRST NAME]],0)</f>
        <v>Gabriela</v>
      </c>
      <c r="D348" t="str" cm="1">
        <f t="array" ref="D348">_xlfn.XLOOKUP(Table4[[#This Row],[Customer ID]],Table1[[#All],[Customer ID]],Table1[[#All],[LAST NAME]],0)</f>
        <v>Castaneda</v>
      </c>
      <c r="E348" s="5" cm="1">
        <f t="array" ref="E348">_xlfn.XLOOKUP(Table4[[#This Row],[Customer ID]],Table3[[#All],[Customer ID]],Table3[[#All],[Date of Birth]],0)</f>
        <v>21889</v>
      </c>
      <c r="F348" cm="1">
        <f t="array" ref="F348">_xlfn.XLOOKUP(Table4[[#This Row],[Customer ID]],Table3[[#All],[Customer ID]],Table3[[#All],[Age]],0)</f>
        <v>63</v>
      </c>
      <c r="G348" cm="1">
        <f t="array" ref="G348">_xlfn.XLOOKUP(Table4[[#This Row],[Customer ID]],Table3[[#All],[Customer ID]],Table3[[#All],[Children]],0)</f>
        <v>0</v>
      </c>
      <c r="H348" cm="1">
        <f t="array" ref="H348">_xlfn.XLOOKUP(Table4[[#This Row],[Customer ID]],Table2[[#All],[Customer ID]],Table2[[#All],[BMI]],0)</f>
        <v>26.98</v>
      </c>
      <c r="I348" cm="1">
        <f t="array" ref="I348">_xlfn.XLOOKUP(Table4[[#This Row],[Customer ID]],Table2[[#All],[Customer ID]],Table2[[#All],[HBA1C]],0)</f>
        <v>5.21</v>
      </c>
      <c r="J348" t="str">
        <f>_xlfn.XLOOKUP(Table4[[#This Row],[Customer ID]], 'Medical Examination'!A:A, 'Medical Examination'!D:D)</f>
        <v>Yes</v>
      </c>
      <c r="K348" t="str">
        <f>_xlfn.XLOOKUP(Table4[[#This Row],[Customer ID]], 'Medical Examination'!A:A, 'Medical Examination'!E:E)</f>
        <v>No</v>
      </c>
      <c r="L348" t="str">
        <f>_xlfn.XLOOKUP(Table4[[#This Row],[Customer ID]], 'Medical Examination'!A:A, 'Medical Examination'!F:F)</f>
        <v>No</v>
      </c>
      <c r="M348">
        <f>_xlfn.XLOOKUP(Table4[[#This Row],[Customer ID]], 'Medical Examination'!A:A, 'Medical Examination'!G:G)</f>
        <v>2</v>
      </c>
      <c r="N348" t="str">
        <f>_xlfn.XLOOKUP(Table4[[#This Row],[Customer ID]], 'Medical Examination'!A:A, 'Medical Examination'!H:H)</f>
        <v>Yes</v>
      </c>
      <c r="O348" t="str">
        <f>_xlfn.XLOOKUP(Table4[[#This Row],[Customer ID]], 'Medical Examination'!A:A, 'Medical Examination'!I:I)</f>
        <v>Normal</v>
      </c>
      <c r="P348" t="str">
        <f>_xlfn.XLOOKUP(Table4[[#This Row],[Customer ID]], 'Medical Examination'!A:A, 'Medical Examination'!J:J)</f>
        <v>Overweight</v>
      </c>
      <c r="Q348" s="1">
        <f>_xlfn.XLOOKUP(Table4[[#This Row],[Customer ID]], Hospitalisation!A:A, Hospitalisation!E:E)</f>
        <v>28950.47</v>
      </c>
      <c r="R348" t="str">
        <f>_xlfn.XLOOKUP(Table4[[#This Row],[Customer ID]], Hospitalisation!A:A, Hospitalisation!F:F)</f>
        <v>Tier - 1</v>
      </c>
      <c r="S348" t="str">
        <f>_xlfn.XLOOKUP(Table4[[#This Row],[Customer ID]], Hospitalisation!A:A, Hospitalisation!G:G)</f>
        <v>Tier - 1</v>
      </c>
      <c r="T348" t="str">
        <f>_xlfn.XLOOKUP(Table4[[#This Row],[Customer ID]], Hospitalisation!A:A, Hospitalisation!H:H)</f>
        <v>R1012</v>
      </c>
      <c r="U348" t="str" cm="1">
        <f t="array" ref="U348">_xlfn.IFS(Table4[[#This Row],[Age]]&lt;=29,"Youth",Table4[[#This Row],[Age]]&lt;=49,"Adults",Table4[[#This Row],[Age]]&gt;=50,"Senior")</f>
        <v>Senior</v>
      </c>
    </row>
    <row r="349" spans="1:21">
      <c r="A349" t="s">
        <v>987</v>
      </c>
      <c r="B349" t="str">
        <f>_xlfn.XLOOKUP(Table4[[#This Row],[Customer ID]],Table1[[#This Row],[Customer ID]],Table1[[#This Row],[TITLE]],0)</f>
        <v>Ms</v>
      </c>
      <c r="C349" t="str" cm="1">
        <f t="array" ref="C349">_xlfn.XLOOKUP(Table4[[#This Row],[Customer ID]],Table1[[#All],[Customer ID]],Table1[[#All],[FIRST NAME]],0)</f>
        <v>Sharon</v>
      </c>
      <c r="D349" t="str" cm="1">
        <f t="array" ref="D349">_xlfn.XLOOKUP(Table4[[#This Row],[Customer ID]],Table1[[#All],[Customer ID]],Table1[[#All],[LAST NAME]],0)</f>
        <v>Cherop</v>
      </c>
      <c r="E349" s="5" cm="1">
        <f t="array" ref="E349">_xlfn.XLOOKUP(Table4[[#This Row],[Customer ID]],Table3[[#All],[Customer ID]],Table3[[#All],[Date of Birth]],0)</f>
        <v>22852</v>
      </c>
      <c r="F349" cm="1">
        <f t="array" ref="F349">_xlfn.XLOOKUP(Table4[[#This Row],[Customer ID]],Table3[[#All],[Customer ID]],Table3[[#All],[Age]],0)</f>
        <v>60</v>
      </c>
      <c r="G349" cm="1">
        <f t="array" ref="G349">_xlfn.XLOOKUP(Table4[[#This Row],[Customer ID]],Table3[[#All],[Customer ID]],Table3[[#All],[Children]],0)</f>
        <v>0</v>
      </c>
      <c r="H349" cm="1">
        <f t="array" ref="H349">_xlfn.XLOOKUP(Table4[[#This Row],[Customer ID]],Table2[[#All],[Customer ID]],Table2[[#All],[BMI]],0)</f>
        <v>25.84</v>
      </c>
      <c r="I349" cm="1">
        <f t="array" ref="I349">_xlfn.XLOOKUP(Table4[[#This Row],[Customer ID]],Table2[[#All],[Customer ID]],Table2[[#All],[HBA1C]],0)</f>
        <v>8.83</v>
      </c>
      <c r="J349" t="str">
        <f>_xlfn.XLOOKUP(Table4[[#This Row],[Customer ID]], 'Medical Examination'!A:A, 'Medical Examination'!D:D)</f>
        <v>No</v>
      </c>
      <c r="K349" t="str">
        <f>_xlfn.XLOOKUP(Table4[[#This Row],[Customer ID]], 'Medical Examination'!A:A, 'Medical Examination'!E:E)</f>
        <v>No</v>
      </c>
      <c r="L349" t="str">
        <f>_xlfn.XLOOKUP(Table4[[#This Row],[Customer ID]], 'Medical Examination'!A:A, 'Medical Examination'!F:F)</f>
        <v>No</v>
      </c>
      <c r="M349">
        <f>_xlfn.XLOOKUP(Table4[[#This Row],[Customer ID]], 'Medical Examination'!A:A, 'Medical Examination'!G:G)</f>
        <v>0</v>
      </c>
      <c r="N349" t="str">
        <f>_xlfn.XLOOKUP(Table4[[#This Row],[Customer ID]], 'Medical Examination'!A:A, 'Medical Examination'!H:H)</f>
        <v>No</v>
      </c>
      <c r="O349" t="str">
        <f>_xlfn.XLOOKUP(Table4[[#This Row],[Customer ID]], 'Medical Examination'!A:A, 'Medical Examination'!I:I)</f>
        <v>Diabetes</v>
      </c>
      <c r="P349" t="str">
        <f>_xlfn.XLOOKUP(Table4[[#This Row],[Customer ID]], 'Medical Examination'!A:A, 'Medical Examination'!J:J)</f>
        <v>Overweight</v>
      </c>
      <c r="Q349" s="1">
        <f>_xlfn.XLOOKUP(Table4[[#This Row],[Customer ID]], Hospitalisation!A:A, Hospitalisation!E:E)</f>
        <v>28923.14</v>
      </c>
      <c r="R349" t="str">
        <f>_xlfn.XLOOKUP(Table4[[#This Row],[Customer ID]], Hospitalisation!A:A, Hospitalisation!F:F)</f>
        <v>Tier - 1</v>
      </c>
      <c r="S349" t="str">
        <f>_xlfn.XLOOKUP(Table4[[#This Row],[Customer ID]], Hospitalisation!A:A, Hospitalisation!G:G)</f>
        <v>Tier - 1</v>
      </c>
      <c r="T349" t="str">
        <f>_xlfn.XLOOKUP(Table4[[#This Row],[Customer ID]], Hospitalisation!A:A, Hospitalisation!H:H)</f>
        <v>R1012</v>
      </c>
      <c r="U349" t="str" cm="1">
        <f t="array" ref="U349">_xlfn.IFS(Table4[[#This Row],[Age]]&lt;=29,"Youth",Table4[[#This Row],[Age]]&lt;=49,"Adults",Table4[[#This Row],[Age]]&gt;=50,"Senior")</f>
        <v>Senior</v>
      </c>
    </row>
    <row r="350" spans="1:21">
      <c r="A350" t="s">
        <v>990</v>
      </c>
      <c r="B350" t="str">
        <f>_xlfn.XLOOKUP(Table4[[#This Row],[Customer ID]],Table1[[#This Row],[Customer ID]],Table1[[#This Row],[TITLE]],0)</f>
        <v>Mr</v>
      </c>
      <c r="C350" t="str" cm="1">
        <f t="array" ref="C350">_xlfn.XLOOKUP(Table4[[#This Row],[Customer ID]],Table1[[#All],[Customer ID]],Table1[[#All],[FIRST NAME]],0)</f>
        <v>Jason A</v>
      </c>
      <c r="D350" t="str" cm="1">
        <f t="array" ref="D350">_xlfn.XLOOKUP(Table4[[#This Row],[Customer ID]],Table1[[#All],[Customer ID]],Table1[[#All],[LAST NAME]],0)</f>
        <v>Howell</v>
      </c>
      <c r="E350" s="5" cm="1">
        <f t="array" ref="E350">_xlfn.XLOOKUP(Table4[[#This Row],[Customer ID]],Table3[[#All],[Customer ID]],Table3[[#All],[Date of Birth]],0)</f>
        <v>22496</v>
      </c>
      <c r="F350" cm="1">
        <f t="array" ref="F350">_xlfn.XLOOKUP(Table4[[#This Row],[Customer ID]],Table3[[#All],[Customer ID]],Table3[[#All],[Age]],0)</f>
        <v>61</v>
      </c>
      <c r="G350" cm="1">
        <f t="array" ref="G350">_xlfn.XLOOKUP(Table4[[#This Row],[Customer ID]],Table3[[#All],[Customer ID]],Table3[[#All],[Children]],0)</f>
        <v>1</v>
      </c>
      <c r="H350" cm="1">
        <f t="array" ref="H350">_xlfn.XLOOKUP(Table4[[#This Row],[Customer ID]],Table2[[#All],[Customer ID]],Table2[[#All],[BMI]],0)</f>
        <v>28.31</v>
      </c>
      <c r="I350" cm="1">
        <f t="array" ref="I350">_xlfn.XLOOKUP(Table4[[#This Row],[Customer ID]],Table2[[#All],[Customer ID]],Table2[[#All],[HBA1C]],0)</f>
        <v>8.4700000000000006</v>
      </c>
      <c r="J350" t="str">
        <f>_xlfn.XLOOKUP(Table4[[#This Row],[Customer ID]], 'Medical Examination'!A:A, 'Medical Examination'!D:D)</f>
        <v>Yes</v>
      </c>
      <c r="K350" t="str">
        <f>_xlfn.XLOOKUP(Table4[[#This Row],[Customer ID]], 'Medical Examination'!A:A, 'Medical Examination'!E:E)</f>
        <v>No</v>
      </c>
      <c r="L350" t="str">
        <f>_xlfn.XLOOKUP(Table4[[#This Row],[Customer ID]], 'Medical Examination'!A:A, 'Medical Examination'!F:F)</f>
        <v>No</v>
      </c>
      <c r="M350">
        <f>_xlfn.XLOOKUP(Table4[[#This Row],[Customer ID]], 'Medical Examination'!A:A, 'Medical Examination'!G:G)</f>
        <v>2</v>
      </c>
      <c r="N350" t="str">
        <f>_xlfn.XLOOKUP(Table4[[#This Row],[Customer ID]], 'Medical Examination'!A:A, 'Medical Examination'!H:H)</f>
        <v>Yes</v>
      </c>
      <c r="O350" t="str">
        <f>_xlfn.XLOOKUP(Table4[[#This Row],[Customer ID]], 'Medical Examination'!A:A, 'Medical Examination'!I:I)</f>
        <v>Diabetes</v>
      </c>
      <c r="P350" t="str">
        <f>_xlfn.XLOOKUP(Table4[[#This Row],[Customer ID]], 'Medical Examination'!A:A, 'Medical Examination'!J:J)</f>
        <v>Overweight</v>
      </c>
      <c r="Q350" s="1">
        <f>_xlfn.XLOOKUP(Table4[[#This Row],[Customer ID]], Hospitalisation!A:A, Hospitalisation!E:E)</f>
        <v>28868.66</v>
      </c>
      <c r="R350" t="str">
        <f>_xlfn.XLOOKUP(Table4[[#This Row],[Customer ID]], Hospitalisation!A:A, Hospitalisation!F:F)</f>
        <v>Tier - 1</v>
      </c>
      <c r="S350" t="str">
        <f>_xlfn.XLOOKUP(Table4[[#This Row],[Customer ID]], Hospitalisation!A:A, Hospitalisation!G:G)</f>
        <v>Tier - 2</v>
      </c>
      <c r="T350" t="str">
        <f>_xlfn.XLOOKUP(Table4[[#This Row],[Customer ID]], Hospitalisation!A:A, Hospitalisation!H:H)</f>
        <v>R1012</v>
      </c>
      <c r="U350" t="str" cm="1">
        <f t="array" ref="U350">_xlfn.IFS(Table4[[#This Row],[Age]]&lt;=29,"Youth",Table4[[#This Row],[Age]]&lt;=49,"Adults",Table4[[#This Row],[Age]]&gt;=50,"Senior")</f>
        <v>Senior</v>
      </c>
    </row>
    <row r="351" spans="1:21">
      <c r="A351" t="s">
        <v>993</v>
      </c>
      <c r="B351" t="str">
        <f>_xlfn.XLOOKUP(Table4[[#This Row],[Customer ID]],Table1[[#This Row],[Customer ID]],Table1[[#This Row],[TITLE]],0)</f>
        <v>Ms</v>
      </c>
      <c r="C351" t="str" cm="1">
        <f t="array" ref="C351">_xlfn.XLOOKUP(Table4[[#This Row],[Customer ID]],Table1[[#All],[Customer ID]],Table1[[#All],[FIRST NAME]],0)</f>
        <v>Chelsey C</v>
      </c>
      <c r="D351" t="str" cm="1">
        <f t="array" ref="D351">_xlfn.XLOOKUP(Table4[[#This Row],[Customer ID]],Table1[[#All],[Customer ID]],Table1[[#All],[LAST NAME]],0)</f>
        <v>Palmer</v>
      </c>
      <c r="E351" s="5" cm="1">
        <f t="array" ref="E351">_xlfn.XLOOKUP(Table4[[#This Row],[Customer ID]],Table3[[#All],[Customer ID]],Table3[[#All],[Date of Birth]],0)</f>
        <v>33212</v>
      </c>
      <c r="F351" cm="1">
        <f t="array" ref="F351">_xlfn.XLOOKUP(Table4[[#This Row],[Customer ID]],Table3[[#All],[Customer ID]],Table3[[#All],[Age]],0)</f>
        <v>32</v>
      </c>
      <c r="G351" cm="1">
        <f t="array" ref="G351">_xlfn.XLOOKUP(Table4[[#This Row],[Customer ID]],Table3[[#All],[Customer ID]],Table3[[#All],[Children]],0)</f>
        <v>3</v>
      </c>
      <c r="H351" cm="1">
        <f t="array" ref="H351">_xlfn.XLOOKUP(Table4[[#This Row],[Customer ID]],Table2[[#All],[Customer ID]],Table2[[#All],[BMI]],0)</f>
        <v>23.94</v>
      </c>
      <c r="I351" cm="1">
        <f t="array" ref="I351">_xlfn.XLOOKUP(Table4[[#This Row],[Customer ID]],Table2[[#All],[Customer ID]],Table2[[#All],[HBA1C]],0)</f>
        <v>4.2</v>
      </c>
      <c r="J351" t="str">
        <f>_xlfn.XLOOKUP(Table4[[#This Row],[Customer ID]], 'Medical Examination'!A:A, 'Medical Examination'!D:D)</f>
        <v>No</v>
      </c>
      <c r="K351" t="str">
        <f>_xlfn.XLOOKUP(Table4[[#This Row],[Customer ID]], 'Medical Examination'!A:A, 'Medical Examination'!E:E)</f>
        <v>No</v>
      </c>
      <c r="L351" t="str">
        <f>_xlfn.XLOOKUP(Table4[[#This Row],[Customer ID]], 'Medical Examination'!A:A, 'Medical Examination'!F:F)</f>
        <v>No</v>
      </c>
      <c r="M351">
        <f>_xlfn.XLOOKUP(Table4[[#This Row],[Customer ID]], 'Medical Examination'!A:A, 'Medical Examination'!G:G)</f>
        <v>0</v>
      </c>
      <c r="N351" t="str">
        <f>_xlfn.XLOOKUP(Table4[[#This Row],[Customer ID]], 'Medical Examination'!A:A, 'Medical Examination'!H:H)</f>
        <v>Yes</v>
      </c>
      <c r="O351" t="str">
        <f>_xlfn.XLOOKUP(Table4[[#This Row],[Customer ID]], 'Medical Examination'!A:A, 'Medical Examination'!I:I)</f>
        <v>Normal</v>
      </c>
      <c r="P351" t="str">
        <f>_xlfn.XLOOKUP(Table4[[#This Row],[Customer ID]], 'Medical Examination'!A:A, 'Medical Examination'!J:J)</f>
        <v>Normal Weight</v>
      </c>
      <c r="Q351" s="1">
        <f>_xlfn.XLOOKUP(Table4[[#This Row],[Customer ID]], Hospitalisation!A:A, Hospitalisation!E:E)</f>
        <v>28716.14</v>
      </c>
      <c r="R351" t="str">
        <f>_xlfn.XLOOKUP(Table4[[#This Row],[Customer ID]], Hospitalisation!A:A, Hospitalisation!F:F)</f>
        <v>Tier - 1</v>
      </c>
      <c r="S351" t="str">
        <f>_xlfn.XLOOKUP(Table4[[#This Row],[Customer ID]], Hospitalisation!A:A, Hospitalisation!G:G)</f>
        <v>Tier - 3</v>
      </c>
      <c r="T351" t="str">
        <f>_xlfn.XLOOKUP(Table4[[#This Row],[Customer ID]], Hospitalisation!A:A, Hospitalisation!H:H)</f>
        <v>R1011</v>
      </c>
      <c r="U351" t="str" cm="1">
        <f t="array" ref="U351">_xlfn.IFS(Table4[[#This Row],[Age]]&lt;=29,"Youth",Table4[[#This Row],[Age]]&lt;=49,"Adults",Table4[[#This Row],[Age]]&gt;=50,"Senior")</f>
        <v>Adults</v>
      </c>
    </row>
    <row r="352" spans="1:21">
      <c r="A352" t="s">
        <v>996</v>
      </c>
      <c r="B352" t="str">
        <f>_xlfn.XLOOKUP(Table4[[#This Row],[Customer ID]],Table1[[#This Row],[Customer ID]],Table1[[#This Row],[TITLE]],0)</f>
        <v>Mr</v>
      </c>
      <c r="C352" t="str" cm="1">
        <f t="array" ref="C352">_xlfn.XLOOKUP(Table4[[#This Row],[Customer ID]],Table1[[#All],[Customer ID]],Table1[[#All],[FIRST NAME]],0)</f>
        <v>Devon A</v>
      </c>
      <c r="D352" t="str" cm="1">
        <f t="array" ref="D352">_xlfn.XLOOKUP(Table4[[#This Row],[Customer ID]],Table1[[#All],[Customer ID]],Table1[[#All],[LAST NAME]],0)</f>
        <v>Olson</v>
      </c>
      <c r="E352" s="5" cm="1">
        <f t="array" ref="E352">_xlfn.XLOOKUP(Table4[[#This Row],[Customer ID]],Table3[[#All],[Customer ID]],Table3[[#All],[Date of Birth]],0)</f>
        <v>31317</v>
      </c>
      <c r="F352" cm="1">
        <f t="array" ref="F352">_xlfn.XLOOKUP(Table4[[#This Row],[Customer ID]],Table3[[#All],[Customer ID]],Table3[[#All],[Age]],0)</f>
        <v>37</v>
      </c>
      <c r="G352" cm="1">
        <f t="array" ref="G352">_xlfn.XLOOKUP(Table4[[#This Row],[Customer ID]],Table3[[#All],[Customer ID]],Table3[[#All],[Children]],0)</f>
        <v>3</v>
      </c>
      <c r="H352" cm="1">
        <f t="array" ref="H352">_xlfn.XLOOKUP(Table4[[#This Row],[Customer ID]],Table2[[#All],[Customer ID]],Table2[[#All],[BMI]],0)</f>
        <v>20.03</v>
      </c>
      <c r="I352" cm="1">
        <f t="array" ref="I352">_xlfn.XLOOKUP(Table4[[#This Row],[Customer ID]],Table2[[#All],[Customer ID]],Table2[[#All],[HBA1C]],0)</f>
        <v>6.14</v>
      </c>
      <c r="J352" t="str">
        <f>_xlfn.XLOOKUP(Table4[[#This Row],[Customer ID]], 'Medical Examination'!A:A, 'Medical Examination'!D:D)</f>
        <v>Yes</v>
      </c>
      <c r="K352" t="str">
        <f>_xlfn.XLOOKUP(Table4[[#This Row],[Customer ID]], 'Medical Examination'!A:A, 'Medical Examination'!E:E)</f>
        <v>No</v>
      </c>
      <c r="L352" t="str">
        <f>_xlfn.XLOOKUP(Table4[[#This Row],[Customer ID]], 'Medical Examination'!A:A, 'Medical Examination'!F:F)</f>
        <v>No</v>
      </c>
      <c r="M352">
        <f>_xlfn.XLOOKUP(Table4[[#This Row],[Customer ID]], 'Medical Examination'!A:A, 'Medical Examination'!G:G)</f>
        <v>0</v>
      </c>
      <c r="N352" t="str">
        <f>_xlfn.XLOOKUP(Table4[[#This Row],[Customer ID]], 'Medical Examination'!A:A, 'Medical Examination'!H:H)</f>
        <v>Yes</v>
      </c>
      <c r="O352" t="str">
        <f>_xlfn.XLOOKUP(Table4[[#This Row],[Customer ID]], 'Medical Examination'!A:A, 'Medical Examination'!I:I)</f>
        <v>Prediabetes</v>
      </c>
      <c r="P352" t="str">
        <f>_xlfn.XLOOKUP(Table4[[#This Row],[Customer ID]], 'Medical Examination'!A:A, 'Medical Examination'!J:J)</f>
        <v>Normal Weight</v>
      </c>
      <c r="Q352" s="1">
        <f>_xlfn.XLOOKUP(Table4[[#This Row],[Customer ID]], Hospitalisation!A:A, Hospitalisation!E:E)</f>
        <v>28542.86</v>
      </c>
      <c r="R352" t="str">
        <f>_xlfn.XLOOKUP(Table4[[#This Row],[Customer ID]], Hospitalisation!A:A, Hospitalisation!F:F)</f>
        <v>Tier - 1</v>
      </c>
      <c r="S352" t="str">
        <f>_xlfn.XLOOKUP(Table4[[#This Row],[Customer ID]], Hospitalisation!A:A, Hospitalisation!G:G)</f>
        <v>Tier - 3</v>
      </c>
      <c r="T352" t="str">
        <f>_xlfn.XLOOKUP(Table4[[#This Row],[Customer ID]], Hospitalisation!A:A, Hospitalisation!H:H)</f>
        <v>R1011</v>
      </c>
      <c r="U352" t="str" cm="1">
        <f t="array" ref="U352">_xlfn.IFS(Table4[[#This Row],[Age]]&lt;=29,"Youth",Table4[[#This Row],[Age]]&lt;=49,"Adults",Table4[[#This Row],[Age]]&gt;=50,"Senior")</f>
        <v>Adults</v>
      </c>
    </row>
    <row r="353" spans="1:21">
      <c r="A353" t="s">
        <v>999</v>
      </c>
      <c r="B353" t="str">
        <f>_xlfn.XLOOKUP(Table4[[#This Row],[Customer ID]],Table1[[#This Row],[Customer ID]],Table1[[#This Row],[TITLE]],0)</f>
        <v>Ms</v>
      </c>
      <c r="C353" t="str" cm="1">
        <f t="array" ref="C353">_xlfn.XLOOKUP(Table4[[#This Row],[Customer ID]],Table1[[#All],[Customer ID]],Table1[[#All],[FIRST NAME]],0)</f>
        <v>Joni L</v>
      </c>
      <c r="D353" t="str" cm="1">
        <f t="array" ref="D353">_xlfn.XLOOKUP(Table4[[#This Row],[Customer ID]],Table1[[#All],[Customer ID]],Table1[[#All],[LAST NAME]],0)</f>
        <v>Waldron</v>
      </c>
      <c r="E353" s="5" cm="1">
        <f t="array" ref="E353">_xlfn.XLOOKUP(Table4[[#This Row],[Customer ID]],Table3[[#All],[Customer ID]],Table3[[#All],[Date of Birth]],0)</f>
        <v>30296</v>
      </c>
      <c r="F353" cm="1">
        <f t="array" ref="F353">_xlfn.XLOOKUP(Table4[[#This Row],[Customer ID]],Table3[[#All],[Customer ID]],Table3[[#All],[Age]],0)</f>
        <v>40</v>
      </c>
      <c r="G353" cm="1">
        <f t="array" ref="G353">_xlfn.XLOOKUP(Table4[[#This Row],[Customer ID]],Table3[[#All],[Customer ID]],Table3[[#All],[Children]],0)</f>
        <v>1</v>
      </c>
      <c r="H353" cm="1">
        <f t="array" ref="H353">_xlfn.XLOOKUP(Table4[[#This Row],[Customer ID]],Table2[[#All],[Customer ID]],Table2[[#All],[BMI]],0)</f>
        <v>41.42</v>
      </c>
      <c r="I353" cm="1">
        <f t="array" ref="I353">_xlfn.XLOOKUP(Table4[[#This Row],[Customer ID]],Table2[[#All],[Customer ID]],Table2[[#All],[HBA1C]],0)</f>
        <v>6.07</v>
      </c>
      <c r="J353" t="str">
        <f>_xlfn.XLOOKUP(Table4[[#This Row],[Customer ID]], 'Medical Examination'!A:A, 'Medical Examination'!D:D)</f>
        <v>No</v>
      </c>
      <c r="K353" t="str">
        <f>_xlfn.XLOOKUP(Table4[[#This Row],[Customer ID]], 'Medical Examination'!A:A, 'Medical Examination'!E:E)</f>
        <v>No</v>
      </c>
      <c r="L353" t="str">
        <f>_xlfn.XLOOKUP(Table4[[#This Row],[Customer ID]], 'Medical Examination'!A:A, 'Medical Examination'!F:F)</f>
        <v>No</v>
      </c>
      <c r="M353">
        <f>_xlfn.XLOOKUP(Table4[[#This Row],[Customer ID]], 'Medical Examination'!A:A, 'Medical Examination'!G:G)</f>
        <v>0</v>
      </c>
      <c r="N353" t="str">
        <f>_xlfn.XLOOKUP(Table4[[#This Row],[Customer ID]], 'Medical Examination'!A:A, 'Medical Examination'!H:H)</f>
        <v>No</v>
      </c>
      <c r="O353" t="str">
        <f>_xlfn.XLOOKUP(Table4[[#This Row],[Customer ID]], 'Medical Examination'!A:A, 'Medical Examination'!I:I)</f>
        <v>Prediabetes</v>
      </c>
      <c r="P353" t="str">
        <f>_xlfn.XLOOKUP(Table4[[#This Row],[Customer ID]], 'Medical Examination'!A:A, 'Medical Examination'!J:J)</f>
        <v>Obesity</v>
      </c>
      <c r="Q353" s="1">
        <f>_xlfn.XLOOKUP(Table4[[#This Row],[Customer ID]], Hospitalisation!A:A, Hospitalisation!E:E)</f>
        <v>28476.73</v>
      </c>
      <c r="R353" t="str">
        <f>_xlfn.XLOOKUP(Table4[[#This Row],[Customer ID]], Hospitalisation!A:A, Hospitalisation!F:F)</f>
        <v>Tier - 1</v>
      </c>
      <c r="S353" t="str">
        <f>_xlfn.XLOOKUP(Table4[[#This Row],[Customer ID]], Hospitalisation!A:A, Hospitalisation!G:G)</f>
        <v>Tier - 2</v>
      </c>
      <c r="T353" t="str">
        <f>_xlfn.XLOOKUP(Table4[[#This Row],[Customer ID]], Hospitalisation!A:A, Hospitalisation!H:H)</f>
        <v>R1012</v>
      </c>
      <c r="U353" t="str" cm="1">
        <f t="array" ref="U353">_xlfn.IFS(Table4[[#This Row],[Age]]&lt;=29,"Youth",Table4[[#This Row],[Age]]&lt;=49,"Adults",Table4[[#This Row],[Age]]&gt;=50,"Senior")</f>
        <v>Adults</v>
      </c>
    </row>
    <row r="354" spans="1:21">
      <c r="A354" t="s">
        <v>1002</v>
      </c>
      <c r="B354" t="str">
        <f>_xlfn.XLOOKUP(Table4[[#This Row],[Customer ID]],Table1[[#This Row],[Customer ID]],Table1[[#This Row],[TITLE]],0)</f>
        <v>Mr</v>
      </c>
      <c r="C354" t="str" cm="1">
        <f t="array" ref="C354">_xlfn.XLOOKUP(Table4[[#This Row],[Customer ID]],Table1[[#All],[Customer ID]],Table1[[#All],[FIRST NAME]],0)</f>
        <v>Colin</v>
      </c>
      <c r="D354" t="str" cm="1">
        <f t="array" ref="D354">_xlfn.XLOOKUP(Table4[[#This Row],[Customer ID]],Table1[[#All],[Customer ID]],Table1[[#All],[LAST NAME]],0)</f>
        <v>Meyer</v>
      </c>
      <c r="E354" s="5" cm="1">
        <f t="array" ref="E354">_xlfn.XLOOKUP(Table4[[#This Row],[Customer ID]],Table3[[#All],[Customer ID]],Table3[[#All],[Date of Birth]],0)</f>
        <v>27288</v>
      </c>
      <c r="F354" cm="1">
        <f t="array" ref="F354">_xlfn.XLOOKUP(Table4[[#This Row],[Customer ID]],Table3[[#All],[Customer ID]],Table3[[#All],[Age]],0)</f>
        <v>48</v>
      </c>
      <c r="G354" cm="1">
        <f t="array" ref="G354">_xlfn.XLOOKUP(Table4[[#This Row],[Customer ID]],Table3[[#All],[Customer ID]],Table3[[#All],[Children]],0)</f>
        <v>1</v>
      </c>
      <c r="H354" cm="1">
        <f t="array" ref="H354">_xlfn.XLOOKUP(Table4[[#This Row],[Customer ID]],Table2[[#All],[Customer ID]],Table2[[#All],[BMI]],0)</f>
        <v>36.67</v>
      </c>
      <c r="I354" cm="1">
        <f t="array" ref="I354">_xlfn.XLOOKUP(Table4[[#This Row],[Customer ID]],Table2[[#All],[Customer ID]],Table2[[#All],[HBA1C]],0)</f>
        <v>10.210000000000001</v>
      </c>
      <c r="J354" t="str">
        <f>_xlfn.XLOOKUP(Table4[[#This Row],[Customer ID]], 'Medical Examination'!A:A, 'Medical Examination'!D:D)</f>
        <v>No</v>
      </c>
      <c r="K354" t="str">
        <f>_xlfn.XLOOKUP(Table4[[#This Row],[Customer ID]], 'Medical Examination'!A:A, 'Medical Examination'!E:E)</f>
        <v>No</v>
      </c>
      <c r="L354" t="str">
        <f>_xlfn.XLOOKUP(Table4[[#This Row],[Customer ID]], 'Medical Examination'!A:A, 'Medical Examination'!F:F)</f>
        <v>No</v>
      </c>
      <c r="M354">
        <f>_xlfn.XLOOKUP(Table4[[#This Row],[Customer ID]], 'Medical Examination'!A:A, 'Medical Examination'!G:G)</f>
        <v>0</v>
      </c>
      <c r="N354" t="str">
        <f>_xlfn.XLOOKUP(Table4[[#This Row],[Customer ID]], 'Medical Examination'!A:A, 'Medical Examination'!H:H)</f>
        <v>No</v>
      </c>
      <c r="O354" t="str">
        <f>_xlfn.XLOOKUP(Table4[[#This Row],[Customer ID]], 'Medical Examination'!A:A, 'Medical Examination'!I:I)</f>
        <v>Diabetes</v>
      </c>
      <c r="P354" t="str">
        <f>_xlfn.XLOOKUP(Table4[[#This Row],[Customer ID]], 'Medical Examination'!A:A, 'Medical Examination'!J:J)</f>
        <v>Obesity</v>
      </c>
      <c r="Q354" s="1">
        <f>_xlfn.XLOOKUP(Table4[[#This Row],[Customer ID]], Hospitalisation!A:A, Hospitalisation!E:E)</f>
        <v>28468.92</v>
      </c>
      <c r="R354" t="str">
        <f>_xlfn.XLOOKUP(Table4[[#This Row],[Customer ID]], Hospitalisation!A:A, Hospitalisation!F:F)</f>
        <v>Tier - 1</v>
      </c>
      <c r="S354" t="str">
        <f>_xlfn.XLOOKUP(Table4[[#This Row],[Customer ID]], Hospitalisation!A:A, Hospitalisation!G:G)</f>
        <v>Tier - 1</v>
      </c>
      <c r="T354" t="str">
        <f>_xlfn.XLOOKUP(Table4[[#This Row],[Customer ID]], Hospitalisation!A:A, Hospitalisation!H:H)</f>
        <v>R1012</v>
      </c>
      <c r="U354" t="str" cm="1">
        <f t="array" ref="U354">_xlfn.IFS(Table4[[#This Row],[Age]]&lt;=29,"Youth",Table4[[#This Row],[Age]]&lt;=49,"Adults",Table4[[#This Row],[Age]]&gt;=50,"Senior")</f>
        <v>Adults</v>
      </c>
    </row>
    <row r="355" spans="1:21">
      <c r="A355" t="s">
        <v>1004</v>
      </c>
      <c r="B355" t="str">
        <f>_xlfn.XLOOKUP(Table4[[#This Row],[Customer ID]],Table1[[#This Row],[Customer ID]],Table1[[#This Row],[TITLE]],0)</f>
        <v>Ms</v>
      </c>
      <c r="C355" t="str" cm="1">
        <f t="array" ref="C355">_xlfn.XLOOKUP(Table4[[#This Row],[Customer ID]],Table1[[#All],[Customer ID]],Table1[[#All],[FIRST NAME]],0)</f>
        <v>Rachael</v>
      </c>
      <c r="D355" t="str" cm="1">
        <f t="array" ref="D355">_xlfn.XLOOKUP(Table4[[#This Row],[Customer ID]],Table1[[#All],[Customer ID]],Table1[[#All],[LAST NAME]],0)</f>
        <v>Stack</v>
      </c>
      <c r="E355" s="5" cm="1">
        <f t="array" ref="E355">_xlfn.XLOOKUP(Table4[[#This Row],[Customer ID]],Table3[[#All],[Customer ID]],Table3[[#All],[Date of Birth]],0)</f>
        <v>28461</v>
      </c>
      <c r="F355" cm="1">
        <f t="array" ref="F355">_xlfn.XLOOKUP(Table4[[#This Row],[Customer ID]],Table3[[#All],[Customer ID]],Table3[[#All],[Age]],0)</f>
        <v>45</v>
      </c>
      <c r="G355" cm="1">
        <f t="array" ref="G355">_xlfn.XLOOKUP(Table4[[#This Row],[Customer ID]],Table3[[#All],[Customer ID]],Table3[[#All],[Children]],0)</f>
        <v>1</v>
      </c>
      <c r="H355" cm="1">
        <f t="array" ref="H355">_xlfn.XLOOKUP(Table4[[#This Row],[Customer ID]],Table2[[#All],[Customer ID]],Table2[[#All],[BMI]],0)</f>
        <v>27.645</v>
      </c>
      <c r="I355" cm="1">
        <f t="array" ref="I355">_xlfn.XLOOKUP(Table4[[#This Row],[Customer ID]],Table2[[#All],[Customer ID]],Table2[[#All],[HBA1C]],0)</f>
        <v>4.6900000000000004</v>
      </c>
      <c r="J355" t="str">
        <f>_xlfn.XLOOKUP(Table4[[#This Row],[Customer ID]], 'Medical Examination'!A:A, 'Medical Examination'!D:D)</f>
        <v>No</v>
      </c>
      <c r="K355" t="str">
        <f>_xlfn.XLOOKUP(Table4[[#This Row],[Customer ID]], 'Medical Examination'!A:A, 'Medical Examination'!E:E)</f>
        <v>No</v>
      </c>
      <c r="L355" t="str">
        <f>_xlfn.XLOOKUP(Table4[[#This Row],[Customer ID]], 'Medical Examination'!A:A, 'Medical Examination'!F:F)</f>
        <v>No</v>
      </c>
      <c r="M355">
        <f>_xlfn.XLOOKUP(Table4[[#This Row],[Customer ID]], 'Medical Examination'!A:A, 'Medical Examination'!G:G)</f>
        <v>0</v>
      </c>
      <c r="N355" t="str">
        <f>_xlfn.XLOOKUP(Table4[[#This Row],[Customer ID]], 'Medical Examination'!A:A, 'Medical Examination'!H:H)</f>
        <v>No</v>
      </c>
      <c r="O355" t="str">
        <f>_xlfn.XLOOKUP(Table4[[#This Row],[Customer ID]], 'Medical Examination'!A:A, 'Medical Examination'!I:I)</f>
        <v>Normal</v>
      </c>
      <c r="P355" t="str">
        <f>_xlfn.XLOOKUP(Table4[[#This Row],[Customer ID]], 'Medical Examination'!A:A, 'Medical Examination'!J:J)</f>
        <v>Overweight</v>
      </c>
      <c r="Q355" s="1">
        <f>_xlfn.XLOOKUP(Table4[[#This Row],[Customer ID]], Hospitalisation!A:A, Hospitalisation!E:E)</f>
        <v>28340.19</v>
      </c>
      <c r="R355" t="str">
        <f>_xlfn.XLOOKUP(Table4[[#This Row],[Customer ID]], Hospitalisation!A:A, Hospitalisation!F:F)</f>
        <v>Tier - 1</v>
      </c>
      <c r="S355" t="str">
        <f>_xlfn.XLOOKUP(Table4[[#This Row],[Customer ID]], Hospitalisation!A:A, Hospitalisation!G:G)</f>
        <v>Tier - 2</v>
      </c>
      <c r="T355" t="str">
        <f>_xlfn.XLOOKUP(Table4[[#This Row],[Customer ID]], Hospitalisation!A:A, Hospitalisation!H:H)</f>
        <v>R1012</v>
      </c>
      <c r="U355" t="str" cm="1">
        <f t="array" ref="U355">_xlfn.IFS(Table4[[#This Row],[Age]]&lt;=29,"Youth",Table4[[#This Row],[Age]]&lt;=49,"Adults",Table4[[#This Row],[Age]]&gt;=50,"Senior")</f>
        <v>Adults</v>
      </c>
    </row>
    <row r="356" spans="1:21">
      <c r="A356" t="s">
        <v>1007</v>
      </c>
      <c r="B356" t="str">
        <f>_xlfn.XLOOKUP(Table4[[#This Row],[Customer ID]],Table1[[#This Row],[Customer ID]],Table1[[#This Row],[TITLE]],0)</f>
        <v>Ms</v>
      </c>
      <c r="C356" t="str" cm="1">
        <f t="array" ref="C356">_xlfn.XLOOKUP(Table4[[#This Row],[Customer ID]],Table1[[#All],[Customer ID]],Table1[[#All],[FIRST NAME]],0)</f>
        <v>Maricela</v>
      </c>
      <c r="D356" t="str" cm="1">
        <f t="array" ref="D356">_xlfn.XLOOKUP(Table4[[#This Row],[Customer ID]],Table1[[#All],[Customer ID]],Table1[[#All],[LAST NAME]],0)</f>
        <v>Sanchez Y Torres</v>
      </c>
      <c r="E356" s="5" cm="1">
        <f t="array" ref="E356">_xlfn.XLOOKUP(Table4[[#This Row],[Customer ID]],Table3[[#All],[Customer ID]],Table3[[#All],[Date of Birth]],0)</f>
        <v>33231</v>
      </c>
      <c r="F356" cm="1">
        <f t="array" ref="F356">_xlfn.XLOOKUP(Table4[[#This Row],[Customer ID]],Table3[[#All],[Customer ID]],Table3[[#All],[Age]],0)</f>
        <v>32</v>
      </c>
      <c r="G356" cm="1">
        <f t="array" ref="G356">_xlfn.XLOOKUP(Table4[[#This Row],[Customer ID]],Table3[[#All],[Customer ID]],Table3[[#All],[Children]],0)</f>
        <v>3</v>
      </c>
      <c r="H356" cm="1">
        <f t="array" ref="H356">_xlfn.XLOOKUP(Table4[[#This Row],[Customer ID]],Table2[[#All],[Customer ID]],Table2[[#All],[BMI]],0)</f>
        <v>22.72</v>
      </c>
      <c r="I356" cm="1">
        <f t="array" ref="I356">_xlfn.XLOOKUP(Table4[[#This Row],[Customer ID]],Table2[[#All],[Customer ID]],Table2[[#All],[HBA1C]],0)</f>
        <v>5.71</v>
      </c>
      <c r="J356" t="str">
        <f>_xlfn.XLOOKUP(Table4[[#This Row],[Customer ID]], 'Medical Examination'!A:A, 'Medical Examination'!D:D)</f>
        <v>No</v>
      </c>
      <c r="K356" t="str">
        <f>_xlfn.XLOOKUP(Table4[[#This Row],[Customer ID]], 'Medical Examination'!A:A, 'Medical Examination'!E:E)</f>
        <v>No</v>
      </c>
      <c r="L356" t="str">
        <f>_xlfn.XLOOKUP(Table4[[#This Row],[Customer ID]], 'Medical Examination'!A:A, 'Medical Examination'!F:F)</f>
        <v>No</v>
      </c>
      <c r="M356">
        <f>_xlfn.XLOOKUP(Table4[[#This Row],[Customer ID]], 'Medical Examination'!A:A, 'Medical Examination'!G:G)</f>
        <v>0</v>
      </c>
      <c r="N356" t="str">
        <f>_xlfn.XLOOKUP(Table4[[#This Row],[Customer ID]], 'Medical Examination'!A:A, 'Medical Examination'!H:H)</f>
        <v>Yes</v>
      </c>
      <c r="O356" t="str">
        <f>_xlfn.XLOOKUP(Table4[[#This Row],[Customer ID]], 'Medical Examination'!A:A, 'Medical Examination'!I:I)</f>
        <v>Prediabetes</v>
      </c>
      <c r="P356" t="str">
        <f>_xlfn.XLOOKUP(Table4[[#This Row],[Customer ID]], 'Medical Examination'!A:A, 'Medical Examination'!J:J)</f>
        <v>Normal Weight</v>
      </c>
      <c r="Q356" s="1">
        <f>_xlfn.XLOOKUP(Table4[[#This Row],[Customer ID]], Hospitalisation!A:A, Hospitalisation!E:E)</f>
        <v>28302.33</v>
      </c>
      <c r="R356" t="str">
        <f>_xlfn.XLOOKUP(Table4[[#This Row],[Customer ID]], Hospitalisation!A:A, Hospitalisation!F:F)</f>
        <v>Tier - 1</v>
      </c>
      <c r="S356" t="str">
        <f>_xlfn.XLOOKUP(Table4[[#This Row],[Customer ID]], Hospitalisation!A:A, Hospitalisation!G:G)</f>
        <v>Tier - 2</v>
      </c>
      <c r="T356" t="str">
        <f>_xlfn.XLOOKUP(Table4[[#This Row],[Customer ID]], Hospitalisation!A:A, Hospitalisation!H:H)</f>
        <v>R1011</v>
      </c>
      <c r="U356" t="str" cm="1">
        <f t="array" ref="U356">_xlfn.IFS(Table4[[#This Row],[Age]]&lt;=29,"Youth",Table4[[#This Row],[Age]]&lt;=49,"Adults",Table4[[#This Row],[Age]]&gt;=50,"Senior")</f>
        <v>Adults</v>
      </c>
    </row>
    <row r="357" spans="1:21">
      <c r="A357" t="s">
        <v>1010</v>
      </c>
      <c r="B357" t="str">
        <f>_xlfn.XLOOKUP(Table4[[#This Row],[Customer ID]],Table1[[#This Row],[Customer ID]],Table1[[#This Row],[TITLE]],0)</f>
        <v>Ms</v>
      </c>
      <c r="C357" t="str" cm="1">
        <f t="array" ref="C357">_xlfn.XLOOKUP(Table4[[#This Row],[Customer ID]],Table1[[#All],[Customer ID]],Table1[[#All],[FIRST NAME]],0)</f>
        <v>Marie</v>
      </c>
      <c r="D357" t="str" cm="1">
        <f t="array" ref="D357">_xlfn.XLOOKUP(Table4[[#This Row],[Customer ID]],Table1[[#All],[Customer ID]],Table1[[#All],[LAST NAME]],0)</f>
        <v>Daniels</v>
      </c>
      <c r="E357" s="5" cm="1">
        <f t="array" ref="E357">_xlfn.XLOOKUP(Table4[[#This Row],[Customer ID]],Table3[[#All],[Customer ID]],Table3[[#All],[Date of Birth]],0)</f>
        <v>23340</v>
      </c>
      <c r="F357" cm="1">
        <f t="array" ref="F357">_xlfn.XLOOKUP(Table4[[#This Row],[Customer ID]],Table3[[#All],[Customer ID]],Table3[[#All],[Age]],0)</f>
        <v>59</v>
      </c>
      <c r="G357" cm="1">
        <f t="array" ref="G357">_xlfn.XLOOKUP(Table4[[#This Row],[Customer ID]],Table3[[#All],[Customer ID]],Table3[[#All],[Children]],0)</f>
        <v>1</v>
      </c>
      <c r="H357" cm="1">
        <f t="array" ref="H357">_xlfn.XLOOKUP(Table4[[#This Row],[Customer ID]],Table2[[#All],[Customer ID]],Table2[[#All],[BMI]],0)</f>
        <v>36.520000000000003</v>
      </c>
      <c r="I357" cm="1">
        <f t="array" ref="I357">_xlfn.XLOOKUP(Table4[[#This Row],[Customer ID]],Table2[[#All],[Customer ID]],Table2[[#All],[HBA1C]],0)</f>
        <v>9.07</v>
      </c>
      <c r="J357" t="str">
        <f>_xlfn.XLOOKUP(Table4[[#This Row],[Customer ID]], 'Medical Examination'!A:A, 'Medical Examination'!D:D)</f>
        <v>Yes</v>
      </c>
      <c r="K357" t="str">
        <f>_xlfn.XLOOKUP(Table4[[#This Row],[Customer ID]], 'Medical Examination'!A:A, 'Medical Examination'!E:E)</f>
        <v>No</v>
      </c>
      <c r="L357" t="str">
        <f>_xlfn.XLOOKUP(Table4[[#This Row],[Customer ID]], 'Medical Examination'!A:A, 'Medical Examination'!F:F)</f>
        <v>Yes</v>
      </c>
      <c r="M357">
        <f>_xlfn.XLOOKUP(Table4[[#This Row],[Customer ID]], 'Medical Examination'!A:A, 'Medical Examination'!G:G)</f>
        <v>1</v>
      </c>
      <c r="N357" t="str">
        <f>_xlfn.XLOOKUP(Table4[[#This Row],[Customer ID]], 'Medical Examination'!A:A, 'Medical Examination'!H:H)</f>
        <v>No</v>
      </c>
      <c r="O357" t="str">
        <f>_xlfn.XLOOKUP(Table4[[#This Row],[Customer ID]], 'Medical Examination'!A:A, 'Medical Examination'!I:I)</f>
        <v>Diabetes</v>
      </c>
      <c r="P357" t="str">
        <f>_xlfn.XLOOKUP(Table4[[#This Row],[Customer ID]], 'Medical Examination'!A:A, 'Medical Examination'!J:J)</f>
        <v>Obesity</v>
      </c>
      <c r="Q357" s="1">
        <f>_xlfn.XLOOKUP(Table4[[#This Row],[Customer ID]], Hospitalisation!A:A, Hospitalisation!E:E)</f>
        <v>28287.9</v>
      </c>
      <c r="R357" t="str">
        <f>_xlfn.XLOOKUP(Table4[[#This Row],[Customer ID]], Hospitalisation!A:A, Hospitalisation!F:F)</f>
        <v>Tier - 1</v>
      </c>
      <c r="S357" t="str">
        <f>_xlfn.XLOOKUP(Table4[[#This Row],[Customer ID]], Hospitalisation!A:A, Hospitalisation!G:G)</f>
        <v>Tier - 1</v>
      </c>
      <c r="T357" t="str">
        <f>_xlfn.XLOOKUP(Table4[[#This Row],[Customer ID]], Hospitalisation!A:A, Hospitalisation!H:H)</f>
        <v>R1013</v>
      </c>
      <c r="U357" t="str" cm="1">
        <f t="array" ref="U357">_xlfn.IFS(Table4[[#This Row],[Age]]&lt;=29,"Youth",Table4[[#This Row],[Age]]&lt;=49,"Adults",Table4[[#This Row],[Age]]&gt;=50,"Senior")</f>
        <v>Senior</v>
      </c>
    </row>
    <row r="358" spans="1:21">
      <c r="A358" t="s">
        <v>1013</v>
      </c>
      <c r="B358" t="str">
        <f>_xlfn.XLOOKUP(Table4[[#This Row],[Customer ID]],Table1[[#This Row],[Customer ID]],Table1[[#This Row],[TITLE]],0)</f>
        <v>Mr</v>
      </c>
      <c r="C358" t="str" cm="1">
        <f t="array" ref="C358">_xlfn.XLOOKUP(Table4[[#This Row],[Customer ID]],Table1[[#All],[Customer ID]],Table1[[#All],[FIRST NAME]],0)</f>
        <v>Frank</v>
      </c>
      <c r="D358" t="str" cm="1">
        <f t="array" ref="D358">_xlfn.XLOOKUP(Table4[[#This Row],[Customer ID]],Table1[[#All],[Customer ID]],Table1[[#All],[LAST NAME]],0)</f>
        <v>Pepp</v>
      </c>
      <c r="E358" s="5" cm="1">
        <f t="array" ref="E358">_xlfn.XLOOKUP(Table4[[#This Row],[Customer ID]],Table3[[#All],[Customer ID]],Table3[[#All],[Date of Birth]],0)</f>
        <v>36409</v>
      </c>
      <c r="F358" cm="1">
        <f t="array" ref="F358">_xlfn.XLOOKUP(Table4[[#This Row],[Customer ID]],Table3[[#All],[Customer ID]],Table3[[#All],[Age]],0)</f>
        <v>23</v>
      </c>
      <c r="G358" cm="1">
        <f t="array" ref="G358">_xlfn.XLOOKUP(Table4[[#This Row],[Customer ID]],Table3[[#All],[Customer ID]],Table3[[#All],[Children]],0)</f>
        <v>0</v>
      </c>
      <c r="H358" cm="1">
        <f t="array" ref="H358">_xlfn.XLOOKUP(Table4[[#This Row],[Customer ID]],Table2[[#All],[Customer ID]],Table2[[#All],[BMI]],0)</f>
        <v>33.96</v>
      </c>
      <c r="I358" cm="1">
        <f t="array" ref="I358">_xlfn.XLOOKUP(Table4[[#This Row],[Customer ID]],Table2[[#All],[Customer ID]],Table2[[#All],[HBA1C]],0)</f>
        <v>4.99</v>
      </c>
      <c r="J358" t="str">
        <f>_xlfn.XLOOKUP(Table4[[#This Row],[Customer ID]], 'Medical Examination'!A:A, 'Medical Examination'!D:D)</f>
        <v>No</v>
      </c>
      <c r="K358" t="str">
        <f>_xlfn.XLOOKUP(Table4[[#This Row],[Customer ID]], 'Medical Examination'!A:A, 'Medical Examination'!E:E)</f>
        <v>No</v>
      </c>
      <c r="L358" t="str">
        <f>_xlfn.XLOOKUP(Table4[[#This Row],[Customer ID]], 'Medical Examination'!A:A, 'Medical Examination'!F:F)</f>
        <v>No</v>
      </c>
      <c r="M358">
        <f>_xlfn.XLOOKUP(Table4[[#This Row],[Customer ID]], 'Medical Examination'!A:A, 'Medical Examination'!G:G)</f>
        <v>0</v>
      </c>
      <c r="N358" t="str">
        <f>_xlfn.XLOOKUP(Table4[[#This Row],[Customer ID]], 'Medical Examination'!A:A, 'Medical Examination'!H:H)</f>
        <v>Yes</v>
      </c>
      <c r="O358" t="str">
        <f>_xlfn.XLOOKUP(Table4[[#This Row],[Customer ID]], 'Medical Examination'!A:A, 'Medical Examination'!I:I)</f>
        <v>Normal</v>
      </c>
      <c r="P358" t="str">
        <f>_xlfn.XLOOKUP(Table4[[#This Row],[Customer ID]], 'Medical Examination'!A:A, 'Medical Examination'!J:J)</f>
        <v>Obesity</v>
      </c>
      <c r="Q358" s="1">
        <f>_xlfn.XLOOKUP(Table4[[#This Row],[Customer ID]], Hospitalisation!A:A, Hospitalisation!E:E)</f>
        <v>28245.34</v>
      </c>
      <c r="R358" t="str">
        <f>_xlfn.XLOOKUP(Table4[[#This Row],[Customer ID]], Hospitalisation!A:A, Hospitalisation!F:F)</f>
        <v>Tier - 1</v>
      </c>
      <c r="S358" t="str">
        <f>_xlfn.XLOOKUP(Table4[[#This Row],[Customer ID]], Hospitalisation!A:A, Hospitalisation!G:G)</f>
        <v>Tier - 3</v>
      </c>
      <c r="T358" t="str">
        <f>_xlfn.XLOOKUP(Table4[[#This Row],[Customer ID]], Hospitalisation!A:A, Hospitalisation!H:H)</f>
        <v>R1011</v>
      </c>
      <c r="U358" t="str" cm="1">
        <f t="array" ref="U358">_xlfn.IFS(Table4[[#This Row],[Age]]&lt;=29,"Youth",Table4[[#This Row],[Age]]&lt;=49,"Adults",Table4[[#This Row],[Age]]&gt;=50,"Senior")</f>
        <v>Youth</v>
      </c>
    </row>
    <row r="359" spans="1:21">
      <c r="A359" t="s">
        <v>1016</v>
      </c>
      <c r="B359" t="str">
        <f>_xlfn.XLOOKUP(Table4[[#This Row],[Customer ID]],Table1[[#This Row],[Customer ID]],Table1[[#This Row],[TITLE]],0)</f>
        <v>Mr</v>
      </c>
      <c r="C359" t="str" cm="1">
        <f t="array" ref="C359">_xlfn.XLOOKUP(Table4[[#This Row],[Customer ID]],Table1[[#All],[Customer ID]],Table1[[#All],[FIRST NAME]],0)</f>
        <v>Jeffry</v>
      </c>
      <c r="D359" t="str" cm="1">
        <f t="array" ref="D359">_xlfn.XLOOKUP(Table4[[#This Row],[Customer ID]],Table1[[#All],[Customer ID]],Table1[[#All],[LAST NAME]],0)</f>
        <v>Buechler</v>
      </c>
      <c r="E359" s="5" cm="1">
        <f t="array" ref="E359">_xlfn.XLOOKUP(Table4[[#This Row],[Customer ID]],Table3[[#All],[Customer ID]],Table3[[#All],[Date of Birth]],0)</f>
        <v>22242</v>
      </c>
      <c r="F359" cm="1">
        <f t="array" ref="F359">_xlfn.XLOOKUP(Table4[[#This Row],[Customer ID]],Table3[[#All],[Customer ID]],Table3[[#All],[Age]],0)</f>
        <v>62</v>
      </c>
      <c r="G359" cm="1">
        <f t="array" ref="G359">_xlfn.XLOOKUP(Table4[[#This Row],[Customer ID]],Table3[[#All],[Customer ID]],Table3[[#All],[Children]],0)</f>
        <v>0</v>
      </c>
      <c r="H359" cm="1">
        <f t="array" ref="H359">_xlfn.XLOOKUP(Table4[[#This Row],[Customer ID]],Table2[[#All],[Customer ID]],Table2[[#All],[BMI]],0)</f>
        <v>26.695</v>
      </c>
      <c r="I359" cm="1">
        <f t="array" ref="I359">_xlfn.XLOOKUP(Table4[[#This Row],[Customer ID]],Table2[[#All],[Customer ID]],Table2[[#All],[HBA1C]],0)</f>
        <v>8.31</v>
      </c>
      <c r="J359" t="str">
        <f>_xlfn.XLOOKUP(Table4[[#This Row],[Customer ID]], 'Medical Examination'!A:A, 'Medical Examination'!D:D)</f>
        <v>No</v>
      </c>
      <c r="K359" t="str">
        <f>_xlfn.XLOOKUP(Table4[[#This Row],[Customer ID]], 'Medical Examination'!A:A, 'Medical Examination'!E:E)</f>
        <v>No</v>
      </c>
      <c r="L359" t="str">
        <f>_xlfn.XLOOKUP(Table4[[#This Row],[Customer ID]], 'Medical Examination'!A:A, 'Medical Examination'!F:F)</f>
        <v>No</v>
      </c>
      <c r="M359">
        <f>_xlfn.XLOOKUP(Table4[[#This Row],[Customer ID]], 'Medical Examination'!A:A, 'Medical Examination'!G:G)</f>
        <v>0</v>
      </c>
      <c r="N359" t="str">
        <f>_xlfn.XLOOKUP(Table4[[#This Row],[Customer ID]], 'Medical Examination'!A:A, 'Medical Examination'!H:H)</f>
        <v>Yes</v>
      </c>
      <c r="O359" t="str">
        <f>_xlfn.XLOOKUP(Table4[[#This Row],[Customer ID]], 'Medical Examination'!A:A, 'Medical Examination'!I:I)</f>
        <v>Diabetes</v>
      </c>
      <c r="P359" t="str">
        <f>_xlfn.XLOOKUP(Table4[[#This Row],[Customer ID]], 'Medical Examination'!A:A, 'Medical Examination'!J:J)</f>
        <v>Overweight</v>
      </c>
      <c r="Q359" s="1">
        <f>_xlfn.XLOOKUP(Table4[[#This Row],[Customer ID]], Hospitalisation!A:A, Hospitalisation!E:E)</f>
        <v>28101.33</v>
      </c>
      <c r="R359" t="str">
        <f>_xlfn.XLOOKUP(Table4[[#This Row],[Customer ID]], Hospitalisation!A:A, Hospitalisation!F:F)</f>
        <v>Tier - 1</v>
      </c>
      <c r="S359" t="str">
        <f>_xlfn.XLOOKUP(Table4[[#This Row],[Customer ID]], Hospitalisation!A:A, Hospitalisation!G:G)</f>
        <v>Tier - 2</v>
      </c>
      <c r="T359" t="str">
        <f>_xlfn.XLOOKUP(Table4[[#This Row],[Customer ID]], Hospitalisation!A:A, Hospitalisation!H:H)</f>
        <v>R1019</v>
      </c>
      <c r="U359" t="str" cm="1">
        <f t="array" ref="U359">_xlfn.IFS(Table4[[#This Row],[Age]]&lt;=29,"Youth",Table4[[#This Row],[Age]]&lt;=49,"Adults",Table4[[#This Row],[Age]]&gt;=50,"Senior")</f>
        <v>Senior</v>
      </c>
    </row>
    <row r="360" spans="1:21">
      <c r="A360" t="s">
        <v>1019</v>
      </c>
      <c r="B360" t="str">
        <f>_xlfn.XLOOKUP(Table4[[#This Row],[Customer ID]],Table1[[#This Row],[Customer ID]],Table1[[#This Row],[TITLE]],0)</f>
        <v>Mr</v>
      </c>
      <c r="C360" t="str" cm="1">
        <f t="array" ref="C360">_xlfn.XLOOKUP(Table4[[#This Row],[Customer ID]],Table1[[#All],[Customer ID]],Table1[[#All],[FIRST NAME]],0)</f>
        <v>Mike</v>
      </c>
      <c r="D360" t="str" cm="1">
        <f t="array" ref="D360">_xlfn.XLOOKUP(Table4[[#This Row],[Customer ID]],Table1[[#All],[Customer ID]],Table1[[#All],[LAST NAME]],0)</f>
        <v>Buenting</v>
      </c>
      <c r="E360" s="5" cm="1">
        <f t="array" ref="E360">_xlfn.XLOOKUP(Table4[[#This Row],[Customer ID]],Table3[[#All],[Customer ID]],Table3[[#All],[Date of Birth]],0)</f>
        <v>31380</v>
      </c>
      <c r="F360" cm="1">
        <f t="array" ref="F360">_xlfn.XLOOKUP(Table4[[#This Row],[Customer ID]],Table3[[#All],[Customer ID]],Table3[[#All],[Age]],0)</f>
        <v>37</v>
      </c>
      <c r="G360" cm="1">
        <f t="array" ref="G360">_xlfn.XLOOKUP(Table4[[#This Row],[Customer ID]],Table3[[#All],[Customer ID]],Table3[[#All],[Children]],0)</f>
        <v>3</v>
      </c>
      <c r="H360" cm="1">
        <f t="array" ref="H360">_xlfn.XLOOKUP(Table4[[#This Row],[Customer ID]],Table2[[#All],[Customer ID]],Table2[[#All],[BMI]],0)</f>
        <v>18.45</v>
      </c>
      <c r="I360" cm="1">
        <f t="array" ref="I360">_xlfn.XLOOKUP(Table4[[#This Row],[Customer ID]],Table2[[#All],[Customer ID]],Table2[[#All],[HBA1C]],0)</f>
        <v>5.07</v>
      </c>
      <c r="J360" t="str">
        <f>_xlfn.XLOOKUP(Table4[[#This Row],[Customer ID]], 'Medical Examination'!A:A, 'Medical Examination'!D:D)</f>
        <v>Yes</v>
      </c>
      <c r="K360" t="str">
        <f>_xlfn.XLOOKUP(Table4[[#This Row],[Customer ID]], 'Medical Examination'!A:A, 'Medical Examination'!E:E)</f>
        <v>No</v>
      </c>
      <c r="L360" t="str">
        <f>_xlfn.XLOOKUP(Table4[[#This Row],[Customer ID]], 'Medical Examination'!A:A, 'Medical Examination'!F:F)</f>
        <v>No</v>
      </c>
      <c r="M360">
        <f>_xlfn.XLOOKUP(Table4[[#This Row],[Customer ID]], 'Medical Examination'!A:A, 'Medical Examination'!G:G)</f>
        <v>0</v>
      </c>
      <c r="N360" t="str">
        <f>_xlfn.XLOOKUP(Table4[[#This Row],[Customer ID]], 'Medical Examination'!A:A, 'Medical Examination'!H:H)</f>
        <v>Yes</v>
      </c>
      <c r="O360" t="str">
        <f>_xlfn.XLOOKUP(Table4[[#This Row],[Customer ID]], 'Medical Examination'!A:A, 'Medical Examination'!I:I)</f>
        <v>Normal</v>
      </c>
      <c r="P360" t="str">
        <f>_xlfn.XLOOKUP(Table4[[#This Row],[Customer ID]], 'Medical Examination'!A:A, 'Medical Examination'!J:J)</f>
        <v>Underweight</v>
      </c>
      <c r="Q360" s="1">
        <f>_xlfn.XLOOKUP(Table4[[#This Row],[Customer ID]], Hospitalisation!A:A, Hospitalisation!E:E)</f>
        <v>28006.94</v>
      </c>
      <c r="R360" t="str">
        <f>_xlfn.XLOOKUP(Table4[[#This Row],[Customer ID]], Hospitalisation!A:A, Hospitalisation!F:F)</f>
        <v>Tier - 1</v>
      </c>
      <c r="S360" t="str">
        <f>_xlfn.XLOOKUP(Table4[[#This Row],[Customer ID]], Hospitalisation!A:A, Hospitalisation!G:G)</f>
        <v>Tier - 2</v>
      </c>
      <c r="T360" t="str">
        <f>_xlfn.XLOOKUP(Table4[[#This Row],[Customer ID]], Hospitalisation!A:A, Hospitalisation!H:H)</f>
        <v>R1011</v>
      </c>
      <c r="U360" t="str" cm="1">
        <f t="array" ref="U360">_xlfn.IFS(Table4[[#This Row],[Age]]&lt;=29,"Youth",Table4[[#This Row],[Age]]&lt;=49,"Adults",Table4[[#This Row],[Age]]&gt;=50,"Senior")</f>
        <v>Adults</v>
      </c>
    </row>
    <row r="361" spans="1:21">
      <c r="A361" t="s">
        <v>1022</v>
      </c>
      <c r="B361" t="str">
        <f>_xlfn.XLOOKUP(Table4[[#This Row],[Customer ID]],Table1[[#This Row],[Customer ID]],Table1[[#This Row],[TITLE]],0)</f>
        <v>Mr</v>
      </c>
      <c r="C361" t="str" cm="1">
        <f t="array" ref="C361">_xlfn.XLOOKUP(Table4[[#This Row],[Customer ID]],Table1[[#All],[Customer ID]],Table1[[#All],[FIRST NAME]],0)</f>
        <v>Rick</v>
      </c>
      <c r="D361" t="str" cm="1">
        <f t="array" ref="D361">_xlfn.XLOOKUP(Table4[[#This Row],[Customer ID]],Table1[[#All],[Customer ID]],Table1[[#All],[LAST NAME]],0)</f>
        <v>Evans</v>
      </c>
      <c r="E361" s="5" cm="1">
        <f t="array" ref="E361">_xlfn.XLOOKUP(Table4[[#This Row],[Customer ID]],Table3[[#All],[Customer ID]],Table3[[#All],[Date of Birth]],0)</f>
        <v>36515</v>
      </c>
      <c r="F361" cm="1">
        <f t="array" ref="F361">_xlfn.XLOOKUP(Table4[[#This Row],[Customer ID]],Table3[[#All],[Customer ID]],Table3[[#All],[Age]],0)</f>
        <v>23</v>
      </c>
      <c r="G361" cm="1">
        <f t="array" ref="G361">_xlfn.XLOOKUP(Table4[[#This Row],[Customer ID]],Table3[[#All],[Customer ID]],Table3[[#All],[Children]],0)</f>
        <v>0</v>
      </c>
      <c r="H361" cm="1">
        <f t="array" ref="H361">_xlfn.XLOOKUP(Table4[[#This Row],[Customer ID]],Table2[[#All],[Customer ID]],Table2[[#All],[BMI]],0)</f>
        <v>33.18</v>
      </c>
      <c r="I361" cm="1">
        <f t="array" ref="I361">_xlfn.XLOOKUP(Table4[[#This Row],[Customer ID]],Table2[[#All],[Customer ID]],Table2[[#All],[HBA1C]],0)</f>
        <v>4.79</v>
      </c>
      <c r="J361" t="str">
        <f>_xlfn.XLOOKUP(Table4[[#This Row],[Customer ID]], 'Medical Examination'!A:A, 'Medical Examination'!D:D)</f>
        <v>No</v>
      </c>
      <c r="K361" t="str">
        <f>_xlfn.XLOOKUP(Table4[[#This Row],[Customer ID]], 'Medical Examination'!A:A, 'Medical Examination'!E:E)</f>
        <v>No</v>
      </c>
      <c r="L361" t="str">
        <f>_xlfn.XLOOKUP(Table4[[#This Row],[Customer ID]], 'Medical Examination'!A:A, 'Medical Examination'!F:F)</f>
        <v>No</v>
      </c>
      <c r="M361">
        <f>_xlfn.XLOOKUP(Table4[[#This Row],[Customer ID]], 'Medical Examination'!A:A, 'Medical Examination'!G:G)</f>
        <v>0</v>
      </c>
      <c r="N361" t="str">
        <f>_xlfn.XLOOKUP(Table4[[#This Row],[Customer ID]], 'Medical Examination'!A:A, 'Medical Examination'!H:H)</f>
        <v>Yes</v>
      </c>
      <c r="O361" t="str">
        <f>_xlfn.XLOOKUP(Table4[[#This Row],[Customer ID]], 'Medical Examination'!A:A, 'Medical Examination'!I:I)</f>
        <v>Normal</v>
      </c>
      <c r="P361" t="str">
        <f>_xlfn.XLOOKUP(Table4[[#This Row],[Customer ID]], 'Medical Examination'!A:A, 'Medical Examination'!J:J)</f>
        <v>Obesity</v>
      </c>
      <c r="Q361" s="1">
        <f>_xlfn.XLOOKUP(Table4[[#This Row],[Customer ID]], Hospitalisation!A:A, Hospitalisation!E:E)</f>
        <v>27980.77</v>
      </c>
      <c r="R361" t="str">
        <f>_xlfn.XLOOKUP(Table4[[#This Row],[Customer ID]], Hospitalisation!A:A, Hospitalisation!F:F)</f>
        <v>Tier - 1</v>
      </c>
      <c r="S361" t="str">
        <f>_xlfn.XLOOKUP(Table4[[#This Row],[Customer ID]], Hospitalisation!A:A, Hospitalisation!G:G)</f>
        <v>Tier - 1</v>
      </c>
      <c r="T361" t="str">
        <f>_xlfn.XLOOKUP(Table4[[#This Row],[Customer ID]], Hospitalisation!A:A, Hospitalisation!H:H)</f>
        <v>R1011</v>
      </c>
      <c r="U361" t="str" cm="1">
        <f t="array" ref="U361">_xlfn.IFS(Table4[[#This Row],[Age]]&lt;=29,"Youth",Table4[[#This Row],[Age]]&lt;=49,"Adults",Table4[[#This Row],[Age]]&gt;=50,"Senior")</f>
        <v>Youth</v>
      </c>
    </row>
    <row r="362" spans="1:21">
      <c r="A362" t="s">
        <v>1024</v>
      </c>
      <c r="B362" t="str">
        <f>_xlfn.XLOOKUP(Table4[[#This Row],[Customer ID]],Table1[[#This Row],[Customer ID]],Table1[[#This Row],[TITLE]],0)</f>
        <v>Mr</v>
      </c>
      <c r="C362" t="str" cm="1">
        <f t="array" ref="C362">_xlfn.XLOOKUP(Table4[[#This Row],[Customer ID]],Table1[[#All],[Customer ID]],Table1[[#All],[FIRST NAME]],0)</f>
        <v>Pierre-Michel</v>
      </c>
      <c r="D362" t="str" cm="1">
        <f t="array" ref="D362">_xlfn.XLOOKUP(Table4[[#This Row],[Customer ID]],Table1[[#All],[Customer ID]],Table1[[#All],[LAST NAME]],0)</f>
        <v>Arcand</v>
      </c>
      <c r="E362" s="5" cm="1">
        <f t="array" ref="E362">_xlfn.XLOOKUP(Table4[[#This Row],[Customer ID]],Table3[[#All],[Customer ID]],Table3[[#All],[Date of Birth]],0)</f>
        <v>22490</v>
      </c>
      <c r="F362" cm="1">
        <f t="array" ref="F362">_xlfn.XLOOKUP(Table4[[#This Row],[Customer ID]],Table3[[#All],[Customer ID]],Table3[[#All],[Age]],0)</f>
        <v>61</v>
      </c>
      <c r="G362" cm="1">
        <f t="array" ref="G362">_xlfn.XLOOKUP(Table4[[#This Row],[Customer ID]],Table3[[#All],[Customer ID]],Table3[[#All],[Children]],0)</f>
        <v>3</v>
      </c>
      <c r="H362" cm="1">
        <f t="array" ref="H362">_xlfn.XLOOKUP(Table4[[#This Row],[Customer ID]],Table2[[#All],[Customer ID]],Table2[[#All],[BMI]],0)</f>
        <v>36.1</v>
      </c>
      <c r="I362" cm="1">
        <f t="array" ref="I362">_xlfn.XLOOKUP(Table4[[#This Row],[Customer ID]],Table2[[#All],[Customer ID]],Table2[[#All],[HBA1C]],0)</f>
        <v>11.39</v>
      </c>
      <c r="J362" t="str">
        <f>_xlfn.XLOOKUP(Table4[[#This Row],[Customer ID]], 'Medical Examination'!A:A, 'Medical Examination'!D:D)</f>
        <v>Yes</v>
      </c>
      <c r="K362" t="str">
        <f>_xlfn.XLOOKUP(Table4[[#This Row],[Customer ID]], 'Medical Examination'!A:A, 'Medical Examination'!E:E)</f>
        <v>No</v>
      </c>
      <c r="L362" t="str">
        <f>_xlfn.XLOOKUP(Table4[[#This Row],[Customer ID]], 'Medical Examination'!A:A, 'Medical Examination'!F:F)</f>
        <v>No</v>
      </c>
      <c r="M362">
        <f>_xlfn.XLOOKUP(Table4[[#This Row],[Customer ID]], 'Medical Examination'!A:A, 'Medical Examination'!G:G)</f>
        <v>2</v>
      </c>
      <c r="N362" t="str">
        <f>_xlfn.XLOOKUP(Table4[[#This Row],[Customer ID]], 'Medical Examination'!A:A, 'Medical Examination'!H:H)</f>
        <v>No</v>
      </c>
      <c r="O362" t="str">
        <f>_xlfn.XLOOKUP(Table4[[#This Row],[Customer ID]], 'Medical Examination'!A:A, 'Medical Examination'!I:I)</f>
        <v>Diabetes</v>
      </c>
      <c r="P362" t="str">
        <f>_xlfn.XLOOKUP(Table4[[#This Row],[Customer ID]], 'Medical Examination'!A:A, 'Medical Examination'!J:J)</f>
        <v>Obesity</v>
      </c>
      <c r="Q362" s="1">
        <f>_xlfn.XLOOKUP(Table4[[#This Row],[Customer ID]], Hospitalisation!A:A, Hospitalisation!E:E)</f>
        <v>27941.29</v>
      </c>
      <c r="R362" t="str">
        <f>_xlfn.XLOOKUP(Table4[[#This Row],[Customer ID]], Hospitalisation!A:A, Hospitalisation!F:F)</f>
        <v>Tier - 1</v>
      </c>
      <c r="S362" t="str">
        <f>_xlfn.XLOOKUP(Table4[[#This Row],[Customer ID]], Hospitalisation!A:A, Hospitalisation!G:G)</f>
        <v>Tier - 3</v>
      </c>
      <c r="T362" t="str">
        <f>_xlfn.XLOOKUP(Table4[[#This Row],[Customer ID]], Hospitalisation!A:A, Hospitalisation!H:H)</f>
        <v>R1011</v>
      </c>
      <c r="U362" t="str" cm="1">
        <f t="array" ref="U362">_xlfn.IFS(Table4[[#This Row],[Age]]&lt;=29,"Youth",Table4[[#This Row],[Age]]&lt;=49,"Adults",Table4[[#This Row],[Age]]&gt;=50,"Senior")</f>
        <v>Senior</v>
      </c>
    </row>
    <row r="363" spans="1:21">
      <c r="A363" t="s">
        <v>1027</v>
      </c>
      <c r="B363" t="str">
        <f>_xlfn.XLOOKUP(Table4[[#This Row],[Customer ID]],Table1[[#This Row],[Customer ID]],Table1[[#This Row],[TITLE]],0)</f>
        <v>Mr</v>
      </c>
      <c r="C363" t="str" cm="1">
        <f t="array" ref="C363">_xlfn.XLOOKUP(Table4[[#This Row],[Customer ID]],Table1[[#All],[Customer ID]],Table1[[#All],[FIRST NAME]],0)</f>
        <v>Daniel</v>
      </c>
      <c r="D363" t="str" cm="1">
        <f t="array" ref="D363">_xlfn.XLOOKUP(Table4[[#This Row],[Customer ID]],Table1[[#All],[Customer ID]],Table1[[#All],[LAST NAME]],0)</f>
        <v>Kesack</v>
      </c>
      <c r="E363" s="5" cm="1">
        <f t="array" ref="E363">_xlfn.XLOOKUP(Table4[[#This Row],[Customer ID]],Table3[[#All],[Customer ID]],Table3[[#All],[Date of Birth]],0)</f>
        <v>33393</v>
      </c>
      <c r="F363" cm="1">
        <f t="array" ref="F363">_xlfn.XLOOKUP(Table4[[#This Row],[Customer ID]],Table3[[#All],[Customer ID]],Table3[[#All],[Age]],0)</f>
        <v>32</v>
      </c>
      <c r="G363" cm="1">
        <f t="array" ref="G363">_xlfn.XLOOKUP(Table4[[#This Row],[Customer ID]],Table3[[#All],[Customer ID]],Table3[[#All],[Children]],0)</f>
        <v>3</v>
      </c>
      <c r="H363" cm="1">
        <f t="array" ref="H363">_xlfn.XLOOKUP(Table4[[#This Row],[Customer ID]],Table2[[#All],[Customer ID]],Table2[[#All],[BMI]],0)</f>
        <v>22.77</v>
      </c>
      <c r="I363" cm="1">
        <f t="array" ref="I363">_xlfn.XLOOKUP(Table4[[#This Row],[Customer ID]],Table2[[#All],[Customer ID]],Table2[[#All],[HBA1C]],0)</f>
        <v>6</v>
      </c>
      <c r="J363" t="str">
        <f>_xlfn.XLOOKUP(Table4[[#This Row],[Customer ID]], 'Medical Examination'!A:A, 'Medical Examination'!D:D)</f>
        <v>No</v>
      </c>
      <c r="K363" t="str">
        <f>_xlfn.XLOOKUP(Table4[[#This Row],[Customer ID]], 'Medical Examination'!A:A, 'Medical Examination'!E:E)</f>
        <v>No</v>
      </c>
      <c r="L363" t="str">
        <f>_xlfn.XLOOKUP(Table4[[#This Row],[Customer ID]], 'Medical Examination'!A:A, 'Medical Examination'!F:F)</f>
        <v>No</v>
      </c>
      <c r="M363">
        <f>_xlfn.XLOOKUP(Table4[[#This Row],[Customer ID]], 'Medical Examination'!A:A, 'Medical Examination'!G:G)</f>
        <v>0</v>
      </c>
      <c r="N363" t="str">
        <f>_xlfn.XLOOKUP(Table4[[#This Row],[Customer ID]], 'Medical Examination'!A:A, 'Medical Examination'!H:H)</f>
        <v>Yes</v>
      </c>
      <c r="O363" t="str">
        <f>_xlfn.XLOOKUP(Table4[[#This Row],[Customer ID]], 'Medical Examination'!A:A, 'Medical Examination'!I:I)</f>
        <v>Prediabetes</v>
      </c>
      <c r="P363" t="str">
        <f>_xlfn.XLOOKUP(Table4[[#This Row],[Customer ID]], 'Medical Examination'!A:A, 'Medical Examination'!J:J)</f>
        <v>Normal Weight</v>
      </c>
      <c r="Q363" s="1">
        <f>_xlfn.XLOOKUP(Table4[[#This Row],[Customer ID]], Hospitalisation!A:A, Hospitalisation!E:E)</f>
        <v>27931.11</v>
      </c>
      <c r="R363" t="str">
        <f>_xlfn.XLOOKUP(Table4[[#This Row],[Customer ID]], Hospitalisation!A:A, Hospitalisation!F:F)</f>
        <v>Tier - 1</v>
      </c>
      <c r="S363" t="str">
        <f>_xlfn.XLOOKUP(Table4[[#This Row],[Customer ID]], Hospitalisation!A:A, Hospitalisation!G:G)</f>
        <v>Tier - 3</v>
      </c>
      <c r="T363" t="str">
        <f>_xlfn.XLOOKUP(Table4[[#This Row],[Customer ID]], Hospitalisation!A:A, Hospitalisation!H:H)</f>
        <v>R1011</v>
      </c>
      <c r="U363" t="str" cm="1">
        <f t="array" ref="U363">_xlfn.IFS(Table4[[#This Row],[Age]]&lt;=29,"Youth",Table4[[#This Row],[Age]]&lt;=49,"Adults",Table4[[#This Row],[Age]]&gt;=50,"Senior")</f>
        <v>Adults</v>
      </c>
    </row>
    <row r="364" spans="1:21">
      <c r="A364" t="s">
        <v>1029</v>
      </c>
      <c r="B364" t="str">
        <f>_xlfn.XLOOKUP(Table4[[#This Row],[Customer ID]],Table1[[#This Row],[Customer ID]],Table1[[#This Row],[TITLE]],0)</f>
        <v>Mr</v>
      </c>
      <c r="C364" t="str" cm="1">
        <f t="array" ref="C364">_xlfn.XLOOKUP(Table4[[#This Row],[Customer ID]],Table1[[#All],[Customer ID]],Table1[[#All],[FIRST NAME]],0)</f>
        <v>Brian L</v>
      </c>
      <c r="D364" t="str" cm="1">
        <f t="array" ref="D364">_xlfn.XLOOKUP(Table4[[#This Row],[Customer ID]],Table1[[#All],[Customer ID]],Table1[[#All],[LAST NAME]],0)</f>
        <v>Post</v>
      </c>
      <c r="E364" s="5" cm="1">
        <f t="array" ref="E364">_xlfn.XLOOKUP(Table4[[#This Row],[Customer ID]],Table3[[#All],[Customer ID]],Table3[[#All],[Date of Birth]],0)</f>
        <v>32833</v>
      </c>
      <c r="F364" cm="1">
        <f t="array" ref="F364">_xlfn.XLOOKUP(Table4[[#This Row],[Customer ID]],Table3[[#All],[Customer ID]],Table3[[#All],[Age]],0)</f>
        <v>33</v>
      </c>
      <c r="G364" cm="1">
        <f t="array" ref="G364">_xlfn.XLOOKUP(Table4[[#This Row],[Customer ID]],Table3[[#All],[Customer ID]],Table3[[#All],[Children]],0)</f>
        <v>3</v>
      </c>
      <c r="H364" cm="1">
        <f t="array" ref="H364">_xlfn.XLOOKUP(Table4[[#This Row],[Customer ID]],Table2[[#All],[Customer ID]],Table2[[#All],[BMI]],0)</f>
        <v>21.24</v>
      </c>
      <c r="I364" cm="1">
        <f t="array" ref="I364">_xlfn.XLOOKUP(Table4[[#This Row],[Customer ID]],Table2[[#All],[Customer ID]],Table2[[#All],[HBA1C]],0)</f>
        <v>5.13</v>
      </c>
      <c r="J364" t="str">
        <f>_xlfn.XLOOKUP(Table4[[#This Row],[Customer ID]], 'Medical Examination'!A:A, 'Medical Examination'!D:D)</f>
        <v>No</v>
      </c>
      <c r="K364" t="str">
        <f>_xlfn.XLOOKUP(Table4[[#This Row],[Customer ID]], 'Medical Examination'!A:A, 'Medical Examination'!E:E)</f>
        <v>No</v>
      </c>
      <c r="L364" t="str">
        <f>_xlfn.XLOOKUP(Table4[[#This Row],[Customer ID]], 'Medical Examination'!A:A, 'Medical Examination'!F:F)</f>
        <v>No</v>
      </c>
      <c r="M364">
        <f>_xlfn.XLOOKUP(Table4[[#This Row],[Customer ID]], 'Medical Examination'!A:A, 'Medical Examination'!G:G)</f>
        <v>0</v>
      </c>
      <c r="N364" t="str">
        <f>_xlfn.XLOOKUP(Table4[[#This Row],[Customer ID]], 'Medical Examination'!A:A, 'Medical Examination'!H:H)</f>
        <v>Yes</v>
      </c>
      <c r="O364" t="str">
        <f>_xlfn.XLOOKUP(Table4[[#This Row],[Customer ID]], 'Medical Examination'!A:A, 'Medical Examination'!I:I)</f>
        <v>Normal</v>
      </c>
      <c r="P364" t="str">
        <f>_xlfn.XLOOKUP(Table4[[#This Row],[Customer ID]], 'Medical Examination'!A:A, 'Medical Examination'!J:J)</f>
        <v>Normal Weight</v>
      </c>
      <c r="Q364" s="1">
        <f>_xlfn.XLOOKUP(Table4[[#This Row],[Customer ID]], Hospitalisation!A:A, Hospitalisation!E:E)</f>
        <v>27925.86</v>
      </c>
      <c r="R364" t="str">
        <f>_xlfn.XLOOKUP(Table4[[#This Row],[Customer ID]], Hospitalisation!A:A, Hospitalisation!F:F)</f>
        <v>Tier - 1</v>
      </c>
      <c r="S364" t="str">
        <f>_xlfn.XLOOKUP(Table4[[#This Row],[Customer ID]], Hospitalisation!A:A, Hospitalisation!G:G)</f>
        <v>Tier - 2</v>
      </c>
      <c r="T364" t="str">
        <f>_xlfn.XLOOKUP(Table4[[#This Row],[Customer ID]], Hospitalisation!A:A, Hospitalisation!H:H)</f>
        <v>R1011</v>
      </c>
      <c r="U364" t="str" cm="1">
        <f t="array" ref="U364">_xlfn.IFS(Table4[[#This Row],[Age]]&lt;=29,"Youth",Table4[[#This Row],[Age]]&lt;=49,"Adults",Table4[[#This Row],[Age]]&gt;=50,"Senior")</f>
        <v>Adults</v>
      </c>
    </row>
    <row r="365" spans="1:21">
      <c r="A365" t="s">
        <v>1032</v>
      </c>
      <c r="B365" t="str">
        <f>_xlfn.XLOOKUP(Table4[[#This Row],[Customer ID]],Table1[[#This Row],[Customer ID]],Table1[[#This Row],[TITLE]],0)</f>
        <v>Ms</v>
      </c>
      <c r="C365" t="str" cm="1">
        <f t="array" ref="C365">_xlfn.XLOOKUP(Table4[[#This Row],[Customer ID]],Table1[[#All],[Customer ID]],Table1[[#All],[FIRST NAME]],0)</f>
        <v>Morgan M</v>
      </c>
      <c r="D365" t="str" cm="1">
        <f t="array" ref="D365">_xlfn.XLOOKUP(Table4[[#This Row],[Customer ID]],Table1[[#All],[Customer ID]],Table1[[#All],[LAST NAME]],0)</f>
        <v>Dunne</v>
      </c>
      <c r="E365" s="5" cm="1">
        <f t="array" ref="E365">_xlfn.XLOOKUP(Table4[[#This Row],[Customer ID]],Table3[[#All],[Customer ID]],Table3[[#All],[Date of Birth]],0)</f>
        <v>31385</v>
      </c>
      <c r="F365" cm="1">
        <f t="array" ref="F365">_xlfn.XLOOKUP(Table4[[#This Row],[Customer ID]],Table3[[#All],[Customer ID]],Table3[[#All],[Age]],0)</f>
        <v>37</v>
      </c>
      <c r="G365" cm="1">
        <f t="array" ref="G365">_xlfn.XLOOKUP(Table4[[#This Row],[Customer ID]],Table3[[#All],[Customer ID]],Table3[[#All],[Children]],0)</f>
        <v>3</v>
      </c>
      <c r="H365" cm="1">
        <f t="array" ref="H365">_xlfn.XLOOKUP(Table4[[#This Row],[Customer ID]],Table2[[#All],[Customer ID]],Table2[[#All],[BMI]],0)</f>
        <v>17.600000000000001</v>
      </c>
      <c r="I365" cm="1">
        <f t="array" ref="I365">_xlfn.XLOOKUP(Table4[[#This Row],[Customer ID]],Table2[[#All],[Customer ID]],Table2[[#All],[HBA1C]],0)</f>
        <v>5.26</v>
      </c>
      <c r="J365" t="str">
        <f>_xlfn.XLOOKUP(Table4[[#This Row],[Customer ID]], 'Medical Examination'!A:A, 'Medical Examination'!D:D)</f>
        <v>Yes</v>
      </c>
      <c r="K365" t="str">
        <f>_xlfn.XLOOKUP(Table4[[#This Row],[Customer ID]], 'Medical Examination'!A:A, 'Medical Examination'!E:E)</f>
        <v>No</v>
      </c>
      <c r="L365" t="str">
        <f>_xlfn.XLOOKUP(Table4[[#This Row],[Customer ID]], 'Medical Examination'!A:A, 'Medical Examination'!F:F)</f>
        <v>No</v>
      </c>
      <c r="M365">
        <f>_xlfn.XLOOKUP(Table4[[#This Row],[Customer ID]], 'Medical Examination'!A:A, 'Medical Examination'!G:G)</f>
        <v>0</v>
      </c>
      <c r="N365" t="str">
        <f>_xlfn.XLOOKUP(Table4[[#This Row],[Customer ID]], 'Medical Examination'!A:A, 'Medical Examination'!H:H)</f>
        <v>Yes</v>
      </c>
      <c r="O365" t="str">
        <f>_xlfn.XLOOKUP(Table4[[#This Row],[Customer ID]], 'Medical Examination'!A:A, 'Medical Examination'!I:I)</f>
        <v>Normal</v>
      </c>
      <c r="P365" t="str">
        <f>_xlfn.XLOOKUP(Table4[[#This Row],[Customer ID]], 'Medical Examination'!A:A, 'Medical Examination'!J:J)</f>
        <v>Underweight</v>
      </c>
      <c r="Q365" s="1">
        <f>_xlfn.XLOOKUP(Table4[[#This Row],[Customer ID]], Hospitalisation!A:A, Hospitalisation!E:E)</f>
        <v>27849.94</v>
      </c>
      <c r="R365" t="str">
        <f>_xlfn.XLOOKUP(Table4[[#This Row],[Customer ID]], Hospitalisation!A:A, Hospitalisation!F:F)</f>
        <v>Tier - 1</v>
      </c>
      <c r="S365" t="str">
        <f>_xlfn.XLOOKUP(Table4[[#This Row],[Customer ID]], Hospitalisation!A:A, Hospitalisation!G:G)</f>
        <v>Tier - 1</v>
      </c>
      <c r="T365" t="str">
        <f>_xlfn.XLOOKUP(Table4[[#This Row],[Customer ID]], Hospitalisation!A:A, Hospitalisation!H:H)</f>
        <v>R1011</v>
      </c>
      <c r="U365" t="str" cm="1">
        <f t="array" ref="U365">_xlfn.IFS(Table4[[#This Row],[Age]]&lt;=29,"Youth",Table4[[#This Row],[Age]]&lt;=49,"Adults",Table4[[#This Row],[Age]]&gt;=50,"Senior")</f>
        <v>Adults</v>
      </c>
    </row>
    <row r="366" spans="1:21">
      <c r="A366" t="s">
        <v>1035</v>
      </c>
      <c r="B366" t="str">
        <f>_xlfn.XLOOKUP(Table4[[#This Row],[Customer ID]],Table1[[#This Row],[Customer ID]],Table1[[#This Row],[TITLE]],0)</f>
        <v>Ms</v>
      </c>
      <c r="C366" t="str" cm="1">
        <f t="array" ref="C366">_xlfn.XLOOKUP(Table4[[#This Row],[Customer ID]],Table1[[#All],[Customer ID]],Table1[[#All],[FIRST NAME]],0)</f>
        <v>Caroline</v>
      </c>
      <c r="D366" t="str" cm="1">
        <f t="array" ref="D366">_xlfn.XLOOKUP(Table4[[#This Row],[Customer ID]],Table1[[#All],[Customer ID]],Table1[[#All],[LAST NAME]],0)</f>
        <v>Kilel</v>
      </c>
      <c r="E366" s="5" cm="1">
        <f t="array" ref="E366">_xlfn.XLOOKUP(Table4[[#This Row],[Customer ID]],Table3[[#All],[Customer ID]],Table3[[#All],[Date of Birth]],0)</f>
        <v>22103</v>
      </c>
      <c r="F366" cm="1">
        <f t="array" ref="F366">_xlfn.XLOOKUP(Table4[[#This Row],[Customer ID]],Table3[[#All],[Customer ID]],Table3[[#All],[Age]],0)</f>
        <v>62</v>
      </c>
      <c r="G366" cm="1">
        <f t="array" ref="G366">_xlfn.XLOOKUP(Table4[[#This Row],[Customer ID]],Table3[[#All],[Customer ID]],Table3[[#All],[Children]],0)</f>
        <v>0</v>
      </c>
      <c r="H366" cm="1">
        <f t="array" ref="H366">_xlfn.XLOOKUP(Table4[[#This Row],[Customer ID]],Table2[[#All],[Customer ID]],Table2[[#All],[BMI]],0)</f>
        <v>26.29</v>
      </c>
      <c r="I366" cm="1">
        <f t="array" ref="I366">_xlfn.XLOOKUP(Table4[[#This Row],[Customer ID]],Table2[[#All],[Customer ID]],Table2[[#All],[HBA1C]],0)</f>
        <v>6.84</v>
      </c>
      <c r="J366" t="str">
        <f>_xlfn.XLOOKUP(Table4[[#This Row],[Customer ID]], 'Medical Examination'!A:A, 'Medical Examination'!D:D)</f>
        <v>No</v>
      </c>
      <c r="K366" t="str">
        <f>_xlfn.XLOOKUP(Table4[[#This Row],[Customer ID]], 'Medical Examination'!A:A, 'Medical Examination'!E:E)</f>
        <v>No</v>
      </c>
      <c r="L366" t="str">
        <f>_xlfn.XLOOKUP(Table4[[#This Row],[Customer ID]], 'Medical Examination'!A:A, 'Medical Examination'!F:F)</f>
        <v>No</v>
      </c>
      <c r="M366">
        <f>_xlfn.XLOOKUP(Table4[[#This Row],[Customer ID]], 'Medical Examination'!A:A, 'Medical Examination'!G:G)</f>
        <v>0</v>
      </c>
      <c r="N366" t="str">
        <f>_xlfn.XLOOKUP(Table4[[#This Row],[Customer ID]], 'Medical Examination'!A:A, 'Medical Examination'!H:H)</f>
        <v>Yes</v>
      </c>
      <c r="O366" t="str">
        <f>_xlfn.XLOOKUP(Table4[[#This Row],[Customer ID]], 'Medical Examination'!A:A, 'Medical Examination'!I:I)</f>
        <v>Diabetes</v>
      </c>
      <c r="P366" t="str">
        <f>_xlfn.XLOOKUP(Table4[[#This Row],[Customer ID]], 'Medical Examination'!A:A, 'Medical Examination'!J:J)</f>
        <v>Overweight</v>
      </c>
      <c r="Q366" s="1">
        <f>_xlfn.XLOOKUP(Table4[[#This Row],[Customer ID]], Hospitalisation!A:A, Hospitalisation!E:E)</f>
        <v>27808.73</v>
      </c>
      <c r="R366" t="str">
        <f>_xlfn.XLOOKUP(Table4[[#This Row],[Customer ID]], Hospitalisation!A:A, Hospitalisation!F:F)</f>
        <v>Tier - 1</v>
      </c>
      <c r="S366" t="str">
        <f>_xlfn.XLOOKUP(Table4[[#This Row],[Customer ID]], Hospitalisation!A:A, Hospitalisation!G:G)</f>
        <v>Tier - 1</v>
      </c>
      <c r="T366" t="str">
        <f>_xlfn.XLOOKUP(Table4[[#This Row],[Customer ID]], Hospitalisation!A:A, Hospitalisation!H:H)</f>
        <v>R1013</v>
      </c>
      <c r="U366" t="str" cm="1">
        <f t="array" ref="U366">_xlfn.IFS(Table4[[#This Row],[Age]]&lt;=29,"Youth",Table4[[#This Row],[Age]]&lt;=49,"Adults",Table4[[#This Row],[Age]]&gt;=50,"Senior")</f>
        <v>Senior</v>
      </c>
    </row>
    <row r="367" spans="1:21">
      <c r="A367" t="s">
        <v>1038</v>
      </c>
      <c r="B367" t="str">
        <f>_xlfn.XLOOKUP(Table4[[#This Row],[Customer ID]],Table1[[#This Row],[Customer ID]],Table1[[#This Row],[TITLE]],0)</f>
        <v>Mr</v>
      </c>
      <c r="C367" t="str" cm="1">
        <f t="array" ref="C367">_xlfn.XLOOKUP(Table4[[#This Row],[Customer ID]],Table1[[#All],[Customer ID]],Table1[[#All],[FIRST NAME]],0)</f>
        <v>Drew T</v>
      </c>
      <c r="D367" t="str" cm="1">
        <f t="array" ref="D367">_xlfn.XLOOKUP(Table4[[#This Row],[Customer ID]],Table1[[#All],[Customer ID]],Table1[[#All],[LAST NAME]],0)</f>
        <v>Nicholson</v>
      </c>
      <c r="E367" s="5" cm="1">
        <f t="array" ref="E367">_xlfn.XLOOKUP(Table4[[#This Row],[Customer ID]],Table3[[#All],[Customer ID]],Table3[[#All],[Date of Birth]],0)</f>
        <v>37596</v>
      </c>
      <c r="F367" cm="1">
        <f t="array" ref="F367">_xlfn.XLOOKUP(Table4[[#This Row],[Customer ID]],Table3[[#All],[Customer ID]],Table3[[#All],[Age]],0)</f>
        <v>20</v>
      </c>
      <c r="G367" cm="1">
        <f t="array" ref="G367">_xlfn.XLOOKUP(Table4[[#This Row],[Customer ID]],Table3[[#All],[Customer ID]],Table3[[#All],[Children]],0)</f>
        <v>1</v>
      </c>
      <c r="H367" cm="1">
        <f t="array" ref="H367">_xlfn.XLOOKUP(Table4[[#This Row],[Customer ID]],Table2[[#All],[Customer ID]],Table2[[#All],[BMI]],0)</f>
        <v>35.31</v>
      </c>
      <c r="I367" cm="1">
        <f t="array" ref="I367">_xlfn.XLOOKUP(Table4[[#This Row],[Customer ID]],Table2[[#All],[Customer ID]],Table2[[#All],[HBA1C]],0)</f>
        <v>9.0399999999999991</v>
      </c>
      <c r="J367" t="str">
        <f>_xlfn.XLOOKUP(Table4[[#This Row],[Customer ID]], 'Medical Examination'!A:A, 'Medical Examination'!D:D)</f>
        <v>No</v>
      </c>
      <c r="K367" t="str">
        <f>_xlfn.XLOOKUP(Table4[[#This Row],[Customer ID]], 'Medical Examination'!A:A, 'Medical Examination'!E:E)</f>
        <v>No</v>
      </c>
      <c r="L367" t="str">
        <f>_xlfn.XLOOKUP(Table4[[#This Row],[Customer ID]], 'Medical Examination'!A:A, 'Medical Examination'!F:F)</f>
        <v>No</v>
      </c>
      <c r="M367">
        <f>_xlfn.XLOOKUP(Table4[[#This Row],[Customer ID]], 'Medical Examination'!A:A, 'Medical Examination'!G:G)</f>
        <v>0</v>
      </c>
      <c r="N367" t="str">
        <f>_xlfn.XLOOKUP(Table4[[#This Row],[Customer ID]], 'Medical Examination'!A:A, 'Medical Examination'!H:H)</f>
        <v>No</v>
      </c>
      <c r="O367" t="str">
        <f>_xlfn.XLOOKUP(Table4[[#This Row],[Customer ID]], 'Medical Examination'!A:A, 'Medical Examination'!I:I)</f>
        <v>Diabetes</v>
      </c>
      <c r="P367" t="str">
        <f>_xlfn.XLOOKUP(Table4[[#This Row],[Customer ID]], 'Medical Examination'!A:A, 'Medical Examination'!J:J)</f>
        <v>Obesity</v>
      </c>
      <c r="Q367" s="1">
        <f>_xlfn.XLOOKUP(Table4[[#This Row],[Customer ID]], Hospitalisation!A:A, Hospitalisation!E:E)</f>
        <v>27724.29</v>
      </c>
      <c r="R367" t="str">
        <f>_xlfn.XLOOKUP(Table4[[#This Row],[Customer ID]], Hospitalisation!A:A, Hospitalisation!F:F)</f>
        <v>Tier - 1</v>
      </c>
      <c r="S367" t="str">
        <f>_xlfn.XLOOKUP(Table4[[#This Row],[Customer ID]], Hospitalisation!A:A, Hospitalisation!G:G)</f>
        <v>Tier - 3</v>
      </c>
      <c r="T367" t="str">
        <f>_xlfn.XLOOKUP(Table4[[#This Row],[Customer ID]], Hospitalisation!A:A, Hospitalisation!H:H)</f>
        <v>R1013</v>
      </c>
      <c r="U367" t="str" cm="1">
        <f t="array" ref="U367">_xlfn.IFS(Table4[[#This Row],[Age]]&lt;=29,"Youth",Table4[[#This Row],[Age]]&lt;=49,"Adults",Table4[[#This Row],[Age]]&gt;=50,"Senior")</f>
        <v>Youth</v>
      </c>
    </row>
    <row r="368" spans="1:21">
      <c r="A368" t="s">
        <v>1041</v>
      </c>
      <c r="B368" t="str">
        <f>_xlfn.XLOOKUP(Table4[[#This Row],[Customer ID]],Table1[[#This Row],[Customer ID]],Table1[[#This Row],[TITLE]],0)</f>
        <v>Mr</v>
      </c>
      <c r="C368" t="str" cm="1">
        <f t="array" ref="C368">_xlfn.XLOOKUP(Table4[[#This Row],[Customer ID]],Table1[[#All],[Customer ID]],Table1[[#All],[FIRST NAME]],0)</f>
        <v>Austin W</v>
      </c>
      <c r="D368" t="str" cm="1">
        <f t="array" ref="D368">_xlfn.XLOOKUP(Table4[[#This Row],[Customer ID]],Table1[[#All],[Customer ID]],Table1[[#All],[LAST NAME]],0)</f>
        <v>Susmann</v>
      </c>
      <c r="E368" s="5" cm="1">
        <f t="array" ref="E368">_xlfn.XLOOKUP(Table4[[#This Row],[Customer ID]],Table3[[#All],[Customer ID]],Table3[[#All],[Date of Birth]],0)</f>
        <v>33788</v>
      </c>
      <c r="F368" cm="1">
        <f t="array" ref="F368">_xlfn.XLOOKUP(Table4[[#This Row],[Customer ID]],Table3[[#All],[Customer ID]],Table3[[#All],[Age]],0)</f>
        <v>30</v>
      </c>
      <c r="G368" cm="1">
        <f t="array" ref="G368">_xlfn.XLOOKUP(Table4[[#This Row],[Customer ID]],Table3[[#All],[Customer ID]],Table3[[#All],[Children]],0)</f>
        <v>0</v>
      </c>
      <c r="H368" cm="1">
        <f t="array" ref="H368">_xlfn.XLOOKUP(Table4[[#This Row],[Customer ID]],Table2[[#All],[Customer ID]],Table2[[#All],[BMI]],0)</f>
        <v>27.04</v>
      </c>
      <c r="I368" cm="1">
        <f t="array" ref="I368">_xlfn.XLOOKUP(Table4[[#This Row],[Customer ID]],Table2[[#All],[Customer ID]],Table2[[#All],[HBA1C]],0)</f>
        <v>4.0999999999999996</v>
      </c>
      <c r="J368" t="str">
        <f>_xlfn.XLOOKUP(Table4[[#This Row],[Customer ID]], 'Medical Examination'!A:A, 'Medical Examination'!D:D)</f>
        <v>No</v>
      </c>
      <c r="K368" t="str">
        <f>_xlfn.XLOOKUP(Table4[[#This Row],[Customer ID]], 'Medical Examination'!A:A, 'Medical Examination'!E:E)</f>
        <v>No</v>
      </c>
      <c r="L368" t="str">
        <f>_xlfn.XLOOKUP(Table4[[#This Row],[Customer ID]], 'Medical Examination'!A:A, 'Medical Examination'!F:F)</f>
        <v>No</v>
      </c>
      <c r="M368">
        <f>_xlfn.XLOOKUP(Table4[[#This Row],[Customer ID]], 'Medical Examination'!A:A, 'Medical Examination'!G:G)</f>
        <v>1</v>
      </c>
      <c r="N368" t="str">
        <f>_xlfn.XLOOKUP(Table4[[#This Row],[Customer ID]], 'Medical Examination'!A:A, 'Medical Examination'!H:H)</f>
        <v>Yes</v>
      </c>
      <c r="O368" t="str">
        <f>_xlfn.XLOOKUP(Table4[[#This Row],[Customer ID]], 'Medical Examination'!A:A, 'Medical Examination'!I:I)</f>
        <v>Normal</v>
      </c>
      <c r="P368" t="str">
        <f>_xlfn.XLOOKUP(Table4[[#This Row],[Customer ID]], 'Medical Examination'!A:A, 'Medical Examination'!J:J)</f>
        <v>Overweight</v>
      </c>
      <c r="Q368" s="1">
        <f>_xlfn.XLOOKUP(Table4[[#This Row],[Customer ID]], Hospitalisation!A:A, Hospitalisation!E:E)</f>
        <v>27696.11</v>
      </c>
      <c r="R368" t="str">
        <f>_xlfn.XLOOKUP(Table4[[#This Row],[Customer ID]], Hospitalisation!A:A, Hospitalisation!F:F)</f>
        <v>Tier - 1</v>
      </c>
      <c r="S368" t="str">
        <f>_xlfn.XLOOKUP(Table4[[#This Row],[Customer ID]], Hospitalisation!A:A, Hospitalisation!G:G)</f>
        <v>Tier - 2</v>
      </c>
      <c r="T368" t="str">
        <f>_xlfn.XLOOKUP(Table4[[#This Row],[Customer ID]], Hospitalisation!A:A, Hospitalisation!H:H)</f>
        <v>R1011</v>
      </c>
      <c r="U368" t="str" cm="1">
        <f t="array" ref="U368">_xlfn.IFS(Table4[[#This Row],[Age]]&lt;=29,"Youth",Table4[[#This Row],[Age]]&lt;=49,"Adults",Table4[[#This Row],[Age]]&gt;=50,"Senior")</f>
        <v>Adults</v>
      </c>
    </row>
    <row r="369" spans="1:21">
      <c r="A369" t="s">
        <v>1044</v>
      </c>
      <c r="B369" t="str">
        <f>_xlfn.XLOOKUP(Table4[[#This Row],[Customer ID]],Table1[[#This Row],[Customer ID]],Table1[[#This Row],[TITLE]],0)</f>
        <v>Ms</v>
      </c>
      <c r="C369" t="str" cm="1">
        <f t="array" ref="C369">_xlfn.XLOOKUP(Table4[[#This Row],[Customer ID]],Table1[[#All],[Customer ID]],Table1[[#All],[FIRST NAME]],0)</f>
        <v>Berenice</v>
      </c>
      <c r="D369" t="str" cm="1">
        <f t="array" ref="D369">_xlfn.XLOOKUP(Table4[[#This Row],[Customer ID]],Table1[[#All],[Customer ID]],Table1[[#All],[LAST NAME]],0)</f>
        <v>Harsh</v>
      </c>
      <c r="E369" s="5" cm="1">
        <f t="array" ref="E369">_xlfn.XLOOKUP(Table4[[#This Row],[Customer ID]],Table3[[#All],[Customer ID]],Table3[[#All],[Date of Birth]],0)</f>
        <v>35710</v>
      </c>
      <c r="F369" cm="1">
        <f t="array" ref="F369">_xlfn.XLOOKUP(Table4[[#This Row],[Customer ID]],Table3[[#All],[Customer ID]],Table3[[#All],[Age]],0)</f>
        <v>25</v>
      </c>
      <c r="G369" cm="1">
        <f t="array" ref="G369">_xlfn.XLOOKUP(Table4[[#This Row],[Customer ID]],Table3[[#All],[Customer ID]],Table3[[#All],[Children]],0)</f>
        <v>0</v>
      </c>
      <c r="H369" cm="1">
        <f t="array" ref="H369">_xlfn.XLOOKUP(Table4[[#This Row],[Customer ID]],Table2[[#All],[Customer ID]],Table2[[#All],[BMI]],0)</f>
        <v>30.23</v>
      </c>
      <c r="I369" cm="1">
        <f t="array" ref="I369">_xlfn.XLOOKUP(Table4[[#This Row],[Customer ID]],Table2[[#All],[Customer ID]],Table2[[#All],[HBA1C]],0)</f>
        <v>4.2300000000000004</v>
      </c>
      <c r="J369" t="str">
        <f>_xlfn.XLOOKUP(Table4[[#This Row],[Customer ID]], 'Medical Examination'!A:A, 'Medical Examination'!D:D)</f>
        <v>Yes</v>
      </c>
      <c r="K369" t="str">
        <f>_xlfn.XLOOKUP(Table4[[#This Row],[Customer ID]], 'Medical Examination'!A:A, 'Medical Examination'!E:E)</f>
        <v>No</v>
      </c>
      <c r="L369" t="str">
        <f>_xlfn.XLOOKUP(Table4[[#This Row],[Customer ID]], 'Medical Examination'!A:A, 'Medical Examination'!F:F)</f>
        <v>Yes</v>
      </c>
      <c r="M369">
        <f>_xlfn.XLOOKUP(Table4[[#This Row],[Customer ID]], 'Medical Examination'!A:A, 'Medical Examination'!G:G)</f>
        <v>1</v>
      </c>
      <c r="N369" t="str">
        <f>_xlfn.XLOOKUP(Table4[[#This Row],[Customer ID]], 'Medical Examination'!A:A, 'Medical Examination'!H:H)</f>
        <v>Yes</v>
      </c>
      <c r="O369" t="str">
        <f>_xlfn.XLOOKUP(Table4[[#This Row],[Customer ID]], 'Medical Examination'!A:A, 'Medical Examination'!I:I)</f>
        <v>Normal</v>
      </c>
      <c r="P369" t="str">
        <f>_xlfn.XLOOKUP(Table4[[#This Row],[Customer ID]], 'Medical Examination'!A:A, 'Medical Examination'!J:J)</f>
        <v>Obesity</v>
      </c>
      <c r="Q369" s="1">
        <f>_xlfn.XLOOKUP(Table4[[#This Row],[Customer ID]], Hospitalisation!A:A, Hospitalisation!E:E)</f>
        <v>27625.17</v>
      </c>
      <c r="R369" t="str">
        <f>_xlfn.XLOOKUP(Table4[[#This Row],[Customer ID]], Hospitalisation!A:A, Hospitalisation!F:F)</f>
        <v>Tier - 1</v>
      </c>
      <c r="S369" t="str">
        <f>_xlfn.XLOOKUP(Table4[[#This Row],[Customer ID]], Hospitalisation!A:A, Hospitalisation!G:G)</f>
        <v>Tier - 1</v>
      </c>
      <c r="T369" t="str">
        <f>_xlfn.XLOOKUP(Table4[[#This Row],[Customer ID]], Hospitalisation!A:A, Hospitalisation!H:H)</f>
        <v>R1011</v>
      </c>
      <c r="U369" t="str" cm="1">
        <f t="array" ref="U369">_xlfn.IFS(Table4[[#This Row],[Age]]&lt;=29,"Youth",Table4[[#This Row],[Age]]&lt;=49,"Adults",Table4[[#This Row],[Age]]&gt;=50,"Senior")</f>
        <v>Youth</v>
      </c>
    </row>
    <row r="370" spans="1:21">
      <c r="A370" t="s">
        <v>1047</v>
      </c>
      <c r="B370" t="str">
        <f>_xlfn.XLOOKUP(Table4[[#This Row],[Customer ID]],Table1[[#This Row],[Customer ID]],Table1[[#This Row],[TITLE]],0)</f>
        <v>Mr</v>
      </c>
      <c r="C370" t="str" cm="1">
        <f t="array" ref="C370">_xlfn.XLOOKUP(Table4[[#This Row],[Customer ID]],Table1[[#All],[Customer ID]],Table1[[#All],[FIRST NAME]],0)</f>
        <v>Kenneth A</v>
      </c>
      <c r="D370" t="str" cm="1">
        <f t="array" ref="D370">_xlfn.XLOOKUP(Table4[[#This Row],[Customer ID]],Table1[[#All],[Customer ID]],Table1[[#All],[LAST NAME]],0)</f>
        <v>Pocasangre</v>
      </c>
      <c r="E370" s="5" cm="1">
        <f t="array" ref="E370">_xlfn.XLOOKUP(Table4[[#This Row],[Customer ID]],Table3[[#All],[Customer ID]],Table3[[#All],[Date of Birth]],0)</f>
        <v>35682</v>
      </c>
      <c r="F370" cm="1">
        <f t="array" ref="F370">_xlfn.XLOOKUP(Table4[[#This Row],[Customer ID]],Table3[[#All],[Customer ID]],Table3[[#All],[Age]],0)</f>
        <v>25</v>
      </c>
      <c r="G370" cm="1">
        <f t="array" ref="G370">_xlfn.XLOOKUP(Table4[[#This Row],[Customer ID]],Table3[[#All],[Customer ID]],Table3[[#All],[Children]],0)</f>
        <v>0</v>
      </c>
      <c r="H370" cm="1">
        <f t="array" ref="H370">_xlfn.XLOOKUP(Table4[[#This Row],[Customer ID]],Table2[[#All],[Customer ID]],Table2[[#All],[BMI]],0)</f>
        <v>30.6</v>
      </c>
      <c r="I370" cm="1">
        <f t="array" ref="I370">_xlfn.XLOOKUP(Table4[[#This Row],[Customer ID]],Table2[[#All],[Customer ID]],Table2[[#All],[HBA1C]],0)</f>
        <v>6.48</v>
      </c>
      <c r="J370" t="str">
        <f>_xlfn.XLOOKUP(Table4[[#This Row],[Customer ID]], 'Medical Examination'!A:A, 'Medical Examination'!D:D)</f>
        <v>Yes</v>
      </c>
      <c r="K370" t="str">
        <f>_xlfn.XLOOKUP(Table4[[#This Row],[Customer ID]], 'Medical Examination'!A:A, 'Medical Examination'!E:E)</f>
        <v>No</v>
      </c>
      <c r="L370" t="str">
        <f>_xlfn.XLOOKUP(Table4[[#This Row],[Customer ID]], 'Medical Examination'!A:A, 'Medical Examination'!F:F)</f>
        <v>Yes</v>
      </c>
      <c r="M370">
        <f>_xlfn.XLOOKUP(Table4[[#This Row],[Customer ID]], 'Medical Examination'!A:A, 'Medical Examination'!G:G)</f>
        <v>1</v>
      </c>
      <c r="N370" t="str">
        <f>_xlfn.XLOOKUP(Table4[[#This Row],[Customer ID]], 'Medical Examination'!A:A, 'Medical Examination'!H:H)</f>
        <v>Yes</v>
      </c>
      <c r="O370" t="str">
        <f>_xlfn.XLOOKUP(Table4[[#This Row],[Customer ID]], 'Medical Examination'!A:A, 'Medical Examination'!I:I)</f>
        <v>Prediabetes</v>
      </c>
      <c r="P370" t="str">
        <f>_xlfn.XLOOKUP(Table4[[#This Row],[Customer ID]], 'Medical Examination'!A:A, 'Medical Examination'!J:J)</f>
        <v>Obesity</v>
      </c>
      <c r="Q370" s="1">
        <f>_xlfn.XLOOKUP(Table4[[#This Row],[Customer ID]], Hospitalisation!A:A, Hospitalisation!E:E)</f>
        <v>27619.360000000001</v>
      </c>
      <c r="R370" t="str">
        <f>_xlfn.XLOOKUP(Table4[[#This Row],[Customer ID]], Hospitalisation!A:A, Hospitalisation!F:F)</f>
        <v>Tier - 2</v>
      </c>
      <c r="S370" t="str">
        <f>_xlfn.XLOOKUP(Table4[[#This Row],[Customer ID]], Hospitalisation!A:A, Hospitalisation!G:G)</f>
        <v>Tier - 3</v>
      </c>
      <c r="T370" t="str">
        <f>_xlfn.XLOOKUP(Table4[[#This Row],[Customer ID]], Hospitalisation!A:A, Hospitalisation!H:H)</f>
        <v>R1011</v>
      </c>
      <c r="U370" t="str" cm="1">
        <f t="array" ref="U370">_xlfn.IFS(Table4[[#This Row],[Age]]&lt;=29,"Youth",Table4[[#This Row],[Age]]&lt;=49,"Adults",Table4[[#This Row],[Age]]&gt;=50,"Senior")</f>
        <v>Youth</v>
      </c>
    </row>
    <row r="371" spans="1:21">
      <c r="A371" t="s">
        <v>1050</v>
      </c>
      <c r="B371" t="str">
        <f>_xlfn.XLOOKUP(Table4[[#This Row],[Customer ID]],Table1[[#This Row],[Customer ID]],Table1[[#This Row],[TITLE]],0)</f>
        <v>Mr</v>
      </c>
      <c r="C371" t="str" cm="1">
        <f t="array" ref="C371">_xlfn.XLOOKUP(Table4[[#This Row],[Customer ID]],Table1[[#All],[Customer ID]],Table1[[#All],[FIRST NAME]],0)</f>
        <v>Miguel</v>
      </c>
      <c r="D371" t="str" cm="1">
        <f t="array" ref="D371">_xlfn.XLOOKUP(Table4[[#This Row],[Customer ID]],Table1[[#All],[Customer ID]],Table1[[#All],[LAST NAME]],0)</f>
        <v>Martinez Lopez</v>
      </c>
      <c r="E371" s="5" cm="1">
        <f t="array" ref="E371">_xlfn.XLOOKUP(Table4[[#This Row],[Customer ID]],Table3[[#All],[Customer ID]],Table3[[#All],[Date of Birth]],0)</f>
        <v>33766</v>
      </c>
      <c r="F371" cm="1">
        <f t="array" ref="F371">_xlfn.XLOOKUP(Table4[[#This Row],[Customer ID]],Table3[[#All],[Customer ID]],Table3[[#All],[Age]],0)</f>
        <v>30</v>
      </c>
      <c r="G371" cm="1">
        <f t="array" ref="G371">_xlfn.XLOOKUP(Table4[[#This Row],[Customer ID]],Table3[[#All],[Customer ID]],Table3[[#All],[Children]],0)</f>
        <v>0</v>
      </c>
      <c r="H371" cm="1">
        <f t="array" ref="H371">_xlfn.XLOOKUP(Table4[[#This Row],[Customer ID]],Table2[[#All],[Customer ID]],Table2[[#All],[BMI]],0)</f>
        <v>26.8</v>
      </c>
      <c r="I371" cm="1">
        <f t="array" ref="I371">_xlfn.XLOOKUP(Table4[[#This Row],[Customer ID]],Table2[[#All],[Customer ID]],Table2[[#All],[HBA1C]],0)</f>
        <v>5.53</v>
      </c>
      <c r="J371" t="str">
        <f>_xlfn.XLOOKUP(Table4[[#This Row],[Customer ID]], 'Medical Examination'!A:A, 'Medical Examination'!D:D)</f>
        <v>No</v>
      </c>
      <c r="K371" t="str">
        <f>_xlfn.XLOOKUP(Table4[[#This Row],[Customer ID]], 'Medical Examination'!A:A, 'Medical Examination'!E:E)</f>
        <v>No</v>
      </c>
      <c r="L371" t="str">
        <f>_xlfn.XLOOKUP(Table4[[#This Row],[Customer ID]], 'Medical Examination'!A:A, 'Medical Examination'!F:F)</f>
        <v>No</v>
      </c>
      <c r="M371">
        <f>_xlfn.XLOOKUP(Table4[[#This Row],[Customer ID]], 'Medical Examination'!A:A, 'Medical Examination'!G:G)</f>
        <v>1</v>
      </c>
      <c r="N371" t="str">
        <f>_xlfn.XLOOKUP(Table4[[#This Row],[Customer ID]], 'Medical Examination'!A:A, 'Medical Examination'!H:H)</f>
        <v>Yes</v>
      </c>
      <c r="O371" t="str">
        <f>_xlfn.XLOOKUP(Table4[[#This Row],[Customer ID]], 'Medical Examination'!A:A, 'Medical Examination'!I:I)</f>
        <v>Normal</v>
      </c>
      <c r="P371" t="str">
        <f>_xlfn.XLOOKUP(Table4[[#This Row],[Customer ID]], 'Medical Examination'!A:A, 'Medical Examination'!J:J)</f>
        <v>Overweight</v>
      </c>
      <c r="Q371" s="1">
        <f>_xlfn.XLOOKUP(Table4[[#This Row],[Customer ID]], Hospitalisation!A:A, Hospitalisation!E:E)</f>
        <v>27614.71</v>
      </c>
      <c r="R371" t="str">
        <f>_xlfn.XLOOKUP(Table4[[#This Row],[Customer ID]], Hospitalisation!A:A, Hospitalisation!F:F)</f>
        <v>Tier - 2</v>
      </c>
      <c r="S371" t="str">
        <f>_xlfn.XLOOKUP(Table4[[#This Row],[Customer ID]], Hospitalisation!A:A, Hospitalisation!G:G)</f>
        <v>Tier - 3</v>
      </c>
      <c r="T371" t="str">
        <f>_xlfn.XLOOKUP(Table4[[#This Row],[Customer ID]], Hospitalisation!A:A, Hospitalisation!H:H)</f>
        <v>R1011</v>
      </c>
      <c r="U371" t="str" cm="1">
        <f t="array" ref="U371">_xlfn.IFS(Table4[[#This Row],[Age]]&lt;=29,"Youth",Table4[[#This Row],[Age]]&lt;=49,"Adults",Table4[[#This Row],[Age]]&gt;=50,"Senior")</f>
        <v>Adults</v>
      </c>
    </row>
    <row r="372" spans="1:21">
      <c r="A372" t="s">
        <v>1053</v>
      </c>
      <c r="B372" t="str">
        <f>_xlfn.XLOOKUP(Table4[[#This Row],[Customer ID]],Table1[[#This Row],[Customer ID]],Table1[[#This Row],[TITLE]],0)</f>
        <v>Ms</v>
      </c>
      <c r="C372" t="str" cm="1">
        <f t="array" ref="C372">_xlfn.XLOOKUP(Table4[[#This Row],[Customer ID]],Table1[[#All],[Customer ID]],Table1[[#All],[FIRST NAME]],0)</f>
        <v>Hadley T</v>
      </c>
      <c r="D372" t="str" cm="1">
        <f t="array" ref="D372">_xlfn.XLOOKUP(Table4[[#This Row],[Customer ID]],Table1[[#All],[Customer ID]],Table1[[#All],[LAST NAME]],0)</f>
        <v>Riegel</v>
      </c>
      <c r="E372" s="5" cm="1">
        <f t="array" ref="E372">_xlfn.XLOOKUP(Table4[[#This Row],[Customer ID]],Table3[[#All],[Customer ID]],Table3[[#All],[Date of Birth]],0)</f>
        <v>31357</v>
      </c>
      <c r="F372" cm="1">
        <f t="array" ref="F372">_xlfn.XLOOKUP(Table4[[#This Row],[Customer ID]],Table3[[#All],[Customer ID]],Table3[[#All],[Age]],0)</f>
        <v>37</v>
      </c>
      <c r="G372" cm="1">
        <f t="array" ref="G372">_xlfn.XLOOKUP(Table4[[#This Row],[Customer ID]],Table3[[#All],[Customer ID]],Table3[[#All],[Children]],0)</f>
        <v>3</v>
      </c>
      <c r="H372" cm="1">
        <f t="array" ref="H372">_xlfn.XLOOKUP(Table4[[#This Row],[Customer ID]],Table2[[#All],[Customer ID]],Table2[[#All],[BMI]],0)</f>
        <v>16.86</v>
      </c>
      <c r="I372" cm="1">
        <f t="array" ref="I372">_xlfn.XLOOKUP(Table4[[#This Row],[Customer ID]],Table2[[#All],[Customer ID]],Table2[[#All],[HBA1C]],0)</f>
        <v>4.07</v>
      </c>
      <c r="J372" t="str">
        <f>_xlfn.XLOOKUP(Table4[[#This Row],[Customer ID]], 'Medical Examination'!A:A, 'Medical Examination'!D:D)</f>
        <v>Yes</v>
      </c>
      <c r="K372" t="str">
        <f>_xlfn.XLOOKUP(Table4[[#This Row],[Customer ID]], 'Medical Examination'!A:A, 'Medical Examination'!E:E)</f>
        <v>No</v>
      </c>
      <c r="L372" t="str">
        <f>_xlfn.XLOOKUP(Table4[[#This Row],[Customer ID]], 'Medical Examination'!A:A, 'Medical Examination'!F:F)</f>
        <v>No</v>
      </c>
      <c r="M372">
        <f>_xlfn.XLOOKUP(Table4[[#This Row],[Customer ID]], 'Medical Examination'!A:A, 'Medical Examination'!G:G)</f>
        <v>0</v>
      </c>
      <c r="N372" t="str">
        <f>_xlfn.XLOOKUP(Table4[[#This Row],[Customer ID]], 'Medical Examination'!A:A, 'Medical Examination'!H:H)</f>
        <v>Yes</v>
      </c>
      <c r="O372" t="str">
        <f>_xlfn.XLOOKUP(Table4[[#This Row],[Customer ID]], 'Medical Examination'!A:A, 'Medical Examination'!I:I)</f>
        <v>Normal</v>
      </c>
      <c r="P372" t="str">
        <f>_xlfn.XLOOKUP(Table4[[#This Row],[Customer ID]], 'Medical Examination'!A:A, 'Medical Examination'!J:J)</f>
        <v>Underweight</v>
      </c>
      <c r="Q372" s="1">
        <f>_xlfn.XLOOKUP(Table4[[#This Row],[Customer ID]], Hospitalisation!A:A, Hospitalisation!E:E)</f>
        <v>27598.93</v>
      </c>
      <c r="R372" t="str">
        <f>_xlfn.XLOOKUP(Table4[[#This Row],[Customer ID]], Hospitalisation!A:A, Hospitalisation!F:F)</f>
        <v>Tier - 2</v>
      </c>
      <c r="S372" t="str">
        <f>_xlfn.XLOOKUP(Table4[[#This Row],[Customer ID]], Hospitalisation!A:A, Hospitalisation!G:G)</f>
        <v>Tier - 1</v>
      </c>
      <c r="T372" t="str">
        <f>_xlfn.XLOOKUP(Table4[[#This Row],[Customer ID]], Hospitalisation!A:A, Hospitalisation!H:H)</f>
        <v>R1011</v>
      </c>
      <c r="U372" t="str" cm="1">
        <f t="array" ref="U372">_xlfn.IFS(Table4[[#This Row],[Age]]&lt;=29,"Youth",Table4[[#This Row],[Age]]&lt;=49,"Adults",Table4[[#This Row],[Age]]&gt;=50,"Senior")</f>
        <v>Adults</v>
      </c>
    </row>
    <row r="373" spans="1:21">
      <c r="A373" t="s">
        <v>1056</v>
      </c>
      <c r="B373" t="str">
        <f>_xlfn.XLOOKUP(Table4[[#This Row],[Customer ID]],Table1[[#This Row],[Customer ID]],Table1[[#This Row],[TITLE]],0)</f>
        <v>Mr</v>
      </c>
      <c r="C373" t="str" cm="1">
        <f t="array" ref="C373">_xlfn.XLOOKUP(Table4[[#This Row],[Customer ID]],Table1[[#All],[Customer ID]],Table1[[#All],[FIRST NAME]],0)</f>
        <v>Taylor</v>
      </c>
      <c r="D373" t="str" cm="1">
        <f t="array" ref="D373">_xlfn.XLOOKUP(Table4[[#This Row],[Customer ID]],Table1[[#All],[Customer ID]],Table1[[#All],[LAST NAME]],0)</f>
        <v>Monson</v>
      </c>
      <c r="E373" s="5" cm="1">
        <f t="array" ref="E373">_xlfn.XLOOKUP(Table4[[#This Row],[Customer ID]],Table3[[#All],[Customer ID]],Table3[[#All],[Date of Birth]],0)</f>
        <v>30885</v>
      </c>
      <c r="F373" cm="1">
        <f t="array" ref="F373">_xlfn.XLOOKUP(Table4[[#This Row],[Customer ID]],Table3[[#All],[Customer ID]],Table3[[#All],[Age]],0)</f>
        <v>38</v>
      </c>
      <c r="G373" cm="1">
        <f t="array" ref="G373">_xlfn.XLOOKUP(Table4[[#This Row],[Customer ID]],Table3[[#All],[Customer ID]],Table3[[#All],[Children]],0)</f>
        <v>3</v>
      </c>
      <c r="H373" cm="1">
        <f t="array" ref="H373">_xlfn.XLOOKUP(Table4[[#This Row],[Customer ID]],Table2[[#All],[Customer ID]],Table2[[#All],[BMI]],0)</f>
        <v>16.3</v>
      </c>
      <c r="I373" cm="1">
        <f t="array" ref="I373">_xlfn.XLOOKUP(Table4[[#This Row],[Customer ID]],Table2[[#All],[Customer ID]],Table2[[#All],[HBA1C]],0)</f>
        <v>5.51</v>
      </c>
      <c r="J373" t="str">
        <f>_xlfn.XLOOKUP(Table4[[#This Row],[Customer ID]], 'Medical Examination'!A:A, 'Medical Examination'!D:D)</f>
        <v>No</v>
      </c>
      <c r="K373" t="str">
        <f>_xlfn.XLOOKUP(Table4[[#This Row],[Customer ID]], 'Medical Examination'!A:A, 'Medical Examination'!E:E)</f>
        <v>No</v>
      </c>
      <c r="L373" t="str">
        <f>_xlfn.XLOOKUP(Table4[[#This Row],[Customer ID]], 'Medical Examination'!A:A, 'Medical Examination'!F:F)</f>
        <v>No</v>
      </c>
      <c r="M373">
        <f>_xlfn.XLOOKUP(Table4[[#This Row],[Customer ID]], 'Medical Examination'!A:A, 'Medical Examination'!G:G)</f>
        <v>1</v>
      </c>
      <c r="N373" t="str">
        <f>_xlfn.XLOOKUP(Table4[[#This Row],[Customer ID]], 'Medical Examination'!A:A, 'Medical Examination'!H:H)</f>
        <v>Yes</v>
      </c>
      <c r="O373" t="str">
        <f>_xlfn.XLOOKUP(Table4[[#This Row],[Customer ID]], 'Medical Examination'!A:A, 'Medical Examination'!I:I)</f>
        <v>Normal</v>
      </c>
      <c r="P373" t="str">
        <f>_xlfn.XLOOKUP(Table4[[#This Row],[Customer ID]], 'Medical Examination'!A:A, 'Medical Examination'!J:J)</f>
        <v>Underweight</v>
      </c>
      <c r="Q373" s="1">
        <f>_xlfn.XLOOKUP(Table4[[#This Row],[Customer ID]], Hospitalisation!A:A, Hospitalisation!E:E)</f>
        <v>27534.53</v>
      </c>
      <c r="R373" t="str">
        <f>_xlfn.XLOOKUP(Table4[[#This Row],[Customer ID]], Hospitalisation!A:A, Hospitalisation!F:F)</f>
        <v>Tier - 2</v>
      </c>
      <c r="S373" t="str">
        <f>_xlfn.XLOOKUP(Table4[[#This Row],[Customer ID]], Hospitalisation!A:A, Hospitalisation!G:G)</f>
        <v>Tier - 2</v>
      </c>
      <c r="T373" t="str">
        <f>_xlfn.XLOOKUP(Table4[[#This Row],[Customer ID]], Hospitalisation!A:A, Hospitalisation!H:H)</f>
        <v>R1011</v>
      </c>
      <c r="U373" t="str" cm="1">
        <f t="array" ref="U373">_xlfn.IFS(Table4[[#This Row],[Age]]&lt;=29,"Youth",Table4[[#This Row],[Age]]&lt;=49,"Adults",Table4[[#This Row],[Age]]&gt;=50,"Senior")</f>
        <v>Adults</v>
      </c>
    </row>
    <row r="374" spans="1:21">
      <c r="A374" t="s">
        <v>1059</v>
      </c>
      <c r="B374" t="str">
        <f>_xlfn.XLOOKUP(Table4[[#This Row],[Customer ID]],Table1[[#This Row],[Customer ID]],Table1[[#This Row],[TITLE]],0)</f>
        <v>Ms</v>
      </c>
      <c r="C374" t="str" cm="1">
        <f t="array" ref="C374">_xlfn.XLOOKUP(Table4[[#This Row],[Customer ID]],Table1[[#All],[Customer ID]],Table1[[#All],[FIRST NAME]],0)</f>
        <v>Tenielle M</v>
      </c>
      <c r="D374" t="str" cm="1">
        <f t="array" ref="D374">_xlfn.XLOOKUP(Table4[[#This Row],[Customer ID]],Table1[[#All],[Customer ID]],Table1[[#All],[LAST NAME]],0)</f>
        <v>Klubben</v>
      </c>
      <c r="E374" s="5" cm="1">
        <f t="array" ref="E374">_xlfn.XLOOKUP(Table4[[#This Row],[Customer ID]],Table3[[#All],[Customer ID]],Table3[[#All],[Date of Birth]],0)</f>
        <v>24034</v>
      </c>
      <c r="F374" cm="1">
        <f t="array" ref="F374">_xlfn.XLOOKUP(Table4[[#This Row],[Customer ID]],Table3[[#All],[Customer ID]],Table3[[#All],[Age]],0)</f>
        <v>57</v>
      </c>
      <c r="G374" cm="1">
        <f t="array" ref="G374">_xlfn.XLOOKUP(Table4[[#This Row],[Customer ID]],Table3[[#All],[Customer ID]],Table3[[#All],[Children]],0)</f>
        <v>0</v>
      </c>
      <c r="H374" cm="1">
        <f t="array" ref="H374">_xlfn.XLOOKUP(Table4[[#This Row],[Customer ID]],Table2[[#All],[Customer ID]],Table2[[#All],[BMI]],0)</f>
        <v>29.81</v>
      </c>
      <c r="I374" cm="1">
        <f t="array" ref="I374">_xlfn.XLOOKUP(Table4[[#This Row],[Customer ID]],Table2[[#All],[Customer ID]],Table2[[#All],[HBA1C]],0)</f>
        <v>11.66</v>
      </c>
      <c r="J374" t="str">
        <f>_xlfn.XLOOKUP(Table4[[#This Row],[Customer ID]], 'Medical Examination'!A:A, 'Medical Examination'!D:D)</f>
        <v>No</v>
      </c>
      <c r="K374" t="str">
        <f>_xlfn.XLOOKUP(Table4[[#This Row],[Customer ID]], 'Medical Examination'!A:A, 'Medical Examination'!E:E)</f>
        <v>No</v>
      </c>
      <c r="L374" t="str">
        <f>_xlfn.XLOOKUP(Table4[[#This Row],[Customer ID]], 'Medical Examination'!A:A, 'Medical Examination'!F:F)</f>
        <v>No</v>
      </c>
      <c r="M374">
        <f>_xlfn.XLOOKUP(Table4[[#This Row],[Customer ID]], 'Medical Examination'!A:A, 'Medical Examination'!G:G)</f>
        <v>0</v>
      </c>
      <c r="N374" t="str">
        <f>_xlfn.XLOOKUP(Table4[[#This Row],[Customer ID]], 'Medical Examination'!A:A, 'Medical Examination'!H:H)</f>
        <v>Yes</v>
      </c>
      <c r="O374" t="str">
        <f>_xlfn.XLOOKUP(Table4[[#This Row],[Customer ID]], 'Medical Examination'!A:A, 'Medical Examination'!I:I)</f>
        <v>Diabetes</v>
      </c>
      <c r="P374" t="str">
        <f>_xlfn.XLOOKUP(Table4[[#This Row],[Customer ID]], 'Medical Examination'!A:A, 'Medical Examination'!J:J)</f>
        <v>Overweight</v>
      </c>
      <c r="Q374" s="1">
        <f>_xlfn.XLOOKUP(Table4[[#This Row],[Customer ID]], Hospitalisation!A:A, Hospitalisation!E:E)</f>
        <v>27533.91</v>
      </c>
      <c r="R374" t="str">
        <f>_xlfn.XLOOKUP(Table4[[#This Row],[Customer ID]], Hospitalisation!A:A, Hospitalisation!F:F)</f>
        <v>Tier - 2</v>
      </c>
      <c r="S374" t="str">
        <f>_xlfn.XLOOKUP(Table4[[#This Row],[Customer ID]], Hospitalisation!A:A, Hospitalisation!G:G)</f>
        <v>Tier - 3</v>
      </c>
      <c r="T374" t="str">
        <f>_xlfn.XLOOKUP(Table4[[#This Row],[Customer ID]], Hospitalisation!A:A, Hospitalisation!H:H)</f>
        <v>R1013</v>
      </c>
      <c r="U374" t="str" cm="1">
        <f t="array" ref="U374">_xlfn.IFS(Table4[[#This Row],[Age]]&lt;=29,"Youth",Table4[[#This Row],[Age]]&lt;=49,"Adults",Table4[[#This Row],[Age]]&gt;=50,"Senior")</f>
        <v>Senior</v>
      </c>
    </row>
    <row r="375" spans="1:21">
      <c r="A375" t="s">
        <v>1062</v>
      </c>
      <c r="B375" t="str">
        <f>_xlfn.XLOOKUP(Table4[[#This Row],[Customer ID]],Table1[[#This Row],[Customer ID]],Table1[[#This Row],[TITLE]],0)</f>
        <v>Ms</v>
      </c>
      <c r="C375" t="str" cm="1">
        <f t="array" ref="C375">_xlfn.XLOOKUP(Table4[[#This Row],[Customer ID]],Table1[[#All],[Customer ID]],Table1[[#All],[FIRST NAME]],0)</f>
        <v>Andrea</v>
      </c>
      <c r="D375" t="str" cm="1">
        <f t="array" ref="D375">_xlfn.XLOOKUP(Table4[[#This Row],[Customer ID]],Table1[[#All],[Customer ID]],Table1[[#All],[LAST NAME]],0)</f>
        <v>Mascaro</v>
      </c>
      <c r="E375" s="5" cm="1">
        <f t="array" ref="E375">_xlfn.XLOOKUP(Table4[[#This Row],[Customer ID]],Table3[[#All],[Customer ID]],Table3[[#All],[Date of Birth]],0)</f>
        <v>29862</v>
      </c>
      <c r="F375" cm="1">
        <f t="array" ref="F375">_xlfn.XLOOKUP(Table4[[#This Row],[Customer ID]],Table3[[#All],[Customer ID]],Table3[[#All],[Age]],0)</f>
        <v>41</v>
      </c>
      <c r="G375" cm="1">
        <f t="array" ref="G375">_xlfn.XLOOKUP(Table4[[#This Row],[Customer ID]],Table3[[#All],[Customer ID]],Table3[[#All],[Children]],0)</f>
        <v>1</v>
      </c>
      <c r="H375" cm="1">
        <f t="array" ref="H375">_xlfn.XLOOKUP(Table4[[#This Row],[Customer ID]],Table2[[#All],[Customer ID]],Table2[[#All],[BMI]],0)</f>
        <v>16.329999999999998</v>
      </c>
      <c r="I375" cm="1">
        <f t="array" ref="I375">_xlfn.XLOOKUP(Table4[[#This Row],[Customer ID]],Table2[[#All],[Customer ID]],Table2[[#All],[HBA1C]],0)</f>
        <v>7.26</v>
      </c>
      <c r="J375" t="str">
        <f>_xlfn.XLOOKUP(Table4[[#This Row],[Customer ID]], 'Medical Examination'!A:A, 'Medical Examination'!D:D)</f>
        <v>Yes</v>
      </c>
      <c r="K375" t="str">
        <f>_xlfn.XLOOKUP(Table4[[#This Row],[Customer ID]], 'Medical Examination'!A:A, 'Medical Examination'!E:E)</f>
        <v>No</v>
      </c>
      <c r="L375" t="str">
        <f>_xlfn.XLOOKUP(Table4[[#This Row],[Customer ID]], 'Medical Examination'!A:A, 'Medical Examination'!F:F)</f>
        <v>No</v>
      </c>
      <c r="M375">
        <f>_xlfn.XLOOKUP(Table4[[#This Row],[Customer ID]], 'Medical Examination'!A:A, 'Medical Examination'!G:G)</f>
        <v>0</v>
      </c>
      <c r="N375" t="str">
        <f>_xlfn.XLOOKUP(Table4[[#This Row],[Customer ID]], 'Medical Examination'!A:A, 'Medical Examination'!H:H)</f>
        <v>Yes</v>
      </c>
      <c r="O375" t="str">
        <f>_xlfn.XLOOKUP(Table4[[#This Row],[Customer ID]], 'Medical Examination'!A:A, 'Medical Examination'!I:I)</f>
        <v>Diabetes</v>
      </c>
      <c r="P375" t="str">
        <f>_xlfn.XLOOKUP(Table4[[#This Row],[Customer ID]], 'Medical Examination'!A:A, 'Medical Examination'!J:J)</f>
        <v>Underweight</v>
      </c>
      <c r="Q375" s="1">
        <f>_xlfn.XLOOKUP(Table4[[#This Row],[Customer ID]], Hospitalisation!A:A, Hospitalisation!E:E)</f>
        <v>27495.59</v>
      </c>
      <c r="R375" t="str">
        <f>_xlfn.XLOOKUP(Table4[[#This Row],[Customer ID]], Hospitalisation!A:A, Hospitalisation!F:F)</f>
        <v>Tier - 2</v>
      </c>
      <c r="S375" t="str">
        <f>_xlfn.XLOOKUP(Table4[[#This Row],[Customer ID]], Hospitalisation!A:A, Hospitalisation!G:G)</f>
        <v>Tier - 1</v>
      </c>
      <c r="T375" t="str">
        <f>_xlfn.XLOOKUP(Table4[[#This Row],[Customer ID]], Hospitalisation!A:A, Hospitalisation!H:H)</f>
        <v>R1011</v>
      </c>
      <c r="U375" t="str" cm="1">
        <f t="array" ref="U375">_xlfn.IFS(Table4[[#This Row],[Age]]&lt;=29,"Youth",Table4[[#This Row],[Age]]&lt;=49,"Adults",Table4[[#This Row],[Age]]&gt;=50,"Senior")</f>
        <v>Adults</v>
      </c>
    </row>
    <row r="376" spans="1:21">
      <c r="A376" t="s">
        <v>1064</v>
      </c>
      <c r="B376" t="str">
        <f>_xlfn.XLOOKUP(Table4[[#This Row],[Customer ID]],Table1[[#This Row],[Customer ID]],Table1[[#This Row],[TITLE]],0)</f>
        <v>Ms</v>
      </c>
      <c r="C376" t="str" cm="1">
        <f t="array" ref="C376">_xlfn.XLOOKUP(Table4[[#This Row],[Customer ID]],Table1[[#All],[Customer ID]],Table1[[#All],[FIRST NAME]],0)</f>
        <v>Nora P</v>
      </c>
      <c r="D376" t="str" cm="1">
        <f t="array" ref="D376">_xlfn.XLOOKUP(Table4[[#This Row],[Customer ID]],Table1[[#All],[Customer ID]],Table1[[#All],[LAST NAME]],0)</f>
        <v>Norvell</v>
      </c>
      <c r="E376" s="5" cm="1">
        <f t="array" ref="E376">_xlfn.XLOOKUP(Table4[[#This Row],[Customer ID]],Table3[[#All],[Customer ID]],Table3[[#All],[Date of Birth]],0)</f>
        <v>31386</v>
      </c>
      <c r="F376" cm="1">
        <f t="array" ref="F376">_xlfn.XLOOKUP(Table4[[#This Row],[Customer ID]],Table3[[#All],[Customer ID]],Table3[[#All],[Age]],0)</f>
        <v>37</v>
      </c>
      <c r="G376" cm="1">
        <f t="array" ref="G376">_xlfn.XLOOKUP(Table4[[#This Row],[Customer ID]],Table3[[#All],[Customer ID]],Table3[[#All],[Children]],0)</f>
        <v>3</v>
      </c>
      <c r="H376" cm="1">
        <f t="array" ref="H376">_xlfn.XLOOKUP(Table4[[#This Row],[Customer ID]],Table2[[#All],[Customer ID]],Table2[[#All],[BMI]],0)</f>
        <v>16.37</v>
      </c>
      <c r="I376" cm="1">
        <f t="array" ref="I376">_xlfn.XLOOKUP(Table4[[#This Row],[Customer ID]],Table2[[#All],[Customer ID]],Table2[[#All],[HBA1C]],0)</f>
        <v>4.79</v>
      </c>
      <c r="J376" t="str">
        <f>_xlfn.XLOOKUP(Table4[[#This Row],[Customer ID]], 'Medical Examination'!A:A, 'Medical Examination'!D:D)</f>
        <v>Yes</v>
      </c>
      <c r="K376" t="str">
        <f>_xlfn.XLOOKUP(Table4[[#This Row],[Customer ID]], 'Medical Examination'!A:A, 'Medical Examination'!E:E)</f>
        <v>No</v>
      </c>
      <c r="L376" t="str">
        <f>_xlfn.XLOOKUP(Table4[[#This Row],[Customer ID]], 'Medical Examination'!A:A, 'Medical Examination'!F:F)</f>
        <v>No</v>
      </c>
      <c r="M376">
        <f>_xlfn.XLOOKUP(Table4[[#This Row],[Customer ID]], 'Medical Examination'!A:A, 'Medical Examination'!G:G)</f>
        <v>0</v>
      </c>
      <c r="N376" t="str">
        <f>_xlfn.XLOOKUP(Table4[[#This Row],[Customer ID]], 'Medical Examination'!A:A, 'Medical Examination'!H:H)</f>
        <v>Yes</v>
      </c>
      <c r="O376" t="str">
        <f>_xlfn.XLOOKUP(Table4[[#This Row],[Customer ID]], 'Medical Examination'!A:A, 'Medical Examination'!I:I)</f>
        <v>Normal</v>
      </c>
      <c r="P376" t="str">
        <f>_xlfn.XLOOKUP(Table4[[#This Row],[Customer ID]], 'Medical Examination'!A:A, 'Medical Examination'!J:J)</f>
        <v>Underweight</v>
      </c>
      <c r="Q376" s="1">
        <f>_xlfn.XLOOKUP(Table4[[#This Row],[Customer ID]], Hospitalisation!A:A, Hospitalisation!E:E)</f>
        <v>27432.73</v>
      </c>
      <c r="R376" t="str">
        <f>_xlfn.XLOOKUP(Table4[[#This Row],[Customer ID]], Hospitalisation!A:A, Hospitalisation!F:F)</f>
        <v>Tier - 2</v>
      </c>
      <c r="S376" t="str">
        <f>_xlfn.XLOOKUP(Table4[[#This Row],[Customer ID]], Hospitalisation!A:A, Hospitalisation!G:G)</f>
        <v>Tier - 1</v>
      </c>
      <c r="T376" t="str">
        <f>_xlfn.XLOOKUP(Table4[[#This Row],[Customer ID]], Hospitalisation!A:A, Hospitalisation!H:H)</f>
        <v>R1011</v>
      </c>
      <c r="U376" t="str" cm="1">
        <f t="array" ref="U376">_xlfn.IFS(Table4[[#This Row],[Age]]&lt;=29,"Youth",Table4[[#This Row],[Age]]&lt;=49,"Adults",Table4[[#This Row],[Age]]&gt;=50,"Senior")</f>
        <v>Adults</v>
      </c>
    </row>
    <row r="377" spans="1:21">
      <c r="A377" t="s">
        <v>1067</v>
      </c>
      <c r="B377" t="str">
        <f>_xlfn.XLOOKUP(Table4[[#This Row],[Customer ID]],Table1[[#This Row],[Customer ID]],Table1[[#This Row],[TITLE]],0)</f>
        <v>Mr</v>
      </c>
      <c r="C377" t="str" cm="1">
        <f t="array" ref="C377">_xlfn.XLOOKUP(Table4[[#This Row],[Customer ID]],Table1[[#All],[Customer ID]],Table1[[#All],[FIRST NAME]],0)</f>
        <v>Zachary</v>
      </c>
      <c r="D377" t="str" cm="1">
        <f t="array" ref="D377">_xlfn.XLOOKUP(Table4[[#This Row],[Customer ID]],Table1[[#All],[Customer ID]],Table1[[#All],[LAST NAME]],0)</f>
        <v>Ornelas</v>
      </c>
      <c r="E377" s="5" cm="1">
        <f t="array" ref="E377">_xlfn.XLOOKUP(Table4[[#This Row],[Customer ID]],Table3[[#All],[Customer ID]],Table3[[#All],[Date of Birth]],0)</f>
        <v>32401</v>
      </c>
      <c r="F377" cm="1">
        <f t="array" ref="F377">_xlfn.XLOOKUP(Table4[[#This Row],[Customer ID]],Table3[[#All],[Customer ID]],Table3[[#All],[Age]],0)</f>
        <v>34</v>
      </c>
      <c r="G377" cm="1">
        <f t="array" ref="G377">_xlfn.XLOOKUP(Table4[[#This Row],[Customer ID]],Table3[[#All],[Customer ID]],Table3[[#All],[Children]],0)</f>
        <v>2</v>
      </c>
      <c r="H377" cm="1">
        <f t="array" ref="H377">_xlfn.XLOOKUP(Table4[[#This Row],[Customer ID]],Table2[[#All],[Customer ID]],Table2[[#All],[BMI]],0)</f>
        <v>22.42</v>
      </c>
      <c r="I377" cm="1">
        <f t="array" ref="I377">_xlfn.XLOOKUP(Table4[[#This Row],[Customer ID]],Table2[[#All],[Customer ID]],Table2[[#All],[HBA1C]],0)</f>
        <v>4.68</v>
      </c>
      <c r="J377" t="str">
        <f>_xlfn.XLOOKUP(Table4[[#This Row],[Customer ID]], 'Medical Examination'!A:A, 'Medical Examination'!D:D)</f>
        <v>Yes</v>
      </c>
      <c r="K377" t="str">
        <f>_xlfn.XLOOKUP(Table4[[#This Row],[Customer ID]], 'Medical Examination'!A:A, 'Medical Examination'!E:E)</f>
        <v>No</v>
      </c>
      <c r="L377" t="str">
        <f>_xlfn.XLOOKUP(Table4[[#This Row],[Customer ID]], 'Medical Examination'!A:A, 'Medical Examination'!F:F)</f>
        <v>No</v>
      </c>
      <c r="M377">
        <f>_xlfn.XLOOKUP(Table4[[#This Row],[Customer ID]], 'Medical Examination'!A:A, 'Medical Examination'!G:G)</f>
        <v>1</v>
      </c>
      <c r="N377" t="str">
        <f>_xlfn.XLOOKUP(Table4[[#This Row],[Customer ID]], 'Medical Examination'!A:A, 'Medical Examination'!H:H)</f>
        <v>No</v>
      </c>
      <c r="O377" t="str">
        <f>_xlfn.XLOOKUP(Table4[[#This Row],[Customer ID]], 'Medical Examination'!A:A, 'Medical Examination'!I:I)</f>
        <v>Normal</v>
      </c>
      <c r="P377" t="str">
        <f>_xlfn.XLOOKUP(Table4[[#This Row],[Customer ID]], 'Medical Examination'!A:A, 'Medical Examination'!J:J)</f>
        <v>Normal Weight</v>
      </c>
      <c r="Q377" s="1">
        <f>_xlfn.XLOOKUP(Table4[[#This Row],[Customer ID]], Hospitalisation!A:A, Hospitalisation!E:E)</f>
        <v>27375.9</v>
      </c>
      <c r="R377" t="str">
        <f>_xlfn.XLOOKUP(Table4[[#This Row],[Customer ID]], Hospitalisation!A:A, Hospitalisation!F:F)</f>
        <v>Tier - 2</v>
      </c>
      <c r="S377" t="str">
        <f>_xlfn.XLOOKUP(Table4[[#This Row],[Customer ID]], Hospitalisation!A:A, Hospitalisation!G:G)</f>
        <v>Tier - 3</v>
      </c>
      <c r="T377" t="str">
        <f>_xlfn.XLOOKUP(Table4[[#This Row],[Customer ID]], Hospitalisation!A:A, Hospitalisation!H:H)</f>
        <v>R1015</v>
      </c>
      <c r="U377" t="str" cm="1">
        <f t="array" ref="U377">_xlfn.IFS(Table4[[#This Row],[Age]]&lt;=29,"Youth",Table4[[#This Row],[Age]]&lt;=49,"Adults",Table4[[#This Row],[Age]]&gt;=50,"Senior")</f>
        <v>Adults</v>
      </c>
    </row>
    <row r="378" spans="1:21">
      <c r="A378" t="s">
        <v>1070</v>
      </c>
      <c r="B378" t="str">
        <f>_xlfn.XLOOKUP(Table4[[#This Row],[Customer ID]],Table1[[#This Row],[Customer ID]],Table1[[#This Row],[TITLE]],0)</f>
        <v>Mr</v>
      </c>
      <c r="C378" t="str" cm="1">
        <f t="array" ref="C378">_xlfn.XLOOKUP(Table4[[#This Row],[Customer ID]],Table1[[#All],[Customer ID]],Table1[[#All],[FIRST NAME]],0)</f>
        <v>Michael</v>
      </c>
      <c r="D378" t="str" cm="1">
        <f t="array" ref="D378">_xlfn.XLOOKUP(Table4[[#This Row],[Customer ID]],Table1[[#All],[Customer ID]],Table1[[#All],[LAST NAME]],0)</f>
        <v>Fitzpatrick</v>
      </c>
      <c r="E378" s="5" cm="1">
        <f t="array" ref="E378">_xlfn.XLOOKUP(Table4[[#This Row],[Customer ID]],Table3[[#All],[Customer ID]],Table3[[#All],[Date of Birth]],0)</f>
        <v>25492</v>
      </c>
      <c r="F378" cm="1">
        <f t="array" ref="F378">_xlfn.XLOOKUP(Table4[[#This Row],[Customer ID]],Table3[[#All],[Customer ID]],Table3[[#All],[Age]],0)</f>
        <v>53</v>
      </c>
      <c r="G378" cm="1">
        <f t="array" ref="G378">_xlfn.XLOOKUP(Table4[[#This Row],[Customer ID]],Table3[[#All],[Customer ID]],Table3[[#All],[Children]],0)</f>
        <v>0</v>
      </c>
      <c r="H378" cm="1">
        <f t="array" ref="H378">_xlfn.XLOOKUP(Table4[[#This Row],[Customer ID]],Table2[[#All],[Customer ID]],Table2[[#All],[BMI]],0)</f>
        <v>31.35</v>
      </c>
      <c r="I378" cm="1">
        <f t="array" ref="I378">_xlfn.XLOOKUP(Table4[[#This Row],[Customer ID]],Table2[[#All],[Customer ID]],Table2[[#All],[HBA1C]],0)</f>
        <v>4.33</v>
      </c>
      <c r="J378" t="str">
        <f>_xlfn.XLOOKUP(Table4[[#This Row],[Customer ID]], 'Medical Examination'!A:A, 'Medical Examination'!D:D)</f>
        <v>Yes</v>
      </c>
      <c r="K378" t="str">
        <f>_xlfn.XLOOKUP(Table4[[#This Row],[Customer ID]], 'Medical Examination'!A:A, 'Medical Examination'!E:E)</f>
        <v>No</v>
      </c>
      <c r="L378" t="str">
        <f>_xlfn.XLOOKUP(Table4[[#This Row],[Customer ID]], 'Medical Examination'!A:A, 'Medical Examination'!F:F)</f>
        <v>Yes</v>
      </c>
      <c r="M378">
        <f>_xlfn.XLOOKUP(Table4[[#This Row],[Customer ID]], 'Medical Examination'!A:A, 'Medical Examination'!G:G)</f>
        <v>1</v>
      </c>
      <c r="N378" t="str">
        <f>_xlfn.XLOOKUP(Table4[[#This Row],[Customer ID]], 'Medical Examination'!A:A, 'Medical Examination'!H:H)</f>
        <v>No</v>
      </c>
      <c r="O378" t="str">
        <f>_xlfn.XLOOKUP(Table4[[#This Row],[Customer ID]], 'Medical Examination'!A:A, 'Medical Examination'!I:I)</f>
        <v>Normal</v>
      </c>
      <c r="P378" t="str">
        <f>_xlfn.XLOOKUP(Table4[[#This Row],[Customer ID]], 'Medical Examination'!A:A, 'Medical Examination'!J:J)</f>
        <v>Obesity</v>
      </c>
      <c r="Q378" s="1">
        <f>_xlfn.XLOOKUP(Table4[[#This Row],[Customer ID]], Hospitalisation!A:A, Hospitalisation!E:E)</f>
        <v>27346.04</v>
      </c>
      <c r="R378" t="str">
        <f>_xlfn.XLOOKUP(Table4[[#This Row],[Customer ID]], Hospitalisation!A:A, Hospitalisation!F:F)</f>
        <v>Tier - 2</v>
      </c>
      <c r="S378" t="str">
        <f>_xlfn.XLOOKUP(Table4[[#This Row],[Customer ID]], Hospitalisation!A:A, Hospitalisation!G:G)</f>
        <v>Tier - 2</v>
      </c>
      <c r="T378" t="str">
        <f>_xlfn.XLOOKUP(Table4[[#This Row],[Customer ID]], Hospitalisation!A:A, Hospitalisation!H:H)</f>
        <v>R1013</v>
      </c>
      <c r="U378" t="str" cm="1">
        <f t="array" ref="U378">_xlfn.IFS(Table4[[#This Row],[Age]]&lt;=29,"Youth",Table4[[#This Row],[Age]]&lt;=49,"Adults",Table4[[#This Row],[Age]]&gt;=50,"Senior")</f>
        <v>Senior</v>
      </c>
    </row>
    <row r="379" spans="1:21">
      <c r="A379" t="s">
        <v>1072</v>
      </c>
      <c r="B379" t="str">
        <f>_xlfn.XLOOKUP(Table4[[#This Row],[Customer ID]],Table1[[#This Row],[Customer ID]],Table1[[#This Row],[TITLE]],0)</f>
        <v>Ms</v>
      </c>
      <c r="C379" t="str" cm="1">
        <f t="array" ref="C379">_xlfn.XLOOKUP(Table4[[#This Row],[Customer ID]],Table1[[#All],[Customer ID]],Table1[[#All],[FIRST NAME]],0)</f>
        <v>Alyssa K</v>
      </c>
      <c r="D379" t="str" cm="1">
        <f t="array" ref="D379">_xlfn.XLOOKUP(Table4[[#This Row],[Customer ID]],Table1[[#All],[Customer ID]],Table1[[#All],[LAST NAME]],0)</f>
        <v>Bloomquist</v>
      </c>
      <c r="E379" s="5" cm="1">
        <f t="array" ref="E379">_xlfn.XLOOKUP(Table4[[#This Row],[Customer ID]],Table3[[#All],[Customer ID]],Table3[[#All],[Date of Birth]],0)</f>
        <v>24995</v>
      </c>
      <c r="F379" cm="1">
        <f t="array" ref="F379">_xlfn.XLOOKUP(Table4[[#This Row],[Customer ID]],Table3[[#All],[Customer ID]],Table3[[#All],[Age]],0)</f>
        <v>55</v>
      </c>
      <c r="G379" cm="1">
        <f t="array" ref="G379">_xlfn.XLOOKUP(Table4[[#This Row],[Customer ID]],Table3[[#All],[Customer ID]],Table3[[#All],[Children]],0)</f>
        <v>3</v>
      </c>
      <c r="H379" cm="1">
        <f t="array" ref="H379">_xlfn.XLOOKUP(Table4[[#This Row],[Customer ID]],Table2[[#All],[Customer ID]],Table2[[#All],[BMI]],0)</f>
        <v>31.9</v>
      </c>
      <c r="I379" cm="1">
        <f t="array" ref="I379">_xlfn.XLOOKUP(Table4[[#This Row],[Customer ID]],Table2[[#All],[Customer ID]],Table2[[#All],[HBA1C]],0)</f>
        <v>11.89</v>
      </c>
      <c r="J379" t="str">
        <f>_xlfn.XLOOKUP(Table4[[#This Row],[Customer ID]], 'Medical Examination'!A:A, 'Medical Examination'!D:D)</f>
        <v>No</v>
      </c>
      <c r="K379" t="str">
        <f>_xlfn.XLOOKUP(Table4[[#This Row],[Customer ID]], 'Medical Examination'!A:A, 'Medical Examination'!E:E)</f>
        <v>No</v>
      </c>
      <c r="L379" t="str">
        <f>_xlfn.XLOOKUP(Table4[[#This Row],[Customer ID]], 'Medical Examination'!A:A, 'Medical Examination'!F:F)</f>
        <v>No</v>
      </c>
      <c r="M379">
        <f>_xlfn.XLOOKUP(Table4[[#This Row],[Customer ID]], 'Medical Examination'!A:A, 'Medical Examination'!G:G)</f>
        <v>0</v>
      </c>
      <c r="N379" t="str">
        <f>_xlfn.XLOOKUP(Table4[[#This Row],[Customer ID]], 'Medical Examination'!A:A, 'Medical Examination'!H:H)</f>
        <v>No</v>
      </c>
      <c r="O379" t="str">
        <f>_xlfn.XLOOKUP(Table4[[#This Row],[Customer ID]], 'Medical Examination'!A:A, 'Medical Examination'!I:I)</f>
        <v>Diabetes</v>
      </c>
      <c r="P379" t="str">
        <f>_xlfn.XLOOKUP(Table4[[#This Row],[Customer ID]], 'Medical Examination'!A:A, 'Medical Examination'!J:J)</f>
        <v>Obesity</v>
      </c>
      <c r="Q379" s="1">
        <f>_xlfn.XLOOKUP(Table4[[#This Row],[Customer ID]], Hospitalisation!A:A, Hospitalisation!E:E)</f>
        <v>27322.73</v>
      </c>
      <c r="R379" t="str">
        <f>_xlfn.XLOOKUP(Table4[[#This Row],[Customer ID]], Hospitalisation!A:A, Hospitalisation!F:F)</f>
        <v>Tier - 2</v>
      </c>
      <c r="S379" t="str">
        <f>_xlfn.XLOOKUP(Table4[[#This Row],[Customer ID]], Hospitalisation!A:A, Hospitalisation!G:G)</f>
        <v>Tier - 2</v>
      </c>
      <c r="T379" t="str">
        <f>_xlfn.XLOOKUP(Table4[[#This Row],[Customer ID]], Hospitalisation!A:A, Hospitalisation!H:H)</f>
        <v>R1013</v>
      </c>
      <c r="U379" t="str" cm="1">
        <f t="array" ref="U379">_xlfn.IFS(Table4[[#This Row],[Age]]&lt;=29,"Youth",Table4[[#This Row],[Age]]&lt;=49,"Adults",Table4[[#This Row],[Age]]&gt;=50,"Senior")</f>
        <v>Senior</v>
      </c>
    </row>
    <row r="380" spans="1:21">
      <c r="A380" t="s">
        <v>1075</v>
      </c>
      <c r="B380" t="str">
        <f>_xlfn.XLOOKUP(Table4[[#This Row],[Customer ID]],Table1[[#This Row],[Customer ID]],Table1[[#This Row],[TITLE]],0)</f>
        <v>Ms</v>
      </c>
      <c r="C380" t="str" cm="1">
        <f t="array" ref="C380">_xlfn.XLOOKUP(Table4[[#This Row],[Customer ID]],Table1[[#All],[Customer ID]],Table1[[#All],[FIRST NAME]],0)</f>
        <v>Heather</v>
      </c>
      <c r="D380" t="str" cm="1">
        <f t="array" ref="D380">_xlfn.XLOOKUP(Table4[[#This Row],[Customer ID]],Table1[[#All],[Customer ID]],Table1[[#All],[LAST NAME]],0)</f>
        <v>Wick</v>
      </c>
      <c r="E380" s="5" cm="1">
        <f t="array" ref="E380">_xlfn.XLOOKUP(Table4[[#This Row],[Customer ID]],Table3[[#All],[Customer ID]],Table3[[#All],[Date of Birth]],0)</f>
        <v>36496</v>
      </c>
      <c r="F380" cm="1">
        <f t="array" ref="F380">_xlfn.XLOOKUP(Table4[[#This Row],[Customer ID]],Table3[[#All],[Customer ID]],Table3[[#All],[Age]],0)</f>
        <v>23</v>
      </c>
      <c r="G380" cm="1">
        <f t="array" ref="G380">_xlfn.XLOOKUP(Table4[[#This Row],[Customer ID]],Table3[[#All],[Customer ID]],Table3[[#All],[Children]],0)</f>
        <v>0</v>
      </c>
      <c r="H380" cm="1">
        <f t="array" ref="H380">_xlfn.XLOOKUP(Table4[[#This Row],[Customer ID]],Table2[[#All],[Customer ID]],Table2[[#All],[BMI]],0)</f>
        <v>30.6</v>
      </c>
      <c r="I380" cm="1">
        <f t="array" ref="I380">_xlfn.XLOOKUP(Table4[[#This Row],[Customer ID]],Table2[[#All],[Customer ID]],Table2[[#All],[HBA1C]],0)</f>
        <v>5.24</v>
      </c>
      <c r="J380" t="str">
        <f>_xlfn.XLOOKUP(Table4[[#This Row],[Customer ID]], 'Medical Examination'!A:A, 'Medical Examination'!D:D)</f>
        <v>No</v>
      </c>
      <c r="K380" t="str">
        <f>_xlfn.XLOOKUP(Table4[[#This Row],[Customer ID]], 'Medical Examination'!A:A, 'Medical Examination'!E:E)</f>
        <v>No</v>
      </c>
      <c r="L380" t="str">
        <f>_xlfn.XLOOKUP(Table4[[#This Row],[Customer ID]], 'Medical Examination'!A:A, 'Medical Examination'!F:F)</f>
        <v>No</v>
      </c>
      <c r="M380">
        <f>_xlfn.XLOOKUP(Table4[[#This Row],[Customer ID]], 'Medical Examination'!A:A, 'Medical Examination'!G:G)</f>
        <v>0</v>
      </c>
      <c r="N380" t="str">
        <f>_xlfn.XLOOKUP(Table4[[#This Row],[Customer ID]], 'Medical Examination'!A:A, 'Medical Examination'!H:H)</f>
        <v>Yes</v>
      </c>
      <c r="O380" t="str">
        <f>_xlfn.XLOOKUP(Table4[[#This Row],[Customer ID]], 'Medical Examination'!A:A, 'Medical Examination'!I:I)</f>
        <v>Normal</v>
      </c>
      <c r="P380" t="str">
        <f>_xlfn.XLOOKUP(Table4[[#This Row],[Customer ID]], 'Medical Examination'!A:A, 'Medical Examination'!J:J)</f>
        <v>Obesity</v>
      </c>
      <c r="Q380" s="1">
        <f>_xlfn.XLOOKUP(Table4[[#This Row],[Customer ID]], Hospitalisation!A:A, Hospitalisation!E:E)</f>
        <v>27236.959999999999</v>
      </c>
      <c r="R380" t="str">
        <f>_xlfn.XLOOKUP(Table4[[#This Row],[Customer ID]], Hospitalisation!A:A, Hospitalisation!F:F)</f>
        <v>Tier - 2</v>
      </c>
      <c r="S380" t="str">
        <f>_xlfn.XLOOKUP(Table4[[#This Row],[Customer ID]], Hospitalisation!A:A, Hospitalisation!G:G)</f>
        <v>Tier - 1</v>
      </c>
      <c r="T380" t="str">
        <f>_xlfn.XLOOKUP(Table4[[#This Row],[Customer ID]], Hospitalisation!A:A, Hospitalisation!H:H)</f>
        <v>R1011</v>
      </c>
      <c r="U380" t="str" cm="1">
        <f t="array" ref="U380">_xlfn.IFS(Table4[[#This Row],[Age]]&lt;=29,"Youth",Table4[[#This Row],[Age]]&lt;=49,"Adults",Table4[[#This Row],[Age]]&gt;=50,"Senior")</f>
        <v>Youth</v>
      </c>
    </row>
    <row r="381" spans="1:21">
      <c r="A381" t="s">
        <v>1077</v>
      </c>
      <c r="B381" t="str">
        <f>_xlfn.XLOOKUP(Table4[[#This Row],[Customer ID]],Table1[[#This Row],[Customer ID]],Table1[[#This Row],[TITLE]],0)</f>
        <v>Mr</v>
      </c>
      <c r="C381" t="str" cm="1">
        <f t="array" ref="C381">_xlfn.XLOOKUP(Table4[[#This Row],[Customer ID]],Table1[[#All],[Customer ID]],Table1[[#All],[FIRST NAME]],0)</f>
        <v>Dante</v>
      </c>
      <c r="D381" t="str" cm="1">
        <f t="array" ref="D381">_xlfn.XLOOKUP(Table4[[#This Row],[Customer ID]],Table1[[#All],[Customer ID]],Table1[[#All],[LAST NAME]],0)</f>
        <v>Zappala</v>
      </c>
      <c r="E381" s="5" cm="1">
        <f t="array" ref="E381">_xlfn.XLOOKUP(Table4[[#This Row],[Customer ID]],Table3[[#All],[Customer ID]],Table3[[#All],[Date of Birth]],0)</f>
        <v>24097</v>
      </c>
      <c r="F381" cm="1">
        <f t="array" ref="F381">_xlfn.XLOOKUP(Table4[[#This Row],[Customer ID]],Table3[[#All],[Customer ID]],Table3[[#All],[Age]],0)</f>
        <v>57</v>
      </c>
      <c r="G381" cm="1">
        <f t="array" ref="G381">_xlfn.XLOOKUP(Table4[[#This Row],[Customer ID]],Table3[[#All],[Customer ID]],Table3[[#All],[Children]],0)</f>
        <v>0</v>
      </c>
      <c r="H381" cm="1">
        <f t="array" ref="H381">_xlfn.XLOOKUP(Table4[[#This Row],[Customer ID]],Table2[[#All],[Customer ID]],Table2[[#All],[BMI]],0)</f>
        <v>28.975000000000001</v>
      </c>
      <c r="I381" cm="1">
        <f t="array" ref="I381">_xlfn.XLOOKUP(Table4[[#This Row],[Customer ID]],Table2[[#All],[Customer ID]],Table2[[#All],[HBA1C]],0)</f>
        <v>7.63</v>
      </c>
      <c r="J381" t="str">
        <f>_xlfn.XLOOKUP(Table4[[#This Row],[Customer ID]], 'Medical Examination'!A:A, 'Medical Examination'!D:D)</f>
        <v>No</v>
      </c>
      <c r="K381" t="str">
        <f>_xlfn.XLOOKUP(Table4[[#This Row],[Customer ID]], 'Medical Examination'!A:A, 'Medical Examination'!E:E)</f>
        <v>No</v>
      </c>
      <c r="L381" t="str">
        <f>_xlfn.XLOOKUP(Table4[[#This Row],[Customer ID]], 'Medical Examination'!A:A, 'Medical Examination'!F:F)</f>
        <v>No</v>
      </c>
      <c r="M381">
        <f>_xlfn.XLOOKUP(Table4[[#This Row],[Customer ID]], 'Medical Examination'!A:A, 'Medical Examination'!G:G)</f>
        <v>0</v>
      </c>
      <c r="N381" t="str">
        <f>_xlfn.XLOOKUP(Table4[[#This Row],[Customer ID]], 'Medical Examination'!A:A, 'Medical Examination'!H:H)</f>
        <v>Yes</v>
      </c>
      <c r="O381" t="str">
        <f>_xlfn.XLOOKUP(Table4[[#This Row],[Customer ID]], 'Medical Examination'!A:A, 'Medical Examination'!I:I)</f>
        <v>Diabetes</v>
      </c>
      <c r="P381" t="str">
        <f>_xlfn.XLOOKUP(Table4[[#This Row],[Customer ID]], 'Medical Examination'!A:A, 'Medical Examination'!J:J)</f>
        <v>Overweight</v>
      </c>
      <c r="Q381" s="1">
        <f>_xlfn.XLOOKUP(Table4[[#This Row],[Customer ID]], Hospitalisation!A:A, Hospitalisation!E:E)</f>
        <v>27218.44</v>
      </c>
      <c r="R381" t="str">
        <f>_xlfn.XLOOKUP(Table4[[#This Row],[Customer ID]], Hospitalisation!A:A, Hospitalisation!F:F)</f>
        <v>Tier - 2</v>
      </c>
      <c r="S381" t="str">
        <f>_xlfn.XLOOKUP(Table4[[#This Row],[Customer ID]], Hospitalisation!A:A, Hospitalisation!G:G)</f>
        <v>Tier - 1</v>
      </c>
      <c r="T381" t="str">
        <f>_xlfn.XLOOKUP(Table4[[#This Row],[Customer ID]], Hospitalisation!A:A, Hospitalisation!H:H)</f>
        <v>R1017</v>
      </c>
      <c r="U381" t="str" cm="1">
        <f t="array" ref="U381">_xlfn.IFS(Table4[[#This Row],[Age]]&lt;=29,"Youth",Table4[[#This Row],[Age]]&lt;=49,"Adults",Table4[[#This Row],[Age]]&gt;=50,"Senior")</f>
        <v>Senior</v>
      </c>
    </row>
    <row r="382" spans="1:21">
      <c r="A382" t="s">
        <v>1080</v>
      </c>
      <c r="B382" t="str">
        <f>_xlfn.XLOOKUP(Table4[[#This Row],[Customer ID]],Table1[[#This Row],[Customer ID]],Table1[[#This Row],[TITLE]],0)</f>
        <v>Ms</v>
      </c>
      <c r="C382" t="str" cm="1">
        <f t="array" ref="C382">_xlfn.XLOOKUP(Table4[[#This Row],[Customer ID]],Table1[[#All],[Customer ID]],Table1[[#All],[FIRST NAME]],0)</f>
        <v>Sara E</v>
      </c>
      <c r="D382" t="str" cm="1">
        <f t="array" ref="D382">_xlfn.XLOOKUP(Table4[[#This Row],[Customer ID]],Table1[[#All],[Customer ID]],Table1[[#All],[LAST NAME]],0)</f>
        <v>Earle</v>
      </c>
      <c r="E382" s="5" cm="1">
        <f t="array" ref="E382">_xlfn.XLOOKUP(Table4[[#This Row],[Customer ID]],Table3[[#All],[Customer ID]],Table3[[#All],[Date of Birth]],0)</f>
        <v>25843</v>
      </c>
      <c r="F382" cm="1">
        <f t="array" ref="F382">_xlfn.XLOOKUP(Table4[[#This Row],[Customer ID]],Table3[[#All],[Customer ID]],Table3[[#All],[Age]],0)</f>
        <v>52</v>
      </c>
      <c r="G382" cm="1">
        <f t="array" ref="G382">_xlfn.XLOOKUP(Table4[[#This Row],[Customer ID]],Table3[[#All],[Customer ID]],Table3[[#All],[Children]],0)</f>
        <v>0</v>
      </c>
      <c r="H382" cm="1">
        <f t="array" ref="H382">_xlfn.XLOOKUP(Table4[[#This Row],[Customer ID]],Table2[[#All],[Customer ID]],Table2[[#All],[BMI]],0)</f>
        <v>24.86</v>
      </c>
      <c r="I382" cm="1">
        <f t="array" ref="I382">_xlfn.XLOOKUP(Table4[[#This Row],[Customer ID]],Table2[[#All],[Customer ID]],Table2[[#All],[HBA1C]],0)</f>
        <v>8.92</v>
      </c>
      <c r="J382" t="str">
        <f>_xlfn.XLOOKUP(Table4[[#This Row],[Customer ID]], 'Medical Examination'!A:A, 'Medical Examination'!D:D)</f>
        <v>Yes</v>
      </c>
      <c r="K382" t="str">
        <f>_xlfn.XLOOKUP(Table4[[#This Row],[Customer ID]], 'Medical Examination'!A:A, 'Medical Examination'!E:E)</f>
        <v>No</v>
      </c>
      <c r="L382" t="str">
        <f>_xlfn.XLOOKUP(Table4[[#This Row],[Customer ID]], 'Medical Examination'!A:A, 'Medical Examination'!F:F)</f>
        <v>No</v>
      </c>
      <c r="M382">
        <f>_xlfn.XLOOKUP(Table4[[#This Row],[Customer ID]], 'Medical Examination'!A:A, 'Medical Examination'!G:G)</f>
        <v>2</v>
      </c>
      <c r="N382" t="str">
        <f>_xlfn.XLOOKUP(Table4[[#This Row],[Customer ID]], 'Medical Examination'!A:A, 'Medical Examination'!H:H)</f>
        <v>No</v>
      </c>
      <c r="O382" t="str">
        <f>_xlfn.XLOOKUP(Table4[[#This Row],[Customer ID]], 'Medical Examination'!A:A, 'Medical Examination'!I:I)</f>
        <v>Diabetes</v>
      </c>
      <c r="P382" t="str">
        <f>_xlfn.XLOOKUP(Table4[[#This Row],[Customer ID]], 'Medical Examination'!A:A, 'Medical Examination'!J:J)</f>
        <v>Normal Weight</v>
      </c>
      <c r="Q382" s="1">
        <f>_xlfn.XLOOKUP(Table4[[#This Row],[Customer ID]], Hospitalisation!A:A, Hospitalisation!E:E)</f>
        <v>27117.99</v>
      </c>
      <c r="R382" t="str">
        <f>_xlfn.XLOOKUP(Table4[[#This Row],[Customer ID]], Hospitalisation!A:A, Hospitalisation!F:F)</f>
        <v>Tier - 2</v>
      </c>
      <c r="S382" t="str">
        <f>_xlfn.XLOOKUP(Table4[[#This Row],[Customer ID]], Hospitalisation!A:A, Hospitalisation!G:G)</f>
        <v>Tier - 2</v>
      </c>
      <c r="T382" t="str">
        <f>_xlfn.XLOOKUP(Table4[[#This Row],[Customer ID]], Hospitalisation!A:A, Hospitalisation!H:H)</f>
        <v>R1013</v>
      </c>
      <c r="U382" t="str" cm="1">
        <f t="array" ref="U382">_xlfn.IFS(Table4[[#This Row],[Age]]&lt;=29,"Youth",Table4[[#This Row],[Age]]&lt;=49,"Adults",Table4[[#This Row],[Age]]&gt;=50,"Senior")</f>
        <v>Senior</v>
      </c>
    </row>
    <row r="383" spans="1:21">
      <c r="A383" t="s">
        <v>1083</v>
      </c>
      <c r="B383" t="str">
        <f>_xlfn.XLOOKUP(Table4[[#This Row],[Customer ID]],Table1[[#This Row],[Customer ID]],Table1[[#This Row],[TITLE]],0)</f>
        <v>Mr</v>
      </c>
      <c r="C383" t="str" cm="1">
        <f t="array" ref="C383">_xlfn.XLOOKUP(Table4[[#This Row],[Customer ID]],Table1[[#All],[Customer ID]],Table1[[#All],[FIRST NAME]],0)</f>
        <v>Scott</v>
      </c>
      <c r="D383" t="str" cm="1">
        <f t="array" ref="D383">_xlfn.XLOOKUP(Table4[[#This Row],[Customer ID]],Table1[[#All],[Customer ID]],Table1[[#All],[LAST NAME]],0)</f>
        <v>Majewski</v>
      </c>
      <c r="E383" s="5" cm="1">
        <f t="array" ref="E383">_xlfn.XLOOKUP(Table4[[#This Row],[Customer ID]],Table3[[#All],[Customer ID]],Table3[[#All],[Date of Birth]],0)</f>
        <v>33220</v>
      </c>
      <c r="F383" cm="1">
        <f t="array" ref="F383">_xlfn.XLOOKUP(Table4[[#This Row],[Customer ID]],Table3[[#All],[Customer ID]],Table3[[#All],[Age]],0)</f>
        <v>32</v>
      </c>
      <c r="G383" cm="1">
        <f t="array" ref="G383">_xlfn.XLOOKUP(Table4[[#This Row],[Customer ID]],Table3[[#All],[Customer ID]],Table3[[#All],[Children]],0)</f>
        <v>3</v>
      </c>
      <c r="H383" cm="1">
        <f t="array" ref="H383">_xlfn.XLOOKUP(Table4[[#This Row],[Customer ID]],Table2[[#All],[Customer ID]],Table2[[#All],[BMI]],0)</f>
        <v>19.54</v>
      </c>
      <c r="I383" cm="1">
        <f t="array" ref="I383">_xlfn.XLOOKUP(Table4[[#This Row],[Customer ID]],Table2[[#All],[Customer ID]],Table2[[#All],[HBA1C]],0)</f>
        <v>5.37</v>
      </c>
      <c r="J383" t="str">
        <f>_xlfn.XLOOKUP(Table4[[#This Row],[Customer ID]], 'Medical Examination'!A:A, 'Medical Examination'!D:D)</f>
        <v>No</v>
      </c>
      <c r="K383" t="str">
        <f>_xlfn.XLOOKUP(Table4[[#This Row],[Customer ID]], 'Medical Examination'!A:A, 'Medical Examination'!E:E)</f>
        <v>No</v>
      </c>
      <c r="L383" t="str">
        <f>_xlfn.XLOOKUP(Table4[[#This Row],[Customer ID]], 'Medical Examination'!A:A, 'Medical Examination'!F:F)</f>
        <v>No</v>
      </c>
      <c r="M383">
        <f>_xlfn.XLOOKUP(Table4[[#This Row],[Customer ID]], 'Medical Examination'!A:A, 'Medical Examination'!G:G)</f>
        <v>0</v>
      </c>
      <c r="N383" t="str">
        <f>_xlfn.XLOOKUP(Table4[[#This Row],[Customer ID]], 'Medical Examination'!A:A, 'Medical Examination'!H:H)</f>
        <v>Yes</v>
      </c>
      <c r="O383" t="str">
        <f>_xlfn.XLOOKUP(Table4[[#This Row],[Customer ID]], 'Medical Examination'!A:A, 'Medical Examination'!I:I)</f>
        <v>Normal</v>
      </c>
      <c r="P383" t="str">
        <f>_xlfn.XLOOKUP(Table4[[#This Row],[Customer ID]], 'Medical Examination'!A:A, 'Medical Examination'!J:J)</f>
        <v>Normal Weight</v>
      </c>
      <c r="Q383" s="1">
        <f>_xlfn.XLOOKUP(Table4[[#This Row],[Customer ID]], Hospitalisation!A:A, Hospitalisation!E:E)</f>
        <v>27092.38</v>
      </c>
      <c r="R383" t="str">
        <f>_xlfn.XLOOKUP(Table4[[#This Row],[Customer ID]], Hospitalisation!A:A, Hospitalisation!F:F)</f>
        <v>Tier - 2</v>
      </c>
      <c r="S383" t="str">
        <f>_xlfn.XLOOKUP(Table4[[#This Row],[Customer ID]], Hospitalisation!A:A, Hospitalisation!G:G)</f>
        <v>Tier - 3</v>
      </c>
      <c r="T383" t="str">
        <f>_xlfn.XLOOKUP(Table4[[#This Row],[Customer ID]], Hospitalisation!A:A, Hospitalisation!H:H)</f>
        <v>R1011</v>
      </c>
      <c r="U383" t="str" cm="1">
        <f t="array" ref="U383">_xlfn.IFS(Table4[[#This Row],[Age]]&lt;=29,"Youth",Table4[[#This Row],[Age]]&lt;=49,"Adults",Table4[[#This Row],[Age]]&gt;=50,"Senior")</f>
        <v>Adults</v>
      </c>
    </row>
    <row r="384" spans="1:21">
      <c r="A384" t="s">
        <v>1085</v>
      </c>
      <c r="B384" t="str">
        <f>_xlfn.XLOOKUP(Table4[[#This Row],[Customer ID]],Table1[[#This Row],[Customer ID]],Table1[[#This Row],[TITLE]],0)</f>
        <v>Mr</v>
      </c>
      <c r="C384" t="str" cm="1">
        <f t="array" ref="C384">_xlfn.XLOOKUP(Table4[[#This Row],[Customer ID]],Table1[[#All],[Customer ID]],Table1[[#All],[FIRST NAME]],0)</f>
        <v>Sean</v>
      </c>
      <c r="D384" t="str" cm="1">
        <f t="array" ref="D384">_xlfn.XLOOKUP(Table4[[#This Row],[Customer ID]],Table1[[#All],[Customer ID]],Table1[[#All],[LAST NAME]],0)</f>
        <v>Apfelbaum</v>
      </c>
      <c r="E384" s="5" cm="1">
        <f t="array" ref="E384">_xlfn.XLOOKUP(Table4[[#This Row],[Customer ID]],Table3[[#All],[Customer ID]],Table3[[#All],[Date of Birth]],0)</f>
        <v>34517</v>
      </c>
      <c r="F384" cm="1">
        <f t="array" ref="F384">_xlfn.XLOOKUP(Table4[[#This Row],[Customer ID]],Table3[[#All],[Customer ID]],Table3[[#All],[Age]],0)</f>
        <v>28</v>
      </c>
      <c r="G384" cm="1">
        <f t="array" ref="G384">_xlfn.XLOOKUP(Table4[[#This Row],[Customer ID]],Table3[[#All],[Customer ID]],Table3[[#All],[Children]],0)</f>
        <v>0</v>
      </c>
      <c r="H384" cm="1">
        <f t="array" ref="H384">_xlfn.XLOOKUP(Table4[[#This Row],[Customer ID]],Table2[[#All],[Customer ID]],Table2[[#All],[BMI]],0)</f>
        <v>26.74</v>
      </c>
      <c r="I384" cm="1">
        <f t="array" ref="I384">_xlfn.XLOOKUP(Table4[[#This Row],[Customer ID]],Table2[[#All],[Customer ID]],Table2[[#All],[HBA1C]],0)</f>
        <v>4.3099999999999996</v>
      </c>
      <c r="J384" t="str">
        <f>_xlfn.XLOOKUP(Table4[[#This Row],[Customer ID]], 'Medical Examination'!A:A, 'Medical Examination'!D:D)</f>
        <v>No</v>
      </c>
      <c r="K384" t="str">
        <f>_xlfn.XLOOKUP(Table4[[#This Row],[Customer ID]], 'Medical Examination'!A:A, 'Medical Examination'!E:E)</f>
        <v>No</v>
      </c>
      <c r="L384" t="str">
        <f>_xlfn.XLOOKUP(Table4[[#This Row],[Customer ID]], 'Medical Examination'!A:A, 'Medical Examination'!F:F)</f>
        <v>No</v>
      </c>
      <c r="M384">
        <f>_xlfn.XLOOKUP(Table4[[#This Row],[Customer ID]], 'Medical Examination'!A:A, 'Medical Examination'!G:G)</f>
        <v>0</v>
      </c>
      <c r="N384" t="str">
        <f>_xlfn.XLOOKUP(Table4[[#This Row],[Customer ID]], 'Medical Examination'!A:A, 'Medical Examination'!H:H)</f>
        <v>Yes</v>
      </c>
      <c r="O384" t="str">
        <f>_xlfn.XLOOKUP(Table4[[#This Row],[Customer ID]], 'Medical Examination'!A:A, 'Medical Examination'!I:I)</f>
        <v>Normal</v>
      </c>
      <c r="P384" t="str">
        <f>_xlfn.XLOOKUP(Table4[[#This Row],[Customer ID]], 'Medical Examination'!A:A, 'Medical Examination'!J:J)</f>
        <v>Overweight</v>
      </c>
      <c r="Q384" s="1">
        <f>_xlfn.XLOOKUP(Table4[[#This Row],[Customer ID]], Hospitalisation!A:A, Hospitalisation!E:E)</f>
        <v>27080.639999999999</v>
      </c>
      <c r="R384" t="str">
        <f>_xlfn.XLOOKUP(Table4[[#This Row],[Customer ID]], Hospitalisation!A:A, Hospitalisation!F:F)</f>
        <v>Tier - 2</v>
      </c>
      <c r="S384" t="str">
        <f>_xlfn.XLOOKUP(Table4[[#This Row],[Customer ID]], Hospitalisation!A:A, Hospitalisation!G:G)</f>
        <v>Tier - 2</v>
      </c>
      <c r="T384" t="str">
        <f>_xlfn.XLOOKUP(Table4[[#This Row],[Customer ID]], Hospitalisation!A:A, Hospitalisation!H:H)</f>
        <v>R1011</v>
      </c>
      <c r="U384" t="str" cm="1">
        <f t="array" ref="U384">_xlfn.IFS(Table4[[#This Row],[Age]]&lt;=29,"Youth",Table4[[#This Row],[Age]]&lt;=49,"Adults",Table4[[#This Row],[Age]]&gt;=50,"Senior")</f>
        <v>Youth</v>
      </c>
    </row>
    <row r="385" spans="1:21">
      <c r="A385" t="s">
        <v>1087</v>
      </c>
      <c r="B385" t="str">
        <f>_xlfn.XLOOKUP(Table4[[#This Row],[Customer ID]],Table1[[#This Row],[Customer ID]],Table1[[#This Row],[TITLE]],0)</f>
        <v>Ms</v>
      </c>
      <c r="C385" t="str" cm="1">
        <f t="array" ref="C385">_xlfn.XLOOKUP(Table4[[#This Row],[Customer ID]],Table1[[#All],[Customer ID]],Table1[[#All],[FIRST NAME]],0)</f>
        <v>Danielle</v>
      </c>
      <c r="D385" t="str" cm="1">
        <f t="array" ref="D385">_xlfn.XLOOKUP(Table4[[#This Row],[Customer ID]],Table1[[#All],[Customer ID]],Table1[[#All],[LAST NAME]],0)</f>
        <v>Graham</v>
      </c>
      <c r="E385" s="5" cm="1">
        <f t="array" ref="E385">_xlfn.XLOOKUP(Table4[[#This Row],[Customer ID]],Table3[[#All],[Customer ID]],Table3[[#All],[Date of Birth]],0)</f>
        <v>21366</v>
      </c>
      <c r="F385" cm="1">
        <f t="array" ref="F385">_xlfn.XLOOKUP(Table4[[#This Row],[Customer ID]],Table3[[#All],[Customer ID]],Table3[[#All],[Age]],0)</f>
        <v>64</v>
      </c>
      <c r="G385" cm="1">
        <f t="array" ref="G385">_xlfn.XLOOKUP(Table4[[#This Row],[Customer ID]],Table3[[#All],[Customer ID]],Table3[[#All],[Children]],0)</f>
        <v>0</v>
      </c>
      <c r="H385" cm="1">
        <f t="array" ref="H385">_xlfn.XLOOKUP(Table4[[#This Row],[Customer ID]],Table2[[#All],[Customer ID]],Table2[[#All],[BMI]],0)</f>
        <v>22.99</v>
      </c>
      <c r="I385" cm="1">
        <f t="array" ref="I385">_xlfn.XLOOKUP(Table4[[#This Row],[Customer ID]],Table2[[#All],[Customer ID]],Table2[[#All],[HBA1C]],0)</f>
        <v>10.46</v>
      </c>
      <c r="J385" t="str">
        <f>_xlfn.XLOOKUP(Table4[[#This Row],[Customer ID]], 'Medical Examination'!A:A, 'Medical Examination'!D:D)</f>
        <v>No</v>
      </c>
      <c r="K385" t="str">
        <f>_xlfn.XLOOKUP(Table4[[#This Row],[Customer ID]], 'Medical Examination'!A:A, 'Medical Examination'!E:E)</f>
        <v>No</v>
      </c>
      <c r="L385" t="str">
        <f>_xlfn.XLOOKUP(Table4[[#This Row],[Customer ID]], 'Medical Examination'!A:A, 'Medical Examination'!F:F)</f>
        <v>No</v>
      </c>
      <c r="M385">
        <f>_xlfn.XLOOKUP(Table4[[#This Row],[Customer ID]], 'Medical Examination'!A:A, 'Medical Examination'!G:G)</f>
        <v>3</v>
      </c>
      <c r="N385" t="str">
        <f>_xlfn.XLOOKUP(Table4[[#This Row],[Customer ID]], 'Medical Examination'!A:A, 'Medical Examination'!H:H)</f>
        <v>Yes</v>
      </c>
      <c r="O385" t="str">
        <f>_xlfn.XLOOKUP(Table4[[#This Row],[Customer ID]], 'Medical Examination'!A:A, 'Medical Examination'!I:I)</f>
        <v>Diabetes</v>
      </c>
      <c r="P385" t="str">
        <f>_xlfn.XLOOKUP(Table4[[#This Row],[Customer ID]], 'Medical Examination'!A:A, 'Medical Examination'!J:J)</f>
        <v>Normal Weight</v>
      </c>
      <c r="Q385" s="1">
        <f>_xlfn.XLOOKUP(Table4[[#This Row],[Customer ID]], Hospitalisation!A:A, Hospitalisation!E:E)</f>
        <v>27037.91</v>
      </c>
      <c r="R385" t="str">
        <f>_xlfn.XLOOKUP(Table4[[#This Row],[Customer ID]], Hospitalisation!A:A, Hospitalisation!F:F)</f>
        <v>Tier - 2</v>
      </c>
      <c r="S385" t="str">
        <f>_xlfn.XLOOKUP(Table4[[#This Row],[Customer ID]], Hospitalisation!A:A, Hospitalisation!G:G)</f>
        <v>Tier - 2</v>
      </c>
      <c r="T385" t="str">
        <f>_xlfn.XLOOKUP(Table4[[#This Row],[Customer ID]], Hospitalisation!A:A, Hospitalisation!H:H)</f>
        <v>R1013</v>
      </c>
      <c r="U385" t="str" cm="1">
        <f t="array" ref="U385">_xlfn.IFS(Table4[[#This Row],[Age]]&lt;=29,"Youth",Table4[[#This Row],[Age]]&lt;=49,"Adults",Table4[[#This Row],[Age]]&gt;=50,"Senior")</f>
        <v>Senior</v>
      </c>
    </row>
    <row r="386" spans="1:21">
      <c r="A386" t="s">
        <v>1089</v>
      </c>
      <c r="B386" t="str">
        <f>_xlfn.XLOOKUP(Table4[[#This Row],[Customer ID]],Table1[[#This Row],[Customer ID]],Table1[[#This Row],[TITLE]],0)</f>
        <v>Mr</v>
      </c>
      <c r="C386" t="str" cm="1">
        <f t="array" ref="C386">_xlfn.XLOOKUP(Table4[[#This Row],[Customer ID]],Table1[[#All],[Customer ID]],Table1[[#All],[FIRST NAME]],0)</f>
        <v>Andrew D</v>
      </c>
      <c r="D386" t="str" cm="1">
        <f t="array" ref="D386">_xlfn.XLOOKUP(Table4[[#This Row],[Customer ID]],Table1[[#All],[Customer ID]],Table1[[#All],[LAST NAME]],0)</f>
        <v>Whitacre</v>
      </c>
      <c r="E386" s="5" cm="1">
        <f t="array" ref="E386">_xlfn.XLOOKUP(Table4[[#This Row],[Customer ID]],Table3[[#All],[Customer ID]],Table3[[#All],[Date of Birth]],0)</f>
        <v>22106</v>
      </c>
      <c r="F386" cm="1">
        <f t="array" ref="F386">_xlfn.XLOOKUP(Table4[[#This Row],[Customer ID]],Table3[[#All],[Customer ID]],Table3[[#All],[Age]],0)</f>
        <v>62</v>
      </c>
      <c r="G386" cm="1">
        <f t="array" ref="G386">_xlfn.XLOOKUP(Table4[[#This Row],[Customer ID]],Table3[[#All],[Customer ID]],Table3[[#All],[Children]],0)</f>
        <v>1</v>
      </c>
      <c r="H386" cm="1">
        <f t="array" ref="H386">_xlfn.XLOOKUP(Table4[[#This Row],[Customer ID]],Table2[[#All],[Customer ID]],Table2[[#All],[BMI]],0)</f>
        <v>31.46</v>
      </c>
      <c r="I386" cm="1">
        <f t="array" ref="I386">_xlfn.XLOOKUP(Table4[[#This Row],[Customer ID]],Table2[[#All],[Customer ID]],Table2[[#All],[HBA1C]],0)</f>
        <v>7.39</v>
      </c>
      <c r="J386" t="str">
        <f>_xlfn.XLOOKUP(Table4[[#This Row],[Customer ID]], 'Medical Examination'!A:A, 'Medical Examination'!D:D)</f>
        <v>No</v>
      </c>
      <c r="K386" t="str">
        <f>_xlfn.XLOOKUP(Table4[[#This Row],[Customer ID]], 'Medical Examination'!A:A, 'Medical Examination'!E:E)</f>
        <v>No</v>
      </c>
      <c r="L386" t="str">
        <f>_xlfn.XLOOKUP(Table4[[#This Row],[Customer ID]], 'Medical Examination'!A:A, 'Medical Examination'!F:F)</f>
        <v>No</v>
      </c>
      <c r="M386">
        <f>_xlfn.XLOOKUP(Table4[[#This Row],[Customer ID]], 'Medical Examination'!A:A, 'Medical Examination'!G:G)</f>
        <v>0</v>
      </c>
      <c r="N386" t="str">
        <f>_xlfn.XLOOKUP(Table4[[#This Row],[Customer ID]], 'Medical Examination'!A:A, 'Medical Examination'!H:H)</f>
        <v>No</v>
      </c>
      <c r="O386" t="str">
        <f>_xlfn.XLOOKUP(Table4[[#This Row],[Customer ID]], 'Medical Examination'!A:A, 'Medical Examination'!I:I)</f>
        <v>Diabetes</v>
      </c>
      <c r="P386" t="str">
        <f>_xlfn.XLOOKUP(Table4[[#This Row],[Customer ID]], 'Medical Examination'!A:A, 'Medical Examination'!J:J)</f>
        <v>Obesity</v>
      </c>
      <c r="Q386" s="1">
        <f>_xlfn.XLOOKUP(Table4[[#This Row],[Customer ID]], Hospitalisation!A:A, Hospitalisation!E:E)</f>
        <v>27000.98</v>
      </c>
      <c r="R386" t="str">
        <f>_xlfn.XLOOKUP(Table4[[#This Row],[Customer ID]], Hospitalisation!A:A, Hospitalisation!F:F)</f>
        <v>Tier - 2</v>
      </c>
      <c r="S386" t="str">
        <f>_xlfn.XLOOKUP(Table4[[#This Row],[Customer ID]], Hospitalisation!A:A, Hospitalisation!G:G)</f>
        <v>Tier - 2</v>
      </c>
      <c r="T386" t="str">
        <f>_xlfn.XLOOKUP(Table4[[#This Row],[Customer ID]], Hospitalisation!A:A, Hospitalisation!H:H)</f>
        <v>R1013</v>
      </c>
      <c r="U386" t="str" cm="1">
        <f t="array" ref="U386">_xlfn.IFS(Table4[[#This Row],[Age]]&lt;=29,"Youth",Table4[[#This Row],[Age]]&lt;=49,"Adults",Table4[[#This Row],[Age]]&gt;=50,"Senior")</f>
        <v>Senior</v>
      </c>
    </row>
    <row r="387" spans="1:21">
      <c r="A387" t="s">
        <v>1092</v>
      </c>
      <c r="B387" t="str">
        <f>_xlfn.XLOOKUP(Table4[[#This Row],[Customer ID]],Table1[[#This Row],[Customer ID]],Table1[[#This Row],[TITLE]],0)</f>
        <v>Mr</v>
      </c>
      <c r="C387" t="str" cm="1">
        <f t="array" ref="C387">_xlfn.XLOOKUP(Table4[[#This Row],[Customer ID]],Table1[[#All],[Customer ID]],Table1[[#All],[FIRST NAME]],0)</f>
        <v>Joel D</v>
      </c>
      <c r="D387" t="str" cm="1">
        <f t="array" ref="D387">_xlfn.XLOOKUP(Table4[[#This Row],[Customer ID]],Table1[[#All],[Customer ID]],Table1[[#All],[LAST NAME]],0)</f>
        <v>Wegener</v>
      </c>
      <c r="E387" s="5" cm="1">
        <f t="array" ref="E387">_xlfn.XLOOKUP(Table4[[#This Row],[Customer ID]],Table3[[#All],[Customer ID]],Table3[[#All],[Date of Birth]],0)</f>
        <v>36839</v>
      </c>
      <c r="F387" cm="1">
        <f t="array" ref="F387">_xlfn.XLOOKUP(Table4[[#This Row],[Customer ID]],Table3[[#All],[Customer ID]],Table3[[#All],[Age]],0)</f>
        <v>22</v>
      </c>
      <c r="G387" cm="1">
        <f t="array" ref="G387">_xlfn.XLOOKUP(Table4[[#This Row],[Customer ID]],Table3[[#All],[Customer ID]],Table3[[#All],[Children]],0)</f>
        <v>0</v>
      </c>
      <c r="H387" cm="1">
        <f t="array" ref="H387">_xlfn.XLOOKUP(Table4[[#This Row],[Customer ID]],Table2[[#All],[Customer ID]],Table2[[#All],[BMI]],0)</f>
        <v>30.86</v>
      </c>
      <c r="I387" cm="1">
        <f t="array" ref="I387">_xlfn.XLOOKUP(Table4[[#This Row],[Customer ID]],Table2[[#All],[Customer ID]],Table2[[#All],[HBA1C]],0)</f>
        <v>6.18</v>
      </c>
      <c r="J387" t="str">
        <f>_xlfn.XLOOKUP(Table4[[#This Row],[Customer ID]], 'Medical Examination'!A:A, 'Medical Examination'!D:D)</f>
        <v>No</v>
      </c>
      <c r="K387" t="str">
        <f>_xlfn.XLOOKUP(Table4[[#This Row],[Customer ID]], 'Medical Examination'!A:A, 'Medical Examination'!E:E)</f>
        <v>Yes</v>
      </c>
      <c r="L387" t="str">
        <f>_xlfn.XLOOKUP(Table4[[#This Row],[Customer ID]], 'Medical Examination'!A:A, 'Medical Examination'!F:F)</f>
        <v>No</v>
      </c>
      <c r="M387">
        <f>_xlfn.XLOOKUP(Table4[[#This Row],[Customer ID]], 'Medical Examination'!A:A, 'Medical Examination'!G:G)</f>
        <v>2</v>
      </c>
      <c r="N387" t="str">
        <f>_xlfn.XLOOKUP(Table4[[#This Row],[Customer ID]], 'Medical Examination'!A:A, 'Medical Examination'!H:H)</f>
        <v>Yes</v>
      </c>
      <c r="O387" t="str">
        <f>_xlfn.XLOOKUP(Table4[[#This Row],[Customer ID]], 'Medical Examination'!A:A, 'Medical Examination'!I:I)</f>
        <v>Prediabetes</v>
      </c>
      <c r="P387" t="str">
        <f>_xlfn.XLOOKUP(Table4[[#This Row],[Customer ID]], 'Medical Examination'!A:A, 'Medical Examination'!J:J)</f>
        <v>Obesity</v>
      </c>
      <c r="Q387" s="1">
        <f>_xlfn.XLOOKUP(Table4[[#This Row],[Customer ID]], Hospitalisation!A:A, Hospitalisation!E:E)</f>
        <v>26936.98</v>
      </c>
      <c r="R387" t="str">
        <f>_xlfn.XLOOKUP(Table4[[#This Row],[Customer ID]], Hospitalisation!A:A, Hospitalisation!F:F)</f>
        <v>Tier - 2</v>
      </c>
      <c r="S387" t="str">
        <f>_xlfn.XLOOKUP(Table4[[#This Row],[Customer ID]], Hospitalisation!A:A, Hospitalisation!G:G)</f>
        <v>Tier - 3</v>
      </c>
      <c r="T387" t="str">
        <f>_xlfn.XLOOKUP(Table4[[#This Row],[Customer ID]], Hospitalisation!A:A, Hospitalisation!H:H)</f>
        <v>R1011</v>
      </c>
      <c r="U387" t="str" cm="1">
        <f t="array" ref="U387">_xlfn.IFS(Table4[[#This Row],[Age]]&lt;=29,"Youth",Table4[[#This Row],[Age]]&lt;=49,"Adults",Table4[[#This Row],[Age]]&gt;=50,"Senior")</f>
        <v>Youth</v>
      </c>
    </row>
    <row r="388" spans="1:21">
      <c r="A388" t="s">
        <v>1095</v>
      </c>
      <c r="B388" t="str">
        <f>_xlfn.XLOOKUP(Table4[[#This Row],[Customer ID]],Table1[[#This Row],[Customer ID]],Table1[[#This Row],[TITLE]],0)</f>
        <v>Ms</v>
      </c>
      <c r="C388" t="str" cm="1">
        <f t="array" ref="C388">_xlfn.XLOOKUP(Table4[[#This Row],[Customer ID]],Table1[[#All],[Customer ID]],Table1[[#All],[FIRST NAME]],0)</f>
        <v>Michelle</v>
      </c>
      <c r="D388" t="str" cm="1">
        <f t="array" ref="D388">_xlfn.XLOOKUP(Table4[[#This Row],[Customer ID]],Table1[[#All],[Customer ID]],Table1[[#All],[LAST NAME]],0)</f>
        <v>Collie</v>
      </c>
      <c r="E388" s="5" cm="1">
        <f t="array" ref="E388">_xlfn.XLOOKUP(Table4[[#This Row],[Customer ID]],Table3[[#All],[Customer ID]],Table3[[#All],[Date of Birth]],0)</f>
        <v>37424</v>
      </c>
      <c r="F388" cm="1">
        <f t="array" ref="F388">_xlfn.XLOOKUP(Table4[[#This Row],[Customer ID]],Table3[[#All],[Customer ID]],Table3[[#All],[Age]],0)</f>
        <v>20</v>
      </c>
      <c r="G388" cm="1">
        <f t="array" ref="G388">_xlfn.XLOOKUP(Table4[[#This Row],[Customer ID]],Table3[[#All],[Customer ID]],Table3[[#All],[Children]],0)</f>
        <v>0</v>
      </c>
      <c r="H388" cm="1">
        <f t="array" ref="H388">_xlfn.XLOOKUP(Table4[[#This Row],[Customer ID]],Table2[[#All],[Customer ID]],Table2[[#All],[BMI]],0)</f>
        <v>31.96</v>
      </c>
      <c r="I388" cm="1">
        <f t="array" ref="I388">_xlfn.XLOOKUP(Table4[[#This Row],[Customer ID]],Table2[[#All],[Customer ID]],Table2[[#All],[HBA1C]],0)</f>
        <v>8.86</v>
      </c>
      <c r="J388" t="str">
        <f>_xlfn.XLOOKUP(Table4[[#This Row],[Customer ID]], 'Medical Examination'!A:A, 'Medical Examination'!D:D)</f>
        <v>No</v>
      </c>
      <c r="K388" t="str">
        <f>_xlfn.XLOOKUP(Table4[[#This Row],[Customer ID]], 'Medical Examination'!A:A, 'Medical Examination'!E:E)</f>
        <v>No</v>
      </c>
      <c r="L388" t="str">
        <f>_xlfn.XLOOKUP(Table4[[#This Row],[Customer ID]], 'Medical Examination'!A:A, 'Medical Examination'!F:F)</f>
        <v>No</v>
      </c>
      <c r="M388">
        <f>_xlfn.XLOOKUP(Table4[[#This Row],[Customer ID]], 'Medical Examination'!A:A, 'Medical Examination'!G:G)</f>
        <v>0</v>
      </c>
      <c r="N388" t="str">
        <f>_xlfn.XLOOKUP(Table4[[#This Row],[Customer ID]], 'Medical Examination'!A:A, 'Medical Examination'!H:H)</f>
        <v>Yes</v>
      </c>
      <c r="O388" t="str">
        <f>_xlfn.XLOOKUP(Table4[[#This Row],[Customer ID]], 'Medical Examination'!A:A, 'Medical Examination'!I:I)</f>
        <v>Diabetes</v>
      </c>
      <c r="P388" t="str">
        <f>_xlfn.XLOOKUP(Table4[[#This Row],[Customer ID]], 'Medical Examination'!A:A, 'Medical Examination'!J:J)</f>
        <v>Obesity</v>
      </c>
      <c r="Q388" s="1">
        <f>_xlfn.XLOOKUP(Table4[[#This Row],[Customer ID]], Hospitalisation!A:A, Hospitalisation!E:E)</f>
        <v>26927.69</v>
      </c>
      <c r="R388" t="str">
        <f>_xlfn.XLOOKUP(Table4[[#This Row],[Customer ID]], Hospitalisation!A:A, Hospitalisation!F:F)</f>
        <v>Tier - 2</v>
      </c>
      <c r="S388" t="str">
        <f>_xlfn.XLOOKUP(Table4[[#This Row],[Customer ID]], Hospitalisation!A:A, Hospitalisation!G:G)</f>
        <v>Tier - 2</v>
      </c>
      <c r="T388" t="str">
        <f>_xlfn.XLOOKUP(Table4[[#This Row],[Customer ID]], Hospitalisation!A:A, Hospitalisation!H:H)</f>
        <v>R1011</v>
      </c>
      <c r="U388" t="str" cm="1">
        <f t="array" ref="U388">_xlfn.IFS(Table4[[#This Row],[Age]]&lt;=29,"Youth",Table4[[#This Row],[Age]]&lt;=49,"Adults",Table4[[#This Row],[Age]]&gt;=50,"Senior")</f>
        <v>Youth</v>
      </c>
    </row>
    <row r="389" spans="1:21">
      <c r="A389" t="s">
        <v>1098</v>
      </c>
      <c r="B389" t="str">
        <f>_xlfn.XLOOKUP(Table4[[#This Row],[Customer ID]],Table1[[#This Row],[Customer ID]],Table1[[#This Row],[TITLE]],0)</f>
        <v>Mr</v>
      </c>
      <c r="C389" t="str" cm="1">
        <f t="array" ref="C389">_xlfn.XLOOKUP(Table4[[#This Row],[Customer ID]],Table1[[#All],[Customer ID]],Table1[[#All],[FIRST NAME]],0)</f>
        <v>Michael J</v>
      </c>
      <c r="D389" t="str" cm="1">
        <f t="array" ref="D389">_xlfn.XLOOKUP(Table4[[#This Row],[Customer ID]],Table1[[#All],[Customer ID]],Table1[[#All],[LAST NAME]],0)</f>
        <v>Murphy</v>
      </c>
      <c r="E389" s="5" cm="1">
        <f t="array" ref="E389">_xlfn.XLOOKUP(Table4[[#This Row],[Customer ID]],Table3[[#All],[Customer ID]],Table3[[#All],[Date of Birth]],0)</f>
        <v>21544</v>
      </c>
      <c r="F389" cm="1">
        <f t="array" ref="F389">_xlfn.XLOOKUP(Table4[[#This Row],[Customer ID]],Table3[[#All],[Customer ID]],Table3[[#All],[Age]],0)</f>
        <v>64</v>
      </c>
      <c r="G389" cm="1">
        <f t="array" ref="G389">_xlfn.XLOOKUP(Table4[[#This Row],[Customer ID]],Table3[[#All],[Customer ID]],Table3[[#All],[Children]],0)</f>
        <v>0</v>
      </c>
      <c r="H389" cm="1">
        <f t="array" ref="H389">_xlfn.XLOOKUP(Table4[[#This Row],[Customer ID]],Table2[[#All],[Customer ID]],Table2[[#All],[BMI]],0)</f>
        <v>23.76</v>
      </c>
      <c r="I389" cm="1">
        <f t="array" ref="I389">_xlfn.XLOOKUP(Table4[[#This Row],[Customer ID]],Table2[[#All],[Customer ID]],Table2[[#All],[HBA1C]],0)</f>
        <v>10.96</v>
      </c>
      <c r="J389" t="str">
        <f>_xlfn.XLOOKUP(Table4[[#This Row],[Customer ID]], 'Medical Examination'!A:A, 'Medical Examination'!D:D)</f>
        <v>No</v>
      </c>
      <c r="K389" t="str">
        <f>_xlfn.XLOOKUP(Table4[[#This Row],[Customer ID]], 'Medical Examination'!A:A, 'Medical Examination'!E:E)</f>
        <v>No</v>
      </c>
      <c r="L389" t="str">
        <f>_xlfn.XLOOKUP(Table4[[#This Row],[Customer ID]], 'Medical Examination'!A:A, 'Medical Examination'!F:F)</f>
        <v>No</v>
      </c>
      <c r="M389">
        <f>_xlfn.XLOOKUP(Table4[[#This Row],[Customer ID]], 'Medical Examination'!A:A, 'Medical Examination'!G:G)</f>
        <v>3</v>
      </c>
      <c r="N389" t="str">
        <f>_xlfn.XLOOKUP(Table4[[#This Row],[Customer ID]], 'Medical Examination'!A:A, 'Medical Examination'!H:H)</f>
        <v>Yes</v>
      </c>
      <c r="O389" t="str">
        <f>_xlfn.XLOOKUP(Table4[[#This Row],[Customer ID]], 'Medical Examination'!A:A, 'Medical Examination'!I:I)</f>
        <v>Diabetes</v>
      </c>
      <c r="P389" t="str">
        <f>_xlfn.XLOOKUP(Table4[[#This Row],[Customer ID]], 'Medical Examination'!A:A, 'Medical Examination'!J:J)</f>
        <v>Normal Weight</v>
      </c>
      <c r="Q389" s="1">
        <f>_xlfn.XLOOKUP(Table4[[#This Row],[Customer ID]], Hospitalisation!A:A, Hospitalisation!E:E)</f>
        <v>26926.51</v>
      </c>
      <c r="R389" t="str">
        <f>_xlfn.XLOOKUP(Table4[[#This Row],[Customer ID]], Hospitalisation!A:A, Hospitalisation!F:F)</f>
        <v>Tier - 2</v>
      </c>
      <c r="S389" t="str">
        <f>_xlfn.XLOOKUP(Table4[[#This Row],[Customer ID]], Hospitalisation!A:A, Hospitalisation!G:G)</f>
        <v>Tier - 1</v>
      </c>
      <c r="T389" t="str">
        <f>_xlfn.XLOOKUP(Table4[[#This Row],[Customer ID]], Hospitalisation!A:A, Hospitalisation!H:H)</f>
        <v>R1013</v>
      </c>
      <c r="U389" t="str" cm="1">
        <f t="array" ref="U389">_xlfn.IFS(Table4[[#This Row],[Age]]&lt;=29,"Youth",Table4[[#This Row],[Age]]&lt;=49,"Adults",Table4[[#This Row],[Age]]&gt;=50,"Senior")</f>
        <v>Senior</v>
      </c>
    </row>
    <row r="390" spans="1:21">
      <c r="A390" t="s">
        <v>1101</v>
      </c>
      <c r="B390" t="str">
        <f>_xlfn.XLOOKUP(Table4[[#This Row],[Customer ID]],Table1[[#This Row],[Customer ID]],Table1[[#This Row],[TITLE]],0)</f>
        <v>Ms</v>
      </c>
      <c r="C390" t="str" cm="1">
        <f t="array" ref="C390">_xlfn.XLOOKUP(Table4[[#This Row],[Customer ID]],Table1[[#All],[Customer ID]],Table1[[#All],[FIRST NAME]],0)</f>
        <v>Nikki</v>
      </c>
      <c r="D390" t="str" cm="1">
        <f t="array" ref="D390">_xlfn.XLOOKUP(Table4[[#This Row],[Customer ID]],Table1[[#All],[Customer ID]],Table1[[#All],[LAST NAME]],0)</f>
        <v>Butters</v>
      </c>
      <c r="E390" s="5" cm="1">
        <f t="array" ref="E390">_xlfn.XLOOKUP(Table4[[#This Row],[Customer ID]],Table3[[#All],[Customer ID]],Table3[[#All],[Date of Birth]],0)</f>
        <v>33472</v>
      </c>
      <c r="F390" cm="1">
        <f t="array" ref="F390">_xlfn.XLOOKUP(Table4[[#This Row],[Customer ID]],Table3[[#All],[Customer ID]],Table3[[#All],[Age]],0)</f>
        <v>31</v>
      </c>
      <c r="G390" cm="1">
        <f t="array" ref="G390">_xlfn.XLOOKUP(Table4[[#This Row],[Customer ID]],Table3[[#All],[Customer ID]],Table3[[#All],[Children]],0)</f>
        <v>3</v>
      </c>
      <c r="H390" cm="1">
        <f t="array" ref="H390">_xlfn.XLOOKUP(Table4[[#This Row],[Customer ID]],Table2[[#All],[Customer ID]],Table2[[#All],[BMI]],0)</f>
        <v>19.38</v>
      </c>
      <c r="I390" cm="1">
        <f t="array" ref="I390">_xlfn.XLOOKUP(Table4[[#This Row],[Customer ID]],Table2[[#All],[Customer ID]],Table2[[#All],[HBA1C]],0)</f>
        <v>6.28</v>
      </c>
      <c r="J390" t="str">
        <f>_xlfn.XLOOKUP(Table4[[#This Row],[Customer ID]], 'Medical Examination'!A:A, 'Medical Examination'!D:D)</f>
        <v>No</v>
      </c>
      <c r="K390" t="str">
        <f>_xlfn.XLOOKUP(Table4[[#This Row],[Customer ID]], 'Medical Examination'!A:A, 'Medical Examination'!E:E)</f>
        <v>No</v>
      </c>
      <c r="L390" t="str">
        <f>_xlfn.XLOOKUP(Table4[[#This Row],[Customer ID]], 'Medical Examination'!A:A, 'Medical Examination'!F:F)</f>
        <v>No</v>
      </c>
      <c r="M390">
        <f>_xlfn.XLOOKUP(Table4[[#This Row],[Customer ID]], 'Medical Examination'!A:A, 'Medical Examination'!G:G)</f>
        <v>0</v>
      </c>
      <c r="N390" t="str">
        <f>_xlfn.XLOOKUP(Table4[[#This Row],[Customer ID]], 'Medical Examination'!A:A, 'Medical Examination'!H:H)</f>
        <v>Yes</v>
      </c>
      <c r="O390" t="str">
        <f>_xlfn.XLOOKUP(Table4[[#This Row],[Customer ID]], 'Medical Examination'!A:A, 'Medical Examination'!I:I)</f>
        <v>Prediabetes</v>
      </c>
      <c r="P390" t="str">
        <f>_xlfn.XLOOKUP(Table4[[#This Row],[Customer ID]], 'Medical Examination'!A:A, 'Medical Examination'!J:J)</f>
        <v>Normal Weight</v>
      </c>
      <c r="Q390" s="1">
        <f>_xlfn.XLOOKUP(Table4[[#This Row],[Customer ID]], Hospitalisation!A:A, Hospitalisation!E:E)</f>
        <v>26912.560000000001</v>
      </c>
      <c r="R390" t="str">
        <f>_xlfn.XLOOKUP(Table4[[#This Row],[Customer ID]], Hospitalisation!A:A, Hospitalisation!F:F)</f>
        <v>Tier - 2</v>
      </c>
      <c r="S390" t="str">
        <f>_xlfn.XLOOKUP(Table4[[#This Row],[Customer ID]], Hospitalisation!A:A, Hospitalisation!G:G)</f>
        <v>Tier - 2</v>
      </c>
      <c r="T390" t="str">
        <f>_xlfn.XLOOKUP(Table4[[#This Row],[Customer ID]], Hospitalisation!A:A, Hospitalisation!H:H)</f>
        <v>R1011</v>
      </c>
      <c r="U390" t="str" cm="1">
        <f t="array" ref="U390">_xlfn.IFS(Table4[[#This Row],[Age]]&lt;=29,"Youth",Table4[[#This Row],[Age]]&lt;=49,"Adults",Table4[[#This Row],[Age]]&gt;=50,"Senior")</f>
        <v>Adults</v>
      </c>
    </row>
    <row r="391" spans="1:21">
      <c r="A391" t="s">
        <v>1103</v>
      </c>
      <c r="B391" t="str">
        <f>_xlfn.XLOOKUP(Table4[[#This Row],[Customer ID]],Table1[[#This Row],[Customer ID]],Table1[[#This Row],[TITLE]],0)</f>
        <v>Ms</v>
      </c>
      <c r="C391" t="str" cm="1">
        <f t="array" ref="C391">_xlfn.XLOOKUP(Table4[[#This Row],[Customer ID]],Table1[[#All],[Customer ID]],Table1[[#All],[FIRST NAME]],0)</f>
        <v>Summer B</v>
      </c>
      <c r="D391" t="str" cm="1">
        <f t="array" ref="D391">_xlfn.XLOOKUP(Table4[[#This Row],[Customer ID]],Table1[[#All],[Customer ID]],Table1[[#All],[LAST NAME]],0)</f>
        <v>Cook</v>
      </c>
      <c r="E391" s="5" cm="1">
        <f t="array" ref="E391">_xlfn.XLOOKUP(Table4[[#This Row],[Customer ID]],Table3[[#All],[Customer ID]],Table3[[#All],[Date of Birth]],0)</f>
        <v>32346</v>
      </c>
      <c r="F391" cm="1">
        <f t="array" ref="F391">_xlfn.XLOOKUP(Table4[[#This Row],[Customer ID]],Table3[[#All],[Customer ID]],Table3[[#All],[Age]],0)</f>
        <v>34</v>
      </c>
      <c r="G391" cm="1">
        <f t="array" ref="G391">_xlfn.XLOOKUP(Table4[[#This Row],[Customer ID]],Table3[[#All],[Customer ID]],Table3[[#All],[Children]],0)</f>
        <v>3</v>
      </c>
      <c r="H391" cm="1">
        <f t="array" ref="H391">_xlfn.XLOOKUP(Table4[[#This Row],[Customer ID]],Table2[[#All],[Customer ID]],Table2[[#All],[BMI]],0)</f>
        <v>16.21</v>
      </c>
      <c r="I391" cm="1">
        <f t="array" ref="I391">_xlfn.XLOOKUP(Table4[[#This Row],[Customer ID]],Table2[[#All],[Customer ID]],Table2[[#All],[HBA1C]],0)</f>
        <v>6.29</v>
      </c>
      <c r="J391" t="str">
        <f>_xlfn.XLOOKUP(Table4[[#This Row],[Customer ID]], 'Medical Examination'!A:A, 'Medical Examination'!D:D)</f>
        <v>Yes</v>
      </c>
      <c r="K391" t="str">
        <f>_xlfn.XLOOKUP(Table4[[#This Row],[Customer ID]], 'Medical Examination'!A:A, 'Medical Examination'!E:E)</f>
        <v>No</v>
      </c>
      <c r="L391" t="str">
        <f>_xlfn.XLOOKUP(Table4[[#This Row],[Customer ID]], 'Medical Examination'!A:A, 'Medical Examination'!F:F)</f>
        <v>No</v>
      </c>
      <c r="M391">
        <f>_xlfn.XLOOKUP(Table4[[#This Row],[Customer ID]], 'Medical Examination'!A:A, 'Medical Examination'!G:G)</f>
        <v>1</v>
      </c>
      <c r="N391" t="str">
        <f>_xlfn.XLOOKUP(Table4[[#This Row],[Customer ID]], 'Medical Examination'!A:A, 'Medical Examination'!H:H)</f>
        <v>Yes</v>
      </c>
      <c r="O391" t="str">
        <f>_xlfn.XLOOKUP(Table4[[#This Row],[Customer ID]], 'Medical Examination'!A:A, 'Medical Examination'!I:I)</f>
        <v>Prediabetes</v>
      </c>
      <c r="P391" t="str">
        <f>_xlfn.XLOOKUP(Table4[[#This Row],[Customer ID]], 'Medical Examination'!A:A, 'Medical Examination'!J:J)</f>
        <v>Underweight</v>
      </c>
      <c r="Q391" s="1">
        <f>_xlfn.XLOOKUP(Table4[[#This Row],[Customer ID]], Hospitalisation!A:A, Hospitalisation!E:E)</f>
        <v>26607.89</v>
      </c>
      <c r="R391" t="str">
        <f>_xlfn.XLOOKUP(Table4[[#This Row],[Customer ID]], Hospitalisation!A:A, Hospitalisation!F:F)</f>
        <v>Tier - 2</v>
      </c>
      <c r="S391" t="str">
        <f>_xlfn.XLOOKUP(Table4[[#This Row],[Customer ID]], Hospitalisation!A:A, Hospitalisation!G:G)</f>
        <v>Tier - 1</v>
      </c>
      <c r="T391" t="str">
        <f>_xlfn.XLOOKUP(Table4[[#This Row],[Customer ID]], Hospitalisation!A:A, Hospitalisation!H:H)</f>
        <v>R1011</v>
      </c>
      <c r="U391" t="str" cm="1">
        <f t="array" ref="U391">_xlfn.IFS(Table4[[#This Row],[Age]]&lt;=29,"Youth",Table4[[#This Row],[Age]]&lt;=49,"Adults",Table4[[#This Row],[Age]]&gt;=50,"Senior")</f>
        <v>Adults</v>
      </c>
    </row>
    <row r="392" spans="1:21">
      <c r="A392" t="s">
        <v>1106</v>
      </c>
      <c r="B392" t="str">
        <f>_xlfn.XLOOKUP(Table4[[#This Row],[Customer ID]],Table1[[#This Row],[Customer ID]],Table1[[#This Row],[TITLE]],0)</f>
        <v>Mr</v>
      </c>
      <c r="C392" t="str" cm="1">
        <f t="array" ref="C392">_xlfn.XLOOKUP(Table4[[#This Row],[Customer ID]],Table1[[#All],[Customer ID]],Table1[[#All],[FIRST NAME]],0)</f>
        <v>Edward</v>
      </c>
      <c r="D392" t="str" cm="1">
        <f t="array" ref="D392">_xlfn.XLOOKUP(Table4[[#This Row],[Customer ID]],Table1[[#All],[Customer ID]],Table1[[#All],[LAST NAME]],0)</f>
        <v>Breen</v>
      </c>
      <c r="E392" s="5" cm="1">
        <f t="array" ref="E392">_xlfn.XLOOKUP(Table4[[#This Row],[Customer ID]],Table3[[#All],[Customer ID]],Table3[[#All],[Date of Birth]],0)</f>
        <v>38235</v>
      </c>
      <c r="F392" cm="1">
        <f t="array" ref="F392">_xlfn.XLOOKUP(Table4[[#This Row],[Customer ID]],Table3[[#All],[Customer ID]],Table3[[#All],[Age]],0)</f>
        <v>18</v>
      </c>
      <c r="G392" cm="1">
        <f t="array" ref="G392">_xlfn.XLOOKUP(Table4[[#This Row],[Customer ID]],Table3[[#All],[Customer ID]],Table3[[#All],[Children]],0)</f>
        <v>0</v>
      </c>
      <c r="H392" cm="1">
        <f t="array" ref="H392">_xlfn.XLOOKUP(Table4[[#This Row],[Customer ID]],Table2[[#All],[Customer ID]],Table2[[#All],[BMI]],0)</f>
        <v>32.54</v>
      </c>
      <c r="I392" cm="1">
        <f t="array" ref="I392">_xlfn.XLOOKUP(Table4[[#This Row],[Customer ID]],Table2[[#All],[Customer ID]],Table2[[#All],[HBA1C]],0)</f>
        <v>4.0199999999999996</v>
      </c>
      <c r="J392" t="str">
        <f>_xlfn.XLOOKUP(Table4[[#This Row],[Customer ID]], 'Medical Examination'!A:A, 'Medical Examination'!D:D)</f>
        <v>No</v>
      </c>
      <c r="K392" t="str">
        <f>_xlfn.XLOOKUP(Table4[[#This Row],[Customer ID]], 'Medical Examination'!A:A, 'Medical Examination'!E:E)</f>
        <v>Yes</v>
      </c>
      <c r="L392" t="str">
        <f>_xlfn.XLOOKUP(Table4[[#This Row],[Customer ID]], 'Medical Examination'!A:A, 'Medical Examination'!F:F)</f>
        <v>No</v>
      </c>
      <c r="M392">
        <f>_xlfn.XLOOKUP(Table4[[#This Row],[Customer ID]], 'Medical Examination'!A:A, 'Medical Examination'!G:G)</f>
        <v>1</v>
      </c>
      <c r="N392" t="str">
        <f>_xlfn.XLOOKUP(Table4[[#This Row],[Customer ID]], 'Medical Examination'!A:A, 'Medical Examination'!H:H)</f>
        <v>Yes</v>
      </c>
      <c r="O392" t="str">
        <f>_xlfn.XLOOKUP(Table4[[#This Row],[Customer ID]], 'Medical Examination'!A:A, 'Medical Examination'!I:I)</f>
        <v>Normal</v>
      </c>
      <c r="P392" t="str">
        <f>_xlfn.XLOOKUP(Table4[[#This Row],[Customer ID]], 'Medical Examination'!A:A, 'Medical Examination'!J:J)</f>
        <v>Obesity</v>
      </c>
      <c r="Q392" s="1">
        <f>_xlfn.XLOOKUP(Table4[[#This Row],[Customer ID]], Hospitalisation!A:A, Hospitalisation!E:E)</f>
        <v>26479.4</v>
      </c>
      <c r="R392" t="str">
        <f>_xlfn.XLOOKUP(Table4[[#This Row],[Customer ID]], Hospitalisation!A:A, Hospitalisation!F:F)</f>
        <v>Tier - 2</v>
      </c>
      <c r="S392" t="str">
        <f>_xlfn.XLOOKUP(Table4[[#This Row],[Customer ID]], Hospitalisation!A:A, Hospitalisation!G:G)</f>
        <v>Tier - 2</v>
      </c>
      <c r="T392" t="str">
        <f>_xlfn.XLOOKUP(Table4[[#This Row],[Customer ID]], Hospitalisation!A:A, Hospitalisation!H:H)</f>
        <v>R1011</v>
      </c>
      <c r="U392" t="str" cm="1">
        <f t="array" ref="U392">_xlfn.IFS(Table4[[#This Row],[Age]]&lt;=29,"Youth",Table4[[#This Row],[Age]]&lt;=49,"Adults",Table4[[#This Row],[Age]]&gt;=50,"Senior")</f>
        <v>Youth</v>
      </c>
    </row>
    <row r="393" spans="1:21">
      <c r="A393" t="s">
        <v>1109</v>
      </c>
      <c r="B393" t="str">
        <f>_xlfn.XLOOKUP(Table4[[#This Row],[Customer ID]],Table1[[#This Row],[Customer ID]],Table1[[#This Row],[TITLE]],0)</f>
        <v>Mr</v>
      </c>
      <c r="C393" t="str" cm="1">
        <f t="array" ref="C393">_xlfn.XLOOKUP(Table4[[#This Row],[Customer ID]],Table1[[#All],[Customer ID]],Table1[[#All],[FIRST NAME]],0)</f>
        <v>Ryan</v>
      </c>
      <c r="D393" t="str" cm="1">
        <f t="array" ref="D393">_xlfn.XLOOKUP(Table4[[#This Row],[Customer ID]],Table1[[#All],[Customer ID]],Table1[[#All],[LAST NAME]],0)</f>
        <v>Fitzsimons</v>
      </c>
      <c r="E393" s="5" cm="1">
        <f t="array" ref="E393">_xlfn.XLOOKUP(Table4[[#This Row],[Customer ID]],Table3[[#All],[Customer ID]],Table3[[#All],[Date of Birth]],0)</f>
        <v>25807</v>
      </c>
      <c r="F393" cm="1">
        <f t="array" ref="F393">_xlfn.XLOOKUP(Table4[[#This Row],[Customer ID]],Table3[[#All],[Customer ID]],Table3[[#All],[Age]],0)</f>
        <v>52</v>
      </c>
      <c r="G393" cm="1">
        <f t="array" ref="G393">_xlfn.XLOOKUP(Table4[[#This Row],[Customer ID]],Table3[[#All],[Customer ID]],Table3[[#All],[Children]],0)</f>
        <v>2</v>
      </c>
      <c r="H393" cm="1">
        <f t="array" ref="H393">_xlfn.XLOOKUP(Table4[[#This Row],[Customer ID]],Table2[[#All],[Customer ID]],Table2[[#All],[BMI]],0)</f>
        <v>36.765000000000001</v>
      </c>
      <c r="I393" cm="1">
        <f t="array" ref="I393">_xlfn.XLOOKUP(Table4[[#This Row],[Customer ID]],Table2[[#All],[Customer ID]],Table2[[#All],[HBA1C]],0)</f>
        <v>11.95</v>
      </c>
      <c r="J393" t="str">
        <f>_xlfn.XLOOKUP(Table4[[#This Row],[Customer ID]], 'Medical Examination'!A:A, 'Medical Examination'!D:D)</f>
        <v>Yes</v>
      </c>
      <c r="K393" t="str">
        <f>_xlfn.XLOOKUP(Table4[[#This Row],[Customer ID]], 'Medical Examination'!A:A, 'Medical Examination'!E:E)</f>
        <v>No</v>
      </c>
      <c r="L393" t="str">
        <f>_xlfn.XLOOKUP(Table4[[#This Row],[Customer ID]], 'Medical Examination'!A:A, 'Medical Examination'!F:F)</f>
        <v>No</v>
      </c>
      <c r="M393">
        <f>_xlfn.XLOOKUP(Table4[[#This Row],[Customer ID]], 'Medical Examination'!A:A, 'Medical Examination'!G:G)</f>
        <v>2</v>
      </c>
      <c r="N393" t="str">
        <f>_xlfn.XLOOKUP(Table4[[#This Row],[Customer ID]], 'Medical Examination'!A:A, 'Medical Examination'!H:H)</f>
        <v>No</v>
      </c>
      <c r="O393" t="str">
        <f>_xlfn.XLOOKUP(Table4[[#This Row],[Customer ID]], 'Medical Examination'!A:A, 'Medical Examination'!I:I)</f>
        <v>Diabetes</v>
      </c>
      <c r="P393" t="str">
        <f>_xlfn.XLOOKUP(Table4[[#This Row],[Customer ID]], 'Medical Examination'!A:A, 'Medical Examination'!J:J)</f>
        <v>Obesity</v>
      </c>
      <c r="Q393" s="1">
        <f>_xlfn.XLOOKUP(Table4[[#This Row],[Customer ID]], Hospitalisation!A:A, Hospitalisation!E:E)</f>
        <v>26467.1</v>
      </c>
      <c r="R393" t="str">
        <f>_xlfn.XLOOKUP(Table4[[#This Row],[Customer ID]], Hospitalisation!A:A, Hospitalisation!F:F)</f>
        <v>Tier - 2</v>
      </c>
      <c r="S393" t="str">
        <f>_xlfn.XLOOKUP(Table4[[#This Row],[Customer ID]], Hospitalisation!A:A, Hospitalisation!G:G)</f>
        <v>Tier - 3</v>
      </c>
      <c r="T393" t="str">
        <f>_xlfn.XLOOKUP(Table4[[#This Row],[Customer ID]], Hospitalisation!A:A, Hospitalisation!H:H)</f>
        <v>R1012</v>
      </c>
      <c r="U393" t="str" cm="1">
        <f t="array" ref="U393">_xlfn.IFS(Table4[[#This Row],[Age]]&lt;=29,"Youth",Table4[[#This Row],[Age]]&lt;=49,"Adults",Table4[[#This Row],[Age]]&gt;=50,"Senior")</f>
        <v>Senior</v>
      </c>
    </row>
    <row r="394" spans="1:21">
      <c r="A394" t="s">
        <v>1111</v>
      </c>
      <c r="B394" t="str">
        <f>_xlfn.XLOOKUP(Table4[[#This Row],[Customer ID]],Table1[[#This Row],[Customer ID]],Table1[[#This Row],[TITLE]],0)</f>
        <v>Ms</v>
      </c>
      <c r="C394" t="str" cm="1">
        <f t="array" ref="C394">_xlfn.XLOOKUP(Table4[[#This Row],[Customer ID]],Table1[[#All],[Customer ID]],Table1[[#All],[FIRST NAME]],0)</f>
        <v>Kacee</v>
      </c>
      <c r="D394" t="str" cm="1">
        <f t="array" ref="D394">_xlfn.XLOOKUP(Table4[[#This Row],[Customer ID]],Table1[[#All],[Customer ID]],Table1[[#All],[LAST NAME]],0)</f>
        <v>Houle</v>
      </c>
      <c r="E394" s="5" cm="1">
        <f t="array" ref="E394">_xlfn.XLOOKUP(Table4[[#This Row],[Customer ID]],Table3[[#All],[Customer ID]],Table3[[#All],[Date of Birth]],0)</f>
        <v>27293</v>
      </c>
      <c r="F394" cm="1">
        <f t="array" ref="F394">_xlfn.XLOOKUP(Table4[[#This Row],[Customer ID]],Table3[[#All],[Customer ID]],Table3[[#All],[Age]],0)</f>
        <v>48</v>
      </c>
      <c r="G394" cm="1">
        <f t="array" ref="G394">_xlfn.XLOOKUP(Table4[[#This Row],[Customer ID]],Table3[[#All],[Customer ID]],Table3[[#All],[Children]],0)</f>
        <v>1</v>
      </c>
      <c r="H394" cm="1">
        <f t="array" ref="H394">_xlfn.XLOOKUP(Table4[[#This Row],[Customer ID]],Table2[[#All],[Customer ID]],Table2[[#All],[BMI]],0)</f>
        <v>35.909999999999997</v>
      </c>
      <c r="I394" cm="1">
        <f t="array" ref="I394">_xlfn.XLOOKUP(Table4[[#This Row],[Customer ID]],Table2[[#All],[Customer ID]],Table2[[#All],[HBA1C]],0)</f>
        <v>8.7100000000000009</v>
      </c>
      <c r="J394" t="str">
        <f>_xlfn.XLOOKUP(Table4[[#This Row],[Customer ID]], 'Medical Examination'!A:A, 'Medical Examination'!D:D)</f>
        <v>No</v>
      </c>
      <c r="K394" t="str">
        <f>_xlfn.XLOOKUP(Table4[[#This Row],[Customer ID]], 'Medical Examination'!A:A, 'Medical Examination'!E:E)</f>
        <v>No</v>
      </c>
      <c r="L394" t="str">
        <f>_xlfn.XLOOKUP(Table4[[#This Row],[Customer ID]], 'Medical Examination'!A:A, 'Medical Examination'!F:F)</f>
        <v>No</v>
      </c>
      <c r="M394">
        <f>_xlfn.XLOOKUP(Table4[[#This Row],[Customer ID]], 'Medical Examination'!A:A, 'Medical Examination'!G:G)</f>
        <v>0</v>
      </c>
      <c r="N394" t="str">
        <f>_xlfn.XLOOKUP(Table4[[#This Row],[Customer ID]], 'Medical Examination'!A:A, 'Medical Examination'!H:H)</f>
        <v>No</v>
      </c>
      <c r="O394" t="str">
        <f>_xlfn.XLOOKUP(Table4[[#This Row],[Customer ID]], 'Medical Examination'!A:A, 'Medical Examination'!I:I)</f>
        <v>Diabetes</v>
      </c>
      <c r="P394" t="str">
        <f>_xlfn.XLOOKUP(Table4[[#This Row],[Customer ID]], 'Medical Examination'!A:A, 'Medical Examination'!J:J)</f>
        <v>Obesity</v>
      </c>
      <c r="Q394" s="1">
        <f>_xlfn.XLOOKUP(Table4[[#This Row],[Customer ID]], Hospitalisation!A:A, Hospitalisation!E:E)</f>
        <v>26392.26</v>
      </c>
      <c r="R394" t="str">
        <f>_xlfn.XLOOKUP(Table4[[#This Row],[Customer ID]], Hospitalisation!A:A, Hospitalisation!F:F)</f>
        <v>Tier - 2</v>
      </c>
      <c r="S394" t="str">
        <f>_xlfn.XLOOKUP(Table4[[#This Row],[Customer ID]], Hospitalisation!A:A, Hospitalisation!G:G)</f>
        <v>Tier - 2</v>
      </c>
      <c r="T394" t="str">
        <f>_xlfn.XLOOKUP(Table4[[#This Row],[Customer ID]], Hospitalisation!A:A, Hospitalisation!H:H)</f>
        <v>R1024</v>
      </c>
      <c r="U394" t="str" cm="1">
        <f t="array" ref="U394">_xlfn.IFS(Table4[[#This Row],[Age]]&lt;=29,"Youth",Table4[[#This Row],[Age]]&lt;=49,"Adults",Table4[[#This Row],[Age]]&gt;=50,"Senior")</f>
        <v>Adults</v>
      </c>
    </row>
    <row r="395" spans="1:21">
      <c r="A395" t="s">
        <v>1114</v>
      </c>
      <c r="B395" t="str">
        <f>_xlfn.XLOOKUP(Table4[[#This Row],[Customer ID]],Table1[[#This Row],[Customer ID]],Table1[[#This Row],[TITLE]],0)</f>
        <v>Mr</v>
      </c>
      <c r="C395" t="str" cm="1">
        <f t="array" ref="C395">_xlfn.XLOOKUP(Table4[[#This Row],[Customer ID]],Table1[[#All],[Customer ID]],Table1[[#All],[FIRST NAME]],0)</f>
        <v>Dave</v>
      </c>
      <c r="D395" t="str" cm="1">
        <f t="array" ref="D395">_xlfn.XLOOKUP(Table4[[#This Row],[Customer ID]],Table1[[#All],[Customer ID]],Table1[[#All],[LAST NAME]],0)</f>
        <v>Woodward</v>
      </c>
      <c r="E395" s="5" cm="1">
        <f t="array" ref="E395">_xlfn.XLOOKUP(Table4[[#This Row],[Customer ID]],Table3[[#All],[Customer ID]],Table3[[#All],[Date of Birth]],0)</f>
        <v>38326</v>
      </c>
      <c r="F395" cm="1">
        <f t="array" ref="F395">_xlfn.XLOOKUP(Table4[[#This Row],[Customer ID]],Table3[[#All],[Customer ID]],Table3[[#All],[Age]],0)</f>
        <v>18</v>
      </c>
      <c r="G395" cm="1">
        <f t="array" ref="G395">_xlfn.XLOOKUP(Table4[[#This Row],[Customer ID]],Table3[[#All],[Customer ID]],Table3[[#All],[Children]],0)</f>
        <v>0</v>
      </c>
      <c r="H395" cm="1">
        <f t="array" ref="H395">_xlfn.XLOOKUP(Table4[[#This Row],[Customer ID]],Table2[[#All],[Customer ID]],Table2[[#All],[BMI]],0)</f>
        <v>32.06</v>
      </c>
      <c r="I395" cm="1">
        <f t="array" ref="I395">_xlfn.XLOOKUP(Table4[[#This Row],[Customer ID]],Table2[[#All],[Customer ID]],Table2[[#All],[HBA1C]],0)</f>
        <v>4.67</v>
      </c>
      <c r="J395" t="str">
        <f>_xlfn.XLOOKUP(Table4[[#This Row],[Customer ID]], 'Medical Examination'!A:A, 'Medical Examination'!D:D)</f>
        <v>No</v>
      </c>
      <c r="K395" t="str">
        <f>_xlfn.XLOOKUP(Table4[[#This Row],[Customer ID]], 'Medical Examination'!A:A, 'Medical Examination'!E:E)</f>
        <v>Yes</v>
      </c>
      <c r="L395" t="str">
        <f>_xlfn.XLOOKUP(Table4[[#This Row],[Customer ID]], 'Medical Examination'!A:A, 'Medical Examination'!F:F)</f>
        <v>No</v>
      </c>
      <c r="M395">
        <f>_xlfn.XLOOKUP(Table4[[#This Row],[Customer ID]], 'Medical Examination'!A:A, 'Medical Examination'!G:G)</f>
        <v>1</v>
      </c>
      <c r="N395" t="str">
        <f>_xlfn.XLOOKUP(Table4[[#This Row],[Customer ID]], 'Medical Examination'!A:A, 'Medical Examination'!H:H)</f>
        <v>Yes</v>
      </c>
      <c r="O395" t="str">
        <f>_xlfn.XLOOKUP(Table4[[#This Row],[Customer ID]], 'Medical Examination'!A:A, 'Medical Examination'!I:I)</f>
        <v>Normal</v>
      </c>
      <c r="P395" t="str">
        <f>_xlfn.XLOOKUP(Table4[[#This Row],[Customer ID]], 'Medical Examination'!A:A, 'Medical Examination'!J:J)</f>
        <v>Obesity</v>
      </c>
      <c r="Q395" s="1">
        <f>_xlfn.XLOOKUP(Table4[[#This Row],[Customer ID]], Hospitalisation!A:A, Hospitalisation!E:E)</f>
        <v>26316.59</v>
      </c>
      <c r="R395" t="str">
        <f>_xlfn.XLOOKUP(Table4[[#This Row],[Customer ID]], Hospitalisation!A:A, Hospitalisation!F:F)</f>
        <v>Tier - 2</v>
      </c>
      <c r="S395" t="str">
        <f>_xlfn.XLOOKUP(Table4[[#This Row],[Customer ID]], Hospitalisation!A:A, Hospitalisation!G:G)</f>
        <v>Tier - 3</v>
      </c>
      <c r="T395" t="str">
        <f>_xlfn.XLOOKUP(Table4[[#This Row],[Customer ID]], Hospitalisation!A:A, Hospitalisation!H:H)</f>
        <v>R1011</v>
      </c>
      <c r="U395" t="str" cm="1">
        <f t="array" ref="U395">_xlfn.IFS(Table4[[#This Row],[Age]]&lt;=29,"Youth",Table4[[#This Row],[Age]]&lt;=49,"Adults",Table4[[#This Row],[Age]]&gt;=50,"Senior")</f>
        <v>Youth</v>
      </c>
    </row>
    <row r="396" spans="1:21">
      <c r="A396" t="s">
        <v>1116</v>
      </c>
      <c r="B396" t="str">
        <f>_xlfn.XLOOKUP(Table4[[#This Row],[Customer ID]],Table1[[#This Row],[Customer ID]],Table1[[#This Row],[TITLE]],0)</f>
        <v>Ms</v>
      </c>
      <c r="C396" t="str" cm="1">
        <f t="array" ref="C396">_xlfn.XLOOKUP(Table4[[#This Row],[Customer ID]],Table1[[#All],[Customer ID]],Table1[[#All],[FIRST NAME]],0)</f>
        <v>Maryanna</v>
      </c>
      <c r="D396" t="str" cm="1">
        <f t="array" ref="D396">_xlfn.XLOOKUP(Table4[[#This Row],[Customer ID]],Table1[[#All],[Customer ID]],Table1[[#All],[LAST NAME]],0)</f>
        <v>Ray</v>
      </c>
      <c r="E396" s="5" cm="1">
        <f t="array" ref="E396">_xlfn.XLOOKUP(Table4[[#This Row],[Customer ID]],Table3[[#All],[Customer ID]],Table3[[#All],[Date of Birth]],0)</f>
        <v>27549</v>
      </c>
      <c r="F396" cm="1">
        <f t="array" ref="F396">_xlfn.XLOOKUP(Table4[[#This Row],[Customer ID]],Table3[[#All],[Customer ID]],Table3[[#All],[Age]],0)</f>
        <v>48</v>
      </c>
      <c r="G396" cm="1">
        <f t="array" ref="G396">_xlfn.XLOOKUP(Table4[[#This Row],[Customer ID]],Table3[[#All],[Customer ID]],Table3[[#All],[Children]],0)</f>
        <v>1</v>
      </c>
      <c r="H396" cm="1">
        <f t="array" ref="H396">_xlfn.XLOOKUP(Table4[[#This Row],[Customer ID]],Table2[[#All],[Customer ID]],Table2[[#All],[BMI]],0)</f>
        <v>24.1</v>
      </c>
      <c r="I396" cm="1">
        <f t="array" ref="I396">_xlfn.XLOOKUP(Table4[[#This Row],[Customer ID]],Table2[[#All],[Customer ID]],Table2[[#All],[HBA1C]],0)</f>
        <v>11.14</v>
      </c>
      <c r="J396" t="str">
        <f>_xlfn.XLOOKUP(Table4[[#This Row],[Customer ID]], 'Medical Examination'!A:A, 'Medical Examination'!D:D)</f>
        <v>Yes</v>
      </c>
      <c r="K396" t="str">
        <f>_xlfn.XLOOKUP(Table4[[#This Row],[Customer ID]], 'Medical Examination'!A:A, 'Medical Examination'!E:E)</f>
        <v>No</v>
      </c>
      <c r="L396" t="str">
        <f>_xlfn.XLOOKUP(Table4[[#This Row],[Customer ID]], 'Medical Examination'!A:A, 'Medical Examination'!F:F)</f>
        <v>No</v>
      </c>
      <c r="M396">
        <f>_xlfn.XLOOKUP(Table4[[#This Row],[Customer ID]], 'Medical Examination'!A:A, 'Medical Examination'!G:G)</f>
        <v>1</v>
      </c>
      <c r="N396" t="str">
        <f>_xlfn.XLOOKUP(Table4[[#This Row],[Customer ID]], 'Medical Examination'!A:A, 'Medical Examination'!H:H)</f>
        <v>No</v>
      </c>
      <c r="O396" t="str">
        <f>_xlfn.XLOOKUP(Table4[[#This Row],[Customer ID]], 'Medical Examination'!A:A, 'Medical Examination'!I:I)</f>
        <v>Diabetes</v>
      </c>
      <c r="P396" t="str">
        <f>_xlfn.XLOOKUP(Table4[[#This Row],[Customer ID]], 'Medical Examination'!A:A, 'Medical Examination'!J:J)</f>
        <v>Normal Weight</v>
      </c>
      <c r="Q396" s="1">
        <f>_xlfn.XLOOKUP(Table4[[#This Row],[Customer ID]], Hospitalisation!A:A, Hospitalisation!E:E)</f>
        <v>26236.58</v>
      </c>
      <c r="R396" t="str">
        <f>_xlfn.XLOOKUP(Table4[[#This Row],[Customer ID]], Hospitalisation!A:A, Hospitalisation!F:F)</f>
        <v>Tier - 2</v>
      </c>
      <c r="S396" t="str">
        <f>_xlfn.XLOOKUP(Table4[[#This Row],[Customer ID]], Hospitalisation!A:A, Hospitalisation!G:G)</f>
        <v>Tier - 1</v>
      </c>
      <c r="T396" t="str">
        <f>_xlfn.XLOOKUP(Table4[[#This Row],[Customer ID]], Hospitalisation!A:A, Hospitalisation!H:H)</f>
        <v>R1011</v>
      </c>
      <c r="U396" t="str" cm="1">
        <f t="array" ref="U396">_xlfn.IFS(Table4[[#This Row],[Age]]&lt;=29,"Youth",Table4[[#This Row],[Age]]&lt;=49,"Adults",Table4[[#This Row],[Age]]&gt;=50,"Senior")</f>
        <v>Adults</v>
      </c>
    </row>
    <row r="397" spans="1:21">
      <c r="A397" t="s">
        <v>1119</v>
      </c>
      <c r="B397" t="str">
        <f>_xlfn.XLOOKUP(Table4[[#This Row],[Customer ID]],Table1[[#This Row],[Customer ID]],Table1[[#This Row],[TITLE]],0)</f>
        <v>Ms</v>
      </c>
      <c r="C397" t="str" cm="1">
        <f t="array" ref="C397">_xlfn.XLOOKUP(Table4[[#This Row],[Customer ID]],Table1[[#All],[Customer ID]],Table1[[#All],[FIRST NAME]],0)</f>
        <v>Jessica H</v>
      </c>
      <c r="D397" t="str" cm="1">
        <f t="array" ref="D397">_xlfn.XLOOKUP(Table4[[#This Row],[Customer ID]],Table1[[#All],[Customer ID]],Table1[[#All],[LAST NAME]],0)</f>
        <v>Jennings</v>
      </c>
      <c r="E397" s="5" cm="1">
        <f t="array" ref="E397">_xlfn.XLOOKUP(Table4[[#This Row],[Customer ID]],Table3[[#All],[Customer ID]],Table3[[#All],[Date of Birth]],0)</f>
        <v>26852</v>
      </c>
      <c r="F397" cm="1">
        <f t="array" ref="F397">_xlfn.XLOOKUP(Table4[[#This Row],[Customer ID]],Table3[[#All],[Customer ID]],Table3[[#All],[Age]],0)</f>
        <v>49</v>
      </c>
      <c r="G397" cm="1">
        <f t="array" ref="G397">_xlfn.XLOOKUP(Table4[[#This Row],[Customer ID]],Table3[[#All],[Customer ID]],Table3[[#All],[Children]],0)</f>
        <v>1</v>
      </c>
      <c r="H397" cm="1">
        <f t="array" ref="H397">_xlfn.XLOOKUP(Table4[[#This Row],[Customer ID]],Table2[[#All],[Customer ID]],Table2[[#All],[BMI]],0)</f>
        <v>27.1</v>
      </c>
      <c r="I397" cm="1">
        <f t="array" ref="I397">_xlfn.XLOOKUP(Table4[[#This Row],[Customer ID]],Table2[[#All],[Customer ID]],Table2[[#All],[HBA1C]],0)</f>
        <v>9.0500000000000007</v>
      </c>
      <c r="J397" t="str">
        <f>_xlfn.XLOOKUP(Table4[[#This Row],[Customer ID]], 'Medical Examination'!A:A, 'Medical Examination'!D:D)</f>
        <v>No</v>
      </c>
      <c r="K397" t="str">
        <f>_xlfn.XLOOKUP(Table4[[#This Row],[Customer ID]], 'Medical Examination'!A:A, 'Medical Examination'!E:E)</f>
        <v>No</v>
      </c>
      <c r="L397" t="str">
        <f>_xlfn.XLOOKUP(Table4[[#This Row],[Customer ID]], 'Medical Examination'!A:A, 'Medical Examination'!F:F)</f>
        <v>No</v>
      </c>
      <c r="M397">
        <f>_xlfn.XLOOKUP(Table4[[#This Row],[Customer ID]], 'Medical Examination'!A:A, 'Medical Examination'!G:G)</f>
        <v>2</v>
      </c>
      <c r="N397" t="str">
        <f>_xlfn.XLOOKUP(Table4[[#This Row],[Customer ID]], 'Medical Examination'!A:A, 'Medical Examination'!H:H)</f>
        <v>No</v>
      </c>
      <c r="O397" t="str">
        <f>_xlfn.XLOOKUP(Table4[[#This Row],[Customer ID]], 'Medical Examination'!A:A, 'Medical Examination'!I:I)</f>
        <v>Diabetes</v>
      </c>
      <c r="P397" t="str">
        <f>_xlfn.XLOOKUP(Table4[[#This Row],[Customer ID]], 'Medical Examination'!A:A, 'Medical Examination'!J:J)</f>
        <v>Overweight</v>
      </c>
      <c r="Q397" s="1">
        <f>_xlfn.XLOOKUP(Table4[[#This Row],[Customer ID]], Hospitalisation!A:A, Hospitalisation!E:E)</f>
        <v>26140.36</v>
      </c>
      <c r="R397" t="str">
        <f>_xlfn.XLOOKUP(Table4[[#This Row],[Customer ID]], Hospitalisation!A:A, Hospitalisation!F:F)</f>
        <v>Tier - 2</v>
      </c>
      <c r="S397" t="str">
        <f>_xlfn.XLOOKUP(Table4[[#This Row],[Customer ID]], Hospitalisation!A:A, Hospitalisation!G:G)</f>
        <v>Tier - 3</v>
      </c>
      <c r="T397" t="str">
        <f>_xlfn.XLOOKUP(Table4[[#This Row],[Customer ID]], Hospitalisation!A:A, Hospitalisation!H:H)</f>
        <v>R1011</v>
      </c>
      <c r="U397" t="str" cm="1">
        <f t="array" ref="U397">_xlfn.IFS(Table4[[#This Row],[Age]]&lt;=29,"Youth",Table4[[#This Row],[Age]]&lt;=49,"Adults",Table4[[#This Row],[Age]]&gt;=50,"Senior")</f>
        <v>Adults</v>
      </c>
    </row>
    <row r="398" spans="1:21">
      <c r="A398" t="s">
        <v>1122</v>
      </c>
      <c r="B398" t="str">
        <f>_xlfn.XLOOKUP(Table4[[#This Row],[Customer ID]],Table1[[#This Row],[Customer ID]],Table1[[#This Row],[TITLE]],0)</f>
        <v>Ms</v>
      </c>
      <c r="C398" t="str" cm="1">
        <f t="array" ref="C398">_xlfn.XLOOKUP(Table4[[#This Row],[Customer ID]],Table1[[#All],[Customer ID]],Table1[[#All],[FIRST NAME]],0)</f>
        <v>Deanna</v>
      </c>
      <c r="D398" t="str" cm="1">
        <f t="array" ref="D398">_xlfn.XLOOKUP(Table4[[#This Row],[Customer ID]],Table1[[#All],[Customer ID]],Table1[[#All],[LAST NAME]],0)</f>
        <v>Fuller</v>
      </c>
      <c r="E398" s="5" cm="1">
        <f t="array" ref="E398">_xlfn.XLOOKUP(Table4[[#This Row],[Customer ID]],Table3[[#All],[Customer ID]],Table3[[#All],[Date of Birth]],0)</f>
        <v>37540</v>
      </c>
      <c r="F398" cm="1">
        <f t="array" ref="F398">_xlfn.XLOOKUP(Table4[[#This Row],[Customer ID]],Table3[[#All],[Customer ID]],Table3[[#All],[Age]],0)</f>
        <v>20</v>
      </c>
      <c r="G398" cm="1">
        <f t="array" ref="G398">_xlfn.XLOOKUP(Table4[[#This Row],[Customer ID]],Table3[[#All],[Customer ID]],Table3[[#All],[Children]],0)</f>
        <v>0</v>
      </c>
      <c r="H398" cm="1">
        <f t="array" ref="H398">_xlfn.XLOOKUP(Table4[[#This Row],[Customer ID]],Table2[[#All],[Customer ID]],Table2[[#All],[BMI]],0)</f>
        <v>24.42</v>
      </c>
      <c r="I398" cm="1">
        <f t="array" ref="I398">_xlfn.XLOOKUP(Table4[[#This Row],[Customer ID]],Table2[[#All],[Customer ID]],Table2[[#All],[HBA1C]],0)</f>
        <v>11.31</v>
      </c>
      <c r="J398" t="str">
        <f>_xlfn.XLOOKUP(Table4[[#This Row],[Customer ID]], 'Medical Examination'!A:A, 'Medical Examination'!D:D)</f>
        <v>No</v>
      </c>
      <c r="K398" t="str">
        <f>_xlfn.XLOOKUP(Table4[[#This Row],[Customer ID]], 'Medical Examination'!A:A, 'Medical Examination'!E:E)</f>
        <v>No</v>
      </c>
      <c r="L398" t="str">
        <f>_xlfn.XLOOKUP(Table4[[#This Row],[Customer ID]], 'Medical Examination'!A:A, 'Medical Examination'!F:F)</f>
        <v>No</v>
      </c>
      <c r="M398">
        <f>_xlfn.XLOOKUP(Table4[[#This Row],[Customer ID]], 'Medical Examination'!A:A, 'Medical Examination'!G:G)</f>
        <v>0</v>
      </c>
      <c r="N398" t="str">
        <f>_xlfn.XLOOKUP(Table4[[#This Row],[Customer ID]], 'Medical Examination'!A:A, 'Medical Examination'!H:H)</f>
        <v>Yes</v>
      </c>
      <c r="O398" t="str">
        <f>_xlfn.XLOOKUP(Table4[[#This Row],[Customer ID]], 'Medical Examination'!A:A, 'Medical Examination'!I:I)</f>
        <v>Diabetes</v>
      </c>
      <c r="P398" t="str">
        <f>_xlfn.XLOOKUP(Table4[[#This Row],[Customer ID]], 'Medical Examination'!A:A, 'Medical Examination'!J:J)</f>
        <v>Normal Weight</v>
      </c>
      <c r="Q398" s="1">
        <f>_xlfn.XLOOKUP(Table4[[#This Row],[Customer ID]], Hospitalisation!A:A, Hospitalisation!E:E)</f>
        <v>26125.67</v>
      </c>
      <c r="R398" t="str">
        <f>_xlfn.XLOOKUP(Table4[[#This Row],[Customer ID]], Hospitalisation!A:A, Hospitalisation!F:F)</f>
        <v>Tier - 2</v>
      </c>
      <c r="S398" t="str">
        <f>_xlfn.XLOOKUP(Table4[[#This Row],[Customer ID]], Hospitalisation!A:A, Hospitalisation!G:G)</f>
        <v>Tier - 1</v>
      </c>
      <c r="T398" t="str">
        <f>_xlfn.XLOOKUP(Table4[[#This Row],[Customer ID]], Hospitalisation!A:A, Hospitalisation!H:H)</f>
        <v>R1013</v>
      </c>
      <c r="U398" t="str" cm="1">
        <f t="array" ref="U398">_xlfn.IFS(Table4[[#This Row],[Age]]&lt;=29,"Youth",Table4[[#This Row],[Age]]&lt;=49,"Adults",Table4[[#This Row],[Age]]&gt;=50,"Senior")</f>
        <v>Youth</v>
      </c>
    </row>
    <row r="399" spans="1:21">
      <c r="A399" t="s">
        <v>1125</v>
      </c>
      <c r="B399" t="str">
        <f>_xlfn.XLOOKUP(Table4[[#This Row],[Customer ID]],Table1[[#This Row],[Customer ID]],Table1[[#This Row],[TITLE]],0)</f>
        <v>Mr</v>
      </c>
      <c r="C399" t="str" cm="1">
        <f t="array" ref="C399">_xlfn.XLOOKUP(Table4[[#This Row],[Customer ID]],Table1[[#All],[Customer ID]],Table1[[#All],[FIRST NAME]],0)</f>
        <v>Peter</v>
      </c>
      <c r="D399" t="str" cm="1">
        <f t="array" ref="D399">_xlfn.XLOOKUP(Table4[[#This Row],[Customer ID]],Table1[[#All],[Customer ID]],Table1[[#All],[LAST NAME]],0)</f>
        <v>Lovisek</v>
      </c>
      <c r="E399" s="5" cm="1">
        <f t="array" ref="E399">_xlfn.XLOOKUP(Table4[[#This Row],[Customer ID]],Table3[[#All],[Customer ID]],Table3[[#All],[Date of Birth]],0)</f>
        <v>24297</v>
      </c>
      <c r="F399" cm="1">
        <f t="array" ref="F399">_xlfn.XLOOKUP(Table4[[#This Row],[Customer ID]],Table3[[#All],[Customer ID]],Table3[[#All],[Age]],0)</f>
        <v>56</v>
      </c>
      <c r="G399" cm="1">
        <f t="array" ref="G399">_xlfn.XLOOKUP(Table4[[#This Row],[Customer ID]],Table3[[#All],[Customer ID]],Table3[[#All],[Children]],0)</f>
        <v>1</v>
      </c>
      <c r="H399" cm="1">
        <f t="array" ref="H399">_xlfn.XLOOKUP(Table4[[#This Row],[Customer ID]],Table2[[#All],[Customer ID]],Table2[[#All],[BMI]],0)</f>
        <v>26.695</v>
      </c>
      <c r="I399" cm="1">
        <f t="array" ref="I399">_xlfn.XLOOKUP(Table4[[#This Row],[Customer ID]],Table2[[#All],[Customer ID]],Table2[[#All],[HBA1C]],0)</f>
        <v>4.68</v>
      </c>
      <c r="J399" t="str">
        <f>_xlfn.XLOOKUP(Table4[[#This Row],[Customer ID]], 'Medical Examination'!A:A, 'Medical Examination'!D:D)</f>
        <v>Yes</v>
      </c>
      <c r="K399" t="str">
        <f>_xlfn.XLOOKUP(Table4[[#This Row],[Customer ID]], 'Medical Examination'!A:A, 'Medical Examination'!E:E)</f>
        <v>No</v>
      </c>
      <c r="L399" t="str">
        <f>_xlfn.XLOOKUP(Table4[[#This Row],[Customer ID]], 'Medical Examination'!A:A, 'Medical Examination'!F:F)</f>
        <v>No</v>
      </c>
      <c r="M399">
        <f>_xlfn.XLOOKUP(Table4[[#This Row],[Customer ID]], 'Medical Examination'!A:A, 'Medical Examination'!G:G)</f>
        <v>2</v>
      </c>
      <c r="N399" t="str">
        <f>_xlfn.XLOOKUP(Table4[[#This Row],[Customer ID]], 'Medical Examination'!A:A, 'Medical Examination'!H:H)</f>
        <v>Yes</v>
      </c>
      <c r="O399" t="str">
        <f>_xlfn.XLOOKUP(Table4[[#This Row],[Customer ID]], 'Medical Examination'!A:A, 'Medical Examination'!I:I)</f>
        <v>Normal</v>
      </c>
      <c r="P399" t="str">
        <f>_xlfn.XLOOKUP(Table4[[#This Row],[Customer ID]], 'Medical Examination'!A:A, 'Medical Examination'!J:J)</f>
        <v>Overweight</v>
      </c>
      <c r="Q399" s="1">
        <f>_xlfn.XLOOKUP(Table4[[#This Row],[Customer ID]], Hospitalisation!A:A, Hospitalisation!E:E)</f>
        <v>26109.33</v>
      </c>
      <c r="R399" t="str">
        <f>_xlfn.XLOOKUP(Table4[[#This Row],[Customer ID]], Hospitalisation!A:A, Hospitalisation!F:F)</f>
        <v>Tier - 2</v>
      </c>
      <c r="S399" t="str">
        <f>_xlfn.XLOOKUP(Table4[[#This Row],[Customer ID]], Hospitalisation!A:A, Hospitalisation!G:G)</f>
        <v>Tier - 3</v>
      </c>
      <c r="T399" t="str">
        <f>_xlfn.XLOOKUP(Table4[[#This Row],[Customer ID]], Hospitalisation!A:A, Hospitalisation!H:H)</f>
        <v>R1012</v>
      </c>
      <c r="U399" t="str" cm="1">
        <f t="array" ref="U399">_xlfn.IFS(Table4[[#This Row],[Age]]&lt;=29,"Youth",Table4[[#This Row],[Age]]&lt;=49,"Adults",Table4[[#This Row],[Age]]&gt;=50,"Senior")</f>
        <v>Senior</v>
      </c>
    </row>
    <row r="400" spans="1:21">
      <c r="A400" t="s">
        <v>1128</v>
      </c>
      <c r="B400" t="str">
        <f>_xlfn.XLOOKUP(Table4[[#This Row],[Customer ID]],Table1[[#This Row],[Customer ID]],Table1[[#This Row],[TITLE]],0)</f>
        <v>Ms</v>
      </c>
      <c r="C400" t="str" cm="1">
        <f t="array" ref="C400">_xlfn.XLOOKUP(Table4[[#This Row],[Customer ID]],Table1[[#All],[Customer ID]],Table1[[#All],[FIRST NAME]],0)</f>
        <v>Rebecca</v>
      </c>
      <c r="D400" t="str" cm="1">
        <f t="array" ref="D400">_xlfn.XLOOKUP(Table4[[#This Row],[Customer ID]],Table1[[#All],[Customer ID]],Table1[[#All],[LAST NAME]],0)</f>
        <v>Painter</v>
      </c>
      <c r="E400" s="5" cm="1">
        <f t="array" ref="E400">_xlfn.XLOOKUP(Table4[[#This Row],[Customer ID]],Table3[[#All],[Customer ID]],Table3[[#All],[Date of Birth]],0)</f>
        <v>36886</v>
      </c>
      <c r="F400" cm="1">
        <f t="array" ref="F400">_xlfn.XLOOKUP(Table4[[#This Row],[Customer ID]],Table3[[#All],[Customer ID]],Table3[[#All],[Age]],0)</f>
        <v>22</v>
      </c>
      <c r="G400" cm="1">
        <f t="array" ref="G400">_xlfn.XLOOKUP(Table4[[#This Row],[Customer ID]],Table3[[#All],[Customer ID]],Table3[[#All],[Children]],0)</f>
        <v>0</v>
      </c>
      <c r="H400" cm="1">
        <f t="array" ref="H400">_xlfn.XLOOKUP(Table4[[#This Row],[Customer ID]],Table2[[#All],[Customer ID]],Table2[[#All],[BMI]],0)</f>
        <v>27.79</v>
      </c>
      <c r="I400" cm="1">
        <f t="array" ref="I400">_xlfn.XLOOKUP(Table4[[#This Row],[Customer ID]],Table2[[#All],[Customer ID]],Table2[[#All],[HBA1C]],0)</f>
        <v>6.05</v>
      </c>
      <c r="J400" t="str">
        <f>_xlfn.XLOOKUP(Table4[[#This Row],[Customer ID]], 'Medical Examination'!A:A, 'Medical Examination'!D:D)</f>
        <v>Yes</v>
      </c>
      <c r="K400" t="str">
        <f>_xlfn.XLOOKUP(Table4[[#This Row],[Customer ID]], 'Medical Examination'!A:A, 'Medical Examination'!E:E)</f>
        <v>Yes</v>
      </c>
      <c r="L400" t="str">
        <f>_xlfn.XLOOKUP(Table4[[#This Row],[Customer ID]], 'Medical Examination'!A:A, 'Medical Examination'!F:F)</f>
        <v>No</v>
      </c>
      <c r="M400">
        <f>_xlfn.XLOOKUP(Table4[[#This Row],[Customer ID]], 'Medical Examination'!A:A, 'Medical Examination'!G:G)</f>
        <v>1</v>
      </c>
      <c r="N400" t="str">
        <f>_xlfn.XLOOKUP(Table4[[#This Row],[Customer ID]], 'Medical Examination'!A:A, 'Medical Examination'!H:H)</f>
        <v>Yes</v>
      </c>
      <c r="O400" t="str">
        <f>_xlfn.XLOOKUP(Table4[[#This Row],[Customer ID]], 'Medical Examination'!A:A, 'Medical Examination'!I:I)</f>
        <v>Prediabetes</v>
      </c>
      <c r="P400" t="str">
        <f>_xlfn.XLOOKUP(Table4[[#This Row],[Customer ID]], 'Medical Examination'!A:A, 'Medical Examination'!J:J)</f>
        <v>Overweight</v>
      </c>
      <c r="Q400" s="1">
        <f>_xlfn.XLOOKUP(Table4[[#This Row],[Customer ID]], Hospitalisation!A:A, Hospitalisation!E:E)</f>
        <v>26026.97</v>
      </c>
      <c r="R400" t="str">
        <f>_xlfn.XLOOKUP(Table4[[#This Row],[Customer ID]], Hospitalisation!A:A, Hospitalisation!F:F)</f>
        <v>Tier - 2</v>
      </c>
      <c r="S400" t="str">
        <f>_xlfn.XLOOKUP(Table4[[#This Row],[Customer ID]], Hospitalisation!A:A, Hospitalisation!G:G)</f>
        <v>Tier - 3</v>
      </c>
      <c r="T400" t="str">
        <f>_xlfn.XLOOKUP(Table4[[#This Row],[Customer ID]], Hospitalisation!A:A, Hospitalisation!H:H)</f>
        <v>R1011</v>
      </c>
      <c r="U400" t="str" cm="1">
        <f t="array" ref="U400">_xlfn.IFS(Table4[[#This Row],[Age]]&lt;=29,"Youth",Table4[[#This Row],[Age]]&lt;=49,"Adults",Table4[[#This Row],[Age]]&gt;=50,"Senior")</f>
        <v>Youth</v>
      </c>
    </row>
    <row r="401" spans="1:21">
      <c r="A401" t="s">
        <v>1130</v>
      </c>
      <c r="B401" t="str">
        <f>_xlfn.XLOOKUP(Table4[[#This Row],[Customer ID]],Table1[[#This Row],[Customer ID]],Table1[[#This Row],[TITLE]],0)</f>
        <v>Ms</v>
      </c>
      <c r="C401" t="str" cm="1">
        <f t="array" ref="C401">_xlfn.XLOOKUP(Table4[[#This Row],[Customer ID]],Table1[[#All],[Customer ID]],Table1[[#All],[FIRST NAME]],0)</f>
        <v>Elizabeth M</v>
      </c>
      <c r="D401" t="str" cm="1">
        <f t="array" ref="D401">_xlfn.XLOOKUP(Table4[[#This Row],[Customer ID]],Table1[[#All],[Customer ID]],Table1[[#All],[LAST NAME]],0)</f>
        <v>Edwards</v>
      </c>
      <c r="E401" s="5" cm="1">
        <f t="array" ref="E401">_xlfn.XLOOKUP(Table4[[#This Row],[Customer ID]],Table3[[#All],[Customer ID]],Table3[[#All],[Date of Birth]],0)</f>
        <v>37047</v>
      </c>
      <c r="F401" cm="1">
        <f t="array" ref="F401">_xlfn.XLOOKUP(Table4[[#This Row],[Customer ID]],Table3[[#All],[Customer ID]],Table3[[#All],[Age]],0)</f>
        <v>22</v>
      </c>
      <c r="G401" cm="1">
        <f t="array" ref="G401">_xlfn.XLOOKUP(Table4[[#This Row],[Customer ID]],Table3[[#All],[Customer ID]],Table3[[#All],[Children]],0)</f>
        <v>2</v>
      </c>
      <c r="H401" cm="1">
        <f t="array" ref="H401">_xlfn.XLOOKUP(Table4[[#This Row],[Customer ID]],Table2[[#All],[Customer ID]],Table2[[#All],[BMI]],0)</f>
        <v>32.68</v>
      </c>
      <c r="I401" cm="1">
        <f t="array" ref="I401">_xlfn.XLOOKUP(Table4[[#This Row],[Customer ID]],Table2[[#All],[Customer ID]],Table2[[#All],[HBA1C]],0)</f>
        <v>4.68</v>
      </c>
      <c r="J401" t="str">
        <f>_xlfn.XLOOKUP(Table4[[#This Row],[Customer ID]], 'Medical Examination'!A:A, 'Medical Examination'!D:D)</f>
        <v>Yes</v>
      </c>
      <c r="K401" t="str">
        <f>_xlfn.XLOOKUP(Table4[[#This Row],[Customer ID]], 'Medical Examination'!A:A, 'Medical Examination'!E:E)</f>
        <v>No</v>
      </c>
      <c r="L401" t="str">
        <f>_xlfn.XLOOKUP(Table4[[#This Row],[Customer ID]], 'Medical Examination'!A:A, 'Medical Examination'!F:F)</f>
        <v>No</v>
      </c>
      <c r="M401">
        <f>_xlfn.XLOOKUP(Table4[[#This Row],[Customer ID]], 'Medical Examination'!A:A, 'Medical Examination'!G:G)</f>
        <v>0</v>
      </c>
      <c r="N401" t="str">
        <f>_xlfn.XLOOKUP(Table4[[#This Row],[Customer ID]], 'Medical Examination'!A:A, 'Medical Examination'!H:H)</f>
        <v>No</v>
      </c>
      <c r="O401" t="str">
        <f>_xlfn.XLOOKUP(Table4[[#This Row],[Customer ID]], 'Medical Examination'!A:A, 'Medical Examination'!I:I)</f>
        <v>Normal</v>
      </c>
      <c r="P401" t="str">
        <f>_xlfn.XLOOKUP(Table4[[#This Row],[Customer ID]], 'Medical Examination'!A:A, 'Medical Examination'!J:J)</f>
        <v>Obesity</v>
      </c>
      <c r="Q401" s="1">
        <f>_xlfn.XLOOKUP(Table4[[#This Row],[Customer ID]], Hospitalisation!A:A, Hospitalisation!E:E)</f>
        <v>26018.95</v>
      </c>
      <c r="R401" t="str">
        <f>_xlfn.XLOOKUP(Table4[[#This Row],[Customer ID]], Hospitalisation!A:A, Hospitalisation!F:F)</f>
        <v>Tier - 2</v>
      </c>
      <c r="S401" t="str">
        <f>_xlfn.XLOOKUP(Table4[[#This Row],[Customer ID]], Hospitalisation!A:A, Hospitalisation!G:G)</f>
        <v>Tier - 2</v>
      </c>
      <c r="T401" t="str">
        <f>_xlfn.XLOOKUP(Table4[[#This Row],[Customer ID]], Hospitalisation!A:A, Hospitalisation!H:H)</f>
        <v>R1012</v>
      </c>
      <c r="U401" t="str" cm="1">
        <f t="array" ref="U401">_xlfn.IFS(Table4[[#This Row],[Age]]&lt;=29,"Youth",Table4[[#This Row],[Age]]&lt;=49,"Adults",Table4[[#This Row],[Age]]&gt;=50,"Senior")</f>
        <v>Youth</v>
      </c>
    </row>
    <row r="402" spans="1:21">
      <c r="A402" t="s">
        <v>1133</v>
      </c>
      <c r="B402" t="str">
        <f>_xlfn.XLOOKUP(Table4[[#This Row],[Customer ID]],Table1[[#This Row],[Customer ID]],Table1[[#This Row],[TITLE]],0)</f>
        <v>Mr</v>
      </c>
      <c r="C402" t="str" cm="1">
        <f t="array" ref="C402">_xlfn.XLOOKUP(Table4[[#This Row],[Customer ID]],Table1[[#All],[Customer ID]],Table1[[#All],[FIRST NAME]],0)</f>
        <v>Gregory</v>
      </c>
      <c r="D402" t="str" cm="1">
        <f t="array" ref="D402">_xlfn.XLOOKUP(Table4[[#This Row],[Customer ID]],Table1[[#All],[Customer ID]],Table1[[#All],[LAST NAME]],0)</f>
        <v>Liebl</v>
      </c>
      <c r="E402" s="5" cm="1">
        <f t="array" ref="E402">_xlfn.XLOOKUP(Table4[[#This Row],[Customer ID]],Table3[[#All],[Customer ID]],Table3[[#All],[Date of Birth]],0)</f>
        <v>25905</v>
      </c>
      <c r="F402" cm="1">
        <f t="array" ref="F402">_xlfn.XLOOKUP(Table4[[#This Row],[Customer ID]],Table3[[#All],[Customer ID]],Table3[[#All],[Age]],0)</f>
        <v>52</v>
      </c>
      <c r="G402" cm="1">
        <f t="array" ref="G402">_xlfn.XLOOKUP(Table4[[#This Row],[Customer ID]],Table3[[#All],[Customer ID]],Table3[[#All],[Children]],0)</f>
        <v>3</v>
      </c>
      <c r="H402" cm="1">
        <f t="array" ref="H402">_xlfn.XLOOKUP(Table4[[#This Row],[Customer ID]],Table2[[#All],[Customer ID]],Table2[[#All],[BMI]],0)</f>
        <v>26.4</v>
      </c>
      <c r="I402" cm="1">
        <f t="array" ref="I402">_xlfn.XLOOKUP(Table4[[#This Row],[Customer ID]],Table2[[#All],[Customer ID]],Table2[[#All],[HBA1C]],0)</f>
        <v>9.5</v>
      </c>
      <c r="J402" t="str">
        <f>_xlfn.XLOOKUP(Table4[[#This Row],[Customer ID]], 'Medical Examination'!A:A, 'Medical Examination'!D:D)</f>
        <v>Yes</v>
      </c>
      <c r="K402" t="str">
        <f>_xlfn.XLOOKUP(Table4[[#This Row],[Customer ID]], 'Medical Examination'!A:A, 'Medical Examination'!E:E)</f>
        <v>No</v>
      </c>
      <c r="L402" t="str">
        <f>_xlfn.XLOOKUP(Table4[[#This Row],[Customer ID]], 'Medical Examination'!A:A, 'Medical Examination'!F:F)</f>
        <v>No</v>
      </c>
      <c r="M402">
        <f>_xlfn.XLOOKUP(Table4[[#This Row],[Customer ID]], 'Medical Examination'!A:A, 'Medical Examination'!G:G)</f>
        <v>2</v>
      </c>
      <c r="N402" t="str">
        <f>_xlfn.XLOOKUP(Table4[[#This Row],[Customer ID]], 'Medical Examination'!A:A, 'Medical Examination'!H:H)</f>
        <v>No</v>
      </c>
      <c r="O402" t="str">
        <f>_xlfn.XLOOKUP(Table4[[#This Row],[Customer ID]], 'Medical Examination'!A:A, 'Medical Examination'!I:I)</f>
        <v>Diabetes</v>
      </c>
      <c r="P402" t="str">
        <f>_xlfn.XLOOKUP(Table4[[#This Row],[Customer ID]], 'Medical Examination'!A:A, 'Medical Examination'!J:J)</f>
        <v>Overweight</v>
      </c>
      <c r="Q402" s="1">
        <f>_xlfn.XLOOKUP(Table4[[#This Row],[Customer ID]], Hospitalisation!A:A, Hospitalisation!E:E)</f>
        <v>25992.82</v>
      </c>
      <c r="R402" t="str">
        <f>_xlfn.XLOOKUP(Table4[[#This Row],[Customer ID]], Hospitalisation!A:A, Hospitalisation!F:F)</f>
        <v>Tier - 2</v>
      </c>
      <c r="S402" t="str">
        <f>_xlfn.XLOOKUP(Table4[[#This Row],[Customer ID]], Hospitalisation!A:A, Hospitalisation!G:G)</f>
        <v>Tier - 2</v>
      </c>
      <c r="T402" t="str">
        <f>_xlfn.XLOOKUP(Table4[[#This Row],[Customer ID]], Hospitalisation!A:A, Hospitalisation!H:H)</f>
        <v>R1013</v>
      </c>
      <c r="U402" t="str" cm="1">
        <f t="array" ref="U402">_xlfn.IFS(Table4[[#This Row],[Age]]&lt;=29,"Youth",Table4[[#This Row],[Age]]&lt;=49,"Adults",Table4[[#This Row],[Age]]&gt;=50,"Senior")</f>
        <v>Senior</v>
      </c>
    </row>
    <row r="403" spans="1:21">
      <c r="A403" t="s">
        <v>1136</v>
      </c>
      <c r="B403" t="str">
        <f>_xlfn.XLOOKUP(Table4[[#This Row],[Customer ID]],Table1[[#This Row],[Customer ID]],Table1[[#This Row],[TITLE]],0)</f>
        <v>Ms</v>
      </c>
      <c r="C403" t="str" cm="1">
        <f t="array" ref="C403">_xlfn.XLOOKUP(Table4[[#This Row],[Customer ID]],Table1[[#All],[Customer ID]],Table1[[#All],[FIRST NAME]],0)</f>
        <v>Sarah E</v>
      </c>
      <c r="D403" t="str" cm="1">
        <f t="array" ref="D403">_xlfn.XLOOKUP(Table4[[#This Row],[Customer ID]],Table1[[#All],[Customer ID]],Table1[[#All],[LAST NAME]],0)</f>
        <v>Kasabian-Larson</v>
      </c>
      <c r="E403" s="5" cm="1">
        <f t="array" ref="E403">_xlfn.XLOOKUP(Table4[[#This Row],[Customer ID]],Table3[[#All],[Customer ID]],Table3[[#All],[Date of Birth]],0)</f>
        <v>23244</v>
      </c>
      <c r="F403" cm="1">
        <f t="array" ref="F403">_xlfn.XLOOKUP(Table4[[#This Row],[Customer ID]],Table3[[#All],[Customer ID]],Table3[[#All],[Age]],0)</f>
        <v>59</v>
      </c>
      <c r="G403" cm="1">
        <f t="array" ref="G403">_xlfn.XLOOKUP(Table4[[#This Row],[Customer ID]],Table3[[#All],[Customer ID]],Table3[[#All],[Children]],0)</f>
        <v>0</v>
      </c>
      <c r="H403" cm="1">
        <f t="array" ref="H403">_xlfn.XLOOKUP(Table4[[#This Row],[Customer ID]],Table2[[#All],[Customer ID]],Table2[[#All],[BMI]],0)</f>
        <v>23.655000000000001</v>
      </c>
      <c r="I403" cm="1">
        <f t="array" ref="I403">_xlfn.XLOOKUP(Table4[[#This Row],[Customer ID]],Table2[[#All],[Customer ID]],Table2[[#All],[HBA1C]],0)</f>
        <v>10.84</v>
      </c>
      <c r="J403" t="str">
        <f>_xlfn.XLOOKUP(Table4[[#This Row],[Customer ID]], 'Medical Examination'!A:A, 'Medical Examination'!D:D)</f>
        <v>Yes</v>
      </c>
      <c r="K403" t="str">
        <f>_xlfn.XLOOKUP(Table4[[#This Row],[Customer ID]], 'Medical Examination'!A:A, 'Medical Examination'!E:E)</f>
        <v>No</v>
      </c>
      <c r="L403" t="str">
        <f>_xlfn.XLOOKUP(Table4[[#This Row],[Customer ID]], 'Medical Examination'!A:A, 'Medical Examination'!F:F)</f>
        <v>Yes</v>
      </c>
      <c r="M403">
        <f>_xlfn.XLOOKUP(Table4[[#This Row],[Customer ID]], 'Medical Examination'!A:A, 'Medical Examination'!G:G)</f>
        <v>1</v>
      </c>
      <c r="N403" t="str">
        <f>_xlfn.XLOOKUP(Table4[[#This Row],[Customer ID]], 'Medical Examination'!A:A, 'Medical Examination'!H:H)</f>
        <v>Yes</v>
      </c>
      <c r="O403" t="str">
        <f>_xlfn.XLOOKUP(Table4[[#This Row],[Customer ID]], 'Medical Examination'!A:A, 'Medical Examination'!I:I)</f>
        <v>Diabetes</v>
      </c>
      <c r="P403" t="str">
        <f>_xlfn.XLOOKUP(Table4[[#This Row],[Customer ID]], 'Medical Examination'!A:A, 'Medical Examination'!J:J)</f>
        <v>Normal Weight</v>
      </c>
      <c r="Q403" s="1">
        <f>_xlfn.XLOOKUP(Table4[[#This Row],[Customer ID]], Hospitalisation!A:A, Hospitalisation!E:E)</f>
        <v>25678.78</v>
      </c>
      <c r="R403" t="str">
        <f>_xlfn.XLOOKUP(Table4[[#This Row],[Customer ID]], Hospitalisation!A:A, Hospitalisation!F:F)</f>
        <v>Tier - 2</v>
      </c>
      <c r="S403" t="str">
        <f>_xlfn.XLOOKUP(Table4[[#This Row],[Customer ID]], Hospitalisation!A:A, Hospitalisation!G:G)</f>
        <v>Tier - 3</v>
      </c>
      <c r="T403" t="str">
        <f>_xlfn.XLOOKUP(Table4[[#This Row],[Customer ID]], Hospitalisation!A:A, Hospitalisation!H:H)</f>
        <v>R1012</v>
      </c>
      <c r="U403" t="str" cm="1">
        <f t="array" ref="U403">_xlfn.IFS(Table4[[#This Row],[Age]]&lt;=29,"Youth",Table4[[#This Row],[Age]]&lt;=49,"Adults",Table4[[#This Row],[Age]]&gt;=50,"Senior")</f>
        <v>Senior</v>
      </c>
    </row>
    <row r="404" spans="1:21">
      <c r="A404" t="s">
        <v>1139</v>
      </c>
      <c r="B404" t="str">
        <f>_xlfn.XLOOKUP(Table4[[#This Row],[Customer ID]],Table1[[#This Row],[Customer ID]],Table1[[#This Row],[TITLE]],0)</f>
        <v>Ms</v>
      </c>
      <c r="C404" t="str" cm="1">
        <f t="array" ref="C404">_xlfn.XLOOKUP(Table4[[#This Row],[Customer ID]],Table1[[#All],[Customer ID]],Table1[[#All],[FIRST NAME]],0)</f>
        <v>Anne Elise</v>
      </c>
      <c r="D404" t="str" cm="1">
        <f t="array" ref="D404">_xlfn.XLOOKUP(Table4[[#This Row],[Customer ID]],Table1[[#All],[Customer ID]],Table1[[#All],[LAST NAME]],0)</f>
        <v>Creamer</v>
      </c>
      <c r="E404" s="5" cm="1">
        <f t="array" ref="E404">_xlfn.XLOOKUP(Table4[[#This Row],[Customer ID]],Table3[[#All],[Customer ID]],Table3[[#All],[Date of Birth]],0)</f>
        <v>26497</v>
      </c>
      <c r="F404" cm="1">
        <f t="array" ref="F404">_xlfn.XLOOKUP(Table4[[#This Row],[Customer ID]],Table3[[#All],[Customer ID]],Table3[[#All],[Age]],0)</f>
        <v>50</v>
      </c>
      <c r="G404" cm="1">
        <f t="array" ref="G404">_xlfn.XLOOKUP(Table4[[#This Row],[Customer ID]],Table3[[#All],[Customer ID]],Table3[[#All],[Children]],0)</f>
        <v>0</v>
      </c>
      <c r="H404" cm="1">
        <f t="array" ref="H404">_xlfn.XLOOKUP(Table4[[#This Row],[Customer ID]],Table2[[#All],[Customer ID]],Table2[[#All],[BMI]],0)</f>
        <v>27.36</v>
      </c>
      <c r="I404" cm="1">
        <f t="array" ref="I404">_xlfn.XLOOKUP(Table4[[#This Row],[Customer ID]],Table2[[#All],[Customer ID]],Table2[[#All],[HBA1C]],0)</f>
        <v>5.88</v>
      </c>
      <c r="J404" t="str">
        <f>_xlfn.XLOOKUP(Table4[[#This Row],[Customer ID]], 'Medical Examination'!A:A, 'Medical Examination'!D:D)</f>
        <v>No</v>
      </c>
      <c r="K404" t="str">
        <f>_xlfn.XLOOKUP(Table4[[#This Row],[Customer ID]], 'Medical Examination'!A:A, 'Medical Examination'!E:E)</f>
        <v>No</v>
      </c>
      <c r="L404" t="str">
        <f>_xlfn.XLOOKUP(Table4[[#This Row],[Customer ID]], 'Medical Examination'!A:A, 'Medical Examination'!F:F)</f>
        <v>No</v>
      </c>
      <c r="M404">
        <f>_xlfn.XLOOKUP(Table4[[#This Row],[Customer ID]], 'Medical Examination'!A:A, 'Medical Examination'!G:G)</f>
        <v>2</v>
      </c>
      <c r="N404" t="str">
        <f>_xlfn.XLOOKUP(Table4[[#This Row],[Customer ID]], 'Medical Examination'!A:A, 'Medical Examination'!H:H)</f>
        <v>No</v>
      </c>
      <c r="O404" t="str">
        <f>_xlfn.XLOOKUP(Table4[[#This Row],[Customer ID]], 'Medical Examination'!A:A, 'Medical Examination'!I:I)</f>
        <v>Prediabetes</v>
      </c>
      <c r="P404" t="str">
        <f>_xlfn.XLOOKUP(Table4[[#This Row],[Customer ID]], 'Medical Examination'!A:A, 'Medical Examination'!J:J)</f>
        <v>Overweight</v>
      </c>
      <c r="Q404" s="1">
        <f>_xlfn.XLOOKUP(Table4[[#This Row],[Customer ID]], Hospitalisation!A:A, Hospitalisation!E:E)</f>
        <v>25656.58</v>
      </c>
      <c r="R404" t="str">
        <f>_xlfn.XLOOKUP(Table4[[#This Row],[Customer ID]], Hospitalisation!A:A, Hospitalisation!F:F)</f>
        <v>Tier - 2</v>
      </c>
      <c r="S404" t="str">
        <f>_xlfn.XLOOKUP(Table4[[#This Row],[Customer ID]], Hospitalisation!A:A, Hospitalisation!G:G)</f>
        <v>Tier - 3</v>
      </c>
      <c r="T404" t="str">
        <f>_xlfn.XLOOKUP(Table4[[#This Row],[Customer ID]], Hospitalisation!A:A, Hospitalisation!H:H)</f>
        <v>R1024</v>
      </c>
      <c r="U404" t="str" cm="1">
        <f t="array" ref="U404">_xlfn.IFS(Table4[[#This Row],[Age]]&lt;=29,"Youth",Table4[[#This Row],[Age]]&lt;=49,"Adults",Table4[[#This Row],[Age]]&gt;=50,"Senior")</f>
        <v>Senior</v>
      </c>
    </row>
    <row r="405" spans="1:21">
      <c r="A405" t="s">
        <v>1142</v>
      </c>
      <c r="B405" t="str">
        <f>_xlfn.XLOOKUP(Table4[[#This Row],[Customer ID]],Table1[[#This Row],[Customer ID]],Table1[[#This Row],[TITLE]],0)</f>
        <v>Mr</v>
      </c>
      <c r="C405" t="str" cm="1">
        <f t="array" ref="C405">_xlfn.XLOOKUP(Table4[[#This Row],[Customer ID]],Table1[[#All],[Customer ID]],Table1[[#All],[FIRST NAME]],0)</f>
        <v>Christopher R</v>
      </c>
      <c r="D405" t="str" cm="1">
        <f t="array" ref="D405">_xlfn.XLOOKUP(Table4[[#This Row],[Customer ID]],Table1[[#All],[Customer ID]],Table1[[#All],[LAST NAME]],0)</f>
        <v>Kimbel</v>
      </c>
      <c r="E405" s="5" cm="1">
        <f t="array" ref="E405">_xlfn.XLOOKUP(Table4[[#This Row],[Customer ID]],Table3[[#All],[Customer ID]],Table3[[#All],[Date of Birth]],0)</f>
        <v>37105</v>
      </c>
      <c r="F405" cm="1">
        <f t="array" ref="F405">_xlfn.XLOOKUP(Table4[[#This Row],[Customer ID]],Table3[[#All],[Customer ID]],Table3[[#All],[Age]],0)</f>
        <v>21</v>
      </c>
      <c r="G405" cm="1">
        <f t="array" ref="G405">_xlfn.XLOOKUP(Table4[[#This Row],[Customer ID]],Table3[[#All],[Customer ID]],Table3[[#All],[Children]],0)</f>
        <v>0</v>
      </c>
      <c r="H405" cm="1">
        <f t="array" ref="H405">_xlfn.XLOOKUP(Table4[[#This Row],[Customer ID]],Table2[[#All],[Customer ID]],Table2[[#All],[BMI]],0)</f>
        <v>27.82</v>
      </c>
      <c r="I405" cm="1">
        <f t="array" ref="I405">_xlfn.XLOOKUP(Table4[[#This Row],[Customer ID]],Table2[[#All],[Customer ID]],Table2[[#All],[HBA1C]],0)</f>
        <v>5.24</v>
      </c>
      <c r="J405" t="str">
        <f>_xlfn.XLOOKUP(Table4[[#This Row],[Customer ID]], 'Medical Examination'!A:A, 'Medical Examination'!D:D)</f>
        <v>Yes</v>
      </c>
      <c r="K405" t="str">
        <f>_xlfn.XLOOKUP(Table4[[#This Row],[Customer ID]], 'Medical Examination'!A:A, 'Medical Examination'!E:E)</f>
        <v>No</v>
      </c>
      <c r="L405" t="str">
        <f>_xlfn.XLOOKUP(Table4[[#This Row],[Customer ID]], 'Medical Examination'!A:A, 'Medical Examination'!F:F)</f>
        <v>No</v>
      </c>
      <c r="M405">
        <f>_xlfn.XLOOKUP(Table4[[#This Row],[Customer ID]], 'Medical Examination'!A:A, 'Medical Examination'!G:G)</f>
        <v>0</v>
      </c>
      <c r="N405" t="str">
        <f>_xlfn.XLOOKUP(Table4[[#This Row],[Customer ID]], 'Medical Examination'!A:A, 'Medical Examination'!H:H)</f>
        <v>Yes</v>
      </c>
      <c r="O405" t="str">
        <f>_xlfn.XLOOKUP(Table4[[#This Row],[Customer ID]], 'Medical Examination'!A:A, 'Medical Examination'!I:I)</f>
        <v>Normal</v>
      </c>
      <c r="P405" t="str">
        <f>_xlfn.XLOOKUP(Table4[[#This Row],[Customer ID]], 'Medical Examination'!A:A, 'Medical Examination'!J:J)</f>
        <v>Overweight</v>
      </c>
      <c r="Q405" s="1">
        <f>_xlfn.XLOOKUP(Table4[[#This Row],[Customer ID]], Hospitalisation!A:A, Hospitalisation!E:E)</f>
        <v>25648.98</v>
      </c>
      <c r="R405" t="str">
        <f>_xlfn.XLOOKUP(Table4[[#This Row],[Customer ID]], Hospitalisation!A:A, Hospitalisation!F:F)</f>
        <v>Tier - 2</v>
      </c>
      <c r="S405" t="str">
        <f>_xlfn.XLOOKUP(Table4[[#This Row],[Customer ID]], Hospitalisation!A:A, Hospitalisation!G:G)</f>
        <v>Tier - 1</v>
      </c>
      <c r="T405" t="str">
        <f>_xlfn.XLOOKUP(Table4[[#This Row],[Customer ID]], Hospitalisation!A:A, Hospitalisation!H:H)</f>
        <v>R1011</v>
      </c>
      <c r="U405" t="str" cm="1">
        <f t="array" ref="U405">_xlfn.IFS(Table4[[#This Row],[Age]]&lt;=29,"Youth",Table4[[#This Row],[Age]]&lt;=49,"Adults",Table4[[#This Row],[Age]]&gt;=50,"Senior")</f>
        <v>Youth</v>
      </c>
    </row>
    <row r="406" spans="1:21">
      <c r="A406" t="s">
        <v>1145</v>
      </c>
      <c r="B406" t="str">
        <f>_xlfn.XLOOKUP(Table4[[#This Row],[Customer ID]],Table1[[#This Row],[Customer ID]],Table1[[#This Row],[TITLE]],0)</f>
        <v>Mr</v>
      </c>
      <c r="C406" t="str" cm="1">
        <f t="array" ref="C406">_xlfn.XLOOKUP(Table4[[#This Row],[Customer ID]],Table1[[#All],[Customer ID]],Table1[[#All],[FIRST NAME]],0)</f>
        <v>Elliot</v>
      </c>
      <c r="D406" t="str" cm="1">
        <f t="array" ref="D406">_xlfn.XLOOKUP(Table4[[#This Row],[Customer ID]],Table1[[#All],[Customer ID]],Table1[[#All],[LAST NAME]],0)</f>
        <v>Livensparger</v>
      </c>
      <c r="E406" s="5" cm="1">
        <f t="array" ref="E406">_xlfn.XLOOKUP(Table4[[#This Row],[Customer ID]],Table3[[#All],[Customer ID]],Table3[[#All],[Date of Birth]],0)</f>
        <v>25183</v>
      </c>
      <c r="F406" cm="1">
        <f t="array" ref="F406">_xlfn.XLOOKUP(Table4[[#This Row],[Customer ID]],Table3[[#All],[Customer ID]],Table3[[#All],[Age]],0)</f>
        <v>54</v>
      </c>
      <c r="G406" cm="1">
        <f t="array" ref="G406">_xlfn.XLOOKUP(Table4[[#This Row],[Customer ID]],Table3[[#All],[Customer ID]],Table3[[#All],[Children]],0)</f>
        <v>1</v>
      </c>
      <c r="H406" cm="1">
        <f t="array" ref="H406">_xlfn.XLOOKUP(Table4[[#This Row],[Customer ID]],Table2[[#All],[Customer ID]],Table2[[#All],[BMI]],0)</f>
        <v>25.46</v>
      </c>
      <c r="I406" cm="1">
        <f t="array" ref="I406">_xlfn.XLOOKUP(Table4[[#This Row],[Customer ID]],Table2[[#All],[Customer ID]],Table2[[#All],[HBA1C]],0)</f>
        <v>11.75</v>
      </c>
      <c r="J406" t="str">
        <f>_xlfn.XLOOKUP(Table4[[#This Row],[Customer ID]], 'Medical Examination'!A:A, 'Medical Examination'!D:D)</f>
        <v>No</v>
      </c>
      <c r="K406" t="str">
        <f>_xlfn.XLOOKUP(Table4[[#This Row],[Customer ID]], 'Medical Examination'!A:A, 'Medical Examination'!E:E)</f>
        <v>No</v>
      </c>
      <c r="L406" t="str">
        <f>_xlfn.XLOOKUP(Table4[[#This Row],[Customer ID]], 'Medical Examination'!A:A, 'Medical Examination'!F:F)</f>
        <v>No</v>
      </c>
      <c r="M406">
        <f>_xlfn.XLOOKUP(Table4[[#This Row],[Customer ID]], 'Medical Examination'!A:A, 'Medical Examination'!G:G)</f>
        <v>0</v>
      </c>
      <c r="N406" t="str">
        <f>_xlfn.XLOOKUP(Table4[[#This Row],[Customer ID]], 'Medical Examination'!A:A, 'Medical Examination'!H:H)</f>
        <v>No</v>
      </c>
      <c r="O406" t="str">
        <f>_xlfn.XLOOKUP(Table4[[#This Row],[Customer ID]], 'Medical Examination'!A:A, 'Medical Examination'!I:I)</f>
        <v>Diabetes</v>
      </c>
      <c r="P406" t="str">
        <f>_xlfn.XLOOKUP(Table4[[#This Row],[Customer ID]], 'Medical Examination'!A:A, 'Medical Examination'!J:J)</f>
        <v>Overweight</v>
      </c>
      <c r="Q406" s="1">
        <f>_xlfn.XLOOKUP(Table4[[#This Row],[Customer ID]], Hospitalisation!A:A, Hospitalisation!E:E)</f>
        <v>25517.11</v>
      </c>
      <c r="R406" t="str">
        <f>_xlfn.XLOOKUP(Table4[[#This Row],[Customer ID]], Hospitalisation!A:A, Hospitalisation!F:F)</f>
        <v>Tier - 2</v>
      </c>
      <c r="S406" t="str">
        <f>_xlfn.XLOOKUP(Table4[[#This Row],[Customer ID]], Hospitalisation!A:A, Hospitalisation!G:G)</f>
        <v>Tier - 3</v>
      </c>
      <c r="T406" t="str">
        <f>_xlfn.XLOOKUP(Table4[[#This Row],[Customer ID]], Hospitalisation!A:A, Hospitalisation!H:H)</f>
        <v>R1017</v>
      </c>
      <c r="U406" t="str" cm="1">
        <f t="array" ref="U406">_xlfn.IFS(Table4[[#This Row],[Age]]&lt;=29,"Youth",Table4[[#This Row],[Age]]&lt;=49,"Adults",Table4[[#This Row],[Age]]&gt;=50,"Senior")</f>
        <v>Senior</v>
      </c>
    </row>
    <row r="407" spans="1:21">
      <c r="A407" t="s">
        <v>1148</v>
      </c>
      <c r="B407" t="str">
        <f>_xlfn.XLOOKUP(Table4[[#This Row],[Customer ID]],Table1[[#This Row],[Customer ID]],Table1[[#This Row],[TITLE]],0)</f>
        <v>Mr</v>
      </c>
      <c r="C407" t="str" cm="1">
        <f t="array" ref="C407">_xlfn.XLOOKUP(Table4[[#This Row],[Customer ID]],Table1[[#All],[Customer ID]],Table1[[#All],[FIRST NAME]],0)</f>
        <v>Christopher D</v>
      </c>
      <c r="D407" t="str" cm="1">
        <f t="array" ref="D407">_xlfn.XLOOKUP(Table4[[#This Row],[Customer ID]],Table1[[#All],[Customer ID]],Table1[[#All],[LAST NAME]],0)</f>
        <v>Grange</v>
      </c>
      <c r="E407" s="5" cm="1">
        <f t="array" ref="E407">_xlfn.XLOOKUP(Table4[[#This Row],[Customer ID]],Table3[[#All],[Customer ID]],Table3[[#All],[Date of Birth]],0)</f>
        <v>25072</v>
      </c>
      <c r="F407" cm="1">
        <f t="array" ref="F407">_xlfn.XLOOKUP(Table4[[#This Row],[Customer ID]],Table3[[#All],[Customer ID]],Table3[[#All],[Age]],0)</f>
        <v>54</v>
      </c>
      <c r="G407" cm="1">
        <f t="array" ref="G407">_xlfn.XLOOKUP(Table4[[#This Row],[Customer ID]],Table3[[#All],[Customer ID]],Table3[[#All],[Children]],0)</f>
        <v>3</v>
      </c>
      <c r="H407" cm="1">
        <f t="array" ref="H407">_xlfn.XLOOKUP(Table4[[#This Row],[Customer ID]],Table2[[#All],[Customer ID]],Table2[[#All],[BMI]],0)</f>
        <v>25.1</v>
      </c>
      <c r="I407" cm="1">
        <f t="array" ref="I407">_xlfn.XLOOKUP(Table4[[#This Row],[Customer ID]],Table2[[#All],[Customer ID]],Table2[[#All],[HBA1C]],0)</f>
        <v>6.97</v>
      </c>
      <c r="J407" t="str">
        <f>_xlfn.XLOOKUP(Table4[[#This Row],[Customer ID]], 'Medical Examination'!A:A, 'Medical Examination'!D:D)</f>
        <v>No</v>
      </c>
      <c r="K407" t="str">
        <f>_xlfn.XLOOKUP(Table4[[#This Row],[Customer ID]], 'Medical Examination'!A:A, 'Medical Examination'!E:E)</f>
        <v>No</v>
      </c>
      <c r="L407" t="str">
        <f>_xlfn.XLOOKUP(Table4[[#This Row],[Customer ID]], 'Medical Examination'!A:A, 'Medical Examination'!F:F)</f>
        <v>No</v>
      </c>
      <c r="M407">
        <f>_xlfn.XLOOKUP(Table4[[#This Row],[Customer ID]], 'Medical Examination'!A:A, 'Medical Examination'!G:G)</f>
        <v>0</v>
      </c>
      <c r="N407" t="str">
        <f>_xlfn.XLOOKUP(Table4[[#This Row],[Customer ID]], 'Medical Examination'!A:A, 'Medical Examination'!H:H)</f>
        <v>Yes</v>
      </c>
      <c r="O407" t="str">
        <f>_xlfn.XLOOKUP(Table4[[#This Row],[Customer ID]], 'Medical Examination'!A:A, 'Medical Examination'!I:I)</f>
        <v>Diabetes</v>
      </c>
      <c r="P407" t="str">
        <f>_xlfn.XLOOKUP(Table4[[#This Row],[Customer ID]], 'Medical Examination'!A:A, 'Medical Examination'!J:J)</f>
        <v>Overweight</v>
      </c>
      <c r="Q407" s="1">
        <f>_xlfn.XLOOKUP(Table4[[#This Row],[Customer ID]], Hospitalisation!A:A, Hospitalisation!E:E)</f>
        <v>25382.3</v>
      </c>
      <c r="R407" t="str">
        <f>_xlfn.XLOOKUP(Table4[[#This Row],[Customer ID]], Hospitalisation!A:A, Hospitalisation!F:F)</f>
        <v>Tier - 2</v>
      </c>
      <c r="S407" t="str">
        <f>_xlfn.XLOOKUP(Table4[[#This Row],[Customer ID]], Hospitalisation!A:A, Hospitalisation!G:G)</f>
        <v>Tier - 2</v>
      </c>
      <c r="T407" t="str">
        <f>_xlfn.XLOOKUP(Table4[[#This Row],[Customer ID]], Hospitalisation!A:A, Hospitalisation!H:H)</f>
        <v>R1011</v>
      </c>
      <c r="U407" t="str" cm="1">
        <f t="array" ref="U407">_xlfn.IFS(Table4[[#This Row],[Age]]&lt;=29,"Youth",Table4[[#This Row],[Age]]&lt;=49,"Adults",Table4[[#This Row],[Age]]&gt;=50,"Senior")</f>
        <v>Senior</v>
      </c>
    </row>
    <row r="408" spans="1:21">
      <c r="A408" t="s">
        <v>1151</v>
      </c>
      <c r="B408" t="str">
        <f>_xlfn.XLOOKUP(Table4[[#This Row],[Customer ID]],Table1[[#This Row],[Customer ID]],Table1[[#This Row],[TITLE]],0)</f>
        <v>Mr</v>
      </c>
      <c r="C408" t="str" cm="1">
        <f t="array" ref="C408">_xlfn.XLOOKUP(Table4[[#This Row],[Customer ID]],Table1[[#All],[Customer ID]],Table1[[#All],[FIRST NAME]],0)</f>
        <v>Corey</v>
      </c>
      <c r="D408" t="str" cm="1">
        <f t="array" ref="D408">_xlfn.XLOOKUP(Table4[[#This Row],[Customer ID]],Table1[[#All],[Customer ID]],Table1[[#All],[LAST NAME]],0)</f>
        <v>Nunlist</v>
      </c>
      <c r="E408" s="5" cm="1">
        <f t="array" ref="E408">_xlfn.XLOOKUP(Table4[[#This Row],[Customer ID]],Table3[[#All],[Customer ID]],Table3[[#All],[Date of Birth]],0)</f>
        <v>26568</v>
      </c>
      <c r="F408" cm="1">
        <f t="array" ref="F408">_xlfn.XLOOKUP(Table4[[#This Row],[Customer ID]],Table3[[#All],[Customer ID]],Table3[[#All],[Age]],0)</f>
        <v>50</v>
      </c>
      <c r="G408" cm="1">
        <f t="array" ref="G408">_xlfn.XLOOKUP(Table4[[#This Row],[Customer ID]],Table3[[#All],[Customer ID]],Table3[[#All],[Children]],0)</f>
        <v>2</v>
      </c>
      <c r="H408" cm="1">
        <f t="array" ref="H408">_xlfn.XLOOKUP(Table4[[#This Row],[Customer ID]],Table2[[#All],[Customer ID]],Table2[[#All],[BMI]],0)</f>
        <v>32.11</v>
      </c>
      <c r="I408" cm="1">
        <f t="array" ref="I408">_xlfn.XLOOKUP(Table4[[#This Row],[Customer ID]],Table2[[#All],[Customer ID]],Table2[[#All],[HBA1C]],0)</f>
        <v>4.76</v>
      </c>
      <c r="J408" t="str">
        <f>_xlfn.XLOOKUP(Table4[[#This Row],[Customer ID]], 'Medical Examination'!A:A, 'Medical Examination'!D:D)</f>
        <v>No</v>
      </c>
      <c r="K408" t="str">
        <f>_xlfn.XLOOKUP(Table4[[#This Row],[Customer ID]], 'Medical Examination'!A:A, 'Medical Examination'!E:E)</f>
        <v>No</v>
      </c>
      <c r="L408" t="str">
        <f>_xlfn.XLOOKUP(Table4[[#This Row],[Customer ID]], 'Medical Examination'!A:A, 'Medical Examination'!F:F)</f>
        <v>No</v>
      </c>
      <c r="M408">
        <f>_xlfn.XLOOKUP(Table4[[#This Row],[Customer ID]], 'Medical Examination'!A:A, 'Medical Examination'!G:G)</f>
        <v>2</v>
      </c>
      <c r="N408" t="str">
        <f>_xlfn.XLOOKUP(Table4[[#This Row],[Customer ID]], 'Medical Examination'!A:A, 'Medical Examination'!H:H)</f>
        <v>No</v>
      </c>
      <c r="O408" t="str">
        <f>_xlfn.XLOOKUP(Table4[[#This Row],[Customer ID]], 'Medical Examination'!A:A, 'Medical Examination'!I:I)</f>
        <v>Normal</v>
      </c>
      <c r="P408" t="str">
        <f>_xlfn.XLOOKUP(Table4[[#This Row],[Customer ID]], 'Medical Examination'!A:A, 'Medical Examination'!J:J)</f>
        <v>Obesity</v>
      </c>
      <c r="Q408" s="1">
        <f>_xlfn.XLOOKUP(Table4[[#This Row],[Customer ID]], Hospitalisation!A:A, Hospitalisation!E:E)</f>
        <v>25333.33</v>
      </c>
      <c r="R408" t="str">
        <f>_xlfn.XLOOKUP(Table4[[#This Row],[Customer ID]], Hospitalisation!A:A, Hospitalisation!F:F)</f>
        <v>Tier - 2</v>
      </c>
      <c r="S408" t="str">
        <f>_xlfn.XLOOKUP(Table4[[#This Row],[Customer ID]], Hospitalisation!A:A, Hospitalisation!G:G)</f>
        <v>Tier - 2</v>
      </c>
      <c r="T408" t="str">
        <f>_xlfn.XLOOKUP(Table4[[#This Row],[Customer ID]], Hospitalisation!A:A, Hospitalisation!H:H)</f>
        <v>R1017</v>
      </c>
      <c r="U408" t="str" cm="1">
        <f t="array" ref="U408">_xlfn.IFS(Table4[[#This Row],[Age]]&lt;=29,"Youth",Table4[[#This Row],[Age]]&lt;=49,"Adults",Table4[[#This Row],[Age]]&gt;=50,"Senior")</f>
        <v>Senior</v>
      </c>
    </row>
    <row r="409" spans="1:21">
      <c r="A409" t="s">
        <v>1154</v>
      </c>
      <c r="B409" t="str">
        <f>_xlfn.XLOOKUP(Table4[[#This Row],[Customer ID]],Table1[[#This Row],[Customer ID]],Table1[[#This Row],[TITLE]],0)</f>
        <v>Mr</v>
      </c>
      <c r="C409" t="str" cm="1">
        <f t="array" ref="C409">_xlfn.XLOOKUP(Table4[[#This Row],[Customer ID]],Table1[[#All],[Customer ID]],Table1[[#All],[FIRST NAME]],0)</f>
        <v>Patrick D</v>
      </c>
      <c r="D409" t="str" cm="1">
        <f t="array" ref="D409">_xlfn.XLOOKUP(Table4[[#This Row],[Customer ID]],Table1[[#All],[Customer ID]],Table1[[#All],[LAST NAME]],0)</f>
        <v>Cutter</v>
      </c>
      <c r="E409" s="5" cm="1">
        <f t="array" ref="E409">_xlfn.XLOOKUP(Table4[[#This Row],[Customer ID]],Table3[[#All],[Customer ID]],Table3[[#All],[Date of Birth]],0)</f>
        <v>27742</v>
      </c>
      <c r="F409" cm="1">
        <f t="array" ref="F409">_xlfn.XLOOKUP(Table4[[#This Row],[Customer ID]],Table3[[#All],[Customer ID]],Table3[[#All],[Age]],0)</f>
        <v>47</v>
      </c>
      <c r="G409" cm="1">
        <f t="array" ref="G409">_xlfn.XLOOKUP(Table4[[#This Row],[Customer ID]],Table3[[#All],[Customer ID]],Table3[[#All],[Children]],0)</f>
        <v>3</v>
      </c>
      <c r="H409" cm="1">
        <f t="array" ref="H409">_xlfn.XLOOKUP(Table4[[#This Row],[Customer ID]],Table2[[#All],[Customer ID]],Table2[[#All],[BMI]],0)</f>
        <v>29.8</v>
      </c>
      <c r="I409" cm="1">
        <f t="array" ref="I409">_xlfn.XLOOKUP(Table4[[#This Row],[Customer ID]],Table2[[#All],[Customer ID]],Table2[[#All],[HBA1C]],0)</f>
        <v>8.24</v>
      </c>
      <c r="J409" t="str">
        <f>_xlfn.XLOOKUP(Table4[[#This Row],[Customer ID]], 'Medical Examination'!A:A, 'Medical Examination'!D:D)</f>
        <v>Yes</v>
      </c>
      <c r="K409" t="str">
        <f>_xlfn.XLOOKUP(Table4[[#This Row],[Customer ID]], 'Medical Examination'!A:A, 'Medical Examination'!E:E)</f>
        <v>No</v>
      </c>
      <c r="L409" t="str">
        <f>_xlfn.XLOOKUP(Table4[[#This Row],[Customer ID]], 'Medical Examination'!A:A, 'Medical Examination'!F:F)</f>
        <v>No</v>
      </c>
      <c r="M409">
        <f>_xlfn.XLOOKUP(Table4[[#This Row],[Customer ID]], 'Medical Examination'!A:A, 'Medical Examination'!G:G)</f>
        <v>1</v>
      </c>
      <c r="N409" t="str">
        <f>_xlfn.XLOOKUP(Table4[[#This Row],[Customer ID]], 'Medical Examination'!A:A, 'Medical Examination'!H:H)</f>
        <v>Yes</v>
      </c>
      <c r="O409" t="str">
        <f>_xlfn.XLOOKUP(Table4[[#This Row],[Customer ID]], 'Medical Examination'!A:A, 'Medical Examination'!I:I)</f>
        <v>Diabetes</v>
      </c>
      <c r="P409" t="str">
        <f>_xlfn.XLOOKUP(Table4[[#This Row],[Customer ID]], 'Medical Examination'!A:A, 'Medical Examination'!J:J)</f>
        <v>Overweight</v>
      </c>
      <c r="Q409" s="1">
        <f>_xlfn.XLOOKUP(Table4[[#This Row],[Customer ID]], Hospitalisation!A:A, Hospitalisation!E:E)</f>
        <v>25309.49</v>
      </c>
      <c r="R409" t="str">
        <f>_xlfn.XLOOKUP(Table4[[#This Row],[Customer ID]], Hospitalisation!A:A, Hospitalisation!F:F)</f>
        <v>Tier - 2</v>
      </c>
      <c r="S409" t="str">
        <f>_xlfn.XLOOKUP(Table4[[#This Row],[Customer ID]], Hospitalisation!A:A, Hospitalisation!G:G)</f>
        <v>Tier - 1</v>
      </c>
      <c r="T409" t="str">
        <f>_xlfn.XLOOKUP(Table4[[#This Row],[Customer ID]], Hospitalisation!A:A, Hospitalisation!H:H)</f>
        <v>R1011</v>
      </c>
      <c r="U409" t="str" cm="1">
        <f t="array" ref="U409">_xlfn.IFS(Table4[[#This Row],[Age]]&lt;=29,"Youth",Table4[[#This Row],[Age]]&lt;=49,"Adults",Table4[[#This Row],[Age]]&gt;=50,"Senior")</f>
        <v>Adults</v>
      </c>
    </row>
    <row r="410" spans="1:21">
      <c r="A410" t="s">
        <v>1157</v>
      </c>
      <c r="B410" t="str">
        <f>_xlfn.XLOOKUP(Table4[[#This Row],[Customer ID]],Table1[[#This Row],[Customer ID]],Table1[[#This Row],[TITLE]],0)</f>
        <v>Mr</v>
      </c>
      <c r="C410" t="str" cm="1">
        <f t="array" ref="C410">_xlfn.XLOOKUP(Table4[[#This Row],[Customer ID]],Table1[[#All],[Customer ID]],Table1[[#All],[FIRST NAME]],0)</f>
        <v>Anthony D</v>
      </c>
      <c r="D410" t="str" cm="1">
        <f t="array" ref="D410">_xlfn.XLOOKUP(Table4[[#This Row],[Customer ID]],Table1[[#All],[Customer ID]],Table1[[#All],[LAST NAME]],0)</f>
        <v>Martin</v>
      </c>
      <c r="E410" s="5" cm="1">
        <f t="array" ref="E410">_xlfn.XLOOKUP(Table4[[#This Row],[Customer ID]],Table3[[#All],[Customer ID]],Table3[[#All],[Date of Birth]],0)</f>
        <v>36123</v>
      </c>
      <c r="F410" cm="1">
        <f t="array" ref="F410">_xlfn.XLOOKUP(Table4[[#This Row],[Customer ID]],Table3[[#All],[Customer ID]],Table3[[#All],[Age]],0)</f>
        <v>24</v>
      </c>
      <c r="G410" cm="1">
        <f t="array" ref="G410">_xlfn.XLOOKUP(Table4[[#This Row],[Customer ID]],Table3[[#All],[Customer ID]],Table3[[#All],[Children]],0)</f>
        <v>0</v>
      </c>
      <c r="H410" cm="1">
        <f t="array" ref="H410">_xlfn.XLOOKUP(Table4[[#This Row],[Customer ID]],Table2[[#All],[Customer ID]],Table2[[#All],[BMI]],0)</f>
        <v>24.01</v>
      </c>
      <c r="I410" cm="1">
        <f t="array" ref="I410">_xlfn.XLOOKUP(Table4[[#This Row],[Customer ID]],Table2[[#All],[Customer ID]],Table2[[#All],[HBA1C]],0)</f>
        <v>4.76</v>
      </c>
      <c r="J410" t="str">
        <f>_xlfn.XLOOKUP(Table4[[#This Row],[Customer ID]], 'Medical Examination'!A:A, 'Medical Examination'!D:D)</f>
        <v>No</v>
      </c>
      <c r="K410" t="str">
        <f>_xlfn.XLOOKUP(Table4[[#This Row],[Customer ID]], 'Medical Examination'!A:A, 'Medical Examination'!E:E)</f>
        <v>No</v>
      </c>
      <c r="L410" t="str">
        <f>_xlfn.XLOOKUP(Table4[[#This Row],[Customer ID]], 'Medical Examination'!A:A, 'Medical Examination'!F:F)</f>
        <v>No</v>
      </c>
      <c r="M410">
        <f>_xlfn.XLOOKUP(Table4[[#This Row],[Customer ID]], 'Medical Examination'!A:A, 'Medical Examination'!G:G)</f>
        <v>1</v>
      </c>
      <c r="N410" t="str">
        <f>_xlfn.XLOOKUP(Table4[[#This Row],[Customer ID]], 'Medical Examination'!A:A, 'Medical Examination'!H:H)</f>
        <v>Yes</v>
      </c>
      <c r="O410" t="str">
        <f>_xlfn.XLOOKUP(Table4[[#This Row],[Customer ID]], 'Medical Examination'!A:A, 'Medical Examination'!I:I)</f>
        <v>Normal</v>
      </c>
      <c r="P410" t="str">
        <f>_xlfn.XLOOKUP(Table4[[#This Row],[Customer ID]], 'Medical Examination'!A:A, 'Medical Examination'!J:J)</f>
        <v>Normal Weight</v>
      </c>
      <c r="Q410" s="1">
        <f>_xlfn.XLOOKUP(Table4[[#This Row],[Customer ID]], Hospitalisation!A:A, Hospitalisation!E:E)</f>
        <v>25127.22</v>
      </c>
      <c r="R410" t="str">
        <f>_xlfn.XLOOKUP(Table4[[#This Row],[Customer ID]], Hospitalisation!A:A, Hospitalisation!F:F)</f>
        <v>Tier - 2</v>
      </c>
      <c r="S410" t="str">
        <f>_xlfn.XLOOKUP(Table4[[#This Row],[Customer ID]], Hospitalisation!A:A, Hospitalisation!G:G)</f>
        <v>Tier - 3</v>
      </c>
      <c r="T410" t="str">
        <f>_xlfn.XLOOKUP(Table4[[#This Row],[Customer ID]], Hospitalisation!A:A, Hospitalisation!H:H)</f>
        <v>R1011</v>
      </c>
      <c r="U410" t="str" cm="1">
        <f t="array" ref="U410">_xlfn.IFS(Table4[[#This Row],[Age]]&lt;=29,"Youth",Table4[[#This Row],[Age]]&lt;=49,"Adults",Table4[[#This Row],[Age]]&gt;=50,"Senior")</f>
        <v>Youth</v>
      </c>
    </row>
    <row r="411" spans="1:21">
      <c r="A411" t="s">
        <v>1160</v>
      </c>
      <c r="B411" t="str">
        <f>_xlfn.XLOOKUP(Table4[[#This Row],[Customer ID]],Table1[[#This Row],[Customer ID]],Table1[[#This Row],[TITLE]],0)</f>
        <v>Ms</v>
      </c>
      <c r="C411" t="str" cm="1">
        <f t="array" ref="C411">_xlfn.XLOOKUP(Table4[[#This Row],[Customer ID]],Table1[[#All],[Customer ID]],Table1[[#All],[FIRST NAME]],0)</f>
        <v>Melissa</v>
      </c>
      <c r="D411" t="str" cm="1">
        <f t="array" ref="D411">_xlfn.XLOOKUP(Table4[[#This Row],[Customer ID]],Table1[[#All],[Customer ID]],Table1[[#All],[LAST NAME]],0)</f>
        <v>Cooney</v>
      </c>
      <c r="E411" s="5" cm="1">
        <f t="array" ref="E411">_xlfn.XLOOKUP(Table4[[#This Row],[Customer ID]],Table3[[#All],[Customer ID]],Table3[[#All],[Date of Birth]],0)</f>
        <v>35960</v>
      </c>
      <c r="F411" cm="1">
        <f t="array" ref="F411">_xlfn.XLOOKUP(Table4[[#This Row],[Customer ID]],Table3[[#All],[Customer ID]],Table3[[#All],[Age]],0)</f>
        <v>24</v>
      </c>
      <c r="G411" cm="1">
        <f t="array" ref="G411">_xlfn.XLOOKUP(Table4[[#This Row],[Customer ID]],Table3[[#All],[Customer ID]],Table3[[#All],[Children]],0)</f>
        <v>0</v>
      </c>
      <c r="H411" cm="1">
        <f t="array" ref="H411">_xlfn.XLOOKUP(Table4[[#This Row],[Customer ID]],Table2[[#All],[Customer ID]],Table2[[#All],[BMI]],0)</f>
        <v>23.21</v>
      </c>
      <c r="I411" cm="1">
        <f t="array" ref="I411">_xlfn.XLOOKUP(Table4[[#This Row],[Customer ID]],Table2[[#All],[Customer ID]],Table2[[#All],[HBA1C]],0)</f>
        <v>6.03</v>
      </c>
      <c r="J411" t="str">
        <f>_xlfn.XLOOKUP(Table4[[#This Row],[Customer ID]], 'Medical Examination'!A:A, 'Medical Examination'!D:D)</f>
        <v>No</v>
      </c>
      <c r="K411" t="str">
        <f>_xlfn.XLOOKUP(Table4[[#This Row],[Customer ID]], 'Medical Examination'!A:A, 'Medical Examination'!E:E)</f>
        <v>No</v>
      </c>
      <c r="L411" t="str">
        <f>_xlfn.XLOOKUP(Table4[[#This Row],[Customer ID]], 'Medical Examination'!A:A, 'Medical Examination'!F:F)</f>
        <v>No</v>
      </c>
      <c r="M411">
        <f>_xlfn.XLOOKUP(Table4[[#This Row],[Customer ID]], 'Medical Examination'!A:A, 'Medical Examination'!G:G)</f>
        <v>1</v>
      </c>
      <c r="N411" t="str">
        <f>_xlfn.XLOOKUP(Table4[[#This Row],[Customer ID]], 'Medical Examination'!A:A, 'Medical Examination'!H:H)</f>
        <v>No</v>
      </c>
      <c r="O411" t="str">
        <f>_xlfn.XLOOKUP(Table4[[#This Row],[Customer ID]], 'Medical Examination'!A:A, 'Medical Examination'!I:I)</f>
        <v>Prediabetes</v>
      </c>
      <c r="P411" t="str">
        <f>_xlfn.XLOOKUP(Table4[[#This Row],[Customer ID]], 'Medical Examination'!A:A, 'Medical Examination'!J:J)</f>
        <v>Normal Weight</v>
      </c>
      <c r="Q411" s="1">
        <f>_xlfn.XLOOKUP(Table4[[#This Row],[Customer ID]], Hospitalisation!A:A, Hospitalisation!E:E)</f>
        <v>25081.77</v>
      </c>
      <c r="R411" t="str">
        <f>_xlfn.XLOOKUP(Table4[[#This Row],[Customer ID]], Hospitalisation!A:A, Hospitalisation!F:F)</f>
        <v>Tier - 2</v>
      </c>
      <c r="S411" t="str">
        <f>_xlfn.XLOOKUP(Table4[[#This Row],[Customer ID]], Hospitalisation!A:A, Hospitalisation!G:G)</f>
        <v>Tier - 2</v>
      </c>
      <c r="T411" t="str">
        <f>_xlfn.XLOOKUP(Table4[[#This Row],[Customer ID]], Hospitalisation!A:A, Hospitalisation!H:H)</f>
        <v>R1013</v>
      </c>
      <c r="U411" t="str" cm="1">
        <f t="array" ref="U411">_xlfn.IFS(Table4[[#This Row],[Age]]&lt;=29,"Youth",Table4[[#This Row],[Age]]&lt;=49,"Adults",Table4[[#This Row],[Age]]&gt;=50,"Senior")</f>
        <v>Youth</v>
      </c>
    </row>
    <row r="412" spans="1:21">
      <c r="A412" t="s">
        <v>1163</v>
      </c>
      <c r="B412" t="str">
        <f>_xlfn.XLOOKUP(Table4[[#This Row],[Customer ID]],Table1[[#This Row],[Customer ID]],Table1[[#This Row],[TITLE]],0)</f>
        <v>Ms</v>
      </c>
      <c r="C412" t="str" cm="1">
        <f t="array" ref="C412">_xlfn.XLOOKUP(Table4[[#This Row],[Customer ID]],Table1[[#All],[Customer ID]],Table1[[#All],[FIRST NAME]],0)</f>
        <v>Raven</v>
      </c>
      <c r="D412" t="str" cm="1">
        <f t="array" ref="D412">_xlfn.XLOOKUP(Table4[[#This Row],[Customer ID]],Table1[[#All],[Customer ID]],Table1[[#All],[LAST NAME]],0)</f>
        <v>Bier</v>
      </c>
      <c r="E412" s="5" cm="1">
        <f t="array" ref="E412">_xlfn.XLOOKUP(Table4[[#This Row],[Customer ID]],Table3[[#All],[Customer ID]],Table3[[#All],[Date of Birth]],0)</f>
        <v>35037</v>
      </c>
      <c r="F412" cm="1">
        <f t="array" ref="F412">_xlfn.XLOOKUP(Table4[[#This Row],[Customer ID]],Table3[[#All],[Customer ID]],Table3[[#All],[Age]],0)</f>
        <v>27</v>
      </c>
      <c r="G412" cm="1">
        <f t="array" ref="G412">_xlfn.XLOOKUP(Table4[[#This Row],[Customer ID]],Table3[[#All],[Customer ID]],Table3[[#All],[Children]],0)</f>
        <v>0</v>
      </c>
      <c r="H412" cm="1">
        <f t="array" ref="H412">_xlfn.XLOOKUP(Table4[[#This Row],[Customer ID]],Table2[[#All],[Customer ID]],Table2[[#All],[BMI]],0)</f>
        <v>21.2</v>
      </c>
      <c r="I412" cm="1">
        <f t="array" ref="I412">_xlfn.XLOOKUP(Table4[[#This Row],[Customer ID]],Table2[[#All],[Customer ID]],Table2[[#All],[HBA1C]],0)</f>
        <v>4.07</v>
      </c>
      <c r="J412" t="str">
        <f>_xlfn.XLOOKUP(Table4[[#This Row],[Customer ID]], 'Medical Examination'!A:A, 'Medical Examination'!D:D)</f>
        <v>Yes</v>
      </c>
      <c r="K412" t="str">
        <f>_xlfn.XLOOKUP(Table4[[#This Row],[Customer ID]], 'Medical Examination'!A:A, 'Medical Examination'!E:E)</f>
        <v>No</v>
      </c>
      <c r="L412" t="str">
        <f>_xlfn.XLOOKUP(Table4[[#This Row],[Customer ID]], 'Medical Examination'!A:A, 'Medical Examination'!F:F)</f>
        <v>No</v>
      </c>
      <c r="M412">
        <f>_xlfn.XLOOKUP(Table4[[#This Row],[Customer ID]], 'Medical Examination'!A:A, 'Medical Examination'!G:G)</f>
        <v>1</v>
      </c>
      <c r="N412" t="str">
        <f>_xlfn.XLOOKUP(Table4[[#This Row],[Customer ID]], 'Medical Examination'!A:A, 'Medical Examination'!H:H)</f>
        <v>Yes</v>
      </c>
      <c r="O412" t="str">
        <f>_xlfn.XLOOKUP(Table4[[#This Row],[Customer ID]], 'Medical Examination'!A:A, 'Medical Examination'!I:I)</f>
        <v>Normal</v>
      </c>
      <c r="P412" t="str">
        <f>_xlfn.XLOOKUP(Table4[[#This Row],[Customer ID]], 'Medical Examination'!A:A, 'Medical Examination'!J:J)</f>
        <v>Normal Weight</v>
      </c>
      <c r="Q412" s="1">
        <f>_xlfn.XLOOKUP(Table4[[#This Row],[Customer ID]], Hospitalisation!A:A, Hospitalisation!E:E)</f>
        <v>25075.97</v>
      </c>
      <c r="R412" t="str">
        <f>_xlfn.XLOOKUP(Table4[[#This Row],[Customer ID]], Hospitalisation!A:A, Hospitalisation!F:F)</f>
        <v>Tier - 2</v>
      </c>
      <c r="S412" t="str">
        <f>_xlfn.XLOOKUP(Table4[[#This Row],[Customer ID]], Hospitalisation!A:A, Hospitalisation!G:G)</f>
        <v>Tier - 2</v>
      </c>
      <c r="T412" t="str">
        <f>_xlfn.XLOOKUP(Table4[[#This Row],[Customer ID]], Hospitalisation!A:A, Hospitalisation!H:H)</f>
        <v>R1011</v>
      </c>
      <c r="U412" t="str" cm="1">
        <f t="array" ref="U412">_xlfn.IFS(Table4[[#This Row],[Age]]&lt;=29,"Youth",Table4[[#This Row],[Age]]&lt;=49,"Adults",Table4[[#This Row],[Age]]&gt;=50,"Senior")</f>
        <v>Youth</v>
      </c>
    </row>
    <row r="413" spans="1:21">
      <c r="A413" t="s">
        <v>1166</v>
      </c>
      <c r="B413" t="str">
        <f>_xlfn.XLOOKUP(Table4[[#This Row],[Customer ID]],Table1[[#This Row],[Customer ID]],Table1[[#This Row],[TITLE]],0)</f>
        <v>Mr</v>
      </c>
      <c r="C413" t="str" cm="1">
        <f t="array" ref="C413">_xlfn.XLOOKUP(Table4[[#This Row],[Customer ID]],Table1[[#All],[Customer ID]],Table1[[#All],[FIRST NAME]],0)</f>
        <v>Christopher</v>
      </c>
      <c r="D413" t="str" cm="1">
        <f t="array" ref="D413">_xlfn.XLOOKUP(Table4[[#This Row],[Customer ID]],Table1[[#All],[Customer ID]],Table1[[#All],[LAST NAME]],0)</f>
        <v>Muskopf</v>
      </c>
      <c r="E413" s="5" cm="1">
        <f t="array" ref="E413">_xlfn.XLOOKUP(Table4[[#This Row],[Customer ID]],Table3[[#All],[Customer ID]],Table3[[#All],[Date of Birth]],0)</f>
        <v>27712</v>
      </c>
      <c r="F413" cm="1">
        <f t="array" ref="F413">_xlfn.XLOOKUP(Table4[[#This Row],[Customer ID]],Table3[[#All],[Customer ID]],Table3[[#All],[Age]],0)</f>
        <v>47</v>
      </c>
      <c r="G413" cm="1">
        <f t="array" ref="G413">_xlfn.XLOOKUP(Table4[[#This Row],[Customer ID]],Table3[[#All],[Customer ID]],Table3[[#All],[Children]],0)</f>
        <v>3</v>
      </c>
      <c r="H413" cm="1">
        <f t="array" ref="H413">_xlfn.XLOOKUP(Table4[[#This Row],[Customer ID]],Table2[[#All],[Customer ID]],Table2[[#All],[BMI]],0)</f>
        <v>28.215</v>
      </c>
      <c r="I413" cm="1">
        <f t="array" ref="I413">_xlfn.XLOOKUP(Table4[[#This Row],[Customer ID]],Table2[[#All],[Customer ID]],Table2[[#All],[HBA1C]],0)</f>
        <v>8.26</v>
      </c>
      <c r="J413" t="str">
        <f>_xlfn.XLOOKUP(Table4[[#This Row],[Customer ID]], 'Medical Examination'!A:A, 'Medical Examination'!D:D)</f>
        <v>Yes</v>
      </c>
      <c r="K413" t="str">
        <f>_xlfn.XLOOKUP(Table4[[#This Row],[Customer ID]], 'Medical Examination'!A:A, 'Medical Examination'!E:E)</f>
        <v>No</v>
      </c>
      <c r="L413" t="str">
        <f>_xlfn.XLOOKUP(Table4[[#This Row],[Customer ID]], 'Medical Examination'!A:A, 'Medical Examination'!F:F)</f>
        <v>No</v>
      </c>
      <c r="M413">
        <f>_xlfn.XLOOKUP(Table4[[#This Row],[Customer ID]], 'Medical Examination'!A:A, 'Medical Examination'!G:G)</f>
        <v>1</v>
      </c>
      <c r="N413" t="str">
        <f>_xlfn.XLOOKUP(Table4[[#This Row],[Customer ID]], 'Medical Examination'!A:A, 'Medical Examination'!H:H)</f>
        <v>Yes</v>
      </c>
      <c r="O413" t="str">
        <f>_xlfn.XLOOKUP(Table4[[#This Row],[Customer ID]], 'Medical Examination'!A:A, 'Medical Examination'!I:I)</f>
        <v>Diabetes</v>
      </c>
      <c r="P413" t="str">
        <f>_xlfn.XLOOKUP(Table4[[#This Row],[Customer ID]], 'Medical Examination'!A:A, 'Medical Examination'!J:J)</f>
        <v>Overweight</v>
      </c>
      <c r="Q413" s="1">
        <f>_xlfn.XLOOKUP(Table4[[#This Row],[Customer ID]], Hospitalisation!A:A, Hospitalisation!E:E)</f>
        <v>24915.22</v>
      </c>
      <c r="R413" t="str">
        <f>_xlfn.XLOOKUP(Table4[[#This Row],[Customer ID]], Hospitalisation!A:A, Hospitalisation!F:F)</f>
        <v>Tier - 2</v>
      </c>
      <c r="S413" t="str">
        <f>_xlfn.XLOOKUP(Table4[[#This Row],[Customer ID]], Hospitalisation!A:A, Hospitalisation!G:G)</f>
        <v>Tier - 3</v>
      </c>
      <c r="T413" t="str">
        <f>_xlfn.XLOOKUP(Table4[[#This Row],[Customer ID]], Hospitalisation!A:A, Hospitalisation!H:H)</f>
        <v>R1012</v>
      </c>
      <c r="U413" t="str" cm="1">
        <f t="array" ref="U413">_xlfn.IFS(Table4[[#This Row],[Age]]&lt;=29,"Youth",Table4[[#This Row],[Age]]&lt;=49,"Adults",Table4[[#This Row],[Age]]&gt;=50,"Senior")</f>
        <v>Adults</v>
      </c>
    </row>
    <row r="414" spans="1:21">
      <c r="A414" t="s">
        <v>1169</v>
      </c>
      <c r="B414" t="str">
        <f>_xlfn.XLOOKUP(Table4[[#This Row],[Customer ID]],Table1[[#This Row],[Customer ID]],Table1[[#This Row],[TITLE]],0)</f>
        <v>Ms</v>
      </c>
      <c r="C414" t="str" cm="1">
        <f t="array" ref="C414">_xlfn.XLOOKUP(Table4[[#This Row],[Customer ID]],Table1[[#All],[Customer ID]],Table1[[#All],[FIRST NAME]],0)</f>
        <v>Kendra A</v>
      </c>
      <c r="D414" t="str" cm="1">
        <f t="array" ref="D414">_xlfn.XLOOKUP(Table4[[#This Row],[Customer ID]],Table1[[#All],[Customer ID]],Table1[[#All],[LAST NAME]],0)</f>
        <v>Sirak</v>
      </c>
      <c r="E414" s="5" cm="1">
        <f t="array" ref="E414">_xlfn.XLOOKUP(Table4[[#This Row],[Customer ID]],Table3[[#All],[Customer ID]],Table3[[#All],[Date of Birth]],0)</f>
        <v>31942</v>
      </c>
      <c r="F414" cm="1">
        <f t="array" ref="F414">_xlfn.XLOOKUP(Table4[[#This Row],[Customer ID]],Table3[[#All],[Customer ID]],Table3[[#All],[Age]],0)</f>
        <v>35</v>
      </c>
      <c r="G414" cm="1">
        <f t="array" ref="G414">_xlfn.XLOOKUP(Table4[[#This Row],[Customer ID]],Table3[[#All],[Customer ID]],Table3[[#All],[Children]],0)</f>
        <v>2</v>
      </c>
      <c r="H414" cm="1">
        <f t="array" ref="H414">_xlfn.XLOOKUP(Table4[[#This Row],[Customer ID]],Table2[[#All],[Customer ID]],Table2[[#All],[BMI]],0)</f>
        <v>38.094999999999999</v>
      </c>
      <c r="I414" cm="1">
        <f t="array" ref="I414">_xlfn.XLOOKUP(Table4[[#This Row],[Customer ID]],Table2[[#All],[Customer ID]],Table2[[#All],[HBA1C]],0)</f>
        <v>4.76</v>
      </c>
      <c r="J414" t="str">
        <f>_xlfn.XLOOKUP(Table4[[#This Row],[Customer ID]], 'Medical Examination'!A:A, 'Medical Examination'!D:D)</f>
        <v>No</v>
      </c>
      <c r="K414" t="str">
        <f>_xlfn.XLOOKUP(Table4[[#This Row],[Customer ID]], 'Medical Examination'!A:A, 'Medical Examination'!E:E)</f>
        <v>No</v>
      </c>
      <c r="L414" t="str">
        <f>_xlfn.XLOOKUP(Table4[[#This Row],[Customer ID]], 'Medical Examination'!A:A, 'Medical Examination'!F:F)</f>
        <v>No</v>
      </c>
      <c r="M414">
        <f>_xlfn.XLOOKUP(Table4[[#This Row],[Customer ID]], 'Medical Examination'!A:A, 'Medical Examination'!G:G)</f>
        <v>1</v>
      </c>
      <c r="N414" t="str">
        <f>_xlfn.XLOOKUP(Table4[[#This Row],[Customer ID]], 'Medical Examination'!A:A, 'Medical Examination'!H:H)</f>
        <v>No</v>
      </c>
      <c r="O414" t="str">
        <f>_xlfn.XLOOKUP(Table4[[#This Row],[Customer ID]], 'Medical Examination'!A:A, 'Medical Examination'!I:I)</f>
        <v>Normal</v>
      </c>
      <c r="P414" t="str">
        <f>_xlfn.XLOOKUP(Table4[[#This Row],[Customer ID]], 'Medical Examination'!A:A, 'Medical Examination'!J:J)</f>
        <v>Obesity</v>
      </c>
      <c r="Q414" s="1">
        <f>_xlfn.XLOOKUP(Table4[[#This Row],[Customer ID]], Hospitalisation!A:A, Hospitalisation!E:E)</f>
        <v>24915.05</v>
      </c>
      <c r="R414" t="str">
        <f>_xlfn.XLOOKUP(Table4[[#This Row],[Customer ID]], Hospitalisation!A:A, Hospitalisation!F:F)</f>
        <v>Tier - 2</v>
      </c>
      <c r="S414" t="str">
        <f>_xlfn.XLOOKUP(Table4[[#This Row],[Customer ID]], Hospitalisation!A:A, Hospitalisation!G:G)</f>
        <v>Tier - 1</v>
      </c>
      <c r="T414" t="str">
        <f>_xlfn.XLOOKUP(Table4[[#This Row],[Customer ID]], Hospitalisation!A:A, Hospitalisation!H:H)</f>
        <v>R1024</v>
      </c>
      <c r="U414" t="str" cm="1">
        <f t="array" ref="U414">_xlfn.IFS(Table4[[#This Row],[Age]]&lt;=29,"Youth",Table4[[#This Row],[Age]]&lt;=49,"Adults",Table4[[#This Row],[Age]]&gt;=50,"Senior")</f>
        <v>Adults</v>
      </c>
    </row>
    <row r="415" spans="1:21">
      <c r="A415" t="s">
        <v>1172</v>
      </c>
      <c r="B415" t="str">
        <f>_xlfn.XLOOKUP(Table4[[#This Row],[Customer ID]],Table1[[#This Row],[Customer ID]],Table1[[#This Row],[TITLE]],0)</f>
        <v>Ms</v>
      </c>
      <c r="C415" t="str" cm="1">
        <f t="array" ref="C415">_xlfn.XLOOKUP(Table4[[#This Row],[Customer ID]],Table1[[#All],[Customer ID]],Table1[[#All],[FIRST NAME]],0)</f>
        <v>Jordan</v>
      </c>
      <c r="D415" t="str" cm="1">
        <f t="array" ref="D415">_xlfn.XLOOKUP(Table4[[#This Row],[Customer ID]],Table1[[#All],[Customer ID]],Table1[[#All],[LAST NAME]],0)</f>
        <v>Nelsen</v>
      </c>
      <c r="E415" s="5" cm="1">
        <f t="array" ref="E415">_xlfn.XLOOKUP(Table4[[#This Row],[Customer ID]],Table3[[#All],[Customer ID]],Table3[[#All],[Date of Birth]],0)</f>
        <v>25407</v>
      </c>
      <c r="F415" cm="1">
        <f t="array" ref="F415">_xlfn.XLOOKUP(Table4[[#This Row],[Customer ID]],Table3[[#All],[Customer ID]],Table3[[#All],[Age]],0)</f>
        <v>53</v>
      </c>
      <c r="G415" cm="1">
        <f t="array" ref="G415">_xlfn.XLOOKUP(Table4[[#This Row],[Customer ID]],Table3[[#All],[Customer ID]],Table3[[#All],[Children]],0)</f>
        <v>3</v>
      </c>
      <c r="H415" cm="1">
        <f t="array" ref="H415">_xlfn.XLOOKUP(Table4[[#This Row],[Customer ID]],Table2[[#All],[Customer ID]],Table2[[#All],[BMI]],0)</f>
        <v>22.61</v>
      </c>
      <c r="I415" cm="1">
        <f t="array" ref="I415">_xlfn.XLOOKUP(Table4[[#This Row],[Customer ID]],Table2[[#All],[Customer ID]],Table2[[#All],[HBA1C]],0)</f>
        <v>6.13</v>
      </c>
      <c r="J415" t="str">
        <f>_xlfn.XLOOKUP(Table4[[#This Row],[Customer ID]], 'Medical Examination'!A:A, 'Medical Examination'!D:D)</f>
        <v>Yes</v>
      </c>
      <c r="K415" t="str">
        <f>_xlfn.XLOOKUP(Table4[[#This Row],[Customer ID]], 'Medical Examination'!A:A, 'Medical Examination'!E:E)</f>
        <v>No</v>
      </c>
      <c r="L415" t="str">
        <f>_xlfn.XLOOKUP(Table4[[#This Row],[Customer ID]], 'Medical Examination'!A:A, 'Medical Examination'!F:F)</f>
        <v>Yes</v>
      </c>
      <c r="M415">
        <f>_xlfn.XLOOKUP(Table4[[#This Row],[Customer ID]], 'Medical Examination'!A:A, 'Medical Examination'!G:G)</f>
        <v>1</v>
      </c>
      <c r="N415" t="str">
        <f>_xlfn.XLOOKUP(Table4[[#This Row],[Customer ID]], 'Medical Examination'!A:A, 'Medical Examination'!H:H)</f>
        <v>Yes</v>
      </c>
      <c r="O415" t="str">
        <f>_xlfn.XLOOKUP(Table4[[#This Row],[Customer ID]], 'Medical Examination'!A:A, 'Medical Examination'!I:I)</f>
        <v>Prediabetes</v>
      </c>
      <c r="P415" t="str">
        <f>_xlfn.XLOOKUP(Table4[[#This Row],[Customer ID]], 'Medical Examination'!A:A, 'Medical Examination'!J:J)</f>
        <v>Normal Weight</v>
      </c>
      <c r="Q415" s="1">
        <f>_xlfn.XLOOKUP(Table4[[#This Row],[Customer ID]], Hospitalisation!A:A, Hospitalisation!E:E)</f>
        <v>24873.38</v>
      </c>
      <c r="R415" t="str">
        <f>_xlfn.XLOOKUP(Table4[[#This Row],[Customer ID]], Hospitalisation!A:A, Hospitalisation!F:F)</f>
        <v>Tier - 2</v>
      </c>
      <c r="S415" t="str">
        <f>_xlfn.XLOOKUP(Table4[[#This Row],[Customer ID]], Hospitalisation!A:A, Hospitalisation!G:G)</f>
        <v>Tier - 1</v>
      </c>
      <c r="T415" t="str">
        <f>_xlfn.XLOOKUP(Table4[[#This Row],[Customer ID]], Hospitalisation!A:A, Hospitalisation!H:H)</f>
        <v>R1024</v>
      </c>
      <c r="U415" t="str" cm="1">
        <f t="array" ref="U415">_xlfn.IFS(Table4[[#This Row],[Age]]&lt;=29,"Youth",Table4[[#This Row],[Age]]&lt;=49,"Adults",Table4[[#This Row],[Age]]&gt;=50,"Senior")</f>
        <v>Senior</v>
      </c>
    </row>
    <row r="416" spans="1:21">
      <c r="A416" t="s">
        <v>1175</v>
      </c>
      <c r="B416" t="str">
        <f>_xlfn.XLOOKUP(Table4[[#This Row],[Customer ID]],Table1[[#This Row],[Customer ID]],Table1[[#This Row],[TITLE]],0)</f>
        <v>Mr</v>
      </c>
      <c r="C416" t="str" cm="1">
        <f t="array" ref="C416">_xlfn.XLOOKUP(Table4[[#This Row],[Customer ID]],Table1[[#All],[Customer ID]],Table1[[#All],[FIRST NAME]],0)</f>
        <v>Nils</v>
      </c>
      <c r="D416" t="str" cm="1">
        <f t="array" ref="D416">_xlfn.XLOOKUP(Table4[[#This Row],[Customer ID]],Table1[[#All],[Customer ID]],Table1[[#All],[LAST NAME]],0)</f>
        <v>Schallner</v>
      </c>
      <c r="E416" s="5" cm="1">
        <f t="array" ref="E416">_xlfn.XLOOKUP(Table4[[#This Row],[Customer ID]],Table3[[#All],[Customer ID]],Table3[[#All],[Date of Birth]],0)</f>
        <v>25898</v>
      </c>
      <c r="F416" cm="1">
        <f t="array" ref="F416">_xlfn.XLOOKUP(Table4[[#This Row],[Customer ID]],Table3[[#All],[Customer ID]],Table3[[#All],[Age]],0)</f>
        <v>52</v>
      </c>
      <c r="G416" cm="1">
        <f t="array" ref="G416">_xlfn.XLOOKUP(Table4[[#This Row],[Customer ID]],Table3[[#All],[Customer ID]],Table3[[#All],[Children]],0)</f>
        <v>3</v>
      </c>
      <c r="H416" cm="1">
        <f t="array" ref="H416">_xlfn.XLOOKUP(Table4[[#This Row],[Customer ID]],Table2[[#All],[Customer ID]],Table2[[#All],[BMI]],0)</f>
        <v>24.32</v>
      </c>
      <c r="I416" cm="1">
        <f t="array" ref="I416">_xlfn.XLOOKUP(Table4[[#This Row],[Customer ID]],Table2[[#All],[Customer ID]],Table2[[#All],[HBA1C]],0)</f>
        <v>10.47</v>
      </c>
      <c r="J416" t="str">
        <f>_xlfn.XLOOKUP(Table4[[#This Row],[Customer ID]], 'Medical Examination'!A:A, 'Medical Examination'!D:D)</f>
        <v>Yes</v>
      </c>
      <c r="K416" t="str">
        <f>_xlfn.XLOOKUP(Table4[[#This Row],[Customer ID]], 'Medical Examination'!A:A, 'Medical Examination'!E:E)</f>
        <v>No</v>
      </c>
      <c r="L416" t="str">
        <f>_xlfn.XLOOKUP(Table4[[#This Row],[Customer ID]], 'Medical Examination'!A:A, 'Medical Examination'!F:F)</f>
        <v>No</v>
      </c>
      <c r="M416">
        <f>_xlfn.XLOOKUP(Table4[[#This Row],[Customer ID]], 'Medical Examination'!A:A, 'Medical Examination'!G:G)</f>
        <v>2</v>
      </c>
      <c r="N416" t="str">
        <f>_xlfn.XLOOKUP(Table4[[#This Row],[Customer ID]], 'Medical Examination'!A:A, 'Medical Examination'!H:H)</f>
        <v>Yes</v>
      </c>
      <c r="O416" t="str">
        <f>_xlfn.XLOOKUP(Table4[[#This Row],[Customer ID]], 'Medical Examination'!A:A, 'Medical Examination'!I:I)</f>
        <v>Diabetes</v>
      </c>
      <c r="P416" t="str">
        <f>_xlfn.XLOOKUP(Table4[[#This Row],[Customer ID]], 'Medical Examination'!A:A, 'Medical Examination'!J:J)</f>
        <v>Normal Weight</v>
      </c>
      <c r="Q416" s="1">
        <f>_xlfn.XLOOKUP(Table4[[#This Row],[Customer ID]], Hospitalisation!A:A, Hospitalisation!E:E)</f>
        <v>24869.84</v>
      </c>
      <c r="R416" t="str">
        <f>_xlfn.XLOOKUP(Table4[[#This Row],[Customer ID]], Hospitalisation!A:A, Hospitalisation!F:F)</f>
        <v>Tier - 2</v>
      </c>
      <c r="S416" t="str">
        <f>_xlfn.XLOOKUP(Table4[[#This Row],[Customer ID]], Hospitalisation!A:A, Hospitalisation!G:G)</f>
        <v>Tier - 2</v>
      </c>
      <c r="T416" t="str">
        <f>_xlfn.XLOOKUP(Table4[[#This Row],[Customer ID]], Hospitalisation!A:A, Hospitalisation!H:H)</f>
        <v>R1016</v>
      </c>
      <c r="U416" t="str" cm="1">
        <f t="array" ref="U416">_xlfn.IFS(Table4[[#This Row],[Age]]&lt;=29,"Youth",Table4[[#This Row],[Age]]&lt;=49,"Adults",Table4[[#This Row],[Age]]&gt;=50,"Senior")</f>
        <v>Senior</v>
      </c>
    </row>
    <row r="417" spans="1:21">
      <c r="A417" t="s">
        <v>1178</v>
      </c>
      <c r="B417" t="str">
        <f>_xlfn.XLOOKUP(Table4[[#This Row],[Customer ID]],Table1[[#This Row],[Customer ID]],Table1[[#This Row],[TITLE]],0)</f>
        <v>Mr</v>
      </c>
      <c r="C417" t="str" cm="1">
        <f t="array" ref="C417">_xlfn.XLOOKUP(Table4[[#This Row],[Customer ID]],Table1[[#All],[Customer ID]],Table1[[#All],[FIRST NAME]],0)</f>
        <v>Scott</v>
      </c>
      <c r="D417" t="str" cm="1">
        <f t="array" ref="D417">_xlfn.XLOOKUP(Table4[[#This Row],[Customer ID]],Table1[[#All],[Customer ID]],Table1[[#All],[LAST NAME]],0)</f>
        <v>Dunlap</v>
      </c>
      <c r="E417" s="5" cm="1">
        <f t="array" ref="E417">_xlfn.XLOOKUP(Table4[[#This Row],[Customer ID]],Table3[[#All],[Customer ID]],Table3[[#All],[Date of Birth]],0)</f>
        <v>34860</v>
      </c>
      <c r="F417" cm="1">
        <f t="array" ref="F417">_xlfn.XLOOKUP(Table4[[#This Row],[Customer ID]],Table3[[#All],[Customer ID]],Table3[[#All],[Age]],0)</f>
        <v>27</v>
      </c>
      <c r="G417" cm="1">
        <f t="array" ref="G417">_xlfn.XLOOKUP(Table4[[#This Row],[Customer ID]],Table3[[#All],[Customer ID]],Table3[[#All],[Children]],0)</f>
        <v>0</v>
      </c>
      <c r="H417" cm="1">
        <f t="array" ref="H417">_xlfn.XLOOKUP(Table4[[#This Row],[Customer ID]],Table2[[#All],[Customer ID]],Table2[[#All],[BMI]],0)</f>
        <v>20.96</v>
      </c>
      <c r="I417" cm="1">
        <f t="array" ref="I417">_xlfn.XLOOKUP(Table4[[#This Row],[Customer ID]],Table2[[#All],[Customer ID]],Table2[[#All],[HBA1C]],0)</f>
        <v>4.04</v>
      </c>
      <c r="J417" t="str">
        <f>_xlfn.XLOOKUP(Table4[[#This Row],[Customer ID]], 'Medical Examination'!A:A, 'Medical Examination'!D:D)</f>
        <v>Yes</v>
      </c>
      <c r="K417" t="str">
        <f>_xlfn.XLOOKUP(Table4[[#This Row],[Customer ID]], 'Medical Examination'!A:A, 'Medical Examination'!E:E)</f>
        <v>No</v>
      </c>
      <c r="L417" t="str">
        <f>_xlfn.XLOOKUP(Table4[[#This Row],[Customer ID]], 'Medical Examination'!A:A, 'Medical Examination'!F:F)</f>
        <v>No</v>
      </c>
      <c r="M417">
        <f>_xlfn.XLOOKUP(Table4[[#This Row],[Customer ID]], 'Medical Examination'!A:A, 'Medical Examination'!G:G)</f>
        <v>1</v>
      </c>
      <c r="N417" t="str">
        <f>_xlfn.XLOOKUP(Table4[[#This Row],[Customer ID]], 'Medical Examination'!A:A, 'Medical Examination'!H:H)</f>
        <v>Yes</v>
      </c>
      <c r="O417" t="str">
        <f>_xlfn.XLOOKUP(Table4[[#This Row],[Customer ID]], 'Medical Examination'!A:A, 'Medical Examination'!I:I)</f>
        <v>Normal</v>
      </c>
      <c r="P417" t="str">
        <f>_xlfn.XLOOKUP(Table4[[#This Row],[Customer ID]], 'Medical Examination'!A:A, 'Medical Examination'!J:J)</f>
        <v>Normal Weight</v>
      </c>
      <c r="Q417" s="1">
        <f>_xlfn.XLOOKUP(Table4[[#This Row],[Customer ID]], Hospitalisation!A:A, Hospitalisation!E:E)</f>
        <v>24863.25</v>
      </c>
      <c r="R417" t="str">
        <f>_xlfn.XLOOKUP(Table4[[#This Row],[Customer ID]], Hospitalisation!A:A, Hospitalisation!F:F)</f>
        <v>Tier - 2</v>
      </c>
      <c r="S417" t="str">
        <f>_xlfn.XLOOKUP(Table4[[#This Row],[Customer ID]], Hospitalisation!A:A, Hospitalisation!G:G)</f>
        <v>Tier - 3</v>
      </c>
      <c r="T417" t="str">
        <f>_xlfn.XLOOKUP(Table4[[#This Row],[Customer ID]], Hospitalisation!A:A, Hospitalisation!H:H)</f>
        <v>R1011</v>
      </c>
      <c r="U417" t="str" cm="1">
        <f t="array" ref="U417">_xlfn.IFS(Table4[[#This Row],[Age]]&lt;=29,"Youth",Table4[[#This Row],[Age]]&lt;=49,"Adults",Table4[[#This Row],[Age]]&gt;=50,"Senior")</f>
        <v>Youth</v>
      </c>
    </row>
    <row r="418" spans="1:21">
      <c r="A418" t="s">
        <v>1180</v>
      </c>
      <c r="B418" t="str">
        <f>_xlfn.XLOOKUP(Table4[[#This Row],[Customer ID]],Table1[[#This Row],[Customer ID]],Table1[[#This Row],[TITLE]],0)</f>
        <v>Ms</v>
      </c>
      <c r="C418" t="str" cm="1">
        <f t="array" ref="C418">_xlfn.XLOOKUP(Table4[[#This Row],[Customer ID]],Table1[[#All],[Customer ID]],Table1[[#All],[FIRST NAME]],0)</f>
        <v>Angela</v>
      </c>
      <c r="D418" t="str" cm="1">
        <f t="array" ref="D418">_xlfn.XLOOKUP(Table4[[#This Row],[Customer ID]],Table1[[#All],[Customer ID]],Table1[[#All],[LAST NAME]],0)</f>
        <v>Messing</v>
      </c>
      <c r="E418" s="5" cm="1">
        <f t="array" ref="E418">_xlfn.XLOOKUP(Table4[[#This Row],[Customer ID]],Table3[[#All],[Customer ID]],Table3[[#All],[Date of Birth]],0)</f>
        <v>34586</v>
      </c>
      <c r="F418" cm="1">
        <f t="array" ref="F418">_xlfn.XLOOKUP(Table4[[#This Row],[Customer ID]],Table3[[#All],[Customer ID]],Table3[[#All],[Age]],0)</f>
        <v>28</v>
      </c>
      <c r="G418" cm="1">
        <f t="array" ref="G418">_xlfn.XLOOKUP(Table4[[#This Row],[Customer ID]],Table3[[#All],[Customer ID]],Table3[[#All],[Children]],0)</f>
        <v>0</v>
      </c>
      <c r="H418" cm="1">
        <f t="array" ref="H418">_xlfn.XLOOKUP(Table4[[#This Row],[Customer ID]],Table2[[#All],[Customer ID]],Table2[[#All],[BMI]],0)</f>
        <v>19.68</v>
      </c>
      <c r="I418" cm="1">
        <f t="array" ref="I418">_xlfn.XLOOKUP(Table4[[#This Row],[Customer ID]],Table2[[#All],[Customer ID]],Table2[[#All],[HBA1C]],0)</f>
        <v>5.74</v>
      </c>
      <c r="J418" t="str">
        <f>_xlfn.XLOOKUP(Table4[[#This Row],[Customer ID]], 'Medical Examination'!A:A, 'Medical Examination'!D:D)</f>
        <v>No</v>
      </c>
      <c r="K418" t="str">
        <f>_xlfn.XLOOKUP(Table4[[#This Row],[Customer ID]], 'Medical Examination'!A:A, 'Medical Examination'!E:E)</f>
        <v>No</v>
      </c>
      <c r="L418" t="str">
        <f>_xlfn.XLOOKUP(Table4[[#This Row],[Customer ID]], 'Medical Examination'!A:A, 'Medical Examination'!F:F)</f>
        <v>No</v>
      </c>
      <c r="M418">
        <f>_xlfn.XLOOKUP(Table4[[#This Row],[Customer ID]], 'Medical Examination'!A:A, 'Medical Examination'!G:G)</f>
        <v>0</v>
      </c>
      <c r="N418" t="str">
        <f>_xlfn.XLOOKUP(Table4[[#This Row],[Customer ID]], 'Medical Examination'!A:A, 'Medical Examination'!H:H)</f>
        <v>Yes</v>
      </c>
      <c r="O418" t="str">
        <f>_xlfn.XLOOKUP(Table4[[#This Row],[Customer ID]], 'Medical Examination'!A:A, 'Medical Examination'!I:I)</f>
        <v>Prediabetes</v>
      </c>
      <c r="P418" t="str">
        <f>_xlfn.XLOOKUP(Table4[[#This Row],[Customer ID]], 'Medical Examination'!A:A, 'Medical Examination'!J:J)</f>
        <v>Normal Weight</v>
      </c>
      <c r="Q418" s="1">
        <f>_xlfn.XLOOKUP(Table4[[#This Row],[Customer ID]], Hospitalisation!A:A, Hospitalisation!E:E)</f>
        <v>24817.25</v>
      </c>
      <c r="R418" t="str">
        <f>_xlfn.XLOOKUP(Table4[[#This Row],[Customer ID]], Hospitalisation!A:A, Hospitalisation!F:F)</f>
        <v>Tier - 2</v>
      </c>
      <c r="S418" t="str">
        <f>_xlfn.XLOOKUP(Table4[[#This Row],[Customer ID]], Hospitalisation!A:A, Hospitalisation!G:G)</f>
        <v>Tier - 2</v>
      </c>
      <c r="T418" t="str">
        <f>_xlfn.XLOOKUP(Table4[[#This Row],[Customer ID]], Hospitalisation!A:A, Hospitalisation!H:H)</f>
        <v>R1011</v>
      </c>
      <c r="U418" t="str" cm="1">
        <f t="array" ref="U418">_xlfn.IFS(Table4[[#This Row],[Age]]&lt;=29,"Youth",Table4[[#This Row],[Age]]&lt;=49,"Adults",Table4[[#This Row],[Age]]&gt;=50,"Senior")</f>
        <v>Youth</v>
      </c>
    </row>
    <row r="419" spans="1:21">
      <c r="A419" t="s">
        <v>1183</v>
      </c>
      <c r="B419" t="str">
        <f>_xlfn.XLOOKUP(Table4[[#This Row],[Customer ID]],Table1[[#This Row],[Customer ID]],Table1[[#This Row],[TITLE]],0)</f>
        <v>Ms</v>
      </c>
      <c r="C419" t="str" cm="1">
        <f t="array" ref="C419">_xlfn.XLOOKUP(Table4[[#This Row],[Customer ID]],Table1[[#All],[Customer ID]],Table1[[#All],[FIRST NAME]],0)</f>
        <v>Allison</v>
      </c>
      <c r="D419" t="str" cm="1">
        <f t="array" ref="D419">_xlfn.XLOOKUP(Table4[[#This Row],[Customer ID]],Table1[[#All],[Customer ID]],Table1[[#All],[LAST NAME]],0)</f>
        <v>Bondell</v>
      </c>
      <c r="E419" s="5" cm="1">
        <f t="array" ref="E419">_xlfn.XLOOKUP(Table4[[#This Row],[Customer ID]],Table3[[#All],[Customer ID]],Table3[[#All],[Date of Birth]],0)</f>
        <v>33888</v>
      </c>
      <c r="F419" cm="1">
        <f t="array" ref="F419">_xlfn.XLOOKUP(Table4[[#This Row],[Customer ID]],Table3[[#All],[Customer ID]],Table3[[#All],[Age]],0)</f>
        <v>30</v>
      </c>
      <c r="G419" cm="1">
        <f t="array" ref="G419">_xlfn.XLOOKUP(Table4[[#This Row],[Customer ID]],Table3[[#All],[Customer ID]],Table3[[#All],[Children]],0)</f>
        <v>0</v>
      </c>
      <c r="H419" cm="1">
        <f t="array" ref="H419">_xlfn.XLOOKUP(Table4[[#This Row],[Customer ID]],Table2[[#All],[Customer ID]],Table2[[#All],[BMI]],0)</f>
        <v>18.100000000000001</v>
      </c>
      <c r="I419" cm="1">
        <f t="array" ref="I419">_xlfn.XLOOKUP(Table4[[#This Row],[Customer ID]],Table2[[#All],[Customer ID]],Table2[[#All],[HBA1C]],0)</f>
        <v>6.33</v>
      </c>
      <c r="J419" t="str">
        <f>_xlfn.XLOOKUP(Table4[[#This Row],[Customer ID]], 'Medical Examination'!A:A, 'Medical Examination'!D:D)</f>
        <v>No</v>
      </c>
      <c r="K419" t="str">
        <f>_xlfn.XLOOKUP(Table4[[#This Row],[Customer ID]], 'Medical Examination'!A:A, 'Medical Examination'!E:E)</f>
        <v>No</v>
      </c>
      <c r="L419" t="str">
        <f>_xlfn.XLOOKUP(Table4[[#This Row],[Customer ID]], 'Medical Examination'!A:A, 'Medical Examination'!F:F)</f>
        <v>No</v>
      </c>
      <c r="M419">
        <f>_xlfn.XLOOKUP(Table4[[#This Row],[Customer ID]], 'Medical Examination'!A:A, 'Medical Examination'!G:G)</f>
        <v>1</v>
      </c>
      <c r="N419" t="str">
        <f>_xlfn.XLOOKUP(Table4[[#This Row],[Customer ID]], 'Medical Examination'!A:A, 'Medical Examination'!H:H)</f>
        <v>Yes</v>
      </c>
      <c r="O419" t="str">
        <f>_xlfn.XLOOKUP(Table4[[#This Row],[Customer ID]], 'Medical Examination'!A:A, 'Medical Examination'!I:I)</f>
        <v>Prediabetes</v>
      </c>
      <c r="P419" t="str">
        <f>_xlfn.XLOOKUP(Table4[[#This Row],[Customer ID]], 'Medical Examination'!A:A, 'Medical Examination'!J:J)</f>
        <v>Underweight</v>
      </c>
      <c r="Q419" s="1">
        <f>_xlfn.XLOOKUP(Table4[[#This Row],[Customer ID]], Hospitalisation!A:A, Hospitalisation!E:E)</f>
        <v>24795.040000000001</v>
      </c>
      <c r="R419" t="str">
        <f>_xlfn.XLOOKUP(Table4[[#This Row],[Customer ID]], Hospitalisation!A:A, Hospitalisation!F:F)</f>
        <v>Tier - 2</v>
      </c>
      <c r="S419" t="str">
        <f>_xlfn.XLOOKUP(Table4[[#This Row],[Customer ID]], Hospitalisation!A:A, Hospitalisation!G:G)</f>
        <v>Tier - 3</v>
      </c>
      <c r="T419" t="str">
        <f>_xlfn.XLOOKUP(Table4[[#This Row],[Customer ID]], Hospitalisation!A:A, Hospitalisation!H:H)</f>
        <v>R1011</v>
      </c>
      <c r="U419" t="str" cm="1">
        <f t="array" ref="U419">_xlfn.IFS(Table4[[#This Row],[Age]]&lt;=29,"Youth",Table4[[#This Row],[Age]]&lt;=49,"Adults",Table4[[#This Row],[Age]]&gt;=50,"Senior")</f>
        <v>Adults</v>
      </c>
    </row>
    <row r="420" spans="1:21">
      <c r="A420" t="s">
        <v>1185</v>
      </c>
      <c r="B420" t="str">
        <f>_xlfn.XLOOKUP(Table4[[#This Row],[Customer ID]],Table1[[#This Row],[Customer ID]],Table1[[#This Row],[TITLE]],0)</f>
        <v>Ms</v>
      </c>
      <c r="C420" t="str" cm="1">
        <f t="array" ref="C420">_xlfn.XLOOKUP(Table4[[#This Row],[Customer ID]],Table1[[#All],[Customer ID]],Table1[[#All],[FIRST NAME]],0)</f>
        <v>Caitlin O</v>
      </c>
      <c r="D420" t="str" cm="1">
        <f t="array" ref="D420">_xlfn.XLOOKUP(Table4[[#This Row],[Customer ID]],Table1[[#All],[Customer ID]],Table1[[#All],[LAST NAME]],0)</f>
        <v>Gaughan</v>
      </c>
      <c r="E420" s="5" cm="1">
        <f t="array" ref="E420">_xlfn.XLOOKUP(Table4[[#This Row],[Customer ID]],Table3[[#All],[Customer ID]],Table3[[#All],[Date of Birth]],0)</f>
        <v>35305</v>
      </c>
      <c r="F420" cm="1">
        <f t="array" ref="F420">_xlfn.XLOOKUP(Table4[[#This Row],[Customer ID]],Table3[[#All],[Customer ID]],Table3[[#All],[Age]],0)</f>
        <v>26</v>
      </c>
      <c r="G420" cm="1">
        <f t="array" ref="G420">_xlfn.XLOOKUP(Table4[[#This Row],[Customer ID]],Table3[[#All],[Customer ID]],Table3[[#All],[Children]],0)</f>
        <v>4</v>
      </c>
      <c r="H420" cm="1">
        <f t="array" ref="H420">_xlfn.XLOOKUP(Table4[[#This Row],[Customer ID]],Table2[[#All],[Customer ID]],Table2[[#All],[BMI]],0)</f>
        <v>29.64</v>
      </c>
      <c r="I420" cm="1">
        <f t="array" ref="I420">_xlfn.XLOOKUP(Table4[[#This Row],[Customer ID]],Table2[[#All],[Customer ID]],Table2[[#All],[HBA1C]],0)</f>
        <v>4.28</v>
      </c>
      <c r="J420" t="str">
        <f>_xlfn.XLOOKUP(Table4[[#This Row],[Customer ID]], 'Medical Examination'!A:A, 'Medical Examination'!D:D)</f>
        <v>Yes</v>
      </c>
      <c r="K420" t="str">
        <f>_xlfn.XLOOKUP(Table4[[#This Row],[Customer ID]], 'Medical Examination'!A:A, 'Medical Examination'!E:E)</f>
        <v>No</v>
      </c>
      <c r="L420" t="str">
        <f>_xlfn.XLOOKUP(Table4[[#This Row],[Customer ID]], 'Medical Examination'!A:A, 'Medical Examination'!F:F)</f>
        <v>No</v>
      </c>
      <c r="M420">
        <f>_xlfn.XLOOKUP(Table4[[#This Row],[Customer ID]], 'Medical Examination'!A:A, 'Medical Examination'!G:G)</f>
        <v>0</v>
      </c>
      <c r="N420" t="str">
        <f>_xlfn.XLOOKUP(Table4[[#This Row],[Customer ID]], 'Medical Examination'!A:A, 'Medical Examination'!H:H)</f>
        <v>No</v>
      </c>
      <c r="O420" t="str">
        <f>_xlfn.XLOOKUP(Table4[[#This Row],[Customer ID]], 'Medical Examination'!A:A, 'Medical Examination'!I:I)</f>
        <v>Normal</v>
      </c>
      <c r="P420" t="str">
        <f>_xlfn.XLOOKUP(Table4[[#This Row],[Customer ID]], 'Medical Examination'!A:A, 'Medical Examination'!J:J)</f>
        <v>Overweight</v>
      </c>
      <c r="Q420" s="1">
        <f>_xlfn.XLOOKUP(Table4[[#This Row],[Customer ID]], Hospitalisation!A:A, Hospitalisation!E:E)</f>
        <v>24671.66</v>
      </c>
      <c r="R420" t="str">
        <f>_xlfn.XLOOKUP(Table4[[#This Row],[Customer ID]], Hospitalisation!A:A, Hospitalisation!F:F)</f>
        <v>Tier - 2</v>
      </c>
      <c r="S420" t="str">
        <f>_xlfn.XLOOKUP(Table4[[#This Row],[Customer ID]], Hospitalisation!A:A, Hospitalisation!G:G)</f>
        <v>Tier - 1</v>
      </c>
      <c r="T420" t="str">
        <f>_xlfn.XLOOKUP(Table4[[#This Row],[Customer ID]], Hospitalisation!A:A, Hospitalisation!H:H)</f>
        <v>R1024</v>
      </c>
      <c r="U420" t="str" cm="1">
        <f t="array" ref="U420">_xlfn.IFS(Table4[[#This Row],[Age]]&lt;=29,"Youth",Table4[[#This Row],[Age]]&lt;=49,"Adults",Table4[[#This Row],[Age]]&gt;=50,"Senior")</f>
        <v>Youth</v>
      </c>
    </row>
    <row r="421" spans="1:21">
      <c r="A421" t="s">
        <v>1188</v>
      </c>
      <c r="B421" t="str">
        <f>_xlfn.XLOOKUP(Table4[[#This Row],[Customer ID]],Table1[[#This Row],[Customer ID]],Table1[[#This Row],[TITLE]],0)</f>
        <v>Ms</v>
      </c>
      <c r="C421" t="str" cm="1">
        <f t="array" ref="C421">_xlfn.XLOOKUP(Table4[[#This Row],[Customer ID]],Table1[[#All],[Customer ID]],Table1[[#All],[FIRST NAME]],0)</f>
        <v>Tracy M</v>
      </c>
      <c r="D421" t="str" cm="1">
        <f t="array" ref="D421">_xlfn.XLOOKUP(Table4[[#This Row],[Customer ID]],Table1[[#All],[Customer ID]],Table1[[#All],[LAST NAME]],0)</f>
        <v>Gruman</v>
      </c>
      <c r="E421" s="5" cm="1">
        <f t="array" ref="E421">_xlfn.XLOOKUP(Table4[[#This Row],[Customer ID]],Table3[[#All],[Customer ID]],Table3[[#All],[Date of Birth]],0)</f>
        <v>25731</v>
      </c>
      <c r="F421" cm="1">
        <f t="array" ref="F421">_xlfn.XLOOKUP(Table4[[#This Row],[Customer ID]],Table3[[#All],[Customer ID]],Table3[[#All],[Age]],0)</f>
        <v>52</v>
      </c>
      <c r="G421" cm="1">
        <f t="array" ref="G421">_xlfn.XLOOKUP(Table4[[#This Row],[Customer ID]],Table3[[#All],[Customer ID]],Table3[[#All],[Children]],0)</f>
        <v>2</v>
      </c>
      <c r="H421" cm="1">
        <f t="array" ref="H421">_xlfn.XLOOKUP(Table4[[#This Row],[Customer ID]],Table2[[#All],[Customer ID]],Table2[[#All],[BMI]],0)</f>
        <v>25.3</v>
      </c>
      <c r="I421" cm="1">
        <f t="array" ref="I421">_xlfn.XLOOKUP(Table4[[#This Row],[Customer ID]],Table2[[#All],[Customer ID]],Table2[[#All],[HBA1C]],0)</f>
        <v>9.4700000000000006</v>
      </c>
      <c r="J421" t="str">
        <f>_xlfn.XLOOKUP(Table4[[#This Row],[Customer ID]], 'Medical Examination'!A:A, 'Medical Examination'!D:D)</f>
        <v>Yes</v>
      </c>
      <c r="K421" t="str">
        <f>_xlfn.XLOOKUP(Table4[[#This Row],[Customer ID]], 'Medical Examination'!A:A, 'Medical Examination'!E:E)</f>
        <v>No</v>
      </c>
      <c r="L421" t="str">
        <f>_xlfn.XLOOKUP(Table4[[#This Row],[Customer ID]], 'Medical Examination'!A:A, 'Medical Examination'!F:F)</f>
        <v>No</v>
      </c>
      <c r="M421">
        <f>_xlfn.XLOOKUP(Table4[[#This Row],[Customer ID]], 'Medical Examination'!A:A, 'Medical Examination'!G:G)</f>
        <v>2</v>
      </c>
      <c r="N421" t="str">
        <f>_xlfn.XLOOKUP(Table4[[#This Row],[Customer ID]], 'Medical Examination'!A:A, 'Medical Examination'!H:H)</f>
        <v>Yes</v>
      </c>
      <c r="O421" t="str">
        <f>_xlfn.XLOOKUP(Table4[[#This Row],[Customer ID]], 'Medical Examination'!A:A, 'Medical Examination'!I:I)</f>
        <v>Diabetes</v>
      </c>
      <c r="P421" t="str">
        <f>_xlfn.XLOOKUP(Table4[[#This Row],[Customer ID]], 'Medical Examination'!A:A, 'Medical Examination'!J:J)</f>
        <v>Overweight</v>
      </c>
      <c r="Q421" s="1">
        <f>_xlfn.XLOOKUP(Table4[[#This Row],[Customer ID]], Hospitalisation!A:A, Hospitalisation!E:E)</f>
        <v>24667.42</v>
      </c>
      <c r="R421" t="str">
        <f>_xlfn.XLOOKUP(Table4[[#This Row],[Customer ID]], Hospitalisation!A:A, Hospitalisation!F:F)</f>
        <v>Tier - 2</v>
      </c>
      <c r="S421" t="str">
        <f>_xlfn.XLOOKUP(Table4[[#This Row],[Customer ID]], Hospitalisation!A:A, Hospitalisation!G:G)</f>
        <v>Tier - 3</v>
      </c>
      <c r="T421" t="str">
        <f>_xlfn.XLOOKUP(Table4[[#This Row],[Customer ID]], Hospitalisation!A:A, Hospitalisation!H:H)</f>
        <v>R1013</v>
      </c>
      <c r="U421" t="str" cm="1">
        <f t="array" ref="U421">_xlfn.IFS(Table4[[#This Row],[Age]]&lt;=29,"Youth",Table4[[#This Row],[Age]]&lt;=49,"Adults",Table4[[#This Row],[Age]]&gt;=50,"Senior")</f>
        <v>Senior</v>
      </c>
    </row>
    <row r="422" spans="1:21">
      <c r="A422" t="s">
        <v>1191</v>
      </c>
      <c r="B422" t="str">
        <f>_xlfn.XLOOKUP(Table4[[#This Row],[Customer ID]],Table1[[#This Row],[Customer ID]],Table1[[#This Row],[TITLE]],0)</f>
        <v>Mr</v>
      </c>
      <c r="C422" t="str" cm="1">
        <f t="array" ref="C422">_xlfn.XLOOKUP(Table4[[#This Row],[Customer ID]],Table1[[#All],[Customer ID]],Table1[[#All],[FIRST NAME]],0)</f>
        <v>Dustin M</v>
      </c>
      <c r="D422" t="str" cm="1">
        <f t="array" ref="D422">_xlfn.XLOOKUP(Table4[[#This Row],[Customer ID]],Table1[[#All],[Customer ID]],Table1[[#All],[LAST NAME]],0)</f>
        <v>Whitlow</v>
      </c>
      <c r="E422" s="5" cm="1">
        <f t="array" ref="E422">_xlfn.XLOOKUP(Table4[[#This Row],[Customer ID]],Table3[[#All],[Customer ID]],Table3[[#All],[Date of Birth]],0)</f>
        <v>28045</v>
      </c>
      <c r="F422" cm="1">
        <f t="array" ref="F422">_xlfn.XLOOKUP(Table4[[#This Row],[Customer ID]],Table3[[#All],[Customer ID]],Table3[[#All],[Age]],0)</f>
        <v>46</v>
      </c>
      <c r="G422" cm="1">
        <f t="array" ref="G422">_xlfn.XLOOKUP(Table4[[#This Row],[Customer ID]],Table3[[#All],[Customer ID]],Table3[[#All],[Children]],0)</f>
        <v>0</v>
      </c>
      <c r="H422" cm="1">
        <f t="array" ref="H422">_xlfn.XLOOKUP(Table4[[#This Row],[Customer ID]],Table2[[#All],[Customer ID]],Table2[[#All],[BMI]],0)</f>
        <v>27.6</v>
      </c>
      <c r="I422" cm="1">
        <f t="array" ref="I422">_xlfn.XLOOKUP(Table4[[#This Row],[Customer ID]],Table2[[#All],[Customer ID]],Table2[[#All],[HBA1C]],0)</f>
        <v>4.8499999999999996</v>
      </c>
      <c r="J422" t="str">
        <f>_xlfn.XLOOKUP(Table4[[#This Row],[Customer ID]], 'Medical Examination'!A:A, 'Medical Examination'!D:D)</f>
        <v>Yes</v>
      </c>
      <c r="K422" t="str">
        <f>_xlfn.XLOOKUP(Table4[[#This Row],[Customer ID]], 'Medical Examination'!A:A, 'Medical Examination'!E:E)</f>
        <v>No</v>
      </c>
      <c r="L422" t="str">
        <f>_xlfn.XLOOKUP(Table4[[#This Row],[Customer ID]], 'Medical Examination'!A:A, 'Medical Examination'!F:F)</f>
        <v>No</v>
      </c>
      <c r="M422">
        <f>_xlfn.XLOOKUP(Table4[[#This Row],[Customer ID]], 'Medical Examination'!A:A, 'Medical Examination'!G:G)</f>
        <v>0</v>
      </c>
      <c r="N422" t="str">
        <f>_xlfn.XLOOKUP(Table4[[#This Row],[Customer ID]], 'Medical Examination'!A:A, 'Medical Examination'!H:H)</f>
        <v>No</v>
      </c>
      <c r="O422" t="str">
        <f>_xlfn.XLOOKUP(Table4[[#This Row],[Customer ID]], 'Medical Examination'!A:A, 'Medical Examination'!I:I)</f>
        <v>Normal</v>
      </c>
      <c r="P422" t="str">
        <f>_xlfn.XLOOKUP(Table4[[#This Row],[Customer ID]], 'Medical Examination'!A:A, 'Medical Examination'!J:J)</f>
        <v>Overweight</v>
      </c>
      <c r="Q422" s="1">
        <f>_xlfn.XLOOKUP(Table4[[#This Row],[Customer ID]], Hospitalisation!A:A, Hospitalisation!E:E)</f>
        <v>24603.05</v>
      </c>
      <c r="R422" t="str">
        <f>_xlfn.XLOOKUP(Table4[[#This Row],[Customer ID]], Hospitalisation!A:A, Hospitalisation!F:F)</f>
        <v>Tier - 2</v>
      </c>
      <c r="S422" t="str">
        <f>_xlfn.XLOOKUP(Table4[[#This Row],[Customer ID]], Hospitalisation!A:A, Hospitalisation!G:G)</f>
        <v>Tier - 2</v>
      </c>
      <c r="T422" t="str">
        <f>_xlfn.XLOOKUP(Table4[[#This Row],[Customer ID]], Hospitalisation!A:A, Hospitalisation!H:H)</f>
        <v>R1011</v>
      </c>
      <c r="U422" t="str" cm="1">
        <f t="array" ref="U422">_xlfn.IFS(Table4[[#This Row],[Age]]&lt;=29,"Youth",Table4[[#This Row],[Age]]&lt;=49,"Adults",Table4[[#This Row],[Age]]&gt;=50,"Senior")</f>
        <v>Adults</v>
      </c>
    </row>
    <row r="423" spans="1:21">
      <c r="A423" t="s">
        <v>1194</v>
      </c>
      <c r="B423" t="str">
        <f>_xlfn.XLOOKUP(Table4[[#This Row],[Customer ID]],Table1[[#This Row],[Customer ID]],Table1[[#This Row],[TITLE]],0)</f>
        <v>Ms</v>
      </c>
      <c r="C423" t="str" cm="1">
        <f t="array" ref="C423">_xlfn.XLOOKUP(Table4[[#This Row],[Customer ID]],Table1[[#All],[Customer ID]],Table1[[#All],[FIRST NAME]],0)</f>
        <v>Jenny</v>
      </c>
      <c r="D423" t="str" cm="1">
        <f t="array" ref="D423">_xlfn.XLOOKUP(Table4[[#This Row],[Customer ID]],Table1[[#All],[Customer ID]],Table1[[#All],[LAST NAME]],0)</f>
        <v>Robinson</v>
      </c>
      <c r="E423" s="5" cm="1">
        <f t="array" ref="E423">_xlfn.XLOOKUP(Table4[[#This Row],[Customer ID]],Table3[[#All],[Customer ID]],Table3[[#All],[Date of Birth]],0)</f>
        <v>27558</v>
      </c>
      <c r="F423" cm="1">
        <f t="array" ref="F423">_xlfn.XLOOKUP(Table4[[#This Row],[Customer ID]],Table3[[#All],[Customer ID]],Table3[[#All],[Age]],0)</f>
        <v>47</v>
      </c>
      <c r="G423" cm="1">
        <f t="array" ref="G423">_xlfn.XLOOKUP(Table4[[#This Row],[Customer ID]],Table3[[#All],[Customer ID]],Table3[[#All],[Children]],0)</f>
        <v>2</v>
      </c>
      <c r="H423" cm="1">
        <f t="array" ref="H423">_xlfn.XLOOKUP(Table4[[#This Row],[Customer ID]],Table2[[#All],[Customer ID]],Table2[[#All],[BMI]],0)</f>
        <v>27.645</v>
      </c>
      <c r="I423" cm="1">
        <f t="array" ref="I423">_xlfn.XLOOKUP(Table4[[#This Row],[Customer ID]],Table2[[#All],[Customer ID]],Table2[[#All],[HBA1C]],0)</f>
        <v>11.03</v>
      </c>
      <c r="J423" t="str">
        <f>_xlfn.XLOOKUP(Table4[[#This Row],[Customer ID]], 'Medical Examination'!A:A, 'Medical Examination'!D:D)</f>
        <v>Yes</v>
      </c>
      <c r="K423" t="str">
        <f>_xlfn.XLOOKUP(Table4[[#This Row],[Customer ID]], 'Medical Examination'!A:A, 'Medical Examination'!E:E)</f>
        <v>No</v>
      </c>
      <c r="L423" t="str">
        <f>_xlfn.XLOOKUP(Table4[[#This Row],[Customer ID]], 'Medical Examination'!A:A, 'Medical Examination'!F:F)</f>
        <v>No</v>
      </c>
      <c r="M423">
        <f>_xlfn.XLOOKUP(Table4[[#This Row],[Customer ID]], 'Medical Examination'!A:A, 'Medical Examination'!G:G)</f>
        <v>1</v>
      </c>
      <c r="N423" t="str">
        <f>_xlfn.XLOOKUP(Table4[[#This Row],[Customer ID]], 'Medical Examination'!A:A, 'Medical Examination'!H:H)</f>
        <v>Yes</v>
      </c>
      <c r="O423" t="str">
        <f>_xlfn.XLOOKUP(Table4[[#This Row],[Customer ID]], 'Medical Examination'!A:A, 'Medical Examination'!I:I)</f>
        <v>Diabetes</v>
      </c>
      <c r="P423" t="str">
        <f>_xlfn.XLOOKUP(Table4[[#This Row],[Customer ID]], 'Medical Examination'!A:A, 'Medical Examination'!J:J)</f>
        <v>Overweight</v>
      </c>
      <c r="Q423" s="1">
        <f>_xlfn.XLOOKUP(Table4[[#This Row],[Customer ID]], Hospitalisation!A:A, Hospitalisation!E:E)</f>
        <v>24535.7</v>
      </c>
      <c r="R423" t="str">
        <f>_xlfn.XLOOKUP(Table4[[#This Row],[Customer ID]], Hospitalisation!A:A, Hospitalisation!F:F)</f>
        <v>Tier - 2</v>
      </c>
      <c r="S423" t="str">
        <f>_xlfn.XLOOKUP(Table4[[#This Row],[Customer ID]], Hospitalisation!A:A, Hospitalisation!G:G)</f>
        <v>Tier - 2</v>
      </c>
      <c r="T423" t="str">
        <f>_xlfn.XLOOKUP(Table4[[#This Row],[Customer ID]], Hospitalisation!A:A, Hospitalisation!H:H)</f>
        <v>R1012</v>
      </c>
      <c r="U423" t="str" cm="1">
        <f t="array" ref="U423">_xlfn.IFS(Table4[[#This Row],[Age]]&lt;=29,"Youth",Table4[[#This Row],[Age]]&lt;=49,"Adults",Table4[[#This Row],[Age]]&gt;=50,"Senior")</f>
        <v>Adults</v>
      </c>
    </row>
    <row r="424" spans="1:21">
      <c r="A424" t="s">
        <v>1196</v>
      </c>
      <c r="B424" t="str">
        <f>_xlfn.XLOOKUP(Table4[[#This Row],[Customer ID]],Table1[[#This Row],[Customer ID]],Table1[[#This Row],[TITLE]],0)</f>
        <v>Ms</v>
      </c>
      <c r="C424" t="str" cm="1">
        <f t="array" ref="C424">_xlfn.XLOOKUP(Table4[[#This Row],[Customer ID]],Table1[[#All],[Customer ID]],Table1[[#All],[FIRST NAME]],0)</f>
        <v>Emily</v>
      </c>
      <c r="D424" t="str" cm="1">
        <f t="array" ref="D424">_xlfn.XLOOKUP(Table4[[#This Row],[Customer ID]],Table1[[#All],[Customer ID]],Table1[[#All],[LAST NAME]],0)</f>
        <v>Sabo</v>
      </c>
      <c r="E424" s="5" cm="1">
        <f t="array" ref="E424">_xlfn.XLOOKUP(Table4[[#This Row],[Customer ID]],Table3[[#All],[Customer ID]],Table3[[#All],[Date of Birth]],0)</f>
        <v>26556</v>
      </c>
      <c r="F424" cm="1">
        <f t="array" ref="F424">_xlfn.XLOOKUP(Table4[[#This Row],[Customer ID]],Table3[[#All],[Customer ID]],Table3[[#All],[Age]],0)</f>
        <v>50</v>
      </c>
      <c r="G424" cm="1">
        <f t="array" ref="G424">_xlfn.XLOOKUP(Table4[[#This Row],[Customer ID]],Table3[[#All],[Customer ID]],Table3[[#All],[Children]],0)</f>
        <v>1</v>
      </c>
      <c r="H424" cm="1">
        <f t="array" ref="H424">_xlfn.XLOOKUP(Table4[[#This Row],[Customer ID]],Table2[[#All],[Customer ID]],Table2[[#All],[BMI]],0)</f>
        <v>27.6</v>
      </c>
      <c r="I424" cm="1">
        <f t="array" ref="I424">_xlfn.XLOOKUP(Table4[[#This Row],[Customer ID]],Table2[[#All],[Customer ID]],Table2[[#All],[HBA1C]],0)</f>
        <v>5.22</v>
      </c>
      <c r="J424" t="str">
        <f>_xlfn.XLOOKUP(Table4[[#This Row],[Customer ID]], 'Medical Examination'!A:A, 'Medical Examination'!D:D)</f>
        <v>No</v>
      </c>
      <c r="K424" t="str">
        <f>_xlfn.XLOOKUP(Table4[[#This Row],[Customer ID]], 'Medical Examination'!A:A, 'Medical Examination'!E:E)</f>
        <v>No</v>
      </c>
      <c r="L424" t="str">
        <f>_xlfn.XLOOKUP(Table4[[#This Row],[Customer ID]], 'Medical Examination'!A:A, 'Medical Examination'!F:F)</f>
        <v>No</v>
      </c>
      <c r="M424">
        <f>_xlfn.XLOOKUP(Table4[[#This Row],[Customer ID]], 'Medical Examination'!A:A, 'Medical Examination'!G:G)</f>
        <v>2</v>
      </c>
      <c r="N424" t="str">
        <f>_xlfn.XLOOKUP(Table4[[#This Row],[Customer ID]], 'Medical Examination'!A:A, 'Medical Examination'!H:H)</f>
        <v>Yes</v>
      </c>
      <c r="O424" t="str">
        <f>_xlfn.XLOOKUP(Table4[[#This Row],[Customer ID]], 'Medical Examination'!A:A, 'Medical Examination'!I:I)</f>
        <v>Normal</v>
      </c>
      <c r="P424" t="str">
        <f>_xlfn.XLOOKUP(Table4[[#This Row],[Customer ID]], 'Medical Examination'!A:A, 'Medical Examination'!J:J)</f>
        <v>Overweight</v>
      </c>
      <c r="Q424" s="1">
        <f>_xlfn.XLOOKUP(Table4[[#This Row],[Customer ID]], Hospitalisation!A:A, Hospitalisation!E:E)</f>
        <v>24520.26</v>
      </c>
      <c r="R424" t="str">
        <f>_xlfn.XLOOKUP(Table4[[#This Row],[Customer ID]], Hospitalisation!A:A, Hospitalisation!F:F)</f>
        <v>Tier - 2</v>
      </c>
      <c r="S424" t="str">
        <f>_xlfn.XLOOKUP(Table4[[#This Row],[Customer ID]], Hospitalisation!A:A, Hospitalisation!G:G)</f>
        <v>Tier - 3</v>
      </c>
      <c r="T424" t="str">
        <f>_xlfn.XLOOKUP(Table4[[#This Row],[Customer ID]], Hospitalisation!A:A, Hospitalisation!H:H)</f>
        <v>R1011</v>
      </c>
      <c r="U424" t="str" cm="1">
        <f t="array" ref="U424">_xlfn.IFS(Table4[[#This Row],[Age]]&lt;=29,"Youth",Table4[[#This Row],[Age]]&lt;=49,"Adults",Table4[[#This Row],[Age]]&gt;=50,"Senior")</f>
        <v>Senior</v>
      </c>
    </row>
    <row r="425" spans="1:21">
      <c r="A425" t="s">
        <v>1199</v>
      </c>
      <c r="B425" t="str">
        <f>_xlfn.XLOOKUP(Table4[[#This Row],[Customer ID]],Table1[[#This Row],[Customer ID]],Table1[[#This Row],[TITLE]],0)</f>
        <v>Ms</v>
      </c>
      <c r="C425" t="str" cm="1">
        <f t="array" ref="C425">_xlfn.XLOOKUP(Table4[[#This Row],[Customer ID]],Table1[[#All],[Customer ID]],Table1[[#All],[FIRST NAME]],0)</f>
        <v>Fabienne</v>
      </c>
      <c r="D425" t="str" cm="1">
        <f t="array" ref="D425">_xlfn.XLOOKUP(Table4[[#This Row],[Customer ID]],Table1[[#All],[Customer ID]],Table1[[#All],[LAST NAME]],0)</f>
        <v>Nazarian</v>
      </c>
      <c r="E425" s="5" cm="1">
        <f t="array" ref="E425">_xlfn.XLOOKUP(Table4[[#This Row],[Customer ID]],Table3[[#All],[Customer ID]],Table3[[#All],[Date of Birth]],0)</f>
        <v>22575</v>
      </c>
      <c r="F425" cm="1">
        <f t="array" ref="F425">_xlfn.XLOOKUP(Table4[[#This Row],[Customer ID]],Table3[[#All],[Customer ID]],Table3[[#All],[Age]],0)</f>
        <v>61</v>
      </c>
      <c r="G425" cm="1">
        <f t="array" ref="G425">_xlfn.XLOOKUP(Table4[[#This Row],[Customer ID]],Table3[[#All],[Customer ID]],Table3[[#All],[Children]],0)</f>
        <v>0</v>
      </c>
      <c r="H425" cm="1">
        <f t="array" ref="H425">_xlfn.XLOOKUP(Table4[[#This Row],[Customer ID]],Table2[[#All],[Customer ID]],Table2[[#All],[BMI]],0)</f>
        <v>25.08</v>
      </c>
      <c r="I425" cm="1">
        <f t="array" ref="I425">_xlfn.XLOOKUP(Table4[[#This Row],[Customer ID]],Table2[[#All],[Customer ID]],Table2[[#All],[HBA1C]],0)</f>
        <v>9.52</v>
      </c>
      <c r="J425" t="str">
        <f>_xlfn.XLOOKUP(Table4[[#This Row],[Customer ID]], 'Medical Examination'!A:A, 'Medical Examination'!D:D)</f>
        <v>Yes</v>
      </c>
      <c r="K425" t="str">
        <f>_xlfn.XLOOKUP(Table4[[#This Row],[Customer ID]], 'Medical Examination'!A:A, 'Medical Examination'!E:E)</f>
        <v>No</v>
      </c>
      <c r="L425" t="str">
        <f>_xlfn.XLOOKUP(Table4[[#This Row],[Customer ID]], 'Medical Examination'!A:A, 'Medical Examination'!F:F)</f>
        <v>No</v>
      </c>
      <c r="M425">
        <f>_xlfn.XLOOKUP(Table4[[#This Row],[Customer ID]], 'Medical Examination'!A:A, 'Medical Examination'!G:G)</f>
        <v>2</v>
      </c>
      <c r="N425" t="str">
        <f>_xlfn.XLOOKUP(Table4[[#This Row],[Customer ID]], 'Medical Examination'!A:A, 'Medical Examination'!H:H)</f>
        <v>No</v>
      </c>
      <c r="O425" t="str">
        <f>_xlfn.XLOOKUP(Table4[[#This Row],[Customer ID]], 'Medical Examination'!A:A, 'Medical Examination'!I:I)</f>
        <v>Diabetes</v>
      </c>
      <c r="P425" t="str">
        <f>_xlfn.XLOOKUP(Table4[[#This Row],[Customer ID]], 'Medical Examination'!A:A, 'Medical Examination'!J:J)</f>
        <v>Overweight</v>
      </c>
      <c r="Q425" s="1">
        <f>_xlfn.XLOOKUP(Table4[[#This Row],[Customer ID]], Hospitalisation!A:A, Hospitalisation!E:E)</f>
        <v>24513.09</v>
      </c>
      <c r="R425" t="str">
        <f>_xlfn.XLOOKUP(Table4[[#This Row],[Customer ID]], Hospitalisation!A:A, Hospitalisation!F:F)</f>
        <v>Tier - 2</v>
      </c>
      <c r="S425" t="str">
        <f>_xlfn.XLOOKUP(Table4[[#This Row],[Customer ID]], Hospitalisation!A:A, Hospitalisation!G:G)</f>
        <v>Tier - 2</v>
      </c>
      <c r="T425" t="str">
        <f>_xlfn.XLOOKUP(Table4[[#This Row],[Customer ID]], Hospitalisation!A:A, Hospitalisation!H:H)</f>
        <v>R1013</v>
      </c>
      <c r="U425" t="str" cm="1">
        <f t="array" ref="U425">_xlfn.IFS(Table4[[#This Row],[Age]]&lt;=29,"Youth",Table4[[#This Row],[Age]]&lt;=49,"Adults",Table4[[#This Row],[Age]]&gt;=50,"Senior")</f>
        <v>Senior</v>
      </c>
    </row>
    <row r="426" spans="1:21">
      <c r="A426" t="s">
        <v>1202</v>
      </c>
      <c r="B426" t="str">
        <f>_xlfn.XLOOKUP(Table4[[#This Row],[Customer ID]],Table1[[#This Row],[Customer ID]],Table1[[#This Row],[TITLE]],0)</f>
        <v>Mr</v>
      </c>
      <c r="C426" t="str" cm="1">
        <f t="array" ref="C426">_xlfn.XLOOKUP(Table4[[#This Row],[Customer ID]],Table1[[#All],[Customer ID]],Table1[[#All],[FIRST NAME]],0)</f>
        <v>Jordan</v>
      </c>
      <c r="D426" t="str" cm="1">
        <f t="array" ref="D426">_xlfn.XLOOKUP(Table4[[#This Row],[Customer ID]],Table1[[#All],[Customer ID]],Table1[[#All],[LAST NAME]],0)</f>
        <v>Lerma</v>
      </c>
      <c r="E426" s="5" cm="1">
        <f t="array" ref="E426">_xlfn.XLOOKUP(Table4[[#This Row],[Customer ID]],Table3[[#All],[Customer ID]],Table3[[#All],[Date of Birth]],0)</f>
        <v>25025</v>
      </c>
      <c r="F426" cm="1">
        <f t="array" ref="F426">_xlfn.XLOOKUP(Table4[[#This Row],[Customer ID]],Table3[[#All],[Customer ID]],Table3[[#All],[Age]],0)</f>
        <v>54</v>
      </c>
      <c r="G426" cm="1">
        <f t="array" ref="G426">_xlfn.XLOOKUP(Table4[[#This Row],[Customer ID]],Table3[[#All],[Customer ID]],Table3[[#All],[Children]],0)</f>
        <v>0</v>
      </c>
      <c r="H426" cm="1">
        <f t="array" ref="H426">_xlfn.XLOOKUP(Table4[[#This Row],[Customer ID]],Table2[[#All],[Customer ID]],Table2[[#All],[BMI]],0)</f>
        <v>30.02</v>
      </c>
      <c r="I426" cm="1">
        <f t="array" ref="I426">_xlfn.XLOOKUP(Table4[[#This Row],[Customer ID]],Table2[[#All],[Customer ID]],Table2[[#All],[HBA1C]],0)</f>
        <v>11.09</v>
      </c>
      <c r="J426" t="str">
        <f>_xlfn.XLOOKUP(Table4[[#This Row],[Customer ID]], 'Medical Examination'!A:A, 'Medical Examination'!D:D)</f>
        <v>No</v>
      </c>
      <c r="K426" t="str">
        <f>_xlfn.XLOOKUP(Table4[[#This Row],[Customer ID]], 'Medical Examination'!A:A, 'Medical Examination'!E:E)</f>
        <v>No</v>
      </c>
      <c r="L426" t="str">
        <f>_xlfn.XLOOKUP(Table4[[#This Row],[Customer ID]], 'Medical Examination'!A:A, 'Medical Examination'!F:F)</f>
        <v>No</v>
      </c>
      <c r="M426">
        <f>_xlfn.XLOOKUP(Table4[[#This Row],[Customer ID]], 'Medical Examination'!A:A, 'Medical Examination'!G:G)</f>
        <v>0</v>
      </c>
      <c r="N426" t="str">
        <f>_xlfn.XLOOKUP(Table4[[#This Row],[Customer ID]], 'Medical Examination'!A:A, 'Medical Examination'!H:H)</f>
        <v>No</v>
      </c>
      <c r="O426" t="str">
        <f>_xlfn.XLOOKUP(Table4[[#This Row],[Customer ID]], 'Medical Examination'!A:A, 'Medical Examination'!I:I)</f>
        <v>Diabetes</v>
      </c>
      <c r="P426" t="str">
        <f>_xlfn.XLOOKUP(Table4[[#This Row],[Customer ID]], 'Medical Examination'!A:A, 'Medical Examination'!J:J)</f>
        <v>Obesity</v>
      </c>
      <c r="Q426" s="1">
        <f>_xlfn.XLOOKUP(Table4[[#This Row],[Customer ID]], Hospitalisation!A:A, Hospitalisation!E:E)</f>
        <v>24476.48</v>
      </c>
      <c r="R426" t="str">
        <f>_xlfn.XLOOKUP(Table4[[#This Row],[Customer ID]], Hospitalisation!A:A, Hospitalisation!F:F)</f>
        <v>Tier - 2</v>
      </c>
      <c r="S426" t="str">
        <f>_xlfn.XLOOKUP(Table4[[#This Row],[Customer ID]], Hospitalisation!A:A, Hospitalisation!G:G)</f>
        <v>Tier - 2</v>
      </c>
      <c r="T426" t="str">
        <f>_xlfn.XLOOKUP(Table4[[#This Row],[Customer ID]], Hospitalisation!A:A, Hospitalisation!H:H)</f>
        <v>R1012</v>
      </c>
      <c r="U426" t="str" cm="1">
        <f t="array" ref="U426">_xlfn.IFS(Table4[[#This Row],[Age]]&lt;=29,"Youth",Table4[[#This Row],[Age]]&lt;=49,"Adults",Table4[[#This Row],[Age]]&gt;=50,"Senior")</f>
        <v>Senior</v>
      </c>
    </row>
    <row r="427" spans="1:21">
      <c r="A427" t="s">
        <v>1204</v>
      </c>
      <c r="B427" t="str">
        <f>_xlfn.XLOOKUP(Table4[[#This Row],[Customer ID]],Table1[[#This Row],[Customer ID]],Table1[[#This Row],[TITLE]],0)</f>
        <v>Mr</v>
      </c>
      <c r="C427" t="str" cm="1">
        <f t="array" ref="C427">_xlfn.XLOOKUP(Table4[[#This Row],[Customer ID]],Table1[[#All],[Customer ID]],Table1[[#All],[FIRST NAME]],0)</f>
        <v>Matt</v>
      </c>
      <c r="D427" t="str" cm="1">
        <f t="array" ref="D427">_xlfn.XLOOKUP(Table4[[#This Row],[Customer ID]],Table1[[#All],[Customer ID]],Table1[[#All],[LAST NAME]],0)</f>
        <v>Dahl</v>
      </c>
      <c r="E427" s="5" cm="1">
        <f t="array" ref="E427">_xlfn.XLOOKUP(Table4[[#This Row],[Customer ID]],Table3[[#All],[Customer ID]],Table3[[#All],[Date of Birth]],0)</f>
        <v>25902</v>
      </c>
      <c r="F427" cm="1">
        <f t="array" ref="F427">_xlfn.XLOOKUP(Table4[[#This Row],[Customer ID]],Table3[[#All],[Customer ID]],Table3[[#All],[Age]],0)</f>
        <v>52</v>
      </c>
      <c r="G427" cm="1">
        <f t="array" ref="G427">_xlfn.XLOOKUP(Table4[[#This Row],[Customer ID]],Table3[[#All],[Customer ID]],Table3[[#All],[Children]],0)</f>
        <v>0</v>
      </c>
      <c r="H427" cm="1">
        <f t="array" ref="H427">_xlfn.XLOOKUP(Table4[[#This Row],[Customer ID]],Table2[[#All],[Customer ID]],Table2[[#All],[BMI]],0)</f>
        <v>27.36</v>
      </c>
      <c r="I427" cm="1">
        <f t="array" ref="I427">_xlfn.XLOOKUP(Table4[[#This Row],[Customer ID]],Table2[[#All],[Customer ID]],Table2[[#All],[HBA1C]],0)</f>
        <v>9.4499999999999993</v>
      </c>
      <c r="J427" t="str">
        <f>_xlfn.XLOOKUP(Table4[[#This Row],[Customer ID]], 'Medical Examination'!A:A, 'Medical Examination'!D:D)</f>
        <v>Yes</v>
      </c>
      <c r="K427" t="str">
        <f>_xlfn.XLOOKUP(Table4[[#This Row],[Customer ID]], 'Medical Examination'!A:A, 'Medical Examination'!E:E)</f>
        <v>No</v>
      </c>
      <c r="L427" t="str">
        <f>_xlfn.XLOOKUP(Table4[[#This Row],[Customer ID]], 'Medical Examination'!A:A, 'Medical Examination'!F:F)</f>
        <v>No</v>
      </c>
      <c r="M427">
        <f>_xlfn.XLOOKUP(Table4[[#This Row],[Customer ID]], 'Medical Examination'!A:A, 'Medical Examination'!G:G)</f>
        <v>2</v>
      </c>
      <c r="N427" t="str">
        <f>_xlfn.XLOOKUP(Table4[[#This Row],[Customer ID]], 'Medical Examination'!A:A, 'Medical Examination'!H:H)</f>
        <v>Yes</v>
      </c>
      <c r="O427" t="str">
        <f>_xlfn.XLOOKUP(Table4[[#This Row],[Customer ID]], 'Medical Examination'!A:A, 'Medical Examination'!I:I)</f>
        <v>Diabetes</v>
      </c>
      <c r="P427" t="str">
        <f>_xlfn.XLOOKUP(Table4[[#This Row],[Customer ID]], 'Medical Examination'!A:A, 'Medical Examination'!J:J)</f>
        <v>Overweight</v>
      </c>
      <c r="Q427" s="1">
        <f>_xlfn.XLOOKUP(Table4[[#This Row],[Customer ID]], Hospitalisation!A:A, Hospitalisation!E:E)</f>
        <v>24393.62</v>
      </c>
      <c r="R427" t="str">
        <f>_xlfn.XLOOKUP(Table4[[#This Row],[Customer ID]], Hospitalisation!A:A, Hospitalisation!F:F)</f>
        <v>Tier - 2</v>
      </c>
      <c r="S427" t="str">
        <f>_xlfn.XLOOKUP(Table4[[#This Row],[Customer ID]], Hospitalisation!A:A, Hospitalisation!G:G)</f>
        <v>Tier - 3</v>
      </c>
      <c r="T427" t="str">
        <f>_xlfn.XLOOKUP(Table4[[#This Row],[Customer ID]], Hospitalisation!A:A, Hospitalisation!H:H)</f>
        <v>R1012</v>
      </c>
      <c r="U427" t="str" cm="1">
        <f t="array" ref="U427">_xlfn.IFS(Table4[[#This Row],[Age]]&lt;=29,"Youth",Table4[[#This Row],[Age]]&lt;=49,"Adults",Table4[[#This Row],[Age]]&gt;=50,"Senior")</f>
        <v>Senior</v>
      </c>
    </row>
    <row r="428" spans="1:21">
      <c r="A428" t="s">
        <v>1206</v>
      </c>
      <c r="B428" t="str">
        <f>_xlfn.XLOOKUP(Table4[[#This Row],[Customer ID]],Table1[[#This Row],[Customer ID]],Table1[[#This Row],[TITLE]],0)</f>
        <v>Ms</v>
      </c>
      <c r="C428" t="str" cm="1">
        <f t="array" ref="C428">_xlfn.XLOOKUP(Table4[[#This Row],[Customer ID]],Table1[[#All],[Customer ID]],Table1[[#All],[FIRST NAME]],0)</f>
        <v>Taryn L</v>
      </c>
      <c r="D428" t="str" cm="1">
        <f t="array" ref="D428">_xlfn.XLOOKUP(Table4[[#This Row],[Customer ID]],Table1[[#All],[Customer ID]],Table1[[#All],[LAST NAME]],0)</f>
        <v>Surtees</v>
      </c>
      <c r="E428" s="5" cm="1">
        <f t="array" ref="E428">_xlfn.XLOOKUP(Table4[[#This Row],[Customer ID]],Table3[[#All],[Customer ID]],Table3[[#All],[Date of Birth]],0)</f>
        <v>36440</v>
      </c>
      <c r="F428" cm="1">
        <f t="array" ref="F428">_xlfn.XLOOKUP(Table4[[#This Row],[Customer ID]],Table3[[#All],[Customer ID]],Table3[[#All],[Age]],0)</f>
        <v>23</v>
      </c>
      <c r="G428" cm="1">
        <f t="array" ref="G428">_xlfn.XLOOKUP(Table4[[#This Row],[Customer ID]],Table3[[#All],[Customer ID]],Table3[[#All],[Children]],0)</f>
        <v>0</v>
      </c>
      <c r="H428" cm="1">
        <f t="array" ref="H428">_xlfn.XLOOKUP(Table4[[#This Row],[Customer ID]],Table2[[#All],[Customer ID]],Table2[[#All],[BMI]],0)</f>
        <v>22.2</v>
      </c>
      <c r="I428" cm="1">
        <f t="array" ref="I428">_xlfn.XLOOKUP(Table4[[#This Row],[Customer ID]],Table2[[#All],[Customer ID]],Table2[[#All],[HBA1C]],0)</f>
        <v>5.51</v>
      </c>
      <c r="J428" t="str">
        <f>_xlfn.XLOOKUP(Table4[[#This Row],[Customer ID]], 'Medical Examination'!A:A, 'Medical Examination'!D:D)</f>
        <v>No</v>
      </c>
      <c r="K428" t="str">
        <f>_xlfn.XLOOKUP(Table4[[#This Row],[Customer ID]], 'Medical Examination'!A:A, 'Medical Examination'!E:E)</f>
        <v>No</v>
      </c>
      <c r="L428" t="str">
        <f>_xlfn.XLOOKUP(Table4[[#This Row],[Customer ID]], 'Medical Examination'!A:A, 'Medical Examination'!F:F)</f>
        <v>No</v>
      </c>
      <c r="M428">
        <f>_xlfn.XLOOKUP(Table4[[#This Row],[Customer ID]], 'Medical Examination'!A:A, 'Medical Examination'!G:G)</f>
        <v>0</v>
      </c>
      <c r="N428" t="str">
        <f>_xlfn.XLOOKUP(Table4[[#This Row],[Customer ID]], 'Medical Examination'!A:A, 'Medical Examination'!H:H)</f>
        <v>Yes</v>
      </c>
      <c r="O428" t="str">
        <f>_xlfn.XLOOKUP(Table4[[#This Row],[Customer ID]], 'Medical Examination'!A:A, 'Medical Examination'!I:I)</f>
        <v>Normal</v>
      </c>
      <c r="P428" t="str">
        <f>_xlfn.XLOOKUP(Table4[[#This Row],[Customer ID]], 'Medical Examination'!A:A, 'Medical Examination'!J:J)</f>
        <v>Normal Weight</v>
      </c>
      <c r="Q428" s="1">
        <f>_xlfn.XLOOKUP(Table4[[#This Row],[Customer ID]], Hospitalisation!A:A, Hospitalisation!E:E)</f>
        <v>24387.74</v>
      </c>
      <c r="R428" t="str">
        <f>_xlfn.XLOOKUP(Table4[[#This Row],[Customer ID]], Hospitalisation!A:A, Hospitalisation!F:F)</f>
        <v>Tier - 2</v>
      </c>
      <c r="S428" t="str">
        <f>_xlfn.XLOOKUP(Table4[[#This Row],[Customer ID]], Hospitalisation!A:A, Hospitalisation!G:G)</f>
        <v>Tier - 1</v>
      </c>
      <c r="T428" t="str">
        <f>_xlfn.XLOOKUP(Table4[[#This Row],[Customer ID]], Hospitalisation!A:A, Hospitalisation!H:H)</f>
        <v>R1011</v>
      </c>
      <c r="U428" t="str" cm="1">
        <f t="array" ref="U428">_xlfn.IFS(Table4[[#This Row],[Age]]&lt;=29,"Youth",Table4[[#This Row],[Age]]&lt;=49,"Adults",Table4[[#This Row],[Age]]&gt;=50,"Senior")</f>
        <v>Youth</v>
      </c>
    </row>
    <row r="429" spans="1:21">
      <c r="A429" t="s">
        <v>1209</v>
      </c>
      <c r="B429" t="str">
        <f>_xlfn.XLOOKUP(Table4[[#This Row],[Customer ID]],Table1[[#This Row],[Customer ID]],Table1[[#This Row],[TITLE]],0)</f>
        <v>Ms</v>
      </c>
      <c r="C429" t="str" cm="1">
        <f t="array" ref="C429">_xlfn.XLOOKUP(Table4[[#This Row],[Customer ID]],Table1[[#All],[Customer ID]],Table1[[#All],[FIRST NAME]],0)</f>
        <v>Temima</v>
      </c>
      <c r="D429" t="str" cm="1">
        <f t="array" ref="D429">_xlfn.XLOOKUP(Table4[[#This Row],[Customer ID]],Table1[[#All],[Customer ID]],Table1[[#All],[LAST NAME]],0)</f>
        <v>Spetner</v>
      </c>
      <c r="E429" s="5" cm="1">
        <f t="array" ref="E429">_xlfn.XLOOKUP(Table4[[#This Row],[Customer ID]],Table3[[#All],[Customer ID]],Table3[[#All],[Date of Birth]],0)</f>
        <v>38202</v>
      </c>
      <c r="F429" cm="1">
        <f t="array" ref="F429">_xlfn.XLOOKUP(Table4[[#This Row],[Customer ID]],Table3[[#All],[Customer ID]],Table3[[#All],[Age]],0)</f>
        <v>18</v>
      </c>
      <c r="G429" cm="1">
        <f t="array" ref="G429">_xlfn.XLOOKUP(Table4[[#This Row],[Customer ID]],Table3[[#All],[Customer ID]],Table3[[#All],[Children]],0)</f>
        <v>0</v>
      </c>
      <c r="H429" cm="1">
        <f t="array" ref="H429">_xlfn.XLOOKUP(Table4[[#This Row],[Customer ID]],Table2[[#All],[Customer ID]],Table2[[#All],[BMI]],0)</f>
        <v>25.71</v>
      </c>
      <c r="I429" cm="1">
        <f t="array" ref="I429">_xlfn.XLOOKUP(Table4[[#This Row],[Customer ID]],Table2[[#All],[Customer ID]],Table2[[#All],[HBA1C]],0)</f>
        <v>4.18</v>
      </c>
      <c r="J429" t="str">
        <f>_xlfn.XLOOKUP(Table4[[#This Row],[Customer ID]], 'Medical Examination'!A:A, 'Medical Examination'!D:D)</f>
        <v>No</v>
      </c>
      <c r="K429" t="str">
        <f>_xlfn.XLOOKUP(Table4[[#This Row],[Customer ID]], 'Medical Examination'!A:A, 'Medical Examination'!E:E)</f>
        <v>Yes</v>
      </c>
      <c r="L429" t="str">
        <f>_xlfn.XLOOKUP(Table4[[#This Row],[Customer ID]], 'Medical Examination'!A:A, 'Medical Examination'!F:F)</f>
        <v>No</v>
      </c>
      <c r="M429">
        <f>_xlfn.XLOOKUP(Table4[[#This Row],[Customer ID]], 'Medical Examination'!A:A, 'Medical Examination'!G:G)</f>
        <v>1</v>
      </c>
      <c r="N429" t="str">
        <f>_xlfn.XLOOKUP(Table4[[#This Row],[Customer ID]], 'Medical Examination'!A:A, 'Medical Examination'!H:H)</f>
        <v>Yes</v>
      </c>
      <c r="O429" t="str">
        <f>_xlfn.XLOOKUP(Table4[[#This Row],[Customer ID]], 'Medical Examination'!A:A, 'Medical Examination'!I:I)</f>
        <v>Normal</v>
      </c>
      <c r="P429" t="str">
        <f>_xlfn.XLOOKUP(Table4[[#This Row],[Customer ID]], 'Medical Examination'!A:A, 'Medical Examination'!J:J)</f>
        <v>Overweight</v>
      </c>
      <c r="Q429" s="1">
        <f>_xlfn.XLOOKUP(Table4[[#This Row],[Customer ID]], Hospitalisation!A:A, Hospitalisation!E:E)</f>
        <v>24294.02</v>
      </c>
      <c r="R429" t="str">
        <f>_xlfn.XLOOKUP(Table4[[#This Row],[Customer ID]], Hospitalisation!A:A, Hospitalisation!F:F)</f>
        <v>Tier - 2</v>
      </c>
      <c r="S429" t="str">
        <f>_xlfn.XLOOKUP(Table4[[#This Row],[Customer ID]], Hospitalisation!A:A, Hospitalisation!G:G)</f>
        <v>Tier - 1</v>
      </c>
      <c r="T429" t="str">
        <f>_xlfn.XLOOKUP(Table4[[#This Row],[Customer ID]], Hospitalisation!A:A, Hospitalisation!H:H)</f>
        <v>R1011</v>
      </c>
      <c r="U429" t="str" cm="1">
        <f t="array" ref="U429">_xlfn.IFS(Table4[[#This Row],[Age]]&lt;=29,"Youth",Table4[[#This Row],[Age]]&lt;=49,"Adults",Table4[[#This Row],[Age]]&gt;=50,"Senior")</f>
        <v>Youth</v>
      </c>
    </row>
    <row r="430" spans="1:21">
      <c r="A430" t="s">
        <v>1212</v>
      </c>
      <c r="B430" t="str">
        <f>_xlfn.XLOOKUP(Table4[[#This Row],[Customer ID]],Table1[[#This Row],[Customer ID]],Table1[[#This Row],[TITLE]],0)</f>
        <v>Ms</v>
      </c>
      <c r="C430" t="str" cm="1">
        <f t="array" ref="C430">_xlfn.XLOOKUP(Table4[[#This Row],[Customer ID]],Table1[[#All],[Customer ID]],Table1[[#All],[FIRST NAME]],0)</f>
        <v>Jennifer</v>
      </c>
      <c r="D430" t="str" cm="1">
        <f t="array" ref="D430">_xlfn.XLOOKUP(Table4[[#This Row],[Customer ID]],Table1[[#All],[Customer ID]],Table1[[#All],[LAST NAME]],0)</f>
        <v>Brandon</v>
      </c>
      <c r="E430" s="5" cm="1">
        <f t="array" ref="E430">_xlfn.XLOOKUP(Table4[[#This Row],[Customer ID]],Table3[[#All],[Customer ID]],Table3[[#All],[Date of Birth]],0)</f>
        <v>23727</v>
      </c>
      <c r="F430" cm="1">
        <f t="array" ref="F430">_xlfn.XLOOKUP(Table4[[#This Row],[Customer ID]],Table3[[#All],[Customer ID]],Table3[[#All],[Age]],0)</f>
        <v>58</v>
      </c>
      <c r="G430" cm="1">
        <f t="array" ref="G430">_xlfn.XLOOKUP(Table4[[#This Row],[Customer ID]],Table3[[#All],[Customer ID]],Table3[[#All],[Children]],0)</f>
        <v>0</v>
      </c>
      <c r="H430" cm="1">
        <f t="array" ref="H430">_xlfn.XLOOKUP(Table4[[#This Row],[Customer ID]],Table2[[#All],[Customer ID]],Table2[[#All],[BMI]],0)</f>
        <v>41.91</v>
      </c>
      <c r="I430" cm="1">
        <f t="array" ref="I430">_xlfn.XLOOKUP(Table4[[#This Row],[Customer ID]],Table2[[#All],[Customer ID]],Table2[[#All],[HBA1C]],0)</f>
        <v>5.98</v>
      </c>
      <c r="J430" t="str">
        <f>_xlfn.XLOOKUP(Table4[[#This Row],[Customer ID]], 'Medical Examination'!A:A, 'Medical Examination'!D:D)</f>
        <v>Yes</v>
      </c>
      <c r="K430" t="str">
        <f>_xlfn.XLOOKUP(Table4[[#This Row],[Customer ID]], 'Medical Examination'!A:A, 'Medical Examination'!E:E)</f>
        <v>No</v>
      </c>
      <c r="L430" t="str">
        <f>_xlfn.XLOOKUP(Table4[[#This Row],[Customer ID]], 'Medical Examination'!A:A, 'Medical Examination'!F:F)</f>
        <v>No</v>
      </c>
      <c r="M430">
        <f>_xlfn.XLOOKUP(Table4[[#This Row],[Customer ID]], 'Medical Examination'!A:A, 'Medical Examination'!G:G)</f>
        <v>1</v>
      </c>
      <c r="N430" t="str">
        <f>_xlfn.XLOOKUP(Table4[[#This Row],[Customer ID]], 'Medical Examination'!A:A, 'Medical Examination'!H:H)</f>
        <v>No</v>
      </c>
      <c r="O430" t="str">
        <f>_xlfn.XLOOKUP(Table4[[#This Row],[Customer ID]], 'Medical Examination'!A:A, 'Medical Examination'!I:I)</f>
        <v>Prediabetes</v>
      </c>
      <c r="P430" t="str">
        <f>_xlfn.XLOOKUP(Table4[[#This Row],[Customer ID]], 'Medical Examination'!A:A, 'Medical Examination'!J:J)</f>
        <v>Obesity</v>
      </c>
      <c r="Q430" s="1">
        <f>_xlfn.XLOOKUP(Table4[[#This Row],[Customer ID]], Hospitalisation!A:A, Hospitalisation!E:E)</f>
        <v>24227.34</v>
      </c>
      <c r="R430" t="str">
        <f>_xlfn.XLOOKUP(Table4[[#This Row],[Customer ID]], Hospitalisation!A:A, Hospitalisation!F:F)</f>
        <v>Tier - 2</v>
      </c>
      <c r="S430" t="str">
        <f>_xlfn.XLOOKUP(Table4[[#This Row],[Customer ID]], Hospitalisation!A:A, Hospitalisation!G:G)</f>
        <v>Tier - 1</v>
      </c>
      <c r="T430" t="str">
        <f>_xlfn.XLOOKUP(Table4[[#This Row],[Customer ID]], Hospitalisation!A:A, Hospitalisation!H:H)</f>
        <v>R1013</v>
      </c>
      <c r="U430" t="str" cm="1">
        <f t="array" ref="U430">_xlfn.IFS(Table4[[#This Row],[Age]]&lt;=29,"Youth",Table4[[#This Row],[Age]]&lt;=49,"Adults",Table4[[#This Row],[Age]]&gt;=50,"Senior")</f>
        <v>Senior</v>
      </c>
    </row>
    <row r="431" spans="1:21">
      <c r="A431" t="s">
        <v>1214</v>
      </c>
      <c r="B431" t="str">
        <f>_xlfn.XLOOKUP(Table4[[#This Row],[Customer ID]],Table1[[#This Row],[Customer ID]],Table1[[#This Row],[TITLE]],0)</f>
        <v>Ms</v>
      </c>
      <c r="C431" t="str" cm="1">
        <f t="array" ref="C431">_xlfn.XLOOKUP(Table4[[#This Row],[Customer ID]],Table1[[#All],[Customer ID]],Table1[[#All],[FIRST NAME]],0)</f>
        <v>Serena M</v>
      </c>
      <c r="D431" t="str" cm="1">
        <f t="array" ref="D431">_xlfn.XLOOKUP(Table4[[#This Row],[Customer ID]],Table1[[#All],[Customer ID]],Table1[[#All],[LAST NAME]],0)</f>
        <v>Eley</v>
      </c>
      <c r="E431" s="5" cm="1">
        <f t="array" ref="E431">_xlfn.XLOOKUP(Table4[[#This Row],[Customer ID]],Table3[[#All],[Customer ID]],Table3[[#All],[Date of Birth]],0)</f>
        <v>27282</v>
      </c>
      <c r="F431" cm="1">
        <f t="array" ref="F431">_xlfn.XLOOKUP(Table4[[#This Row],[Customer ID]],Table3[[#All],[Customer ID]],Table3[[#All],[Age]],0)</f>
        <v>48</v>
      </c>
      <c r="G431" cm="1">
        <f t="array" ref="G431">_xlfn.XLOOKUP(Table4[[#This Row],[Customer ID]],Table3[[#All],[Customer ID]],Table3[[#All],[Children]],0)</f>
        <v>3</v>
      </c>
      <c r="H431" cm="1">
        <f t="array" ref="H431">_xlfn.XLOOKUP(Table4[[#This Row],[Customer ID]],Table2[[#All],[Customer ID]],Table2[[#All],[BMI]],0)</f>
        <v>25.85</v>
      </c>
      <c r="I431" cm="1">
        <f t="array" ref="I431">_xlfn.XLOOKUP(Table4[[#This Row],[Customer ID]],Table2[[#All],[Customer ID]],Table2[[#All],[HBA1C]],0)</f>
        <v>10.16</v>
      </c>
      <c r="J431" t="str">
        <f>_xlfn.XLOOKUP(Table4[[#This Row],[Customer ID]], 'Medical Examination'!A:A, 'Medical Examination'!D:D)</f>
        <v>No</v>
      </c>
      <c r="K431" t="str">
        <f>_xlfn.XLOOKUP(Table4[[#This Row],[Customer ID]], 'Medical Examination'!A:A, 'Medical Examination'!E:E)</f>
        <v>No</v>
      </c>
      <c r="L431" t="str">
        <f>_xlfn.XLOOKUP(Table4[[#This Row],[Customer ID]], 'Medical Examination'!A:A, 'Medical Examination'!F:F)</f>
        <v>No</v>
      </c>
      <c r="M431">
        <f>_xlfn.XLOOKUP(Table4[[#This Row],[Customer ID]], 'Medical Examination'!A:A, 'Medical Examination'!G:G)</f>
        <v>0</v>
      </c>
      <c r="N431" t="str">
        <f>_xlfn.XLOOKUP(Table4[[#This Row],[Customer ID]], 'Medical Examination'!A:A, 'Medical Examination'!H:H)</f>
        <v>Yes</v>
      </c>
      <c r="O431" t="str">
        <f>_xlfn.XLOOKUP(Table4[[#This Row],[Customer ID]], 'Medical Examination'!A:A, 'Medical Examination'!I:I)</f>
        <v>Diabetes</v>
      </c>
      <c r="P431" t="str">
        <f>_xlfn.XLOOKUP(Table4[[#This Row],[Customer ID]], 'Medical Examination'!A:A, 'Medical Examination'!J:J)</f>
        <v>Overweight</v>
      </c>
      <c r="Q431" s="1">
        <f>_xlfn.XLOOKUP(Table4[[#This Row],[Customer ID]], Hospitalisation!A:A, Hospitalisation!E:E)</f>
        <v>24180.93</v>
      </c>
      <c r="R431" t="str">
        <f>_xlfn.XLOOKUP(Table4[[#This Row],[Customer ID]], Hospitalisation!A:A, Hospitalisation!F:F)</f>
        <v>Tier - 2</v>
      </c>
      <c r="S431" t="str">
        <f>_xlfn.XLOOKUP(Table4[[#This Row],[Customer ID]], Hospitalisation!A:A, Hospitalisation!G:G)</f>
        <v>Tier - 1</v>
      </c>
      <c r="T431" t="str">
        <f>_xlfn.XLOOKUP(Table4[[#This Row],[Customer ID]], Hospitalisation!A:A, Hospitalisation!H:H)</f>
        <v>R1013</v>
      </c>
      <c r="U431" t="str" cm="1">
        <f t="array" ref="U431">_xlfn.IFS(Table4[[#This Row],[Age]]&lt;=29,"Youth",Table4[[#This Row],[Age]]&lt;=49,"Adults",Table4[[#This Row],[Age]]&gt;=50,"Senior")</f>
        <v>Adults</v>
      </c>
    </row>
    <row r="432" spans="1:21">
      <c r="A432" t="s">
        <v>1217</v>
      </c>
      <c r="B432" t="str">
        <f>_xlfn.XLOOKUP(Table4[[#This Row],[Customer ID]],Table1[[#This Row],[Customer ID]],Table1[[#This Row],[TITLE]],0)</f>
        <v>Ms</v>
      </c>
      <c r="C432" t="str" cm="1">
        <f t="array" ref="C432">_xlfn.XLOOKUP(Table4[[#This Row],[Customer ID]],Table1[[#All],[Customer ID]],Table1[[#All],[FIRST NAME]],0)</f>
        <v>Victoria M</v>
      </c>
      <c r="D432" t="str" cm="1">
        <f t="array" ref="D432">_xlfn.XLOOKUP(Table4[[#This Row],[Customer ID]],Table1[[#All],[Customer ID]],Table1[[#All],[LAST NAME]],0)</f>
        <v>Sedicum</v>
      </c>
      <c r="E432" s="5" cm="1">
        <f t="array" ref="E432">_xlfn.XLOOKUP(Table4[[#This Row],[Customer ID]],Table3[[#All],[Customer ID]],Table3[[#All],[Date of Birth]],0)</f>
        <v>26828</v>
      </c>
      <c r="F432" cm="1">
        <f t="array" ref="F432">_xlfn.XLOOKUP(Table4[[#This Row],[Customer ID]],Table3[[#All],[Customer ID]],Table3[[#All],[Age]],0)</f>
        <v>49</v>
      </c>
      <c r="G432" cm="1">
        <f t="array" ref="G432">_xlfn.XLOOKUP(Table4[[#This Row],[Customer ID]],Table3[[#All],[Customer ID]],Table3[[#All],[Children]],0)</f>
        <v>3</v>
      </c>
      <c r="H432" cm="1">
        <f t="array" ref="H432">_xlfn.XLOOKUP(Table4[[#This Row],[Customer ID]],Table2[[#All],[Customer ID]],Table2[[#All],[BMI]],0)</f>
        <v>23.844999999999999</v>
      </c>
      <c r="I432" cm="1">
        <f t="array" ref="I432">_xlfn.XLOOKUP(Table4[[#This Row],[Customer ID]],Table2[[#All],[Customer ID]],Table2[[#All],[HBA1C]],0)</f>
        <v>11.71</v>
      </c>
      <c r="J432" t="str">
        <f>_xlfn.XLOOKUP(Table4[[#This Row],[Customer ID]], 'Medical Examination'!A:A, 'Medical Examination'!D:D)</f>
        <v>No</v>
      </c>
      <c r="K432" t="str">
        <f>_xlfn.XLOOKUP(Table4[[#This Row],[Customer ID]], 'Medical Examination'!A:A, 'Medical Examination'!E:E)</f>
        <v>No</v>
      </c>
      <c r="L432" t="str">
        <f>_xlfn.XLOOKUP(Table4[[#This Row],[Customer ID]], 'Medical Examination'!A:A, 'Medical Examination'!F:F)</f>
        <v>No</v>
      </c>
      <c r="M432">
        <f>_xlfn.XLOOKUP(Table4[[#This Row],[Customer ID]], 'Medical Examination'!A:A, 'Medical Examination'!G:G)</f>
        <v>2</v>
      </c>
      <c r="N432" t="str">
        <f>_xlfn.XLOOKUP(Table4[[#This Row],[Customer ID]], 'Medical Examination'!A:A, 'Medical Examination'!H:H)</f>
        <v>Yes</v>
      </c>
      <c r="O432" t="str">
        <f>_xlfn.XLOOKUP(Table4[[#This Row],[Customer ID]], 'Medical Examination'!A:A, 'Medical Examination'!I:I)</f>
        <v>Diabetes</v>
      </c>
      <c r="P432" t="str">
        <f>_xlfn.XLOOKUP(Table4[[#This Row],[Customer ID]], 'Medical Examination'!A:A, 'Medical Examination'!J:J)</f>
        <v>Normal Weight</v>
      </c>
      <c r="Q432" s="1">
        <f>_xlfn.XLOOKUP(Table4[[#This Row],[Customer ID]], Hospitalisation!A:A, Hospitalisation!E:E)</f>
        <v>24106.91</v>
      </c>
      <c r="R432" t="str">
        <f>_xlfn.XLOOKUP(Table4[[#This Row],[Customer ID]], Hospitalisation!A:A, Hospitalisation!F:F)</f>
        <v>Tier - 2</v>
      </c>
      <c r="S432" t="str">
        <f>_xlfn.XLOOKUP(Table4[[#This Row],[Customer ID]], Hospitalisation!A:A, Hospitalisation!G:G)</f>
        <v>Tier - 2</v>
      </c>
      <c r="T432" t="str">
        <f>_xlfn.XLOOKUP(Table4[[#This Row],[Customer ID]], Hospitalisation!A:A, Hospitalisation!H:H)</f>
        <v>R1024</v>
      </c>
      <c r="U432" t="str" cm="1">
        <f t="array" ref="U432">_xlfn.IFS(Table4[[#This Row],[Age]]&lt;=29,"Youth",Table4[[#This Row],[Age]]&lt;=49,"Adults",Table4[[#This Row],[Age]]&gt;=50,"Senior")</f>
        <v>Adults</v>
      </c>
    </row>
    <row r="433" spans="1:21">
      <c r="A433" t="s">
        <v>1220</v>
      </c>
      <c r="B433" t="str">
        <f>_xlfn.XLOOKUP(Table4[[#This Row],[Customer ID]],Table1[[#This Row],[Customer ID]],Table1[[#This Row],[TITLE]],0)</f>
        <v>Ms</v>
      </c>
      <c r="C433" t="str" cm="1">
        <f t="array" ref="C433">_xlfn.XLOOKUP(Table4[[#This Row],[Customer ID]],Table1[[#All],[Customer ID]],Table1[[#All],[FIRST NAME]],0)</f>
        <v>Phoebe</v>
      </c>
      <c r="D433" t="str" cm="1">
        <f t="array" ref="D433">_xlfn.XLOOKUP(Table4[[#This Row],[Customer ID]],Table1[[#All],[Customer ID]],Table1[[#All],[LAST NAME]],0)</f>
        <v>Markle</v>
      </c>
      <c r="E433" s="5" cm="1">
        <f t="array" ref="E433">_xlfn.XLOOKUP(Table4[[#This Row],[Customer ID]],Table3[[#All],[Customer ID]],Table3[[#All],[Date of Birth]],0)</f>
        <v>37985</v>
      </c>
      <c r="F433" cm="1">
        <f t="array" ref="F433">_xlfn.XLOOKUP(Table4[[#This Row],[Customer ID]],Table3[[#All],[Customer ID]],Table3[[#All],[Age]],0)</f>
        <v>19</v>
      </c>
      <c r="G433" cm="1">
        <f t="array" ref="G433">_xlfn.XLOOKUP(Table4[[#This Row],[Customer ID]],Table3[[#All],[Customer ID]],Table3[[#All],[Children]],0)</f>
        <v>2</v>
      </c>
      <c r="H433" cm="1">
        <f t="array" ref="H433">_xlfn.XLOOKUP(Table4[[#This Row],[Customer ID]],Table2[[#All],[Customer ID]],Table2[[#All],[BMI]],0)</f>
        <v>30.59</v>
      </c>
      <c r="I433" cm="1">
        <f t="array" ref="I433">_xlfn.XLOOKUP(Table4[[#This Row],[Customer ID]],Table2[[#All],[Customer ID]],Table2[[#All],[HBA1C]],0)</f>
        <v>5.23</v>
      </c>
      <c r="J433" t="str">
        <f>_xlfn.XLOOKUP(Table4[[#This Row],[Customer ID]], 'Medical Examination'!A:A, 'Medical Examination'!D:D)</f>
        <v>No</v>
      </c>
      <c r="K433" t="str">
        <f>_xlfn.XLOOKUP(Table4[[#This Row],[Customer ID]], 'Medical Examination'!A:A, 'Medical Examination'!E:E)</f>
        <v>No</v>
      </c>
      <c r="L433" t="str">
        <f>_xlfn.XLOOKUP(Table4[[#This Row],[Customer ID]], 'Medical Examination'!A:A, 'Medical Examination'!F:F)</f>
        <v>Yes</v>
      </c>
      <c r="M433">
        <f>_xlfn.XLOOKUP(Table4[[#This Row],[Customer ID]], 'Medical Examination'!A:A, 'Medical Examination'!G:G)</f>
        <v>1</v>
      </c>
      <c r="N433" t="str">
        <f>_xlfn.XLOOKUP(Table4[[#This Row],[Customer ID]], 'Medical Examination'!A:A, 'Medical Examination'!H:H)</f>
        <v>No</v>
      </c>
      <c r="O433" t="str">
        <f>_xlfn.XLOOKUP(Table4[[#This Row],[Customer ID]], 'Medical Examination'!A:A, 'Medical Examination'!I:I)</f>
        <v>Normal</v>
      </c>
      <c r="P433" t="str">
        <f>_xlfn.XLOOKUP(Table4[[#This Row],[Customer ID]], 'Medical Examination'!A:A, 'Medical Examination'!J:J)</f>
        <v>Obesity</v>
      </c>
      <c r="Q433" s="1">
        <f>_xlfn.XLOOKUP(Table4[[#This Row],[Customer ID]], Hospitalisation!A:A, Hospitalisation!E:E)</f>
        <v>24059.68</v>
      </c>
      <c r="R433" t="str">
        <f>_xlfn.XLOOKUP(Table4[[#This Row],[Customer ID]], Hospitalisation!A:A, Hospitalisation!F:F)</f>
        <v>Tier - 2</v>
      </c>
      <c r="S433" t="str">
        <f>_xlfn.XLOOKUP(Table4[[#This Row],[Customer ID]], Hospitalisation!A:A, Hospitalisation!G:G)</f>
        <v>Tier - 2</v>
      </c>
      <c r="T433" t="str">
        <f>_xlfn.XLOOKUP(Table4[[#This Row],[Customer ID]], Hospitalisation!A:A, Hospitalisation!H:H)</f>
        <v>R1012</v>
      </c>
      <c r="U433" t="str" cm="1">
        <f t="array" ref="U433">_xlfn.IFS(Table4[[#This Row],[Age]]&lt;=29,"Youth",Table4[[#This Row],[Age]]&lt;=49,"Adults",Table4[[#This Row],[Age]]&gt;=50,"Senior")</f>
        <v>Youth</v>
      </c>
    </row>
    <row r="434" spans="1:21">
      <c r="A434" t="s">
        <v>1223</v>
      </c>
      <c r="B434" t="str">
        <f>_xlfn.XLOOKUP(Table4[[#This Row],[Customer ID]],Table1[[#This Row],[Customer ID]],Table1[[#This Row],[TITLE]],0)</f>
        <v>Mr</v>
      </c>
      <c r="C434" t="str" cm="1">
        <f t="array" ref="C434">_xlfn.XLOOKUP(Table4[[#This Row],[Customer ID]],Table1[[#All],[Customer ID]],Table1[[#All],[FIRST NAME]],0)</f>
        <v>Corey</v>
      </c>
      <c r="D434" t="str" cm="1">
        <f t="array" ref="D434">_xlfn.XLOOKUP(Table4[[#This Row],[Customer ID]],Table1[[#All],[Customer ID]],Table1[[#All],[LAST NAME]],0)</f>
        <v>Kunz</v>
      </c>
      <c r="E434" s="5" cm="1">
        <f t="array" ref="E434">_xlfn.XLOOKUP(Table4[[#This Row],[Customer ID]],Table3[[#All],[Customer ID]],Table3[[#All],[Date of Birth]],0)</f>
        <v>26124</v>
      </c>
      <c r="F434" cm="1">
        <f t="array" ref="F434">_xlfn.XLOOKUP(Table4[[#This Row],[Customer ID]],Table3[[#All],[Customer ID]],Table3[[#All],[Age]],0)</f>
        <v>51</v>
      </c>
      <c r="G434" cm="1">
        <f t="array" ref="G434">_xlfn.XLOOKUP(Table4[[#This Row],[Customer ID]],Table3[[#All],[Customer ID]],Table3[[#All],[Children]],0)</f>
        <v>2</v>
      </c>
      <c r="H434" cm="1">
        <f t="array" ref="H434">_xlfn.XLOOKUP(Table4[[#This Row],[Customer ID]],Table2[[#All],[Customer ID]],Table2[[#All],[BMI]],0)</f>
        <v>24.795000000000002</v>
      </c>
      <c r="I434" cm="1">
        <f t="array" ref="I434">_xlfn.XLOOKUP(Table4[[#This Row],[Customer ID]],Table2[[#All],[Customer ID]],Table2[[#All],[HBA1C]],0)</f>
        <v>6.85</v>
      </c>
      <c r="J434" t="str">
        <f>_xlfn.XLOOKUP(Table4[[#This Row],[Customer ID]], 'Medical Examination'!A:A, 'Medical Examination'!D:D)</f>
        <v>No</v>
      </c>
      <c r="K434" t="str">
        <f>_xlfn.XLOOKUP(Table4[[#This Row],[Customer ID]], 'Medical Examination'!A:A, 'Medical Examination'!E:E)</f>
        <v>No</v>
      </c>
      <c r="L434" t="str">
        <f>_xlfn.XLOOKUP(Table4[[#This Row],[Customer ID]], 'Medical Examination'!A:A, 'Medical Examination'!F:F)</f>
        <v>No</v>
      </c>
      <c r="M434">
        <f>_xlfn.XLOOKUP(Table4[[#This Row],[Customer ID]], 'Medical Examination'!A:A, 'Medical Examination'!G:G)</f>
        <v>0</v>
      </c>
      <c r="N434" t="str">
        <f>_xlfn.XLOOKUP(Table4[[#This Row],[Customer ID]], 'Medical Examination'!A:A, 'Medical Examination'!H:H)</f>
        <v>Yes</v>
      </c>
      <c r="O434" t="str">
        <f>_xlfn.XLOOKUP(Table4[[#This Row],[Customer ID]], 'Medical Examination'!A:A, 'Medical Examination'!I:I)</f>
        <v>Diabetes</v>
      </c>
      <c r="P434" t="str">
        <f>_xlfn.XLOOKUP(Table4[[#This Row],[Customer ID]], 'Medical Examination'!A:A, 'Medical Examination'!J:J)</f>
        <v>Normal Weight</v>
      </c>
      <c r="Q434" s="1">
        <f>_xlfn.XLOOKUP(Table4[[#This Row],[Customer ID]], Hospitalisation!A:A, Hospitalisation!E:E)</f>
        <v>23967.38</v>
      </c>
      <c r="R434" t="str">
        <f>_xlfn.XLOOKUP(Table4[[#This Row],[Customer ID]], Hospitalisation!A:A, Hospitalisation!F:F)</f>
        <v>Tier - 2</v>
      </c>
      <c r="S434" t="str">
        <f>_xlfn.XLOOKUP(Table4[[#This Row],[Customer ID]], Hospitalisation!A:A, Hospitalisation!G:G)</f>
        <v>Tier - 2</v>
      </c>
      <c r="T434" t="str">
        <f>_xlfn.XLOOKUP(Table4[[#This Row],[Customer ID]], Hospitalisation!A:A, Hospitalisation!H:H)</f>
        <v>R1012</v>
      </c>
      <c r="U434" t="str" cm="1">
        <f t="array" ref="U434">_xlfn.IFS(Table4[[#This Row],[Age]]&lt;=29,"Youth",Table4[[#This Row],[Age]]&lt;=49,"Adults",Table4[[#This Row],[Age]]&gt;=50,"Senior")</f>
        <v>Senior</v>
      </c>
    </row>
    <row r="435" spans="1:21">
      <c r="A435" t="s">
        <v>1225</v>
      </c>
      <c r="B435" t="str">
        <f>_xlfn.XLOOKUP(Table4[[#This Row],[Customer ID]],Table1[[#This Row],[Customer ID]],Table1[[#This Row],[TITLE]],0)</f>
        <v>Ms</v>
      </c>
      <c r="C435" t="str" cm="1">
        <f t="array" ref="C435">_xlfn.XLOOKUP(Table4[[#This Row],[Customer ID]],Table1[[#All],[Customer ID]],Table1[[#All],[FIRST NAME]],0)</f>
        <v>Rebecca</v>
      </c>
      <c r="D435" t="str" cm="1">
        <f t="array" ref="D435">_xlfn.XLOOKUP(Table4[[#This Row],[Customer ID]],Table1[[#All],[Customer ID]],Table1[[#All],[LAST NAME]],0)</f>
        <v>Wimert</v>
      </c>
      <c r="E435" s="5" cm="1">
        <f t="array" ref="E435">_xlfn.XLOOKUP(Table4[[#This Row],[Customer ID]],Table3[[#All],[Customer ID]],Table3[[#All],[Date of Birth]],0)</f>
        <v>25788</v>
      </c>
      <c r="F435" cm="1">
        <f t="array" ref="F435">_xlfn.XLOOKUP(Table4[[#This Row],[Customer ID]],Table3[[#All],[Customer ID]],Table3[[#All],[Age]],0)</f>
        <v>52</v>
      </c>
      <c r="G435" cm="1">
        <f t="array" ref="G435">_xlfn.XLOOKUP(Table4[[#This Row],[Customer ID]],Table3[[#All],[Customer ID]],Table3[[#All],[Children]],0)</f>
        <v>1</v>
      </c>
      <c r="H435" cm="1">
        <f t="array" ref="H435">_xlfn.XLOOKUP(Table4[[#This Row],[Customer ID]],Table2[[#All],[Customer ID]],Table2[[#All],[BMI]],0)</f>
        <v>24.13</v>
      </c>
      <c r="I435" cm="1">
        <f t="array" ref="I435">_xlfn.XLOOKUP(Table4[[#This Row],[Customer ID]],Table2[[#All],[Customer ID]],Table2[[#All],[HBA1C]],0)</f>
        <v>7.05</v>
      </c>
      <c r="J435" t="str">
        <f>_xlfn.XLOOKUP(Table4[[#This Row],[Customer ID]], 'Medical Examination'!A:A, 'Medical Examination'!D:D)</f>
        <v>Yes</v>
      </c>
      <c r="K435" t="str">
        <f>_xlfn.XLOOKUP(Table4[[#This Row],[Customer ID]], 'Medical Examination'!A:A, 'Medical Examination'!E:E)</f>
        <v>No</v>
      </c>
      <c r="L435" t="str">
        <f>_xlfn.XLOOKUP(Table4[[#This Row],[Customer ID]], 'Medical Examination'!A:A, 'Medical Examination'!F:F)</f>
        <v>No</v>
      </c>
      <c r="M435">
        <f>_xlfn.XLOOKUP(Table4[[#This Row],[Customer ID]], 'Medical Examination'!A:A, 'Medical Examination'!G:G)</f>
        <v>2</v>
      </c>
      <c r="N435" t="str">
        <f>_xlfn.XLOOKUP(Table4[[#This Row],[Customer ID]], 'Medical Examination'!A:A, 'Medical Examination'!H:H)</f>
        <v>Yes</v>
      </c>
      <c r="O435" t="str">
        <f>_xlfn.XLOOKUP(Table4[[#This Row],[Customer ID]], 'Medical Examination'!A:A, 'Medical Examination'!I:I)</f>
        <v>Diabetes</v>
      </c>
      <c r="P435" t="str">
        <f>_xlfn.XLOOKUP(Table4[[#This Row],[Customer ID]], 'Medical Examination'!A:A, 'Medical Examination'!J:J)</f>
        <v>Normal Weight</v>
      </c>
      <c r="Q435" s="1">
        <f>_xlfn.XLOOKUP(Table4[[#This Row],[Customer ID]], Hospitalisation!A:A, Hospitalisation!E:E)</f>
        <v>23887.66</v>
      </c>
      <c r="R435" t="str">
        <f>_xlfn.XLOOKUP(Table4[[#This Row],[Customer ID]], Hospitalisation!A:A, Hospitalisation!F:F)</f>
        <v>Tier - 2</v>
      </c>
      <c r="S435" t="str">
        <f>_xlfn.XLOOKUP(Table4[[#This Row],[Customer ID]], Hospitalisation!A:A, Hospitalisation!G:G)</f>
        <v>Tier - 3</v>
      </c>
      <c r="T435" t="str">
        <f>_xlfn.XLOOKUP(Table4[[#This Row],[Customer ID]], Hospitalisation!A:A, Hospitalisation!H:H)</f>
        <v>R1012</v>
      </c>
      <c r="U435" t="str" cm="1">
        <f t="array" ref="U435">_xlfn.IFS(Table4[[#This Row],[Age]]&lt;=29,"Youth",Table4[[#This Row],[Age]]&lt;=49,"Adults",Table4[[#This Row],[Age]]&gt;=50,"Senior")</f>
        <v>Senior</v>
      </c>
    </row>
    <row r="436" spans="1:21">
      <c r="A436" t="s">
        <v>1227</v>
      </c>
      <c r="B436" t="str">
        <f>_xlfn.XLOOKUP(Table4[[#This Row],[Customer ID]],Table1[[#This Row],[Customer ID]],Table1[[#This Row],[TITLE]],0)</f>
        <v>Mr</v>
      </c>
      <c r="C436" t="str" cm="1">
        <f t="array" ref="C436">_xlfn.XLOOKUP(Table4[[#This Row],[Customer ID]],Table1[[#All],[Customer ID]],Table1[[#All],[FIRST NAME]],0)</f>
        <v>Nicholas D</v>
      </c>
      <c r="D436" t="str" cm="1">
        <f t="array" ref="D436">_xlfn.XLOOKUP(Table4[[#This Row],[Customer ID]],Table1[[#All],[Customer ID]],Table1[[#All],[LAST NAME]],0)</f>
        <v>Peterson</v>
      </c>
      <c r="E436" s="5" cm="1">
        <f t="array" ref="E436">_xlfn.XLOOKUP(Table4[[#This Row],[Customer ID]],Table3[[#All],[Customer ID]],Table3[[#All],[Date of Birth]],0)</f>
        <v>26842</v>
      </c>
      <c r="F436" cm="1">
        <f t="array" ref="F436">_xlfn.XLOOKUP(Table4[[#This Row],[Customer ID]],Table3[[#All],[Customer ID]],Table3[[#All],[Age]],0)</f>
        <v>49</v>
      </c>
      <c r="G436" cm="1">
        <f t="array" ref="G436">_xlfn.XLOOKUP(Table4[[#This Row],[Customer ID]],Table3[[#All],[Customer ID]],Table3[[#All],[Children]],0)</f>
        <v>2</v>
      </c>
      <c r="H436" cm="1">
        <f t="array" ref="H436">_xlfn.XLOOKUP(Table4[[#This Row],[Customer ID]],Table2[[#All],[Customer ID]],Table2[[#All],[BMI]],0)</f>
        <v>25.84</v>
      </c>
      <c r="I436" cm="1">
        <f t="array" ref="I436">_xlfn.XLOOKUP(Table4[[#This Row],[Customer ID]],Table2[[#All],[Customer ID]],Table2[[#All],[HBA1C]],0)</f>
        <v>11.64</v>
      </c>
      <c r="J436" t="str">
        <f>_xlfn.XLOOKUP(Table4[[#This Row],[Customer ID]], 'Medical Examination'!A:A, 'Medical Examination'!D:D)</f>
        <v>No</v>
      </c>
      <c r="K436" t="str">
        <f>_xlfn.XLOOKUP(Table4[[#This Row],[Customer ID]], 'Medical Examination'!A:A, 'Medical Examination'!E:E)</f>
        <v>No</v>
      </c>
      <c r="L436" t="str">
        <f>_xlfn.XLOOKUP(Table4[[#This Row],[Customer ID]], 'Medical Examination'!A:A, 'Medical Examination'!F:F)</f>
        <v>No</v>
      </c>
      <c r="M436">
        <f>_xlfn.XLOOKUP(Table4[[#This Row],[Customer ID]], 'Medical Examination'!A:A, 'Medical Examination'!G:G)</f>
        <v>2</v>
      </c>
      <c r="N436" t="str">
        <f>_xlfn.XLOOKUP(Table4[[#This Row],[Customer ID]], 'Medical Examination'!A:A, 'Medical Examination'!H:H)</f>
        <v>Yes</v>
      </c>
      <c r="O436" t="str">
        <f>_xlfn.XLOOKUP(Table4[[#This Row],[Customer ID]], 'Medical Examination'!A:A, 'Medical Examination'!I:I)</f>
        <v>Diabetes</v>
      </c>
      <c r="P436" t="str">
        <f>_xlfn.XLOOKUP(Table4[[#This Row],[Customer ID]], 'Medical Examination'!A:A, 'Medical Examination'!J:J)</f>
        <v>Overweight</v>
      </c>
      <c r="Q436" s="1">
        <f>_xlfn.XLOOKUP(Table4[[#This Row],[Customer ID]], Hospitalisation!A:A, Hospitalisation!E:E)</f>
        <v>23807.24</v>
      </c>
      <c r="R436" t="str">
        <f>_xlfn.XLOOKUP(Table4[[#This Row],[Customer ID]], Hospitalisation!A:A, Hospitalisation!F:F)</f>
        <v>Tier - 2</v>
      </c>
      <c r="S436" t="str">
        <f>_xlfn.XLOOKUP(Table4[[#This Row],[Customer ID]], Hospitalisation!A:A, Hospitalisation!G:G)</f>
        <v>Tier - 3</v>
      </c>
      <c r="T436" t="str">
        <f>_xlfn.XLOOKUP(Table4[[#This Row],[Customer ID]], Hospitalisation!A:A, Hospitalisation!H:H)</f>
        <v>R1012</v>
      </c>
      <c r="U436" t="str" cm="1">
        <f t="array" ref="U436">_xlfn.IFS(Table4[[#This Row],[Age]]&lt;=29,"Youth",Table4[[#This Row],[Age]]&lt;=49,"Adults",Table4[[#This Row],[Age]]&gt;=50,"Senior")</f>
        <v>Adults</v>
      </c>
    </row>
    <row r="437" spans="1:21">
      <c r="A437" t="s">
        <v>1230</v>
      </c>
      <c r="B437" t="str">
        <f>_xlfn.XLOOKUP(Table4[[#This Row],[Customer ID]],Table1[[#This Row],[Customer ID]],Table1[[#This Row],[TITLE]],0)</f>
        <v>Mr</v>
      </c>
      <c r="C437" t="str" cm="1">
        <f t="array" ref="C437">_xlfn.XLOOKUP(Table4[[#This Row],[Customer ID]],Table1[[#All],[Customer ID]],Table1[[#All],[FIRST NAME]],0)</f>
        <v>Christian</v>
      </c>
      <c r="D437" t="str" cm="1">
        <f t="array" ref="D437">_xlfn.XLOOKUP(Table4[[#This Row],[Customer ID]],Table1[[#All],[Customer ID]],Table1[[#All],[LAST NAME]],0)</f>
        <v>Mercier</v>
      </c>
      <c r="E437" s="5" cm="1">
        <f t="array" ref="E437">_xlfn.XLOOKUP(Table4[[#This Row],[Customer ID]],Table3[[#All],[Customer ID]],Table3[[#All],[Date of Birth]],0)</f>
        <v>27182</v>
      </c>
      <c r="F437" cm="1">
        <f t="array" ref="F437">_xlfn.XLOOKUP(Table4[[#This Row],[Customer ID]],Table3[[#All],[Customer ID]],Table3[[#All],[Age]],0)</f>
        <v>49</v>
      </c>
      <c r="G437" cm="1">
        <f t="array" ref="G437">_xlfn.XLOOKUP(Table4[[#This Row],[Customer ID]],Table3[[#All],[Customer ID]],Table3[[#All],[Children]],0)</f>
        <v>1</v>
      </c>
      <c r="H437" cm="1">
        <f t="array" ref="H437">_xlfn.XLOOKUP(Table4[[#This Row],[Customer ID]],Table2[[#All],[Customer ID]],Table2[[#All],[BMI]],0)</f>
        <v>28</v>
      </c>
      <c r="I437" cm="1">
        <f t="array" ref="I437">_xlfn.XLOOKUP(Table4[[#This Row],[Customer ID]],Table2[[#All],[Customer ID]],Table2[[#All],[HBA1C]],0)</f>
        <v>10.52</v>
      </c>
      <c r="J437" t="str">
        <f>_xlfn.XLOOKUP(Table4[[#This Row],[Customer ID]], 'Medical Examination'!A:A, 'Medical Examination'!D:D)</f>
        <v>No</v>
      </c>
      <c r="K437" t="str">
        <f>_xlfn.XLOOKUP(Table4[[#This Row],[Customer ID]], 'Medical Examination'!A:A, 'Medical Examination'!E:E)</f>
        <v>No</v>
      </c>
      <c r="L437" t="str">
        <f>_xlfn.XLOOKUP(Table4[[#This Row],[Customer ID]], 'Medical Examination'!A:A, 'Medical Examination'!F:F)</f>
        <v>No</v>
      </c>
      <c r="M437">
        <f>_xlfn.XLOOKUP(Table4[[#This Row],[Customer ID]], 'Medical Examination'!A:A, 'Medical Examination'!G:G)</f>
        <v>0</v>
      </c>
      <c r="N437" t="str">
        <f>_xlfn.XLOOKUP(Table4[[#This Row],[Customer ID]], 'Medical Examination'!A:A, 'Medical Examination'!H:H)</f>
        <v>Yes</v>
      </c>
      <c r="O437" t="str">
        <f>_xlfn.XLOOKUP(Table4[[#This Row],[Customer ID]], 'Medical Examination'!A:A, 'Medical Examination'!I:I)</f>
        <v>Diabetes</v>
      </c>
      <c r="P437" t="str">
        <f>_xlfn.XLOOKUP(Table4[[#This Row],[Customer ID]], 'Medical Examination'!A:A, 'Medical Examination'!J:J)</f>
        <v>Overweight</v>
      </c>
      <c r="Q437" s="1">
        <f>_xlfn.XLOOKUP(Table4[[#This Row],[Customer ID]], Hospitalisation!A:A, Hospitalisation!E:E)</f>
        <v>23568.27</v>
      </c>
      <c r="R437" t="str">
        <f>_xlfn.XLOOKUP(Table4[[#This Row],[Customer ID]], Hospitalisation!A:A, Hospitalisation!F:F)</f>
        <v>Tier - 2</v>
      </c>
      <c r="S437" t="str">
        <f>_xlfn.XLOOKUP(Table4[[#This Row],[Customer ID]], Hospitalisation!A:A, Hospitalisation!G:G)</f>
        <v>Tier - 2</v>
      </c>
      <c r="T437" t="str">
        <f>_xlfn.XLOOKUP(Table4[[#This Row],[Customer ID]], Hospitalisation!A:A, Hospitalisation!H:H)</f>
        <v>R1011</v>
      </c>
      <c r="U437" t="str" cm="1">
        <f t="array" ref="U437">_xlfn.IFS(Table4[[#This Row],[Age]]&lt;=29,"Youth",Table4[[#This Row],[Age]]&lt;=49,"Adults",Table4[[#This Row],[Age]]&gt;=50,"Senior")</f>
        <v>Adults</v>
      </c>
    </row>
    <row r="438" spans="1:21">
      <c r="A438" t="s">
        <v>1233</v>
      </c>
      <c r="B438" t="str">
        <f>_xlfn.XLOOKUP(Table4[[#This Row],[Customer ID]],Table1[[#This Row],[Customer ID]],Table1[[#This Row],[TITLE]],0)</f>
        <v>Mr</v>
      </c>
      <c r="C438" t="str" cm="1">
        <f t="array" ref="C438">_xlfn.XLOOKUP(Table4[[#This Row],[Customer ID]],Table1[[#All],[Customer ID]],Table1[[#All],[FIRST NAME]],0)</f>
        <v>Jonathon S</v>
      </c>
      <c r="D438" t="str" cm="1">
        <f t="array" ref="D438">_xlfn.XLOOKUP(Table4[[#This Row],[Customer ID]],Table1[[#All],[Customer ID]],Table1[[#All],[LAST NAME]],0)</f>
        <v>Laurie</v>
      </c>
      <c r="E438" s="5" cm="1">
        <f t="array" ref="E438">_xlfn.XLOOKUP(Table4[[#This Row],[Customer ID]],Table3[[#All],[Customer ID]],Table3[[#All],[Date of Birth]],0)</f>
        <v>30554</v>
      </c>
      <c r="F438" cm="1">
        <f t="array" ref="F438">_xlfn.XLOOKUP(Table4[[#This Row],[Customer ID]],Table3[[#All],[Customer ID]],Table3[[#All],[Age]],0)</f>
        <v>39</v>
      </c>
      <c r="G438" cm="1">
        <f t="array" ref="G438">_xlfn.XLOOKUP(Table4[[#This Row],[Customer ID]],Table3[[#All],[Customer ID]],Table3[[#All],[Children]],0)</f>
        <v>2</v>
      </c>
      <c r="H438" cm="1">
        <f t="array" ref="H438">_xlfn.XLOOKUP(Table4[[#This Row],[Customer ID]],Table2[[#All],[Customer ID]],Table2[[#All],[BMI]],0)</f>
        <v>34.1</v>
      </c>
      <c r="I438" cm="1">
        <f t="array" ref="I438">_xlfn.XLOOKUP(Table4[[#This Row],[Customer ID]],Table2[[#All],[Customer ID]],Table2[[#All],[HBA1C]],0)</f>
        <v>4.01</v>
      </c>
      <c r="J438" t="str">
        <f>_xlfn.XLOOKUP(Table4[[#This Row],[Customer ID]], 'Medical Examination'!A:A, 'Medical Examination'!D:D)</f>
        <v>Yes</v>
      </c>
      <c r="K438" t="str">
        <f>_xlfn.XLOOKUP(Table4[[#This Row],[Customer ID]], 'Medical Examination'!A:A, 'Medical Examination'!E:E)</f>
        <v>No</v>
      </c>
      <c r="L438" t="str">
        <f>_xlfn.XLOOKUP(Table4[[#This Row],[Customer ID]], 'Medical Examination'!A:A, 'Medical Examination'!F:F)</f>
        <v>Yes</v>
      </c>
      <c r="M438">
        <f>_xlfn.XLOOKUP(Table4[[#This Row],[Customer ID]], 'Medical Examination'!A:A, 'Medical Examination'!G:G)</f>
        <v>1</v>
      </c>
      <c r="N438" t="str">
        <f>_xlfn.XLOOKUP(Table4[[#This Row],[Customer ID]], 'Medical Examination'!A:A, 'Medical Examination'!H:H)</f>
        <v>No</v>
      </c>
      <c r="O438" t="str">
        <f>_xlfn.XLOOKUP(Table4[[#This Row],[Customer ID]], 'Medical Examination'!A:A, 'Medical Examination'!I:I)</f>
        <v>Normal</v>
      </c>
      <c r="P438" t="str">
        <f>_xlfn.XLOOKUP(Table4[[#This Row],[Customer ID]], 'Medical Examination'!A:A, 'Medical Examination'!J:J)</f>
        <v>Obesity</v>
      </c>
      <c r="Q438" s="1">
        <f>_xlfn.XLOOKUP(Table4[[#This Row],[Customer ID]], Hospitalisation!A:A, Hospitalisation!E:E)</f>
        <v>23563.02</v>
      </c>
      <c r="R438" t="str">
        <f>_xlfn.XLOOKUP(Table4[[#This Row],[Customer ID]], Hospitalisation!A:A, Hospitalisation!F:F)</f>
        <v>Tier - 2</v>
      </c>
      <c r="S438" t="str">
        <f>_xlfn.XLOOKUP(Table4[[#This Row],[Customer ID]], Hospitalisation!A:A, Hospitalisation!G:G)</f>
        <v>Tier - 2</v>
      </c>
      <c r="T438" t="str">
        <f>_xlfn.XLOOKUP(Table4[[#This Row],[Customer ID]], Hospitalisation!A:A, Hospitalisation!H:H)</f>
        <v>R1013</v>
      </c>
      <c r="U438" t="str" cm="1">
        <f t="array" ref="U438">_xlfn.IFS(Table4[[#This Row],[Age]]&lt;=29,"Youth",Table4[[#This Row],[Age]]&lt;=49,"Adults",Table4[[#This Row],[Age]]&gt;=50,"Senior")</f>
        <v>Adults</v>
      </c>
    </row>
    <row r="439" spans="1:21">
      <c r="A439" t="s">
        <v>1236</v>
      </c>
      <c r="B439" t="str">
        <f>_xlfn.XLOOKUP(Table4[[#This Row],[Customer ID]],Table1[[#This Row],[Customer ID]],Table1[[#This Row],[TITLE]],0)</f>
        <v>Ms</v>
      </c>
      <c r="C439" t="str" cm="1">
        <f t="array" ref="C439">_xlfn.XLOOKUP(Table4[[#This Row],[Customer ID]],Table1[[#All],[Customer ID]],Table1[[#All],[FIRST NAME]],0)</f>
        <v>Caroline</v>
      </c>
      <c r="D439" t="str" cm="1">
        <f t="array" ref="D439">_xlfn.XLOOKUP(Table4[[#This Row],[Customer ID]],Table1[[#All],[Customer ID]],Table1[[#All],[LAST NAME]],0)</f>
        <v>Sekaquaptewa</v>
      </c>
      <c r="E439" s="5" cm="1">
        <f t="array" ref="E439">_xlfn.XLOOKUP(Table4[[#This Row],[Customer ID]],Table3[[#All],[Customer ID]],Table3[[#All],[Date of Birth]],0)</f>
        <v>27711</v>
      </c>
      <c r="F439" cm="1">
        <f t="array" ref="F439">_xlfn.XLOOKUP(Table4[[#This Row],[Customer ID]],Table3[[#All],[Customer ID]],Table3[[#All],[Age]],0)</f>
        <v>47</v>
      </c>
      <c r="G439" cm="1">
        <f t="array" ref="G439">_xlfn.XLOOKUP(Table4[[#This Row],[Customer ID]],Table3[[#All],[Customer ID]],Table3[[#All],[Children]],0)</f>
        <v>1</v>
      </c>
      <c r="H439" cm="1">
        <f t="array" ref="H439">_xlfn.XLOOKUP(Table4[[#This Row],[Customer ID]],Table2[[#All],[Customer ID]],Table2[[#All],[BMI]],0)</f>
        <v>26.125</v>
      </c>
      <c r="I439" cm="1">
        <f t="array" ref="I439">_xlfn.XLOOKUP(Table4[[#This Row],[Customer ID]],Table2[[#All],[Customer ID]],Table2[[#All],[HBA1C]],0)</f>
        <v>8.56</v>
      </c>
      <c r="J439" t="str">
        <f>_xlfn.XLOOKUP(Table4[[#This Row],[Customer ID]], 'Medical Examination'!A:A, 'Medical Examination'!D:D)</f>
        <v>Yes</v>
      </c>
      <c r="K439" t="str">
        <f>_xlfn.XLOOKUP(Table4[[#This Row],[Customer ID]], 'Medical Examination'!A:A, 'Medical Examination'!E:E)</f>
        <v>No</v>
      </c>
      <c r="L439" t="str">
        <f>_xlfn.XLOOKUP(Table4[[#This Row],[Customer ID]], 'Medical Examination'!A:A, 'Medical Examination'!F:F)</f>
        <v>No</v>
      </c>
      <c r="M439">
        <f>_xlfn.XLOOKUP(Table4[[#This Row],[Customer ID]], 'Medical Examination'!A:A, 'Medical Examination'!G:G)</f>
        <v>1</v>
      </c>
      <c r="N439" t="str">
        <f>_xlfn.XLOOKUP(Table4[[#This Row],[Customer ID]], 'Medical Examination'!A:A, 'Medical Examination'!H:H)</f>
        <v>Yes</v>
      </c>
      <c r="O439" t="str">
        <f>_xlfn.XLOOKUP(Table4[[#This Row],[Customer ID]], 'Medical Examination'!A:A, 'Medical Examination'!I:I)</f>
        <v>Diabetes</v>
      </c>
      <c r="P439" t="str">
        <f>_xlfn.XLOOKUP(Table4[[#This Row],[Customer ID]], 'Medical Examination'!A:A, 'Medical Examination'!J:J)</f>
        <v>Overweight</v>
      </c>
      <c r="Q439" s="1">
        <f>_xlfn.XLOOKUP(Table4[[#This Row],[Customer ID]], Hospitalisation!A:A, Hospitalisation!E:E)</f>
        <v>23401.31</v>
      </c>
      <c r="R439" t="str">
        <f>_xlfn.XLOOKUP(Table4[[#This Row],[Customer ID]], Hospitalisation!A:A, Hospitalisation!F:F)</f>
        <v>Tier - 2</v>
      </c>
      <c r="S439" t="str">
        <f>_xlfn.XLOOKUP(Table4[[#This Row],[Customer ID]], Hospitalisation!A:A, Hospitalisation!G:G)</f>
        <v>Tier - 3</v>
      </c>
      <c r="T439" t="str">
        <f>_xlfn.XLOOKUP(Table4[[#This Row],[Customer ID]], Hospitalisation!A:A, Hospitalisation!H:H)</f>
        <v>R1024</v>
      </c>
      <c r="U439" t="str" cm="1">
        <f t="array" ref="U439">_xlfn.IFS(Table4[[#This Row],[Age]]&lt;=29,"Youth",Table4[[#This Row],[Age]]&lt;=49,"Adults",Table4[[#This Row],[Age]]&gt;=50,"Senior")</f>
        <v>Adults</v>
      </c>
    </row>
    <row r="440" spans="1:21">
      <c r="A440" t="s">
        <v>1238</v>
      </c>
      <c r="B440" t="str">
        <f>_xlfn.XLOOKUP(Table4[[#This Row],[Customer ID]],Table1[[#This Row],[Customer ID]],Table1[[#This Row],[TITLE]],0)</f>
        <v>Mr</v>
      </c>
      <c r="C440" t="str" cm="1">
        <f t="array" ref="C440">_xlfn.XLOOKUP(Table4[[#This Row],[Customer ID]],Table1[[#All],[Customer ID]],Table1[[#All],[FIRST NAME]],0)</f>
        <v>Joshua D</v>
      </c>
      <c r="D440" t="str" cm="1">
        <f t="array" ref="D440">_xlfn.XLOOKUP(Table4[[#This Row],[Customer ID]],Table1[[#All],[Customer ID]],Table1[[#All],[LAST NAME]],0)</f>
        <v>Frash</v>
      </c>
      <c r="E440" s="5" cm="1">
        <f t="array" ref="E440">_xlfn.XLOOKUP(Table4[[#This Row],[Customer ID]],Table3[[#All],[Customer ID]],Table3[[#All],[Date of Birth]],0)</f>
        <v>26959</v>
      </c>
      <c r="F440" cm="1">
        <f t="array" ref="F440">_xlfn.XLOOKUP(Table4[[#This Row],[Customer ID]],Table3[[#All],[Customer ID]],Table3[[#All],[Age]],0)</f>
        <v>49</v>
      </c>
      <c r="G440" cm="1">
        <f t="array" ref="G440">_xlfn.XLOOKUP(Table4[[#This Row],[Customer ID]],Table3[[#All],[Customer ID]],Table3[[#All],[Children]],0)</f>
        <v>2</v>
      </c>
      <c r="H440" cm="1">
        <f t="array" ref="H440">_xlfn.XLOOKUP(Table4[[#This Row],[Customer ID]],Table2[[#All],[Customer ID]],Table2[[#All],[BMI]],0)</f>
        <v>25.6</v>
      </c>
      <c r="I440" cm="1">
        <f t="array" ref="I440">_xlfn.XLOOKUP(Table4[[#This Row],[Customer ID]],Table2[[#All],[Customer ID]],Table2[[#All],[HBA1C]],0)</f>
        <v>10.5</v>
      </c>
      <c r="J440" t="str">
        <f>_xlfn.XLOOKUP(Table4[[#This Row],[Customer ID]], 'Medical Examination'!A:A, 'Medical Examination'!D:D)</f>
        <v>No</v>
      </c>
      <c r="K440" t="str">
        <f>_xlfn.XLOOKUP(Table4[[#This Row],[Customer ID]], 'Medical Examination'!A:A, 'Medical Examination'!E:E)</f>
        <v>No</v>
      </c>
      <c r="L440" t="str">
        <f>_xlfn.XLOOKUP(Table4[[#This Row],[Customer ID]], 'Medical Examination'!A:A, 'Medical Examination'!F:F)</f>
        <v>No</v>
      </c>
      <c r="M440">
        <f>_xlfn.XLOOKUP(Table4[[#This Row],[Customer ID]], 'Medical Examination'!A:A, 'Medical Examination'!G:G)</f>
        <v>2</v>
      </c>
      <c r="N440" t="str">
        <f>_xlfn.XLOOKUP(Table4[[#This Row],[Customer ID]], 'Medical Examination'!A:A, 'Medical Examination'!H:H)</f>
        <v>Yes</v>
      </c>
      <c r="O440" t="str">
        <f>_xlfn.XLOOKUP(Table4[[#This Row],[Customer ID]], 'Medical Examination'!A:A, 'Medical Examination'!I:I)</f>
        <v>Diabetes</v>
      </c>
      <c r="P440" t="str">
        <f>_xlfn.XLOOKUP(Table4[[#This Row],[Customer ID]], 'Medical Examination'!A:A, 'Medical Examination'!J:J)</f>
        <v>Overweight</v>
      </c>
      <c r="Q440" s="1">
        <f>_xlfn.XLOOKUP(Table4[[#This Row],[Customer ID]], Hospitalisation!A:A, Hospitalisation!E:E)</f>
        <v>23306.55</v>
      </c>
      <c r="R440" t="str">
        <f>_xlfn.XLOOKUP(Table4[[#This Row],[Customer ID]], Hospitalisation!A:A, Hospitalisation!F:F)</f>
        <v>Tier - 2</v>
      </c>
      <c r="S440" t="str">
        <f>_xlfn.XLOOKUP(Table4[[#This Row],[Customer ID]], Hospitalisation!A:A, Hospitalisation!G:G)</f>
        <v>Tier - 2</v>
      </c>
      <c r="T440" t="str">
        <f>_xlfn.XLOOKUP(Table4[[#This Row],[Customer ID]], Hospitalisation!A:A, Hospitalisation!H:H)</f>
        <v>R1011</v>
      </c>
      <c r="U440" t="str" cm="1">
        <f t="array" ref="U440">_xlfn.IFS(Table4[[#This Row],[Age]]&lt;=29,"Youth",Table4[[#This Row],[Age]]&lt;=49,"Adults",Table4[[#This Row],[Age]]&gt;=50,"Senior")</f>
        <v>Adults</v>
      </c>
    </row>
    <row r="441" spans="1:21">
      <c r="A441" t="s">
        <v>1241</v>
      </c>
      <c r="B441" t="str">
        <f>_xlfn.XLOOKUP(Table4[[#This Row],[Customer ID]],Table1[[#This Row],[Customer ID]],Table1[[#This Row],[TITLE]],0)</f>
        <v>Ms</v>
      </c>
      <c r="C441" t="str" cm="1">
        <f t="array" ref="C441">_xlfn.XLOOKUP(Table4[[#This Row],[Customer ID]],Table1[[#All],[Customer ID]],Table1[[#All],[FIRST NAME]],0)</f>
        <v>Nichole</v>
      </c>
      <c r="D441" t="str" cm="1">
        <f t="array" ref="D441">_xlfn.XLOOKUP(Table4[[#This Row],[Customer ID]],Table1[[#All],[Customer ID]],Table1[[#All],[LAST NAME]],0)</f>
        <v>Bukowski</v>
      </c>
      <c r="E441" s="5" cm="1">
        <f t="array" ref="E441">_xlfn.XLOOKUP(Table4[[#This Row],[Customer ID]],Table3[[#All],[Customer ID]],Table3[[#All],[Date of Birth]],0)</f>
        <v>34610</v>
      </c>
      <c r="F441" cm="1">
        <f t="array" ref="F441">_xlfn.XLOOKUP(Table4[[#This Row],[Customer ID]],Table3[[#All],[Customer ID]],Table3[[#All],[Age]],0)</f>
        <v>28</v>
      </c>
      <c r="G441" cm="1">
        <f t="array" ref="G441">_xlfn.XLOOKUP(Table4[[#This Row],[Customer ID]],Table3[[#All],[Customer ID]],Table3[[#All],[Children]],0)</f>
        <v>1</v>
      </c>
      <c r="H441" cm="1">
        <f t="array" ref="H441">_xlfn.XLOOKUP(Table4[[#This Row],[Customer ID]],Table2[[#All],[Customer ID]],Table2[[#All],[BMI]],0)</f>
        <v>24.32</v>
      </c>
      <c r="I441" cm="1">
        <f t="array" ref="I441">_xlfn.XLOOKUP(Table4[[#This Row],[Customer ID]],Table2[[#All],[Customer ID]],Table2[[#All],[HBA1C]],0)</f>
        <v>6.39</v>
      </c>
      <c r="J441" t="str">
        <f>_xlfn.XLOOKUP(Table4[[#This Row],[Customer ID]], 'Medical Examination'!A:A, 'Medical Examination'!D:D)</f>
        <v>No</v>
      </c>
      <c r="K441" t="str">
        <f>_xlfn.XLOOKUP(Table4[[#This Row],[Customer ID]], 'Medical Examination'!A:A, 'Medical Examination'!E:E)</f>
        <v>No</v>
      </c>
      <c r="L441" t="str">
        <f>_xlfn.XLOOKUP(Table4[[#This Row],[Customer ID]], 'Medical Examination'!A:A, 'Medical Examination'!F:F)</f>
        <v>No</v>
      </c>
      <c r="M441">
        <f>_xlfn.XLOOKUP(Table4[[#This Row],[Customer ID]], 'Medical Examination'!A:A, 'Medical Examination'!G:G)</f>
        <v>0</v>
      </c>
      <c r="N441" t="str">
        <f>_xlfn.XLOOKUP(Table4[[#This Row],[Customer ID]], 'Medical Examination'!A:A, 'Medical Examination'!H:H)</f>
        <v>No</v>
      </c>
      <c r="O441" t="str">
        <f>_xlfn.XLOOKUP(Table4[[#This Row],[Customer ID]], 'Medical Examination'!A:A, 'Medical Examination'!I:I)</f>
        <v>Prediabetes</v>
      </c>
      <c r="P441" t="str">
        <f>_xlfn.XLOOKUP(Table4[[#This Row],[Customer ID]], 'Medical Examination'!A:A, 'Medical Examination'!J:J)</f>
        <v>Normal Weight</v>
      </c>
      <c r="Q441" s="1">
        <f>_xlfn.XLOOKUP(Table4[[#This Row],[Customer ID]], Hospitalisation!A:A, Hospitalisation!E:E)</f>
        <v>23288.93</v>
      </c>
      <c r="R441" t="str">
        <f>_xlfn.XLOOKUP(Table4[[#This Row],[Customer ID]], Hospitalisation!A:A, Hospitalisation!F:F)</f>
        <v>Tier - 2</v>
      </c>
      <c r="S441" t="str">
        <f>_xlfn.XLOOKUP(Table4[[#This Row],[Customer ID]], Hospitalisation!A:A, Hospitalisation!G:G)</f>
        <v>Tier - 3</v>
      </c>
      <c r="T441" t="str">
        <f>_xlfn.XLOOKUP(Table4[[#This Row],[Customer ID]], Hospitalisation!A:A, Hospitalisation!H:H)</f>
        <v>R1024</v>
      </c>
      <c r="U441" t="str" cm="1">
        <f t="array" ref="U441">_xlfn.IFS(Table4[[#This Row],[Age]]&lt;=29,"Youth",Table4[[#This Row],[Age]]&lt;=49,"Adults",Table4[[#This Row],[Age]]&gt;=50,"Senior")</f>
        <v>Youth</v>
      </c>
    </row>
    <row r="442" spans="1:21">
      <c r="A442" t="s">
        <v>1244</v>
      </c>
      <c r="B442" t="str">
        <f>_xlfn.XLOOKUP(Table4[[#This Row],[Customer ID]],Table1[[#This Row],[Customer ID]],Table1[[#This Row],[TITLE]],0)</f>
        <v>Ms</v>
      </c>
      <c r="C442" t="str" cm="1">
        <f t="array" ref="C442">_xlfn.XLOOKUP(Table4[[#This Row],[Customer ID]],Table1[[#All],[Customer ID]],Table1[[#All],[FIRST NAME]],0)</f>
        <v>Denise M</v>
      </c>
      <c r="D442" t="str" cm="1">
        <f t="array" ref="D442">_xlfn.XLOOKUP(Table4[[#This Row],[Customer ID]],Table1[[#All],[Customer ID]],Table1[[#All],[LAST NAME]],0)</f>
        <v>Sandahl</v>
      </c>
      <c r="E442" s="5" cm="1">
        <f t="array" ref="E442">_xlfn.XLOOKUP(Table4[[#This Row],[Customer ID]],Table3[[#All],[Customer ID]],Table3[[#All],[Date of Birth]],0)</f>
        <v>25521</v>
      </c>
      <c r="F442" cm="1">
        <f t="array" ref="F442">_xlfn.XLOOKUP(Table4[[#This Row],[Customer ID]],Table3[[#All],[Customer ID]],Table3[[#All],[Age]],0)</f>
        <v>53</v>
      </c>
      <c r="G442" cm="1">
        <f t="array" ref="G442">_xlfn.XLOOKUP(Table4[[#This Row],[Customer ID]],Table3[[#All],[Customer ID]],Table3[[#All],[Children]],0)</f>
        <v>1</v>
      </c>
      <c r="H442" cm="1">
        <f t="array" ref="H442">_xlfn.XLOOKUP(Table4[[#This Row],[Customer ID]],Table2[[#All],[Customer ID]],Table2[[#All],[BMI]],0)</f>
        <v>22.88</v>
      </c>
      <c r="I442" cm="1">
        <f t="array" ref="I442">_xlfn.XLOOKUP(Table4[[#This Row],[Customer ID]],Table2[[#All],[Customer ID]],Table2[[#All],[HBA1C]],0)</f>
        <v>5.71</v>
      </c>
      <c r="J442" t="str">
        <f>_xlfn.XLOOKUP(Table4[[#This Row],[Customer ID]], 'Medical Examination'!A:A, 'Medical Examination'!D:D)</f>
        <v>Yes</v>
      </c>
      <c r="K442" t="str">
        <f>_xlfn.XLOOKUP(Table4[[#This Row],[Customer ID]], 'Medical Examination'!A:A, 'Medical Examination'!E:E)</f>
        <v>No</v>
      </c>
      <c r="L442" t="str">
        <f>_xlfn.XLOOKUP(Table4[[#This Row],[Customer ID]], 'Medical Examination'!A:A, 'Medical Examination'!F:F)</f>
        <v>Yes</v>
      </c>
      <c r="M442">
        <f>_xlfn.XLOOKUP(Table4[[#This Row],[Customer ID]], 'Medical Examination'!A:A, 'Medical Examination'!G:G)</f>
        <v>1</v>
      </c>
      <c r="N442" t="str">
        <f>_xlfn.XLOOKUP(Table4[[#This Row],[Customer ID]], 'Medical Examination'!A:A, 'Medical Examination'!H:H)</f>
        <v>Yes</v>
      </c>
      <c r="O442" t="str">
        <f>_xlfn.XLOOKUP(Table4[[#This Row],[Customer ID]], 'Medical Examination'!A:A, 'Medical Examination'!I:I)</f>
        <v>Prediabetes</v>
      </c>
      <c r="P442" t="str">
        <f>_xlfn.XLOOKUP(Table4[[#This Row],[Customer ID]], 'Medical Examination'!A:A, 'Medical Examination'!J:J)</f>
        <v>Normal Weight</v>
      </c>
      <c r="Q442" s="1">
        <f>_xlfn.XLOOKUP(Table4[[#This Row],[Customer ID]], Hospitalisation!A:A, Hospitalisation!E:E)</f>
        <v>23244.79</v>
      </c>
      <c r="R442" t="str">
        <f>_xlfn.XLOOKUP(Table4[[#This Row],[Customer ID]], Hospitalisation!A:A, Hospitalisation!F:F)</f>
        <v>Tier - 2</v>
      </c>
      <c r="S442" t="str">
        <f>_xlfn.XLOOKUP(Table4[[#This Row],[Customer ID]], Hospitalisation!A:A, Hospitalisation!G:G)</f>
        <v>Tier - 3</v>
      </c>
      <c r="T442" t="str">
        <f>_xlfn.XLOOKUP(Table4[[#This Row],[Customer ID]], Hospitalisation!A:A, Hospitalisation!H:H)</f>
        <v>R1013</v>
      </c>
      <c r="U442" t="str" cm="1">
        <f t="array" ref="U442">_xlfn.IFS(Table4[[#This Row],[Age]]&lt;=29,"Youth",Table4[[#This Row],[Age]]&lt;=49,"Adults",Table4[[#This Row],[Age]]&gt;=50,"Senior")</f>
        <v>Senior</v>
      </c>
    </row>
    <row r="443" spans="1:21">
      <c r="A443" t="s">
        <v>1247</v>
      </c>
      <c r="B443" t="str">
        <f>_xlfn.XLOOKUP(Table4[[#This Row],[Customer ID]],Table1[[#This Row],[Customer ID]],Table1[[#This Row],[TITLE]],0)</f>
        <v>Mr</v>
      </c>
      <c r="C443" t="str" cm="1">
        <f t="array" ref="C443">_xlfn.XLOOKUP(Table4[[#This Row],[Customer ID]],Table1[[#All],[Customer ID]],Table1[[#All],[FIRST NAME]],0)</f>
        <v>Peter R</v>
      </c>
      <c r="D443" t="str" cm="1">
        <f t="array" ref="D443">_xlfn.XLOOKUP(Table4[[#This Row],[Customer ID]],Table1[[#All],[Customer ID]],Table1[[#All],[LAST NAME]],0)</f>
        <v>Speight</v>
      </c>
      <c r="E443" s="5" cm="1">
        <f t="array" ref="E443">_xlfn.XLOOKUP(Table4[[#This Row],[Customer ID]],Table3[[#All],[Customer ID]],Table3[[#All],[Date of Birth]],0)</f>
        <v>35649</v>
      </c>
      <c r="F443" cm="1">
        <f t="array" ref="F443">_xlfn.XLOOKUP(Table4[[#This Row],[Customer ID]],Table3[[#All],[Customer ID]],Table3[[#All],[Age]],0)</f>
        <v>25</v>
      </c>
      <c r="G443" cm="1">
        <f t="array" ref="G443">_xlfn.XLOOKUP(Table4[[#This Row],[Customer ID]],Table3[[#All],[Customer ID]],Table3[[#All],[Children]],0)</f>
        <v>2</v>
      </c>
      <c r="H443" cm="1">
        <f t="array" ref="H443">_xlfn.XLOOKUP(Table4[[#This Row],[Customer ID]],Table2[[#All],[Customer ID]],Table2[[#All],[BMI]],0)</f>
        <v>24.984999999999999</v>
      </c>
      <c r="I443" cm="1">
        <f t="array" ref="I443">_xlfn.XLOOKUP(Table4[[#This Row],[Customer ID]],Table2[[#All],[Customer ID]],Table2[[#All],[HBA1C]],0)</f>
        <v>4.43</v>
      </c>
      <c r="J443" t="str">
        <f>_xlfn.XLOOKUP(Table4[[#This Row],[Customer ID]], 'Medical Examination'!A:A, 'Medical Examination'!D:D)</f>
        <v>Yes</v>
      </c>
      <c r="K443" t="str">
        <f>_xlfn.XLOOKUP(Table4[[#This Row],[Customer ID]], 'Medical Examination'!A:A, 'Medical Examination'!E:E)</f>
        <v>No</v>
      </c>
      <c r="L443" t="str">
        <f>_xlfn.XLOOKUP(Table4[[#This Row],[Customer ID]], 'Medical Examination'!A:A, 'Medical Examination'!F:F)</f>
        <v>Yes</v>
      </c>
      <c r="M443">
        <f>_xlfn.XLOOKUP(Table4[[#This Row],[Customer ID]], 'Medical Examination'!A:A, 'Medical Examination'!G:G)</f>
        <v>1</v>
      </c>
      <c r="N443" t="str">
        <f>_xlfn.XLOOKUP(Table4[[#This Row],[Customer ID]], 'Medical Examination'!A:A, 'Medical Examination'!H:H)</f>
        <v>No</v>
      </c>
      <c r="O443" t="str">
        <f>_xlfn.XLOOKUP(Table4[[#This Row],[Customer ID]], 'Medical Examination'!A:A, 'Medical Examination'!I:I)</f>
        <v>Normal</v>
      </c>
      <c r="P443" t="str">
        <f>_xlfn.XLOOKUP(Table4[[#This Row],[Customer ID]], 'Medical Examination'!A:A, 'Medical Examination'!J:J)</f>
        <v>Normal Weight</v>
      </c>
      <c r="Q443" s="1">
        <f>_xlfn.XLOOKUP(Table4[[#This Row],[Customer ID]], Hospitalisation!A:A, Hospitalisation!E:E)</f>
        <v>23241.47</v>
      </c>
      <c r="R443" t="str">
        <f>_xlfn.XLOOKUP(Table4[[#This Row],[Customer ID]], Hospitalisation!A:A, Hospitalisation!F:F)</f>
        <v>Tier - 2</v>
      </c>
      <c r="S443" t="str">
        <f>_xlfn.XLOOKUP(Table4[[#This Row],[Customer ID]], Hospitalisation!A:A, Hospitalisation!G:G)</f>
        <v>Tier - 3</v>
      </c>
      <c r="T443" t="str">
        <f>_xlfn.XLOOKUP(Table4[[#This Row],[Customer ID]], Hospitalisation!A:A, Hospitalisation!H:H)</f>
        <v>R1018</v>
      </c>
      <c r="U443" t="str" cm="1">
        <f t="array" ref="U443">_xlfn.IFS(Table4[[#This Row],[Age]]&lt;=29,"Youth",Table4[[#This Row],[Age]]&lt;=49,"Adults",Table4[[#This Row],[Age]]&gt;=50,"Senior")</f>
        <v>Youth</v>
      </c>
    </row>
    <row r="444" spans="1:21">
      <c r="A444" t="s">
        <v>1250</v>
      </c>
      <c r="B444" t="str">
        <f>_xlfn.XLOOKUP(Table4[[#This Row],[Customer ID]],Table1[[#This Row],[Customer ID]],Table1[[#This Row],[TITLE]],0)</f>
        <v>Mr</v>
      </c>
      <c r="C444" t="str" cm="1">
        <f t="array" ref="C444">_xlfn.XLOOKUP(Table4[[#This Row],[Customer ID]],Table1[[#All],[Customer ID]],Table1[[#All],[FIRST NAME]],0)</f>
        <v>Johnson K</v>
      </c>
      <c r="D444" t="str" cm="1">
        <f t="array" ref="D444">_xlfn.XLOOKUP(Table4[[#This Row],[Customer ID]],Table1[[#All],[Customer ID]],Table1[[#All],[LAST NAME]],0)</f>
        <v>Lee</v>
      </c>
      <c r="E444" s="5" cm="1">
        <f t="array" ref="E444">_xlfn.XLOOKUP(Table4[[#This Row],[Customer ID]],Table3[[#All],[Customer ID]],Table3[[#All],[Date of Birth]],0)</f>
        <v>37969</v>
      </c>
      <c r="F444" cm="1">
        <f t="array" ref="F444">_xlfn.XLOOKUP(Table4[[#This Row],[Customer ID]],Table3[[#All],[Customer ID]],Table3[[#All],[Age]],0)</f>
        <v>19</v>
      </c>
      <c r="G444" cm="1">
        <f t="array" ref="G444">_xlfn.XLOOKUP(Table4[[#This Row],[Customer ID]],Table3[[#All],[Customer ID]],Table3[[#All],[Children]],0)</f>
        <v>0</v>
      </c>
      <c r="H444" cm="1">
        <f t="array" ref="H444">_xlfn.XLOOKUP(Table4[[#This Row],[Customer ID]],Table2[[#All],[Customer ID]],Table2[[#All],[BMI]],0)</f>
        <v>33.1</v>
      </c>
      <c r="I444" cm="1">
        <f t="array" ref="I444">_xlfn.XLOOKUP(Table4[[#This Row],[Customer ID]],Table2[[#All],[Customer ID]],Table2[[#All],[HBA1C]],0)</f>
        <v>5.52</v>
      </c>
      <c r="J444" t="str">
        <f>_xlfn.XLOOKUP(Table4[[#This Row],[Customer ID]], 'Medical Examination'!A:A, 'Medical Examination'!D:D)</f>
        <v>No</v>
      </c>
      <c r="K444" t="str">
        <f>_xlfn.XLOOKUP(Table4[[#This Row],[Customer ID]], 'Medical Examination'!A:A, 'Medical Examination'!E:E)</f>
        <v>No</v>
      </c>
      <c r="L444" t="str">
        <f>_xlfn.XLOOKUP(Table4[[#This Row],[Customer ID]], 'Medical Examination'!A:A, 'Medical Examination'!F:F)</f>
        <v>Yes</v>
      </c>
      <c r="M444">
        <f>_xlfn.XLOOKUP(Table4[[#This Row],[Customer ID]], 'Medical Examination'!A:A, 'Medical Examination'!G:G)</f>
        <v>1</v>
      </c>
      <c r="N444" t="str">
        <f>_xlfn.XLOOKUP(Table4[[#This Row],[Customer ID]], 'Medical Examination'!A:A, 'Medical Examination'!H:H)</f>
        <v>No</v>
      </c>
      <c r="O444" t="str">
        <f>_xlfn.XLOOKUP(Table4[[#This Row],[Customer ID]], 'Medical Examination'!A:A, 'Medical Examination'!I:I)</f>
        <v>Normal</v>
      </c>
      <c r="P444" t="str">
        <f>_xlfn.XLOOKUP(Table4[[#This Row],[Customer ID]], 'Medical Examination'!A:A, 'Medical Examination'!J:J)</f>
        <v>Obesity</v>
      </c>
      <c r="Q444" s="1">
        <f>_xlfn.XLOOKUP(Table4[[#This Row],[Customer ID]], Hospitalisation!A:A, Hospitalisation!E:E)</f>
        <v>23082.959999999999</v>
      </c>
      <c r="R444" t="str">
        <f>_xlfn.XLOOKUP(Table4[[#This Row],[Customer ID]], Hospitalisation!A:A, Hospitalisation!F:F)</f>
        <v>Tier - 2</v>
      </c>
      <c r="S444" t="str">
        <f>_xlfn.XLOOKUP(Table4[[#This Row],[Customer ID]], Hospitalisation!A:A, Hospitalisation!G:G)</f>
        <v>Tier - 2</v>
      </c>
      <c r="T444" t="str">
        <f>_xlfn.XLOOKUP(Table4[[#This Row],[Customer ID]], Hospitalisation!A:A, Hospitalisation!H:H)</f>
        <v>R1011</v>
      </c>
      <c r="U444" t="str" cm="1">
        <f t="array" ref="U444">_xlfn.IFS(Table4[[#This Row],[Age]]&lt;=29,"Youth",Table4[[#This Row],[Age]]&lt;=49,"Adults",Table4[[#This Row],[Age]]&gt;=50,"Senior")</f>
        <v>Youth</v>
      </c>
    </row>
    <row r="445" spans="1:21">
      <c r="A445" t="s">
        <v>1252</v>
      </c>
      <c r="B445" t="str">
        <f>_xlfn.XLOOKUP(Table4[[#This Row],[Customer ID]],Table1[[#This Row],[Customer ID]],Table1[[#This Row],[TITLE]],0)</f>
        <v>Ms</v>
      </c>
      <c r="C445" t="str" cm="1">
        <f t="array" ref="C445">_xlfn.XLOOKUP(Table4[[#This Row],[Customer ID]],Table1[[#All],[Customer ID]],Table1[[#All],[FIRST NAME]],0)</f>
        <v>Katherine</v>
      </c>
      <c r="D445" t="str" cm="1">
        <f t="array" ref="D445">_xlfn.XLOOKUP(Table4[[#This Row],[Customer ID]],Table1[[#All],[Customer ID]],Table1[[#All],[LAST NAME]],0)</f>
        <v>Nielsen</v>
      </c>
      <c r="E445" s="5" cm="1">
        <f t="array" ref="E445">_xlfn.XLOOKUP(Table4[[#This Row],[Customer ID]],Table3[[#All],[Customer ID]],Table3[[#All],[Date of Birth]],0)</f>
        <v>27646</v>
      </c>
      <c r="F445" cm="1">
        <f t="array" ref="F445">_xlfn.XLOOKUP(Table4[[#This Row],[Customer ID]],Table3[[#All],[Customer ID]],Table3[[#All],[Age]],0)</f>
        <v>47</v>
      </c>
      <c r="G445" cm="1">
        <f t="array" ref="G445">_xlfn.XLOOKUP(Table4[[#This Row],[Customer ID]],Table3[[#All],[Customer ID]],Table3[[#All],[Children]],0)</f>
        <v>0</v>
      </c>
      <c r="H445" cm="1">
        <f t="array" ref="H445">_xlfn.XLOOKUP(Table4[[#This Row],[Customer ID]],Table2[[#All],[Customer ID]],Table2[[#All],[BMI]],0)</f>
        <v>27.83</v>
      </c>
      <c r="I445" cm="1">
        <f t="array" ref="I445">_xlfn.XLOOKUP(Table4[[#This Row],[Customer ID]],Table2[[#All],[Customer ID]],Table2[[#All],[HBA1C]],0)</f>
        <v>9.1999999999999993</v>
      </c>
      <c r="J445" t="str">
        <f>_xlfn.XLOOKUP(Table4[[#This Row],[Customer ID]], 'Medical Examination'!A:A, 'Medical Examination'!D:D)</f>
        <v>Yes</v>
      </c>
      <c r="K445" t="str">
        <f>_xlfn.XLOOKUP(Table4[[#This Row],[Customer ID]], 'Medical Examination'!A:A, 'Medical Examination'!E:E)</f>
        <v>No</v>
      </c>
      <c r="L445" t="str">
        <f>_xlfn.XLOOKUP(Table4[[#This Row],[Customer ID]], 'Medical Examination'!A:A, 'Medical Examination'!F:F)</f>
        <v>No</v>
      </c>
      <c r="M445">
        <f>_xlfn.XLOOKUP(Table4[[#This Row],[Customer ID]], 'Medical Examination'!A:A, 'Medical Examination'!G:G)</f>
        <v>1</v>
      </c>
      <c r="N445" t="str">
        <f>_xlfn.XLOOKUP(Table4[[#This Row],[Customer ID]], 'Medical Examination'!A:A, 'Medical Examination'!H:H)</f>
        <v>Yes</v>
      </c>
      <c r="O445" t="str">
        <f>_xlfn.XLOOKUP(Table4[[#This Row],[Customer ID]], 'Medical Examination'!A:A, 'Medical Examination'!I:I)</f>
        <v>Diabetes</v>
      </c>
      <c r="P445" t="str">
        <f>_xlfn.XLOOKUP(Table4[[#This Row],[Customer ID]], 'Medical Examination'!A:A, 'Medical Examination'!J:J)</f>
        <v>Overweight</v>
      </c>
      <c r="Q445" s="1">
        <f>_xlfn.XLOOKUP(Table4[[#This Row],[Customer ID]], Hospitalisation!A:A, Hospitalisation!E:E)</f>
        <v>23065.42</v>
      </c>
      <c r="R445" t="str">
        <f>_xlfn.XLOOKUP(Table4[[#This Row],[Customer ID]], Hospitalisation!A:A, Hospitalisation!F:F)</f>
        <v>Tier - 2</v>
      </c>
      <c r="S445" t="str">
        <f>_xlfn.XLOOKUP(Table4[[#This Row],[Customer ID]], Hospitalisation!A:A, Hospitalisation!G:G)</f>
        <v>Tier - 2</v>
      </c>
      <c r="T445" t="str">
        <f>_xlfn.XLOOKUP(Table4[[#This Row],[Customer ID]], Hospitalisation!A:A, Hospitalisation!H:H)</f>
        <v>R1013</v>
      </c>
      <c r="U445" t="str" cm="1">
        <f t="array" ref="U445">_xlfn.IFS(Table4[[#This Row],[Age]]&lt;=29,"Youth",Table4[[#This Row],[Age]]&lt;=49,"Adults",Table4[[#This Row],[Age]]&gt;=50,"Senior")</f>
        <v>Adults</v>
      </c>
    </row>
    <row r="446" spans="1:21">
      <c r="A446" t="s">
        <v>1255</v>
      </c>
      <c r="B446" t="str">
        <f>_xlfn.XLOOKUP(Table4[[#This Row],[Customer ID]],Table1[[#This Row],[Customer ID]],Table1[[#This Row],[TITLE]],0)</f>
        <v>Ms</v>
      </c>
      <c r="C446" t="str" cm="1">
        <f t="array" ref="C446">_xlfn.XLOOKUP(Table4[[#This Row],[Customer ID]],Table1[[#All],[Customer ID]],Table1[[#All],[FIRST NAME]],0)</f>
        <v>Lynda</v>
      </c>
      <c r="D446" t="str" cm="1">
        <f t="array" ref="D446">_xlfn.XLOOKUP(Table4[[#This Row],[Customer ID]],Table1[[#All],[Customer ID]],Table1[[#All],[LAST NAME]],0)</f>
        <v>Zirdok</v>
      </c>
      <c r="E446" s="5" cm="1">
        <f t="array" ref="E446">_xlfn.XLOOKUP(Table4[[#This Row],[Customer ID]],Table3[[#All],[Customer ID]],Table3[[#All],[Date of Birth]],0)</f>
        <v>25881</v>
      </c>
      <c r="F446" cm="1">
        <f t="array" ref="F446">_xlfn.XLOOKUP(Table4[[#This Row],[Customer ID]],Table3[[#All],[Customer ID]],Table3[[#All],[Age]],0)</f>
        <v>52</v>
      </c>
      <c r="G446" cm="1">
        <f t="array" ref="G446">_xlfn.XLOOKUP(Table4[[#This Row],[Customer ID]],Table3[[#All],[Customer ID]],Table3[[#All],[Children]],0)</f>
        <v>0</v>
      </c>
      <c r="H446" cm="1">
        <f t="array" ref="H446">_xlfn.XLOOKUP(Table4[[#This Row],[Customer ID]],Table2[[#All],[Customer ID]],Table2[[#All],[BMI]],0)</f>
        <v>30.875</v>
      </c>
      <c r="I446" cm="1">
        <f t="array" ref="I446">_xlfn.XLOOKUP(Table4[[#This Row],[Customer ID]],Table2[[#All],[Customer ID]],Table2[[#All],[HBA1C]],0)</f>
        <v>10.97</v>
      </c>
      <c r="J446" t="str">
        <f>_xlfn.XLOOKUP(Table4[[#This Row],[Customer ID]], 'Medical Examination'!A:A, 'Medical Examination'!D:D)</f>
        <v>Yes</v>
      </c>
      <c r="K446" t="str">
        <f>_xlfn.XLOOKUP(Table4[[#This Row],[Customer ID]], 'Medical Examination'!A:A, 'Medical Examination'!E:E)</f>
        <v>No</v>
      </c>
      <c r="L446" t="str">
        <f>_xlfn.XLOOKUP(Table4[[#This Row],[Customer ID]], 'Medical Examination'!A:A, 'Medical Examination'!F:F)</f>
        <v>No</v>
      </c>
      <c r="M446">
        <f>_xlfn.XLOOKUP(Table4[[#This Row],[Customer ID]], 'Medical Examination'!A:A, 'Medical Examination'!G:G)</f>
        <v>2</v>
      </c>
      <c r="N446" t="str">
        <f>_xlfn.XLOOKUP(Table4[[#This Row],[Customer ID]], 'Medical Examination'!A:A, 'Medical Examination'!H:H)</f>
        <v>No</v>
      </c>
      <c r="O446" t="str">
        <f>_xlfn.XLOOKUP(Table4[[#This Row],[Customer ID]], 'Medical Examination'!A:A, 'Medical Examination'!I:I)</f>
        <v>Diabetes</v>
      </c>
      <c r="P446" t="str">
        <f>_xlfn.XLOOKUP(Table4[[#This Row],[Customer ID]], 'Medical Examination'!A:A, 'Medical Examination'!J:J)</f>
        <v>Obesity</v>
      </c>
      <c r="Q446" s="1">
        <f>_xlfn.XLOOKUP(Table4[[#This Row],[Customer ID]], Hospitalisation!A:A, Hospitalisation!E:E)</f>
        <v>23045.57</v>
      </c>
      <c r="R446" t="str">
        <f>_xlfn.XLOOKUP(Table4[[#This Row],[Customer ID]], Hospitalisation!A:A, Hospitalisation!F:F)</f>
        <v>Tier - 2</v>
      </c>
      <c r="S446" t="str">
        <f>_xlfn.XLOOKUP(Table4[[#This Row],[Customer ID]], Hospitalisation!A:A, Hospitalisation!G:G)</f>
        <v>Tier - 2</v>
      </c>
      <c r="T446" t="str">
        <f>_xlfn.XLOOKUP(Table4[[#This Row],[Customer ID]], Hospitalisation!A:A, Hospitalisation!H:H)</f>
        <v>R1024</v>
      </c>
      <c r="U446" t="str" cm="1">
        <f t="array" ref="U446">_xlfn.IFS(Table4[[#This Row],[Age]]&lt;=29,"Youth",Table4[[#This Row],[Age]]&lt;=49,"Adults",Table4[[#This Row],[Age]]&gt;=50,"Senior")</f>
        <v>Senior</v>
      </c>
    </row>
    <row r="447" spans="1:21">
      <c r="A447" t="s">
        <v>1258</v>
      </c>
      <c r="B447" t="str">
        <f>_xlfn.XLOOKUP(Table4[[#This Row],[Customer ID]],Table1[[#This Row],[Customer ID]],Table1[[#This Row],[TITLE]],0)</f>
        <v>Mr</v>
      </c>
      <c r="C447" t="str" cm="1">
        <f t="array" ref="C447">_xlfn.XLOOKUP(Table4[[#This Row],[Customer ID]],Table1[[#All],[Customer ID]],Table1[[#All],[FIRST NAME]],0)</f>
        <v>Anthony</v>
      </c>
      <c r="D447" t="str" cm="1">
        <f t="array" ref="D447">_xlfn.XLOOKUP(Table4[[#This Row],[Customer ID]],Table1[[#All],[Customer ID]],Table1[[#All],[LAST NAME]],0)</f>
        <v>Crudale</v>
      </c>
      <c r="E447" s="5" cm="1">
        <f t="array" ref="E447">_xlfn.XLOOKUP(Table4[[#This Row],[Customer ID]],Table3[[#All],[Customer ID]],Table3[[#All],[Date of Birth]],0)</f>
        <v>37827</v>
      </c>
      <c r="F447" cm="1">
        <f t="array" ref="F447">_xlfn.XLOOKUP(Table4[[#This Row],[Customer ID]],Table3[[#All],[Customer ID]],Table3[[#All],[Age]],0)</f>
        <v>19</v>
      </c>
      <c r="G447" cm="1">
        <f t="array" ref="G447">_xlfn.XLOOKUP(Table4[[#This Row],[Customer ID]],Table3[[#All],[Customer ID]],Table3[[#All],[Children]],0)</f>
        <v>2</v>
      </c>
      <c r="H447" cm="1">
        <f t="array" ref="H447">_xlfn.XLOOKUP(Table4[[#This Row],[Customer ID]],Table2[[#All],[Customer ID]],Table2[[#All],[BMI]],0)</f>
        <v>27.265000000000001</v>
      </c>
      <c r="I447" cm="1">
        <f t="array" ref="I447">_xlfn.XLOOKUP(Table4[[#This Row],[Customer ID]],Table2[[#All],[Customer ID]],Table2[[#All],[HBA1C]],0)</f>
        <v>4.25</v>
      </c>
      <c r="J447" t="str">
        <f>_xlfn.XLOOKUP(Table4[[#This Row],[Customer ID]], 'Medical Examination'!A:A, 'Medical Examination'!D:D)</f>
        <v>No</v>
      </c>
      <c r="K447" t="str">
        <f>_xlfn.XLOOKUP(Table4[[#This Row],[Customer ID]], 'Medical Examination'!A:A, 'Medical Examination'!E:E)</f>
        <v>No</v>
      </c>
      <c r="L447" t="str">
        <f>_xlfn.XLOOKUP(Table4[[#This Row],[Customer ID]], 'Medical Examination'!A:A, 'Medical Examination'!F:F)</f>
        <v>Yes</v>
      </c>
      <c r="M447">
        <f>_xlfn.XLOOKUP(Table4[[#This Row],[Customer ID]], 'Medical Examination'!A:A, 'Medical Examination'!G:G)</f>
        <v>1</v>
      </c>
      <c r="N447" t="str">
        <f>_xlfn.XLOOKUP(Table4[[#This Row],[Customer ID]], 'Medical Examination'!A:A, 'Medical Examination'!H:H)</f>
        <v>No</v>
      </c>
      <c r="O447" t="str">
        <f>_xlfn.XLOOKUP(Table4[[#This Row],[Customer ID]], 'Medical Examination'!A:A, 'Medical Examination'!I:I)</f>
        <v>Normal</v>
      </c>
      <c r="P447" t="str">
        <f>_xlfn.XLOOKUP(Table4[[#This Row],[Customer ID]], 'Medical Examination'!A:A, 'Medical Examination'!J:J)</f>
        <v>Overweight</v>
      </c>
      <c r="Q447" s="1">
        <f>_xlfn.XLOOKUP(Table4[[#This Row],[Customer ID]], Hospitalisation!A:A, Hospitalisation!E:E)</f>
        <v>22493.66</v>
      </c>
      <c r="R447" t="str">
        <f>_xlfn.XLOOKUP(Table4[[#This Row],[Customer ID]], Hospitalisation!A:A, Hospitalisation!F:F)</f>
        <v>Tier - 2</v>
      </c>
      <c r="S447" t="str">
        <f>_xlfn.XLOOKUP(Table4[[#This Row],[Customer ID]], Hospitalisation!A:A, Hospitalisation!G:G)</f>
        <v>Tier - 1</v>
      </c>
      <c r="T447" t="str">
        <f>_xlfn.XLOOKUP(Table4[[#This Row],[Customer ID]], Hospitalisation!A:A, Hospitalisation!H:H)</f>
        <v>R1012</v>
      </c>
      <c r="U447" t="str" cm="1">
        <f t="array" ref="U447">_xlfn.IFS(Table4[[#This Row],[Age]]&lt;=29,"Youth",Table4[[#This Row],[Age]]&lt;=49,"Adults",Table4[[#This Row],[Age]]&gt;=50,"Senior")</f>
        <v>Youth</v>
      </c>
    </row>
    <row r="448" spans="1:21">
      <c r="A448" t="s">
        <v>1260</v>
      </c>
      <c r="B448" t="str">
        <f>_xlfn.XLOOKUP(Table4[[#This Row],[Customer ID]],Table1[[#This Row],[Customer ID]],Table1[[#This Row],[TITLE]],0)</f>
        <v>Ms</v>
      </c>
      <c r="C448" t="str" cm="1">
        <f t="array" ref="C448">_xlfn.XLOOKUP(Table4[[#This Row],[Customer ID]],Table1[[#All],[Customer ID]],Table1[[#All],[FIRST NAME]],0)</f>
        <v>Linnea C</v>
      </c>
      <c r="D448" t="str" cm="1">
        <f t="array" ref="D448">_xlfn.XLOOKUP(Table4[[#This Row],[Customer ID]],Table1[[#All],[Customer ID]],Table1[[#All],[LAST NAME]],0)</f>
        <v>Koopmans</v>
      </c>
      <c r="E448" s="5" cm="1">
        <f t="array" ref="E448">_xlfn.XLOOKUP(Table4[[#This Row],[Customer ID]],Table3[[#All],[Customer ID]],Table3[[#All],[Date of Birth]],0)</f>
        <v>29173</v>
      </c>
      <c r="F448" cm="1">
        <f t="array" ref="F448">_xlfn.XLOOKUP(Table4[[#This Row],[Customer ID]],Table3[[#All],[Customer ID]],Table3[[#All],[Age]],0)</f>
        <v>43</v>
      </c>
      <c r="G448" cm="1">
        <f t="array" ref="G448">_xlfn.XLOOKUP(Table4[[#This Row],[Customer ID]],Table3[[#All],[Customer ID]],Table3[[#All],[Children]],0)</f>
        <v>2</v>
      </c>
      <c r="H448" cm="1">
        <f t="array" ref="H448">_xlfn.XLOOKUP(Table4[[#This Row],[Customer ID]],Table2[[#All],[Customer ID]],Table2[[#All],[BMI]],0)</f>
        <v>26.7</v>
      </c>
      <c r="I448" cm="1">
        <f t="array" ref="I448">_xlfn.XLOOKUP(Table4[[#This Row],[Customer ID]],Table2[[#All],[Customer ID]],Table2[[#All],[HBA1C]],0)</f>
        <v>5.23</v>
      </c>
      <c r="J448" t="str">
        <f>_xlfn.XLOOKUP(Table4[[#This Row],[Customer ID]], 'Medical Examination'!A:A, 'Medical Examination'!D:D)</f>
        <v>No</v>
      </c>
      <c r="K448" t="str">
        <f>_xlfn.XLOOKUP(Table4[[#This Row],[Customer ID]], 'Medical Examination'!A:A, 'Medical Examination'!E:E)</f>
        <v>No</v>
      </c>
      <c r="L448" t="str">
        <f>_xlfn.XLOOKUP(Table4[[#This Row],[Customer ID]], 'Medical Examination'!A:A, 'Medical Examination'!F:F)</f>
        <v>Yes</v>
      </c>
      <c r="M448">
        <f>_xlfn.XLOOKUP(Table4[[#This Row],[Customer ID]], 'Medical Examination'!A:A, 'Medical Examination'!G:G)</f>
        <v>1</v>
      </c>
      <c r="N448" t="str">
        <f>_xlfn.XLOOKUP(Table4[[#This Row],[Customer ID]], 'Medical Examination'!A:A, 'Medical Examination'!H:H)</f>
        <v>Yes</v>
      </c>
      <c r="O448" t="str">
        <f>_xlfn.XLOOKUP(Table4[[#This Row],[Customer ID]], 'Medical Examination'!A:A, 'Medical Examination'!I:I)</f>
        <v>Normal</v>
      </c>
      <c r="P448" t="str">
        <f>_xlfn.XLOOKUP(Table4[[#This Row],[Customer ID]], 'Medical Examination'!A:A, 'Medical Examination'!J:J)</f>
        <v>Overweight</v>
      </c>
      <c r="Q448" s="1">
        <f>_xlfn.XLOOKUP(Table4[[#This Row],[Customer ID]], Hospitalisation!A:A, Hospitalisation!E:E)</f>
        <v>22478.6</v>
      </c>
      <c r="R448" t="str">
        <f>_xlfn.XLOOKUP(Table4[[#This Row],[Customer ID]], Hospitalisation!A:A, Hospitalisation!F:F)</f>
        <v>Tier - 3</v>
      </c>
      <c r="S448" t="str">
        <f>_xlfn.XLOOKUP(Table4[[#This Row],[Customer ID]], Hospitalisation!A:A, Hospitalisation!G:G)</f>
        <v>Tier - 2</v>
      </c>
      <c r="T448" t="str">
        <f>_xlfn.XLOOKUP(Table4[[#This Row],[Customer ID]], Hospitalisation!A:A, Hospitalisation!H:H)</f>
        <v>R1011</v>
      </c>
      <c r="U448" t="str" cm="1">
        <f t="array" ref="U448">_xlfn.IFS(Table4[[#This Row],[Age]]&lt;=29,"Youth",Table4[[#This Row],[Age]]&lt;=49,"Adults",Table4[[#This Row],[Age]]&gt;=50,"Senior")</f>
        <v>Adults</v>
      </c>
    </row>
    <row r="449" spans="1:21">
      <c r="A449" t="s">
        <v>1263</v>
      </c>
      <c r="B449" t="str">
        <f>_xlfn.XLOOKUP(Table4[[#This Row],[Customer ID]],Table1[[#This Row],[Customer ID]],Table1[[#This Row],[TITLE]],0)</f>
        <v>Mr</v>
      </c>
      <c r="C449" t="str" cm="1">
        <f t="array" ref="C449">_xlfn.XLOOKUP(Table4[[#This Row],[Customer ID]],Table1[[#All],[Customer ID]],Table1[[#All],[FIRST NAME]],0)</f>
        <v>Massimiliano A</v>
      </c>
      <c r="D449" t="str" cm="1">
        <f t="array" ref="D449">_xlfn.XLOOKUP(Table4[[#This Row],[Customer ID]],Table1[[#All],[Customer ID]],Table1[[#All],[LAST NAME]],0)</f>
        <v>Milani</v>
      </c>
      <c r="E449" s="5" cm="1">
        <f t="array" ref="E449">_xlfn.XLOOKUP(Table4[[#This Row],[Customer ID]],Table3[[#All],[Customer ID]],Table3[[#All],[Date of Birth]],0)</f>
        <v>30671</v>
      </c>
      <c r="F449" cm="1">
        <f t="array" ref="F449">_xlfn.XLOOKUP(Table4[[#This Row],[Customer ID]],Table3[[#All],[Customer ID]],Table3[[#All],[Age]],0)</f>
        <v>39</v>
      </c>
      <c r="G449" cm="1">
        <f t="array" ref="G449">_xlfn.XLOOKUP(Table4[[#This Row],[Customer ID]],Table3[[#All],[Customer ID]],Table3[[#All],[Children]],0)</f>
        <v>1</v>
      </c>
      <c r="H449" cm="1">
        <f t="array" ref="H449">_xlfn.XLOOKUP(Table4[[#This Row],[Customer ID]],Table2[[#All],[Customer ID]],Table2[[#All],[BMI]],0)</f>
        <v>29.925000000000001</v>
      </c>
      <c r="I449" cm="1">
        <f t="array" ref="I449">_xlfn.XLOOKUP(Table4[[#This Row],[Customer ID]],Table2[[#All],[Customer ID]],Table2[[#All],[HBA1C]],0)</f>
        <v>5.96</v>
      </c>
      <c r="J449" t="str">
        <f>_xlfn.XLOOKUP(Table4[[#This Row],[Customer ID]], 'Medical Examination'!A:A, 'Medical Examination'!D:D)</f>
        <v>Yes</v>
      </c>
      <c r="K449" t="str">
        <f>_xlfn.XLOOKUP(Table4[[#This Row],[Customer ID]], 'Medical Examination'!A:A, 'Medical Examination'!E:E)</f>
        <v>No</v>
      </c>
      <c r="L449" t="str">
        <f>_xlfn.XLOOKUP(Table4[[#This Row],[Customer ID]], 'Medical Examination'!A:A, 'Medical Examination'!F:F)</f>
        <v>Yes</v>
      </c>
      <c r="M449">
        <f>_xlfn.XLOOKUP(Table4[[#This Row],[Customer ID]], 'Medical Examination'!A:A, 'Medical Examination'!G:G)</f>
        <v>1</v>
      </c>
      <c r="N449" t="str">
        <f>_xlfn.XLOOKUP(Table4[[#This Row],[Customer ID]], 'Medical Examination'!A:A, 'Medical Examination'!H:H)</f>
        <v>Yes</v>
      </c>
      <c r="O449" t="str">
        <f>_xlfn.XLOOKUP(Table4[[#This Row],[Customer ID]], 'Medical Examination'!A:A, 'Medical Examination'!I:I)</f>
        <v>Prediabetes</v>
      </c>
      <c r="P449" t="str">
        <f>_xlfn.XLOOKUP(Table4[[#This Row],[Customer ID]], 'Medical Examination'!A:A, 'Medical Examination'!J:J)</f>
        <v>Overweight</v>
      </c>
      <c r="Q449" s="1">
        <f>_xlfn.XLOOKUP(Table4[[#This Row],[Customer ID]], Hospitalisation!A:A, Hospitalisation!E:E)</f>
        <v>22462.04</v>
      </c>
      <c r="R449" t="str">
        <f>_xlfn.XLOOKUP(Table4[[#This Row],[Customer ID]], Hospitalisation!A:A, Hospitalisation!F:F)</f>
        <v>Tier - 3</v>
      </c>
      <c r="S449" t="str">
        <f>_xlfn.XLOOKUP(Table4[[#This Row],[Customer ID]], Hospitalisation!A:A, Hospitalisation!G:G)</f>
        <v>Tier - 1</v>
      </c>
      <c r="T449" t="str">
        <f>_xlfn.XLOOKUP(Table4[[#This Row],[Customer ID]], Hospitalisation!A:A, Hospitalisation!H:H)</f>
        <v>R1019</v>
      </c>
      <c r="U449" t="str" cm="1">
        <f t="array" ref="U449">_xlfn.IFS(Table4[[#This Row],[Age]]&lt;=29,"Youth",Table4[[#This Row],[Age]]&lt;=49,"Adults",Table4[[#This Row],[Age]]&gt;=50,"Senior")</f>
        <v>Adults</v>
      </c>
    </row>
    <row r="450" spans="1:21">
      <c r="A450" t="s">
        <v>1266</v>
      </c>
      <c r="B450" t="str">
        <f>_xlfn.XLOOKUP(Table4[[#This Row],[Customer ID]],Table1[[#This Row],[Customer ID]],Table1[[#This Row],[TITLE]],0)</f>
        <v>Mr</v>
      </c>
      <c r="C450" t="str" cm="1">
        <f t="array" ref="C450">_xlfn.XLOOKUP(Table4[[#This Row],[Customer ID]],Table1[[#All],[Customer ID]],Table1[[#All],[FIRST NAME]],0)</f>
        <v>James M</v>
      </c>
      <c r="D450" t="str" cm="1">
        <f t="array" ref="D450">_xlfn.XLOOKUP(Table4[[#This Row],[Customer ID]],Table1[[#All],[Customer ID]],Table1[[#All],[LAST NAME]],0)</f>
        <v>Kelly</v>
      </c>
      <c r="E450" s="5" cm="1">
        <f t="array" ref="E450">_xlfn.XLOOKUP(Table4[[#This Row],[Customer ID]],Table3[[#All],[Customer ID]],Table3[[#All],[Date of Birth]],0)</f>
        <v>24337</v>
      </c>
      <c r="F450" cm="1">
        <f t="array" ref="F450">_xlfn.XLOOKUP(Table4[[#This Row],[Customer ID]],Table3[[#All],[Customer ID]],Table3[[#All],[Age]],0)</f>
        <v>56</v>
      </c>
      <c r="G450" cm="1">
        <f t="array" ref="G450">_xlfn.XLOOKUP(Table4[[#This Row],[Customer ID]],Table3[[#All],[Customer ID]],Table3[[#All],[Children]],0)</f>
        <v>0</v>
      </c>
      <c r="H450" cm="1">
        <f t="array" ref="H450">_xlfn.XLOOKUP(Table4[[#This Row],[Customer ID]],Table2[[#All],[Customer ID]],Table2[[#All],[BMI]],0)</f>
        <v>19.95</v>
      </c>
      <c r="I450" cm="1">
        <f t="array" ref="I450">_xlfn.XLOOKUP(Table4[[#This Row],[Customer ID]],Table2[[#All],[Customer ID]],Table2[[#All],[HBA1C]],0)</f>
        <v>4.29</v>
      </c>
      <c r="J450" t="str">
        <f>_xlfn.XLOOKUP(Table4[[#This Row],[Customer ID]], 'Medical Examination'!A:A, 'Medical Examination'!D:D)</f>
        <v>Yes</v>
      </c>
      <c r="K450" t="str">
        <f>_xlfn.XLOOKUP(Table4[[#This Row],[Customer ID]], 'Medical Examination'!A:A, 'Medical Examination'!E:E)</f>
        <v>No</v>
      </c>
      <c r="L450" t="str">
        <f>_xlfn.XLOOKUP(Table4[[#This Row],[Customer ID]], 'Medical Examination'!A:A, 'Medical Examination'!F:F)</f>
        <v>No</v>
      </c>
      <c r="M450">
        <f>_xlfn.XLOOKUP(Table4[[#This Row],[Customer ID]], 'Medical Examination'!A:A, 'Medical Examination'!G:G)</f>
        <v>2</v>
      </c>
      <c r="N450" t="str">
        <f>_xlfn.XLOOKUP(Table4[[#This Row],[Customer ID]], 'Medical Examination'!A:A, 'Medical Examination'!H:H)</f>
        <v>Yes</v>
      </c>
      <c r="O450" t="str">
        <f>_xlfn.XLOOKUP(Table4[[#This Row],[Customer ID]], 'Medical Examination'!A:A, 'Medical Examination'!I:I)</f>
        <v>Normal</v>
      </c>
      <c r="P450" t="str">
        <f>_xlfn.XLOOKUP(Table4[[#This Row],[Customer ID]], 'Medical Examination'!A:A, 'Medical Examination'!J:J)</f>
        <v>Normal Weight</v>
      </c>
      <c r="Q450" s="1">
        <f>_xlfn.XLOOKUP(Table4[[#This Row],[Customer ID]], Hospitalisation!A:A, Hospitalisation!E:E)</f>
        <v>22412.65</v>
      </c>
      <c r="R450" t="str">
        <f>_xlfn.XLOOKUP(Table4[[#This Row],[Customer ID]], Hospitalisation!A:A, Hospitalisation!F:F)</f>
        <v>Tier - 3</v>
      </c>
      <c r="S450" t="str">
        <f>_xlfn.XLOOKUP(Table4[[#This Row],[Customer ID]], Hospitalisation!A:A, Hospitalisation!G:G)</f>
        <v>Tier - 3</v>
      </c>
      <c r="T450" t="str">
        <f>_xlfn.XLOOKUP(Table4[[#This Row],[Customer ID]], Hospitalisation!A:A, Hospitalisation!H:H)</f>
        <v>R1014</v>
      </c>
      <c r="U450" t="str" cm="1">
        <f t="array" ref="U450">_xlfn.IFS(Table4[[#This Row],[Age]]&lt;=29,"Youth",Table4[[#This Row],[Age]]&lt;=49,"Adults",Table4[[#This Row],[Age]]&gt;=50,"Senior")</f>
        <v>Senior</v>
      </c>
    </row>
    <row r="451" spans="1:21">
      <c r="A451" t="s">
        <v>1268</v>
      </c>
      <c r="B451" t="str">
        <f>_xlfn.XLOOKUP(Table4[[#This Row],[Customer ID]],Table1[[#This Row],[Customer ID]],Table1[[#This Row],[TITLE]],0)</f>
        <v>Ms</v>
      </c>
      <c r="C451" t="str" cm="1">
        <f t="array" ref="C451">_xlfn.XLOOKUP(Table4[[#This Row],[Customer ID]],Table1[[#All],[Customer ID]],Table1[[#All],[FIRST NAME]],0)</f>
        <v>Lauren</v>
      </c>
      <c r="D451" t="str" cm="1">
        <f t="array" ref="D451">_xlfn.XLOOKUP(Table4[[#This Row],[Customer ID]],Table1[[#All],[Customer ID]],Table1[[#All],[LAST NAME]],0)</f>
        <v>Finelli</v>
      </c>
      <c r="E451" s="5" cm="1">
        <f t="array" ref="E451">_xlfn.XLOOKUP(Table4[[#This Row],[Customer ID]],Table3[[#All],[Customer ID]],Table3[[#All],[Date of Birth]],0)</f>
        <v>36398</v>
      </c>
      <c r="F451" cm="1">
        <f t="array" ref="F451">_xlfn.XLOOKUP(Table4[[#This Row],[Customer ID]],Table3[[#All],[Customer ID]],Table3[[#All],[Age]],0)</f>
        <v>23</v>
      </c>
      <c r="G451" cm="1">
        <f t="array" ref="G451">_xlfn.XLOOKUP(Table4[[#This Row],[Customer ID]],Table3[[#All],[Customer ID]],Table3[[#All],[Children]],0)</f>
        <v>2</v>
      </c>
      <c r="H451" cm="1">
        <f t="array" ref="H451">_xlfn.XLOOKUP(Table4[[#This Row],[Customer ID]],Table2[[#All],[Customer ID]],Table2[[#All],[BMI]],0)</f>
        <v>24.225000000000001</v>
      </c>
      <c r="I451" cm="1">
        <f t="array" ref="I451">_xlfn.XLOOKUP(Table4[[#This Row],[Customer ID]],Table2[[#All],[Customer ID]],Table2[[#All],[HBA1C]],0)</f>
        <v>4.09</v>
      </c>
      <c r="J451" t="str">
        <f>_xlfn.XLOOKUP(Table4[[#This Row],[Customer ID]], 'Medical Examination'!A:A, 'Medical Examination'!D:D)</f>
        <v>No</v>
      </c>
      <c r="K451" t="str">
        <f>_xlfn.XLOOKUP(Table4[[#This Row],[Customer ID]], 'Medical Examination'!A:A, 'Medical Examination'!E:E)</f>
        <v>No</v>
      </c>
      <c r="L451" t="str">
        <f>_xlfn.XLOOKUP(Table4[[#This Row],[Customer ID]], 'Medical Examination'!A:A, 'Medical Examination'!F:F)</f>
        <v>No</v>
      </c>
      <c r="M451">
        <f>_xlfn.XLOOKUP(Table4[[#This Row],[Customer ID]], 'Medical Examination'!A:A, 'Medical Examination'!G:G)</f>
        <v>0</v>
      </c>
      <c r="N451" t="str">
        <f>_xlfn.XLOOKUP(Table4[[#This Row],[Customer ID]], 'Medical Examination'!A:A, 'Medical Examination'!H:H)</f>
        <v>No</v>
      </c>
      <c r="O451" t="str">
        <f>_xlfn.XLOOKUP(Table4[[#This Row],[Customer ID]], 'Medical Examination'!A:A, 'Medical Examination'!I:I)</f>
        <v>Normal</v>
      </c>
      <c r="P451" t="str">
        <f>_xlfn.XLOOKUP(Table4[[#This Row],[Customer ID]], 'Medical Examination'!A:A, 'Medical Examination'!J:J)</f>
        <v>Normal Weight</v>
      </c>
      <c r="Q451" s="1">
        <f>_xlfn.XLOOKUP(Table4[[#This Row],[Customer ID]], Hospitalisation!A:A, Hospitalisation!E:E)</f>
        <v>22395.74</v>
      </c>
      <c r="R451" t="str">
        <f>_xlfn.XLOOKUP(Table4[[#This Row],[Customer ID]], Hospitalisation!A:A, Hospitalisation!F:F)</f>
        <v>Tier - 3</v>
      </c>
      <c r="S451" t="str">
        <f>_xlfn.XLOOKUP(Table4[[#This Row],[Customer ID]], Hospitalisation!A:A, Hospitalisation!G:G)</f>
        <v>Tier - 2</v>
      </c>
      <c r="T451" t="str">
        <f>_xlfn.XLOOKUP(Table4[[#This Row],[Customer ID]], Hospitalisation!A:A, Hospitalisation!H:H)</f>
        <v>R1024</v>
      </c>
      <c r="U451" t="str" cm="1">
        <f t="array" ref="U451">_xlfn.IFS(Table4[[#This Row],[Age]]&lt;=29,"Youth",Table4[[#This Row],[Age]]&lt;=49,"Adults",Table4[[#This Row],[Age]]&gt;=50,"Senior")</f>
        <v>Youth</v>
      </c>
    </row>
    <row r="452" spans="1:21">
      <c r="A452" t="s">
        <v>1271</v>
      </c>
      <c r="B452" t="str">
        <f>_xlfn.XLOOKUP(Table4[[#This Row],[Customer ID]],Table1[[#This Row],[Customer ID]],Table1[[#This Row],[TITLE]],0)</f>
        <v>Ms</v>
      </c>
      <c r="C452" t="str" cm="1">
        <f t="array" ref="C452">_xlfn.XLOOKUP(Table4[[#This Row],[Customer ID]],Table1[[#All],[Customer ID]],Table1[[#All],[FIRST NAME]],0)</f>
        <v>Michele V</v>
      </c>
      <c r="D452" t="str" cm="1">
        <f t="array" ref="D452">_xlfn.XLOOKUP(Table4[[#This Row],[Customer ID]],Table1[[#All],[Customer ID]],Table1[[#All],[LAST NAME]],0)</f>
        <v>Palmer</v>
      </c>
      <c r="E452" s="5" cm="1">
        <f t="array" ref="E452">_xlfn.XLOOKUP(Table4[[#This Row],[Customer ID]],Table3[[#All],[Customer ID]],Table3[[#All],[Date of Birth]],0)</f>
        <v>30312</v>
      </c>
      <c r="F452" cm="1">
        <f t="array" ref="F452">_xlfn.XLOOKUP(Table4[[#This Row],[Customer ID]],Table3[[#All],[Customer ID]],Table3[[#All],[Age]],0)</f>
        <v>40</v>
      </c>
      <c r="G452" cm="1">
        <f t="array" ref="G452">_xlfn.XLOOKUP(Table4[[#This Row],[Customer ID]],Table3[[#All],[Customer ID]],Table3[[#All],[Children]],0)</f>
        <v>1</v>
      </c>
      <c r="H452" cm="1">
        <f t="array" ref="H452">_xlfn.XLOOKUP(Table4[[#This Row],[Customer ID]],Table2[[#All],[Customer ID]],Table2[[#All],[BMI]],0)</f>
        <v>28.12</v>
      </c>
      <c r="I452" cm="1">
        <f t="array" ref="I452">_xlfn.XLOOKUP(Table4[[#This Row],[Customer ID]],Table2[[#All],[Customer ID]],Table2[[#All],[HBA1C]],0)</f>
        <v>4.88</v>
      </c>
      <c r="J452" t="str">
        <f>_xlfn.XLOOKUP(Table4[[#This Row],[Customer ID]], 'Medical Examination'!A:A, 'Medical Examination'!D:D)</f>
        <v>No</v>
      </c>
      <c r="K452" t="str">
        <f>_xlfn.XLOOKUP(Table4[[#This Row],[Customer ID]], 'Medical Examination'!A:A, 'Medical Examination'!E:E)</f>
        <v>No</v>
      </c>
      <c r="L452" t="str">
        <f>_xlfn.XLOOKUP(Table4[[#This Row],[Customer ID]], 'Medical Examination'!A:A, 'Medical Examination'!F:F)</f>
        <v>No</v>
      </c>
      <c r="M452">
        <f>_xlfn.XLOOKUP(Table4[[#This Row],[Customer ID]], 'Medical Examination'!A:A, 'Medical Examination'!G:G)</f>
        <v>0</v>
      </c>
      <c r="N452" t="str">
        <f>_xlfn.XLOOKUP(Table4[[#This Row],[Customer ID]], 'Medical Examination'!A:A, 'Medical Examination'!H:H)</f>
        <v>Yes</v>
      </c>
      <c r="O452" t="str">
        <f>_xlfn.XLOOKUP(Table4[[#This Row],[Customer ID]], 'Medical Examination'!A:A, 'Medical Examination'!I:I)</f>
        <v>Normal</v>
      </c>
      <c r="P452" t="str">
        <f>_xlfn.XLOOKUP(Table4[[#This Row],[Customer ID]], 'Medical Examination'!A:A, 'Medical Examination'!J:J)</f>
        <v>Overweight</v>
      </c>
      <c r="Q452" s="1">
        <f>_xlfn.XLOOKUP(Table4[[#This Row],[Customer ID]], Hospitalisation!A:A, Hospitalisation!E:E)</f>
        <v>22331.57</v>
      </c>
      <c r="R452" t="str">
        <f>_xlfn.XLOOKUP(Table4[[#This Row],[Customer ID]], Hospitalisation!A:A, Hospitalisation!F:F)</f>
        <v>Tier - 2</v>
      </c>
      <c r="S452" t="str">
        <f>_xlfn.XLOOKUP(Table4[[#This Row],[Customer ID]], Hospitalisation!A:A, Hospitalisation!G:G)</f>
        <v>Tier - 3</v>
      </c>
      <c r="T452" t="str">
        <f>_xlfn.XLOOKUP(Table4[[#This Row],[Customer ID]], Hospitalisation!A:A, Hospitalisation!H:H)</f>
        <v>R1024</v>
      </c>
      <c r="U452" t="str" cm="1">
        <f t="array" ref="U452">_xlfn.IFS(Table4[[#This Row],[Age]]&lt;=29,"Youth",Table4[[#This Row],[Age]]&lt;=49,"Adults",Table4[[#This Row],[Age]]&gt;=50,"Senior")</f>
        <v>Adults</v>
      </c>
    </row>
    <row r="453" spans="1:21">
      <c r="A453" t="s">
        <v>1273</v>
      </c>
      <c r="B453" t="str">
        <f>_xlfn.XLOOKUP(Table4[[#This Row],[Customer ID]],Table1[[#This Row],[Customer ID]],Table1[[#This Row],[TITLE]],0)</f>
        <v>Mr</v>
      </c>
      <c r="C453" t="str" cm="1">
        <f t="array" ref="C453">_xlfn.XLOOKUP(Table4[[#This Row],[Customer ID]],Table1[[#All],[Customer ID]],Table1[[#All],[FIRST NAME]],0)</f>
        <v>Xiao</v>
      </c>
      <c r="D453" t="str" cm="1">
        <f t="array" ref="D453">_xlfn.XLOOKUP(Table4[[#This Row],[Customer ID]],Table1[[#All],[Customer ID]],Table1[[#All],[LAST NAME]],0)</f>
        <v>Wang</v>
      </c>
      <c r="E453" s="5" cm="1">
        <f t="array" ref="E453">_xlfn.XLOOKUP(Table4[[#This Row],[Customer ID]],Table3[[#All],[Customer ID]],Table3[[#All],[Date of Birth]],0)</f>
        <v>26100</v>
      </c>
      <c r="F453" cm="1">
        <f t="array" ref="F453">_xlfn.XLOOKUP(Table4[[#This Row],[Customer ID]],Table3[[#All],[Customer ID]],Table3[[#All],[Age]],0)</f>
        <v>51</v>
      </c>
      <c r="G453" cm="1">
        <f t="array" ref="G453">_xlfn.XLOOKUP(Table4[[#This Row],[Customer ID]],Table3[[#All],[Customer ID]],Table3[[#All],[Children]],0)</f>
        <v>1</v>
      </c>
      <c r="H453" cm="1">
        <f t="array" ref="H453">_xlfn.XLOOKUP(Table4[[#This Row],[Customer ID]],Table2[[#All],[Customer ID]],Table2[[#All],[BMI]],0)</f>
        <v>23.21</v>
      </c>
      <c r="I453" cm="1">
        <f t="array" ref="I453">_xlfn.XLOOKUP(Table4[[#This Row],[Customer ID]],Table2[[#All],[Customer ID]],Table2[[#All],[HBA1C]],0)</f>
        <v>6.76</v>
      </c>
      <c r="J453" t="str">
        <f>_xlfn.XLOOKUP(Table4[[#This Row],[Customer ID]], 'Medical Examination'!A:A, 'Medical Examination'!D:D)</f>
        <v>No</v>
      </c>
      <c r="K453" t="str">
        <f>_xlfn.XLOOKUP(Table4[[#This Row],[Customer ID]], 'Medical Examination'!A:A, 'Medical Examination'!E:E)</f>
        <v>No</v>
      </c>
      <c r="L453" t="str">
        <f>_xlfn.XLOOKUP(Table4[[#This Row],[Customer ID]], 'Medical Examination'!A:A, 'Medical Examination'!F:F)</f>
        <v>No</v>
      </c>
      <c r="M453">
        <f>_xlfn.XLOOKUP(Table4[[#This Row],[Customer ID]], 'Medical Examination'!A:A, 'Medical Examination'!G:G)</f>
        <v>0</v>
      </c>
      <c r="N453" t="str">
        <f>_xlfn.XLOOKUP(Table4[[#This Row],[Customer ID]], 'Medical Examination'!A:A, 'Medical Examination'!H:H)</f>
        <v>Yes</v>
      </c>
      <c r="O453" t="str">
        <f>_xlfn.XLOOKUP(Table4[[#This Row],[Customer ID]], 'Medical Examination'!A:A, 'Medical Examination'!I:I)</f>
        <v>Diabetes</v>
      </c>
      <c r="P453" t="str">
        <f>_xlfn.XLOOKUP(Table4[[#This Row],[Customer ID]], 'Medical Examination'!A:A, 'Medical Examination'!J:J)</f>
        <v>Normal Weight</v>
      </c>
      <c r="Q453" s="1">
        <f>_xlfn.XLOOKUP(Table4[[#This Row],[Customer ID]], Hospitalisation!A:A, Hospitalisation!E:E)</f>
        <v>22218.11</v>
      </c>
      <c r="R453" t="str">
        <f>_xlfn.XLOOKUP(Table4[[#This Row],[Customer ID]], Hospitalisation!A:A, Hospitalisation!F:F)</f>
        <v>Tier - 2</v>
      </c>
      <c r="S453" t="str">
        <f>_xlfn.XLOOKUP(Table4[[#This Row],[Customer ID]], Hospitalisation!A:A, Hospitalisation!G:G)</f>
        <v>Tier - 3</v>
      </c>
      <c r="T453" t="str">
        <f>_xlfn.XLOOKUP(Table4[[#This Row],[Customer ID]], Hospitalisation!A:A, Hospitalisation!H:H)</f>
        <v>R1013</v>
      </c>
      <c r="U453" t="str" cm="1">
        <f t="array" ref="U453">_xlfn.IFS(Table4[[#This Row],[Age]]&lt;=29,"Youth",Table4[[#This Row],[Age]]&lt;=49,"Adults",Table4[[#This Row],[Age]]&gt;=50,"Senior")</f>
        <v>Senior</v>
      </c>
    </row>
    <row r="454" spans="1:21">
      <c r="A454" t="s">
        <v>1275</v>
      </c>
      <c r="B454" t="str">
        <f>_xlfn.XLOOKUP(Table4[[#This Row],[Customer ID]],Table1[[#This Row],[Customer ID]],Table1[[#This Row],[TITLE]],0)</f>
        <v>Ms</v>
      </c>
      <c r="C454" t="str" cm="1">
        <f t="array" ref="C454">_xlfn.XLOOKUP(Table4[[#This Row],[Customer ID]],Table1[[#All],[Customer ID]],Table1[[#All],[FIRST NAME]],0)</f>
        <v>Harper L</v>
      </c>
      <c r="D454" t="str" cm="1">
        <f t="array" ref="D454">_xlfn.XLOOKUP(Table4[[#This Row],[Customer ID]],Table1[[#All],[Customer ID]],Table1[[#All],[LAST NAME]],0)</f>
        <v>Beasley</v>
      </c>
      <c r="E454" s="5" cm="1">
        <f t="array" ref="E454">_xlfn.XLOOKUP(Table4[[#This Row],[Customer ID]],Table3[[#All],[Customer ID]],Table3[[#All],[Date of Birth]],0)</f>
        <v>23978</v>
      </c>
      <c r="F454" cm="1">
        <f t="array" ref="F454">_xlfn.XLOOKUP(Table4[[#This Row],[Customer ID]],Table3[[#All],[Customer ID]],Table3[[#All],[Age]],0)</f>
        <v>57</v>
      </c>
      <c r="G454" cm="1">
        <f t="array" ref="G454">_xlfn.XLOOKUP(Table4[[#This Row],[Customer ID]],Table3[[#All],[Customer ID]],Table3[[#All],[Children]],0)</f>
        <v>1</v>
      </c>
      <c r="H454" cm="1">
        <f t="array" ref="H454">_xlfn.XLOOKUP(Table4[[#This Row],[Customer ID]],Table2[[#All],[Customer ID]],Table2[[#All],[BMI]],0)</f>
        <v>23.98</v>
      </c>
      <c r="I454" cm="1">
        <f t="array" ref="I454">_xlfn.XLOOKUP(Table4[[#This Row],[Customer ID]],Table2[[#All],[Customer ID]],Table2[[#All],[HBA1C]],0)</f>
        <v>10.67</v>
      </c>
      <c r="J454" t="str">
        <f>_xlfn.XLOOKUP(Table4[[#This Row],[Customer ID]], 'Medical Examination'!A:A, 'Medical Examination'!D:D)</f>
        <v>No</v>
      </c>
      <c r="K454" t="str">
        <f>_xlfn.XLOOKUP(Table4[[#This Row],[Customer ID]], 'Medical Examination'!A:A, 'Medical Examination'!E:E)</f>
        <v>No</v>
      </c>
      <c r="L454" t="str">
        <f>_xlfn.XLOOKUP(Table4[[#This Row],[Customer ID]], 'Medical Examination'!A:A, 'Medical Examination'!F:F)</f>
        <v>No</v>
      </c>
      <c r="M454">
        <f>_xlfn.XLOOKUP(Table4[[#This Row],[Customer ID]], 'Medical Examination'!A:A, 'Medical Examination'!G:G)</f>
        <v>0</v>
      </c>
      <c r="N454" t="str">
        <f>_xlfn.XLOOKUP(Table4[[#This Row],[Customer ID]], 'Medical Examination'!A:A, 'Medical Examination'!H:H)</f>
        <v>No</v>
      </c>
      <c r="O454" t="str">
        <f>_xlfn.XLOOKUP(Table4[[#This Row],[Customer ID]], 'Medical Examination'!A:A, 'Medical Examination'!I:I)</f>
        <v>Diabetes</v>
      </c>
      <c r="P454" t="str">
        <f>_xlfn.XLOOKUP(Table4[[#This Row],[Customer ID]], 'Medical Examination'!A:A, 'Medical Examination'!J:J)</f>
        <v>Normal Weight</v>
      </c>
      <c r="Q454" s="1">
        <f>_xlfn.XLOOKUP(Table4[[#This Row],[Customer ID]], Hospitalisation!A:A, Hospitalisation!E:E)</f>
        <v>22192.44</v>
      </c>
      <c r="R454" t="str">
        <f>_xlfn.XLOOKUP(Table4[[#This Row],[Customer ID]], Hospitalisation!A:A, Hospitalisation!F:F)</f>
        <v>Tier - 3</v>
      </c>
      <c r="S454" t="str">
        <f>_xlfn.XLOOKUP(Table4[[#This Row],[Customer ID]], Hospitalisation!A:A, Hospitalisation!G:G)</f>
        <v>Tier - 1</v>
      </c>
      <c r="T454" t="str">
        <f>_xlfn.XLOOKUP(Table4[[#This Row],[Customer ID]], Hospitalisation!A:A, Hospitalisation!H:H)</f>
        <v>R1013</v>
      </c>
      <c r="U454" t="str" cm="1">
        <f t="array" ref="U454">_xlfn.IFS(Table4[[#This Row],[Age]]&lt;=29,"Youth",Table4[[#This Row],[Age]]&lt;=49,"Adults",Table4[[#This Row],[Age]]&gt;=50,"Senior")</f>
        <v>Senior</v>
      </c>
    </row>
    <row r="455" spans="1:21">
      <c r="A455" t="s">
        <v>1278</v>
      </c>
      <c r="B455" t="str">
        <f>_xlfn.XLOOKUP(Table4[[#This Row],[Customer ID]],Table1[[#This Row],[Customer ID]],Table1[[#This Row],[TITLE]],0)</f>
        <v>Mr</v>
      </c>
      <c r="C455" t="str" cm="1">
        <f t="array" ref="C455">_xlfn.XLOOKUP(Table4[[#This Row],[Customer ID]],Table1[[#All],[Customer ID]],Table1[[#All],[FIRST NAME]],0)</f>
        <v>Nick</v>
      </c>
      <c r="D455" t="str" cm="1">
        <f t="array" ref="D455">_xlfn.XLOOKUP(Table4[[#This Row],[Customer ID]],Table1[[#All],[Customer ID]],Table1[[#All],[LAST NAME]],0)</f>
        <v>Bedbury</v>
      </c>
      <c r="E455" s="5" cm="1">
        <f t="array" ref="E455">_xlfn.XLOOKUP(Table4[[#This Row],[Customer ID]],Table3[[#All],[Customer ID]],Table3[[#All],[Date of Birth]],0)</f>
        <v>29476</v>
      </c>
      <c r="F455" cm="1">
        <f t="array" ref="F455">_xlfn.XLOOKUP(Table4[[#This Row],[Customer ID]],Table3[[#All],[Customer ID]],Table3[[#All],[Age]],0)</f>
        <v>42</v>
      </c>
      <c r="G455" cm="1">
        <f t="array" ref="G455">_xlfn.XLOOKUP(Table4[[#This Row],[Customer ID]],Table3[[#All],[Customer ID]],Table3[[#All],[Children]],0)</f>
        <v>0</v>
      </c>
      <c r="H455" cm="1">
        <f t="array" ref="H455">_xlfn.XLOOKUP(Table4[[#This Row],[Customer ID]],Table2[[#All],[Customer ID]],Table2[[#All],[BMI]],0)</f>
        <v>30</v>
      </c>
      <c r="I455" cm="1">
        <f t="array" ref="I455">_xlfn.XLOOKUP(Table4[[#This Row],[Customer ID]],Table2[[#All],[Customer ID]],Table2[[#All],[HBA1C]],0)</f>
        <v>6.21</v>
      </c>
      <c r="J455" t="str">
        <f>_xlfn.XLOOKUP(Table4[[#This Row],[Customer ID]], 'Medical Examination'!A:A, 'Medical Examination'!D:D)</f>
        <v>No</v>
      </c>
      <c r="K455" t="str">
        <f>_xlfn.XLOOKUP(Table4[[#This Row],[Customer ID]], 'Medical Examination'!A:A, 'Medical Examination'!E:E)</f>
        <v>No</v>
      </c>
      <c r="L455" t="str">
        <f>_xlfn.XLOOKUP(Table4[[#This Row],[Customer ID]], 'Medical Examination'!A:A, 'Medical Examination'!F:F)</f>
        <v>No</v>
      </c>
      <c r="M455">
        <f>_xlfn.XLOOKUP(Table4[[#This Row],[Customer ID]], 'Medical Examination'!A:A, 'Medical Examination'!G:G)</f>
        <v>0</v>
      </c>
      <c r="N455" t="str">
        <f>_xlfn.XLOOKUP(Table4[[#This Row],[Customer ID]], 'Medical Examination'!A:A, 'Medical Examination'!H:H)</f>
        <v>Yes</v>
      </c>
      <c r="O455" t="str">
        <f>_xlfn.XLOOKUP(Table4[[#This Row],[Customer ID]], 'Medical Examination'!A:A, 'Medical Examination'!I:I)</f>
        <v>Prediabetes</v>
      </c>
      <c r="P455" t="str">
        <f>_xlfn.XLOOKUP(Table4[[#This Row],[Customer ID]], 'Medical Examination'!A:A, 'Medical Examination'!J:J)</f>
        <v>Obesity</v>
      </c>
      <c r="Q455" s="1">
        <f>_xlfn.XLOOKUP(Table4[[#This Row],[Customer ID]], Hospitalisation!A:A, Hospitalisation!E:E)</f>
        <v>22144.03</v>
      </c>
      <c r="R455" t="str">
        <f>_xlfn.XLOOKUP(Table4[[#This Row],[Customer ID]], Hospitalisation!A:A, Hospitalisation!F:F)</f>
        <v>Tier - 2</v>
      </c>
      <c r="S455" t="str">
        <f>_xlfn.XLOOKUP(Table4[[#This Row],[Customer ID]], Hospitalisation!A:A, Hospitalisation!G:G)</f>
        <v>Tier - 2</v>
      </c>
      <c r="T455" t="str">
        <f>_xlfn.XLOOKUP(Table4[[#This Row],[Customer ID]], Hospitalisation!A:A, Hospitalisation!H:H)</f>
        <v>R1011</v>
      </c>
      <c r="U455" t="str" cm="1">
        <f t="array" ref="U455">_xlfn.IFS(Table4[[#This Row],[Age]]&lt;=29,"Youth",Table4[[#This Row],[Age]]&lt;=49,"Adults",Table4[[#This Row],[Age]]&gt;=50,"Senior")</f>
        <v>Adults</v>
      </c>
    </row>
    <row r="456" spans="1:21">
      <c r="A456" t="s">
        <v>1280</v>
      </c>
      <c r="B456" t="str">
        <f>_xlfn.XLOOKUP(Table4[[#This Row],[Customer ID]],Table1[[#This Row],[Customer ID]],Table1[[#This Row],[TITLE]],0)</f>
        <v>Mr</v>
      </c>
      <c r="C456" t="str" cm="1">
        <f t="array" ref="C456">_xlfn.XLOOKUP(Table4[[#This Row],[Customer ID]],Table1[[#All],[Customer ID]],Table1[[#All],[FIRST NAME]],0)</f>
        <v>Scott</v>
      </c>
      <c r="D456" t="str" cm="1">
        <f t="array" ref="D456">_xlfn.XLOOKUP(Table4[[#This Row],[Customer ID]],Table1[[#All],[Customer ID]],Table1[[#All],[LAST NAME]],0)</f>
        <v>Stemberger</v>
      </c>
      <c r="E456" s="5" cm="1">
        <f t="array" ref="E456">_xlfn.XLOOKUP(Table4[[#This Row],[Customer ID]],Table3[[#All],[Customer ID]],Table3[[#All],[Date of Birth]],0)</f>
        <v>37131</v>
      </c>
      <c r="F456" cm="1">
        <f t="array" ref="F456">_xlfn.XLOOKUP(Table4[[#This Row],[Customer ID]],Table3[[#All],[Customer ID]],Table3[[#All],[Age]],0)</f>
        <v>21</v>
      </c>
      <c r="G456" cm="1">
        <f t="array" ref="G456">_xlfn.XLOOKUP(Table4[[#This Row],[Customer ID]],Table3[[#All],[Customer ID]],Table3[[#All],[Children]],0)</f>
        <v>0</v>
      </c>
      <c r="H456" cm="1">
        <f t="array" ref="H456">_xlfn.XLOOKUP(Table4[[#This Row],[Customer ID]],Table2[[#All],[Customer ID]],Table2[[#All],[BMI]],0)</f>
        <v>17.350000000000001</v>
      </c>
      <c r="I456" cm="1">
        <f t="array" ref="I456">_xlfn.XLOOKUP(Table4[[#This Row],[Customer ID]],Table2[[#All],[Customer ID]],Table2[[#All],[HBA1C]],0)</f>
        <v>5.03</v>
      </c>
      <c r="J456" t="str">
        <f>_xlfn.XLOOKUP(Table4[[#This Row],[Customer ID]], 'Medical Examination'!A:A, 'Medical Examination'!D:D)</f>
        <v>Yes</v>
      </c>
      <c r="K456" t="str">
        <f>_xlfn.XLOOKUP(Table4[[#This Row],[Customer ID]], 'Medical Examination'!A:A, 'Medical Examination'!E:E)</f>
        <v>No</v>
      </c>
      <c r="L456" t="str">
        <f>_xlfn.XLOOKUP(Table4[[#This Row],[Customer ID]], 'Medical Examination'!A:A, 'Medical Examination'!F:F)</f>
        <v>No</v>
      </c>
      <c r="M456">
        <f>_xlfn.XLOOKUP(Table4[[#This Row],[Customer ID]], 'Medical Examination'!A:A, 'Medical Examination'!G:G)</f>
        <v>0</v>
      </c>
      <c r="N456" t="str">
        <f>_xlfn.XLOOKUP(Table4[[#This Row],[Customer ID]], 'Medical Examination'!A:A, 'Medical Examination'!H:H)</f>
        <v>Yes</v>
      </c>
      <c r="O456" t="str">
        <f>_xlfn.XLOOKUP(Table4[[#This Row],[Customer ID]], 'Medical Examination'!A:A, 'Medical Examination'!I:I)</f>
        <v>Normal</v>
      </c>
      <c r="P456" t="str">
        <f>_xlfn.XLOOKUP(Table4[[#This Row],[Customer ID]], 'Medical Examination'!A:A, 'Medical Examination'!J:J)</f>
        <v>Underweight</v>
      </c>
      <c r="Q456" s="1">
        <f>_xlfn.XLOOKUP(Table4[[#This Row],[Customer ID]], Hospitalisation!A:A, Hospitalisation!E:E)</f>
        <v>22097.62</v>
      </c>
      <c r="R456" t="str">
        <f>_xlfn.XLOOKUP(Table4[[#This Row],[Customer ID]], Hospitalisation!A:A, Hospitalisation!F:F)</f>
        <v>Tier - 3</v>
      </c>
      <c r="S456" t="str">
        <f>_xlfn.XLOOKUP(Table4[[#This Row],[Customer ID]], Hospitalisation!A:A, Hospitalisation!G:G)</f>
        <v>Tier - 1</v>
      </c>
      <c r="T456" t="str">
        <f>_xlfn.XLOOKUP(Table4[[#This Row],[Customer ID]], Hospitalisation!A:A, Hospitalisation!H:H)</f>
        <v>R1011</v>
      </c>
      <c r="U456" t="str" cm="1">
        <f t="array" ref="U456">_xlfn.IFS(Table4[[#This Row],[Age]]&lt;=29,"Youth",Table4[[#This Row],[Age]]&lt;=49,"Adults",Table4[[#This Row],[Age]]&gt;=50,"Senior")</f>
        <v>Youth</v>
      </c>
    </row>
    <row r="457" spans="1:21">
      <c r="A457" t="s">
        <v>1282</v>
      </c>
      <c r="B457" t="str">
        <f>_xlfn.XLOOKUP(Table4[[#This Row],[Customer ID]],Table1[[#This Row],[Customer ID]],Table1[[#This Row],[TITLE]],0)</f>
        <v>Mr</v>
      </c>
      <c r="C457" t="str" cm="1">
        <f t="array" ref="C457">_xlfn.XLOOKUP(Table4[[#This Row],[Customer ID]],Table1[[#All],[Customer ID]],Table1[[#All],[FIRST NAME]],0)</f>
        <v>Wilson</v>
      </c>
      <c r="D457" t="str" cm="1">
        <f t="array" ref="D457">_xlfn.XLOOKUP(Table4[[#This Row],[Customer ID]],Table1[[#All],[Customer ID]],Table1[[#All],[LAST NAME]],0)</f>
        <v>Chebet</v>
      </c>
      <c r="E457" s="5" cm="1">
        <f t="array" ref="E457">_xlfn.XLOOKUP(Table4[[#This Row],[Customer ID]],Table3[[#All],[Customer ID]],Table3[[#All],[Date of Birth]],0)</f>
        <v>32795</v>
      </c>
      <c r="F457" cm="1">
        <f t="array" ref="F457">_xlfn.XLOOKUP(Table4[[#This Row],[Customer ID]],Table3[[#All],[Customer ID]],Table3[[#All],[Age]],0)</f>
        <v>33</v>
      </c>
      <c r="G457" cm="1">
        <f t="array" ref="G457">_xlfn.XLOOKUP(Table4[[#This Row],[Customer ID]],Table3[[#All],[Customer ID]],Table3[[#All],[Children]],0)</f>
        <v>0</v>
      </c>
      <c r="H457" cm="1">
        <f t="array" ref="H457">_xlfn.XLOOKUP(Table4[[#This Row],[Customer ID]],Table2[[#All],[Customer ID]],Table2[[#All],[BMI]],0)</f>
        <v>22.704999999999998</v>
      </c>
      <c r="I457" cm="1">
        <f t="array" ref="I457">_xlfn.XLOOKUP(Table4[[#This Row],[Customer ID]],Table2[[#All],[Customer ID]],Table2[[#All],[HBA1C]],0)</f>
        <v>5.27</v>
      </c>
      <c r="J457" t="str">
        <f>_xlfn.XLOOKUP(Table4[[#This Row],[Customer ID]], 'Medical Examination'!A:A, 'Medical Examination'!D:D)</f>
        <v>No</v>
      </c>
      <c r="K457" t="str">
        <f>_xlfn.XLOOKUP(Table4[[#This Row],[Customer ID]], 'Medical Examination'!A:A, 'Medical Examination'!E:E)</f>
        <v>No</v>
      </c>
      <c r="L457" t="str">
        <f>_xlfn.XLOOKUP(Table4[[#This Row],[Customer ID]], 'Medical Examination'!A:A, 'Medical Examination'!F:F)</f>
        <v>No</v>
      </c>
      <c r="M457">
        <f>_xlfn.XLOOKUP(Table4[[#This Row],[Customer ID]], 'Medical Examination'!A:A, 'Medical Examination'!G:G)</f>
        <v>0</v>
      </c>
      <c r="N457" t="str">
        <f>_xlfn.XLOOKUP(Table4[[#This Row],[Customer ID]], 'Medical Examination'!A:A, 'Medical Examination'!H:H)</f>
        <v>No</v>
      </c>
      <c r="O457" t="str">
        <f>_xlfn.XLOOKUP(Table4[[#This Row],[Customer ID]], 'Medical Examination'!A:A, 'Medical Examination'!I:I)</f>
        <v>Normal</v>
      </c>
      <c r="P457" t="str">
        <f>_xlfn.XLOOKUP(Table4[[#This Row],[Customer ID]], 'Medical Examination'!A:A, 'Medical Examination'!J:J)</f>
        <v>Normal Weight</v>
      </c>
      <c r="Q457" s="1">
        <f>_xlfn.XLOOKUP(Table4[[#This Row],[Customer ID]], Hospitalisation!A:A, Hospitalisation!E:E)</f>
        <v>21984.47</v>
      </c>
      <c r="R457" t="str">
        <f>_xlfn.XLOOKUP(Table4[[#This Row],[Customer ID]], Hospitalisation!A:A, Hospitalisation!F:F)</f>
        <v>Tier - 3</v>
      </c>
      <c r="S457" t="str">
        <f>_xlfn.XLOOKUP(Table4[[#This Row],[Customer ID]], Hospitalisation!A:A, Hospitalisation!G:G)</f>
        <v>Tier - 1</v>
      </c>
      <c r="T457" t="str">
        <f>_xlfn.XLOOKUP(Table4[[#This Row],[Customer ID]], Hospitalisation!A:A, Hospitalisation!H:H)</f>
        <v>R1012</v>
      </c>
      <c r="U457" t="str" cm="1">
        <f t="array" ref="U457">_xlfn.IFS(Table4[[#This Row],[Age]]&lt;=29,"Youth",Table4[[#This Row],[Age]]&lt;=49,"Adults",Table4[[#This Row],[Age]]&gt;=50,"Senior")</f>
        <v>Adults</v>
      </c>
    </row>
    <row r="458" spans="1:21">
      <c r="A458" t="s">
        <v>1284</v>
      </c>
      <c r="B458" t="str">
        <f>_xlfn.XLOOKUP(Table4[[#This Row],[Customer ID]],Table1[[#This Row],[Customer ID]],Table1[[#This Row],[TITLE]],0)</f>
        <v>Mr</v>
      </c>
      <c r="C458" t="str" cm="1">
        <f t="array" ref="C458">_xlfn.XLOOKUP(Table4[[#This Row],[Customer ID]],Table1[[#All],[Customer ID]],Table1[[#All],[FIRST NAME]],0)</f>
        <v>Lee</v>
      </c>
      <c r="D458" t="str" cm="1">
        <f t="array" ref="D458">_xlfn.XLOOKUP(Table4[[#This Row],[Customer ID]],Table1[[#All],[Customer ID]],Table1[[#All],[LAST NAME]],0)</f>
        <v>Muir</v>
      </c>
      <c r="E458" s="5" cm="1">
        <f t="array" ref="E458">_xlfn.XLOOKUP(Table4[[#This Row],[Customer ID]],Table3[[#All],[Customer ID]],Table3[[#All],[Date of Birth]],0)</f>
        <v>27747</v>
      </c>
      <c r="F458" cm="1">
        <f t="array" ref="F458">_xlfn.XLOOKUP(Table4[[#This Row],[Customer ID]],Table3[[#All],[Customer ID]],Table3[[#All],[Age]],0)</f>
        <v>47</v>
      </c>
      <c r="G458" cm="1">
        <f t="array" ref="G458">_xlfn.XLOOKUP(Table4[[#This Row],[Customer ID]],Table3[[#All],[Customer ID]],Table3[[#All],[Children]],0)</f>
        <v>1</v>
      </c>
      <c r="H458" cm="1">
        <f t="array" ref="H458">_xlfn.XLOOKUP(Table4[[#This Row],[Customer ID]],Table2[[#All],[Customer ID]],Table2[[#All],[BMI]],0)</f>
        <v>25.41</v>
      </c>
      <c r="I458" cm="1">
        <f t="array" ref="I458">_xlfn.XLOOKUP(Table4[[#This Row],[Customer ID]],Table2[[#All],[Customer ID]],Table2[[#All],[HBA1C]],0)</f>
        <v>10.53</v>
      </c>
      <c r="J458" t="str">
        <f>_xlfn.XLOOKUP(Table4[[#This Row],[Customer ID]], 'Medical Examination'!A:A, 'Medical Examination'!D:D)</f>
        <v>Yes</v>
      </c>
      <c r="K458" t="str">
        <f>_xlfn.XLOOKUP(Table4[[#This Row],[Customer ID]], 'Medical Examination'!A:A, 'Medical Examination'!E:E)</f>
        <v>No</v>
      </c>
      <c r="L458" t="str">
        <f>_xlfn.XLOOKUP(Table4[[#This Row],[Customer ID]], 'Medical Examination'!A:A, 'Medical Examination'!F:F)</f>
        <v>No</v>
      </c>
      <c r="M458">
        <f>_xlfn.XLOOKUP(Table4[[#This Row],[Customer ID]], 'Medical Examination'!A:A, 'Medical Examination'!G:G)</f>
        <v>1</v>
      </c>
      <c r="N458" t="str">
        <f>_xlfn.XLOOKUP(Table4[[#This Row],[Customer ID]], 'Medical Examination'!A:A, 'Medical Examination'!H:H)</f>
        <v>Yes</v>
      </c>
      <c r="O458" t="str">
        <f>_xlfn.XLOOKUP(Table4[[#This Row],[Customer ID]], 'Medical Examination'!A:A, 'Medical Examination'!I:I)</f>
        <v>Diabetes</v>
      </c>
      <c r="P458" t="str">
        <f>_xlfn.XLOOKUP(Table4[[#This Row],[Customer ID]], 'Medical Examination'!A:A, 'Medical Examination'!J:J)</f>
        <v>Overweight</v>
      </c>
      <c r="Q458" s="1">
        <f>_xlfn.XLOOKUP(Table4[[#This Row],[Customer ID]], Hospitalisation!A:A, Hospitalisation!E:E)</f>
        <v>21978.68</v>
      </c>
      <c r="R458" t="str">
        <f>_xlfn.XLOOKUP(Table4[[#This Row],[Customer ID]], Hospitalisation!A:A, Hospitalisation!F:F)</f>
        <v>Tier - 3</v>
      </c>
      <c r="S458" t="str">
        <f>_xlfn.XLOOKUP(Table4[[#This Row],[Customer ID]], Hospitalisation!A:A, Hospitalisation!G:G)</f>
        <v>Tier - 3</v>
      </c>
      <c r="T458" t="str">
        <f>_xlfn.XLOOKUP(Table4[[#This Row],[Customer ID]], Hospitalisation!A:A, Hospitalisation!H:H)</f>
        <v>R1013</v>
      </c>
      <c r="U458" t="str" cm="1">
        <f t="array" ref="U458">_xlfn.IFS(Table4[[#This Row],[Age]]&lt;=29,"Youth",Table4[[#This Row],[Age]]&lt;=49,"Adults",Table4[[#This Row],[Age]]&gt;=50,"Senior")</f>
        <v>Adults</v>
      </c>
    </row>
    <row r="459" spans="1:21">
      <c r="A459" t="s">
        <v>1286</v>
      </c>
      <c r="B459" t="str">
        <f>_xlfn.XLOOKUP(Table4[[#This Row],[Customer ID]],Table1[[#This Row],[Customer ID]],Table1[[#This Row],[TITLE]],0)</f>
        <v>Mr</v>
      </c>
      <c r="C459" t="str" cm="1">
        <f t="array" ref="C459">_xlfn.XLOOKUP(Table4[[#This Row],[Customer ID]],Table1[[#All],[Customer ID]],Table1[[#All],[FIRST NAME]],0)</f>
        <v>Shizhong</v>
      </c>
      <c r="D459" t="str" cm="1">
        <f t="array" ref="D459">_xlfn.XLOOKUP(Table4[[#This Row],[Customer ID]],Table1[[#All],[Customer ID]],Table1[[#All],[LAST NAME]],0)</f>
        <v>Yang</v>
      </c>
      <c r="E459" s="5" cm="1">
        <f t="array" ref="E459">_xlfn.XLOOKUP(Table4[[#This Row],[Customer ID]],Table3[[#All],[Customer ID]],Table3[[#All],[Date of Birth]],0)</f>
        <v>37892</v>
      </c>
      <c r="F459" cm="1">
        <f t="array" ref="F459">_xlfn.XLOOKUP(Table4[[#This Row],[Customer ID]],Table3[[#All],[Customer ID]],Table3[[#All],[Age]],0)</f>
        <v>19</v>
      </c>
      <c r="G459" cm="1">
        <f t="array" ref="G459">_xlfn.XLOOKUP(Table4[[#This Row],[Customer ID]],Table3[[#All],[Customer ID]],Table3[[#All],[Children]],0)</f>
        <v>0</v>
      </c>
      <c r="H459" cm="1">
        <f t="array" ref="H459">_xlfn.XLOOKUP(Table4[[#This Row],[Customer ID]],Table2[[#All],[Customer ID]],Table2[[#All],[BMI]],0)</f>
        <v>18.23</v>
      </c>
      <c r="I459" cm="1">
        <f t="array" ref="I459">_xlfn.XLOOKUP(Table4[[#This Row],[Customer ID]],Table2[[#All],[Customer ID]],Table2[[#All],[HBA1C]],0)</f>
        <v>5.78</v>
      </c>
      <c r="J459" t="str">
        <f>_xlfn.XLOOKUP(Table4[[#This Row],[Customer ID]], 'Medical Examination'!A:A, 'Medical Examination'!D:D)</f>
        <v>No</v>
      </c>
      <c r="K459" t="str">
        <f>_xlfn.XLOOKUP(Table4[[#This Row],[Customer ID]], 'Medical Examination'!A:A, 'Medical Examination'!E:E)</f>
        <v>No</v>
      </c>
      <c r="L459" t="str">
        <f>_xlfn.XLOOKUP(Table4[[#This Row],[Customer ID]], 'Medical Examination'!A:A, 'Medical Examination'!F:F)</f>
        <v>Yes</v>
      </c>
      <c r="M459">
        <f>_xlfn.XLOOKUP(Table4[[#This Row],[Customer ID]], 'Medical Examination'!A:A, 'Medical Examination'!G:G)</f>
        <v>1</v>
      </c>
      <c r="N459" t="str">
        <f>_xlfn.XLOOKUP(Table4[[#This Row],[Customer ID]], 'Medical Examination'!A:A, 'Medical Examination'!H:H)</f>
        <v>Yes</v>
      </c>
      <c r="O459" t="str">
        <f>_xlfn.XLOOKUP(Table4[[#This Row],[Customer ID]], 'Medical Examination'!A:A, 'Medical Examination'!I:I)</f>
        <v>Prediabetes</v>
      </c>
      <c r="P459" t="str">
        <f>_xlfn.XLOOKUP(Table4[[#This Row],[Customer ID]], 'Medical Examination'!A:A, 'Medical Examination'!J:J)</f>
        <v>Underweight</v>
      </c>
      <c r="Q459" s="1">
        <f>_xlfn.XLOOKUP(Table4[[#This Row],[Customer ID]], Hospitalisation!A:A, Hospitalisation!E:E)</f>
        <v>21882.400000000001</v>
      </c>
      <c r="R459" t="str">
        <f>_xlfn.XLOOKUP(Table4[[#This Row],[Customer ID]], Hospitalisation!A:A, Hospitalisation!F:F)</f>
        <v>Tier - 2</v>
      </c>
      <c r="S459" t="str">
        <f>_xlfn.XLOOKUP(Table4[[#This Row],[Customer ID]], Hospitalisation!A:A, Hospitalisation!G:G)</f>
        <v>Tier - 1</v>
      </c>
      <c r="T459" t="str">
        <f>_xlfn.XLOOKUP(Table4[[#This Row],[Customer ID]], Hospitalisation!A:A, Hospitalisation!H:H)</f>
        <v>R1011</v>
      </c>
      <c r="U459" t="str" cm="1">
        <f t="array" ref="U459">_xlfn.IFS(Table4[[#This Row],[Age]]&lt;=29,"Youth",Table4[[#This Row],[Age]]&lt;=49,"Adults",Table4[[#This Row],[Age]]&gt;=50,"Senior")</f>
        <v>Youth</v>
      </c>
    </row>
    <row r="460" spans="1:21">
      <c r="A460" t="s">
        <v>1289</v>
      </c>
      <c r="B460" t="str">
        <f>_xlfn.XLOOKUP(Table4[[#This Row],[Customer ID]],Table1[[#This Row],[Customer ID]],Table1[[#This Row],[TITLE]],0)</f>
        <v>Ms</v>
      </c>
      <c r="C460" t="str" cm="1">
        <f t="array" ref="C460">_xlfn.XLOOKUP(Table4[[#This Row],[Customer ID]],Table1[[#All],[Customer ID]],Table1[[#All],[FIRST NAME]],0)</f>
        <v>Marie-Claire</v>
      </c>
      <c r="D460" t="str" cm="1">
        <f t="array" ref="D460">_xlfn.XLOOKUP(Table4[[#This Row],[Customer ID]],Table1[[#All],[Customer ID]],Table1[[#All],[LAST NAME]],0)</f>
        <v>Gravel</v>
      </c>
      <c r="E460" s="5" cm="1">
        <f t="array" ref="E460">_xlfn.XLOOKUP(Table4[[#This Row],[Customer ID]],Table3[[#All],[Customer ID]],Table3[[#All],[Date of Birth]],0)</f>
        <v>29084</v>
      </c>
      <c r="F460" cm="1">
        <f t="array" ref="F460">_xlfn.XLOOKUP(Table4[[#This Row],[Customer ID]],Table3[[#All],[Customer ID]],Table3[[#All],[Age]],0)</f>
        <v>43</v>
      </c>
      <c r="G460" cm="1">
        <f t="array" ref="G460">_xlfn.XLOOKUP(Table4[[#This Row],[Customer ID]],Table3[[#All],[Customer ID]],Table3[[#All],[Children]],0)</f>
        <v>2</v>
      </c>
      <c r="H460" cm="1">
        <f t="array" ref="H460">_xlfn.XLOOKUP(Table4[[#This Row],[Customer ID]],Table2[[#All],[Customer ID]],Table2[[#All],[BMI]],0)</f>
        <v>24.7</v>
      </c>
      <c r="I460" cm="1">
        <f t="array" ref="I460">_xlfn.XLOOKUP(Table4[[#This Row],[Customer ID]],Table2[[#All],[Customer ID]],Table2[[#All],[HBA1C]],0)</f>
        <v>4.3600000000000003</v>
      </c>
      <c r="J460" t="str">
        <f>_xlfn.XLOOKUP(Table4[[#This Row],[Customer ID]], 'Medical Examination'!A:A, 'Medical Examination'!D:D)</f>
        <v>No</v>
      </c>
      <c r="K460" t="str">
        <f>_xlfn.XLOOKUP(Table4[[#This Row],[Customer ID]], 'Medical Examination'!A:A, 'Medical Examination'!E:E)</f>
        <v>No</v>
      </c>
      <c r="L460" t="str">
        <f>_xlfn.XLOOKUP(Table4[[#This Row],[Customer ID]], 'Medical Examination'!A:A, 'Medical Examination'!F:F)</f>
        <v>Yes</v>
      </c>
      <c r="M460">
        <f>_xlfn.XLOOKUP(Table4[[#This Row],[Customer ID]], 'Medical Examination'!A:A, 'Medical Examination'!G:G)</f>
        <v>1</v>
      </c>
      <c r="N460" t="str">
        <f>_xlfn.XLOOKUP(Table4[[#This Row],[Customer ID]], 'Medical Examination'!A:A, 'Medical Examination'!H:H)</f>
        <v>Yes</v>
      </c>
      <c r="O460" t="str">
        <f>_xlfn.XLOOKUP(Table4[[#This Row],[Customer ID]], 'Medical Examination'!A:A, 'Medical Examination'!I:I)</f>
        <v>Normal</v>
      </c>
      <c r="P460" t="str">
        <f>_xlfn.XLOOKUP(Table4[[#This Row],[Customer ID]], 'Medical Examination'!A:A, 'Medical Examination'!J:J)</f>
        <v>Normal Weight</v>
      </c>
      <c r="Q460" s="1">
        <f>_xlfn.XLOOKUP(Table4[[#This Row],[Customer ID]], Hospitalisation!A:A, Hospitalisation!E:E)</f>
        <v>21880.82</v>
      </c>
      <c r="R460" t="str">
        <f>_xlfn.XLOOKUP(Table4[[#This Row],[Customer ID]], Hospitalisation!A:A, Hospitalisation!F:F)</f>
        <v>Tier - 3</v>
      </c>
      <c r="S460" t="str">
        <f>_xlfn.XLOOKUP(Table4[[#This Row],[Customer ID]], Hospitalisation!A:A, Hospitalisation!G:G)</f>
        <v>Tier - 1</v>
      </c>
      <c r="T460" t="str">
        <f>_xlfn.XLOOKUP(Table4[[#This Row],[Customer ID]], Hospitalisation!A:A, Hospitalisation!H:H)</f>
        <v>R1012</v>
      </c>
      <c r="U460" t="str" cm="1">
        <f t="array" ref="U460">_xlfn.IFS(Table4[[#This Row],[Age]]&lt;=29,"Youth",Table4[[#This Row],[Age]]&lt;=49,"Adults",Table4[[#This Row],[Age]]&gt;=50,"Senior")</f>
        <v>Adults</v>
      </c>
    </row>
    <row r="461" spans="1:21">
      <c r="A461" t="s">
        <v>1292</v>
      </c>
      <c r="B461" t="str">
        <f>_xlfn.XLOOKUP(Table4[[#This Row],[Customer ID]],Table1[[#This Row],[Customer ID]],Table1[[#This Row],[TITLE]],0)</f>
        <v>Mr</v>
      </c>
      <c r="C461" t="str" cm="1">
        <f t="array" ref="C461">_xlfn.XLOOKUP(Table4[[#This Row],[Customer ID]],Table1[[#All],[Customer ID]],Table1[[#All],[FIRST NAME]],0)</f>
        <v>Todd J</v>
      </c>
      <c r="D461" t="str" cm="1">
        <f t="array" ref="D461">_xlfn.XLOOKUP(Table4[[#This Row],[Customer ID]],Table1[[#All],[Customer ID]],Table1[[#All],[LAST NAME]],0)</f>
        <v>Smith</v>
      </c>
      <c r="E461" s="5" cm="1">
        <f t="array" ref="E461">_xlfn.XLOOKUP(Table4[[#This Row],[Customer ID]],Table3[[#All],[Customer ID]],Table3[[#All],[Date of Birth]],0)</f>
        <v>23250</v>
      </c>
      <c r="F461" cm="1">
        <f t="array" ref="F461">_xlfn.XLOOKUP(Table4[[#This Row],[Customer ID]],Table3[[#All],[Customer ID]],Table3[[#All],[Age]],0)</f>
        <v>59</v>
      </c>
      <c r="G461" cm="1">
        <f t="array" ref="G461">_xlfn.XLOOKUP(Table4[[#This Row],[Customer ID]],Table3[[#All],[Customer ID]],Table3[[#All],[Children]],0)</f>
        <v>0</v>
      </c>
      <c r="H461" cm="1">
        <f t="array" ref="H461">_xlfn.XLOOKUP(Table4[[#This Row],[Customer ID]],Table2[[#All],[Customer ID]],Table2[[#All],[BMI]],0)</f>
        <v>37.4</v>
      </c>
      <c r="I461" cm="1">
        <f t="array" ref="I461">_xlfn.XLOOKUP(Table4[[#This Row],[Customer ID]],Table2[[#All],[Customer ID]],Table2[[#All],[HBA1C]],0)</f>
        <v>9.7200000000000006</v>
      </c>
      <c r="J461" t="str">
        <f>_xlfn.XLOOKUP(Table4[[#This Row],[Customer ID]], 'Medical Examination'!A:A, 'Medical Examination'!D:D)</f>
        <v>Yes</v>
      </c>
      <c r="K461" t="str">
        <f>_xlfn.XLOOKUP(Table4[[#This Row],[Customer ID]], 'Medical Examination'!A:A, 'Medical Examination'!E:E)</f>
        <v>No</v>
      </c>
      <c r="L461" t="str">
        <f>_xlfn.XLOOKUP(Table4[[#This Row],[Customer ID]], 'Medical Examination'!A:A, 'Medical Examination'!F:F)</f>
        <v>Yes</v>
      </c>
      <c r="M461">
        <f>_xlfn.XLOOKUP(Table4[[#This Row],[Customer ID]], 'Medical Examination'!A:A, 'Medical Examination'!G:G)</f>
        <v>1</v>
      </c>
      <c r="N461" t="str">
        <f>_xlfn.XLOOKUP(Table4[[#This Row],[Customer ID]], 'Medical Examination'!A:A, 'Medical Examination'!H:H)</f>
        <v>No</v>
      </c>
      <c r="O461" t="str">
        <f>_xlfn.XLOOKUP(Table4[[#This Row],[Customer ID]], 'Medical Examination'!A:A, 'Medical Examination'!I:I)</f>
        <v>Diabetes</v>
      </c>
      <c r="P461" t="str">
        <f>_xlfn.XLOOKUP(Table4[[#This Row],[Customer ID]], 'Medical Examination'!A:A, 'Medical Examination'!J:J)</f>
        <v>Obesity</v>
      </c>
      <c r="Q461" s="1">
        <f>_xlfn.XLOOKUP(Table4[[#This Row],[Customer ID]], Hospitalisation!A:A, Hospitalisation!E:E)</f>
        <v>21797</v>
      </c>
      <c r="R461" t="str">
        <f>_xlfn.XLOOKUP(Table4[[#This Row],[Customer ID]], Hospitalisation!A:A, Hospitalisation!F:F)</f>
        <v>Tier - 3</v>
      </c>
      <c r="S461" t="str">
        <f>_xlfn.XLOOKUP(Table4[[#This Row],[Customer ID]], Hospitalisation!A:A, Hospitalisation!G:G)</f>
        <v>Tier - 1</v>
      </c>
      <c r="T461" t="str">
        <f>_xlfn.XLOOKUP(Table4[[#This Row],[Customer ID]], Hospitalisation!A:A, Hospitalisation!H:H)</f>
        <v>R1011</v>
      </c>
      <c r="U461" t="str" cm="1">
        <f t="array" ref="U461">_xlfn.IFS(Table4[[#This Row],[Age]]&lt;=29,"Youth",Table4[[#This Row],[Age]]&lt;=49,"Adults",Table4[[#This Row],[Age]]&gt;=50,"Senior")</f>
        <v>Senior</v>
      </c>
    </row>
    <row r="462" spans="1:21">
      <c r="A462" t="s">
        <v>1294</v>
      </c>
      <c r="B462" t="str">
        <f>_xlfn.XLOOKUP(Table4[[#This Row],[Customer ID]],Table1[[#This Row],[Customer ID]],Table1[[#This Row],[TITLE]],0)</f>
        <v>Ms</v>
      </c>
      <c r="C462" t="str" cm="1">
        <f t="array" ref="C462">_xlfn.XLOOKUP(Table4[[#This Row],[Customer ID]],Table1[[#All],[Customer ID]],Table1[[#All],[FIRST NAME]],0)</f>
        <v>Carolyn</v>
      </c>
      <c r="D462" t="str" cm="1">
        <f t="array" ref="D462">_xlfn.XLOOKUP(Table4[[#This Row],[Customer ID]],Table1[[#All],[Customer ID]],Table1[[#All],[LAST NAME]],0)</f>
        <v>Williams</v>
      </c>
      <c r="E462" s="5" cm="1">
        <f t="array" ref="E462">_xlfn.XLOOKUP(Table4[[#This Row],[Customer ID]],Table3[[#All],[Customer ID]],Table3[[#All],[Date of Birth]],0)</f>
        <v>29126</v>
      </c>
      <c r="F462" cm="1">
        <f t="array" ref="F462">_xlfn.XLOOKUP(Table4[[#This Row],[Customer ID]],Table3[[#All],[Customer ID]],Table3[[#All],[Age]],0)</f>
        <v>43</v>
      </c>
      <c r="G462" cm="1">
        <f t="array" ref="G462">_xlfn.XLOOKUP(Table4[[#This Row],[Customer ID]],Table3[[#All],[Customer ID]],Table3[[#All],[Children]],0)</f>
        <v>0</v>
      </c>
      <c r="H462" cm="1">
        <f t="array" ref="H462">_xlfn.XLOOKUP(Table4[[#This Row],[Customer ID]],Table2[[#All],[Customer ID]],Table2[[#All],[BMI]],0)</f>
        <v>26.885000000000002</v>
      </c>
      <c r="I462" cm="1">
        <f t="array" ref="I462">_xlfn.XLOOKUP(Table4[[#This Row],[Customer ID]],Table2[[#All],[Customer ID]],Table2[[#All],[HBA1C]],0)</f>
        <v>5.18</v>
      </c>
      <c r="J462" t="str">
        <f>_xlfn.XLOOKUP(Table4[[#This Row],[Customer ID]], 'Medical Examination'!A:A, 'Medical Examination'!D:D)</f>
        <v>No</v>
      </c>
      <c r="K462" t="str">
        <f>_xlfn.XLOOKUP(Table4[[#This Row],[Customer ID]], 'Medical Examination'!A:A, 'Medical Examination'!E:E)</f>
        <v>No</v>
      </c>
      <c r="L462" t="str">
        <f>_xlfn.XLOOKUP(Table4[[#This Row],[Customer ID]], 'Medical Examination'!A:A, 'Medical Examination'!F:F)</f>
        <v>Yes</v>
      </c>
      <c r="M462">
        <f>_xlfn.XLOOKUP(Table4[[#This Row],[Customer ID]], 'Medical Examination'!A:A, 'Medical Examination'!G:G)</f>
        <v>1</v>
      </c>
      <c r="N462" t="str">
        <f>_xlfn.XLOOKUP(Table4[[#This Row],[Customer ID]], 'Medical Examination'!A:A, 'Medical Examination'!H:H)</f>
        <v>Yes</v>
      </c>
      <c r="O462" t="str">
        <f>_xlfn.XLOOKUP(Table4[[#This Row],[Customer ID]], 'Medical Examination'!A:A, 'Medical Examination'!I:I)</f>
        <v>Normal</v>
      </c>
      <c r="P462" t="str">
        <f>_xlfn.XLOOKUP(Table4[[#This Row],[Customer ID]], 'Medical Examination'!A:A, 'Medical Examination'!J:J)</f>
        <v>Overweight</v>
      </c>
      <c r="Q462" s="1">
        <f>_xlfn.XLOOKUP(Table4[[#This Row],[Customer ID]], Hospitalisation!A:A, Hospitalisation!E:E)</f>
        <v>21774.32</v>
      </c>
      <c r="R462" t="str">
        <f>_xlfn.XLOOKUP(Table4[[#This Row],[Customer ID]], Hospitalisation!A:A, Hospitalisation!F:F)</f>
        <v>Tier - 3</v>
      </c>
      <c r="S462" t="str">
        <f>_xlfn.XLOOKUP(Table4[[#This Row],[Customer ID]], Hospitalisation!A:A, Hospitalisation!G:G)</f>
        <v>Tier - 2</v>
      </c>
      <c r="T462" t="str">
        <f>_xlfn.XLOOKUP(Table4[[#This Row],[Customer ID]], Hospitalisation!A:A, Hospitalisation!H:H)</f>
        <v>R1012</v>
      </c>
      <c r="U462" t="str" cm="1">
        <f t="array" ref="U462">_xlfn.IFS(Table4[[#This Row],[Age]]&lt;=29,"Youth",Table4[[#This Row],[Age]]&lt;=49,"Adults",Table4[[#This Row],[Age]]&gt;=50,"Senior")</f>
        <v>Adults</v>
      </c>
    </row>
    <row r="463" spans="1:21">
      <c r="A463" t="s">
        <v>1296</v>
      </c>
      <c r="B463" t="str">
        <f>_xlfn.XLOOKUP(Table4[[#This Row],[Customer ID]],Table1[[#This Row],[Customer ID]],Table1[[#This Row],[TITLE]],0)</f>
        <v>Ms</v>
      </c>
      <c r="C463" t="str" cm="1">
        <f t="array" ref="C463">_xlfn.XLOOKUP(Table4[[#This Row],[Customer ID]],Table1[[#All],[Customer ID]],Table1[[#All],[FIRST NAME]],0)</f>
        <v>Lindsey</v>
      </c>
      <c r="D463" t="str" cm="1">
        <f t="array" ref="D463">_xlfn.XLOOKUP(Table4[[#This Row],[Customer ID]],Table1[[#All],[Customer ID]],Table1[[#All],[LAST NAME]],0)</f>
        <v>Meyer</v>
      </c>
      <c r="E463" s="5" cm="1">
        <f t="array" ref="E463">_xlfn.XLOOKUP(Table4[[#This Row],[Customer ID]],Table3[[#All],[Customer ID]],Table3[[#All],[Date of Birth]],0)</f>
        <v>29118</v>
      </c>
      <c r="F463" cm="1">
        <f t="array" ref="F463">_xlfn.XLOOKUP(Table4[[#This Row],[Customer ID]],Table3[[#All],[Customer ID]],Table3[[#All],[Age]],0)</f>
        <v>43</v>
      </c>
      <c r="G463" cm="1">
        <f t="array" ref="G463">_xlfn.XLOOKUP(Table4[[#This Row],[Customer ID]],Table3[[#All],[Customer ID]],Table3[[#All],[Children]],0)</f>
        <v>1</v>
      </c>
      <c r="H463" cm="1">
        <f t="array" ref="H463">_xlfn.XLOOKUP(Table4[[#This Row],[Customer ID]],Table2[[#All],[Customer ID]],Table2[[#All],[BMI]],0)</f>
        <v>25.27</v>
      </c>
      <c r="I463" cm="1">
        <f t="array" ref="I463">_xlfn.XLOOKUP(Table4[[#This Row],[Customer ID]],Table2[[#All],[Customer ID]],Table2[[#All],[HBA1C]],0)</f>
        <v>5.29</v>
      </c>
      <c r="J463" t="str">
        <f>_xlfn.XLOOKUP(Table4[[#This Row],[Customer ID]], 'Medical Examination'!A:A, 'Medical Examination'!D:D)</f>
        <v>No</v>
      </c>
      <c r="K463" t="str">
        <f>_xlfn.XLOOKUP(Table4[[#This Row],[Customer ID]], 'Medical Examination'!A:A, 'Medical Examination'!E:E)</f>
        <v>No</v>
      </c>
      <c r="L463" t="str">
        <f>_xlfn.XLOOKUP(Table4[[#This Row],[Customer ID]], 'Medical Examination'!A:A, 'Medical Examination'!F:F)</f>
        <v>Yes</v>
      </c>
      <c r="M463">
        <f>_xlfn.XLOOKUP(Table4[[#This Row],[Customer ID]], 'Medical Examination'!A:A, 'Medical Examination'!G:G)</f>
        <v>1</v>
      </c>
      <c r="N463" t="str">
        <f>_xlfn.XLOOKUP(Table4[[#This Row],[Customer ID]], 'Medical Examination'!A:A, 'Medical Examination'!H:H)</f>
        <v>Yes</v>
      </c>
      <c r="O463" t="str">
        <f>_xlfn.XLOOKUP(Table4[[#This Row],[Customer ID]], 'Medical Examination'!A:A, 'Medical Examination'!I:I)</f>
        <v>Normal</v>
      </c>
      <c r="P463" t="str">
        <f>_xlfn.XLOOKUP(Table4[[#This Row],[Customer ID]], 'Medical Examination'!A:A, 'Medical Examination'!J:J)</f>
        <v>Overweight</v>
      </c>
      <c r="Q463" s="1">
        <f>_xlfn.XLOOKUP(Table4[[#This Row],[Customer ID]], Hospitalisation!A:A, Hospitalisation!E:E)</f>
        <v>21771.34</v>
      </c>
      <c r="R463" t="str">
        <f>_xlfn.XLOOKUP(Table4[[#This Row],[Customer ID]], Hospitalisation!A:A, Hospitalisation!F:F)</f>
        <v>Tier - 3</v>
      </c>
      <c r="S463" t="str">
        <f>_xlfn.XLOOKUP(Table4[[#This Row],[Customer ID]], Hospitalisation!A:A, Hospitalisation!G:G)</f>
        <v>Tier - 1</v>
      </c>
      <c r="T463" t="str">
        <f>_xlfn.XLOOKUP(Table4[[#This Row],[Customer ID]], Hospitalisation!A:A, Hospitalisation!H:H)</f>
        <v>R1024</v>
      </c>
      <c r="U463" t="str" cm="1">
        <f t="array" ref="U463">_xlfn.IFS(Table4[[#This Row],[Age]]&lt;=29,"Youth",Table4[[#This Row],[Age]]&lt;=49,"Adults",Table4[[#This Row],[Age]]&gt;=50,"Senior")</f>
        <v>Adults</v>
      </c>
    </row>
    <row r="464" spans="1:21">
      <c r="A464" t="s">
        <v>1297</v>
      </c>
      <c r="B464" t="str">
        <f>_xlfn.XLOOKUP(Table4[[#This Row],[Customer ID]],Table1[[#This Row],[Customer ID]],Table1[[#This Row],[TITLE]],0)</f>
        <v>Ms</v>
      </c>
      <c r="C464" t="str" cm="1">
        <f t="array" ref="C464">_xlfn.XLOOKUP(Table4[[#This Row],[Customer ID]],Table1[[#All],[Customer ID]],Table1[[#All],[FIRST NAME]],0)</f>
        <v>Marissa D</v>
      </c>
      <c r="D464" t="str" cm="1">
        <f t="array" ref="D464">_xlfn.XLOOKUP(Table4[[#This Row],[Customer ID]],Table1[[#All],[Customer ID]],Table1[[#All],[LAST NAME]],0)</f>
        <v>Jamieson</v>
      </c>
      <c r="E464" s="5" cm="1">
        <f t="array" ref="E464">_xlfn.XLOOKUP(Table4[[#This Row],[Customer ID]],Table3[[#All],[Customer ID]],Table3[[#All],[Date of Birth]],0)</f>
        <v>27959</v>
      </c>
      <c r="F464" cm="1">
        <f t="array" ref="F464">_xlfn.XLOOKUP(Table4[[#This Row],[Customer ID]],Table3[[#All],[Customer ID]],Table3[[#All],[Age]],0)</f>
        <v>46</v>
      </c>
      <c r="G464" cm="1">
        <f t="array" ref="G464">_xlfn.XLOOKUP(Table4[[#This Row],[Customer ID]],Table3[[#All],[Customer ID]],Table3[[#All],[Children]],0)</f>
        <v>1</v>
      </c>
      <c r="H464" cm="1">
        <f t="array" ref="H464">_xlfn.XLOOKUP(Table4[[#This Row],[Customer ID]],Table2[[#All],[Customer ID]],Table2[[#All],[BMI]],0)</f>
        <v>23.655000000000001</v>
      </c>
      <c r="I464" cm="1">
        <f t="array" ref="I464">_xlfn.XLOOKUP(Table4[[#This Row],[Customer ID]],Table2[[#All],[Customer ID]],Table2[[#All],[HBA1C]],0)</f>
        <v>4.8600000000000003</v>
      </c>
      <c r="J464" t="str">
        <f>_xlfn.XLOOKUP(Table4[[#This Row],[Customer ID]], 'Medical Examination'!A:A, 'Medical Examination'!D:D)</f>
        <v>Yes</v>
      </c>
      <c r="K464" t="str">
        <f>_xlfn.XLOOKUP(Table4[[#This Row],[Customer ID]], 'Medical Examination'!A:A, 'Medical Examination'!E:E)</f>
        <v>No</v>
      </c>
      <c r="L464" t="str">
        <f>_xlfn.XLOOKUP(Table4[[#This Row],[Customer ID]], 'Medical Examination'!A:A, 'Medical Examination'!F:F)</f>
        <v>No</v>
      </c>
      <c r="M464">
        <f>_xlfn.XLOOKUP(Table4[[#This Row],[Customer ID]], 'Medical Examination'!A:A, 'Medical Examination'!G:G)</f>
        <v>0</v>
      </c>
      <c r="N464" t="str">
        <f>_xlfn.XLOOKUP(Table4[[#This Row],[Customer ID]], 'Medical Examination'!A:A, 'Medical Examination'!H:H)</f>
        <v>Yes</v>
      </c>
      <c r="O464" t="str">
        <f>_xlfn.XLOOKUP(Table4[[#This Row],[Customer ID]], 'Medical Examination'!A:A, 'Medical Examination'!I:I)</f>
        <v>Normal</v>
      </c>
      <c r="P464" t="str">
        <f>_xlfn.XLOOKUP(Table4[[#This Row],[Customer ID]], 'Medical Examination'!A:A, 'Medical Examination'!J:J)</f>
        <v>Normal Weight</v>
      </c>
      <c r="Q464" s="1">
        <f>_xlfn.XLOOKUP(Table4[[#This Row],[Customer ID]], Hospitalisation!A:A, Hospitalisation!E:E)</f>
        <v>21677.279999999999</v>
      </c>
      <c r="R464" t="str">
        <f>_xlfn.XLOOKUP(Table4[[#This Row],[Customer ID]], Hospitalisation!A:A, Hospitalisation!F:F)</f>
        <v>Tier - 3</v>
      </c>
      <c r="S464" t="str">
        <f>_xlfn.XLOOKUP(Table4[[#This Row],[Customer ID]], Hospitalisation!A:A, Hospitalisation!G:G)</f>
        <v>Tier - 1</v>
      </c>
      <c r="T464" t="str">
        <f>_xlfn.XLOOKUP(Table4[[#This Row],[Customer ID]], Hospitalisation!A:A, Hospitalisation!H:H)</f>
        <v>R1012</v>
      </c>
      <c r="U464" t="str" cm="1">
        <f t="array" ref="U464">_xlfn.IFS(Table4[[#This Row],[Age]]&lt;=29,"Youth",Table4[[#This Row],[Age]]&lt;=49,"Adults",Table4[[#This Row],[Age]]&gt;=50,"Senior")</f>
        <v>Adults</v>
      </c>
    </row>
    <row r="465" spans="1:21">
      <c r="A465" t="s">
        <v>1300</v>
      </c>
      <c r="B465" t="str">
        <f>_xlfn.XLOOKUP(Table4[[#This Row],[Customer ID]],Table1[[#This Row],[Customer ID]],Table1[[#This Row],[TITLE]],0)</f>
        <v>Mr</v>
      </c>
      <c r="C465" t="str" cm="1">
        <f t="array" ref="C465">_xlfn.XLOOKUP(Table4[[#This Row],[Customer ID]],Table1[[#All],[Customer ID]],Table1[[#All],[FIRST NAME]],0)</f>
        <v>Jean Luc</v>
      </c>
      <c r="D465" t="str" cm="1">
        <f t="array" ref="D465">_xlfn.XLOOKUP(Table4[[#This Row],[Customer ID]],Table1[[#All],[Customer ID]],Table1[[#All],[LAST NAME]],0)</f>
        <v>Dufeal</v>
      </c>
      <c r="E465" s="5" cm="1">
        <f t="array" ref="E465">_xlfn.XLOOKUP(Table4[[#This Row],[Customer ID]],Table3[[#All],[Customer ID]],Table3[[#All],[Date of Birth]],0)</f>
        <v>22966</v>
      </c>
      <c r="F465" cm="1">
        <f t="array" ref="F465">_xlfn.XLOOKUP(Table4[[#This Row],[Customer ID]],Table3[[#All],[Customer ID]],Table3[[#All],[Age]],0)</f>
        <v>60</v>
      </c>
      <c r="G465" cm="1">
        <f t="array" ref="G465">_xlfn.XLOOKUP(Table4[[#This Row],[Customer ID]],Table3[[#All],[Customer ID]],Table3[[#All],[Children]],0)</f>
        <v>0</v>
      </c>
      <c r="H465" cm="1">
        <f t="array" ref="H465">_xlfn.XLOOKUP(Table4[[#This Row],[Customer ID]],Table2[[#All],[Customer ID]],Table2[[#All],[BMI]],0)</f>
        <v>55.05</v>
      </c>
      <c r="I465" cm="1">
        <f t="array" ref="I465">_xlfn.XLOOKUP(Table4[[#This Row],[Customer ID]],Table2[[#All],[Customer ID]],Table2[[#All],[HBA1C]],0)</f>
        <v>7.66</v>
      </c>
      <c r="J465" t="str">
        <f>_xlfn.XLOOKUP(Table4[[#This Row],[Customer ID]], 'Medical Examination'!A:A, 'Medical Examination'!D:D)</f>
        <v>No</v>
      </c>
      <c r="K465" t="str">
        <f>_xlfn.XLOOKUP(Table4[[#This Row],[Customer ID]], 'Medical Examination'!A:A, 'Medical Examination'!E:E)</f>
        <v>No</v>
      </c>
      <c r="L465" t="str">
        <f>_xlfn.XLOOKUP(Table4[[#This Row],[Customer ID]], 'Medical Examination'!A:A, 'Medical Examination'!F:F)</f>
        <v>No</v>
      </c>
      <c r="M465">
        <f>_xlfn.XLOOKUP(Table4[[#This Row],[Customer ID]], 'Medical Examination'!A:A, 'Medical Examination'!G:G)</f>
        <v>0</v>
      </c>
      <c r="N465" t="str">
        <f>_xlfn.XLOOKUP(Table4[[#This Row],[Customer ID]], 'Medical Examination'!A:A, 'Medical Examination'!H:H)</f>
        <v>No</v>
      </c>
      <c r="O465" t="str">
        <f>_xlfn.XLOOKUP(Table4[[#This Row],[Customer ID]], 'Medical Examination'!A:A, 'Medical Examination'!I:I)</f>
        <v>Diabetes</v>
      </c>
      <c r="P465" t="str">
        <f>_xlfn.XLOOKUP(Table4[[#This Row],[Customer ID]], 'Medical Examination'!A:A, 'Medical Examination'!J:J)</f>
        <v>Obesity</v>
      </c>
      <c r="Q465" s="1">
        <f>_xlfn.XLOOKUP(Table4[[#This Row],[Customer ID]], Hospitalisation!A:A, Hospitalisation!E:E)</f>
        <v>21661.16</v>
      </c>
      <c r="R465" t="str">
        <f>_xlfn.XLOOKUP(Table4[[#This Row],[Customer ID]], Hospitalisation!A:A, Hospitalisation!F:F)</f>
        <v>Tier - 2</v>
      </c>
      <c r="S465" t="str">
        <f>_xlfn.XLOOKUP(Table4[[#This Row],[Customer ID]], Hospitalisation!A:A, Hospitalisation!G:G)</f>
        <v>Tier - 2</v>
      </c>
      <c r="T465" t="str">
        <f>_xlfn.XLOOKUP(Table4[[#This Row],[Customer ID]], Hospitalisation!A:A, Hospitalisation!H:H)</f>
        <v>R1012</v>
      </c>
      <c r="U465" t="str" cm="1">
        <f t="array" ref="U465">_xlfn.IFS(Table4[[#This Row],[Age]]&lt;=29,"Youth",Table4[[#This Row],[Age]]&lt;=49,"Adults",Table4[[#This Row],[Age]]&gt;=50,"Senior")</f>
        <v>Senior</v>
      </c>
    </row>
    <row r="466" spans="1:21">
      <c r="A466" t="s">
        <v>1303</v>
      </c>
      <c r="B466" t="str">
        <f>_xlfn.XLOOKUP(Table4[[#This Row],[Customer ID]],Table1[[#This Row],[Customer ID]],Table1[[#This Row],[TITLE]],0)</f>
        <v>Ms</v>
      </c>
      <c r="C466" t="str" cm="1">
        <f t="array" ref="C466">_xlfn.XLOOKUP(Table4[[#This Row],[Customer ID]],Table1[[#All],[Customer ID]],Table1[[#All],[FIRST NAME]],0)</f>
        <v>Danielle</v>
      </c>
      <c r="D466" t="str" cm="1">
        <f t="array" ref="D466">_xlfn.XLOOKUP(Table4[[#This Row],[Customer ID]],Table1[[#All],[Customer ID]],Table1[[#All],[LAST NAME]],0)</f>
        <v>Sansonetti</v>
      </c>
      <c r="E466" s="5" cm="1">
        <f t="array" ref="E466">_xlfn.XLOOKUP(Table4[[#This Row],[Customer ID]],Table3[[#All],[Customer ID]],Table3[[#All],[Date of Birth]],0)</f>
        <v>30675</v>
      </c>
      <c r="F466" cm="1">
        <f t="array" ref="F466">_xlfn.XLOOKUP(Table4[[#This Row],[Customer ID]],Table3[[#All],[Customer ID]],Table3[[#All],[Age]],0)</f>
        <v>39</v>
      </c>
      <c r="G466" cm="1">
        <f t="array" ref="G466">_xlfn.XLOOKUP(Table4[[#This Row],[Customer ID]],Table3[[#All],[Customer ID]],Table3[[#All],[Children]],0)</f>
        <v>3</v>
      </c>
      <c r="H466" cm="1">
        <f t="array" ref="H466">_xlfn.XLOOKUP(Table4[[#This Row],[Customer ID]],Table2[[#All],[Customer ID]],Table2[[#All],[BMI]],0)</f>
        <v>24.89</v>
      </c>
      <c r="I466" cm="1">
        <f t="array" ref="I466">_xlfn.XLOOKUP(Table4[[#This Row],[Customer ID]],Table2[[#All],[Customer ID]],Table2[[#All],[HBA1C]],0)</f>
        <v>6.1</v>
      </c>
      <c r="J466" t="str">
        <f>_xlfn.XLOOKUP(Table4[[#This Row],[Customer ID]], 'Medical Examination'!A:A, 'Medical Examination'!D:D)</f>
        <v>Yes</v>
      </c>
      <c r="K466" t="str">
        <f>_xlfn.XLOOKUP(Table4[[#This Row],[Customer ID]], 'Medical Examination'!A:A, 'Medical Examination'!E:E)</f>
        <v>No</v>
      </c>
      <c r="L466" t="str">
        <f>_xlfn.XLOOKUP(Table4[[#This Row],[Customer ID]], 'Medical Examination'!A:A, 'Medical Examination'!F:F)</f>
        <v>Yes</v>
      </c>
      <c r="M466">
        <f>_xlfn.XLOOKUP(Table4[[#This Row],[Customer ID]], 'Medical Examination'!A:A, 'Medical Examination'!G:G)</f>
        <v>1</v>
      </c>
      <c r="N466" t="str">
        <f>_xlfn.XLOOKUP(Table4[[#This Row],[Customer ID]], 'Medical Examination'!A:A, 'Medical Examination'!H:H)</f>
        <v>Yes</v>
      </c>
      <c r="O466" t="str">
        <f>_xlfn.XLOOKUP(Table4[[#This Row],[Customer ID]], 'Medical Examination'!A:A, 'Medical Examination'!I:I)</f>
        <v>Prediabetes</v>
      </c>
      <c r="P466" t="str">
        <f>_xlfn.XLOOKUP(Table4[[#This Row],[Customer ID]], 'Medical Examination'!A:A, 'Medical Examination'!J:J)</f>
        <v>Normal Weight</v>
      </c>
      <c r="Q466" s="1">
        <f>_xlfn.XLOOKUP(Table4[[#This Row],[Customer ID]], Hospitalisation!A:A, Hospitalisation!E:E)</f>
        <v>21659.93</v>
      </c>
      <c r="R466" t="str">
        <f>_xlfn.XLOOKUP(Table4[[#This Row],[Customer ID]], Hospitalisation!A:A, Hospitalisation!F:F)</f>
        <v>Tier - 3</v>
      </c>
      <c r="S466" t="str">
        <f>_xlfn.XLOOKUP(Table4[[#This Row],[Customer ID]], Hospitalisation!A:A, Hospitalisation!G:G)</f>
        <v>Tier - 3</v>
      </c>
      <c r="T466" t="str">
        <f>_xlfn.XLOOKUP(Table4[[#This Row],[Customer ID]], Hospitalisation!A:A, Hospitalisation!H:H)</f>
        <v>R1024</v>
      </c>
      <c r="U466" t="str" cm="1">
        <f t="array" ref="U466">_xlfn.IFS(Table4[[#This Row],[Age]]&lt;=29,"Youth",Table4[[#This Row],[Age]]&lt;=49,"Adults",Table4[[#This Row],[Age]]&gt;=50,"Senior")</f>
        <v>Adults</v>
      </c>
    </row>
    <row r="467" spans="1:21">
      <c r="A467" t="s">
        <v>1305</v>
      </c>
      <c r="B467" t="str">
        <f>_xlfn.XLOOKUP(Table4[[#This Row],[Customer ID]],Table1[[#This Row],[Customer ID]],Table1[[#This Row],[TITLE]],0)</f>
        <v>Mr</v>
      </c>
      <c r="C467" t="str" cm="1">
        <f t="array" ref="C467">_xlfn.XLOOKUP(Table4[[#This Row],[Customer ID]],Table1[[#All],[Customer ID]],Table1[[#All],[FIRST NAME]],0)</f>
        <v>Jim</v>
      </c>
      <c r="D467" t="str" cm="1">
        <f t="array" ref="D467">_xlfn.XLOOKUP(Table4[[#This Row],[Customer ID]],Table1[[#All],[Customer ID]],Table1[[#All],[LAST NAME]],0)</f>
        <v>Koneazny</v>
      </c>
      <c r="E467" s="5" cm="1">
        <f t="array" ref="E467">_xlfn.XLOOKUP(Table4[[#This Row],[Customer ID]],Table3[[#All],[Customer ID]],Table3[[#All],[Date of Birth]],0)</f>
        <v>36323</v>
      </c>
      <c r="F467" cm="1">
        <f t="array" ref="F467">_xlfn.XLOOKUP(Table4[[#This Row],[Customer ID]],Table3[[#All],[Customer ID]],Table3[[#All],[Age]],0)</f>
        <v>23</v>
      </c>
      <c r="G467" cm="1">
        <f t="array" ref="G467">_xlfn.XLOOKUP(Table4[[#This Row],[Customer ID]],Table3[[#All],[Customer ID]],Table3[[#All],[Children]],0)</f>
        <v>0</v>
      </c>
      <c r="H467" cm="1">
        <f t="array" ref="H467">_xlfn.XLOOKUP(Table4[[#This Row],[Customer ID]],Table2[[#All],[Customer ID]],Table2[[#All],[BMI]],0)</f>
        <v>18.715</v>
      </c>
      <c r="I467" cm="1">
        <f t="array" ref="I467">_xlfn.XLOOKUP(Table4[[#This Row],[Customer ID]],Table2[[#All],[Customer ID]],Table2[[#All],[HBA1C]],0)</f>
        <v>4.4400000000000004</v>
      </c>
      <c r="J467" t="str">
        <f>_xlfn.XLOOKUP(Table4[[#This Row],[Customer ID]], 'Medical Examination'!A:A, 'Medical Examination'!D:D)</f>
        <v>No</v>
      </c>
      <c r="K467" t="str">
        <f>_xlfn.XLOOKUP(Table4[[#This Row],[Customer ID]], 'Medical Examination'!A:A, 'Medical Examination'!E:E)</f>
        <v>No</v>
      </c>
      <c r="L467" t="str">
        <f>_xlfn.XLOOKUP(Table4[[#This Row],[Customer ID]], 'Medical Examination'!A:A, 'Medical Examination'!F:F)</f>
        <v>No</v>
      </c>
      <c r="M467">
        <f>_xlfn.XLOOKUP(Table4[[#This Row],[Customer ID]], 'Medical Examination'!A:A, 'Medical Examination'!G:G)</f>
        <v>0</v>
      </c>
      <c r="N467" t="str">
        <f>_xlfn.XLOOKUP(Table4[[#This Row],[Customer ID]], 'Medical Examination'!A:A, 'Medical Examination'!H:H)</f>
        <v>No</v>
      </c>
      <c r="O467" t="str">
        <f>_xlfn.XLOOKUP(Table4[[#This Row],[Customer ID]], 'Medical Examination'!A:A, 'Medical Examination'!I:I)</f>
        <v>Normal</v>
      </c>
      <c r="P467" t="str">
        <f>_xlfn.XLOOKUP(Table4[[#This Row],[Customer ID]], 'Medical Examination'!A:A, 'Medical Examination'!J:J)</f>
        <v>Normal Weight</v>
      </c>
      <c r="Q467" s="1">
        <f>_xlfn.XLOOKUP(Table4[[#This Row],[Customer ID]], Hospitalisation!A:A, Hospitalisation!E:E)</f>
        <v>21595.38</v>
      </c>
      <c r="R467" t="str">
        <f>_xlfn.XLOOKUP(Table4[[#This Row],[Customer ID]], Hospitalisation!A:A, Hospitalisation!F:F)</f>
        <v>Tier - 2</v>
      </c>
      <c r="S467" t="str">
        <f>_xlfn.XLOOKUP(Table4[[#This Row],[Customer ID]], Hospitalisation!A:A, Hospitalisation!G:G)</f>
        <v>Tier - 3</v>
      </c>
      <c r="T467" t="str">
        <f>_xlfn.XLOOKUP(Table4[[#This Row],[Customer ID]], Hospitalisation!A:A, Hospitalisation!H:H)</f>
        <v>R1012</v>
      </c>
      <c r="U467" t="str" cm="1">
        <f t="array" ref="U467">_xlfn.IFS(Table4[[#This Row],[Age]]&lt;=29,"Youth",Table4[[#This Row],[Age]]&lt;=49,"Adults",Table4[[#This Row],[Age]]&gt;=50,"Senior")</f>
        <v>Youth</v>
      </c>
    </row>
    <row r="468" spans="1:21">
      <c r="A468" t="s">
        <v>1308</v>
      </c>
      <c r="B468" t="str">
        <f>_xlfn.XLOOKUP(Table4[[#This Row],[Customer ID]],Table1[[#This Row],[Customer ID]],Table1[[#This Row],[TITLE]],0)</f>
        <v>Mr</v>
      </c>
      <c r="C468" t="str" cm="1">
        <f t="array" ref="C468">_xlfn.XLOOKUP(Table4[[#This Row],[Customer ID]],Table1[[#All],[Customer ID]],Table1[[#All],[FIRST NAME]],0)</f>
        <v>Matthew T</v>
      </c>
      <c r="D468" t="str" cm="1">
        <f t="array" ref="D468">_xlfn.XLOOKUP(Table4[[#This Row],[Customer ID]],Table1[[#All],[Customer ID]],Table1[[#All],[LAST NAME]],0)</f>
        <v>Johnson</v>
      </c>
      <c r="E468" s="5" cm="1">
        <f t="array" ref="E468">_xlfn.XLOOKUP(Table4[[#This Row],[Customer ID]],Table3[[#All],[Customer ID]],Table3[[#All],[Date of Birth]],0)</f>
        <v>33198</v>
      </c>
      <c r="F468" cm="1">
        <f t="array" ref="F468">_xlfn.XLOOKUP(Table4[[#This Row],[Customer ID]],Table3[[#All],[Customer ID]],Table3[[#All],[Age]],0)</f>
        <v>32</v>
      </c>
      <c r="G468" cm="1">
        <f t="array" ref="G468">_xlfn.XLOOKUP(Table4[[#This Row],[Customer ID]],Table3[[#All],[Customer ID]],Table3[[#All],[Children]],0)</f>
        <v>4</v>
      </c>
      <c r="H468" cm="1">
        <f t="array" ref="H468">_xlfn.XLOOKUP(Table4[[#This Row],[Customer ID]],Table2[[#All],[Customer ID]],Table2[[#All],[BMI]],0)</f>
        <v>28.12</v>
      </c>
      <c r="I468" cm="1">
        <f t="array" ref="I468">_xlfn.XLOOKUP(Table4[[#This Row],[Customer ID]],Table2[[#All],[Customer ID]],Table2[[#All],[HBA1C]],0)</f>
        <v>6.15</v>
      </c>
      <c r="J468" t="str">
        <f>_xlfn.XLOOKUP(Table4[[#This Row],[Customer ID]], 'Medical Examination'!A:A, 'Medical Examination'!D:D)</f>
        <v>No</v>
      </c>
      <c r="K468" t="str">
        <f>_xlfn.XLOOKUP(Table4[[#This Row],[Customer ID]], 'Medical Examination'!A:A, 'Medical Examination'!E:E)</f>
        <v>No</v>
      </c>
      <c r="L468" t="str">
        <f>_xlfn.XLOOKUP(Table4[[#This Row],[Customer ID]], 'Medical Examination'!A:A, 'Medical Examination'!F:F)</f>
        <v>No</v>
      </c>
      <c r="M468">
        <f>_xlfn.XLOOKUP(Table4[[#This Row],[Customer ID]], 'Medical Examination'!A:A, 'Medical Examination'!G:G)</f>
        <v>0</v>
      </c>
      <c r="N468" t="str">
        <f>_xlfn.XLOOKUP(Table4[[#This Row],[Customer ID]], 'Medical Examination'!A:A, 'Medical Examination'!H:H)</f>
        <v>Yes</v>
      </c>
      <c r="O468" t="str">
        <f>_xlfn.XLOOKUP(Table4[[#This Row],[Customer ID]], 'Medical Examination'!A:A, 'Medical Examination'!I:I)</f>
        <v>Prediabetes</v>
      </c>
      <c r="P468" t="str">
        <f>_xlfn.XLOOKUP(Table4[[#This Row],[Customer ID]], 'Medical Examination'!A:A, 'Medical Examination'!J:J)</f>
        <v>Overweight</v>
      </c>
      <c r="Q468" s="1">
        <f>_xlfn.XLOOKUP(Table4[[#This Row],[Customer ID]], Hospitalisation!A:A, Hospitalisation!E:E)</f>
        <v>21472.48</v>
      </c>
      <c r="R468" t="str">
        <f>_xlfn.XLOOKUP(Table4[[#This Row],[Customer ID]], Hospitalisation!A:A, Hospitalisation!F:F)</f>
        <v>Tier - 2</v>
      </c>
      <c r="S468" t="str">
        <f>_xlfn.XLOOKUP(Table4[[#This Row],[Customer ID]], Hospitalisation!A:A, Hospitalisation!G:G)</f>
        <v>Tier - 2</v>
      </c>
      <c r="T468" t="str">
        <f>_xlfn.XLOOKUP(Table4[[#This Row],[Customer ID]], Hospitalisation!A:A, Hospitalisation!H:H)</f>
        <v>R1012</v>
      </c>
      <c r="U468" t="str" cm="1">
        <f t="array" ref="U468">_xlfn.IFS(Table4[[#This Row],[Age]]&lt;=29,"Youth",Table4[[#This Row],[Age]]&lt;=49,"Adults",Table4[[#This Row],[Age]]&gt;=50,"Senior")</f>
        <v>Adults</v>
      </c>
    </row>
    <row r="469" spans="1:21">
      <c r="A469" t="s">
        <v>1310</v>
      </c>
      <c r="B469" t="str">
        <f>_xlfn.XLOOKUP(Table4[[#This Row],[Customer ID]],Table1[[#This Row],[Customer ID]],Table1[[#This Row],[TITLE]],0)</f>
        <v>Ms</v>
      </c>
      <c r="C469" t="str" cm="1">
        <f t="array" ref="C469">_xlfn.XLOOKUP(Table4[[#This Row],[Customer ID]],Table1[[#All],[Customer ID]],Table1[[#All],[FIRST NAME]],0)</f>
        <v>Rachel L</v>
      </c>
      <c r="D469" t="str" cm="1">
        <f t="array" ref="D469">_xlfn.XLOOKUP(Table4[[#This Row],[Customer ID]],Table1[[#All],[Customer ID]],Table1[[#All],[LAST NAME]],0)</f>
        <v>Glasson</v>
      </c>
      <c r="E469" s="5" cm="1">
        <f t="array" ref="E469">_xlfn.XLOOKUP(Table4[[#This Row],[Customer ID]],Table3[[#All],[Customer ID]],Table3[[#All],[Date of Birth]],0)</f>
        <v>29468</v>
      </c>
      <c r="F469" cm="1">
        <f t="array" ref="F469">_xlfn.XLOOKUP(Table4[[#This Row],[Customer ID]],Table3[[#All],[Customer ID]],Table3[[#All],[Age]],0)</f>
        <v>42</v>
      </c>
      <c r="G469" cm="1">
        <f t="array" ref="G469">_xlfn.XLOOKUP(Table4[[#This Row],[Customer ID]],Table3[[#All],[Customer ID]],Table3[[#All],[Children]],0)</f>
        <v>0</v>
      </c>
      <c r="H469" cm="1">
        <f t="array" ref="H469">_xlfn.XLOOKUP(Table4[[#This Row],[Customer ID]],Table2[[#All],[Customer ID]],Table2[[#All],[BMI]],0)</f>
        <v>26.6</v>
      </c>
      <c r="I469" cm="1">
        <f t="array" ref="I469">_xlfn.XLOOKUP(Table4[[#This Row],[Customer ID]],Table2[[#All],[Customer ID]],Table2[[#All],[HBA1C]],0)</f>
        <v>4.53</v>
      </c>
      <c r="J469" t="str">
        <f>_xlfn.XLOOKUP(Table4[[#This Row],[Customer ID]], 'Medical Examination'!A:A, 'Medical Examination'!D:D)</f>
        <v>No</v>
      </c>
      <c r="K469" t="str">
        <f>_xlfn.XLOOKUP(Table4[[#This Row],[Customer ID]], 'Medical Examination'!A:A, 'Medical Examination'!E:E)</f>
        <v>No</v>
      </c>
      <c r="L469" t="str">
        <f>_xlfn.XLOOKUP(Table4[[#This Row],[Customer ID]], 'Medical Examination'!A:A, 'Medical Examination'!F:F)</f>
        <v>No</v>
      </c>
      <c r="M469">
        <f>_xlfn.XLOOKUP(Table4[[#This Row],[Customer ID]], 'Medical Examination'!A:A, 'Medical Examination'!G:G)</f>
        <v>0</v>
      </c>
      <c r="N469" t="str">
        <f>_xlfn.XLOOKUP(Table4[[#This Row],[Customer ID]], 'Medical Examination'!A:A, 'Medical Examination'!H:H)</f>
        <v>Yes</v>
      </c>
      <c r="O469" t="str">
        <f>_xlfn.XLOOKUP(Table4[[#This Row],[Customer ID]], 'Medical Examination'!A:A, 'Medical Examination'!I:I)</f>
        <v>Normal</v>
      </c>
      <c r="P469" t="str">
        <f>_xlfn.XLOOKUP(Table4[[#This Row],[Customer ID]], 'Medical Examination'!A:A, 'Medical Examination'!J:J)</f>
        <v>Overweight</v>
      </c>
      <c r="Q469" s="1">
        <f>_xlfn.XLOOKUP(Table4[[#This Row],[Customer ID]], Hospitalisation!A:A, Hospitalisation!E:E)</f>
        <v>21348.71</v>
      </c>
      <c r="R469" t="str">
        <f>_xlfn.XLOOKUP(Table4[[#This Row],[Customer ID]], Hospitalisation!A:A, Hospitalisation!F:F)</f>
        <v>Tier - 2</v>
      </c>
      <c r="S469" t="str">
        <f>_xlfn.XLOOKUP(Table4[[#This Row],[Customer ID]], Hospitalisation!A:A, Hospitalisation!G:G)</f>
        <v>Tier - 1</v>
      </c>
      <c r="T469" t="str">
        <f>_xlfn.XLOOKUP(Table4[[#This Row],[Customer ID]], Hospitalisation!A:A, Hospitalisation!H:H)</f>
        <v>R1012</v>
      </c>
      <c r="U469" t="str" cm="1">
        <f t="array" ref="U469">_xlfn.IFS(Table4[[#This Row],[Age]]&lt;=29,"Youth",Table4[[#This Row],[Age]]&lt;=49,"Adults",Table4[[#This Row],[Age]]&gt;=50,"Senior")</f>
        <v>Adults</v>
      </c>
    </row>
    <row r="470" spans="1:21">
      <c r="A470" t="s">
        <v>1313</v>
      </c>
      <c r="B470" t="str">
        <f>_xlfn.XLOOKUP(Table4[[#This Row],[Customer ID]],Table1[[#This Row],[Customer ID]],Table1[[#This Row],[TITLE]],0)</f>
        <v>Ms</v>
      </c>
      <c r="C470" t="str" cm="1">
        <f t="array" ref="C470">_xlfn.XLOOKUP(Table4[[#This Row],[Customer ID]],Table1[[#All],[Customer ID]],Table1[[#All],[FIRST NAME]],0)</f>
        <v>Corina</v>
      </c>
      <c r="D470" t="str" cm="1">
        <f t="array" ref="D470">_xlfn.XLOOKUP(Table4[[#This Row],[Customer ID]],Table1[[#All],[Customer ID]],Table1[[#All],[LAST NAME]],0)</f>
        <v>Canitz</v>
      </c>
      <c r="E470" s="5" cm="1">
        <f t="array" ref="E470">_xlfn.XLOOKUP(Table4[[#This Row],[Customer ID]],Table3[[#All],[Customer ID]],Table3[[#All],[Date of Birth]],0)</f>
        <v>38203</v>
      </c>
      <c r="F470" cm="1">
        <f t="array" ref="F470">_xlfn.XLOOKUP(Table4[[#This Row],[Customer ID]],Table3[[#All],[Customer ID]],Table3[[#All],[Age]],0)</f>
        <v>18</v>
      </c>
      <c r="G470" cm="1">
        <f t="array" ref="G470">_xlfn.XLOOKUP(Table4[[#This Row],[Customer ID]],Table3[[#All],[Customer ID]],Table3[[#All],[Children]],0)</f>
        <v>0</v>
      </c>
      <c r="H470" cm="1">
        <f t="array" ref="H470">_xlfn.XLOOKUP(Table4[[#This Row],[Customer ID]],Table2[[#All],[Customer ID]],Table2[[#All],[BMI]],0)</f>
        <v>30.114999999999998</v>
      </c>
      <c r="I470" cm="1">
        <f t="array" ref="I470">_xlfn.XLOOKUP(Table4[[#This Row],[Customer ID]],Table2[[#All],[Customer ID]],Table2[[#All],[HBA1C]],0)</f>
        <v>5.48</v>
      </c>
      <c r="J470" t="str">
        <f>_xlfn.XLOOKUP(Table4[[#This Row],[Customer ID]], 'Medical Examination'!A:A, 'Medical Examination'!D:D)</f>
        <v>No</v>
      </c>
      <c r="K470" t="str">
        <f>_xlfn.XLOOKUP(Table4[[#This Row],[Customer ID]], 'Medical Examination'!A:A, 'Medical Examination'!E:E)</f>
        <v>Yes</v>
      </c>
      <c r="L470" t="str">
        <f>_xlfn.XLOOKUP(Table4[[#This Row],[Customer ID]], 'Medical Examination'!A:A, 'Medical Examination'!F:F)</f>
        <v>No</v>
      </c>
      <c r="M470">
        <f>_xlfn.XLOOKUP(Table4[[#This Row],[Customer ID]], 'Medical Examination'!A:A, 'Medical Examination'!G:G)</f>
        <v>1</v>
      </c>
      <c r="N470" t="str">
        <f>_xlfn.XLOOKUP(Table4[[#This Row],[Customer ID]], 'Medical Examination'!A:A, 'Medical Examination'!H:H)</f>
        <v>No</v>
      </c>
      <c r="O470" t="str">
        <f>_xlfn.XLOOKUP(Table4[[#This Row],[Customer ID]], 'Medical Examination'!A:A, 'Medical Examination'!I:I)</f>
        <v>Normal</v>
      </c>
      <c r="P470" t="str">
        <f>_xlfn.XLOOKUP(Table4[[#This Row],[Customer ID]], 'Medical Examination'!A:A, 'Medical Examination'!J:J)</f>
        <v>Obesity</v>
      </c>
      <c r="Q470" s="1">
        <f>_xlfn.XLOOKUP(Table4[[#This Row],[Customer ID]], Hospitalisation!A:A, Hospitalisation!E:E)</f>
        <v>21344.85</v>
      </c>
      <c r="R470" t="str">
        <f>_xlfn.XLOOKUP(Table4[[#This Row],[Customer ID]], Hospitalisation!A:A, Hospitalisation!F:F)</f>
        <v>Tier - 3</v>
      </c>
      <c r="S470" t="str">
        <f>_xlfn.XLOOKUP(Table4[[#This Row],[Customer ID]], Hospitalisation!A:A, Hospitalisation!G:G)</f>
        <v>Tier - 1</v>
      </c>
      <c r="T470" t="str">
        <f>_xlfn.XLOOKUP(Table4[[#This Row],[Customer ID]], Hospitalisation!A:A, Hospitalisation!H:H)</f>
        <v>R1024</v>
      </c>
      <c r="U470" t="str" cm="1">
        <f t="array" ref="U470">_xlfn.IFS(Table4[[#This Row],[Age]]&lt;=29,"Youth",Table4[[#This Row],[Age]]&lt;=49,"Adults",Table4[[#This Row],[Age]]&gt;=50,"Senior")</f>
        <v>Youth</v>
      </c>
    </row>
    <row r="471" spans="1:21">
      <c r="A471" t="s">
        <v>1316</v>
      </c>
      <c r="B471" t="str">
        <f>_xlfn.XLOOKUP(Table4[[#This Row],[Customer ID]],Table1[[#This Row],[Customer ID]],Table1[[#This Row],[TITLE]],0)</f>
        <v>Mr</v>
      </c>
      <c r="C471" t="str" cm="1">
        <f t="array" ref="C471">_xlfn.XLOOKUP(Table4[[#This Row],[Customer ID]],Table1[[#All],[Customer ID]],Table1[[#All],[FIRST NAME]],0)</f>
        <v>Guannan</v>
      </c>
      <c r="D471" t="str" cm="1">
        <f t="array" ref="D471">_xlfn.XLOOKUP(Table4[[#This Row],[Customer ID]],Table1[[#All],[Customer ID]],Table1[[#All],[LAST NAME]],0)</f>
        <v>Li</v>
      </c>
      <c r="E471" s="5" cm="1">
        <f t="array" ref="E471">_xlfn.XLOOKUP(Table4[[#This Row],[Customer ID]],Table3[[#All],[Customer ID]],Table3[[#All],[Date of Birth]],0)</f>
        <v>29565</v>
      </c>
      <c r="F471" cm="1">
        <f t="array" ref="F471">_xlfn.XLOOKUP(Table4[[#This Row],[Customer ID]],Table3[[#All],[Customer ID]],Table3[[#All],[Age]],0)</f>
        <v>42</v>
      </c>
      <c r="G471" cm="1">
        <f t="array" ref="G471">_xlfn.XLOOKUP(Table4[[#This Row],[Customer ID]],Table3[[#All],[Customer ID]],Table3[[#All],[Children]],0)</f>
        <v>2</v>
      </c>
      <c r="H471" cm="1">
        <f t="array" ref="H471">_xlfn.XLOOKUP(Table4[[#This Row],[Customer ID]],Table2[[#All],[Customer ID]],Table2[[#All],[BMI]],0)</f>
        <v>24.605</v>
      </c>
      <c r="I471" cm="1">
        <f t="array" ref="I471">_xlfn.XLOOKUP(Table4[[#This Row],[Customer ID]],Table2[[#All],[Customer ID]],Table2[[#All],[HBA1C]],0)</f>
        <v>5.48</v>
      </c>
      <c r="J471" t="str">
        <f>_xlfn.XLOOKUP(Table4[[#This Row],[Customer ID]], 'Medical Examination'!A:A, 'Medical Examination'!D:D)</f>
        <v>No</v>
      </c>
      <c r="K471" t="str">
        <f>_xlfn.XLOOKUP(Table4[[#This Row],[Customer ID]], 'Medical Examination'!A:A, 'Medical Examination'!E:E)</f>
        <v>No</v>
      </c>
      <c r="L471" t="str">
        <f>_xlfn.XLOOKUP(Table4[[#This Row],[Customer ID]], 'Medical Examination'!A:A, 'Medical Examination'!F:F)</f>
        <v>No</v>
      </c>
      <c r="M471">
        <f>_xlfn.XLOOKUP(Table4[[#This Row],[Customer ID]], 'Medical Examination'!A:A, 'Medical Examination'!G:G)</f>
        <v>0</v>
      </c>
      <c r="N471" t="str">
        <f>_xlfn.XLOOKUP(Table4[[#This Row],[Customer ID]], 'Medical Examination'!A:A, 'Medical Examination'!H:H)</f>
        <v>Yes</v>
      </c>
      <c r="O471" t="str">
        <f>_xlfn.XLOOKUP(Table4[[#This Row],[Customer ID]], 'Medical Examination'!A:A, 'Medical Examination'!I:I)</f>
        <v>Normal</v>
      </c>
      <c r="P471" t="str">
        <f>_xlfn.XLOOKUP(Table4[[#This Row],[Customer ID]], 'Medical Examination'!A:A, 'Medical Examination'!J:J)</f>
        <v>Normal Weight</v>
      </c>
      <c r="Q471" s="1">
        <f>_xlfn.XLOOKUP(Table4[[#This Row],[Customer ID]], Hospitalisation!A:A, Hospitalisation!E:E)</f>
        <v>21259.38</v>
      </c>
      <c r="R471" t="str">
        <f>_xlfn.XLOOKUP(Table4[[#This Row],[Customer ID]], Hospitalisation!A:A, Hospitalisation!F:F)</f>
        <v>Tier - 3</v>
      </c>
      <c r="S471" t="str">
        <f>_xlfn.XLOOKUP(Table4[[#This Row],[Customer ID]], Hospitalisation!A:A, Hospitalisation!G:G)</f>
        <v>Tier - 3</v>
      </c>
      <c r="T471" t="str">
        <f>_xlfn.XLOOKUP(Table4[[#This Row],[Customer ID]], Hospitalisation!A:A, Hospitalisation!H:H)</f>
        <v>R1019</v>
      </c>
      <c r="U471" t="str" cm="1">
        <f t="array" ref="U471">_xlfn.IFS(Table4[[#This Row],[Age]]&lt;=29,"Youth",Table4[[#This Row],[Age]]&lt;=49,"Adults",Table4[[#This Row],[Age]]&gt;=50,"Senior")</f>
        <v>Adults</v>
      </c>
    </row>
    <row r="472" spans="1:21">
      <c r="A472" t="s">
        <v>1319</v>
      </c>
      <c r="B472" t="str">
        <f>_xlfn.XLOOKUP(Table4[[#This Row],[Customer ID]],Table1[[#This Row],[Customer ID]],Table1[[#This Row],[TITLE]],0)</f>
        <v>Mr</v>
      </c>
      <c r="C472" t="str" cm="1">
        <f t="array" ref="C472">_xlfn.XLOOKUP(Table4[[#This Row],[Customer ID]],Table1[[#All],[Customer ID]],Table1[[#All],[FIRST NAME]],0)</f>
        <v>Don</v>
      </c>
      <c r="D472" t="str" cm="1">
        <f t="array" ref="D472">_xlfn.XLOOKUP(Table4[[#This Row],[Customer ID]],Table1[[#All],[Customer ID]],Table1[[#All],[LAST NAME]],0)</f>
        <v>Parsons</v>
      </c>
      <c r="E472" s="5" cm="1">
        <f t="array" ref="E472">_xlfn.XLOOKUP(Table4[[#This Row],[Customer ID]],Table3[[#All],[Customer ID]],Table3[[#All],[Date of Birth]],0)</f>
        <v>27275</v>
      </c>
      <c r="F472" cm="1">
        <f t="array" ref="F472">_xlfn.XLOOKUP(Table4[[#This Row],[Customer ID]],Table3[[#All],[Customer ID]],Table3[[#All],[Age]],0)</f>
        <v>48</v>
      </c>
      <c r="G472" cm="1">
        <f t="array" ref="G472">_xlfn.XLOOKUP(Table4[[#This Row],[Customer ID]],Table3[[#All],[Customer ID]],Table3[[#All],[Children]],0)</f>
        <v>0</v>
      </c>
      <c r="H472" cm="1">
        <f t="array" ref="H472">_xlfn.XLOOKUP(Table4[[#This Row],[Customer ID]],Table2[[#All],[Customer ID]],Table2[[#All],[BMI]],0)</f>
        <v>29.6</v>
      </c>
      <c r="I472" cm="1">
        <f t="array" ref="I472">_xlfn.XLOOKUP(Table4[[#This Row],[Customer ID]],Table2[[#All],[Customer ID]],Table2[[#All],[HBA1C]],0)</f>
        <v>8.1</v>
      </c>
      <c r="J472" t="str">
        <f>_xlfn.XLOOKUP(Table4[[#This Row],[Customer ID]], 'Medical Examination'!A:A, 'Medical Examination'!D:D)</f>
        <v>No</v>
      </c>
      <c r="K472" t="str">
        <f>_xlfn.XLOOKUP(Table4[[#This Row],[Customer ID]], 'Medical Examination'!A:A, 'Medical Examination'!E:E)</f>
        <v>No</v>
      </c>
      <c r="L472" t="str">
        <f>_xlfn.XLOOKUP(Table4[[#This Row],[Customer ID]], 'Medical Examination'!A:A, 'Medical Examination'!F:F)</f>
        <v>No</v>
      </c>
      <c r="M472">
        <f>_xlfn.XLOOKUP(Table4[[#This Row],[Customer ID]], 'Medical Examination'!A:A, 'Medical Examination'!G:G)</f>
        <v>0</v>
      </c>
      <c r="N472" t="str">
        <f>_xlfn.XLOOKUP(Table4[[#This Row],[Customer ID]], 'Medical Examination'!A:A, 'Medical Examination'!H:H)</f>
        <v>No</v>
      </c>
      <c r="O472" t="str">
        <f>_xlfn.XLOOKUP(Table4[[#This Row],[Customer ID]], 'Medical Examination'!A:A, 'Medical Examination'!I:I)</f>
        <v>Diabetes</v>
      </c>
      <c r="P472" t="str">
        <f>_xlfn.XLOOKUP(Table4[[#This Row],[Customer ID]], 'Medical Examination'!A:A, 'Medical Examination'!J:J)</f>
        <v>Overweight</v>
      </c>
      <c r="Q472" s="1">
        <f>_xlfn.XLOOKUP(Table4[[#This Row],[Customer ID]], Hospitalisation!A:A, Hospitalisation!E:E)</f>
        <v>21232.18</v>
      </c>
      <c r="R472" t="str">
        <f>_xlfn.XLOOKUP(Table4[[#This Row],[Customer ID]], Hospitalisation!A:A, Hospitalisation!F:F)</f>
        <v>Tier - 3</v>
      </c>
      <c r="S472" t="str">
        <f>_xlfn.XLOOKUP(Table4[[#This Row],[Customer ID]], Hospitalisation!A:A, Hospitalisation!G:G)</f>
        <v>Tier - 2</v>
      </c>
      <c r="T472" t="str">
        <f>_xlfn.XLOOKUP(Table4[[#This Row],[Customer ID]], Hospitalisation!A:A, Hospitalisation!H:H)</f>
        <v>R1011</v>
      </c>
      <c r="U472" t="str" cm="1">
        <f t="array" ref="U472">_xlfn.IFS(Table4[[#This Row],[Age]]&lt;=29,"Youth",Table4[[#This Row],[Age]]&lt;=49,"Adults",Table4[[#This Row],[Age]]&gt;=50,"Senior")</f>
        <v>Adults</v>
      </c>
    </row>
    <row r="473" spans="1:21">
      <c r="A473" t="s">
        <v>1322</v>
      </c>
      <c r="B473" t="str">
        <f>_xlfn.XLOOKUP(Table4[[#This Row],[Customer ID]],Table1[[#This Row],[Customer ID]],Table1[[#This Row],[TITLE]],0)</f>
        <v>Mr</v>
      </c>
      <c r="C473" t="str" cm="1">
        <f t="array" ref="C473">_xlfn.XLOOKUP(Table4[[#This Row],[Customer ID]],Table1[[#All],[Customer ID]],Table1[[#All],[FIRST NAME]],0)</f>
        <v>Chris</v>
      </c>
      <c r="D473" t="str" cm="1">
        <f t="array" ref="D473">_xlfn.XLOOKUP(Table4[[#This Row],[Customer ID]],Table1[[#All],[Customer ID]],Table1[[#All],[LAST NAME]],0)</f>
        <v>Raulli</v>
      </c>
      <c r="E473" s="5" cm="1">
        <f t="array" ref="E473">_xlfn.XLOOKUP(Table4[[#This Row],[Customer ID]],Table3[[#All],[Customer ID]],Table3[[#All],[Date of Birth]],0)</f>
        <v>27316</v>
      </c>
      <c r="F473" cm="1">
        <f t="array" ref="F473">_xlfn.XLOOKUP(Table4[[#This Row],[Customer ID]],Table3[[#All],[Customer ID]],Table3[[#All],[Age]],0)</f>
        <v>48</v>
      </c>
      <c r="G473" cm="1">
        <f t="array" ref="G473">_xlfn.XLOOKUP(Table4[[#This Row],[Customer ID]],Table3[[#All],[Customer ID]],Table3[[#All],[Children]],0)</f>
        <v>0</v>
      </c>
      <c r="H473" cm="1">
        <f t="array" ref="H473">_xlfn.XLOOKUP(Table4[[#This Row],[Customer ID]],Table2[[#All],[Customer ID]],Table2[[#All],[BMI]],0)</f>
        <v>24.42</v>
      </c>
      <c r="I473" cm="1">
        <f t="array" ref="I473">_xlfn.XLOOKUP(Table4[[#This Row],[Customer ID]],Table2[[#All],[Customer ID]],Table2[[#All],[HBA1C]],0)</f>
        <v>7.16</v>
      </c>
      <c r="J473" t="str">
        <f>_xlfn.XLOOKUP(Table4[[#This Row],[Customer ID]], 'Medical Examination'!A:A, 'Medical Examination'!D:D)</f>
        <v>No</v>
      </c>
      <c r="K473" t="str">
        <f>_xlfn.XLOOKUP(Table4[[#This Row],[Customer ID]], 'Medical Examination'!A:A, 'Medical Examination'!E:E)</f>
        <v>No</v>
      </c>
      <c r="L473" t="str">
        <f>_xlfn.XLOOKUP(Table4[[#This Row],[Customer ID]], 'Medical Examination'!A:A, 'Medical Examination'!F:F)</f>
        <v>No</v>
      </c>
      <c r="M473">
        <f>_xlfn.XLOOKUP(Table4[[#This Row],[Customer ID]], 'Medical Examination'!A:A, 'Medical Examination'!G:G)</f>
        <v>0</v>
      </c>
      <c r="N473" t="str">
        <f>_xlfn.XLOOKUP(Table4[[#This Row],[Customer ID]], 'Medical Examination'!A:A, 'Medical Examination'!H:H)</f>
        <v>Yes</v>
      </c>
      <c r="O473" t="str">
        <f>_xlfn.XLOOKUP(Table4[[#This Row],[Customer ID]], 'Medical Examination'!A:A, 'Medical Examination'!I:I)</f>
        <v>Diabetes</v>
      </c>
      <c r="P473" t="str">
        <f>_xlfn.XLOOKUP(Table4[[#This Row],[Customer ID]], 'Medical Examination'!A:A, 'Medical Examination'!J:J)</f>
        <v>Normal Weight</v>
      </c>
      <c r="Q473" s="1">
        <f>_xlfn.XLOOKUP(Table4[[#This Row],[Customer ID]], Hospitalisation!A:A, Hospitalisation!E:E)</f>
        <v>21223.68</v>
      </c>
      <c r="R473" t="str">
        <f>_xlfn.XLOOKUP(Table4[[#This Row],[Customer ID]], Hospitalisation!A:A, Hospitalisation!F:F)</f>
        <v>Tier - 3</v>
      </c>
      <c r="S473" t="str">
        <f>_xlfn.XLOOKUP(Table4[[#This Row],[Customer ID]], Hospitalisation!A:A, Hospitalisation!G:G)</f>
        <v>Tier - 2</v>
      </c>
      <c r="T473" t="str">
        <f>_xlfn.XLOOKUP(Table4[[#This Row],[Customer ID]], Hospitalisation!A:A, Hospitalisation!H:H)</f>
        <v>R1013</v>
      </c>
      <c r="U473" t="str" cm="1">
        <f t="array" ref="U473">_xlfn.IFS(Table4[[#This Row],[Age]]&lt;=29,"Youth",Table4[[#This Row],[Age]]&lt;=49,"Adults",Table4[[#This Row],[Age]]&gt;=50,"Senior")</f>
        <v>Adults</v>
      </c>
    </row>
    <row r="474" spans="1:21">
      <c r="A474" t="s">
        <v>1324</v>
      </c>
      <c r="B474" t="str">
        <f>_xlfn.XLOOKUP(Table4[[#This Row],[Customer ID]],Table1[[#This Row],[Customer ID]],Table1[[#This Row],[TITLE]],0)</f>
        <v>Mr</v>
      </c>
      <c r="C474" t="str" cm="1">
        <f t="array" ref="C474">_xlfn.XLOOKUP(Table4[[#This Row],[Customer ID]],Table1[[#All],[Customer ID]],Table1[[#All],[FIRST NAME]],0)</f>
        <v>Gavin V</v>
      </c>
      <c r="D474" t="str" cm="1">
        <f t="array" ref="D474">_xlfn.XLOOKUP(Table4[[#This Row],[Customer ID]],Table1[[#All],[Customer ID]],Table1[[#All],[LAST NAME]],0)</f>
        <v>Frome</v>
      </c>
      <c r="E474" s="5" cm="1">
        <f t="array" ref="E474">_xlfn.XLOOKUP(Table4[[#This Row],[Customer ID]],Table3[[#All],[Customer ID]],Table3[[#All],[Date of Birth]],0)</f>
        <v>25441</v>
      </c>
      <c r="F474" cm="1">
        <f t="array" ref="F474">_xlfn.XLOOKUP(Table4[[#This Row],[Customer ID]],Table3[[#All],[Customer ID]],Table3[[#All],[Age]],0)</f>
        <v>53</v>
      </c>
      <c r="G474" cm="1">
        <f t="array" ref="G474">_xlfn.XLOOKUP(Table4[[#This Row],[Customer ID]],Table3[[#All],[Customer ID]],Table3[[#All],[Children]],0)</f>
        <v>0</v>
      </c>
      <c r="H474" cm="1">
        <f t="array" ref="H474">_xlfn.XLOOKUP(Table4[[#This Row],[Customer ID]],Table2[[#All],[Customer ID]],Table2[[#All],[BMI]],0)</f>
        <v>20.9</v>
      </c>
      <c r="I474" cm="1">
        <f t="array" ref="I474">_xlfn.XLOOKUP(Table4[[#This Row],[Customer ID]],Table2[[#All],[Customer ID]],Table2[[#All],[HBA1C]],0)</f>
        <v>4.55</v>
      </c>
      <c r="J474" t="str">
        <f>_xlfn.XLOOKUP(Table4[[#This Row],[Customer ID]], 'Medical Examination'!A:A, 'Medical Examination'!D:D)</f>
        <v>Yes</v>
      </c>
      <c r="K474" t="str">
        <f>_xlfn.XLOOKUP(Table4[[#This Row],[Customer ID]], 'Medical Examination'!A:A, 'Medical Examination'!E:E)</f>
        <v>No</v>
      </c>
      <c r="L474" t="str">
        <f>_xlfn.XLOOKUP(Table4[[#This Row],[Customer ID]], 'Medical Examination'!A:A, 'Medical Examination'!F:F)</f>
        <v>Yes</v>
      </c>
      <c r="M474">
        <f>_xlfn.XLOOKUP(Table4[[#This Row],[Customer ID]], 'Medical Examination'!A:A, 'Medical Examination'!G:G)</f>
        <v>1</v>
      </c>
      <c r="N474" t="str">
        <f>_xlfn.XLOOKUP(Table4[[#This Row],[Customer ID]], 'Medical Examination'!A:A, 'Medical Examination'!H:H)</f>
        <v>Yes</v>
      </c>
      <c r="O474" t="str">
        <f>_xlfn.XLOOKUP(Table4[[#This Row],[Customer ID]], 'Medical Examination'!A:A, 'Medical Examination'!I:I)</f>
        <v>Normal</v>
      </c>
      <c r="P474" t="str">
        <f>_xlfn.XLOOKUP(Table4[[#This Row],[Customer ID]], 'Medical Examination'!A:A, 'Medical Examination'!J:J)</f>
        <v>Normal Weight</v>
      </c>
      <c r="Q474" s="1">
        <f>_xlfn.XLOOKUP(Table4[[#This Row],[Customer ID]], Hospitalisation!A:A, Hospitalisation!E:E)</f>
        <v>21195.82</v>
      </c>
      <c r="R474" t="str">
        <f>_xlfn.XLOOKUP(Table4[[#This Row],[Customer ID]], Hospitalisation!A:A, Hospitalisation!F:F)</f>
        <v>Tier - 3</v>
      </c>
      <c r="S474" t="str">
        <f>_xlfn.XLOOKUP(Table4[[#This Row],[Customer ID]], Hospitalisation!A:A, Hospitalisation!G:G)</f>
        <v>Tier - 1</v>
      </c>
      <c r="T474" t="str">
        <f>_xlfn.XLOOKUP(Table4[[#This Row],[Customer ID]], Hospitalisation!A:A, Hospitalisation!H:H)</f>
        <v>R1013</v>
      </c>
      <c r="U474" t="str" cm="1">
        <f t="array" ref="U474">_xlfn.IFS(Table4[[#This Row],[Age]]&lt;=29,"Youth",Table4[[#This Row],[Age]]&lt;=49,"Adults",Table4[[#This Row],[Age]]&gt;=50,"Senior")</f>
        <v>Senior</v>
      </c>
    </row>
    <row r="475" spans="1:21">
      <c r="A475" t="s">
        <v>1326</v>
      </c>
      <c r="B475" t="str">
        <f>_xlfn.XLOOKUP(Table4[[#This Row],[Customer ID]],Table1[[#This Row],[Customer ID]],Table1[[#This Row],[TITLE]],0)</f>
        <v>Mr</v>
      </c>
      <c r="C475" t="str" cm="1">
        <f t="array" ref="C475">_xlfn.XLOOKUP(Table4[[#This Row],[Customer ID]],Table1[[#All],[Customer ID]],Table1[[#All],[FIRST NAME]],0)</f>
        <v>David</v>
      </c>
      <c r="D475" t="str" cm="1">
        <f t="array" ref="D475">_xlfn.XLOOKUP(Table4[[#This Row],[Customer ID]],Table1[[#All],[Customer ID]],Table1[[#All],[LAST NAME]],0)</f>
        <v>Sevcik</v>
      </c>
      <c r="E475" s="5" cm="1">
        <f t="array" ref="E475">_xlfn.XLOOKUP(Table4[[#This Row],[Customer ID]],Table3[[#All],[Customer ID]],Table3[[#All],[Date of Birth]],0)</f>
        <v>28452</v>
      </c>
      <c r="F475" cm="1">
        <f t="array" ref="F475">_xlfn.XLOOKUP(Table4[[#This Row],[Customer ID]],Table3[[#All],[Customer ID]],Table3[[#All],[Age]],0)</f>
        <v>45</v>
      </c>
      <c r="G475" cm="1">
        <f t="array" ref="G475">_xlfn.XLOOKUP(Table4[[#This Row],[Customer ID]],Table3[[#All],[Customer ID]],Table3[[#All],[Children]],0)</f>
        <v>2</v>
      </c>
      <c r="H475" cm="1">
        <f t="array" ref="H475">_xlfn.XLOOKUP(Table4[[#This Row],[Customer ID]],Table2[[#All],[Customer ID]],Table2[[#All],[BMI]],0)</f>
        <v>22.895</v>
      </c>
      <c r="I475" cm="1">
        <f t="array" ref="I475">_xlfn.XLOOKUP(Table4[[#This Row],[Customer ID]],Table2[[#All],[Customer ID]],Table2[[#All],[HBA1C]],0)</f>
        <v>6.03</v>
      </c>
      <c r="J475" t="str">
        <f>_xlfn.XLOOKUP(Table4[[#This Row],[Customer ID]], 'Medical Examination'!A:A, 'Medical Examination'!D:D)</f>
        <v>No</v>
      </c>
      <c r="K475" t="str">
        <f>_xlfn.XLOOKUP(Table4[[#This Row],[Customer ID]], 'Medical Examination'!A:A, 'Medical Examination'!E:E)</f>
        <v>No</v>
      </c>
      <c r="L475" t="str">
        <f>_xlfn.XLOOKUP(Table4[[#This Row],[Customer ID]], 'Medical Examination'!A:A, 'Medical Examination'!F:F)</f>
        <v>No</v>
      </c>
      <c r="M475">
        <f>_xlfn.XLOOKUP(Table4[[#This Row],[Customer ID]], 'Medical Examination'!A:A, 'Medical Examination'!G:G)</f>
        <v>0</v>
      </c>
      <c r="N475" t="str">
        <f>_xlfn.XLOOKUP(Table4[[#This Row],[Customer ID]], 'Medical Examination'!A:A, 'Medical Examination'!H:H)</f>
        <v>Yes</v>
      </c>
      <c r="O475" t="str">
        <f>_xlfn.XLOOKUP(Table4[[#This Row],[Customer ID]], 'Medical Examination'!A:A, 'Medical Examination'!I:I)</f>
        <v>Prediabetes</v>
      </c>
      <c r="P475" t="str">
        <f>_xlfn.XLOOKUP(Table4[[#This Row],[Customer ID]], 'Medical Examination'!A:A, 'Medical Examination'!J:J)</f>
        <v>Normal Weight</v>
      </c>
      <c r="Q475" s="1">
        <f>_xlfn.XLOOKUP(Table4[[#This Row],[Customer ID]], Hospitalisation!A:A, Hospitalisation!E:E)</f>
        <v>21098.55</v>
      </c>
      <c r="R475" t="str">
        <f>_xlfn.XLOOKUP(Table4[[#This Row],[Customer ID]], Hospitalisation!A:A, Hospitalisation!F:F)</f>
        <v>Tier - 3</v>
      </c>
      <c r="S475" t="str">
        <f>_xlfn.XLOOKUP(Table4[[#This Row],[Customer ID]], Hospitalisation!A:A, Hospitalisation!G:G)</f>
        <v>Tier - 3</v>
      </c>
      <c r="T475" t="str">
        <f>_xlfn.XLOOKUP(Table4[[#This Row],[Customer ID]], Hospitalisation!A:A, Hospitalisation!H:H)</f>
        <v>R1012</v>
      </c>
      <c r="U475" t="str" cm="1">
        <f t="array" ref="U475">_xlfn.IFS(Table4[[#This Row],[Age]]&lt;=29,"Youth",Table4[[#This Row],[Age]]&lt;=49,"Adults",Table4[[#This Row],[Age]]&gt;=50,"Senior")</f>
        <v>Adults</v>
      </c>
    </row>
    <row r="476" spans="1:21">
      <c r="A476" t="s">
        <v>1328</v>
      </c>
      <c r="B476" t="str">
        <f>_xlfn.XLOOKUP(Table4[[#This Row],[Customer ID]],Table1[[#This Row],[Customer ID]],Table1[[#This Row],[TITLE]],0)</f>
        <v>Mr</v>
      </c>
      <c r="C476" t="str" cm="1">
        <f t="array" ref="C476">_xlfn.XLOOKUP(Table4[[#This Row],[Customer ID]],Table1[[#All],[Customer ID]],Table1[[#All],[FIRST NAME]],0)</f>
        <v>Jatin</v>
      </c>
      <c r="D476" t="str" cm="1">
        <f t="array" ref="D476">_xlfn.XLOOKUP(Table4[[#This Row],[Customer ID]],Table1[[#All],[Customer ID]],Table1[[#All],[LAST NAME]],0)</f>
        <v>Narang</v>
      </c>
      <c r="E476" s="5" cm="1">
        <f t="array" ref="E476">_xlfn.XLOOKUP(Table4[[#This Row],[Customer ID]],Table3[[#All],[Customer ID]],Table3[[#All],[Date of Birth]],0)</f>
        <v>30499</v>
      </c>
      <c r="F476" cm="1">
        <f t="array" ref="F476">_xlfn.XLOOKUP(Table4[[#This Row],[Customer ID]],Table3[[#All],[Customer ID]],Table3[[#All],[Age]],0)</f>
        <v>39</v>
      </c>
      <c r="G476" cm="1">
        <f t="array" ref="G476">_xlfn.XLOOKUP(Table4[[#This Row],[Customer ID]],Table3[[#All],[Customer ID]],Table3[[#All],[Children]],0)</f>
        <v>1</v>
      </c>
      <c r="H476" cm="1">
        <f t="array" ref="H476">_xlfn.XLOOKUP(Table4[[#This Row],[Customer ID]],Table2[[#All],[Customer ID]],Table2[[#All],[BMI]],0)</f>
        <v>28.3</v>
      </c>
      <c r="I476" cm="1">
        <f t="array" ref="I476">_xlfn.XLOOKUP(Table4[[#This Row],[Customer ID]],Table2[[#All],[Customer ID]],Table2[[#All],[HBA1C]],0)</f>
        <v>5.47</v>
      </c>
      <c r="J476" t="str">
        <f>_xlfn.XLOOKUP(Table4[[#This Row],[Customer ID]], 'Medical Examination'!A:A, 'Medical Examination'!D:D)</f>
        <v>Yes</v>
      </c>
      <c r="K476" t="str">
        <f>_xlfn.XLOOKUP(Table4[[#This Row],[Customer ID]], 'Medical Examination'!A:A, 'Medical Examination'!E:E)</f>
        <v>No</v>
      </c>
      <c r="L476" t="str">
        <f>_xlfn.XLOOKUP(Table4[[#This Row],[Customer ID]], 'Medical Examination'!A:A, 'Medical Examination'!F:F)</f>
        <v>Yes</v>
      </c>
      <c r="M476">
        <f>_xlfn.XLOOKUP(Table4[[#This Row],[Customer ID]], 'Medical Examination'!A:A, 'Medical Examination'!G:G)</f>
        <v>1</v>
      </c>
      <c r="N476" t="str">
        <f>_xlfn.XLOOKUP(Table4[[#This Row],[Customer ID]], 'Medical Examination'!A:A, 'Medical Examination'!H:H)</f>
        <v>Yes</v>
      </c>
      <c r="O476" t="str">
        <f>_xlfn.XLOOKUP(Table4[[#This Row],[Customer ID]], 'Medical Examination'!A:A, 'Medical Examination'!I:I)</f>
        <v>Normal</v>
      </c>
      <c r="P476" t="str">
        <f>_xlfn.XLOOKUP(Table4[[#This Row],[Customer ID]], 'Medical Examination'!A:A, 'Medical Examination'!J:J)</f>
        <v>Overweight</v>
      </c>
      <c r="Q476" s="1">
        <f>_xlfn.XLOOKUP(Table4[[#This Row],[Customer ID]], Hospitalisation!A:A, Hospitalisation!E:E)</f>
        <v>21082.16</v>
      </c>
      <c r="R476" t="str">
        <f>_xlfn.XLOOKUP(Table4[[#This Row],[Customer ID]], Hospitalisation!A:A, Hospitalisation!F:F)</f>
        <v>Tier - 3</v>
      </c>
      <c r="S476" t="str">
        <f>_xlfn.XLOOKUP(Table4[[#This Row],[Customer ID]], Hospitalisation!A:A, Hospitalisation!G:G)</f>
        <v>Tier - 2</v>
      </c>
      <c r="T476" t="str">
        <f>_xlfn.XLOOKUP(Table4[[#This Row],[Customer ID]], Hospitalisation!A:A, Hospitalisation!H:H)</f>
        <v>R1011</v>
      </c>
      <c r="U476" t="str" cm="1">
        <f t="array" ref="U476">_xlfn.IFS(Table4[[#This Row],[Age]]&lt;=29,"Youth",Table4[[#This Row],[Age]]&lt;=49,"Adults",Table4[[#This Row],[Age]]&gt;=50,"Senior")</f>
        <v>Adults</v>
      </c>
    </row>
    <row r="477" spans="1:21">
      <c r="A477" t="s">
        <v>1331</v>
      </c>
      <c r="B477" t="str">
        <f>_xlfn.XLOOKUP(Table4[[#This Row],[Customer ID]],Table1[[#This Row],[Customer ID]],Table1[[#This Row],[TITLE]],0)</f>
        <v>Mr</v>
      </c>
      <c r="C477" t="str" cm="1">
        <f t="array" ref="C477">_xlfn.XLOOKUP(Table4[[#This Row],[Customer ID]],Table1[[#All],[Customer ID]],Table1[[#All],[FIRST NAME]],0)</f>
        <v>J P</v>
      </c>
      <c r="D477" t="str" cm="1">
        <f t="array" ref="D477">_xlfn.XLOOKUP(Table4[[#This Row],[Customer ID]],Table1[[#All],[Customer ID]],Table1[[#All],[LAST NAME]],0)</f>
        <v>Royston</v>
      </c>
      <c r="E477" s="5" cm="1">
        <f t="array" ref="E477">_xlfn.XLOOKUP(Table4[[#This Row],[Customer ID]],Table3[[#All],[Customer ID]],Table3[[#All],[Date of Birth]],0)</f>
        <v>23700</v>
      </c>
      <c r="F477" cm="1">
        <f t="array" ref="F477">_xlfn.XLOOKUP(Table4[[#This Row],[Customer ID]],Table3[[#All],[Customer ID]],Table3[[#All],[Age]],0)</f>
        <v>58</v>
      </c>
      <c r="G477" cm="1">
        <f t="array" ref="G477">_xlfn.XLOOKUP(Table4[[#This Row],[Customer ID]],Table3[[#All],[Customer ID]],Table3[[#All],[Children]],0)</f>
        <v>0</v>
      </c>
      <c r="H477" cm="1">
        <f t="array" ref="H477">_xlfn.XLOOKUP(Table4[[#This Row],[Customer ID]],Table2[[#All],[Customer ID]],Table2[[#All],[BMI]],0)</f>
        <v>54.3</v>
      </c>
      <c r="I477" cm="1">
        <f t="array" ref="I477">_xlfn.XLOOKUP(Table4[[#This Row],[Customer ID]],Table2[[#All],[Customer ID]],Table2[[#All],[HBA1C]],0)</f>
        <v>4.1500000000000004</v>
      </c>
      <c r="J477" t="str">
        <f>_xlfn.XLOOKUP(Table4[[#This Row],[Customer ID]], 'Medical Examination'!A:A, 'Medical Examination'!D:D)</f>
        <v>Yes</v>
      </c>
      <c r="K477" t="str">
        <f>_xlfn.XLOOKUP(Table4[[#This Row],[Customer ID]], 'Medical Examination'!A:A, 'Medical Examination'!E:E)</f>
        <v>No</v>
      </c>
      <c r="L477" t="str">
        <f>_xlfn.XLOOKUP(Table4[[#This Row],[Customer ID]], 'Medical Examination'!A:A, 'Medical Examination'!F:F)</f>
        <v>No</v>
      </c>
      <c r="M477">
        <f>_xlfn.XLOOKUP(Table4[[#This Row],[Customer ID]], 'Medical Examination'!A:A, 'Medical Examination'!G:G)</f>
        <v>1</v>
      </c>
      <c r="N477" t="str">
        <f>_xlfn.XLOOKUP(Table4[[#This Row],[Customer ID]], 'Medical Examination'!A:A, 'Medical Examination'!H:H)</f>
        <v>No</v>
      </c>
      <c r="O477" t="str">
        <f>_xlfn.XLOOKUP(Table4[[#This Row],[Customer ID]], 'Medical Examination'!A:A, 'Medical Examination'!I:I)</f>
        <v>Normal</v>
      </c>
      <c r="P477" t="str">
        <f>_xlfn.XLOOKUP(Table4[[#This Row],[Customer ID]], 'Medical Examination'!A:A, 'Medical Examination'!J:J)</f>
        <v>Obesity</v>
      </c>
      <c r="Q477" s="1">
        <f>_xlfn.XLOOKUP(Table4[[#This Row],[Customer ID]], Hospitalisation!A:A, Hospitalisation!E:E)</f>
        <v>20893.060000000001</v>
      </c>
      <c r="R477" t="str">
        <f>_xlfn.XLOOKUP(Table4[[#This Row],[Customer ID]], Hospitalisation!A:A, Hospitalisation!F:F)</f>
        <v>Tier - 2</v>
      </c>
      <c r="S477" t="str">
        <f>_xlfn.XLOOKUP(Table4[[#This Row],[Customer ID]], Hospitalisation!A:A, Hospitalisation!G:G)</f>
        <v>Tier - 3</v>
      </c>
      <c r="T477" t="str">
        <f>_xlfn.XLOOKUP(Table4[[#This Row],[Customer ID]], Hospitalisation!A:A, Hospitalisation!H:H)</f>
        <v>R1012</v>
      </c>
      <c r="U477" t="str" cm="1">
        <f t="array" ref="U477">_xlfn.IFS(Table4[[#This Row],[Age]]&lt;=29,"Youth",Table4[[#This Row],[Age]]&lt;=49,"Adults",Table4[[#This Row],[Age]]&gt;=50,"Senior")</f>
        <v>Senior</v>
      </c>
    </row>
    <row r="478" spans="1:21">
      <c r="A478" t="s">
        <v>1334</v>
      </c>
      <c r="B478" t="str">
        <f>_xlfn.XLOOKUP(Table4[[#This Row],[Customer ID]],Table1[[#This Row],[Customer ID]],Table1[[#This Row],[TITLE]],0)</f>
        <v>Ms</v>
      </c>
      <c r="C478" t="str" cm="1">
        <f t="array" ref="C478">_xlfn.XLOOKUP(Table4[[#This Row],[Customer ID]],Table1[[#All],[Customer ID]],Table1[[#All],[FIRST NAME]],0)</f>
        <v>Angela M</v>
      </c>
      <c r="D478" t="str" cm="1">
        <f t="array" ref="D478">_xlfn.XLOOKUP(Table4[[#This Row],[Customer ID]],Table1[[#All],[Customer ID]],Table1[[#All],[LAST NAME]],0)</f>
        <v>Tieri</v>
      </c>
      <c r="E478" s="5" cm="1">
        <f t="array" ref="E478">_xlfn.XLOOKUP(Table4[[#This Row],[Customer ID]],Table3[[#All],[Customer ID]],Table3[[#All],[Date of Birth]],0)</f>
        <v>27736</v>
      </c>
      <c r="F478" cm="1">
        <f t="array" ref="F478">_xlfn.XLOOKUP(Table4[[#This Row],[Customer ID]],Table3[[#All],[Customer ID]],Table3[[#All],[Age]],0)</f>
        <v>47</v>
      </c>
      <c r="G478" cm="1">
        <f t="array" ref="G478">_xlfn.XLOOKUP(Table4[[#This Row],[Customer ID]],Table3[[#All],[Customer ID]],Table3[[#All],[Children]],0)</f>
        <v>0</v>
      </c>
      <c r="H478" cm="1">
        <f t="array" ref="H478">_xlfn.XLOOKUP(Table4[[#This Row],[Customer ID]],Table2[[#All],[Customer ID]],Table2[[#All],[BMI]],0)</f>
        <v>33.344999999999999</v>
      </c>
      <c r="I478" cm="1">
        <f t="array" ref="I478">_xlfn.XLOOKUP(Table4[[#This Row],[Customer ID]],Table2[[#All],[Customer ID]],Table2[[#All],[HBA1C]],0)</f>
        <v>11.32</v>
      </c>
      <c r="J478" t="str">
        <f>_xlfn.XLOOKUP(Table4[[#This Row],[Customer ID]], 'Medical Examination'!A:A, 'Medical Examination'!D:D)</f>
        <v>Yes</v>
      </c>
      <c r="K478" t="str">
        <f>_xlfn.XLOOKUP(Table4[[#This Row],[Customer ID]], 'Medical Examination'!A:A, 'Medical Examination'!E:E)</f>
        <v>No</v>
      </c>
      <c r="L478" t="str">
        <f>_xlfn.XLOOKUP(Table4[[#This Row],[Customer ID]], 'Medical Examination'!A:A, 'Medical Examination'!F:F)</f>
        <v>No</v>
      </c>
      <c r="M478">
        <f>_xlfn.XLOOKUP(Table4[[#This Row],[Customer ID]], 'Medical Examination'!A:A, 'Medical Examination'!G:G)</f>
        <v>1</v>
      </c>
      <c r="N478" t="str">
        <f>_xlfn.XLOOKUP(Table4[[#This Row],[Customer ID]], 'Medical Examination'!A:A, 'Medical Examination'!H:H)</f>
        <v>No</v>
      </c>
      <c r="O478" t="str">
        <f>_xlfn.XLOOKUP(Table4[[#This Row],[Customer ID]], 'Medical Examination'!A:A, 'Medical Examination'!I:I)</f>
        <v>Diabetes</v>
      </c>
      <c r="P478" t="str">
        <f>_xlfn.XLOOKUP(Table4[[#This Row],[Customer ID]], 'Medical Examination'!A:A, 'Medical Examination'!J:J)</f>
        <v>Obesity</v>
      </c>
      <c r="Q478" s="1">
        <f>_xlfn.XLOOKUP(Table4[[#This Row],[Customer ID]], Hospitalisation!A:A, Hospitalisation!E:E)</f>
        <v>20878.78</v>
      </c>
      <c r="R478" t="str">
        <f>_xlfn.XLOOKUP(Table4[[#This Row],[Customer ID]], Hospitalisation!A:A, Hospitalisation!F:F)</f>
        <v>Tier - 2</v>
      </c>
      <c r="S478" t="str">
        <f>_xlfn.XLOOKUP(Table4[[#This Row],[Customer ID]], Hospitalisation!A:A, Hospitalisation!G:G)</f>
        <v>Tier - 1</v>
      </c>
      <c r="T478" t="str">
        <f>_xlfn.XLOOKUP(Table4[[#This Row],[Customer ID]], Hospitalisation!A:A, Hospitalisation!H:H)</f>
        <v>R1024</v>
      </c>
      <c r="U478" t="str" cm="1">
        <f t="array" ref="U478">_xlfn.IFS(Table4[[#This Row],[Age]]&lt;=29,"Youth",Table4[[#This Row],[Age]]&lt;=49,"Adults",Table4[[#This Row],[Age]]&gt;=50,"Senior")</f>
        <v>Adults</v>
      </c>
    </row>
    <row r="479" spans="1:21">
      <c r="A479" t="s">
        <v>1337</v>
      </c>
      <c r="B479" t="str">
        <f>_xlfn.XLOOKUP(Table4[[#This Row],[Customer ID]],Table1[[#This Row],[Customer ID]],Table1[[#This Row],[TITLE]],0)</f>
        <v>Mr</v>
      </c>
      <c r="C479" t="str" cm="1">
        <f t="array" ref="C479">_xlfn.XLOOKUP(Table4[[#This Row],[Customer ID]],Table1[[#All],[Customer ID]],Table1[[#All],[FIRST NAME]],0)</f>
        <v>Blake K</v>
      </c>
      <c r="D479" t="str" cm="1">
        <f t="array" ref="D479">_xlfn.XLOOKUP(Table4[[#This Row],[Customer ID]],Table1[[#All],[Customer ID]],Table1[[#All],[LAST NAME]],0)</f>
        <v>Whitney</v>
      </c>
      <c r="E479" s="5" cm="1">
        <f t="array" ref="E479">_xlfn.XLOOKUP(Table4[[#This Row],[Customer ID]],Table3[[#All],[Customer ID]],Table3[[#All],[Date of Birth]],0)</f>
        <v>24723</v>
      </c>
      <c r="F479" cm="1">
        <f t="array" ref="F479">_xlfn.XLOOKUP(Table4[[#This Row],[Customer ID]],Table3[[#All],[Customer ID]],Table3[[#All],[Age]],0)</f>
        <v>55</v>
      </c>
      <c r="G479" cm="1">
        <f t="array" ref="G479">_xlfn.XLOOKUP(Table4[[#This Row],[Customer ID]],Table3[[#All],[Customer ID]],Table3[[#All],[Children]],0)</f>
        <v>0</v>
      </c>
      <c r="H479" cm="1">
        <f t="array" ref="H479">_xlfn.XLOOKUP(Table4[[#This Row],[Customer ID]],Table2[[#All],[Customer ID]],Table2[[#All],[BMI]],0)</f>
        <v>33</v>
      </c>
      <c r="I479" cm="1">
        <f t="array" ref="I479">_xlfn.XLOOKUP(Table4[[#This Row],[Customer ID]],Table2[[#All],[Customer ID]],Table2[[#All],[HBA1C]],0)</f>
        <v>9.51</v>
      </c>
      <c r="J479" t="str">
        <f>_xlfn.XLOOKUP(Table4[[#This Row],[Customer ID]], 'Medical Examination'!A:A, 'Medical Examination'!D:D)</f>
        <v>Yes</v>
      </c>
      <c r="K479" t="str">
        <f>_xlfn.XLOOKUP(Table4[[#This Row],[Customer ID]], 'Medical Examination'!A:A, 'Medical Examination'!E:E)</f>
        <v>No</v>
      </c>
      <c r="L479" t="str">
        <f>_xlfn.XLOOKUP(Table4[[#This Row],[Customer ID]], 'Medical Examination'!A:A, 'Medical Examination'!F:F)</f>
        <v>No</v>
      </c>
      <c r="M479">
        <f>_xlfn.XLOOKUP(Table4[[#This Row],[Customer ID]], 'Medical Examination'!A:A, 'Medical Examination'!G:G)</f>
        <v>0</v>
      </c>
      <c r="N479" t="str">
        <f>_xlfn.XLOOKUP(Table4[[#This Row],[Customer ID]], 'Medical Examination'!A:A, 'Medical Examination'!H:H)</f>
        <v>No</v>
      </c>
      <c r="O479" t="str">
        <f>_xlfn.XLOOKUP(Table4[[#This Row],[Customer ID]], 'Medical Examination'!A:A, 'Medical Examination'!I:I)</f>
        <v>Diabetes</v>
      </c>
      <c r="P479" t="str">
        <f>_xlfn.XLOOKUP(Table4[[#This Row],[Customer ID]], 'Medical Examination'!A:A, 'Medical Examination'!J:J)</f>
        <v>Obesity</v>
      </c>
      <c r="Q479" s="1">
        <f>_xlfn.XLOOKUP(Table4[[#This Row],[Customer ID]], Hospitalisation!A:A, Hospitalisation!E:E)</f>
        <v>20781.490000000002</v>
      </c>
      <c r="R479" t="str">
        <f>_xlfn.XLOOKUP(Table4[[#This Row],[Customer ID]], Hospitalisation!A:A, Hospitalisation!F:F)</f>
        <v>Tier - 2</v>
      </c>
      <c r="S479" t="str">
        <f>_xlfn.XLOOKUP(Table4[[#This Row],[Customer ID]], Hospitalisation!A:A, Hospitalisation!G:G)</f>
        <v>Tier - 3</v>
      </c>
      <c r="T479" t="str">
        <f>_xlfn.XLOOKUP(Table4[[#This Row],[Customer ID]], Hospitalisation!A:A, Hospitalisation!H:H)</f>
        <v>R1013</v>
      </c>
      <c r="U479" t="str" cm="1">
        <f t="array" ref="U479">_xlfn.IFS(Table4[[#This Row],[Age]]&lt;=29,"Youth",Table4[[#This Row],[Age]]&lt;=49,"Adults",Table4[[#This Row],[Age]]&gt;=50,"Senior")</f>
        <v>Senior</v>
      </c>
    </row>
    <row r="480" spans="1:21">
      <c r="A480" t="s">
        <v>1340</v>
      </c>
      <c r="B480" t="str">
        <f>_xlfn.XLOOKUP(Table4[[#This Row],[Customer ID]],Table1[[#This Row],[Customer ID]],Table1[[#This Row],[TITLE]],0)</f>
        <v>Mr</v>
      </c>
      <c r="C480" t="str" cm="1">
        <f t="array" ref="C480">_xlfn.XLOOKUP(Table4[[#This Row],[Customer ID]],Table1[[#All],[Customer ID]],Table1[[#All],[FIRST NAME]],0)</f>
        <v>Brian T</v>
      </c>
      <c r="D480" t="str" cm="1">
        <f t="array" ref="D480">_xlfn.XLOOKUP(Table4[[#This Row],[Customer ID]],Table1[[#All],[Customer ID]],Table1[[#All],[LAST NAME]],0)</f>
        <v>Wandzilak</v>
      </c>
      <c r="E480" s="5" cm="1">
        <f t="array" ref="E480">_xlfn.XLOOKUP(Table4[[#This Row],[Customer ID]],Table3[[#All],[Customer ID]],Table3[[#All],[Date of Birth]],0)</f>
        <v>31628</v>
      </c>
      <c r="F480" cm="1">
        <f t="array" ref="F480">_xlfn.XLOOKUP(Table4[[#This Row],[Customer ID]],Table3[[#All],[Customer ID]],Table3[[#All],[Age]],0)</f>
        <v>36</v>
      </c>
      <c r="G480" cm="1">
        <f t="array" ref="G480">_xlfn.XLOOKUP(Table4[[#This Row],[Customer ID]],Table3[[#All],[Customer ID]],Table3[[#All],[Children]],0)</f>
        <v>1</v>
      </c>
      <c r="H480" cm="1">
        <f t="array" ref="H480">_xlfn.XLOOKUP(Table4[[#This Row],[Customer ID]],Table2[[#All],[Customer ID]],Table2[[#All],[BMI]],0)</f>
        <v>28.024999999999999</v>
      </c>
      <c r="I480" cm="1">
        <f t="array" ref="I480">_xlfn.XLOOKUP(Table4[[#This Row],[Customer ID]],Table2[[#All],[Customer ID]],Table2[[#All],[HBA1C]],0)</f>
        <v>7.67</v>
      </c>
      <c r="J480" t="str">
        <f>_xlfn.XLOOKUP(Table4[[#This Row],[Customer ID]], 'Medical Examination'!A:A, 'Medical Examination'!D:D)</f>
        <v>Yes</v>
      </c>
      <c r="K480" t="str">
        <f>_xlfn.XLOOKUP(Table4[[#This Row],[Customer ID]], 'Medical Examination'!A:A, 'Medical Examination'!E:E)</f>
        <v>No</v>
      </c>
      <c r="L480" t="str">
        <f>_xlfn.XLOOKUP(Table4[[#This Row],[Customer ID]], 'Medical Examination'!A:A, 'Medical Examination'!F:F)</f>
        <v>No</v>
      </c>
      <c r="M480">
        <f>_xlfn.XLOOKUP(Table4[[#This Row],[Customer ID]], 'Medical Examination'!A:A, 'Medical Examination'!G:G)</f>
        <v>1</v>
      </c>
      <c r="N480" t="str">
        <f>_xlfn.XLOOKUP(Table4[[#This Row],[Customer ID]], 'Medical Examination'!A:A, 'Medical Examination'!H:H)</f>
        <v>Yes</v>
      </c>
      <c r="O480" t="str">
        <f>_xlfn.XLOOKUP(Table4[[#This Row],[Customer ID]], 'Medical Examination'!A:A, 'Medical Examination'!I:I)</f>
        <v>Diabetes</v>
      </c>
      <c r="P480" t="str">
        <f>_xlfn.XLOOKUP(Table4[[#This Row],[Customer ID]], 'Medical Examination'!A:A, 'Medical Examination'!J:J)</f>
        <v>Overweight</v>
      </c>
      <c r="Q480" s="1">
        <f>_xlfn.XLOOKUP(Table4[[#This Row],[Customer ID]], Hospitalisation!A:A, Hospitalisation!E:E)</f>
        <v>20773.63</v>
      </c>
      <c r="R480" t="str">
        <f>_xlfn.XLOOKUP(Table4[[#This Row],[Customer ID]], Hospitalisation!A:A, Hospitalisation!F:F)</f>
        <v>Tier - 2</v>
      </c>
      <c r="S480" t="str">
        <f>_xlfn.XLOOKUP(Table4[[#This Row],[Customer ID]], Hospitalisation!A:A, Hospitalisation!G:G)</f>
        <v>Tier - 3</v>
      </c>
      <c r="T480" t="str">
        <f>_xlfn.XLOOKUP(Table4[[#This Row],[Customer ID]], Hospitalisation!A:A, Hospitalisation!H:H)</f>
        <v>R1017</v>
      </c>
      <c r="U480" t="str" cm="1">
        <f t="array" ref="U480">_xlfn.IFS(Table4[[#This Row],[Age]]&lt;=29,"Youth",Table4[[#This Row],[Age]]&lt;=49,"Adults",Table4[[#This Row],[Age]]&gt;=50,"Senior")</f>
        <v>Adults</v>
      </c>
    </row>
    <row r="481" spans="1:21">
      <c r="A481" t="s">
        <v>1343</v>
      </c>
      <c r="B481" t="str">
        <f>_xlfn.XLOOKUP(Table4[[#This Row],[Customer ID]],Table1[[#This Row],[Customer ID]],Table1[[#This Row],[TITLE]],0)</f>
        <v>Mr</v>
      </c>
      <c r="C481" t="str" cm="1">
        <f t="array" ref="C481">_xlfn.XLOOKUP(Table4[[#This Row],[Customer ID]],Table1[[#All],[Customer ID]],Table1[[#All],[FIRST NAME]],0)</f>
        <v>Damon</v>
      </c>
      <c r="D481" t="str" cm="1">
        <f t="array" ref="D481">_xlfn.XLOOKUP(Table4[[#This Row],[Customer ID]],Table1[[#All],[Customer ID]],Table1[[#All],[LAST NAME]],0)</f>
        <v>Valenzona</v>
      </c>
      <c r="E481" s="5" cm="1">
        <f t="array" ref="E481">_xlfn.XLOOKUP(Table4[[#This Row],[Customer ID]],Table3[[#All],[Customer ID]],Table3[[#All],[Date of Birth]],0)</f>
        <v>33861</v>
      </c>
      <c r="F481" cm="1">
        <f t="array" ref="F481">_xlfn.XLOOKUP(Table4[[#This Row],[Customer ID]],Table3[[#All],[Customer ID]],Table3[[#All],[Age]],0)</f>
        <v>30</v>
      </c>
      <c r="G481" cm="1">
        <f t="array" ref="G481">_xlfn.XLOOKUP(Table4[[#This Row],[Customer ID]],Table3[[#All],[Customer ID]],Table3[[#All],[Children]],0)</f>
        <v>3</v>
      </c>
      <c r="H481" cm="1">
        <f t="array" ref="H481">_xlfn.XLOOKUP(Table4[[#This Row],[Customer ID]],Table2[[#All],[Customer ID]],Table2[[#All],[BMI]],0)</f>
        <v>28.69</v>
      </c>
      <c r="I481" cm="1">
        <f t="array" ref="I481">_xlfn.XLOOKUP(Table4[[#This Row],[Customer ID]],Table2[[#All],[Customer ID]],Table2[[#All],[HBA1C]],0)</f>
        <v>6.23</v>
      </c>
      <c r="J481" t="str">
        <f>_xlfn.XLOOKUP(Table4[[#This Row],[Customer ID]], 'Medical Examination'!A:A, 'Medical Examination'!D:D)</f>
        <v>No</v>
      </c>
      <c r="K481" t="str">
        <f>_xlfn.XLOOKUP(Table4[[#This Row],[Customer ID]], 'Medical Examination'!A:A, 'Medical Examination'!E:E)</f>
        <v>No</v>
      </c>
      <c r="L481" t="str">
        <f>_xlfn.XLOOKUP(Table4[[#This Row],[Customer ID]], 'Medical Examination'!A:A, 'Medical Examination'!F:F)</f>
        <v>No</v>
      </c>
      <c r="M481">
        <f>_xlfn.XLOOKUP(Table4[[#This Row],[Customer ID]], 'Medical Examination'!A:A, 'Medical Examination'!G:G)</f>
        <v>1</v>
      </c>
      <c r="N481" t="str">
        <f>_xlfn.XLOOKUP(Table4[[#This Row],[Customer ID]], 'Medical Examination'!A:A, 'Medical Examination'!H:H)</f>
        <v>Yes</v>
      </c>
      <c r="O481" t="str">
        <f>_xlfn.XLOOKUP(Table4[[#This Row],[Customer ID]], 'Medical Examination'!A:A, 'Medical Examination'!I:I)</f>
        <v>Prediabetes</v>
      </c>
      <c r="P481" t="str">
        <f>_xlfn.XLOOKUP(Table4[[#This Row],[Customer ID]], 'Medical Examination'!A:A, 'Medical Examination'!J:J)</f>
        <v>Overweight</v>
      </c>
      <c r="Q481" s="1">
        <f>_xlfn.XLOOKUP(Table4[[#This Row],[Customer ID]], Hospitalisation!A:A, Hospitalisation!E:E)</f>
        <v>20745.990000000002</v>
      </c>
      <c r="R481" t="str">
        <f>_xlfn.XLOOKUP(Table4[[#This Row],[Customer ID]], Hospitalisation!A:A, Hospitalisation!F:F)</f>
        <v>Tier - 3</v>
      </c>
      <c r="S481" t="str">
        <f>_xlfn.XLOOKUP(Table4[[#This Row],[Customer ID]], Hospitalisation!A:A, Hospitalisation!G:G)</f>
        <v>Tier - 1</v>
      </c>
      <c r="T481" t="str">
        <f>_xlfn.XLOOKUP(Table4[[#This Row],[Customer ID]], Hospitalisation!A:A, Hospitalisation!H:H)</f>
        <v>R1012</v>
      </c>
      <c r="U481" t="str" cm="1">
        <f t="array" ref="U481">_xlfn.IFS(Table4[[#This Row],[Age]]&lt;=29,"Youth",Table4[[#This Row],[Age]]&lt;=49,"Adults",Table4[[#This Row],[Age]]&gt;=50,"Senior")</f>
        <v>Adults</v>
      </c>
    </row>
    <row r="482" spans="1:21">
      <c r="A482" t="s">
        <v>1346</v>
      </c>
      <c r="B482" t="str">
        <f>_xlfn.XLOOKUP(Table4[[#This Row],[Customer ID]],Table1[[#This Row],[Customer ID]],Table1[[#This Row],[TITLE]],0)</f>
        <v>Mr</v>
      </c>
      <c r="C482" t="str" cm="1">
        <f t="array" ref="C482">_xlfn.XLOOKUP(Table4[[#This Row],[Customer ID]],Table1[[#All],[Customer ID]],Table1[[#All],[FIRST NAME]],0)</f>
        <v>Jeffrey</v>
      </c>
      <c r="D482" t="str" cm="1">
        <f t="array" ref="D482">_xlfn.XLOOKUP(Table4[[#This Row],[Customer ID]],Table1[[#All],[Customer ID]],Table1[[#All],[LAST NAME]],0)</f>
        <v>Young</v>
      </c>
      <c r="E482" s="5" cm="1">
        <f t="array" ref="E482">_xlfn.XLOOKUP(Table4[[#This Row],[Customer ID]],Table3[[#All],[Customer ID]],Table3[[#All],[Date of Birth]],0)</f>
        <v>23955</v>
      </c>
      <c r="F482" cm="1">
        <f t="array" ref="F482">_xlfn.XLOOKUP(Table4[[#This Row],[Customer ID]],Table3[[#All],[Customer ID]],Table3[[#All],[Age]],0)</f>
        <v>57</v>
      </c>
      <c r="G482" cm="1">
        <f t="array" ref="G482">_xlfn.XLOOKUP(Table4[[#This Row],[Customer ID]],Table3[[#All],[Customer ID]],Table3[[#All],[Children]],0)</f>
        <v>0</v>
      </c>
      <c r="H482" cm="1">
        <f t="array" ref="H482">_xlfn.XLOOKUP(Table4[[#This Row],[Customer ID]],Table2[[#All],[Customer ID]],Table2[[#All],[BMI]],0)</f>
        <v>40.28</v>
      </c>
      <c r="I482" cm="1">
        <f t="array" ref="I482">_xlfn.XLOOKUP(Table4[[#This Row],[Customer ID]],Table2[[#All],[Customer ID]],Table2[[#All],[HBA1C]],0)</f>
        <v>8.9</v>
      </c>
      <c r="J482" t="str">
        <f>_xlfn.XLOOKUP(Table4[[#This Row],[Customer ID]], 'Medical Examination'!A:A, 'Medical Examination'!D:D)</f>
        <v>No</v>
      </c>
      <c r="K482" t="str">
        <f>_xlfn.XLOOKUP(Table4[[#This Row],[Customer ID]], 'Medical Examination'!A:A, 'Medical Examination'!E:E)</f>
        <v>No</v>
      </c>
      <c r="L482" t="str">
        <f>_xlfn.XLOOKUP(Table4[[#This Row],[Customer ID]], 'Medical Examination'!A:A, 'Medical Examination'!F:F)</f>
        <v>No</v>
      </c>
      <c r="M482">
        <f>_xlfn.XLOOKUP(Table4[[#This Row],[Customer ID]], 'Medical Examination'!A:A, 'Medical Examination'!G:G)</f>
        <v>0</v>
      </c>
      <c r="N482" t="str">
        <f>_xlfn.XLOOKUP(Table4[[#This Row],[Customer ID]], 'Medical Examination'!A:A, 'Medical Examination'!H:H)</f>
        <v>No</v>
      </c>
      <c r="O482" t="str">
        <f>_xlfn.XLOOKUP(Table4[[#This Row],[Customer ID]], 'Medical Examination'!A:A, 'Medical Examination'!I:I)</f>
        <v>Diabetes</v>
      </c>
      <c r="P482" t="str">
        <f>_xlfn.XLOOKUP(Table4[[#This Row],[Customer ID]], 'Medical Examination'!A:A, 'Medical Examination'!J:J)</f>
        <v>Obesity</v>
      </c>
      <c r="Q482" s="1">
        <f>_xlfn.XLOOKUP(Table4[[#This Row],[Customer ID]], Hospitalisation!A:A, Hospitalisation!E:E)</f>
        <v>20709.02</v>
      </c>
      <c r="R482" t="str">
        <f>_xlfn.XLOOKUP(Table4[[#This Row],[Customer ID]], Hospitalisation!A:A, Hospitalisation!F:F)</f>
        <v>Tier - 3</v>
      </c>
      <c r="S482" t="str">
        <f>_xlfn.XLOOKUP(Table4[[#This Row],[Customer ID]], Hospitalisation!A:A, Hospitalisation!G:G)</f>
        <v>Tier - 2</v>
      </c>
      <c r="T482" t="str">
        <f>_xlfn.XLOOKUP(Table4[[#This Row],[Customer ID]], Hospitalisation!A:A, Hospitalisation!H:H)</f>
        <v>R1019</v>
      </c>
      <c r="U482" t="str" cm="1">
        <f t="array" ref="U482">_xlfn.IFS(Table4[[#This Row],[Age]]&lt;=29,"Youth",Table4[[#This Row],[Age]]&lt;=49,"Adults",Table4[[#This Row],[Age]]&gt;=50,"Senior")</f>
        <v>Senior</v>
      </c>
    </row>
    <row r="483" spans="1:21">
      <c r="A483" t="s">
        <v>1348</v>
      </c>
      <c r="B483" t="str">
        <f>_xlfn.XLOOKUP(Table4[[#This Row],[Customer ID]],Table1[[#This Row],[Customer ID]],Table1[[#This Row],[TITLE]],0)</f>
        <v>Mr</v>
      </c>
      <c r="C483" t="str" cm="1">
        <f t="array" ref="C483">_xlfn.XLOOKUP(Table4[[#This Row],[Customer ID]],Table1[[#All],[Customer ID]],Table1[[#All],[FIRST NAME]],0)</f>
        <v>Malcolm J</v>
      </c>
      <c r="D483" t="str" cm="1">
        <f t="array" ref="D483">_xlfn.XLOOKUP(Table4[[#This Row],[Customer ID]],Table1[[#All],[Customer ID]],Table1[[#All],[LAST NAME]],0)</f>
        <v>Richards</v>
      </c>
      <c r="E483" s="5" cm="1">
        <f t="array" ref="E483">_xlfn.XLOOKUP(Table4[[#This Row],[Customer ID]],Table3[[#All],[Customer ID]],Table3[[#All],[Date of Birth]],0)</f>
        <v>24823</v>
      </c>
      <c r="F483" cm="1">
        <f t="array" ref="F483">_xlfn.XLOOKUP(Table4[[#This Row],[Customer ID]],Table3[[#All],[Customer ID]],Table3[[#All],[Age]],0)</f>
        <v>55</v>
      </c>
      <c r="G483" cm="1">
        <f t="array" ref="G483">_xlfn.XLOOKUP(Table4[[#This Row],[Customer ID]],Table3[[#All],[Customer ID]],Table3[[#All],[Children]],0)</f>
        <v>0</v>
      </c>
      <c r="H483" cm="1">
        <f t="array" ref="H483">_xlfn.XLOOKUP(Table4[[#This Row],[Customer ID]],Table2[[#All],[Customer ID]],Table2[[#All],[BMI]],0)</f>
        <v>37.299999999999997</v>
      </c>
      <c r="I483" cm="1">
        <f t="array" ref="I483">_xlfn.XLOOKUP(Table4[[#This Row],[Customer ID]],Table2[[#All],[Customer ID]],Table2[[#All],[HBA1C]],0)</f>
        <v>7.79</v>
      </c>
      <c r="J483" t="str">
        <f>_xlfn.XLOOKUP(Table4[[#This Row],[Customer ID]], 'Medical Examination'!A:A, 'Medical Examination'!D:D)</f>
        <v>Yes</v>
      </c>
      <c r="K483" t="str">
        <f>_xlfn.XLOOKUP(Table4[[#This Row],[Customer ID]], 'Medical Examination'!A:A, 'Medical Examination'!E:E)</f>
        <v>No</v>
      </c>
      <c r="L483" t="str">
        <f>_xlfn.XLOOKUP(Table4[[#This Row],[Customer ID]], 'Medical Examination'!A:A, 'Medical Examination'!F:F)</f>
        <v>No</v>
      </c>
      <c r="M483">
        <f>_xlfn.XLOOKUP(Table4[[#This Row],[Customer ID]], 'Medical Examination'!A:A, 'Medical Examination'!G:G)</f>
        <v>0</v>
      </c>
      <c r="N483" t="str">
        <f>_xlfn.XLOOKUP(Table4[[#This Row],[Customer ID]], 'Medical Examination'!A:A, 'Medical Examination'!H:H)</f>
        <v>No</v>
      </c>
      <c r="O483" t="str">
        <f>_xlfn.XLOOKUP(Table4[[#This Row],[Customer ID]], 'Medical Examination'!A:A, 'Medical Examination'!I:I)</f>
        <v>Diabetes</v>
      </c>
      <c r="P483" t="str">
        <f>_xlfn.XLOOKUP(Table4[[#This Row],[Customer ID]], 'Medical Examination'!A:A, 'Medical Examination'!J:J)</f>
        <v>Obesity</v>
      </c>
      <c r="Q483" s="1">
        <f>_xlfn.XLOOKUP(Table4[[#This Row],[Customer ID]], Hospitalisation!A:A, Hospitalisation!E:E)</f>
        <v>20630.28</v>
      </c>
      <c r="R483" t="str">
        <f>_xlfn.XLOOKUP(Table4[[#This Row],[Customer ID]], Hospitalisation!A:A, Hospitalisation!F:F)</f>
        <v>Tier - 2</v>
      </c>
      <c r="S483" t="str">
        <f>_xlfn.XLOOKUP(Table4[[#This Row],[Customer ID]], Hospitalisation!A:A, Hospitalisation!G:G)</f>
        <v>Tier - 3</v>
      </c>
      <c r="T483" t="str">
        <f>_xlfn.XLOOKUP(Table4[[#This Row],[Customer ID]], Hospitalisation!A:A, Hospitalisation!H:H)</f>
        <v>R1011</v>
      </c>
      <c r="U483" t="str" cm="1">
        <f t="array" ref="U483">_xlfn.IFS(Table4[[#This Row],[Age]]&lt;=29,"Youth",Table4[[#This Row],[Age]]&lt;=49,"Adults",Table4[[#This Row],[Age]]&gt;=50,"Senior")</f>
        <v>Senior</v>
      </c>
    </row>
    <row r="484" spans="1:21">
      <c r="A484" t="s">
        <v>1351</v>
      </c>
      <c r="B484" t="str">
        <f>_xlfn.XLOOKUP(Table4[[#This Row],[Customer ID]],Table1[[#This Row],[Customer ID]],Table1[[#This Row],[TITLE]],0)</f>
        <v>Ms</v>
      </c>
      <c r="C484" t="str" cm="1">
        <f t="array" ref="C484">_xlfn.XLOOKUP(Table4[[#This Row],[Customer ID]],Table1[[#All],[Customer ID]],Table1[[#All],[FIRST NAME]],0)</f>
        <v>Margaret B</v>
      </c>
      <c r="D484" t="str" cm="1">
        <f t="array" ref="D484">_xlfn.XLOOKUP(Table4[[#This Row],[Customer ID]],Table1[[#All],[Customer ID]],Table1[[#All],[LAST NAME]],0)</f>
        <v>Alexson</v>
      </c>
      <c r="E484" s="5" cm="1">
        <f t="array" ref="E484">_xlfn.XLOOKUP(Table4[[#This Row],[Customer ID]],Table3[[#All],[Customer ID]],Table3[[#All],[Date of Birth]],0)</f>
        <v>24297</v>
      </c>
      <c r="F484" cm="1">
        <f t="array" ref="F484">_xlfn.XLOOKUP(Table4[[#This Row],[Customer ID]],Table3[[#All],[Customer ID]],Table3[[#All],[Age]],0)</f>
        <v>56</v>
      </c>
      <c r="G484" cm="1">
        <f t="array" ref="G484">_xlfn.XLOOKUP(Table4[[#This Row],[Customer ID]],Table3[[#All],[Customer ID]],Table3[[#All],[Children]],0)</f>
        <v>0</v>
      </c>
      <c r="H484" cm="1">
        <f t="array" ref="H484">_xlfn.XLOOKUP(Table4[[#This Row],[Customer ID]],Table2[[#All],[Customer ID]],Table2[[#All],[BMI]],0)</f>
        <v>54.47</v>
      </c>
      <c r="I484" cm="1">
        <f t="array" ref="I484">_xlfn.XLOOKUP(Table4[[#This Row],[Customer ID]],Table2[[#All],[Customer ID]],Table2[[#All],[HBA1C]],0)</f>
        <v>4.49</v>
      </c>
      <c r="J484" t="str">
        <f>_xlfn.XLOOKUP(Table4[[#This Row],[Customer ID]], 'Medical Examination'!A:A, 'Medical Examination'!D:D)</f>
        <v>Yes</v>
      </c>
      <c r="K484" t="str">
        <f>_xlfn.XLOOKUP(Table4[[#This Row],[Customer ID]], 'Medical Examination'!A:A, 'Medical Examination'!E:E)</f>
        <v>No</v>
      </c>
      <c r="L484" t="str">
        <f>_xlfn.XLOOKUP(Table4[[#This Row],[Customer ID]], 'Medical Examination'!A:A, 'Medical Examination'!F:F)</f>
        <v>No</v>
      </c>
      <c r="M484">
        <f>_xlfn.XLOOKUP(Table4[[#This Row],[Customer ID]], 'Medical Examination'!A:A, 'Medical Examination'!G:G)</f>
        <v>2</v>
      </c>
      <c r="N484" t="str">
        <f>_xlfn.XLOOKUP(Table4[[#This Row],[Customer ID]], 'Medical Examination'!A:A, 'Medical Examination'!H:H)</f>
        <v>No</v>
      </c>
      <c r="O484" t="str">
        <f>_xlfn.XLOOKUP(Table4[[#This Row],[Customer ID]], 'Medical Examination'!A:A, 'Medical Examination'!I:I)</f>
        <v>Normal</v>
      </c>
      <c r="P484" t="str">
        <f>_xlfn.XLOOKUP(Table4[[#This Row],[Customer ID]], 'Medical Examination'!A:A, 'Medical Examination'!J:J)</f>
        <v>Obesity</v>
      </c>
      <c r="Q484" s="1">
        <f>_xlfn.XLOOKUP(Table4[[#This Row],[Customer ID]], Hospitalisation!A:A, Hospitalisation!E:E)</f>
        <v>20568.32</v>
      </c>
      <c r="R484" t="str">
        <f>_xlfn.XLOOKUP(Table4[[#This Row],[Customer ID]], Hospitalisation!A:A, Hospitalisation!F:F)</f>
        <v>Tier - 3</v>
      </c>
      <c r="S484" t="str">
        <f>_xlfn.XLOOKUP(Table4[[#This Row],[Customer ID]], Hospitalisation!A:A, Hospitalisation!G:G)</f>
        <v>Tier - 2</v>
      </c>
      <c r="T484" t="str">
        <f>_xlfn.XLOOKUP(Table4[[#This Row],[Customer ID]], Hospitalisation!A:A, Hospitalisation!H:H)</f>
        <v>R1012</v>
      </c>
      <c r="U484" t="str" cm="1">
        <f t="array" ref="U484">_xlfn.IFS(Table4[[#This Row],[Age]]&lt;=29,"Youth",Table4[[#This Row],[Age]]&lt;=49,"Adults",Table4[[#This Row],[Age]]&gt;=50,"Senior")</f>
        <v>Senior</v>
      </c>
    </row>
    <row r="485" spans="1:21">
      <c r="A485" t="s">
        <v>1354</v>
      </c>
      <c r="B485" t="str">
        <f>_xlfn.XLOOKUP(Table4[[#This Row],[Customer ID]],Table1[[#This Row],[Customer ID]],Table1[[#This Row],[TITLE]],0)</f>
        <v>Ms</v>
      </c>
      <c r="C485" t="str" cm="1">
        <f t="array" ref="C485">_xlfn.XLOOKUP(Table4[[#This Row],[Customer ID]],Table1[[#All],[Customer ID]],Table1[[#All],[FIRST NAME]],0)</f>
        <v>Helen</v>
      </c>
      <c r="D485" t="str" cm="1">
        <f t="array" ref="D485">_xlfn.XLOOKUP(Table4[[#This Row],[Customer ID]],Table1[[#All],[Customer ID]],Table1[[#All],[LAST NAME]],0)</f>
        <v>Wright</v>
      </c>
      <c r="E485" s="5" cm="1">
        <f t="array" ref="E485">_xlfn.XLOOKUP(Table4[[#This Row],[Customer ID]],Table3[[#All],[Customer ID]],Table3[[#All],[Date of Birth]],0)</f>
        <v>25489</v>
      </c>
      <c r="F485" cm="1">
        <f t="array" ref="F485">_xlfn.XLOOKUP(Table4[[#This Row],[Customer ID]],Table3[[#All],[Customer ID]],Table3[[#All],[Age]],0)</f>
        <v>53</v>
      </c>
      <c r="G485" cm="1">
        <f t="array" ref="G485">_xlfn.XLOOKUP(Table4[[#This Row],[Customer ID]],Table3[[#All],[Customer ID]],Table3[[#All],[Children]],0)</f>
        <v>3</v>
      </c>
      <c r="H485" cm="1">
        <f t="array" ref="H485">_xlfn.XLOOKUP(Table4[[#This Row],[Customer ID]],Table2[[#All],[Customer ID]],Table2[[#All],[BMI]],0)</f>
        <v>38.06</v>
      </c>
      <c r="I485" cm="1">
        <f t="array" ref="I485">_xlfn.XLOOKUP(Table4[[#This Row],[Customer ID]],Table2[[#All],[Customer ID]],Table2[[#All],[HBA1C]],0)</f>
        <v>5.24</v>
      </c>
      <c r="J485" t="str">
        <f>_xlfn.XLOOKUP(Table4[[#This Row],[Customer ID]], 'Medical Examination'!A:A, 'Medical Examination'!D:D)</f>
        <v>Yes</v>
      </c>
      <c r="K485" t="str">
        <f>_xlfn.XLOOKUP(Table4[[#This Row],[Customer ID]], 'Medical Examination'!A:A, 'Medical Examination'!E:E)</f>
        <v>No</v>
      </c>
      <c r="L485" t="str">
        <f>_xlfn.XLOOKUP(Table4[[#This Row],[Customer ID]], 'Medical Examination'!A:A, 'Medical Examination'!F:F)</f>
        <v>Yes</v>
      </c>
      <c r="M485">
        <f>_xlfn.XLOOKUP(Table4[[#This Row],[Customer ID]], 'Medical Examination'!A:A, 'Medical Examination'!G:G)</f>
        <v>1</v>
      </c>
      <c r="N485" t="str">
        <f>_xlfn.XLOOKUP(Table4[[#This Row],[Customer ID]], 'Medical Examination'!A:A, 'Medical Examination'!H:H)</f>
        <v>No</v>
      </c>
      <c r="O485" t="str">
        <f>_xlfn.XLOOKUP(Table4[[#This Row],[Customer ID]], 'Medical Examination'!A:A, 'Medical Examination'!I:I)</f>
        <v>Normal</v>
      </c>
      <c r="P485" t="str">
        <f>_xlfn.XLOOKUP(Table4[[#This Row],[Customer ID]], 'Medical Examination'!A:A, 'Medical Examination'!J:J)</f>
        <v>Obesity</v>
      </c>
      <c r="Q485" s="1">
        <f>_xlfn.XLOOKUP(Table4[[#This Row],[Customer ID]], Hospitalisation!A:A, Hospitalisation!E:E)</f>
        <v>20463</v>
      </c>
      <c r="R485" t="str">
        <f>_xlfn.XLOOKUP(Table4[[#This Row],[Customer ID]], Hospitalisation!A:A, Hospitalisation!F:F)</f>
        <v>Tier - 2</v>
      </c>
      <c r="S485" t="str">
        <f>_xlfn.XLOOKUP(Table4[[#This Row],[Customer ID]], Hospitalisation!A:A, Hospitalisation!G:G)</f>
        <v>Tier - 2</v>
      </c>
      <c r="T485" t="str">
        <f>_xlfn.XLOOKUP(Table4[[#This Row],[Customer ID]], Hospitalisation!A:A, Hospitalisation!H:H)</f>
        <v>R1013</v>
      </c>
      <c r="U485" t="str" cm="1">
        <f t="array" ref="U485">_xlfn.IFS(Table4[[#This Row],[Age]]&lt;=29,"Youth",Table4[[#This Row],[Age]]&lt;=49,"Adults",Table4[[#This Row],[Age]]&gt;=50,"Senior")</f>
        <v>Senior</v>
      </c>
    </row>
    <row r="486" spans="1:21">
      <c r="A486" t="s">
        <v>1356</v>
      </c>
      <c r="B486" t="str">
        <f>_xlfn.XLOOKUP(Table4[[#This Row],[Customer ID]],Table1[[#This Row],[Customer ID]],Table1[[#This Row],[TITLE]],0)</f>
        <v>Mr</v>
      </c>
      <c r="C486" t="str" cm="1">
        <f t="array" ref="C486">_xlfn.XLOOKUP(Table4[[#This Row],[Customer ID]],Table1[[#All],[Customer ID]],Table1[[#All],[FIRST NAME]],0)</f>
        <v>Matthew</v>
      </c>
      <c r="D486" t="str" cm="1">
        <f t="array" ref="D486">_xlfn.XLOOKUP(Table4[[#This Row],[Customer ID]],Table1[[#All],[Customer ID]],Table1[[#All],[LAST NAME]],0)</f>
        <v>Mckenna</v>
      </c>
      <c r="E486" s="5" cm="1">
        <f t="array" ref="E486">_xlfn.XLOOKUP(Table4[[#This Row],[Customer ID]],Table3[[#All],[Customer ID]],Table3[[#All],[Date of Birth]],0)</f>
        <v>22937</v>
      </c>
      <c r="F486" cm="1">
        <f t="array" ref="F486">_xlfn.XLOOKUP(Table4[[#This Row],[Customer ID]],Table3[[#All],[Customer ID]],Table3[[#All],[Age]],0)</f>
        <v>60</v>
      </c>
      <c r="G486" cm="1">
        <f t="array" ref="G486">_xlfn.XLOOKUP(Table4[[#This Row],[Customer ID]],Table3[[#All],[Customer ID]],Table3[[#All],[Children]],0)</f>
        <v>0</v>
      </c>
      <c r="H486" cm="1">
        <f t="array" ref="H486">_xlfn.XLOOKUP(Table4[[#This Row],[Customer ID]],Table2[[#All],[Customer ID]],Table2[[#All],[BMI]],0)</f>
        <v>51.47</v>
      </c>
      <c r="I486" cm="1">
        <f t="array" ref="I486">_xlfn.XLOOKUP(Table4[[#This Row],[Customer ID]],Table2[[#All],[Customer ID]],Table2[[#All],[HBA1C]],0)</f>
        <v>9.6</v>
      </c>
      <c r="J486" t="str">
        <f>_xlfn.XLOOKUP(Table4[[#This Row],[Customer ID]], 'Medical Examination'!A:A, 'Medical Examination'!D:D)</f>
        <v>No</v>
      </c>
      <c r="K486" t="str">
        <f>_xlfn.XLOOKUP(Table4[[#This Row],[Customer ID]], 'Medical Examination'!A:A, 'Medical Examination'!E:E)</f>
        <v>No</v>
      </c>
      <c r="L486" t="str">
        <f>_xlfn.XLOOKUP(Table4[[#This Row],[Customer ID]], 'Medical Examination'!A:A, 'Medical Examination'!F:F)</f>
        <v>No</v>
      </c>
      <c r="M486">
        <f>_xlfn.XLOOKUP(Table4[[#This Row],[Customer ID]], 'Medical Examination'!A:A, 'Medical Examination'!G:G)</f>
        <v>0</v>
      </c>
      <c r="N486" t="str">
        <f>_xlfn.XLOOKUP(Table4[[#This Row],[Customer ID]], 'Medical Examination'!A:A, 'Medical Examination'!H:H)</f>
        <v>No</v>
      </c>
      <c r="O486" t="str">
        <f>_xlfn.XLOOKUP(Table4[[#This Row],[Customer ID]], 'Medical Examination'!A:A, 'Medical Examination'!I:I)</f>
        <v>Diabetes</v>
      </c>
      <c r="P486" t="str">
        <f>_xlfn.XLOOKUP(Table4[[#This Row],[Customer ID]], 'Medical Examination'!A:A, 'Medical Examination'!J:J)</f>
        <v>Obesity</v>
      </c>
      <c r="Q486" s="1">
        <f>_xlfn.XLOOKUP(Table4[[#This Row],[Customer ID]], Hospitalisation!A:A, Hospitalisation!E:E)</f>
        <v>20446.849999999999</v>
      </c>
      <c r="R486" t="str">
        <f>_xlfn.XLOOKUP(Table4[[#This Row],[Customer ID]], Hospitalisation!A:A, Hospitalisation!F:F)</f>
        <v>Tier - 2</v>
      </c>
      <c r="S486" t="str">
        <f>_xlfn.XLOOKUP(Table4[[#This Row],[Customer ID]], Hospitalisation!A:A, Hospitalisation!G:G)</f>
        <v>Tier - 1</v>
      </c>
      <c r="T486" t="str">
        <f>_xlfn.XLOOKUP(Table4[[#This Row],[Customer ID]], Hospitalisation!A:A, Hospitalisation!H:H)</f>
        <v>R1012</v>
      </c>
      <c r="U486" t="str" cm="1">
        <f t="array" ref="U486">_xlfn.IFS(Table4[[#This Row],[Age]]&lt;=29,"Youth",Table4[[#This Row],[Age]]&lt;=49,"Adults",Table4[[#This Row],[Age]]&gt;=50,"Senior")</f>
        <v>Senior</v>
      </c>
    </row>
    <row r="487" spans="1:21">
      <c r="A487" t="s">
        <v>1358</v>
      </c>
      <c r="B487" t="str">
        <f>_xlfn.XLOOKUP(Table4[[#This Row],[Customer ID]],Table1[[#This Row],[Customer ID]],Table1[[#This Row],[TITLE]],0)</f>
        <v>Mr</v>
      </c>
      <c r="C487" t="str" cm="1">
        <f t="array" ref="C487">_xlfn.XLOOKUP(Table4[[#This Row],[Customer ID]],Table1[[#All],[Customer ID]],Table1[[#All],[FIRST NAME]],0)</f>
        <v>Jeff</v>
      </c>
      <c r="D487" t="str" cm="1">
        <f t="array" ref="D487">_xlfn.XLOOKUP(Table4[[#This Row],[Customer ID]],Table1[[#All],[Customer ID]],Table1[[#All],[LAST NAME]],0)</f>
        <v>Sallade</v>
      </c>
      <c r="E487" s="5" cm="1">
        <f t="array" ref="E487">_xlfn.XLOOKUP(Table4[[#This Row],[Customer ID]],Table3[[#All],[Customer ID]],Table3[[#All],[Date of Birth]],0)</f>
        <v>31240</v>
      </c>
      <c r="F487" cm="1">
        <f t="array" ref="F487">_xlfn.XLOOKUP(Table4[[#This Row],[Customer ID]],Table3[[#All],[Customer ID]],Table3[[#All],[Age]],0)</f>
        <v>37</v>
      </c>
      <c r="G487" cm="1">
        <f t="array" ref="G487">_xlfn.XLOOKUP(Table4[[#This Row],[Customer ID]],Table3[[#All],[Customer ID]],Table3[[#All],[Children]],0)</f>
        <v>0</v>
      </c>
      <c r="H487" cm="1">
        <f t="array" ref="H487">_xlfn.XLOOKUP(Table4[[#This Row],[Customer ID]],Table2[[#All],[Customer ID]],Table2[[#All],[BMI]],0)</f>
        <v>29.8</v>
      </c>
      <c r="I487" cm="1">
        <f t="array" ref="I487">_xlfn.XLOOKUP(Table4[[#This Row],[Customer ID]],Table2[[#All],[Customer ID]],Table2[[#All],[HBA1C]],0)</f>
        <v>5.78</v>
      </c>
      <c r="J487" t="str">
        <f>_xlfn.XLOOKUP(Table4[[#This Row],[Customer ID]], 'Medical Examination'!A:A, 'Medical Examination'!D:D)</f>
        <v>Yes</v>
      </c>
      <c r="K487" t="str">
        <f>_xlfn.XLOOKUP(Table4[[#This Row],[Customer ID]], 'Medical Examination'!A:A, 'Medical Examination'!E:E)</f>
        <v>No</v>
      </c>
      <c r="L487" t="str">
        <f>_xlfn.XLOOKUP(Table4[[#This Row],[Customer ID]], 'Medical Examination'!A:A, 'Medical Examination'!F:F)</f>
        <v>No</v>
      </c>
      <c r="M487">
        <f>_xlfn.XLOOKUP(Table4[[#This Row],[Customer ID]], 'Medical Examination'!A:A, 'Medical Examination'!G:G)</f>
        <v>0</v>
      </c>
      <c r="N487" t="str">
        <f>_xlfn.XLOOKUP(Table4[[#This Row],[Customer ID]], 'Medical Examination'!A:A, 'Medical Examination'!H:H)</f>
        <v>No</v>
      </c>
      <c r="O487" t="str">
        <f>_xlfn.XLOOKUP(Table4[[#This Row],[Customer ID]], 'Medical Examination'!A:A, 'Medical Examination'!I:I)</f>
        <v>Prediabetes</v>
      </c>
      <c r="P487" t="str">
        <f>_xlfn.XLOOKUP(Table4[[#This Row],[Customer ID]], 'Medical Examination'!A:A, 'Medical Examination'!J:J)</f>
        <v>Overweight</v>
      </c>
      <c r="Q487" s="1">
        <f>_xlfn.XLOOKUP(Table4[[#This Row],[Customer ID]], Hospitalisation!A:A, Hospitalisation!E:E)</f>
        <v>20420.599999999999</v>
      </c>
      <c r="R487" t="str">
        <f>_xlfn.XLOOKUP(Table4[[#This Row],[Customer ID]], Hospitalisation!A:A, Hospitalisation!F:F)</f>
        <v>Tier - 3</v>
      </c>
      <c r="S487" t="str">
        <f>_xlfn.XLOOKUP(Table4[[#This Row],[Customer ID]], Hospitalisation!A:A, Hospitalisation!G:G)</f>
        <v>Tier - 2</v>
      </c>
      <c r="T487" t="str">
        <f>_xlfn.XLOOKUP(Table4[[#This Row],[Customer ID]], Hospitalisation!A:A, Hospitalisation!H:H)</f>
        <v>R1011</v>
      </c>
      <c r="U487" t="str" cm="1">
        <f t="array" ref="U487">_xlfn.IFS(Table4[[#This Row],[Age]]&lt;=29,"Youth",Table4[[#This Row],[Age]]&lt;=49,"Adults",Table4[[#This Row],[Age]]&gt;=50,"Senior")</f>
        <v>Adults</v>
      </c>
    </row>
    <row r="488" spans="1:21">
      <c r="A488" t="s">
        <v>1359</v>
      </c>
      <c r="B488" t="str">
        <f>_xlfn.XLOOKUP(Table4[[#This Row],[Customer ID]],Table1[[#This Row],[Customer ID]],Table1[[#This Row],[TITLE]],0)</f>
        <v>Mrs</v>
      </c>
      <c r="C488" t="str" cm="1">
        <f t="array" ref="C488">_xlfn.XLOOKUP(Table4[[#This Row],[Customer ID]],Table1[[#All],[Customer ID]],Table1[[#All],[FIRST NAME]],0)</f>
        <v>Tara R</v>
      </c>
      <c r="D488" t="str" cm="1">
        <f t="array" ref="D488">_xlfn.XLOOKUP(Table4[[#This Row],[Customer ID]],Table1[[#All],[Customer ID]],Table1[[#All],[LAST NAME]],0)</f>
        <v>Argall</v>
      </c>
      <c r="E488" s="5" cm="1">
        <f t="array" ref="E488">_xlfn.XLOOKUP(Table4[[#This Row],[Customer ID]],Table3[[#All],[Customer ID]],Table3[[#All],[Date of Birth]],0)</f>
        <v>22829</v>
      </c>
      <c r="F488" cm="1">
        <f t="array" ref="F488">_xlfn.XLOOKUP(Table4[[#This Row],[Customer ID]],Table3[[#All],[Customer ID]],Table3[[#All],[Age]],0)</f>
        <v>60</v>
      </c>
      <c r="G488" cm="1">
        <f t="array" ref="G488">_xlfn.XLOOKUP(Table4[[#This Row],[Customer ID]],Table3[[#All],[Customer ID]],Table3[[#All],[Children]],0)</f>
        <v>0</v>
      </c>
      <c r="H488" cm="1">
        <f t="array" ref="H488">_xlfn.XLOOKUP(Table4[[#This Row],[Customer ID]],Table2[[#All],[Customer ID]],Table2[[#All],[BMI]],0)</f>
        <v>49.77</v>
      </c>
      <c r="I488" cm="1">
        <f t="array" ref="I488">_xlfn.XLOOKUP(Table4[[#This Row],[Customer ID]],Table2[[#All],[Customer ID]],Table2[[#All],[HBA1C]],0)</f>
        <v>7.02</v>
      </c>
      <c r="J488" t="str">
        <f>_xlfn.XLOOKUP(Table4[[#This Row],[Customer ID]], 'Medical Examination'!A:A, 'Medical Examination'!D:D)</f>
        <v>No</v>
      </c>
      <c r="K488" t="str">
        <f>_xlfn.XLOOKUP(Table4[[#This Row],[Customer ID]], 'Medical Examination'!A:A, 'Medical Examination'!E:E)</f>
        <v>No</v>
      </c>
      <c r="L488" t="str">
        <f>_xlfn.XLOOKUP(Table4[[#This Row],[Customer ID]], 'Medical Examination'!A:A, 'Medical Examination'!F:F)</f>
        <v>No</v>
      </c>
      <c r="M488">
        <f>_xlfn.XLOOKUP(Table4[[#This Row],[Customer ID]], 'Medical Examination'!A:A, 'Medical Examination'!G:G)</f>
        <v>0</v>
      </c>
      <c r="N488" t="str">
        <f>_xlfn.XLOOKUP(Table4[[#This Row],[Customer ID]], 'Medical Examination'!A:A, 'Medical Examination'!H:H)</f>
        <v>No</v>
      </c>
      <c r="O488" t="str">
        <f>_xlfn.XLOOKUP(Table4[[#This Row],[Customer ID]], 'Medical Examination'!A:A, 'Medical Examination'!I:I)</f>
        <v>Diabetes</v>
      </c>
      <c r="P488" t="str">
        <f>_xlfn.XLOOKUP(Table4[[#This Row],[Customer ID]], 'Medical Examination'!A:A, 'Medical Examination'!J:J)</f>
        <v>Obesity</v>
      </c>
      <c r="Q488" s="1">
        <f>_xlfn.XLOOKUP(Table4[[#This Row],[Customer ID]], Hospitalisation!A:A, Hospitalisation!E:E)</f>
        <v>20354.5</v>
      </c>
      <c r="R488" t="str">
        <f>_xlfn.XLOOKUP(Table4[[#This Row],[Customer ID]], Hospitalisation!A:A, Hospitalisation!F:F)</f>
        <v>Tier - 3</v>
      </c>
      <c r="S488" t="str">
        <f>_xlfn.XLOOKUP(Table4[[#This Row],[Customer ID]], Hospitalisation!A:A, Hospitalisation!G:G)</f>
        <v>Tier - 2</v>
      </c>
      <c r="T488" t="str">
        <f>_xlfn.XLOOKUP(Table4[[#This Row],[Customer ID]], Hospitalisation!A:A, Hospitalisation!H:H)</f>
        <v>R1026</v>
      </c>
      <c r="U488" t="str" cm="1">
        <f t="array" ref="U488">_xlfn.IFS(Table4[[#This Row],[Age]]&lt;=29,"Youth",Table4[[#This Row],[Age]]&lt;=49,"Adults",Table4[[#This Row],[Age]]&gt;=50,"Senior")</f>
        <v>Senior</v>
      </c>
    </row>
    <row r="489" spans="1:21">
      <c r="A489" t="s">
        <v>1363</v>
      </c>
      <c r="B489" t="str">
        <f>_xlfn.XLOOKUP(Table4[[#This Row],[Customer ID]],Table1[[#This Row],[Customer ID]],Table1[[#This Row],[TITLE]],0)</f>
        <v>Ms</v>
      </c>
      <c r="C489" t="str" cm="1">
        <f t="array" ref="C489">_xlfn.XLOOKUP(Table4[[#This Row],[Customer ID]],Table1[[#All],[Customer ID]],Table1[[#All],[FIRST NAME]],0)</f>
        <v>Kristin</v>
      </c>
      <c r="D489" t="str" cm="1">
        <f t="array" ref="D489">_xlfn.XLOOKUP(Table4[[#This Row],[Customer ID]],Table1[[#All],[Customer ID]],Table1[[#All],[LAST NAME]],0)</f>
        <v>Patchell</v>
      </c>
      <c r="E489" s="5" cm="1">
        <f t="array" ref="E489">_xlfn.XLOOKUP(Table4[[#This Row],[Customer ID]],Table3[[#All],[Customer ID]],Table3[[#All],[Date of Birth]],0)</f>
        <v>31307</v>
      </c>
      <c r="F489" cm="1">
        <f t="array" ref="F489">_xlfn.XLOOKUP(Table4[[#This Row],[Customer ID]],Table3[[#All],[Customer ID]],Table3[[#All],[Age]],0)</f>
        <v>37</v>
      </c>
      <c r="G489" cm="1">
        <f t="array" ref="G489">_xlfn.XLOOKUP(Table4[[#This Row],[Customer ID]],Table3[[#All],[Customer ID]],Table3[[#All],[Children]],0)</f>
        <v>1</v>
      </c>
      <c r="H489" cm="1">
        <f t="array" ref="H489">_xlfn.XLOOKUP(Table4[[#This Row],[Customer ID]],Table2[[#All],[Customer ID]],Table2[[#All],[BMI]],0)</f>
        <v>25.555</v>
      </c>
      <c r="I489" cm="1">
        <f t="array" ref="I489">_xlfn.XLOOKUP(Table4[[#This Row],[Customer ID]],Table2[[#All],[Customer ID]],Table2[[#All],[HBA1C]],0)</f>
        <v>4.09</v>
      </c>
      <c r="J489" t="str">
        <f>_xlfn.XLOOKUP(Table4[[#This Row],[Customer ID]], 'Medical Examination'!A:A, 'Medical Examination'!D:D)</f>
        <v>Yes</v>
      </c>
      <c r="K489" t="str">
        <f>_xlfn.XLOOKUP(Table4[[#This Row],[Customer ID]], 'Medical Examination'!A:A, 'Medical Examination'!E:E)</f>
        <v>No</v>
      </c>
      <c r="L489" t="str">
        <f>_xlfn.XLOOKUP(Table4[[#This Row],[Customer ID]], 'Medical Examination'!A:A, 'Medical Examination'!F:F)</f>
        <v>No</v>
      </c>
      <c r="M489">
        <f>_xlfn.XLOOKUP(Table4[[#This Row],[Customer ID]], 'Medical Examination'!A:A, 'Medical Examination'!G:G)</f>
        <v>0</v>
      </c>
      <c r="N489" t="str">
        <f>_xlfn.XLOOKUP(Table4[[#This Row],[Customer ID]], 'Medical Examination'!A:A, 'Medical Examination'!H:H)</f>
        <v>Yes</v>
      </c>
      <c r="O489" t="str">
        <f>_xlfn.XLOOKUP(Table4[[#This Row],[Customer ID]], 'Medical Examination'!A:A, 'Medical Examination'!I:I)</f>
        <v>Normal</v>
      </c>
      <c r="P489" t="str">
        <f>_xlfn.XLOOKUP(Table4[[#This Row],[Customer ID]], 'Medical Examination'!A:A, 'Medical Examination'!J:J)</f>
        <v>Overweight</v>
      </c>
      <c r="Q489" s="1">
        <f>_xlfn.XLOOKUP(Table4[[#This Row],[Customer ID]], Hospitalisation!A:A, Hospitalisation!E:E)</f>
        <v>20296.86</v>
      </c>
      <c r="R489" t="str">
        <f>_xlfn.XLOOKUP(Table4[[#This Row],[Customer ID]], Hospitalisation!A:A, Hospitalisation!F:F)</f>
        <v>Tier - 3</v>
      </c>
      <c r="S489" t="str">
        <f>_xlfn.XLOOKUP(Table4[[#This Row],[Customer ID]], Hospitalisation!A:A, Hospitalisation!G:G)</f>
        <v>Tier - 1</v>
      </c>
      <c r="T489" t="str">
        <f>_xlfn.XLOOKUP(Table4[[#This Row],[Customer ID]], Hospitalisation!A:A, Hospitalisation!H:H)</f>
        <v>R1024</v>
      </c>
      <c r="U489" t="str" cm="1">
        <f t="array" ref="U489">_xlfn.IFS(Table4[[#This Row],[Age]]&lt;=29,"Youth",Table4[[#This Row],[Age]]&lt;=49,"Adults",Table4[[#This Row],[Age]]&gt;=50,"Senior")</f>
        <v>Adults</v>
      </c>
    </row>
    <row r="490" spans="1:21">
      <c r="A490" t="s">
        <v>1366</v>
      </c>
      <c r="B490" t="str">
        <f>_xlfn.XLOOKUP(Table4[[#This Row],[Customer ID]],Table1[[#This Row],[Customer ID]],Table1[[#This Row],[TITLE]],0)</f>
        <v>Mr</v>
      </c>
      <c r="C490" t="str" cm="1">
        <f t="array" ref="C490">_xlfn.XLOOKUP(Table4[[#This Row],[Customer ID]],Table1[[#All],[Customer ID]],Table1[[#All],[FIRST NAME]],0)</f>
        <v>Timothy</v>
      </c>
      <c r="D490" t="str" cm="1">
        <f t="array" ref="D490">_xlfn.XLOOKUP(Table4[[#This Row],[Customer ID]],Table1[[#All],[Customer ID]],Table1[[#All],[LAST NAME]],0)</f>
        <v>Catoggio</v>
      </c>
      <c r="E490" s="5" cm="1">
        <f t="array" ref="E490">_xlfn.XLOOKUP(Table4[[#This Row],[Customer ID]],Table3[[#All],[Customer ID]],Table3[[#All],[Date of Birth]],0)</f>
        <v>34219</v>
      </c>
      <c r="F490" cm="1">
        <f t="array" ref="F490">_xlfn.XLOOKUP(Table4[[#This Row],[Customer ID]],Table3[[#All],[Customer ID]],Table3[[#All],[Age]],0)</f>
        <v>29</v>
      </c>
      <c r="G490" cm="1">
        <f t="array" ref="G490">_xlfn.XLOOKUP(Table4[[#This Row],[Customer ID]],Table3[[#All],[Customer ID]],Table3[[#All],[Children]],0)</f>
        <v>1</v>
      </c>
      <c r="H490" cm="1">
        <f t="array" ref="H490">_xlfn.XLOOKUP(Table4[[#This Row],[Customer ID]],Table2[[#All],[Customer ID]],Table2[[#All],[BMI]],0)</f>
        <v>29.64</v>
      </c>
      <c r="I490" cm="1">
        <f t="array" ref="I490">_xlfn.XLOOKUP(Table4[[#This Row],[Customer ID]],Table2[[#All],[Customer ID]],Table2[[#All],[HBA1C]],0)</f>
        <v>4.93</v>
      </c>
      <c r="J490" t="str">
        <f>_xlfn.XLOOKUP(Table4[[#This Row],[Customer ID]], 'Medical Examination'!A:A, 'Medical Examination'!D:D)</f>
        <v>No</v>
      </c>
      <c r="K490" t="str">
        <f>_xlfn.XLOOKUP(Table4[[#This Row],[Customer ID]], 'Medical Examination'!A:A, 'Medical Examination'!E:E)</f>
        <v>No</v>
      </c>
      <c r="L490" t="str">
        <f>_xlfn.XLOOKUP(Table4[[#This Row],[Customer ID]], 'Medical Examination'!A:A, 'Medical Examination'!F:F)</f>
        <v>Yes</v>
      </c>
      <c r="M490">
        <f>_xlfn.XLOOKUP(Table4[[#This Row],[Customer ID]], 'Medical Examination'!A:A, 'Medical Examination'!G:G)</f>
        <v>1</v>
      </c>
      <c r="N490" t="str">
        <f>_xlfn.XLOOKUP(Table4[[#This Row],[Customer ID]], 'Medical Examination'!A:A, 'Medical Examination'!H:H)</f>
        <v>No</v>
      </c>
      <c r="O490" t="str">
        <f>_xlfn.XLOOKUP(Table4[[#This Row],[Customer ID]], 'Medical Examination'!A:A, 'Medical Examination'!I:I)</f>
        <v>Normal</v>
      </c>
      <c r="P490" t="str">
        <f>_xlfn.XLOOKUP(Table4[[#This Row],[Customer ID]], 'Medical Examination'!A:A, 'Medical Examination'!J:J)</f>
        <v>Overweight</v>
      </c>
      <c r="Q490" s="1">
        <f>_xlfn.XLOOKUP(Table4[[#This Row],[Customer ID]], Hospitalisation!A:A, Hospitalisation!E:E)</f>
        <v>20277.810000000001</v>
      </c>
      <c r="R490" t="str">
        <f>_xlfn.XLOOKUP(Table4[[#This Row],[Customer ID]], Hospitalisation!A:A, Hospitalisation!F:F)</f>
        <v>Tier - 3</v>
      </c>
      <c r="S490" t="str">
        <f>_xlfn.XLOOKUP(Table4[[#This Row],[Customer ID]], Hospitalisation!A:A, Hospitalisation!G:G)</f>
        <v>Tier - 3</v>
      </c>
      <c r="T490" t="str">
        <f>_xlfn.XLOOKUP(Table4[[#This Row],[Customer ID]], Hospitalisation!A:A, Hospitalisation!H:H)</f>
        <v>R1016</v>
      </c>
      <c r="U490" t="str" cm="1">
        <f t="array" ref="U490">_xlfn.IFS(Table4[[#This Row],[Age]]&lt;=29,"Youth",Table4[[#This Row],[Age]]&lt;=49,"Adults",Table4[[#This Row],[Age]]&gt;=50,"Senior")</f>
        <v>Youth</v>
      </c>
    </row>
    <row r="491" spans="1:21">
      <c r="A491" t="s">
        <v>1368</v>
      </c>
      <c r="B491" t="str">
        <f>_xlfn.XLOOKUP(Table4[[#This Row],[Customer ID]],Table1[[#This Row],[Customer ID]],Table1[[#This Row],[TITLE]],0)</f>
        <v>Mr</v>
      </c>
      <c r="C491" t="str" cm="1">
        <f t="array" ref="C491">_xlfn.XLOOKUP(Table4[[#This Row],[Customer ID]],Table1[[#All],[Customer ID]],Table1[[#All],[FIRST NAME]],0)</f>
        <v>Scott</v>
      </c>
      <c r="D491" t="str" cm="1">
        <f t="array" ref="D491">_xlfn.XLOOKUP(Table4[[#This Row],[Customer ID]],Table1[[#All],[Customer ID]],Table1[[#All],[LAST NAME]],0)</f>
        <v>Adams</v>
      </c>
      <c r="E491" s="5" cm="1">
        <f t="array" ref="E491">_xlfn.XLOOKUP(Table4[[#This Row],[Customer ID]],Table3[[#All],[Customer ID]],Table3[[#All],[Date of Birth]],0)</f>
        <v>24341</v>
      </c>
      <c r="F491" cm="1">
        <f t="array" ref="F491">_xlfn.XLOOKUP(Table4[[#This Row],[Customer ID]],Table3[[#All],[Customer ID]],Table3[[#All],[Age]],0)</f>
        <v>56</v>
      </c>
      <c r="G491" cm="1">
        <f t="array" ref="G491">_xlfn.XLOOKUP(Table4[[#This Row],[Customer ID]],Table3[[#All],[Customer ID]],Table3[[#All],[Children]],0)</f>
        <v>0</v>
      </c>
      <c r="H491" cm="1">
        <f t="array" ref="H491">_xlfn.XLOOKUP(Table4[[#This Row],[Customer ID]],Table2[[#All],[Customer ID]],Table2[[#All],[BMI]],0)</f>
        <v>53.93</v>
      </c>
      <c r="I491" cm="1">
        <f t="array" ref="I491">_xlfn.XLOOKUP(Table4[[#This Row],[Customer ID]],Table2[[#All],[Customer ID]],Table2[[#All],[HBA1C]],0)</f>
        <v>5.34</v>
      </c>
      <c r="J491" t="str">
        <f>_xlfn.XLOOKUP(Table4[[#This Row],[Customer ID]], 'Medical Examination'!A:A, 'Medical Examination'!D:D)</f>
        <v>Yes</v>
      </c>
      <c r="K491" t="str">
        <f>_xlfn.XLOOKUP(Table4[[#This Row],[Customer ID]], 'Medical Examination'!A:A, 'Medical Examination'!E:E)</f>
        <v>No</v>
      </c>
      <c r="L491" t="str">
        <f>_xlfn.XLOOKUP(Table4[[#This Row],[Customer ID]], 'Medical Examination'!A:A, 'Medical Examination'!F:F)</f>
        <v>No</v>
      </c>
      <c r="M491">
        <f>_xlfn.XLOOKUP(Table4[[#This Row],[Customer ID]], 'Medical Examination'!A:A, 'Medical Examination'!G:G)</f>
        <v>2</v>
      </c>
      <c r="N491" t="str">
        <f>_xlfn.XLOOKUP(Table4[[#This Row],[Customer ID]], 'Medical Examination'!A:A, 'Medical Examination'!H:H)</f>
        <v>No</v>
      </c>
      <c r="O491" t="str">
        <f>_xlfn.XLOOKUP(Table4[[#This Row],[Customer ID]], 'Medical Examination'!A:A, 'Medical Examination'!I:I)</f>
        <v>Normal</v>
      </c>
      <c r="P491" t="str">
        <f>_xlfn.XLOOKUP(Table4[[#This Row],[Customer ID]], 'Medical Examination'!A:A, 'Medical Examination'!J:J)</f>
        <v>Obesity</v>
      </c>
      <c r="Q491" s="1">
        <f>_xlfn.XLOOKUP(Table4[[#This Row],[Customer ID]], Hospitalisation!A:A, Hospitalisation!E:E)</f>
        <v>20253.84</v>
      </c>
      <c r="R491" t="str">
        <f>_xlfn.XLOOKUP(Table4[[#This Row],[Customer ID]], Hospitalisation!A:A, Hospitalisation!F:F)</f>
        <v>Tier - 2</v>
      </c>
      <c r="S491" t="str">
        <f>_xlfn.XLOOKUP(Table4[[#This Row],[Customer ID]], Hospitalisation!A:A, Hospitalisation!G:G)</f>
        <v>Tier - 3</v>
      </c>
      <c r="T491" t="str">
        <f>_xlfn.XLOOKUP(Table4[[#This Row],[Customer ID]], Hospitalisation!A:A, Hospitalisation!H:H)</f>
        <v>R1012</v>
      </c>
      <c r="U491" t="str" cm="1">
        <f t="array" ref="U491">_xlfn.IFS(Table4[[#This Row],[Age]]&lt;=29,"Youth",Table4[[#This Row],[Age]]&lt;=49,"Adults",Table4[[#This Row],[Age]]&gt;=50,"Senior")</f>
        <v>Senior</v>
      </c>
    </row>
    <row r="492" spans="1:21">
      <c r="A492" t="s">
        <v>1370</v>
      </c>
      <c r="B492" t="str">
        <f>_xlfn.XLOOKUP(Table4[[#This Row],[Customer ID]],Table1[[#This Row],[Customer ID]],Table1[[#This Row],[TITLE]],0)</f>
        <v>Ms</v>
      </c>
      <c r="C492" t="str" cm="1">
        <f t="array" ref="C492">_xlfn.XLOOKUP(Table4[[#This Row],[Customer ID]],Table1[[#All],[Customer ID]],Table1[[#All],[FIRST NAME]],0)</f>
        <v>Carly E</v>
      </c>
      <c r="D492" t="str" cm="1">
        <f t="array" ref="D492">_xlfn.XLOOKUP(Table4[[#This Row],[Customer ID]],Table1[[#All],[Customer ID]],Table1[[#All],[LAST NAME]],0)</f>
        <v>Windt</v>
      </c>
      <c r="E492" s="5" cm="1">
        <f t="array" ref="E492">_xlfn.XLOOKUP(Table4[[#This Row],[Customer ID]],Table3[[#All],[Customer ID]],Table3[[#All],[Date of Birth]],0)</f>
        <v>32067</v>
      </c>
      <c r="F492" cm="1">
        <f t="array" ref="F492">_xlfn.XLOOKUP(Table4[[#This Row],[Customer ID]],Table3[[#All],[Customer ID]],Table3[[#All],[Age]],0)</f>
        <v>35</v>
      </c>
      <c r="G492" cm="1">
        <f t="array" ref="G492">_xlfn.XLOOKUP(Table4[[#This Row],[Customer ID]],Table3[[#All],[Customer ID]],Table3[[#All],[Children]],0)</f>
        <v>0</v>
      </c>
      <c r="H492" cm="1">
        <f t="array" ref="H492">_xlfn.XLOOKUP(Table4[[#This Row],[Customer ID]],Table2[[#All],[Customer ID]],Table2[[#All],[BMI]],0)</f>
        <v>28.024999999999999</v>
      </c>
      <c r="I492" cm="1">
        <f t="array" ref="I492">_xlfn.XLOOKUP(Table4[[#This Row],[Customer ID]],Table2[[#All],[Customer ID]],Table2[[#All],[HBA1C]],0)</f>
        <v>5.65</v>
      </c>
      <c r="J492" t="str">
        <f>_xlfn.XLOOKUP(Table4[[#This Row],[Customer ID]], 'Medical Examination'!A:A, 'Medical Examination'!D:D)</f>
        <v>No</v>
      </c>
      <c r="K492" t="str">
        <f>_xlfn.XLOOKUP(Table4[[#This Row],[Customer ID]], 'Medical Examination'!A:A, 'Medical Examination'!E:E)</f>
        <v>No</v>
      </c>
      <c r="L492" t="str">
        <f>_xlfn.XLOOKUP(Table4[[#This Row],[Customer ID]], 'Medical Examination'!A:A, 'Medical Examination'!F:F)</f>
        <v>No</v>
      </c>
      <c r="M492">
        <f>_xlfn.XLOOKUP(Table4[[#This Row],[Customer ID]], 'Medical Examination'!A:A, 'Medical Examination'!G:G)</f>
        <v>1</v>
      </c>
      <c r="N492" t="str">
        <f>_xlfn.XLOOKUP(Table4[[#This Row],[Customer ID]], 'Medical Examination'!A:A, 'Medical Examination'!H:H)</f>
        <v>Yes</v>
      </c>
      <c r="O492" t="str">
        <f>_xlfn.XLOOKUP(Table4[[#This Row],[Customer ID]], 'Medical Examination'!A:A, 'Medical Examination'!I:I)</f>
        <v>Normal</v>
      </c>
      <c r="P492" t="str">
        <f>_xlfn.XLOOKUP(Table4[[#This Row],[Customer ID]], 'Medical Examination'!A:A, 'Medical Examination'!J:J)</f>
        <v>Overweight</v>
      </c>
      <c r="Q492" s="1">
        <f>_xlfn.XLOOKUP(Table4[[#This Row],[Customer ID]], Hospitalisation!A:A, Hospitalisation!E:E)</f>
        <v>20234.849999999999</v>
      </c>
      <c r="R492" t="str">
        <f>_xlfn.XLOOKUP(Table4[[#This Row],[Customer ID]], Hospitalisation!A:A, Hospitalisation!F:F)</f>
        <v>Tier - 2</v>
      </c>
      <c r="S492" t="str">
        <f>_xlfn.XLOOKUP(Table4[[#This Row],[Customer ID]], Hospitalisation!A:A, Hospitalisation!G:G)</f>
        <v>Tier - 3</v>
      </c>
      <c r="T492" t="str">
        <f>_xlfn.XLOOKUP(Table4[[#This Row],[Customer ID]], Hospitalisation!A:A, Hospitalisation!H:H)</f>
        <v>R1012</v>
      </c>
      <c r="U492" t="str" cm="1">
        <f t="array" ref="U492">_xlfn.IFS(Table4[[#This Row],[Age]]&lt;=29,"Youth",Table4[[#This Row],[Age]]&lt;=49,"Adults",Table4[[#This Row],[Age]]&gt;=50,"Senior")</f>
        <v>Adults</v>
      </c>
    </row>
    <row r="493" spans="1:21">
      <c r="A493" t="s">
        <v>1373</v>
      </c>
      <c r="B493" t="str">
        <f>_xlfn.XLOOKUP(Table4[[#This Row],[Customer ID]],Table1[[#This Row],[Customer ID]],Table1[[#This Row],[TITLE]],0)</f>
        <v>Ms</v>
      </c>
      <c r="C493" t="str" cm="1">
        <f t="array" ref="C493">_xlfn.XLOOKUP(Table4[[#This Row],[Customer ID]],Table1[[#All],[Customer ID]],Table1[[#All],[FIRST NAME]],0)</f>
        <v>Lisa</v>
      </c>
      <c r="D493" t="str" cm="1">
        <f t="array" ref="D493">_xlfn.XLOOKUP(Table4[[#This Row],[Customer ID]],Table1[[#All],[Customer ID]],Table1[[#All],[LAST NAME]],0)</f>
        <v>Ryan</v>
      </c>
      <c r="E493" s="5" cm="1">
        <f t="array" ref="E493">_xlfn.XLOOKUP(Table4[[#This Row],[Customer ID]],Table3[[#All],[Customer ID]],Table3[[#All],[Date of Birth]],0)</f>
        <v>34493</v>
      </c>
      <c r="F493" cm="1">
        <f t="array" ref="F493">_xlfn.XLOOKUP(Table4[[#This Row],[Customer ID]],Table3[[#All],[Customer ID]],Table3[[#All],[Age]],0)</f>
        <v>29</v>
      </c>
      <c r="G493" cm="1">
        <f t="array" ref="G493">_xlfn.XLOOKUP(Table4[[#This Row],[Customer ID]],Table3[[#All],[Customer ID]],Table3[[#All],[Children]],0)</f>
        <v>2</v>
      </c>
      <c r="H493" cm="1">
        <f t="array" ref="H493">_xlfn.XLOOKUP(Table4[[#This Row],[Customer ID]],Table2[[#All],[Customer ID]],Table2[[#All],[BMI]],0)</f>
        <v>27.5</v>
      </c>
      <c r="I493" cm="1">
        <f t="array" ref="I493">_xlfn.XLOOKUP(Table4[[#This Row],[Customer ID]],Table2[[#All],[Customer ID]],Table2[[#All],[HBA1C]],0)</f>
        <v>4.49</v>
      </c>
      <c r="J493" t="str">
        <f>_xlfn.XLOOKUP(Table4[[#This Row],[Customer ID]], 'Medical Examination'!A:A, 'Medical Examination'!D:D)</f>
        <v>No</v>
      </c>
      <c r="K493" t="str">
        <f>_xlfn.XLOOKUP(Table4[[#This Row],[Customer ID]], 'Medical Examination'!A:A, 'Medical Examination'!E:E)</f>
        <v>No</v>
      </c>
      <c r="L493" t="str">
        <f>_xlfn.XLOOKUP(Table4[[#This Row],[Customer ID]], 'Medical Examination'!A:A, 'Medical Examination'!F:F)</f>
        <v>No</v>
      </c>
      <c r="M493">
        <f>_xlfn.XLOOKUP(Table4[[#This Row],[Customer ID]], 'Medical Examination'!A:A, 'Medical Examination'!G:G)</f>
        <v>0</v>
      </c>
      <c r="N493" t="str">
        <f>_xlfn.XLOOKUP(Table4[[#This Row],[Customer ID]], 'Medical Examination'!A:A, 'Medical Examination'!H:H)</f>
        <v>No</v>
      </c>
      <c r="O493" t="str">
        <f>_xlfn.XLOOKUP(Table4[[#This Row],[Customer ID]], 'Medical Examination'!A:A, 'Medical Examination'!I:I)</f>
        <v>Normal</v>
      </c>
      <c r="P493" t="str">
        <f>_xlfn.XLOOKUP(Table4[[#This Row],[Customer ID]], 'Medical Examination'!A:A, 'Medical Examination'!J:J)</f>
        <v>Overweight</v>
      </c>
      <c r="Q493" s="1">
        <f>_xlfn.XLOOKUP(Table4[[#This Row],[Customer ID]], Hospitalisation!A:A, Hospitalisation!E:E)</f>
        <v>20177.669999999998</v>
      </c>
      <c r="R493" t="str">
        <f>_xlfn.XLOOKUP(Table4[[#This Row],[Customer ID]], Hospitalisation!A:A, Hospitalisation!F:F)</f>
        <v>Tier - 2</v>
      </c>
      <c r="S493" t="str">
        <f>_xlfn.XLOOKUP(Table4[[#This Row],[Customer ID]], Hospitalisation!A:A, Hospitalisation!G:G)</f>
        <v>Tier - 1</v>
      </c>
      <c r="T493" t="str">
        <f>_xlfn.XLOOKUP(Table4[[#This Row],[Customer ID]], Hospitalisation!A:A, Hospitalisation!H:H)</f>
        <v>R1011</v>
      </c>
      <c r="U493" t="str" cm="1">
        <f t="array" ref="U493">_xlfn.IFS(Table4[[#This Row],[Age]]&lt;=29,"Youth",Table4[[#This Row],[Age]]&lt;=49,"Adults",Table4[[#This Row],[Age]]&gt;=50,"Senior")</f>
        <v>Youth</v>
      </c>
    </row>
    <row r="494" spans="1:21">
      <c r="A494" t="s">
        <v>1375</v>
      </c>
      <c r="B494" t="str">
        <f>_xlfn.XLOOKUP(Table4[[#This Row],[Customer ID]],Table1[[#This Row],[Customer ID]],Table1[[#This Row],[TITLE]],0)</f>
        <v>Ms</v>
      </c>
      <c r="C494" t="str" cm="1">
        <f t="array" ref="C494">_xlfn.XLOOKUP(Table4[[#This Row],[Customer ID]],Table1[[#All],[Customer ID]],Table1[[#All],[FIRST NAME]],0)</f>
        <v>Stacey</v>
      </c>
      <c r="D494" t="str" cm="1">
        <f t="array" ref="D494">_xlfn.XLOOKUP(Table4[[#This Row],[Customer ID]],Table1[[#All],[Customer ID]],Table1[[#All],[LAST NAME]],0)</f>
        <v>Marion</v>
      </c>
      <c r="E494" s="5" cm="1">
        <f t="array" ref="E494">_xlfn.XLOOKUP(Table4[[#This Row],[Customer ID]],Table3[[#All],[Customer ID]],Table3[[#All],[Date of Birth]],0)</f>
        <v>37446</v>
      </c>
      <c r="F494" cm="1">
        <f t="array" ref="F494">_xlfn.XLOOKUP(Table4[[#This Row],[Customer ID]],Table3[[#All],[Customer ID]],Table3[[#All],[Age]],0)</f>
        <v>20</v>
      </c>
      <c r="G494" cm="1">
        <f t="array" ref="G494">_xlfn.XLOOKUP(Table4[[#This Row],[Customer ID]],Table3[[#All],[Customer ID]],Table3[[#All],[Children]],0)</f>
        <v>0</v>
      </c>
      <c r="H494" cm="1">
        <f t="array" ref="H494">_xlfn.XLOOKUP(Table4[[#This Row],[Customer ID]],Table2[[#All],[Customer ID]],Table2[[#All],[BMI]],0)</f>
        <v>21.8</v>
      </c>
      <c r="I494" cm="1">
        <f t="array" ref="I494">_xlfn.XLOOKUP(Table4[[#This Row],[Customer ID]],Table2[[#All],[Customer ID]],Table2[[#All],[HBA1C]],0)</f>
        <v>10.55</v>
      </c>
      <c r="J494" t="str">
        <f>_xlfn.XLOOKUP(Table4[[#This Row],[Customer ID]], 'Medical Examination'!A:A, 'Medical Examination'!D:D)</f>
        <v>No</v>
      </c>
      <c r="K494" t="str">
        <f>_xlfn.XLOOKUP(Table4[[#This Row],[Customer ID]], 'Medical Examination'!A:A, 'Medical Examination'!E:E)</f>
        <v>No</v>
      </c>
      <c r="L494" t="str">
        <f>_xlfn.XLOOKUP(Table4[[#This Row],[Customer ID]], 'Medical Examination'!A:A, 'Medical Examination'!F:F)</f>
        <v>No</v>
      </c>
      <c r="M494">
        <f>_xlfn.XLOOKUP(Table4[[#This Row],[Customer ID]], 'Medical Examination'!A:A, 'Medical Examination'!G:G)</f>
        <v>0</v>
      </c>
      <c r="N494" t="str">
        <f>_xlfn.XLOOKUP(Table4[[#This Row],[Customer ID]], 'Medical Examination'!A:A, 'Medical Examination'!H:H)</f>
        <v>Yes</v>
      </c>
      <c r="O494" t="str">
        <f>_xlfn.XLOOKUP(Table4[[#This Row],[Customer ID]], 'Medical Examination'!A:A, 'Medical Examination'!I:I)</f>
        <v>Diabetes</v>
      </c>
      <c r="P494" t="str">
        <f>_xlfn.XLOOKUP(Table4[[#This Row],[Customer ID]], 'Medical Examination'!A:A, 'Medical Examination'!J:J)</f>
        <v>Normal Weight</v>
      </c>
      <c r="Q494" s="1">
        <f>_xlfn.XLOOKUP(Table4[[#This Row],[Customer ID]], Hospitalisation!A:A, Hospitalisation!E:E)</f>
        <v>20167.34</v>
      </c>
      <c r="R494" t="str">
        <f>_xlfn.XLOOKUP(Table4[[#This Row],[Customer ID]], Hospitalisation!A:A, Hospitalisation!F:F)</f>
        <v>Tier - 3</v>
      </c>
      <c r="S494" t="str">
        <f>_xlfn.XLOOKUP(Table4[[#This Row],[Customer ID]], Hospitalisation!A:A, Hospitalisation!G:G)</f>
        <v>Tier - 3</v>
      </c>
      <c r="T494" t="str">
        <f>_xlfn.XLOOKUP(Table4[[#This Row],[Customer ID]], Hospitalisation!A:A, Hospitalisation!H:H)</f>
        <v>R1011</v>
      </c>
      <c r="U494" t="str" cm="1">
        <f t="array" ref="U494">_xlfn.IFS(Table4[[#This Row],[Age]]&lt;=29,"Youth",Table4[[#This Row],[Age]]&lt;=49,"Adults",Table4[[#This Row],[Age]]&gt;=50,"Senior")</f>
        <v>Youth</v>
      </c>
    </row>
    <row r="495" spans="1:21">
      <c r="A495" t="s">
        <v>1377</v>
      </c>
      <c r="B495" t="str">
        <f>_xlfn.XLOOKUP(Table4[[#This Row],[Customer ID]],Table1[[#This Row],[Customer ID]],Table1[[#This Row],[TITLE]],0)</f>
        <v>Mr</v>
      </c>
      <c r="C495" t="str" cm="1">
        <f t="array" ref="C495">_xlfn.XLOOKUP(Table4[[#This Row],[Customer ID]],Table1[[#All],[Customer ID]],Table1[[#All],[FIRST NAME]],0)</f>
        <v>Louis</v>
      </c>
      <c r="D495" t="str" cm="1">
        <f t="array" ref="D495">_xlfn.XLOOKUP(Table4[[#This Row],[Customer ID]],Table1[[#All],[Customer ID]],Table1[[#All],[LAST NAME]],0)</f>
        <v>Raffetto</v>
      </c>
      <c r="E495" s="5" cm="1">
        <f t="array" ref="E495">_xlfn.XLOOKUP(Table4[[#This Row],[Customer ID]],Table3[[#All],[Customer ID]],Table3[[#All],[Date of Birth]],0)</f>
        <v>30595</v>
      </c>
      <c r="F495" cm="1">
        <f t="array" ref="F495">_xlfn.XLOOKUP(Table4[[#This Row],[Customer ID]],Table3[[#All],[Customer ID]],Table3[[#All],[Age]],0)</f>
        <v>39</v>
      </c>
      <c r="G495" cm="1">
        <f t="array" ref="G495">_xlfn.XLOOKUP(Table4[[#This Row],[Customer ID]],Table3[[#All],[Customer ID]],Table3[[#All],[Children]],0)</f>
        <v>0</v>
      </c>
      <c r="H495" cm="1">
        <f t="array" ref="H495">_xlfn.XLOOKUP(Table4[[#This Row],[Customer ID]],Table2[[#All],[Customer ID]],Table2[[#All],[BMI]],0)</f>
        <v>26.41</v>
      </c>
      <c r="I495" cm="1">
        <f t="array" ref="I495">_xlfn.XLOOKUP(Table4[[#This Row],[Customer ID]],Table2[[#All],[Customer ID]],Table2[[#All],[HBA1C]],0)</f>
        <v>4.92</v>
      </c>
      <c r="J495" t="str">
        <f>_xlfn.XLOOKUP(Table4[[#This Row],[Customer ID]], 'Medical Examination'!A:A, 'Medical Examination'!D:D)</f>
        <v>Yes</v>
      </c>
      <c r="K495" t="str">
        <f>_xlfn.XLOOKUP(Table4[[#This Row],[Customer ID]], 'Medical Examination'!A:A, 'Medical Examination'!E:E)</f>
        <v>No</v>
      </c>
      <c r="L495" t="str">
        <f>_xlfn.XLOOKUP(Table4[[#This Row],[Customer ID]], 'Medical Examination'!A:A, 'Medical Examination'!F:F)</f>
        <v>Yes</v>
      </c>
      <c r="M495">
        <f>_xlfn.XLOOKUP(Table4[[#This Row],[Customer ID]], 'Medical Examination'!A:A, 'Medical Examination'!G:G)</f>
        <v>1</v>
      </c>
      <c r="N495" t="str">
        <f>_xlfn.XLOOKUP(Table4[[#This Row],[Customer ID]], 'Medical Examination'!A:A, 'Medical Examination'!H:H)</f>
        <v>Yes</v>
      </c>
      <c r="O495" t="str">
        <f>_xlfn.XLOOKUP(Table4[[#This Row],[Customer ID]], 'Medical Examination'!A:A, 'Medical Examination'!I:I)</f>
        <v>Normal</v>
      </c>
      <c r="P495" t="str">
        <f>_xlfn.XLOOKUP(Table4[[#This Row],[Customer ID]], 'Medical Examination'!A:A, 'Medical Examination'!J:J)</f>
        <v>Overweight</v>
      </c>
      <c r="Q495" s="1">
        <f>_xlfn.XLOOKUP(Table4[[#This Row],[Customer ID]], Hospitalisation!A:A, Hospitalisation!E:E)</f>
        <v>20149.32</v>
      </c>
      <c r="R495" t="str">
        <f>_xlfn.XLOOKUP(Table4[[#This Row],[Customer ID]], Hospitalisation!A:A, Hospitalisation!F:F)</f>
        <v>Tier - 2</v>
      </c>
      <c r="S495" t="str">
        <f>_xlfn.XLOOKUP(Table4[[#This Row],[Customer ID]], Hospitalisation!A:A, Hospitalisation!G:G)</f>
        <v>Tier - 1</v>
      </c>
      <c r="T495" t="str">
        <f>_xlfn.XLOOKUP(Table4[[#This Row],[Customer ID]], Hospitalisation!A:A, Hospitalisation!H:H)</f>
        <v>R1016</v>
      </c>
      <c r="U495" t="str" cm="1">
        <f t="array" ref="U495">_xlfn.IFS(Table4[[#This Row],[Age]]&lt;=29,"Youth",Table4[[#This Row],[Age]]&lt;=49,"Adults",Table4[[#This Row],[Age]]&gt;=50,"Senior")</f>
        <v>Adults</v>
      </c>
    </row>
    <row r="496" spans="1:21">
      <c r="A496" t="s">
        <v>1380</v>
      </c>
      <c r="B496" t="str">
        <f>_xlfn.XLOOKUP(Table4[[#This Row],[Customer ID]],Table1[[#This Row],[Customer ID]],Table1[[#This Row],[TITLE]],0)</f>
        <v>Mr</v>
      </c>
      <c r="C496" t="str" cm="1">
        <f t="array" ref="C496">_xlfn.XLOOKUP(Table4[[#This Row],[Customer ID]],Table1[[#All],[Customer ID]],Table1[[#All],[FIRST NAME]],0)</f>
        <v>Brian R</v>
      </c>
      <c r="D496" t="str" cm="1">
        <f t="array" ref="D496">_xlfn.XLOOKUP(Table4[[#This Row],[Customer ID]],Table1[[#All],[Customer ID]],Table1[[#All],[LAST NAME]],0)</f>
        <v>Young</v>
      </c>
      <c r="E496" s="5" cm="1">
        <f t="array" ref="E496">_xlfn.XLOOKUP(Table4[[#This Row],[Customer ID]],Table3[[#All],[Customer ID]],Table3[[#All],[Date of Birth]],0)</f>
        <v>32349</v>
      </c>
      <c r="F496" cm="1">
        <f t="array" ref="F496">_xlfn.XLOOKUP(Table4[[#This Row],[Customer ID]],Table3[[#All],[Customer ID]],Table3[[#All],[Age]],0)</f>
        <v>34</v>
      </c>
      <c r="G496" cm="1">
        <f t="array" ref="G496">_xlfn.XLOOKUP(Table4[[#This Row],[Customer ID]],Table3[[#All],[Customer ID]],Table3[[#All],[Children]],0)</f>
        <v>1</v>
      </c>
      <c r="H496" cm="1">
        <f t="array" ref="H496">_xlfn.XLOOKUP(Table4[[#This Row],[Customer ID]],Table2[[#All],[Customer ID]],Table2[[#All],[BMI]],0)</f>
        <v>27.835000000000001</v>
      </c>
      <c r="I496" cm="1">
        <f t="array" ref="I496">_xlfn.XLOOKUP(Table4[[#This Row],[Customer ID]],Table2[[#All],[Customer ID]],Table2[[#All],[HBA1C]],0)</f>
        <v>5.9</v>
      </c>
      <c r="J496" t="str">
        <f>_xlfn.XLOOKUP(Table4[[#This Row],[Customer ID]], 'Medical Examination'!A:A, 'Medical Examination'!D:D)</f>
        <v>Yes</v>
      </c>
      <c r="K496" t="str">
        <f>_xlfn.XLOOKUP(Table4[[#This Row],[Customer ID]], 'Medical Examination'!A:A, 'Medical Examination'!E:E)</f>
        <v>No</v>
      </c>
      <c r="L496" t="str">
        <f>_xlfn.XLOOKUP(Table4[[#This Row],[Customer ID]], 'Medical Examination'!A:A, 'Medical Examination'!F:F)</f>
        <v>No</v>
      </c>
      <c r="M496">
        <f>_xlfn.XLOOKUP(Table4[[#This Row],[Customer ID]], 'Medical Examination'!A:A, 'Medical Examination'!G:G)</f>
        <v>1</v>
      </c>
      <c r="N496" t="str">
        <f>_xlfn.XLOOKUP(Table4[[#This Row],[Customer ID]], 'Medical Examination'!A:A, 'Medical Examination'!H:H)</f>
        <v>Yes</v>
      </c>
      <c r="O496" t="str">
        <f>_xlfn.XLOOKUP(Table4[[#This Row],[Customer ID]], 'Medical Examination'!A:A, 'Medical Examination'!I:I)</f>
        <v>Prediabetes</v>
      </c>
      <c r="P496" t="str">
        <f>_xlfn.XLOOKUP(Table4[[#This Row],[Customer ID]], 'Medical Examination'!A:A, 'Medical Examination'!J:J)</f>
        <v>Overweight</v>
      </c>
      <c r="Q496" s="1">
        <f>_xlfn.XLOOKUP(Table4[[#This Row],[Customer ID]], Hospitalisation!A:A, Hospitalisation!E:E)</f>
        <v>20009.63</v>
      </c>
      <c r="R496" t="str">
        <f>_xlfn.XLOOKUP(Table4[[#This Row],[Customer ID]], Hospitalisation!A:A, Hospitalisation!F:F)</f>
        <v>Tier - 2</v>
      </c>
      <c r="S496" t="str">
        <f>_xlfn.XLOOKUP(Table4[[#This Row],[Customer ID]], Hospitalisation!A:A, Hospitalisation!G:G)</f>
        <v>Tier - 1</v>
      </c>
      <c r="T496" t="str">
        <f>_xlfn.XLOOKUP(Table4[[#This Row],[Customer ID]], Hospitalisation!A:A, Hospitalisation!H:H)</f>
        <v>R1012</v>
      </c>
      <c r="U496" t="str" cm="1">
        <f t="array" ref="U496">_xlfn.IFS(Table4[[#This Row],[Age]]&lt;=29,"Youth",Table4[[#This Row],[Age]]&lt;=49,"Adults",Table4[[#This Row],[Age]]&gt;=50,"Senior")</f>
        <v>Adults</v>
      </c>
    </row>
    <row r="497" spans="1:21">
      <c r="A497" t="s">
        <v>1382</v>
      </c>
      <c r="B497" t="str">
        <f>_xlfn.XLOOKUP(Table4[[#This Row],[Customer ID]],Table1[[#This Row],[Customer ID]],Table1[[#This Row],[TITLE]],0)</f>
        <v>Mrs</v>
      </c>
      <c r="C497" t="str" cm="1">
        <f t="array" ref="C497">_xlfn.XLOOKUP(Table4[[#This Row],[Customer ID]],Table1[[#All],[Customer ID]],Table1[[#All],[FIRST NAME]],0)</f>
        <v>Jessica</v>
      </c>
      <c r="D497" t="str" cm="1">
        <f t="array" ref="D497">_xlfn.XLOOKUP(Table4[[#This Row],[Customer ID]],Table1[[#All],[Customer ID]],Table1[[#All],[LAST NAME]],0)</f>
        <v>Oehlke</v>
      </c>
      <c r="E497" s="5" cm="1">
        <f t="array" ref="E497">_xlfn.XLOOKUP(Table4[[#This Row],[Customer ID]],Table3[[#All],[Customer ID]],Table3[[#All],[Date of Birth]],0)</f>
        <v>24329</v>
      </c>
      <c r="F497" cm="1">
        <f t="array" ref="F497">_xlfn.XLOOKUP(Table4[[#This Row],[Customer ID]],Table3[[#All],[Customer ID]],Table3[[#All],[Age]],0)</f>
        <v>56</v>
      </c>
      <c r="G497" cm="1">
        <f t="array" ref="G497">_xlfn.XLOOKUP(Table4[[#This Row],[Customer ID]],Table3[[#All],[Customer ID]],Table3[[#All],[Children]],0)</f>
        <v>0</v>
      </c>
      <c r="H497" cm="1">
        <f t="array" ref="H497">_xlfn.XLOOKUP(Table4[[#This Row],[Customer ID]],Table2[[#All],[Customer ID]],Table2[[#All],[BMI]],0)</f>
        <v>51.74</v>
      </c>
      <c r="I497" cm="1">
        <f t="array" ref="I497">_xlfn.XLOOKUP(Table4[[#This Row],[Customer ID]],Table2[[#All],[Customer ID]],Table2[[#All],[HBA1C]],0)</f>
        <v>4.9800000000000004</v>
      </c>
      <c r="J497" t="str">
        <f>_xlfn.XLOOKUP(Table4[[#This Row],[Customer ID]], 'Medical Examination'!A:A, 'Medical Examination'!D:D)</f>
        <v>Yes</v>
      </c>
      <c r="K497" t="str">
        <f>_xlfn.XLOOKUP(Table4[[#This Row],[Customer ID]], 'Medical Examination'!A:A, 'Medical Examination'!E:E)</f>
        <v>No</v>
      </c>
      <c r="L497" t="str">
        <f>_xlfn.XLOOKUP(Table4[[#This Row],[Customer ID]], 'Medical Examination'!A:A, 'Medical Examination'!F:F)</f>
        <v>No</v>
      </c>
      <c r="M497">
        <f>_xlfn.XLOOKUP(Table4[[#This Row],[Customer ID]], 'Medical Examination'!A:A, 'Medical Examination'!G:G)</f>
        <v>2</v>
      </c>
      <c r="N497" t="str">
        <f>_xlfn.XLOOKUP(Table4[[#This Row],[Customer ID]], 'Medical Examination'!A:A, 'Medical Examination'!H:H)</f>
        <v>No</v>
      </c>
      <c r="O497" t="str">
        <f>_xlfn.XLOOKUP(Table4[[#This Row],[Customer ID]], 'Medical Examination'!A:A, 'Medical Examination'!I:I)</f>
        <v>Normal</v>
      </c>
      <c r="P497" t="str">
        <f>_xlfn.XLOOKUP(Table4[[#This Row],[Customer ID]], 'Medical Examination'!A:A, 'Medical Examination'!J:J)</f>
        <v>Obesity</v>
      </c>
      <c r="Q497" s="1">
        <f>_xlfn.XLOOKUP(Table4[[#This Row],[Customer ID]], Hospitalisation!A:A, Hospitalisation!E:E)</f>
        <v>19995.29</v>
      </c>
      <c r="R497" t="str">
        <f>_xlfn.XLOOKUP(Table4[[#This Row],[Customer ID]], Hospitalisation!A:A, Hospitalisation!F:F)</f>
        <v>Tier - 1</v>
      </c>
      <c r="S497" t="str">
        <f>_xlfn.XLOOKUP(Table4[[#This Row],[Customer ID]], Hospitalisation!A:A, Hospitalisation!G:G)</f>
        <v>Tier - 3</v>
      </c>
      <c r="T497" t="str">
        <f>_xlfn.XLOOKUP(Table4[[#This Row],[Customer ID]], Hospitalisation!A:A, Hospitalisation!H:H)</f>
        <v>R1026</v>
      </c>
      <c r="U497" t="str" cm="1">
        <f t="array" ref="U497">_xlfn.IFS(Table4[[#This Row],[Age]]&lt;=29,"Youth",Table4[[#This Row],[Age]]&lt;=49,"Adults",Table4[[#This Row],[Age]]&gt;=50,"Senior")</f>
        <v>Senior</v>
      </c>
    </row>
    <row r="498" spans="1:21">
      <c r="A498" t="s">
        <v>1384</v>
      </c>
      <c r="B498" t="str">
        <f>_xlfn.XLOOKUP(Table4[[#This Row],[Customer ID]],Table1[[#This Row],[Customer ID]],Table1[[#This Row],[TITLE]],0)</f>
        <v>Ms</v>
      </c>
      <c r="C498" t="str" cm="1">
        <f t="array" ref="C498">_xlfn.XLOOKUP(Table4[[#This Row],[Customer ID]],Table1[[#All],[Customer ID]],Table1[[#All],[FIRST NAME]],0)</f>
        <v>Dawn M</v>
      </c>
      <c r="D498" t="str" cm="1">
        <f t="array" ref="D498">_xlfn.XLOOKUP(Table4[[#This Row],[Customer ID]],Table1[[#All],[Customer ID]],Table1[[#All],[LAST NAME]],0)</f>
        <v>Sudol</v>
      </c>
      <c r="E498" s="5" cm="1">
        <f t="array" ref="E498">_xlfn.XLOOKUP(Table4[[#This Row],[Customer ID]],Table3[[#All],[Customer ID]],Table3[[#All],[Date of Birth]],0)</f>
        <v>29503</v>
      </c>
      <c r="F498" cm="1">
        <f t="array" ref="F498">_xlfn.XLOOKUP(Table4[[#This Row],[Customer ID]],Table3[[#All],[Customer ID]],Table3[[#All],[Age]],0)</f>
        <v>42</v>
      </c>
      <c r="G498" cm="1">
        <f t="array" ref="G498">_xlfn.XLOOKUP(Table4[[#This Row],[Customer ID]],Table3[[#All],[Customer ID]],Table3[[#All],[Children]],0)</f>
        <v>0</v>
      </c>
      <c r="H498" cm="1">
        <f t="array" ref="H498">_xlfn.XLOOKUP(Table4[[#This Row],[Customer ID]],Table2[[#All],[Customer ID]],Table2[[#All],[BMI]],0)</f>
        <v>23.37</v>
      </c>
      <c r="I498" cm="1">
        <f t="array" ref="I498">_xlfn.XLOOKUP(Table4[[#This Row],[Customer ID]],Table2[[#All],[Customer ID]],Table2[[#All],[HBA1C]],0)</f>
        <v>5.8</v>
      </c>
      <c r="J498" t="str">
        <f>_xlfn.XLOOKUP(Table4[[#This Row],[Customer ID]], 'Medical Examination'!A:A, 'Medical Examination'!D:D)</f>
        <v>No</v>
      </c>
      <c r="K498" t="str">
        <f>_xlfn.XLOOKUP(Table4[[#This Row],[Customer ID]], 'Medical Examination'!A:A, 'Medical Examination'!E:E)</f>
        <v>No</v>
      </c>
      <c r="L498" t="str">
        <f>_xlfn.XLOOKUP(Table4[[#This Row],[Customer ID]], 'Medical Examination'!A:A, 'Medical Examination'!F:F)</f>
        <v>No</v>
      </c>
      <c r="M498">
        <f>_xlfn.XLOOKUP(Table4[[#This Row],[Customer ID]], 'Medical Examination'!A:A, 'Medical Examination'!G:G)</f>
        <v>0</v>
      </c>
      <c r="N498" t="str">
        <f>_xlfn.XLOOKUP(Table4[[#This Row],[Customer ID]], 'Medical Examination'!A:A, 'Medical Examination'!H:H)</f>
        <v>Yes</v>
      </c>
      <c r="O498" t="str">
        <f>_xlfn.XLOOKUP(Table4[[#This Row],[Customer ID]], 'Medical Examination'!A:A, 'Medical Examination'!I:I)</f>
        <v>Prediabetes</v>
      </c>
      <c r="P498" t="str">
        <f>_xlfn.XLOOKUP(Table4[[#This Row],[Customer ID]], 'Medical Examination'!A:A, 'Medical Examination'!J:J)</f>
        <v>Normal Weight</v>
      </c>
      <c r="Q498" s="1">
        <f>_xlfn.XLOOKUP(Table4[[#This Row],[Customer ID]], Hospitalisation!A:A, Hospitalisation!E:E)</f>
        <v>19964.75</v>
      </c>
      <c r="R498" t="str">
        <f>_xlfn.XLOOKUP(Table4[[#This Row],[Customer ID]], Hospitalisation!A:A, Hospitalisation!F:F)</f>
        <v>Tier - 1</v>
      </c>
      <c r="S498" t="str">
        <f>_xlfn.XLOOKUP(Table4[[#This Row],[Customer ID]], Hospitalisation!A:A, Hospitalisation!G:G)</f>
        <v>Tier - 2</v>
      </c>
      <c r="T498" t="str">
        <f>_xlfn.XLOOKUP(Table4[[#This Row],[Customer ID]], Hospitalisation!A:A, Hospitalisation!H:H)</f>
        <v>R1024</v>
      </c>
      <c r="U498" t="str" cm="1">
        <f t="array" ref="U498">_xlfn.IFS(Table4[[#This Row],[Age]]&lt;=29,"Youth",Table4[[#This Row],[Age]]&lt;=49,"Adults",Table4[[#This Row],[Age]]&gt;=50,"Senior")</f>
        <v>Adults</v>
      </c>
    </row>
    <row r="499" spans="1:21">
      <c r="A499" t="s">
        <v>1387</v>
      </c>
      <c r="B499" t="str">
        <f>_xlfn.XLOOKUP(Table4[[#This Row],[Customer ID]],Table1[[#This Row],[Customer ID]],Table1[[#This Row],[TITLE]],0)</f>
        <v>Mr</v>
      </c>
      <c r="C499" t="str" cm="1">
        <f t="array" ref="C499">_xlfn.XLOOKUP(Table4[[#This Row],[Customer ID]],Table1[[#All],[Customer ID]],Table1[[#All],[FIRST NAME]],0)</f>
        <v>Chris</v>
      </c>
      <c r="D499" t="str" cm="1">
        <f t="array" ref="D499">_xlfn.XLOOKUP(Table4[[#This Row],[Customer ID]],Table1[[#All],[Customer ID]],Table1[[#All],[LAST NAME]],0)</f>
        <v>Van Es</v>
      </c>
      <c r="E499" s="5" cm="1">
        <f t="array" ref="E499">_xlfn.XLOOKUP(Table4[[#This Row],[Customer ID]],Table3[[#All],[Customer ID]],Table3[[#All],[Date of Birth]],0)</f>
        <v>35721</v>
      </c>
      <c r="F499" cm="1">
        <f t="array" ref="F499">_xlfn.XLOOKUP(Table4[[#This Row],[Customer ID]],Table3[[#All],[Customer ID]],Table3[[#All],[Age]],0)</f>
        <v>25</v>
      </c>
      <c r="G499" cm="1">
        <f t="array" ref="G499">_xlfn.XLOOKUP(Table4[[#This Row],[Customer ID]],Table3[[#All],[Customer ID]],Table3[[#All],[Children]],0)</f>
        <v>3</v>
      </c>
      <c r="H499" cm="1">
        <f t="array" ref="H499">_xlfn.XLOOKUP(Table4[[#This Row],[Customer ID]],Table2[[#All],[Customer ID]],Table2[[#All],[BMI]],0)</f>
        <v>29.7</v>
      </c>
      <c r="I499" cm="1">
        <f t="array" ref="I499">_xlfn.XLOOKUP(Table4[[#This Row],[Customer ID]],Table2[[#All],[Customer ID]],Table2[[#All],[HBA1C]],0)</f>
        <v>6.21</v>
      </c>
      <c r="J499" t="str">
        <f>_xlfn.XLOOKUP(Table4[[#This Row],[Customer ID]], 'Medical Examination'!A:A, 'Medical Examination'!D:D)</f>
        <v>Yes</v>
      </c>
      <c r="K499" t="str">
        <f>_xlfn.XLOOKUP(Table4[[#This Row],[Customer ID]], 'Medical Examination'!A:A, 'Medical Examination'!E:E)</f>
        <v>No</v>
      </c>
      <c r="L499" t="str">
        <f>_xlfn.XLOOKUP(Table4[[#This Row],[Customer ID]], 'Medical Examination'!A:A, 'Medical Examination'!F:F)</f>
        <v>Yes</v>
      </c>
      <c r="M499">
        <f>_xlfn.XLOOKUP(Table4[[#This Row],[Customer ID]], 'Medical Examination'!A:A, 'Medical Examination'!G:G)</f>
        <v>1</v>
      </c>
      <c r="N499" t="str">
        <f>_xlfn.XLOOKUP(Table4[[#This Row],[Customer ID]], 'Medical Examination'!A:A, 'Medical Examination'!H:H)</f>
        <v>Yes</v>
      </c>
      <c r="O499" t="str">
        <f>_xlfn.XLOOKUP(Table4[[#This Row],[Customer ID]], 'Medical Examination'!A:A, 'Medical Examination'!I:I)</f>
        <v>Prediabetes</v>
      </c>
      <c r="P499" t="str">
        <f>_xlfn.XLOOKUP(Table4[[#This Row],[Customer ID]], 'Medical Examination'!A:A, 'Medical Examination'!J:J)</f>
        <v>Overweight</v>
      </c>
      <c r="Q499" s="1">
        <f>_xlfn.XLOOKUP(Table4[[#This Row],[Customer ID]], Hospitalisation!A:A, Hospitalisation!E:E)</f>
        <v>19933.46</v>
      </c>
      <c r="R499" t="str">
        <f>_xlfn.XLOOKUP(Table4[[#This Row],[Customer ID]], Hospitalisation!A:A, Hospitalisation!F:F)</f>
        <v>Tier - 1</v>
      </c>
      <c r="S499" t="str">
        <f>_xlfn.XLOOKUP(Table4[[#This Row],[Customer ID]], Hospitalisation!A:A, Hospitalisation!G:G)</f>
        <v>Tier - 3</v>
      </c>
      <c r="T499" t="str">
        <f>_xlfn.XLOOKUP(Table4[[#This Row],[Customer ID]], Hospitalisation!A:A, Hospitalisation!H:H)</f>
        <v>R1011</v>
      </c>
      <c r="U499" t="str" cm="1">
        <f t="array" ref="U499">_xlfn.IFS(Table4[[#This Row],[Age]]&lt;=29,"Youth",Table4[[#This Row],[Age]]&lt;=49,"Adults",Table4[[#This Row],[Age]]&gt;=50,"Senior")</f>
        <v>Youth</v>
      </c>
    </row>
    <row r="500" spans="1:21">
      <c r="A500" t="s">
        <v>1389</v>
      </c>
      <c r="B500" t="str">
        <f>_xlfn.XLOOKUP(Table4[[#This Row],[Customer ID]],Table1[[#This Row],[Customer ID]],Table1[[#This Row],[TITLE]],0)</f>
        <v>Ms</v>
      </c>
      <c r="C500" t="str" cm="1">
        <f t="array" ref="C500">_xlfn.XLOOKUP(Table4[[#This Row],[Customer ID]],Table1[[#All],[Customer ID]],Table1[[#All],[FIRST NAME]],0)</f>
        <v>Karen</v>
      </c>
      <c r="D500" t="str" cm="1">
        <f t="array" ref="D500">_xlfn.XLOOKUP(Table4[[#This Row],[Customer ID]],Table1[[#All],[Customer ID]],Table1[[#All],[LAST NAME]],0)</f>
        <v>Dolge</v>
      </c>
      <c r="E500" s="5" cm="1">
        <f t="array" ref="E500">_xlfn.XLOOKUP(Table4[[#This Row],[Customer ID]],Table3[[#All],[Customer ID]],Table3[[#All],[Date of Birth]],0)</f>
        <v>29158</v>
      </c>
      <c r="F500" cm="1">
        <f t="array" ref="F500">_xlfn.XLOOKUP(Table4[[#This Row],[Customer ID]],Table3[[#All],[Customer ID]],Table3[[#All],[Age]],0)</f>
        <v>43</v>
      </c>
      <c r="G500" cm="1">
        <f t="array" ref="G500">_xlfn.XLOOKUP(Table4[[#This Row],[Customer ID]],Table3[[#All],[Customer ID]],Table3[[#All],[Children]],0)</f>
        <v>2</v>
      </c>
      <c r="H500" cm="1">
        <f t="array" ref="H500">_xlfn.XLOOKUP(Table4[[#This Row],[Customer ID]],Table2[[#All],[Customer ID]],Table2[[#All],[BMI]],0)</f>
        <v>20.045000000000002</v>
      </c>
      <c r="I500" cm="1">
        <f t="array" ref="I500">_xlfn.XLOOKUP(Table4[[#This Row],[Customer ID]],Table2[[#All],[Customer ID]],Table2[[#All],[HBA1C]],0)</f>
        <v>6.17</v>
      </c>
      <c r="J500" t="str">
        <f>_xlfn.XLOOKUP(Table4[[#This Row],[Customer ID]], 'Medical Examination'!A:A, 'Medical Examination'!D:D)</f>
        <v>No</v>
      </c>
      <c r="K500" t="str">
        <f>_xlfn.XLOOKUP(Table4[[#This Row],[Customer ID]], 'Medical Examination'!A:A, 'Medical Examination'!E:E)</f>
        <v>No</v>
      </c>
      <c r="L500" t="str">
        <f>_xlfn.XLOOKUP(Table4[[#This Row],[Customer ID]], 'Medical Examination'!A:A, 'Medical Examination'!F:F)</f>
        <v>Yes</v>
      </c>
      <c r="M500">
        <f>_xlfn.XLOOKUP(Table4[[#This Row],[Customer ID]], 'Medical Examination'!A:A, 'Medical Examination'!G:G)</f>
        <v>1</v>
      </c>
      <c r="N500" t="str">
        <f>_xlfn.XLOOKUP(Table4[[#This Row],[Customer ID]], 'Medical Examination'!A:A, 'Medical Examination'!H:H)</f>
        <v>Yes</v>
      </c>
      <c r="O500" t="str">
        <f>_xlfn.XLOOKUP(Table4[[#This Row],[Customer ID]], 'Medical Examination'!A:A, 'Medical Examination'!I:I)</f>
        <v>Prediabetes</v>
      </c>
      <c r="P500" t="str">
        <f>_xlfn.XLOOKUP(Table4[[#This Row],[Customer ID]], 'Medical Examination'!A:A, 'Medical Examination'!J:J)</f>
        <v>Normal Weight</v>
      </c>
      <c r="Q500" s="1">
        <f>_xlfn.XLOOKUP(Table4[[#This Row],[Customer ID]], Hospitalisation!A:A, Hospitalisation!E:E)</f>
        <v>19798.05</v>
      </c>
      <c r="R500" t="str">
        <f>_xlfn.XLOOKUP(Table4[[#This Row],[Customer ID]], Hospitalisation!A:A, Hospitalisation!F:F)</f>
        <v>Tier - 1</v>
      </c>
      <c r="S500" t="str">
        <f>_xlfn.XLOOKUP(Table4[[#This Row],[Customer ID]], Hospitalisation!A:A, Hospitalisation!G:G)</f>
        <v>Tier - 1</v>
      </c>
      <c r="T500" t="str">
        <f>_xlfn.XLOOKUP(Table4[[#This Row],[Customer ID]], Hospitalisation!A:A, Hospitalisation!H:H)</f>
        <v>R1024</v>
      </c>
      <c r="U500" t="str" cm="1">
        <f t="array" ref="U500">_xlfn.IFS(Table4[[#This Row],[Age]]&lt;=29,"Youth",Table4[[#This Row],[Age]]&lt;=49,"Adults",Table4[[#This Row],[Age]]&gt;=50,"Senior")</f>
        <v>Adults</v>
      </c>
    </row>
    <row r="501" spans="1:21">
      <c r="A501" t="s">
        <v>1392</v>
      </c>
      <c r="B501" t="str">
        <f>_xlfn.XLOOKUP(Table4[[#This Row],[Customer ID]],Table1[[#This Row],[Customer ID]],Table1[[#This Row],[TITLE]],0)</f>
        <v>Ms</v>
      </c>
      <c r="C501" t="str" cm="1">
        <f t="array" ref="C501">_xlfn.XLOOKUP(Table4[[#This Row],[Customer ID]],Table1[[#All],[Customer ID]],Table1[[#All],[FIRST NAME]],0)</f>
        <v>Jessica</v>
      </c>
      <c r="D501" t="str" cm="1">
        <f t="array" ref="D501">_xlfn.XLOOKUP(Table4[[#This Row],[Customer ID]],Table1[[#All],[Customer ID]],Table1[[#All],[LAST NAME]],0)</f>
        <v>Marlier</v>
      </c>
      <c r="E501" s="5" cm="1">
        <f t="array" ref="E501">_xlfn.XLOOKUP(Table4[[#This Row],[Customer ID]],Table3[[#All],[Customer ID]],Table3[[#All],[Date of Birth]],0)</f>
        <v>26464</v>
      </c>
      <c r="F501" cm="1">
        <f t="array" ref="F501">_xlfn.XLOOKUP(Table4[[#This Row],[Customer ID]],Table3[[#All],[Customer ID]],Table3[[#All],[Age]],0)</f>
        <v>50</v>
      </c>
      <c r="G501" cm="1">
        <f t="array" ref="G501">_xlfn.XLOOKUP(Table4[[#This Row],[Customer ID]],Table3[[#All],[Customer ID]],Table3[[#All],[Children]],0)</f>
        <v>3</v>
      </c>
      <c r="H501" cm="1">
        <f t="array" ref="H501">_xlfn.XLOOKUP(Table4[[#This Row],[Customer ID]],Table2[[#All],[Customer ID]],Table2[[#All],[BMI]],0)</f>
        <v>27.83</v>
      </c>
      <c r="I501" cm="1">
        <f t="array" ref="I501">_xlfn.XLOOKUP(Table4[[#This Row],[Customer ID]],Table2[[#All],[Customer ID]],Table2[[#All],[HBA1C]],0)</f>
        <v>5.36</v>
      </c>
      <c r="J501" t="str">
        <f>_xlfn.XLOOKUP(Table4[[#This Row],[Customer ID]], 'Medical Examination'!A:A, 'Medical Examination'!D:D)</f>
        <v>No</v>
      </c>
      <c r="K501" t="str">
        <f>_xlfn.XLOOKUP(Table4[[#This Row],[Customer ID]], 'Medical Examination'!A:A, 'Medical Examination'!E:E)</f>
        <v>No</v>
      </c>
      <c r="L501" t="str">
        <f>_xlfn.XLOOKUP(Table4[[#This Row],[Customer ID]], 'Medical Examination'!A:A, 'Medical Examination'!F:F)</f>
        <v>No</v>
      </c>
      <c r="M501">
        <f>_xlfn.XLOOKUP(Table4[[#This Row],[Customer ID]], 'Medical Examination'!A:A, 'Medical Examination'!G:G)</f>
        <v>2</v>
      </c>
      <c r="N501" t="str">
        <f>_xlfn.XLOOKUP(Table4[[#This Row],[Customer ID]], 'Medical Examination'!A:A, 'Medical Examination'!H:H)</f>
        <v>No</v>
      </c>
      <c r="O501" t="str">
        <f>_xlfn.XLOOKUP(Table4[[#This Row],[Customer ID]], 'Medical Examination'!A:A, 'Medical Examination'!I:I)</f>
        <v>Normal</v>
      </c>
      <c r="P501" t="str">
        <f>_xlfn.XLOOKUP(Table4[[#This Row],[Customer ID]], 'Medical Examination'!A:A, 'Medical Examination'!J:J)</f>
        <v>Overweight</v>
      </c>
      <c r="Q501" s="1">
        <f>_xlfn.XLOOKUP(Table4[[#This Row],[Customer ID]], Hospitalisation!A:A, Hospitalisation!E:E)</f>
        <v>19749.38</v>
      </c>
      <c r="R501" t="str">
        <f>_xlfn.XLOOKUP(Table4[[#This Row],[Customer ID]], Hospitalisation!A:A, Hospitalisation!F:F)</f>
        <v>Tier - 1</v>
      </c>
      <c r="S501" t="str">
        <f>_xlfn.XLOOKUP(Table4[[#This Row],[Customer ID]], Hospitalisation!A:A, Hospitalisation!G:G)</f>
        <v>Tier - 3</v>
      </c>
      <c r="T501" t="str">
        <f>_xlfn.XLOOKUP(Table4[[#This Row],[Customer ID]], Hospitalisation!A:A, Hospitalisation!H:H)</f>
        <v>R1013</v>
      </c>
      <c r="U501" t="str" cm="1">
        <f t="array" ref="U501">_xlfn.IFS(Table4[[#This Row],[Age]]&lt;=29,"Youth",Table4[[#This Row],[Age]]&lt;=49,"Adults",Table4[[#This Row],[Age]]&gt;=50,"Senior")</f>
        <v>Senior</v>
      </c>
    </row>
    <row r="502" spans="1:21">
      <c r="A502" t="s">
        <v>1394</v>
      </c>
      <c r="B502" t="str">
        <f>_xlfn.XLOOKUP(Table4[[#This Row],[Customer ID]],Table1[[#This Row],[Customer ID]],Table1[[#This Row],[TITLE]],0)</f>
        <v>Mr</v>
      </c>
      <c r="C502" t="str" cm="1">
        <f t="array" ref="C502">_xlfn.XLOOKUP(Table4[[#This Row],[Customer ID]],Table1[[#All],[Customer ID]],Table1[[#All],[FIRST NAME]],0)</f>
        <v>Mathieu</v>
      </c>
      <c r="D502" t="str" cm="1">
        <f t="array" ref="D502">_xlfn.XLOOKUP(Table4[[#This Row],[Customer ID]],Table1[[#All],[Customer ID]],Table1[[#All],[LAST NAME]],0)</f>
        <v>Girard</v>
      </c>
      <c r="E502" s="5" cm="1">
        <f t="array" ref="E502">_xlfn.XLOOKUP(Table4[[#This Row],[Customer ID]],Table3[[#All],[Customer ID]],Table3[[#All],[Date of Birth]],0)</f>
        <v>33093</v>
      </c>
      <c r="F502" cm="1">
        <f t="array" ref="F502">_xlfn.XLOOKUP(Table4[[#This Row],[Customer ID]],Table3[[#All],[Customer ID]],Table3[[#All],[Age]],0)</f>
        <v>32</v>
      </c>
      <c r="G502" cm="1">
        <f t="array" ref="G502">_xlfn.XLOOKUP(Table4[[#This Row],[Customer ID]],Table3[[#All],[Customer ID]],Table3[[#All],[Children]],0)</f>
        <v>1</v>
      </c>
      <c r="H502" cm="1">
        <f t="array" ref="H502">_xlfn.XLOOKUP(Table4[[#This Row],[Customer ID]],Table2[[#All],[Customer ID]],Table2[[#All],[BMI]],0)</f>
        <v>28.93</v>
      </c>
      <c r="I502" cm="1">
        <f t="array" ref="I502">_xlfn.XLOOKUP(Table4[[#This Row],[Customer ID]],Table2[[#All],[Customer ID]],Table2[[#All],[HBA1C]],0)</f>
        <v>5.2</v>
      </c>
      <c r="J502" t="str">
        <f>_xlfn.XLOOKUP(Table4[[#This Row],[Customer ID]], 'Medical Examination'!A:A, 'Medical Examination'!D:D)</f>
        <v>No</v>
      </c>
      <c r="K502" t="str">
        <f>_xlfn.XLOOKUP(Table4[[#This Row],[Customer ID]], 'Medical Examination'!A:A, 'Medical Examination'!E:E)</f>
        <v>No</v>
      </c>
      <c r="L502" t="str">
        <f>_xlfn.XLOOKUP(Table4[[#This Row],[Customer ID]], 'Medical Examination'!A:A, 'Medical Examination'!F:F)</f>
        <v>No</v>
      </c>
      <c r="M502">
        <f>_xlfn.XLOOKUP(Table4[[#This Row],[Customer ID]], 'Medical Examination'!A:A, 'Medical Examination'!G:G)</f>
        <v>0</v>
      </c>
      <c r="N502" t="str">
        <f>_xlfn.XLOOKUP(Table4[[#This Row],[Customer ID]], 'Medical Examination'!A:A, 'Medical Examination'!H:H)</f>
        <v>Yes</v>
      </c>
      <c r="O502" t="str">
        <f>_xlfn.XLOOKUP(Table4[[#This Row],[Customer ID]], 'Medical Examination'!A:A, 'Medical Examination'!I:I)</f>
        <v>Normal</v>
      </c>
      <c r="P502" t="str">
        <f>_xlfn.XLOOKUP(Table4[[#This Row],[Customer ID]], 'Medical Examination'!A:A, 'Medical Examination'!J:J)</f>
        <v>Overweight</v>
      </c>
      <c r="Q502" s="1">
        <f>_xlfn.XLOOKUP(Table4[[#This Row],[Customer ID]], Hospitalisation!A:A, Hospitalisation!E:E)</f>
        <v>19719.689999999999</v>
      </c>
      <c r="R502" t="str">
        <f>_xlfn.XLOOKUP(Table4[[#This Row],[Customer ID]], Hospitalisation!A:A, Hospitalisation!F:F)</f>
        <v>Tier - 1</v>
      </c>
      <c r="S502" t="str">
        <f>_xlfn.XLOOKUP(Table4[[#This Row],[Customer ID]], Hospitalisation!A:A, Hospitalisation!G:G)</f>
        <v>Tier - 2</v>
      </c>
      <c r="T502" t="str">
        <f>_xlfn.XLOOKUP(Table4[[#This Row],[Customer ID]], Hospitalisation!A:A, Hospitalisation!H:H)</f>
        <v>R1013</v>
      </c>
      <c r="U502" t="str" cm="1">
        <f t="array" ref="U502">_xlfn.IFS(Table4[[#This Row],[Age]]&lt;=29,"Youth",Table4[[#This Row],[Age]]&lt;=49,"Adults",Table4[[#This Row],[Age]]&gt;=50,"Senior")</f>
        <v>Adults</v>
      </c>
    </row>
    <row r="503" spans="1:21">
      <c r="A503" t="s">
        <v>1397</v>
      </c>
      <c r="B503" t="str">
        <f>_xlfn.XLOOKUP(Table4[[#This Row],[Customer ID]],Table1[[#This Row],[Customer ID]],Table1[[#This Row],[TITLE]],0)</f>
        <v>Mr</v>
      </c>
      <c r="C503" t="str" cm="1">
        <f t="array" ref="C503">_xlfn.XLOOKUP(Table4[[#This Row],[Customer ID]],Table1[[#All],[Customer ID]],Table1[[#All],[FIRST NAME]],0)</f>
        <v>Kam S</v>
      </c>
      <c r="D503" t="str" cm="1">
        <f t="array" ref="D503">_xlfn.XLOOKUP(Table4[[#This Row],[Customer ID]],Table1[[#All],[Customer ID]],Table1[[#All],[LAST NAME]],0)</f>
        <v>Lee</v>
      </c>
      <c r="E503" s="5" cm="1">
        <f t="array" ref="E503">_xlfn.XLOOKUP(Table4[[#This Row],[Customer ID]],Table3[[#All],[Customer ID]],Table3[[#All],[Date of Birth]],0)</f>
        <v>34573</v>
      </c>
      <c r="F503" cm="1">
        <f t="array" ref="F503">_xlfn.XLOOKUP(Table4[[#This Row],[Customer ID]],Table3[[#All],[Customer ID]],Table3[[#All],[Age]],0)</f>
        <v>28</v>
      </c>
      <c r="G503" cm="1">
        <f t="array" ref="G503">_xlfn.XLOOKUP(Table4[[#This Row],[Customer ID]],Table3[[#All],[Customer ID]],Table3[[#All],[Children]],0)</f>
        <v>0</v>
      </c>
      <c r="H503" cm="1">
        <f t="array" ref="H503">_xlfn.XLOOKUP(Table4[[#This Row],[Customer ID]],Table2[[#All],[Customer ID]],Table2[[#All],[BMI]],0)</f>
        <v>33.82</v>
      </c>
      <c r="I503" cm="1">
        <f t="array" ref="I503">_xlfn.XLOOKUP(Table4[[#This Row],[Customer ID]],Table2[[#All],[Customer ID]],Table2[[#All],[HBA1C]],0)</f>
        <v>5.42</v>
      </c>
      <c r="J503" t="str">
        <f>_xlfn.XLOOKUP(Table4[[#This Row],[Customer ID]], 'Medical Examination'!A:A, 'Medical Examination'!D:D)</f>
        <v>No</v>
      </c>
      <c r="K503" t="str">
        <f>_xlfn.XLOOKUP(Table4[[#This Row],[Customer ID]], 'Medical Examination'!A:A, 'Medical Examination'!E:E)</f>
        <v>No</v>
      </c>
      <c r="L503" t="str">
        <f>_xlfn.XLOOKUP(Table4[[#This Row],[Customer ID]], 'Medical Examination'!A:A, 'Medical Examination'!F:F)</f>
        <v>No</v>
      </c>
      <c r="M503">
        <f>_xlfn.XLOOKUP(Table4[[#This Row],[Customer ID]], 'Medical Examination'!A:A, 'Medical Examination'!G:G)</f>
        <v>0</v>
      </c>
      <c r="N503" t="str">
        <f>_xlfn.XLOOKUP(Table4[[#This Row],[Customer ID]], 'Medical Examination'!A:A, 'Medical Examination'!H:H)</f>
        <v>No</v>
      </c>
      <c r="O503" t="str">
        <f>_xlfn.XLOOKUP(Table4[[#This Row],[Customer ID]], 'Medical Examination'!A:A, 'Medical Examination'!I:I)</f>
        <v>Normal</v>
      </c>
      <c r="P503" t="str">
        <f>_xlfn.XLOOKUP(Table4[[#This Row],[Customer ID]], 'Medical Examination'!A:A, 'Medical Examination'!J:J)</f>
        <v>Obesity</v>
      </c>
      <c r="Q503" s="1">
        <f>_xlfn.XLOOKUP(Table4[[#This Row],[Customer ID]], Hospitalisation!A:A, Hospitalisation!E:E)</f>
        <v>19673.34</v>
      </c>
      <c r="R503" t="str">
        <f>_xlfn.XLOOKUP(Table4[[#This Row],[Customer ID]], Hospitalisation!A:A, Hospitalisation!F:F)</f>
        <v>Tier - 1</v>
      </c>
      <c r="S503" t="str">
        <f>_xlfn.XLOOKUP(Table4[[#This Row],[Customer ID]], Hospitalisation!A:A, Hospitalisation!G:G)</f>
        <v>Tier - 2</v>
      </c>
      <c r="T503" t="str">
        <f>_xlfn.XLOOKUP(Table4[[#This Row],[Customer ID]], Hospitalisation!A:A, Hospitalisation!H:H)</f>
        <v>R1012</v>
      </c>
      <c r="U503" t="str" cm="1">
        <f t="array" ref="U503">_xlfn.IFS(Table4[[#This Row],[Age]]&lt;=29,"Youth",Table4[[#This Row],[Age]]&lt;=49,"Adults",Table4[[#This Row],[Age]]&gt;=50,"Senior")</f>
        <v>Youth</v>
      </c>
    </row>
    <row r="504" spans="1:21">
      <c r="A504" t="s">
        <v>1399</v>
      </c>
      <c r="B504" t="str">
        <f>_xlfn.XLOOKUP(Table4[[#This Row],[Customer ID]],Table1[[#This Row],[Customer ID]],Table1[[#This Row],[TITLE]],0)</f>
        <v>Ms</v>
      </c>
      <c r="C504" t="str" cm="1">
        <f t="array" ref="C504">_xlfn.XLOOKUP(Table4[[#This Row],[Customer ID]],Table1[[#All],[Customer ID]],Table1[[#All],[FIRST NAME]],0)</f>
        <v>Valerie A</v>
      </c>
      <c r="D504" t="str" cm="1">
        <f t="array" ref="D504">_xlfn.XLOOKUP(Table4[[#This Row],[Customer ID]],Table1[[#All],[Customer ID]],Table1[[#All],[LAST NAME]],0)</f>
        <v>Hubbard</v>
      </c>
      <c r="E504" s="5" cm="1">
        <f t="array" ref="E504">_xlfn.XLOOKUP(Table4[[#This Row],[Customer ID]],Table3[[#All],[Customer ID]],Table3[[#All],[Date of Birth]],0)</f>
        <v>28757</v>
      </c>
      <c r="F504" cm="1">
        <f t="array" ref="F504">_xlfn.XLOOKUP(Table4[[#This Row],[Customer ID]],Table3[[#All],[Customer ID]],Table3[[#All],[Age]],0)</f>
        <v>44</v>
      </c>
      <c r="G504" cm="1">
        <f t="array" ref="G504">_xlfn.XLOOKUP(Table4[[#This Row],[Customer ID]],Table3[[#All],[Customer ID]],Table3[[#All],[Children]],0)</f>
        <v>1</v>
      </c>
      <c r="H504" cm="1">
        <f t="array" ref="H504">_xlfn.XLOOKUP(Table4[[#This Row],[Customer ID]],Table2[[#All],[Customer ID]],Table2[[#All],[BMI]],0)</f>
        <v>20.234999999999999</v>
      </c>
      <c r="I504" cm="1">
        <f t="array" ref="I504">_xlfn.XLOOKUP(Table4[[#This Row],[Customer ID]],Table2[[#All],[Customer ID]],Table2[[#All],[HBA1C]],0)</f>
        <v>6.84</v>
      </c>
      <c r="J504" t="str">
        <f>_xlfn.XLOOKUP(Table4[[#This Row],[Customer ID]], 'Medical Examination'!A:A, 'Medical Examination'!D:D)</f>
        <v>No</v>
      </c>
      <c r="K504" t="str">
        <f>_xlfn.XLOOKUP(Table4[[#This Row],[Customer ID]], 'Medical Examination'!A:A, 'Medical Examination'!E:E)</f>
        <v>No</v>
      </c>
      <c r="L504" t="str">
        <f>_xlfn.XLOOKUP(Table4[[#This Row],[Customer ID]], 'Medical Examination'!A:A, 'Medical Examination'!F:F)</f>
        <v>No</v>
      </c>
      <c r="M504">
        <f>_xlfn.XLOOKUP(Table4[[#This Row],[Customer ID]], 'Medical Examination'!A:A, 'Medical Examination'!G:G)</f>
        <v>0</v>
      </c>
      <c r="N504" t="str">
        <f>_xlfn.XLOOKUP(Table4[[#This Row],[Customer ID]], 'Medical Examination'!A:A, 'Medical Examination'!H:H)</f>
        <v>Yes</v>
      </c>
      <c r="O504" t="str">
        <f>_xlfn.XLOOKUP(Table4[[#This Row],[Customer ID]], 'Medical Examination'!A:A, 'Medical Examination'!I:I)</f>
        <v>Diabetes</v>
      </c>
      <c r="P504" t="str">
        <f>_xlfn.XLOOKUP(Table4[[#This Row],[Customer ID]], 'Medical Examination'!A:A, 'Medical Examination'!J:J)</f>
        <v>Normal Weight</v>
      </c>
      <c r="Q504" s="1">
        <f>_xlfn.XLOOKUP(Table4[[#This Row],[Customer ID]], Hospitalisation!A:A, Hospitalisation!E:E)</f>
        <v>19594.810000000001</v>
      </c>
      <c r="R504" t="str">
        <f>_xlfn.XLOOKUP(Table4[[#This Row],[Customer ID]], Hospitalisation!A:A, Hospitalisation!F:F)</f>
        <v>Tier - 1</v>
      </c>
      <c r="S504" t="str">
        <f>_xlfn.XLOOKUP(Table4[[#This Row],[Customer ID]], Hospitalisation!A:A, Hospitalisation!G:G)</f>
        <v>Tier - 1</v>
      </c>
      <c r="T504" t="str">
        <f>_xlfn.XLOOKUP(Table4[[#This Row],[Customer ID]], Hospitalisation!A:A, Hospitalisation!H:H)</f>
        <v>R1024</v>
      </c>
      <c r="U504" t="str" cm="1">
        <f t="array" ref="U504">_xlfn.IFS(Table4[[#This Row],[Age]]&lt;=29,"Youth",Table4[[#This Row],[Age]]&lt;=49,"Adults",Table4[[#This Row],[Age]]&gt;=50,"Senior")</f>
        <v>Adults</v>
      </c>
    </row>
    <row r="505" spans="1:21">
      <c r="A505" t="s">
        <v>1402</v>
      </c>
      <c r="B505" t="str">
        <f>_xlfn.XLOOKUP(Table4[[#This Row],[Customer ID]],Table1[[#This Row],[Customer ID]],Table1[[#This Row],[TITLE]],0)</f>
        <v>Ms</v>
      </c>
      <c r="C505" t="str" cm="1">
        <f t="array" ref="C505">_xlfn.XLOOKUP(Table4[[#This Row],[Customer ID]],Table1[[#All],[Customer ID]],Table1[[#All],[FIRST NAME]],0)</f>
        <v>Freya R</v>
      </c>
      <c r="D505" t="str" cm="1">
        <f t="array" ref="D505">_xlfn.XLOOKUP(Table4[[#This Row],[Customer ID]],Table1[[#All],[Customer ID]],Table1[[#All],[LAST NAME]],0)</f>
        <v>Koester</v>
      </c>
      <c r="E505" s="5" cm="1">
        <f t="array" ref="E505">_xlfn.XLOOKUP(Table4[[#This Row],[Customer ID]],Table3[[#All],[Customer ID]],Table3[[#All],[Date of Birth]],0)</f>
        <v>23206</v>
      </c>
      <c r="F505" cm="1">
        <f t="array" ref="F505">_xlfn.XLOOKUP(Table4[[#This Row],[Customer ID]],Table3[[#All],[Customer ID]],Table3[[#All],[Age]],0)</f>
        <v>59</v>
      </c>
      <c r="G505" cm="1">
        <f t="array" ref="G505">_xlfn.XLOOKUP(Table4[[#This Row],[Customer ID]],Table3[[#All],[Customer ID]],Table3[[#All],[Children]],0)</f>
        <v>0</v>
      </c>
      <c r="H505" cm="1">
        <f t="array" ref="H505">_xlfn.XLOOKUP(Table4[[#This Row],[Customer ID]],Table2[[#All],[Customer ID]],Table2[[#All],[BMI]],0)</f>
        <v>49.2</v>
      </c>
      <c r="I505" cm="1">
        <f t="array" ref="I505">_xlfn.XLOOKUP(Table4[[#This Row],[Customer ID]],Table2[[#All],[Customer ID]],Table2[[#All],[HBA1C]],0)</f>
        <v>10.9</v>
      </c>
      <c r="J505" t="str">
        <f>_xlfn.XLOOKUP(Table4[[#This Row],[Customer ID]], 'Medical Examination'!A:A, 'Medical Examination'!D:D)</f>
        <v>Yes</v>
      </c>
      <c r="K505" t="str">
        <f>_xlfn.XLOOKUP(Table4[[#This Row],[Customer ID]], 'Medical Examination'!A:A, 'Medical Examination'!E:E)</f>
        <v>No</v>
      </c>
      <c r="L505" t="str">
        <f>_xlfn.XLOOKUP(Table4[[#This Row],[Customer ID]], 'Medical Examination'!A:A, 'Medical Examination'!F:F)</f>
        <v>Yes</v>
      </c>
      <c r="M505">
        <f>_xlfn.XLOOKUP(Table4[[#This Row],[Customer ID]], 'Medical Examination'!A:A, 'Medical Examination'!G:G)</f>
        <v>1</v>
      </c>
      <c r="N505" t="str">
        <f>_xlfn.XLOOKUP(Table4[[#This Row],[Customer ID]], 'Medical Examination'!A:A, 'Medical Examination'!H:H)</f>
        <v>No</v>
      </c>
      <c r="O505" t="str">
        <f>_xlfn.XLOOKUP(Table4[[#This Row],[Customer ID]], 'Medical Examination'!A:A, 'Medical Examination'!I:I)</f>
        <v>Diabetes</v>
      </c>
      <c r="P505" t="str">
        <f>_xlfn.XLOOKUP(Table4[[#This Row],[Customer ID]], 'Medical Examination'!A:A, 'Medical Examination'!J:J)</f>
        <v>Obesity</v>
      </c>
      <c r="Q505" s="1">
        <f>_xlfn.XLOOKUP(Table4[[#This Row],[Customer ID]], Hospitalisation!A:A, Hospitalisation!E:E)</f>
        <v>19551.34</v>
      </c>
      <c r="R505" t="str">
        <f>_xlfn.XLOOKUP(Table4[[#This Row],[Customer ID]], Hospitalisation!A:A, Hospitalisation!F:F)</f>
        <v>Tier - 1</v>
      </c>
      <c r="S505" t="str">
        <f>_xlfn.XLOOKUP(Table4[[#This Row],[Customer ID]], Hospitalisation!A:A, Hospitalisation!G:G)</f>
        <v>Tier - 3</v>
      </c>
      <c r="T505" t="str">
        <f>_xlfn.XLOOKUP(Table4[[#This Row],[Customer ID]], Hospitalisation!A:A, Hospitalisation!H:H)</f>
        <v>R1012</v>
      </c>
      <c r="U505" t="str" cm="1">
        <f t="array" ref="U505">_xlfn.IFS(Table4[[#This Row],[Age]]&lt;=29,"Youth",Table4[[#This Row],[Age]]&lt;=49,"Adults",Table4[[#This Row],[Age]]&gt;=50,"Senior")</f>
        <v>Senior</v>
      </c>
    </row>
    <row r="506" spans="1:21">
      <c r="A506" t="s">
        <v>1405</v>
      </c>
      <c r="B506" t="str">
        <f>_xlfn.XLOOKUP(Table4[[#This Row],[Customer ID]],Table1[[#This Row],[Customer ID]],Table1[[#This Row],[TITLE]],0)</f>
        <v>Ms</v>
      </c>
      <c r="C506" t="str" cm="1">
        <f t="array" ref="C506">_xlfn.XLOOKUP(Table4[[#This Row],[Customer ID]],Table1[[#All],[Customer ID]],Table1[[#All],[FIRST NAME]],0)</f>
        <v>Jennifer</v>
      </c>
      <c r="D506" t="str" cm="1">
        <f t="array" ref="D506">_xlfn.XLOOKUP(Table4[[#This Row],[Customer ID]],Table1[[#All],[Customer ID]],Table1[[#All],[LAST NAME]],0)</f>
        <v>Matthews</v>
      </c>
      <c r="E506" s="5" cm="1">
        <f t="array" ref="E506">_xlfn.XLOOKUP(Table4[[#This Row],[Customer ID]],Table3[[#All],[Customer ID]],Table3[[#All],[Date of Birth]],0)</f>
        <v>31307</v>
      </c>
      <c r="F506" cm="1">
        <f t="array" ref="F506">_xlfn.XLOOKUP(Table4[[#This Row],[Customer ID]],Table3[[#All],[Customer ID]],Table3[[#All],[Age]],0)</f>
        <v>37</v>
      </c>
      <c r="G506" cm="1">
        <f t="array" ref="G506">_xlfn.XLOOKUP(Table4[[#This Row],[Customer ID]],Table3[[#All],[Customer ID]],Table3[[#All],[Children]],0)</f>
        <v>0</v>
      </c>
      <c r="H506" cm="1">
        <f t="array" ref="H506">_xlfn.XLOOKUP(Table4[[#This Row],[Customer ID]],Table2[[#All],[Customer ID]],Table2[[#All],[BMI]],0)</f>
        <v>26.4</v>
      </c>
      <c r="I506" cm="1">
        <f t="array" ref="I506">_xlfn.XLOOKUP(Table4[[#This Row],[Customer ID]],Table2[[#All],[Customer ID]],Table2[[#All],[HBA1C]],0)</f>
        <v>4.87</v>
      </c>
      <c r="J506" t="str">
        <f>_xlfn.XLOOKUP(Table4[[#This Row],[Customer ID]], 'Medical Examination'!A:A, 'Medical Examination'!D:D)</f>
        <v>Yes</v>
      </c>
      <c r="K506" t="str">
        <f>_xlfn.XLOOKUP(Table4[[#This Row],[Customer ID]], 'Medical Examination'!A:A, 'Medical Examination'!E:E)</f>
        <v>No</v>
      </c>
      <c r="L506" t="str">
        <f>_xlfn.XLOOKUP(Table4[[#This Row],[Customer ID]], 'Medical Examination'!A:A, 'Medical Examination'!F:F)</f>
        <v>No</v>
      </c>
      <c r="M506">
        <f>_xlfn.XLOOKUP(Table4[[#This Row],[Customer ID]], 'Medical Examination'!A:A, 'Medical Examination'!G:G)</f>
        <v>0</v>
      </c>
      <c r="N506" t="str">
        <f>_xlfn.XLOOKUP(Table4[[#This Row],[Customer ID]], 'Medical Examination'!A:A, 'Medical Examination'!H:H)</f>
        <v>Yes</v>
      </c>
      <c r="O506" t="str">
        <f>_xlfn.XLOOKUP(Table4[[#This Row],[Customer ID]], 'Medical Examination'!A:A, 'Medical Examination'!I:I)</f>
        <v>Normal</v>
      </c>
      <c r="P506" t="str">
        <f>_xlfn.XLOOKUP(Table4[[#This Row],[Customer ID]], 'Medical Examination'!A:A, 'Medical Examination'!J:J)</f>
        <v>Overweight</v>
      </c>
      <c r="Q506" s="1">
        <f>_xlfn.XLOOKUP(Table4[[#This Row],[Customer ID]], Hospitalisation!A:A, Hospitalisation!E:E)</f>
        <v>19539.240000000002</v>
      </c>
      <c r="R506" t="str">
        <f>_xlfn.XLOOKUP(Table4[[#This Row],[Customer ID]], Hospitalisation!A:A, Hospitalisation!F:F)</f>
        <v>Tier - 1</v>
      </c>
      <c r="S506" t="str">
        <f>_xlfn.XLOOKUP(Table4[[#This Row],[Customer ID]], Hospitalisation!A:A, Hospitalisation!G:G)</f>
        <v>Tier - 1</v>
      </c>
      <c r="T506" t="str">
        <f>_xlfn.XLOOKUP(Table4[[#This Row],[Customer ID]], Hospitalisation!A:A, Hospitalisation!H:H)</f>
        <v>R1013</v>
      </c>
      <c r="U506" t="str" cm="1">
        <f t="array" ref="U506">_xlfn.IFS(Table4[[#This Row],[Age]]&lt;=29,"Youth",Table4[[#This Row],[Age]]&lt;=49,"Adults",Table4[[#This Row],[Age]]&gt;=50,"Senior")</f>
        <v>Adults</v>
      </c>
    </row>
    <row r="507" spans="1:21">
      <c r="A507" t="s">
        <v>1407</v>
      </c>
      <c r="B507" t="str">
        <f>_xlfn.XLOOKUP(Table4[[#This Row],[Customer ID]],Table1[[#This Row],[Customer ID]],Table1[[#This Row],[TITLE]],0)</f>
        <v>Ms</v>
      </c>
      <c r="C507" t="str" cm="1">
        <f t="array" ref="C507">_xlfn.XLOOKUP(Table4[[#This Row],[Customer ID]],Table1[[#All],[Customer ID]],Table1[[#All],[FIRST NAME]],0)</f>
        <v>Kara</v>
      </c>
      <c r="D507" t="str" cm="1">
        <f t="array" ref="D507">_xlfn.XLOOKUP(Table4[[#This Row],[Customer ID]],Table1[[#All],[Customer ID]],Table1[[#All],[LAST NAME]],0)</f>
        <v>Rubinich</v>
      </c>
      <c r="E507" s="5" cm="1">
        <f t="array" ref="E507">_xlfn.XLOOKUP(Table4[[#This Row],[Customer ID]],Table3[[#All],[Customer ID]],Table3[[#All],[Date of Birth]],0)</f>
        <v>33835</v>
      </c>
      <c r="F507" cm="1">
        <f t="array" ref="F507">_xlfn.XLOOKUP(Table4[[#This Row],[Customer ID]],Table3[[#All],[Customer ID]],Table3[[#All],[Age]],0)</f>
        <v>30</v>
      </c>
      <c r="G507" cm="1">
        <f t="array" ref="G507">_xlfn.XLOOKUP(Table4[[#This Row],[Customer ID]],Table3[[#All],[Customer ID]],Table3[[#All],[Children]],0)</f>
        <v>1</v>
      </c>
      <c r="H507" cm="1">
        <f t="array" ref="H507">_xlfn.XLOOKUP(Table4[[#This Row],[Customer ID]],Table2[[#All],[Customer ID]],Table2[[#All],[BMI]],0)</f>
        <v>28.38</v>
      </c>
      <c r="I507" cm="1">
        <f t="array" ref="I507">_xlfn.XLOOKUP(Table4[[#This Row],[Customer ID]],Table2[[#All],[Customer ID]],Table2[[#All],[HBA1C]],0)</f>
        <v>6.07</v>
      </c>
      <c r="J507" t="str">
        <f>_xlfn.XLOOKUP(Table4[[#This Row],[Customer ID]], 'Medical Examination'!A:A, 'Medical Examination'!D:D)</f>
        <v>No</v>
      </c>
      <c r="K507" t="str">
        <f>_xlfn.XLOOKUP(Table4[[#This Row],[Customer ID]], 'Medical Examination'!A:A, 'Medical Examination'!E:E)</f>
        <v>No</v>
      </c>
      <c r="L507" t="str">
        <f>_xlfn.XLOOKUP(Table4[[#This Row],[Customer ID]], 'Medical Examination'!A:A, 'Medical Examination'!F:F)</f>
        <v>No</v>
      </c>
      <c r="M507">
        <f>_xlfn.XLOOKUP(Table4[[#This Row],[Customer ID]], 'Medical Examination'!A:A, 'Medical Examination'!G:G)</f>
        <v>1</v>
      </c>
      <c r="N507" t="str">
        <f>_xlfn.XLOOKUP(Table4[[#This Row],[Customer ID]], 'Medical Examination'!A:A, 'Medical Examination'!H:H)</f>
        <v>Yes</v>
      </c>
      <c r="O507" t="str">
        <f>_xlfn.XLOOKUP(Table4[[#This Row],[Customer ID]], 'Medical Examination'!A:A, 'Medical Examination'!I:I)</f>
        <v>Prediabetes</v>
      </c>
      <c r="P507" t="str">
        <f>_xlfn.XLOOKUP(Table4[[#This Row],[Customer ID]], 'Medical Examination'!A:A, 'Medical Examination'!J:J)</f>
        <v>Overweight</v>
      </c>
      <c r="Q507" s="1">
        <f>_xlfn.XLOOKUP(Table4[[#This Row],[Customer ID]], Hospitalisation!A:A, Hospitalisation!E:E)</f>
        <v>19521.97</v>
      </c>
      <c r="R507" t="str">
        <f>_xlfn.XLOOKUP(Table4[[#This Row],[Customer ID]], Hospitalisation!A:A, Hospitalisation!F:F)</f>
        <v>Tier - 1</v>
      </c>
      <c r="S507" t="str">
        <f>_xlfn.XLOOKUP(Table4[[#This Row],[Customer ID]], Hospitalisation!A:A, Hospitalisation!G:G)</f>
        <v>Tier - 2</v>
      </c>
      <c r="T507" t="str">
        <f>_xlfn.XLOOKUP(Table4[[#This Row],[Customer ID]], Hospitalisation!A:A, Hospitalisation!H:H)</f>
        <v>R1013</v>
      </c>
      <c r="U507" t="str" cm="1">
        <f t="array" ref="U507">_xlfn.IFS(Table4[[#This Row],[Age]]&lt;=29,"Youth",Table4[[#This Row],[Age]]&lt;=49,"Adults",Table4[[#This Row],[Age]]&gt;=50,"Senior")</f>
        <v>Adults</v>
      </c>
    </row>
    <row r="508" spans="1:21">
      <c r="A508" t="s">
        <v>1410</v>
      </c>
      <c r="B508" t="str">
        <f>_xlfn.XLOOKUP(Table4[[#This Row],[Customer ID]],Table1[[#This Row],[Customer ID]],Table1[[#This Row],[TITLE]],0)</f>
        <v>Mr</v>
      </c>
      <c r="C508" t="str" cm="1">
        <f t="array" ref="C508">_xlfn.XLOOKUP(Table4[[#This Row],[Customer ID]],Table1[[#All],[Customer ID]],Table1[[#All],[FIRST NAME]],0)</f>
        <v>Bradley A</v>
      </c>
      <c r="D508" t="str" cm="1">
        <f t="array" ref="D508">_xlfn.XLOOKUP(Table4[[#This Row],[Customer ID]],Table1[[#All],[Customer ID]],Table1[[#All],[LAST NAME]],0)</f>
        <v>Alban</v>
      </c>
      <c r="E508" s="5" cm="1">
        <f t="array" ref="E508">_xlfn.XLOOKUP(Table4[[#This Row],[Customer ID]],Table3[[#All],[Customer ID]],Table3[[#All],[Date of Birth]],0)</f>
        <v>29533</v>
      </c>
      <c r="F508" cm="1">
        <f t="array" ref="F508">_xlfn.XLOOKUP(Table4[[#This Row],[Customer ID]],Table3[[#All],[Customer ID]],Table3[[#All],[Age]],0)</f>
        <v>42</v>
      </c>
      <c r="G508" cm="1">
        <f t="array" ref="G508">_xlfn.XLOOKUP(Table4[[#This Row],[Customer ID]],Table3[[#All],[Customer ID]],Table3[[#All],[Children]],0)</f>
        <v>0</v>
      </c>
      <c r="H508" cm="1">
        <f t="array" ref="H508">_xlfn.XLOOKUP(Table4[[#This Row],[Customer ID]],Table2[[#All],[Customer ID]],Table2[[#All],[BMI]],0)</f>
        <v>24.64</v>
      </c>
      <c r="I508" cm="1">
        <f t="array" ref="I508">_xlfn.XLOOKUP(Table4[[#This Row],[Customer ID]],Table2[[#All],[Customer ID]],Table2[[#All],[HBA1C]],0)</f>
        <v>4.33</v>
      </c>
      <c r="J508" t="str">
        <f>_xlfn.XLOOKUP(Table4[[#This Row],[Customer ID]], 'Medical Examination'!A:A, 'Medical Examination'!D:D)</f>
        <v>No</v>
      </c>
      <c r="K508" t="str">
        <f>_xlfn.XLOOKUP(Table4[[#This Row],[Customer ID]], 'Medical Examination'!A:A, 'Medical Examination'!E:E)</f>
        <v>No</v>
      </c>
      <c r="L508" t="str">
        <f>_xlfn.XLOOKUP(Table4[[#This Row],[Customer ID]], 'Medical Examination'!A:A, 'Medical Examination'!F:F)</f>
        <v>No</v>
      </c>
      <c r="M508">
        <f>_xlfn.XLOOKUP(Table4[[#This Row],[Customer ID]], 'Medical Examination'!A:A, 'Medical Examination'!G:G)</f>
        <v>0</v>
      </c>
      <c r="N508" t="str">
        <f>_xlfn.XLOOKUP(Table4[[#This Row],[Customer ID]], 'Medical Examination'!A:A, 'Medical Examination'!H:H)</f>
        <v>Yes</v>
      </c>
      <c r="O508" t="str">
        <f>_xlfn.XLOOKUP(Table4[[#This Row],[Customer ID]], 'Medical Examination'!A:A, 'Medical Examination'!I:I)</f>
        <v>Normal</v>
      </c>
      <c r="P508" t="str">
        <f>_xlfn.XLOOKUP(Table4[[#This Row],[Customer ID]], 'Medical Examination'!A:A, 'Medical Examination'!J:J)</f>
        <v>Normal Weight</v>
      </c>
      <c r="Q508" s="1">
        <f>_xlfn.XLOOKUP(Table4[[#This Row],[Customer ID]], Hospitalisation!A:A, Hospitalisation!E:E)</f>
        <v>19515.54</v>
      </c>
      <c r="R508" t="str">
        <f>_xlfn.XLOOKUP(Table4[[#This Row],[Customer ID]], Hospitalisation!A:A, Hospitalisation!F:F)</f>
        <v>Tier - 1</v>
      </c>
      <c r="S508" t="str">
        <f>_xlfn.XLOOKUP(Table4[[#This Row],[Customer ID]], Hospitalisation!A:A, Hospitalisation!G:G)</f>
        <v>Tier - 1</v>
      </c>
      <c r="T508" t="str">
        <f>_xlfn.XLOOKUP(Table4[[#This Row],[Customer ID]], Hospitalisation!A:A, Hospitalisation!H:H)</f>
        <v>R1013</v>
      </c>
      <c r="U508" t="str" cm="1">
        <f t="array" ref="U508">_xlfn.IFS(Table4[[#This Row],[Age]]&lt;=29,"Youth",Table4[[#This Row],[Age]]&lt;=49,"Adults",Table4[[#This Row],[Age]]&gt;=50,"Senior")</f>
        <v>Adults</v>
      </c>
    </row>
    <row r="509" spans="1:21">
      <c r="A509" t="s">
        <v>1413</v>
      </c>
      <c r="B509" t="str">
        <f>_xlfn.XLOOKUP(Table4[[#This Row],[Customer ID]],Table1[[#This Row],[Customer ID]],Table1[[#This Row],[TITLE]],0)</f>
        <v>Mr</v>
      </c>
      <c r="C509" t="str" cm="1">
        <f t="array" ref="C509">_xlfn.XLOOKUP(Table4[[#This Row],[Customer ID]],Table1[[#All],[Customer ID]],Table1[[#All],[FIRST NAME]],0)</f>
        <v>Brendan</v>
      </c>
      <c r="D509" t="str" cm="1">
        <f t="array" ref="D509">_xlfn.XLOOKUP(Table4[[#This Row],[Customer ID]],Table1[[#All],[Customer ID]],Table1[[#All],[LAST NAME]],0)</f>
        <v>Corcoran</v>
      </c>
      <c r="E509" s="5" cm="1">
        <f t="array" ref="E509">_xlfn.XLOOKUP(Table4[[#This Row],[Customer ID]],Table3[[#All],[Customer ID]],Table3[[#All],[Date of Birth]],0)</f>
        <v>32111</v>
      </c>
      <c r="F509" cm="1">
        <f t="array" ref="F509">_xlfn.XLOOKUP(Table4[[#This Row],[Customer ID]],Table3[[#All],[Customer ID]],Table3[[#All],[Age]],0)</f>
        <v>35</v>
      </c>
      <c r="G509" cm="1">
        <f t="array" ref="G509">_xlfn.XLOOKUP(Table4[[#This Row],[Customer ID]],Table3[[#All],[Customer ID]],Table3[[#All],[Children]],0)</f>
        <v>4</v>
      </c>
      <c r="H509" cm="1">
        <f t="array" ref="H509">_xlfn.XLOOKUP(Table4[[#This Row],[Customer ID]],Table2[[#All],[Customer ID]],Table2[[#All],[BMI]],0)</f>
        <v>39.71</v>
      </c>
      <c r="I509" cm="1">
        <f t="array" ref="I509">_xlfn.XLOOKUP(Table4[[#This Row],[Customer ID]],Table2[[#All],[Customer ID]],Table2[[#All],[HBA1C]],0)</f>
        <v>5.83</v>
      </c>
      <c r="J509" t="str">
        <f>_xlfn.XLOOKUP(Table4[[#This Row],[Customer ID]], 'Medical Examination'!A:A, 'Medical Examination'!D:D)</f>
        <v>No</v>
      </c>
      <c r="K509" t="str">
        <f>_xlfn.XLOOKUP(Table4[[#This Row],[Customer ID]], 'Medical Examination'!A:A, 'Medical Examination'!E:E)</f>
        <v>No</v>
      </c>
      <c r="L509" t="str">
        <f>_xlfn.XLOOKUP(Table4[[#This Row],[Customer ID]], 'Medical Examination'!A:A, 'Medical Examination'!F:F)</f>
        <v>No</v>
      </c>
      <c r="M509">
        <f>_xlfn.XLOOKUP(Table4[[#This Row],[Customer ID]], 'Medical Examination'!A:A, 'Medical Examination'!G:G)</f>
        <v>1</v>
      </c>
      <c r="N509" t="str">
        <f>_xlfn.XLOOKUP(Table4[[#This Row],[Customer ID]], 'Medical Examination'!A:A, 'Medical Examination'!H:H)</f>
        <v>No</v>
      </c>
      <c r="O509" t="str">
        <f>_xlfn.XLOOKUP(Table4[[#This Row],[Customer ID]], 'Medical Examination'!A:A, 'Medical Examination'!I:I)</f>
        <v>Prediabetes</v>
      </c>
      <c r="P509" t="str">
        <f>_xlfn.XLOOKUP(Table4[[#This Row],[Customer ID]], 'Medical Examination'!A:A, 'Medical Examination'!J:J)</f>
        <v>Obesity</v>
      </c>
      <c r="Q509" s="1">
        <f>_xlfn.XLOOKUP(Table4[[#This Row],[Customer ID]], Hospitalisation!A:A, Hospitalisation!E:E)</f>
        <v>19496.72</v>
      </c>
      <c r="R509" t="str">
        <f>_xlfn.XLOOKUP(Table4[[#This Row],[Customer ID]], Hospitalisation!A:A, Hospitalisation!F:F)</f>
        <v>Tier - 1</v>
      </c>
      <c r="S509" t="str">
        <f>_xlfn.XLOOKUP(Table4[[#This Row],[Customer ID]], Hospitalisation!A:A, Hospitalisation!G:G)</f>
        <v>Tier - 3</v>
      </c>
      <c r="T509" t="str">
        <f>_xlfn.XLOOKUP(Table4[[#This Row],[Customer ID]], Hospitalisation!A:A, Hospitalisation!H:H)</f>
        <v>R1019</v>
      </c>
      <c r="U509" t="str" cm="1">
        <f t="array" ref="U509">_xlfn.IFS(Table4[[#This Row],[Age]]&lt;=29,"Youth",Table4[[#This Row],[Age]]&lt;=49,"Adults",Table4[[#This Row],[Age]]&gt;=50,"Senior")</f>
        <v>Adults</v>
      </c>
    </row>
    <row r="510" spans="1:21">
      <c r="A510" t="s">
        <v>1416</v>
      </c>
      <c r="B510" t="str">
        <f>_xlfn.XLOOKUP(Table4[[#This Row],[Customer ID]],Table1[[#This Row],[Customer ID]],Table1[[#This Row],[TITLE]],0)</f>
        <v>Ms</v>
      </c>
      <c r="C510" t="str" cm="1">
        <f t="array" ref="C510">_xlfn.XLOOKUP(Table4[[#This Row],[Customer ID]],Table1[[#All],[Customer ID]],Table1[[#All],[FIRST NAME]],0)</f>
        <v>Amber R</v>
      </c>
      <c r="D510" t="str" cm="1">
        <f t="array" ref="D510">_xlfn.XLOOKUP(Table4[[#This Row],[Customer ID]],Table1[[#All],[Customer ID]],Table1[[#All],[LAST NAME]],0)</f>
        <v>Sargent</v>
      </c>
      <c r="E510" s="5" cm="1">
        <f t="array" ref="E510">_xlfn.XLOOKUP(Table4[[#This Row],[Customer ID]],Table3[[#All],[Customer ID]],Table3[[#All],[Date of Birth]],0)</f>
        <v>30300</v>
      </c>
      <c r="F510" cm="1">
        <f t="array" ref="F510">_xlfn.XLOOKUP(Table4[[#This Row],[Customer ID]],Table3[[#All],[Customer ID]],Table3[[#All],[Age]],0)</f>
        <v>40</v>
      </c>
      <c r="G510" cm="1">
        <f t="array" ref="G510">_xlfn.XLOOKUP(Table4[[#This Row],[Customer ID]],Table3[[#All],[Customer ID]],Table3[[#All],[Children]],0)</f>
        <v>2</v>
      </c>
      <c r="H510" cm="1">
        <f t="array" ref="H510">_xlfn.XLOOKUP(Table4[[#This Row],[Customer ID]],Table2[[#All],[Customer ID]],Table2[[#All],[BMI]],0)</f>
        <v>22.22</v>
      </c>
      <c r="I510" cm="1">
        <f t="array" ref="I510">_xlfn.XLOOKUP(Table4[[#This Row],[Customer ID]],Table2[[#All],[Customer ID]],Table2[[#All],[HBA1C]],0)</f>
        <v>5.5</v>
      </c>
      <c r="J510" t="str">
        <f>_xlfn.XLOOKUP(Table4[[#This Row],[Customer ID]], 'Medical Examination'!A:A, 'Medical Examination'!D:D)</f>
        <v>No</v>
      </c>
      <c r="K510" t="str">
        <f>_xlfn.XLOOKUP(Table4[[#This Row],[Customer ID]], 'Medical Examination'!A:A, 'Medical Examination'!E:E)</f>
        <v>No</v>
      </c>
      <c r="L510" t="str">
        <f>_xlfn.XLOOKUP(Table4[[#This Row],[Customer ID]], 'Medical Examination'!A:A, 'Medical Examination'!F:F)</f>
        <v>No</v>
      </c>
      <c r="M510">
        <f>_xlfn.XLOOKUP(Table4[[#This Row],[Customer ID]], 'Medical Examination'!A:A, 'Medical Examination'!G:G)</f>
        <v>0</v>
      </c>
      <c r="N510" t="str">
        <f>_xlfn.XLOOKUP(Table4[[#This Row],[Customer ID]], 'Medical Examination'!A:A, 'Medical Examination'!H:H)</f>
        <v>Yes</v>
      </c>
      <c r="O510" t="str">
        <f>_xlfn.XLOOKUP(Table4[[#This Row],[Customer ID]], 'Medical Examination'!A:A, 'Medical Examination'!I:I)</f>
        <v>Normal</v>
      </c>
      <c r="P510" t="str">
        <f>_xlfn.XLOOKUP(Table4[[#This Row],[Customer ID]], 'Medical Examination'!A:A, 'Medical Examination'!J:J)</f>
        <v>Normal Weight</v>
      </c>
      <c r="Q510" s="1">
        <f>_xlfn.XLOOKUP(Table4[[#This Row],[Customer ID]], Hospitalisation!A:A, Hospitalisation!E:E)</f>
        <v>19444.27</v>
      </c>
      <c r="R510" t="str">
        <f>_xlfn.XLOOKUP(Table4[[#This Row],[Customer ID]], Hospitalisation!A:A, Hospitalisation!F:F)</f>
        <v>Tier - 1</v>
      </c>
      <c r="S510" t="str">
        <f>_xlfn.XLOOKUP(Table4[[#This Row],[Customer ID]], Hospitalisation!A:A, Hospitalisation!G:G)</f>
        <v>Tier - 1</v>
      </c>
      <c r="T510" t="str">
        <f>_xlfn.XLOOKUP(Table4[[#This Row],[Customer ID]], Hospitalisation!A:A, Hospitalisation!H:H)</f>
        <v>R1013</v>
      </c>
      <c r="U510" t="str" cm="1">
        <f t="array" ref="U510">_xlfn.IFS(Table4[[#This Row],[Age]]&lt;=29,"Youth",Table4[[#This Row],[Age]]&lt;=49,"Adults",Table4[[#This Row],[Age]]&gt;=50,"Senior")</f>
        <v>Adults</v>
      </c>
    </row>
    <row r="511" spans="1:21">
      <c r="A511" t="s">
        <v>1419</v>
      </c>
      <c r="B511" t="str">
        <f>_xlfn.XLOOKUP(Table4[[#This Row],[Customer ID]],Table1[[#This Row],[Customer ID]],Table1[[#This Row],[TITLE]],0)</f>
        <v>Mr</v>
      </c>
      <c r="C511" t="str" cm="1">
        <f t="array" ref="C511">_xlfn.XLOOKUP(Table4[[#This Row],[Customer ID]],Table1[[#All],[Customer ID]],Table1[[#All],[FIRST NAME]],0)</f>
        <v>Sean K</v>
      </c>
      <c r="D511" t="str" cm="1">
        <f t="array" ref="D511">_xlfn.XLOOKUP(Table4[[#This Row],[Customer ID]],Table1[[#All],[Customer ID]],Table1[[#All],[LAST NAME]],0)</f>
        <v>Watson</v>
      </c>
      <c r="E511" s="5" cm="1">
        <f t="array" ref="E511">_xlfn.XLOOKUP(Table4[[#This Row],[Customer ID]],Table3[[#All],[Customer ID]],Table3[[#All],[Date of Birth]],0)</f>
        <v>34218</v>
      </c>
      <c r="F511" cm="1">
        <f t="array" ref="F511">_xlfn.XLOOKUP(Table4[[#This Row],[Customer ID]],Table3[[#All],[Customer ID]],Table3[[#All],[Age]],0)</f>
        <v>29</v>
      </c>
      <c r="G511" cm="1">
        <f t="array" ref="G511">_xlfn.XLOOKUP(Table4[[#This Row],[Customer ID]],Table3[[#All],[Customer ID]],Table3[[#All],[Children]],0)</f>
        <v>2</v>
      </c>
      <c r="H511" cm="1">
        <f t="array" ref="H511">_xlfn.XLOOKUP(Table4[[#This Row],[Customer ID]],Table2[[#All],[Customer ID]],Table2[[#All],[BMI]],0)</f>
        <v>33.344999999999999</v>
      </c>
      <c r="I511" cm="1">
        <f t="array" ref="I511">_xlfn.XLOOKUP(Table4[[#This Row],[Customer ID]],Table2[[#All],[Customer ID]],Table2[[#All],[HBA1C]],0)</f>
        <v>4.79</v>
      </c>
      <c r="J511" t="str">
        <f>_xlfn.XLOOKUP(Table4[[#This Row],[Customer ID]], 'Medical Examination'!A:A, 'Medical Examination'!D:D)</f>
        <v>No</v>
      </c>
      <c r="K511" t="str">
        <f>_xlfn.XLOOKUP(Table4[[#This Row],[Customer ID]], 'Medical Examination'!A:A, 'Medical Examination'!E:E)</f>
        <v>No</v>
      </c>
      <c r="L511" t="str">
        <f>_xlfn.XLOOKUP(Table4[[#This Row],[Customer ID]], 'Medical Examination'!A:A, 'Medical Examination'!F:F)</f>
        <v>Yes</v>
      </c>
      <c r="M511">
        <f>_xlfn.XLOOKUP(Table4[[#This Row],[Customer ID]], 'Medical Examination'!A:A, 'Medical Examination'!G:G)</f>
        <v>1</v>
      </c>
      <c r="N511" t="str">
        <f>_xlfn.XLOOKUP(Table4[[#This Row],[Customer ID]], 'Medical Examination'!A:A, 'Medical Examination'!H:H)</f>
        <v>No</v>
      </c>
      <c r="O511" t="str">
        <f>_xlfn.XLOOKUP(Table4[[#This Row],[Customer ID]], 'Medical Examination'!A:A, 'Medical Examination'!I:I)</f>
        <v>Normal</v>
      </c>
      <c r="P511" t="str">
        <f>_xlfn.XLOOKUP(Table4[[#This Row],[Customer ID]], 'Medical Examination'!A:A, 'Medical Examination'!J:J)</f>
        <v>Obesity</v>
      </c>
      <c r="Q511" s="1">
        <f>_xlfn.XLOOKUP(Table4[[#This Row],[Customer ID]], Hospitalisation!A:A, Hospitalisation!E:E)</f>
        <v>19442.349999999999</v>
      </c>
      <c r="R511" t="str">
        <f>_xlfn.XLOOKUP(Table4[[#This Row],[Customer ID]], Hospitalisation!A:A, Hospitalisation!F:F)</f>
        <v>Tier - 1</v>
      </c>
      <c r="S511" t="str">
        <f>_xlfn.XLOOKUP(Table4[[#This Row],[Customer ID]], Hospitalisation!A:A, Hospitalisation!G:G)</f>
        <v>Tier - 3</v>
      </c>
      <c r="T511" t="str">
        <f>_xlfn.XLOOKUP(Table4[[#This Row],[Customer ID]], Hospitalisation!A:A, Hospitalisation!H:H)</f>
        <v>R1012</v>
      </c>
      <c r="U511" t="str" cm="1">
        <f t="array" ref="U511">_xlfn.IFS(Table4[[#This Row],[Age]]&lt;=29,"Youth",Table4[[#This Row],[Age]]&lt;=49,"Adults",Table4[[#This Row],[Age]]&gt;=50,"Senior")</f>
        <v>Youth</v>
      </c>
    </row>
    <row r="512" spans="1:21">
      <c r="A512" t="s">
        <v>1422</v>
      </c>
      <c r="B512" t="str">
        <f>_xlfn.XLOOKUP(Table4[[#This Row],[Customer ID]],Table1[[#This Row],[Customer ID]],Table1[[#This Row],[TITLE]],0)</f>
        <v>Mr</v>
      </c>
      <c r="C512" t="str" cm="1">
        <f t="array" ref="C512">_xlfn.XLOOKUP(Table4[[#This Row],[Customer ID]],Table1[[#All],[Customer ID]],Table1[[#All],[FIRST NAME]],0)</f>
        <v>Rick</v>
      </c>
      <c r="D512" t="str" cm="1">
        <f t="array" ref="D512">_xlfn.XLOOKUP(Table4[[#This Row],[Customer ID]],Table1[[#All],[Customer ID]],Table1[[#All],[LAST NAME]],0)</f>
        <v>Esponda</v>
      </c>
      <c r="E512" s="5" cm="1">
        <f t="array" ref="E512">_xlfn.XLOOKUP(Table4[[#This Row],[Customer ID]],Table3[[#All],[Customer ID]],Table3[[#All],[Date of Birth]],0)</f>
        <v>31958</v>
      </c>
      <c r="F512" cm="1">
        <f t="array" ref="F512">_xlfn.XLOOKUP(Table4[[#This Row],[Customer ID]],Table3[[#All],[Customer ID]],Table3[[#All],[Age]],0)</f>
        <v>35</v>
      </c>
      <c r="G512" cm="1">
        <f t="array" ref="G512">_xlfn.XLOOKUP(Table4[[#This Row],[Customer ID]],Table3[[#All],[Customer ID]],Table3[[#All],[Children]],0)</f>
        <v>3</v>
      </c>
      <c r="H512" cm="1">
        <f t="array" ref="H512">_xlfn.XLOOKUP(Table4[[#This Row],[Customer ID]],Table2[[#All],[Customer ID]],Table2[[#All],[BMI]],0)</f>
        <v>24.42</v>
      </c>
      <c r="I512" cm="1">
        <f t="array" ref="I512">_xlfn.XLOOKUP(Table4[[#This Row],[Customer ID]],Table2[[#All],[Customer ID]],Table2[[#All],[HBA1C]],0)</f>
        <v>5.81</v>
      </c>
      <c r="J512" t="str">
        <f>_xlfn.XLOOKUP(Table4[[#This Row],[Customer ID]], 'Medical Examination'!A:A, 'Medical Examination'!D:D)</f>
        <v>No</v>
      </c>
      <c r="K512" t="str">
        <f>_xlfn.XLOOKUP(Table4[[#This Row],[Customer ID]], 'Medical Examination'!A:A, 'Medical Examination'!E:E)</f>
        <v>No</v>
      </c>
      <c r="L512" t="str">
        <f>_xlfn.XLOOKUP(Table4[[#This Row],[Customer ID]], 'Medical Examination'!A:A, 'Medical Examination'!F:F)</f>
        <v>No</v>
      </c>
      <c r="M512">
        <f>_xlfn.XLOOKUP(Table4[[#This Row],[Customer ID]], 'Medical Examination'!A:A, 'Medical Examination'!G:G)</f>
        <v>1</v>
      </c>
      <c r="N512" t="str">
        <f>_xlfn.XLOOKUP(Table4[[#This Row],[Customer ID]], 'Medical Examination'!A:A, 'Medical Examination'!H:H)</f>
        <v>Yes</v>
      </c>
      <c r="O512" t="str">
        <f>_xlfn.XLOOKUP(Table4[[#This Row],[Customer ID]], 'Medical Examination'!A:A, 'Medical Examination'!I:I)</f>
        <v>Prediabetes</v>
      </c>
      <c r="P512" t="str">
        <f>_xlfn.XLOOKUP(Table4[[#This Row],[Customer ID]], 'Medical Examination'!A:A, 'Medical Examination'!J:J)</f>
        <v>Normal Weight</v>
      </c>
      <c r="Q512" s="1">
        <f>_xlfn.XLOOKUP(Table4[[#This Row],[Customer ID]], Hospitalisation!A:A, Hospitalisation!E:E)</f>
        <v>19362</v>
      </c>
      <c r="R512" t="str">
        <f>_xlfn.XLOOKUP(Table4[[#This Row],[Customer ID]], Hospitalisation!A:A, Hospitalisation!F:F)</f>
        <v>Tier - 1</v>
      </c>
      <c r="S512" t="str">
        <f>_xlfn.XLOOKUP(Table4[[#This Row],[Customer ID]], Hospitalisation!A:A, Hospitalisation!G:G)</f>
        <v>Tier - 3</v>
      </c>
      <c r="T512" t="str">
        <f>_xlfn.XLOOKUP(Table4[[#This Row],[Customer ID]], Hospitalisation!A:A, Hospitalisation!H:H)</f>
        <v>R1013</v>
      </c>
      <c r="U512" t="str" cm="1">
        <f t="array" ref="U512">_xlfn.IFS(Table4[[#This Row],[Age]]&lt;=29,"Youth",Table4[[#This Row],[Age]]&lt;=49,"Adults",Table4[[#This Row],[Age]]&gt;=50,"Senior")</f>
        <v>Adults</v>
      </c>
    </row>
    <row r="513" spans="1:21">
      <c r="A513" t="s">
        <v>1424</v>
      </c>
      <c r="B513" t="str">
        <f>_xlfn.XLOOKUP(Table4[[#This Row],[Customer ID]],Table1[[#This Row],[Customer ID]],Table1[[#This Row],[TITLE]],0)</f>
        <v>Mr</v>
      </c>
      <c r="C513" t="str" cm="1">
        <f t="array" ref="C513">_xlfn.XLOOKUP(Table4[[#This Row],[Customer ID]],Table1[[#All],[Customer ID]],Table1[[#All],[FIRST NAME]],0)</f>
        <v>Matthew</v>
      </c>
      <c r="D513" t="str" cm="1">
        <f t="array" ref="D513">_xlfn.XLOOKUP(Table4[[#This Row],[Customer ID]],Table1[[#All],[Customer ID]],Table1[[#All],[LAST NAME]],0)</f>
        <v>Krall</v>
      </c>
      <c r="E513" s="5" cm="1">
        <f t="array" ref="E513">_xlfn.XLOOKUP(Table4[[#This Row],[Customer ID]],Table3[[#All],[Customer ID]],Table3[[#All],[Date of Birth]],0)</f>
        <v>33474</v>
      </c>
      <c r="F513" cm="1">
        <f t="array" ref="F513">_xlfn.XLOOKUP(Table4[[#This Row],[Customer ID]],Table3[[#All],[Customer ID]],Table3[[#All],[Age]],0)</f>
        <v>31</v>
      </c>
      <c r="G513" cm="1">
        <f t="array" ref="G513">_xlfn.XLOOKUP(Table4[[#This Row],[Customer ID]],Table3[[#All],[Customer ID]],Table3[[#All],[Children]],0)</f>
        <v>0</v>
      </c>
      <c r="H513" cm="1">
        <f t="array" ref="H513">_xlfn.XLOOKUP(Table4[[#This Row],[Customer ID]],Table2[[#All],[Customer ID]],Table2[[#All],[BMI]],0)</f>
        <v>29.81</v>
      </c>
      <c r="I513" cm="1">
        <f t="array" ref="I513">_xlfn.XLOOKUP(Table4[[#This Row],[Customer ID]],Table2[[#All],[Customer ID]],Table2[[#All],[HBA1C]],0)</f>
        <v>5.58</v>
      </c>
      <c r="J513" t="str">
        <f>_xlfn.XLOOKUP(Table4[[#This Row],[Customer ID]], 'Medical Examination'!A:A, 'Medical Examination'!D:D)</f>
        <v>No</v>
      </c>
      <c r="K513" t="str">
        <f>_xlfn.XLOOKUP(Table4[[#This Row],[Customer ID]], 'Medical Examination'!A:A, 'Medical Examination'!E:E)</f>
        <v>No</v>
      </c>
      <c r="L513" t="str">
        <f>_xlfn.XLOOKUP(Table4[[#This Row],[Customer ID]], 'Medical Examination'!A:A, 'Medical Examination'!F:F)</f>
        <v>No</v>
      </c>
      <c r="M513">
        <f>_xlfn.XLOOKUP(Table4[[#This Row],[Customer ID]], 'Medical Examination'!A:A, 'Medical Examination'!G:G)</f>
        <v>0</v>
      </c>
      <c r="N513" t="str">
        <f>_xlfn.XLOOKUP(Table4[[#This Row],[Customer ID]], 'Medical Examination'!A:A, 'Medical Examination'!H:H)</f>
        <v>Yes</v>
      </c>
      <c r="O513" t="str">
        <f>_xlfn.XLOOKUP(Table4[[#This Row],[Customer ID]], 'Medical Examination'!A:A, 'Medical Examination'!I:I)</f>
        <v>Normal</v>
      </c>
      <c r="P513" t="str">
        <f>_xlfn.XLOOKUP(Table4[[#This Row],[Customer ID]], 'Medical Examination'!A:A, 'Medical Examination'!J:J)</f>
        <v>Overweight</v>
      </c>
      <c r="Q513" s="1">
        <f>_xlfn.XLOOKUP(Table4[[#This Row],[Customer ID]], Hospitalisation!A:A, Hospitalisation!E:E)</f>
        <v>19350.37</v>
      </c>
      <c r="R513" t="str">
        <f>_xlfn.XLOOKUP(Table4[[#This Row],[Customer ID]], Hospitalisation!A:A, Hospitalisation!F:F)</f>
        <v>Tier - 1</v>
      </c>
      <c r="S513" t="str">
        <f>_xlfn.XLOOKUP(Table4[[#This Row],[Customer ID]], Hospitalisation!A:A, Hospitalisation!G:G)</f>
        <v>Tier - 3</v>
      </c>
      <c r="T513" t="str">
        <f>_xlfn.XLOOKUP(Table4[[#This Row],[Customer ID]], Hospitalisation!A:A, Hospitalisation!H:H)</f>
        <v>R1013</v>
      </c>
      <c r="U513" t="str" cm="1">
        <f t="array" ref="U513">_xlfn.IFS(Table4[[#This Row],[Age]]&lt;=29,"Youth",Table4[[#This Row],[Age]]&lt;=49,"Adults",Table4[[#This Row],[Age]]&gt;=50,"Senior")</f>
        <v>Adults</v>
      </c>
    </row>
    <row r="514" spans="1:21">
      <c r="A514" t="s">
        <v>1426</v>
      </c>
      <c r="B514" t="str">
        <f>_xlfn.XLOOKUP(Table4[[#This Row],[Customer ID]],Table1[[#This Row],[Customer ID]],Table1[[#This Row],[TITLE]],0)</f>
        <v>Mr</v>
      </c>
      <c r="C514" t="str" cm="1">
        <f t="array" ref="C514">_xlfn.XLOOKUP(Table4[[#This Row],[Customer ID]],Table1[[#All],[Customer ID]],Table1[[#All],[FIRST NAME]],0)</f>
        <v>Brady</v>
      </c>
      <c r="D514" t="str" cm="1">
        <f t="array" ref="D514">_xlfn.XLOOKUP(Table4[[#This Row],[Customer ID]],Table1[[#All],[Customer ID]],Table1[[#All],[LAST NAME]],0)</f>
        <v>Poskin</v>
      </c>
      <c r="E514" s="5" cm="1">
        <f t="array" ref="E514">_xlfn.XLOOKUP(Table4[[#This Row],[Customer ID]],Table3[[#All],[Customer ID]],Table3[[#All],[Date of Birth]],0)</f>
        <v>24426</v>
      </c>
      <c r="F514" cm="1">
        <f t="array" ref="F514">_xlfn.XLOOKUP(Table4[[#This Row],[Customer ID]],Table3[[#All],[Customer ID]],Table3[[#All],[Age]],0)</f>
        <v>56</v>
      </c>
      <c r="G514" cm="1">
        <f t="array" ref="G514">_xlfn.XLOOKUP(Table4[[#This Row],[Customer ID]],Table3[[#All],[Customer ID]],Table3[[#All],[Children]],0)</f>
        <v>0</v>
      </c>
      <c r="H514" cm="1">
        <f t="array" ref="H514">_xlfn.XLOOKUP(Table4[[#This Row],[Customer ID]],Table2[[#All],[Customer ID]],Table2[[#All],[BMI]],0)</f>
        <v>51.18</v>
      </c>
      <c r="I514" cm="1">
        <f t="array" ref="I514">_xlfn.XLOOKUP(Table4[[#This Row],[Customer ID]],Table2[[#All],[Customer ID]],Table2[[#All],[HBA1C]],0)</f>
        <v>4.4000000000000004</v>
      </c>
      <c r="J514" t="str">
        <f>_xlfn.XLOOKUP(Table4[[#This Row],[Customer ID]], 'Medical Examination'!A:A, 'Medical Examination'!D:D)</f>
        <v>Yes</v>
      </c>
      <c r="K514" t="str">
        <f>_xlfn.XLOOKUP(Table4[[#This Row],[Customer ID]], 'Medical Examination'!A:A, 'Medical Examination'!E:E)</f>
        <v>No</v>
      </c>
      <c r="L514" t="str">
        <f>_xlfn.XLOOKUP(Table4[[#This Row],[Customer ID]], 'Medical Examination'!A:A, 'Medical Examination'!F:F)</f>
        <v>No</v>
      </c>
      <c r="M514">
        <f>_xlfn.XLOOKUP(Table4[[#This Row],[Customer ID]], 'Medical Examination'!A:A, 'Medical Examination'!G:G)</f>
        <v>2</v>
      </c>
      <c r="N514" t="str">
        <f>_xlfn.XLOOKUP(Table4[[#This Row],[Customer ID]], 'Medical Examination'!A:A, 'Medical Examination'!H:H)</f>
        <v>No</v>
      </c>
      <c r="O514" t="str">
        <f>_xlfn.XLOOKUP(Table4[[#This Row],[Customer ID]], 'Medical Examination'!A:A, 'Medical Examination'!I:I)</f>
        <v>Normal</v>
      </c>
      <c r="P514" t="str">
        <f>_xlfn.XLOOKUP(Table4[[#This Row],[Customer ID]], 'Medical Examination'!A:A, 'Medical Examination'!J:J)</f>
        <v>Obesity</v>
      </c>
      <c r="Q514" s="1">
        <f>_xlfn.XLOOKUP(Table4[[#This Row],[Customer ID]], Hospitalisation!A:A, Hospitalisation!E:E)</f>
        <v>19321.060000000001</v>
      </c>
      <c r="R514" t="str">
        <f>_xlfn.XLOOKUP(Table4[[#This Row],[Customer ID]], Hospitalisation!A:A, Hospitalisation!F:F)</f>
        <v>Tier - 1</v>
      </c>
      <c r="S514" t="str">
        <f>_xlfn.XLOOKUP(Table4[[#This Row],[Customer ID]], Hospitalisation!A:A, Hospitalisation!G:G)</f>
        <v>Tier - 1</v>
      </c>
      <c r="T514" t="str">
        <f>_xlfn.XLOOKUP(Table4[[#This Row],[Customer ID]], Hospitalisation!A:A, Hospitalisation!H:H)</f>
        <v>R1012</v>
      </c>
      <c r="U514" t="str" cm="1">
        <f t="array" ref="U514">_xlfn.IFS(Table4[[#This Row],[Age]]&lt;=29,"Youth",Table4[[#This Row],[Age]]&lt;=49,"Adults",Table4[[#This Row],[Age]]&gt;=50,"Senior")</f>
        <v>Senior</v>
      </c>
    </row>
    <row r="515" spans="1:21">
      <c r="A515" t="s">
        <v>1429</v>
      </c>
      <c r="B515" t="str">
        <f>_xlfn.XLOOKUP(Table4[[#This Row],[Customer ID]],Table1[[#This Row],[Customer ID]],Table1[[#This Row],[TITLE]],0)</f>
        <v>Ms</v>
      </c>
      <c r="C515" t="str" cm="1">
        <f t="array" ref="C515">_xlfn.XLOOKUP(Table4[[#This Row],[Customer ID]],Table1[[#All],[Customer ID]],Table1[[#All],[FIRST NAME]],0)</f>
        <v>Kameko</v>
      </c>
      <c r="D515" t="str" cm="1">
        <f t="array" ref="D515">_xlfn.XLOOKUP(Table4[[#This Row],[Customer ID]],Table1[[#All],[Customer ID]],Table1[[#All],[LAST NAME]],0)</f>
        <v>Halfmann</v>
      </c>
      <c r="E515" s="5" cm="1">
        <f t="array" ref="E515">_xlfn.XLOOKUP(Table4[[#This Row],[Customer ID]],Table3[[#All],[Customer ID]],Table3[[#All],[Date of Birth]],0)</f>
        <v>24682</v>
      </c>
      <c r="F515" cm="1">
        <f t="array" ref="F515">_xlfn.XLOOKUP(Table4[[#This Row],[Customer ID]],Table3[[#All],[Customer ID]],Table3[[#All],[Age]],0)</f>
        <v>55</v>
      </c>
      <c r="G515" cm="1">
        <f t="array" ref="G515">_xlfn.XLOOKUP(Table4[[#This Row],[Customer ID]],Table3[[#All],[Customer ID]],Table3[[#All],[Children]],0)</f>
        <v>0</v>
      </c>
      <c r="H515" cm="1">
        <f t="array" ref="H515">_xlfn.XLOOKUP(Table4[[#This Row],[Customer ID]],Table2[[#All],[Customer ID]],Table2[[#All],[BMI]],0)</f>
        <v>51.37</v>
      </c>
      <c r="I515" cm="1">
        <f t="array" ref="I515">_xlfn.XLOOKUP(Table4[[#This Row],[Customer ID]],Table2[[#All],[Customer ID]],Table2[[#All],[HBA1C]],0)</f>
        <v>8.18</v>
      </c>
      <c r="J515" t="str">
        <f>_xlfn.XLOOKUP(Table4[[#This Row],[Customer ID]], 'Medical Examination'!A:A, 'Medical Examination'!D:D)</f>
        <v>Yes</v>
      </c>
      <c r="K515" t="str">
        <f>_xlfn.XLOOKUP(Table4[[#This Row],[Customer ID]], 'Medical Examination'!A:A, 'Medical Examination'!E:E)</f>
        <v>No</v>
      </c>
      <c r="L515" t="str">
        <f>_xlfn.XLOOKUP(Table4[[#This Row],[Customer ID]], 'Medical Examination'!A:A, 'Medical Examination'!F:F)</f>
        <v>No</v>
      </c>
      <c r="M515">
        <f>_xlfn.XLOOKUP(Table4[[#This Row],[Customer ID]], 'Medical Examination'!A:A, 'Medical Examination'!G:G)</f>
        <v>0</v>
      </c>
      <c r="N515" t="str">
        <f>_xlfn.XLOOKUP(Table4[[#This Row],[Customer ID]], 'Medical Examination'!A:A, 'Medical Examination'!H:H)</f>
        <v>No</v>
      </c>
      <c r="O515" t="str">
        <f>_xlfn.XLOOKUP(Table4[[#This Row],[Customer ID]], 'Medical Examination'!A:A, 'Medical Examination'!I:I)</f>
        <v>Diabetes</v>
      </c>
      <c r="P515" t="str">
        <f>_xlfn.XLOOKUP(Table4[[#This Row],[Customer ID]], 'Medical Examination'!A:A, 'Medical Examination'!J:J)</f>
        <v>Obesity</v>
      </c>
      <c r="Q515" s="1">
        <f>_xlfn.XLOOKUP(Table4[[#This Row],[Customer ID]], Hospitalisation!A:A, Hospitalisation!E:E)</f>
        <v>19259.96</v>
      </c>
      <c r="R515" t="str">
        <f>_xlfn.XLOOKUP(Table4[[#This Row],[Customer ID]], Hospitalisation!A:A, Hospitalisation!F:F)</f>
        <v>Tier - 1</v>
      </c>
      <c r="S515" t="str">
        <f>_xlfn.XLOOKUP(Table4[[#This Row],[Customer ID]], Hospitalisation!A:A, Hospitalisation!G:G)</f>
        <v>Tier - 1</v>
      </c>
      <c r="T515" t="str">
        <f>_xlfn.XLOOKUP(Table4[[#This Row],[Customer ID]], Hospitalisation!A:A, Hospitalisation!H:H)</f>
        <v>R1012</v>
      </c>
      <c r="U515" t="str" cm="1">
        <f t="array" ref="U515">_xlfn.IFS(Table4[[#This Row],[Age]]&lt;=29,"Youth",Table4[[#This Row],[Age]]&lt;=49,"Adults",Table4[[#This Row],[Age]]&gt;=50,"Senior")</f>
        <v>Senior</v>
      </c>
    </row>
    <row r="516" spans="1:21">
      <c r="A516" t="s">
        <v>1432</v>
      </c>
      <c r="B516" t="str">
        <f>_xlfn.XLOOKUP(Table4[[#This Row],[Customer ID]],Table1[[#This Row],[Customer ID]],Table1[[#This Row],[TITLE]],0)</f>
        <v>Mr</v>
      </c>
      <c r="C516" t="str" cm="1">
        <f t="array" ref="C516">_xlfn.XLOOKUP(Table4[[#This Row],[Customer ID]],Table1[[#All],[Customer ID]],Table1[[#All],[FIRST NAME]],0)</f>
        <v>Jeremy A</v>
      </c>
      <c r="D516" t="str" cm="1">
        <f t="array" ref="D516">_xlfn.XLOOKUP(Table4[[#This Row],[Customer ID]],Table1[[#All],[Customer ID]],Table1[[#All],[LAST NAME]],0)</f>
        <v>Klapper</v>
      </c>
      <c r="E516" s="5" cm="1">
        <f t="array" ref="E516">_xlfn.XLOOKUP(Table4[[#This Row],[Customer ID]],Table3[[#All],[Customer ID]],Table3[[#All],[Date of Birth]],0)</f>
        <v>31409</v>
      </c>
      <c r="F516" cm="1">
        <f t="array" ref="F516">_xlfn.XLOOKUP(Table4[[#This Row],[Customer ID]],Table3[[#All],[Customer ID]],Table3[[#All],[Age]],0)</f>
        <v>37</v>
      </c>
      <c r="G516" cm="1">
        <f t="array" ref="G516">_xlfn.XLOOKUP(Table4[[#This Row],[Customer ID]],Table3[[#All],[Customer ID]],Table3[[#All],[Children]],0)</f>
        <v>0</v>
      </c>
      <c r="H516" cm="1">
        <f t="array" ref="H516">_xlfn.XLOOKUP(Table4[[#This Row],[Customer ID]],Table2[[#All],[Customer ID]],Table2[[#All],[BMI]],0)</f>
        <v>36.19</v>
      </c>
      <c r="I516" cm="1">
        <f t="array" ref="I516">_xlfn.XLOOKUP(Table4[[#This Row],[Customer ID]],Table2[[#All],[Customer ID]],Table2[[#All],[HBA1C]],0)</f>
        <v>5.52</v>
      </c>
      <c r="J516" t="str">
        <f>_xlfn.XLOOKUP(Table4[[#This Row],[Customer ID]], 'Medical Examination'!A:A, 'Medical Examination'!D:D)</f>
        <v>Yes</v>
      </c>
      <c r="K516" t="str">
        <f>_xlfn.XLOOKUP(Table4[[#This Row],[Customer ID]], 'Medical Examination'!A:A, 'Medical Examination'!E:E)</f>
        <v>No</v>
      </c>
      <c r="L516" t="str">
        <f>_xlfn.XLOOKUP(Table4[[#This Row],[Customer ID]], 'Medical Examination'!A:A, 'Medical Examination'!F:F)</f>
        <v>No</v>
      </c>
      <c r="M516">
        <f>_xlfn.XLOOKUP(Table4[[#This Row],[Customer ID]], 'Medical Examination'!A:A, 'Medical Examination'!G:G)</f>
        <v>0</v>
      </c>
      <c r="N516" t="str">
        <f>_xlfn.XLOOKUP(Table4[[#This Row],[Customer ID]], 'Medical Examination'!A:A, 'Medical Examination'!H:H)</f>
        <v>No</v>
      </c>
      <c r="O516" t="str">
        <f>_xlfn.XLOOKUP(Table4[[#This Row],[Customer ID]], 'Medical Examination'!A:A, 'Medical Examination'!I:I)</f>
        <v>Normal</v>
      </c>
      <c r="P516" t="str">
        <f>_xlfn.XLOOKUP(Table4[[#This Row],[Customer ID]], 'Medical Examination'!A:A, 'Medical Examination'!J:J)</f>
        <v>Obesity</v>
      </c>
      <c r="Q516" s="1">
        <f>_xlfn.XLOOKUP(Table4[[#This Row],[Customer ID]], Hospitalisation!A:A, Hospitalisation!E:E)</f>
        <v>19214.71</v>
      </c>
      <c r="R516" t="str">
        <f>_xlfn.XLOOKUP(Table4[[#This Row],[Customer ID]], Hospitalisation!A:A, Hospitalisation!F:F)</f>
        <v>Tier - 1</v>
      </c>
      <c r="S516" t="str">
        <f>_xlfn.XLOOKUP(Table4[[#This Row],[Customer ID]], Hospitalisation!A:A, Hospitalisation!G:G)</f>
        <v>Tier - 3</v>
      </c>
      <c r="T516" t="str">
        <f>_xlfn.XLOOKUP(Table4[[#This Row],[Customer ID]], Hospitalisation!A:A, Hospitalisation!H:H)</f>
        <v>R1013</v>
      </c>
      <c r="U516" t="str" cm="1">
        <f t="array" ref="U516">_xlfn.IFS(Table4[[#This Row],[Age]]&lt;=29,"Youth",Table4[[#This Row],[Age]]&lt;=49,"Adults",Table4[[#This Row],[Age]]&gt;=50,"Senior")</f>
        <v>Adults</v>
      </c>
    </row>
    <row r="517" spans="1:21">
      <c r="A517" t="s">
        <v>1435</v>
      </c>
      <c r="B517" t="str">
        <f>_xlfn.XLOOKUP(Table4[[#This Row],[Customer ID]],Table1[[#This Row],[Customer ID]],Table1[[#This Row],[TITLE]],0)</f>
        <v>Mr</v>
      </c>
      <c r="C517" t="str" cm="1">
        <f t="array" ref="C517">_xlfn.XLOOKUP(Table4[[#This Row],[Customer ID]],Table1[[#All],[Customer ID]],Table1[[#All],[FIRST NAME]],0)</f>
        <v>Daniel</v>
      </c>
      <c r="D517" t="str" cm="1">
        <f t="array" ref="D517">_xlfn.XLOOKUP(Table4[[#This Row],[Customer ID]],Table1[[#All],[Customer ID]],Table1[[#All],[LAST NAME]],0)</f>
        <v>George</v>
      </c>
      <c r="E517" s="5" cm="1">
        <f t="array" ref="E517">_xlfn.XLOOKUP(Table4[[#This Row],[Customer ID]],Table3[[#All],[Customer ID]],Table3[[#All],[Date of Birth]],0)</f>
        <v>33497</v>
      </c>
      <c r="F517" cm="1">
        <f t="array" ref="F517">_xlfn.XLOOKUP(Table4[[#This Row],[Customer ID]],Table3[[#All],[Customer ID]],Table3[[#All],[Age]],0)</f>
        <v>31</v>
      </c>
      <c r="G517" cm="1">
        <f t="array" ref="G517">_xlfn.XLOOKUP(Table4[[#This Row],[Customer ID]],Table3[[#All],[Customer ID]],Table3[[#All],[Children]],0)</f>
        <v>3</v>
      </c>
      <c r="H517" cm="1">
        <f t="array" ref="H517">_xlfn.XLOOKUP(Table4[[#This Row],[Customer ID]],Table2[[#All],[Customer ID]],Table2[[#All],[BMI]],0)</f>
        <v>25.9</v>
      </c>
      <c r="I517" cm="1">
        <f t="array" ref="I517">_xlfn.XLOOKUP(Table4[[#This Row],[Customer ID]],Table2[[#All],[Customer ID]],Table2[[#All],[HBA1C]],0)</f>
        <v>4.84</v>
      </c>
      <c r="J517" t="str">
        <f>_xlfn.XLOOKUP(Table4[[#This Row],[Customer ID]], 'Medical Examination'!A:A, 'Medical Examination'!D:D)</f>
        <v>No</v>
      </c>
      <c r="K517" t="str">
        <f>_xlfn.XLOOKUP(Table4[[#This Row],[Customer ID]], 'Medical Examination'!A:A, 'Medical Examination'!E:E)</f>
        <v>No</v>
      </c>
      <c r="L517" t="str">
        <f>_xlfn.XLOOKUP(Table4[[#This Row],[Customer ID]], 'Medical Examination'!A:A, 'Medical Examination'!F:F)</f>
        <v>No</v>
      </c>
      <c r="M517">
        <f>_xlfn.XLOOKUP(Table4[[#This Row],[Customer ID]], 'Medical Examination'!A:A, 'Medical Examination'!G:G)</f>
        <v>0</v>
      </c>
      <c r="N517" t="str">
        <f>_xlfn.XLOOKUP(Table4[[#This Row],[Customer ID]], 'Medical Examination'!A:A, 'Medical Examination'!H:H)</f>
        <v>Yes</v>
      </c>
      <c r="O517" t="str">
        <f>_xlfn.XLOOKUP(Table4[[#This Row],[Customer ID]], 'Medical Examination'!A:A, 'Medical Examination'!I:I)</f>
        <v>Normal</v>
      </c>
      <c r="P517" t="str">
        <f>_xlfn.XLOOKUP(Table4[[#This Row],[Customer ID]], 'Medical Examination'!A:A, 'Medical Examination'!J:J)</f>
        <v>Overweight</v>
      </c>
      <c r="Q517" s="1">
        <f>_xlfn.XLOOKUP(Table4[[#This Row],[Customer ID]], Hospitalisation!A:A, Hospitalisation!E:E)</f>
        <v>19199.939999999999</v>
      </c>
      <c r="R517" t="str">
        <f>_xlfn.XLOOKUP(Table4[[#This Row],[Customer ID]], Hospitalisation!A:A, Hospitalisation!F:F)</f>
        <v>Tier - 1</v>
      </c>
      <c r="S517" t="str">
        <f>_xlfn.XLOOKUP(Table4[[#This Row],[Customer ID]], Hospitalisation!A:A, Hospitalisation!G:G)</f>
        <v>Tier - 3</v>
      </c>
      <c r="T517" t="str">
        <f>_xlfn.XLOOKUP(Table4[[#This Row],[Customer ID]], Hospitalisation!A:A, Hospitalisation!H:H)</f>
        <v>R1011</v>
      </c>
      <c r="U517" t="str" cm="1">
        <f t="array" ref="U517">_xlfn.IFS(Table4[[#This Row],[Age]]&lt;=29,"Youth",Table4[[#This Row],[Age]]&lt;=49,"Adults",Table4[[#This Row],[Age]]&gt;=50,"Senior")</f>
        <v>Adults</v>
      </c>
    </row>
    <row r="518" spans="1:21">
      <c r="A518" t="s">
        <v>1437</v>
      </c>
      <c r="B518" t="str">
        <f>_xlfn.XLOOKUP(Table4[[#This Row],[Customer ID]],Table1[[#This Row],[Customer ID]],Table1[[#This Row],[TITLE]],0)</f>
        <v>Ms</v>
      </c>
      <c r="C518" t="str" cm="1">
        <f t="array" ref="C518">_xlfn.XLOOKUP(Table4[[#This Row],[Customer ID]],Table1[[#All],[Customer ID]],Table1[[#All],[FIRST NAME]],0)</f>
        <v>Amanda</v>
      </c>
      <c r="D518" t="str" cm="1">
        <f t="array" ref="D518">_xlfn.XLOOKUP(Table4[[#This Row],[Customer ID]],Table1[[#All],[Customer ID]],Table1[[#All],[LAST NAME]],0)</f>
        <v>Hicks</v>
      </c>
      <c r="E518" s="5" cm="1">
        <f t="array" ref="E518">_xlfn.XLOOKUP(Table4[[#This Row],[Customer ID]],Table3[[#All],[Customer ID]],Table3[[#All],[Date of Birth]],0)</f>
        <v>29038</v>
      </c>
      <c r="F518" cm="1">
        <f t="array" ref="F518">_xlfn.XLOOKUP(Table4[[#This Row],[Customer ID]],Table3[[#All],[Customer ID]],Table3[[#All],[Age]],0)</f>
        <v>43</v>
      </c>
      <c r="G518" cm="1">
        <f t="array" ref="G518">_xlfn.XLOOKUP(Table4[[#This Row],[Customer ID]],Table3[[#All],[Customer ID]],Table3[[#All],[Children]],0)</f>
        <v>2</v>
      </c>
      <c r="H518" cm="1">
        <f t="array" ref="H518">_xlfn.XLOOKUP(Table4[[#This Row],[Customer ID]],Table2[[#All],[Customer ID]],Table2[[#All],[BMI]],0)</f>
        <v>35.72</v>
      </c>
      <c r="I518" cm="1">
        <f t="array" ref="I518">_xlfn.XLOOKUP(Table4[[#This Row],[Customer ID]],Table2[[#All],[Customer ID]],Table2[[#All],[HBA1C]],0)</f>
        <v>4.08</v>
      </c>
      <c r="J518" t="str">
        <f>_xlfn.XLOOKUP(Table4[[#This Row],[Customer ID]], 'Medical Examination'!A:A, 'Medical Examination'!D:D)</f>
        <v>No</v>
      </c>
      <c r="K518" t="str">
        <f>_xlfn.XLOOKUP(Table4[[#This Row],[Customer ID]], 'Medical Examination'!A:A, 'Medical Examination'!E:E)</f>
        <v>No</v>
      </c>
      <c r="L518" t="str">
        <f>_xlfn.XLOOKUP(Table4[[#This Row],[Customer ID]], 'Medical Examination'!A:A, 'Medical Examination'!F:F)</f>
        <v>Yes</v>
      </c>
      <c r="M518">
        <f>_xlfn.XLOOKUP(Table4[[#This Row],[Customer ID]], 'Medical Examination'!A:A, 'Medical Examination'!G:G)</f>
        <v>1</v>
      </c>
      <c r="N518" t="str">
        <f>_xlfn.XLOOKUP(Table4[[#This Row],[Customer ID]], 'Medical Examination'!A:A, 'Medical Examination'!H:H)</f>
        <v>No</v>
      </c>
      <c r="O518" t="str">
        <f>_xlfn.XLOOKUP(Table4[[#This Row],[Customer ID]], 'Medical Examination'!A:A, 'Medical Examination'!I:I)</f>
        <v>Normal</v>
      </c>
      <c r="P518" t="str">
        <f>_xlfn.XLOOKUP(Table4[[#This Row],[Customer ID]], 'Medical Examination'!A:A, 'Medical Examination'!J:J)</f>
        <v>Obesity</v>
      </c>
      <c r="Q518" s="1">
        <f>_xlfn.XLOOKUP(Table4[[#This Row],[Customer ID]], Hospitalisation!A:A, Hospitalisation!E:E)</f>
        <v>19144.580000000002</v>
      </c>
      <c r="R518" t="str">
        <f>_xlfn.XLOOKUP(Table4[[#This Row],[Customer ID]], Hospitalisation!A:A, Hospitalisation!F:F)</f>
        <v>Tier - 1</v>
      </c>
      <c r="S518" t="str">
        <f>_xlfn.XLOOKUP(Table4[[#This Row],[Customer ID]], Hospitalisation!A:A, Hospitalisation!G:G)</f>
        <v>Tier - 1</v>
      </c>
      <c r="T518" t="str">
        <f>_xlfn.XLOOKUP(Table4[[#This Row],[Customer ID]], Hospitalisation!A:A, Hospitalisation!H:H)</f>
        <v>R1024</v>
      </c>
      <c r="U518" t="str" cm="1">
        <f t="array" ref="U518">_xlfn.IFS(Table4[[#This Row],[Age]]&lt;=29,"Youth",Table4[[#This Row],[Age]]&lt;=49,"Adults",Table4[[#This Row],[Age]]&gt;=50,"Senior")</f>
        <v>Adults</v>
      </c>
    </row>
    <row r="519" spans="1:21">
      <c r="A519" t="s">
        <v>1439</v>
      </c>
      <c r="B519" t="str">
        <f>_xlfn.XLOOKUP(Table4[[#This Row],[Customer ID]],Table1[[#This Row],[Customer ID]],Table1[[#This Row],[TITLE]],0)</f>
        <v>Ms</v>
      </c>
      <c r="C519" t="str" cm="1">
        <f t="array" ref="C519">_xlfn.XLOOKUP(Table4[[#This Row],[Customer ID]],Table1[[#All],[Customer ID]],Table1[[#All],[FIRST NAME]],0)</f>
        <v>Karen</v>
      </c>
      <c r="D519" t="str" cm="1">
        <f t="array" ref="D519">_xlfn.XLOOKUP(Table4[[#This Row],[Customer ID]],Table1[[#All],[Customer ID]],Table1[[#All],[LAST NAME]],0)</f>
        <v>Lockyer</v>
      </c>
      <c r="E519" s="5" cm="1">
        <f t="array" ref="E519">_xlfn.XLOOKUP(Table4[[#This Row],[Customer ID]],Table3[[#All],[Customer ID]],Table3[[#All],[Date of Birth]],0)</f>
        <v>34240</v>
      </c>
      <c r="F519" cm="1">
        <f t="array" ref="F519">_xlfn.XLOOKUP(Table4[[#This Row],[Customer ID]],Table3[[#All],[Customer ID]],Table3[[#All],[Age]],0)</f>
        <v>29</v>
      </c>
      <c r="G519" cm="1">
        <f t="array" ref="G519">_xlfn.XLOOKUP(Table4[[#This Row],[Customer ID]],Table3[[#All],[Customer ID]],Table3[[#All],[Children]],0)</f>
        <v>1</v>
      </c>
      <c r="H519" cm="1">
        <f t="array" ref="H519">_xlfn.XLOOKUP(Table4[[#This Row],[Customer ID]],Table2[[#All],[Customer ID]],Table2[[#All],[BMI]],0)</f>
        <v>27.94</v>
      </c>
      <c r="I519" cm="1">
        <f t="array" ref="I519">_xlfn.XLOOKUP(Table4[[#This Row],[Customer ID]],Table2[[#All],[Customer ID]],Table2[[#All],[HBA1C]],0)</f>
        <v>4.4800000000000004</v>
      </c>
      <c r="J519" t="str">
        <f>_xlfn.XLOOKUP(Table4[[#This Row],[Customer ID]], 'Medical Examination'!A:A, 'Medical Examination'!D:D)</f>
        <v>No</v>
      </c>
      <c r="K519" t="str">
        <f>_xlfn.XLOOKUP(Table4[[#This Row],[Customer ID]], 'Medical Examination'!A:A, 'Medical Examination'!E:E)</f>
        <v>No</v>
      </c>
      <c r="L519" t="str">
        <f>_xlfn.XLOOKUP(Table4[[#This Row],[Customer ID]], 'Medical Examination'!A:A, 'Medical Examination'!F:F)</f>
        <v>Yes</v>
      </c>
      <c r="M519">
        <f>_xlfn.XLOOKUP(Table4[[#This Row],[Customer ID]], 'Medical Examination'!A:A, 'Medical Examination'!G:G)</f>
        <v>1</v>
      </c>
      <c r="N519" t="str">
        <f>_xlfn.XLOOKUP(Table4[[#This Row],[Customer ID]], 'Medical Examination'!A:A, 'Medical Examination'!H:H)</f>
        <v>Yes</v>
      </c>
      <c r="O519" t="str">
        <f>_xlfn.XLOOKUP(Table4[[#This Row],[Customer ID]], 'Medical Examination'!A:A, 'Medical Examination'!I:I)</f>
        <v>Normal</v>
      </c>
      <c r="P519" t="str">
        <f>_xlfn.XLOOKUP(Table4[[#This Row],[Customer ID]], 'Medical Examination'!A:A, 'Medical Examination'!J:J)</f>
        <v>Overweight</v>
      </c>
      <c r="Q519" s="1">
        <f>_xlfn.XLOOKUP(Table4[[#This Row],[Customer ID]], Hospitalisation!A:A, Hospitalisation!E:E)</f>
        <v>19107.78</v>
      </c>
      <c r="R519" t="str">
        <f>_xlfn.XLOOKUP(Table4[[#This Row],[Customer ID]], Hospitalisation!A:A, Hospitalisation!F:F)</f>
        <v>Tier - 1</v>
      </c>
      <c r="S519" t="str">
        <f>_xlfn.XLOOKUP(Table4[[#This Row],[Customer ID]], Hospitalisation!A:A, Hospitalisation!G:G)</f>
        <v>Tier - 2</v>
      </c>
      <c r="T519" t="str">
        <f>_xlfn.XLOOKUP(Table4[[#This Row],[Customer ID]], Hospitalisation!A:A, Hospitalisation!H:H)</f>
        <v>R1013</v>
      </c>
      <c r="U519" t="str" cm="1">
        <f t="array" ref="U519">_xlfn.IFS(Table4[[#This Row],[Age]]&lt;=29,"Youth",Table4[[#This Row],[Age]]&lt;=49,"Adults",Table4[[#This Row],[Age]]&gt;=50,"Senior")</f>
        <v>Youth</v>
      </c>
    </row>
    <row r="520" spans="1:21">
      <c r="A520" t="s">
        <v>1441</v>
      </c>
      <c r="B520" t="str">
        <f>_xlfn.XLOOKUP(Table4[[#This Row],[Customer ID]],Table1[[#This Row],[Customer ID]],Table1[[#This Row],[TITLE]],0)</f>
        <v>Mr</v>
      </c>
      <c r="C520" t="str" cm="1">
        <f t="array" ref="C520">_xlfn.XLOOKUP(Table4[[#This Row],[Customer ID]],Table1[[#All],[Customer ID]],Table1[[#All],[FIRST NAME]],0)</f>
        <v>Gregory</v>
      </c>
      <c r="D520" t="str" cm="1">
        <f t="array" ref="D520">_xlfn.XLOOKUP(Table4[[#This Row],[Customer ID]],Table1[[#All],[Customer ID]],Table1[[#All],[LAST NAME]],0)</f>
        <v>Byrnes</v>
      </c>
      <c r="E520" s="5" cm="1">
        <f t="array" ref="E520">_xlfn.XLOOKUP(Table4[[#This Row],[Customer ID]],Table3[[#All],[Customer ID]],Table3[[#All],[Date of Birth]],0)</f>
        <v>32664</v>
      </c>
      <c r="F520" cm="1">
        <f t="array" ref="F520">_xlfn.XLOOKUP(Table4[[#This Row],[Customer ID]],Table3[[#All],[Customer ID]],Table3[[#All],[Age]],0)</f>
        <v>34</v>
      </c>
      <c r="G520" cm="1">
        <f t="array" ref="G520">_xlfn.XLOOKUP(Table4[[#This Row],[Customer ID]],Table3[[#All],[Customer ID]],Table3[[#All],[Children]],0)</f>
        <v>1</v>
      </c>
      <c r="H520" cm="1">
        <f t="array" ref="H520">_xlfn.XLOOKUP(Table4[[#This Row],[Customer ID]],Table2[[#All],[Customer ID]],Table2[[#All],[BMI]],0)</f>
        <v>27.1</v>
      </c>
      <c r="I520" cm="1">
        <f t="array" ref="I520">_xlfn.XLOOKUP(Table4[[#This Row],[Customer ID]],Table2[[#All],[Customer ID]],Table2[[#All],[HBA1C]],0)</f>
        <v>5.73</v>
      </c>
      <c r="J520" t="str">
        <f>_xlfn.XLOOKUP(Table4[[#This Row],[Customer ID]], 'Medical Examination'!A:A, 'Medical Examination'!D:D)</f>
        <v>No</v>
      </c>
      <c r="K520" t="str">
        <f>_xlfn.XLOOKUP(Table4[[#This Row],[Customer ID]], 'Medical Examination'!A:A, 'Medical Examination'!E:E)</f>
        <v>No</v>
      </c>
      <c r="L520" t="str">
        <f>_xlfn.XLOOKUP(Table4[[#This Row],[Customer ID]], 'Medical Examination'!A:A, 'Medical Examination'!F:F)</f>
        <v>No</v>
      </c>
      <c r="M520">
        <f>_xlfn.XLOOKUP(Table4[[#This Row],[Customer ID]], 'Medical Examination'!A:A, 'Medical Examination'!G:G)</f>
        <v>0</v>
      </c>
      <c r="N520" t="str">
        <f>_xlfn.XLOOKUP(Table4[[#This Row],[Customer ID]], 'Medical Examination'!A:A, 'Medical Examination'!H:H)</f>
        <v>Yes</v>
      </c>
      <c r="O520" t="str">
        <f>_xlfn.XLOOKUP(Table4[[#This Row],[Customer ID]], 'Medical Examination'!A:A, 'Medical Examination'!I:I)</f>
        <v>Prediabetes</v>
      </c>
      <c r="P520" t="str">
        <f>_xlfn.XLOOKUP(Table4[[#This Row],[Customer ID]], 'Medical Examination'!A:A, 'Medical Examination'!J:J)</f>
        <v>Overweight</v>
      </c>
      <c r="Q520" s="1">
        <f>_xlfn.XLOOKUP(Table4[[#This Row],[Customer ID]], Hospitalisation!A:A, Hospitalisation!E:E)</f>
        <v>19040.88</v>
      </c>
      <c r="R520" t="str">
        <f>_xlfn.XLOOKUP(Table4[[#This Row],[Customer ID]], Hospitalisation!A:A, Hospitalisation!F:F)</f>
        <v>Tier - 1</v>
      </c>
      <c r="S520" t="str">
        <f>_xlfn.XLOOKUP(Table4[[#This Row],[Customer ID]], Hospitalisation!A:A, Hospitalisation!G:G)</f>
        <v>Tier - 3</v>
      </c>
      <c r="T520" t="str">
        <f>_xlfn.XLOOKUP(Table4[[#This Row],[Customer ID]], Hospitalisation!A:A, Hospitalisation!H:H)</f>
        <v>R1011</v>
      </c>
      <c r="U520" t="str" cm="1">
        <f t="array" ref="U520">_xlfn.IFS(Table4[[#This Row],[Age]]&lt;=29,"Youth",Table4[[#This Row],[Age]]&lt;=49,"Adults",Table4[[#This Row],[Age]]&gt;=50,"Senior")</f>
        <v>Adults</v>
      </c>
    </row>
    <row r="521" spans="1:21">
      <c r="A521" t="s">
        <v>1443</v>
      </c>
      <c r="B521" t="str">
        <f>_xlfn.XLOOKUP(Table4[[#This Row],[Customer ID]],Table1[[#This Row],[Customer ID]],Table1[[#This Row],[TITLE]],0)</f>
        <v>Ms</v>
      </c>
      <c r="C521" t="str" cm="1">
        <f t="array" ref="C521">_xlfn.XLOOKUP(Table4[[#This Row],[Customer ID]],Table1[[#All],[Customer ID]],Table1[[#All],[FIRST NAME]],0)</f>
        <v>Sabine</v>
      </c>
      <c r="D521" t="str" cm="1">
        <f t="array" ref="D521">_xlfn.XLOOKUP(Table4[[#This Row],[Customer ID]],Table1[[#All],[Customer ID]],Table1[[#All],[LAST NAME]],0)</f>
        <v>Norris</v>
      </c>
      <c r="E521" s="5" cm="1">
        <f t="array" ref="E521">_xlfn.XLOOKUP(Table4[[#This Row],[Customer ID]],Table3[[#All],[Customer ID]],Table3[[#All],[Date of Birth]],0)</f>
        <v>30669</v>
      </c>
      <c r="F521" cm="1">
        <f t="array" ref="F521">_xlfn.XLOOKUP(Table4[[#This Row],[Customer ID]],Table3[[#All],[Customer ID]],Table3[[#All],[Age]],0)</f>
        <v>39</v>
      </c>
      <c r="G521" cm="1">
        <f t="array" ref="G521">_xlfn.XLOOKUP(Table4[[#This Row],[Customer ID]],Table3[[#All],[Customer ID]],Table3[[#All],[Children]],0)</f>
        <v>5</v>
      </c>
      <c r="H521" cm="1">
        <f t="array" ref="H521">_xlfn.XLOOKUP(Table4[[#This Row],[Customer ID]],Table2[[#All],[Customer ID]],Table2[[#All],[BMI]],0)</f>
        <v>18.3</v>
      </c>
      <c r="I521" cm="1">
        <f t="array" ref="I521">_xlfn.XLOOKUP(Table4[[#This Row],[Customer ID]],Table2[[#All],[Customer ID]],Table2[[#All],[HBA1C]],0)</f>
        <v>5.46</v>
      </c>
      <c r="J521" t="str">
        <f>_xlfn.XLOOKUP(Table4[[#This Row],[Customer ID]], 'Medical Examination'!A:A, 'Medical Examination'!D:D)</f>
        <v>Yes</v>
      </c>
      <c r="K521" t="str">
        <f>_xlfn.XLOOKUP(Table4[[#This Row],[Customer ID]], 'Medical Examination'!A:A, 'Medical Examination'!E:E)</f>
        <v>No</v>
      </c>
      <c r="L521" t="str">
        <f>_xlfn.XLOOKUP(Table4[[#This Row],[Customer ID]], 'Medical Examination'!A:A, 'Medical Examination'!F:F)</f>
        <v>Yes</v>
      </c>
      <c r="M521">
        <f>_xlfn.XLOOKUP(Table4[[#This Row],[Customer ID]], 'Medical Examination'!A:A, 'Medical Examination'!G:G)</f>
        <v>1</v>
      </c>
      <c r="N521" t="str">
        <f>_xlfn.XLOOKUP(Table4[[#This Row],[Customer ID]], 'Medical Examination'!A:A, 'Medical Examination'!H:H)</f>
        <v>Yes</v>
      </c>
      <c r="O521" t="str">
        <f>_xlfn.XLOOKUP(Table4[[#This Row],[Customer ID]], 'Medical Examination'!A:A, 'Medical Examination'!I:I)</f>
        <v>Normal</v>
      </c>
      <c r="P521" t="str">
        <f>_xlfn.XLOOKUP(Table4[[#This Row],[Customer ID]], 'Medical Examination'!A:A, 'Medical Examination'!J:J)</f>
        <v>Underweight</v>
      </c>
      <c r="Q521" s="1">
        <f>_xlfn.XLOOKUP(Table4[[#This Row],[Customer ID]], Hospitalisation!A:A, Hospitalisation!E:E)</f>
        <v>19023.259999999998</v>
      </c>
      <c r="R521" t="str">
        <f>_xlfn.XLOOKUP(Table4[[#This Row],[Customer ID]], Hospitalisation!A:A, Hospitalisation!F:F)</f>
        <v>Tier - 1</v>
      </c>
      <c r="S521" t="str">
        <f>_xlfn.XLOOKUP(Table4[[#This Row],[Customer ID]], Hospitalisation!A:A, Hospitalisation!G:G)</f>
        <v>Tier - 3</v>
      </c>
      <c r="T521" t="str">
        <f>_xlfn.XLOOKUP(Table4[[#This Row],[Customer ID]], Hospitalisation!A:A, Hospitalisation!H:H)</f>
        <v>R1011</v>
      </c>
      <c r="U521" t="str" cm="1">
        <f t="array" ref="U521">_xlfn.IFS(Table4[[#This Row],[Age]]&lt;=29,"Youth",Table4[[#This Row],[Age]]&lt;=49,"Adults",Table4[[#This Row],[Age]]&gt;=50,"Senior")</f>
        <v>Adults</v>
      </c>
    </row>
    <row r="522" spans="1:21">
      <c r="A522" t="s">
        <v>1446</v>
      </c>
      <c r="B522" t="str">
        <f>_xlfn.XLOOKUP(Table4[[#This Row],[Customer ID]],Table1[[#This Row],[Customer ID]],Table1[[#This Row],[TITLE]],0)</f>
        <v>Mr</v>
      </c>
      <c r="C522" t="str" cm="1">
        <f t="array" ref="C522">_xlfn.XLOOKUP(Table4[[#This Row],[Customer ID]],Table1[[#All],[Customer ID]],Table1[[#All],[FIRST NAME]],0)</f>
        <v>Joseph</v>
      </c>
      <c r="D522" t="str" cm="1">
        <f t="array" ref="D522">_xlfn.XLOOKUP(Table4[[#This Row],[Customer ID]],Table1[[#All],[Customer ID]],Table1[[#All],[LAST NAME]],0)</f>
        <v>Darda</v>
      </c>
      <c r="E522" s="5" cm="1">
        <f t="array" ref="E522">_xlfn.XLOOKUP(Table4[[#This Row],[Customer ID]],Table3[[#All],[Customer ID]],Table3[[#All],[Date of Birth]],0)</f>
        <v>32440</v>
      </c>
      <c r="F522" cm="1">
        <f t="array" ref="F522">_xlfn.XLOOKUP(Table4[[#This Row],[Customer ID]],Table3[[#All],[Customer ID]],Table3[[#All],[Age]],0)</f>
        <v>34</v>
      </c>
      <c r="G522" cm="1">
        <f t="array" ref="G522">_xlfn.XLOOKUP(Table4[[#This Row],[Customer ID]],Table3[[#All],[Customer ID]],Table3[[#All],[Children]],0)</f>
        <v>2</v>
      </c>
      <c r="H522" cm="1">
        <f t="array" ref="H522">_xlfn.XLOOKUP(Table4[[#This Row],[Customer ID]],Table2[[#All],[Customer ID]],Table2[[#All],[BMI]],0)</f>
        <v>25.3</v>
      </c>
      <c r="I522" cm="1">
        <f t="array" ref="I522">_xlfn.XLOOKUP(Table4[[#This Row],[Customer ID]],Table2[[#All],[Customer ID]],Table2[[#All],[HBA1C]],0)</f>
        <v>5.0199999999999996</v>
      </c>
      <c r="J522" t="str">
        <f>_xlfn.XLOOKUP(Table4[[#This Row],[Customer ID]], 'Medical Examination'!A:A, 'Medical Examination'!D:D)</f>
        <v>Yes</v>
      </c>
      <c r="K522" t="str">
        <f>_xlfn.XLOOKUP(Table4[[#This Row],[Customer ID]], 'Medical Examination'!A:A, 'Medical Examination'!E:E)</f>
        <v>No</v>
      </c>
      <c r="L522" t="str">
        <f>_xlfn.XLOOKUP(Table4[[#This Row],[Customer ID]], 'Medical Examination'!A:A, 'Medical Examination'!F:F)</f>
        <v>No</v>
      </c>
      <c r="M522">
        <f>_xlfn.XLOOKUP(Table4[[#This Row],[Customer ID]], 'Medical Examination'!A:A, 'Medical Examination'!G:G)</f>
        <v>1</v>
      </c>
      <c r="N522" t="str">
        <f>_xlfn.XLOOKUP(Table4[[#This Row],[Customer ID]], 'Medical Examination'!A:A, 'Medical Examination'!H:H)</f>
        <v>Yes</v>
      </c>
      <c r="O522" t="str">
        <f>_xlfn.XLOOKUP(Table4[[#This Row],[Customer ID]], 'Medical Examination'!A:A, 'Medical Examination'!I:I)</f>
        <v>Normal</v>
      </c>
      <c r="P522" t="str">
        <f>_xlfn.XLOOKUP(Table4[[#This Row],[Customer ID]], 'Medical Examination'!A:A, 'Medical Examination'!J:J)</f>
        <v>Overweight</v>
      </c>
      <c r="Q522" s="1">
        <f>_xlfn.XLOOKUP(Table4[[#This Row],[Customer ID]], Hospitalisation!A:A, Hospitalisation!E:E)</f>
        <v>18972.5</v>
      </c>
      <c r="R522" t="str">
        <f>_xlfn.XLOOKUP(Table4[[#This Row],[Customer ID]], Hospitalisation!A:A, Hospitalisation!F:F)</f>
        <v>Tier - 1</v>
      </c>
      <c r="S522" t="str">
        <f>_xlfn.XLOOKUP(Table4[[#This Row],[Customer ID]], Hospitalisation!A:A, Hospitalisation!G:G)</f>
        <v>Tier - 3</v>
      </c>
      <c r="T522" t="str">
        <f>_xlfn.XLOOKUP(Table4[[#This Row],[Customer ID]], Hospitalisation!A:A, Hospitalisation!H:H)</f>
        <v>R1013</v>
      </c>
      <c r="U522" t="str" cm="1">
        <f t="array" ref="U522">_xlfn.IFS(Table4[[#This Row],[Age]]&lt;=29,"Youth",Table4[[#This Row],[Age]]&lt;=49,"Adults",Table4[[#This Row],[Age]]&gt;=50,"Senior")</f>
        <v>Adults</v>
      </c>
    </row>
    <row r="523" spans="1:21">
      <c r="A523" t="s">
        <v>1449</v>
      </c>
      <c r="B523" t="str">
        <f>_xlfn.XLOOKUP(Table4[[#This Row],[Customer ID]],Table1[[#This Row],[Customer ID]],Table1[[#This Row],[TITLE]],0)</f>
        <v>Mr</v>
      </c>
      <c r="C523" t="str" cm="1">
        <f t="array" ref="C523">_xlfn.XLOOKUP(Table4[[#This Row],[Customer ID]],Table1[[#All],[Customer ID]],Table1[[#All],[FIRST NAME]],0)</f>
        <v>Adam</v>
      </c>
      <c r="D523" t="str" cm="1">
        <f t="array" ref="D523">_xlfn.XLOOKUP(Table4[[#This Row],[Customer ID]],Table1[[#All],[Customer ID]],Table1[[#All],[LAST NAME]],0)</f>
        <v>Otstot</v>
      </c>
      <c r="E523" s="5" cm="1">
        <f t="array" ref="E523">_xlfn.XLOOKUP(Table4[[#This Row],[Customer ID]],Table3[[#All],[Customer ID]],Table3[[#All],[Date of Birth]],0)</f>
        <v>33938</v>
      </c>
      <c r="F523" cm="1">
        <f t="array" ref="F523">_xlfn.XLOOKUP(Table4[[#This Row],[Customer ID]],Table3[[#All],[Customer ID]],Table3[[#All],[Age]],0)</f>
        <v>30</v>
      </c>
      <c r="G523" cm="1">
        <f t="array" ref="G523">_xlfn.XLOOKUP(Table4[[#This Row],[Customer ID]],Table3[[#All],[Customer ID]],Table3[[#All],[Children]],0)</f>
        <v>1</v>
      </c>
      <c r="H523" cm="1">
        <f t="array" ref="H523">_xlfn.XLOOKUP(Table4[[#This Row],[Customer ID]],Table2[[#All],[Customer ID]],Table2[[#All],[BMI]],0)</f>
        <v>38.83</v>
      </c>
      <c r="I523" cm="1">
        <f t="array" ref="I523">_xlfn.XLOOKUP(Table4[[#This Row],[Customer ID]],Table2[[#All],[Customer ID]],Table2[[#All],[HBA1C]],0)</f>
        <v>6.36</v>
      </c>
      <c r="J523" t="str">
        <f>_xlfn.XLOOKUP(Table4[[#This Row],[Customer ID]], 'Medical Examination'!A:A, 'Medical Examination'!D:D)</f>
        <v>No</v>
      </c>
      <c r="K523" t="str">
        <f>_xlfn.XLOOKUP(Table4[[#This Row],[Customer ID]], 'Medical Examination'!A:A, 'Medical Examination'!E:E)</f>
        <v>No</v>
      </c>
      <c r="L523" t="str">
        <f>_xlfn.XLOOKUP(Table4[[#This Row],[Customer ID]], 'Medical Examination'!A:A, 'Medical Examination'!F:F)</f>
        <v>No</v>
      </c>
      <c r="M523">
        <f>_xlfn.XLOOKUP(Table4[[#This Row],[Customer ID]], 'Medical Examination'!A:A, 'Medical Examination'!G:G)</f>
        <v>1</v>
      </c>
      <c r="N523" t="str">
        <f>_xlfn.XLOOKUP(Table4[[#This Row],[Customer ID]], 'Medical Examination'!A:A, 'Medical Examination'!H:H)</f>
        <v>No</v>
      </c>
      <c r="O523" t="str">
        <f>_xlfn.XLOOKUP(Table4[[#This Row],[Customer ID]], 'Medical Examination'!A:A, 'Medical Examination'!I:I)</f>
        <v>Prediabetes</v>
      </c>
      <c r="P523" t="str">
        <f>_xlfn.XLOOKUP(Table4[[#This Row],[Customer ID]], 'Medical Examination'!A:A, 'Medical Examination'!J:J)</f>
        <v>Obesity</v>
      </c>
      <c r="Q523" s="1">
        <f>_xlfn.XLOOKUP(Table4[[#This Row],[Customer ID]], Hospitalisation!A:A, Hospitalisation!E:E)</f>
        <v>18963.169999999998</v>
      </c>
      <c r="R523" t="str">
        <f>_xlfn.XLOOKUP(Table4[[#This Row],[Customer ID]], Hospitalisation!A:A, Hospitalisation!F:F)</f>
        <v>Tier - 1</v>
      </c>
      <c r="S523" t="str">
        <f>_xlfn.XLOOKUP(Table4[[#This Row],[Customer ID]], Hospitalisation!A:A, Hospitalisation!G:G)</f>
        <v>Tier - 1</v>
      </c>
      <c r="T523" t="str">
        <f>_xlfn.XLOOKUP(Table4[[#This Row],[Customer ID]], Hospitalisation!A:A, Hospitalisation!H:H)</f>
        <v>R1013</v>
      </c>
      <c r="U523" t="str" cm="1">
        <f t="array" ref="U523">_xlfn.IFS(Table4[[#This Row],[Age]]&lt;=29,"Youth",Table4[[#This Row],[Age]]&lt;=49,"Adults",Table4[[#This Row],[Age]]&gt;=50,"Senior")</f>
        <v>Adults</v>
      </c>
    </row>
    <row r="524" spans="1:21">
      <c r="A524" t="s">
        <v>1451</v>
      </c>
      <c r="B524" t="str">
        <f>_xlfn.XLOOKUP(Table4[[#This Row],[Customer ID]],Table1[[#This Row],[Customer ID]],Table1[[#This Row],[TITLE]],0)</f>
        <v>Ms</v>
      </c>
      <c r="C524" t="str" cm="1">
        <f t="array" ref="C524">_xlfn.XLOOKUP(Table4[[#This Row],[Customer ID]],Table1[[#All],[Customer ID]],Table1[[#All],[FIRST NAME]],0)</f>
        <v>Karolyn A</v>
      </c>
      <c r="D524" t="str" cm="1">
        <f t="array" ref="D524">_xlfn.XLOOKUP(Table4[[#This Row],[Customer ID]],Table1[[#All],[Customer ID]],Table1[[#All],[LAST NAME]],0)</f>
        <v>Bowley</v>
      </c>
      <c r="E524" s="5" cm="1">
        <f t="array" ref="E524">_xlfn.XLOOKUP(Table4[[#This Row],[Customer ID]],Table3[[#All],[Customer ID]],Table3[[#All],[Date of Birth]],0)</f>
        <v>36013</v>
      </c>
      <c r="F524" cm="1">
        <f t="array" ref="F524">_xlfn.XLOOKUP(Table4[[#This Row],[Customer ID]],Table3[[#All],[Customer ID]],Table3[[#All],[Age]],0)</f>
        <v>24</v>
      </c>
      <c r="G524" cm="1">
        <f t="array" ref="G524">_xlfn.XLOOKUP(Table4[[#This Row],[Customer ID]],Table3[[#All],[Customer ID]],Table3[[#All],[Children]],0)</f>
        <v>0</v>
      </c>
      <c r="H524" cm="1">
        <f t="array" ref="H524">_xlfn.XLOOKUP(Table4[[#This Row],[Customer ID]],Table2[[#All],[Customer ID]],Table2[[#All],[BMI]],0)</f>
        <v>27.6</v>
      </c>
      <c r="I524" cm="1">
        <f t="array" ref="I524">_xlfn.XLOOKUP(Table4[[#This Row],[Customer ID]],Table2[[#All],[Customer ID]],Table2[[#All],[HBA1C]],0)</f>
        <v>5.36</v>
      </c>
      <c r="J524" t="str">
        <f>_xlfn.XLOOKUP(Table4[[#This Row],[Customer ID]], 'Medical Examination'!A:A, 'Medical Examination'!D:D)</f>
        <v>No</v>
      </c>
      <c r="K524" t="str">
        <f>_xlfn.XLOOKUP(Table4[[#This Row],[Customer ID]], 'Medical Examination'!A:A, 'Medical Examination'!E:E)</f>
        <v>No</v>
      </c>
      <c r="L524" t="str">
        <f>_xlfn.XLOOKUP(Table4[[#This Row],[Customer ID]], 'Medical Examination'!A:A, 'Medical Examination'!F:F)</f>
        <v>No</v>
      </c>
      <c r="M524">
        <f>_xlfn.XLOOKUP(Table4[[#This Row],[Customer ID]], 'Medical Examination'!A:A, 'Medical Examination'!G:G)</f>
        <v>1</v>
      </c>
      <c r="N524" t="str">
        <f>_xlfn.XLOOKUP(Table4[[#This Row],[Customer ID]], 'Medical Examination'!A:A, 'Medical Examination'!H:H)</f>
        <v>No</v>
      </c>
      <c r="O524" t="str">
        <f>_xlfn.XLOOKUP(Table4[[#This Row],[Customer ID]], 'Medical Examination'!A:A, 'Medical Examination'!I:I)</f>
        <v>Normal</v>
      </c>
      <c r="P524" t="str">
        <f>_xlfn.XLOOKUP(Table4[[#This Row],[Customer ID]], 'Medical Examination'!A:A, 'Medical Examination'!J:J)</f>
        <v>Overweight</v>
      </c>
      <c r="Q524" s="1">
        <f>_xlfn.XLOOKUP(Table4[[#This Row],[Customer ID]], Hospitalisation!A:A, Hospitalisation!E:E)</f>
        <v>18955.22</v>
      </c>
      <c r="R524" t="str">
        <f>_xlfn.XLOOKUP(Table4[[#This Row],[Customer ID]], Hospitalisation!A:A, Hospitalisation!F:F)</f>
        <v>Tier - 1</v>
      </c>
      <c r="S524" t="str">
        <f>_xlfn.XLOOKUP(Table4[[#This Row],[Customer ID]], Hospitalisation!A:A, Hospitalisation!G:G)</f>
        <v>Tier - 3</v>
      </c>
      <c r="T524" t="str">
        <f>_xlfn.XLOOKUP(Table4[[#This Row],[Customer ID]], Hospitalisation!A:A, Hospitalisation!H:H)</f>
        <v>R1011</v>
      </c>
      <c r="U524" t="str" cm="1">
        <f t="array" ref="U524">_xlfn.IFS(Table4[[#This Row],[Age]]&lt;=29,"Youth",Table4[[#This Row],[Age]]&lt;=49,"Adults",Table4[[#This Row],[Age]]&gt;=50,"Senior")</f>
        <v>Youth</v>
      </c>
    </row>
    <row r="525" spans="1:21">
      <c r="A525" t="s">
        <v>1454</v>
      </c>
      <c r="B525" t="str">
        <f>_xlfn.XLOOKUP(Table4[[#This Row],[Customer ID]],Table1[[#This Row],[Customer ID]],Table1[[#This Row],[TITLE]],0)</f>
        <v>Mrs</v>
      </c>
      <c r="C525" t="str" cm="1">
        <f t="array" ref="C525">_xlfn.XLOOKUP(Table4[[#This Row],[Customer ID]],Table1[[#All],[Customer ID]],Table1[[#All],[FIRST NAME]],0)</f>
        <v>Anita L</v>
      </c>
      <c r="D525" t="str" cm="1">
        <f t="array" ref="D525">_xlfn.XLOOKUP(Table4[[#This Row],[Customer ID]],Table1[[#All],[Customer ID]],Table1[[#All],[LAST NAME]],0)</f>
        <v>Rogers</v>
      </c>
      <c r="E525" s="5" cm="1">
        <f t="array" ref="E525">_xlfn.XLOOKUP(Table4[[#This Row],[Customer ID]],Table3[[#All],[Customer ID]],Table3[[#All],[Date of Birth]],0)</f>
        <v>23304</v>
      </c>
      <c r="F525" cm="1">
        <f t="array" ref="F525">_xlfn.XLOOKUP(Table4[[#This Row],[Customer ID]],Table3[[#All],[Customer ID]],Table3[[#All],[Age]],0)</f>
        <v>59</v>
      </c>
      <c r="G525" cm="1">
        <f t="array" ref="G525">_xlfn.XLOOKUP(Table4[[#This Row],[Customer ID]],Table3[[#All],[Customer ID]],Table3[[#All],[Children]],0)</f>
        <v>0</v>
      </c>
      <c r="H525" cm="1">
        <f t="array" ref="H525">_xlfn.XLOOKUP(Table4[[#This Row],[Customer ID]],Table2[[#All],[Customer ID]],Table2[[#All],[BMI]],0)</f>
        <v>46.4</v>
      </c>
      <c r="I525" cm="1">
        <f t="array" ref="I525">_xlfn.XLOOKUP(Table4[[#This Row],[Customer ID]],Table2[[#All],[Customer ID]],Table2[[#All],[HBA1C]],0)</f>
        <v>8.3699999999999992</v>
      </c>
      <c r="J525" t="str">
        <f>_xlfn.XLOOKUP(Table4[[#This Row],[Customer ID]], 'Medical Examination'!A:A, 'Medical Examination'!D:D)</f>
        <v>Yes</v>
      </c>
      <c r="K525" t="str">
        <f>_xlfn.XLOOKUP(Table4[[#This Row],[Customer ID]], 'Medical Examination'!A:A, 'Medical Examination'!E:E)</f>
        <v>No</v>
      </c>
      <c r="L525" t="str">
        <f>_xlfn.XLOOKUP(Table4[[#This Row],[Customer ID]], 'Medical Examination'!A:A, 'Medical Examination'!F:F)</f>
        <v>Yes</v>
      </c>
      <c r="M525">
        <f>_xlfn.XLOOKUP(Table4[[#This Row],[Customer ID]], 'Medical Examination'!A:A, 'Medical Examination'!G:G)</f>
        <v>1</v>
      </c>
      <c r="N525" t="str">
        <f>_xlfn.XLOOKUP(Table4[[#This Row],[Customer ID]], 'Medical Examination'!A:A, 'Medical Examination'!H:H)</f>
        <v>No</v>
      </c>
      <c r="O525" t="str">
        <f>_xlfn.XLOOKUP(Table4[[#This Row],[Customer ID]], 'Medical Examination'!A:A, 'Medical Examination'!I:I)</f>
        <v>Diabetes</v>
      </c>
      <c r="P525" t="str">
        <f>_xlfn.XLOOKUP(Table4[[#This Row],[Customer ID]], 'Medical Examination'!A:A, 'Medical Examination'!J:J)</f>
        <v>Obesity</v>
      </c>
      <c r="Q525" s="1">
        <f>_xlfn.XLOOKUP(Table4[[#This Row],[Customer ID]], Hospitalisation!A:A, Hospitalisation!E:E)</f>
        <v>18954.560000000001</v>
      </c>
      <c r="R525" t="str">
        <f>_xlfn.XLOOKUP(Table4[[#This Row],[Customer ID]], Hospitalisation!A:A, Hospitalisation!F:F)</f>
        <v>Tier - 1</v>
      </c>
      <c r="S525" t="str">
        <f>_xlfn.XLOOKUP(Table4[[#This Row],[Customer ID]], Hospitalisation!A:A, Hospitalisation!G:G)</f>
        <v>Tier - 1</v>
      </c>
      <c r="T525" t="str">
        <f>_xlfn.XLOOKUP(Table4[[#This Row],[Customer ID]], Hospitalisation!A:A, Hospitalisation!H:H)</f>
        <v>R1026</v>
      </c>
      <c r="U525" t="str" cm="1">
        <f t="array" ref="U525">_xlfn.IFS(Table4[[#This Row],[Age]]&lt;=29,"Youth",Table4[[#This Row],[Age]]&lt;=49,"Adults",Table4[[#This Row],[Age]]&gt;=50,"Senior")</f>
        <v>Senior</v>
      </c>
    </row>
    <row r="526" spans="1:21">
      <c r="A526" t="s">
        <v>1457</v>
      </c>
      <c r="B526" t="str">
        <f>_xlfn.XLOOKUP(Table4[[#This Row],[Customer ID]],Table1[[#This Row],[Customer ID]],Table1[[#This Row],[TITLE]],0)</f>
        <v>Ms</v>
      </c>
      <c r="C526" t="str" cm="1">
        <f t="array" ref="C526">_xlfn.XLOOKUP(Table4[[#This Row],[Customer ID]],Table1[[#All],[Customer ID]],Table1[[#All],[FIRST NAME]],0)</f>
        <v>Laura E</v>
      </c>
      <c r="D526" t="str" cm="1">
        <f t="array" ref="D526">_xlfn.XLOOKUP(Table4[[#This Row],[Customer ID]],Table1[[#All],[Customer ID]],Table1[[#All],[LAST NAME]],0)</f>
        <v>Mclaughlin</v>
      </c>
      <c r="E526" s="5" cm="1">
        <f t="array" ref="E526">_xlfn.XLOOKUP(Table4[[#This Row],[Customer ID]],Table3[[#All],[Customer ID]],Table3[[#All],[Date of Birth]],0)</f>
        <v>25418</v>
      </c>
      <c r="F526" cm="1">
        <f t="array" ref="F526">_xlfn.XLOOKUP(Table4[[#This Row],[Customer ID]],Table3[[#All],[Customer ID]],Table3[[#All],[Age]],0)</f>
        <v>53</v>
      </c>
      <c r="G526" cm="1">
        <f t="array" ref="G526">_xlfn.XLOOKUP(Table4[[#This Row],[Customer ID]],Table3[[#All],[Customer ID]],Table3[[#All],[Children]],0)</f>
        <v>0</v>
      </c>
      <c r="H526" cm="1">
        <f t="array" ref="H526">_xlfn.XLOOKUP(Table4[[#This Row],[Customer ID]],Table2[[#All],[Customer ID]],Table2[[#All],[BMI]],0)</f>
        <v>51.92</v>
      </c>
      <c r="I526" cm="1">
        <f t="array" ref="I526">_xlfn.XLOOKUP(Table4[[#This Row],[Customer ID]],Table2[[#All],[Customer ID]],Table2[[#All],[HBA1C]],0)</f>
        <v>5.18</v>
      </c>
      <c r="J526" t="str">
        <f>_xlfn.XLOOKUP(Table4[[#This Row],[Customer ID]], 'Medical Examination'!A:A, 'Medical Examination'!D:D)</f>
        <v>Yes</v>
      </c>
      <c r="K526" t="str">
        <f>_xlfn.XLOOKUP(Table4[[#This Row],[Customer ID]], 'Medical Examination'!A:A, 'Medical Examination'!E:E)</f>
        <v>No</v>
      </c>
      <c r="L526" t="str">
        <f>_xlfn.XLOOKUP(Table4[[#This Row],[Customer ID]], 'Medical Examination'!A:A, 'Medical Examination'!F:F)</f>
        <v>Yes</v>
      </c>
      <c r="M526">
        <f>_xlfn.XLOOKUP(Table4[[#This Row],[Customer ID]], 'Medical Examination'!A:A, 'Medical Examination'!G:G)</f>
        <v>1</v>
      </c>
      <c r="N526" t="str">
        <f>_xlfn.XLOOKUP(Table4[[#This Row],[Customer ID]], 'Medical Examination'!A:A, 'Medical Examination'!H:H)</f>
        <v>No</v>
      </c>
      <c r="O526" t="str">
        <f>_xlfn.XLOOKUP(Table4[[#This Row],[Customer ID]], 'Medical Examination'!A:A, 'Medical Examination'!I:I)</f>
        <v>Normal</v>
      </c>
      <c r="P526" t="str">
        <f>_xlfn.XLOOKUP(Table4[[#This Row],[Customer ID]], 'Medical Examination'!A:A, 'Medical Examination'!J:J)</f>
        <v>Obesity</v>
      </c>
      <c r="Q526" s="1">
        <f>_xlfn.XLOOKUP(Table4[[#This Row],[Customer ID]], Hospitalisation!A:A, Hospitalisation!E:E)</f>
        <v>18932.810000000001</v>
      </c>
      <c r="R526" t="str">
        <f>_xlfn.XLOOKUP(Table4[[#This Row],[Customer ID]], Hospitalisation!A:A, Hospitalisation!F:F)</f>
        <v>Tier - 1</v>
      </c>
      <c r="S526" t="str">
        <f>_xlfn.XLOOKUP(Table4[[#This Row],[Customer ID]], Hospitalisation!A:A, Hospitalisation!G:G)</f>
        <v>Tier - 3</v>
      </c>
      <c r="T526" t="str">
        <f>_xlfn.XLOOKUP(Table4[[#This Row],[Customer ID]], Hospitalisation!A:A, Hospitalisation!H:H)</f>
        <v>R1012</v>
      </c>
      <c r="U526" t="str" cm="1">
        <f t="array" ref="U526">_xlfn.IFS(Table4[[#This Row],[Age]]&lt;=29,"Youth",Table4[[#This Row],[Age]]&lt;=49,"Adults",Table4[[#This Row],[Age]]&gt;=50,"Senior")</f>
        <v>Senior</v>
      </c>
    </row>
    <row r="527" spans="1:21">
      <c r="A527" t="s">
        <v>1460</v>
      </c>
      <c r="B527" t="str">
        <f>_xlfn.XLOOKUP(Table4[[#This Row],[Customer ID]],Table1[[#This Row],[Customer ID]],Table1[[#This Row],[TITLE]],0)</f>
        <v>Ms</v>
      </c>
      <c r="C527" t="str" cm="1">
        <f t="array" ref="C527">_xlfn.XLOOKUP(Table4[[#This Row],[Customer ID]],Table1[[#All],[Customer ID]],Table1[[#All],[FIRST NAME]],0)</f>
        <v>Sarah</v>
      </c>
      <c r="D527" t="str" cm="1">
        <f t="array" ref="D527">_xlfn.XLOOKUP(Table4[[#This Row],[Customer ID]],Table1[[#All],[Customer ID]],Table1[[#All],[LAST NAME]],0)</f>
        <v>Ziegler</v>
      </c>
      <c r="E527" s="5" cm="1">
        <f t="array" ref="E527">_xlfn.XLOOKUP(Table4[[#This Row],[Customer ID]],Table3[[#All],[Customer ID]],Table3[[#All],[Date of Birth]],0)</f>
        <v>34969</v>
      </c>
      <c r="F527" cm="1">
        <f t="array" ref="F527">_xlfn.XLOOKUP(Table4[[#This Row],[Customer ID]],Table3[[#All],[Customer ID]],Table3[[#All],[Age]],0)</f>
        <v>27</v>
      </c>
      <c r="G527" cm="1">
        <f t="array" ref="G527">_xlfn.XLOOKUP(Table4[[#This Row],[Customer ID]],Table3[[#All],[Customer ID]],Table3[[#All],[Children]],0)</f>
        <v>1</v>
      </c>
      <c r="H527" cm="1">
        <f t="array" ref="H527">_xlfn.XLOOKUP(Table4[[#This Row],[Customer ID]],Table2[[#All],[Customer ID]],Table2[[#All],[BMI]],0)</f>
        <v>32.395000000000003</v>
      </c>
      <c r="I527" cm="1">
        <f t="array" ref="I527">_xlfn.XLOOKUP(Table4[[#This Row],[Customer ID]],Table2[[#All],[Customer ID]],Table2[[#All],[HBA1C]],0)</f>
        <v>5.68</v>
      </c>
      <c r="J527" t="str">
        <f>_xlfn.XLOOKUP(Table4[[#This Row],[Customer ID]], 'Medical Examination'!A:A, 'Medical Examination'!D:D)</f>
        <v>Yes</v>
      </c>
      <c r="K527" t="str">
        <f>_xlfn.XLOOKUP(Table4[[#This Row],[Customer ID]], 'Medical Examination'!A:A, 'Medical Examination'!E:E)</f>
        <v>No</v>
      </c>
      <c r="L527" t="str">
        <f>_xlfn.XLOOKUP(Table4[[#This Row],[Customer ID]], 'Medical Examination'!A:A, 'Medical Examination'!F:F)</f>
        <v>No</v>
      </c>
      <c r="M527">
        <f>_xlfn.XLOOKUP(Table4[[#This Row],[Customer ID]], 'Medical Examination'!A:A, 'Medical Examination'!G:G)</f>
        <v>1</v>
      </c>
      <c r="N527" t="str">
        <f>_xlfn.XLOOKUP(Table4[[#This Row],[Customer ID]], 'Medical Examination'!A:A, 'Medical Examination'!H:H)</f>
        <v>No</v>
      </c>
      <c r="O527" t="str">
        <f>_xlfn.XLOOKUP(Table4[[#This Row],[Customer ID]], 'Medical Examination'!A:A, 'Medical Examination'!I:I)</f>
        <v>Normal</v>
      </c>
      <c r="P527" t="str">
        <f>_xlfn.XLOOKUP(Table4[[#This Row],[Customer ID]], 'Medical Examination'!A:A, 'Medical Examination'!J:J)</f>
        <v>Obesity</v>
      </c>
      <c r="Q527" s="1">
        <f>_xlfn.XLOOKUP(Table4[[#This Row],[Customer ID]], Hospitalisation!A:A, Hospitalisation!E:E)</f>
        <v>18903.490000000002</v>
      </c>
      <c r="R527" t="str">
        <f>_xlfn.XLOOKUP(Table4[[#This Row],[Customer ID]], Hospitalisation!A:A, Hospitalisation!F:F)</f>
        <v>Tier - 1</v>
      </c>
      <c r="S527" t="str">
        <f>_xlfn.XLOOKUP(Table4[[#This Row],[Customer ID]], Hospitalisation!A:A, Hospitalisation!G:G)</f>
        <v>Tier - 2</v>
      </c>
      <c r="T527" t="str">
        <f>_xlfn.XLOOKUP(Table4[[#This Row],[Customer ID]], Hospitalisation!A:A, Hospitalisation!H:H)</f>
        <v>R1024</v>
      </c>
      <c r="U527" t="str" cm="1">
        <f t="array" ref="U527">_xlfn.IFS(Table4[[#This Row],[Age]]&lt;=29,"Youth",Table4[[#This Row],[Age]]&lt;=49,"Adults",Table4[[#This Row],[Age]]&gt;=50,"Senior")</f>
        <v>Youth</v>
      </c>
    </row>
    <row r="528" spans="1:21">
      <c r="A528" t="s">
        <v>1462</v>
      </c>
      <c r="B528" t="str">
        <f>_xlfn.XLOOKUP(Table4[[#This Row],[Customer ID]],Table1[[#This Row],[Customer ID]],Table1[[#This Row],[TITLE]],0)</f>
        <v>Mrs</v>
      </c>
      <c r="C528" t="str" cm="1">
        <f t="array" ref="C528">_xlfn.XLOOKUP(Table4[[#This Row],[Customer ID]],Table1[[#All],[Customer ID]],Table1[[#All],[FIRST NAME]],0)</f>
        <v>Ashley E</v>
      </c>
      <c r="D528" t="str" cm="1">
        <f t="array" ref="D528">_xlfn.XLOOKUP(Table4[[#This Row],[Customer ID]],Table1[[#All],[Customer ID]],Table1[[#All],[LAST NAME]],0)</f>
        <v>Hughey</v>
      </c>
      <c r="E528" s="5" cm="1">
        <f t="array" ref="E528">_xlfn.XLOOKUP(Table4[[#This Row],[Customer ID]],Table3[[#All],[Customer ID]],Table3[[#All],[Date of Birth]],0)</f>
        <v>23351</v>
      </c>
      <c r="F528" cm="1">
        <f t="array" ref="F528">_xlfn.XLOOKUP(Table4[[#This Row],[Customer ID]],Table3[[#All],[Customer ID]],Table3[[#All],[Age]],0)</f>
        <v>59</v>
      </c>
      <c r="G528" cm="1">
        <f t="array" ref="G528">_xlfn.XLOOKUP(Table4[[#This Row],[Customer ID]],Table3[[#All],[Customer ID]],Table3[[#All],[Children]],0)</f>
        <v>0</v>
      </c>
      <c r="H528" cm="1">
        <f t="array" ref="H528">_xlfn.XLOOKUP(Table4[[#This Row],[Customer ID]],Table2[[#All],[Customer ID]],Table2[[#All],[BMI]],0)</f>
        <v>46.19</v>
      </c>
      <c r="I528" cm="1">
        <f t="array" ref="I528">_xlfn.XLOOKUP(Table4[[#This Row],[Customer ID]],Table2[[#All],[Customer ID]],Table2[[#All],[HBA1C]],0)</f>
        <v>7.31</v>
      </c>
      <c r="J528" t="str">
        <f>_xlfn.XLOOKUP(Table4[[#This Row],[Customer ID]], 'Medical Examination'!A:A, 'Medical Examination'!D:D)</f>
        <v>Yes</v>
      </c>
      <c r="K528" t="str">
        <f>_xlfn.XLOOKUP(Table4[[#This Row],[Customer ID]], 'Medical Examination'!A:A, 'Medical Examination'!E:E)</f>
        <v>No</v>
      </c>
      <c r="L528" t="str">
        <f>_xlfn.XLOOKUP(Table4[[#This Row],[Customer ID]], 'Medical Examination'!A:A, 'Medical Examination'!F:F)</f>
        <v>Yes</v>
      </c>
      <c r="M528">
        <f>_xlfn.XLOOKUP(Table4[[#This Row],[Customer ID]], 'Medical Examination'!A:A, 'Medical Examination'!G:G)</f>
        <v>1</v>
      </c>
      <c r="N528" t="str">
        <f>_xlfn.XLOOKUP(Table4[[#This Row],[Customer ID]], 'Medical Examination'!A:A, 'Medical Examination'!H:H)</f>
        <v>No</v>
      </c>
      <c r="O528" t="str">
        <f>_xlfn.XLOOKUP(Table4[[#This Row],[Customer ID]], 'Medical Examination'!A:A, 'Medical Examination'!I:I)</f>
        <v>Diabetes</v>
      </c>
      <c r="P528" t="str">
        <f>_xlfn.XLOOKUP(Table4[[#This Row],[Customer ID]], 'Medical Examination'!A:A, 'Medical Examination'!J:J)</f>
        <v>Obesity</v>
      </c>
      <c r="Q528" s="1">
        <f>_xlfn.XLOOKUP(Table4[[#This Row],[Customer ID]], Hospitalisation!A:A, Hospitalisation!E:E)</f>
        <v>18883.330000000002</v>
      </c>
      <c r="R528" t="str">
        <f>_xlfn.XLOOKUP(Table4[[#This Row],[Customer ID]], Hospitalisation!A:A, Hospitalisation!F:F)</f>
        <v>Tier - 1</v>
      </c>
      <c r="S528" t="str">
        <f>_xlfn.XLOOKUP(Table4[[#This Row],[Customer ID]], Hospitalisation!A:A, Hospitalisation!G:G)</f>
        <v>Tier - 1</v>
      </c>
      <c r="T528" t="str">
        <f>_xlfn.XLOOKUP(Table4[[#This Row],[Customer ID]], Hospitalisation!A:A, Hospitalisation!H:H)</f>
        <v>R1026</v>
      </c>
      <c r="U528" t="str" cm="1">
        <f t="array" ref="U528">_xlfn.IFS(Table4[[#This Row],[Age]]&lt;=29,"Youth",Table4[[#This Row],[Age]]&lt;=49,"Adults",Table4[[#This Row],[Age]]&gt;=50,"Senior")</f>
        <v>Senior</v>
      </c>
    </row>
    <row r="529" spans="1:21">
      <c r="A529" t="s">
        <v>1465</v>
      </c>
      <c r="B529" t="str">
        <f>_xlfn.XLOOKUP(Table4[[#This Row],[Customer ID]],Table1[[#This Row],[Customer ID]],Table1[[#This Row],[TITLE]],0)</f>
        <v>Ms</v>
      </c>
      <c r="C529" t="str" cm="1">
        <f t="array" ref="C529">_xlfn.XLOOKUP(Table4[[#This Row],[Customer ID]],Table1[[#All],[Customer ID]],Table1[[#All],[FIRST NAME]],0)</f>
        <v>Lindsey</v>
      </c>
      <c r="D529" t="str" cm="1">
        <f t="array" ref="D529">_xlfn.XLOOKUP(Table4[[#This Row],[Customer ID]],Table1[[#All],[Customer ID]],Table1[[#All],[LAST NAME]],0)</f>
        <v>Knast</v>
      </c>
      <c r="E529" s="5" cm="1">
        <f t="array" ref="E529">_xlfn.XLOOKUP(Table4[[#This Row],[Customer ID]],Table3[[#All],[Customer ID]],Table3[[#All],[Date of Birth]],0)</f>
        <v>37826</v>
      </c>
      <c r="F529" cm="1">
        <f t="array" ref="F529">_xlfn.XLOOKUP(Table4[[#This Row],[Customer ID]],Table3[[#All],[Customer ID]],Table3[[#All],[Age]],0)</f>
        <v>19</v>
      </c>
      <c r="G529" cm="1">
        <f t="array" ref="G529">_xlfn.XLOOKUP(Table4[[#This Row],[Customer ID]],Table3[[#All],[Customer ID]],Table3[[#All],[Children]],0)</f>
        <v>3</v>
      </c>
      <c r="H529" cm="1">
        <f t="array" ref="H529">_xlfn.XLOOKUP(Table4[[#This Row],[Customer ID]],Table2[[#All],[Customer ID]],Table2[[#All],[BMI]],0)</f>
        <v>27.93</v>
      </c>
      <c r="I529" cm="1">
        <f t="array" ref="I529">_xlfn.XLOOKUP(Table4[[#This Row],[Customer ID]],Table2[[#All],[Customer ID]],Table2[[#All],[HBA1C]],0)</f>
        <v>4.67</v>
      </c>
      <c r="J529" t="str">
        <f>_xlfn.XLOOKUP(Table4[[#This Row],[Customer ID]], 'Medical Examination'!A:A, 'Medical Examination'!D:D)</f>
        <v>No</v>
      </c>
      <c r="K529" t="str">
        <f>_xlfn.XLOOKUP(Table4[[#This Row],[Customer ID]], 'Medical Examination'!A:A, 'Medical Examination'!E:E)</f>
        <v>No</v>
      </c>
      <c r="L529" t="str">
        <f>_xlfn.XLOOKUP(Table4[[#This Row],[Customer ID]], 'Medical Examination'!A:A, 'Medical Examination'!F:F)</f>
        <v>Yes</v>
      </c>
      <c r="M529">
        <f>_xlfn.XLOOKUP(Table4[[#This Row],[Customer ID]], 'Medical Examination'!A:A, 'Medical Examination'!G:G)</f>
        <v>1</v>
      </c>
      <c r="N529" t="str">
        <f>_xlfn.XLOOKUP(Table4[[#This Row],[Customer ID]], 'Medical Examination'!A:A, 'Medical Examination'!H:H)</f>
        <v>No</v>
      </c>
      <c r="O529" t="str">
        <f>_xlfn.XLOOKUP(Table4[[#This Row],[Customer ID]], 'Medical Examination'!A:A, 'Medical Examination'!I:I)</f>
        <v>Normal</v>
      </c>
      <c r="P529" t="str">
        <f>_xlfn.XLOOKUP(Table4[[#This Row],[Customer ID]], 'Medical Examination'!A:A, 'Medical Examination'!J:J)</f>
        <v>Overweight</v>
      </c>
      <c r="Q529" s="1">
        <f>_xlfn.XLOOKUP(Table4[[#This Row],[Customer ID]], Hospitalisation!A:A, Hospitalisation!E:E)</f>
        <v>18838.7</v>
      </c>
      <c r="R529" t="str">
        <f>_xlfn.XLOOKUP(Table4[[#This Row],[Customer ID]], Hospitalisation!A:A, Hospitalisation!F:F)</f>
        <v>Tier - 1</v>
      </c>
      <c r="S529" t="str">
        <f>_xlfn.XLOOKUP(Table4[[#This Row],[Customer ID]], Hospitalisation!A:A, Hospitalisation!G:G)</f>
        <v>Tier - 3</v>
      </c>
      <c r="T529" t="str">
        <f>_xlfn.XLOOKUP(Table4[[#This Row],[Customer ID]], Hospitalisation!A:A, Hospitalisation!H:H)</f>
        <v>R1012</v>
      </c>
      <c r="U529" t="str" cm="1">
        <f t="array" ref="U529">_xlfn.IFS(Table4[[#This Row],[Age]]&lt;=29,"Youth",Table4[[#This Row],[Age]]&lt;=49,"Adults",Table4[[#This Row],[Age]]&gt;=50,"Senior")</f>
        <v>Youth</v>
      </c>
    </row>
    <row r="530" spans="1:21">
      <c r="A530" t="s">
        <v>1467</v>
      </c>
      <c r="B530" t="str">
        <f>_xlfn.XLOOKUP(Table4[[#This Row],[Customer ID]],Table1[[#This Row],[Customer ID]],Table1[[#This Row],[TITLE]],0)</f>
        <v>Mr</v>
      </c>
      <c r="C530" t="str" cm="1">
        <f t="array" ref="C530">_xlfn.XLOOKUP(Table4[[#This Row],[Customer ID]],Table1[[#All],[Customer ID]],Table1[[#All],[FIRST NAME]],0)</f>
        <v>Alan</v>
      </c>
      <c r="D530" t="str" cm="1">
        <f t="array" ref="D530">_xlfn.XLOOKUP(Table4[[#This Row],[Customer ID]],Table1[[#All],[Customer ID]],Table1[[#All],[LAST NAME]],0)</f>
        <v>Stob</v>
      </c>
      <c r="E530" s="5" cm="1">
        <f t="array" ref="E530">_xlfn.XLOOKUP(Table4[[#This Row],[Customer ID]],Table3[[#All],[Customer ID]],Table3[[#All],[Date of Birth]],0)</f>
        <v>22998</v>
      </c>
      <c r="F530" cm="1">
        <f t="array" ref="F530">_xlfn.XLOOKUP(Table4[[#This Row],[Customer ID]],Table3[[#All],[Customer ID]],Table3[[#All],[Age]],0)</f>
        <v>60</v>
      </c>
      <c r="G530" cm="1">
        <f t="array" ref="G530">_xlfn.XLOOKUP(Table4[[#This Row],[Customer ID]],Table3[[#All],[Customer ID]],Table3[[#All],[Children]],0)</f>
        <v>0</v>
      </c>
      <c r="H530" cm="1">
        <f t="array" ref="H530">_xlfn.XLOOKUP(Table4[[#This Row],[Customer ID]],Table2[[#All],[Customer ID]],Table2[[#All],[BMI]],0)</f>
        <v>45.62</v>
      </c>
      <c r="I530" cm="1">
        <f t="array" ref="I530">_xlfn.XLOOKUP(Table4[[#This Row],[Customer ID]],Table2[[#All],[Customer ID]],Table2[[#All],[HBA1C]],0)</f>
        <v>6.87</v>
      </c>
      <c r="J530" t="str">
        <f>_xlfn.XLOOKUP(Table4[[#This Row],[Customer ID]], 'Medical Examination'!A:A, 'Medical Examination'!D:D)</f>
        <v>No</v>
      </c>
      <c r="K530" t="str">
        <f>_xlfn.XLOOKUP(Table4[[#This Row],[Customer ID]], 'Medical Examination'!A:A, 'Medical Examination'!E:E)</f>
        <v>No</v>
      </c>
      <c r="L530" t="str">
        <f>_xlfn.XLOOKUP(Table4[[#This Row],[Customer ID]], 'Medical Examination'!A:A, 'Medical Examination'!F:F)</f>
        <v>No</v>
      </c>
      <c r="M530">
        <f>_xlfn.XLOOKUP(Table4[[#This Row],[Customer ID]], 'Medical Examination'!A:A, 'Medical Examination'!G:G)</f>
        <v>0</v>
      </c>
      <c r="N530" t="str">
        <f>_xlfn.XLOOKUP(Table4[[#This Row],[Customer ID]], 'Medical Examination'!A:A, 'Medical Examination'!H:H)</f>
        <v>No</v>
      </c>
      <c r="O530" t="str">
        <f>_xlfn.XLOOKUP(Table4[[#This Row],[Customer ID]], 'Medical Examination'!A:A, 'Medical Examination'!I:I)</f>
        <v>Diabetes</v>
      </c>
      <c r="P530" t="str">
        <f>_xlfn.XLOOKUP(Table4[[#This Row],[Customer ID]], 'Medical Examination'!A:A, 'Medical Examination'!J:J)</f>
        <v>Obesity</v>
      </c>
      <c r="Q530" s="1">
        <f>_xlfn.XLOOKUP(Table4[[#This Row],[Customer ID]], Hospitalisation!A:A, Hospitalisation!E:E)</f>
        <v>18815.53</v>
      </c>
      <c r="R530" t="str">
        <f>_xlfn.XLOOKUP(Table4[[#This Row],[Customer ID]], Hospitalisation!A:A, Hospitalisation!F:F)</f>
        <v>Tier - 1</v>
      </c>
      <c r="S530" t="str">
        <f>_xlfn.XLOOKUP(Table4[[#This Row],[Customer ID]], Hospitalisation!A:A, Hospitalisation!G:G)</f>
        <v>Tier - 1</v>
      </c>
      <c r="T530" t="str">
        <f>_xlfn.XLOOKUP(Table4[[#This Row],[Customer ID]], Hospitalisation!A:A, Hospitalisation!H:H)</f>
        <v>R1023</v>
      </c>
      <c r="U530" t="str" cm="1">
        <f t="array" ref="U530">_xlfn.IFS(Table4[[#This Row],[Age]]&lt;=29,"Youth",Table4[[#This Row],[Age]]&lt;=49,"Adults",Table4[[#This Row],[Age]]&gt;=50,"Senior")</f>
        <v>Senior</v>
      </c>
    </row>
    <row r="531" spans="1:21">
      <c r="A531" t="s">
        <v>1469</v>
      </c>
      <c r="B531" t="str">
        <f>_xlfn.XLOOKUP(Table4[[#This Row],[Customer ID]],Table1[[#This Row],[Customer ID]],Table1[[#This Row],[TITLE]],0)</f>
        <v>Mr</v>
      </c>
      <c r="C531" t="str" cm="1">
        <f t="array" ref="C531">_xlfn.XLOOKUP(Table4[[#This Row],[Customer ID]],Table1[[#All],[Customer ID]],Table1[[#All],[FIRST NAME]],0)</f>
        <v>Dan R</v>
      </c>
      <c r="D531" t="str" cm="1">
        <f t="array" ref="D531">_xlfn.XLOOKUP(Table4[[#This Row],[Customer ID]],Table1[[#All],[Customer ID]],Table1[[#All],[LAST NAME]],0)</f>
        <v>Jensen</v>
      </c>
      <c r="E531" s="5" cm="1">
        <f t="array" ref="E531">_xlfn.XLOOKUP(Table4[[#This Row],[Customer ID]],Table3[[#All],[Customer ID]],Table3[[#All],[Date of Birth]],0)</f>
        <v>29143</v>
      </c>
      <c r="F531" cm="1">
        <f t="array" ref="F531">_xlfn.XLOOKUP(Table4[[#This Row],[Customer ID]],Table3[[#All],[Customer ID]],Table3[[#All],[Age]],0)</f>
        <v>43</v>
      </c>
      <c r="G531" cm="1">
        <f t="array" ref="G531">_xlfn.XLOOKUP(Table4[[#This Row],[Customer ID]],Table3[[#All],[Customer ID]],Table3[[#All],[Children]],0)</f>
        <v>2</v>
      </c>
      <c r="H531" cm="1">
        <f t="array" ref="H531">_xlfn.XLOOKUP(Table4[[#This Row],[Customer ID]],Table2[[#All],[Customer ID]],Table2[[#All],[BMI]],0)</f>
        <v>35.31</v>
      </c>
      <c r="I531" cm="1">
        <f t="array" ref="I531">_xlfn.XLOOKUP(Table4[[#This Row],[Customer ID]],Table2[[#All],[Customer ID]],Table2[[#All],[HBA1C]],0)</f>
        <v>5.87</v>
      </c>
      <c r="J531" t="str">
        <f>_xlfn.XLOOKUP(Table4[[#This Row],[Customer ID]], 'Medical Examination'!A:A, 'Medical Examination'!D:D)</f>
        <v>No</v>
      </c>
      <c r="K531" t="str">
        <f>_xlfn.XLOOKUP(Table4[[#This Row],[Customer ID]], 'Medical Examination'!A:A, 'Medical Examination'!E:E)</f>
        <v>No</v>
      </c>
      <c r="L531" t="str">
        <f>_xlfn.XLOOKUP(Table4[[#This Row],[Customer ID]], 'Medical Examination'!A:A, 'Medical Examination'!F:F)</f>
        <v>Yes</v>
      </c>
      <c r="M531">
        <f>_xlfn.XLOOKUP(Table4[[#This Row],[Customer ID]], 'Medical Examination'!A:A, 'Medical Examination'!G:G)</f>
        <v>1</v>
      </c>
      <c r="N531" t="str">
        <f>_xlfn.XLOOKUP(Table4[[#This Row],[Customer ID]], 'Medical Examination'!A:A, 'Medical Examination'!H:H)</f>
        <v>No</v>
      </c>
      <c r="O531" t="str">
        <f>_xlfn.XLOOKUP(Table4[[#This Row],[Customer ID]], 'Medical Examination'!A:A, 'Medical Examination'!I:I)</f>
        <v>Prediabetes</v>
      </c>
      <c r="P531" t="str">
        <f>_xlfn.XLOOKUP(Table4[[#This Row],[Customer ID]], 'Medical Examination'!A:A, 'Medical Examination'!J:J)</f>
        <v>Obesity</v>
      </c>
      <c r="Q531" s="1">
        <f>_xlfn.XLOOKUP(Table4[[#This Row],[Customer ID]], Hospitalisation!A:A, Hospitalisation!E:E)</f>
        <v>18806.150000000001</v>
      </c>
      <c r="R531" t="str">
        <f>_xlfn.XLOOKUP(Table4[[#This Row],[Customer ID]], Hospitalisation!A:A, Hospitalisation!F:F)</f>
        <v>Tier - 1</v>
      </c>
      <c r="S531" t="str">
        <f>_xlfn.XLOOKUP(Table4[[#This Row],[Customer ID]], Hospitalisation!A:A, Hospitalisation!G:G)</f>
        <v>Tier - 2</v>
      </c>
      <c r="T531" t="str">
        <f>_xlfn.XLOOKUP(Table4[[#This Row],[Customer ID]], Hospitalisation!A:A, Hospitalisation!H:H)</f>
        <v>R1013</v>
      </c>
      <c r="U531" t="str" cm="1">
        <f t="array" ref="U531">_xlfn.IFS(Table4[[#This Row],[Age]]&lt;=29,"Youth",Table4[[#This Row],[Age]]&lt;=49,"Adults",Table4[[#This Row],[Age]]&gt;=50,"Senior")</f>
        <v>Adults</v>
      </c>
    </row>
    <row r="532" spans="1:21">
      <c r="A532" t="s">
        <v>1472</v>
      </c>
      <c r="B532" t="str">
        <f>_xlfn.XLOOKUP(Table4[[#This Row],[Customer ID]],Table1[[#This Row],[Customer ID]],Table1[[#This Row],[TITLE]],0)</f>
        <v>Ms</v>
      </c>
      <c r="C532" t="str" cm="1">
        <f t="array" ref="C532">_xlfn.XLOOKUP(Table4[[#This Row],[Customer ID]],Table1[[#All],[Customer ID]],Table1[[#All],[FIRST NAME]],0)</f>
        <v>Katie</v>
      </c>
      <c r="D532" t="str" cm="1">
        <f t="array" ref="D532">_xlfn.XLOOKUP(Table4[[#This Row],[Customer ID]],Table1[[#All],[Customer ID]],Table1[[#All],[LAST NAME]],0)</f>
        <v>Mutter</v>
      </c>
      <c r="E532" s="5" cm="1">
        <f t="array" ref="E532">_xlfn.XLOOKUP(Table4[[#This Row],[Customer ID]],Table3[[#All],[Customer ID]],Table3[[#All],[Date of Birth]],0)</f>
        <v>35031</v>
      </c>
      <c r="F532" cm="1">
        <f t="array" ref="F532">_xlfn.XLOOKUP(Table4[[#This Row],[Customer ID]],Table3[[#All],[Customer ID]],Table3[[#All],[Age]],0)</f>
        <v>27</v>
      </c>
      <c r="G532" cm="1">
        <f t="array" ref="G532">_xlfn.XLOOKUP(Table4[[#This Row],[Customer ID]],Table3[[#All],[Customer ID]],Table3[[#All],[Children]],0)</f>
        <v>3</v>
      </c>
      <c r="H532" cm="1">
        <f t="array" ref="H532">_xlfn.XLOOKUP(Table4[[#This Row],[Customer ID]],Table2[[#All],[Customer ID]],Table2[[#All],[BMI]],0)</f>
        <v>30.4</v>
      </c>
      <c r="I532" cm="1">
        <f t="array" ref="I532">_xlfn.XLOOKUP(Table4[[#This Row],[Customer ID]],Table2[[#All],[Customer ID]],Table2[[#All],[HBA1C]],0)</f>
        <v>4.07</v>
      </c>
      <c r="J532" t="str">
        <f>_xlfn.XLOOKUP(Table4[[#This Row],[Customer ID]], 'Medical Examination'!A:A, 'Medical Examination'!D:D)</f>
        <v>Yes</v>
      </c>
      <c r="K532" t="str">
        <f>_xlfn.XLOOKUP(Table4[[#This Row],[Customer ID]], 'Medical Examination'!A:A, 'Medical Examination'!E:E)</f>
        <v>No</v>
      </c>
      <c r="L532" t="str">
        <f>_xlfn.XLOOKUP(Table4[[#This Row],[Customer ID]], 'Medical Examination'!A:A, 'Medical Examination'!F:F)</f>
        <v>No</v>
      </c>
      <c r="M532">
        <f>_xlfn.XLOOKUP(Table4[[#This Row],[Customer ID]], 'Medical Examination'!A:A, 'Medical Examination'!G:G)</f>
        <v>1</v>
      </c>
      <c r="N532" t="str">
        <f>_xlfn.XLOOKUP(Table4[[#This Row],[Customer ID]], 'Medical Examination'!A:A, 'Medical Examination'!H:H)</f>
        <v>No</v>
      </c>
      <c r="O532" t="str">
        <f>_xlfn.XLOOKUP(Table4[[#This Row],[Customer ID]], 'Medical Examination'!A:A, 'Medical Examination'!I:I)</f>
        <v>Normal</v>
      </c>
      <c r="P532" t="str">
        <f>_xlfn.XLOOKUP(Table4[[#This Row],[Customer ID]], 'Medical Examination'!A:A, 'Medical Examination'!J:J)</f>
        <v>Obesity</v>
      </c>
      <c r="Q532" s="1">
        <f>_xlfn.XLOOKUP(Table4[[#This Row],[Customer ID]], Hospitalisation!A:A, Hospitalisation!E:E)</f>
        <v>18804.75</v>
      </c>
      <c r="R532" t="str">
        <f>_xlfn.XLOOKUP(Table4[[#This Row],[Customer ID]], Hospitalisation!A:A, Hospitalisation!F:F)</f>
        <v>Tier - 1</v>
      </c>
      <c r="S532" t="str">
        <f>_xlfn.XLOOKUP(Table4[[#This Row],[Customer ID]], Hospitalisation!A:A, Hospitalisation!G:G)</f>
        <v>Tier - 1</v>
      </c>
      <c r="T532" t="str">
        <f>_xlfn.XLOOKUP(Table4[[#This Row],[Customer ID]], Hospitalisation!A:A, Hospitalisation!H:H)</f>
        <v>R1012</v>
      </c>
      <c r="U532" t="str" cm="1">
        <f t="array" ref="U532">_xlfn.IFS(Table4[[#This Row],[Age]]&lt;=29,"Youth",Table4[[#This Row],[Age]]&lt;=49,"Adults",Table4[[#This Row],[Age]]&gt;=50,"Senior")</f>
        <v>Youth</v>
      </c>
    </row>
    <row r="533" spans="1:21">
      <c r="A533" t="s">
        <v>1475</v>
      </c>
      <c r="B533" t="str">
        <f>_xlfn.XLOOKUP(Table4[[#This Row],[Customer ID]],Table1[[#This Row],[Customer ID]],Table1[[#This Row],[TITLE]],0)</f>
        <v>Mr</v>
      </c>
      <c r="C533" t="str" cm="1">
        <f t="array" ref="C533">_xlfn.XLOOKUP(Table4[[#This Row],[Customer ID]],Table1[[#All],[Customer ID]],Table1[[#All],[FIRST NAME]],0)</f>
        <v>Eric</v>
      </c>
      <c r="D533" t="str" cm="1">
        <f t="array" ref="D533">_xlfn.XLOOKUP(Table4[[#This Row],[Customer ID]],Table1[[#All],[Customer ID]],Table1[[#All],[LAST NAME]],0)</f>
        <v>Ahern</v>
      </c>
      <c r="E533" s="5" cm="1">
        <f t="array" ref="E533">_xlfn.XLOOKUP(Table4[[#This Row],[Customer ID]],Table3[[#All],[Customer ID]],Table3[[#All],[Date of Birth]],0)</f>
        <v>29178</v>
      </c>
      <c r="F533" cm="1">
        <f t="array" ref="F533">_xlfn.XLOOKUP(Table4[[#This Row],[Customer ID]],Table3[[#All],[Customer ID]],Table3[[#All],[Age]],0)</f>
        <v>43</v>
      </c>
      <c r="G533" cm="1">
        <f t="array" ref="G533">_xlfn.XLOOKUP(Table4[[#This Row],[Customer ID]],Table3[[#All],[Customer ID]],Table3[[#All],[Children]],0)</f>
        <v>2</v>
      </c>
      <c r="H533" cm="1">
        <f t="array" ref="H533">_xlfn.XLOOKUP(Table4[[#This Row],[Customer ID]],Table2[[#All],[Customer ID]],Table2[[#All],[BMI]],0)</f>
        <v>20.13</v>
      </c>
      <c r="I533" cm="1">
        <f t="array" ref="I533">_xlfn.XLOOKUP(Table4[[#This Row],[Customer ID]],Table2[[#All],[Customer ID]],Table2[[#All],[HBA1C]],0)</f>
        <v>6.47</v>
      </c>
      <c r="J533" t="str">
        <f>_xlfn.XLOOKUP(Table4[[#This Row],[Customer ID]], 'Medical Examination'!A:A, 'Medical Examination'!D:D)</f>
        <v>No</v>
      </c>
      <c r="K533" t="str">
        <f>_xlfn.XLOOKUP(Table4[[#This Row],[Customer ID]], 'Medical Examination'!A:A, 'Medical Examination'!E:E)</f>
        <v>No</v>
      </c>
      <c r="L533" t="str">
        <f>_xlfn.XLOOKUP(Table4[[#This Row],[Customer ID]], 'Medical Examination'!A:A, 'Medical Examination'!F:F)</f>
        <v>Yes</v>
      </c>
      <c r="M533">
        <f>_xlfn.XLOOKUP(Table4[[#This Row],[Customer ID]], 'Medical Examination'!A:A, 'Medical Examination'!G:G)</f>
        <v>1</v>
      </c>
      <c r="N533" t="str">
        <f>_xlfn.XLOOKUP(Table4[[#This Row],[Customer ID]], 'Medical Examination'!A:A, 'Medical Examination'!H:H)</f>
        <v>Yes</v>
      </c>
      <c r="O533" t="str">
        <f>_xlfn.XLOOKUP(Table4[[#This Row],[Customer ID]], 'Medical Examination'!A:A, 'Medical Examination'!I:I)</f>
        <v>Prediabetes</v>
      </c>
      <c r="P533" t="str">
        <f>_xlfn.XLOOKUP(Table4[[#This Row],[Customer ID]], 'Medical Examination'!A:A, 'Medical Examination'!J:J)</f>
        <v>Normal Weight</v>
      </c>
      <c r="Q533" s="1">
        <f>_xlfn.XLOOKUP(Table4[[#This Row],[Customer ID]], Hospitalisation!A:A, Hospitalisation!E:E)</f>
        <v>18767.740000000002</v>
      </c>
      <c r="R533" t="str">
        <f>_xlfn.XLOOKUP(Table4[[#This Row],[Customer ID]], Hospitalisation!A:A, Hospitalisation!F:F)</f>
        <v>Tier - 1</v>
      </c>
      <c r="S533" t="str">
        <f>_xlfn.XLOOKUP(Table4[[#This Row],[Customer ID]], Hospitalisation!A:A, Hospitalisation!G:G)</f>
        <v>Tier - 1</v>
      </c>
      <c r="T533" t="str">
        <f>_xlfn.XLOOKUP(Table4[[#This Row],[Customer ID]], Hospitalisation!A:A, Hospitalisation!H:H)</f>
        <v>R1013</v>
      </c>
      <c r="U533" t="str" cm="1">
        <f t="array" ref="U533">_xlfn.IFS(Table4[[#This Row],[Age]]&lt;=29,"Youth",Table4[[#This Row],[Age]]&lt;=49,"Adults",Table4[[#This Row],[Age]]&gt;=50,"Senior")</f>
        <v>Adults</v>
      </c>
    </row>
    <row r="534" spans="1:21">
      <c r="A534" t="s">
        <v>1477</v>
      </c>
      <c r="B534" t="str">
        <f>_xlfn.XLOOKUP(Table4[[#This Row],[Customer ID]],Table1[[#This Row],[Customer ID]],Table1[[#This Row],[TITLE]],0)</f>
        <v>Ms</v>
      </c>
      <c r="C534" t="str" cm="1">
        <f t="array" ref="C534">_xlfn.XLOOKUP(Table4[[#This Row],[Customer ID]],Table1[[#All],[Customer ID]],Table1[[#All],[FIRST NAME]],0)</f>
        <v>Cathryn</v>
      </c>
      <c r="D534" t="str" cm="1">
        <f t="array" ref="D534">_xlfn.XLOOKUP(Table4[[#This Row],[Customer ID]],Table1[[#All],[Customer ID]],Table1[[#All],[LAST NAME]],0)</f>
        <v>Chviruk</v>
      </c>
      <c r="E534" s="5" cm="1">
        <f t="array" ref="E534">_xlfn.XLOOKUP(Table4[[#This Row],[Customer ID]],Table3[[#All],[Customer ID]],Table3[[#All],[Date of Birth]],0)</f>
        <v>33965</v>
      </c>
      <c r="F534" cm="1">
        <f t="array" ref="F534">_xlfn.XLOOKUP(Table4[[#This Row],[Customer ID]],Table3[[#All],[Customer ID]],Table3[[#All],[Age]],0)</f>
        <v>30</v>
      </c>
      <c r="G534" cm="1">
        <f t="array" ref="G534">_xlfn.XLOOKUP(Table4[[#This Row],[Customer ID]],Table3[[#All],[Customer ID]],Table3[[#All],[Children]],0)</f>
        <v>3</v>
      </c>
      <c r="H534" cm="1">
        <f t="array" ref="H534">_xlfn.XLOOKUP(Table4[[#This Row],[Customer ID]],Table2[[#All],[Customer ID]],Table2[[#All],[BMI]],0)</f>
        <v>23.655000000000001</v>
      </c>
      <c r="I534" cm="1">
        <f t="array" ref="I534">_xlfn.XLOOKUP(Table4[[#This Row],[Customer ID]],Table2[[#All],[Customer ID]],Table2[[#All],[HBA1C]],0)</f>
        <v>5.14</v>
      </c>
      <c r="J534" t="str">
        <f>_xlfn.XLOOKUP(Table4[[#This Row],[Customer ID]], 'Medical Examination'!A:A, 'Medical Examination'!D:D)</f>
        <v>No</v>
      </c>
      <c r="K534" t="str">
        <f>_xlfn.XLOOKUP(Table4[[#This Row],[Customer ID]], 'Medical Examination'!A:A, 'Medical Examination'!E:E)</f>
        <v>No</v>
      </c>
      <c r="L534" t="str">
        <f>_xlfn.XLOOKUP(Table4[[#This Row],[Customer ID]], 'Medical Examination'!A:A, 'Medical Examination'!F:F)</f>
        <v>No</v>
      </c>
      <c r="M534">
        <f>_xlfn.XLOOKUP(Table4[[#This Row],[Customer ID]], 'Medical Examination'!A:A, 'Medical Examination'!G:G)</f>
        <v>1</v>
      </c>
      <c r="N534" t="str">
        <f>_xlfn.XLOOKUP(Table4[[#This Row],[Customer ID]], 'Medical Examination'!A:A, 'Medical Examination'!H:H)</f>
        <v>Yes</v>
      </c>
      <c r="O534" t="str">
        <f>_xlfn.XLOOKUP(Table4[[#This Row],[Customer ID]], 'Medical Examination'!A:A, 'Medical Examination'!I:I)</f>
        <v>Normal</v>
      </c>
      <c r="P534" t="str">
        <f>_xlfn.XLOOKUP(Table4[[#This Row],[Customer ID]], 'Medical Examination'!A:A, 'Medical Examination'!J:J)</f>
        <v>Normal Weight</v>
      </c>
      <c r="Q534" s="1">
        <f>_xlfn.XLOOKUP(Table4[[#This Row],[Customer ID]], Hospitalisation!A:A, Hospitalisation!E:E)</f>
        <v>18765.88</v>
      </c>
      <c r="R534" t="str">
        <f>_xlfn.XLOOKUP(Table4[[#This Row],[Customer ID]], Hospitalisation!A:A, Hospitalisation!F:F)</f>
        <v>Tier - 1</v>
      </c>
      <c r="S534" t="str">
        <f>_xlfn.XLOOKUP(Table4[[#This Row],[Customer ID]], Hospitalisation!A:A, Hospitalisation!G:G)</f>
        <v>Tier - 2</v>
      </c>
      <c r="T534" t="str">
        <f>_xlfn.XLOOKUP(Table4[[#This Row],[Customer ID]], Hospitalisation!A:A, Hospitalisation!H:H)</f>
        <v>R1012</v>
      </c>
      <c r="U534" t="str" cm="1">
        <f t="array" ref="U534">_xlfn.IFS(Table4[[#This Row],[Age]]&lt;=29,"Youth",Table4[[#This Row],[Age]]&lt;=49,"Adults",Table4[[#This Row],[Age]]&gt;=50,"Senior")</f>
        <v>Adults</v>
      </c>
    </row>
    <row r="535" spans="1:21">
      <c r="A535" t="s">
        <v>1480</v>
      </c>
      <c r="B535" t="str">
        <f>_xlfn.XLOOKUP(Table4[[#This Row],[Customer ID]],Table1[[#This Row],[Customer ID]],Table1[[#This Row],[TITLE]],0)</f>
        <v>Mr</v>
      </c>
      <c r="C535" t="str" cm="1">
        <f t="array" ref="C535">_xlfn.XLOOKUP(Table4[[#This Row],[Customer ID]],Table1[[#All],[Customer ID]],Table1[[#All],[FIRST NAME]],0)</f>
        <v>Brendan</v>
      </c>
      <c r="D535" t="str" cm="1">
        <f t="array" ref="D535">_xlfn.XLOOKUP(Table4[[#This Row],[Customer ID]],Table1[[#All],[Customer ID]],Table1[[#All],[LAST NAME]],0)</f>
        <v>Meehan</v>
      </c>
      <c r="E535" s="5" cm="1">
        <f t="array" ref="E535">_xlfn.XLOOKUP(Table4[[#This Row],[Customer ID]],Table3[[#All],[Customer ID]],Table3[[#All],[Date of Birth]],0)</f>
        <v>24714</v>
      </c>
      <c r="F535" cm="1">
        <f t="array" ref="F535">_xlfn.XLOOKUP(Table4[[#This Row],[Customer ID]],Table3[[#All],[Customer ID]],Table3[[#All],[Age]],0)</f>
        <v>55</v>
      </c>
      <c r="G535" cm="1">
        <f t="array" ref="G535">_xlfn.XLOOKUP(Table4[[#This Row],[Customer ID]],Table3[[#All],[Customer ID]],Table3[[#All],[Children]],0)</f>
        <v>0</v>
      </c>
      <c r="H535" cm="1">
        <f t="array" ref="H535">_xlfn.XLOOKUP(Table4[[#This Row],[Customer ID]],Table2[[#All],[Customer ID]],Table2[[#All],[BMI]],0)</f>
        <v>49.05</v>
      </c>
      <c r="I535" cm="1">
        <f t="array" ref="I535">_xlfn.XLOOKUP(Table4[[#This Row],[Customer ID]],Table2[[#All],[Customer ID]],Table2[[#All],[HBA1C]],0)</f>
        <v>9.77</v>
      </c>
      <c r="J535" t="str">
        <f>_xlfn.XLOOKUP(Table4[[#This Row],[Customer ID]], 'Medical Examination'!A:A, 'Medical Examination'!D:D)</f>
        <v>Yes</v>
      </c>
      <c r="K535" t="str">
        <f>_xlfn.XLOOKUP(Table4[[#This Row],[Customer ID]], 'Medical Examination'!A:A, 'Medical Examination'!E:E)</f>
        <v>No</v>
      </c>
      <c r="L535" t="str">
        <f>_xlfn.XLOOKUP(Table4[[#This Row],[Customer ID]], 'Medical Examination'!A:A, 'Medical Examination'!F:F)</f>
        <v>No</v>
      </c>
      <c r="M535">
        <f>_xlfn.XLOOKUP(Table4[[#This Row],[Customer ID]], 'Medical Examination'!A:A, 'Medical Examination'!G:G)</f>
        <v>0</v>
      </c>
      <c r="N535" t="str">
        <f>_xlfn.XLOOKUP(Table4[[#This Row],[Customer ID]], 'Medical Examination'!A:A, 'Medical Examination'!H:H)</f>
        <v>No</v>
      </c>
      <c r="O535" t="str">
        <f>_xlfn.XLOOKUP(Table4[[#This Row],[Customer ID]], 'Medical Examination'!A:A, 'Medical Examination'!I:I)</f>
        <v>Diabetes</v>
      </c>
      <c r="P535" t="str">
        <f>_xlfn.XLOOKUP(Table4[[#This Row],[Customer ID]], 'Medical Examination'!A:A, 'Medical Examination'!J:J)</f>
        <v>Obesity</v>
      </c>
      <c r="Q535" s="1">
        <f>_xlfn.XLOOKUP(Table4[[#This Row],[Customer ID]], Hospitalisation!A:A, Hospitalisation!E:E)</f>
        <v>18694.689999999999</v>
      </c>
      <c r="R535" t="str">
        <f>_xlfn.XLOOKUP(Table4[[#This Row],[Customer ID]], Hospitalisation!A:A, Hospitalisation!F:F)</f>
        <v>Tier - 1</v>
      </c>
      <c r="S535" t="str">
        <f>_xlfn.XLOOKUP(Table4[[#This Row],[Customer ID]], Hospitalisation!A:A, Hospitalisation!G:G)</f>
        <v>Tier - 1</v>
      </c>
      <c r="T535" t="str">
        <f>_xlfn.XLOOKUP(Table4[[#This Row],[Customer ID]], Hospitalisation!A:A, Hospitalisation!H:H)</f>
        <v>R1023</v>
      </c>
      <c r="U535" t="str" cm="1">
        <f t="array" ref="U535">_xlfn.IFS(Table4[[#This Row],[Age]]&lt;=29,"Youth",Table4[[#This Row],[Age]]&lt;=49,"Adults",Table4[[#This Row],[Age]]&gt;=50,"Senior")</f>
        <v>Senior</v>
      </c>
    </row>
    <row r="536" spans="1:21">
      <c r="A536" t="s">
        <v>1482</v>
      </c>
      <c r="B536" t="str">
        <f>_xlfn.XLOOKUP(Table4[[#This Row],[Customer ID]],Table1[[#This Row],[Customer ID]],Table1[[#This Row],[TITLE]],0)</f>
        <v>Ms</v>
      </c>
      <c r="C536" t="str" cm="1">
        <f t="array" ref="C536">_xlfn.XLOOKUP(Table4[[#This Row],[Customer ID]],Table1[[#All],[Customer ID]],Table1[[#All],[FIRST NAME]],0)</f>
        <v>Shauna</v>
      </c>
      <c r="D536" t="str" cm="1">
        <f t="array" ref="D536">_xlfn.XLOOKUP(Table4[[#This Row],[Customer ID]],Table1[[#All],[Customer ID]],Table1[[#All],[LAST NAME]],0)</f>
        <v>Gammon</v>
      </c>
      <c r="E536" s="5" cm="1">
        <f t="array" ref="E536">_xlfn.XLOOKUP(Table4[[#This Row],[Customer ID]],Table3[[#All],[Customer ID]],Table3[[#All],[Date of Birth]],0)</f>
        <v>25858</v>
      </c>
      <c r="F536" cm="1">
        <f t="array" ref="F536">_xlfn.XLOOKUP(Table4[[#This Row],[Customer ID]],Table3[[#All],[Customer ID]],Table3[[#All],[Age]],0)</f>
        <v>52</v>
      </c>
      <c r="G536" cm="1">
        <f t="array" ref="G536">_xlfn.XLOOKUP(Table4[[#This Row],[Customer ID]],Table3[[#All],[Customer ID]],Table3[[#All],[Children]],0)</f>
        <v>0</v>
      </c>
      <c r="H536" cm="1">
        <f t="array" ref="H536">_xlfn.XLOOKUP(Table4[[#This Row],[Customer ID]],Table2[[#All],[Customer ID]],Table2[[#All],[BMI]],0)</f>
        <v>51.94</v>
      </c>
      <c r="I536" cm="1">
        <f t="array" ref="I536">_xlfn.XLOOKUP(Table4[[#This Row],[Customer ID]],Table2[[#All],[Customer ID]],Table2[[#All],[HBA1C]],0)</f>
        <v>8.8000000000000007</v>
      </c>
      <c r="J536" t="str">
        <f>_xlfn.XLOOKUP(Table4[[#This Row],[Customer ID]], 'Medical Examination'!A:A, 'Medical Examination'!D:D)</f>
        <v>Yes</v>
      </c>
      <c r="K536" t="str">
        <f>_xlfn.XLOOKUP(Table4[[#This Row],[Customer ID]], 'Medical Examination'!A:A, 'Medical Examination'!E:E)</f>
        <v>No</v>
      </c>
      <c r="L536" t="str">
        <f>_xlfn.XLOOKUP(Table4[[#This Row],[Customer ID]], 'Medical Examination'!A:A, 'Medical Examination'!F:F)</f>
        <v>No</v>
      </c>
      <c r="M536">
        <f>_xlfn.XLOOKUP(Table4[[#This Row],[Customer ID]], 'Medical Examination'!A:A, 'Medical Examination'!G:G)</f>
        <v>2</v>
      </c>
      <c r="N536" t="str">
        <f>_xlfn.XLOOKUP(Table4[[#This Row],[Customer ID]], 'Medical Examination'!A:A, 'Medical Examination'!H:H)</f>
        <v>No</v>
      </c>
      <c r="O536" t="str">
        <f>_xlfn.XLOOKUP(Table4[[#This Row],[Customer ID]], 'Medical Examination'!A:A, 'Medical Examination'!I:I)</f>
        <v>Diabetes</v>
      </c>
      <c r="P536" t="str">
        <f>_xlfn.XLOOKUP(Table4[[#This Row],[Customer ID]], 'Medical Examination'!A:A, 'Medical Examination'!J:J)</f>
        <v>Obesity</v>
      </c>
      <c r="Q536" s="1">
        <f>_xlfn.XLOOKUP(Table4[[#This Row],[Customer ID]], Hospitalisation!A:A, Hospitalisation!E:E)</f>
        <v>18682.740000000002</v>
      </c>
      <c r="R536" t="str">
        <f>_xlfn.XLOOKUP(Table4[[#This Row],[Customer ID]], Hospitalisation!A:A, Hospitalisation!F:F)</f>
        <v>Tier - 1</v>
      </c>
      <c r="S536" t="str">
        <f>_xlfn.XLOOKUP(Table4[[#This Row],[Customer ID]], Hospitalisation!A:A, Hospitalisation!G:G)</f>
        <v>Tier - 3</v>
      </c>
      <c r="T536" t="str">
        <f>_xlfn.XLOOKUP(Table4[[#This Row],[Customer ID]], Hospitalisation!A:A, Hospitalisation!H:H)</f>
        <v>R1012</v>
      </c>
      <c r="U536" t="str" cm="1">
        <f t="array" ref="U536">_xlfn.IFS(Table4[[#This Row],[Age]]&lt;=29,"Youth",Table4[[#This Row],[Age]]&lt;=49,"Adults",Table4[[#This Row],[Age]]&gt;=50,"Senior")</f>
        <v>Senior</v>
      </c>
    </row>
    <row r="537" spans="1:21">
      <c r="A537" t="s">
        <v>1485</v>
      </c>
      <c r="B537" t="str">
        <f>_xlfn.XLOOKUP(Table4[[#This Row],[Customer ID]],Table1[[#This Row],[Customer ID]],Table1[[#This Row],[TITLE]],0)</f>
        <v>Mr</v>
      </c>
      <c r="C537" t="str" cm="1">
        <f t="array" ref="C537">_xlfn.XLOOKUP(Table4[[#This Row],[Customer ID]],Table1[[#All],[Customer ID]],Table1[[#All],[FIRST NAME]],0)</f>
        <v>Terence</v>
      </c>
      <c r="D537" t="str" cm="1">
        <f t="array" ref="D537">_xlfn.XLOOKUP(Table4[[#This Row],[Customer ID]],Table1[[#All],[Customer ID]],Table1[[#All],[LAST NAME]],0)</f>
        <v>Lee</v>
      </c>
      <c r="E537" s="5" cm="1">
        <f t="array" ref="E537">_xlfn.XLOOKUP(Table4[[#This Row],[Customer ID]],Table3[[#All],[Customer ID]],Table3[[#All],[Date of Birth]],0)</f>
        <v>36061</v>
      </c>
      <c r="F537" cm="1">
        <f t="array" ref="F537">_xlfn.XLOOKUP(Table4[[#This Row],[Customer ID]],Table3[[#All],[Customer ID]],Table3[[#All],[Age]],0)</f>
        <v>24</v>
      </c>
      <c r="G537" cm="1">
        <f t="array" ref="G537">_xlfn.XLOOKUP(Table4[[#This Row],[Customer ID]],Table3[[#All],[Customer ID]],Table3[[#All],[Children]],0)</f>
        <v>0</v>
      </c>
      <c r="H537" cm="1">
        <f t="array" ref="H537">_xlfn.XLOOKUP(Table4[[#This Row],[Customer ID]],Table2[[#All],[Customer ID]],Table2[[#All],[BMI]],0)</f>
        <v>29.83</v>
      </c>
      <c r="I537" cm="1">
        <f t="array" ref="I537">_xlfn.XLOOKUP(Table4[[#This Row],[Customer ID]],Table2[[#All],[Customer ID]],Table2[[#All],[HBA1C]],0)</f>
        <v>5.84</v>
      </c>
      <c r="J537" t="str">
        <f>_xlfn.XLOOKUP(Table4[[#This Row],[Customer ID]], 'Medical Examination'!A:A, 'Medical Examination'!D:D)</f>
        <v>No</v>
      </c>
      <c r="K537" t="str">
        <f>_xlfn.XLOOKUP(Table4[[#This Row],[Customer ID]], 'Medical Examination'!A:A, 'Medical Examination'!E:E)</f>
        <v>No</v>
      </c>
      <c r="L537" t="str">
        <f>_xlfn.XLOOKUP(Table4[[#This Row],[Customer ID]], 'Medical Examination'!A:A, 'Medical Examination'!F:F)</f>
        <v>No</v>
      </c>
      <c r="M537">
        <f>_xlfn.XLOOKUP(Table4[[#This Row],[Customer ID]], 'Medical Examination'!A:A, 'Medical Examination'!G:G)</f>
        <v>1</v>
      </c>
      <c r="N537" t="str">
        <f>_xlfn.XLOOKUP(Table4[[#This Row],[Customer ID]], 'Medical Examination'!A:A, 'Medical Examination'!H:H)</f>
        <v>Yes</v>
      </c>
      <c r="O537" t="str">
        <f>_xlfn.XLOOKUP(Table4[[#This Row],[Customer ID]], 'Medical Examination'!A:A, 'Medical Examination'!I:I)</f>
        <v>Prediabetes</v>
      </c>
      <c r="P537" t="str">
        <f>_xlfn.XLOOKUP(Table4[[#This Row],[Customer ID]], 'Medical Examination'!A:A, 'Medical Examination'!J:J)</f>
        <v>Overweight</v>
      </c>
      <c r="Q537" s="1">
        <f>_xlfn.XLOOKUP(Table4[[#This Row],[Customer ID]], Hospitalisation!A:A, Hospitalisation!E:E)</f>
        <v>18648.419999999998</v>
      </c>
      <c r="R537" t="str">
        <f>_xlfn.XLOOKUP(Table4[[#This Row],[Customer ID]], Hospitalisation!A:A, Hospitalisation!F:F)</f>
        <v>Tier - 1</v>
      </c>
      <c r="S537" t="str">
        <f>_xlfn.XLOOKUP(Table4[[#This Row],[Customer ID]], Hospitalisation!A:A, Hospitalisation!G:G)</f>
        <v>Tier - 1</v>
      </c>
      <c r="T537" t="str">
        <f>_xlfn.XLOOKUP(Table4[[#This Row],[Customer ID]], Hospitalisation!A:A, Hospitalisation!H:H)</f>
        <v>R1019</v>
      </c>
      <c r="U537" t="str" cm="1">
        <f t="array" ref="U537">_xlfn.IFS(Table4[[#This Row],[Age]]&lt;=29,"Youth",Table4[[#This Row],[Age]]&lt;=49,"Adults",Table4[[#This Row],[Age]]&gt;=50,"Senior")</f>
        <v>Youth</v>
      </c>
    </row>
    <row r="538" spans="1:21">
      <c r="A538" t="s">
        <v>1487</v>
      </c>
      <c r="B538" t="str">
        <f>_xlfn.XLOOKUP(Table4[[#This Row],[Customer ID]],Table1[[#This Row],[Customer ID]],Table1[[#This Row],[TITLE]],0)</f>
        <v>Ms</v>
      </c>
      <c r="C538" t="str" cm="1">
        <f t="array" ref="C538">_xlfn.XLOOKUP(Table4[[#This Row],[Customer ID]],Table1[[#All],[Customer ID]],Table1[[#All],[FIRST NAME]],0)</f>
        <v>Marisol</v>
      </c>
      <c r="D538" t="str" cm="1">
        <f t="array" ref="D538">_xlfn.XLOOKUP(Table4[[#This Row],[Customer ID]],Table1[[#All],[Customer ID]],Table1[[#All],[LAST NAME]],0)</f>
        <v>Franco</v>
      </c>
      <c r="E538" s="5" cm="1">
        <f t="array" ref="E538">_xlfn.XLOOKUP(Table4[[#This Row],[Customer ID]],Table3[[#All],[Customer ID]],Table3[[#All],[Date of Birth]],0)</f>
        <v>31636</v>
      </c>
      <c r="F538" cm="1">
        <f t="array" ref="F538">_xlfn.XLOOKUP(Table4[[#This Row],[Customer ID]],Table3[[#All],[Customer ID]],Table3[[#All],[Age]],0)</f>
        <v>36</v>
      </c>
      <c r="G538" cm="1">
        <f t="array" ref="G538">_xlfn.XLOOKUP(Table4[[#This Row],[Customer ID]],Table3[[#All],[Customer ID]],Table3[[#All],[Children]],0)</f>
        <v>2</v>
      </c>
      <c r="H538" cm="1">
        <f t="array" ref="H538">_xlfn.XLOOKUP(Table4[[#This Row],[Customer ID]],Table2[[#All],[Customer ID]],Table2[[#All],[BMI]],0)</f>
        <v>22.6</v>
      </c>
      <c r="I538" cm="1">
        <f t="array" ref="I538">_xlfn.XLOOKUP(Table4[[#This Row],[Customer ID]],Table2[[#All],[Customer ID]],Table2[[#All],[HBA1C]],0)</f>
        <v>10.43</v>
      </c>
      <c r="J538" t="str">
        <f>_xlfn.XLOOKUP(Table4[[#This Row],[Customer ID]], 'Medical Examination'!A:A, 'Medical Examination'!D:D)</f>
        <v>Yes</v>
      </c>
      <c r="K538" t="str">
        <f>_xlfn.XLOOKUP(Table4[[#This Row],[Customer ID]], 'Medical Examination'!A:A, 'Medical Examination'!E:E)</f>
        <v>No</v>
      </c>
      <c r="L538" t="str">
        <f>_xlfn.XLOOKUP(Table4[[#This Row],[Customer ID]], 'Medical Examination'!A:A, 'Medical Examination'!F:F)</f>
        <v>No</v>
      </c>
      <c r="M538">
        <f>_xlfn.XLOOKUP(Table4[[#This Row],[Customer ID]], 'Medical Examination'!A:A, 'Medical Examination'!G:G)</f>
        <v>1</v>
      </c>
      <c r="N538" t="str">
        <f>_xlfn.XLOOKUP(Table4[[#This Row],[Customer ID]], 'Medical Examination'!A:A, 'Medical Examination'!H:H)</f>
        <v>Yes</v>
      </c>
      <c r="O538" t="str">
        <f>_xlfn.XLOOKUP(Table4[[#This Row],[Customer ID]], 'Medical Examination'!A:A, 'Medical Examination'!I:I)</f>
        <v>Diabetes</v>
      </c>
      <c r="P538" t="str">
        <f>_xlfn.XLOOKUP(Table4[[#This Row],[Customer ID]], 'Medical Examination'!A:A, 'Medical Examination'!J:J)</f>
        <v>Normal Weight</v>
      </c>
      <c r="Q538" s="1">
        <f>_xlfn.XLOOKUP(Table4[[#This Row],[Customer ID]], Hospitalisation!A:A, Hospitalisation!E:E)</f>
        <v>18608.259999999998</v>
      </c>
      <c r="R538" t="str">
        <f>_xlfn.XLOOKUP(Table4[[#This Row],[Customer ID]], Hospitalisation!A:A, Hospitalisation!F:F)</f>
        <v>Tier - 1</v>
      </c>
      <c r="S538" t="str">
        <f>_xlfn.XLOOKUP(Table4[[#This Row],[Customer ID]], Hospitalisation!A:A, Hospitalisation!G:G)</f>
        <v>Tier - 3</v>
      </c>
      <c r="T538" t="str">
        <f>_xlfn.XLOOKUP(Table4[[#This Row],[Customer ID]], Hospitalisation!A:A, Hospitalisation!H:H)</f>
        <v>R1011</v>
      </c>
      <c r="U538" t="str" cm="1">
        <f t="array" ref="U538">_xlfn.IFS(Table4[[#This Row],[Age]]&lt;=29,"Youth",Table4[[#This Row],[Age]]&lt;=49,"Adults",Table4[[#This Row],[Age]]&gt;=50,"Senior")</f>
        <v>Adults</v>
      </c>
    </row>
    <row r="539" spans="1:21">
      <c r="A539" t="s">
        <v>1490</v>
      </c>
      <c r="B539" t="str">
        <f>_xlfn.XLOOKUP(Table4[[#This Row],[Customer ID]],Table1[[#This Row],[Customer ID]],Table1[[#This Row],[TITLE]],0)</f>
        <v>Ms</v>
      </c>
      <c r="C539" t="str" cm="1">
        <f t="array" ref="C539">_xlfn.XLOOKUP(Table4[[#This Row],[Customer ID]],Table1[[#All],[Customer ID]],Table1[[#All],[FIRST NAME]],0)</f>
        <v>Lindsay</v>
      </c>
      <c r="D539" t="str" cm="1">
        <f t="array" ref="D539">_xlfn.XLOOKUP(Table4[[#This Row],[Customer ID]],Table1[[#All],[Customer ID]],Table1[[#All],[LAST NAME]],0)</f>
        <v>Patterson</v>
      </c>
      <c r="E539" s="5" cm="1">
        <f t="array" ref="E539">_xlfn.XLOOKUP(Table4[[#This Row],[Customer ID]],Table3[[#All],[Customer ID]],Table3[[#All],[Date of Birth]],0)</f>
        <v>23646</v>
      </c>
      <c r="F539" cm="1">
        <f t="array" ref="F539">_xlfn.XLOOKUP(Table4[[#This Row],[Customer ID]],Table3[[#All],[Customer ID]],Table3[[#All],[Age]],0)</f>
        <v>58</v>
      </c>
      <c r="G539" cm="1">
        <f t="array" ref="G539">_xlfn.XLOOKUP(Table4[[#This Row],[Customer ID]],Table3[[#All],[Customer ID]],Table3[[#All],[Children]],0)</f>
        <v>0</v>
      </c>
      <c r="H539" cm="1">
        <f t="array" ref="H539">_xlfn.XLOOKUP(Table4[[#This Row],[Customer ID]],Table2[[#All],[Customer ID]],Table2[[#All],[BMI]],0)</f>
        <v>46.69</v>
      </c>
      <c r="I539" cm="1">
        <f t="array" ref="I539">_xlfn.XLOOKUP(Table4[[#This Row],[Customer ID]],Table2[[#All],[Customer ID]],Table2[[#All],[HBA1C]],0)</f>
        <v>4.25</v>
      </c>
      <c r="J539" t="str">
        <f>_xlfn.XLOOKUP(Table4[[#This Row],[Customer ID]], 'Medical Examination'!A:A, 'Medical Examination'!D:D)</f>
        <v>Yes</v>
      </c>
      <c r="K539" t="str">
        <f>_xlfn.XLOOKUP(Table4[[#This Row],[Customer ID]], 'Medical Examination'!A:A, 'Medical Examination'!E:E)</f>
        <v>No</v>
      </c>
      <c r="L539" t="str">
        <f>_xlfn.XLOOKUP(Table4[[#This Row],[Customer ID]], 'Medical Examination'!A:A, 'Medical Examination'!F:F)</f>
        <v>No</v>
      </c>
      <c r="M539">
        <f>_xlfn.XLOOKUP(Table4[[#This Row],[Customer ID]], 'Medical Examination'!A:A, 'Medical Examination'!G:G)</f>
        <v>1</v>
      </c>
      <c r="N539" t="str">
        <f>_xlfn.XLOOKUP(Table4[[#This Row],[Customer ID]], 'Medical Examination'!A:A, 'Medical Examination'!H:H)</f>
        <v>No</v>
      </c>
      <c r="O539" t="str">
        <f>_xlfn.XLOOKUP(Table4[[#This Row],[Customer ID]], 'Medical Examination'!A:A, 'Medical Examination'!I:I)</f>
        <v>Normal</v>
      </c>
      <c r="P539" t="str">
        <f>_xlfn.XLOOKUP(Table4[[#This Row],[Customer ID]], 'Medical Examination'!A:A, 'Medical Examination'!J:J)</f>
        <v>Obesity</v>
      </c>
      <c r="Q539" s="1">
        <f>_xlfn.XLOOKUP(Table4[[#This Row],[Customer ID]], Hospitalisation!A:A, Hospitalisation!E:E)</f>
        <v>18443.11</v>
      </c>
      <c r="R539" t="str">
        <f>_xlfn.XLOOKUP(Table4[[#This Row],[Customer ID]], Hospitalisation!A:A, Hospitalisation!F:F)</f>
        <v>Tier - 1</v>
      </c>
      <c r="S539" t="str">
        <f>_xlfn.XLOOKUP(Table4[[#This Row],[Customer ID]], Hospitalisation!A:A, Hospitalisation!G:G)</f>
        <v>Tier - 2</v>
      </c>
      <c r="T539" t="str">
        <f>_xlfn.XLOOKUP(Table4[[#This Row],[Customer ID]], Hospitalisation!A:A, Hospitalisation!H:H)</f>
        <v>R1012</v>
      </c>
      <c r="U539" t="str" cm="1">
        <f t="array" ref="U539">_xlfn.IFS(Table4[[#This Row],[Age]]&lt;=29,"Youth",Table4[[#This Row],[Age]]&lt;=49,"Adults",Table4[[#This Row],[Age]]&gt;=50,"Senior")</f>
        <v>Senior</v>
      </c>
    </row>
    <row r="540" spans="1:21">
      <c r="A540" t="s">
        <v>1492</v>
      </c>
      <c r="B540" t="str">
        <f>_xlfn.XLOOKUP(Table4[[#This Row],[Customer ID]],Table1[[#This Row],[Customer ID]],Table1[[#This Row],[TITLE]],0)</f>
        <v>Ms</v>
      </c>
      <c r="C540" t="str" cm="1">
        <f t="array" ref="C540">_xlfn.XLOOKUP(Table4[[#This Row],[Customer ID]],Table1[[#All],[Customer ID]],Table1[[#All],[FIRST NAME]],0)</f>
        <v>Katie</v>
      </c>
      <c r="D540" t="str" cm="1">
        <f t="array" ref="D540">_xlfn.XLOOKUP(Table4[[#This Row],[Customer ID]],Table1[[#All],[Customer ID]],Table1[[#All],[LAST NAME]],0)</f>
        <v>Valdes</v>
      </c>
      <c r="E540" s="5" cm="1">
        <f t="array" ref="E540">_xlfn.XLOOKUP(Table4[[#This Row],[Customer ID]],Table3[[#All],[Customer ID]],Table3[[#All],[Date of Birth]],0)</f>
        <v>36509</v>
      </c>
      <c r="F540" cm="1">
        <f t="array" ref="F540">_xlfn.XLOOKUP(Table4[[#This Row],[Customer ID]],Table3[[#All],[Customer ID]],Table3[[#All],[Age]],0)</f>
        <v>23</v>
      </c>
      <c r="G540" cm="1">
        <f t="array" ref="G540">_xlfn.XLOOKUP(Table4[[#This Row],[Customer ID]],Table3[[#All],[Customer ID]],Table3[[#All],[Children]],0)</f>
        <v>1</v>
      </c>
      <c r="H540" cm="1">
        <f t="array" ref="H540">_xlfn.XLOOKUP(Table4[[#This Row],[Customer ID]],Table2[[#All],[Customer ID]],Table2[[#All],[BMI]],0)</f>
        <v>28.49</v>
      </c>
      <c r="I540" cm="1">
        <f t="array" ref="I540">_xlfn.XLOOKUP(Table4[[#This Row],[Customer ID]],Table2[[#All],[Customer ID]],Table2[[#All],[HBA1C]],0)</f>
        <v>4.8899999999999997</v>
      </c>
      <c r="J540" t="str">
        <f>_xlfn.XLOOKUP(Table4[[#This Row],[Customer ID]], 'Medical Examination'!A:A, 'Medical Examination'!D:D)</f>
        <v>No</v>
      </c>
      <c r="K540" t="str">
        <f>_xlfn.XLOOKUP(Table4[[#This Row],[Customer ID]], 'Medical Examination'!A:A, 'Medical Examination'!E:E)</f>
        <v>No</v>
      </c>
      <c r="L540" t="str">
        <f>_xlfn.XLOOKUP(Table4[[#This Row],[Customer ID]], 'Medical Examination'!A:A, 'Medical Examination'!F:F)</f>
        <v>No</v>
      </c>
      <c r="M540">
        <f>_xlfn.XLOOKUP(Table4[[#This Row],[Customer ID]], 'Medical Examination'!A:A, 'Medical Examination'!G:G)</f>
        <v>0</v>
      </c>
      <c r="N540" t="str">
        <f>_xlfn.XLOOKUP(Table4[[#This Row],[Customer ID]], 'Medical Examination'!A:A, 'Medical Examination'!H:H)</f>
        <v>Yes</v>
      </c>
      <c r="O540" t="str">
        <f>_xlfn.XLOOKUP(Table4[[#This Row],[Customer ID]], 'Medical Examination'!A:A, 'Medical Examination'!I:I)</f>
        <v>Normal</v>
      </c>
      <c r="P540" t="str">
        <f>_xlfn.XLOOKUP(Table4[[#This Row],[Customer ID]], 'Medical Examination'!A:A, 'Medical Examination'!J:J)</f>
        <v>Overweight</v>
      </c>
      <c r="Q540" s="1">
        <f>_xlfn.XLOOKUP(Table4[[#This Row],[Customer ID]], Hospitalisation!A:A, Hospitalisation!E:E)</f>
        <v>18328.240000000002</v>
      </c>
      <c r="R540" t="str">
        <f>_xlfn.XLOOKUP(Table4[[#This Row],[Customer ID]], Hospitalisation!A:A, Hospitalisation!F:F)</f>
        <v>Tier - 1</v>
      </c>
      <c r="S540" t="str">
        <f>_xlfn.XLOOKUP(Table4[[#This Row],[Customer ID]], Hospitalisation!A:A, Hospitalisation!G:G)</f>
        <v>Tier - 2</v>
      </c>
      <c r="T540" t="str">
        <f>_xlfn.XLOOKUP(Table4[[#This Row],[Customer ID]], Hospitalisation!A:A, Hospitalisation!H:H)</f>
        <v>R1013</v>
      </c>
      <c r="U540" t="str" cm="1">
        <f t="array" ref="U540">_xlfn.IFS(Table4[[#This Row],[Age]]&lt;=29,"Youth",Table4[[#This Row],[Age]]&lt;=49,"Adults",Table4[[#This Row],[Age]]&gt;=50,"Senior")</f>
        <v>Youth</v>
      </c>
    </row>
    <row r="541" spans="1:21">
      <c r="A541" t="s">
        <v>1494</v>
      </c>
      <c r="B541" t="str">
        <f>_xlfn.XLOOKUP(Table4[[#This Row],[Customer ID]],Table1[[#This Row],[Customer ID]],Table1[[#This Row],[TITLE]],0)</f>
        <v>Mr</v>
      </c>
      <c r="C541" t="str" cm="1">
        <f t="array" ref="C541">_xlfn.XLOOKUP(Table4[[#This Row],[Customer ID]],Table1[[#All],[Customer ID]],Table1[[#All],[FIRST NAME]],0)</f>
        <v>Daniel</v>
      </c>
      <c r="D541" t="str" cm="1">
        <f t="array" ref="D541">_xlfn.XLOOKUP(Table4[[#This Row],[Customer ID]],Table1[[#All],[Customer ID]],Table1[[#All],[LAST NAME]],0)</f>
        <v>Craig</v>
      </c>
      <c r="E541" s="5" cm="1">
        <f t="array" ref="E541">_xlfn.XLOOKUP(Table4[[#This Row],[Customer ID]],Table3[[#All],[Customer ID]],Table3[[#All],[Date of Birth]],0)</f>
        <v>34884</v>
      </c>
      <c r="F541" cm="1">
        <f t="array" ref="F541">_xlfn.XLOOKUP(Table4[[#This Row],[Customer ID]],Table3[[#All],[Customer ID]],Table3[[#All],[Age]],0)</f>
        <v>27</v>
      </c>
      <c r="G541" cm="1">
        <f t="array" ref="G541">_xlfn.XLOOKUP(Table4[[#This Row],[Customer ID]],Table3[[#All],[Customer ID]],Table3[[#All],[Children]],0)</f>
        <v>0</v>
      </c>
      <c r="H541" cm="1">
        <f t="array" ref="H541">_xlfn.XLOOKUP(Table4[[#This Row],[Customer ID]],Table2[[#All],[Customer ID]],Table2[[#All],[BMI]],0)</f>
        <v>28.5</v>
      </c>
      <c r="I541" cm="1">
        <f t="array" ref="I541">_xlfn.XLOOKUP(Table4[[#This Row],[Customer ID]],Table2[[#All],[Customer ID]],Table2[[#All],[HBA1C]],0)</f>
        <v>5.55</v>
      </c>
      <c r="J541" t="str">
        <f>_xlfn.XLOOKUP(Table4[[#This Row],[Customer ID]], 'Medical Examination'!A:A, 'Medical Examination'!D:D)</f>
        <v>Yes</v>
      </c>
      <c r="K541" t="str">
        <f>_xlfn.XLOOKUP(Table4[[#This Row],[Customer ID]], 'Medical Examination'!A:A, 'Medical Examination'!E:E)</f>
        <v>No</v>
      </c>
      <c r="L541" t="str">
        <f>_xlfn.XLOOKUP(Table4[[#This Row],[Customer ID]], 'Medical Examination'!A:A, 'Medical Examination'!F:F)</f>
        <v>No</v>
      </c>
      <c r="M541">
        <f>_xlfn.XLOOKUP(Table4[[#This Row],[Customer ID]], 'Medical Examination'!A:A, 'Medical Examination'!G:G)</f>
        <v>1</v>
      </c>
      <c r="N541" t="str">
        <f>_xlfn.XLOOKUP(Table4[[#This Row],[Customer ID]], 'Medical Examination'!A:A, 'Medical Examination'!H:H)</f>
        <v>Yes</v>
      </c>
      <c r="O541" t="str">
        <f>_xlfn.XLOOKUP(Table4[[#This Row],[Customer ID]], 'Medical Examination'!A:A, 'Medical Examination'!I:I)</f>
        <v>Normal</v>
      </c>
      <c r="P541" t="str">
        <f>_xlfn.XLOOKUP(Table4[[#This Row],[Customer ID]], 'Medical Examination'!A:A, 'Medical Examination'!J:J)</f>
        <v>Overweight</v>
      </c>
      <c r="Q541" s="1">
        <f>_xlfn.XLOOKUP(Table4[[#This Row],[Customer ID]], Hospitalisation!A:A, Hospitalisation!E:E)</f>
        <v>18310.740000000002</v>
      </c>
      <c r="R541" t="str">
        <f>_xlfn.XLOOKUP(Table4[[#This Row],[Customer ID]], Hospitalisation!A:A, Hospitalisation!F:F)</f>
        <v>Tier - 1</v>
      </c>
      <c r="S541" t="str">
        <f>_xlfn.XLOOKUP(Table4[[#This Row],[Customer ID]], Hospitalisation!A:A, Hospitalisation!G:G)</f>
        <v>Tier - 3</v>
      </c>
      <c r="T541" t="str">
        <f>_xlfn.XLOOKUP(Table4[[#This Row],[Customer ID]], Hospitalisation!A:A, Hospitalisation!H:H)</f>
        <v>R1012</v>
      </c>
      <c r="U541" t="str" cm="1">
        <f t="array" ref="U541">_xlfn.IFS(Table4[[#This Row],[Age]]&lt;=29,"Youth",Table4[[#This Row],[Age]]&lt;=49,"Adults",Table4[[#This Row],[Age]]&gt;=50,"Senior")</f>
        <v>Youth</v>
      </c>
    </row>
    <row r="542" spans="1:21">
      <c r="A542" t="s">
        <v>1495</v>
      </c>
      <c r="B542" t="str">
        <f>_xlfn.XLOOKUP(Table4[[#This Row],[Customer ID]],Table1[[#This Row],[Customer ID]],Table1[[#This Row],[TITLE]],0)</f>
        <v>Mr</v>
      </c>
      <c r="C542" t="str" cm="1">
        <f t="array" ref="C542">_xlfn.XLOOKUP(Table4[[#This Row],[Customer ID]],Table1[[#All],[Customer ID]],Table1[[#All],[FIRST NAME]],0)</f>
        <v>Brett W</v>
      </c>
      <c r="D542" t="str" cm="1">
        <f t="array" ref="D542">_xlfn.XLOOKUP(Table4[[#This Row],[Customer ID]],Table1[[#All],[Customer ID]],Table1[[#All],[LAST NAME]],0)</f>
        <v>Whipple</v>
      </c>
      <c r="E542" s="5" cm="1">
        <f t="array" ref="E542">_xlfn.XLOOKUP(Table4[[#This Row],[Customer ID]],Table3[[#All],[Customer ID]],Table3[[#All],[Date of Birth]],0)</f>
        <v>33963</v>
      </c>
      <c r="F542" cm="1">
        <f t="array" ref="F542">_xlfn.XLOOKUP(Table4[[#This Row],[Customer ID]],Table3[[#All],[Customer ID]],Table3[[#All],[Age]],0)</f>
        <v>30</v>
      </c>
      <c r="G542" cm="1">
        <f t="array" ref="G542">_xlfn.XLOOKUP(Table4[[#This Row],[Customer ID]],Table3[[#All],[Customer ID]],Table3[[#All],[Children]],0)</f>
        <v>3</v>
      </c>
      <c r="H542" cm="1">
        <f t="array" ref="H542">_xlfn.XLOOKUP(Table4[[#This Row],[Customer ID]],Table2[[#All],[Customer ID]],Table2[[#All],[BMI]],0)</f>
        <v>24.4</v>
      </c>
      <c r="I542" cm="1">
        <f t="array" ref="I542">_xlfn.XLOOKUP(Table4[[#This Row],[Customer ID]],Table2[[#All],[Customer ID]],Table2[[#All],[HBA1C]],0)</f>
        <v>4.5199999999999996</v>
      </c>
      <c r="J542" t="str">
        <f>_xlfn.XLOOKUP(Table4[[#This Row],[Customer ID]], 'Medical Examination'!A:A, 'Medical Examination'!D:D)</f>
        <v>No</v>
      </c>
      <c r="K542" t="str">
        <f>_xlfn.XLOOKUP(Table4[[#This Row],[Customer ID]], 'Medical Examination'!A:A, 'Medical Examination'!E:E)</f>
        <v>No</v>
      </c>
      <c r="L542" t="str">
        <f>_xlfn.XLOOKUP(Table4[[#This Row],[Customer ID]], 'Medical Examination'!A:A, 'Medical Examination'!F:F)</f>
        <v>No</v>
      </c>
      <c r="M542">
        <f>_xlfn.XLOOKUP(Table4[[#This Row],[Customer ID]], 'Medical Examination'!A:A, 'Medical Examination'!G:G)</f>
        <v>1</v>
      </c>
      <c r="N542" t="str">
        <f>_xlfn.XLOOKUP(Table4[[#This Row],[Customer ID]], 'Medical Examination'!A:A, 'Medical Examination'!H:H)</f>
        <v>Yes</v>
      </c>
      <c r="O542" t="str">
        <f>_xlfn.XLOOKUP(Table4[[#This Row],[Customer ID]], 'Medical Examination'!A:A, 'Medical Examination'!I:I)</f>
        <v>Normal</v>
      </c>
      <c r="P542" t="str">
        <f>_xlfn.XLOOKUP(Table4[[#This Row],[Customer ID]], 'Medical Examination'!A:A, 'Medical Examination'!J:J)</f>
        <v>Normal Weight</v>
      </c>
      <c r="Q542" s="1">
        <f>_xlfn.XLOOKUP(Table4[[#This Row],[Customer ID]], Hospitalisation!A:A, Hospitalisation!E:E)</f>
        <v>18259.22</v>
      </c>
      <c r="R542" t="str">
        <f>_xlfn.XLOOKUP(Table4[[#This Row],[Customer ID]], Hospitalisation!A:A, Hospitalisation!F:F)</f>
        <v>Tier - 1</v>
      </c>
      <c r="S542" t="str">
        <f>_xlfn.XLOOKUP(Table4[[#This Row],[Customer ID]], Hospitalisation!A:A, Hospitalisation!G:G)</f>
        <v>Tier - 3</v>
      </c>
      <c r="T542" t="str">
        <f>_xlfn.XLOOKUP(Table4[[#This Row],[Customer ID]], Hospitalisation!A:A, Hospitalisation!H:H)</f>
        <v>R1011</v>
      </c>
      <c r="U542" t="str" cm="1">
        <f t="array" ref="U542">_xlfn.IFS(Table4[[#This Row],[Age]]&lt;=29,"Youth",Table4[[#This Row],[Age]]&lt;=49,"Adults",Table4[[#This Row],[Age]]&gt;=50,"Senior")</f>
        <v>Adults</v>
      </c>
    </row>
    <row r="543" spans="1:21">
      <c r="A543" t="s">
        <v>1498</v>
      </c>
      <c r="B543" t="str">
        <f>_xlfn.XLOOKUP(Table4[[#This Row],[Customer ID]],Table1[[#This Row],[Customer ID]],Table1[[#This Row],[TITLE]],0)</f>
        <v>Mr</v>
      </c>
      <c r="C543" t="str" cm="1">
        <f t="array" ref="C543">_xlfn.XLOOKUP(Table4[[#This Row],[Customer ID]],Table1[[#All],[Customer ID]],Table1[[#All],[FIRST NAME]],0)</f>
        <v>Dylan J</v>
      </c>
      <c r="D543" t="str" cm="1">
        <f t="array" ref="D543">_xlfn.XLOOKUP(Table4[[#This Row],[Customer ID]],Table1[[#All],[Customer ID]],Table1[[#All],[LAST NAME]],0)</f>
        <v>Marton</v>
      </c>
      <c r="E543" s="5" cm="1">
        <f t="array" ref="E543">_xlfn.XLOOKUP(Table4[[#This Row],[Customer ID]],Table3[[#All],[Customer ID]],Table3[[#All],[Date of Birth]],0)</f>
        <v>34914</v>
      </c>
      <c r="F543" cm="1">
        <f t="array" ref="F543">_xlfn.XLOOKUP(Table4[[#This Row],[Customer ID]],Table3[[#All],[Customer ID]],Table3[[#All],[Age]],0)</f>
        <v>27</v>
      </c>
      <c r="G543" cm="1">
        <f t="array" ref="G543">_xlfn.XLOOKUP(Table4[[#This Row],[Customer ID]],Table3[[#All],[Customer ID]],Table3[[#All],[Children]],0)</f>
        <v>0</v>
      </c>
      <c r="H543" cm="1">
        <f t="array" ref="H543">_xlfn.XLOOKUP(Table4[[#This Row],[Customer ID]],Table2[[#All],[Customer ID]],Table2[[#All],[BMI]],0)</f>
        <v>29.15</v>
      </c>
      <c r="I543" cm="1">
        <f t="array" ref="I543">_xlfn.XLOOKUP(Table4[[#This Row],[Customer ID]],Table2[[#All],[Customer ID]],Table2[[#All],[HBA1C]],0)</f>
        <v>4.45</v>
      </c>
      <c r="J543" t="str">
        <f>_xlfn.XLOOKUP(Table4[[#This Row],[Customer ID]], 'Medical Examination'!A:A, 'Medical Examination'!D:D)</f>
        <v>Yes</v>
      </c>
      <c r="K543" t="str">
        <f>_xlfn.XLOOKUP(Table4[[#This Row],[Customer ID]], 'Medical Examination'!A:A, 'Medical Examination'!E:E)</f>
        <v>No</v>
      </c>
      <c r="L543" t="str">
        <f>_xlfn.XLOOKUP(Table4[[#This Row],[Customer ID]], 'Medical Examination'!A:A, 'Medical Examination'!F:F)</f>
        <v>No</v>
      </c>
      <c r="M543">
        <f>_xlfn.XLOOKUP(Table4[[#This Row],[Customer ID]], 'Medical Examination'!A:A, 'Medical Examination'!G:G)</f>
        <v>1</v>
      </c>
      <c r="N543" t="str">
        <f>_xlfn.XLOOKUP(Table4[[#This Row],[Customer ID]], 'Medical Examination'!A:A, 'Medical Examination'!H:H)</f>
        <v>Yes</v>
      </c>
      <c r="O543" t="str">
        <f>_xlfn.XLOOKUP(Table4[[#This Row],[Customer ID]], 'Medical Examination'!A:A, 'Medical Examination'!I:I)</f>
        <v>Normal</v>
      </c>
      <c r="P543" t="str">
        <f>_xlfn.XLOOKUP(Table4[[#This Row],[Customer ID]], 'Medical Examination'!A:A, 'Medical Examination'!J:J)</f>
        <v>Overweight</v>
      </c>
      <c r="Q543" s="1">
        <f>_xlfn.XLOOKUP(Table4[[#This Row],[Customer ID]], Hospitalisation!A:A, Hospitalisation!E:E)</f>
        <v>18246.5</v>
      </c>
      <c r="R543" t="str">
        <f>_xlfn.XLOOKUP(Table4[[#This Row],[Customer ID]], Hospitalisation!A:A, Hospitalisation!F:F)</f>
        <v>Tier - 1</v>
      </c>
      <c r="S543" t="str">
        <f>_xlfn.XLOOKUP(Table4[[#This Row],[Customer ID]], Hospitalisation!A:A, Hospitalisation!G:G)</f>
        <v>Tier - 1</v>
      </c>
      <c r="T543" t="str">
        <f>_xlfn.XLOOKUP(Table4[[#This Row],[Customer ID]], Hospitalisation!A:A, Hospitalisation!H:H)</f>
        <v>R1013</v>
      </c>
      <c r="U543" t="str" cm="1">
        <f t="array" ref="U543">_xlfn.IFS(Table4[[#This Row],[Age]]&lt;=29,"Youth",Table4[[#This Row],[Age]]&lt;=49,"Adults",Table4[[#This Row],[Age]]&gt;=50,"Senior")</f>
        <v>Youth</v>
      </c>
    </row>
    <row r="544" spans="1:21">
      <c r="A544" t="s">
        <v>1501</v>
      </c>
      <c r="B544" t="str">
        <f>_xlfn.XLOOKUP(Table4[[#This Row],[Customer ID]],Table1[[#This Row],[Customer ID]],Table1[[#This Row],[TITLE]],0)</f>
        <v>Ms</v>
      </c>
      <c r="C544" t="str" cm="1">
        <f t="array" ref="C544">_xlfn.XLOOKUP(Table4[[#This Row],[Customer ID]],Table1[[#All],[Customer ID]],Table1[[#All],[FIRST NAME]],0)</f>
        <v>Elizabeth</v>
      </c>
      <c r="D544" t="str" cm="1">
        <f t="array" ref="D544">_xlfn.XLOOKUP(Table4[[#This Row],[Customer ID]],Table1[[#All],[Customer ID]],Table1[[#All],[LAST NAME]],0)</f>
        <v>Hildebrandt</v>
      </c>
      <c r="E544" s="5" cm="1">
        <f t="array" ref="E544">_xlfn.XLOOKUP(Table4[[#This Row],[Customer ID]],Table3[[#All],[Customer ID]],Table3[[#All],[Date of Birth]],0)</f>
        <v>38240</v>
      </c>
      <c r="F544" cm="1">
        <f t="array" ref="F544">_xlfn.XLOOKUP(Table4[[#This Row],[Customer ID]],Table3[[#All],[Customer ID]],Table3[[#All],[Age]],0)</f>
        <v>18</v>
      </c>
      <c r="G544" cm="1">
        <f t="array" ref="G544">_xlfn.XLOOKUP(Table4[[#This Row],[Customer ID]],Table3[[#All],[Customer ID]],Table3[[#All],[Children]],0)</f>
        <v>3</v>
      </c>
      <c r="H544" cm="1">
        <f t="array" ref="H544">_xlfn.XLOOKUP(Table4[[#This Row],[Customer ID]],Table2[[#All],[Customer ID]],Table2[[#All],[BMI]],0)</f>
        <v>27.28</v>
      </c>
      <c r="I544" cm="1">
        <f t="array" ref="I544">_xlfn.XLOOKUP(Table4[[#This Row],[Customer ID]],Table2[[#All],[Customer ID]],Table2[[#All],[HBA1C]],0)</f>
        <v>4.72</v>
      </c>
      <c r="J544" t="str">
        <f>_xlfn.XLOOKUP(Table4[[#This Row],[Customer ID]], 'Medical Examination'!A:A, 'Medical Examination'!D:D)</f>
        <v>No</v>
      </c>
      <c r="K544" t="str">
        <f>_xlfn.XLOOKUP(Table4[[#This Row],[Customer ID]], 'Medical Examination'!A:A, 'Medical Examination'!E:E)</f>
        <v>Yes</v>
      </c>
      <c r="L544" t="str">
        <f>_xlfn.XLOOKUP(Table4[[#This Row],[Customer ID]], 'Medical Examination'!A:A, 'Medical Examination'!F:F)</f>
        <v>No</v>
      </c>
      <c r="M544">
        <f>_xlfn.XLOOKUP(Table4[[#This Row],[Customer ID]], 'Medical Examination'!A:A, 'Medical Examination'!G:G)</f>
        <v>1</v>
      </c>
      <c r="N544" t="str">
        <f>_xlfn.XLOOKUP(Table4[[#This Row],[Customer ID]], 'Medical Examination'!A:A, 'Medical Examination'!H:H)</f>
        <v>Yes</v>
      </c>
      <c r="O544" t="str">
        <f>_xlfn.XLOOKUP(Table4[[#This Row],[Customer ID]], 'Medical Examination'!A:A, 'Medical Examination'!I:I)</f>
        <v>Normal</v>
      </c>
      <c r="P544" t="str">
        <f>_xlfn.XLOOKUP(Table4[[#This Row],[Customer ID]], 'Medical Examination'!A:A, 'Medical Examination'!J:J)</f>
        <v>Overweight</v>
      </c>
      <c r="Q544" s="1">
        <f>_xlfn.XLOOKUP(Table4[[#This Row],[Customer ID]], Hospitalisation!A:A, Hospitalisation!E:E)</f>
        <v>18223.45</v>
      </c>
      <c r="R544" t="str">
        <f>_xlfn.XLOOKUP(Table4[[#This Row],[Customer ID]], Hospitalisation!A:A, Hospitalisation!F:F)</f>
        <v>Tier - 1</v>
      </c>
      <c r="S544" t="str">
        <f>_xlfn.XLOOKUP(Table4[[#This Row],[Customer ID]], Hospitalisation!A:A, Hospitalisation!G:G)</f>
        <v>Tier - 3</v>
      </c>
      <c r="T544" t="str">
        <f>_xlfn.XLOOKUP(Table4[[#This Row],[Customer ID]], Hospitalisation!A:A, Hospitalisation!H:H)</f>
        <v>R1013</v>
      </c>
      <c r="U544" t="str" cm="1">
        <f t="array" ref="U544">_xlfn.IFS(Table4[[#This Row],[Age]]&lt;=29,"Youth",Table4[[#This Row],[Age]]&lt;=49,"Adults",Table4[[#This Row],[Age]]&gt;=50,"Senior")</f>
        <v>Youth</v>
      </c>
    </row>
    <row r="545" spans="1:21">
      <c r="A545" t="s">
        <v>1503</v>
      </c>
      <c r="B545" t="str">
        <f>_xlfn.XLOOKUP(Table4[[#This Row],[Customer ID]],Table1[[#This Row],[Customer ID]],Table1[[#This Row],[TITLE]],0)</f>
        <v>Ms</v>
      </c>
      <c r="C545" t="str" cm="1">
        <f t="array" ref="C545">_xlfn.XLOOKUP(Table4[[#This Row],[Customer ID]],Table1[[#All],[Customer ID]],Table1[[#All],[FIRST NAME]],0)</f>
        <v>Brooke M</v>
      </c>
      <c r="D545" t="str" cm="1">
        <f t="array" ref="D545">_xlfn.XLOOKUP(Table4[[#This Row],[Customer ID]],Table1[[#All],[Customer ID]],Table1[[#All],[LAST NAME]],0)</f>
        <v>Biggs</v>
      </c>
      <c r="E545" s="5" cm="1">
        <f t="array" ref="E545">_xlfn.XLOOKUP(Table4[[#This Row],[Customer ID]],Table3[[#All],[Customer ID]],Table3[[#All],[Date of Birth]],0)</f>
        <v>35596</v>
      </c>
      <c r="F545" cm="1">
        <f t="array" ref="F545">_xlfn.XLOOKUP(Table4[[#This Row],[Customer ID]],Table3[[#All],[Customer ID]],Table3[[#All],[Age]],0)</f>
        <v>25</v>
      </c>
      <c r="G545" cm="1">
        <f t="array" ref="G545">_xlfn.XLOOKUP(Table4[[#This Row],[Customer ID]],Table3[[#All],[Customer ID]],Table3[[#All],[Children]],0)</f>
        <v>1</v>
      </c>
      <c r="H545" cm="1">
        <f t="array" ref="H545">_xlfn.XLOOKUP(Table4[[#This Row],[Customer ID]],Table2[[#All],[Customer ID]],Table2[[#All],[BMI]],0)</f>
        <v>32.229999999999997</v>
      </c>
      <c r="I545" cm="1">
        <f t="array" ref="I545">_xlfn.XLOOKUP(Table4[[#This Row],[Customer ID]],Table2[[#All],[Customer ID]],Table2[[#All],[HBA1C]],0)</f>
        <v>4.6500000000000004</v>
      </c>
      <c r="J545" t="str">
        <f>_xlfn.XLOOKUP(Table4[[#This Row],[Customer ID]], 'Medical Examination'!A:A, 'Medical Examination'!D:D)</f>
        <v>Yes</v>
      </c>
      <c r="K545" t="str">
        <f>_xlfn.XLOOKUP(Table4[[#This Row],[Customer ID]], 'Medical Examination'!A:A, 'Medical Examination'!E:E)</f>
        <v>No</v>
      </c>
      <c r="L545" t="str">
        <f>_xlfn.XLOOKUP(Table4[[#This Row],[Customer ID]], 'Medical Examination'!A:A, 'Medical Examination'!F:F)</f>
        <v>Yes</v>
      </c>
      <c r="M545">
        <f>_xlfn.XLOOKUP(Table4[[#This Row],[Customer ID]], 'Medical Examination'!A:A, 'Medical Examination'!G:G)</f>
        <v>1</v>
      </c>
      <c r="N545" t="str">
        <f>_xlfn.XLOOKUP(Table4[[#This Row],[Customer ID]], 'Medical Examination'!A:A, 'Medical Examination'!H:H)</f>
        <v>No</v>
      </c>
      <c r="O545" t="str">
        <f>_xlfn.XLOOKUP(Table4[[#This Row],[Customer ID]], 'Medical Examination'!A:A, 'Medical Examination'!I:I)</f>
        <v>Normal</v>
      </c>
      <c r="P545" t="str">
        <f>_xlfn.XLOOKUP(Table4[[#This Row],[Customer ID]], 'Medical Examination'!A:A, 'Medical Examination'!J:J)</f>
        <v>Obesity</v>
      </c>
      <c r="Q545" s="1">
        <f>_xlfn.XLOOKUP(Table4[[#This Row],[Customer ID]], Hospitalisation!A:A, Hospitalisation!E:E)</f>
        <v>18218.16</v>
      </c>
      <c r="R545" t="str">
        <f>_xlfn.XLOOKUP(Table4[[#This Row],[Customer ID]], Hospitalisation!A:A, Hospitalisation!F:F)</f>
        <v>Tier - 1</v>
      </c>
      <c r="S545" t="str">
        <f>_xlfn.XLOOKUP(Table4[[#This Row],[Customer ID]], Hospitalisation!A:A, Hospitalisation!G:G)</f>
        <v>Tier - 1</v>
      </c>
      <c r="T545" t="str">
        <f>_xlfn.XLOOKUP(Table4[[#This Row],[Customer ID]], Hospitalisation!A:A, Hospitalisation!H:H)</f>
        <v>R1013</v>
      </c>
      <c r="U545" t="str" cm="1">
        <f t="array" ref="U545">_xlfn.IFS(Table4[[#This Row],[Age]]&lt;=29,"Youth",Table4[[#This Row],[Age]]&lt;=49,"Adults",Table4[[#This Row],[Age]]&gt;=50,"Senior")</f>
        <v>Youth</v>
      </c>
    </row>
    <row r="546" spans="1:21">
      <c r="A546" t="s">
        <v>1506</v>
      </c>
      <c r="B546" t="str">
        <f>_xlfn.XLOOKUP(Table4[[#This Row],[Customer ID]],Table1[[#This Row],[Customer ID]],Table1[[#This Row],[TITLE]],0)</f>
        <v>Mrs</v>
      </c>
      <c r="C546" t="str" cm="1">
        <f t="array" ref="C546">_xlfn.XLOOKUP(Table4[[#This Row],[Customer ID]],Table1[[#All],[Customer ID]],Table1[[#All],[FIRST NAME]],0)</f>
        <v>Teiko</v>
      </c>
      <c r="D546" t="str" cm="1">
        <f t="array" ref="D546">_xlfn.XLOOKUP(Table4[[#This Row],[Customer ID]],Table1[[#All],[Customer ID]],Table1[[#All],[LAST NAME]],0)</f>
        <v>Shigezumi</v>
      </c>
      <c r="E546" s="5" cm="1">
        <f t="array" ref="E546">_xlfn.XLOOKUP(Table4[[#This Row],[Customer ID]],Table3[[#All],[Customer ID]],Table3[[#All],[Date of Birth]],0)</f>
        <v>23196</v>
      </c>
      <c r="F546" cm="1">
        <f t="array" ref="F546">_xlfn.XLOOKUP(Table4[[#This Row],[Customer ID]],Table3[[#All],[Customer ID]],Table3[[#All],[Age]],0)</f>
        <v>59</v>
      </c>
      <c r="G546" cm="1">
        <f t="array" ref="G546">_xlfn.XLOOKUP(Table4[[#This Row],[Customer ID]],Table3[[#All],[Customer ID]],Table3[[#All],[Children]],0)</f>
        <v>0</v>
      </c>
      <c r="H546" cm="1">
        <f t="array" ref="H546">_xlfn.XLOOKUP(Table4[[#This Row],[Customer ID]],Table2[[#All],[Customer ID]],Table2[[#All],[BMI]],0)</f>
        <v>44.2</v>
      </c>
      <c r="I546" cm="1">
        <f t="array" ref="I546">_xlfn.XLOOKUP(Table4[[#This Row],[Customer ID]],Table2[[#All],[Customer ID]],Table2[[#All],[HBA1C]],0)</f>
        <v>11.34</v>
      </c>
      <c r="J546" t="str">
        <f>_xlfn.XLOOKUP(Table4[[#This Row],[Customer ID]], 'Medical Examination'!A:A, 'Medical Examination'!D:D)</f>
        <v>Yes</v>
      </c>
      <c r="K546" t="str">
        <f>_xlfn.XLOOKUP(Table4[[#This Row],[Customer ID]], 'Medical Examination'!A:A, 'Medical Examination'!E:E)</f>
        <v>No</v>
      </c>
      <c r="L546" t="str">
        <f>_xlfn.XLOOKUP(Table4[[#This Row],[Customer ID]], 'Medical Examination'!A:A, 'Medical Examination'!F:F)</f>
        <v>Yes</v>
      </c>
      <c r="M546">
        <f>_xlfn.XLOOKUP(Table4[[#This Row],[Customer ID]], 'Medical Examination'!A:A, 'Medical Examination'!G:G)</f>
        <v>1</v>
      </c>
      <c r="N546" t="str">
        <f>_xlfn.XLOOKUP(Table4[[#This Row],[Customer ID]], 'Medical Examination'!A:A, 'Medical Examination'!H:H)</f>
        <v>No</v>
      </c>
      <c r="O546" t="str">
        <f>_xlfn.XLOOKUP(Table4[[#This Row],[Customer ID]], 'Medical Examination'!A:A, 'Medical Examination'!I:I)</f>
        <v>Diabetes</v>
      </c>
      <c r="P546" t="str">
        <f>_xlfn.XLOOKUP(Table4[[#This Row],[Customer ID]], 'Medical Examination'!A:A, 'Medical Examination'!J:J)</f>
        <v>Obesity</v>
      </c>
      <c r="Q546" s="1">
        <f>_xlfn.XLOOKUP(Table4[[#This Row],[Customer ID]], Hospitalisation!A:A, Hospitalisation!E:E)</f>
        <v>18208.34</v>
      </c>
      <c r="R546" t="str">
        <f>_xlfn.XLOOKUP(Table4[[#This Row],[Customer ID]], Hospitalisation!A:A, Hospitalisation!F:F)</f>
        <v>Tier - 1</v>
      </c>
      <c r="S546" t="str">
        <f>_xlfn.XLOOKUP(Table4[[#This Row],[Customer ID]], Hospitalisation!A:A, Hospitalisation!G:G)</f>
        <v>Tier - 2</v>
      </c>
      <c r="T546" t="str">
        <f>_xlfn.XLOOKUP(Table4[[#This Row],[Customer ID]], Hospitalisation!A:A, Hospitalisation!H:H)</f>
        <v>R1026</v>
      </c>
      <c r="U546" t="str" cm="1">
        <f t="array" ref="U546">_xlfn.IFS(Table4[[#This Row],[Age]]&lt;=29,"Youth",Table4[[#This Row],[Age]]&lt;=49,"Adults",Table4[[#This Row],[Age]]&gt;=50,"Senior")</f>
        <v>Senior</v>
      </c>
    </row>
    <row r="547" spans="1:21">
      <c r="A547" t="s">
        <v>1509</v>
      </c>
      <c r="B547" t="str">
        <f>_xlfn.XLOOKUP(Table4[[#This Row],[Customer ID]],Table1[[#This Row],[Customer ID]],Table1[[#This Row],[TITLE]],0)</f>
        <v>Mr</v>
      </c>
      <c r="C547" t="str" cm="1">
        <f t="array" ref="C547">_xlfn.XLOOKUP(Table4[[#This Row],[Customer ID]],Table1[[#All],[Customer ID]],Table1[[#All],[FIRST NAME]],0)</f>
        <v>Zachary</v>
      </c>
      <c r="D547" t="str" cm="1">
        <f t="array" ref="D547">_xlfn.XLOOKUP(Table4[[#This Row],[Customer ID]],Table1[[#All],[Customer ID]],Table1[[#All],[LAST NAME]],0)</f>
        <v>Meineke</v>
      </c>
      <c r="E547" s="5" cm="1">
        <f t="array" ref="E547">_xlfn.XLOOKUP(Table4[[#This Row],[Customer ID]],Table3[[#All],[Customer ID]],Table3[[#All],[Date of Birth]],0)</f>
        <v>34162</v>
      </c>
      <c r="F547" cm="1">
        <f t="array" ref="F547">_xlfn.XLOOKUP(Table4[[#This Row],[Customer ID]],Table3[[#All],[Customer ID]],Table3[[#All],[Age]],0)</f>
        <v>29</v>
      </c>
      <c r="G547" cm="1">
        <f t="array" ref="G547">_xlfn.XLOOKUP(Table4[[#This Row],[Customer ID]],Table3[[#All],[Customer ID]],Table3[[#All],[Children]],0)</f>
        <v>2</v>
      </c>
      <c r="H547" cm="1">
        <f t="array" ref="H547">_xlfn.XLOOKUP(Table4[[#This Row],[Customer ID]],Table2[[#All],[Customer ID]],Table2[[#All],[BMI]],0)</f>
        <v>29.734999999999999</v>
      </c>
      <c r="I547" cm="1">
        <f t="array" ref="I547">_xlfn.XLOOKUP(Table4[[#This Row],[Customer ID]],Table2[[#All],[Customer ID]],Table2[[#All],[HBA1C]],0)</f>
        <v>4.53</v>
      </c>
      <c r="J547" t="str">
        <f>_xlfn.XLOOKUP(Table4[[#This Row],[Customer ID]], 'Medical Examination'!A:A, 'Medical Examination'!D:D)</f>
        <v>No</v>
      </c>
      <c r="K547" t="str">
        <f>_xlfn.XLOOKUP(Table4[[#This Row],[Customer ID]], 'Medical Examination'!A:A, 'Medical Examination'!E:E)</f>
        <v>No</v>
      </c>
      <c r="L547" t="str">
        <f>_xlfn.XLOOKUP(Table4[[#This Row],[Customer ID]], 'Medical Examination'!A:A, 'Medical Examination'!F:F)</f>
        <v>Yes</v>
      </c>
      <c r="M547">
        <f>_xlfn.XLOOKUP(Table4[[#This Row],[Customer ID]], 'Medical Examination'!A:A, 'Medical Examination'!G:G)</f>
        <v>1</v>
      </c>
      <c r="N547" t="str">
        <f>_xlfn.XLOOKUP(Table4[[#This Row],[Customer ID]], 'Medical Examination'!A:A, 'Medical Examination'!H:H)</f>
        <v>No</v>
      </c>
      <c r="O547" t="str">
        <f>_xlfn.XLOOKUP(Table4[[#This Row],[Customer ID]], 'Medical Examination'!A:A, 'Medical Examination'!I:I)</f>
        <v>Normal</v>
      </c>
      <c r="P547" t="str">
        <f>_xlfn.XLOOKUP(Table4[[#This Row],[Customer ID]], 'Medical Examination'!A:A, 'Medical Examination'!J:J)</f>
        <v>Overweight</v>
      </c>
      <c r="Q547" s="1">
        <f>_xlfn.XLOOKUP(Table4[[#This Row],[Customer ID]], Hospitalisation!A:A, Hospitalisation!E:E)</f>
        <v>18157.88</v>
      </c>
      <c r="R547" t="str">
        <f>_xlfn.XLOOKUP(Table4[[#This Row],[Customer ID]], Hospitalisation!A:A, Hospitalisation!F:F)</f>
        <v>Tier - 1</v>
      </c>
      <c r="S547" t="str">
        <f>_xlfn.XLOOKUP(Table4[[#This Row],[Customer ID]], Hospitalisation!A:A, Hospitalisation!G:G)</f>
        <v>Tier - 1</v>
      </c>
      <c r="T547" t="str">
        <f>_xlfn.XLOOKUP(Table4[[#This Row],[Customer ID]], Hospitalisation!A:A, Hospitalisation!H:H)</f>
        <v>R1012</v>
      </c>
      <c r="U547" t="str" cm="1">
        <f t="array" ref="U547">_xlfn.IFS(Table4[[#This Row],[Age]]&lt;=29,"Youth",Table4[[#This Row],[Age]]&lt;=49,"Adults",Table4[[#This Row],[Age]]&gt;=50,"Senior")</f>
        <v>Youth</v>
      </c>
    </row>
    <row r="548" spans="1:21">
      <c r="A548" t="s">
        <v>1511</v>
      </c>
      <c r="B548" t="str">
        <f>_xlfn.XLOOKUP(Table4[[#This Row],[Customer ID]],Table1[[#This Row],[Customer ID]],Table1[[#This Row],[TITLE]],0)</f>
        <v>Ms</v>
      </c>
      <c r="C548" t="str" cm="1">
        <f t="array" ref="C548">_xlfn.XLOOKUP(Table4[[#This Row],[Customer ID]],Table1[[#All],[Customer ID]],Table1[[#All],[FIRST NAME]],0)</f>
        <v>Johannah</v>
      </c>
      <c r="D548" t="str" cm="1">
        <f t="array" ref="D548">_xlfn.XLOOKUP(Table4[[#This Row],[Customer ID]],Table1[[#All],[Customer ID]],Table1[[#All],[LAST NAME]],0)</f>
        <v>Ludington</v>
      </c>
      <c r="E548" s="5" cm="1">
        <f t="array" ref="E548">_xlfn.XLOOKUP(Table4[[#This Row],[Customer ID]],Table3[[#All],[Customer ID]],Table3[[#All],[Date of Birth]],0)</f>
        <v>36457</v>
      </c>
      <c r="F548" cm="1">
        <f t="array" ref="F548">_xlfn.XLOOKUP(Table4[[#This Row],[Customer ID]],Table3[[#All],[Customer ID]],Table3[[#All],[Age]],0)</f>
        <v>23</v>
      </c>
      <c r="G548" cm="1">
        <f t="array" ref="G548">_xlfn.XLOOKUP(Table4[[#This Row],[Customer ID]],Table3[[#All],[Customer ID]],Table3[[#All],[Children]],0)</f>
        <v>0</v>
      </c>
      <c r="H548" cm="1">
        <f t="array" ref="H548">_xlfn.XLOOKUP(Table4[[#This Row],[Customer ID]],Table2[[#All],[Customer ID]],Table2[[#All],[BMI]],0)</f>
        <v>28.31</v>
      </c>
      <c r="I548" cm="1">
        <f t="array" ref="I548">_xlfn.XLOOKUP(Table4[[#This Row],[Customer ID]],Table2[[#All],[Customer ID]],Table2[[#All],[HBA1C]],0)</f>
        <v>6.35</v>
      </c>
      <c r="J548" t="str">
        <f>_xlfn.XLOOKUP(Table4[[#This Row],[Customer ID]], 'Medical Examination'!A:A, 'Medical Examination'!D:D)</f>
        <v>No</v>
      </c>
      <c r="K548" t="str">
        <f>_xlfn.XLOOKUP(Table4[[#This Row],[Customer ID]], 'Medical Examination'!A:A, 'Medical Examination'!E:E)</f>
        <v>No</v>
      </c>
      <c r="L548" t="str">
        <f>_xlfn.XLOOKUP(Table4[[#This Row],[Customer ID]], 'Medical Examination'!A:A, 'Medical Examination'!F:F)</f>
        <v>No</v>
      </c>
      <c r="M548">
        <f>_xlfn.XLOOKUP(Table4[[#This Row],[Customer ID]], 'Medical Examination'!A:A, 'Medical Examination'!G:G)</f>
        <v>0</v>
      </c>
      <c r="N548" t="str">
        <f>_xlfn.XLOOKUP(Table4[[#This Row],[Customer ID]], 'Medical Examination'!A:A, 'Medical Examination'!H:H)</f>
        <v>Yes</v>
      </c>
      <c r="O548" t="str">
        <f>_xlfn.XLOOKUP(Table4[[#This Row],[Customer ID]], 'Medical Examination'!A:A, 'Medical Examination'!I:I)</f>
        <v>Prediabetes</v>
      </c>
      <c r="P548" t="str">
        <f>_xlfn.XLOOKUP(Table4[[#This Row],[Customer ID]], 'Medical Examination'!A:A, 'Medical Examination'!J:J)</f>
        <v>Overweight</v>
      </c>
      <c r="Q548" s="1">
        <f>_xlfn.XLOOKUP(Table4[[#This Row],[Customer ID]], Hospitalisation!A:A, Hospitalisation!E:E)</f>
        <v>18033.97</v>
      </c>
      <c r="R548" t="str">
        <f>_xlfn.XLOOKUP(Table4[[#This Row],[Customer ID]], Hospitalisation!A:A, Hospitalisation!F:F)</f>
        <v>Tier - 1</v>
      </c>
      <c r="S548" t="str">
        <f>_xlfn.XLOOKUP(Table4[[#This Row],[Customer ID]], Hospitalisation!A:A, Hospitalisation!G:G)</f>
        <v>Tier - 1</v>
      </c>
      <c r="T548" t="str">
        <f>_xlfn.XLOOKUP(Table4[[#This Row],[Customer ID]], Hospitalisation!A:A, Hospitalisation!H:H)</f>
        <v>R1012</v>
      </c>
      <c r="U548" t="str" cm="1">
        <f t="array" ref="U548">_xlfn.IFS(Table4[[#This Row],[Age]]&lt;=29,"Youth",Table4[[#This Row],[Age]]&lt;=49,"Adults",Table4[[#This Row],[Age]]&gt;=50,"Senior")</f>
        <v>Youth</v>
      </c>
    </row>
    <row r="549" spans="1:21">
      <c r="A549" t="s">
        <v>1514</v>
      </c>
      <c r="B549" t="str">
        <f>_xlfn.XLOOKUP(Table4[[#This Row],[Customer ID]],Table1[[#This Row],[Customer ID]],Table1[[#This Row],[TITLE]],0)</f>
        <v>Mr</v>
      </c>
      <c r="C549" t="str" cm="1">
        <f t="array" ref="C549">_xlfn.XLOOKUP(Table4[[#This Row],[Customer ID]],Table1[[#All],[Customer ID]],Table1[[#All],[FIRST NAME]],0)</f>
        <v>Ryan A</v>
      </c>
      <c r="D549" t="str" cm="1">
        <f t="array" ref="D549">_xlfn.XLOOKUP(Table4[[#This Row],[Customer ID]],Table1[[#All],[Customer ID]],Table1[[#All],[LAST NAME]],0)</f>
        <v>Perrich</v>
      </c>
      <c r="E549" s="5" cm="1">
        <f t="array" ref="E549">_xlfn.XLOOKUP(Table4[[#This Row],[Customer ID]],Table3[[#All],[Customer ID]],Table3[[#All],[Date of Birth]],0)</f>
        <v>24032</v>
      </c>
      <c r="F549" cm="1">
        <f t="array" ref="F549">_xlfn.XLOOKUP(Table4[[#This Row],[Customer ID]],Table3[[#All],[Customer ID]],Table3[[#All],[Age]],0)</f>
        <v>57</v>
      </c>
      <c r="G549" cm="1">
        <f t="array" ref="G549">_xlfn.XLOOKUP(Table4[[#This Row],[Customer ID]],Table3[[#All],[Customer ID]],Table3[[#All],[Children]],0)</f>
        <v>0</v>
      </c>
      <c r="H549" cm="1">
        <f t="array" ref="H549">_xlfn.XLOOKUP(Table4[[#This Row],[Customer ID]],Table2[[#All],[Customer ID]],Table2[[#All],[BMI]],0)</f>
        <v>46.62</v>
      </c>
      <c r="I549" cm="1">
        <f t="array" ref="I549">_xlfn.XLOOKUP(Table4[[#This Row],[Customer ID]],Table2[[#All],[Customer ID]],Table2[[#All],[HBA1C]],0)</f>
        <v>8.51</v>
      </c>
      <c r="J549" t="str">
        <f>_xlfn.XLOOKUP(Table4[[#This Row],[Customer ID]], 'Medical Examination'!A:A, 'Medical Examination'!D:D)</f>
        <v>No</v>
      </c>
      <c r="K549" t="str">
        <f>_xlfn.XLOOKUP(Table4[[#This Row],[Customer ID]], 'Medical Examination'!A:A, 'Medical Examination'!E:E)</f>
        <v>No</v>
      </c>
      <c r="L549" t="str">
        <f>_xlfn.XLOOKUP(Table4[[#This Row],[Customer ID]], 'Medical Examination'!A:A, 'Medical Examination'!F:F)</f>
        <v>No</v>
      </c>
      <c r="M549">
        <f>_xlfn.XLOOKUP(Table4[[#This Row],[Customer ID]], 'Medical Examination'!A:A, 'Medical Examination'!G:G)</f>
        <v>0</v>
      </c>
      <c r="N549" t="str">
        <f>_xlfn.XLOOKUP(Table4[[#This Row],[Customer ID]], 'Medical Examination'!A:A, 'Medical Examination'!H:H)</f>
        <v>No</v>
      </c>
      <c r="O549" t="str">
        <f>_xlfn.XLOOKUP(Table4[[#This Row],[Customer ID]], 'Medical Examination'!A:A, 'Medical Examination'!I:I)</f>
        <v>Diabetes</v>
      </c>
      <c r="P549" t="str">
        <f>_xlfn.XLOOKUP(Table4[[#This Row],[Customer ID]], 'Medical Examination'!A:A, 'Medical Examination'!J:J)</f>
        <v>Obesity</v>
      </c>
      <c r="Q549" s="1">
        <f>_xlfn.XLOOKUP(Table4[[#This Row],[Customer ID]], Hospitalisation!A:A, Hospitalisation!E:E)</f>
        <v>18031.189999999999</v>
      </c>
      <c r="R549" t="str">
        <f>_xlfn.XLOOKUP(Table4[[#This Row],[Customer ID]], Hospitalisation!A:A, Hospitalisation!F:F)</f>
        <v>Tier - 1</v>
      </c>
      <c r="S549" t="str">
        <f>_xlfn.XLOOKUP(Table4[[#This Row],[Customer ID]], Hospitalisation!A:A, Hospitalisation!G:G)</f>
        <v>Tier - 2</v>
      </c>
      <c r="T549" t="str">
        <f>_xlfn.XLOOKUP(Table4[[#This Row],[Customer ID]], Hospitalisation!A:A, Hospitalisation!H:H)</f>
        <v>R1012</v>
      </c>
      <c r="U549" t="str" cm="1">
        <f t="array" ref="U549">_xlfn.IFS(Table4[[#This Row],[Age]]&lt;=29,"Youth",Table4[[#This Row],[Age]]&lt;=49,"Adults",Table4[[#This Row],[Age]]&gt;=50,"Senior")</f>
        <v>Senior</v>
      </c>
    </row>
    <row r="550" spans="1:21">
      <c r="A550" t="s">
        <v>1517</v>
      </c>
      <c r="B550" t="str">
        <f>_xlfn.XLOOKUP(Table4[[#This Row],[Customer ID]],Table1[[#This Row],[Customer ID]],Table1[[#This Row],[TITLE]],0)</f>
        <v>Mr</v>
      </c>
      <c r="C550" t="str" cm="1">
        <f t="array" ref="C550">_xlfn.XLOOKUP(Table4[[#This Row],[Customer ID]],Table1[[#All],[Customer ID]],Table1[[#All],[FIRST NAME]],0)</f>
        <v>Andres Sr</v>
      </c>
      <c r="D550" t="str" cm="1">
        <f t="array" ref="D550">_xlfn.XLOOKUP(Table4[[#This Row],[Customer ID]],Table1[[#All],[Customer ID]],Table1[[#All],[LAST NAME]],0)</f>
        <v>Cervantes</v>
      </c>
      <c r="E550" s="5" cm="1">
        <f t="array" ref="E550">_xlfn.XLOOKUP(Table4[[#This Row],[Customer ID]],Table3[[#All],[Customer ID]],Table3[[#All],[Date of Birth]],0)</f>
        <v>27572</v>
      </c>
      <c r="F550" cm="1">
        <f t="array" ref="F550">_xlfn.XLOOKUP(Table4[[#This Row],[Customer ID]],Table3[[#All],[Customer ID]],Table3[[#All],[Age]],0)</f>
        <v>47</v>
      </c>
      <c r="G550" cm="1">
        <f t="array" ref="G550">_xlfn.XLOOKUP(Table4[[#This Row],[Customer ID]],Table3[[#All],[Customer ID]],Table3[[#All],[Children]],0)</f>
        <v>1</v>
      </c>
      <c r="H550" cm="1">
        <f t="array" ref="H550">_xlfn.XLOOKUP(Table4[[#This Row],[Customer ID]],Table2[[#All],[Customer ID]],Table2[[#All],[BMI]],0)</f>
        <v>51.75</v>
      </c>
      <c r="I550" cm="1">
        <f t="array" ref="I550">_xlfn.XLOOKUP(Table4[[#This Row],[Customer ID]],Table2[[#All],[Customer ID]],Table2[[#All],[HBA1C]],0)</f>
        <v>8.59</v>
      </c>
      <c r="J550" t="str">
        <f>_xlfn.XLOOKUP(Table4[[#This Row],[Customer ID]], 'Medical Examination'!A:A, 'Medical Examination'!D:D)</f>
        <v>Yes</v>
      </c>
      <c r="K550" t="str">
        <f>_xlfn.XLOOKUP(Table4[[#This Row],[Customer ID]], 'Medical Examination'!A:A, 'Medical Examination'!E:E)</f>
        <v>No</v>
      </c>
      <c r="L550" t="str">
        <f>_xlfn.XLOOKUP(Table4[[#This Row],[Customer ID]], 'Medical Examination'!A:A, 'Medical Examination'!F:F)</f>
        <v>No</v>
      </c>
      <c r="M550">
        <f>_xlfn.XLOOKUP(Table4[[#This Row],[Customer ID]], 'Medical Examination'!A:A, 'Medical Examination'!G:G)</f>
        <v>1</v>
      </c>
      <c r="N550" t="str">
        <f>_xlfn.XLOOKUP(Table4[[#This Row],[Customer ID]], 'Medical Examination'!A:A, 'Medical Examination'!H:H)</f>
        <v>No</v>
      </c>
      <c r="O550" t="str">
        <f>_xlfn.XLOOKUP(Table4[[#This Row],[Customer ID]], 'Medical Examination'!A:A, 'Medical Examination'!I:I)</f>
        <v>Diabetes</v>
      </c>
      <c r="P550" t="str">
        <f>_xlfn.XLOOKUP(Table4[[#This Row],[Customer ID]], 'Medical Examination'!A:A, 'Medical Examination'!J:J)</f>
        <v>Obesity</v>
      </c>
      <c r="Q550" s="1">
        <f>_xlfn.XLOOKUP(Table4[[#This Row],[Customer ID]], Hospitalisation!A:A, Hospitalisation!E:E)</f>
        <v>18031.16</v>
      </c>
      <c r="R550" t="str">
        <f>_xlfn.XLOOKUP(Table4[[#This Row],[Customer ID]], Hospitalisation!A:A, Hospitalisation!F:F)</f>
        <v>Tier - 1</v>
      </c>
      <c r="S550" t="str">
        <f>_xlfn.XLOOKUP(Table4[[#This Row],[Customer ID]], Hospitalisation!A:A, Hospitalisation!G:G)</f>
        <v>Tier - 3</v>
      </c>
      <c r="T550" t="str">
        <f>_xlfn.XLOOKUP(Table4[[#This Row],[Customer ID]], Hospitalisation!A:A, Hospitalisation!H:H)</f>
        <v>R1023</v>
      </c>
      <c r="U550" t="str" cm="1">
        <f t="array" ref="U550">_xlfn.IFS(Table4[[#This Row],[Age]]&lt;=29,"Youth",Table4[[#This Row],[Age]]&lt;=49,"Adults",Table4[[#This Row],[Age]]&gt;=50,"Senior")</f>
        <v>Adults</v>
      </c>
    </row>
    <row r="551" spans="1:21">
      <c r="A551" t="s">
        <v>1520</v>
      </c>
      <c r="B551" t="str">
        <f>_xlfn.XLOOKUP(Table4[[#This Row],[Customer ID]],Table1[[#This Row],[Customer ID]],Table1[[#This Row],[TITLE]],0)</f>
        <v>Mr</v>
      </c>
      <c r="C551" t="str" cm="1">
        <f t="array" ref="C551">_xlfn.XLOOKUP(Table4[[#This Row],[Customer ID]],Table1[[#All],[Customer ID]],Table1[[#All],[FIRST NAME]],0)</f>
        <v>Bryan</v>
      </c>
      <c r="D551" t="str" cm="1">
        <f t="array" ref="D551">_xlfn.XLOOKUP(Table4[[#This Row],[Customer ID]],Table1[[#All],[Customer ID]],Table1[[#All],[LAST NAME]],0)</f>
        <v>Andrews</v>
      </c>
      <c r="E551" s="5" cm="1">
        <f t="array" ref="E551">_xlfn.XLOOKUP(Table4[[#This Row],[Customer ID]],Table3[[#All],[Customer ID]],Table3[[#All],[Date of Birth]],0)</f>
        <v>37162</v>
      </c>
      <c r="F551" cm="1">
        <f t="array" ref="F551">_xlfn.XLOOKUP(Table4[[#This Row],[Customer ID]],Table3[[#All],[Customer ID]],Table3[[#All],[Age]],0)</f>
        <v>21</v>
      </c>
      <c r="G551" cm="1">
        <f t="array" ref="G551">_xlfn.XLOOKUP(Table4[[#This Row],[Customer ID]],Table3[[#All],[Customer ID]],Table3[[#All],[Children]],0)</f>
        <v>4</v>
      </c>
      <c r="H551" cm="1">
        <f t="array" ref="H551">_xlfn.XLOOKUP(Table4[[#This Row],[Customer ID]],Table2[[#All],[Customer ID]],Table2[[#All],[BMI]],0)</f>
        <v>25.7</v>
      </c>
      <c r="I551" cm="1">
        <f t="array" ref="I551">_xlfn.XLOOKUP(Table4[[#This Row],[Customer ID]],Table2[[#All],[Customer ID]],Table2[[#All],[HBA1C]],0)</f>
        <v>4.13</v>
      </c>
      <c r="J551" t="str">
        <f>_xlfn.XLOOKUP(Table4[[#This Row],[Customer ID]], 'Medical Examination'!A:A, 'Medical Examination'!D:D)</f>
        <v>Yes</v>
      </c>
      <c r="K551" t="str">
        <f>_xlfn.XLOOKUP(Table4[[#This Row],[Customer ID]], 'Medical Examination'!A:A, 'Medical Examination'!E:E)</f>
        <v>No</v>
      </c>
      <c r="L551" t="str">
        <f>_xlfn.XLOOKUP(Table4[[#This Row],[Customer ID]], 'Medical Examination'!A:A, 'Medical Examination'!F:F)</f>
        <v>No</v>
      </c>
      <c r="M551">
        <f>_xlfn.XLOOKUP(Table4[[#This Row],[Customer ID]], 'Medical Examination'!A:A, 'Medical Examination'!G:G)</f>
        <v>0</v>
      </c>
      <c r="N551" t="str">
        <f>_xlfn.XLOOKUP(Table4[[#This Row],[Customer ID]], 'Medical Examination'!A:A, 'Medical Examination'!H:H)</f>
        <v>Yes</v>
      </c>
      <c r="O551" t="str">
        <f>_xlfn.XLOOKUP(Table4[[#This Row],[Customer ID]], 'Medical Examination'!A:A, 'Medical Examination'!I:I)</f>
        <v>Normal</v>
      </c>
      <c r="P551" t="str">
        <f>_xlfn.XLOOKUP(Table4[[#This Row],[Customer ID]], 'Medical Examination'!A:A, 'Medical Examination'!J:J)</f>
        <v>Overweight</v>
      </c>
      <c r="Q551" s="1">
        <f>_xlfn.XLOOKUP(Table4[[#This Row],[Customer ID]], Hospitalisation!A:A, Hospitalisation!E:E)</f>
        <v>17942.11</v>
      </c>
      <c r="R551" t="str">
        <f>_xlfn.XLOOKUP(Table4[[#This Row],[Customer ID]], Hospitalisation!A:A, Hospitalisation!F:F)</f>
        <v>Tier - 1</v>
      </c>
      <c r="S551" t="str">
        <f>_xlfn.XLOOKUP(Table4[[#This Row],[Customer ID]], Hospitalisation!A:A, Hospitalisation!G:G)</f>
        <v>Tier - 2</v>
      </c>
      <c r="T551" t="str">
        <f>_xlfn.XLOOKUP(Table4[[#This Row],[Customer ID]], Hospitalisation!A:A, Hospitalisation!H:H)</f>
        <v>R1011</v>
      </c>
      <c r="U551" t="str" cm="1">
        <f t="array" ref="U551">_xlfn.IFS(Table4[[#This Row],[Age]]&lt;=29,"Youth",Table4[[#This Row],[Age]]&lt;=49,"Adults",Table4[[#This Row],[Age]]&gt;=50,"Senior")</f>
        <v>Youth</v>
      </c>
    </row>
    <row r="552" spans="1:21">
      <c r="A552" t="s">
        <v>1523</v>
      </c>
      <c r="B552" t="str">
        <f>_xlfn.XLOOKUP(Table4[[#This Row],[Customer ID]],Table1[[#This Row],[Customer ID]],Table1[[#This Row],[TITLE]],0)</f>
        <v>Ms</v>
      </c>
      <c r="C552" t="str" cm="1">
        <f t="array" ref="C552">_xlfn.XLOOKUP(Table4[[#This Row],[Customer ID]],Table1[[#All],[Customer ID]],Table1[[#All],[FIRST NAME]],0)</f>
        <v>Lizette</v>
      </c>
      <c r="D552" t="str" cm="1">
        <f t="array" ref="D552">_xlfn.XLOOKUP(Table4[[#This Row],[Customer ID]],Table1[[#All],[Customer ID]],Table1[[#All],[LAST NAME]],0)</f>
        <v>Ruvalcaba</v>
      </c>
      <c r="E552" s="5" cm="1">
        <f t="array" ref="E552">_xlfn.XLOOKUP(Table4[[#This Row],[Customer ID]],Table3[[#All],[Customer ID]],Table3[[#All],[Date of Birth]],0)</f>
        <v>28415</v>
      </c>
      <c r="F552" cm="1">
        <f t="array" ref="F552">_xlfn.XLOOKUP(Table4[[#This Row],[Customer ID]],Table3[[#All],[Customer ID]],Table3[[#All],[Age]],0)</f>
        <v>45</v>
      </c>
      <c r="G552" cm="1">
        <f t="array" ref="G552">_xlfn.XLOOKUP(Table4[[#This Row],[Customer ID]],Table3[[#All],[Customer ID]],Table3[[#All],[Children]],0)</f>
        <v>0</v>
      </c>
      <c r="H552" cm="1">
        <f t="array" ref="H552">_xlfn.XLOOKUP(Table4[[#This Row],[Customer ID]],Table2[[#All],[Customer ID]],Table2[[#All],[BMI]],0)</f>
        <v>31.79</v>
      </c>
      <c r="I552" cm="1">
        <f t="array" ref="I552">_xlfn.XLOOKUP(Table4[[#This Row],[Customer ID]],Table2[[#All],[Customer ID]],Table2[[#All],[HBA1C]],0)</f>
        <v>4.55</v>
      </c>
      <c r="J552" t="str">
        <f>_xlfn.XLOOKUP(Table4[[#This Row],[Customer ID]], 'Medical Examination'!A:A, 'Medical Examination'!D:D)</f>
        <v>No</v>
      </c>
      <c r="K552" t="str">
        <f>_xlfn.XLOOKUP(Table4[[#This Row],[Customer ID]], 'Medical Examination'!A:A, 'Medical Examination'!E:E)</f>
        <v>No</v>
      </c>
      <c r="L552" t="str">
        <f>_xlfn.XLOOKUP(Table4[[#This Row],[Customer ID]], 'Medical Examination'!A:A, 'Medical Examination'!F:F)</f>
        <v>No</v>
      </c>
      <c r="M552">
        <f>_xlfn.XLOOKUP(Table4[[#This Row],[Customer ID]], 'Medical Examination'!A:A, 'Medical Examination'!G:G)</f>
        <v>0</v>
      </c>
      <c r="N552" t="str">
        <f>_xlfn.XLOOKUP(Table4[[#This Row],[Customer ID]], 'Medical Examination'!A:A, 'Medical Examination'!H:H)</f>
        <v>No</v>
      </c>
      <c r="O552" t="str">
        <f>_xlfn.XLOOKUP(Table4[[#This Row],[Customer ID]], 'Medical Examination'!A:A, 'Medical Examination'!I:I)</f>
        <v>Normal</v>
      </c>
      <c r="P552" t="str">
        <f>_xlfn.XLOOKUP(Table4[[#This Row],[Customer ID]], 'Medical Examination'!A:A, 'Medical Examination'!J:J)</f>
        <v>Obesity</v>
      </c>
      <c r="Q552" s="1">
        <f>_xlfn.XLOOKUP(Table4[[#This Row],[Customer ID]], Hospitalisation!A:A, Hospitalisation!E:E)</f>
        <v>17929.3</v>
      </c>
      <c r="R552" t="str">
        <f>_xlfn.XLOOKUP(Table4[[#This Row],[Customer ID]], Hospitalisation!A:A, Hospitalisation!F:F)</f>
        <v>Tier - 1</v>
      </c>
      <c r="S552" t="str">
        <f>_xlfn.XLOOKUP(Table4[[#This Row],[Customer ID]], Hospitalisation!A:A, Hospitalisation!G:G)</f>
        <v>Tier - 2</v>
      </c>
      <c r="T552" t="str">
        <f>_xlfn.XLOOKUP(Table4[[#This Row],[Customer ID]], Hospitalisation!A:A, Hospitalisation!H:H)</f>
        <v>R1013</v>
      </c>
      <c r="U552" t="str" cm="1">
        <f t="array" ref="U552">_xlfn.IFS(Table4[[#This Row],[Age]]&lt;=29,"Youth",Table4[[#This Row],[Age]]&lt;=49,"Adults",Table4[[#This Row],[Age]]&gt;=50,"Senior")</f>
        <v>Adults</v>
      </c>
    </row>
    <row r="553" spans="1:21">
      <c r="A553" t="s">
        <v>1526</v>
      </c>
      <c r="B553" t="str">
        <f>_xlfn.XLOOKUP(Table4[[#This Row],[Customer ID]],Table1[[#This Row],[Customer ID]],Table1[[#This Row],[TITLE]],0)</f>
        <v>Mr</v>
      </c>
      <c r="C553" t="str" cm="1">
        <f t="array" ref="C553">_xlfn.XLOOKUP(Table4[[#This Row],[Customer ID]],Table1[[#All],[Customer ID]],Table1[[#All],[FIRST NAME]],0)</f>
        <v>Don</v>
      </c>
      <c r="D553" t="str" cm="1">
        <f t="array" ref="D553">_xlfn.XLOOKUP(Table4[[#This Row],[Customer ID]],Table1[[#All],[Customer ID]],Table1[[#All],[LAST NAME]],0)</f>
        <v>King</v>
      </c>
      <c r="E553" s="5" cm="1">
        <f t="array" ref="E553">_xlfn.XLOOKUP(Table4[[#This Row],[Customer ID]],Table3[[#All],[Customer ID]],Table3[[#All],[Date of Birth]],0)</f>
        <v>32846</v>
      </c>
      <c r="F553" cm="1">
        <f t="array" ref="F553">_xlfn.XLOOKUP(Table4[[#This Row],[Customer ID]],Table3[[#All],[Customer ID]],Table3[[#All],[Age]],0)</f>
        <v>33</v>
      </c>
      <c r="G553" cm="1">
        <f t="array" ref="G553">_xlfn.XLOOKUP(Table4[[#This Row],[Customer ID]],Table3[[#All],[Customer ID]],Table3[[#All],[Children]],0)</f>
        <v>0</v>
      </c>
      <c r="H553" cm="1">
        <f t="array" ref="H553">_xlfn.XLOOKUP(Table4[[#This Row],[Customer ID]],Table2[[#All],[Customer ID]],Table2[[#All],[BMI]],0)</f>
        <v>24.795000000000002</v>
      </c>
      <c r="I553" cm="1">
        <f t="array" ref="I553">_xlfn.XLOOKUP(Table4[[#This Row],[Customer ID]],Table2[[#All],[Customer ID]],Table2[[#All],[HBA1C]],0)</f>
        <v>4.5199999999999996</v>
      </c>
      <c r="J553" t="str">
        <f>_xlfn.XLOOKUP(Table4[[#This Row],[Customer ID]], 'Medical Examination'!A:A, 'Medical Examination'!D:D)</f>
        <v>No</v>
      </c>
      <c r="K553" t="str">
        <f>_xlfn.XLOOKUP(Table4[[#This Row],[Customer ID]], 'Medical Examination'!A:A, 'Medical Examination'!E:E)</f>
        <v>No</v>
      </c>
      <c r="L553" t="str">
        <f>_xlfn.XLOOKUP(Table4[[#This Row],[Customer ID]], 'Medical Examination'!A:A, 'Medical Examination'!F:F)</f>
        <v>No</v>
      </c>
      <c r="M553">
        <f>_xlfn.XLOOKUP(Table4[[#This Row],[Customer ID]], 'Medical Examination'!A:A, 'Medical Examination'!G:G)</f>
        <v>0</v>
      </c>
      <c r="N553" t="str">
        <f>_xlfn.XLOOKUP(Table4[[#This Row],[Customer ID]], 'Medical Examination'!A:A, 'Medical Examination'!H:H)</f>
        <v>Yes</v>
      </c>
      <c r="O553" t="str">
        <f>_xlfn.XLOOKUP(Table4[[#This Row],[Customer ID]], 'Medical Examination'!A:A, 'Medical Examination'!I:I)</f>
        <v>Normal</v>
      </c>
      <c r="P553" t="str">
        <f>_xlfn.XLOOKUP(Table4[[#This Row],[Customer ID]], 'Medical Examination'!A:A, 'Medical Examination'!J:J)</f>
        <v>Normal Weight</v>
      </c>
      <c r="Q553" s="1">
        <f>_xlfn.XLOOKUP(Table4[[#This Row],[Customer ID]], Hospitalisation!A:A, Hospitalisation!E:E)</f>
        <v>17904.53</v>
      </c>
      <c r="R553" t="str">
        <f>_xlfn.XLOOKUP(Table4[[#This Row],[Customer ID]], Hospitalisation!A:A, Hospitalisation!F:F)</f>
        <v>Tier - 1</v>
      </c>
      <c r="S553" t="str">
        <f>_xlfn.XLOOKUP(Table4[[#This Row],[Customer ID]], Hospitalisation!A:A, Hospitalisation!G:G)</f>
        <v>Tier - 2</v>
      </c>
      <c r="T553" t="str">
        <f>_xlfn.XLOOKUP(Table4[[#This Row],[Customer ID]], Hospitalisation!A:A, Hospitalisation!H:H)</f>
        <v>R1017</v>
      </c>
      <c r="U553" t="str" cm="1">
        <f t="array" ref="U553">_xlfn.IFS(Table4[[#This Row],[Age]]&lt;=29,"Youth",Table4[[#This Row],[Age]]&lt;=49,"Adults",Table4[[#This Row],[Age]]&gt;=50,"Senior")</f>
        <v>Adults</v>
      </c>
    </row>
    <row r="554" spans="1:21">
      <c r="A554" t="s">
        <v>1527</v>
      </c>
      <c r="B554" t="str">
        <f>_xlfn.XLOOKUP(Table4[[#This Row],[Customer ID]],Table1[[#This Row],[Customer ID]],Table1[[#This Row],[TITLE]],0)</f>
        <v>Mr</v>
      </c>
      <c r="C554" t="str" cm="1">
        <f t="array" ref="C554">_xlfn.XLOOKUP(Table4[[#This Row],[Customer ID]],Table1[[#All],[Customer ID]],Table1[[#All],[FIRST NAME]],0)</f>
        <v>Jeb</v>
      </c>
      <c r="D554" t="str" cm="1">
        <f t="array" ref="D554">_xlfn.XLOOKUP(Table4[[#This Row],[Customer ID]],Table1[[#All],[Customer ID]],Table1[[#All],[LAST NAME]],0)</f>
        <v>Stone</v>
      </c>
      <c r="E554" s="5" cm="1">
        <f t="array" ref="E554">_xlfn.XLOOKUP(Table4[[#This Row],[Customer ID]],Table3[[#All],[Customer ID]],Table3[[#All],[Date of Birth]],0)</f>
        <v>29171</v>
      </c>
      <c r="F554" cm="1">
        <f t="array" ref="F554">_xlfn.XLOOKUP(Table4[[#This Row],[Customer ID]],Table3[[#All],[Customer ID]],Table3[[#All],[Age]],0)</f>
        <v>43</v>
      </c>
      <c r="G554" cm="1">
        <f t="array" ref="G554">_xlfn.XLOOKUP(Table4[[#This Row],[Customer ID]],Table3[[#All],[Customer ID]],Table3[[#All],[Children]],0)</f>
        <v>2</v>
      </c>
      <c r="H554" cm="1">
        <f t="array" ref="H554">_xlfn.XLOOKUP(Table4[[#This Row],[Customer ID]],Table2[[#All],[Customer ID]],Table2[[#All],[BMI]],0)</f>
        <v>53.98</v>
      </c>
      <c r="I554" cm="1">
        <f t="array" ref="I554">_xlfn.XLOOKUP(Table4[[#This Row],[Customer ID]],Table2[[#All],[Customer ID]],Table2[[#All],[HBA1C]],0)</f>
        <v>5.07</v>
      </c>
      <c r="J554" t="str">
        <f>_xlfn.XLOOKUP(Table4[[#This Row],[Customer ID]], 'Medical Examination'!A:A, 'Medical Examination'!D:D)</f>
        <v>No</v>
      </c>
      <c r="K554" t="str">
        <f>_xlfn.XLOOKUP(Table4[[#This Row],[Customer ID]], 'Medical Examination'!A:A, 'Medical Examination'!E:E)</f>
        <v>No</v>
      </c>
      <c r="L554" t="str">
        <f>_xlfn.XLOOKUP(Table4[[#This Row],[Customer ID]], 'Medical Examination'!A:A, 'Medical Examination'!F:F)</f>
        <v>Yes</v>
      </c>
      <c r="M554">
        <f>_xlfn.XLOOKUP(Table4[[#This Row],[Customer ID]], 'Medical Examination'!A:A, 'Medical Examination'!G:G)</f>
        <v>1</v>
      </c>
      <c r="N554" t="str">
        <f>_xlfn.XLOOKUP(Table4[[#This Row],[Customer ID]], 'Medical Examination'!A:A, 'Medical Examination'!H:H)</f>
        <v>No</v>
      </c>
      <c r="O554" t="str">
        <f>_xlfn.XLOOKUP(Table4[[#This Row],[Customer ID]], 'Medical Examination'!A:A, 'Medical Examination'!I:I)</f>
        <v>Normal</v>
      </c>
      <c r="P554" t="str">
        <f>_xlfn.XLOOKUP(Table4[[#This Row],[Customer ID]], 'Medical Examination'!A:A, 'Medical Examination'!J:J)</f>
        <v>Obesity</v>
      </c>
      <c r="Q554" s="1">
        <f>_xlfn.XLOOKUP(Table4[[#This Row],[Customer ID]], Hospitalisation!A:A, Hospitalisation!E:E)</f>
        <v>17882.669999999998</v>
      </c>
      <c r="R554" t="str">
        <f>_xlfn.XLOOKUP(Table4[[#This Row],[Customer ID]], Hospitalisation!A:A, Hospitalisation!F:F)</f>
        <v>Tier - 1</v>
      </c>
      <c r="S554" t="str">
        <f>_xlfn.XLOOKUP(Table4[[#This Row],[Customer ID]], Hospitalisation!A:A, Hospitalisation!G:G)</f>
        <v>Tier - 3</v>
      </c>
      <c r="T554" t="str">
        <f>_xlfn.XLOOKUP(Table4[[#This Row],[Customer ID]], Hospitalisation!A:A, Hospitalisation!H:H)</f>
        <v>R1012</v>
      </c>
      <c r="U554" t="str" cm="1">
        <f t="array" ref="U554">_xlfn.IFS(Table4[[#This Row],[Age]]&lt;=29,"Youth",Table4[[#This Row],[Age]]&lt;=49,"Adults",Table4[[#This Row],[Age]]&gt;=50,"Senior")</f>
        <v>Adults</v>
      </c>
    </row>
    <row r="555" spans="1:21">
      <c r="A555" t="s">
        <v>1530</v>
      </c>
      <c r="B555" t="str">
        <f>_xlfn.XLOOKUP(Table4[[#This Row],[Customer ID]],Table1[[#This Row],[Customer ID]],Table1[[#This Row],[TITLE]],0)</f>
        <v>Ms</v>
      </c>
      <c r="C555" t="str" cm="1">
        <f t="array" ref="C555">_xlfn.XLOOKUP(Table4[[#This Row],[Customer ID]],Table1[[#All],[Customer ID]],Table1[[#All],[FIRST NAME]],0)</f>
        <v>Amy R</v>
      </c>
      <c r="D555" t="str" cm="1">
        <f t="array" ref="D555">_xlfn.XLOOKUP(Table4[[#This Row],[Customer ID]],Table1[[#All],[Customer ID]],Table1[[#All],[LAST NAME]],0)</f>
        <v>Campbell</v>
      </c>
      <c r="E555" s="5" cm="1">
        <f t="array" ref="E555">_xlfn.XLOOKUP(Table4[[#This Row],[Customer ID]],Table3[[#All],[Customer ID]],Table3[[#All],[Date of Birth]],0)</f>
        <v>35668</v>
      </c>
      <c r="F555" cm="1">
        <f t="array" ref="F555">_xlfn.XLOOKUP(Table4[[#This Row],[Customer ID]],Table3[[#All],[Customer ID]],Table3[[#All],[Age]],0)</f>
        <v>25</v>
      </c>
      <c r="G555" cm="1">
        <f t="array" ref="G555">_xlfn.XLOOKUP(Table4[[#This Row],[Customer ID]],Table3[[#All],[Customer ID]],Table3[[#All],[Children]],0)</f>
        <v>0</v>
      </c>
      <c r="H555" cm="1">
        <f t="array" ref="H555">_xlfn.XLOOKUP(Table4[[#This Row],[Customer ID]],Table2[[#All],[Customer ID]],Table2[[#All],[BMI]],0)</f>
        <v>41.325000000000003</v>
      </c>
      <c r="I555" cm="1">
        <f t="array" ref="I555">_xlfn.XLOOKUP(Table4[[#This Row],[Customer ID]],Table2[[#All],[Customer ID]],Table2[[#All],[HBA1C]],0)</f>
        <v>4.04</v>
      </c>
      <c r="J555" t="str">
        <f>_xlfn.XLOOKUP(Table4[[#This Row],[Customer ID]], 'Medical Examination'!A:A, 'Medical Examination'!D:D)</f>
        <v>Yes</v>
      </c>
      <c r="K555" t="str">
        <f>_xlfn.XLOOKUP(Table4[[#This Row],[Customer ID]], 'Medical Examination'!A:A, 'Medical Examination'!E:E)</f>
        <v>No</v>
      </c>
      <c r="L555" t="str">
        <f>_xlfn.XLOOKUP(Table4[[#This Row],[Customer ID]], 'Medical Examination'!A:A, 'Medical Examination'!F:F)</f>
        <v>Yes</v>
      </c>
      <c r="M555">
        <f>_xlfn.XLOOKUP(Table4[[#This Row],[Customer ID]], 'Medical Examination'!A:A, 'Medical Examination'!G:G)</f>
        <v>1</v>
      </c>
      <c r="N555" t="str">
        <f>_xlfn.XLOOKUP(Table4[[#This Row],[Customer ID]], 'Medical Examination'!A:A, 'Medical Examination'!H:H)</f>
        <v>No</v>
      </c>
      <c r="O555" t="str">
        <f>_xlfn.XLOOKUP(Table4[[#This Row],[Customer ID]], 'Medical Examination'!A:A, 'Medical Examination'!I:I)</f>
        <v>Normal</v>
      </c>
      <c r="P555" t="str">
        <f>_xlfn.XLOOKUP(Table4[[#This Row],[Customer ID]], 'Medical Examination'!A:A, 'Medical Examination'!J:J)</f>
        <v>Obesity</v>
      </c>
      <c r="Q555" s="1">
        <f>_xlfn.XLOOKUP(Table4[[#This Row],[Customer ID]], Hospitalisation!A:A, Hospitalisation!E:E)</f>
        <v>17878.900000000001</v>
      </c>
      <c r="R555" t="str">
        <f>_xlfn.XLOOKUP(Table4[[#This Row],[Customer ID]], Hospitalisation!A:A, Hospitalisation!F:F)</f>
        <v>Tier - 1</v>
      </c>
      <c r="S555" t="str">
        <f>_xlfn.XLOOKUP(Table4[[#This Row],[Customer ID]], Hospitalisation!A:A, Hospitalisation!G:G)</f>
        <v>Tier - 2</v>
      </c>
      <c r="T555" t="str">
        <f>_xlfn.XLOOKUP(Table4[[#This Row],[Customer ID]], Hospitalisation!A:A, Hospitalisation!H:H)</f>
        <v>R1024</v>
      </c>
      <c r="U555" t="str" cm="1">
        <f t="array" ref="U555">_xlfn.IFS(Table4[[#This Row],[Age]]&lt;=29,"Youth",Table4[[#This Row],[Age]]&lt;=49,"Adults",Table4[[#This Row],[Age]]&gt;=50,"Senior")</f>
        <v>Youth</v>
      </c>
    </row>
    <row r="556" spans="1:21">
      <c r="A556" t="s">
        <v>1533</v>
      </c>
      <c r="B556" t="str">
        <f>_xlfn.XLOOKUP(Table4[[#This Row],[Customer ID]],Table1[[#This Row],[Customer ID]],Table1[[#This Row],[TITLE]],0)</f>
        <v>Mr</v>
      </c>
      <c r="C556" t="str" cm="1">
        <f t="array" ref="C556">_xlfn.XLOOKUP(Table4[[#This Row],[Customer ID]],Table1[[#All],[Customer ID]],Table1[[#All],[FIRST NAME]],0)</f>
        <v>Brian</v>
      </c>
      <c r="D556" t="str" cm="1">
        <f t="array" ref="D556">_xlfn.XLOOKUP(Table4[[#This Row],[Customer ID]],Table1[[#All],[Customer ID]],Table1[[#All],[LAST NAME]],0)</f>
        <v>Asher</v>
      </c>
      <c r="E556" s="5" cm="1">
        <f t="array" ref="E556">_xlfn.XLOOKUP(Table4[[#This Row],[Customer ID]],Table3[[#All],[Customer ID]],Table3[[#All],[Date of Birth]],0)</f>
        <v>28106</v>
      </c>
      <c r="F556" cm="1">
        <f t="array" ref="F556">_xlfn.XLOOKUP(Table4[[#This Row],[Customer ID]],Table3[[#All],[Customer ID]],Table3[[#All],[Age]],0)</f>
        <v>46</v>
      </c>
      <c r="G556" cm="1">
        <f t="array" ref="G556">_xlfn.XLOOKUP(Table4[[#This Row],[Customer ID]],Table3[[#All],[Customer ID]],Table3[[#All],[Children]],0)</f>
        <v>2</v>
      </c>
      <c r="H556" cm="1">
        <f t="array" ref="H556">_xlfn.XLOOKUP(Table4[[#This Row],[Customer ID]],Table2[[#All],[Customer ID]],Table2[[#All],[BMI]],0)</f>
        <v>51.65</v>
      </c>
      <c r="I556" cm="1">
        <f t="array" ref="I556">_xlfn.XLOOKUP(Table4[[#This Row],[Customer ID]],Table2[[#All],[Customer ID]],Table2[[#All],[HBA1C]],0)</f>
        <v>5.3</v>
      </c>
      <c r="J556" t="str">
        <f>_xlfn.XLOOKUP(Table4[[#This Row],[Customer ID]], 'Medical Examination'!A:A, 'Medical Examination'!D:D)</f>
        <v>Yes</v>
      </c>
      <c r="K556" t="str">
        <f>_xlfn.XLOOKUP(Table4[[#This Row],[Customer ID]], 'Medical Examination'!A:A, 'Medical Examination'!E:E)</f>
        <v>No</v>
      </c>
      <c r="L556" t="str">
        <f>_xlfn.XLOOKUP(Table4[[#This Row],[Customer ID]], 'Medical Examination'!A:A, 'Medical Examination'!F:F)</f>
        <v>No</v>
      </c>
      <c r="M556">
        <f>_xlfn.XLOOKUP(Table4[[#This Row],[Customer ID]], 'Medical Examination'!A:A, 'Medical Examination'!G:G)</f>
        <v>0</v>
      </c>
      <c r="N556" t="str">
        <f>_xlfn.XLOOKUP(Table4[[#This Row],[Customer ID]], 'Medical Examination'!A:A, 'Medical Examination'!H:H)</f>
        <v>No</v>
      </c>
      <c r="O556" t="str">
        <f>_xlfn.XLOOKUP(Table4[[#This Row],[Customer ID]], 'Medical Examination'!A:A, 'Medical Examination'!I:I)</f>
        <v>Normal</v>
      </c>
      <c r="P556" t="str">
        <f>_xlfn.XLOOKUP(Table4[[#This Row],[Customer ID]], 'Medical Examination'!A:A, 'Medical Examination'!J:J)</f>
        <v>Obesity</v>
      </c>
      <c r="Q556" s="1">
        <f>_xlfn.XLOOKUP(Table4[[#This Row],[Customer ID]], Hospitalisation!A:A, Hospitalisation!E:E)</f>
        <v>17862.919999999998</v>
      </c>
      <c r="R556" t="str">
        <f>_xlfn.XLOOKUP(Table4[[#This Row],[Customer ID]], Hospitalisation!A:A, Hospitalisation!F:F)</f>
        <v>Tier - 1</v>
      </c>
      <c r="S556" t="str">
        <f>_xlfn.XLOOKUP(Table4[[#This Row],[Customer ID]], Hospitalisation!A:A, Hospitalisation!G:G)</f>
        <v>Tier - 2</v>
      </c>
      <c r="T556" t="str">
        <f>_xlfn.XLOOKUP(Table4[[#This Row],[Customer ID]], Hospitalisation!A:A, Hospitalisation!H:H)</f>
        <v>R1012</v>
      </c>
      <c r="U556" t="str" cm="1">
        <f t="array" ref="U556">_xlfn.IFS(Table4[[#This Row],[Age]]&lt;=29,"Youth",Table4[[#This Row],[Age]]&lt;=49,"Adults",Table4[[#This Row],[Age]]&gt;=50,"Senior")</f>
        <v>Adults</v>
      </c>
    </row>
    <row r="557" spans="1:21">
      <c r="A557" t="s">
        <v>1535</v>
      </c>
      <c r="B557" t="str">
        <f>_xlfn.XLOOKUP(Table4[[#This Row],[Customer ID]],Table1[[#This Row],[Customer ID]],Table1[[#This Row],[TITLE]],0)</f>
        <v>Mr</v>
      </c>
      <c r="C557" t="str" cm="1">
        <f t="array" ref="C557">_xlfn.XLOOKUP(Table4[[#This Row],[Customer ID]],Table1[[#All],[Customer ID]],Table1[[#All],[FIRST NAME]],0)</f>
        <v>Mike G</v>
      </c>
      <c r="D557" t="str" cm="1">
        <f t="array" ref="D557">_xlfn.XLOOKUP(Table4[[#This Row],[Customer ID]],Table1[[#All],[Customer ID]],Table1[[#All],[LAST NAME]],0)</f>
        <v>Mazzotta</v>
      </c>
      <c r="E557" s="5" cm="1">
        <f t="array" ref="E557">_xlfn.XLOOKUP(Table4[[#This Row],[Customer ID]],Table3[[#All],[Customer ID]],Table3[[#All],[Date of Birth]],0)</f>
        <v>23353</v>
      </c>
      <c r="F557" cm="1">
        <f t="array" ref="F557">_xlfn.XLOOKUP(Table4[[#This Row],[Customer ID]],Table3[[#All],[Customer ID]],Table3[[#All],[Age]],0)</f>
        <v>59</v>
      </c>
      <c r="G557" cm="1">
        <f t="array" ref="G557">_xlfn.XLOOKUP(Table4[[#This Row],[Customer ID]],Table3[[#All],[Customer ID]],Table3[[#All],[Children]],0)</f>
        <v>0</v>
      </c>
      <c r="H557" cm="1">
        <f t="array" ref="H557">_xlfn.XLOOKUP(Table4[[#This Row],[Customer ID]],Table2[[#All],[Customer ID]],Table2[[#All],[BMI]],0)</f>
        <v>44.52</v>
      </c>
      <c r="I557" cm="1">
        <f t="array" ref="I557">_xlfn.XLOOKUP(Table4[[#This Row],[Customer ID]],Table2[[#All],[Customer ID]],Table2[[#All],[HBA1C]],0)</f>
        <v>8.64</v>
      </c>
      <c r="J557" t="str">
        <f>_xlfn.XLOOKUP(Table4[[#This Row],[Customer ID]], 'Medical Examination'!A:A, 'Medical Examination'!D:D)</f>
        <v>Yes</v>
      </c>
      <c r="K557" t="str">
        <f>_xlfn.XLOOKUP(Table4[[#This Row],[Customer ID]], 'Medical Examination'!A:A, 'Medical Examination'!E:E)</f>
        <v>No</v>
      </c>
      <c r="L557" t="str">
        <f>_xlfn.XLOOKUP(Table4[[#This Row],[Customer ID]], 'Medical Examination'!A:A, 'Medical Examination'!F:F)</f>
        <v>Yes</v>
      </c>
      <c r="M557">
        <f>_xlfn.XLOOKUP(Table4[[#This Row],[Customer ID]], 'Medical Examination'!A:A, 'Medical Examination'!G:G)</f>
        <v>1</v>
      </c>
      <c r="N557" t="str">
        <f>_xlfn.XLOOKUP(Table4[[#This Row],[Customer ID]], 'Medical Examination'!A:A, 'Medical Examination'!H:H)</f>
        <v>No</v>
      </c>
      <c r="O557" t="str">
        <f>_xlfn.XLOOKUP(Table4[[#This Row],[Customer ID]], 'Medical Examination'!A:A, 'Medical Examination'!I:I)</f>
        <v>Diabetes</v>
      </c>
      <c r="P557" t="str">
        <f>_xlfn.XLOOKUP(Table4[[#This Row],[Customer ID]], 'Medical Examination'!A:A, 'Medical Examination'!J:J)</f>
        <v>Obesity</v>
      </c>
      <c r="Q557" s="1">
        <f>_xlfn.XLOOKUP(Table4[[#This Row],[Customer ID]], Hospitalisation!A:A, Hospitalisation!E:E)</f>
        <v>17832.599999999999</v>
      </c>
      <c r="R557" t="str">
        <f>_xlfn.XLOOKUP(Table4[[#This Row],[Customer ID]], Hospitalisation!A:A, Hospitalisation!F:F)</f>
        <v>Tier - 1</v>
      </c>
      <c r="S557" t="str">
        <f>_xlfn.XLOOKUP(Table4[[#This Row],[Customer ID]], Hospitalisation!A:A, Hospitalisation!G:G)</f>
        <v>Tier - 2</v>
      </c>
      <c r="T557" t="str">
        <f>_xlfn.XLOOKUP(Table4[[#This Row],[Customer ID]], Hospitalisation!A:A, Hospitalisation!H:H)</f>
        <v>R1012</v>
      </c>
      <c r="U557" t="str" cm="1">
        <f t="array" ref="U557">_xlfn.IFS(Table4[[#This Row],[Age]]&lt;=29,"Youth",Table4[[#This Row],[Age]]&lt;=49,"Adults",Table4[[#This Row],[Age]]&gt;=50,"Senior")</f>
        <v>Senior</v>
      </c>
    </row>
    <row r="558" spans="1:21">
      <c r="A558" t="s">
        <v>1538</v>
      </c>
      <c r="B558" t="str">
        <f>_xlfn.XLOOKUP(Table4[[#This Row],[Customer ID]],Table1[[#This Row],[Customer ID]],Table1[[#This Row],[TITLE]],0)</f>
        <v>Ms</v>
      </c>
      <c r="C558" t="str" cm="1">
        <f t="array" ref="C558">_xlfn.XLOOKUP(Table4[[#This Row],[Customer ID]],Table1[[#All],[Customer ID]],Table1[[#All],[FIRST NAME]],0)</f>
        <v>Simonezitrone Sr</v>
      </c>
      <c r="D558" t="str" cm="1">
        <f t="array" ref="D558">_xlfn.XLOOKUP(Table4[[#This Row],[Customer ID]],Table1[[#All],[Customer ID]],Table1[[#All],[LAST NAME]],0)</f>
        <v>Huttl</v>
      </c>
      <c r="E558" s="5" cm="1">
        <f t="array" ref="E558">_xlfn.XLOOKUP(Table4[[#This Row],[Customer ID]],Table3[[#All],[Customer ID]],Table3[[#All],[Date of Birth]],0)</f>
        <v>29138</v>
      </c>
      <c r="F558" cm="1">
        <f t="array" ref="F558">_xlfn.XLOOKUP(Table4[[#This Row],[Customer ID]],Table3[[#All],[Customer ID]],Table3[[#All],[Age]],0)</f>
        <v>43</v>
      </c>
      <c r="G558" cm="1">
        <f t="array" ref="G558">_xlfn.XLOOKUP(Table4[[#This Row],[Customer ID]],Table3[[#All],[Customer ID]],Table3[[#All],[Children]],0)</f>
        <v>2</v>
      </c>
      <c r="H558" cm="1">
        <f t="array" ref="H558">_xlfn.XLOOKUP(Table4[[#This Row],[Customer ID]],Table2[[#All],[Customer ID]],Table2[[#All],[BMI]],0)</f>
        <v>53.29</v>
      </c>
      <c r="I558" cm="1">
        <f t="array" ref="I558">_xlfn.XLOOKUP(Table4[[#This Row],[Customer ID]],Table2[[#All],[Customer ID]],Table2[[#All],[HBA1C]],0)</f>
        <v>4.03</v>
      </c>
      <c r="J558" t="str">
        <f>_xlfn.XLOOKUP(Table4[[#This Row],[Customer ID]], 'Medical Examination'!A:A, 'Medical Examination'!D:D)</f>
        <v>No</v>
      </c>
      <c r="K558" t="str">
        <f>_xlfn.XLOOKUP(Table4[[#This Row],[Customer ID]], 'Medical Examination'!A:A, 'Medical Examination'!E:E)</f>
        <v>No</v>
      </c>
      <c r="L558" t="str">
        <f>_xlfn.XLOOKUP(Table4[[#This Row],[Customer ID]], 'Medical Examination'!A:A, 'Medical Examination'!F:F)</f>
        <v>Yes</v>
      </c>
      <c r="M558">
        <f>_xlfn.XLOOKUP(Table4[[#This Row],[Customer ID]], 'Medical Examination'!A:A, 'Medical Examination'!G:G)</f>
        <v>1</v>
      </c>
      <c r="N558" t="str">
        <f>_xlfn.XLOOKUP(Table4[[#This Row],[Customer ID]], 'Medical Examination'!A:A, 'Medical Examination'!H:H)</f>
        <v>No</v>
      </c>
      <c r="O558" t="str">
        <f>_xlfn.XLOOKUP(Table4[[#This Row],[Customer ID]], 'Medical Examination'!A:A, 'Medical Examination'!I:I)</f>
        <v>Normal</v>
      </c>
      <c r="P558" t="str">
        <f>_xlfn.XLOOKUP(Table4[[#This Row],[Customer ID]], 'Medical Examination'!A:A, 'Medical Examination'!J:J)</f>
        <v>Obesity</v>
      </c>
      <c r="Q558" s="1">
        <f>_xlfn.XLOOKUP(Table4[[#This Row],[Customer ID]], Hospitalisation!A:A, Hospitalisation!E:E)</f>
        <v>17779.939999999999</v>
      </c>
      <c r="R558" t="str">
        <f>_xlfn.XLOOKUP(Table4[[#This Row],[Customer ID]], Hospitalisation!A:A, Hospitalisation!F:F)</f>
        <v>Tier - 1</v>
      </c>
      <c r="S558" t="str">
        <f>_xlfn.XLOOKUP(Table4[[#This Row],[Customer ID]], Hospitalisation!A:A, Hospitalisation!G:G)</f>
        <v>Tier - 2</v>
      </c>
      <c r="T558" t="str">
        <f>_xlfn.XLOOKUP(Table4[[#This Row],[Customer ID]], Hospitalisation!A:A, Hospitalisation!H:H)</f>
        <v>R1012</v>
      </c>
      <c r="U558" t="str" cm="1">
        <f t="array" ref="U558">_xlfn.IFS(Table4[[#This Row],[Age]]&lt;=29,"Youth",Table4[[#This Row],[Age]]&lt;=49,"Adults",Table4[[#This Row],[Age]]&gt;=50,"Senior")</f>
        <v>Adults</v>
      </c>
    </row>
    <row r="559" spans="1:21">
      <c r="A559" t="s">
        <v>1541</v>
      </c>
      <c r="B559" t="str">
        <f>_xlfn.XLOOKUP(Table4[[#This Row],[Customer ID]],Table1[[#This Row],[Customer ID]],Table1[[#This Row],[TITLE]],0)</f>
        <v>Mr</v>
      </c>
      <c r="C559" t="str" cm="1">
        <f t="array" ref="C559">_xlfn.XLOOKUP(Table4[[#This Row],[Customer ID]],Table1[[#All],[Customer ID]],Table1[[#All],[FIRST NAME]],0)</f>
        <v>Nicholas</v>
      </c>
      <c r="D559" t="str" cm="1">
        <f t="array" ref="D559">_xlfn.XLOOKUP(Table4[[#This Row],[Customer ID]],Table1[[#All],[Customer ID]],Table1[[#All],[LAST NAME]],0)</f>
        <v>Ferron</v>
      </c>
      <c r="E559" s="5" cm="1">
        <f t="array" ref="E559">_xlfn.XLOOKUP(Table4[[#This Row],[Customer ID]],Table3[[#All],[Customer ID]],Table3[[#All],[Date of Birth]],0)</f>
        <v>24279</v>
      </c>
      <c r="F559" cm="1">
        <f t="array" ref="F559">_xlfn.XLOOKUP(Table4[[#This Row],[Customer ID]],Table3[[#All],[Customer ID]],Table3[[#All],[Age]],0)</f>
        <v>56</v>
      </c>
      <c r="G559" cm="1">
        <f t="array" ref="G559">_xlfn.XLOOKUP(Table4[[#This Row],[Customer ID]],Table3[[#All],[Customer ID]],Table3[[#All],[Children]],0)</f>
        <v>0</v>
      </c>
      <c r="H559" cm="1">
        <f t="array" ref="H559">_xlfn.XLOOKUP(Table4[[#This Row],[Customer ID]],Table2[[#All],[Customer ID]],Table2[[#All],[BMI]],0)</f>
        <v>46.63</v>
      </c>
      <c r="I559" cm="1">
        <f t="array" ref="I559">_xlfn.XLOOKUP(Table4[[#This Row],[Customer ID]],Table2[[#All],[Customer ID]],Table2[[#All],[HBA1C]],0)</f>
        <v>4.26</v>
      </c>
      <c r="J559" t="str">
        <f>_xlfn.XLOOKUP(Table4[[#This Row],[Customer ID]], 'Medical Examination'!A:A, 'Medical Examination'!D:D)</f>
        <v>Yes</v>
      </c>
      <c r="K559" t="str">
        <f>_xlfn.XLOOKUP(Table4[[#This Row],[Customer ID]], 'Medical Examination'!A:A, 'Medical Examination'!E:E)</f>
        <v>No</v>
      </c>
      <c r="L559" t="str">
        <f>_xlfn.XLOOKUP(Table4[[#This Row],[Customer ID]], 'Medical Examination'!A:A, 'Medical Examination'!F:F)</f>
        <v>No</v>
      </c>
      <c r="M559">
        <f>_xlfn.XLOOKUP(Table4[[#This Row],[Customer ID]], 'Medical Examination'!A:A, 'Medical Examination'!G:G)</f>
        <v>2</v>
      </c>
      <c r="N559" t="str">
        <f>_xlfn.XLOOKUP(Table4[[#This Row],[Customer ID]], 'Medical Examination'!A:A, 'Medical Examination'!H:H)</f>
        <v>No</v>
      </c>
      <c r="O559" t="str">
        <f>_xlfn.XLOOKUP(Table4[[#This Row],[Customer ID]], 'Medical Examination'!A:A, 'Medical Examination'!I:I)</f>
        <v>Normal</v>
      </c>
      <c r="P559" t="str">
        <f>_xlfn.XLOOKUP(Table4[[#This Row],[Customer ID]], 'Medical Examination'!A:A, 'Medical Examination'!J:J)</f>
        <v>Obesity</v>
      </c>
      <c r="Q559" s="1">
        <f>_xlfn.XLOOKUP(Table4[[#This Row],[Customer ID]], Hospitalisation!A:A, Hospitalisation!E:E)</f>
        <v>17777.73</v>
      </c>
      <c r="R559" t="str">
        <f>_xlfn.XLOOKUP(Table4[[#This Row],[Customer ID]], Hospitalisation!A:A, Hospitalisation!F:F)</f>
        <v>Tier - 1</v>
      </c>
      <c r="S559" t="str">
        <f>_xlfn.XLOOKUP(Table4[[#This Row],[Customer ID]], Hospitalisation!A:A, Hospitalisation!G:G)</f>
        <v>Tier - 3</v>
      </c>
      <c r="T559" t="str">
        <f>_xlfn.XLOOKUP(Table4[[#This Row],[Customer ID]], Hospitalisation!A:A, Hospitalisation!H:H)</f>
        <v>R1012</v>
      </c>
      <c r="U559" t="str" cm="1">
        <f t="array" ref="U559">_xlfn.IFS(Table4[[#This Row],[Age]]&lt;=29,"Youth",Table4[[#This Row],[Age]]&lt;=49,"Adults",Table4[[#This Row],[Age]]&gt;=50,"Senior")</f>
        <v>Senior</v>
      </c>
    </row>
    <row r="560" spans="1:21">
      <c r="A560" t="s">
        <v>1543</v>
      </c>
      <c r="B560" t="str">
        <f>_xlfn.XLOOKUP(Table4[[#This Row],[Customer ID]],Table1[[#This Row],[Customer ID]],Table1[[#This Row],[TITLE]],0)</f>
        <v>Ms</v>
      </c>
      <c r="C560" t="str" cm="1">
        <f t="array" ref="C560">_xlfn.XLOOKUP(Table4[[#This Row],[Customer ID]],Table1[[#All],[Customer ID]],Table1[[#All],[FIRST NAME]],0)</f>
        <v>Angela M</v>
      </c>
      <c r="D560" t="str" cm="1">
        <f t="array" ref="D560">_xlfn.XLOOKUP(Table4[[#This Row],[Customer ID]],Table1[[#All],[Customer ID]],Table1[[#All],[LAST NAME]],0)</f>
        <v>Colarusso</v>
      </c>
      <c r="E560" s="5" cm="1">
        <f t="array" ref="E560">_xlfn.XLOOKUP(Table4[[#This Row],[Customer ID]],Table3[[#All],[Customer ID]],Table3[[#All],[Date of Birth]],0)</f>
        <v>37816</v>
      </c>
      <c r="F560" cm="1">
        <f t="array" ref="F560">_xlfn.XLOOKUP(Table4[[#This Row],[Customer ID]],Table3[[#All],[Customer ID]],Table3[[#All],[Age]],0)</f>
        <v>19</v>
      </c>
      <c r="G560" cm="1">
        <f t="array" ref="G560">_xlfn.XLOOKUP(Table4[[#This Row],[Customer ID]],Table3[[#All],[Customer ID]],Table3[[#All],[Children]],0)</f>
        <v>0</v>
      </c>
      <c r="H560" cm="1">
        <f t="array" ref="H560">_xlfn.XLOOKUP(Table4[[#This Row],[Customer ID]],Table2[[#All],[Customer ID]],Table2[[#All],[BMI]],0)</f>
        <v>28.88</v>
      </c>
      <c r="I560" cm="1">
        <f t="array" ref="I560">_xlfn.XLOOKUP(Table4[[#This Row],[Customer ID]],Table2[[#All],[Customer ID]],Table2[[#All],[HBA1C]],0)</f>
        <v>5.35</v>
      </c>
      <c r="J560" t="str">
        <f>_xlfn.XLOOKUP(Table4[[#This Row],[Customer ID]], 'Medical Examination'!A:A, 'Medical Examination'!D:D)</f>
        <v>No</v>
      </c>
      <c r="K560" t="str">
        <f>_xlfn.XLOOKUP(Table4[[#This Row],[Customer ID]], 'Medical Examination'!A:A, 'Medical Examination'!E:E)</f>
        <v>No</v>
      </c>
      <c r="L560" t="str">
        <f>_xlfn.XLOOKUP(Table4[[#This Row],[Customer ID]], 'Medical Examination'!A:A, 'Medical Examination'!F:F)</f>
        <v>Yes</v>
      </c>
      <c r="M560">
        <f>_xlfn.XLOOKUP(Table4[[#This Row],[Customer ID]], 'Medical Examination'!A:A, 'Medical Examination'!G:G)</f>
        <v>1</v>
      </c>
      <c r="N560" t="str">
        <f>_xlfn.XLOOKUP(Table4[[#This Row],[Customer ID]], 'Medical Examination'!A:A, 'Medical Examination'!H:H)</f>
        <v>Yes</v>
      </c>
      <c r="O560" t="str">
        <f>_xlfn.XLOOKUP(Table4[[#This Row],[Customer ID]], 'Medical Examination'!A:A, 'Medical Examination'!I:I)</f>
        <v>Normal</v>
      </c>
      <c r="P560" t="str">
        <f>_xlfn.XLOOKUP(Table4[[#This Row],[Customer ID]], 'Medical Examination'!A:A, 'Medical Examination'!J:J)</f>
        <v>Overweight</v>
      </c>
      <c r="Q560" s="1">
        <f>_xlfn.XLOOKUP(Table4[[#This Row],[Customer ID]], Hospitalisation!A:A, Hospitalisation!E:E)</f>
        <v>17748.509999999998</v>
      </c>
      <c r="R560" t="str">
        <f>_xlfn.XLOOKUP(Table4[[#This Row],[Customer ID]], Hospitalisation!A:A, Hospitalisation!F:F)</f>
        <v>Tier - 1</v>
      </c>
      <c r="S560" t="str">
        <f>_xlfn.XLOOKUP(Table4[[#This Row],[Customer ID]], Hospitalisation!A:A, Hospitalisation!G:G)</f>
        <v>Tier - 1</v>
      </c>
      <c r="T560" t="str">
        <f>_xlfn.XLOOKUP(Table4[[#This Row],[Customer ID]], Hospitalisation!A:A, Hospitalisation!H:H)</f>
        <v>R1012</v>
      </c>
      <c r="U560" t="str" cm="1">
        <f t="array" ref="U560">_xlfn.IFS(Table4[[#This Row],[Age]]&lt;=29,"Youth",Table4[[#This Row],[Age]]&lt;=49,"Adults",Table4[[#This Row],[Age]]&gt;=50,"Senior")</f>
        <v>Youth</v>
      </c>
    </row>
    <row r="561" spans="1:21">
      <c r="A561" t="s">
        <v>1545</v>
      </c>
      <c r="B561" t="str">
        <f>_xlfn.XLOOKUP(Table4[[#This Row],[Customer ID]],Table1[[#This Row],[Customer ID]],Table1[[#This Row],[TITLE]],0)</f>
        <v>Mr</v>
      </c>
      <c r="C561" t="str" cm="1">
        <f t="array" ref="C561">_xlfn.XLOOKUP(Table4[[#This Row],[Customer ID]],Table1[[#All],[Customer ID]],Table1[[#All],[FIRST NAME]],0)</f>
        <v>Oz</v>
      </c>
      <c r="D561" t="str" cm="1">
        <f t="array" ref="D561">_xlfn.XLOOKUP(Table4[[#This Row],[Customer ID]],Table1[[#All],[Customer ID]],Table1[[#All],[LAST NAME]],0)</f>
        <v>Pearlman</v>
      </c>
      <c r="E561" s="5" cm="1">
        <f t="array" ref="E561">_xlfn.XLOOKUP(Table4[[#This Row],[Customer ID]],Table3[[#All],[Customer ID]],Table3[[#All],[Date of Birth]],0)</f>
        <v>34516</v>
      </c>
      <c r="F561" cm="1">
        <f t="array" ref="F561">_xlfn.XLOOKUP(Table4[[#This Row],[Customer ID]],Table3[[#All],[Customer ID]],Table3[[#All],[Age]],0)</f>
        <v>28</v>
      </c>
      <c r="G561" cm="1">
        <f t="array" ref="G561">_xlfn.XLOOKUP(Table4[[#This Row],[Customer ID]],Table3[[#All],[Customer ID]],Table3[[#All],[Children]],0)</f>
        <v>3</v>
      </c>
      <c r="H561" cm="1">
        <f t="array" ref="H561">_xlfn.XLOOKUP(Table4[[#This Row],[Customer ID]],Table2[[#All],[Customer ID]],Table2[[#All],[BMI]],0)</f>
        <v>23.98</v>
      </c>
      <c r="I561" cm="1">
        <f t="array" ref="I561">_xlfn.XLOOKUP(Table4[[#This Row],[Customer ID]],Table2[[#All],[Customer ID]],Table2[[#All],[HBA1C]],0)</f>
        <v>4.9000000000000004</v>
      </c>
      <c r="J561" t="str">
        <f>_xlfn.XLOOKUP(Table4[[#This Row],[Customer ID]], 'Medical Examination'!A:A, 'Medical Examination'!D:D)</f>
        <v>No</v>
      </c>
      <c r="K561" t="str">
        <f>_xlfn.XLOOKUP(Table4[[#This Row],[Customer ID]], 'Medical Examination'!A:A, 'Medical Examination'!E:E)</f>
        <v>No</v>
      </c>
      <c r="L561" t="str">
        <f>_xlfn.XLOOKUP(Table4[[#This Row],[Customer ID]], 'Medical Examination'!A:A, 'Medical Examination'!F:F)</f>
        <v>No</v>
      </c>
      <c r="M561">
        <f>_xlfn.XLOOKUP(Table4[[#This Row],[Customer ID]], 'Medical Examination'!A:A, 'Medical Examination'!G:G)</f>
        <v>0</v>
      </c>
      <c r="N561" t="str">
        <f>_xlfn.XLOOKUP(Table4[[#This Row],[Customer ID]], 'Medical Examination'!A:A, 'Medical Examination'!H:H)</f>
        <v>Yes</v>
      </c>
      <c r="O561" t="str">
        <f>_xlfn.XLOOKUP(Table4[[#This Row],[Customer ID]], 'Medical Examination'!A:A, 'Medical Examination'!I:I)</f>
        <v>Normal</v>
      </c>
      <c r="P561" t="str">
        <f>_xlfn.XLOOKUP(Table4[[#This Row],[Customer ID]], 'Medical Examination'!A:A, 'Medical Examination'!J:J)</f>
        <v>Normal Weight</v>
      </c>
      <c r="Q561" s="1">
        <f>_xlfn.XLOOKUP(Table4[[#This Row],[Customer ID]], Hospitalisation!A:A, Hospitalisation!E:E)</f>
        <v>17663.14</v>
      </c>
      <c r="R561" t="str">
        <f>_xlfn.XLOOKUP(Table4[[#This Row],[Customer ID]], Hospitalisation!A:A, Hospitalisation!F:F)</f>
        <v>Tier - 1</v>
      </c>
      <c r="S561" t="str">
        <f>_xlfn.XLOOKUP(Table4[[#This Row],[Customer ID]], Hospitalisation!A:A, Hospitalisation!G:G)</f>
        <v>Tier - 3</v>
      </c>
      <c r="T561" t="str">
        <f>_xlfn.XLOOKUP(Table4[[#This Row],[Customer ID]], Hospitalisation!A:A, Hospitalisation!H:H)</f>
        <v>R1013</v>
      </c>
      <c r="U561" t="str" cm="1">
        <f t="array" ref="U561">_xlfn.IFS(Table4[[#This Row],[Age]]&lt;=29,"Youth",Table4[[#This Row],[Age]]&lt;=49,"Adults",Table4[[#This Row],[Age]]&gt;=50,"Senior")</f>
        <v>Youth</v>
      </c>
    </row>
    <row r="562" spans="1:21">
      <c r="A562" t="s">
        <v>1548</v>
      </c>
      <c r="B562" t="str">
        <f>_xlfn.XLOOKUP(Table4[[#This Row],[Customer ID]],Table1[[#This Row],[Customer ID]],Table1[[#This Row],[TITLE]],0)</f>
        <v>Ms</v>
      </c>
      <c r="C562" t="str" cm="1">
        <f t="array" ref="C562">_xlfn.XLOOKUP(Table4[[#This Row],[Customer ID]],Table1[[#All],[Customer ID]],Table1[[#All],[FIRST NAME]],0)</f>
        <v>Erin M</v>
      </c>
      <c r="D562" t="str" cm="1">
        <f t="array" ref="D562">_xlfn.XLOOKUP(Table4[[#This Row],[Customer ID]],Table1[[#All],[Customer ID]],Table1[[#All],[LAST NAME]],0)</f>
        <v>O'Mara</v>
      </c>
      <c r="E562" s="5" cm="1">
        <f t="array" ref="E562">_xlfn.XLOOKUP(Table4[[#This Row],[Customer ID]],Table3[[#All],[Customer ID]],Table3[[#All],[Date of Birth]],0)</f>
        <v>33171</v>
      </c>
      <c r="F562" cm="1">
        <f t="array" ref="F562">_xlfn.XLOOKUP(Table4[[#This Row],[Customer ID]],Table3[[#All],[Customer ID]],Table3[[#All],[Age]],0)</f>
        <v>32</v>
      </c>
      <c r="G562" cm="1">
        <f t="array" ref="G562">_xlfn.XLOOKUP(Table4[[#This Row],[Customer ID]],Table3[[#All],[Customer ID]],Table3[[#All],[Children]],0)</f>
        <v>1</v>
      </c>
      <c r="H562" cm="1">
        <f t="array" ref="H562">_xlfn.XLOOKUP(Table4[[#This Row],[Customer ID]],Table2[[#All],[Customer ID]],Table2[[#All],[BMI]],0)</f>
        <v>23.65</v>
      </c>
      <c r="I562" cm="1">
        <f t="array" ref="I562">_xlfn.XLOOKUP(Table4[[#This Row],[Customer ID]],Table2[[#All],[Customer ID]],Table2[[#All],[HBA1C]],0)</f>
        <v>4.5</v>
      </c>
      <c r="J562" t="str">
        <f>_xlfn.XLOOKUP(Table4[[#This Row],[Customer ID]], 'Medical Examination'!A:A, 'Medical Examination'!D:D)</f>
        <v>No</v>
      </c>
      <c r="K562" t="str">
        <f>_xlfn.XLOOKUP(Table4[[#This Row],[Customer ID]], 'Medical Examination'!A:A, 'Medical Examination'!E:E)</f>
        <v>No</v>
      </c>
      <c r="L562" t="str">
        <f>_xlfn.XLOOKUP(Table4[[#This Row],[Customer ID]], 'Medical Examination'!A:A, 'Medical Examination'!F:F)</f>
        <v>No</v>
      </c>
      <c r="M562">
        <f>_xlfn.XLOOKUP(Table4[[#This Row],[Customer ID]], 'Medical Examination'!A:A, 'Medical Examination'!G:G)</f>
        <v>0</v>
      </c>
      <c r="N562" t="str">
        <f>_xlfn.XLOOKUP(Table4[[#This Row],[Customer ID]], 'Medical Examination'!A:A, 'Medical Examination'!H:H)</f>
        <v>No</v>
      </c>
      <c r="O562" t="str">
        <f>_xlfn.XLOOKUP(Table4[[#This Row],[Customer ID]], 'Medical Examination'!A:A, 'Medical Examination'!I:I)</f>
        <v>Normal</v>
      </c>
      <c r="P562" t="str">
        <f>_xlfn.XLOOKUP(Table4[[#This Row],[Customer ID]], 'Medical Examination'!A:A, 'Medical Examination'!J:J)</f>
        <v>Normal Weight</v>
      </c>
      <c r="Q562" s="1">
        <f>_xlfn.XLOOKUP(Table4[[#This Row],[Customer ID]], Hospitalisation!A:A, Hospitalisation!E:E)</f>
        <v>17626.240000000002</v>
      </c>
      <c r="R562" t="str">
        <f>_xlfn.XLOOKUP(Table4[[#This Row],[Customer ID]], Hospitalisation!A:A, Hospitalisation!F:F)</f>
        <v>Tier - 1</v>
      </c>
      <c r="S562" t="str">
        <f>_xlfn.XLOOKUP(Table4[[#This Row],[Customer ID]], Hospitalisation!A:A, Hospitalisation!G:G)</f>
        <v>Tier - 3</v>
      </c>
      <c r="T562" t="str">
        <f>_xlfn.XLOOKUP(Table4[[#This Row],[Customer ID]], Hospitalisation!A:A, Hospitalisation!H:H)</f>
        <v>R1013</v>
      </c>
      <c r="U562" t="str" cm="1">
        <f t="array" ref="U562">_xlfn.IFS(Table4[[#This Row],[Age]]&lt;=29,"Youth",Table4[[#This Row],[Age]]&lt;=49,"Adults",Table4[[#This Row],[Age]]&gt;=50,"Senior")</f>
        <v>Adults</v>
      </c>
    </row>
    <row r="563" spans="1:21">
      <c r="A563" t="s">
        <v>1551</v>
      </c>
      <c r="B563" t="str">
        <f>_xlfn.XLOOKUP(Table4[[#This Row],[Customer ID]],Table1[[#This Row],[Customer ID]],Table1[[#This Row],[TITLE]],0)</f>
        <v>Mr</v>
      </c>
      <c r="C563" t="str" cm="1">
        <f t="array" ref="C563">_xlfn.XLOOKUP(Table4[[#This Row],[Customer ID]],Table1[[#All],[Customer ID]],Table1[[#All],[FIRST NAME]],0)</f>
        <v>Bobby E</v>
      </c>
      <c r="D563" t="str" cm="1">
        <f t="array" ref="D563">_xlfn.XLOOKUP(Table4[[#This Row],[Customer ID]],Table1[[#All],[Customer ID]],Table1[[#All],[LAST NAME]],0)</f>
        <v>Niska</v>
      </c>
      <c r="E563" s="5" cm="1">
        <f t="array" ref="E563">_xlfn.XLOOKUP(Table4[[#This Row],[Customer ID]],Table3[[#All],[Customer ID]],Table3[[#All],[Date of Birth]],0)</f>
        <v>25775</v>
      </c>
      <c r="F563" cm="1">
        <f t="array" ref="F563">_xlfn.XLOOKUP(Table4[[#This Row],[Customer ID]],Table3[[#All],[Customer ID]],Table3[[#All],[Age]],0)</f>
        <v>52</v>
      </c>
      <c r="G563" cm="1">
        <f t="array" ref="G563">_xlfn.XLOOKUP(Table4[[#This Row],[Customer ID]],Table3[[#All],[Customer ID]],Table3[[#All],[Children]],0)</f>
        <v>0</v>
      </c>
      <c r="H563" cm="1">
        <f t="array" ref="H563">_xlfn.XLOOKUP(Table4[[#This Row],[Customer ID]],Table2[[#All],[Customer ID]],Table2[[#All],[BMI]],0)</f>
        <v>49.09</v>
      </c>
      <c r="I563" cm="1">
        <f t="array" ref="I563">_xlfn.XLOOKUP(Table4[[#This Row],[Customer ID]],Table2[[#All],[Customer ID]],Table2[[#All],[HBA1C]],0)</f>
        <v>8.3800000000000008</v>
      </c>
      <c r="J563" t="str">
        <f>_xlfn.XLOOKUP(Table4[[#This Row],[Customer ID]], 'Medical Examination'!A:A, 'Medical Examination'!D:D)</f>
        <v>Yes</v>
      </c>
      <c r="K563" t="str">
        <f>_xlfn.XLOOKUP(Table4[[#This Row],[Customer ID]], 'Medical Examination'!A:A, 'Medical Examination'!E:E)</f>
        <v>No</v>
      </c>
      <c r="L563" t="str">
        <f>_xlfn.XLOOKUP(Table4[[#This Row],[Customer ID]], 'Medical Examination'!A:A, 'Medical Examination'!F:F)</f>
        <v>No</v>
      </c>
      <c r="M563">
        <f>_xlfn.XLOOKUP(Table4[[#This Row],[Customer ID]], 'Medical Examination'!A:A, 'Medical Examination'!G:G)</f>
        <v>2</v>
      </c>
      <c r="N563" t="str">
        <f>_xlfn.XLOOKUP(Table4[[#This Row],[Customer ID]], 'Medical Examination'!A:A, 'Medical Examination'!H:H)</f>
        <v>No</v>
      </c>
      <c r="O563" t="str">
        <f>_xlfn.XLOOKUP(Table4[[#This Row],[Customer ID]], 'Medical Examination'!A:A, 'Medical Examination'!I:I)</f>
        <v>Diabetes</v>
      </c>
      <c r="P563" t="str">
        <f>_xlfn.XLOOKUP(Table4[[#This Row],[Customer ID]], 'Medical Examination'!A:A, 'Medical Examination'!J:J)</f>
        <v>Obesity</v>
      </c>
      <c r="Q563" s="1">
        <f>_xlfn.XLOOKUP(Table4[[#This Row],[Customer ID]], Hospitalisation!A:A, Hospitalisation!E:E)</f>
        <v>17584.72</v>
      </c>
      <c r="R563" t="str">
        <f>_xlfn.XLOOKUP(Table4[[#This Row],[Customer ID]], Hospitalisation!A:A, Hospitalisation!F:F)</f>
        <v>Tier - 1</v>
      </c>
      <c r="S563" t="str">
        <f>_xlfn.XLOOKUP(Table4[[#This Row],[Customer ID]], Hospitalisation!A:A, Hospitalisation!G:G)</f>
        <v>Tier - 3</v>
      </c>
      <c r="T563" t="str">
        <f>_xlfn.XLOOKUP(Table4[[#This Row],[Customer ID]], Hospitalisation!A:A, Hospitalisation!H:H)</f>
        <v>R1012</v>
      </c>
      <c r="U563" t="str" cm="1">
        <f t="array" ref="U563">_xlfn.IFS(Table4[[#This Row],[Age]]&lt;=29,"Youth",Table4[[#This Row],[Age]]&lt;=49,"Adults",Table4[[#This Row],[Age]]&gt;=50,"Senior")</f>
        <v>Senior</v>
      </c>
    </row>
    <row r="564" spans="1:21">
      <c r="A564" t="s">
        <v>1554</v>
      </c>
      <c r="B564" t="str">
        <f>_xlfn.XLOOKUP(Table4[[#This Row],[Customer ID]],Table1[[#This Row],[Customer ID]],Table1[[#This Row],[TITLE]],0)</f>
        <v>Mr</v>
      </c>
      <c r="C564" t="str" cm="1">
        <f t="array" ref="C564">_xlfn.XLOOKUP(Table4[[#This Row],[Customer ID]],Table1[[#All],[Customer ID]],Table1[[#All],[FIRST NAME]],0)</f>
        <v>Daniel P</v>
      </c>
      <c r="D564" t="str" cm="1">
        <f t="array" ref="D564">_xlfn.XLOOKUP(Table4[[#This Row],[Customer ID]],Table1[[#All],[Customer ID]],Table1[[#All],[LAST NAME]],0)</f>
        <v>Schlich</v>
      </c>
      <c r="E564" s="5" cm="1">
        <f t="array" ref="E564">_xlfn.XLOOKUP(Table4[[#This Row],[Customer ID]],Table3[[#All],[Customer ID]],Table3[[#All],[Date of Birth]],0)</f>
        <v>37493</v>
      </c>
      <c r="F564" cm="1">
        <f t="array" ref="F564">_xlfn.XLOOKUP(Table4[[#This Row],[Customer ID]],Table3[[#All],[Customer ID]],Table3[[#All],[Age]],0)</f>
        <v>20</v>
      </c>
      <c r="G564" cm="1">
        <f t="array" ref="G564">_xlfn.XLOOKUP(Table4[[#This Row],[Customer ID]],Table3[[#All],[Customer ID]],Table3[[#All],[Children]],0)</f>
        <v>1</v>
      </c>
      <c r="H564" cm="1">
        <f t="array" ref="H564">_xlfn.XLOOKUP(Table4[[#This Row],[Customer ID]],Table2[[#All],[Customer ID]],Table2[[#All],[BMI]],0)</f>
        <v>28.024999999999999</v>
      </c>
      <c r="I564" cm="1">
        <f t="array" ref="I564">_xlfn.XLOOKUP(Table4[[#This Row],[Customer ID]],Table2[[#All],[Customer ID]],Table2[[#All],[HBA1C]],0)</f>
        <v>7.03</v>
      </c>
      <c r="J564" t="str">
        <f>_xlfn.XLOOKUP(Table4[[#This Row],[Customer ID]], 'Medical Examination'!A:A, 'Medical Examination'!D:D)</f>
        <v>No</v>
      </c>
      <c r="K564" t="str">
        <f>_xlfn.XLOOKUP(Table4[[#This Row],[Customer ID]], 'Medical Examination'!A:A, 'Medical Examination'!E:E)</f>
        <v>No</v>
      </c>
      <c r="L564" t="str">
        <f>_xlfn.XLOOKUP(Table4[[#This Row],[Customer ID]], 'Medical Examination'!A:A, 'Medical Examination'!F:F)</f>
        <v>No</v>
      </c>
      <c r="M564">
        <f>_xlfn.XLOOKUP(Table4[[#This Row],[Customer ID]], 'Medical Examination'!A:A, 'Medical Examination'!G:G)</f>
        <v>0</v>
      </c>
      <c r="N564" t="str">
        <f>_xlfn.XLOOKUP(Table4[[#This Row],[Customer ID]], 'Medical Examination'!A:A, 'Medical Examination'!H:H)</f>
        <v>Yes</v>
      </c>
      <c r="O564" t="str">
        <f>_xlfn.XLOOKUP(Table4[[#This Row],[Customer ID]], 'Medical Examination'!A:A, 'Medical Examination'!I:I)</f>
        <v>Diabetes</v>
      </c>
      <c r="P564" t="str">
        <f>_xlfn.XLOOKUP(Table4[[#This Row],[Customer ID]], 'Medical Examination'!A:A, 'Medical Examination'!J:J)</f>
        <v>Overweight</v>
      </c>
      <c r="Q564" s="1">
        <f>_xlfn.XLOOKUP(Table4[[#This Row],[Customer ID]], Hospitalisation!A:A, Hospitalisation!E:E)</f>
        <v>17560.38</v>
      </c>
      <c r="R564" t="str">
        <f>_xlfn.XLOOKUP(Table4[[#This Row],[Customer ID]], Hospitalisation!A:A, Hospitalisation!F:F)</f>
        <v>Tier - 1</v>
      </c>
      <c r="S564" t="str">
        <f>_xlfn.XLOOKUP(Table4[[#This Row],[Customer ID]], Hospitalisation!A:A, Hospitalisation!G:G)</f>
        <v>Tier - 1</v>
      </c>
      <c r="T564" t="str">
        <f>_xlfn.XLOOKUP(Table4[[#This Row],[Customer ID]], Hospitalisation!A:A, Hospitalisation!H:H)</f>
        <v>R1012</v>
      </c>
      <c r="U564" t="str" cm="1">
        <f t="array" ref="U564">_xlfn.IFS(Table4[[#This Row],[Age]]&lt;=29,"Youth",Table4[[#This Row],[Age]]&lt;=49,"Adults",Table4[[#This Row],[Age]]&gt;=50,"Senior")</f>
        <v>Youth</v>
      </c>
    </row>
    <row r="565" spans="1:21">
      <c r="A565" t="s">
        <v>1557</v>
      </c>
      <c r="B565" t="str">
        <f>_xlfn.XLOOKUP(Table4[[#This Row],[Customer ID]],Table1[[#This Row],[Customer ID]],Table1[[#This Row],[TITLE]],0)</f>
        <v>Ms</v>
      </c>
      <c r="C565" t="str" cm="1">
        <f t="array" ref="C565">_xlfn.XLOOKUP(Table4[[#This Row],[Customer ID]],Table1[[#All],[Customer ID]],Table1[[#All],[FIRST NAME]],0)</f>
        <v>Marie E</v>
      </c>
      <c r="D565" t="str" cm="1">
        <f t="array" ref="D565">_xlfn.XLOOKUP(Table4[[#This Row],[Customer ID]],Table1[[#All],[Customer ID]],Table1[[#All],[LAST NAME]],0)</f>
        <v>Zidek</v>
      </c>
      <c r="E565" s="5" cm="1">
        <f t="array" ref="E565">_xlfn.XLOOKUP(Table4[[#This Row],[Customer ID]],Table3[[#All],[Customer ID]],Table3[[#All],[Date of Birth]],0)</f>
        <v>23331</v>
      </c>
      <c r="F565" cm="1">
        <f t="array" ref="F565">_xlfn.XLOOKUP(Table4[[#This Row],[Customer ID]],Table3[[#All],[Customer ID]],Table3[[#All],[Age]],0)</f>
        <v>59</v>
      </c>
      <c r="G565" cm="1">
        <f t="array" ref="G565">_xlfn.XLOOKUP(Table4[[#This Row],[Customer ID]],Table3[[#All],[Customer ID]],Table3[[#All],[Children]],0)</f>
        <v>0</v>
      </c>
      <c r="H565" cm="1">
        <f t="array" ref="H565">_xlfn.XLOOKUP(Table4[[#This Row],[Customer ID]],Table2[[#All],[Customer ID]],Table2[[#All],[BMI]],0)</f>
        <v>43.32</v>
      </c>
      <c r="I565" cm="1">
        <f t="array" ref="I565">_xlfn.XLOOKUP(Table4[[#This Row],[Customer ID]],Table2[[#All],[Customer ID]],Table2[[#All],[HBA1C]],0)</f>
        <v>8.75</v>
      </c>
      <c r="J565" t="str">
        <f>_xlfn.XLOOKUP(Table4[[#This Row],[Customer ID]], 'Medical Examination'!A:A, 'Medical Examination'!D:D)</f>
        <v>Yes</v>
      </c>
      <c r="K565" t="str">
        <f>_xlfn.XLOOKUP(Table4[[#This Row],[Customer ID]], 'Medical Examination'!A:A, 'Medical Examination'!E:E)</f>
        <v>No</v>
      </c>
      <c r="L565" t="str">
        <f>_xlfn.XLOOKUP(Table4[[#This Row],[Customer ID]], 'Medical Examination'!A:A, 'Medical Examination'!F:F)</f>
        <v>Yes</v>
      </c>
      <c r="M565">
        <f>_xlfn.XLOOKUP(Table4[[#This Row],[Customer ID]], 'Medical Examination'!A:A, 'Medical Examination'!G:G)</f>
        <v>1</v>
      </c>
      <c r="N565" t="str">
        <f>_xlfn.XLOOKUP(Table4[[#This Row],[Customer ID]], 'Medical Examination'!A:A, 'Medical Examination'!H:H)</f>
        <v>No</v>
      </c>
      <c r="O565" t="str">
        <f>_xlfn.XLOOKUP(Table4[[#This Row],[Customer ID]], 'Medical Examination'!A:A, 'Medical Examination'!I:I)</f>
        <v>Diabetes</v>
      </c>
      <c r="P565" t="str">
        <f>_xlfn.XLOOKUP(Table4[[#This Row],[Customer ID]], 'Medical Examination'!A:A, 'Medical Examination'!J:J)</f>
        <v>Obesity</v>
      </c>
      <c r="Q565" s="1">
        <f>_xlfn.XLOOKUP(Table4[[#This Row],[Customer ID]], Hospitalisation!A:A, Hospitalisation!E:E)</f>
        <v>17556.88</v>
      </c>
      <c r="R565" t="str">
        <f>_xlfn.XLOOKUP(Table4[[#This Row],[Customer ID]], Hospitalisation!A:A, Hospitalisation!F:F)</f>
        <v>Tier - 1</v>
      </c>
      <c r="S565" t="str">
        <f>_xlfn.XLOOKUP(Table4[[#This Row],[Customer ID]], Hospitalisation!A:A, Hospitalisation!G:G)</f>
        <v>Tier - 2</v>
      </c>
      <c r="T565" t="str">
        <f>_xlfn.XLOOKUP(Table4[[#This Row],[Customer ID]], Hospitalisation!A:A, Hospitalisation!H:H)</f>
        <v>R1012</v>
      </c>
      <c r="U565" t="str" cm="1">
        <f t="array" ref="U565">_xlfn.IFS(Table4[[#This Row],[Age]]&lt;=29,"Youth",Table4[[#This Row],[Age]]&lt;=49,"Adults",Table4[[#This Row],[Age]]&gt;=50,"Senior")</f>
        <v>Senior</v>
      </c>
    </row>
    <row r="566" spans="1:21">
      <c r="A566" t="s">
        <v>1560</v>
      </c>
      <c r="B566" t="str">
        <f>_xlfn.XLOOKUP(Table4[[#This Row],[Customer ID]],Table1[[#This Row],[Customer ID]],Table1[[#This Row],[TITLE]],0)</f>
        <v>Mrs</v>
      </c>
      <c r="C566" t="str" cm="1">
        <f t="array" ref="C566">_xlfn.XLOOKUP(Table4[[#This Row],[Customer ID]],Table1[[#All],[Customer ID]],Table1[[#All],[FIRST NAME]],0)</f>
        <v>Katie</v>
      </c>
      <c r="D566" t="str" cm="1">
        <f t="array" ref="D566">_xlfn.XLOOKUP(Table4[[#This Row],[Customer ID]],Table1[[#All],[Customer ID]],Table1[[#All],[LAST NAME]],0)</f>
        <v>Ellgass</v>
      </c>
      <c r="E566" s="5" cm="1">
        <f t="array" ref="E566">_xlfn.XLOOKUP(Table4[[#This Row],[Customer ID]],Table3[[#All],[Customer ID]],Table3[[#All],[Date of Birth]],0)</f>
        <v>25031</v>
      </c>
      <c r="F566" cm="1">
        <f t="array" ref="F566">_xlfn.XLOOKUP(Table4[[#This Row],[Customer ID]],Table3[[#All],[Customer ID]],Table3[[#All],[Age]],0)</f>
        <v>54</v>
      </c>
      <c r="G566" cm="1">
        <f t="array" ref="G566">_xlfn.XLOOKUP(Table4[[#This Row],[Customer ID]],Table3[[#All],[Customer ID]],Table3[[#All],[Children]],0)</f>
        <v>0</v>
      </c>
      <c r="H566" cm="1">
        <f t="array" ref="H566">_xlfn.XLOOKUP(Table4[[#This Row],[Customer ID]],Table2[[#All],[Customer ID]],Table2[[#All],[BMI]],0)</f>
        <v>45.92</v>
      </c>
      <c r="I566" cm="1">
        <f t="array" ref="I566">_xlfn.XLOOKUP(Table4[[#This Row],[Customer ID]],Table2[[#All],[Customer ID]],Table2[[#All],[HBA1C]],0)</f>
        <v>9.51</v>
      </c>
      <c r="J566" t="str">
        <f>_xlfn.XLOOKUP(Table4[[#This Row],[Customer ID]], 'Medical Examination'!A:A, 'Medical Examination'!D:D)</f>
        <v>No</v>
      </c>
      <c r="K566" t="str">
        <f>_xlfn.XLOOKUP(Table4[[#This Row],[Customer ID]], 'Medical Examination'!A:A, 'Medical Examination'!E:E)</f>
        <v>No</v>
      </c>
      <c r="L566" t="str">
        <f>_xlfn.XLOOKUP(Table4[[#This Row],[Customer ID]], 'Medical Examination'!A:A, 'Medical Examination'!F:F)</f>
        <v>No</v>
      </c>
      <c r="M566">
        <f>_xlfn.XLOOKUP(Table4[[#This Row],[Customer ID]], 'Medical Examination'!A:A, 'Medical Examination'!G:G)</f>
        <v>0</v>
      </c>
      <c r="N566" t="str">
        <f>_xlfn.XLOOKUP(Table4[[#This Row],[Customer ID]], 'Medical Examination'!A:A, 'Medical Examination'!H:H)</f>
        <v>No</v>
      </c>
      <c r="O566" t="str">
        <f>_xlfn.XLOOKUP(Table4[[#This Row],[Customer ID]], 'Medical Examination'!A:A, 'Medical Examination'!I:I)</f>
        <v>Diabetes</v>
      </c>
      <c r="P566" t="str">
        <f>_xlfn.XLOOKUP(Table4[[#This Row],[Customer ID]], 'Medical Examination'!A:A, 'Medical Examination'!J:J)</f>
        <v>Obesity</v>
      </c>
      <c r="Q566" s="1">
        <f>_xlfn.XLOOKUP(Table4[[#This Row],[Customer ID]], Hospitalisation!A:A, Hospitalisation!E:E)</f>
        <v>17507.47</v>
      </c>
      <c r="R566" t="str">
        <f>_xlfn.XLOOKUP(Table4[[#This Row],[Customer ID]], Hospitalisation!A:A, Hospitalisation!F:F)</f>
        <v>Tier - 1</v>
      </c>
      <c r="S566" t="str">
        <f>_xlfn.XLOOKUP(Table4[[#This Row],[Customer ID]], Hospitalisation!A:A, Hospitalisation!G:G)</f>
        <v>Tier - 1</v>
      </c>
      <c r="T566" t="str">
        <f>_xlfn.XLOOKUP(Table4[[#This Row],[Customer ID]], Hospitalisation!A:A, Hospitalisation!H:H)</f>
        <v>R1026</v>
      </c>
      <c r="U566" t="str" cm="1">
        <f t="array" ref="U566">_xlfn.IFS(Table4[[#This Row],[Age]]&lt;=29,"Youth",Table4[[#This Row],[Age]]&lt;=49,"Adults",Table4[[#This Row],[Age]]&gt;=50,"Senior")</f>
        <v>Senior</v>
      </c>
    </row>
    <row r="567" spans="1:21">
      <c r="A567" t="s">
        <v>1562</v>
      </c>
      <c r="B567" t="str">
        <f>_xlfn.XLOOKUP(Table4[[#This Row],[Customer ID]],Table1[[#This Row],[Customer ID]],Table1[[#This Row],[TITLE]],0)</f>
        <v>Mr</v>
      </c>
      <c r="C567" t="str" cm="1">
        <f t="array" ref="C567">_xlfn.XLOOKUP(Table4[[#This Row],[Customer ID]],Table1[[#All],[Customer ID]],Table1[[#All],[FIRST NAME]],0)</f>
        <v>Eric D</v>
      </c>
      <c r="D567" t="str" cm="1">
        <f t="array" ref="D567">_xlfn.XLOOKUP(Table4[[#This Row],[Customer ID]],Table1[[#All],[Customer ID]],Table1[[#All],[LAST NAME]],0)</f>
        <v>Lowe</v>
      </c>
      <c r="E567" s="5" cm="1">
        <f t="array" ref="E567">_xlfn.XLOOKUP(Table4[[#This Row],[Customer ID]],Table3[[#All],[Customer ID]],Table3[[#All],[Date of Birth]],0)</f>
        <v>23909</v>
      </c>
      <c r="F567" cm="1">
        <f t="array" ref="F567">_xlfn.XLOOKUP(Table4[[#This Row],[Customer ID]],Table3[[#All],[Customer ID]],Table3[[#All],[Age]],0)</f>
        <v>57</v>
      </c>
      <c r="G567" cm="1">
        <f t="array" ref="G567">_xlfn.XLOOKUP(Table4[[#This Row],[Customer ID]],Table3[[#All],[Customer ID]],Table3[[#All],[Children]],0)</f>
        <v>0</v>
      </c>
      <c r="H567" cm="1">
        <f t="array" ref="H567">_xlfn.XLOOKUP(Table4[[#This Row],[Customer ID]],Table2[[#All],[Customer ID]],Table2[[#All],[BMI]],0)</f>
        <v>44.03</v>
      </c>
      <c r="I567" cm="1">
        <f t="array" ref="I567">_xlfn.XLOOKUP(Table4[[#This Row],[Customer ID]],Table2[[#All],[Customer ID]],Table2[[#All],[HBA1C]],0)</f>
        <v>9.36</v>
      </c>
      <c r="J567" t="str">
        <f>_xlfn.XLOOKUP(Table4[[#This Row],[Customer ID]], 'Medical Examination'!A:A, 'Medical Examination'!D:D)</f>
        <v>No</v>
      </c>
      <c r="K567" t="str">
        <f>_xlfn.XLOOKUP(Table4[[#This Row],[Customer ID]], 'Medical Examination'!A:A, 'Medical Examination'!E:E)</f>
        <v>No</v>
      </c>
      <c r="L567" t="str">
        <f>_xlfn.XLOOKUP(Table4[[#This Row],[Customer ID]], 'Medical Examination'!A:A, 'Medical Examination'!F:F)</f>
        <v>No</v>
      </c>
      <c r="M567">
        <f>_xlfn.XLOOKUP(Table4[[#This Row],[Customer ID]], 'Medical Examination'!A:A, 'Medical Examination'!G:G)</f>
        <v>0</v>
      </c>
      <c r="N567" t="str">
        <f>_xlfn.XLOOKUP(Table4[[#This Row],[Customer ID]], 'Medical Examination'!A:A, 'Medical Examination'!H:H)</f>
        <v>No</v>
      </c>
      <c r="O567" t="str">
        <f>_xlfn.XLOOKUP(Table4[[#This Row],[Customer ID]], 'Medical Examination'!A:A, 'Medical Examination'!I:I)</f>
        <v>Diabetes</v>
      </c>
      <c r="P567" t="str">
        <f>_xlfn.XLOOKUP(Table4[[#This Row],[Customer ID]], 'Medical Examination'!A:A, 'Medical Examination'!J:J)</f>
        <v>Obesity</v>
      </c>
      <c r="Q567" s="1">
        <f>_xlfn.XLOOKUP(Table4[[#This Row],[Customer ID]], Hospitalisation!A:A, Hospitalisation!E:E)</f>
        <v>17505.650000000001</v>
      </c>
      <c r="R567" t="str">
        <f>_xlfn.XLOOKUP(Table4[[#This Row],[Customer ID]], Hospitalisation!A:A, Hospitalisation!F:F)</f>
        <v>Tier - 1</v>
      </c>
      <c r="S567" t="str">
        <f>_xlfn.XLOOKUP(Table4[[#This Row],[Customer ID]], Hospitalisation!A:A, Hospitalisation!G:G)</f>
        <v>Tier - 2</v>
      </c>
      <c r="T567" t="str">
        <f>_xlfn.XLOOKUP(Table4[[#This Row],[Customer ID]], Hospitalisation!A:A, Hospitalisation!H:H)</f>
        <v>R1023</v>
      </c>
      <c r="U567" t="str" cm="1">
        <f t="array" ref="U567">_xlfn.IFS(Table4[[#This Row],[Age]]&lt;=29,"Youth",Table4[[#This Row],[Age]]&lt;=49,"Adults",Table4[[#This Row],[Age]]&gt;=50,"Senior")</f>
        <v>Senior</v>
      </c>
    </row>
    <row r="568" spans="1:21">
      <c r="A568" t="s">
        <v>1565</v>
      </c>
      <c r="B568" t="str">
        <f>_xlfn.XLOOKUP(Table4[[#This Row],[Customer ID]],Table1[[#This Row],[Customer ID]],Table1[[#This Row],[TITLE]],0)</f>
        <v>Ms</v>
      </c>
      <c r="C568" t="str" cm="1">
        <f t="array" ref="C568">_xlfn.XLOOKUP(Table4[[#This Row],[Customer ID]],Table1[[#All],[Customer ID]],Table1[[#All],[FIRST NAME]],0)</f>
        <v>Tara</v>
      </c>
      <c r="D568" t="str" cm="1">
        <f t="array" ref="D568">_xlfn.XLOOKUP(Table4[[#This Row],[Customer ID]],Table1[[#All],[Customer ID]],Table1[[#All],[LAST NAME]],0)</f>
        <v>Malone</v>
      </c>
      <c r="E568" s="5" cm="1">
        <f t="array" ref="E568">_xlfn.XLOOKUP(Table4[[#This Row],[Customer ID]],Table3[[#All],[Customer ID]],Table3[[#All],[Date of Birth]],0)</f>
        <v>33236</v>
      </c>
      <c r="F568" cm="1">
        <f t="array" ref="F568">_xlfn.XLOOKUP(Table4[[#This Row],[Customer ID]],Table3[[#All],[Customer ID]],Table3[[#All],[Age]],0)</f>
        <v>32</v>
      </c>
      <c r="G568" cm="1">
        <f t="array" ref="G568">_xlfn.XLOOKUP(Table4[[#This Row],[Customer ID]],Table3[[#All],[Customer ID]],Table3[[#All],[Children]],0)</f>
        <v>0</v>
      </c>
      <c r="H568" cm="1">
        <f t="array" ref="H568">_xlfn.XLOOKUP(Table4[[#This Row],[Customer ID]],Table2[[#All],[Customer ID]],Table2[[#All],[BMI]],0)</f>
        <v>24.6</v>
      </c>
      <c r="I568" cm="1">
        <f t="array" ref="I568">_xlfn.XLOOKUP(Table4[[#This Row],[Customer ID]],Table2[[#All],[Customer ID]],Table2[[#All],[HBA1C]],0)</f>
        <v>4.8099999999999996</v>
      </c>
      <c r="J568" t="str">
        <f>_xlfn.XLOOKUP(Table4[[#This Row],[Customer ID]], 'Medical Examination'!A:A, 'Medical Examination'!D:D)</f>
        <v>No</v>
      </c>
      <c r="K568" t="str">
        <f>_xlfn.XLOOKUP(Table4[[#This Row],[Customer ID]], 'Medical Examination'!A:A, 'Medical Examination'!E:E)</f>
        <v>No</v>
      </c>
      <c r="L568" t="str">
        <f>_xlfn.XLOOKUP(Table4[[#This Row],[Customer ID]], 'Medical Examination'!A:A, 'Medical Examination'!F:F)</f>
        <v>No</v>
      </c>
      <c r="M568">
        <f>_xlfn.XLOOKUP(Table4[[#This Row],[Customer ID]], 'Medical Examination'!A:A, 'Medical Examination'!G:G)</f>
        <v>0</v>
      </c>
      <c r="N568" t="str">
        <f>_xlfn.XLOOKUP(Table4[[#This Row],[Customer ID]], 'Medical Examination'!A:A, 'Medical Examination'!H:H)</f>
        <v>Yes</v>
      </c>
      <c r="O568" t="str">
        <f>_xlfn.XLOOKUP(Table4[[#This Row],[Customer ID]], 'Medical Examination'!A:A, 'Medical Examination'!I:I)</f>
        <v>Normal</v>
      </c>
      <c r="P568" t="str">
        <f>_xlfn.XLOOKUP(Table4[[#This Row],[Customer ID]], 'Medical Examination'!A:A, 'Medical Examination'!J:J)</f>
        <v>Normal Weight</v>
      </c>
      <c r="Q568" s="1">
        <f>_xlfn.XLOOKUP(Table4[[#This Row],[Customer ID]], Hospitalisation!A:A, Hospitalisation!E:E)</f>
        <v>17496.310000000001</v>
      </c>
      <c r="R568" t="str">
        <f>_xlfn.XLOOKUP(Table4[[#This Row],[Customer ID]], Hospitalisation!A:A, Hospitalisation!F:F)</f>
        <v>Tier - 1</v>
      </c>
      <c r="S568" t="str">
        <f>_xlfn.XLOOKUP(Table4[[#This Row],[Customer ID]], Hospitalisation!A:A, Hospitalisation!G:G)</f>
        <v>Tier - 2</v>
      </c>
      <c r="T568" t="str">
        <f>_xlfn.XLOOKUP(Table4[[#This Row],[Customer ID]], Hospitalisation!A:A, Hospitalisation!H:H)</f>
        <v>R1011</v>
      </c>
      <c r="U568" t="str" cm="1">
        <f t="array" ref="U568">_xlfn.IFS(Table4[[#This Row],[Age]]&lt;=29,"Youth",Table4[[#This Row],[Age]]&lt;=49,"Adults",Table4[[#This Row],[Age]]&gt;=50,"Senior")</f>
        <v>Adults</v>
      </c>
    </row>
    <row r="569" spans="1:21">
      <c r="A569" t="s">
        <v>1568</v>
      </c>
      <c r="B569" t="str">
        <f>_xlfn.XLOOKUP(Table4[[#This Row],[Customer ID]],Table1[[#This Row],[Customer ID]],Table1[[#This Row],[TITLE]],0)</f>
        <v>Ms</v>
      </c>
      <c r="C569" t="str" cm="1">
        <f t="array" ref="C569">_xlfn.XLOOKUP(Table4[[#This Row],[Customer ID]],Table1[[#All],[Customer ID]],Table1[[#All],[FIRST NAME]],0)</f>
        <v>Haley L</v>
      </c>
      <c r="D569" t="str" cm="1">
        <f t="array" ref="D569">_xlfn.XLOOKUP(Table4[[#This Row],[Customer ID]],Table1[[#All],[Customer ID]],Table1[[#All],[LAST NAME]],0)</f>
        <v>Dumke</v>
      </c>
      <c r="E569" s="5" cm="1">
        <f t="array" ref="E569">_xlfn.XLOOKUP(Table4[[#This Row],[Customer ID]],Table3[[#All],[Customer ID]],Table3[[#All],[Date of Birth]],0)</f>
        <v>26092</v>
      </c>
      <c r="F569" cm="1">
        <f t="array" ref="F569">_xlfn.XLOOKUP(Table4[[#This Row],[Customer ID]],Table3[[#All],[Customer ID]],Table3[[#All],[Age]],0)</f>
        <v>52</v>
      </c>
      <c r="G569" cm="1">
        <f t="array" ref="G569">_xlfn.XLOOKUP(Table4[[#This Row],[Customer ID]],Table3[[#All],[Customer ID]],Table3[[#All],[Children]],0)</f>
        <v>0</v>
      </c>
      <c r="H569" cm="1">
        <f t="array" ref="H569">_xlfn.XLOOKUP(Table4[[#This Row],[Customer ID]],Table2[[#All],[Customer ID]],Table2[[#All],[BMI]],0)</f>
        <v>49.15</v>
      </c>
      <c r="I569" cm="1">
        <f t="array" ref="I569">_xlfn.XLOOKUP(Table4[[#This Row],[Customer ID]],Table2[[#All],[Customer ID]],Table2[[#All],[HBA1C]],0)</f>
        <v>8.08</v>
      </c>
      <c r="J569" t="str">
        <f>_xlfn.XLOOKUP(Table4[[#This Row],[Customer ID]], 'Medical Examination'!A:A, 'Medical Examination'!D:D)</f>
        <v>No</v>
      </c>
      <c r="K569" t="str">
        <f>_xlfn.XLOOKUP(Table4[[#This Row],[Customer ID]], 'Medical Examination'!A:A, 'Medical Examination'!E:E)</f>
        <v>No</v>
      </c>
      <c r="L569" t="str">
        <f>_xlfn.XLOOKUP(Table4[[#This Row],[Customer ID]], 'Medical Examination'!A:A, 'Medical Examination'!F:F)</f>
        <v>No</v>
      </c>
      <c r="M569">
        <f>_xlfn.XLOOKUP(Table4[[#This Row],[Customer ID]], 'Medical Examination'!A:A, 'Medical Examination'!G:G)</f>
        <v>0</v>
      </c>
      <c r="N569" t="str">
        <f>_xlfn.XLOOKUP(Table4[[#This Row],[Customer ID]], 'Medical Examination'!A:A, 'Medical Examination'!H:H)</f>
        <v>No</v>
      </c>
      <c r="O569" t="str">
        <f>_xlfn.XLOOKUP(Table4[[#This Row],[Customer ID]], 'Medical Examination'!A:A, 'Medical Examination'!I:I)</f>
        <v>Diabetes</v>
      </c>
      <c r="P569" t="str">
        <f>_xlfn.XLOOKUP(Table4[[#This Row],[Customer ID]], 'Medical Examination'!A:A, 'Medical Examination'!J:J)</f>
        <v>Obesity</v>
      </c>
      <c r="Q569" s="1">
        <f>_xlfn.XLOOKUP(Table4[[#This Row],[Customer ID]], Hospitalisation!A:A, Hospitalisation!E:E)</f>
        <v>17479.53</v>
      </c>
      <c r="R569" t="str">
        <f>_xlfn.XLOOKUP(Table4[[#This Row],[Customer ID]], Hospitalisation!A:A, Hospitalisation!F:F)</f>
        <v>Tier - 1</v>
      </c>
      <c r="S569" t="str">
        <f>_xlfn.XLOOKUP(Table4[[#This Row],[Customer ID]], Hospitalisation!A:A, Hospitalisation!G:G)</f>
        <v>Tier - 1</v>
      </c>
      <c r="T569" t="str">
        <f>_xlfn.XLOOKUP(Table4[[#This Row],[Customer ID]], Hospitalisation!A:A, Hospitalisation!H:H)</f>
        <v>R1012</v>
      </c>
      <c r="U569" t="str" cm="1">
        <f t="array" ref="U569">_xlfn.IFS(Table4[[#This Row],[Age]]&lt;=29,"Youth",Table4[[#This Row],[Age]]&lt;=49,"Adults",Table4[[#This Row],[Age]]&gt;=50,"Senior")</f>
        <v>Senior</v>
      </c>
    </row>
    <row r="570" spans="1:21">
      <c r="A570" t="s">
        <v>1571</v>
      </c>
      <c r="B570" t="str">
        <f>_xlfn.XLOOKUP(Table4[[#This Row],[Customer ID]],Table1[[#This Row],[Customer ID]],Table1[[#This Row],[TITLE]],0)</f>
        <v>Ms</v>
      </c>
      <c r="C570" t="str" cm="1">
        <f t="array" ref="C570">_xlfn.XLOOKUP(Table4[[#This Row],[Customer ID]],Table1[[#All],[Customer ID]],Table1[[#All],[FIRST NAME]],0)</f>
        <v>Kayla B</v>
      </c>
      <c r="D570" t="str" cm="1">
        <f t="array" ref="D570">_xlfn.XLOOKUP(Table4[[#This Row],[Customer ID]],Table1[[#All],[Customer ID]],Table1[[#All],[LAST NAME]],0)</f>
        <v>Strong</v>
      </c>
      <c r="E570" s="5" cm="1">
        <f t="array" ref="E570">_xlfn.XLOOKUP(Table4[[#This Row],[Customer ID]],Table3[[#All],[Customer ID]],Table3[[#All],[Date of Birth]],0)</f>
        <v>37927</v>
      </c>
      <c r="F570" cm="1">
        <f t="array" ref="F570">_xlfn.XLOOKUP(Table4[[#This Row],[Customer ID]],Table3[[#All],[Customer ID]],Table3[[#All],[Age]],0)</f>
        <v>19</v>
      </c>
      <c r="G570" cm="1">
        <f t="array" ref="G570">_xlfn.XLOOKUP(Table4[[#This Row],[Customer ID]],Table3[[#All],[Customer ID]],Table3[[#All],[Children]],0)</f>
        <v>0</v>
      </c>
      <c r="H570" cm="1">
        <f t="array" ref="H570">_xlfn.XLOOKUP(Table4[[#This Row],[Customer ID]],Table2[[#All],[Customer ID]],Table2[[#All],[BMI]],0)</f>
        <v>28.31</v>
      </c>
      <c r="I570" cm="1">
        <f t="array" ref="I570">_xlfn.XLOOKUP(Table4[[#This Row],[Customer ID]],Table2[[#All],[Customer ID]],Table2[[#All],[HBA1C]],0)</f>
        <v>6.29</v>
      </c>
      <c r="J570" t="str">
        <f>_xlfn.XLOOKUP(Table4[[#This Row],[Customer ID]], 'Medical Examination'!A:A, 'Medical Examination'!D:D)</f>
        <v>No</v>
      </c>
      <c r="K570" t="str">
        <f>_xlfn.XLOOKUP(Table4[[#This Row],[Customer ID]], 'Medical Examination'!A:A, 'Medical Examination'!E:E)</f>
        <v>No</v>
      </c>
      <c r="L570" t="str">
        <f>_xlfn.XLOOKUP(Table4[[#This Row],[Customer ID]], 'Medical Examination'!A:A, 'Medical Examination'!F:F)</f>
        <v>Yes</v>
      </c>
      <c r="M570">
        <f>_xlfn.XLOOKUP(Table4[[#This Row],[Customer ID]], 'Medical Examination'!A:A, 'Medical Examination'!G:G)</f>
        <v>1</v>
      </c>
      <c r="N570" t="str">
        <f>_xlfn.XLOOKUP(Table4[[#This Row],[Customer ID]], 'Medical Examination'!A:A, 'Medical Examination'!H:H)</f>
        <v>Yes</v>
      </c>
      <c r="O570" t="str">
        <f>_xlfn.XLOOKUP(Table4[[#This Row],[Customer ID]], 'Medical Examination'!A:A, 'Medical Examination'!I:I)</f>
        <v>Prediabetes</v>
      </c>
      <c r="P570" t="str">
        <f>_xlfn.XLOOKUP(Table4[[#This Row],[Customer ID]], 'Medical Examination'!A:A, 'Medical Examination'!J:J)</f>
        <v>Overweight</v>
      </c>
      <c r="Q570" s="1">
        <f>_xlfn.XLOOKUP(Table4[[#This Row],[Customer ID]], Hospitalisation!A:A, Hospitalisation!E:E)</f>
        <v>17468.98</v>
      </c>
      <c r="R570" t="str">
        <f>_xlfn.XLOOKUP(Table4[[#This Row],[Customer ID]], Hospitalisation!A:A, Hospitalisation!F:F)</f>
        <v>Tier - 2</v>
      </c>
      <c r="S570" t="str">
        <f>_xlfn.XLOOKUP(Table4[[#This Row],[Customer ID]], Hospitalisation!A:A, Hospitalisation!G:G)</f>
        <v>Tier - 1</v>
      </c>
      <c r="T570" t="str">
        <f>_xlfn.XLOOKUP(Table4[[#This Row],[Customer ID]], Hospitalisation!A:A, Hospitalisation!H:H)</f>
        <v>R1012</v>
      </c>
      <c r="U570" t="str" cm="1">
        <f t="array" ref="U570">_xlfn.IFS(Table4[[#This Row],[Age]]&lt;=29,"Youth",Table4[[#This Row],[Age]]&lt;=49,"Adults",Table4[[#This Row],[Age]]&gt;=50,"Senior")</f>
        <v>Youth</v>
      </c>
    </row>
    <row r="571" spans="1:21">
      <c r="A571" t="s">
        <v>1574</v>
      </c>
      <c r="B571" t="str">
        <f>_xlfn.XLOOKUP(Table4[[#This Row],[Customer ID]],Table1[[#This Row],[Customer ID]],Table1[[#This Row],[TITLE]],0)</f>
        <v>Mr</v>
      </c>
      <c r="C571" t="str" cm="1">
        <f t="array" ref="C571">_xlfn.XLOOKUP(Table4[[#This Row],[Customer ID]],Table1[[#All],[Customer ID]],Table1[[#All],[FIRST NAME]],0)</f>
        <v>Mark D</v>
      </c>
      <c r="D571" t="str" cm="1">
        <f t="array" ref="D571">_xlfn.XLOOKUP(Table4[[#This Row],[Customer ID]],Table1[[#All],[Customer ID]],Table1[[#All],[LAST NAME]],0)</f>
        <v>Ferguson</v>
      </c>
      <c r="E571" s="5" cm="1">
        <f t="array" ref="E571">_xlfn.XLOOKUP(Table4[[#This Row],[Customer ID]],Table3[[#All],[Customer ID]],Table3[[#All],[Date of Birth]],0)</f>
        <v>33895</v>
      </c>
      <c r="F571" cm="1">
        <f t="array" ref="F571">_xlfn.XLOOKUP(Table4[[#This Row],[Customer ID]],Table3[[#All],[Customer ID]],Table3[[#All],[Age]],0)</f>
        <v>30</v>
      </c>
      <c r="G571" cm="1">
        <f t="array" ref="G571">_xlfn.XLOOKUP(Table4[[#This Row],[Customer ID]],Table3[[#All],[Customer ID]],Table3[[#All],[Children]],0)</f>
        <v>2</v>
      </c>
      <c r="H571" cm="1">
        <f t="array" ref="H571">_xlfn.XLOOKUP(Table4[[#This Row],[Customer ID]],Table2[[#All],[Customer ID]],Table2[[#All],[BMI]],0)</f>
        <v>22.99</v>
      </c>
      <c r="I571" cm="1">
        <f t="array" ref="I571">_xlfn.XLOOKUP(Table4[[#This Row],[Customer ID]],Table2[[#All],[Customer ID]],Table2[[#All],[HBA1C]],0)</f>
        <v>6.29</v>
      </c>
      <c r="J571" t="str">
        <f>_xlfn.XLOOKUP(Table4[[#This Row],[Customer ID]], 'Medical Examination'!A:A, 'Medical Examination'!D:D)</f>
        <v>No</v>
      </c>
      <c r="K571" t="str">
        <f>_xlfn.XLOOKUP(Table4[[#This Row],[Customer ID]], 'Medical Examination'!A:A, 'Medical Examination'!E:E)</f>
        <v>No</v>
      </c>
      <c r="L571" t="str">
        <f>_xlfn.XLOOKUP(Table4[[#This Row],[Customer ID]], 'Medical Examination'!A:A, 'Medical Examination'!F:F)</f>
        <v>No</v>
      </c>
      <c r="M571">
        <f>_xlfn.XLOOKUP(Table4[[#This Row],[Customer ID]], 'Medical Examination'!A:A, 'Medical Examination'!G:G)</f>
        <v>1</v>
      </c>
      <c r="N571" t="str">
        <f>_xlfn.XLOOKUP(Table4[[#This Row],[Customer ID]], 'Medical Examination'!A:A, 'Medical Examination'!H:H)</f>
        <v>Yes</v>
      </c>
      <c r="O571" t="str">
        <f>_xlfn.XLOOKUP(Table4[[#This Row],[Customer ID]], 'Medical Examination'!A:A, 'Medical Examination'!I:I)</f>
        <v>Prediabetes</v>
      </c>
      <c r="P571" t="str">
        <f>_xlfn.XLOOKUP(Table4[[#This Row],[Customer ID]], 'Medical Examination'!A:A, 'Medical Examination'!J:J)</f>
        <v>Normal Weight</v>
      </c>
      <c r="Q571" s="1">
        <f>_xlfn.XLOOKUP(Table4[[#This Row],[Customer ID]], Hospitalisation!A:A, Hospitalisation!E:E)</f>
        <v>17361.77</v>
      </c>
      <c r="R571" t="str">
        <f>_xlfn.XLOOKUP(Table4[[#This Row],[Customer ID]], Hospitalisation!A:A, Hospitalisation!F:F)</f>
        <v>Tier - 2</v>
      </c>
      <c r="S571" t="str">
        <f>_xlfn.XLOOKUP(Table4[[#This Row],[Customer ID]], Hospitalisation!A:A, Hospitalisation!G:G)</f>
        <v>Tier - 1</v>
      </c>
      <c r="T571" t="str">
        <f>_xlfn.XLOOKUP(Table4[[#This Row],[Customer ID]], Hospitalisation!A:A, Hospitalisation!H:H)</f>
        <v>R1012</v>
      </c>
      <c r="U571" t="str" cm="1">
        <f t="array" ref="U571">_xlfn.IFS(Table4[[#This Row],[Age]]&lt;=29,"Youth",Table4[[#This Row],[Age]]&lt;=49,"Adults",Table4[[#This Row],[Age]]&gt;=50,"Senior")</f>
        <v>Adults</v>
      </c>
    </row>
    <row r="572" spans="1:21">
      <c r="A572" t="s">
        <v>1577</v>
      </c>
      <c r="B572" t="str">
        <f>_xlfn.XLOOKUP(Table4[[#This Row],[Customer ID]],Table1[[#This Row],[Customer ID]],Table1[[#This Row],[TITLE]],0)</f>
        <v>Mr</v>
      </c>
      <c r="C572" t="str" cm="1">
        <f t="array" ref="C572">_xlfn.XLOOKUP(Table4[[#This Row],[Customer ID]],Table1[[#All],[Customer ID]],Table1[[#All],[FIRST NAME]],0)</f>
        <v>Patrick J</v>
      </c>
      <c r="D572" t="str" cm="1">
        <f t="array" ref="D572">_xlfn.XLOOKUP(Table4[[#This Row],[Customer ID]],Table1[[#All],[Customer ID]],Table1[[#All],[LAST NAME]],0)</f>
        <v>Klein</v>
      </c>
      <c r="E572" s="5" cm="1">
        <f t="array" ref="E572">_xlfn.XLOOKUP(Table4[[#This Row],[Customer ID]],Table3[[#All],[Customer ID]],Table3[[#All],[Date of Birth]],0)</f>
        <v>37926</v>
      </c>
      <c r="F572" cm="1">
        <f t="array" ref="F572">_xlfn.XLOOKUP(Table4[[#This Row],[Customer ID]],Table3[[#All],[Customer ID]],Table3[[#All],[Age]],0)</f>
        <v>19</v>
      </c>
      <c r="G572" cm="1">
        <f t="array" ref="G572">_xlfn.XLOOKUP(Table4[[#This Row],[Customer ID]],Table3[[#All],[Customer ID]],Table3[[#All],[Children]],0)</f>
        <v>0</v>
      </c>
      <c r="H572" cm="1">
        <f t="array" ref="H572">_xlfn.XLOOKUP(Table4[[#This Row],[Customer ID]],Table2[[#All],[Customer ID]],Table2[[#All],[BMI]],0)</f>
        <v>29.07</v>
      </c>
      <c r="I572" cm="1">
        <f t="array" ref="I572">_xlfn.XLOOKUP(Table4[[#This Row],[Customer ID]],Table2[[#All],[Customer ID]],Table2[[#All],[HBA1C]],0)</f>
        <v>5.12</v>
      </c>
      <c r="J572" t="str">
        <f>_xlfn.XLOOKUP(Table4[[#This Row],[Customer ID]], 'Medical Examination'!A:A, 'Medical Examination'!D:D)</f>
        <v>No</v>
      </c>
      <c r="K572" t="str">
        <f>_xlfn.XLOOKUP(Table4[[#This Row],[Customer ID]], 'Medical Examination'!A:A, 'Medical Examination'!E:E)</f>
        <v>No</v>
      </c>
      <c r="L572" t="str">
        <f>_xlfn.XLOOKUP(Table4[[#This Row],[Customer ID]], 'Medical Examination'!A:A, 'Medical Examination'!F:F)</f>
        <v>Yes</v>
      </c>
      <c r="M572">
        <f>_xlfn.XLOOKUP(Table4[[#This Row],[Customer ID]], 'Medical Examination'!A:A, 'Medical Examination'!G:G)</f>
        <v>1</v>
      </c>
      <c r="N572" t="str">
        <f>_xlfn.XLOOKUP(Table4[[#This Row],[Customer ID]], 'Medical Examination'!A:A, 'Medical Examination'!H:H)</f>
        <v>Yes</v>
      </c>
      <c r="O572" t="str">
        <f>_xlfn.XLOOKUP(Table4[[#This Row],[Customer ID]], 'Medical Examination'!A:A, 'Medical Examination'!I:I)</f>
        <v>Normal</v>
      </c>
      <c r="P572" t="str">
        <f>_xlfn.XLOOKUP(Table4[[#This Row],[Customer ID]], 'Medical Examination'!A:A, 'Medical Examination'!J:J)</f>
        <v>Overweight</v>
      </c>
      <c r="Q572" s="1">
        <f>_xlfn.XLOOKUP(Table4[[#This Row],[Customer ID]], Hospitalisation!A:A, Hospitalisation!E:E)</f>
        <v>17352.68</v>
      </c>
      <c r="R572" t="str">
        <f>_xlfn.XLOOKUP(Table4[[#This Row],[Customer ID]], Hospitalisation!A:A, Hospitalisation!F:F)</f>
        <v>Tier - 2</v>
      </c>
      <c r="S572" t="str">
        <f>_xlfn.XLOOKUP(Table4[[#This Row],[Customer ID]], Hospitalisation!A:A, Hospitalisation!G:G)</f>
        <v>Tier - 3</v>
      </c>
      <c r="T572" t="str">
        <f>_xlfn.XLOOKUP(Table4[[#This Row],[Customer ID]], Hospitalisation!A:A, Hospitalisation!H:H)</f>
        <v>R1012</v>
      </c>
      <c r="U572" t="str" cm="1">
        <f t="array" ref="U572">_xlfn.IFS(Table4[[#This Row],[Age]]&lt;=29,"Youth",Table4[[#This Row],[Age]]&lt;=49,"Adults",Table4[[#This Row],[Age]]&gt;=50,"Senior")</f>
        <v>Youth</v>
      </c>
    </row>
    <row r="573" spans="1:21">
      <c r="A573" t="s">
        <v>1580</v>
      </c>
      <c r="B573" t="str">
        <f>_xlfn.XLOOKUP(Table4[[#This Row],[Customer ID]],Table1[[#This Row],[Customer ID]],Table1[[#This Row],[TITLE]],0)</f>
        <v>Mr</v>
      </c>
      <c r="C573" t="str" cm="1">
        <f t="array" ref="C573">_xlfn.XLOOKUP(Table4[[#This Row],[Customer ID]],Table1[[#All],[Customer ID]],Table1[[#All],[FIRST NAME]],0)</f>
        <v>Alejandro</v>
      </c>
      <c r="D573" t="str" cm="1">
        <f t="array" ref="D573">_xlfn.XLOOKUP(Table4[[#This Row],[Customer ID]],Table1[[#All],[Customer ID]],Table1[[#All],[LAST NAME]],0)</f>
        <v>Eusebio</v>
      </c>
      <c r="E573" s="5" cm="1">
        <f t="array" ref="E573">_xlfn.XLOOKUP(Table4[[#This Row],[Customer ID]],Table3[[#All],[Customer ID]],Table3[[#All],[Date of Birth]],0)</f>
        <v>23204</v>
      </c>
      <c r="F573" cm="1">
        <f t="array" ref="F573">_xlfn.XLOOKUP(Table4[[#This Row],[Customer ID]],Table3[[#All],[Customer ID]],Table3[[#All],[Age]],0)</f>
        <v>59</v>
      </c>
      <c r="G573" cm="1">
        <f t="array" ref="G573">_xlfn.XLOOKUP(Table4[[#This Row],[Customer ID]],Table3[[#All],[Customer ID]],Table3[[#All],[Children]],0)</f>
        <v>0</v>
      </c>
      <c r="H573" cm="1">
        <f t="array" ref="H573">_xlfn.XLOOKUP(Table4[[#This Row],[Customer ID]],Table2[[#All],[Customer ID]],Table2[[#All],[BMI]],0)</f>
        <v>42.02</v>
      </c>
      <c r="I573" cm="1">
        <f t="array" ref="I573">_xlfn.XLOOKUP(Table4[[#This Row],[Customer ID]],Table2[[#All],[Customer ID]],Table2[[#All],[HBA1C]],0)</f>
        <v>9.9499999999999993</v>
      </c>
      <c r="J573" t="str">
        <f>_xlfn.XLOOKUP(Table4[[#This Row],[Customer ID]], 'Medical Examination'!A:A, 'Medical Examination'!D:D)</f>
        <v>Yes</v>
      </c>
      <c r="K573" t="str">
        <f>_xlfn.XLOOKUP(Table4[[#This Row],[Customer ID]], 'Medical Examination'!A:A, 'Medical Examination'!E:E)</f>
        <v>No</v>
      </c>
      <c r="L573" t="str">
        <f>_xlfn.XLOOKUP(Table4[[#This Row],[Customer ID]], 'Medical Examination'!A:A, 'Medical Examination'!F:F)</f>
        <v>Yes</v>
      </c>
      <c r="M573">
        <f>_xlfn.XLOOKUP(Table4[[#This Row],[Customer ID]], 'Medical Examination'!A:A, 'Medical Examination'!G:G)</f>
        <v>1</v>
      </c>
      <c r="N573" t="str">
        <f>_xlfn.XLOOKUP(Table4[[#This Row],[Customer ID]], 'Medical Examination'!A:A, 'Medical Examination'!H:H)</f>
        <v>No</v>
      </c>
      <c r="O573" t="str">
        <f>_xlfn.XLOOKUP(Table4[[#This Row],[Customer ID]], 'Medical Examination'!A:A, 'Medical Examination'!I:I)</f>
        <v>Diabetes</v>
      </c>
      <c r="P573" t="str">
        <f>_xlfn.XLOOKUP(Table4[[#This Row],[Customer ID]], 'Medical Examination'!A:A, 'Medical Examination'!J:J)</f>
        <v>Obesity</v>
      </c>
      <c r="Q573" s="1">
        <f>_xlfn.XLOOKUP(Table4[[#This Row],[Customer ID]], Hospitalisation!A:A, Hospitalisation!E:E)</f>
        <v>17337.580000000002</v>
      </c>
      <c r="R573" t="str">
        <f>_xlfn.XLOOKUP(Table4[[#This Row],[Customer ID]], Hospitalisation!A:A, Hospitalisation!F:F)</f>
        <v>Tier - 2</v>
      </c>
      <c r="S573" t="str">
        <f>_xlfn.XLOOKUP(Table4[[#This Row],[Customer ID]], Hospitalisation!A:A, Hospitalisation!G:G)</f>
        <v>Tier - 3</v>
      </c>
      <c r="T573" t="str">
        <f>_xlfn.XLOOKUP(Table4[[#This Row],[Customer ID]], Hospitalisation!A:A, Hospitalisation!H:H)</f>
        <v>R1023</v>
      </c>
      <c r="U573" t="str" cm="1">
        <f t="array" ref="U573">_xlfn.IFS(Table4[[#This Row],[Age]]&lt;=29,"Youth",Table4[[#This Row],[Age]]&lt;=49,"Adults",Table4[[#This Row],[Age]]&gt;=50,"Senior")</f>
        <v>Senior</v>
      </c>
    </row>
    <row r="574" spans="1:21">
      <c r="A574" t="s">
        <v>1582</v>
      </c>
      <c r="B574" t="str">
        <f>_xlfn.XLOOKUP(Table4[[#This Row],[Customer ID]],Table1[[#This Row],[Customer ID]],Table1[[#This Row],[TITLE]],0)</f>
        <v>Mrs</v>
      </c>
      <c r="C574" t="str" cm="1">
        <f t="array" ref="C574">_xlfn.XLOOKUP(Table4[[#This Row],[Customer ID]],Table1[[#All],[Customer ID]],Table1[[#All],[FIRST NAME]],0)</f>
        <v>Beth A</v>
      </c>
      <c r="D574" t="str" cm="1">
        <f t="array" ref="D574">_xlfn.XLOOKUP(Table4[[#This Row],[Customer ID]],Table1[[#All],[Customer ID]],Table1[[#All],[LAST NAME]],0)</f>
        <v>Szolosi</v>
      </c>
      <c r="E574" s="5" cm="1">
        <f t="array" ref="E574">_xlfn.XLOOKUP(Table4[[#This Row],[Customer ID]],Table3[[#All],[Customer ID]],Table3[[#All],[Date of Birth]],0)</f>
        <v>27631</v>
      </c>
      <c r="F574" cm="1">
        <f t="array" ref="F574">_xlfn.XLOOKUP(Table4[[#This Row],[Customer ID]],Table3[[#All],[Customer ID]],Table3[[#All],[Age]],0)</f>
        <v>47</v>
      </c>
      <c r="G574" cm="1">
        <f t="array" ref="G574">_xlfn.XLOOKUP(Table4[[#This Row],[Customer ID]],Table3[[#All],[Customer ID]],Table3[[#All],[Children]],0)</f>
        <v>1</v>
      </c>
      <c r="H574" cm="1">
        <f t="array" ref="H574">_xlfn.XLOOKUP(Table4[[#This Row],[Customer ID]],Table2[[#All],[Customer ID]],Table2[[#All],[BMI]],0)</f>
        <v>49.07</v>
      </c>
      <c r="I574" cm="1">
        <f t="array" ref="I574">_xlfn.XLOOKUP(Table4[[#This Row],[Customer ID]],Table2[[#All],[Customer ID]],Table2[[#All],[HBA1C]],0)</f>
        <v>9.08</v>
      </c>
      <c r="J574" t="str">
        <f>_xlfn.XLOOKUP(Table4[[#This Row],[Customer ID]], 'Medical Examination'!A:A, 'Medical Examination'!D:D)</f>
        <v>Yes</v>
      </c>
      <c r="K574" t="str">
        <f>_xlfn.XLOOKUP(Table4[[#This Row],[Customer ID]], 'Medical Examination'!A:A, 'Medical Examination'!E:E)</f>
        <v>No</v>
      </c>
      <c r="L574" t="str">
        <f>_xlfn.XLOOKUP(Table4[[#This Row],[Customer ID]], 'Medical Examination'!A:A, 'Medical Examination'!F:F)</f>
        <v>No</v>
      </c>
      <c r="M574">
        <f>_xlfn.XLOOKUP(Table4[[#This Row],[Customer ID]], 'Medical Examination'!A:A, 'Medical Examination'!G:G)</f>
        <v>1</v>
      </c>
      <c r="N574" t="str">
        <f>_xlfn.XLOOKUP(Table4[[#This Row],[Customer ID]], 'Medical Examination'!A:A, 'Medical Examination'!H:H)</f>
        <v>No</v>
      </c>
      <c r="O574" t="str">
        <f>_xlfn.XLOOKUP(Table4[[#This Row],[Customer ID]], 'Medical Examination'!A:A, 'Medical Examination'!I:I)</f>
        <v>Diabetes</v>
      </c>
      <c r="P574" t="str">
        <f>_xlfn.XLOOKUP(Table4[[#This Row],[Customer ID]], 'Medical Examination'!A:A, 'Medical Examination'!J:J)</f>
        <v>Obesity</v>
      </c>
      <c r="Q574" s="1">
        <f>_xlfn.XLOOKUP(Table4[[#This Row],[Customer ID]], Hospitalisation!A:A, Hospitalisation!E:E)</f>
        <v>17253.43</v>
      </c>
      <c r="R574" t="str">
        <f>_xlfn.XLOOKUP(Table4[[#This Row],[Customer ID]], Hospitalisation!A:A, Hospitalisation!F:F)</f>
        <v>Tier - 2</v>
      </c>
      <c r="S574" t="str">
        <f>_xlfn.XLOOKUP(Table4[[#This Row],[Customer ID]], Hospitalisation!A:A, Hospitalisation!G:G)</f>
        <v>Tier - 3</v>
      </c>
      <c r="T574" t="str">
        <f>_xlfn.XLOOKUP(Table4[[#This Row],[Customer ID]], Hospitalisation!A:A, Hospitalisation!H:H)</f>
        <v>R1026</v>
      </c>
      <c r="U574" t="str" cm="1">
        <f t="array" ref="U574">_xlfn.IFS(Table4[[#This Row],[Age]]&lt;=29,"Youth",Table4[[#This Row],[Age]]&lt;=49,"Adults",Table4[[#This Row],[Age]]&gt;=50,"Senior")</f>
        <v>Adults</v>
      </c>
    </row>
    <row r="575" spans="1:21">
      <c r="A575" t="s">
        <v>1585</v>
      </c>
      <c r="B575" t="str">
        <f>_xlfn.XLOOKUP(Table4[[#This Row],[Customer ID]],Table1[[#This Row],[Customer ID]],Table1[[#This Row],[TITLE]],0)</f>
        <v>Mr</v>
      </c>
      <c r="C575" t="str" cm="1">
        <f t="array" ref="C575">_xlfn.XLOOKUP(Table4[[#This Row],[Customer ID]],Table1[[#All],[Customer ID]],Table1[[#All],[FIRST NAME]],0)</f>
        <v>Jason R</v>
      </c>
      <c r="D575" t="str" cm="1">
        <f t="array" ref="D575">_xlfn.XLOOKUP(Table4[[#This Row],[Customer ID]],Table1[[#All],[Customer ID]],Table1[[#All],[LAST NAME]],0)</f>
        <v>Butler</v>
      </c>
      <c r="E575" s="5" cm="1">
        <f t="array" ref="E575">_xlfn.XLOOKUP(Table4[[#This Row],[Customer ID]],Table3[[#All],[Customer ID]],Table3[[#All],[Date of Birth]],0)</f>
        <v>30246</v>
      </c>
      <c r="F575" cm="1">
        <f t="array" ref="F575">_xlfn.XLOOKUP(Table4[[#This Row],[Customer ID]],Table3[[#All],[Customer ID]],Table3[[#All],[Age]],0)</f>
        <v>40</v>
      </c>
      <c r="G575" cm="1">
        <f t="array" ref="G575">_xlfn.XLOOKUP(Table4[[#This Row],[Customer ID]],Table3[[#All],[Customer ID]],Table3[[#All],[Children]],0)</f>
        <v>1</v>
      </c>
      <c r="H575" cm="1">
        <f t="array" ref="H575">_xlfn.XLOOKUP(Table4[[#This Row],[Customer ID]],Table2[[#All],[Customer ID]],Table2[[#All],[BMI]],0)</f>
        <v>19.8</v>
      </c>
      <c r="I575" cm="1">
        <f t="array" ref="I575">_xlfn.XLOOKUP(Table4[[#This Row],[Customer ID]],Table2[[#All],[Customer ID]],Table2[[#All],[HBA1C]],0)</f>
        <v>4.82</v>
      </c>
      <c r="J575" t="str">
        <f>_xlfn.XLOOKUP(Table4[[#This Row],[Customer ID]], 'Medical Examination'!A:A, 'Medical Examination'!D:D)</f>
        <v>No</v>
      </c>
      <c r="K575" t="str">
        <f>_xlfn.XLOOKUP(Table4[[#This Row],[Customer ID]], 'Medical Examination'!A:A, 'Medical Examination'!E:E)</f>
        <v>No</v>
      </c>
      <c r="L575" t="str">
        <f>_xlfn.XLOOKUP(Table4[[#This Row],[Customer ID]], 'Medical Examination'!A:A, 'Medical Examination'!F:F)</f>
        <v>No</v>
      </c>
      <c r="M575">
        <f>_xlfn.XLOOKUP(Table4[[#This Row],[Customer ID]], 'Medical Examination'!A:A, 'Medical Examination'!G:G)</f>
        <v>0</v>
      </c>
      <c r="N575" t="str">
        <f>_xlfn.XLOOKUP(Table4[[#This Row],[Customer ID]], 'Medical Examination'!A:A, 'Medical Examination'!H:H)</f>
        <v>Yes</v>
      </c>
      <c r="O575" t="str">
        <f>_xlfn.XLOOKUP(Table4[[#This Row],[Customer ID]], 'Medical Examination'!A:A, 'Medical Examination'!I:I)</f>
        <v>Normal</v>
      </c>
      <c r="P575" t="str">
        <f>_xlfn.XLOOKUP(Table4[[#This Row],[Customer ID]], 'Medical Examination'!A:A, 'Medical Examination'!J:J)</f>
        <v>Normal Weight</v>
      </c>
      <c r="Q575" s="1">
        <f>_xlfn.XLOOKUP(Table4[[#This Row],[Customer ID]], Hospitalisation!A:A, Hospitalisation!E:E)</f>
        <v>17179.52</v>
      </c>
      <c r="R575" t="str">
        <f>_xlfn.XLOOKUP(Table4[[#This Row],[Customer ID]], Hospitalisation!A:A, Hospitalisation!F:F)</f>
        <v>Tier - 2</v>
      </c>
      <c r="S575" t="str">
        <f>_xlfn.XLOOKUP(Table4[[#This Row],[Customer ID]], Hospitalisation!A:A, Hospitalisation!G:G)</f>
        <v>Tier - 1</v>
      </c>
      <c r="T575" t="str">
        <f>_xlfn.XLOOKUP(Table4[[#This Row],[Customer ID]], Hospitalisation!A:A, Hospitalisation!H:H)</f>
        <v>R1013</v>
      </c>
      <c r="U575" t="str" cm="1">
        <f t="array" ref="U575">_xlfn.IFS(Table4[[#This Row],[Age]]&lt;=29,"Youth",Table4[[#This Row],[Age]]&lt;=49,"Adults",Table4[[#This Row],[Age]]&gt;=50,"Senior")</f>
        <v>Adults</v>
      </c>
    </row>
    <row r="576" spans="1:21">
      <c r="A576" t="s">
        <v>1588</v>
      </c>
      <c r="B576" t="str">
        <f>_xlfn.XLOOKUP(Table4[[#This Row],[Customer ID]],Table1[[#This Row],[Customer ID]],Table1[[#This Row],[TITLE]],0)</f>
        <v>Mr</v>
      </c>
      <c r="C576" t="str" cm="1">
        <f t="array" ref="C576">_xlfn.XLOOKUP(Table4[[#This Row],[Customer ID]],Table1[[#All],[Customer ID]],Table1[[#All],[FIRST NAME]],0)</f>
        <v>Yoshinori</v>
      </c>
      <c r="D576" t="str" cm="1">
        <f t="array" ref="D576">_xlfn.XLOOKUP(Table4[[#This Row],[Customer ID]],Table1[[#All],[Customer ID]],Table1[[#All],[LAST NAME]],0)</f>
        <v>Fukuchi</v>
      </c>
      <c r="E576" s="5" cm="1">
        <f t="array" ref="E576">_xlfn.XLOOKUP(Table4[[#This Row],[Customer ID]],Table3[[#All],[Customer ID]],Table3[[#All],[Date of Birth]],0)</f>
        <v>38217</v>
      </c>
      <c r="F576" cm="1">
        <f t="array" ref="F576">_xlfn.XLOOKUP(Table4[[#This Row],[Customer ID]],Table3[[#All],[Customer ID]],Table3[[#All],[Age]],0)</f>
        <v>18</v>
      </c>
      <c r="G576" cm="1">
        <f t="array" ref="G576">_xlfn.XLOOKUP(Table4[[#This Row],[Customer ID]],Table3[[#All],[Customer ID]],Table3[[#All],[Children]],0)</f>
        <v>1</v>
      </c>
      <c r="H576" cm="1">
        <f t="array" ref="H576">_xlfn.XLOOKUP(Table4[[#This Row],[Customer ID]],Table2[[#All],[Customer ID]],Table2[[#All],[BMI]],0)</f>
        <v>27.36</v>
      </c>
      <c r="I576" cm="1">
        <f t="array" ref="I576">_xlfn.XLOOKUP(Table4[[#This Row],[Customer ID]],Table2[[#All],[Customer ID]],Table2[[#All],[HBA1C]],0)</f>
        <v>4.6500000000000004</v>
      </c>
      <c r="J576" t="str">
        <f>_xlfn.XLOOKUP(Table4[[#This Row],[Customer ID]], 'Medical Examination'!A:A, 'Medical Examination'!D:D)</f>
        <v>No</v>
      </c>
      <c r="K576" t="str">
        <f>_xlfn.XLOOKUP(Table4[[#This Row],[Customer ID]], 'Medical Examination'!A:A, 'Medical Examination'!E:E)</f>
        <v>Yes</v>
      </c>
      <c r="L576" t="str">
        <f>_xlfn.XLOOKUP(Table4[[#This Row],[Customer ID]], 'Medical Examination'!A:A, 'Medical Examination'!F:F)</f>
        <v>No</v>
      </c>
      <c r="M576">
        <f>_xlfn.XLOOKUP(Table4[[#This Row],[Customer ID]], 'Medical Examination'!A:A, 'Medical Examination'!G:G)</f>
        <v>1</v>
      </c>
      <c r="N576" t="str">
        <f>_xlfn.XLOOKUP(Table4[[#This Row],[Customer ID]], 'Medical Examination'!A:A, 'Medical Examination'!H:H)</f>
        <v>Yes</v>
      </c>
      <c r="O576" t="str">
        <f>_xlfn.XLOOKUP(Table4[[#This Row],[Customer ID]], 'Medical Examination'!A:A, 'Medical Examination'!I:I)</f>
        <v>Normal</v>
      </c>
      <c r="P576" t="str">
        <f>_xlfn.XLOOKUP(Table4[[#This Row],[Customer ID]], 'Medical Examination'!A:A, 'Medical Examination'!J:J)</f>
        <v>Overweight</v>
      </c>
      <c r="Q576" s="1">
        <f>_xlfn.XLOOKUP(Table4[[#This Row],[Customer ID]], Hospitalisation!A:A, Hospitalisation!E:E)</f>
        <v>17178.68</v>
      </c>
      <c r="R576" t="str">
        <f>_xlfn.XLOOKUP(Table4[[#This Row],[Customer ID]], Hospitalisation!A:A, Hospitalisation!F:F)</f>
        <v>Tier - 2</v>
      </c>
      <c r="S576" t="str">
        <f>_xlfn.XLOOKUP(Table4[[#This Row],[Customer ID]], Hospitalisation!A:A, Hospitalisation!G:G)</f>
        <v>Tier - 2</v>
      </c>
      <c r="T576" t="str">
        <f>_xlfn.XLOOKUP(Table4[[#This Row],[Customer ID]], Hospitalisation!A:A, Hospitalisation!H:H)</f>
        <v>R1019</v>
      </c>
      <c r="U576" t="str" cm="1">
        <f t="array" ref="U576">_xlfn.IFS(Table4[[#This Row],[Age]]&lt;=29,"Youth",Table4[[#This Row],[Age]]&lt;=49,"Adults",Table4[[#This Row],[Age]]&gt;=50,"Senior")</f>
        <v>Youth</v>
      </c>
    </row>
    <row r="577" spans="1:21">
      <c r="A577" t="s">
        <v>1591</v>
      </c>
      <c r="B577" t="str">
        <f>_xlfn.XLOOKUP(Table4[[#This Row],[Customer ID]],Table1[[#This Row],[Customer ID]],Table1[[#This Row],[TITLE]],0)</f>
        <v>Ms</v>
      </c>
      <c r="C577" t="str" cm="1">
        <f t="array" ref="C577">_xlfn.XLOOKUP(Table4[[#This Row],[Customer ID]],Table1[[#All],[Customer ID]],Table1[[#All],[FIRST NAME]],0)</f>
        <v>Adrienne G</v>
      </c>
      <c r="D577" t="str" cm="1">
        <f t="array" ref="D577">_xlfn.XLOOKUP(Table4[[#This Row],[Customer ID]],Table1[[#All],[Customer ID]],Table1[[#All],[LAST NAME]],0)</f>
        <v>Drucker</v>
      </c>
      <c r="E577" s="5" cm="1">
        <f t="array" ref="E577">_xlfn.XLOOKUP(Table4[[#This Row],[Customer ID]],Table3[[#All],[Customer ID]],Table3[[#All],[Date of Birth]],0)</f>
        <v>23535</v>
      </c>
      <c r="F577" cm="1">
        <f t="array" ref="F577">_xlfn.XLOOKUP(Table4[[#This Row],[Customer ID]],Table3[[#All],[Customer ID]],Table3[[#All],[Age]],0)</f>
        <v>59</v>
      </c>
      <c r="G577" cm="1">
        <f t="array" ref="G577">_xlfn.XLOOKUP(Table4[[#This Row],[Customer ID]],Table3[[#All],[Customer ID]],Table3[[#All],[Children]],0)</f>
        <v>0</v>
      </c>
      <c r="H577" cm="1">
        <f t="array" ref="H577">_xlfn.XLOOKUP(Table4[[#This Row],[Customer ID]],Table2[[#All],[Customer ID]],Table2[[#All],[BMI]],0)</f>
        <v>42.95</v>
      </c>
      <c r="I577" cm="1">
        <f t="array" ref="I577">_xlfn.XLOOKUP(Table4[[#This Row],[Customer ID]],Table2[[#All],[Customer ID]],Table2[[#All],[HBA1C]],0)</f>
        <v>5.16</v>
      </c>
      <c r="J577" t="str">
        <f>_xlfn.XLOOKUP(Table4[[#This Row],[Customer ID]], 'Medical Examination'!A:A, 'Medical Examination'!D:D)</f>
        <v>Yes</v>
      </c>
      <c r="K577" t="str">
        <f>_xlfn.XLOOKUP(Table4[[#This Row],[Customer ID]], 'Medical Examination'!A:A, 'Medical Examination'!E:E)</f>
        <v>No</v>
      </c>
      <c r="L577" t="str">
        <f>_xlfn.XLOOKUP(Table4[[#This Row],[Customer ID]], 'Medical Examination'!A:A, 'Medical Examination'!F:F)</f>
        <v>No</v>
      </c>
      <c r="M577">
        <f>_xlfn.XLOOKUP(Table4[[#This Row],[Customer ID]], 'Medical Examination'!A:A, 'Medical Examination'!G:G)</f>
        <v>1</v>
      </c>
      <c r="N577" t="str">
        <f>_xlfn.XLOOKUP(Table4[[#This Row],[Customer ID]], 'Medical Examination'!A:A, 'Medical Examination'!H:H)</f>
        <v>No</v>
      </c>
      <c r="O577" t="str">
        <f>_xlfn.XLOOKUP(Table4[[#This Row],[Customer ID]], 'Medical Examination'!A:A, 'Medical Examination'!I:I)</f>
        <v>Normal</v>
      </c>
      <c r="P577" t="str">
        <f>_xlfn.XLOOKUP(Table4[[#This Row],[Customer ID]], 'Medical Examination'!A:A, 'Medical Examination'!J:J)</f>
        <v>Obesity</v>
      </c>
      <c r="Q577" s="1">
        <f>_xlfn.XLOOKUP(Table4[[#This Row],[Customer ID]], Hospitalisation!A:A, Hospitalisation!E:E)</f>
        <v>17174.52</v>
      </c>
      <c r="R577" t="str">
        <f>_xlfn.XLOOKUP(Table4[[#This Row],[Customer ID]], Hospitalisation!A:A, Hospitalisation!F:F)</f>
        <v>Tier - 2</v>
      </c>
      <c r="S577" t="str">
        <f>_xlfn.XLOOKUP(Table4[[#This Row],[Customer ID]], Hospitalisation!A:A, Hospitalisation!G:G)</f>
        <v>Tier - 2</v>
      </c>
      <c r="T577" t="str">
        <f>_xlfn.XLOOKUP(Table4[[#This Row],[Customer ID]], Hospitalisation!A:A, Hospitalisation!H:H)</f>
        <v>R1012</v>
      </c>
      <c r="U577" t="str" cm="1">
        <f t="array" ref="U577">_xlfn.IFS(Table4[[#This Row],[Age]]&lt;=29,"Youth",Table4[[#This Row],[Age]]&lt;=49,"Adults",Table4[[#This Row],[Age]]&gt;=50,"Senior")</f>
        <v>Senior</v>
      </c>
    </row>
    <row r="578" spans="1:21">
      <c r="A578" t="s">
        <v>1594</v>
      </c>
      <c r="B578" t="str">
        <f>_xlfn.XLOOKUP(Table4[[#This Row],[Customer ID]],Table1[[#This Row],[Customer ID]],Table1[[#This Row],[TITLE]],0)</f>
        <v>Mrs</v>
      </c>
      <c r="C578" t="str" cm="1">
        <f t="array" ref="C578">_xlfn.XLOOKUP(Table4[[#This Row],[Customer ID]],Table1[[#All],[Customer ID]],Table1[[#All],[FIRST NAME]],0)</f>
        <v>Meredith</v>
      </c>
      <c r="D578" t="str" cm="1">
        <f t="array" ref="D578">_xlfn.XLOOKUP(Table4[[#This Row],[Customer ID]],Table1[[#All],[Customer ID]],Table1[[#All],[LAST NAME]],0)</f>
        <v>Aziz</v>
      </c>
      <c r="E578" s="5" cm="1">
        <f t="array" ref="E578">_xlfn.XLOOKUP(Table4[[#This Row],[Customer ID]],Table3[[#All],[Customer ID]],Table3[[#All],[Date of Birth]],0)</f>
        <v>24001</v>
      </c>
      <c r="F578" cm="1">
        <f t="array" ref="F578">_xlfn.XLOOKUP(Table4[[#This Row],[Customer ID]],Table3[[#All],[Customer ID]],Table3[[#All],[Age]],0)</f>
        <v>57</v>
      </c>
      <c r="G578" cm="1">
        <f t="array" ref="G578">_xlfn.XLOOKUP(Table4[[#This Row],[Customer ID]],Table3[[#All],[Customer ID]],Table3[[#All],[Children]],0)</f>
        <v>0</v>
      </c>
      <c r="H578" cm="1">
        <f t="array" ref="H578">_xlfn.XLOOKUP(Table4[[#This Row],[Customer ID]],Table2[[#All],[Customer ID]],Table2[[#All],[BMI]],0)</f>
        <v>42.66</v>
      </c>
      <c r="I578" cm="1">
        <f t="array" ref="I578">_xlfn.XLOOKUP(Table4[[#This Row],[Customer ID]],Table2[[#All],[Customer ID]],Table2[[#All],[HBA1C]],0)</f>
        <v>10.44</v>
      </c>
      <c r="J578" t="str">
        <f>_xlfn.XLOOKUP(Table4[[#This Row],[Customer ID]], 'Medical Examination'!A:A, 'Medical Examination'!D:D)</f>
        <v>No</v>
      </c>
      <c r="K578" t="str">
        <f>_xlfn.XLOOKUP(Table4[[#This Row],[Customer ID]], 'Medical Examination'!A:A, 'Medical Examination'!E:E)</f>
        <v>No</v>
      </c>
      <c r="L578" t="str">
        <f>_xlfn.XLOOKUP(Table4[[#This Row],[Customer ID]], 'Medical Examination'!A:A, 'Medical Examination'!F:F)</f>
        <v>No</v>
      </c>
      <c r="M578">
        <f>_xlfn.XLOOKUP(Table4[[#This Row],[Customer ID]], 'Medical Examination'!A:A, 'Medical Examination'!G:G)</f>
        <v>0</v>
      </c>
      <c r="N578" t="str">
        <f>_xlfn.XLOOKUP(Table4[[#This Row],[Customer ID]], 'Medical Examination'!A:A, 'Medical Examination'!H:H)</f>
        <v>No</v>
      </c>
      <c r="O578" t="str">
        <f>_xlfn.XLOOKUP(Table4[[#This Row],[Customer ID]], 'Medical Examination'!A:A, 'Medical Examination'!I:I)</f>
        <v>Diabetes</v>
      </c>
      <c r="P578" t="str">
        <f>_xlfn.XLOOKUP(Table4[[#This Row],[Customer ID]], 'Medical Examination'!A:A, 'Medical Examination'!J:J)</f>
        <v>Obesity</v>
      </c>
      <c r="Q578" s="1">
        <f>_xlfn.XLOOKUP(Table4[[#This Row],[Customer ID]], Hospitalisation!A:A, Hospitalisation!E:E)</f>
        <v>17172.27</v>
      </c>
      <c r="R578" t="str">
        <f>_xlfn.XLOOKUP(Table4[[#This Row],[Customer ID]], Hospitalisation!A:A, Hospitalisation!F:F)</f>
        <v>Tier - 2</v>
      </c>
      <c r="S578" t="str">
        <f>_xlfn.XLOOKUP(Table4[[#This Row],[Customer ID]], Hospitalisation!A:A, Hospitalisation!G:G)</f>
        <v>Tier - 2</v>
      </c>
      <c r="T578" t="str">
        <f>_xlfn.XLOOKUP(Table4[[#This Row],[Customer ID]], Hospitalisation!A:A, Hospitalisation!H:H)</f>
        <v>R1026</v>
      </c>
      <c r="U578" t="str" cm="1">
        <f t="array" ref="U578">_xlfn.IFS(Table4[[#This Row],[Age]]&lt;=29,"Youth",Table4[[#This Row],[Age]]&lt;=49,"Adults",Table4[[#This Row],[Age]]&gt;=50,"Senior")</f>
        <v>Senior</v>
      </c>
    </row>
    <row r="579" spans="1:21">
      <c r="A579" t="s">
        <v>1596</v>
      </c>
      <c r="B579" t="str">
        <f>_xlfn.XLOOKUP(Table4[[#This Row],[Customer ID]],Table1[[#This Row],[Customer ID]],Table1[[#This Row],[TITLE]],0)</f>
        <v>Mr</v>
      </c>
      <c r="C579" t="str" cm="1">
        <f t="array" ref="C579">_xlfn.XLOOKUP(Table4[[#This Row],[Customer ID]],Table1[[#All],[Customer ID]],Table1[[#All],[FIRST NAME]],0)</f>
        <v>Junyong</v>
      </c>
      <c r="D579" t="str" cm="1">
        <f t="array" ref="D579">_xlfn.XLOOKUP(Table4[[#This Row],[Customer ID]],Table1[[#All],[Customer ID]],Table1[[#All],[LAST NAME]],0)</f>
        <v>Pak</v>
      </c>
      <c r="E579" s="5" cm="1">
        <f t="array" ref="E579">_xlfn.XLOOKUP(Table4[[#This Row],[Customer ID]],Table3[[#All],[Customer ID]],Table3[[#All],[Date of Birth]],0)</f>
        <v>35949</v>
      </c>
      <c r="F579" cm="1">
        <f t="array" ref="F579">_xlfn.XLOOKUP(Table4[[#This Row],[Customer ID]],Table3[[#All],[Customer ID]],Table3[[#All],[Age]],0)</f>
        <v>25</v>
      </c>
      <c r="G579" cm="1">
        <f t="array" ref="G579">_xlfn.XLOOKUP(Table4[[#This Row],[Customer ID]],Table3[[#All],[Customer ID]],Table3[[#All],[Children]],0)</f>
        <v>4</v>
      </c>
      <c r="H579" cm="1">
        <f t="array" ref="H579">_xlfn.XLOOKUP(Table4[[#This Row],[Customer ID]],Table2[[#All],[Customer ID]],Table2[[#All],[BMI]],0)</f>
        <v>33.630000000000003</v>
      </c>
      <c r="I579" cm="1">
        <f t="array" ref="I579">_xlfn.XLOOKUP(Table4[[#This Row],[Customer ID]],Table2[[#All],[Customer ID]],Table2[[#All],[HBA1C]],0)</f>
        <v>5.69</v>
      </c>
      <c r="J579" t="str">
        <f>_xlfn.XLOOKUP(Table4[[#This Row],[Customer ID]], 'Medical Examination'!A:A, 'Medical Examination'!D:D)</f>
        <v>No</v>
      </c>
      <c r="K579" t="str">
        <f>_xlfn.XLOOKUP(Table4[[#This Row],[Customer ID]], 'Medical Examination'!A:A, 'Medical Examination'!E:E)</f>
        <v>No</v>
      </c>
      <c r="L579" t="str">
        <f>_xlfn.XLOOKUP(Table4[[#This Row],[Customer ID]], 'Medical Examination'!A:A, 'Medical Examination'!F:F)</f>
        <v>No</v>
      </c>
      <c r="M579">
        <f>_xlfn.XLOOKUP(Table4[[#This Row],[Customer ID]], 'Medical Examination'!A:A, 'Medical Examination'!G:G)</f>
        <v>1</v>
      </c>
      <c r="N579" t="str">
        <f>_xlfn.XLOOKUP(Table4[[#This Row],[Customer ID]], 'Medical Examination'!A:A, 'Medical Examination'!H:H)</f>
        <v>No</v>
      </c>
      <c r="O579" t="str">
        <f>_xlfn.XLOOKUP(Table4[[#This Row],[Customer ID]], 'Medical Examination'!A:A, 'Medical Examination'!I:I)</f>
        <v>Normal</v>
      </c>
      <c r="P579" t="str">
        <f>_xlfn.XLOOKUP(Table4[[#This Row],[Customer ID]], 'Medical Examination'!A:A, 'Medical Examination'!J:J)</f>
        <v>Obesity</v>
      </c>
      <c r="Q579" s="1">
        <f>_xlfn.XLOOKUP(Table4[[#This Row],[Customer ID]], Hospitalisation!A:A, Hospitalisation!E:E)</f>
        <v>17128.43</v>
      </c>
      <c r="R579" t="str">
        <f>_xlfn.XLOOKUP(Table4[[#This Row],[Customer ID]], Hospitalisation!A:A, Hospitalisation!F:F)</f>
        <v>Tier - 2</v>
      </c>
      <c r="S579" t="str">
        <f>_xlfn.XLOOKUP(Table4[[#This Row],[Customer ID]], Hospitalisation!A:A, Hospitalisation!G:G)</f>
        <v>Tier - 3</v>
      </c>
      <c r="T579" t="str">
        <f>_xlfn.XLOOKUP(Table4[[#This Row],[Customer ID]], Hospitalisation!A:A, Hospitalisation!H:H)</f>
        <v>R1016</v>
      </c>
      <c r="U579" t="str" cm="1">
        <f t="array" ref="U579">_xlfn.IFS(Table4[[#This Row],[Age]]&lt;=29,"Youth",Table4[[#This Row],[Age]]&lt;=49,"Adults",Table4[[#This Row],[Age]]&gt;=50,"Senior")</f>
        <v>Youth</v>
      </c>
    </row>
    <row r="580" spans="1:21">
      <c r="A580" t="s">
        <v>1599</v>
      </c>
      <c r="B580" t="str">
        <f>_xlfn.XLOOKUP(Table4[[#This Row],[Customer ID]],Table1[[#This Row],[Customer ID]],Table1[[#This Row],[TITLE]],0)</f>
        <v>Ms</v>
      </c>
      <c r="C580" t="str" cm="1">
        <f t="array" ref="C580">_xlfn.XLOOKUP(Table4[[#This Row],[Customer ID]],Table1[[#All],[Customer ID]],Table1[[#All],[FIRST NAME]],0)</f>
        <v>Kristen A</v>
      </c>
      <c r="D580" t="str" cm="1">
        <f t="array" ref="D580">_xlfn.XLOOKUP(Table4[[#This Row],[Customer ID]],Table1[[#All],[Customer ID]],Table1[[#All],[LAST NAME]],0)</f>
        <v>Kieta</v>
      </c>
      <c r="E580" s="5" cm="1">
        <f t="array" ref="E580">_xlfn.XLOOKUP(Table4[[#This Row],[Customer ID]],Table3[[#All],[Customer ID]],Table3[[#All],[Date of Birth]],0)</f>
        <v>37435</v>
      </c>
      <c r="F580" cm="1">
        <f t="array" ref="F580">_xlfn.XLOOKUP(Table4[[#This Row],[Customer ID]],Table3[[#All],[Customer ID]],Table3[[#All],[Age]],0)</f>
        <v>20</v>
      </c>
      <c r="G580" cm="1">
        <f t="array" ref="G580">_xlfn.XLOOKUP(Table4[[#This Row],[Customer ID]],Table3[[#All],[Customer ID]],Table3[[#All],[Children]],0)</f>
        <v>1</v>
      </c>
      <c r="H580" cm="1">
        <f t="array" ref="H580">_xlfn.XLOOKUP(Table4[[#This Row],[Customer ID]],Table2[[#All],[Customer ID]],Table2[[#All],[BMI]],0)</f>
        <v>26.84</v>
      </c>
      <c r="I580" cm="1">
        <f t="array" ref="I580">_xlfn.XLOOKUP(Table4[[#This Row],[Customer ID]],Table2[[#All],[Customer ID]],Table2[[#All],[HBA1C]],0)</f>
        <v>6.5</v>
      </c>
      <c r="J580" t="str">
        <f>_xlfn.XLOOKUP(Table4[[#This Row],[Customer ID]], 'Medical Examination'!A:A, 'Medical Examination'!D:D)</f>
        <v>No</v>
      </c>
      <c r="K580" t="str">
        <f>_xlfn.XLOOKUP(Table4[[#This Row],[Customer ID]], 'Medical Examination'!A:A, 'Medical Examination'!E:E)</f>
        <v>No</v>
      </c>
      <c r="L580" t="str">
        <f>_xlfn.XLOOKUP(Table4[[#This Row],[Customer ID]], 'Medical Examination'!A:A, 'Medical Examination'!F:F)</f>
        <v>No</v>
      </c>
      <c r="M580">
        <f>_xlfn.XLOOKUP(Table4[[#This Row],[Customer ID]], 'Medical Examination'!A:A, 'Medical Examination'!G:G)</f>
        <v>0</v>
      </c>
      <c r="N580" t="str">
        <f>_xlfn.XLOOKUP(Table4[[#This Row],[Customer ID]], 'Medical Examination'!A:A, 'Medical Examination'!H:H)</f>
        <v>Yes</v>
      </c>
      <c r="O580" t="str">
        <f>_xlfn.XLOOKUP(Table4[[#This Row],[Customer ID]], 'Medical Examination'!A:A, 'Medical Examination'!I:I)</f>
        <v>Diabetes</v>
      </c>
      <c r="P580" t="str">
        <f>_xlfn.XLOOKUP(Table4[[#This Row],[Customer ID]], 'Medical Examination'!A:A, 'Medical Examination'!J:J)</f>
        <v>Overweight</v>
      </c>
      <c r="Q580" s="1">
        <f>_xlfn.XLOOKUP(Table4[[#This Row],[Customer ID]], Hospitalisation!A:A, Hospitalisation!E:E)</f>
        <v>17085.27</v>
      </c>
      <c r="R580" t="str">
        <f>_xlfn.XLOOKUP(Table4[[#This Row],[Customer ID]], Hospitalisation!A:A, Hospitalisation!F:F)</f>
        <v>Tier - 2</v>
      </c>
      <c r="S580" t="str">
        <f>_xlfn.XLOOKUP(Table4[[#This Row],[Customer ID]], Hospitalisation!A:A, Hospitalisation!G:G)</f>
        <v>Tier - 3</v>
      </c>
      <c r="T580" t="str">
        <f>_xlfn.XLOOKUP(Table4[[#This Row],[Customer ID]], Hospitalisation!A:A, Hospitalisation!H:H)</f>
        <v>R1013</v>
      </c>
      <c r="U580" t="str" cm="1">
        <f t="array" ref="U580">_xlfn.IFS(Table4[[#This Row],[Age]]&lt;=29,"Youth",Table4[[#This Row],[Age]]&lt;=49,"Adults",Table4[[#This Row],[Age]]&gt;=50,"Senior")</f>
        <v>Youth</v>
      </c>
    </row>
    <row r="581" spans="1:21">
      <c r="A581" t="s">
        <v>1602</v>
      </c>
      <c r="B581" t="str">
        <f>_xlfn.XLOOKUP(Table4[[#This Row],[Customer ID]],Table1[[#This Row],[Customer ID]],Table1[[#This Row],[TITLE]],0)</f>
        <v>Ms</v>
      </c>
      <c r="C581" t="str" cm="1">
        <f t="array" ref="C581">_xlfn.XLOOKUP(Table4[[#This Row],[Customer ID]],Table1[[#All],[Customer ID]],Table1[[#All],[FIRST NAME]],0)</f>
        <v>Maria I</v>
      </c>
      <c r="D581" t="str" cm="1">
        <f t="array" ref="D581">_xlfn.XLOOKUP(Table4[[#This Row],[Customer ID]],Table1[[#All],[Customer ID]],Table1[[#All],[LAST NAME]],0)</f>
        <v>Velez</v>
      </c>
      <c r="E581" s="5" cm="1">
        <f t="array" ref="E581">_xlfn.XLOOKUP(Table4[[#This Row],[Customer ID]],Table3[[#All],[Customer ID]],Table3[[#All],[Date of Birth]],0)</f>
        <v>37981</v>
      </c>
      <c r="F581" cm="1">
        <f t="array" ref="F581">_xlfn.XLOOKUP(Table4[[#This Row],[Customer ID]],Table3[[#All],[Customer ID]],Table3[[#All],[Age]],0)</f>
        <v>19</v>
      </c>
      <c r="G581" cm="1">
        <f t="array" ref="G581">_xlfn.XLOOKUP(Table4[[#This Row],[Customer ID]],Table3[[#All],[Customer ID]],Table3[[#All],[Children]],0)</f>
        <v>0</v>
      </c>
      <c r="H581" cm="1">
        <f t="array" ref="H581">_xlfn.XLOOKUP(Table4[[#This Row],[Customer ID]],Table2[[#All],[Customer ID]],Table2[[#All],[BMI]],0)</f>
        <v>28.3</v>
      </c>
      <c r="I581" cm="1">
        <f t="array" ref="I581">_xlfn.XLOOKUP(Table4[[#This Row],[Customer ID]],Table2[[#All],[Customer ID]],Table2[[#All],[HBA1C]],0)</f>
        <v>5.73</v>
      </c>
      <c r="J581" t="str">
        <f>_xlfn.XLOOKUP(Table4[[#This Row],[Customer ID]], 'Medical Examination'!A:A, 'Medical Examination'!D:D)</f>
        <v>No</v>
      </c>
      <c r="K581" t="str">
        <f>_xlfn.XLOOKUP(Table4[[#This Row],[Customer ID]], 'Medical Examination'!A:A, 'Medical Examination'!E:E)</f>
        <v>No</v>
      </c>
      <c r="L581" t="str">
        <f>_xlfn.XLOOKUP(Table4[[#This Row],[Customer ID]], 'Medical Examination'!A:A, 'Medical Examination'!F:F)</f>
        <v>Yes</v>
      </c>
      <c r="M581">
        <f>_xlfn.XLOOKUP(Table4[[#This Row],[Customer ID]], 'Medical Examination'!A:A, 'Medical Examination'!G:G)</f>
        <v>1</v>
      </c>
      <c r="N581" t="str">
        <f>_xlfn.XLOOKUP(Table4[[#This Row],[Customer ID]], 'Medical Examination'!A:A, 'Medical Examination'!H:H)</f>
        <v>Yes</v>
      </c>
      <c r="O581" t="str">
        <f>_xlfn.XLOOKUP(Table4[[#This Row],[Customer ID]], 'Medical Examination'!A:A, 'Medical Examination'!I:I)</f>
        <v>Prediabetes</v>
      </c>
      <c r="P581" t="str">
        <f>_xlfn.XLOOKUP(Table4[[#This Row],[Customer ID]], 'Medical Examination'!A:A, 'Medical Examination'!J:J)</f>
        <v>Overweight</v>
      </c>
      <c r="Q581" s="1">
        <f>_xlfn.XLOOKUP(Table4[[#This Row],[Customer ID]], Hospitalisation!A:A, Hospitalisation!E:E)</f>
        <v>17081.080000000002</v>
      </c>
      <c r="R581" t="str">
        <f>_xlfn.XLOOKUP(Table4[[#This Row],[Customer ID]], Hospitalisation!A:A, Hospitalisation!F:F)</f>
        <v>Tier - 2</v>
      </c>
      <c r="S581" t="str">
        <f>_xlfn.XLOOKUP(Table4[[#This Row],[Customer ID]], Hospitalisation!A:A, Hospitalisation!G:G)</f>
        <v>Tier - 2</v>
      </c>
      <c r="T581" t="str">
        <f>_xlfn.XLOOKUP(Table4[[#This Row],[Customer ID]], Hospitalisation!A:A, Hospitalisation!H:H)</f>
        <v>R1011</v>
      </c>
      <c r="U581" t="str" cm="1">
        <f t="array" ref="U581">_xlfn.IFS(Table4[[#This Row],[Age]]&lt;=29,"Youth",Table4[[#This Row],[Age]]&lt;=49,"Adults",Table4[[#This Row],[Age]]&gt;=50,"Senior")</f>
        <v>Youth</v>
      </c>
    </row>
    <row r="582" spans="1:21">
      <c r="A582" t="s">
        <v>1605</v>
      </c>
      <c r="B582" t="str">
        <f>_xlfn.XLOOKUP(Table4[[#This Row],[Customer ID]],Table1[[#This Row],[Customer ID]],Table1[[#This Row],[TITLE]],0)</f>
        <v>Mr</v>
      </c>
      <c r="C582" t="str" cm="1">
        <f t="array" ref="C582">_xlfn.XLOOKUP(Table4[[#This Row],[Customer ID]],Table1[[#All],[Customer ID]],Table1[[#All],[FIRST NAME]],0)</f>
        <v>Jonathan</v>
      </c>
      <c r="D582" t="str" cm="1">
        <f t="array" ref="D582">_xlfn.XLOOKUP(Table4[[#This Row],[Customer ID]],Table1[[#All],[Customer ID]],Table1[[#All],[LAST NAME]],0)</f>
        <v>Bussiere</v>
      </c>
      <c r="E582" s="5" cm="1">
        <f t="array" ref="E582">_xlfn.XLOOKUP(Table4[[#This Row],[Customer ID]],Table3[[#All],[Customer ID]],Table3[[#All],[Date of Birth]],0)</f>
        <v>35226</v>
      </c>
      <c r="F582" cm="1">
        <f t="array" ref="F582">_xlfn.XLOOKUP(Table4[[#This Row],[Customer ID]],Table3[[#All],[Customer ID]],Table3[[#All],[Age]],0)</f>
        <v>26</v>
      </c>
      <c r="G582" cm="1">
        <f t="array" ref="G582">_xlfn.XLOOKUP(Table4[[#This Row],[Customer ID]],Table3[[#All],[Customer ID]],Table3[[#All],[Children]],0)</f>
        <v>0</v>
      </c>
      <c r="H582" cm="1">
        <f t="array" ref="H582">_xlfn.XLOOKUP(Table4[[#This Row],[Customer ID]],Table2[[#All],[Customer ID]],Table2[[#All],[BMI]],0)</f>
        <v>27.06</v>
      </c>
      <c r="I582" cm="1">
        <f t="array" ref="I582">_xlfn.XLOOKUP(Table4[[#This Row],[Customer ID]],Table2[[#All],[Customer ID]],Table2[[#All],[HBA1C]],0)</f>
        <v>5.74</v>
      </c>
      <c r="J582" t="str">
        <f>_xlfn.XLOOKUP(Table4[[#This Row],[Customer ID]], 'Medical Examination'!A:A, 'Medical Examination'!D:D)</f>
        <v>Yes</v>
      </c>
      <c r="K582" t="str">
        <f>_xlfn.XLOOKUP(Table4[[#This Row],[Customer ID]], 'Medical Examination'!A:A, 'Medical Examination'!E:E)</f>
        <v>No</v>
      </c>
      <c r="L582" t="str">
        <f>_xlfn.XLOOKUP(Table4[[#This Row],[Customer ID]], 'Medical Examination'!A:A, 'Medical Examination'!F:F)</f>
        <v>No</v>
      </c>
      <c r="M582">
        <f>_xlfn.XLOOKUP(Table4[[#This Row],[Customer ID]], 'Medical Examination'!A:A, 'Medical Examination'!G:G)</f>
        <v>0</v>
      </c>
      <c r="N582" t="str">
        <f>_xlfn.XLOOKUP(Table4[[#This Row],[Customer ID]], 'Medical Examination'!A:A, 'Medical Examination'!H:H)</f>
        <v>Yes</v>
      </c>
      <c r="O582" t="str">
        <f>_xlfn.XLOOKUP(Table4[[#This Row],[Customer ID]], 'Medical Examination'!A:A, 'Medical Examination'!I:I)</f>
        <v>Prediabetes</v>
      </c>
      <c r="P582" t="str">
        <f>_xlfn.XLOOKUP(Table4[[#This Row],[Customer ID]], 'Medical Examination'!A:A, 'Medical Examination'!J:J)</f>
        <v>Overweight</v>
      </c>
      <c r="Q582" s="1">
        <f>_xlfn.XLOOKUP(Table4[[#This Row],[Customer ID]], Hospitalisation!A:A, Hospitalisation!E:E)</f>
        <v>17043.34</v>
      </c>
      <c r="R582" t="str">
        <f>_xlfn.XLOOKUP(Table4[[#This Row],[Customer ID]], Hospitalisation!A:A, Hospitalisation!F:F)</f>
        <v>Tier - 2</v>
      </c>
      <c r="S582" t="str">
        <f>_xlfn.XLOOKUP(Table4[[#This Row],[Customer ID]], Hospitalisation!A:A, Hospitalisation!G:G)</f>
        <v>Tier - 3</v>
      </c>
      <c r="T582" t="str">
        <f>_xlfn.XLOOKUP(Table4[[#This Row],[Customer ID]], Hospitalisation!A:A, Hospitalisation!H:H)</f>
        <v>R1013</v>
      </c>
      <c r="U582" t="str" cm="1">
        <f t="array" ref="U582">_xlfn.IFS(Table4[[#This Row],[Age]]&lt;=29,"Youth",Table4[[#This Row],[Age]]&lt;=49,"Adults",Table4[[#This Row],[Age]]&gt;=50,"Senior")</f>
        <v>Youth</v>
      </c>
    </row>
    <row r="583" spans="1:21">
      <c r="A583" t="s">
        <v>1608</v>
      </c>
      <c r="B583" t="str">
        <f>_xlfn.XLOOKUP(Table4[[#This Row],[Customer ID]],Table1[[#This Row],[Customer ID]],Table1[[#This Row],[TITLE]],0)</f>
        <v>Mr</v>
      </c>
      <c r="C583" t="str" cm="1">
        <f t="array" ref="C583">_xlfn.XLOOKUP(Table4[[#This Row],[Customer ID]],Table1[[#All],[Customer ID]],Table1[[#All],[FIRST NAME]],0)</f>
        <v>Phil</v>
      </c>
      <c r="D583" t="str" cm="1">
        <f t="array" ref="D583">_xlfn.XLOOKUP(Table4[[#This Row],[Customer ID]],Table1[[#All],[Customer ID]],Table1[[#All],[LAST NAME]],0)</f>
        <v>Mccartney</v>
      </c>
      <c r="E583" s="5" cm="1">
        <f t="array" ref="E583">_xlfn.XLOOKUP(Table4[[#This Row],[Customer ID]],Table3[[#All],[Customer ID]],Table3[[#All],[Date of Birth]],0)</f>
        <v>26167</v>
      </c>
      <c r="F583" cm="1">
        <f t="array" ref="F583">_xlfn.XLOOKUP(Table4[[#This Row],[Customer ID]],Table3[[#All],[Customer ID]],Table3[[#All],[Age]],0)</f>
        <v>51</v>
      </c>
      <c r="G583" cm="1">
        <f t="array" ref="G583">_xlfn.XLOOKUP(Table4[[#This Row],[Customer ID]],Table3[[#All],[Customer ID]],Table3[[#All],[Children]],0)</f>
        <v>0</v>
      </c>
      <c r="H583" cm="1">
        <f t="array" ref="H583">_xlfn.XLOOKUP(Table4[[#This Row],[Customer ID]],Table2[[#All],[Customer ID]],Table2[[#All],[BMI]],0)</f>
        <v>47.13</v>
      </c>
      <c r="I583" cm="1">
        <f t="array" ref="I583">_xlfn.XLOOKUP(Table4[[#This Row],[Customer ID]],Table2[[#All],[Customer ID]],Table2[[#All],[HBA1C]],0)</f>
        <v>8.6999999999999993</v>
      </c>
      <c r="J583" t="str">
        <f>_xlfn.XLOOKUP(Table4[[#This Row],[Customer ID]], 'Medical Examination'!A:A, 'Medical Examination'!D:D)</f>
        <v>No</v>
      </c>
      <c r="K583" t="str">
        <f>_xlfn.XLOOKUP(Table4[[#This Row],[Customer ID]], 'Medical Examination'!A:A, 'Medical Examination'!E:E)</f>
        <v>No</v>
      </c>
      <c r="L583" t="str">
        <f>_xlfn.XLOOKUP(Table4[[#This Row],[Customer ID]], 'Medical Examination'!A:A, 'Medical Examination'!F:F)</f>
        <v>No</v>
      </c>
      <c r="M583">
        <f>_xlfn.XLOOKUP(Table4[[#This Row],[Customer ID]], 'Medical Examination'!A:A, 'Medical Examination'!G:G)</f>
        <v>0</v>
      </c>
      <c r="N583" t="str">
        <f>_xlfn.XLOOKUP(Table4[[#This Row],[Customer ID]], 'Medical Examination'!A:A, 'Medical Examination'!H:H)</f>
        <v>No</v>
      </c>
      <c r="O583" t="str">
        <f>_xlfn.XLOOKUP(Table4[[#This Row],[Customer ID]], 'Medical Examination'!A:A, 'Medical Examination'!I:I)</f>
        <v>Diabetes</v>
      </c>
      <c r="P583" t="str">
        <f>_xlfn.XLOOKUP(Table4[[#This Row],[Customer ID]], 'Medical Examination'!A:A, 'Medical Examination'!J:J)</f>
        <v>Obesity</v>
      </c>
      <c r="Q583" s="1">
        <f>_xlfn.XLOOKUP(Table4[[#This Row],[Customer ID]], Hospitalisation!A:A, Hospitalisation!E:E)</f>
        <v>17016.009999999998</v>
      </c>
      <c r="R583" t="str">
        <f>_xlfn.XLOOKUP(Table4[[#This Row],[Customer ID]], Hospitalisation!A:A, Hospitalisation!F:F)</f>
        <v>Tier - 2</v>
      </c>
      <c r="S583" t="str">
        <f>_xlfn.XLOOKUP(Table4[[#This Row],[Customer ID]], Hospitalisation!A:A, Hospitalisation!G:G)</f>
        <v>Tier - 2</v>
      </c>
      <c r="T583" t="str">
        <f>_xlfn.XLOOKUP(Table4[[#This Row],[Customer ID]], Hospitalisation!A:A, Hospitalisation!H:H)</f>
        <v>R1023</v>
      </c>
      <c r="U583" t="str" cm="1">
        <f t="array" ref="U583">_xlfn.IFS(Table4[[#This Row],[Age]]&lt;=29,"Youth",Table4[[#This Row],[Age]]&lt;=49,"Adults",Table4[[#This Row],[Age]]&gt;=50,"Senior")</f>
        <v>Senior</v>
      </c>
    </row>
    <row r="584" spans="1:21">
      <c r="A584" t="s">
        <v>1610</v>
      </c>
      <c r="B584" t="str">
        <f>_xlfn.XLOOKUP(Table4[[#This Row],[Customer ID]],Table1[[#This Row],[Customer ID]],Table1[[#This Row],[TITLE]],0)</f>
        <v>Ms</v>
      </c>
      <c r="C584" t="str" cm="1">
        <f t="array" ref="C584">_xlfn.XLOOKUP(Table4[[#This Row],[Customer ID]],Table1[[#All],[Customer ID]],Table1[[#All],[FIRST NAME]],0)</f>
        <v>Benjamina C</v>
      </c>
      <c r="D584" t="str" cm="1">
        <f t="array" ref="D584">_xlfn.XLOOKUP(Table4[[#This Row],[Customer ID]],Table1[[#All],[Customer ID]],Table1[[#All],[LAST NAME]],0)</f>
        <v>Bambauer</v>
      </c>
      <c r="E584" s="5" cm="1">
        <f t="array" ref="E584">_xlfn.XLOOKUP(Table4[[#This Row],[Customer ID]],Table3[[#All],[Customer ID]],Table3[[#All],[Date of Birth]],0)</f>
        <v>29418</v>
      </c>
      <c r="F584" cm="1">
        <f t="array" ref="F584">_xlfn.XLOOKUP(Table4[[#This Row],[Customer ID]],Table3[[#All],[Customer ID]],Table3[[#All],[Age]],0)</f>
        <v>42</v>
      </c>
      <c r="G584" cm="1">
        <f t="array" ref="G584">_xlfn.XLOOKUP(Table4[[#This Row],[Customer ID]],Table3[[#All],[Customer ID]],Table3[[#All],[Children]],0)</f>
        <v>2</v>
      </c>
      <c r="H584" cm="1">
        <f t="array" ref="H584">_xlfn.XLOOKUP(Table4[[#This Row],[Customer ID]],Table2[[#All],[Customer ID]],Table2[[#All],[BMI]],0)</f>
        <v>51.72</v>
      </c>
      <c r="I584" cm="1">
        <f t="array" ref="I584">_xlfn.XLOOKUP(Table4[[#This Row],[Customer ID]],Table2[[#All],[Customer ID]],Table2[[#All],[HBA1C]],0)</f>
        <v>5.09</v>
      </c>
      <c r="J584" t="str">
        <f>_xlfn.XLOOKUP(Table4[[#This Row],[Customer ID]], 'Medical Examination'!A:A, 'Medical Examination'!D:D)</f>
        <v>No</v>
      </c>
      <c r="K584" t="str">
        <f>_xlfn.XLOOKUP(Table4[[#This Row],[Customer ID]], 'Medical Examination'!A:A, 'Medical Examination'!E:E)</f>
        <v>No</v>
      </c>
      <c r="L584" t="str">
        <f>_xlfn.XLOOKUP(Table4[[#This Row],[Customer ID]], 'Medical Examination'!A:A, 'Medical Examination'!F:F)</f>
        <v>No</v>
      </c>
      <c r="M584">
        <f>_xlfn.XLOOKUP(Table4[[#This Row],[Customer ID]], 'Medical Examination'!A:A, 'Medical Examination'!G:G)</f>
        <v>0</v>
      </c>
      <c r="N584" t="str">
        <f>_xlfn.XLOOKUP(Table4[[#This Row],[Customer ID]], 'Medical Examination'!A:A, 'Medical Examination'!H:H)</f>
        <v>No</v>
      </c>
      <c r="O584" t="str">
        <f>_xlfn.XLOOKUP(Table4[[#This Row],[Customer ID]], 'Medical Examination'!A:A, 'Medical Examination'!I:I)</f>
        <v>Normal</v>
      </c>
      <c r="P584" t="str">
        <f>_xlfn.XLOOKUP(Table4[[#This Row],[Customer ID]], 'Medical Examination'!A:A, 'Medical Examination'!J:J)</f>
        <v>Obesity</v>
      </c>
      <c r="Q584" s="1">
        <f>_xlfn.XLOOKUP(Table4[[#This Row],[Customer ID]], Hospitalisation!A:A, Hospitalisation!E:E)</f>
        <v>16990.55</v>
      </c>
      <c r="R584" t="str">
        <f>_xlfn.XLOOKUP(Table4[[#This Row],[Customer ID]], Hospitalisation!A:A, Hospitalisation!F:F)</f>
        <v>Tier - 2</v>
      </c>
      <c r="S584" t="str">
        <f>_xlfn.XLOOKUP(Table4[[#This Row],[Customer ID]], Hospitalisation!A:A, Hospitalisation!G:G)</f>
        <v>Tier - 3</v>
      </c>
      <c r="T584" t="str">
        <f>_xlfn.XLOOKUP(Table4[[#This Row],[Customer ID]], Hospitalisation!A:A, Hospitalisation!H:H)</f>
        <v>R1012</v>
      </c>
      <c r="U584" t="str" cm="1">
        <f t="array" ref="U584">_xlfn.IFS(Table4[[#This Row],[Age]]&lt;=29,"Youth",Table4[[#This Row],[Age]]&lt;=49,"Adults",Table4[[#This Row],[Age]]&gt;=50,"Senior")</f>
        <v>Adults</v>
      </c>
    </row>
    <row r="585" spans="1:21">
      <c r="A585" t="s">
        <v>1613</v>
      </c>
      <c r="B585" t="str">
        <f>_xlfn.XLOOKUP(Table4[[#This Row],[Customer ID]],Table1[[#This Row],[Customer ID]],Table1[[#This Row],[TITLE]],0)</f>
        <v>Mr</v>
      </c>
      <c r="C585" t="str" cm="1">
        <f t="array" ref="C585">_xlfn.XLOOKUP(Table4[[#This Row],[Customer ID]],Table1[[#All],[Customer ID]],Table1[[#All],[FIRST NAME]],0)</f>
        <v>Christopher</v>
      </c>
      <c r="D585" t="str" cm="1">
        <f t="array" ref="D585">_xlfn.XLOOKUP(Table4[[#This Row],[Customer ID]],Table1[[#All],[Customer ID]],Table1[[#All],[LAST NAME]],0)</f>
        <v>Mertz</v>
      </c>
      <c r="E585" s="5" cm="1">
        <f t="array" ref="E585">_xlfn.XLOOKUP(Table4[[#This Row],[Customer ID]],Table3[[#All],[Customer ID]],Table3[[#All],[Date of Birth]],0)</f>
        <v>28362</v>
      </c>
      <c r="F585" cm="1">
        <f t="array" ref="F585">_xlfn.XLOOKUP(Table4[[#This Row],[Customer ID]],Table3[[#All],[Customer ID]],Table3[[#All],[Age]],0)</f>
        <v>45</v>
      </c>
      <c r="G585" cm="1">
        <f t="array" ref="G585">_xlfn.XLOOKUP(Table4[[#This Row],[Customer ID]],Table3[[#All],[Customer ID]],Table3[[#All],[Children]],0)</f>
        <v>2</v>
      </c>
      <c r="H585" cm="1">
        <f t="array" ref="H585">_xlfn.XLOOKUP(Table4[[#This Row],[Customer ID]],Table2[[#All],[Customer ID]],Table2[[#All],[BMI]],0)</f>
        <v>48.59</v>
      </c>
      <c r="I585" cm="1">
        <f t="array" ref="I585">_xlfn.XLOOKUP(Table4[[#This Row],[Customer ID]],Table2[[#All],[Customer ID]],Table2[[#All],[HBA1C]],0)</f>
        <v>5.57</v>
      </c>
      <c r="J585" t="str">
        <f>_xlfn.XLOOKUP(Table4[[#This Row],[Customer ID]], 'Medical Examination'!A:A, 'Medical Examination'!D:D)</f>
        <v>No</v>
      </c>
      <c r="K585" t="str">
        <f>_xlfn.XLOOKUP(Table4[[#This Row],[Customer ID]], 'Medical Examination'!A:A, 'Medical Examination'!E:E)</f>
        <v>No</v>
      </c>
      <c r="L585" t="str">
        <f>_xlfn.XLOOKUP(Table4[[#This Row],[Customer ID]], 'Medical Examination'!A:A, 'Medical Examination'!F:F)</f>
        <v>No</v>
      </c>
      <c r="M585">
        <f>_xlfn.XLOOKUP(Table4[[#This Row],[Customer ID]], 'Medical Examination'!A:A, 'Medical Examination'!G:G)</f>
        <v>0</v>
      </c>
      <c r="N585" t="str">
        <f>_xlfn.XLOOKUP(Table4[[#This Row],[Customer ID]], 'Medical Examination'!A:A, 'Medical Examination'!H:H)</f>
        <v>No</v>
      </c>
      <c r="O585" t="str">
        <f>_xlfn.XLOOKUP(Table4[[#This Row],[Customer ID]], 'Medical Examination'!A:A, 'Medical Examination'!I:I)</f>
        <v>Normal</v>
      </c>
      <c r="P585" t="str">
        <f>_xlfn.XLOOKUP(Table4[[#This Row],[Customer ID]], 'Medical Examination'!A:A, 'Medical Examination'!J:J)</f>
        <v>Obesity</v>
      </c>
      <c r="Q585" s="1">
        <f>_xlfn.XLOOKUP(Table4[[#This Row],[Customer ID]], Hospitalisation!A:A, Hospitalisation!E:E)</f>
        <v>16921.09</v>
      </c>
      <c r="R585" t="str">
        <f>_xlfn.XLOOKUP(Table4[[#This Row],[Customer ID]], Hospitalisation!A:A, Hospitalisation!F:F)</f>
        <v>Tier - 2</v>
      </c>
      <c r="S585" t="str">
        <f>_xlfn.XLOOKUP(Table4[[#This Row],[Customer ID]], Hospitalisation!A:A, Hospitalisation!G:G)</f>
        <v>Tier - 3</v>
      </c>
      <c r="T585" t="str">
        <f>_xlfn.XLOOKUP(Table4[[#This Row],[Customer ID]], Hospitalisation!A:A, Hospitalisation!H:H)</f>
        <v>R1023</v>
      </c>
      <c r="U585" t="str" cm="1">
        <f t="array" ref="U585">_xlfn.IFS(Table4[[#This Row],[Age]]&lt;=29,"Youth",Table4[[#This Row],[Age]]&lt;=49,"Adults",Table4[[#This Row],[Age]]&gt;=50,"Senior")</f>
        <v>Adults</v>
      </c>
    </row>
    <row r="586" spans="1:21">
      <c r="A586" t="s">
        <v>1615</v>
      </c>
      <c r="B586" t="str">
        <f>_xlfn.XLOOKUP(Table4[[#This Row],[Customer ID]],Table1[[#This Row],[Customer ID]],Table1[[#This Row],[TITLE]],0)</f>
        <v>Ms</v>
      </c>
      <c r="C586" t="str" cm="1">
        <f t="array" ref="C586">_xlfn.XLOOKUP(Table4[[#This Row],[Customer ID]],Table1[[#All],[Customer ID]],Table1[[#All],[FIRST NAME]],0)</f>
        <v>Alison B</v>
      </c>
      <c r="D586" t="str" cm="1">
        <f t="array" ref="D586">_xlfn.XLOOKUP(Table4[[#This Row],[Customer ID]],Table1[[#All],[Customer ID]],Table1[[#All],[LAST NAME]],0)</f>
        <v>Mason</v>
      </c>
      <c r="E586" s="5" cm="1">
        <f t="array" ref="E586">_xlfn.XLOOKUP(Table4[[#This Row],[Customer ID]],Table3[[#All],[Customer ID]],Table3[[#All],[Date of Birth]],0)</f>
        <v>25132</v>
      </c>
      <c r="F586" cm="1">
        <f t="array" ref="F586">_xlfn.XLOOKUP(Table4[[#This Row],[Customer ID]],Table3[[#All],[Customer ID]],Table3[[#All],[Age]],0)</f>
        <v>54</v>
      </c>
      <c r="G586" cm="1">
        <f t="array" ref="G586">_xlfn.XLOOKUP(Table4[[#This Row],[Customer ID]],Table3[[#All],[Customer ID]],Table3[[#All],[Children]],0)</f>
        <v>0</v>
      </c>
      <c r="H586" cm="1">
        <f t="array" ref="H586">_xlfn.XLOOKUP(Table4[[#This Row],[Customer ID]],Table2[[#All],[Customer ID]],Table2[[#All],[BMI]],0)</f>
        <v>45.18</v>
      </c>
      <c r="I586" cm="1">
        <f t="array" ref="I586">_xlfn.XLOOKUP(Table4[[#This Row],[Customer ID]],Table2[[#All],[Customer ID]],Table2[[#All],[HBA1C]],0)</f>
        <v>10.87</v>
      </c>
      <c r="J586" t="str">
        <f>_xlfn.XLOOKUP(Table4[[#This Row],[Customer ID]], 'Medical Examination'!A:A, 'Medical Examination'!D:D)</f>
        <v>No</v>
      </c>
      <c r="K586" t="str">
        <f>_xlfn.XLOOKUP(Table4[[#This Row],[Customer ID]], 'Medical Examination'!A:A, 'Medical Examination'!E:E)</f>
        <v>No</v>
      </c>
      <c r="L586" t="str">
        <f>_xlfn.XLOOKUP(Table4[[#This Row],[Customer ID]], 'Medical Examination'!A:A, 'Medical Examination'!F:F)</f>
        <v>No</v>
      </c>
      <c r="M586">
        <f>_xlfn.XLOOKUP(Table4[[#This Row],[Customer ID]], 'Medical Examination'!A:A, 'Medical Examination'!G:G)</f>
        <v>0</v>
      </c>
      <c r="N586" t="str">
        <f>_xlfn.XLOOKUP(Table4[[#This Row],[Customer ID]], 'Medical Examination'!A:A, 'Medical Examination'!H:H)</f>
        <v>No</v>
      </c>
      <c r="O586" t="str">
        <f>_xlfn.XLOOKUP(Table4[[#This Row],[Customer ID]], 'Medical Examination'!A:A, 'Medical Examination'!I:I)</f>
        <v>Diabetes</v>
      </c>
      <c r="P586" t="str">
        <f>_xlfn.XLOOKUP(Table4[[#This Row],[Customer ID]], 'Medical Examination'!A:A, 'Medical Examination'!J:J)</f>
        <v>Obesity</v>
      </c>
      <c r="Q586" s="1">
        <f>_xlfn.XLOOKUP(Table4[[#This Row],[Customer ID]], Hospitalisation!A:A, Hospitalisation!E:E)</f>
        <v>16903.5</v>
      </c>
      <c r="R586" t="str">
        <f>_xlfn.XLOOKUP(Table4[[#This Row],[Customer ID]], Hospitalisation!A:A, Hospitalisation!F:F)</f>
        <v>Tier - 2</v>
      </c>
      <c r="S586" t="str">
        <f>_xlfn.XLOOKUP(Table4[[#This Row],[Customer ID]], Hospitalisation!A:A, Hospitalisation!G:G)</f>
        <v>Tier - 3</v>
      </c>
      <c r="T586" t="str">
        <f>_xlfn.XLOOKUP(Table4[[#This Row],[Customer ID]], Hospitalisation!A:A, Hospitalisation!H:H)</f>
        <v>R1012</v>
      </c>
      <c r="U586" t="str" cm="1">
        <f t="array" ref="U586">_xlfn.IFS(Table4[[#This Row],[Age]]&lt;=29,"Youth",Table4[[#This Row],[Age]]&lt;=49,"Adults",Table4[[#This Row],[Age]]&gt;=50,"Senior")</f>
        <v>Senior</v>
      </c>
    </row>
    <row r="587" spans="1:21">
      <c r="A587" t="s">
        <v>1618</v>
      </c>
      <c r="B587" t="str">
        <f>_xlfn.XLOOKUP(Table4[[#This Row],[Customer ID]],Table1[[#This Row],[Customer ID]],Table1[[#This Row],[TITLE]],0)</f>
        <v>Ms</v>
      </c>
      <c r="C587" t="str" cm="1">
        <f t="array" ref="C587">_xlfn.XLOOKUP(Table4[[#This Row],[Customer ID]],Table1[[#All],[Customer ID]],Table1[[#All],[FIRST NAME]],0)</f>
        <v>Caroline</v>
      </c>
      <c r="D587" t="str" cm="1">
        <f t="array" ref="D587">_xlfn.XLOOKUP(Table4[[#This Row],[Customer ID]],Table1[[#All],[Customer ID]],Table1[[#All],[LAST NAME]],0)</f>
        <v>Rotich</v>
      </c>
      <c r="E587" s="5" cm="1">
        <f t="array" ref="E587">_xlfn.XLOOKUP(Table4[[#This Row],[Customer ID]],Table3[[#All],[Customer ID]],Table3[[#All],[Date of Birth]],0)</f>
        <v>37874</v>
      </c>
      <c r="F587" cm="1">
        <f t="array" ref="F587">_xlfn.XLOOKUP(Table4[[#This Row],[Customer ID]],Table3[[#All],[Customer ID]],Table3[[#All],[Age]],0)</f>
        <v>19</v>
      </c>
      <c r="G587" cm="1">
        <f t="array" ref="G587">_xlfn.XLOOKUP(Table4[[#This Row],[Customer ID]],Table3[[#All],[Customer ID]],Table3[[#All],[Children]],0)</f>
        <v>0</v>
      </c>
      <c r="H587" cm="1">
        <f t="array" ref="H587">_xlfn.XLOOKUP(Table4[[#This Row],[Customer ID]],Table2[[#All],[Customer ID]],Table2[[#All],[BMI]],0)</f>
        <v>27.9</v>
      </c>
      <c r="I587" cm="1">
        <f t="array" ref="I587">_xlfn.XLOOKUP(Table4[[#This Row],[Customer ID]],Table2[[#All],[Customer ID]],Table2[[#All],[HBA1C]],0)</f>
        <v>6.02</v>
      </c>
      <c r="J587" t="str">
        <f>_xlfn.XLOOKUP(Table4[[#This Row],[Customer ID]], 'Medical Examination'!A:A, 'Medical Examination'!D:D)</f>
        <v>No</v>
      </c>
      <c r="K587" t="str">
        <f>_xlfn.XLOOKUP(Table4[[#This Row],[Customer ID]], 'Medical Examination'!A:A, 'Medical Examination'!E:E)</f>
        <v>No</v>
      </c>
      <c r="L587" t="str">
        <f>_xlfn.XLOOKUP(Table4[[#This Row],[Customer ID]], 'Medical Examination'!A:A, 'Medical Examination'!F:F)</f>
        <v>Yes</v>
      </c>
      <c r="M587">
        <f>_xlfn.XLOOKUP(Table4[[#This Row],[Customer ID]], 'Medical Examination'!A:A, 'Medical Examination'!G:G)</f>
        <v>1</v>
      </c>
      <c r="N587" t="str">
        <f>_xlfn.XLOOKUP(Table4[[#This Row],[Customer ID]], 'Medical Examination'!A:A, 'Medical Examination'!H:H)</f>
        <v>Yes</v>
      </c>
      <c r="O587" t="str">
        <f>_xlfn.XLOOKUP(Table4[[#This Row],[Customer ID]], 'Medical Examination'!A:A, 'Medical Examination'!I:I)</f>
        <v>Prediabetes</v>
      </c>
      <c r="P587" t="str">
        <f>_xlfn.XLOOKUP(Table4[[#This Row],[Customer ID]], 'Medical Examination'!A:A, 'Medical Examination'!J:J)</f>
        <v>Overweight</v>
      </c>
      <c r="Q587" s="1">
        <f>_xlfn.XLOOKUP(Table4[[#This Row],[Customer ID]], Hospitalisation!A:A, Hospitalisation!E:E)</f>
        <v>16884.919999999998</v>
      </c>
      <c r="R587" t="str">
        <f>_xlfn.XLOOKUP(Table4[[#This Row],[Customer ID]], Hospitalisation!A:A, Hospitalisation!F:F)</f>
        <v>Tier - 2</v>
      </c>
      <c r="S587" t="str">
        <f>_xlfn.XLOOKUP(Table4[[#This Row],[Customer ID]], Hospitalisation!A:A, Hospitalisation!G:G)</f>
        <v>Tier - 2</v>
      </c>
      <c r="T587" t="str">
        <f>_xlfn.XLOOKUP(Table4[[#This Row],[Customer ID]], Hospitalisation!A:A, Hospitalisation!H:H)</f>
        <v>R1011</v>
      </c>
      <c r="U587" t="str" cm="1">
        <f t="array" ref="U587">_xlfn.IFS(Table4[[#This Row],[Age]]&lt;=29,"Youth",Table4[[#This Row],[Age]]&lt;=49,"Adults",Table4[[#This Row],[Age]]&gt;=50,"Senior")</f>
        <v>Youth</v>
      </c>
    </row>
    <row r="588" spans="1:21">
      <c r="A588" t="s">
        <v>1620</v>
      </c>
      <c r="B588" t="str">
        <f>_xlfn.XLOOKUP(Table4[[#This Row],[Customer ID]],Table1[[#This Row],[Customer ID]],Table1[[#This Row],[TITLE]],0)</f>
        <v>Ms</v>
      </c>
      <c r="C588" t="str" cm="1">
        <f t="array" ref="C588">_xlfn.XLOOKUP(Table4[[#This Row],[Customer ID]],Table1[[#All],[Customer ID]],Table1[[#All],[FIRST NAME]],0)</f>
        <v>Alexis N</v>
      </c>
      <c r="D588" t="str" cm="1">
        <f t="array" ref="D588">_xlfn.XLOOKUP(Table4[[#This Row],[Customer ID]],Table1[[#All],[Customer ID]],Table1[[#All],[LAST NAME]],0)</f>
        <v>Fetzer</v>
      </c>
      <c r="E588" s="5" cm="1">
        <f t="array" ref="E588">_xlfn.XLOOKUP(Table4[[#This Row],[Customer ID]],Table3[[#All],[Customer ID]],Table3[[#All],[Date of Birth]],0)</f>
        <v>27249</v>
      </c>
      <c r="F588" cm="1">
        <f t="array" ref="F588">_xlfn.XLOOKUP(Table4[[#This Row],[Customer ID]],Table3[[#All],[Customer ID]],Table3[[#All],[Age]],0)</f>
        <v>48</v>
      </c>
      <c r="G588" cm="1">
        <f t="array" ref="G588">_xlfn.XLOOKUP(Table4[[#This Row],[Customer ID]],Table3[[#All],[Customer ID]],Table3[[#All],[Children]],0)</f>
        <v>0</v>
      </c>
      <c r="H588" cm="1">
        <f t="array" ref="H588">_xlfn.XLOOKUP(Table4[[#This Row],[Customer ID]],Table2[[#All],[Customer ID]],Table2[[#All],[BMI]],0)</f>
        <v>51.33</v>
      </c>
      <c r="I588" cm="1">
        <f t="array" ref="I588">_xlfn.XLOOKUP(Table4[[#This Row],[Customer ID]],Table2[[#All],[Customer ID]],Table2[[#All],[HBA1C]],0)</f>
        <v>7</v>
      </c>
      <c r="J588" t="str">
        <f>_xlfn.XLOOKUP(Table4[[#This Row],[Customer ID]], 'Medical Examination'!A:A, 'Medical Examination'!D:D)</f>
        <v>No</v>
      </c>
      <c r="K588" t="str">
        <f>_xlfn.XLOOKUP(Table4[[#This Row],[Customer ID]], 'Medical Examination'!A:A, 'Medical Examination'!E:E)</f>
        <v>No</v>
      </c>
      <c r="L588" t="str">
        <f>_xlfn.XLOOKUP(Table4[[#This Row],[Customer ID]], 'Medical Examination'!A:A, 'Medical Examination'!F:F)</f>
        <v>No</v>
      </c>
      <c r="M588">
        <f>_xlfn.XLOOKUP(Table4[[#This Row],[Customer ID]], 'Medical Examination'!A:A, 'Medical Examination'!G:G)</f>
        <v>0</v>
      </c>
      <c r="N588" t="str">
        <f>_xlfn.XLOOKUP(Table4[[#This Row],[Customer ID]], 'Medical Examination'!A:A, 'Medical Examination'!H:H)</f>
        <v>No</v>
      </c>
      <c r="O588" t="str">
        <f>_xlfn.XLOOKUP(Table4[[#This Row],[Customer ID]], 'Medical Examination'!A:A, 'Medical Examination'!I:I)</f>
        <v>Diabetes</v>
      </c>
      <c r="P588" t="str">
        <f>_xlfn.XLOOKUP(Table4[[#This Row],[Customer ID]], 'Medical Examination'!A:A, 'Medical Examination'!J:J)</f>
        <v>Obesity</v>
      </c>
      <c r="Q588" s="1">
        <f>_xlfn.XLOOKUP(Table4[[#This Row],[Customer ID]], Hospitalisation!A:A, Hospitalisation!E:E)</f>
        <v>16841.32</v>
      </c>
      <c r="R588" t="str">
        <f>_xlfn.XLOOKUP(Table4[[#This Row],[Customer ID]], Hospitalisation!A:A, Hospitalisation!F:F)</f>
        <v>Tier - 2</v>
      </c>
      <c r="S588" t="str">
        <f>_xlfn.XLOOKUP(Table4[[#This Row],[Customer ID]], Hospitalisation!A:A, Hospitalisation!G:G)</f>
        <v>Tier - 3</v>
      </c>
      <c r="T588" t="str">
        <f>_xlfn.XLOOKUP(Table4[[#This Row],[Customer ID]], Hospitalisation!A:A, Hospitalisation!H:H)</f>
        <v>R1011</v>
      </c>
      <c r="U588" t="str" cm="1">
        <f t="array" ref="U588">_xlfn.IFS(Table4[[#This Row],[Age]]&lt;=29,"Youth",Table4[[#This Row],[Age]]&lt;=49,"Adults",Table4[[#This Row],[Age]]&gt;=50,"Senior")</f>
        <v>Adults</v>
      </c>
    </row>
    <row r="589" spans="1:21">
      <c r="A589" t="s">
        <v>1623</v>
      </c>
      <c r="B589" t="str">
        <f>_xlfn.XLOOKUP(Table4[[#This Row],[Customer ID]],Table1[[#This Row],[Customer ID]],Table1[[#This Row],[TITLE]],0)</f>
        <v>Ms</v>
      </c>
      <c r="C589" t="str" cm="1">
        <f t="array" ref="C589">_xlfn.XLOOKUP(Table4[[#This Row],[Customer ID]],Table1[[#All],[Customer ID]],Table1[[#All],[FIRST NAME]],0)</f>
        <v>Shanda L</v>
      </c>
      <c r="D589" t="str" cm="1">
        <f t="array" ref="D589">_xlfn.XLOOKUP(Table4[[#This Row],[Customer ID]],Table1[[#All],[Customer ID]],Table1[[#All],[LAST NAME]],0)</f>
        <v>Mattis</v>
      </c>
      <c r="E589" s="5" cm="1">
        <f t="array" ref="E589">_xlfn.XLOOKUP(Table4[[#This Row],[Customer ID]],Table3[[#All],[Customer ID]],Table3[[#All],[Date of Birth]],0)</f>
        <v>34991</v>
      </c>
      <c r="F589" cm="1">
        <f t="array" ref="F589">_xlfn.XLOOKUP(Table4[[#This Row],[Customer ID]],Table3[[#All],[Customer ID]],Table3[[#All],[Age]],0)</f>
        <v>27</v>
      </c>
      <c r="G589" cm="1">
        <f t="array" ref="G589">_xlfn.XLOOKUP(Table4[[#This Row],[Customer ID]],Table3[[#All],[Customer ID]],Table3[[#All],[Children]],0)</f>
        <v>1</v>
      </c>
      <c r="H589" cm="1">
        <f t="array" ref="H589">_xlfn.XLOOKUP(Table4[[#This Row],[Customer ID]],Table2[[#All],[Customer ID]],Table2[[#All],[BMI]],0)</f>
        <v>30.59</v>
      </c>
      <c r="I589" cm="1">
        <f t="array" ref="I589">_xlfn.XLOOKUP(Table4[[#This Row],[Customer ID]],Table2[[#All],[Customer ID]],Table2[[#All],[HBA1C]],0)</f>
        <v>5.56</v>
      </c>
      <c r="J589" t="str">
        <f>_xlfn.XLOOKUP(Table4[[#This Row],[Customer ID]], 'Medical Examination'!A:A, 'Medical Examination'!D:D)</f>
        <v>Yes</v>
      </c>
      <c r="K589" t="str">
        <f>_xlfn.XLOOKUP(Table4[[#This Row],[Customer ID]], 'Medical Examination'!A:A, 'Medical Examination'!E:E)</f>
        <v>No</v>
      </c>
      <c r="L589" t="str">
        <f>_xlfn.XLOOKUP(Table4[[#This Row],[Customer ID]], 'Medical Examination'!A:A, 'Medical Examination'!F:F)</f>
        <v>No</v>
      </c>
      <c r="M589">
        <f>_xlfn.XLOOKUP(Table4[[#This Row],[Customer ID]], 'Medical Examination'!A:A, 'Medical Examination'!G:G)</f>
        <v>1</v>
      </c>
      <c r="N589" t="str">
        <f>_xlfn.XLOOKUP(Table4[[#This Row],[Customer ID]], 'Medical Examination'!A:A, 'Medical Examination'!H:H)</f>
        <v>No</v>
      </c>
      <c r="O589" t="str">
        <f>_xlfn.XLOOKUP(Table4[[#This Row],[Customer ID]], 'Medical Examination'!A:A, 'Medical Examination'!I:I)</f>
        <v>Normal</v>
      </c>
      <c r="P589" t="str">
        <f>_xlfn.XLOOKUP(Table4[[#This Row],[Customer ID]], 'Medical Examination'!A:A, 'Medical Examination'!J:J)</f>
        <v>Obesity</v>
      </c>
      <c r="Q589" s="1">
        <f>_xlfn.XLOOKUP(Table4[[#This Row],[Customer ID]], Hospitalisation!A:A, Hospitalisation!E:E)</f>
        <v>16796.41</v>
      </c>
      <c r="R589" t="str">
        <f>_xlfn.XLOOKUP(Table4[[#This Row],[Customer ID]], Hospitalisation!A:A, Hospitalisation!F:F)</f>
        <v>Tier - 2</v>
      </c>
      <c r="S589" t="str">
        <f>_xlfn.XLOOKUP(Table4[[#This Row],[Customer ID]], Hospitalisation!A:A, Hospitalisation!G:G)</f>
        <v>Tier - 3</v>
      </c>
      <c r="T589" t="str">
        <f>_xlfn.XLOOKUP(Table4[[#This Row],[Customer ID]], Hospitalisation!A:A, Hospitalisation!H:H)</f>
        <v>R1024</v>
      </c>
      <c r="U589" t="str" cm="1">
        <f t="array" ref="U589">_xlfn.IFS(Table4[[#This Row],[Age]]&lt;=29,"Youth",Table4[[#This Row],[Age]]&lt;=49,"Adults",Table4[[#This Row],[Age]]&gt;=50,"Senior")</f>
        <v>Youth</v>
      </c>
    </row>
    <row r="590" spans="1:21">
      <c r="A590" t="s">
        <v>1626</v>
      </c>
      <c r="B590" t="str">
        <f>_xlfn.XLOOKUP(Table4[[#This Row],[Customer ID]],Table1[[#This Row],[Customer ID]],Table1[[#This Row],[TITLE]],0)</f>
        <v>Mrs</v>
      </c>
      <c r="C590" t="str" cm="1">
        <f t="array" ref="C590">_xlfn.XLOOKUP(Table4[[#This Row],[Customer ID]],Table1[[#All],[Customer ID]],Table1[[#All],[FIRST NAME]],0)</f>
        <v>Lacey</v>
      </c>
      <c r="D590" t="str" cm="1">
        <f t="array" ref="D590">_xlfn.XLOOKUP(Table4[[#This Row],[Customer ID]],Table1[[#All],[Customer ID]],Table1[[#All],[LAST NAME]],0)</f>
        <v>Cochran</v>
      </c>
      <c r="E590" s="5" cm="1">
        <f t="array" ref="E590">_xlfn.XLOOKUP(Table4[[#This Row],[Customer ID]],Table3[[#All],[Customer ID]],Table3[[#All],[Date of Birth]],0)</f>
        <v>22856</v>
      </c>
      <c r="F590" cm="1">
        <f t="array" ref="F590">_xlfn.XLOOKUP(Table4[[#This Row],[Customer ID]],Table3[[#All],[Customer ID]],Table3[[#All],[Age]],0)</f>
        <v>60</v>
      </c>
      <c r="G590" cm="1">
        <f t="array" ref="G590">_xlfn.XLOOKUP(Table4[[#This Row],[Customer ID]],Table3[[#All],[Customer ID]],Table3[[#All],[Children]],0)</f>
        <v>0</v>
      </c>
      <c r="H590" cm="1">
        <f t="array" ref="H590">_xlfn.XLOOKUP(Table4[[#This Row],[Customer ID]],Table2[[#All],[Customer ID]],Table2[[#All],[BMI]],0)</f>
        <v>39.229999999999997</v>
      </c>
      <c r="I590" cm="1">
        <f t="array" ref="I590">_xlfn.XLOOKUP(Table4[[#This Row],[Customer ID]],Table2[[#All],[Customer ID]],Table2[[#All],[HBA1C]],0)</f>
        <v>8.4499999999999993</v>
      </c>
      <c r="J590" t="str">
        <f>_xlfn.XLOOKUP(Table4[[#This Row],[Customer ID]], 'Medical Examination'!A:A, 'Medical Examination'!D:D)</f>
        <v>No</v>
      </c>
      <c r="K590" t="str">
        <f>_xlfn.XLOOKUP(Table4[[#This Row],[Customer ID]], 'Medical Examination'!A:A, 'Medical Examination'!E:E)</f>
        <v>No</v>
      </c>
      <c r="L590" t="str">
        <f>_xlfn.XLOOKUP(Table4[[#This Row],[Customer ID]], 'Medical Examination'!A:A, 'Medical Examination'!F:F)</f>
        <v>No</v>
      </c>
      <c r="M590">
        <f>_xlfn.XLOOKUP(Table4[[#This Row],[Customer ID]], 'Medical Examination'!A:A, 'Medical Examination'!G:G)</f>
        <v>0</v>
      </c>
      <c r="N590" t="str">
        <f>_xlfn.XLOOKUP(Table4[[#This Row],[Customer ID]], 'Medical Examination'!A:A, 'Medical Examination'!H:H)</f>
        <v>No</v>
      </c>
      <c r="O590" t="str">
        <f>_xlfn.XLOOKUP(Table4[[#This Row],[Customer ID]], 'Medical Examination'!A:A, 'Medical Examination'!I:I)</f>
        <v>Diabetes</v>
      </c>
      <c r="P590" t="str">
        <f>_xlfn.XLOOKUP(Table4[[#This Row],[Customer ID]], 'Medical Examination'!A:A, 'Medical Examination'!J:J)</f>
        <v>Obesity</v>
      </c>
      <c r="Q590" s="1">
        <f>_xlfn.XLOOKUP(Table4[[#This Row],[Customer ID]], Hospitalisation!A:A, Hospitalisation!E:E)</f>
        <v>16779.400000000001</v>
      </c>
      <c r="R590" t="str">
        <f>_xlfn.XLOOKUP(Table4[[#This Row],[Customer ID]], Hospitalisation!A:A, Hospitalisation!F:F)</f>
        <v>Tier - 2</v>
      </c>
      <c r="S590" t="str">
        <f>_xlfn.XLOOKUP(Table4[[#This Row],[Customer ID]], Hospitalisation!A:A, Hospitalisation!G:G)</f>
        <v>Tier - 2</v>
      </c>
      <c r="T590" t="str">
        <f>_xlfn.XLOOKUP(Table4[[#This Row],[Customer ID]], Hospitalisation!A:A, Hospitalisation!H:H)</f>
        <v>R1026</v>
      </c>
      <c r="U590" t="str" cm="1">
        <f t="array" ref="U590">_xlfn.IFS(Table4[[#This Row],[Age]]&lt;=29,"Youth",Table4[[#This Row],[Age]]&lt;=49,"Adults",Table4[[#This Row],[Age]]&gt;=50,"Senior")</f>
        <v>Senior</v>
      </c>
    </row>
    <row r="591" spans="1:21">
      <c r="A591" t="s">
        <v>1627</v>
      </c>
      <c r="B591" t="str">
        <f>_xlfn.XLOOKUP(Table4[[#This Row],[Customer ID]],Table1[[#This Row],[Customer ID]],Table1[[#This Row],[TITLE]],0)</f>
        <v>Ms</v>
      </c>
      <c r="C591" t="str" cm="1">
        <f t="array" ref="C591">_xlfn.XLOOKUP(Table4[[#This Row],[Customer ID]],Table1[[#All],[Customer ID]],Table1[[#All],[FIRST NAME]],0)</f>
        <v>Laurette</v>
      </c>
      <c r="D591" t="str" cm="1">
        <f t="array" ref="D591">_xlfn.XLOOKUP(Table4[[#This Row],[Customer ID]],Table1[[#All],[Customer ID]],Table1[[#All],[LAST NAME]],0)</f>
        <v>Balinsky</v>
      </c>
      <c r="E591" s="5" cm="1">
        <f t="array" ref="E591">_xlfn.XLOOKUP(Table4[[#This Row],[Customer ID]],Table3[[#All],[Customer ID]],Table3[[#All],[Date of Birth]],0)</f>
        <v>32774</v>
      </c>
      <c r="F591" cm="1">
        <f t="array" ref="F591">_xlfn.XLOOKUP(Table4[[#This Row],[Customer ID]],Table3[[#All],[Customer ID]],Table3[[#All],[Age]],0)</f>
        <v>33</v>
      </c>
      <c r="G591" cm="1">
        <f t="array" ref="G591">_xlfn.XLOOKUP(Table4[[#This Row],[Customer ID]],Table3[[#All],[Customer ID]],Table3[[#All],[Children]],0)</f>
        <v>2</v>
      </c>
      <c r="H591" cm="1">
        <f t="array" ref="H591">_xlfn.XLOOKUP(Table4[[#This Row],[Customer ID]],Table2[[#All],[Customer ID]],Table2[[#All],[BMI]],0)</f>
        <v>19.094999999999999</v>
      </c>
      <c r="I591" cm="1">
        <f t="array" ref="I591">_xlfn.XLOOKUP(Table4[[#This Row],[Customer ID]],Table2[[#All],[Customer ID]],Table2[[#All],[HBA1C]],0)</f>
        <v>6.19</v>
      </c>
      <c r="J591" t="str">
        <f>_xlfn.XLOOKUP(Table4[[#This Row],[Customer ID]], 'Medical Examination'!A:A, 'Medical Examination'!D:D)</f>
        <v>No</v>
      </c>
      <c r="K591" t="str">
        <f>_xlfn.XLOOKUP(Table4[[#This Row],[Customer ID]], 'Medical Examination'!A:A, 'Medical Examination'!E:E)</f>
        <v>No</v>
      </c>
      <c r="L591" t="str">
        <f>_xlfn.XLOOKUP(Table4[[#This Row],[Customer ID]], 'Medical Examination'!A:A, 'Medical Examination'!F:F)</f>
        <v>No</v>
      </c>
      <c r="M591">
        <f>_xlfn.XLOOKUP(Table4[[#This Row],[Customer ID]], 'Medical Examination'!A:A, 'Medical Examination'!G:G)</f>
        <v>0</v>
      </c>
      <c r="N591" t="str">
        <f>_xlfn.XLOOKUP(Table4[[#This Row],[Customer ID]], 'Medical Examination'!A:A, 'Medical Examination'!H:H)</f>
        <v>Yes</v>
      </c>
      <c r="O591" t="str">
        <f>_xlfn.XLOOKUP(Table4[[#This Row],[Customer ID]], 'Medical Examination'!A:A, 'Medical Examination'!I:I)</f>
        <v>Prediabetes</v>
      </c>
      <c r="P591" t="str">
        <f>_xlfn.XLOOKUP(Table4[[#This Row],[Customer ID]], 'Medical Examination'!A:A, 'Medical Examination'!J:J)</f>
        <v>Normal Weight</v>
      </c>
      <c r="Q591" s="1">
        <f>_xlfn.XLOOKUP(Table4[[#This Row],[Customer ID]], Hospitalisation!A:A, Hospitalisation!E:E)</f>
        <v>16776.3</v>
      </c>
      <c r="R591" t="str">
        <f>_xlfn.XLOOKUP(Table4[[#This Row],[Customer ID]], Hospitalisation!A:A, Hospitalisation!F:F)</f>
        <v>Tier - 2</v>
      </c>
      <c r="S591" t="str">
        <f>_xlfn.XLOOKUP(Table4[[#This Row],[Customer ID]], Hospitalisation!A:A, Hospitalisation!G:G)</f>
        <v>Tier - 2</v>
      </c>
      <c r="T591" t="str">
        <f>_xlfn.XLOOKUP(Table4[[#This Row],[Customer ID]], Hospitalisation!A:A, Hospitalisation!H:H)</f>
        <v>R1024</v>
      </c>
      <c r="U591" t="str" cm="1">
        <f t="array" ref="U591">_xlfn.IFS(Table4[[#This Row],[Age]]&lt;=29,"Youth",Table4[[#This Row],[Age]]&lt;=49,"Adults",Table4[[#This Row],[Age]]&gt;=50,"Senior")</f>
        <v>Adults</v>
      </c>
    </row>
    <row r="592" spans="1:21">
      <c r="A592" t="s">
        <v>1630</v>
      </c>
      <c r="B592" t="str">
        <f>_xlfn.XLOOKUP(Table4[[#This Row],[Customer ID]],Table1[[#This Row],[Customer ID]],Table1[[#This Row],[TITLE]],0)</f>
        <v>Mr</v>
      </c>
      <c r="C592" t="str" cm="1">
        <f t="array" ref="C592">_xlfn.XLOOKUP(Table4[[#This Row],[Customer ID]],Table1[[#All],[Customer ID]],Table1[[#All],[FIRST NAME]],0)</f>
        <v>Jason</v>
      </c>
      <c r="D592" t="str" cm="1">
        <f t="array" ref="D592">_xlfn.XLOOKUP(Table4[[#This Row],[Customer ID]],Table1[[#All],[Customer ID]],Table1[[#All],[LAST NAME]],0)</f>
        <v>Reilly</v>
      </c>
      <c r="E592" s="5" cm="1">
        <f t="array" ref="E592">_xlfn.XLOOKUP(Table4[[#This Row],[Customer ID]],Table3[[#All],[Customer ID]],Table3[[#All],[Date of Birth]],0)</f>
        <v>27269</v>
      </c>
      <c r="F592" cm="1">
        <f t="array" ref="F592">_xlfn.XLOOKUP(Table4[[#This Row],[Customer ID]],Table3[[#All],[Customer ID]],Table3[[#All],[Age]],0)</f>
        <v>48</v>
      </c>
      <c r="G592" cm="1">
        <f t="array" ref="G592">_xlfn.XLOOKUP(Table4[[#This Row],[Customer ID]],Table3[[#All],[Customer ID]],Table3[[#All],[Children]],0)</f>
        <v>0</v>
      </c>
      <c r="H592" cm="1">
        <f t="array" ref="H592">_xlfn.XLOOKUP(Table4[[#This Row],[Customer ID]],Table2[[#All],[Customer ID]],Table2[[#All],[BMI]],0)</f>
        <v>49.72</v>
      </c>
      <c r="I592" cm="1">
        <f t="array" ref="I592">_xlfn.XLOOKUP(Table4[[#This Row],[Customer ID]],Table2[[#All],[Customer ID]],Table2[[#All],[HBA1C]],0)</f>
        <v>7.71</v>
      </c>
      <c r="J592" t="str">
        <f>_xlfn.XLOOKUP(Table4[[#This Row],[Customer ID]], 'Medical Examination'!A:A, 'Medical Examination'!D:D)</f>
        <v>No</v>
      </c>
      <c r="K592" t="str">
        <f>_xlfn.XLOOKUP(Table4[[#This Row],[Customer ID]], 'Medical Examination'!A:A, 'Medical Examination'!E:E)</f>
        <v>No</v>
      </c>
      <c r="L592" t="str">
        <f>_xlfn.XLOOKUP(Table4[[#This Row],[Customer ID]], 'Medical Examination'!A:A, 'Medical Examination'!F:F)</f>
        <v>No</v>
      </c>
      <c r="M592">
        <f>_xlfn.XLOOKUP(Table4[[#This Row],[Customer ID]], 'Medical Examination'!A:A, 'Medical Examination'!G:G)</f>
        <v>0</v>
      </c>
      <c r="N592" t="str">
        <f>_xlfn.XLOOKUP(Table4[[#This Row],[Customer ID]], 'Medical Examination'!A:A, 'Medical Examination'!H:H)</f>
        <v>No</v>
      </c>
      <c r="O592" t="str">
        <f>_xlfn.XLOOKUP(Table4[[#This Row],[Customer ID]], 'Medical Examination'!A:A, 'Medical Examination'!I:I)</f>
        <v>Diabetes</v>
      </c>
      <c r="P592" t="str">
        <f>_xlfn.XLOOKUP(Table4[[#This Row],[Customer ID]], 'Medical Examination'!A:A, 'Medical Examination'!J:J)</f>
        <v>Obesity</v>
      </c>
      <c r="Q592" s="1">
        <f>_xlfn.XLOOKUP(Table4[[#This Row],[Customer ID]], Hospitalisation!A:A, Hospitalisation!E:E)</f>
        <v>16770.990000000002</v>
      </c>
      <c r="R592" t="str">
        <f>_xlfn.XLOOKUP(Table4[[#This Row],[Customer ID]], Hospitalisation!A:A, Hospitalisation!F:F)</f>
        <v>Tier - 2</v>
      </c>
      <c r="S592" t="str">
        <f>_xlfn.XLOOKUP(Table4[[#This Row],[Customer ID]], Hospitalisation!A:A, Hospitalisation!G:G)</f>
        <v>Tier - 1</v>
      </c>
      <c r="T592" t="str">
        <f>_xlfn.XLOOKUP(Table4[[#This Row],[Customer ID]], Hospitalisation!A:A, Hospitalisation!H:H)</f>
        <v>R1012</v>
      </c>
      <c r="U592" t="str" cm="1">
        <f t="array" ref="U592">_xlfn.IFS(Table4[[#This Row],[Age]]&lt;=29,"Youth",Table4[[#This Row],[Age]]&lt;=49,"Adults",Table4[[#This Row],[Age]]&gt;=50,"Senior")</f>
        <v>Adults</v>
      </c>
    </row>
    <row r="593" spans="1:21">
      <c r="A593" t="s">
        <v>1632</v>
      </c>
      <c r="B593" t="str">
        <f>_xlfn.XLOOKUP(Table4[[#This Row],[Customer ID]],Table1[[#This Row],[Customer ID]],Table1[[#This Row],[TITLE]],0)</f>
        <v>Ms</v>
      </c>
      <c r="C593" t="str" cm="1">
        <f t="array" ref="C593">_xlfn.XLOOKUP(Table4[[#This Row],[Customer ID]],Table1[[#All],[Customer ID]],Table1[[#All],[FIRST NAME]],0)</f>
        <v>Mary</v>
      </c>
      <c r="D593" t="str" cm="1">
        <f t="array" ref="D593">_xlfn.XLOOKUP(Table4[[#This Row],[Customer ID]],Table1[[#All],[Customer ID]],Table1[[#All],[LAST NAME]],0)</f>
        <v>Johnson</v>
      </c>
      <c r="E593" s="5" cm="1">
        <f t="array" ref="E593">_xlfn.XLOOKUP(Table4[[#This Row],[Customer ID]],Table3[[#All],[Customer ID]],Table3[[#All],[Date of Birth]],0)</f>
        <v>34278</v>
      </c>
      <c r="F593" cm="1">
        <f t="array" ref="F593">_xlfn.XLOOKUP(Table4[[#This Row],[Customer ID]],Table3[[#All],[Customer ID]],Table3[[#All],[Age]],0)</f>
        <v>29</v>
      </c>
      <c r="G593" cm="1">
        <f t="array" ref="G593">_xlfn.XLOOKUP(Table4[[#This Row],[Customer ID]],Table3[[#All],[Customer ID]],Table3[[#All],[Children]],0)</f>
        <v>1</v>
      </c>
      <c r="H593" cm="1">
        <f t="array" ref="H593">_xlfn.XLOOKUP(Table4[[#This Row],[Customer ID]],Table2[[#All],[Customer ID]],Table2[[#All],[BMI]],0)</f>
        <v>21.754999999999999</v>
      </c>
      <c r="I593" cm="1">
        <f t="array" ref="I593">_xlfn.XLOOKUP(Table4[[#This Row],[Customer ID]],Table2[[#All],[Customer ID]],Table2[[#All],[HBA1C]],0)</f>
        <v>4.63</v>
      </c>
      <c r="J593" t="str">
        <f>_xlfn.XLOOKUP(Table4[[#This Row],[Customer ID]], 'Medical Examination'!A:A, 'Medical Examination'!D:D)</f>
        <v>No</v>
      </c>
      <c r="K593" t="str">
        <f>_xlfn.XLOOKUP(Table4[[#This Row],[Customer ID]], 'Medical Examination'!A:A, 'Medical Examination'!E:E)</f>
        <v>No</v>
      </c>
      <c r="L593" t="str">
        <f>_xlfn.XLOOKUP(Table4[[#This Row],[Customer ID]], 'Medical Examination'!A:A, 'Medical Examination'!F:F)</f>
        <v>Yes</v>
      </c>
      <c r="M593">
        <f>_xlfn.XLOOKUP(Table4[[#This Row],[Customer ID]], 'Medical Examination'!A:A, 'Medical Examination'!G:G)</f>
        <v>1</v>
      </c>
      <c r="N593" t="str">
        <f>_xlfn.XLOOKUP(Table4[[#This Row],[Customer ID]], 'Medical Examination'!A:A, 'Medical Examination'!H:H)</f>
        <v>Yes</v>
      </c>
      <c r="O593" t="str">
        <f>_xlfn.XLOOKUP(Table4[[#This Row],[Customer ID]], 'Medical Examination'!A:A, 'Medical Examination'!I:I)</f>
        <v>Normal</v>
      </c>
      <c r="P593" t="str">
        <f>_xlfn.XLOOKUP(Table4[[#This Row],[Customer ID]], 'Medical Examination'!A:A, 'Medical Examination'!J:J)</f>
        <v>Normal Weight</v>
      </c>
      <c r="Q593" s="1">
        <f>_xlfn.XLOOKUP(Table4[[#This Row],[Customer ID]], Hospitalisation!A:A, Hospitalisation!E:E)</f>
        <v>16657.72</v>
      </c>
      <c r="R593" t="str">
        <f>_xlfn.XLOOKUP(Table4[[#This Row],[Customer ID]], Hospitalisation!A:A, Hospitalisation!F:F)</f>
        <v>Tier - 2</v>
      </c>
      <c r="S593" t="str">
        <f>_xlfn.XLOOKUP(Table4[[#This Row],[Customer ID]], Hospitalisation!A:A, Hospitalisation!G:G)</f>
        <v>Tier - 1</v>
      </c>
      <c r="T593" t="str">
        <f>_xlfn.XLOOKUP(Table4[[#This Row],[Customer ID]], Hospitalisation!A:A, Hospitalisation!H:H)</f>
        <v>R1024</v>
      </c>
      <c r="U593" t="str" cm="1">
        <f t="array" ref="U593">_xlfn.IFS(Table4[[#This Row],[Age]]&lt;=29,"Youth",Table4[[#This Row],[Age]]&lt;=49,"Adults",Table4[[#This Row],[Age]]&gt;=50,"Senior")</f>
        <v>Youth</v>
      </c>
    </row>
    <row r="594" spans="1:21">
      <c r="A594" t="s">
        <v>1634</v>
      </c>
      <c r="B594" t="str">
        <f>_xlfn.XLOOKUP(Table4[[#This Row],[Customer ID]],Table1[[#This Row],[Customer ID]],Table1[[#This Row],[TITLE]],0)</f>
        <v>Ms</v>
      </c>
      <c r="C594" t="str" cm="1">
        <f t="array" ref="C594">_xlfn.XLOOKUP(Table4[[#This Row],[Customer ID]],Table1[[#All],[Customer ID]],Table1[[#All],[FIRST NAME]],0)</f>
        <v>Kati A</v>
      </c>
      <c r="D594" t="str" cm="1">
        <f t="array" ref="D594">_xlfn.XLOOKUP(Table4[[#This Row],[Customer ID]],Table1[[#All],[Customer ID]],Table1[[#All],[LAST NAME]],0)</f>
        <v>Petry</v>
      </c>
      <c r="E594" s="5" cm="1">
        <f t="array" ref="E594">_xlfn.XLOOKUP(Table4[[#This Row],[Customer ID]],Table3[[#All],[Customer ID]],Table3[[#All],[Date of Birth]],0)</f>
        <v>28393</v>
      </c>
      <c r="F594" cm="1">
        <f t="array" ref="F594">_xlfn.XLOOKUP(Table4[[#This Row],[Customer ID]],Table3[[#All],[Customer ID]],Table3[[#All],[Age]],0)</f>
        <v>45</v>
      </c>
      <c r="G594" cm="1">
        <f t="array" ref="G594">_xlfn.XLOOKUP(Table4[[#This Row],[Customer ID]],Table3[[#All],[Customer ID]],Table3[[#All],[Children]],0)</f>
        <v>2</v>
      </c>
      <c r="H594" cm="1">
        <f t="array" ref="H594">_xlfn.XLOOKUP(Table4[[#This Row],[Customer ID]],Table2[[#All],[Customer ID]],Table2[[#All],[BMI]],0)</f>
        <v>48.39</v>
      </c>
      <c r="I594" cm="1">
        <f t="array" ref="I594">_xlfn.XLOOKUP(Table4[[#This Row],[Customer ID]],Table2[[#All],[Customer ID]],Table2[[#All],[HBA1C]],0)</f>
        <v>4.6100000000000003</v>
      </c>
      <c r="J594" t="str">
        <f>_xlfn.XLOOKUP(Table4[[#This Row],[Customer ID]], 'Medical Examination'!A:A, 'Medical Examination'!D:D)</f>
        <v>No</v>
      </c>
      <c r="K594" t="str">
        <f>_xlfn.XLOOKUP(Table4[[#This Row],[Customer ID]], 'Medical Examination'!A:A, 'Medical Examination'!E:E)</f>
        <v>No</v>
      </c>
      <c r="L594" t="str">
        <f>_xlfn.XLOOKUP(Table4[[#This Row],[Customer ID]], 'Medical Examination'!A:A, 'Medical Examination'!F:F)</f>
        <v>No</v>
      </c>
      <c r="M594">
        <f>_xlfn.XLOOKUP(Table4[[#This Row],[Customer ID]], 'Medical Examination'!A:A, 'Medical Examination'!G:G)</f>
        <v>0</v>
      </c>
      <c r="N594" t="str">
        <f>_xlfn.XLOOKUP(Table4[[#This Row],[Customer ID]], 'Medical Examination'!A:A, 'Medical Examination'!H:H)</f>
        <v>No</v>
      </c>
      <c r="O594" t="str">
        <f>_xlfn.XLOOKUP(Table4[[#This Row],[Customer ID]], 'Medical Examination'!A:A, 'Medical Examination'!I:I)</f>
        <v>Normal</v>
      </c>
      <c r="P594" t="str">
        <f>_xlfn.XLOOKUP(Table4[[#This Row],[Customer ID]], 'Medical Examination'!A:A, 'Medical Examination'!J:J)</f>
        <v>Obesity</v>
      </c>
      <c r="Q594" s="1">
        <f>_xlfn.XLOOKUP(Table4[[#This Row],[Customer ID]], Hospitalisation!A:A, Hospitalisation!E:E)</f>
        <v>16631.61</v>
      </c>
      <c r="R594" t="str">
        <f>_xlfn.XLOOKUP(Table4[[#This Row],[Customer ID]], Hospitalisation!A:A, Hospitalisation!F:F)</f>
        <v>Tier - 2</v>
      </c>
      <c r="S594" t="str">
        <f>_xlfn.XLOOKUP(Table4[[#This Row],[Customer ID]], Hospitalisation!A:A, Hospitalisation!G:G)</f>
        <v>Tier - 1</v>
      </c>
      <c r="T594" t="str">
        <f>_xlfn.XLOOKUP(Table4[[#This Row],[Customer ID]], Hospitalisation!A:A, Hospitalisation!H:H)</f>
        <v>R1012</v>
      </c>
      <c r="U594" t="str" cm="1">
        <f t="array" ref="U594">_xlfn.IFS(Table4[[#This Row],[Age]]&lt;=29,"Youth",Table4[[#This Row],[Age]]&lt;=49,"Adults",Table4[[#This Row],[Age]]&gt;=50,"Senior")</f>
        <v>Adults</v>
      </c>
    </row>
    <row r="595" spans="1:21">
      <c r="A595" t="s">
        <v>1637</v>
      </c>
      <c r="B595" t="str">
        <f>_xlfn.XLOOKUP(Table4[[#This Row],[Customer ID]],Table1[[#This Row],[Customer ID]],Table1[[#This Row],[TITLE]],0)</f>
        <v>Mrs</v>
      </c>
      <c r="C595" t="str" cm="1">
        <f t="array" ref="C595">_xlfn.XLOOKUP(Table4[[#This Row],[Customer ID]],Table1[[#All],[Customer ID]],Table1[[#All],[FIRST NAME]],0)</f>
        <v>Kelly J</v>
      </c>
      <c r="D595" t="str" cm="1">
        <f t="array" ref="D595">_xlfn.XLOOKUP(Table4[[#This Row],[Customer ID]],Table1[[#All],[Customer ID]],Table1[[#All],[LAST NAME]],0)</f>
        <v>Laleman</v>
      </c>
      <c r="E595" s="5" cm="1">
        <f t="array" ref="E595">_xlfn.XLOOKUP(Table4[[#This Row],[Customer ID]],Table3[[#All],[Customer ID]],Table3[[#All],[Date of Birth]],0)</f>
        <v>27599</v>
      </c>
      <c r="F595" cm="1">
        <f t="array" ref="F595">_xlfn.XLOOKUP(Table4[[#This Row],[Customer ID]],Table3[[#All],[Customer ID]],Table3[[#All],[Age]],0)</f>
        <v>47</v>
      </c>
      <c r="G595" cm="1">
        <f t="array" ref="G595">_xlfn.XLOOKUP(Table4[[#This Row],[Customer ID]],Table3[[#All],[Customer ID]],Table3[[#All],[Children]],0)</f>
        <v>1</v>
      </c>
      <c r="H595" cm="1">
        <f t="array" ref="H595">_xlfn.XLOOKUP(Table4[[#This Row],[Customer ID]],Table2[[#All],[Customer ID]],Table2[[#All],[BMI]],0)</f>
        <v>47.15</v>
      </c>
      <c r="I595" cm="1">
        <f t="array" ref="I595">_xlfn.XLOOKUP(Table4[[#This Row],[Customer ID]],Table2[[#All],[Customer ID]],Table2[[#All],[HBA1C]],0)</f>
        <v>9.5299999999999994</v>
      </c>
      <c r="J595" t="str">
        <f>_xlfn.XLOOKUP(Table4[[#This Row],[Customer ID]], 'Medical Examination'!A:A, 'Medical Examination'!D:D)</f>
        <v>Yes</v>
      </c>
      <c r="K595" t="str">
        <f>_xlfn.XLOOKUP(Table4[[#This Row],[Customer ID]], 'Medical Examination'!A:A, 'Medical Examination'!E:E)</f>
        <v>No</v>
      </c>
      <c r="L595" t="str">
        <f>_xlfn.XLOOKUP(Table4[[#This Row],[Customer ID]], 'Medical Examination'!A:A, 'Medical Examination'!F:F)</f>
        <v>No</v>
      </c>
      <c r="M595">
        <f>_xlfn.XLOOKUP(Table4[[#This Row],[Customer ID]], 'Medical Examination'!A:A, 'Medical Examination'!G:G)</f>
        <v>1</v>
      </c>
      <c r="N595" t="str">
        <f>_xlfn.XLOOKUP(Table4[[#This Row],[Customer ID]], 'Medical Examination'!A:A, 'Medical Examination'!H:H)</f>
        <v>No</v>
      </c>
      <c r="O595" t="str">
        <f>_xlfn.XLOOKUP(Table4[[#This Row],[Customer ID]], 'Medical Examination'!A:A, 'Medical Examination'!I:I)</f>
        <v>Diabetes</v>
      </c>
      <c r="P595" t="str">
        <f>_xlfn.XLOOKUP(Table4[[#This Row],[Customer ID]], 'Medical Examination'!A:A, 'Medical Examination'!J:J)</f>
        <v>Obesity</v>
      </c>
      <c r="Q595" s="1">
        <f>_xlfn.XLOOKUP(Table4[[#This Row],[Customer ID]], Hospitalisation!A:A, Hospitalisation!E:E)</f>
        <v>16602.18</v>
      </c>
      <c r="R595" t="str">
        <f>_xlfn.XLOOKUP(Table4[[#This Row],[Customer ID]], Hospitalisation!A:A, Hospitalisation!F:F)</f>
        <v>Tier - 2</v>
      </c>
      <c r="S595" t="str">
        <f>_xlfn.XLOOKUP(Table4[[#This Row],[Customer ID]], Hospitalisation!A:A, Hospitalisation!G:G)</f>
        <v>Tier - 1</v>
      </c>
      <c r="T595" t="str">
        <f>_xlfn.XLOOKUP(Table4[[#This Row],[Customer ID]], Hospitalisation!A:A, Hospitalisation!H:H)</f>
        <v>R1026</v>
      </c>
      <c r="U595" t="str" cm="1">
        <f t="array" ref="U595">_xlfn.IFS(Table4[[#This Row],[Age]]&lt;=29,"Youth",Table4[[#This Row],[Age]]&lt;=49,"Adults",Table4[[#This Row],[Age]]&gt;=50,"Senior")</f>
        <v>Adults</v>
      </c>
    </row>
    <row r="596" spans="1:21">
      <c r="A596" t="s">
        <v>1640</v>
      </c>
      <c r="B596" t="str">
        <f>_xlfn.XLOOKUP(Table4[[#This Row],[Customer ID]],Table1[[#This Row],[Customer ID]],Table1[[#This Row],[TITLE]],0)</f>
        <v>Ms</v>
      </c>
      <c r="C596" t="str" cm="1">
        <f t="array" ref="C596">_xlfn.XLOOKUP(Table4[[#This Row],[Customer ID]],Table1[[#All],[Customer ID]],Table1[[#All],[FIRST NAME]],0)</f>
        <v>Greer D</v>
      </c>
      <c r="D596" t="str" cm="1">
        <f t="array" ref="D596">_xlfn.XLOOKUP(Table4[[#This Row],[Customer ID]],Table1[[#All],[Customer ID]],Table1[[#All],[LAST NAME]],0)</f>
        <v>Colby</v>
      </c>
      <c r="E596" s="5" cm="1">
        <f t="array" ref="E596">_xlfn.XLOOKUP(Table4[[#This Row],[Customer ID]],Table3[[#All],[Customer ID]],Table3[[#All],[Date of Birth]],0)</f>
        <v>25759</v>
      </c>
      <c r="F596" cm="1">
        <f t="array" ref="F596">_xlfn.XLOOKUP(Table4[[#This Row],[Customer ID]],Table3[[#All],[Customer ID]],Table3[[#All],[Age]],0)</f>
        <v>52</v>
      </c>
      <c r="G596" cm="1">
        <f t="array" ref="G596">_xlfn.XLOOKUP(Table4[[#This Row],[Customer ID]],Table3[[#All],[Customer ID]],Table3[[#All],[Children]],0)</f>
        <v>0</v>
      </c>
      <c r="H596" cm="1">
        <f t="array" ref="H596">_xlfn.XLOOKUP(Table4[[#This Row],[Customer ID]],Table2[[#All],[Customer ID]],Table2[[#All],[BMI]],0)</f>
        <v>47.59</v>
      </c>
      <c r="I596" cm="1">
        <f t="array" ref="I596">_xlfn.XLOOKUP(Table4[[#This Row],[Customer ID]],Table2[[#All],[Customer ID]],Table2[[#All],[HBA1C]],0)</f>
        <v>11.43</v>
      </c>
      <c r="J596" t="str">
        <f>_xlfn.XLOOKUP(Table4[[#This Row],[Customer ID]], 'Medical Examination'!A:A, 'Medical Examination'!D:D)</f>
        <v>Yes</v>
      </c>
      <c r="K596" t="str">
        <f>_xlfn.XLOOKUP(Table4[[#This Row],[Customer ID]], 'Medical Examination'!A:A, 'Medical Examination'!E:E)</f>
        <v>No</v>
      </c>
      <c r="L596" t="str">
        <f>_xlfn.XLOOKUP(Table4[[#This Row],[Customer ID]], 'Medical Examination'!A:A, 'Medical Examination'!F:F)</f>
        <v>No</v>
      </c>
      <c r="M596">
        <f>_xlfn.XLOOKUP(Table4[[#This Row],[Customer ID]], 'Medical Examination'!A:A, 'Medical Examination'!G:G)</f>
        <v>2</v>
      </c>
      <c r="N596" t="str">
        <f>_xlfn.XLOOKUP(Table4[[#This Row],[Customer ID]], 'Medical Examination'!A:A, 'Medical Examination'!H:H)</f>
        <v>No</v>
      </c>
      <c r="O596" t="str">
        <f>_xlfn.XLOOKUP(Table4[[#This Row],[Customer ID]], 'Medical Examination'!A:A, 'Medical Examination'!I:I)</f>
        <v>Diabetes</v>
      </c>
      <c r="P596" t="str">
        <f>_xlfn.XLOOKUP(Table4[[#This Row],[Customer ID]], 'Medical Examination'!A:A, 'Medical Examination'!J:J)</f>
        <v>Obesity</v>
      </c>
      <c r="Q596" s="1">
        <f>_xlfn.XLOOKUP(Table4[[#This Row],[Customer ID]], Hospitalisation!A:A, Hospitalisation!E:E)</f>
        <v>16600.16</v>
      </c>
      <c r="R596" t="str">
        <f>_xlfn.XLOOKUP(Table4[[#This Row],[Customer ID]], Hospitalisation!A:A, Hospitalisation!F:F)</f>
        <v>Tier - 2</v>
      </c>
      <c r="S596" t="str">
        <f>_xlfn.XLOOKUP(Table4[[#This Row],[Customer ID]], Hospitalisation!A:A, Hospitalisation!G:G)</f>
        <v>Tier - 2</v>
      </c>
      <c r="T596" t="str">
        <f>_xlfn.XLOOKUP(Table4[[#This Row],[Customer ID]], Hospitalisation!A:A, Hospitalisation!H:H)</f>
        <v>R1011</v>
      </c>
      <c r="U596" t="str" cm="1">
        <f t="array" ref="U596">_xlfn.IFS(Table4[[#This Row],[Age]]&lt;=29,"Youth",Table4[[#This Row],[Age]]&lt;=49,"Adults",Table4[[#This Row],[Age]]&gt;=50,"Senior")</f>
        <v>Senior</v>
      </c>
    </row>
    <row r="597" spans="1:21">
      <c r="A597" t="s">
        <v>1643</v>
      </c>
      <c r="B597" t="str">
        <f>_xlfn.XLOOKUP(Table4[[#This Row],[Customer ID]],Table1[[#This Row],[Customer ID]],Table1[[#This Row],[TITLE]],0)</f>
        <v>Mr</v>
      </c>
      <c r="C597" t="str" cm="1">
        <f t="array" ref="C597">_xlfn.XLOOKUP(Table4[[#This Row],[Customer ID]],Table1[[#All],[Customer ID]],Table1[[#All],[FIRST NAME]],0)</f>
        <v>Brent</v>
      </c>
      <c r="D597" t="str" cm="1">
        <f t="array" ref="D597">_xlfn.XLOOKUP(Table4[[#This Row],[Customer ID]],Table1[[#All],[Customer ID]],Table1[[#All],[LAST NAME]],0)</f>
        <v>Wathke</v>
      </c>
      <c r="E597" s="5" cm="1">
        <f t="array" ref="E597">_xlfn.XLOOKUP(Table4[[#This Row],[Customer ID]],Table3[[#All],[Customer ID]],Table3[[#All],[Date of Birth]],0)</f>
        <v>23187</v>
      </c>
      <c r="F597" cm="1">
        <f t="array" ref="F597">_xlfn.XLOOKUP(Table4[[#This Row],[Customer ID]],Table3[[#All],[Customer ID]],Table3[[#All],[Age]],0)</f>
        <v>59</v>
      </c>
      <c r="G597" cm="1">
        <f t="array" ref="G597">_xlfn.XLOOKUP(Table4[[#This Row],[Customer ID]],Table3[[#All],[Customer ID]],Table3[[#All],[Children]],0)</f>
        <v>0</v>
      </c>
      <c r="H597" cm="1">
        <f t="array" ref="H597">_xlfn.XLOOKUP(Table4[[#This Row],[Customer ID]],Table2[[#All],[Customer ID]],Table2[[#All],[BMI]],0)</f>
        <v>39.81</v>
      </c>
      <c r="I597" cm="1">
        <f t="array" ref="I597">_xlfn.XLOOKUP(Table4[[#This Row],[Customer ID]],Table2[[#All],[Customer ID]],Table2[[#All],[HBA1C]],0)</f>
        <v>7.65</v>
      </c>
      <c r="J597" t="str">
        <f>_xlfn.XLOOKUP(Table4[[#This Row],[Customer ID]], 'Medical Examination'!A:A, 'Medical Examination'!D:D)</f>
        <v>Yes</v>
      </c>
      <c r="K597" t="str">
        <f>_xlfn.XLOOKUP(Table4[[#This Row],[Customer ID]], 'Medical Examination'!A:A, 'Medical Examination'!E:E)</f>
        <v>No</v>
      </c>
      <c r="L597" t="str">
        <f>_xlfn.XLOOKUP(Table4[[#This Row],[Customer ID]], 'Medical Examination'!A:A, 'Medical Examination'!F:F)</f>
        <v>Yes</v>
      </c>
      <c r="M597">
        <f>_xlfn.XLOOKUP(Table4[[#This Row],[Customer ID]], 'Medical Examination'!A:A, 'Medical Examination'!G:G)</f>
        <v>1</v>
      </c>
      <c r="N597" t="str">
        <f>_xlfn.XLOOKUP(Table4[[#This Row],[Customer ID]], 'Medical Examination'!A:A, 'Medical Examination'!H:H)</f>
        <v>No</v>
      </c>
      <c r="O597" t="str">
        <f>_xlfn.XLOOKUP(Table4[[#This Row],[Customer ID]], 'Medical Examination'!A:A, 'Medical Examination'!I:I)</f>
        <v>Diabetes</v>
      </c>
      <c r="P597" t="str">
        <f>_xlfn.XLOOKUP(Table4[[#This Row],[Customer ID]], 'Medical Examination'!A:A, 'Medical Examination'!J:J)</f>
        <v>Obesity</v>
      </c>
      <c r="Q597" s="1">
        <f>_xlfn.XLOOKUP(Table4[[#This Row],[Customer ID]], Hospitalisation!A:A, Hospitalisation!E:E)</f>
        <v>16587.96</v>
      </c>
      <c r="R597" t="str">
        <f>_xlfn.XLOOKUP(Table4[[#This Row],[Customer ID]], Hospitalisation!A:A, Hospitalisation!F:F)</f>
        <v>Tier - 2</v>
      </c>
      <c r="S597" t="str">
        <f>_xlfn.XLOOKUP(Table4[[#This Row],[Customer ID]], Hospitalisation!A:A, Hospitalisation!G:G)</f>
        <v>Tier - 2</v>
      </c>
      <c r="T597" t="str">
        <f>_xlfn.XLOOKUP(Table4[[#This Row],[Customer ID]], Hospitalisation!A:A, Hospitalisation!H:H)</f>
        <v>R1023</v>
      </c>
      <c r="U597" t="str" cm="1">
        <f t="array" ref="U597">_xlfn.IFS(Table4[[#This Row],[Age]]&lt;=29,"Youth",Table4[[#This Row],[Age]]&lt;=49,"Adults",Table4[[#This Row],[Age]]&gt;=50,"Senior")</f>
        <v>Senior</v>
      </c>
    </row>
    <row r="598" spans="1:21">
      <c r="A598" t="s">
        <v>1646</v>
      </c>
      <c r="B598" t="str">
        <f>_xlfn.XLOOKUP(Table4[[#This Row],[Customer ID]],Table1[[#This Row],[Customer ID]],Table1[[#This Row],[TITLE]],0)</f>
        <v>Mr</v>
      </c>
      <c r="C598" t="str" cm="1">
        <f t="array" ref="C598">_xlfn.XLOOKUP(Table4[[#This Row],[Customer ID]],Table1[[#All],[Customer ID]],Table1[[#All],[FIRST NAME]],0)</f>
        <v>Eugene M</v>
      </c>
      <c r="D598" t="str" cm="1">
        <f t="array" ref="D598">_xlfn.XLOOKUP(Table4[[#This Row],[Customer ID]],Table1[[#All],[Customer ID]],Table1[[#All],[LAST NAME]],0)</f>
        <v>Daly</v>
      </c>
      <c r="E598" s="5" cm="1">
        <f t="array" ref="E598">_xlfn.XLOOKUP(Table4[[#This Row],[Customer ID]],Table3[[#All],[Customer ID]],Table3[[#All],[Date of Birth]],0)</f>
        <v>37067</v>
      </c>
      <c r="F598" cm="1">
        <f t="array" ref="F598">_xlfn.XLOOKUP(Table4[[#This Row],[Customer ID]],Table3[[#All],[Customer ID]],Table3[[#All],[Age]],0)</f>
        <v>21</v>
      </c>
      <c r="G598" cm="1">
        <f t="array" ref="G598">_xlfn.XLOOKUP(Table4[[#This Row],[Customer ID]],Table3[[#All],[Customer ID]],Table3[[#All],[Children]],0)</f>
        <v>0</v>
      </c>
      <c r="H598" cm="1">
        <f t="array" ref="H598">_xlfn.XLOOKUP(Table4[[#This Row],[Customer ID]],Table2[[#All],[Customer ID]],Table2[[#All],[BMI]],0)</f>
        <v>31.02</v>
      </c>
      <c r="I598" cm="1">
        <f t="array" ref="I598">_xlfn.XLOOKUP(Table4[[#This Row],[Customer ID]],Table2[[#All],[Customer ID]],Table2[[#All],[HBA1C]],0)</f>
        <v>5.87</v>
      </c>
      <c r="J598" t="str">
        <f>_xlfn.XLOOKUP(Table4[[#This Row],[Customer ID]], 'Medical Examination'!A:A, 'Medical Examination'!D:D)</f>
        <v>Yes</v>
      </c>
      <c r="K598" t="str">
        <f>_xlfn.XLOOKUP(Table4[[#This Row],[Customer ID]], 'Medical Examination'!A:A, 'Medical Examination'!E:E)</f>
        <v>No</v>
      </c>
      <c r="L598" t="str">
        <f>_xlfn.XLOOKUP(Table4[[#This Row],[Customer ID]], 'Medical Examination'!A:A, 'Medical Examination'!F:F)</f>
        <v>No</v>
      </c>
      <c r="M598">
        <f>_xlfn.XLOOKUP(Table4[[#This Row],[Customer ID]], 'Medical Examination'!A:A, 'Medical Examination'!G:G)</f>
        <v>0</v>
      </c>
      <c r="N598" t="str">
        <f>_xlfn.XLOOKUP(Table4[[#This Row],[Customer ID]], 'Medical Examination'!A:A, 'Medical Examination'!H:H)</f>
        <v>No</v>
      </c>
      <c r="O598" t="str">
        <f>_xlfn.XLOOKUP(Table4[[#This Row],[Customer ID]], 'Medical Examination'!A:A, 'Medical Examination'!I:I)</f>
        <v>Prediabetes</v>
      </c>
      <c r="P598" t="str">
        <f>_xlfn.XLOOKUP(Table4[[#This Row],[Customer ID]], 'Medical Examination'!A:A, 'Medical Examination'!J:J)</f>
        <v>Obesity</v>
      </c>
      <c r="Q598" s="1">
        <f>_xlfn.XLOOKUP(Table4[[#This Row],[Customer ID]], Hospitalisation!A:A, Hospitalisation!E:E)</f>
        <v>16586.5</v>
      </c>
      <c r="R598" t="str">
        <f>_xlfn.XLOOKUP(Table4[[#This Row],[Customer ID]], Hospitalisation!A:A, Hospitalisation!F:F)</f>
        <v>Tier - 2</v>
      </c>
      <c r="S598" t="str">
        <f>_xlfn.XLOOKUP(Table4[[#This Row],[Customer ID]], Hospitalisation!A:A, Hospitalisation!G:G)</f>
        <v>Tier - 1</v>
      </c>
      <c r="T598" t="str">
        <f>_xlfn.XLOOKUP(Table4[[#This Row],[Customer ID]], Hospitalisation!A:A, Hospitalisation!H:H)</f>
        <v>R1013</v>
      </c>
      <c r="U598" t="str" cm="1">
        <f t="array" ref="U598">_xlfn.IFS(Table4[[#This Row],[Age]]&lt;=29,"Youth",Table4[[#This Row],[Age]]&lt;=49,"Adults",Table4[[#This Row],[Age]]&gt;=50,"Senior")</f>
        <v>Youth</v>
      </c>
    </row>
    <row r="599" spans="1:21">
      <c r="A599" t="s">
        <v>1649</v>
      </c>
      <c r="B599" t="str">
        <f>_xlfn.XLOOKUP(Table4[[#This Row],[Customer ID]],Table1[[#This Row],[Customer ID]],Table1[[#This Row],[TITLE]],0)</f>
        <v>Ms</v>
      </c>
      <c r="C599" t="str" cm="1">
        <f t="array" ref="C599">_xlfn.XLOOKUP(Table4[[#This Row],[Customer ID]],Table1[[#All],[Customer ID]],Table1[[#All],[FIRST NAME]],0)</f>
        <v>Erin D</v>
      </c>
      <c r="D599" t="str" cm="1">
        <f t="array" ref="D599">_xlfn.XLOOKUP(Table4[[#This Row],[Customer ID]],Table1[[#All],[Customer ID]],Table1[[#All],[LAST NAME]],0)</f>
        <v>Dillon</v>
      </c>
      <c r="E599" s="5" cm="1">
        <f t="array" ref="E599">_xlfn.XLOOKUP(Table4[[#This Row],[Customer ID]],Table3[[#All],[Customer ID]],Table3[[#All],[Date of Birth]],0)</f>
        <v>35056</v>
      </c>
      <c r="F599" cm="1">
        <f t="array" ref="F599">_xlfn.XLOOKUP(Table4[[#This Row],[Customer ID]],Table3[[#All],[Customer ID]],Table3[[#All],[Age]],0)</f>
        <v>27</v>
      </c>
      <c r="G599" cm="1">
        <f t="array" ref="G599">_xlfn.XLOOKUP(Table4[[#This Row],[Customer ID]],Table3[[#All],[Customer ID]],Table3[[#All],[Children]],0)</f>
        <v>0</v>
      </c>
      <c r="H599" cm="1">
        <f t="array" ref="H599">_xlfn.XLOOKUP(Table4[[#This Row],[Customer ID]],Table2[[#All],[Customer ID]],Table2[[#All],[BMI]],0)</f>
        <v>24.75</v>
      </c>
      <c r="I599" cm="1">
        <f t="array" ref="I599">_xlfn.XLOOKUP(Table4[[#This Row],[Customer ID]],Table2[[#All],[Customer ID]],Table2[[#All],[HBA1C]],0)</f>
        <v>4.3600000000000003</v>
      </c>
      <c r="J599" t="str">
        <f>_xlfn.XLOOKUP(Table4[[#This Row],[Customer ID]], 'Medical Examination'!A:A, 'Medical Examination'!D:D)</f>
        <v>Yes</v>
      </c>
      <c r="K599" t="str">
        <f>_xlfn.XLOOKUP(Table4[[#This Row],[Customer ID]], 'Medical Examination'!A:A, 'Medical Examination'!E:E)</f>
        <v>No</v>
      </c>
      <c r="L599" t="str">
        <f>_xlfn.XLOOKUP(Table4[[#This Row],[Customer ID]], 'Medical Examination'!A:A, 'Medical Examination'!F:F)</f>
        <v>No</v>
      </c>
      <c r="M599">
        <f>_xlfn.XLOOKUP(Table4[[#This Row],[Customer ID]], 'Medical Examination'!A:A, 'Medical Examination'!G:G)</f>
        <v>1</v>
      </c>
      <c r="N599" t="str">
        <f>_xlfn.XLOOKUP(Table4[[#This Row],[Customer ID]], 'Medical Examination'!A:A, 'Medical Examination'!H:H)</f>
        <v>Yes</v>
      </c>
      <c r="O599" t="str">
        <f>_xlfn.XLOOKUP(Table4[[#This Row],[Customer ID]], 'Medical Examination'!A:A, 'Medical Examination'!I:I)</f>
        <v>Normal</v>
      </c>
      <c r="P599" t="str">
        <f>_xlfn.XLOOKUP(Table4[[#This Row],[Customer ID]], 'Medical Examination'!A:A, 'Medical Examination'!J:J)</f>
        <v>Normal Weight</v>
      </c>
      <c r="Q599" s="1">
        <f>_xlfn.XLOOKUP(Table4[[#This Row],[Customer ID]], Hospitalisation!A:A, Hospitalisation!E:E)</f>
        <v>16577.78</v>
      </c>
      <c r="R599" t="str">
        <f>_xlfn.XLOOKUP(Table4[[#This Row],[Customer ID]], Hospitalisation!A:A, Hospitalisation!F:F)</f>
        <v>Tier - 2</v>
      </c>
      <c r="S599" t="str">
        <f>_xlfn.XLOOKUP(Table4[[#This Row],[Customer ID]], Hospitalisation!A:A, Hospitalisation!G:G)</f>
        <v>Tier - 1</v>
      </c>
      <c r="T599" t="str">
        <f>_xlfn.XLOOKUP(Table4[[#This Row],[Customer ID]], Hospitalisation!A:A, Hospitalisation!H:H)</f>
        <v>R1013</v>
      </c>
      <c r="U599" t="str" cm="1">
        <f t="array" ref="U599">_xlfn.IFS(Table4[[#This Row],[Age]]&lt;=29,"Youth",Table4[[#This Row],[Age]]&lt;=49,"Adults",Table4[[#This Row],[Age]]&gt;=50,"Senior")</f>
        <v>Youth</v>
      </c>
    </row>
    <row r="600" spans="1:21">
      <c r="A600" t="s">
        <v>1652</v>
      </c>
      <c r="B600" t="str">
        <f>_xlfn.XLOOKUP(Table4[[#This Row],[Customer ID]],Table1[[#This Row],[Customer ID]],Table1[[#This Row],[TITLE]],0)</f>
        <v>Ms</v>
      </c>
      <c r="C600" t="str" cm="1">
        <f t="array" ref="C600">_xlfn.XLOOKUP(Table4[[#This Row],[Customer ID]],Table1[[#All],[Customer ID]],Table1[[#All],[FIRST NAME]],0)</f>
        <v>Kamilla</v>
      </c>
      <c r="D600" t="str" cm="1">
        <f t="array" ref="D600">_xlfn.XLOOKUP(Table4[[#This Row],[Customer ID]],Table1[[#All],[Customer ID]],Table1[[#All],[LAST NAME]],0)</f>
        <v>Pontes</v>
      </c>
      <c r="E600" s="5" cm="1">
        <f t="array" ref="E600">_xlfn.XLOOKUP(Table4[[#This Row],[Customer ID]],Table3[[#All],[Customer ID]],Table3[[#All],[Date of Birth]],0)</f>
        <v>21468</v>
      </c>
      <c r="F600" cm="1">
        <f t="array" ref="F600">_xlfn.XLOOKUP(Table4[[#This Row],[Customer ID]],Table3[[#All],[Customer ID]],Table3[[#All],[Age]],0)</f>
        <v>64</v>
      </c>
      <c r="G600" cm="1">
        <f t="array" ref="G600">_xlfn.XLOOKUP(Table4[[#This Row],[Customer ID]],Table3[[#All],[Customer ID]],Table3[[#All],[Children]],0)</f>
        <v>3</v>
      </c>
      <c r="H600" cm="1">
        <f t="array" ref="H600">_xlfn.XLOOKUP(Table4[[#This Row],[Customer ID]],Table2[[#All],[Customer ID]],Table2[[#All],[BMI]],0)</f>
        <v>30.114999999999998</v>
      </c>
      <c r="I600" cm="1">
        <f t="array" ref="I600">_xlfn.XLOOKUP(Table4[[#This Row],[Customer ID]],Table2[[#All],[Customer ID]],Table2[[#All],[HBA1C]],0)</f>
        <v>10.119999999999999</v>
      </c>
      <c r="J600" t="str">
        <f>_xlfn.XLOOKUP(Table4[[#This Row],[Customer ID]], 'Medical Examination'!A:A, 'Medical Examination'!D:D)</f>
        <v>No</v>
      </c>
      <c r="K600" t="str">
        <f>_xlfn.XLOOKUP(Table4[[#This Row],[Customer ID]], 'Medical Examination'!A:A, 'Medical Examination'!E:E)</f>
        <v>No</v>
      </c>
      <c r="L600" t="str">
        <f>_xlfn.XLOOKUP(Table4[[#This Row],[Customer ID]], 'Medical Examination'!A:A, 'Medical Examination'!F:F)</f>
        <v>No</v>
      </c>
      <c r="M600">
        <f>_xlfn.XLOOKUP(Table4[[#This Row],[Customer ID]], 'Medical Examination'!A:A, 'Medical Examination'!G:G)</f>
        <v>3</v>
      </c>
      <c r="N600" t="str">
        <f>_xlfn.XLOOKUP(Table4[[#This Row],[Customer ID]], 'Medical Examination'!A:A, 'Medical Examination'!H:H)</f>
        <v>No</v>
      </c>
      <c r="O600" t="str">
        <f>_xlfn.XLOOKUP(Table4[[#This Row],[Customer ID]], 'Medical Examination'!A:A, 'Medical Examination'!I:I)</f>
        <v>Diabetes</v>
      </c>
      <c r="P600" t="str">
        <f>_xlfn.XLOOKUP(Table4[[#This Row],[Customer ID]], 'Medical Examination'!A:A, 'Medical Examination'!J:J)</f>
        <v>Obesity</v>
      </c>
      <c r="Q600" s="1">
        <f>_xlfn.XLOOKUP(Table4[[#This Row],[Customer ID]], Hospitalisation!A:A, Hospitalisation!E:E)</f>
        <v>16455.71</v>
      </c>
      <c r="R600" t="str">
        <f>_xlfn.XLOOKUP(Table4[[#This Row],[Customer ID]], Hospitalisation!A:A, Hospitalisation!F:F)</f>
        <v>Tier - 2</v>
      </c>
      <c r="S600" t="str">
        <f>_xlfn.XLOOKUP(Table4[[#This Row],[Customer ID]], Hospitalisation!A:A, Hospitalisation!G:G)</f>
        <v>Tier - 2</v>
      </c>
      <c r="T600" t="str">
        <f>_xlfn.XLOOKUP(Table4[[#This Row],[Customer ID]], Hospitalisation!A:A, Hospitalisation!H:H)</f>
        <v>R1012</v>
      </c>
      <c r="U600" t="str" cm="1">
        <f t="array" ref="U600">_xlfn.IFS(Table4[[#This Row],[Age]]&lt;=29,"Youth",Table4[[#This Row],[Age]]&lt;=49,"Adults",Table4[[#This Row],[Age]]&gt;=50,"Senior")</f>
        <v>Senior</v>
      </c>
    </row>
    <row r="601" spans="1:21">
      <c r="A601" t="s">
        <v>1655</v>
      </c>
      <c r="B601" t="str">
        <f>_xlfn.XLOOKUP(Table4[[#This Row],[Customer ID]],Table1[[#This Row],[Customer ID]],Table1[[#This Row],[TITLE]],0)</f>
        <v>Mr</v>
      </c>
      <c r="C601" t="str" cm="1">
        <f t="array" ref="C601">_xlfn.XLOOKUP(Table4[[#This Row],[Customer ID]],Table1[[#All],[Customer ID]],Table1[[#All],[FIRST NAME]],0)</f>
        <v>Wayne I</v>
      </c>
      <c r="D601" t="str" cm="1">
        <f t="array" ref="D601">_xlfn.XLOOKUP(Table4[[#This Row],[Customer ID]],Table1[[#All],[Customer ID]],Table1[[#All],[LAST NAME]],0)</f>
        <v>Spies</v>
      </c>
      <c r="E601" s="5" cm="1">
        <f t="array" ref="E601">_xlfn.XLOOKUP(Table4[[#This Row],[Customer ID]],Table3[[#All],[Customer ID]],Table3[[#All],[Date of Birth]],0)</f>
        <v>37975</v>
      </c>
      <c r="F601" cm="1">
        <f t="array" ref="F601">_xlfn.XLOOKUP(Table4[[#This Row],[Customer ID]],Table3[[#All],[Customer ID]],Table3[[#All],[Age]],0)</f>
        <v>19</v>
      </c>
      <c r="G601" cm="1">
        <f t="array" ref="G601">_xlfn.XLOOKUP(Table4[[#This Row],[Customer ID]],Table3[[#All],[Customer ID]],Table3[[#All],[Children]],0)</f>
        <v>1</v>
      </c>
      <c r="H601" cm="1">
        <f t="array" ref="H601">_xlfn.XLOOKUP(Table4[[#This Row],[Customer ID]],Table2[[#All],[Customer ID]],Table2[[#All],[BMI]],0)</f>
        <v>26.03</v>
      </c>
      <c r="I601" cm="1">
        <f t="array" ref="I601">_xlfn.XLOOKUP(Table4[[#This Row],[Customer ID]],Table2[[#All],[Customer ID]],Table2[[#All],[HBA1C]],0)</f>
        <v>4.01</v>
      </c>
      <c r="J601" t="str">
        <f>_xlfn.XLOOKUP(Table4[[#This Row],[Customer ID]], 'Medical Examination'!A:A, 'Medical Examination'!D:D)</f>
        <v>No</v>
      </c>
      <c r="K601" t="str">
        <f>_xlfn.XLOOKUP(Table4[[#This Row],[Customer ID]], 'Medical Examination'!A:A, 'Medical Examination'!E:E)</f>
        <v>No</v>
      </c>
      <c r="L601" t="str">
        <f>_xlfn.XLOOKUP(Table4[[#This Row],[Customer ID]], 'Medical Examination'!A:A, 'Medical Examination'!F:F)</f>
        <v>Yes</v>
      </c>
      <c r="M601">
        <f>_xlfn.XLOOKUP(Table4[[#This Row],[Customer ID]], 'Medical Examination'!A:A, 'Medical Examination'!G:G)</f>
        <v>1</v>
      </c>
      <c r="N601" t="str">
        <f>_xlfn.XLOOKUP(Table4[[#This Row],[Customer ID]], 'Medical Examination'!A:A, 'Medical Examination'!H:H)</f>
        <v>Yes</v>
      </c>
      <c r="O601" t="str">
        <f>_xlfn.XLOOKUP(Table4[[#This Row],[Customer ID]], 'Medical Examination'!A:A, 'Medical Examination'!I:I)</f>
        <v>Normal</v>
      </c>
      <c r="P601" t="str">
        <f>_xlfn.XLOOKUP(Table4[[#This Row],[Customer ID]], 'Medical Examination'!A:A, 'Medical Examination'!J:J)</f>
        <v>Overweight</v>
      </c>
      <c r="Q601" s="1">
        <f>_xlfn.XLOOKUP(Table4[[#This Row],[Customer ID]], Hospitalisation!A:A, Hospitalisation!E:E)</f>
        <v>16450.89</v>
      </c>
      <c r="R601" t="str">
        <f>_xlfn.XLOOKUP(Table4[[#This Row],[Customer ID]], Hospitalisation!A:A, Hospitalisation!F:F)</f>
        <v>Tier - 2</v>
      </c>
      <c r="S601" t="str">
        <f>_xlfn.XLOOKUP(Table4[[#This Row],[Customer ID]], Hospitalisation!A:A, Hospitalisation!G:G)</f>
        <v>Tier - 1</v>
      </c>
      <c r="T601" t="str">
        <f>_xlfn.XLOOKUP(Table4[[#This Row],[Customer ID]], Hospitalisation!A:A, Hospitalisation!H:H)</f>
        <v>R1012</v>
      </c>
      <c r="U601" t="str" cm="1">
        <f t="array" ref="U601">_xlfn.IFS(Table4[[#This Row],[Age]]&lt;=29,"Youth",Table4[[#This Row],[Age]]&lt;=49,"Adults",Table4[[#This Row],[Age]]&gt;=50,"Senior")</f>
        <v>Youth</v>
      </c>
    </row>
    <row r="602" spans="1:21">
      <c r="A602" t="s">
        <v>1658</v>
      </c>
      <c r="B602" t="str">
        <f>_xlfn.XLOOKUP(Table4[[#This Row],[Customer ID]],Table1[[#This Row],[Customer ID]],Table1[[#This Row],[TITLE]],0)</f>
        <v>Ms</v>
      </c>
      <c r="C602" t="str" cm="1">
        <f t="array" ref="C602">_xlfn.XLOOKUP(Table4[[#This Row],[Customer ID]],Table1[[#All],[Customer ID]],Table1[[#All],[FIRST NAME]],0)</f>
        <v>Tracy L</v>
      </c>
      <c r="D602" t="str" cm="1">
        <f t="array" ref="D602">_xlfn.XLOOKUP(Table4[[#This Row],[Customer ID]],Table1[[#All],[Customer ID]],Table1[[#All],[LAST NAME]],0)</f>
        <v>Greig</v>
      </c>
      <c r="E602" s="5" cm="1">
        <f t="array" ref="E602">_xlfn.XLOOKUP(Table4[[#This Row],[Customer ID]],Table3[[#All],[Customer ID]],Table3[[#All],[Date of Birth]],0)</f>
        <v>34970</v>
      </c>
      <c r="F602" cm="1">
        <f t="array" ref="F602">_xlfn.XLOOKUP(Table4[[#This Row],[Customer ID]],Table3[[#All],[Customer ID]],Table3[[#All],[Age]],0)</f>
        <v>27</v>
      </c>
      <c r="G602" cm="1">
        <f t="array" ref="G602">_xlfn.XLOOKUP(Table4[[#This Row],[Customer ID]],Table3[[#All],[Customer ID]],Table3[[#All],[Children]],0)</f>
        <v>3</v>
      </c>
      <c r="H602" cm="1">
        <f t="array" ref="H602">_xlfn.XLOOKUP(Table4[[#This Row],[Customer ID]],Table2[[#All],[Customer ID]],Table2[[#All],[BMI]],0)</f>
        <v>20.045000000000002</v>
      </c>
      <c r="I602" cm="1">
        <f t="array" ref="I602">_xlfn.XLOOKUP(Table4[[#This Row],[Customer ID]],Table2[[#All],[Customer ID]],Table2[[#All],[HBA1C]],0)</f>
        <v>4.7699999999999996</v>
      </c>
      <c r="J602" t="str">
        <f>_xlfn.XLOOKUP(Table4[[#This Row],[Customer ID]], 'Medical Examination'!A:A, 'Medical Examination'!D:D)</f>
        <v>Yes</v>
      </c>
      <c r="K602" t="str">
        <f>_xlfn.XLOOKUP(Table4[[#This Row],[Customer ID]], 'Medical Examination'!A:A, 'Medical Examination'!E:E)</f>
        <v>No</v>
      </c>
      <c r="L602" t="str">
        <f>_xlfn.XLOOKUP(Table4[[#This Row],[Customer ID]], 'Medical Examination'!A:A, 'Medical Examination'!F:F)</f>
        <v>No</v>
      </c>
      <c r="M602">
        <f>_xlfn.XLOOKUP(Table4[[#This Row],[Customer ID]], 'Medical Examination'!A:A, 'Medical Examination'!G:G)</f>
        <v>1</v>
      </c>
      <c r="N602" t="str">
        <f>_xlfn.XLOOKUP(Table4[[#This Row],[Customer ID]], 'Medical Examination'!A:A, 'Medical Examination'!H:H)</f>
        <v>Yes</v>
      </c>
      <c r="O602" t="str">
        <f>_xlfn.XLOOKUP(Table4[[#This Row],[Customer ID]], 'Medical Examination'!A:A, 'Medical Examination'!I:I)</f>
        <v>Normal</v>
      </c>
      <c r="P602" t="str">
        <f>_xlfn.XLOOKUP(Table4[[#This Row],[Customer ID]], 'Medical Examination'!A:A, 'Medical Examination'!J:J)</f>
        <v>Normal Weight</v>
      </c>
      <c r="Q602" s="1">
        <f>_xlfn.XLOOKUP(Table4[[#This Row],[Customer ID]], Hospitalisation!A:A, Hospitalisation!E:E)</f>
        <v>16420.490000000002</v>
      </c>
      <c r="R602" t="str">
        <f>_xlfn.XLOOKUP(Table4[[#This Row],[Customer ID]], Hospitalisation!A:A, Hospitalisation!F:F)</f>
        <v>Tier - 2</v>
      </c>
      <c r="S602" t="str">
        <f>_xlfn.XLOOKUP(Table4[[#This Row],[Customer ID]], Hospitalisation!A:A, Hospitalisation!G:G)</f>
        <v>Tier - 3</v>
      </c>
      <c r="T602" t="str">
        <f>_xlfn.XLOOKUP(Table4[[#This Row],[Customer ID]], Hospitalisation!A:A, Hospitalisation!H:H)</f>
        <v>R1012</v>
      </c>
      <c r="U602" t="str" cm="1">
        <f t="array" ref="U602">_xlfn.IFS(Table4[[#This Row],[Age]]&lt;=29,"Youth",Table4[[#This Row],[Age]]&lt;=49,"Adults",Table4[[#This Row],[Age]]&gt;=50,"Senior")</f>
        <v>Youth</v>
      </c>
    </row>
    <row r="603" spans="1:21">
      <c r="A603" t="s">
        <v>1661</v>
      </c>
      <c r="B603" t="str">
        <f>_xlfn.XLOOKUP(Table4[[#This Row],[Customer ID]],Table1[[#This Row],[Customer ID]],Table1[[#This Row],[TITLE]],0)</f>
        <v>Mrs</v>
      </c>
      <c r="C603" t="str" cm="1">
        <f t="array" ref="C603">_xlfn.XLOOKUP(Table4[[#This Row],[Customer ID]],Table1[[#All],[Customer ID]],Table1[[#All],[FIRST NAME]],0)</f>
        <v>Heather</v>
      </c>
      <c r="D603" t="str" cm="1">
        <f t="array" ref="D603">_xlfn.XLOOKUP(Table4[[#This Row],[Customer ID]],Table1[[#All],[Customer ID]],Table1[[#All],[LAST NAME]],0)</f>
        <v>Scott</v>
      </c>
      <c r="E603" s="5" cm="1">
        <f t="array" ref="E603">_xlfn.XLOOKUP(Table4[[#This Row],[Customer ID]],Table3[[#All],[Customer ID]],Table3[[#All],[Date of Birth]],0)</f>
        <v>24081</v>
      </c>
      <c r="F603" cm="1">
        <f t="array" ref="F603">_xlfn.XLOOKUP(Table4[[#This Row],[Customer ID]],Table3[[#All],[Customer ID]],Table3[[#All],[Age]],0)</f>
        <v>57</v>
      </c>
      <c r="G603" cm="1">
        <f t="array" ref="G603">_xlfn.XLOOKUP(Table4[[#This Row],[Customer ID]],Table3[[#All],[Customer ID]],Table3[[#All],[Children]],0)</f>
        <v>0</v>
      </c>
      <c r="H603" cm="1">
        <f t="array" ref="H603">_xlfn.XLOOKUP(Table4[[#This Row],[Customer ID]],Table2[[#All],[Customer ID]],Table2[[#All],[BMI]],0)</f>
        <v>40.24</v>
      </c>
      <c r="I603" cm="1">
        <f t="array" ref="I603">_xlfn.XLOOKUP(Table4[[#This Row],[Customer ID]],Table2[[#All],[Customer ID]],Table2[[#All],[HBA1C]],0)</f>
        <v>6.83</v>
      </c>
      <c r="J603" t="str">
        <f>_xlfn.XLOOKUP(Table4[[#This Row],[Customer ID]], 'Medical Examination'!A:A, 'Medical Examination'!D:D)</f>
        <v>No</v>
      </c>
      <c r="K603" t="str">
        <f>_xlfn.XLOOKUP(Table4[[#This Row],[Customer ID]], 'Medical Examination'!A:A, 'Medical Examination'!E:E)</f>
        <v>No</v>
      </c>
      <c r="L603" t="str">
        <f>_xlfn.XLOOKUP(Table4[[#This Row],[Customer ID]], 'Medical Examination'!A:A, 'Medical Examination'!F:F)</f>
        <v>No</v>
      </c>
      <c r="M603">
        <f>_xlfn.XLOOKUP(Table4[[#This Row],[Customer ID]], 'Medical Examination'!A:A, 'Medical Examination'!G:G)</f>
        <v>0</v>
      </c>
      <c r="N603" t="str">
        <f>_xlfn.XLOOKUP(Table4[[#This Row],[Customer ID]], 'Medical Examination'!A:A, 'Medical Examination'!H:H)</f>
        <v>No</v>
      </c>
      <c r="O603" t="str">
        <f>_xlfn.XLOOKUP(Table4[[#This Row],[Customer ID]], 'Medical Examination'!A:A, 'Medical Examination'!I:I)</f>
        <v>Diabetes</v>
      </c>
      <c r="P603" t="str">
        <f>_xlfn.XLOOKUP(Table4[[#This Row],[Customer ID]], 'Medical Examination'!A:A, 'Medical Examination'!J:J)</f>
        <v>Obesity</v>
      </c>
      <c r="Q603" s="1">
        <f>_xlfn.XLOOKUP(Table4[[#This Row],[Customer ID]], Hospitalisation!A:A, Hospitalisation!E:E)</f>
        <v>16351.42</v>
      </c>
      <c r="R603" t="str">
        <f>_xlfn.XLOOKUP(Table4[[#This Row],[Customer ID]], Hospitalisation!A:A, Hospitalisation!F:F)</f>
        <v>Tier - 2</v>
      </c>
      <c r="S603" t="str">
        <f>_xlfn.XLOOKUP(Table4[[#This Row],[Customer ID]], Hospitalisation!A:A, Hospitalisation!G:G)</f>
        <v>Tier - 3</v>
      </c>
      <c r="T603" t="str">
        <f>_xlfn.XLOOKUP(Table4[[#This Row],[Customer ID]], Hospitalisation!A:A, Hospitalisation!H:H)</f>
        <v>R1026</v>
      </c>
      <c r="U603" t="str" cm="1">
        <f t="array" ref="U603">_xlfn.IFS(Table4[[#This Row],[Age]]&lt;=29,"Youth",Table4[[#This Row],[Age]]&lt;=49,"Adults",Table4[[#This Row],[Age]]&gt;=50,"Senior")</f>
        <v>Senior</v>
      </c>
    </row>
    <row r="604" spans="1:21">
      <c r="A604" t="s">
        <v>1662</v>
      </c>
      <c r="B604" t="str">
        <f>_xlfn.XLOOKUP(Table4[[#This Row],[Customer ID]],Table1[[#This Row],[Customer ID]],Table1[[#This Row],[TITLE]],0)</f>
        <v>Mrs</v>
      </c>
      <c r="C604" t="str" cm="1">
        <f t="array" ref="C604">_xlfn.XLOOKUP(Table4[[#This Row],[Customer ID]],Table1[[#All],[Customer ID]],Table1[[#All],[FIRST NAME]],0)</f>
        <v>Megan C</v>
      </c>
      <c r="D604" t="str" cm="1">
        <f t="array" ref="D604">_xlfn.XLOOKUP(Table4[[#This Row],[Customer ID]],Table1[[#All],[Customer ID]],Table1[[#All],[LAST NAME]],0)</f>
        <v>Erlandson</v>
      </c>
      <c r="E604" s="5" cm="1">
        <f t="array" ref="E604">_xlfn.XLOOKUP(Table4[[#This Row],[Customer ID]],Table3[[#All],[Customer ID]],Table3[[#All],[Date of Birth]],0)</f>
        <v>25423</v>
      </c>
      <c r="F604" cm="1">
        <f t="array" ref="F604">_xlfn.XLOOKUP(Table4[[#This Row],[Customer ID]],Table3[[#All],[Customer ID]],Table3[[#All],[Age]],0)</f>
        <v>53</v>
      </c>
      <c r="G604" cm="1">
        <f t="array" ref="G604">_xlfn.XLOOKUP(Table4[[#This Row],[Customer ID]],Table3[[#All],[Customer ID]],Table3[[#All],[Children]],0)</f>
        <v>0</v>
      </c>
      <c r="H604" cm="1">
        <f t="array" ref="H604">_xlfn.XLOOKUP(Table4[[#This Row],[Customer ID]],Table2[[#All],[Customer ID]],Table2[[#All],[BMI]],0)</f>
        <v>43.15</v>
      </c>
      <c r="I604" cm="1">
        <f t="array" ref="I604">_xlfn.XLOOKUP(Table4[[#This Row],[Customer ID]],Table2[[#All],[Customer ID]],Table2[[#All],[HBA1C]],0)</f>
        <v>6.14</v>
      </c>
      <c r="J604" t="str">
        <f>_xlfn.XLOOKUP(Table4[[#This Row],[Customer ID]], 'Medical Examination'!A:A, 'Medical Examination'!D:D)</f>
        <v>Yes</v>
      </c>
      <c r="K604" t="str">
        <f>_xlfn.XLOOKUP(Table4[[#This Row],[Customer ID]], 'Medical Examination'!A:A, 'Medical Examination'!E:E)</f>
        <v>No</v>
      </c>
      <c r="L604" t="str">
        <f>_xlfn.XLOOKUP(Table4[[#This Row],[Customer ID]], 'Medical Examination'!A:A, 'Medical Examination'!F:F)</f>
        <v>Yes</v>
      </c>
      <c r="M604">
        <f>_xlfn.XLOOKUP(Table4[[#This Row],[Customer ID]], 'Medical Examination'!A:A, 'Medical Examination'!G:G)</f>
        <v>1</v>
      </c>
      <c r="N604" t="str">
        <f>_xlfn.XLOOKUP(Table4[[#This Row],[Customer ID]], 'Medical Examination'!A:A, 'Medical Examination'!H:H)</f>
        <v>No</v>
      </c>
      <c r="O604" t="str">
        <f>_xlfn.XLOOKUP(Table4[[#This Row],[Customer ID]], 'Medical Examination'!A:A, 'Medical Examination'!I:I)</f>
        <v>Prediabetes</v>
      </c>
      <c r="P604" t="str">
        <f>_xlfn.XLOOKUP(Table4[[#This Row],[Customer ID]], 'Medical Examination'!A:A, 'Medical Examination'!J:J)</f>
        <v>Obesity</v>
      </c>
      <c r="Q604" s="1">
        <f>_xlfn.XLOOKUP(Table4[[#This Row],[Customer ID]], Hospitalisation!A:A, Hospitalisation!E:E)</f>
        <v>16311.05</v>
      </c>
      <c r="R604" t="str">
        <f>_xlfn.XLOOKUP(Table4[[#This Row],[Customer ID]], Hospitalisation!A:A, Hospitalisation!F:F)</f>
        <v>Tier - 2</v>
      </c>
      <c r="S604" t="str">
        <f>_xlfn.XLOOKUP(Table4[[#This Row],[Customer ID]], Hospitalisation!A:A, Hospitalisation!G:G)</f>
        <v>Tier - 3</v>
      </c>
      <c r="T604" t="str">
        <f>_xlfn.XLOOKUP(Table4[[#This Row],[Customer ID]], Hospitalisation!A:A, Hospitalisation!H:H)</f>
        <v>R1026</v>
      </c>
      <c r="U604" t="str" cm="1">
        <f t="array" ref="U604">_xlfn.IFS(Table4[[#This Row],[Age]]&lt;=29,"Youth",Table4[[#This Row],[Age]]&lt;=49,"Adults",Table4[[#This Row],[Age]]&gt;=50,"Senior")</f>
        <v>Senior</v>
      </c>
    </row>
    <row r="605" spans="1:21">
      <c r="A605" t="s">
        <v>1665</v>
      </c>
      <c r="B605" t="str">
        <f>_xlfn.XLOOKUP(Table4[[#This Row],[Customer ID]],Table1[[#This Row],[Customer ID]],Table1[[#This Row],[TITLE]],0)</f>
        <v>Mr</v>
      </c>
      <c r="C605" t="str" cm="1">
        <f t="array" ref="C605">_xlfn.XLOOKUP(Table4[[#This Row],[Customer ID]],Table1[[#All],[Customer ID]],Table1[[#All],[FIRST NAME]],0)</f>
        <v>Jonathan</v>
      </c>
      <c r="D605" t="str" cm="1">
        <f t="array" ref="D605">_xlfn.XLOOKUP(Table4[[#This Row],[Customer ID]],Table1[[#All],[Customer ID]],Table1[[#All],[LAST NAME]],0)</f>
        <v>Autrey</v>
      </c>
      <c r="E605" s="5" cm="1">
        <f t="array" ref="E605">_xlfn.XLOOKUP(Table4[[#This Row],[Customer ID]],Table3[[#All],[Customer ID]],Table3[[#All],[Date of Birth]],0)</f>
        <v>37857</v>
      </c>
      <c r="F605" cm="1">
        <f t="array" ref="F605">_xlfn.XLOOKUP(Table4[[#This Row],[Customer ID]],Table3[[#All],[Customer ID]],Table3[[#All],[Age]],0)</f>
        <v>19</v>
      </c>
      <c r="G605" cm="1">
        <f t="array" ref="G605">_xlfn.XLOOKUP(Table4[[#This Row],[Customer ID]],Table3[[#All],[Customer ID]],Table3[[#All],[Children]],0)</f>
        <v>0</v>
      </c>
      <c r="H605" cm="1">
        <f t="array" ref="H605">_xlfn.XLOOKUP(Table4[[#This Row],[Customer ID]],Table2[[#All],[Customer ID]],Table2[[#All],[BMI]],0)</f>
        <v>27.7</v>
      </c>
      <c r="I605" cm="1">
        <f t="array" ref="I605">_xlfn.XLOOKUP(Table4[[#This Row],[Customer ID]],Table2[[#All],[Customer ID]],Table2[[#All],[HBA1C]],0)</f>
        <v>5.6</v>
      </c>
      <c r="J605" t="str">
        <f>_xlfn.XLOOKUP(Table4[[#This Row],[Customer ID]], 'Medical Examination'!A:A, 'Medical Examination'!D:D)</f>
        <v>No</v>
      </c>
      <c r="K605" t="str">
        <f>_xlfn.XLOOKUP(Table4[[#This Row],[Customer ID]], 'Medical Examination'!A:A, 'Medical Examination'!E:E)</f>
        <v>No</v>
      </c>
      <c r="L605" t="str">
        <f>_xlfn.XLOOKUP(Table4[[#This Row],[Customer ID]], 'Medical Examination'!A:A, 'Medical Examination'!F:F)</f>
        <v>Yes</v>
      </c>
      <c r="M605">
        <f>_xlfn.XLOOKUP(Table4[[#This Row],[Customer ID]], 'Medical Examination'!A:A, 'Medical Examination'!G:G)</f>
        <v>1</v>
      </c>
      <c r="N605" t="str">
        <f>_xlfn.XLOOKUP(Table4[[#This Row],[Customer ID]], 'Medical Examination'!A:A, 'Medical Examination'!H:H)</f>
        <v>Yes</v>
      </c>
      <c r="O605" t="str">
        <f>_xlfn.XLOOKUP(Table4[[#This Row],[Customer ID]], 'Medical Examination'!A:A, 'Medical Examination'!I:I)</f>
        <v>Normal</v>
      </c>
      <c r="P605" t="str">
        <f>_xlfn.XLOOKUP(Table4[[#This Row],[Customer ID]], 'Medical Examination'!A:A, 'Medical Examination'!J:J)</f>
        <v>Overweight</v>
      </c>
      <c r="Q605" s="1">
        <f>_xlfn.XLOOKUP(Table4[[#This Row],[Customer ID]], Hospitalisation!A:A, Hospitalisation!E:E)</f>
        <v>16297.85</v>
      </c>
      <c r="R605" t="str">
        <f>_xlfn.XLOOKUP(Table4[[#This Row],[Customer ID]], Hospitalisation!A:A, Hospitalisation!F:F)</f>
        <v>Tier - 2</v>
      </c>
      <c r="S605" t="str">
        <f>_xlfn.XLOOKUP(Table4[[#This Row],[Customer ID]], Hospitalisation!A:A, Hospitalisation!G:G)</f>
        <v>Tier - 3</v>
      </c>
      <c r="T605" t="str">
        <f>_xlfn.XLOOKUP(Table4[[#This Row],[Customer ID]], Hospitalisation!A:A, Hospitalisation!H:H)</f>
        <v>R1011</v>
      </c>
      <c r="U605" t="str" cm="1">
        <f t="array" ref="U605">_xlfn.IFS(Table4[[#This Row],[Age]]&lt;=29,"Youth",Table4[[#This Row],[Age]]&lt;=49,"Adults",Table4[[#This Row],[Age]]&gt;=50,"Senior")</f>
        <v>Youth</v>
      </c>
    </row>
    <row r="606" spans="1:21">
      <c r="A606" t="s">
        <v>1667</v>
      </c>
      <c r="B606" t="str">
        <f>_xlfn.XLOOKUP(Table4[[#This Row],[Customer ID]],Table1[[#This Row],[Customer ID]],Table1[[#This Row],[TITLE]],0)</f>
        <v>Mr</v>
      </c>
      <c r="C606" t="str" cm="1">
        <f t="array" ref="C606">_xlfn.XLOOKUP(Table4[[#This Row],[Customer ID]],Table1[[#All],[Customer ID]],Table1[[#All],[FIRST NAME]],0)</f>
        <v>Greg D</v>
      </c>
      <c r="D606" t="str" cm="1">
        <f t="array" ref="D606">_xlfn.XLOOKUP(Table4[[#This Row],[Customer ID]],Table1[[#All],[Customer ID]],Table1[[#All],[LAST NAME]],0)</f>
        <v>Alleman</v>
      </c>
      <c r="E606" s="5" cm="1">
        <f t="array" ref="E606">_xlfn.XLOOKUP(Table4[[#This Row],[Customer ID]],Table3[[#All],[Customer ID]],Table3[[#All],[Date of Birth]],0)</f>
        <v>26510</v>
      </c>
      <c r="F606" cm="1">
        <f t="array" ref="F606">_xlfn.XLOOKUP(Table4[[#This Row],[Customer ID]],Table3[[#All],[Customer ID]],Table3[[#All],[Age]],0)</f>
        <v>50</v>
      </c>
      <c r="G606" cm="1">
        <f t="array" ref="G606">_xlfn.XLOOKUP(Table4[[#This Row],[Customer ID]],Table3[[#All],[Customer ID]],Table3[[#All],[Children]],0)</f>
        <v>0</v>
      </c>
      <c r="H606" cm="1">
        <f t="array" ref="H606">_xlfn.XLOOKUP(Table4[[#This Row],[Customer ID]],Table2[[#All],[Customer ID]],Table2[[#All],[BMI]],0)</f>
        <v>45.68</v>
      </c>
      <c r="I606" cm="1">
        <f t="array" ref="I606">_xlfn.XLOOKUP(Table4[[#This Row],[Customer ID]],Table2[[#All],[Customer ID]],Table2[[#All],[HBA1C]],0)</f>
        <v>4.8</v>
      </c>
      <c r="J606" t="str">
        <f>_xlfn.XLOOKUP(Table4[[#This Row],[Customer ID]], 'Medical Examination'!A:A, 'Medical Examination'!D:D)</f>
        <v>No</v>
      </c>
      <c r="K606" t="str">
        <f>_xlfn.XLOOKUP(Table4[[#This Row],[Customer ID]], 'Medical Examination'!A:A, 'Medical Examination'!E:E)</f>
        <v>No</v>
      </c>
      <c r="L606" t="str">
        <f>_xlfn.XLOOKUP(Table4[[#This Row],[Customer ID]], 'Medical Examination'!A:A, 'Medical Examination'!F:F)</f>
        <v>No</v>
      </c>
      <c r="M606">
        <f>_xlfn.XLOOKUP(Table4[[#This Row],[Customer ID]], 'Medical Examination'!A:A, 'Medical Examination'!G:G)</f>
        <v>2</v>
      </c>
      <c r="N606" t="str">
        <f>_xlfn.XLOOKUP(Table4[[#This Row],[Customer ID]], 'Medical Examination'!A:A, 'Medical Examination'!H:H)</f>
        <v>No</v>
      </c>
      <c r="O606" t="str">
        <f>_xlfn.XLOOKUP(Table4[[#This Row],[Customer ID]], 'Medical Examination'!A:A, 'Medical Examination'!I:I)</f>
        <v>Normal</v>
      </c>
      <c r="P606" t="str">
        <f>_xlfn.XLOOKUP(Table4[[#This Row],[Customer ID]], 'Medical Examination'!A:A, 'Medical Examination'!J:J)</f>
        <v>Obesity</v>
      </c>
      <c r="Q606" s="1">
        <f>_xlfn.XLOOKUP(Table4[[#This Row],[Customer ID]], Hospitalisation!A:A, Hospitalisation!E:E)</f>
        <v>16267.32</v>
      </c>
      <c r="R606" t="str">
        <f>_xlfn.XLOOKUP(Table4[[#This Row],[Customer ID]], Hospitalisation!A:A, Hospitalisation!F:F)</f>
        <v>Tier - 2</v>
      </c>
      <c r="S606" t="str">
        <f>_xlfn.XLOOKUP(Table4[[#This Row],[Customer ID]], Hospitalisation!A:A, Hospitalisation!G:G)</f>
        <v>Tier - 2</v>
      </c>
      <c r="T606" t="str">
        <f>_xlfn.XLOOKUP(Table4[[#This Row],[Customer ID]], Hospitalisation!A:A, Hospitalisation!H:H)</f>
        <v>R1023</v>
      </c>
      <c r="U606" t="str" cm="1">
        <f t="array" ref="U606">_xlfn.IFS(Table4[[#This Row],[Age]]&lt;=29,"Youth",Table4[[#This Row],[Age]]&lt;=49,"Adults",Table4[[#This Row],[Age]]&gt;=50,"Senior")</f>
        <v>Senior</v>
      </c>
    </row>
    <row r="607" spans="1:21">
      <c r="A607" t="s">
        <v>1669</v>
      </c>
      <c r="B607" t="str">
        <f>_xlfn.XLOOKUP(Table4[[#This Row],[Customer ID]],Table1[[#This Row],[Customer ID]],Table1[[#This Row],[TITLE]],0)</f>
        <v>Mr</v>
      </c>
      <c r="C607" t="str" cm="1">
        <f t="array" ref="C607">_xlfn.XLOOKUP(Table4[[#This Row],[Customer ID]],Table1[[#All],[Customer ID]],Table1[[#All],[FIRST NAME]],0)</f>
        <v>Steven L</v>
      </c>
      <c r="D607" t="str" cm="1">
        <f t="array" ref="D607">_xlfn.XLOOKUP(Table4[[#This Row],[Customer ID]],Table1[[#All],[Customer ID]],Table1[[#All],[LAST NAME]],0)</f>
        <v>Michalski</v>
      </c>
      <c r="E607" s="5" cm="1">
        <f t="array" ref="E607">_xlfn.XLOOKUP(Table4[[#This Row],[Customer ID]],Table3[[#All],[Customer ID]],Table3[[#All],[Date of Birth]],0)</f>
        <v>37507</v>
      </c>
      <c r="F607" cm="1">
        <f t="array" ref="F607">_xlfn.XLOOKUP(Table4[[#This Row],[Customer ID]],Table3[[#All],[Customer ID]],Table3[[#All],[Age]],0)</f>
        <v>20</v>
      </c>
      <c r="G607" cm="1">
        <f t="array" ref="G607">_xlfn.XLOOKUP(Table4[[#This Row],[Customer ID]],Table3[[#All],[Customer ID]],Table3[[#All],[Children]],0)</f>
        <v>0</v>
      </c>
      <c r="H607" cm="1">
        <f t="array" ref="H607">_xlfn.XLOOKUP(Table4[[#This Row],[Customer ID]],Table2[[#All],[Customer ID]],Table2[[#All],[BMI]],0)</f>
        <v>27.3</v>
      </c>
      <c r="I607" cm="1">
        <f t="array" ref="I607">_xlfn.XLOOKUP(Table4[[#This Row],[Customer ID]],Table2[[#All],[Customer ID]],Table2[[#All],[HBA1C]],0)</f>
        <v>11.89</v>
      </c>
      <c r="J607" t="str">
        <f>_xlfn.XLOOKUP(Table4[[#This Row],[Customer ID]], 'Medical Examination'!A:A, 'Medical Examination'!D:D)</f>
        <v>No</v>
      </c>
      <c r="K607" t="str">
        <f>_xlfn.XLOOKUP(Table4[[#This Row],[Customer ID]], 'Medical Examination'!A:A, 'Medical Examination'!E:E)</f>
        <v>No</v>
      </c>
      <c r="L607" t="str">
        <f>_xlfn.XLOOKUP(Table4[[#This Row],[Customer ID]], 'Medical Examination'!A:A, 'Medical Examination'!F:F)</f>
        <v>No</v>
      </c>
      <c r="M607">
        <f>_xlfn.XLOOKUP(Table4[[#This Row],[Customer ID]], 'Medical Examination'!A:A, 'Medical Examination'!G:G)</f>
        <v>0</v>
      </c>
      <c r="N607" t="str">
        <f>_xlfn.XLOOKUP(Table4[[#This Row],[Customer ID]], 'Medical Examination'!A:A, 'Medical Examination'!H:H)</f>
        <v>Yes</v>
      </c>
      <c r="O607" t="str">
        <f>_xlfn.XLOOKUP(Table4[[#This Row],[Customer ID]], 'Medical Examination'!A:A, 'Medical Examination'!I:I)</f>
        <v>Diabetes</v>
      </c>
      <c r="P607" t="str">
        <f>_xlfn.XLOOKUP(Table4[[#This Row],[Customer ID]], 'Medical Examination'!A:A, 'Medical Examination'!J:J)</f>
        <v>Overweight</v>
      </c>
      <c r="Q607" s="1">
        <f>_xlfn.XLOOKUP(Table4[[#This Row],[Customer ID]], Hospitalisation!A:A, Hospitalisation!E:E)</f>
        <v>16232.85</v>
      </c>
      <c r="R607" t="str">
        <f>_xlfn.XLOOKUP(Table4[[#This Row],[Customer ID]], Hospitalisation!A:A, Hospitalisation!F:F)</f>
        <v>Tier - 2</v>
      </c>
      <c r="S607" t="str">
        <f>_xlfn.XLOOKUP(Table4[[#This Row],[Customer ID]], Hospitalisation!A:A, Hospitalisation!G:G)</f>
        <v>Tier - 1</v>
      </c>
      <c r="T607" t="str">
        <f>_xlfn.XLOOKUP(Table4[[#This Row],[Customer ID]], Hospitalisation!A:A, Hospitalisation!H:H)</f>
        <v>R1011</v>
      </c>
      <c r="U607" t="str" cm="1">
        <f t="array" ref="U607">_xlfn.IFS(Table4[[#This Row],[Age]]&lt;=29,"Youth",Table4[[#This Row],[Age]]&lt;=49,"Adults",Table4[[#This Row],[Age]]&gt;=50,"Senior")</f>
        <v>Youth</v>
      </c>
    </row>
    <row r="608" spans="1:21">
      <c r="A608" t="s">
        <v>1672</v>
      </c>
      <c r="B608" t="str">
        <f>_xlfn.XLOOKUP(Table4[[#This Row],[Customer ID]],Table1[[#This Row],[Customer ID]],Table1[[#This Row],[TITLE]],0)</f>
        <v>Mr</v>
      </c>
      <c r="C608" t="str" cm="1">
        <f t="array" ref="C608">_xlfn.XLOOKUP(Table4[[#This Row],[Customer ID]],Table1[[#All],[Customer ID]],Table1[[#All],[FIRST NAME]],0)</f>
        <v>Gianfilippo</v>
      </c>
      <c r="D608" t="str" cm="1">
        <f t="array" ref="D608">_xlfn.XLOOKUP(Table4[[#This Row],[Customer ID]],Table1[[#All],[Customer ID]],Table1[[#All],[LAST NAME]],0)</f>
        <v>Grillo</v>
      </c>
      <c r="E608" s="5" cm="1">
        <f t="array" ref="E608">_xlfn.XLOOKUP(Table4[[#This Row],[Customer ID]],Table3[[#All],[Customer ID]],Table3[[#All],[Date of Birth]],0)</f>
        <v>32376</v>
      </c>
      <c r="F608" cm="1">
        <f t="array" ref="F608">_xlfn.XLOOKUP(Table4[[#This Row],[Customer ID]],Table3[[#All],[Customer ID]],Table3[[#All],[Age]],0)</f>
        <v>34</v>
      </c>
      <c r="G608" cm="1">
        <f t="array" ref="G608">_xlfn.XLOOKUP(Table4[[#This Row],[Customer ID]],Table3[[#All],[Customer ID]],Table3[[#All],[Children]],0)</f>
        <v>3</v>
      </c>
      <c r="H608" cm="1">
        <f t="array" ref="H608">_xlfn.XLOOKUP(Table4[[#This Row],[Customer ID]],Table2[[#All],[Customer ID]],Table2[[#All],[BMI]],0)</f>
        <v>54.45</v>
      </c>
      <c r="I608" cm="1">
        <f t="array" ref="I608">_xlfn.XLOOKUP(Table4[[#This Row],[Customer ID]],Table2[[#All],[Customer ID]],Table2[[#All],[HBA1C]],0)</f>
        <v>4.7300000000000004</v>
      </c>
      <c r="J608" t="str">
        <f>_xlfn.XLOOKUP(Table4[[#This Row],[Customer ID]], 'Medical Examination'!A:A, 'Medical Examination'!D:D)</f>
        <v>Yes</v>
      </c>
      <c r="K608" t="str">
        <f>_xlfn.XLOOKUP(Table4[[#This Row],[Customer ID]], 'Medical Examination'!A:A, 'Medical Examination'!E:E)</f>
        <v>No</v>
      </c>
      <c r="L608" t="str">
        <f>_xlfn.XLOOKUP(Table4[[#This Row],[Customer ID]], 'Medical Examination'!A:A, 'Medical Examination'!F:F)</f>
        <v>No</v>
      </c>
      <c r="M608">
        <f>_xlfn.XLOOKUP(Table4[[#This Row],[Customer ID]], 'Medical Examination'!A:A, 'Medical Examination'!G:G)</f>
        <v>1</v>
      </c>
      <c r="N608" t="str">
        <f>_xlfn.XLOOKUP(Table4[[#This Row],[Customer ID]], 'Medical Examination'!A:A, 'Medical Examination'!H:H)</f>
        <v>No</v>
      </c>
      <c r="O608" t="str">
        <f>_xlfn.XLOOKUP(Table4[[#This Row],[Customer ID]], 'Medical Examination'!A:A, 'Medical Examination'!I:I)</f>
        <v>Normal</v>
      </c>
      <c r="P608" t="str">
        <f>_xlfn.XLOOKUP(Table4[[#This Row],[Customer ID]], 'Medical Examination'!A:A, 'Medical Examination'!J:J)</f>
        <v>Obesity</v>
      </c>
      <c r="Q608" s="1">
        <f>_xlfn.XLOOKUP(Table4[[#This Row],[Customer ID]], Hospitalisation!A:A, Hospitalisation!E:E)</f>
        <v>16205.88</v>
      </c>
      <c r="R608" t="str">
        <f>_xlfn.XLOOKUP(Table4[[#This Row],[Customer ID]], Hospitalisation!A:A, Hospitalisation!F:F)</f>
        <v>Tier - 2</v>
      </c>
      <c r="S608" t="str">
        <f>_xlfn.XLOOKUP(Table4[[#This Row],[Customer ID]], Hospitalisation!A:A, Hospitalisation!G:G)</f>
        <v>Tier - 1</v>
      </c>
      <c r="T608" t="str">
        <f>_xlfn.XLOOKUP(Table4[[#This Row],[Customer ID]], Hospitalisation!A:A, Hospitalisation!H:H)</f>
        <v>R1012</v>
      </c>
      <c r="U608" t="str" cm="1">
        <f t="array" ref="U608">_xlfn.IFS(Table4[[#This Row],[Age]]&lt;=29,"Youth",Table4[[#This Row],[Age]]&lt;=49,"Adults",Table4[[#This Row],[Age]]&gt;=50,"Senior")</f>
        <v>Adults</v>
      </c>
    </row>
    <row r="609" spans="1:21">
      <c r="A609" t="s">
        <v>1675</v>
      </c>
      <c r="B609" t="str">
        <f>_xlfn.XLOOKUP(Table4[[#This Row],[Customer ID]],Table1[[#This Row],[Customer ID]],Table1[[#This Row],[TITLE]],0)</f>
        <v>Mr</v>
      </c>
      <c r="C609" t="str" cm="1">
        <f t="array" ref="C609">_xlfn.XLOOKUP(Table4[[#This Row],[Customer ID]],Table1[[#All],[Customer ID]],Table1[[#All],[FIRST NAME]],0)</f>
        <v>Hector</v>
      </c>
      <c r="D609" t="str" cm="1">
        <f t="array" ref="D609">_xlfn.XLOOKUP(Table4[[#This Row],[Customer ID]],Table1[[#All],[Customer ID]],Table1[[#All],[LAST NAME]],0)</f>
        <v>Coronado</v>
      </c>
      <c r="E609" s="5" cm="1">
        <f t="array" ref="E609">_xlfn.XLOOKUP(Table4[[#This Row],[Customer ID]],Table3[[#All],[Customer ID]],Table3[[#All],[Date of Birth]],0)</f>
        <v>32361</v>
      </c>
      <c r="F609" cm="1">
        <f t="array" ref="F609">_xlfn.XLOOKUP(Table4[[#This Row],[Customer ID]],Table3[[#All],[Customer ID]],Table3[[#All],[Age]],0)</f>
        <v>34</v>
      </c>
      <c r="G609" cm="1">
        <f t="array" ref="G609">_xlfn.XLOOKUP(Table4[[#This Row],[Customer ID]],Table3[[#All],[Customer ID]],Table3[[#All],[Children]],0)</f>
        <v>3</v>
      </c>
      <c r="H609" cm="1">
        <f t="array" ref="H609">_xlfn.XLOOKUP(Table4[[#This Row],[Customer ID]],Table2[[#All],[Customer ID]],Table2[[#All],[BMI]],0)</f>
        <v>54.43</v>
      </c>
      <c r="I609" cm="1">
        <f t="array" ref="I609">_xlfn.XLOOKUP(Table4[[#This Row],[Customer ID]],Table2[[#All],[Customer ID]],Table2[[#All],[HBA1C]],0)</f>
        <v>4.6100000000000003</v>
      </c>
      <c r="J609" t="str">
        <f>_xlfn.XLOOKUP(Table4[[#This Row],[Customer ID]], 'Medical Examination'!A:A, 'Medical Examination'!D:D)</f>
        <v>Yes</v>
      </c>
      <c r="K609" t="str">
        <f>_xlfn.XLOOKUP(Table4[[#This Row],[Customer ID]], 'Medical Examination'!A:A, 'Medical Examination'!E:E)</f>
        <v>No</v>
      </c>
      <c r="L609" t="str">
        <f>_xlfn.XLOOKUP(Table4[[#This Row],[Customer ID]], 'Medical Examination'!A:A, 'Medical Examination'!F:F)</f>
        <v>No</v>
      </c>
      <c r="M609">
        <f>_xlfn.XLOOKUP(Table4[[#This Row],[Customer ID]], 'Medical Examination'!A:A, 'Medical Examination'!G:G)</f>
        <v>1</v>
      </c>
      <c r="N609" t="str">
        <f>_xlfn.XLOOKUP(Table4[[#This Row],[Customer ID]], 'Medical Examination'!A:A, 'Medical Examination'!H:H)</f>
        <v>No</v>
      </c>
      <c r="O609" t="str">
        <f>_xlfn.XLOOKUP(Table4[[#This Row],[Customer ID]], 'Medical Examination'!A:A, 'Medical Examination'!I:I)</f>
        <v>Normal</v>
      </c>
      <c r="P609" t="str">
        <f>_xlfn.XLOOKUP(Table4[[#This Row],[Customer ID]], 'Medical Examination'!A:A, 'Medical Examination'!J:J)</f>
        <v>Obesity</v>
      </c>
      <c r="Q609" s="1">
        <f>_xlfn.XLOOKUP(Table4[[#This Row],[Customer ID]], Hospitalisation!A:A, Hospitalisation!E:E)</f>
        <v>16199.1</v>
      </c>
      <c r="R609" t="str">
        <f>_xlfn.XLOOKUP(Table4[[#This Row],[Customer ID]], Hospitalisation!A:A, Hospitalisation!F:F)</f>
        <v>Tier - 2</v>
      </c>
      <c r="S609" t="str">
        <f>_xlfn.XLOOKUP(Table4[[#This Row],[Customer ID]], Hospitalisation!A:A, Hospitalisation!G:G)</f>
        <v>Tier - 2</v>
      </c>
      <c r="T609" t="str">
        <f>_xlfn.XLOOKUP(Table4[[#This Row],[Customer ID]], Hospitalisation!A:A, Hospitalisation!H:H)</f>
        <v>R1012</v>
      </c>
      <c r="U609" t="str" cm="1">
        <f t="array" ref="U609">_xlfn.IFS(Table4[[#This Row],[Age]]&lt;=29,"Youth",Table4[[#This Row],[Age]]&lt;=49,"Adults",Table4[[#This Row],[Age]]&gt;=50,"Senior")</f>
        <v>Adults</v>
      </c>
    </row>
    <row r="610" spans="1:21">
      <c r="A610" t="s">
        <v>1678</v>
      </c>
      <c r="B610" t="str">
        <f>_xlfn.XLOOKUP(Table4[[#This Row],[Customer ID]],Table1[[#This Row],[Customer ID]],Table1[[#This Row],[TITLE]],0)</f>
        <v>Mr</v>
      </c>
      <c r="C610" t="str" cm="1">
        <f t="array" ref="C610">_xlfn.XLOOKUP(Table4[[#This Row],[Customer ID]],Table1[[#All],[Customer ID]],Table1[[#All],[FIRST NAME]],0)</f>
        <v>Mark W</v>
      </c>
      <c r="D610" t="str" cm="1">
        <f t="array" ref="D610">_xlfn.XLOOKUP(Table4[[#This Row],[Customer ID]],Table1[[#All],[Customer ID]],Table1[[#All],[LAST NAME]],0)</f>
        <v>Dewine</v>
      </c>
      <c r="E610" s="5" cm="1">
        <f t="array" ref="E610">_xlfn.XLOOKUP(Table4[[#This Row],[Customer ID]],Table3[[#All],[Customer ID]],Table3[[#All],[Date of Birth]],0)</f>
        <v>27283</v>
      </c>
      <c r="F610" cm="1">
        <f t="array" ref="F610">_xlfn.XLOOKUP(Table4[[#This Row],[Customer ID]],Table3[[#All],[Customer ID]],Table3[[#All],[Age]],0)</f>
        <v>48</v>
      </c>
      <c r="G610" cm="1">
        <f t="array" ref="G610">_xlfn.XLOOKUP(Table4[[#This Row],[Customer ID]],Table3[[#All],[Customer ID]],Table3[[#All],[Children]],0)</f>
        <v>0</v>
      </c>
      <c r="H610" cm="1">
        <f t="array" ref="H610">_xlfn.XLOOKUP(Table4[[#This Row],[Customer ID]],Table2[[#All],[Customer ID]],Table2[[#All],[BMI]],0)</f>
        <v>48.01</v>
      </c>
      <c r="I610" cm="1">
        <f t="array" ref="I610">_xlfn.XLOOKUP(Table4[[#This Row],[Customer ID]],Table2[[#All],[Customer ID]],Table2[[#All],[HBA1C]],0)</f>
        <v>7.3</v>
      </c>
      <c r="J610" t="str">
        <f>_xlfn.XLOOKUP(Table4[[#This Row],[Customer ID]], 'Medical Examination'!A:A, 'Medical Examination'!D:D)</f>
        <v>No</v>
      </c>
      <c r="K610" t="str">
        <f>_xlfn.XLOOKUP(Table4[[#This Row],[Customer ID]], 'Medical Examination'!A:A, 'Medical Examination'!E:E)</f>
        <v>No</v>
      </c>
      <c r="L610" t="str">
        <f>_xlfn.XLOOKUP(Table4[[#This Row],[Customer ID]], 'Medical Examination'!A:A, 'Medical Examination'!F:F)</f>
        <v>No</v>
      </c>
      <c r="M610">
        <f>_xlfn.XLOOKUP(Table4[[#This Row],[Customer ID]], 'Medical Examination'!A:A, 'Medical Examination'!G:G)</f>
        <v>0</v>
      </c>
      <c r="N610" t="str">
        <f>_xlfn.XLOOKUP(Table4[[#This Row],[Customer ID]], 'Medical Examination'!A:A, 'Medical Examination'!H:H)</f>
        <v>No</v>
      </c>
      <c r="O610" t="str">
        <f>_xlfn.XLOOKUP(Table4[[#This Row],[Customer ID]], 'Medical Examination'!A:A, 'Medical Examination'!I:I)</f>
        <v>Diabetes</v>
      </c>
      <c r="P610" t="str">
        <f>_xlfn.XLOOKUP(Table4[[#This Row],[Customer ID]], 'Medical Examination'!A:A, 'Medical Examination'!J:J)</f>
        <v>Obesity</v>
      </c>
      <c r="Q610" s="1">
        <f>_xlfn.XLOOKUP(Table4[[#This Row],[Customer ID]], Hospitalisation!A:A, Hospitalisation!E:E)</f>
        <v>16190.97</v>
      </c>
      <c r="R610" t="str">
        <f>_xlfn.XLOOKUP(Table4[[#This Row],[Customer ID]], Hospitalisation!A:A, Hospitalisation!F:F)</f>
        <v>Tier - 2</v>
      </c>
      <c r="S610" t="str">
        <f>_xlfn.XLOOKUP(Table4[[#This Row],[Customer ID]], Hospitalisation!A:A, Hospitalisation!G:G)</f>
        <v>Tier - 3</v>
      </c>
      <c r="T610" t="str">
        <f>_xlfn.XLOOKUP(Table4[[#This Row],[Customer ID]], Hospitalisation!A:A, Hospitalisation!H:H)</f>
        <v>R1012</v>
      </c>
      <c r="U610" t="str" cm="1">
        <f t="array" ref="U610">_xlfn.IFS(Table4[[#This Row],[Age]]&lt;=29,"Youth",Table4[[#This Row],[Age]]&lt;=49,"Adults",Table4[[#This Row],[Age]]&gt;=50,"Senior")</f>
        <v>Adults</v>
      </c>
    </row>
    <row r="611" spans="1:21">
      <c r="A611" t="s">
        <v>1681</v>
      </c>
      <c r="B611" t="str">
        <f>_xlfn.XLOOKUP(Table4[[#This Row],[Customer ID]],Table1[[#This Row],[Customer ID]],Table1[[#This Row],[TITLE]],0)</f>
        <v>Mrs</v>
      </c>
      <c r="C611" t="str" cm="1">
        <f t="array" ref="C611">_xlfn.XLOOKUP(Table4[[#This Row],[Customer ID]],Table1[[#All],[Customer ID]],Table1[[#All],[FIRST NAME]],0)</f>
        <v>Aubri</v>
      </c>
      <c r="D611" t="str" cm="1">
        <f t="array" ref="D611">_xlfn.XLOOKUP(Table4[[#This Row],[Customer ID]],Table1[[#All],[Customer ID]],Table1[[#All],[LAST NAME]],0)</f>
        <v>Carman</v>
      </c>
      <c r="E611" s="5" cm="1">
        <f t="array" ref="E611">_xlfn.XLOOKUP(Table4[[#This Row],[Customer ID]],Table3[[#All],[Customer ID]],Table3[[#All],[Date of Birth]],0)</f>
        <v>30138</v>
      </c>
      <c r="F611" cm="1">
        <f t="array" ref="F611">_xlfn.XLOOKUP(Table4[[#This Row],[Customer ID]],Table3[[#All],[Customer ID]],Table3[[#All],[Age]],0)</f>
        <v>40</v>
      </c>
      <c r="G611" cm="1">
        <f t="array" ref="G611">_xlfn.XLOOKUP(Table4[[#This Row],[Customer ID]],Table3[[#All],[Customer ID]],Table3[[#All],[Children]],0)</f>
        <v>3</v>
      </c>
      <c r="H611" cm="1">
        <f t="array" ref="H611">_xlfn.XLOOKUP(Table4[[#This Row],[Customer ID]],Table2[[#All],[Customer ID]],Table2[[#All],[BMI]],0)</f>
        <v>48.32</v>
      </c>
      <c r="I611" cm="1">
        <f t="array" ref="I611">_xlfn.XLOOKUP(Table4[[#This Row],[Customer ID]],Table2[[#All],[Customer ID]],Table2[[#All],[HBA1C]],0)</f>
        <v>5.88</v>
      </c>
      <c r="J611" t="str">
        <f>_xlfn.XLOOKUP(Table4[[#This Row],[Customer ID]], 'Medical Examination'!A:A, 'Medical Examination'!D:D)</f>
        <v>No</v>
      </c>
      <c r="K611" t="str">
        <f>_xlfn.XLOOKUP(Table4[[#This Row],[Customer ID]], 'Medical Examination'!A:A, 'Medical Examination'!E:E)</f>
        <v>No</v>
      </c>
      <c r="L611" t="str">
        <f>_xlfn.XLOOKUP(Table4[[#This Row],[Customer ID]], 'Medical Examination'!A:A, 'Medical Examination'!F:F)</f>
        <v>No</v>
      </c>
      <c r="M611">
        <f>_xlfn.XLOOKUP(Table4[[#This Row],[Customer ID]], 'Medical Examination'!A:A, 'Medical Examination'!G:G)</f>
        <v>0</v>
      </c>
      <c r="N611" t="str">
        <f>_xlfn.XLOOKUP(Table4[[#This Row],[Customer ID]], 'Medical Examination'!A:A, 'Medical Examination'!H:H)</f>
        <v>No</v>
      </c>
      <c r="O611" t="str">
        <f>_xlfn.XLOOKUP(Table4[[#This Row],[Customer ID]], 'Medical Examination'!A:A, 'Medical Examination'!I:I)</f>
        <v>Prediabetes</v>
      </c>
      <c r="P611" t="str">
        <f>_xlfn.XLOOKUP(Table4[[#This Row],[Customer ID]], 'Medical Examination'!A:A, 'Medical Examination'!J:J)</f>
        <v>Obesity</v>
      </c>
      <c r="Q611" s="1">
        <f>_xlfn.XLOOKUP(Table4[[#This Row],[Customer ID]], Hospitalisation!A:A, Hospitalisation!E:E)</f>
        <v>16152.04</v>
      </c>
      <c r="R611" t="str">
        <f>_xlfn.XLOOKUP(Table4[[#This Row],[Customer ID]], Hospitalisation!A:A, Hospitalisation!F:F)</f>
        <v>Tier - 2</v>
      </c>
      <c r="S611" t="str">
        <f>_xlfn.XLOOKUP(Table4[[#This Row],[Customer ID]], Hospitalisation!A:A, Hospitalisation!G:G)</f>
        <v>Tier - 1</v>
      </c>
      <c r="T611" t="str">
        <f>_xlfn.XLOOKUP(Table4[[#This Row],[Customer ID]], Hospitalisation!A:A, Hospitalisation!H:H)</f>
        <v>R1026</v>
      </c>
      <c r="U611" t="str" cm="1">
        <f t="array" ref="U611">_xlfn.IFS(Table4[[#This Row],[Age]]&lt;=29,"Youth",Table4[[#This Row],[Age]]&lt;=49,"Adults",Table4[[#This Row],[Age]]&gt;=50,"Senior")</f>
        <v>Adults</v>
      </c>
    </row>
    <row r="612" spans="1:21">
      <c r="A612" t="s">
        <v>1684</v>
      </c>
      <c r="B612" t="str">
        <f>_xlfn.XLOOKUP(Table4[[#This Row],[Customer ID]],Table1[[#This Row],[Customer ID]],Table1[[#This Row],[TITLE]],0)</f>
        <v>Mr</v>
      </c>
      <c r="C612" t="str" cm="1">
        <f t="array" ref="C612">_xlfn.XLOOKUP(Table4[[#This Row],[Customer ID]],Table1[[#All],[Customer ID]],Table1[[#All],[FIRST NAME]],0)</f>
        <v>Justin</v>
      </c>
      <c r="D612" t="str" cm="1">
        <f t="array" ref="D612">_xlfn.XLOOKUP(Table4[[#This Row],[Customer ID]],Table1[[#All],[Customer ID]],Table1[[#All],[LAST NAME]],0)</f>
        <v>Neems</v>
      </c>
      <c r="E612" s="5" cm="1">
        <f t="array" ref="E612">_xlfn.XLOOKUP(Table4[[#This Row],[Customer ID]],Table3[[#All],[Customer ID]],Table3[[#All],[Date of Birth]],0)</f>
        <v>34315</v>
      </c>
      <c r="F612" cm="1">
        <f t="array" ref="F612">_xlfn.XLOOKUP(Table4[[#This Row],[Customer ID]],Table3[[#All],[Customer ID]],Table3[[#All],[Age]],0)</f>
        <v>29</v>
      </c>
      <c r="G612" cm="1">
        <f t="array" ref="G612">_xlfn.XLOOKUP(Table4[[#This Row],[Customer ID]],Table3[[#All],[Customer ID]],Table3[[#All],[Children]],0)</f>
        <v>0</v>
      </c>
      <c r="H612" cm="1">
        <f t="array" ref="H612">_xlfn.XLOOKUP(Table4[[#This Row],[Customer ID]],Table2[[#All],[Customer ID]],Table2[[#All],[BMI]],0)</f>
        <v>22.895</v>
      </c>
      <c r="I612" cm="1">
        <f t="array" ref="I612">_xlfn.XLOOKUP(Table4[[#This Row],[Customer ID]],Table2[[#All],[Customer ID]],Table2[[#All],[HBA1C]],0)</f>
        <v>4.0599999999999996</v>
      </c>
      <c r="J612" t="str">
        <f>_xlfn.XLOOKUP(Table4[[#This Row],[Customer ID]], 'Medical Examination'!A:A, 'Medical Examination'!D:D)</f>
        <v>No</v>
      </c>
      <c r="K612" t="str">
        <f>_xlfn.XLOOKUP(Table4[[#This Row],[Customer ID]], 'Medical Examination'!A:A, 'Medical Examination'!E:E)</f>
        <v>No</v>
      </c>
      <c r="L612" t="str">
        <f>_xlfn.XLOOKUP(Table4[[#This Row],[Customer ID]], 'Medical Examination'!A:A, 'Medical Examination'!F:F)</f>
        <v>Yes</v>
      </c>
      <c r="M612">
        <f>_xlfn.XLOOKUP(Table4[[#This Row],[Customer ID]], 'Medical Examination'!A:A, 'Medical Examination'!G:G)</f>
        <v>1</v>
      </c>
      <c r="N612" t="str">
        <f>_xlfn.XLOOKUP(Table4[[#This Row],[Customer ID]], 'Medical Examination'!A:A, 'Medical Examination'!H:H)</f>
        <v>Yes</v>
      </c>
      <c r="O612" t="str">
        <f>_xlfn.XLOOKUP(Table4[[#This Row],[Customer ID]], 'Medical Examination'!A:A, 'Medical Examination'!I:I)</f>
        <v>Normal</v>
      </c>
      <c r="P612" t="str">
        <f>_xlfn.XLOOKUP(Table4[[#This Row],[Customer ID]], 'Medical Examination'!A:A, 'Medical Examination'!J:J)</f>
        <v>Normal Weight</v>
      </c>
      <c r="Q612" s="1">
        <f>_xlfn.XLOOKUP(Table4[[#This Row],[Customer ID]], Hospitalisation!A:A, Hospitalisation!E:E)</f>
        <v>16138.76</v>
      </c>
      <c r="R612" t="str">
        <f>_xlfn.XLOOKUP(Table4[[#This Row],[Customer ID]], Hospitalisation!A:A, Hospitalisation!F:F)</f>
        <v>Tier - 2</v>
      </c>
      <c r="S612" t="str">
        <f>_xlfn.XLOOKUP(Table4[[#This Row],[Customer ID]], Hospitalisation!A:A, Hospitalisation!G:G)</f>
        <v>Tier - 3</v>
      </c>
      <c r="T612" t="str">
        <f>_xlfn.XLOOKUP(Table4[[#This Row],[Customer ID]], Hospitalisation!A:A, Hospitalisation!H:H)</f>
        <v>R1017</v>
      </c>
      <c r="U612" t="str" cm="1">
        <f t="array" ref="U612">_xlfn.IFS(Table4[[#This Row],[Age]]&lt;=29,"Youth",Table4[[#This Row],[Age]]&lt;=49,"Adults",Table4[[#This Row],[Age]]&gt;=50,"Senior")</f>
        <v>Youth</v>
      </c>
    </row>
    <row r="613" spans="1:21">
      <c r="A613" t="s">
        <v>1687</v>
      </c>
      <c r="B613" t="str">
        <f>_xlfn.XLOOKUP(Table4[[#This Row],[Customer ID]],Table1[[#This Row],[Customer ID]],Table1[[#This Row],[TITLE]],0)</f>
        <v>Ms</v>
      </c>
      <c r="C613" t="str" cm="1">
        <f t="array" ref="C613">_xlfn.XLOOKUP(Table4[[#This Row],[Customer ID]],Table1[[#All],[Customer ID]],Table1[[#All],[FIRST NAME]],0)</f>
        <v>Megan A</v>
      </c>
      <c r="D613" t="str" cm="1">
        <f t="array" ref="D613">_xlfn.XLOOKUP(Table4[[#This Row],[Customer ID]],Table1[[#All],[Customer ID]],Table1[[#All],[LAST NAME]],0)</f>
        <v>Pesyna</v>
      </c>
      <c r="E613" s="5" cm="1">
        <f t="array" ref="E613">_xlfn.XLOOKUP(Table4[[#This Row],[Customer ID]],Table3[[#All],[Customer ID]],Table3[[#All],[Date of Birth]],0)</f>
        <v>32056</v>
      </c>
      <c r="F613" cm="1">
        <f t="array" ref="F613">_xlfn.XLOOKUP(Table4[[#This Row],[Customer ID]],Table3[[#All],[Customer ID]],Table3[[#All],[Age]],0)</f>
        <v>35</v>
      </c>
      <c r="G613" cm="1">
        <f t="array" ref="G613">_xlfn.XLOOKUP(Table4[[#This Row],[Customer ID]],Table3[[#All],[Customer ID]],Table3[[#All],[Children]],0)</f>
        <v>3</v>
      </c>
      <c r="H613" cm="1">
        <f t="array" ref="H613">_xlfn.XLOOKUP(Table4[[#This Row],[Customer ID]],Table2[[#All],[Customer ID]],Table2[[#All],[BMI]],0)</f>
        <v>54.85</v>
      </c>
      <c r="I613" cm="1">
        <f t="array" ref="I613">_xlfn.XLOOKUP(Table4[[#This Row],[Customer ID]],Table2[[#All],[Customer ID]],Table2[[#All],[HBA1C]],0)</f>
        <v>4.9000000000000004</v>
      </c>
      <c r="J613" t="str">
        <f>_xlfn.XLOOKUP(Table4[[#This Row],[Customer ID]], 'Medical Examination'!A:A, 'Medical Examination'!D:D)</f>
        <v>No</v>
      </c>
      <c r="K613" t="str">
        <f>_xlfn.XLOOKUP(Table4[[#This Row],[Customer ID]], 'Medical Examination'!A:A, 'Medical Examination'!E:E)</f>
        <v>No</v>
      </c>
      <c r="L613" t="str">
        <f>_xlfn.XLOOKUP(Table4[[#This Row],[Customer ID]], 'Medical Examination'!A:A, 'Medical Examination'!F:F)</f>
        <v>No</v>
      </c>
      <c r="M613">
        <f>_xlfn.XLOOKUP(Table4[[#This Row],[Customer ID]], 'Medical Examination'!A:A, 'Medical Examination'!G:G)</f>
        <v>1</v>
      </c>
      <c r="N613" t="str">
        <f>_xlfn.XLOOKUP(Table4[[#This Row],[Customer ID]], 'Medical Examination'!A:A, 'Medical Examination'!H:H)</f>
        <v>No</v>
      </c>
      <c r="O613" t="str">
        <f>_xlfn.XLOOKUP(Table4[[#This Row],[Customer ID]], 'Medical Examination'!A:A, 'Medical Examination'!I:I)</f>
        <v>Normal</v>
      </c>
      <c r="P613" t="str">
        <f>_xlfn.XLOOKUP(Table4[[#This Row],[Customer ID]], 'Medical Examination'!A:A, 'Medical Examination'!J:J)</f>
        <v>Obesity</v>
      </c>
      <c r="Q613" s="1">
        <f>_xlfn.XLOOKUP(Table4[[#This Row],[Customer ID]], Hospitalisation!A:A, Hospitalisation!E:E)</f>
        <v>16122.65</v>
      </c>
      <c r="R613" t="str">
        <f>_xlfn.XLOOKUP(Table4[[#This Row],[Customer ID]], Hospitalisation!A:A, Hospitalisation!F:F)</f>
        <v>Tier - 2</v>
      </c>
      <c r="S613" t="str">
        <f>_xlfn.XLOOKUP(Table4[[#This Row],[Customer ID]], Hospitalisation!A:A, Hospitalisation!G:G)</f>
        <v>Tier - 1</v>
      </c>
      <c r="T613" t="str">
        <f>_xlfn.XLOOKUP(Table4[[#This Row],[Customer ID]], Hospitalisation!A:A, Hospitalisation!H:H)</f>
        <v>R1011</v>
      </c>
      <c r="U613" t="str" cm="1">
        <f t="array" ref="U613">_xlfn.IFS(Table4[[#This Row],[Age]]&lt;=29,"Youth",Table4[[#This Row],[Age]]&lt;=49,"Adults",Table4[[#This Row],[Age]]&gt;=50,"Senior")</f>
        <v>Adults</v>
      </c>
    </row>
    <row r="614" spans="1:21">
      <c r="A614" t="s">
        <v>1689</v>
      </c>
      <c r="B614" t="str">
        <f>_xlfn.XLOOKUP(Table4[[#This Row],[Customer ID]],Table1[[#This Row],[Customer ID]],Table1[[#This Row],[TITLE]],0)</f>
        <v>Ms</v>
      </c>
      <c r="C614" t="str" cm="1">
        <f t="array" ref="C614">_xlfn.XLOOKUP(Table4[[#This Row],[Customer ID]],Table1[[#All],[Customer ID]],Table1[[#All],[FIRST NAME]],0)</f>
        <v>Erika M</v>
      </c>
      <c r="D614" t="str" cm="1">
        <f t="array" ref="D614">_xlfn.XLOOKUP(Table4[[#This Row],[Customer ID]],Table1[[#All],[Customer ID]],Table1[[#All],[LAST NAME]],0)</f>
        <v>Meling</v>
      </c>
      <c r="E614" s="5" cm="1">
        <f t="array" ref="E614">_xlfn.XLOOKUP(Table4[[#This Row],[Customer ID]],Table3[[#All],[Customer ID]],Table3[[#All],[Date of Birth]],0)</f>
        <v>34189</v>
      </c>
      <c r="F614" cm="1">
        <f t="array" ref="F614">_xlfn.XLOOKUP(Table4[[#This Row],[Customer ID]],Table3[[#All],[Customer ID]],Table3[[#All],[Age]],0)</f>
        <v>29</v>
      </c>
      <c r="G614" cm="1">
        <f t="array" ref="G614">_xlfn.XLOOKUP(Table4[[#This Row],[Customer ID]],Table3[[#All],[Customer ID]],Table3[[#All],[Children]],0)</f>
        <v>0</v>
      </c>
      <c r="H614" cm="1">
        <f t="array" ref="H614">_xlfn.XLOOKUP(Table4[[#This Row],[Customer ID]],Table2[[#All],[Customer ID]],Table2[[#All],[BMI]],0)</f>
        <v>21.85</v>
      </c>
      <c r="I614" cm="1">
        <f t="array" ref="I614">_xlfn.XLOOKUP(Table4[[#This Row],[Customer ID]],Table2[[#All],[Customer ID]],Table2[[#All],[HBA1C]],0)</f>
        <v>5.52</v>
      </c>
      <c r="J614" t="str">
        <f>_xlfn.XLOOKUP(Table4[[#This Row],[Customer ID]], 'Medical Examination'!A:A, 'Medical Examination'!D:D)</f>
        <v>No</v>
      </c>
      <c r="K614" t="str">
        <f>_xlfn.XLOOKUP(Table4[[#This Row],[Customer ID]], 'Medical Examination'!A:A, 'Medical Examination'!E:E)</f>
        <v>No</v>
      </c>
      <c r="L614" t="str">
        <f>_xlfn.XLOOKUP(Table4[[#This Row],[Customer ID]], 'Medical Examination'!A:A, 'Medical Examination'!F:F)</f>
        <v>Yes</v>
      </c>
      <c r="M614">
        <f>_xlfn.XLOOKUP(Table4[[#This Row],[Customer ID]], 'Medical Examination'!A:A, 'Medical Examination'!G:G)</f>
        <v>1</v>
      </c>
      <c r="N614" t="str">
        <f>_xlfn.XLOOKUP(Table4[[#This Row],[Customer ID]], 'Medical Examination'!A:A, 'Medical Examination'!H:H)</f>
        <v>Yes</v>
      </c>
      <c r="O614" t="str">
        <f>_xlfn.XLOOKUP(Table4[[#This Row],[Customer ID]], 'Medical Examination'!A:A, 'Medical Examination'!I:I)</f>
        <v>Normal</v>
      </c>
      <c r="P614" t="str">
        <f>_xlfn.XLOOKUP(Table4[[#This Row],[Customer ID]], 'Medical Examination'!A:A, 'Medical Examination'!J:J)</f>
        <v>Normal Weight</v>
      </c>
      <c r="Q614" s="1">
        <f>_xlfn.XLOOKUP(Table4[[#This Row],[Customer ID]], Hospitalisation!A:A, Hospitalisation!E:E)</f>
        <v>16115.3</v>
      </c>
      <c r="R614" t="str">
        <f>_xlfn.XLOOKUP(Table4[[#This Row],[Customer ID]], Hospitalisation!A:A, Hospitalisation!F:F)</f>
        <v>Tier - 2</v>
      </c>
      <c r="S614" t="str">
        <f>_xlfn.XLOOKUP(Table4[[#This Row],[Customer ID]], Hospitalisation!A:A, Hospitalisation!G:G)</f>
        <v>Tier - 1</v>
      </c>
      <c r="T614" t="str">
        <f>_xlfn.XLOOKUP(Table4[[#This Row],[Customer ID]], Hospitalisation!A:A, Hospitalisation!H:H)</f>
        <v>R1024</v>
      </c>
      <c r="U614" t="str" cm="1">
        <f t="array" ref="U614">_xlfn.IFS(Table4[[#This Row],[Age]]&lt;=29,"Youth",Table4[[#This Row],[Age]]&lt;=49,"Adults",Table4[[#This Row],[Age]]&gt;=50,"Senior")</f>
        <v>Youth</v>
      </c>
    </row>
    <row r="615" spans="1:21">
      <c r="A615" t="s">
        <v>1692</v>
      </c>
      <c r="B615" t="str">
        <f>_xlfn.XLOOKUP(Table4[[#This Row],[Customer ID]],Table1[[#This Row],[Customer ID]],Table1[[#This Row],[TITLE]],0)</f>
        <v>Mr</v>
      </c>
      <c r="C615" t="str" cm="1">
        <f t="array" ref="C615">_xlfn.XLOOKUP(Table4[[#This Row],[Customer ID]],Table1[[#All],[Customer ID]],Table1[[#All],[FIRST NAME]],0)</f>
        <v>Daniel G</v>
      </c>
      <c r="D615" t="str" cm="1">
        <f t="array" ref="D615">_xlfn.XLOOKUP(Table4[[#This Row],[Customer ID]],Table1[[#All],[Customer ID]],Table1[[#All],[LAST NAME]],0)</f>
        <v>Widlowski</v>
      </c>
      <c r="E615" s="5" cm="1">
        <f t="array" ref="E615">_xlfn.XLOOKUP(Table4[[#This Row],[Customer ID]],Table3[[#All],[Customer ID]],Table3[[#All],[Date of Birth]],0)</f>
        <v>31286</v>
      </c>
      <c r="F615" cm="1">
        <f t="array" ref="F615">_xlfn.XLOOKUP(Table4[[#This Row],[Customer ID]],Table3[[#All],[Customer ID]],Table3[[#All],[Age]],0)</f>
        <v>37</v>
      </c>
      <c r="G615" cm="1">
        <f t="array" ref="G615">_xlfn.XLOOKUP(Table4[[#This Row],[Customer ID]],Table3[[#All],[Customer ID]],Table3[[#All],[Children]],0)</f>
        <v>3</v>
      </c>
      <c r="H615" cm="1">
        <f t="array" ref="H615">_xlfn.XLOOKUP(Table4[[#This Row],[Customer ID]],Table2[[#All],[Customer ID]],Table2[[#All],[BMI]],0)</f>
        <v>51.86</v>
      </c>
      <c r="I615" cm="1">
        <f t="array" ref="I615">_xlfn.XLOOKUP(Table4[[#This Row],[Customer ID]],Table2[[#All],[Customer ID]],Table2[[#All],[HBA1C]],0)</f>
        <v>5.2</v>
      </c>
      <c r="J615" t="str">
        <f>_xlfn.XLOOKUP(Table4[[#This Row],[Customer ID]], 'Medical Examination'!A:A, 'Medical Examination'!D:D)</f>
        <v>Yes</v>
      </c>
      <c r="K615" t="str">
        <f>_xlfn.XLOOKUP(Table4[[#This Row],[Customer ID]], 'Medical Examination'!A:A, 'Medical Examination'!E:E)</f>
        <v>No</v>
      </c>
      <c r="L615" t="str">
        <f>_xlfn.XLOOKUP(Table4[[#This Row],[Customer ID]], 'Medical Examination'!A:A, 'Medical Examination'!F:F)</f>
        <v>No</v>
      </c>
      <c r="M615">
        <f>_xlfn.XLOOKUP(Table4[[#This Row],[Customer ID]], 'Medical Examination'!A:A, 'Medical Examination'!G:G)</f>
        <v>0</v>
      </c>
      <c r="N615" t="str">
        <f>_xlfn.XLOOKUP(Table4[[#This Row],[Customer ID]], 'Medical Examination'!A:A, 'Medical Examination'!H:H)</f>
        <v>No</v>
      </c>
      <c r="O615" t="str">
        <f>_xlfn.XLOOKUP(Table4[[#This Row],[Customer ID]], 'Medical Examination'!A:A, 'Medical Examination'!I:I)</f>
        <v>Normal</v>
      </c>
      <c r="P615" t="str">
        <f>_xlfn.XLOOKUP(Table4[[#This Row],[Customer ID]], 'Medical Examination'!A:A, 'Medical Examination'!J:J)</f>
        <v>Obesity</v>
      </c>
      <c r="Q615" s="1">
        <f>_xlfn.XLOOKUP(Table4[[#This Row],[Customer ID]], Hospitalisation!A:A, Hospitalisation!E:E)</f>
        <v>16097.94</v>
      </c>
      <c r="R615" t="str">
        <f>_xlfn.XLOOKUP(Table4[[#This Row],[Customer ID]], Hospitalisation!A:A, Hospitalisation!F:F)</f>
        <v>Tier - 2</v>
      </c>
      <c r="S615" t="str">
        <f>_xlfn.XLOOKUP(Table4[[#This Row],[Customer ID]], Hospitalisation!A:A, Hospitalisation!G:G)</f>
        <v>Tier - 3</v>
      </c>
      <c r="T615" t="str">
        <f>_xlfn.XLOOKUP(Table4[[#This Row],[Customer ID]], Hospitalisation!A:A, Hospitalisation!H:H)</f>
        <v>R1012</v>
      </c>
      <c r="U615" t="str" cm="1">
        <f t="array" ref="U615">_xlfn.IFS(Table4[[#This Row],[Age]]&lt;=29,"Youth",Table4[[#This Row],[Age]]&lt;=49,"Adults",Table4[[#This Row],[Age]]&gt;=50,"Senior")</f>
        <v>Adults</v>
      </c>
    </row>
    <row r="616" spans="1:21">
      <c r="A616" t="s">
        <v>1695</v>
      </c>
      <c r="B616" t="str">
        <f>_xlfn.XLOOKUP(Table4[[#This Row],[Customer ID]],Table1[[#This Row],[Customer ID]],Table1[[#This Row],[TITLE]],0)</f>
        <v>Ms</v>
      </c>
      <c r="C616" t="str" cm="1">
        <f t="array" ref="C616">_xlfn.XLOOKUP(Table4[[#This Row],[Customer ID]],Table1[[#All],[Customer ID]],Table1[[#All],[FIRST NAME]],0)</f>
        <v>Devin C</v>
      </c>
      <c r="D616" t="str" cm="1">
        <f t="array" ref="D616">_xlfn.XLOOKUP(Table4[[#This Row],[Customer ID]],Table1[[#All],[Customer ID]],Table1[[#All],[LAST NAME]],0)</f>
        <v>Nadar</v>
      </c>
      <c r="E616" s="5" cm="1">
        <f t="array" ref="E616">_xlfn.XLOOKUP(Table4[[#This Row],[Customer ID]],Table3[[#All],[Customer ID]],Table3[[#All],[Date of Birth]],0)</f>
        <v>21357</v>
      </c>
      <c r="F616" cm="1">
        <f t="array" ref="F616">_xlfn.XLOOKUP(Table4[[#This Row],[Customer ID]],Table3[[#All],[Customer ID]],Table3[[#All],[Age]],0)</f>
        <v>64</v>
      </c>
      <c r="G616" cm="1">
        <f t="array" ref="G616">_xlfn.XLOOKUP(Table4[[#This Row],[Customer ID]],Table3[[#All],[Customer ID]],Table3[[#All],[Children]],0)</f>
        <v>3</v>
      </c>
      <c r="H616" cm="1">
        <f t="array" ref="H616">_xlfn.XLOOKUP(Table4[[#This Row],[Customer ID]],Table2[[#All],[Customer ID]],Table2[[#All],[BMI]],0)</f>
        <v>39.049999999999997</v>
      </c>
      <c r="I616" cm="1">
        <f t="array" ref="I616">_xlfn.XLOOKUP(Table4[[#This Row],[Customer ID]],Table2[[#All],[Customer ID]],Table2[[#All],[HBA1C]],0)</f>
        <v>7.59</v>
      </c>
      <c r="J616" t="str">
        <f>_xlfn.XLOOKUP(Table4[[#This Row],[Customer ID]], 'Medical Examination'!A:A, 'Medical Examination'!D:D)</f>
        <v>No</v>
      </c>
      <c r="K616" t="str">
        <f>_xlfn.XLOOKUP(Table4[[#This Row],[Customer ID]], 'Medical Examination'!A:A, 'Medical Examination'!E:E)</f>
        <v>No</v>
      </c>
      <c r="L616" t="str">
        <f>_xlfn.XLOOKUP(Table4[[#This Row],[Customer ID]], 'Medical Examination'!A:A, 'Medical Examination'!F:F)</f>
        <v>No</v>
      </c>
      <c r="M616">
        <f>_xlfn.XLOOKUP(Table4[[#This Row],[Customer ID]], 'Medical Examination'!A:A, 'Medical Examination'!G:G)</f>
        <v>3</v>
      </c>
      <c r="N616" t="str">
        <f>_xlfn.XLOOKUP(Table4[[#This Row],[Customer ID]], 'Medical Examination'!A:A, 'Medical Examination'!H:H)</f>
        <v>No</v>
      </c>
      <c r="O616" t="str">
        <f>_xlfn.XLOOKUP(Table4[[#This Row],[Customer ID]], 'Medical Examination'!A:A, 'Medical Examination'!I:I)</f>
        <v>Diabetes</v>
      </c>
      <c r="P616" t="str">
        <f>_xlfn.XLOOKUP(Table4[[#This Row],[Customer ID]], 'Medical Examination'!A:A, 'Medical Examination'!J:J)</f>
        <v>Obesity</v>
      </c>
      <c r="Q616" s="1">
        <f>_xlfn.XLOOKUP(Table4[[#This Row],[Customer ID]], Hospitalisation!A:A, Hospitalisation!E:E)</f>
        <v>16085.13</v>
      </c>
      <c r="R616" t="str">
        <f>_xlfn.XLOOKUP(Table4[[#This Row],[Customer ID]], Hospitalisation!A:A, Hospitalisation!F:F)</f>
        <v>Tier - 2</v>
      </c>
      <c r="S616" t="str">
        <f>_xlfn.XLOOKUP(Table4[[#This Row],[Customer ID]], Hospitalisation!A:A, Hospitalisation!G:G)</f>
        <v>Tier - 2</v>
      </c>
      <c r="T616" t="str">
        <f>_xlfn.XLOOKUP(Table4[[#This Row],[Customer ID]], Hospitalisation!A:A, Hospitalisation!H:H)</f>
        <v>R1013</v>
      </c>
      <c r="U616" t="str" cm="1">
        <f t="array" ref="U616">_xlfn.IFS(Table4[[#This Row],[Age]]&lt;=29,"Youth",Table4[[#This Row],[Age]]&lt;=49,"Adults",Table4[[#This Row],[Age]]&gt;=50,"Senior")</f>
        <v>Senior</v>
      </c>
    </row>
    <row r="617" spans="1:21">
      <c r="A617" t="s">
        <v>1698</v>
      </c>
      <c r="B617" t="str">
        <f>_xlfn.XLOOKUP(Table4[[#This Row],[Customer ID]],Table1[[#This Row],[Customer ID]],Table1[[#This Row],[TITLE]],0)</f>
        <v>Ms</v>
      </c>
      <c r="C617" t="str" cm="1">
        <f t="array" ref="C617">_xlfn.XLOOKUP(Table4[[#This Row],[Customer ID]],Table1[[#All],[Customer ID]],Table1[[#All],[FIRST NAME]],0)</f>
        <v>Louise A</v>
      </c>
      <c r="D617" t="str" cm="1">
        <f t="array" ref="D617">_xlfn.XLOOKUP(Table4[[#This Row],[Customer ID]],Table1[[#All],[Customer ID]],Table1[[#All],[LAST NAME]],0)</f>
        <v>Turner</v>
      </c>
      <c r="E617" s="5" cm="1">
        <f t="array" ref="E617">_xlfn.XLOOKUP(Table4[[#This Row],[Customer ID]],Table3[[#All],[Customer ID]],Table3[[#All],[Date of Birth]],0)</f>
        <v>21480</v>
      </c>
      <c r="F617" cm="1">
        <f t="array" ref="F617">_xlfn.XLOOKUP(Table4[[#This Row],[Customer ID]],Table3[[#All],[Customer ID]],Table3[[#All],[Age]],0)</f>
        <v>64</v>
      </c>
      <c r="G617" cm="1">
        <f t="array" ref="G617">_xlfn.XLOOKUP(Table4[[#This Row],[Customer ID]],Table3[[#All],[Customer ID]],Table3[[#All],[Children]],0)</f>
        <v>2</v>
      </c>
      <c r="H617" cm="1">
        <f t="array" ref="H617">_xlfn.XLOOKUP(Table4[[#This Row],[Customer ID]],Table2[[#All],[Customer ID]],Table2[[#All],[BMI]],0)</f>
        <v>31.824999999999999</v>
      </c>
      <c r="I617" cm="1">
        <f t="array" ref="I617">_xlfn.XLOOKUP(Table4[[#This Row],[Customer ID]],Table2[[#All],[Customer ID]],Table2[[#All],[HBA1C]],0)</f>
        <v>8.2799999999999994</v>
      </c>
      <c r="J617" t="str">
        <f>_xlfn.XLOOKUP(Table4[[#This Row],[Customer ID]], 'Medical Examination'!A:A, 'Medical Examination'!D:D)</f>
        <v>No</v>
      </c>
      <c r="K617" t="str">
        <f>_xlfn.XLOOKUP(Table4[[#This Row],[Customer ID]], 'Medical Examination'!A:A, 'Medical Examination'!E:E)</f>
        <v>No</v>
      </c>
      <c r="L617" t="str">
        <f>_xlfn.XLOOKUP(Table4[[#This Row],[Customer ID]], 'Medical Examination'!A:A, 'Medical Examination'!F:F)</f>
        <v>No</v>
      </c>
      <c r="M617">
        <f>_xlfn.XLOOKUP(Table4[[#This Row],[Customer ID]], 'Medical Examination'!A:A, 'Medical Examination'!G:G)</f>
        <v>3</v>
      </c>
      <c r="N617" t="str">
        <f>_xlfn.XLOOKUP(Table4[[#This Row],[Customer ID]], 'Medical Examination'!A:A, 'Medical Examination'!H:H)</f>
        <v>No</v>
      </c>
      <c r="O617" t="str">
        <f>_xlfn.XLOOKUP(Table4[[#This Row],[Customer ID]], 'Medical Examination'!A:A, 'Medical Examination'!I:I)</f>
        <v>Diabetes</v>
      </c>
      <c r="P617" t="str">
        <f>_xlfn.XLOOKUP(Table4[[#This Row],[Customer ID]], 'Medical Examination'!A:A, 'Medical Examination'!J:J)</f>
        <v>Obesity</v>
      </c>
      <c r="Q617" s="1">
        <f>_xlfn.XLOOKUP(Table4[[#This Row],[Customer ID]], Hospitalisation!A:A, Hospitalisation!E:E)</f>
        <v>16069.08</v>
      </c>
      <c r="R617" t="str">
        <f>_xlfn.XLOOKUP(Table4[[#This Row],[Customer ID]], Hospitalisation!A:A, Hospitalisation!F:F)</f>
        <v>Tier - 2</v>
      </c>
      <c r="S617" t="str">
        <f>_xlfn.XLOOKUP(Table4[[#This Row],[Customer ID]], Hospitalisation!A:A, Hospitalisation!G:G)</f>
        <v>Tier - 2</v>
      </c>
      <c r="T617" t="str">
        <f>_xlfn.XLOOKUP(Table4[[#This Row],[Customer ID]], Hospitalisation!A:A, Hospitalisation!H:H)</f>
        <v>R1024</v>
      </c>
      <c r="U617" t="str" cm="1">
        <f t="array" ref="U617">_xlfn.IFS(Table4[[#This Row],[Age]]&lt;=29,"Youth",Table4[[#This Row],[Age]]&lt;=49,"Adults",Table4[[#This Row],[Age]]&gt;=50,"Senior")</f>
        <v>Senior</v>
      </c>
    </row>
    <row r="618" spans="1:21">
      <c r="A618" t="s">
        <v>1700</v>
      </c>
      <c r="B618" t="str">
        <f>_xlfn.XLOOKUP(Table4[[#This Row],[Customer ID]],Table1[[#This Row],[Customer ID]],Table1[[#This Row],[TITLE]],0)</f>
        <v>Mrs</v>
      </c>
      <c r="C618" t="str" cm="1">
        <f t="array" ref="C618">_xlfn.XLOOKUP(Table4[[#This Row],[Customer ID]],Table1[[#All],[Customer ID]],Table1[[#All],[FIRST NAME]],0)</f>
        <v>Sarah</v>
      </c>
      <c r="D618" t="str" cm="1">
        <f t="array" ref="D618">_xlfn.XLOOKUP(Table4[[#This Row],[Customer ID]],Table1[[#All],[Customer ID]],Table1[[#All],[LAST NAME]],0)</f>
        <v>Walker</v>
      </c>
      <c r="E618" s="5" cm="1">
        <f t="array" ref="E618">_xlfn.XLOOKUP(Table4[[#This Row],[Customer ID]],Table3[[#All],[Customer ID]],Table3[[#All],[Date of Birth]],0)</f>
        <v>28749</v>
      </c>
      <c r="F618" cm="1">
        <f t="array" ref="F618">_xlfn.XLOOKUP(Table4[[#This Row],[Customer ID]],Table3[[#All],[Customer ID]],Table3[[#All],[Age]],0)</f>
        <v>44</v>
      </c>
      <c r="G618" cm="1">
        <f t="array" ref="G618">_xlfn.XLOOKUP(Table4[[#This Row],[Customer ID]],Table3[[#All],[Customer ID]],Table3[[#All],[Children]],0)</f>
        <v>2</v>
      </c>
      <c r="H618" cm="1">
        <f t="array" ref="H618">_xlfn.XLOOKUP(Table4[[#This Row],[Customer ID]],Table2[[#All],[Customer ID]],Table2[[#All],[BMI]],0)</f>
        <v>46.43</v>
      </c>
      <c r="I618" cm="1">
        <f t="array" ref="I618">_xlfn.XLOOKUP(Table4[[#This Row],[Customer ID]],Table2[[#All],[Customer ID]],Table2[[#All],[HBA1C]],0)</f>
        <v>6.72</v>
      </c>
      <c r="J618" t="str">
        <f>_xlfn.XLOOKUP(Table4[[#This Row],[Customer ID]], 'Medical Examination'!A:A, 'Medical Examination'!D:D)</f>
        <v>No</v>
      </c>
      <c r="K618" t="str">
        <f>_xlfn.XLOOKUP(Table4[[#This Row],[Customer ID]], 'Medical Examination'!A:A, 'Medical Examination'!E:E)</f>
        <v>No</v>
      </c>
      <c r="L618" t="str">
        <f>_xlfn.XLOOKUP(Table4[[#This Row],[Customer ID]], 'Medical Examination'!A:A, 'Medical Examination'!F:F)</f>
        <v>No</v>
      </c>
      <c r="M618">
        <f>_xlfn.XLOOKUP(Table4[[#This Row],[Customer ID]], 'Medical Examination'!A:A, 'Medical Examination'!G:G)</f>
        <v>0</v>
      </c>
      <c r="N618" t="str">
        <f>_xlfn.XLOOKUP(Table4[[#This Row],[Customer ID]], 'Medical Examination'!A:A, 'Medical Examination'!H:H)</f>
        <v>No</v>
      </c>
      <c r="O618" t="str">
        <f>_xlfn.XLOOKUP(Table4[[#This Row],[Customer ID]], 'Medical Examination'!A:A, 'Medical Examination'!I:I)</f>
        <v>Diabetes</v>
      </c>
      <c r="P618" t="str">
        <f>_xlfn.XLOOKUP(Table4[[#This Row],[Customer ID]], 'Medical Examination'!A:A, 'Medical Examination'!J:J)</f>
        <v>Obesity</v>
      </c>
      <c r="Q618" s="1">
        <f>_xlfn.XLOOKUP(Table4[[#This Row],[Customer ID]], Hospitalisation!A:A, Hospitalisation!E:E)</f>
        <v>16062.89</v>
      </c>
      <c r="R618" t="str">
        <f>_xlfn.XLOOKUP(Table4[[#This Row],[Customer ID]], Hospitalisation!A:A, Hospitalisation!F:F)</f>
        <v>Tier - 2</v>
      </c>
      <c r="S618" t="str">
        <f>_xlfn.XLOOKUP(Table4[[#This Row],[Customer ID]], Hospitalisation!A:A, Hospitalisation!G:G)</f>
        <v>Tier - 2</v>
      </c>
      <c r="T618" t="str">
        <f>_xlfn.XLOOKUP(Table4[[#This Row],[Customer ID]], Hospitalisation!A:A, Hospitalisation!H:H)</f>
        <v>R1026</v>
      </c>
      <c r="U618" t="str" cm="1">
        <f t="array" ref="U618">_xlfn.IFS(Table4[[#This Row],[Age]]&lt;=29,"Youth",Table4[[#This Row],[Age]]&lt;=49,"Adults",Table4[[#This Row],[Age]]&gt;=50,"Senior")</f>
        <v>Adults</v>
      </c>
    </row>
    <row r="619" spans="1:21">
      <c r="A619" t="s">
        <v>1701</v>
      </c>
      <c r="B619" t="str">
        <f>_xlfn.XLOOKUP(Table4[[#This Row],[Customer ID]],Table1[[#This Row],[Customer ID]],Table1[[#This Row],[TITLE]],0)</f>
        <v>Ms</v>
      </c>
      <c r="C619" t="str" cm="1">
        <f t="array" ref="C619">_xlfn.XLOOKUP(Table4[[#This Row],[Customer ID]],Table1[[#All],[Customer ID]],Table1[[#All],[FIRST NAME]],0)</f>
        <v>Amy</v>
      </c>
      <c r="D619" t="str" cm="1">
        <f t="array" ref="D619">_xlfn.XLOOKUP(Table4[[#This Row],[Customer ID]],Table1[[#All],[Customer ID]],Table1[[#All],[LAST NAME]],0)</f>
        <v>Leedham</v>
      </c>
      <c r="E619" s="5" cm="1">
        <f t="array" ref="E619">_xlfn.XLOOKUP(Table4[[#This Row],[Customer ID]],Table3[[#All],[Customer ID]],Table3[[#All],[Date of Birth]],0)</f>
        <v>32482</v>
      </c>
      <c r="F619" cm="1">
        <f t="array" ref="F619">_xlfn.XLOOKUP(Table4[[#This Row],[Customer ID]],Table3[[#All],[Customer ID]],Table3[[#All],[Age]],0)</f>
        <v>34</v>
      </c>
      <c r="G619" cm="1">
        <f t="array" ref="G619">_xlfn.XLOOKUP(Table4[[#This Row],[Customer ID]],Table3[[#All],[Customer ID]],Table3[[#All],[Children]],0)</f>
        <v>3</v>
      </c>
      <c r="H619" cm="1">
        <f t="array" ref="H619">_xlfn.XLOOKUP(Table4[[#This Row],[Customer ID]],Table2[[#All],[Customer ID]],Table2[[#All],[BMI]],0)</f>
        <v>53.63</v>
      </c>
      <c r="I619" cm="1">
        <f t="array" ref="I619">_xlfn.XLOOKUP(Table4[[#This Row],[Customer ID]],Table2[[#All],[Customer ID]],Table2[[#All],[HBA1C]],0)</f>
        <v>5.47</v>
      </c>
      <c r="J619" t="str">
        <f>_xlfn.XLOOKUP(Table4[[#This Row],[Customer ID]], 'Medical Examination'!A:A, 'Medical Examination'!D:D)</f>
        <v>Yes</v>
      </c>
      <c r="K619" t="str">
        <f>_xlfn.XLOOKUP(Table4[[#This Row],[Customer ID]], 'Medical Examination'!A:A, 'Medical Examination'!E:E)</f>
        <v>No</v>
      </c>
      <c r="L619" t="str">
        <f>_xlfn.XLOOKUP(Table4[[#This Row],[Customer ID]], 'Medical Examination'!A:A, 'Medical Examination'!F:F)</f>
        <v>No</v>
      </c>
      <c r="M619">
        <f>_xlfn.XLOOKUP(Table4[[#This Row],[Customer ID]], 'Medical Examination'!A:A, 'Medical Examination'!G:G)</f>
        <v>1</v>
      </c>
      <c r="N619" t="str">
        <f>_xlfn.XLOOKUP(Table4[[#This Row],[Customer ID]], 'Medical Examination'!A:A, 'Medical Examination'!H:H)</f>
        <v>No</v>
      </c>
      <c r="O619" t="str">
        <f>_xlfn.XLOOKUP(Table4[[#This Row],[Customer ID]], 'Medical Examination'!A:A, 'Medical Examination'!I:I)</f>
        <v>Normal</v>
      </c>
      <c r="P619" t="str">
        <f>_xlfn.XLOOKUP(Table4[[#This Row],[Customer ID]], 'Medical Examination'!A:A, 'Medical Examination'!J:J)</f>
        <v>Obesity</v>
      </c>
      <c r="Q619" s="1">
        <f>_xlfn.XLOOKUP(Table4[[#This Row],[Customer ID]], Hospitalisation!A:A, Hospitalisation!E:E)</f>
        <v>16059.06</v>
      </c>
      <c r="R619" t="str">
        <f>_xlfn.XLOOKUP(Table4[[#This Row],[Customer ID]], Hospitalisation!A:A, Hospitalisation!F:F)</f>
        <v>Tier - 2</v>
      </c>
      <c r="S619" t="str">
        <f>_xlfn.XLOOKUP(Table4[[#This Row],[Customer ID]], Hospitalisation!A:A, Hospitalisation!G:G)</f>
        <v>Tier - 3</v>
      </c>
      <c r="T619" t="str">
        <f>_xlfn.XLOOKUP(Table4[[#This Row],[Customer ID]], Hospitalisation!A:A, Hospitalisation!H:H)</f>
        <v>R1012</v>
      </c>
      <c r="U619" t="str" cm="1">
        <f t="array" ref="U619">_xlfn.IFS(Table4[[#This Row],[Age]]&lt;=29,"Youth",Table4[[#This Row],[Age]]&lt;=49,"Adults",Table4[[#This Row],[Age]]&gt;=50,"Senior")</f>
        <v>Adults</v>
      </c>
    </row>
    <row r="620" spans="1:21">
      <c r="A620" t="s">
        <v>1703</v>
      </c>
      <c r="B620" t="str">
        <f>_xlfn.XLOOKUP(Table4[[#This Row],[Customer ID]],Table1[[#This Row],[Customer ID]],Table1[[#This Row],[TITLE]],0)</f>
        <v>Ms</v>
      </c>
      <c r="C620" t="str" cm="1">
        <f t="array" ref="C620">_xlfn.XLOOKUP(Table4[[#This Row],[Customer ID]],Table1[[#All],[Customer ID]],Table1[[#All],[FIRST NAME]],0)</f>
        <v>Brittany L</v>
      </c>
      <c r="D620" t="str" cm="1">
        <f t="array" ref="D620">_xlfn.XLOOKUP(Table4[[#This Row],[Customer ID]],Table1[[#All],[Customer ID]],Table1[[#All],[LAST NAME]],0)</f>
        <v>Haglund</v>
      </c>
      <c r="E620" s="5" cm="1">
        <f t="array" ref="E620">_xlfn.XLOOKUP(Table4[[#This Row],[Customer ID]],Table3[[#All],[Customer ID]],Table3[[#All],[Date of Birth]],0)</f>
        <v>29483</v>
      </c>
      <c r="F620" cm="1">
        <f t="array" ref="F620">_xlfn.XLOOKUP(Table4[[#This Row],[Customer ID]],Table3[[#All],[Customer ID]],Table3[[#All],[Age]],0)</f>
        <v>42</v>
      </c>
      <c r="G620" cm="1">
        <f t="array" ref="G620">_xlfn.XLOOKUP(Table4[[#This Row],[Customer ID]],Table3[[#All],[Customer ID]],Table3[[#All],[Children]],0)</f>
        <v>2</v>
      </c>
      <c r="H620" cm="1">
        <f t="array" ref="H620">_xlfn.XLOOKUP(Table4[[#This Row],[Customer ID]],Table2[[#All],[Customer ID]],Table2[[#All],[BMI]],0)</f>
        <v>48.7</v>
      </c>
      <c r="I620" cm="1">
        <f t="array" ref="I620">_xlfn.XLOOKUP(Table4[[#This Row],[Customer ID]],Table2[[#All],[Customer ID]],Table2[[#All],[HBA1C]],0)</f>
        <v>4.71</v>
      </c>
      <c r="J620" t="str">
        <f>_xlfn.XLOOKUP(Table4[[#This Row],[Customer ID]], 'Medical Examination'!A:A, 'Medical Examination'!D:D)</f>
        <v>No</v>
      </c>
      <c r="K620" t="str">
        <f>_xlfn.XLOOKUP(Table4[[#This Row],[Customer ID]], 'Medical Examination'!A:A, 'Medical Examination'!E:E)</f>
        <v>No</v>
      </c>
      <c r="L620" t="str">
        <f>_xlfn.XLOOKUP(Table4[[#This Row],[Customer ID]], 'Medical Examination'!A:A, 'Medical Examination'!F:F)</f>
        <v>No</v>
      </c>
      <c r="M620">
        <f>_xlfn.XLOOKUP(Table4[[#This Row],[Customer ID]], 'Medical Examination'!A:A, 'Medical Examination'!G:G)</f>
        <v>0</v>
      </c>
      <c r="N620" t="str">
        <f>_xlfn.XLOOKUP(Table4[[#This Row],[Customer ID]], 'Medical Examination'!A:A, 'Medical Examination'!H:H)</f>
        <v>No</v>
      </c>
      <c r="O620" t="str">
        <f>_xlfn.XLOOKUP(Table4[[#This Row],[Customer ID]], 'Medical Examination'!A:A, 'Medical Examination'!I:I)</f>
        <v>Normal</v>
      </c>
      <c r="P620" t="str">
        <f>_xlfn.XLOOKUP(Table4[[#This Row],[Customer ID]], 'Medical Examination'!A:A, 'Medical Examination'!J:J)</f>
        <v>Obesity</v>
      </c>
      <c r="Q620" s="1">
        <f>_xlfn.XLOOKUP(Table4[[#This Row],[Customer ID]], Hospitalisation!A:A, Hospitalisation!E:E)</f>
        <v>15966.19</v>
      </c>
      <c r="R620" t="str">
        <f>_xlfn.XLOOKUP(Table4[[#This Row],[Customer ID]], Hospitalisation!A:A, Hospitalisation!F:F)</f>
        <v>Tier - 2</v>
      </c>
      <c r="S620" t="str">
        <f>_xlfn.XLOOKUP(Table4[[#This Row],[Customer ID]], Hospitalisation!A:A, Hospitalisation!G:G)</f>
        <v>Tier - 2</v>
      </c>
      <c r="T620" t="str">
        <f>_xlfn.XLOOKUP(Table4[[#This Row],[Customer ID]], Hospitalisation!A:A, Hospitalisation!H:H)</f>
        <v>R1012</v>
      </c>
      <c r="U620" t="str" cm="1">
        <f t="array" ref="U620">_xlfn.IFS(Table4[[#This Row],[Age]]&lt;=29,"Youth",Table4[[#This Row],[Age]]&lt;=49,"Adults",Table4[[#This Row],[Age]]&gt;=50,"Senior")</f>
        <v>Adults</v>
      </c>
    </row>
    <row r="621" spans="1:21">
      <c r="A621" t="s">
        <v>1705</v>
      </c>
      <c r="B621" t="str">
        <f>_xlfn.XLOOKUP(Table4[[#This Row],[Customer ID]],Table1[[#This Row],[Customer ID]],Table1[[#This Row],[TITLE]],0)</f>
        <v>Ms</v>
      </c>
      <c r="C621" t="str" cm="1">
        <f t="array" ref="C621">_xlfn.XLOOKUP(Table4[[#This Row],[Customer ID]],Table1[[#All],[Customer ID]],Table1[[#All],[FIRST NAME]],0)</f>
        <v>Jessica L</v>
      </c>
      <c r="D621" t="str" cm="1">
        <f t="array" ref="D621">_xlfn.XLOOKUP(Table4[[#This Row],[Customer ID]],Table1[[#All],[Customer ID]],Table1[[#All],[LAST NAME]],0)</f>
        <v>Mills</v>
      </c>
      <c r="E621" s="5" cm="1">
        <f t="array" ref="E621">_xlfn.XLOOKUP(Table4[[#This Row],[Customer ID]],Table3[[#All],[Customer ID]],Table3[[#All],[Date of Birth]],0)</f>
        <v>30156</v>
      </c>
      <c r="F621" cm="1">
        <f t="array" ref="F621">_xlfn.XLOOKUP(Table4[[#This Row],[Customer ID]],Table3[[#All],[Customer ID]],Table3[[#All],[Age]],0)</f>
        <v>40</v>
      </c>
      <c r="G621" cm="1">
        <f t="array" ref="G621">_xlfn.XLOOKUP(Table4[[#This Row],[Customer ID]],Table3[[#All],[Customer ID]],Table3[[#All],[Children]],0)</f>
        <v>3</v>
      </c>
      <c r="H621" cm="1">
        <f t="array" ref="H621">_xlfn.XLOOKUP(Table4[[#This Row],[Customer ID]],Table2[[#All],[Customer ID]],Table2[[#All],[BMI]],0)</f>
        <v>48.81</v>
      </c>
      <c r="I621" cm="1">
        <f t="array" ref="I621">_xlfn.XLOOKUP(Table4[[#This Row],[Customer ID]],Table2[[#All],[Customer ID]],Table2[[#All],[HBA1C]],0)</f>
        <v>5.49</v>
      </c>
      <c r="J621" t="str">
        <f>_xlfn.XLOOKUP(Table4[[#This Row],[Customer ID]], 'Medical Examination'!A:A, 'Medical Examination'!D:D)</f>
        <v>No</v>
      </c>
      <c r="K621" t="str">
        <f>_xlfn.XLOOKUP(Table4[[#This Row],[Customer ID]], 'Medical Examination'!A:A, 'Medical Examination'!E:E)</f>
        <v>No</v>
      </c>
      <c r="L621" t="str">
        <f>_xlfn.XLOOKUP(Table4[[#This Row],[Customer ID]], 'Medical Examination'!A:A, 'Medical Examination'!F:F)</f>
        <v>No</v>
      </c>
      <c r="M621">
        <f>_xlfn.XLOOKUP(Table4[[#This Row],[Customer ID]], 'Medical Examination'!A:A, 'Medical Examination'!G:G)</f>
        <v>0</v>
      </c>
      <c r="N621" t="str">
        <f>_xlfn.XLOOKUP(Table4[[#This Row],[Customer ID]], 'Medical Examination'!A:A, 'Medical Examination'!H:H)</f>
        <v>No</v>
      </c>
      <c r="O621" t="str">
        <f>_xlfn.XLOOKUP(Table4[[#This Row],[Customer ID]], 'Medical Examination'!A:A, 'Medical Examination'!I:I)</f>
        <v>Normal</v>
      </c>
      <c r="P621" t="str">
        <f>_xlfn.XLOOKUP(Table4[[#This Row],[Customer ID]], 'Medical Examination'!A:A, 'Medical Examination'!J:J)</f>
        <v>Obesity</v>
      </c>
      <c r="Q621" s="1">
        <f>_xlfn.XLOOKUP(Table4[[#This Row],[Customer ID]], Hospitalisation!A:A, Hospitalisation!E:E)</f>
        <v>15965.29</v>
      </c>
      <c r="R621" t="str">
        <f>_xlfn.XLOOKUP(Table4[[#This Row],[Customer ID]], Hospitalisation!A:A, Hospitalisation!F:F)</f>
        <v>Tier - 2</v>
      </c>
      <c r="S621" t="str">
        <f>_xlfn.XLOOKUP(Table4[[#This Row],[Customer ID]], Hospitalisation!A:A, Hospitalisation!G:G)</f>
        <v>Tier - 1</v>
      </c>
      <c r="T621" t="str">
        <f>_xlfn.XLOOKUP(Table4[[#This Row],[Customer ID]], Hospitalisation!A:A, Hospitalisation!H:H)</f>
        <v>R1012</v>
      </c>
      <c r="U621" t="str" cm="1">
        <f t="array" ref="U621">_xlfn.IFS(Table4[[#This Row],[Age]]&lt;=29,"Youth",Table4[[#This Row],[Age]]&lt;=49,"Adults",Table4[[#This Row],[Age]]&gt;=50,"Senior")</f>
        <v>Adults</v>
      </c>
    </row>
    <row r="622" spans="1:21">
      <c r="A622" t="s">
        <v>1708</v>
      </c>
      <c r="B622" t="str">
        <f>_xlfn.XLOOKUP(Table4[[#This Row],[Customer ID]],Table1[[#This Row],[Customer ID]],Table1[[#This Row],[TITLE]],0)</f>
        <v>Mrs</v>
      </c>
      <c r="C622" t="str" cm="1">
        <f t="array" ref="C622">_xlfn.XLOOKUP(Table4[[#This Row],[Customer ID]],Table1[[#All],[Customer ID]],Table1[[#All],[FIRST NAME]],0)</f>
        <v>Kristina K</v>
      </c>
      <c r="D622" t="str" cm="1">
        <f t="array" ref="D622">_xlfn.XLOOKUP(Table4[[#This Row],[Customer ID]],Table1[[#All],[Customer ID]],Table1[[#All],[LAST NAME]],0)</f>
        <v>Drnjevich</v>
      </c>
      <c r="E622" s="5" cm="1">
        <f t="array" ref="E622">_xlfn.XLOOKUP(Table4[[#This Row],[Customer ID]],Table3[[#All],[Customer ID]],Table3[[#All],[Date of Birth]],0)</f>
        <v>29506</v>
      </c>
      <c r="F622" cm="1">
        <f t="array" ref="F622">_xlfn.XLOOKUP(Table4[[#This Row],[Customer ID]],Table3[[#All],[Customer ID]],Table3[[#All],[Age]],0)</f>
        <v>42</v>
      </c>
      <c r="G622" cm="1">
        <f t="array" ref="G622">_xlfn.XLOOKUP(Table4[[#This Row],[Customer ID]],Table3[[#All],[Customer ID]],Table3[[#All],[Children]],0)</f>
        <v>2</v>
      </c>
      <c r="H622" cm="1">
        <f t="array" ref="H622">_xlfn.XLOOKUP(Table4[[#This Row],[Customer ID]],Table2[[#All],[Customer ID]],Table2[[#All],[BMI]],0)</f>
        <v>47.53</v>
      </c>
      <c r="I622" cm="1">
        <f t="array" ref="I622">_xlfn.XLOOKUP(Table4[[#This Row],[Customer ID]],Table2[[#All],[Customer ID]],Table2[[#All],[HBA1C]],0)</f>
        <v>4.72</v>
      </c>
      <c r="J622" t="str">
        <f>_xlfn.XLOOKUP(Table4[[#This Row],[Customer ID]], 'Medical Examination'!A:A, 'Medical Examination'!D:D)</f>
        <v>No</v>
      </c>
      <c r="K622" t="str">
        <f>_xlfn.XLOOKUP(Table4[[#This Row],[Customer ID]], 'Medical Examination'!A:A, 'Medical Examination'!E:E)</f>
        <v>No</v>
      </c>
      <c r="L622" t="str">
        <f>_xlfn.XLOOKUP(Table4[[#This Row],[Customer ID]], 'Medical Examination'!A:A, 'Medical Examination'!F:F)</f>
        <v>No</v>
      </c>
      <c r="M622">
        <f>_xlfn.XLOOKUP(Table4[[#This Row],[Customer ID]], 'Medical Examination'!A:A, 'Medical Examination'!G:G)</f>
        <v>0</v>
      </c>
      <c r="N622" t="str">
        <f>_xlfn.XLOOKUP(Table4[[#This Row],[Customer ID]], 'Medical Examination'!A:A, 'Medical Examination'!H:H)</f>
        <v>No</v>
      </c>
      <c r="O622" t="str">
        <f>_xlfn.XLOOKUP(Table4[[#This Row],[Customer ID]], 'Medical Examination'!A:A, 'Medical Examination'!I:I)</f>
        <v>Normal</v>
      </c>
      <c r="P622" t="str">
        <f>_xlfn.XLOOKUP(Table4[[#This Row],[Customer ID]], 'Medical Examination'!A:A, 'Medical Examination'!J:J)</f>
        <v>Obesity</v>
      </c>
      <c r="Q622" s="1">
        <f>_xlfn.XLOOKUP(Table4[[#This Row],[Customer ID]], Hospitalisation!A:A, Hospitalisation!E:E)</f>
        <v>15922.29</v>
      </c>
      <c r="R622" t="str">
        <f>_xlfn.XLOOKUP(Table4[[#This Row],[Customer ID]], Hospitalisation!A:A, Hospitalisation!F:F)</f>
        <v>Tier - 2</v>
      </c>
      <c r="S622" t="str">
        <f>_xlfn.XLOOKUP(Table4[[#This Row],[Customer ID]], Hospitalisation!A:A, Hospitalisation!G:G)</f>
        <v>Tier - 3</v>
      </c>
      <c r="T622" t="str">
        <f>_xlfn.XLOOKUP(Table4[[#This Row],[Customer ID]], Hospitalisation!A:A, Hospitalisation!H:H)</f>
        <v>R1026</v>
      </c>
      <c r="U622" t="str" cm="1">
        <f t="array" ref="U622">_xlfn.IFS(Table4[[#This Row],[Age]]&lt;=29,"Youth",Table4[[#This Row],[Age]]&lt;=49,"Adults",Table4[[#This Row],[Age]]&gt;=50,"Senior")</f>
        <v>Adults</v>
      </c>
    </row>
    <row r="623" spans="1:21">
      <c r="A623" t="s">
        <v>1711</v>
      </c>
      <c r="B623" t="str">
        <f>_xlfn.XLOOKUP(Table4[[#This Row],[Customer ID]],Table1[[#This Row],[Customer ID]],Table1[[#This Row],[TITLE]],0)</f>
        <v>Mr</v>
      </c>
      <c r="C623" t="str" cm="1">
        <f t="array" ref="C623">_xlfn.XLOOKUP(Table4[[#This Row],[Customer ID]],Table1[[#All],[Customer ID]],Table1[[#All],[FIRST NAME]],0)</f>
        <v>Brad</v>
      </c>
      <c r="D623" t="str" cm="1">
        <f t="array" ref="D623">_xlfn.XLOOKUP(Table4[[#This Row],[Customer ID]],Table1[[#All],[Customer ID]],Table1[[#All],[LAST NAME]],0)</f>
        <v>Clay</v>
      </c>
      <c r="E623" s="5" cm="1">
        <f t="array" ref="E623">_xlfn.XLOOKUP(Table4[[#This Row],[Customer ID]],Table3[[#All],[Customer ID]],Table3[[#All],[Date of Birth]],0)</f>
        <v>23005</v>
      </c>
      <c r="F623" cm="1">
        <f t="array" ref="F623">_xlfn.XLOOKUP(Table4[[#This Row],[Customer ID]],Table3[[#All],[Customer ID]],Table3[[#All],[Age]],0)</f>
        <v>60</v>
      </c>
      <c r="G623" cm="1">
        <f t="array" ref="G623">_xlfn.XLOOKUP(Table4[[#This Row],[Customer ID]],Table3[[#All],[Customer ID]],Table3[[#All],[Children]],0)</f>
        <v>0</v>
      </c>
      <c r="H623" cm="1">
        <f t="array" ref="H623">_xlfn.XLOOKUP(Table4[[#This Row],[Customer ID]],Table2[[#All],[Customer ID]],Table2[[#All],[BMI]],0)</f>
        <v>36.85</v>
      </c>
      <c r="I623" cm="1">
        <f t="array" ref="I623">_xlfn.XLOOKUP(Table4[[#This Row],[Customer ID]],Table2[[#All],[Customer ID]],Table2[[#All],[HBA1C]],0)</f>
        <v>6.7</v>
      </c>
      <c r="J623" t="str">
        <f>_xlfn.XLOOKUP(Table4[[#This Row],[Customer ID]], 'Medical Examination'!A:A, 'Medical Examination'!D:D)</f>
        <v>No</v>
      </c>
      <c r="K623" t="str">
        <f>_xlfn.XLOOKUP(Table4[[#This Row],[Customer ID]], 'Medical Examination'!A:A, 'Medical Examination'!E:E)</f>
        <v>No</v>
      </c>
      <c r="L623" t="str">
        <f>_xlfn.XLOOKUP(Table4[[#This Row],[Customer ID]], 'Medical Examination'!A:A, 'Medical Examination'!F:F)</f>
        <v>No</v>
      </c>
      <c r="M623">
        <f>_xlfn.XLOOKUP(Table4[[#This Row],[Customer ID]], 'Medical Examination'!A:A, 'Medical Examination'!G:G)</f>
        <v>0</v>
      </c>
      <c r="N623" t="str">
        <f>_xlfn.XLOOKUP(Table4[[#This Row],[Customer ID]], 'Medical Examination'!A:A, 'Medical Examination'!H:H)</f>
        <v>No</v>
      </c>
      <c r="O623" t="str">
        <f>_xlfn.XLOOKUP(Table4[[#This Row],[Customer ID]], 'Medical Examination'!A:A, 'Medical Examination'!I:I)</f>
        <v>Diabetes</v>
      </c>
      <c r="P623" t="str">
        <f>_xlfn.XLOOKUP(Table4[[#This Row],[Customer ID]], 'Medical Examination'!A:A, 'Medical Examination'!J:J)</f>
        <v>Obesity</v>
      </c>
      <c r="Q623" s="1">
        <f>_xlfn.XLOOKUP(Table4[[#This Row],[Customer ID]], Hospitalisation!A:A, Hospitalisation!E:E)</f>
        <v>15840.81</v>
      </c>
      <c r="R623" t="str">
        <f>_xlfn.XLOOKUP(Table4[[#This Row],[Customer ID]], Hospitalisation!A:A, Hospitalisation!F:F)</f>
        <v>Tier - 2</v>
      </c>
      <c r="S623" t="str">
        <f>_xlfn.XLOOKUP(Table4[[#This Row],[Customer ID]], Hospitalisation!A:A, Hospitalisation!G:G)</f>
        <v>Tier - 1</v>
      </c>
      <c r="T623" t="str">
        <f>_xlfn.XLOOKUP(Table4[[#This Row],[Customer ID]], Hospitalisation!A:A, Hospitalisation!H:H)</f>
        <v>R1022</v>
      </c>
      <c r="U623" t="str" cm="1">
        <f t="array" ref="U623">_xlfn.IFS(Table4[[#This Row],[Age]]&lt;=29,"Youth",Table4[[#This Row],[Age]]&lt;=49,"Adults",Table4[[#This Row],[Age]]&gt;=50,"Senior")</f>
        <v>Senior</v>
      </c>
    </row>
    <row r="624" spans="1:21">
      <c r="A624" t="s">
        <v>1714</v>
      </c>
      <c r="B624" t="str">
        <f>_xlfn.XLOOKUP(Table4[[#This Row],[Customer ID]],Table1[[#This Row],[Customer ID]],Table1[[#This Row],[TITLE]],0)</f>
        <v>Ms</v>
      </c>
      <c r="C624" t="str" cm="1">
        <f t="array" ref="C624">_xlfn.XLOOKUP(Table4[[#This Row],[Customer ID]],Table1[[#All],[Customer ID]],Table1[[#All],[FIRST NAME]],0)</f>
        <v>Margaret O</v>
      </c>
      <c r="D624" t="str" cm="1">
        <f t="array" ref="D624">_xlfn.XLOOKUP(Table4[[#This Row],[Customer ID]],Table1[[#All],[Customer ID]],Table1[[#All],[LAST NAME]],0)</f>
        <v>Marbury</v>
      </c>
      <c r="E624" s="5" cm="1">
        <f t="array" ref="E624">_xlfn.XLOOKUP(Table4[[#This Row],[Customer ID]],Table3[[#All],[Customer ID]],Table3[[#All],[Date of Birth]],0)</f>
        <v>30266</v>
      </c>
      <c r="F624" cm="1">
        <f t="array" ref="F624">_xlfn.XLOOKUP(Table4[[#This Row],[Customer ID]],Table3[[#All],[Customer ID]],Table3[[#All],[Age]],0)</f>
        <v>40</v>
      </c>
      <c r="G624" cm="1">
        <f t="array" ref="G624">_xlfn.XLOOKUP(Table4[[#This Row],[Customer ID]],Table3[[#All],[Customer ID]],Table3[[#All],[Children]],0)</f>
        <v>4</v>
      </c>
      <c r="H624" cm="1">
        <f t="array" ref="H624">_xlfn.XLOOKUP(Table4[[#This Row],[Customer ID]],Table2[[#All],[Customer ID]],Table2[[#All],[BMI]],0)</f>
        <v>29.3</v>
      </c>
      <c r="I624" cm="1">
        <f t="array" ref="I624">_xlfn.XLOOKUP(Table4[[#This Row],[Customer ID]],Table2[[#All],[Customer ID]],Table2[[#All],[HBA1C]],0)</f>
        <v>5.5</v>
      </c>
      <c r="J624" t="str">
        <f>_xlfn.XLOOKUP(Table4[[#This Row],[Customer ID]], 'Medical Examination'!A:A, 'Medical Examination'!D:D)</f>
        <v>No</v>
      </c>
      <c r="K624" t="str">
        <f>_xlfn.XLOOKUP(Table4[[#This Row],[Customer ID]], 'Medical Examination'!A:A, 'Medical Examination'!E:E)</f>
        <v>No</v>
      </c>
      <c r="L624" t="str">
        <f>_xlfn.XLOOKUP(Table4[[#This Row],[Customer ID]], 'Medical Examination'!A:A, 'Medical Examination'!F:F)</f>
        <v>No</v>
      </c>
      <c r="M624">
        <f>_xlfn.XLOOKUP(Table4[[#This Row],[Customer ID]], 'Medical Examination'!A:A, 'Medical Examination'!G:G)</f>
        <v>0</v>
      </c>
      <c r="N624" t="str">
        <f>_xlfn.XLOOKUP(Table4[[#This Row],[Customer ID]], 'Medical Examination'!A:A, 'Medical Examination'!H:H)</f>
        <v>No</v>
      </c>
      <c r="O624" t="str">
        <f>_xlfn.XLOOKUP(Table4[[#This Row],[Customer ID]], 'Medical Examination'!A:A, 'Medical Examination'!I:I)</f>
        <v>Normal</v>
      </c>
      <c r="P624" t="str">
        <f>_xlfn.XLOOKUP(Table4[[#This Row],[Customer ID]], 'Medical Examination'!A:A, 'Medical Examination'!J:J)</f>
        <v>Overweight</v>
      </c>
      <c r="Q624" s="1">
        <f>_xlfn.XLOOKUP(Table4[[#This Row],[Customer ID]], Hospitalisation!A:A, Hospitalisation!E:E)</f>
        <v>15828.82</v>
      </c>
      <c r="R624" t="str">
        <f>_xlfn.XLOOKUP(Table4[[#This Row],[Customer ID]], Hospitalisation!A:A, Hospitalisation!F:F)</f>
        <v>Tier - 2</v>
      </c>
      <c r="S624" t="str">
        <f>_xlfn.XLOOKUP(Table4[[#This Row],[Customer ID]], Hospitalisation!A:A, Hospitalisation!G:G)</f>
        <v>Tier - 3</v>
      </c>
      <c r="T624" t="str">
        <f>_xlfn.XLOOKUP(Table4[[#This Row],[Customer ID]], Hospitalisation!A:A, Hospitalisation!H:H)</f>
        <v>R1011</v>
      </c>
      <c r="U624" t="str" cm="1">
        <f t="array" ref="U624">_xlfn.IFS(Table4[[#This Row],[Age]]&lt;=29,"Youth",Table4[[#This Row],[Age]]&lt;=49,"Adults",Table4[[#This Row],[Age]]&gt;=50,"Senior")</f>
        <v>Adults</v>
      </c>
    </row>
    <row r="625" spans="1:21">
      <c r="A625" t="s">
        <v>1717</v>
      </c>
      <c r="B625" t="str">
        <f>_xlfn.XLOOKUP(Table4[[#This Row],[Customer ID]],Table1[[#This Row],[Customer ID]],Table1[[#This Row],[TITLE]],0)</f>
        <v>Mr</v>
      </c>
      <c r="C625" t="str" cm="1">
        <f t="array" ref="C625">_xlfn.XLOOKUP(Table4[[#This Row],[Customer ID]],Table1[[#All],[Customer ID]],Table1[[#All],[FIRST NAME]],0)</f>
        <v>Craig R</v>
      </c>
      <c r="D625" t="str" cm="1">
        <f t="array" ref="D625">_xlfn.XLOOKUP(Table4[[#This Row],[Customer ID]],Table1[[#All],[Customer ID]],Table1[[#All],[LAST NAME]],0)</f>
        <v>Coon</v>
      </c>
      <c r="E625" s="5" cm="1">
        <f t="array" ref="E625">_xlfn.XLOOKUP(Table4[[#This Row],[Customer ID]],Table3[[#All],[Customer ID]],Table3[[#All],[Date of Birth]],0)</f>
        <v>30859</v>
      </c>
      <c r="F625" cm="1">
        <f t="array" ref="F625">_xlfn.XLOOKUP(Table4[[#This Row],[Customer ID]],Table3[[#All],[Customer ID]],Table3[[#All],[Age]],0)</f>
        <v>38</v>
      </c>
      <c r="G625" cm="1">
        <f t="array" ref="G625">_xlfn.XLOOKUP(Table4[[#This Row],[Customer ID]],Table3[[#All],[Customer ID]],Table3[[#All],[Children]],0)</f>
        <v>0</v>
      </c>
      <c r="H625" cm="1">
        <f t="array" ref="H625">_xlfn.XLOOKUP(Table4[[#This Row],[Customer ID]],Table2[[#All],[Customer ID]],Table2[[#All],[BMI]],0)</f>
        <v>19.3</v>
      </c>
      <c r="I625" cm="1">
        <f t="array" ref="I625">_xlfn.XLOOKUP(Table4[[#This Row],[Customer ID]],Table2[[#All],[Customer ID]],Table2[[#All],[HBA1C]],0)</f>
        <v>4.46</v>
      </c>
      <c r="J625" t="str">
        <f>_xlfn.XLOOKUP(Table4[[#This Row],[Customer ID]], 'Medical Examination'!A:A, 'Medical Examination'!D:D)</f>
        <v>No</v>
      </c>
      <c r="K625" t="str">
        <f>_xlfn.XLOOKUP(Table4[[#This Row],[Customer ID]], 'Medical Examination'!A:A, 'Medical Examination'!E:E)</f>
        <v>No</v>
      </c>
      <c r="L625" t="str">
        <f>_xlfn.XLOOKUP(Table4[[#This Row],[Customer ID]], 'Medical Examination'!A:A, 'Medical Examination'!F:F)</f>
        <v>No</v>
      </c>
      <c r="M625">
        <f>_xlfn.XLOOKUP(Table4[[#This Row],[Customer ID]], 'Medical Examination'!A:A, 'Medical Examination'!G:G)</f>
        <v>1</v>
      </c>
      <c r="N625" t="str">
        <f>_xlfn.XLOOKUP(Table4[[#This Row],[Customer ID]], 'Medical Examination'!A:A, 'Medical Examination'!H:H)</f>
        <v>Yes</v>
      </c>
      <c r="O625" t="str">
        <f>_xlfn.XLOOKUP(Table4[[#This Row],[Customer ID]], 'Medical Examination'!A:A, 'Medical Examination'!I:I)</f>
        <v>Normal</v>
      </c>
      <c r="P625" t="str">
        <f>_xlfn.XLOOKUP(Table4[[#This Row],[Customer ID]], 'Medical Examination'!A:A, 'Medical Examination'!J:J)</f>
        <v>Normal Weight</v>
      </c>
      <c r="Q625" s="1">
        <f>_xlfn.XLOOKUP(Table4[[#This Row],[Customer ID]], Hospitalisation!A:A, Hospitalisation!E:E)</f>
        <v>15820.7</v>
      </c>
      <c r="R625" t="str">
        <f>_xlfn.XLOOKUP(Table4[[#This Row],[Customer ID]], Hospitalisation!A:A, Hospitalisation!F:F)</f>
        <v>Tier - 2</v>
      </c>
      <c r="S625" t="str">
        <f>_xlfn.XLOOKUP(Table4[[#This Row],[Customer ID]], Hospitalisation!A:A, Hospitalisation!G:G)</f>
        <v>Tier - 3</v>
      </c>
      <c r="T625" t="str">
        <f>_xlfn.XLOOKUP(Table4[[#This Row],[Customer ID]], Hospitalisation!A:A, Hospitalisation!H:H)</f>
        <v>R1011</v>
      </c>
      <c r="U625" t="str" cm="1">
        <f t="array" ref="U625">_xlfn.IFS(Table4[[#This Row],[Age]]&lt;=29,"Youth",Table4[[#This Row],[Age]]&lt;=49,"Adults",Table4[[#This Row],[Age]]&gt;=50,"Senior")</f>
        <v>Adults</v>
      </c>
    </row>
    <row r="626" spans="1:21">
      <c r="A626" t="s">
        <v>1720</v>
      </c>
      <c r="B626" t="str">
        <f>_xlfn.XLOOKUP(Table4[[#This Row],[Customer ID]],Table1[[#This Row],[Customer ID]],Table1[[#This Row],[TITLE]],0)</f>
        <v>Mr</v>
      </c>
      <c r="C626" t="str" cm="1">
        <f t="array" ref="C626">_xlfn.XLOOKUP(Table4[[#This Row],[Customer ID]],Table1[[#All],[Customer ID]],Table1[[#All],[FIRST NAME]],0)</f>
        <v>Simo</v>
      </c>
      <c r="D626" t="str" cm="1">
        <f t="array" ref="D626">_xlfn.XLOOKUP(Table4[[#This Row],[Customer ID]],Table1[[#All],[Customer ID]],Table1[[#All],[LAST NAME]],0)</f>
        <v>Vanttinen</v>
      </c>
      <c r="E626" s="5" cm="1">
        <f t="array" ref="E626">_xlfn.XLOOKUP(Table4[[#This Row],[Customer ID]],Table3[[#All],[Customer ID]],Table3[[#All],[Date of Birth]],0)</f>
        <v>35712</v>
      </c>
      <c r="F626" cm="1">
        <f t="array" ref="F626">_xlfn.XLOOKUP(Table4[[#This Row],[Customer ID]],Table3[[#All],[Customer ID]],Table3[[#All],[Age]],0)</f>
        <v>25</v>
      </c>
      <c r="G626" cm="1">
        <f t="array" ref="G626">_xlfn.XLOOKUP(Table4[[#This Row],[Customer ID]],Table3[[#All],[Customer ID]],Table3[[#All],[Children]],0)</f>
        <v>0</v>
      </c>
      <c r="H626" cm="1">
        <f t="array" ref="H626">_xlfn.XLOOKUP(Table4[[#This Row],[Customer ID]],Table2[[#All],[Customer ID]],Table2[[#All],[BMI]],0)</f>
        <v>24.13</v>
      </c>
      <c r="I626" cm="1">
        <f t="array" ref="I626">_xlfn.XLOOKUP(Table4[[#This Row],[Customer ID]],Table2[[#All],[Customer ID]],Table2[[#All],[HBA1C]],0)</f>
        <v>5.29</v>
      </c>
      <c r="J626" t="str">
        <f>_xlfn.XLOOKUP(Table4[[#This Row],[Customer ID]], 'Medical Examination'!A:A, 'Medical Examination'!D:D)</f>
        <v>Yes</v>
      </c>
      <c r="K626" t="str">
        <f>_xlfn.XLOOKUP(Table4[[#This Row],[Customer ID]], 'Medical Examination'!A:A, 'Medical Examination'!E:E)</f>
        <v>No</v>
      </c>
      <c r="L626" t="str">
        <f>_xlfn.XLOOKUP(Table4[[#This Row],[Customer ID]], 'Medical Examination'!A:A, 'Medical Examination'!F:F)</f>
        <v>Yes</v>
      </c>
      <c r="M626">
        <f>_xlfn.XLOOKUP(Table4[[#This Row],[Customer ID]], 'Medical Examination'!A:A, 'Medical Examination'!G:G)</f>
        <v>1</v>
      </c>
      <c r="N626" t="str">
        <f>_xlfn.XLOOKUP(Table4[[#This Row],[Customer ID]], 'Medical Examination'!A:A, 'Medical Examination'!H:H)</f>
        <v>Yes</v>
      </c>
      <c r="O626" t="str">
        <f>_xlfn.XLOOKUP(Table4[[#This Row],[Customer ID]], 'Medical Examination'!A:A, 'Medical Examination'!I:I)</f>
        <v>Normal</v>
      </c>
      <c r="P626" t="str">
        <f>_xlfn.XLOOKUP(Table4[[#This Row],[Customer ID]], 'Medical Examination'!A:A, 'Medical Examination'!J:J)</f>
        <v>Normal Weight</v>
      </c>
      <c r="Q626" s="1">
        <f>_xlfn.XLOOKUP(Table4[[#This Row],[Customer ID]], Hospitalisation!A:A, Hospitalisation!E:E)</f>
        <v>15817.99</v>
      </c>
      <c r="R626" t="str">
        <f>_xlfn.XLOOKUP(Table4[[#This Row],[Customer ID]], Hospitalisation!A:A, Hospitalisation!F:F)</f>
        <v>Tier - 2</v>
      </c>
      <c r="S626" t="str">
        <f>_xlfn.XLOOKUP(Table4[[#This Row],[Customer ID]], Hospitalisation!A:A, Hospitalisation!G:G)</f>
        <v>Tier - 2</v>
      </c>
      <c r="T626" t="str">
        <f>_xlfn.XLOOKUP(Table4[[#This Row],[Customer ID]], Hospitalisation!A:A, Hospitalisation!H:H)</f>
        <v>R1012</v>
      </c>
      <c r="U626" t="str" cm="1">
        <f t="array" ref="U626">_xlfn.IFS(Table4[[#This Row],[Age]]&lt;=29,"Youth",Table4[[#This Row],[Age]]&lt;=49,"Adults",Table4[[#This Row],[Age]]&gt;=50,"Senior")</f>
        <v>Youth</v>
      </c>
    </row>
    <row r="627" spans="1:21">
      <c r="A627" t="s">
        <v>1723</v>
      </c>
      <c r="B627" t="str">
        <f>_xlfn.XLOOKUP(Table4[[#This Row],[Customer ID]],Table1[[#This Row],[Customer ID]],Table1[[#This Row],[TITLE]],0)</f>
        <v>Mr</v>
      </c>
      <c r="C627" t="str" cm="1">
        <f t="array" ref="C627">_xlfn.XLOOKUP(Table4[[#This Row],[Customer ID]],Table1[[#All],[Customer ID]],Table1[[#All],[FIRST NAME]],0)</f>
        <v>Christopher J</v>
      </c>
      <c r="D627" t="str" cm="1">
        <f t="array" ref="D627">_xlfn.XLOOKUP(Table4[[#This Row],[Customer ID]],Table1[[#All],[Customer ID]],Table1[[#All],[LAST NAME]],0)</f>
        <v>Garges</v>
      </c>
      <c r="E627" s="5" cm="1">
        <f t="array" ref="E627">_xlfn.XLOOKUP(Table4[[#This Row],[Customer ID]],Table3[[#All],[Customer ID]],Table3[[#All],[Date of Birth]],0)</f>
        <v>27270</v>
      </c>
      <c r="F627" cm="1">
        <f t="array" ref="F627">_xlfn.XLOOKUP(Table4[[#This Row],[Customer ID]],Table3[[#All],[Customer ID]],Table3[[#All],[Age]],0)</f>
        <v>48</v>
      </c>
      <c r="G627" cm="1">
        <f t="array" ref="G627">_xlfn.XLOOKUP(Table4[[#This Row],[Customer ID]],Table3[[#All],[Customer ID]],Table3[[#All],[Children]],0)</f>
        <v>0</v>
      </c>
      <c r="H627" cm="1">
        <f t="array" ref="H627">_xlfn.XLOOKUP(Table4[[#This Row],[Customer ID]],Table2[[#All],[Customer ID]],Table2[[#All],[BMI]],0)</f>
        <v>46.7</v>
      </c>
      <c r="I627" cm="1">
        <f t="array" ref="I627">_xlfn.XLOOKUP(Table4[[#This Row],[Customer ID]],Table2[[#All],[Customer ID]],Table2[[#All],[HBA1C]],0)</f>
        <v>10.99</v>
      </c>
      <c r="J627" t="str">
        <f>_xlfn.XLOOKUP(Table4[[#This Row],[Customer ID]], 'Medical Examination'!A:A, 'Medical Examination'!D:D)</f>
        <v>No</v>
      </c>
      <c r="K627" t="str">
        <f>_xlfn.XLOOKUP(Table4[[#This Row],[Customer ID]], 'Medical Examination'!A:A, 'Medical Examination'!E:E)</f>
        <v>No</v>
      </c>
      <c r="L627" t="str">
        <f>_xlfn.XLOOKUP(Table4[[#This Row],[Customer ID]], 'Medical Examination'!A:A, 'Medical Examination'!F:F)</f>
        <v>No</v>
      </c>
      <c r="M627">
        <f>_xlfn.XLOOKUP(Table4[[#This Row],[Customer ID]], 'Medical Examination'!A:A, 'Medical Examination'!G:G)</f>
        <v>0</v>
      </c>
      <c r="N627" t="str">
        <f>_xlfn.XLOOKUP(Table4[[#This Row],[Customer ID]], 'Medical Examination'!A:A, 'Medical Examination'!H:H)</f>
        <v>No</v>
      </c>
      <c r="O627" t="str">
        <f>_xlfn.XLOOKUP(Table4[[#This Row],[Customer ID]], 'Medical Examination'!A:A, 'Medical Examination'!I:I)</f>
        <v>Diabetes</v>
      </c>
      <c r="P627" t="str">
        <f>_xlfn.XLOOKUP(Table4[[#This Row],[Customer ID]], 'Medical Examination'!A:A, 'Medical Examination'!J:J)</f>
        <v>Obesity</v>
      </c>
      <c r="Q627" s="1">
        <f>_xlfn.XLOOKUP(Table4[[#This Row],[Customer ID]], Hospitalisation!A:A, Hospitalisation!E:E)</f>
        <v>15746.62</v>
      </c>
      <c r="R627" t="str">
        <f>_xlfn.XLOOKUP(Table4[[#This Row],[Customer ID]], Hospitalisation!A:A, Hospitalisation!F:F)</f>
        <v>Tier - 2</v>
      </c>
      <c r="S627" t="str">
        <f>_xlfn.XLOOKUP(Table4[[#This Row],[Customer ID]], Hospitalisation!A:A, Hospitalisation!G:G)</f>
        <v>Tier - 1</v>
      </c>
      <c r="T627" t="str">
        <f>_xlfn.XLOOKUP(Table4[[#This Row],[Customer ID]], Hospitalisation!A:A, Hospitalisation!H:H)</f>
        <v>R1012</v>
      </c>
      <c r="U627" t="str" cm="1">
        <f t="array" ref="U627">_xlfn.IFS(Table4[[#This Row],[Age]]&lt;=29,"Youth",Table4[[#This Row],[Age]]&lt;=49,"Adults",Table4[[#This Row],[Age]]&gt;=50,"Senior")</f>
        <v>Adults</v>
      </c>
    </row>
    <row r="628" spans="1:21">
      <c r="A628" t="s">
        <v>1726</v>
      </c>
      <c r="B628" t="str">
        <f>_xlfn.XLOOKUP(Table4[[#This Row],[Customer ID]],Table1[[#This Row],[Customer ID]],Table1[[#This Row],[TITLE]],0)</f>
        <v>Mr</v>
      </c>
      <c r="C628" t="str" cm="1">
        <f t="array" ref="C628">_xlfn.XLOOKUP(Table4[[#This Row],[Customer ID]],Table1[[#All],[Customer ID]],Table1[[#All],[FIRST NAME]],0)</f>
        <v>Mario Sr</v>
      </c>
      <c r="D628" t="str" cm="1">
        <f t="array" ref="D628">_xlfn.XLOOKUP(Table4[[#This Row],[Customer ID]],Table1[[#All],[Customer ID]],Table1[[#All],[LAST NAME]],0)</f>
        <v>Rivel</v>
      </c>
      <c r="E628" s="5" cm="1">
        <f t="array" ref="E628">_xlfn.XLOOKUP(Table4[[#This Row],[Customer ID]],Table3[[#All],[Customer ID]],Table3[[#All],[Date of Birth]],0)</f>
        <v>28023</v>
      </c>
      <c r="F628" cm="1">
        <f t="array" ref="F628">_xlfn.XLOOKUP(Table4[[#This Row],[Customer ID]],Table3[[#All],[Customer ID]],Table3[[#All],[Age]],0)</f>
        <v>46</v>
      </c>
      <c r="G628" cm="1">
        <f t="array" ref="G628">_xlfn.XLOOKUP(Table4[[#This Row],[Customer ID]],Table3[[#All],[Customer ID]],Table3[[#All],[Children]],0)</f>
        <v>2</v>
      </c>
      <c r="H628" cm="1">
        <f t="array" ref="H628">_xlfn.XLOOKUP(Table4[[#This Row],[Customer ID]],Table2[[#All],[Customer ID]],Table2[[#All],[BMI]],0)</f>
        <v>45.27</v>
      </c>
      <c r="I628" cm="1">
        <f t="array" ref="I628">_xlfn.XLOOKUP(Table4[[#This Row],[Customer ID]],Table2[[#All],[Customer ID]],Table2[[#All],[HBA1C]],0)</f>
        <v>5.2</v>
      </c>
      <c r="J628" t="str">
        <f>_xlfn.XLOOKUP(Table4[[#This Row],[Customer ID]], 'Medical Examination'!A:A, 'Medical Examination'!D:D)</f>
        <v>Yes</v>
      </c>
      <c r="K628" t="str">
        <f>_xlfn.XLOOKUP(Table4[[#This Row],[Customer ID]], 'Medical Examination'!A:A, 'Medical Examination'!E:E)</f>
        <v>No</v>
      </c>
      <c r="L628" t="str">
        <f>_xlfn.XLOOKUP(Table4[[#This Row],[Customer ID]], 'Medical Examination'!A:A, 'Medical Examination'!F:F)</f>
        <v>No</v>
      </c>
      <c r="M628">
        <f>_xlfn.XLOOKUP(Table4[[#This Row],[Customer ID]], 'Medical Examination'!A:A, 'Medical Examination'!G:G)</f>
        <v>0</v>
      </c>
      <c r="N628" t="str">
        <f>_xlfn.XLOOKUP(Table4[[#This Row],[Customer ID]], 'Medical Examination'!A:A, 'Medical Examination'!H:H)</f>
        <v>No</v>
      </c>
      <c r="O628" t="str">
        <f>_xlfn.XLOOKUP(Table4[[#This Row],[Customer ID]], 'Medical Examination'!A:A, 'Medical Examination'!I:I)</f>
        <v>Normal</v>
      </c>
      <c r="P628" t="str">
        <f>_xlfn.XLOOKUP(Table4[[#This Row],[Customer ID]], 'Medical Examination'!A:A, 'Medical Examination'!J:J)</f>
        <v>Obesity</v>
      </c>
      <c r="Q628" s="1">
        <f>_xlfn.XLOOKUP(Table4[[#This Row],[Customer ID]], Hospitalisation!A:A, Hospitalisation!E:E)</f>
        <v>15698.86</v>
      </c>
      <c r="R628" t="str">
        <f>_xlfn.XLOOKUP(Table4[[#This Row],[Customer ID]], Hospitalisation!A:A, Hospitalisation!F:F)</f>
        <v>Tier - 2</v>
      </c>
      <c r="S628" t="str">
        <f>_xlfn.XLOOKUP(Table4[[#This Row],[Customer ID]], Hospitalisation!A:A, Hospitalisation!G:G)</f>
        <v>Tier - 2</v>
      </c>
      <c r="T628" t="str">
        <f>_xlfn.XLOOKUP(Table4[[#This Row],[Customer ID]], Hospitalisation!A:A, Hospitalisation!H:H)</f>
        <v>R1012</v>
      </c>
      <c r="U628" t="str" cm="1">
        <f t="array" ref="U628">_xlfn.IFS(Table4[[#This Row],[Age]]&lt;=29,"Youth",Table4[[#This Row],[Age]]&lt;=49,"Adults",Table4[[#This Row],[Age]]&gt;=50,"Senior")</f>
        <v>Adults</v>
      </c>
    </row>
    <row r="629" spans="1:21">
      <c r="A629" t="s">
        <v>1729</v>
      </c>
      <c r="B629" t="str">
        <f>_xlfn.XLOOKUP(Table4[[#This Row],[Customer ID]],Table1[[#This Row],[Customer ID]],Table1[[#This Row],[TITLE]],0)</f>
        <v>Mrs</v>
      </c>
      <c r="C629" t="str" cm="1">
        <f t="array" ref="C629">_xlfn.XLOOKUP(Table4[[#This Row],[Customer ID]],Table1[[#All],[Customer ID]],Table1[[#All],[FIRST NAME]],0)</f>
        <v>Meghann R</v>
      </c>
      <c r="D629" t="str" cm="1">
        <f t="array" ref="D629">_xlfn.XLOOKUP(Table4[[#This Row],[Customer ID]],Table1[[#All],[Customer ID]],Table1[[#All],[LAST NAME]],0)</f>
        <v>Lawson</v>
      </c>
      <c r="E629" s="5" cm="1">
        <f t="array" ref="E629">_xlfn.XLOOKUP(Table4[[#This Row],[Customer ID]],Table3[[#All],[Customer ID]],Table3[[#All],[Date of Birth]],0)</f>
        <v>26841</v>
      </c>
      <c r="F629" cm="1">
        <f t="array" ref="F629">_xlfn.XLOOKUP(Table4[[#This Row],[Customer ID]],Table3[[#All],[Customer ID]],Table3[[#All],[Age]],0)</f>
        <v>49</v>
      </c>
      <c r="G629" cm="1">
        <f t="array" ref="G629">_xlfn.XLOOKUP(Table4[[#This Row],[Customer ID]],Table3[[#All],[Customer ID]],Table3[[#All],[Children]],0)</f>
        <v>0</v>
      </c>
      <c r="H629" cm="1">
        <f t="array" ref="H629">_xlfn.XLOOKUP(Table4[[#This Row],[Customer ID]],Table2[[#All],[Customer ID]],Table2[[#All],[BMI]],0)</f>
        <v>44.29</v>
      </c>
      <c r="I629" cm="1">
        <f t="array" ref="I629">_xlfn.XLOOKUP(Table4[[#This Row],[Customer ID]],Table2[[#All],[Customer ID]],Table2[[#All],[HBA1C]],0)</f>
        <v>9.66</v>
      </c>
      <c r="J629" t="str">
        <f>_xlfn.XLOOKUP(Table4[[#This Row],[Customer ID]], 'Medical Examination'!A:A, 'Medical Examination'!D:D)</f>
        <v>No</v>
      </c>
      <c r="K629" t="str">
        <f>_xlfn.XLOOKUP(Table4[[#This Row],[Customer ID]], 'Medical Examination'!A:A, 'Medical Examination'!E:E)</f>
        <v>No</v>
      </c>
      <c r="L629" t="str">
        <f>_xlfn.XLOOKUP(Table4[[#This Row],[Customer ID]], 'Medical Examination'!A:A, 'Medical Examination'!F:F)</f>
        <v>No</v>
      </c>
      <c r="M629">
        <f>_xlfn.XLOOKUP(Table4[[#This Row],[Customer ID]], 'Medical Examination'!A:A, 'Medical Examination'!G:G)</f>
        <v>2</v>
      </c>
      <c r="N629" t="str">
        <f>_xlfn.XLOOKUP(Table4[[#This Row],[Customer ID]], 'Medical Examination'!A:A, 'Medical Examination'!H:H)</f>
        <v>No</v>
      </c>
      <c r="O629" t="str">
        <f>_xlfn.XLOOKUP(Table4[[#This Row],[Customer ID]], 'Medical Examination'!A:A, 'Medical Examination'!I:I)</f>
        <v>Diabetes</v>
      </c>
      <c r="P629" t="str">
        <f>_xlfn.XLOOKUP(Table4[[#This Row],[Customer ID]], 'Medical Examination'!A:A, 'Medical Examination'!J:J)</f>
        <v>Obesity</v>
      </c>
      <c r="Q629" s="1">
        <f>_xlfn.XLOOKUP(Table4[[#This Row],[Customer ID]], Hospitalisation!A:A, Hospitalisation!E:E)</f>
        <v>15670.3</v>
      </c>
      <c r="R629" t="str">
        <f>_xlfn.XLOOKUP(Table4[[#This Row],[Customer ID]], Hospitalisation!A:A, Hospitalisation!F:F)</f>
        <v>Tier - 2</v>
      </c>
      <c r="S629" t="str">
        <f>_xlfn.XLOOKUP(Table4[[#This Row],[Customer ID]], Hospitalisation!A:A, Hospitalisation!G:G)</f>
        <v>Tier - 2</v>
      </c>
      <c r="T629" t="str">
        <f>_xlfn.XLOOKUP(Table4[[#This Row],[Customer ID]], Hospitalisation!A:A, Hospitalisation!H:H)</f>
        <v>R1026</v>
      </c>
      <c r="U629" t="str" cm="1">
        <f t="array" ref="U629">_xlfn.IFS(Table4[[#This Row],[Age]]&lt;=29,"Youth",Table4[[#This Row],[Age]]&lt;=49,"Adults",Table4[[#This Row],[Age]]&gt;=50,"Senior")</f>
        <v>Adults</v>
      </c>
    </row>
    <row r="630" spans="1:21">
      <c r="A630" t="s">
        <v>1732</v>
      </c>
      <c r="B630" t="str">
        <f>_xlfn.XLOOKUP(Table4[[#This Row],[Customer ID]],Table1[[#This Row],[Customer ID]],Table1[[#This Row],[TITLE]],0)</f>
        <v>Mr</v>
      </c>
      <c r="C630" t="str" cm="1">
        <f t="array" ref="C630">_xlfn.XLOOKUP(Table4[[#This Row],[Customer ID]],Table1[[#All],[Customer ID]],Table1[[#All],[FIRST NAME]],0)</f>
        <v>Scott M</v>
      </c>
      <c r="D630" t="str" cm="1">
        <f t="array" ref="D630">_xlfn.XLOOKUP(Table4[[#This Row],[Customer ID]],Table1[[#All],[Customer ID]],Table1[[#All],[LAST NAME]],0)</f>
        <v>Cale</v>
      </c>
      <c r="E630" s="5" cm="1">
        <f t="array" ref="E630">_xlfn.XLOOKUP(Table4[[#This Row],[Customer ID]],Table3[[#All],[Customer ID]],Table3[[#All],[Date of Birth]],0)</f>
        <v>32499</v>
      </c>
      <c r="F630" cm="1">
        <f t="array" ref="F630">_xlfn.XLOOKUP(Table4[[#This Row],[Customer ID]],Table3[[#All],[Customer ID]],Table3[[#All],[Age]],0)</f>
        <v>34</v>
      </c>
      <c r="G630" cm="1">
        <f t="array" ref="G630">_xlfn.XLOOKUP(Table4[[#This Row],[Customer ID]],Table3[[#All],[Customer ID]],Table3[[#All],[Children]],0)</f>
        <v>3</v>
      </c>
      <c r="H630" cm="1">
        <f t="array" ref="H630">_xlfn.XLOOKUP(Table4[[#This Row],[Customer ID]],Table2[[#All],[Customer ID]],Table2[[#All],[BMI]],0)</f>
        <v>54.59</v>
      </c>
      <c r="I630" cm="1">
        <f t="array" ref="I630">_xlfn.XLOOKUP(Table4[[#This Row],[Customer ID]],Table2[[#All],[Customer ID]],Table2[[#All],[HBA1C]],0)</f>
        <v>4.22</v>
      </c>
      <c r="J630" t="str">
        <f>_xlfn.XLOOKUP(Table4[[#This Row],[Customer ID]], 'Medical Examination'!A:A, 'Medical Examination'!D:D)</f>
        <v>Yes</v>
      </c>
      <c r="K630" t="str">
        <f>_xlfn.XLOOKUP(Table4[[#This Row],[Customer ID]], 'Medical Examination'!A:A, 'Medical Examination'!E:E)</f>
        <v>No</v>
      </c>
      <c r="L630" t="str">
        <f>_xlfn.XLOOKUP(Table4[[#This Row],[Customer ID]], 'Medical Examination'!A:A, 'Medical Examination'!F:F)</f>
        <v>No</v>
      </c>
      <c r="M630">
        <f>_xlfn.XLOOKUP(Table4[[#This Row],[Customer ID]], 'Medical Examination'!A:A, 'Medical Examination'!G:G)</f>
        <v>1</v>
      </c>
      <c r="N630" t="str">
        <f>_xlfn.XLOOKUP(Table4[[#This Row],[Customer ID]], 'Medical Examination'!A:A, 'Medical Examination'!H:H)</f>
        <v>No</v>
      </c>
      <c r="O630" t="str">
        <f>_xlfn.XLOOKUP(Table4[[#This Row],[Customer ID]], 'Medical Examination'!A:A, 'Medical Examination'!I:I)</f>
        <v>Normal</v>
      </c>
      <c r="P630" t="str">
        <f>_xlfn.XLOOKUP(Table4[[#This Row],[Customer ID]], 'Medical Examination'!A:A, 'Medical Examination'!J:J)</f>
        <v>Obesity</v>
      </c>
      <c r="Q630" s="1">
        <f>_xlfn.XLOOKUP(Table4[[#This Row],[Customer ID]], Hospitalisation!A:A, Hospitalisation!E:E)</f>
        <v>15646.28</v>
      </c>
      <c r="R630" t="str">
        <f>_xlfn.XLOOKUP(Table4[[#This Row],[Customer ID]], Hospitalisation!A:A, Hospitalisation!F:F)</f>
        <v>Tier - 2</v>
      </c>
      <c r="S630" t="str">
        <f>_xlfn.XLOOKUP(Table4[[#This Row],[Customer ID]], Hospitalisation!A:A, Hospitalisation!G:G)</f>
        <v>Tier - 2</v>
      </c>
      <c r="T630" t="str">
        <f>_xlfn.XLOOKUP(Table4[[#This Row],[Customer ID]], Hospitalisation!A:A, Hospitalisation!H:H)</f>
        <v>R1011</v>
      </c>
      <c r="U630" t="str" cm="1">
        <f t="array" ref="U630">_xlfn.IFS(Table4[[#This Row],[Age]]&lt;=29,"Youth",Table4[[#This Row],[Age]]&lt;=49,"Adults",Table4[[#This Row],[Age]]&gt;=50,"Senior")</f>
        <v>Adults</v>
      </c>
    </row>
    <row r="631" spans="1:21">
      <c r="A631" t="s">
        <v>1735</v>
      </c>
      <c r="B631" t="str">
        <f>_xlfn.XLOOKUP(Table4[[#This Row],[Customer ID]],Table1[[#This Row],[Customer ID]],Table1[[#This Row],[TITLE]],0)</f>
        <v>Ms</v>
      </c>
      <c r="C631" t="str" cm="1">
        <f t="array" ref="C631">_xlfn.XLOOKUP(Table4[[#This Row],[Customer ID]],Table1[[#All],[Customer ID]],Table1[[#All],[FIRST NAME]],0)</f>
        <v>Caitlin E</v>
      </c>
      <c r="D631" t="str" cm="1">
        <f t="array" ref="D631">_xlfn.XLOOKUP(Table4[[#This Row],[Customer ID]],Table1[[#All],[Customer ID]],Table1[[#All],[LAST NAME]],0)</f>
        <v>Phillips</v>
      </c>
      <c r="E631" s="5" cm="1">
        <f t="array" ref="E631">_xlfn.XLOOKUP(Table4[[#This Row],[Customer ID]],Table3[[#All],[Customer ID]],Table3[[#All],[Date of Birth]],0)</f>
        <v>22073</v>
      </c>
      <c r="F631" cm="1">
        <f t="array" ref="F631">_xlfn.XLOOKUP(Table4[[#This Row],[Customer ID]],Table3[[#All],[Customer ID]],Table3[[#All],[Age]],0)</f>
        <v>63</v>
      </c>
      <c r="G631" cm="1">
        <f t="array" ref="G631">_xlfn.XLOOKUP(Table4[[#This Row],[Customer ID]],Table3[[#All],[Customer ID]],Table3[[#All],[Children]],0)</f>
        <v>3</v>
      </c>
      <c r="H631" cm="1">
        <f t="array" ref="H631">_xlfn.XLOOKUP(Table4[[#This Row],[Customer ID]],Table2[[#All],[Customer ID]],Table2[[#All],[BMI]],0)</f>
        <v>32.965000000000003</v>
      </c>
      <c r="I631" cm="1">
        <f t="array" ref="I631">_xlfn.XLOOKUP(Table4[[#This Row],[Customer ID]],Table2[[#All],[Customer ID]],Table2[[#All],[HBA1C]],0)</f>
        <v>11.78</v>
      </c>
      <c r="J631" t="str">
        <f>_xlfn.XLOOKUP(Table4[[#This Row],[Customer ID]], 'Medical Examination'!A:A, 'Medical Examination'!D:D)</f>
        <v>No</v>
      </c>
      <c r="K631" t="str">
        <f>_xlfn.XLOOKUP(Table4[[#This Row],[Customer ID]], 'Medical Examination'!A:A, 'Medical Examination'!E:E)</f>
        <v>No</v>
      </c>
      <c r="L631" t="str">
        <f>_xlfn.XLOOKUP(Table4[[#This Row],[Customer ID]], 'Medical Examination'!A:A, 'Medical Examination'!F:F)</f>
        <v>No</v>
      </c>
      <c r="M631">
        <f>_xlfn.XLOOKUP(Table4[[#This Row],[Customer ID]], 'Medical Examination'!A:A, 'Medical Examination'!G:G)</f>
        <v>0</v>
      </c>
      <c r="N631" t="str">
        <f>_xlfn.XLOOKUP(Table4[[#This Row],[Customer ID]], 'Medical Examination'!A:A, 'Medical Examination'!H:H)</f>
        <v>No</v>
      </c>
      <c r="O631" t="str">
        <f>_xlfn.XLOOKUP(Table4[[#This Row],[Customer ID]], 'Medical Examination'!A:A, 'Medical Examination'!I:I)</f>
        <v>Diabetes</v>
      </c>
      <c r="P631" t="str">
        <f>_xlfn.XLOOKUP(Table4[[#This Row],[Customer ID]], 'Medical Examination'!A:A, 'Medical Examination'!J:J)</f>
        <v>Obesity</v>
      </c>
      <c r="Q631" s="1">
        <f>_xlfn.XLOOKUP(Table4[[#This Row],[Customer ID]], Hospitalisation!A:A, Hospitalisation!E:E)</f>
        <v>15612.19</v>
      </c>
      <c r="R631" t="str">
        <f>_xlfn.XLOOKUP(Table4[[#This Row],[Customer ID]], Hospitalisation!A:A, Hospitalisation!F:F)</f>
        <v>Tier - 2</v>
      </c>
      <c r="S631" t="str">
        <f>_xlfn.XLOOKUP(Table4[[#This Row],[Customer ID]], Hospitalisation!A:A, Hospitalisation!G:G)</f>
        <v>Tier - 2</v>
      </c>
      <c r="T631" t="str">
        <f>_xlfn.XLOOKUP(Table4[[#This Row],[Customer ID]], Hospitalisation!A:A, Hospitalisation!H:H)</f>
        <v>R1012</v>
      </c>
      <c r="U631" t="str" cm="1">
        <f t="array" ref="U631">_xlfn.IFS(Table4[[#This Row],[Age]]&lt;=29,"Youth",Table4[[#This Row],[Age]]&lt;=49,"Adults",Table4[[#This Row],[Age]]&gt;=50,"Senior")</f>
        <v>Senior</v>
      </c>
    </row>
    <row r="632" spans="1:21">
      <c r="A632" t="s">
        <v>1737</v>
      </c>
      <c r="B632" t="str">
        <f>_xlfn.XLOOKUP(Table4[[#This Row],[Customer ID]],Table1[[#This Row],[Customer ID]],Table1[[#This Row],[TITLE]],0)</f>
        <v>Mrs</v>
      </c>
      <c r="C632" t="str" cm="1">
        <f t="array" ref="C632">_xlfn.XLOOKUP(Table4[[#This Row],[Customer ID]],Table1[[#All],[Customer ID]],Table1[[#All],[FIRST NAME]],0)</f>
        <v>Samantha A</v>
      </c>
      <c r="D632" t="str" cm="1">
        <f t="array" ref="D632">_xlfn.XLOOKUP(Table4[[#This Row],[Customer ID]],Table1[[#All],[Customer ID]],Table1[[#All],[LAST NAME]],0)</f>
        <v>Stewart</v>
      </c>
      <c r="E632" s="5" cm="1">
        <f t="array" ref="E632">_xlfn.XLOOKUP(Table4[[#This Row],[Customer ID]],Table3[[#All],[Customer ID]],Table3[[#All],[Date of Birth]],0)</f>
        <v>24043</v>
      </c>
      <c r="F632" cm="1">
        <f t="array" ref="F632">_xlfn.XLOOKUP(Table4[[#This Row],[Customer ID]],Table3[[#All],[Customer ID]],Table3[[#All],[Age]],0)</f>
        <v>57</v>
      </c>
      <c r="G632" cm="1">
        <f t="array" ref="G632">_xlfn.XLOOKUP(Table4[[#This Row],[Customer ID]],Table3[[#All],[Customer ID]],Table3[[#All],[Children]],0)</f>
        <v>0</v>
      </c>
      <c r="H632" cm="1">
        <f t="array" ref="H632">_xlfn.XLOOKUP(Table4[[#This Row],[Customer ID]],Table2[[#All],[Customer ID]],Table2[[#All],[BMI]],0)</f>
        <v>38.049999999999997</v>
      </c>
      <c r="I632" cm="1">
        <f t="array" ref="I632">_xlfn.XLOOKUP(Table4[[#This Row],[Customer ID]],Table2[[#All],[Customer ID]],Table2[[#All],[HBA1C]],0)</f>
        <v>9.6199999999999992</v>
      </c>
      <c r="J632" t="str">
        <f>_xlfn.XLOOKUP(Table4[[#This Row],[Customer ID]], 'Medical Examination'!A:A, 'Medical Examination'!D:D)</f>
        <v>No</v>
      </c>
      <c r="K632" t="str">
        <f>_xlfn.XLOOKUP(Table4[[#This Row],[Customer ID]], 'Medical Examination'!A:A, 'Medical Examination'!E:E)</f>
        <v>No</v>
      </c>
      <c r="L632" t="str">
        <f>_xlfn.XLOOKUP(Table4[[#This Row],[Customer ID]], 'Medical Examination'!A:A, 'Medical Examination'!F:F)</f>
        <v>No</v>
      </c>
      <c r="M632">
        <f>_xlfn.XLOOKUP(Table4[[#This Row],[Customer ID]], 'Medical Examination'!A:A, 'Medical Examination'!G:G)</f>
        <v>0</v>
      </c>
      <c r="N632" t="str">
        <f>_xlfn.XLOOKUP(Table4[[#This Row],[Customer ID]], 'Medical Examination'!A:A, 'Medical Examination'!H:H)</f>
        <v>No</v>
      </c>
      <c r="O632" t="str">
        <f>_xlfn.XLOOKUP(Table4[[#This Row],[Customer ID]], 'Medical Examination'!A:A, 'Medical Examination'!I:I)</f>
        <v>Diabetes</v>
      </c>
      <c r="P632" t="str">
        <f>_xlfn.XLOOKUP(Table4[[#This Row],[Customer ID]], 'Medical Examination'!A:A, 'Medical Examination'!J:J)</f>
        <v>Obesity</v>
      </c>
      <c r="Q632" s="1">
        <f>_xlfn.XLOOKUP(Table4[[#This Row],[Customer ID]], Hospitalisation!A:A, Hospitalisation!E:E)</f>
        <v>15608.58</v>
      </c>
      <c r="R632" t="str">
        <f>_xlfn.XLOOKUP(Table4[[#This Row],[Customer ID]], Hospitalisation!A:A, Hospitalisation!F:F)</f>
        <v>Tier - 2</v>
      </c>
      <c r="S632" t="str">
        <f>_xlfn.XLOOKUP(Table4[[#This Row],[Customer ID]], Hospitalisation!A:A, Hospitalisation!G:G)</f>
        <v>Tier - 2</v>
      </c>
      <c r="T632" t="str">
        <f>_xlfn.XLOOKUP(Table4[[#This Row],[Customer ID]], Hospitalisation!A:A, Hospitalisation!H:H)</f>
        <v>R1026</v>
      </c>
      <c r="U632" t="str" cm="1">
        <f t="array" ref="U632">_xlfn.IFS(Table4[[#This Row],[Age]]&lt;=29,"Youth",Table4[[#This Row],[Age]]&lt;=49,"Adults",Table4[[#This Row],[Age]]&gt;=50,"Senior")</f>
        <v>Senior</v>
      </c>
    </row>
    <row r="633" spans="1:21">
      <c r="A633" t="s">
        <v>1740</v>
      </c>
      <c r="B633" t="str">
        <f>_xlfn.XLOOKUP(Table4[[#This Row],[Customer ID]],Table1[[#This Row],[Customer ID]],Table1[[#This Row],[TITLE]],0)</f>
        <v>Mr</v>
      </c>
      <c r="C633" t="str" cm="1">
        <f t="array" ref="C633">_xlfn.XLOOKUP(Table4[[#This Row],[Customer ID]],Table1[[#All],[Customer ID]],Table1[[#All],[FIRST NAME]],0)</f>
        <v>Erik</v>
      </c>
      <c r="D633" t="str" cm="1">
        <f t="array" ref="D633">_xlfn.XLOOKUP(Table4[[#This Row],[Customer ID]],Table1[[#All],[Customer ID]],Table1[[#All],[LAST NAME]],0)</f>
        <v>Drotz</v>
      </c>
      <c r="E633" s="5" cm="1">
        <f t="array" ref="E633">_xlfn.XLOOKUP(Table4[[#This Row],[Customer ID]],Table3[[#All],[Customer ID]],Table3[[#All],[Date of Birth]],0)</f>
        <v>27240</v>
      </c>
      <c r="F633" cm="1">
        <f t="array" ref="F633">_xlfn.XLOOKUP(Table4[[#This Row],[Customer ID]],Table3[[#All],[Customer ID]],Table3[[#All],[Age]],0)</f>
        <v>48</v>
      </c>
      <c r="G633" cm="1">
        <f t="array" ref="G633">_xlfn.XLOOKUP(Table4[[#This Row],[Customer ID]],Table3[[#All],[Customer ID]],Table3[[#All],[Children]],0)</f>
        <v>0</v>
      </c>
      <c r="H633" cm="1">
        <f t="array" ref="H633">_xlfn.XLOOKUP(Table4[[#This Row],[Customer ID]],Table2[[#All],[Customer ID]],Table2[[#All],[BMI]],0)</f>
        <v>46.14</v>
      </c>
      <c r="I633" cm="1">
        <f t="array" ref="I633">_xlfn.XLOOKUP(Table4[[#This Row],[Customer ID]],Table2[[#All],[Customer ID]],Table2[[#All],[HBA1C]],0)</f>
        <v>10.78</v>
      </c>
      <c r="J633" t="str">
        <f>_xlfn.XLOOKUP(Table4[[#This Row],[Customer ID]], 'Medical Examination'!A:A, 'Medical Examination'!D:D)</f>
        <v>No</v>
      </c>
      <c r="K633" t="str">
        <f>_xlfn.XLOOKUP(Table4[[#This Row],[Customer ID]], 'Medical Examination'!A:A, 'Medical Examination'!E:E)</f>
        <v>No</v>
      </c>
      <c r="L633" t="str">
        <f>_xlfn.XLOOKUP(Table4[[#This Row],[Customer ID]], 'Medical Examination'!A:A, 'Medical Examination'!F:F)</f>
        <v>No</v>
      </c>
      <c r="M633">
        <f>_xlfn.XLOOKUP(Table4[[#This Row],[Customer ID]], 'Medical Examination'!A:A, 'Medical Examination'!G:G)</f>
        <v>0</v>
      </c>
      <c r="N633" t="str">
        <f>_xlfn.XLOOKUP(Table4[[#This Row],[Customer ID]], 'Medical Examination'!A:A, 'Medical Examination'!H:H)</f>
        <v>No</v>
      </c>
      <c r="O633" t="str">
        <f>_xlfn.XLOOKUP(Table4[[#This Row],[Customer ID]], 'Medical Examination'!A:A, 'Medical Examination'!I:I)</f>
        <v>Diabetes</v>
      </c>
      <c r="P633" t="str">
        <f>_xlfn.XLOOKUP(Table4[[#This Row],[Customer ID]], 'Medical Examination'!A:A, 'Medical Examination'!J:J)</f>
        <v>Obesity</v>
      </c>
      <c r="Q633" s="1">
        <f>_xlfn.XLOOKUP(Table4[[#This Row],[Customer ID]], Hospitalisation!A:A, Hospitalisation!E:E)</f>
        <v>15556.67</v>
      </c>
      <c r="R633" t="str">
        <f>_xlfn.XLOOKUP(Table4[[#This Row],[Customer ID]], Hospitalisation!A:A, Hospitalisation!F:F)</f>
        <v>Tier - 2</v>
      </c>
      <c r="S633" t="str">
        <f>_xlfn.XLOOKUP(Table4[[#This Row],[Customer ID]], Hospitalisation!A:A, Hospitalisation!G:G)</f>
        <v>Tier - 2</v>
      </c>
      <c r="T633" t="str">
        <f>_xlfn.XLOOKUP(Table4[[#This Row],[Customer ID]], Hospitalisation!A:A, Hospitalisation!H:H)</f>
        <v>R1012</v>
      </c>
      <c r="U633" t="str" cm="1">
        <f t="array" ref="U633">_xlfn.IFS(Table4[[#This Row],[Age]]&lt;=29,"Youth",Table4[[#This Row],[Age]]&lt;=49,"Adults",Table4[[#This Row],[Age]]&gt;=50,"Senior")</f>
        <v>Adults</v>
      </c>
    </row>
    <row r="634" spans="1:21">
      <c r="A634" t="s">
        <v>1742</v>
      </c>
      <c r="B634" t="str">
        <f>_xlfn.XLOOKUP(Table4[[#This Row],[Customer ID]],Table1[[#This Row],[Customer ID]],Table1[[#This Row],[TITLE]],0)</f>
        <v>Mr</v>
      </c>
      <c r="C634" t="str" cm="1">
        <f t="array" ref="C634">_xlfn.XLOOKUP(Table4[[#This Row],[Customer ID]],Table1[[#All],[Customer ID]],Table1[[#All],[FIRST NAME]],0)</f>
        <v>Christopher</v>
      </c>
      <c r="D634" t="str" cm="1">
        <f t="array" ref="D634">_xlfn.XLOOKUP(Table4[[#This Row],[Customer ID]],Table1[[#All],[Customer ID]],Table1[[#All],[LAST NAME]],0)</f>
        <v>Mutai</v>
      </c>
      <c r="E634" s="5" cm="1">
        <f t="array" ref="E634">_xlfn.XLOOKUP(Table4[[#This Row],[Customer ID]],Table3[[#All],[Customer ID]],Table3[[#All],[Date of Birth]],0)</f>
        <v>21825</v>
      </c>
      <c r="F634" cm="1">
        <f t="array" ref="F634">_xlfn.XLOOKUP(Table4[[#This Row],[Customer ID]],Table3[[#All],[Customer ID]],Table3[[#All],[Age]],0)</f>
        <v>63</v>
      </c>
      <c r="G634" cm="1">
        <f t="array" ref="G634">_xlfn.XLOOKUP(Table4[[#This Row],[Customer ID]],Table3[[#All],[Customer ID]],Table3[[#All],[Children]],0)</f>
        <v>3</v>
      </c>
      <c r="H634" cm="1">
        <f t="array" ref="H634">_xlfn.XLOOKUP(Table4[[#This Row],[Customer ID]],Table2[[#All],[Customer ID]],Table2[[#All],[BMI]],0)</f>
        <v>41.325000000000003</v>
      </c>
      <c r="I634" cm="1">
        <f t="array" ref="I634">_xlfn.XLOOKUP(Table4[[#This Row],[Customer ID]],Table2[[#All],[Customer ID]],Table2[[#All],[HBA1C]],0)</f>
        <v>5.1100000000000003</v>
      </c>
      <c r="J634" t="str">
        <f>_xlfn.XLOOKUP(Table4[[#This Row],[Customer ID]], 'Medical Examination'!A:A, 'Medical Examination'!D:D)</f>
        <v>Yes</v>
      </c>
      <c r="K634" t="str">
        <f>_xlfn.XLOOKUP(Table4[[#This Row],[Customer ID]], 'Medical Examination'!A:A, 'Medical Examination'!E:E)</f>
        <v>No</v>
      </c>
      <c r="L634" t="str">
        <f>_xlfn.XLOOKUP(Table4[[#This Row],[Customer ID]], 'Medical Examination'!A:A, 'Medical Examination'!F:F)</f>
        <v>No</v>
      </c>
      <c r="M634">
        <f>_xlfn.XLOOKUP(Table4[[#This Row],[Customer ID]], 'Medical Examination'!A:A, 'Medical Examination'!G:G)</f>
        <v>2</v>
      </c>
      <c r="N634" t="str">
        <f>_xlfn.XLOOKUP(Table4[[#This Row],[Customer ID]], 'Medical Examination'!A:A, 'Medical Examination'!H:H)</f>
        <v>No</v>
      </c>
      <c r="O634" t="str">
        <f>_xlfn.XLOOKUP(Table4[[#This Row],[Customer ID]], 'Medical Examination'!A:A, 'Medical Examination'!I:I)</f>
        <v>Normal</v>
      </c>
      <c r="P634" t="str">
        <f>_xlfn.XLOOKUP(Table4[[#This Row],[Customer ID]], 'Medical Examination'!A:A, 'Medical Examination'!J:J)</f>
        <v>Obesity</v>
      </c>
      <c r="Q634" s="1">
        <f>_xlfn.XLOOKUP(Table4[[#This Row],[Customer ID]], Hospitalisation!A:A, Hospitalisation!E:E)</f>
        <v>15555.19</v>
      </c>
      <c r="R634" t="str">
        <f>_xlfn.XLOOKUP(Table4[[#This Row],[Customer ID]], Hospitalisation!A:A, Hospitalisation!F:F)</f>
        <v>Tier - 2</v>
      </c>
      <c r="S634" t="str">
        <f>_xlfn.XLOOKUP(Table4[[#This Row],[Customer ID]], Hospitalisation!A:A, Hospitalisation!G:G)</f>
        <v>Tier - 3</v>
      </c>
      <c r="T634" t="str">
        <f>_xlfn.XLOOKUP(Table4[[#This Row],[Customer ID]], Hospitalisation!A:A, Hospitalisation!H:H)</f>
        <v>R1012</v>
      </c>
      <c r="U634" t="str" cm="1">
        <f t="array" ref="U634">_xlfn.IFS(Table4[[#This Row],[Age]]&lt;=29,"Youth",Table4[[#This Row],[Age]]&lt;=49,"Adults",Table4[[#This Row],[Age]]&gt;=50,"Senior")</f>
        <v>Senior</v>
      </c>
    </row>
    <row r="635" spans="1:21">
      <c r="A635" t="s">
        <v>1744</v>
      </c>
      <c r="B635" t="str">
        <f>_xlfn.XLOOKUP(Table4[[#This Row],[Customer ID]],Table1[[#This Row],[Customer ID]],Table1[[#This Row],[TITLE]],0)</f>
        <v>Mrs</v>
      </c>
      <c r="C635" t="str" cm="1">
        <f t="array" ref="C635">_xlfn.XLOOKUP(Table4[[#This Row],[Customer ID]],Table1[[#All],[Customer ID]],Table1[[#All],[FIRST NAME]],0)</f>
        <v>Maya</v>
      </c>
      <c r="D635" t="str" cm="1">
        <f t="array" ref="D635">_xlfn.XLOOKUP(Table4[[#This Row],[Customer ID]],Table1[[#All],[Customer ID]],Table1[[#All],[LAST NAME]],0)</f>
        <v>Lovlien</v>
      </c>
      <c r="E635" s="5" cm="1">
        <f t="array" ref="E635">_xlfn.XLOOKUP(Table4[[#This Row],[Customer ID]],Table3[[#All],[Customer ID]],Table3[[#All],[Date of Birth]],0)</f>
        <v>27208</v>
      </c>
      <c r="F635" cm="1">
        <f t="array" ref="F635">_xlfn.XLOOKUP(Table4[[#This Row],[Customer ID]],Table3[[#All],[Customer ID]],Table3[[#All],[Age]],0)</f>
        <v>48</v>
      </c>
      <c r="G635" cm="1">
        <f t="array" ref="G635">_xlfn.XLOOKUP(Table4[[#This Row],[Customer ID]],Table3[[#All],[Customer ID]],Table3[[#All],[Children]],0)</f>
        <v>0</v>
      </c>
      <c r="H635" cm="1">
        <f t="array" ref="H635">_xlfn.XLOOKUP(Table4[[#This Row],[Customer ID]],Table2[[#All],[Customer ID]],Table2[[#All],[BMI]],0)</f>
        <v>44.64</v>
      </c>
      <c r="I635" cm="1">
        <f t="array" ref="I635">_xlfn.XLOOKUP(Table4[[#This Row],[Customer ID]],Table2[[#All],[Customer ID]],Table2[[#All],[HBA1C]],0)</f>
        <v>7.18</v>
      </c>
      <c r="J635" t="str">
        <f>_xlfn.XLOOKUP(Table4[[#This Row],[Customer ID]], 'Medical Examination'!A:A, 'Medical Examination'!D:D)</f>
        <v>No</v>
      </c>
      <c r="K635" t="str">
        <f>_xlfn.XLOOKUP(Table4[[#This Row],[Customer ID]], 'Medical Examination'!A:A, 'Medical Examination'!E:E)</f>
        <v>No</v>
      </c>
      <c r="L635" t="str">
        <f>_xlfn.XLOOKUP(Table4[[#This Row],[Customer ID]], 'Medical Examination'!A:A, 'Medical Examination'!F:F)</f>
        <v>No</v>
      </c>
      <c r="M635">
        <f>_xlfn.XLOOKUP(Table4[[#This Row],[Customer ID]], 'Medical Examination'!A:A, 'Medical Examination'!G:G)</f>
        <v>0</v>
      </c>
      <c r="N635" t="str">
        <f>_xlfn.XLOOKUP(Table4[[#This Row],[Customer ID]], 'Medical Examination'!A:A, 'Medical Examination'!H:H)</f>
        <v>No</v>
      </c>
      <c r="O635" t="str">
        <f>_xlfn.XLOOKUP(Table4[[#This Row],[Customer ID]], 'Medical Examination'!A:A, 'Medical Examination'!I:I)</f>
        <v>Diabetes</v>
      </c>
      <c r="P635" t="str">
        <f>_xlfn.XLOOKUP(Table4[[#This Row],[Customer ID]], 'Medical Examination'!A:A, 'Medical Examination'!J:J)</f>
        <v>Obesity</v>
      </c>
      <c r="Q635" s="1">
        <f>_xlfn.XLOOKUP(Table4[[#This Row],[Customer ID]], Hospitalisation!A:A, Hospitalisation!E:E)</f>
        <v>15532.16</v>
      </c>
      <c r="R635" t="str">
        <f>_xlfn.XLOOKUP(Table4[[#This Row],[Customer ID]], Hospitalisation!A:A, Hospitalisation!F:F)</f>
        <v>Tier - 2</v>
      </c>
      <c r="S635" t="str">
        <f>_xlfn.XLOOKUP(Table4[[#This Row],[Customer ID]], Hospitalisation!A:A, Hospitalisation!G:G)</f>
        <v>Tier - 2</v>
      </c>
      <c r="T635" t="str">
        <f>_xlfn.XLOOKUP(Table4[[#This Row],[Customer ID]], Hospitalisation!A:A, Hospitalisation!H:H)</f>
        <v>R1026</v>
      </c>
      <c r="U635" t="str" cm="1">
        <f t="array" ref="U635">_xlfn.IFS(Table4[[#This Row],[Age]]&lt;=29,"Youth",Table4[[#This Row],[Age]]&lt;=49,"Adults",Table4[[#This Row],[Age]]&gt;=50,"Senior")</f>
        <v>Adults</v>
      </c>
    </row>
    <row r="636" spans="1:21">
      <c r="A636" t="s">
        <v>1747</v>
      </c>
      <c r="B636" t="str">
        <f>_xlfn.XLOOKUP(Table4[[#This Row],[Customer ID]],Table1[[#This Row],[Customer ID]],Table1[[#This Row],[TITLE]],0)</f>
        <v>Mr</v>
      </c>
      <c r="C636" t="str" cm="1">
        <f t="array" ref="C636">_xlfn.XLOOKUP(Table4[[#This Row],[Customer ID]],Table1[[#All],[Customer ID]],Table1[[#All],[FIRST NAME]],0)</f>
        <v>Zachary T</v>
      </c>
      <c r="D636" t="str" cm="1">
        <f t="array" ref="D636">_xlfn.XLOOKUP(Table4[[#This Row],[Customer ID]],Table1[[#All],[Customer ID]],Table1[[#All],[LAST NAME]],0)</f>
        <v>Bruns</v>
      </c>
      <c r="E636" s="5" cm="1">
        <f t="array" ref="E636">_xlfn.XLOOKUP(Table4[[#This Row],[Customer ID]],Table3[[#All],[Customer ID]],Table3[[#All],[Date of Birth]],0)</f>
        <v>38185</v>
      </c>
      <c r="F636" cm="1">
        <f t="array" ref="F636">_xlfn.XLOOKUP(Table4[[#This Row],[Customer ID]],Table3[[#All],[Customer ID]],Table3[[#All],[Age]],0)</f>
        <v>18</v>
      </c>
      <c r="G636" cm="1">
        <f t="array" ref="G636">_xlfn.XLOOKUP(Table4[[#This Row],[Customer ID]],Table3[[#All],[Customer ID]],Table3[[#All],[Children]],0)</f>
        <v>0</v>
      </c>
      <c r="H636" cm="1">
        <f t="array" ref="H636">_xlfn.XLOOKUP(Table4[[#This Row],[Customer ID]],Table2[[#All],[Customer ID]],Table2[[#All],[BMI]],0)</f>
        <v>25.175000000000001</v>
      </c>
      <c r="I636" cm="1">
        <f t="array" ref="I636">_xlfn.XLOOKUP(Table4[[#This Row],[Customer ID]],Table2[[#All],[Customer ID]],Table2[[#All],[HBA1C]],0)</f>
        <v>4.96</v>
      </c>
      <c r="J636" t="str">
        <f>_xlfn.XLOOKUP(Table4[[#This Row],[Customer ID]], 'Medical Examination'!A:A, 'Medical Examination'!D:D)</f>
        <v>No</v>
      </c>
      <c r="K636" t="str">
        <f>_xlfn.XLOOKUP(Table4[[#This Row],[Customer ID]], 'Medical Examination'!A:A, 'Medical Examination'!E:E)</f>
        <v>Yes</v>
      </c>
      <c r="L636" t="str">
        <f>_xlfn.XLOOKUP(Table4[[#This Row],[Customer ID]], 'Medical Examination'!A:A, 'Medical Examination'!F:F)</f>
        <v>No</v>
      </c>
      <c r="M636">
        <f>_xlfn.XLOOKUP(Table4[[#This Row],[Customer ID]], 'Medical Examination'!A:A, 'Medical Examination'!G:G)</f>
        <v>1</v>
      </c>
      <c r="N636" t="str">
        <f>_xlfn.XLOOKUP(Table4[[#This Row],[Customer ID]], 'Medical Examination'!A:A, 'Medical Examination'!H:H)</f>
        <v>Yes</v>
      </c>
      <c r="O636" t="str">
        <f>_xlfn.XLOOKUP(Table4[[#This Row],[Customer ID]], 'Medical Examination'!A:A, 'Medical Examination'!I:I)</f>
        <v>Normal</v>
      </c>
      <c r="P636" t="str">
        <f>_xlfn.XLOOKUP(Table4[[#This Row],[Customer ID]], 'Medical Examination'!A:A, 'Medical Examination'!J:J)</f>
        <v>Overweight</v>
      </c>
      <c r="Q636" s="1">
        <f>_xlfn.XLOOKUP(Table4[[#This Row],[Customer ID]], Hospitalisation!A:A, Hospitalisation!E:E)</f>
        <v>15518.18</v>
      </c>
      <c r="R636" t="str">
        <f>_xlfn.XLOOKUP(Table4[[#This Row],[Customer ID]], Hospitalisation!A:A, Hospitalisation!F:F)</f>
        <v>Tier - 2</v>
      </c>
      <c r="S636" t="str">
        <f>_xlfn.XLOOKUP(Table4[[#This Row],[Customer ID]], Hospitalisation!A:A, Hospitalisation!G:G)</f>
        <v>Tier - 3</v>
      </c>
      <c r="T636" t="str">
        <f>_xlfn.XLOOKUP(Table4[[#This Row],[Customer ID]], Hospitalisation!A:A, Hospitalisation!H:H)</f>
        <v>R1015</v>
      </c>
      <c r="U636" t="str" cm="1">
        <f t="array" ref="U636">_xlfn.IFS(Table4[[#This Row],[Age]]&lt;=29,"Youth",Table4[[#This Row],[Age]]&lt;=49,"Adults",Table4[[#This Row],[Age]]&gt;=50,"Senior")</f>
        <v>Youth</v>
      </c>
    </row>
    <row r="637" spans="1:21">
      <c r="A637" t="s">
        <v>1749</v>
      </c>
      <c r="B637" t="str">
        <f>_xlfn.XLOOKUP(Table4[[#This Row],[Customer ID]],Table1[[#This Row],[Customer ID]],Table1[[#This Row],[TITLE]],0)</f>
        <v>Mrs</v>
      </c>
      <c r="C637" t="str" cm="1">
        <f t="array" ref="C637">_xlfn.XLOOKUP(Table4[[#This Row],[Customer ID]],Table1[[#All],[Customer ID]],Table1[[#All],[FIRST NAME]],0)</f>
        <v>Hilda</v>
      </c>
      <c r="D637" t="str" cm="1">
        <f t="array" ref="D637">_xlfn.XLOOKUP(Table4[[#This Row],[Customer ID]],Table1[[#All],[Customer ID]],Table1[[#All],[LAST NAME]],0)</f>
        <v>Stoney</v>
      </c>
      <c r="E637" s="5" cm="1">
        <f t="array" ref="E637">_xlfn.XLOOKUP(Table4[[#This Row],[Customer ID]],Table3[[#All],[Customer ID]],Table3[[#All],[Date of Birth]],0)</f>
        <v>27961</v>
      </c>
      <c r="F637" cm="1">
        <f t="array" ref="F637">_xlfn.XLOOKUP(Table4[[#This Row],[Customer ID]],Table3[[#All],[Customer ID]],Table3[[#All],[Age]],0)</f>
        <v>46</v>
      </c>
      <c r="G637" cm="1">
        <f t="array" ref="G637">_xlfn.XLOOKUP(Table4[[#This Row],[Customer ID]],Table3[[#All],[Customer ID]],Table3[[#All],[Children]],0)</f>
        <v>2</v>
      </c>
      <c r="H637" cm="1">
        <f t="array" ref="H637">_xlfn.XLOOKUP(Table4[[#This Row],[Customer ID]],Table2[[#All],[Customer ID]],Table2[[#All],[BMI]],0)</f>
        <v>43.11</v>
      </c>
      <c r="I637" cm="1">
        <f t="array" ref="I637">_xlfn.XLOOKUP(Table4[[#This Row],[Customer ID]],Table2[[#All],[Customer ID]],Table2[[#All],[HBA1C]],0)</f>
        <v>4.67</v>
      </c>
      <c r="J637" t="str">
        <f>_xlfn.XLOOKUP(Table4[[#This Row],[Customer ID]], 'Medical Examination'!A:A, 'Medical Examination'!D:D)</f>
        <v>Yes</v>
      </c>
      <c r="K637" t="str">
        <f>_xlfn.XLOOKUP(Table4[[#This Row],[Customer ID]], 'Medical Examination'!A:A, 'Medical Examination'!E:E)</f>
        <v>No</v>
      </c>
      <c r="L637" t="str">
        <f>_xlfn.XLOOKUP(Table4[[#This Row],[Customer ID]], 'Medical Examination'!A:A, 'Medical Examination'!F:F)</f>
        <v>No</v>
      </c>
      <c r="M637">
        <f>_xlfn.XLOOKUP(Table4[[#This Row],[Customer ID]], 'Medical Examination'!A:A, 'Medical Examination'!G:G)</f>
        <v>0</v>
      </c>
      <c r="N637" t="str">
        <f>_xlfn.XLOOKUP(Table4[[#This Row],[Customer ID]], 'Medical Examination'!A:A, 'Medical Examination'!H:H)</f>
        <v>No</v>
      </c>
      <c r="O637" t="str">
        <f>_xlfn.XLOOKUP(Table4[[#This Row],[Customer ID]], 'Medical Examination'!A:A, 'Medical Examination'!I:I)</f>
        <v>Normal</v>
      </c>
      <c r="P637" t="str">
        <f>_xlfn.XLOOKUP(Table4[[#This Row],[Customer ID]], 'Medical Examination'!A:A, 'Medical Examination'!J:J)</f>
        <v>Obesity</v>
      </c>
      <c r="Q637" s="1">
        <f>_xlfn.XLOOKUP(Table4[[#This Row],[Customer ID]], Hospitalisation!A:A, Hospitalisation!E:E)</f>
        <v>15450.48</v>
      </c>
      <c r="R637" t="str">
        <f>_xlfn.XLOOKUP(Table4[[#This Row],[Customer ID]], Hospitalisation!A:A, Hospitalisation!F:F)</f>
        <v>Tier - 2</v>
      </c>
      <c r="S637" t="str">
        <f>_xlfn.XLOOKUP(Table4[[#This Row],[Customer ID]], Hospitalisation!A:A, Hospitalisation!G:G)</f>
        <v>Tier - 1</v>
      </c>
      <c r="T637" t="str">
        <f>_xlfn.XLOOKUP(Table4[[#This Row],[Customer ID]], Hospitalisation!A:A, Hospitalisation!H:H)</f>
        <v>R1026</v>
      </c>
      <c r="U637" t="str" cm="1">
        <f t="array" ref="U637">_xlfn.IFS(Table4[[#This Row],[Age]]&lt;=29,"Youth",Table4[[#This Row],[Age]]&lt;=49,"Adults",Table4[[#This Row],[Age]]&gt;=50,"Senior")</f>
        <v>Adults</v>
      </c>
    </row>
    <row r="638" spans="1:21">
      <c r="A638" t="s">
        <v>1752</v>
      </c>
      <c r="B638" t="str">
        <f>_xlfn.XLOOKUP(Table4[[#This Row],[Customer ID]],Table1[[#This Row],[Customer ID]],Table1[[#This Row],[TITLE]],0)</f>
        <v>Ms</v>
      </c>
      <c r="C638" t="str" cm="1">
        <f t="array" ref="C638">_xlfn.XLOOKUP(Table4[[#This Row],[Customer ID]],Table1[[#All],[Customer ID]],Table1[[#All],[FIRST NAME]],0)</f>
        <v>Stephanie</v>
      </c>
      <c r="D638" t="str" cm="1">
        <f t="array" ref="D638">_xlfn.XLOOKUP(Table4[[#This Row],[Customer ID]],Table1[[#All],[Customer ID]],Table1[[#All],[LAST NAME]],0)</f>
        <v>Markert</v>
      </c>
      <c r="E638" s="5" cm="1">
        <f t="array" ref="E638">_xlfn.XLOOKUP(Table4[[#This Row],[Customer ID]],Table3[[#All],[Customer ID]],Table3[[#All],[Date of Birth]],0)</f>
        <v>33171</v>
      </c>
      <c r="F638" cm="1">
        <f t="array" ref="F638">_xlfn.XLOOKUP(Table4[[#This Row],[Customer ID]],Table3[[#All],[Customer ID]],Table3[[#All],[Age]],0)</f>
        <v>32</v>
      </c>
      <c r="G638" cm="1">
        <f t="array" ref="G638">_xlfn.XLOOKUP(Table4[[#This Row],[Customer ID]],Table3[[#All],[Customer ID]],Table3[[#All],[Children]],0)</f>
        <v>3</v>
      </c>
      <c r="H638" cm="1">
        <f t="array" ref="H638">_xlfn.XLOOKUP(Table4[[#This Row],[Customer ID]],Table2[[#All],[Customer ID]],Table2[[#All],[BMI]],0)</f>
        <v>53.32</v>
      </c>
      <c r="I638" cm="1">
        <f t="array" ref="I638">_xlfn.XLOOKUP(Table4[[#This Row],[Customer ID]],Table2[[#All],[Customer ID]],Table2[[#All],[HBA1C]],0)</f>
        <v>5.0599999999999996</v>
      </c>
      <c r="J638" t="str">
        <f>_xlfn.XLOOKUP(Table4[[#This Row],[Customer ID]], 'Medical Examination'!A:A, 'Medical Examination'!D:D)</f>
        <v>No</v>
      </c>
      <c r="K638" t="str">
        <f>_xlfn.XLOOKUP(Table4[[#This Row],[Customer ID]], 'Medical Examination'!A:A, 'Medical Examination'!E:E)</f>
        <v>No</v>
      </c>
      <c r="L638" t="str">
        <f>_xlfn.XLOOKUP(Table4[[#This Row],[Customer ID]], 'Medical Examination'!A:A, 'Medical Examination'!F:F)</f>
        <v>No</v>
      </c>
      <c r="M638">
        <f>_xlfn.XLOOKUP(Table4[[#This Row],[Customer ID]], 'Medical Examination'!A:A, 'Medical Examination'!G:G)</f>
        <v>0</v>
      </c>
      <c r="N638" t="str">
        <f>_xlfn.XLOOKUP(Table4[[#This Row],[Customer ID]], 'Medical Examination'!A:A, 'Medical Examination'!H:H)</f>
        <v>No</v>
      </c>
      <c r="O638" t="str">
        <f>_xlfn.XLOOKUP(Table4[[#This Row],[Customer ID]], 'Medical Examination'!A:A, 'Medical Examination'!I:I)</f>
        <v>Normal</v>
      </c>
      <c r="P638" t="str">
        <f>_xlfn.XLOOKUP(Table4[[#This Row],[Customer ID]], 'Medical Examination'!A:A, 'Medical Examination'!J:J)</f>
        <v>Obesity</v>
      </c>
      <c r="Q638" s="1">
        <f>_xlfn.XLOOKUP(Table4[[#This Row],[Customer ID]], Hospitalisation!A:A, Hospitalisation!E:E)</f>
        <v>15440.2</v>
      </c>
      <c r="R638" t="str">
        <f>_xlfn.XLOOKUP(Table4[[#This Row],[Customer ID]], Hospitalisation!A:A, Hospitalisation!F:F)</f>
        <v>Tier - 2</v>
      </c>
      <c r="S638" t="str">
        <f>_xlfn.XLOOKUP(Table4[[#This Row],[Customer ID]], Hospitalisation!A:A, Hospitalisation!G:G)</f>
        <v>Tier - 1</v>
      </c>
      <c r="T638" t="str">
        <f>_xlfn.XLOOKUP(Table4[[#This Row],[Customer ID]], Hospitalisation!A:A, Hospitalisation!H:H)</f>
        <v>R1012</v>
      </c>
      <c r="U638" t="str" cm="1">
        <f t="array" ref="U638">_xlfn.IFS(Table4[[#This Row],[Age]]&lt;=29,"Youth",Table4[[#This Row],[Age]]&lt;=49,"Adults",Table4[[#This Row],[Age]]&gt;=50,"Senior")</f>
        <v>Adults</v>
      </c>
    </row>
    <row r="639" spans="1:21">
      <c r="A639" t="s">
        <v>1754</v>
      </c>
      <c r="B639" t="str">
        <f>_xlfn.XLOOKUP(Table4[[#This Row],[Customer ID]],Table1[[#This Row],[Customer ID]],Table1[[#This Row],[TITLE]],0)</f>
        <v>Mr</v>
      </c>
      <c r="C639" t="str" cm="1">
        <f t="array" ref="C639">_xlfn.XLOOKUP(Table4[[#This Row],[Customer ID]],Table1[[#All],[Customer ID]],Table1[[#All],[FIRST NAME]],0)</f>
        <v>Doug</v>
      </c>
      <c r="D639" t="str" cm="1">
        <f t="array" ref="D639">_xlfn.XLOOKUP(Table4[[#This Row],[Customer ID]],Table1[[#All],[Customer ID]],Table1[[#All],[LAST NAME]],0)</f>
        <v>Mclucas</v>
      </c>
      <c r="E639" s="5" cm="1">
        <f t="array" ref="E639">_xlfn.XLOOKUP(Table4[[#This Row],[Customer ID]],Table3[[#All],[Customer ID]],Table3[[#All],[Date of Birth]],0)</f>
        <v>23624</v>
      </c>
      <c r="F639" cm="1">
        <f t="array" ref="F639">_xlfn.XLOOKUP(Table4[[#This Row],[Customer ID]],Table3[[#All],[Customer ID]],Table3[[#All],[Age]],0)</f>
        <v>58</v>
      </c>
      <c r="G639" cm="1">
        <f t="array" ref="G639">_xlfn.XLOOKUP(Table4[[#This Row],[Customer ID]],Table3[[#All],[Customer ID]],Table3[[#All],[Children]],0)</f>
        <v>0</v>
      </c>
      <c r="H639" cm="1">
        <f t="array" ref="H639">_xlfn.XLOOKUP(Table4[[#This Row],[Customer ID]],Table2[[#All],[Customer ID]],Table2[[#All],[BMI]],0)</f>
        <v>38.04</v>
      </c>
      <c r="I639" cm="1">
        <f t="array" ref="I639">_xlfn.XLOOKUP(Table4[[#This Row],[Customer ID]],Table2[[#All],[Customer ID]],Table2[[#All],[HBA1C]],0)</f>
        <v>5.0199999999999996</v>
      </c>
      <c r="J639" t="str">
        <f>_xlfn.XLOOKUP(Table4[[#This Row],[Customer ID]], 'Medical Examination'!A:A, 'Medical Examination'!D:D)</f>
        <v>Yes</v>
      </c>
      <c r="K639" t="str">
        <f>_xlfn.XLOOKUP(Table4[[#This Row],[Customer ID]], 'Medical Examination'!A:A, 'Medical Examination'!E:E)</f>
        <v>No</v>
      </c>
      <c r="L639" t="str">
        <f>_xlfn.XLOOKUP(Table4[[#This Row],[Customer ID]], 'Medical Examination'!A:A, 'Medical Examination'!F:F)</f>
        <v>No</v>
      </c>
      <c r="M639">
        <f>_xlfn.XLOOKUP(Table4[[#This Row],[Customer ID]], 'Medical Examination'!A:A, 'Medical Examination'!G:G)</f>
        <v>1</v>
      </c>
      <c r="N639" t="str">
        <f>_xlfn.XLOOKUP(Table4[[#This Row],[Customer ID]], 'Medical Examination'!A:A, 'Medical Examination'!H:H)</f>
        <v>No</v>
      </c>
      <c r="O639" t="str">
        <f>_xlfn.XLOOKUP(Table4[[#This Row],[Customer ID]], 'Medical Examination'!A:A, 'Medical Examination'!I:I)</f>
        <v>Normal</v>
      </c>
      <c r="P639" t="str">
        <f>_xlfn.XLOOKUP(Table4[[#This Row],[Customer ID]], 'Medical Examination'!A:A, 'Medical Examination'!J:J)</f>
        <v>Obesity</v>
      </c>
      <c r="Q639" s="1">
        <f>_xlfn.XLOOKUP(Table4[[#This Row],[Customer ID]], Hospitalisation!A:A, Hospitalisation!E:E)</f>
        <v>15377.77</v>
      </c>
      <c r="R639" t="str">
        <f>_xlfn.XLOOKUP(Table4[[#This Row],[Customer ID]], Hospitalisation!A:A, Hospitalisation!F:F)</f>
        <v>Tier - 2</v>
      </c>
      <c r="S639" t="str">
        <f>_xlfn.XLOOKUP(Table4[[#This Row],[Customer ID]], Hospitalisation!A:A, Hospitalisation!G:G)</f>
        <v>Tier - 2</v>
      </c>
      <c r="T639" t="str">
        <f>_xlfn.XLOOKUP(Table4[[#This Row],[Customer ID]], Hospitalisation!A:A, Hospitalisation!H:H)</f>
        <v>R1012</v>
      </c>
      <c r="U639" t="str" cm="1">
        <f t="array" ref="U639">_xlfn.IFS(Table4[[#This Row],[Age]]&lt;=29,"Youth",Table4[[#This Row],[Age]]&lt;=49,"Adults",Table4[[#This Row],[Age]]&gt;=50,"Senior")</f>
        <v>Senior</v>
      </c>
    </row>
    <row r="640" spans="1:21">
      <c r="A640" t="s">
        <v>1756</v>
      </c>
      <c r="B640" t="str">
        <f>_xlfn.XLOOKUP(Table4[[#This Row],[Customer ID]],Table1[[#This Row],[Customer ID]],Table1[[#This Row],[TITLE]],0)</f>
        <v>Ms</v>
      </c>
      <c r="C640" t="str" cm="1">
        <f t="array" ref="C640">_xlfn.XLOOKUP(Table4[[#This Row],[Customer ID]],Table1[[#All],[Customer ID]],Table1[[#All],[FIRST NAME]],0)</f>
        <v>Bethany N</v>
      </c>
      <c r="D640" t="str" cm="1">
        <f t="array" ref="D640">_xlfn.XLOOKUP(Table4[[#This Row],[Customer ID]],Table1[[#All],[Customer ID]],Table1[[#All],[LAST NAME]],0)</f>
        <v>Erwin</v>
      </c>
      <c r="E640" s="5" cm="1">
        <f t="array" ref="E640">_xlfn.XLOOKUP(Table4[[#This Row],[Customer ID]],Table3[[#All],[Customer ID]],Table3[[#All],[Date of Birth]],0)</f>
        <v>22895</v>
      </c>
      <c r="F640" cm="1">
        <f t="array" ref="F640">_xlfn.XLOOKUP(Table4[[#This Row],[Customer ID]],Table3[[#All],[Customer ID]],Table3[[#All],[Age]],0)</f>
        <v>60</v>
      </c>
      <c r="G640" cm="1">
        <f t="array" ref="G640">_xlfn.XLOOKUP(Table4[[#This Row],[Customer ID]],Table3[[#All],[Customer ID]],Table3[[#All],[Children]],0)</f>
        <v>0</v>
      </c>
      <c r="H640" cm="1">
        <f t="array" ref="H640">_xlfn.XLOOKUP(Table4[[#This Row],[Customer ID]],Table2[[#All],[Customer ID]],Table2[[#All],[BMI]],0)</f>
        <v>37.9</v>
      </c>
      <c r="I640" cm="1">
        <f t="array" ref="I640">_xlfn.XLOOKUP(Table4[[#This Row],[Customer ID]],Table2[[#All],[Customer ID]],Table2[[#All],[HBA1C]],0)</f>
        <v>7.76</v>
      </c>
      <c r="J640" t="str">
        <f>_xlfn.XLOOKUP(Table4[[#This Row],[Customer ID]], 'Medical Examination'!A:A, 'Medical Examination'!D:D)</f>
        <v>No</v>
      </c>
      <c r="K640" t="str">
        <f>_xlfn.XLOOKUP(Table4[[#This Row],[Customer ID]], 'Medical Examination'!A:A, 'Medical Examination'!E:E)</f>
        <v>No</v>
      </c>
      <c r="L640" t="str">
        <f>_xlfn.XLOOKUP(Table4[[#This Row],[Customer ID]], 'Medical Examination'!A:A, 'Medical Examination'!F:F)</f>
        <v>No</v>
      </c>
      <c r="M640">
        <f>_xlfn.XLOOKUP(Table4[[#This Row],[Customer ID]], 'Medical Examination'!A:A, 'Medical Examination'!G:G)</f>
        <v>0</v>
      </c>
      <c r="N640" t="str">
        <f>_xlfn.XLOOKUP(Table4[[#This Row],[Customer ID]], 'Medical Examination'!A:A, 'Medical Examination'!H:H)</f>
        <v>No</v>
      </c>
      <c r="O640" t="str">
        <f>_xlfn.XLOOKUP(Table4[[#This Row],[Customer ID]], 'Medical Examination'!A:A, 'Medical Examination'!I:I)</f>
        <v>Diabetes</v>
      </c>
      <c r="P640" t="str">
        <f>_xlfn.XLOOKUP(Table4[[#This Row],[Customer ID]], 'Medical Examination'!A:A, 'Medical Examination'!J:J)</f>
        <v>Obesity</v>
      </c>
      <c r="Q640" s="1">
        <f>_xlfn.XLOOKUP(Table4[[#This Row],[Customer ID]], Hospitalisation!A:A, Hospitalisation!E:E)</f>
        <v>15368.22</v>
      </c>
      <c r="R640" t="str">
        <f>_xlfn.XLOOKUP(Table4[[#This Row],[Customer ID]], Hospitalisation!A:A, Hospitalisation!F:F)</f>
        <v>Tier - 2</v>
      </c>
      <c r="S640" t="str">
        <f>_xlfn.XLOOKUP(Table4[[#This Row],[Customer ID]], Hospitalisation!A:A, Hospitalisation!G:G)</f>
        <v>Tier - 2</v>
      </c>
      <c r="T640" t="str">
        <f>_xlfn.XLOOKUP(Table4[[#This Row],[Customer ID]], Hospitalisation!A:A, Hospitalisation!H:H)</f>
        <v>R1011</v>
      </c>
      <c r="U640" t="str" cm="1">
        <f t="array" ref="U640">_xlfn.IFS(Table4[[#This Row],[Age]]&lt;=29,"Youth",Table4[[#This Row],[Age]]&lt;=49,"Adults",Table4[[#This Row],[Age]]&gt;=50,"Senior")</f>
        <v>Senior</v>
      </c>
    </row>
    <row r="641" spans="1:21">
      <c r="A641" t="s">
        <v>1759</v>
      </c>
      <c r="B641" t="str">
        <f>_xlfn.XLOOKUP(Table4[[#This Row],[Customer ID]],Table1[[#This Row],[Customer ID]],Table1[[#This Row],[TITLE]],0)</f>
        <v>Mrs</v>
      </c>
      <c r="C641" t="str" cm="1">
        <f t="array" ref="C641">_xlfn.XLOOKUP(Table4[[#This Row],[Customer ID]],Table1[[#All],[Customer ID]],Table1[[#All],[FIRST NAME]],0)</f>
        <v>Sandra H</v>
      </c>
      <c r="D641" t="str" cm="1">
        <f t="array" ref="D641">_xlfn.XLOOKUP(Table4[[#This Row],[Customer ID]],Table1[[#All],[Customer ID]],Table1[[#All],[LAST NAME]],0)</f>
        <v>Osborne</v>
      </c>
      <c r="E641" s="5" cm="1">
        <f t="array" ref="E641">_xlfn.XLOOKUP(Table4[[#This Row],[Customer ID]],Table3[[#All],[Customer ID]],Table3[[#All],[Date of Birth]],0)</f>
        <v>25037</v>
      </c>
      <c r="F641" cm="1">
        <f t="array" ref="F641">_xlfn.XLOOKUP(Table4[[#This Row],[Customer ID]],Table3[[#All],[Customer ID]],Table3[[#All],[Age]],0)</f>
        <v>54</v>
      </c>
      <c r="G641" cm="1">
        <f t="array" ref="G641">_xlfn.XLOOKUP(Table4[[#This Row],[Customer ID]],Table3[[#All],[Customer ID]],Table3[[#All],[Children]],0)</f>
        <v>0</v>
      </c>
      <c r="H641" cm="1">
        <f t="array" ref="H641">_xlfn.XLOOKUP(Table4[[#This Row],[Customer ID]],Table2[[#All],[Customer ID]],Table2[[#All],[BMI]],0)</f>
        <v>39.6</v>
      </c>
      <c r="I641" cm="1">
        <f t="array" ref="I641">_xlfn.XLOOKUP(Table4[[#This Row],[Customer ID]],Table2[[#All],[Customer ID]],Table2[[#All],[HBA1C]],0)</f>
        <v>9.32</v>
      </c>
      <c r="J641" t="str">
        <f>_xlfn.XLOOKUP(Table4[[#This Row],[Customer ID]], 'Medical Examination'!A:A, 'Medical Examination'!D:D)</f>
        <v>No</v>
      </c>
      <c r="K641" t="str">
        <f>_xlfn.XLOOKUP(Table4[[#This Row],[Customer ID]], 'Medical Examination'!A:A, 'Medical Examination'!E:E)</f>
        <v>No</v>
      </c>
      <c r="L641" t="str">
        <f>_xlfn.XLOOKUP(Table4[[#This Row],[Customer ID]], 'Medical Examination'!A:A, 'Medical Examination'!F:F)</f>
        <v>No</v>
      </c>
      <c r="M641">
        <f>_xlfn.XLOOKUP(Table4[[#This Row],[Customer ID]], 'Medical Examination'!A:A, 'Medical Examination'!G:G)</f>
        <v>0</v>
      </c>
      <c r="N641" t="str">
        <f>_xlfn.XLOOKUP(Table4[[#This Row],[Customer ID]], 'Medical Examination'!A:A, 'Medical Examination'!H:H)</f>
        <v>No</v>
      </c>
      <c r="O641" t="str">
        <f>_xlfn.XLOOKUP(Table4[[#This Row],[Customer ID]], 'Medical Examination'!A:A, 'Medical Examination'!I:I)</f>
        <v>Diabetes</v>
      </c>
      <c r="P641" t="str">
        <f>_xlfn.XLOOKUP(Table4[[#This Row],[Customer ID]], 'Medical Examination'!A:A, 'Medical Examination'!J:J)</f>
        <v>Obesity</v>
      </c>
      <c r="Q641" s="1">
        <f>_xlfn.XLOOKUP(Table4[[#This Row],[Customer ID]], Hospitalisation!A:A, Hospitalisation!E:E)</f>
        <v>15363.77</v>
      </c>
      <c r="R641" t="str">
        <f>_xlfn.XLOOKUP(Table4[[#This Row],[Customer ID]], Hospitalisation!A:A, Hospitalisation!F:F)</f>
        <v>Tier - 2</v>
      </c>
      <c r="S641" t="str">
        <f>_xlfn.XLOOKUP(Table4[[#This Row],[Customer ID]], Hospitalisation!A:A, Hospitalisation!G:G)</f>
        <v>Tier - 1</v>
      </c>
      <c r="T641" t="str">
        <f>_xlfn.XLOOKUP(Table4[[#This Row],[Customer ID]], Hospitalisation!A:A, Hospitalisation!H:H)</f>
        <v>R1026</v>
      </c>
      <c r="U641" t="str" cm="1">
        <f t="array" ref="U641">_xlfn.IFS(Table4[[#This Row],[Age]]&lt;=29,"Youth",Table4[[#This Row],[Age]]&lt;=49,"Adults",Table4[[#This Row],[Age]]&gt;=50,"Senior")</f>
        <v>Senior</v>
      </c>
    </row>
    <row r="642" spans="1:21">
      <c r="A642" t="s">
        <v>1761</v>
      </c>
      <c r="B642" t="str">
        <f>_xlfn.XLOOKUP(Table4[[#This Row],[Customer ID]],Table1[[#This Row],[Customer ID]],Table1[[#This Row],[TITLE]],0)</f>
        <v>Mr</v>
      </c>
      <c r="C642" t="str" cm="1">
        <f t="array" ref="C642">_xlfn.XLOOKUP(Table4[[#This Row],[Customer ID]],Table1[[#All],[Customer ID]],Table1[[#All],[FIRST NAME]],0)</f>
        <v>Takuo</v>
      </c>
      <c r="D642" t="str" cm="1">
        <f t="array" ref="D642">_xlfn.XLOOKUP(Table4[[#This Row],[Customer ID]],Table1[[#All],[Customer ID]],Table1[[#All],[LAST NAME]],0)</f>
        <v>Otsuka</v>
      </c>
      <c r="E642" s="5" cm="1">
        <f t="array" ref="E642">_xlfn.XLOOKUP(Table4[[#This Row],[Customer ID]],Table3[[#All],[Customer ID]],Table3[[#All],[Date of Birth]],0)</f>
        <v>32494</v>
      </c>
      <c r="F642" cm="1">
        <f t="array" ref="F642">_xlfn.XLOOKUP(Table4[[#This Row],[Customer ID]],Table3[[#All],[Customer ID]],Table3[[#All],[Age]],0)</f>
        <v>34</v>
      </c>
      <c r="G642" cm="1">
        <f t="array" ref="G642">_xlfn.XLOOKUP(Table4[[#This Row],[Customer ID]],Table3[[#All],[Customer ID]],Table3[[#All],[Children]],0)</f>
        <v>3</v>
      </c>
      <c r="H642" cm="1">
        <f t="array" ref="H642">_xlfn.XLOOKUP(Table4[[#This Row],[Customer ID]],Table2[[#All],[Customer ID]],Table2[[#All],[BMI]],0)</f>
        <v>50.92</v>
      </c>
      <c r="I642" cm="1">
        <f t="array" ref="I642">_xlfn.XLOOKUP(Table4[[#This Row],[Customer ID]],Table2[[#All],[Customer ID]],Table2[[#All],[HBA1C]],0)</f>
        <v>5.31</v>
      </c>
      <c r="J642" t="str">
        <f>_xlfn.XLOOKUP(Table4[[#This Row],[Customer ID]], 'Medical Examination'!A:A, 'Medical Examination'!D:D)</f>
        <v>Yes</v>
      </c>
      <c r="K642" t="str">
        <f>_xlfn.XLOOKUP(Table4[[#This Row],[Customer ID]], 'Medical Examination'!A:A, 'Medical Examination'!E:E)</f>
        <v>No</v>
      </c>
      <c r="L642" t="str">
        <f>_xlfn.XLOOKUP(Table4[[#This Row],[Customer ID]], 'Medical Examination'!A:A, 'Medical Examination'!F:F)</f>
        <v>No</v>
      </c>
      <c r="M642">
        <f>_xlfn.XLOOKUP(Table4[[#This Row],[Customer ID]], 'Medical Examination'!A:A, 'Medical Examination'!G:G)</f>
        <v>1</v>
      </c>
      <c r="N642" t="str">
        <f>_xlfn.XLOOKUP(Table4[[#This Row],[Customer ID]], 'Medical Examination'!A:A, 'Medical Examination'!H:H)</f>
        <v>No</v>
      </c>
      <c r="O642" t="str">
        <f>_xlfn.XLOOKUP(Table4[[#This Row],[Customer ID]], 'Medical Examination'!A:A, 'Medical Examination'!I:I)</f>
        <v>Normal</v>
      </c>
      <c r="P642" t="str">
        <f>_xlfn.XLOOKUP(Table4[[#This Row],[Customer ID]], 'Medical Examination'!A:A, 'Medical Examination'!J:J)</f>
        <v>Obesity</v>
      </c>
      <c r="Q642" s="1">
        <f>_xlfn.XLOOKUP(Table4[[#This Row],[Customer ID]], Hospitalisation!A:A, Hospitalisation!E:E)</f>
        <v>15361.5</v>
      </c>
      <c r="R642" t="str">
        <f>_xlfn.XLOOKUP(Table4[[#This Row],[Customer ID]], Hospitalisation!A:A, Hospitalisation!F:F)</f>
        <v>Tier - 2</v>
      </c>
      <c r="S642" t="str">
        <f>_xlfn.XLOOKUP(Table4[[#This Row],[Customer ID]], Hospitalisation!A:A, Hospitalisation!G:G)</f>
        <v>Tier - 3</v>
      </c>
      <c r="T642" t="str">
        <f>_xlfn.XLOOKUP(Table4[[#This Row],[Customer ID]], Hospitalisation!A:A, Hospitalisation!H:H)</f>
        <v>R1023</v>
      </c>
      <c r="U642" t="str" cm="1">
        <f t="array" ref="U642">_xlfn.IFS(Table4[[#This Row],[Age]]&lt;=29,"Youth",Table4[[#This Row],[Age]]&lt;=49,"Adults",Table4[[#This Row],[Age]]&gt;=50,"Senior")</f>
        <v>Adults</v>
      </c>
    </row>
    <row r="643" spans="1:21">
      <c r="A643" t="s">
        <v>1764</v>
      </c>
      <c r="B643" t="str">
        <f>_xlfn.XLOOKUP(Table4[[#This Row],[Customer ID]],Table1[[#This Row],[Customer ID]],Table1[[#This Row],[TITLE]],0)</f>
        <v>Ms</v>
      </c>
      <c r="C643" t="str" cm="1">
        <f t="array" ref="C643">_xlfn.XLOOKUP(Table4[[#This Row],[Customer ID]],Table1[[#All],[Customer ID]],Table1[[#All],[FIRST NAME]],0)</f>
        <v>Kelly A</v>
      </c>
      <c r="D643" t="str" cm="1">
        <f t="array" ref="D643">_xlfn.XLOOKUP(Table4[[#This Row],[Customer ID]],Table1[[#All],[Customer ID]],Table1[[#All],[LAST NAME]],0)</f>
        <v>Smith</v>
      </c>
      <c r="E643" s="5" cm="1">
        <f t="array" ref="E643">_xlfn.XLOOKUP(Table4[[#This Row],[Customer ID]],Table3[[#All],[Customer ID]],Table3[[#All],[Date of Birth]],0)</f>
        <v>37086</v>
      </c>
      <c r="F643" cm="1">
        <f t="array" ref="F643">_xlfn.XLOOKUP(Table4[[#This Row],[Customer ID]],Table3[[#All],[Customer ID]],Table3[[#All],[Age]],0)</f>
        <v>21</v>
      </c>
      <c r="G643" cm="1">
        <f t="array" ref="G643">_xlfn.XLOOKUP(Table4[[#This Row],[Customer ID]],Table3[[#All],[Customer ID]],Table3[[#All],[Children]],0)</f>
        <v>1</v>
      </c>
      <c r="H643" cm="1">
        <f t="array" ref="H643">_xlfn.XLOOKUP(Table4[[#This Row],[Customer ID]],Table2[[#All],[Customer ID]],Table2[[#All],[BMI]],0)</f>
        <v>21.85</v>
      </c>
      <c r="I643" cm="1">
        <f t="array" ref="I643">_xlfn.XLOOKUP(Table4[[#This Row],[Customer ID]],Table2[[#All],[Customer ID]],Table2[[#All],[HBA1C]],0)</f>
        <v>5.56</v>
      </c>
      <c r="J643" t="str">
        <f>_xlfn.XLOOKUP(Table4[[#This Row],[Customer ID]], 'Medical Examination'!A:A, 'Medical Examination'!D:D)</f>
        <v>Yes</v>
      </c>
      <c r="K643" t="str">
        <f>_xlfn.XLOOKUP(Table4[[#This Row],[Customer ID]], 'Medical Examination'!A:A, 'Medical Examination'!E:E)</f>
        <v>No</v>
      </c>
      <c r="L643" t="str">
        <f>_xlfn.XLOOKUP(Table4[[#This Row],[Customer ID]], 'Medical Examination'!A:A, 'Medical Examination'!F:F)</f>
        <v>No</v>
      </c>
      <c r="M643">
        <f>_xlfn.XLOOKUP(Table4[[#This Row],[Customer ID]], 'Medical Examination'!A:A, 'Medical Examination'!G:G)</f>
        <v>0</v>
      </c>
      <c r="N643" t="str">
        <f>_xlfn.XLOOKUP(Table4[[#This Row],[Customer ID]], 'Medical Examination'!A:A, 'Medical Examination'!H:H)</f>
        <v>Yes</v>
      </c>
      <c r="O643" t="str">
        <f>_xlfn.XLOOKUP(Table4[[#This Row],[Customer ID]], 'Medical Examination'!A:A, 'Medical Examination'!I:I)</f>
        <v>Normal</v>
      </c>
      <c r="P643" t="str">
        <f>_xlfn.XLOOKUP(Table4[[#This Row],[Customer ID]], 'Medical Examination'!A:A, 'Medical Examination'!J:J)</f>
        <v>Normal Weight</v>
      </c>
      <c r="Q643" s="1">
        <f>_xlfn.XLOOKUP(Table4[[#This Row],[Customer ID]], Hospitalisation!A:A, Hospitalisation!E:E)</f>
        <v>15359.1</v>
      </c>
      <c r="R643" t="str">
        <f>_xlfn.XLOOKUP(Table4[[#This Row],[Customer ID]], Hospitalisation!A:A, Hospitalisation!F:F)</f>
        <v>Tier - 2</v>
      </c>
      <c r="S643" t="str">
        <f>_xlfn.XLOOKUP(Table4[[#This Row],[Customer ID]], Hospitalisation!A:A, Hospitalisation!G:G)</f>
        <v>Tier - 3</v>
      </c>
      <c r="T643" t="str">
        <f>_xlfn.XLOOKUP(Table4[[#This Row],[Customer ID]], Hospitalisation!A:A, Hospitalisation!H:H)</f>
        <v>R1024</v>
      </c>
      <c r="U643" t="str" cm="1">
        <f t="array" ref="U643">_xlfn.IFS(Table4[[#This Row],[Age]]&lt;=29,"Youth",Table4[[#This Row],[Age]]&lt;=49,"Adults",Table4[[#This Row],[Age]]&gt;=50,"Senior")</f>
        <v>Youth</v>
      </c>
    </row>
    <row r="644" spans="1:21">
      <c r="A644" t="s">
        <v>1766</v>
      </c>
      <c r="B644" t="str">
        <f>_xlfn.XLOOKUP(Table4[[#This Row],[Customer ID]],Table1[[#This Row],[Customer ID]],Table1[[#This Row],[TITLE]],0)</f>
        <v>Mr</v>
      </c>
      <c r="C644" t="str" cm="1">
        <f t="array" ref="C644">_xlfn.XLOOKUP(Table4[[#This Row],[Customer ID]],Table1[[#All],[Customer ID]],Table1[[#All],[FIRST NAME]],0)</f>
        <v>Scott</v>
      </c>
      <c r="D644" t="str" cm="1">
        <f t="array" ref="D644">_xlfn.XLOOKUP(Table4[[#This Row],[Customer ID]],Table1[[#All],[Customer ID]],Table1[[#All],[LAST NAME]],0)</f>
        <v>Myers</v>
      </c>
      <c r="E644" s="5" cm="1">
        <f t="array" ref="E644">_xlfn.XLOOKUP(Table4[[#This Row],[Customer ID]],Table3[[#All],[Customer ID]],Table3[[#All],[Date of Birth]],0)</f>
        <v>23358</v>
      </c>
      <c r="F644" cm="1">
        <f t="array" ref="F644">_xlfn.XLOOKUP(Table4[[#This Row],[Customer ID]],Table3[[#All],[Customer ID]],Table3[[#All],[Age]],0)</f>
        <v>59</v>
      </c>
      <c r="G644" cm="1">
        <f t="array" ref="G644">_xlfn.XLOOKUP(Table4[[#This Row],[Customer ID]],Table3[[#All],[Customer ID]],Table3[[#All],[Children]],0)</f>
        <v>0</v>
      </c>
      <c r="H644" cm="1">
        <f t="array" ref="H644">_xlfn.XLOOKUP(Table4[[#This Row],[Customer ID]],Table2[[#All],[Customer ID]],Table2[[#All],[BMI]],0)</f>
        <v>36.08</v>
      </c>
      <c r="I644" cm="1">
        <f t="array" ref="I644">_xlfn.XLOOKUP(Table4[[#This Row],[Customer ID]],Table2[[#All],[Customer ID]],Table2[[#All],[HBA1C]],0)</f>
        <v>7.11</v>
      </c>
      <c r="J644" t="str">
        <f>_xlfn.XLOOKUP(Table4[[#This Row],[Customer ID]], 'Medical Examination'!A:A, 'Medical Examination'!D:D)</f>
        <v>Yes</v>
      </c>
      <c r="K644" t="str">
        <f>_xlfn.XLOOKUP(Table4[[#This Row],[Customer ID]], 'Medical Examination'!A:A, 'Medical Examination'!E:E)</f>
        <v>No</v>
      </c>
      <c r="L644" t="str">
        <f>_xlfn.XLOOKUP(Table4[[#This Row],[Customer ID]], 'Medical Examination'!A:A, 'Medical Examination'!F:F)</f>
        <v>Yes</v>
      </c>
      <c r="M644">
        <f>_xlfn.XLOOKUP(Table4[[#This Row],[Customer ID]], 'Medical Examination'!A:A, 'Medical Examination'!G:G)</f>
        <v>1</v>
      </c>
      <c r="N644" t="str">
        <f>_xlfn.XLOOKUP(Table4[[#This Row],[Customer ID]], 'Medical Examination'!A:A, 'Medical Examination'!H:H)</f>
        <v>No</v>
      </c>
      <c r="O644" t="str">
        <f>_xlfn.XLOOKUP(Table4[[#This Row],[Customer ID]], 'Medical Examination'!A:A, 'Medical Examination'!I:I)</f>
        <v>Diabetes</v>
      </c>
      <c r="P644" t="str">
        <f>_xlfn.XLOOKUP(Table4[[#This Row],[Customer ID]], 'Medical Examination'!A:A, 'Medical Examination'!J:J)</f>
        <v>Obesity</v>
      </c>
      <c r="Q644" s="1">
        <f>_xlfn.XLOOKUP(Table4[[#This Row],[Customer ID]], Hospitalisation!A:A, Hospitalisation!E:E)</f>
        <v>15322.77</v>
      </c>
      <c r="R644" t="str">
        <f>_xlfn.XLOOKUP(Table4[[#This Row],[Customer ID]], Hospitalisation!A:A, Hospitalisation!F:F)</f>
        <v>Tier - 2</v>
      </c>
      <c r="S644" t="str">
        <f>_xlfn.XLOOKUP(Table4[[#This Row],[Customer ID]], Hospitalisation!A:A, Hospitalisation!G:G)</f>
        <v>Tier - 3</v>
      </c>
      <c r="T644" t="str">
        <f>_xlfn.XLOOKUP(Table4[[#This Row],[Customer ID]], Hospitalisation!A:A, Hospitalisation!H:H)</f>
        <v>R1021</v>
      </c>
      <c r="U644" t="str" cm="1">
        <f t="array" ref="U644">_xlfn.IFS(Table4[[#This Row],[Age]]&lt;=29,"Youth",Table4[[#This Row],[Age]]&lt;=49,"Adults",Table4[[#This Row],[Age]]&gt;=50,"Senior")</f>
        <v>Senior</v>
      </c>
    </row>
    <row r="645" spans="1:21">
      <c r="A645" t="s">
        <v>1768</v>
      </c>
      <c r="B645" t="str">
        <f>_xlfn.XLOOKUP(Table4[[#This Row],[Customer ID]],Table1[[#This Row],[Customer ID]],Table1[[#This Row],[TITLE]],0)</f>
        <v>Mr</v>
      </c>
      <c r="C645" t="str" cm="1">
        <f t="array" ref="C645">_xlfn.XLOOKUP(Table4[[#This Row],[Customer ID]],Table1[[#All],[Customer ID]],Table1[[#All],[FIRST NAME]],0)</f>
        <v>Benoit</v>
      </c>
      <c r="D645" t="str" cm="1">
        <f t="array" ref="D645">_xlfn.XLOOKUP(Table4[[#This Row],[Customer ID]],Table1[[#All],[Customer ID]],Table1[[#All],[LAST NAME]],0)</f>
        <v>Cote</v>
      </c>
      <c r="E645" s="5" cm="1">
        <f t="array" ref="E645">_xlfn.XLOOKUP(Table4[[#This Row],[Customer ID]],Table3[[#All],[Customer ID]],Table3[[#All],[Date of Birth]],0)</f>
        <v>25462</v>
      </c>
      <c r="F645" cm="1">
        <f t="array" ref="F645">_xlfn.XLOOKUP(Table4[[#This Row],[Customer ID]],Table3[[#All],[Customer ID]],Table3[[#All],[Age]],0)</f>
        <v>53</v>
      </c>
      <c r="G645" cm="1">
        <f t="array" ref="G645">_xlfn.XLOOKUP(Table4[[#This Row],[Customer ID]],Table3[[#All],[Customer ID]],Table3[[#All],[Children]],0)</f>
        <v>0</v>
      </c>
      <c r="H645" cm="1">
        <f t="array" ref="H645">_xlfn.XLOOKUP(Table4[[#This Row],[Customer ID]],Table2[[#All],[Customer ID]],Table2[[#All],[BMI]],0)</f>
        <v>40.44</v>
      </c>
      <c r="I645" cm="1">
        <f t="array" ref="I645">_xlfn.XLOOKUP(Table4[[#This Row],[Customer ID]],Table2[[#All],[Customer ID]],Table2[[#All],[HBA1C]],0)</f>
        <v>5.13</v>
      </c>
      <c r="J645" t="str">
        <f>_xlfn.XLOOKUP(Table4[[#This Row],[Customer ID]], 'Medical Examination'!A:A, 'Medical Examination'!D:D)</f>
        <v>Yes</v>
      </c>
      <c r="K645" t="str">
        <f>_xlfn.XLOOKUP(Table4[[#This Row],[Customer ID]], 'Medical Examination'!A:A, 'Medical Examination'!E:E)</f>
        <v>No</v>
      </c>
      <c r="L645" t="str">
        <f>_xlfn.XLOOKUP(Table4[[#This Row],[Customer ID]], 'Medical Examination'!A:A, 'Medical Examination'!F:F)</f>
        <v>Yes</v>
      </c>
      <c r="M645">
        <f>_xlfn.XLOOKUP(Table4[[#This Row],[Customer ID]], 'Medical Examination'!A:A, 'Medical Examination'!G:G)</f>
        <v>1</v>
      </c>
      <c r="N645" t="str">
        <f>_xlfn.XLOOKUP(Table4[[#This Row],[Customer ID]], 'Medical Examination'!A:A, 'Medical Examination'!H:H)</f>
        <v>No</v>
      </c>
      <c r="O645" t="str">
        <f>_xlfn.XLOOKUP(Table4[[#This Row],[Customer ID]], 'Medical Examination'!A:A, 'Medical Examination'!I:I)</f>
        <v>Normal</v>
      </c>
      <c r="P645" t="str">
        <f>_xlfn.XLOOKUP(Table4[[#This Row],[Customer ID]], 'Medical Examination'!A:A, 'Medical Examination'!J:J)</f>
        <v>Obesity</v>
      </c>
      <c r="Q645" s="1">
        <f>_xlfn.XLOOKUP(Table4[[#This Row],[Customer ID]], Hospitalisation!A:A, Hospitalisation!E:E)</f>
        <v>15260.52</v>
      </c>
      <c r="R645" t="str">
        <f>_xlfn.XLOOKUP(Table4[[#This Row],[Customer ID]], Hospitalisation!A:A, Hospitalisation!F:F)</f>
        <v>Tier - 2</v>
      </c>
      <c r="S645" t="str">
        <f>_xlfn.XLOOKUP(Table4[[#This Row],[Customer ID]], Hospitalisation!A:A, Hospitalisation!G:G)</f>
        <v>Tier - 2</v>
      </c>
      <c r="T645" t="str">
        <f>_xlfn.XLOOKUP(Table4[[#This Row],[Customer ID]], Hospitalisation!A:A, Hospitalisation!H:H)</f>
        <v>R1023</v>
      </c>
      <c r="U645" t="str" cm="1">
        <f t="array" ref="U645">_xlfn.IFS(Table4[[#This Row],[Age]]&lt;=29,"Youth",Table4[[#This Row],[Age]]&lt;=49,"Adults",Table4[[#This Row],[Age]]&gt;=50,"Senior")</f>
        <v>Senior</v>
      </c>
    </row>
    <row r="646" spans="1:21">
      <c r="A646" t="s">
        <v>1771</v>
      </c>
      <c r="B646" t="str">
        <f>_xlfn.XLOOKUP(Table4[[#This Row],[Customer ID]],Table1[[#This Row],[Customer ID]],Table1[[#This Row],[TITLE]],0)</f>
        <v>Ms</v>
      </c>
      <c r="C646" t="str" cm="1">
        <f t="array" ref="C646">_xlfn.XLOOKUP(Table4[[#This Row],[Customer ID]],Table1[[#All],[Customer ID]],Table1[[#All],[FIRST NAME]],0)</f>
        <v>Elizabeth M</v>
      </c>
      <c r="D646" t="str" cm="1">
        <f t="array" ref="D646">_xlfn.XLOOKUP(Table4[[#This Row],[Customer ID]],Table1[[#All],[Customer ID]],Table1[[#All],[LAST NAME]],0)</f>
        <v>Ehrhardt</v>
      </c>
      <c r="E646" s="5" cm="1">
        <f t="array" ref="E646">_xlfn.XLOOKUP(Table4[[#This Row],[Customer ID]],Table3[[#All],[Customer ID]],Table3[[#All],[Date of Birth]],0)</f>
        <v>22122</v>
      </c>
      <c r="F646" cm="1">
        <f t="array" ref="F646">_xlfn.XLOOKUP(Table4[[#This Row],[Customer ID]],Table3[[#All],[Customer ID]],Table3[[#All],[Age]],0)</f>
        <v>62</v>
      </c>
      <c r="G646" cm="1">
        <f t="array" ref="G646">_xlfn.XLOOKUP(Table4[[#This Row],[Customer ID]],Table3[[#All],[Customer ID]],Table3[[#All],[Children]],0)</f>
        <v>2</v>
      </c>
      <c r="H646" cm="1">
        <f t="array" ref="H646">_xlfn.XLOOKUP(Table4[[#This Row],[Customer ID]],Table2[[#All],[Customer ID]],Table2[[#All],[BMI]],0)</f>
        <v>38.094999999999999</v>
      </c>
      <c r="I646" cm="1">
        <f t="array" ref="I646">_xlfn.XLOOKUP(Table4[[#This Row],[Customer ID]],Table2[[#All],[Customer ID]],Table2[[#All],[HBA1C]],0)</f>
        <v>10.199999999999999</v>
      </c>
      <c r="J646" t="str">
        <f>_xlfn.XLOOKUP(Table4[[#This Row],[Customer ID]], 'Medical Examination'!A:A, 'Medical Examination'!D:D)</f>
        <v>No</v>
      </c>
      <c r="K646" t="str">
        <f>_xlfn.XLOOKUP(Table4[[#This Row],[Customer ID]], 'Medical Examination'!A:A, 'Medical Examination'!E:E)</f>
        <v>No</v>
      </c>
      <c r="L646" t="str">
        <f>_xlfn.XLOOKUP(Table4[[#This Row],[Customer ID]], 'Medical Examination'!A:A, 'Medical Examination'!F:F)</f>
        <v>No</v>
      </c>
      <c r="M646">
        <f>_xlfn.XLOOKUP(Table4[[#This Row],[Customer ID]], 'Medical Examination'!A:A, 'Medical Examination'!G:G)</f>
        <v>0</v>
      </c>
      <c r="N646" t="str">
        <f>_xlfn.XLOOKUP(Table4[[#This Row],[Customer ID]], 'Medical Examination'!A:A, 'Medical Examination'!H:H)</f>
        <v>No</v>
      </c>
      <c r="O646" t="str">
        <f>_xlfn.XLOOKUP(Table4[[#This Row],[Customer ID]], 'Medical Examination'!A:A, 'Medical Examination'!I:I)</f>
        <v>Diabetes</v>
      </c>
      <c r="P646" t="str">
        <f>_xlfn.XLOOKUP(Table4[[#This Row],[Customer ID]], 'Medical Examination'!A:A, 'Medical Examination'!J:J)</f>
        <v>Obesity</v>
      </c>
      <c r="Q646" s="1">
        <f>_xlfn.XLOOKUP(Table4[[#This Row],[Customer ID]], Hospitalisation!A:A, Hospitalisation!E:E)</f>
        <v>15230.32</v>
      </c>
      <c r="R646" t="str">
        <f>_xlfn.XLOOKUP(Table4[[#This Row],[Customer ID]], Hospitalisation!A:A, Hospitalisation!F:F)</f>
        <v>Tier - 2</v>
      </c>
      <c r="S646" t="str">
        <f>_xlfn.XLOOKUP(Table4[[#This Row],[Customer ID]], Hospitalisation!A:A, Hospitalisation!G:G)</f>
        <v>Tier - 2</v>
      </c>
      <c r="T646" t="str">
        <f>_xlfn.XLOOKUP(Table4[[#This Row],[Customer ID]], Hospitalisation!A:A, Hospitalisation!H:H)</f>
        <v>R1024</v>
      </c>
      <c r="U646" t="str" cm="1">
        <f t="array" ref="U646">_xlfn.IFS(Table4[[#This Row],[Age]]&lt;=29,"Youth",Table4[[#This Row],[Age]]&lt;=49,"Adults",Table4[[#This Row],[Age]]&gt;=50,"Senior")</f>
        <v>Senior</v>
      </c>
    </row>
    <row r="647" spans="1:21">
      <c r="A647" t="s">
        <v>1773</v>
      </c>
      <c r="B647" t="str">
        <f>_xlfn.XLOOKUP(Table4[[#This Row],[Customer ID]],Table1[[#This Row],[Customer ID]],Table1[[#This Row],[TITLE]],0)</f>
        <v>Ms</v>
      </c>
      <c r="C647" t="str" cm="1">
        <f t="array" ref="C647">_xlfn.XLOOKUP(Table4[[#This Row],[Customer ID]],Table1[[#All],[Customer ID]],Table1[[#All],[FIRST NAME]],0)</f>
        <v>Jessica A</v>
      </c>
      <c r="D647" t="str" cm="1">
        <f t="array" ref="D647">_xlfn.XLOOKUP(Table4[[#This Row],[Customer ID]],Table1[[#All],[Customer ID]],Table1[[#All],[LAST NAME]],0)</f>
        <v>Petersen</v>
      </c>
      <c r="E647" s="5" cm="1">
        <f t="array" ref="E647">_xlfn.XLOOKUP(Table4[[#This Row],[Customer ID]],Table3[[#All],[Customer ID]],Table3[[#All],[Date of Birth]],0)</f>
        <v>28817</v>
      </c>
      <c r="F647" cm="1">
        <f t="array" ref="F647">_xlfn.XLOOKUP(Table4[[#This Row],[Customer ID]],Table3[[#All],[Customer ID]],Table3[[#All],[Age]],0)</f>
        <v>44</v>
      </c>
      <c r="G647" cm="1">
        <f t="array" ref="G647">_xlfn.XLOOKUP(Table4[[#This Row],[Customer ID]],Table3[[#All],[Customer ID]],Table3[[#All],[Children]],0)</f>
        <v>2</v>
      </c>
      <c r="H647" cm="1">
        <f t="array" ref="H647">_xlfn.XLOOKUP(Table4[[#This Row],[Customer ID]],Table2[[#All],[Customer ID]],Table2[[#All],[BMI]],0)</f>
        <v>44.95</v>
      </c>
      <c r="I647" cm="1">
        <f t="array" ref="I647">_xlfn.XLOOKUP(Table4[[#This Row],[Customer ID]],Table2[[#All],[Customer ID]],Table2[[#All],[HBA1C]],0)</f>
        <v>10.4</v>
      </c>
      <c r="J647" t="str">
        <f>_xlfn.XLOOKUP(Table4[[#This Row],[Customer ID]], 'Medical Examination'!A:A, 'Medical Examination'!D:D)</f>
        <v>No</v>
      </c>
      <c r="K647" t="str">
        <f>_xlfn.XLOOKUP(Table4[[#This Row],[Customer ID]], 'Medical Examination'!A:A, 'Medical Examination'!E:E)</f>
        <v>No</v>
      </c>
      <c r="L647" t="str">
        <f>_xlfn.XLOOKUP(Table4[[#This Row],[Customer ID]], 'Medical Examination'!A:A, 'Medical Examination'!F:F)</f>
        <v>No</v>
      </c>
      <c r="M647">
        <f>_xlfn.XLOOKUP(Table4[[#This Row],[Customer ID]], 'Medical Examination'!A:A, 'Medical Examination'!G:G)</f>
        <v>0</v>
      </c>
      <c r="N647" t="str">
        <f>_xlfn.XLOOKUP(Table4[[#This Row],[Customer ID]], 'Medical Examination'!A:A, 'Medical Examination'!H:H)</f>
        <v>No</v>
      </c>
      <c r="O647" t="str">
        <f>_xlfn.XLOOKUP(Table4[[#This Row],[Customer ID]], 'Medical Examination'!A:A, 'Medical Examination'!I:I)</f>
        <v>Diabetes</v>
      </c>
      <c r="P647" t="str">
        <f>_xlfn.XLOOKUP(Table4[[#This Row],[Customer ID]], 'Medical Examination'!A:A, 'Medical Examination'!J:J)</f>
        <v>Obesity</v>
      </c>
      <c r="Q647" s="1">
        <f>_xlfn.XLOOKUP(Table4[[#This Row],[Customer ID]], Hospitalisation!A:A, Hospitalisation!E:E)</f>
        <v>15207.92</v>
      </c>
      <c r="R647" t="str">
        <f>_xlfn.XLOOKUP(Table4[[#This Row],[Customer ID]], Hospitalisation!A:A, Hospitalisation!F:F)</f>
        <v>Tier - 2</v>
      </c>
      <c r="S647" t="str">
        <f>_xlfn.XLOOKUP(Table4[[#This Row],[Customer ID]], Hospitalisation!A:A, Hospitalisation!G:G)</f>
        <v>Tier - 1</v>
      </c>
      <c r="T647" t="str">
        <f>_xlfn.XLOOKUP(Table4[[#This Row],[Customer ID]], Hospitalisation!A:A, Hospitalisation!H:H)</f>
        <v>R1012</v>
      </c>
      <c r="U647" t="str" cm="1">
        <f t="array" ref="U647">_xlfn.IFS(Table4[[#This Row],[Age]]&lt;=29,"Youth",Table4[[#This Row],[Age]]&lt;=49,"Adults",Table4[[#This Row],[Age]]&gt;=50,"Senior")</f>
        <v>Adults</v>
      </c>
    </row>
    <row r="648" spans="1:21">
      <c r="A648" t="s">
        <v>1776</v>
      </c>
      <c r="B648" t="str">
        <f>_xlfn.XLOOKUP(Table4[[#This Row],[Customer ID]],Table1[[#This Row],[Customer ID]],Table1[[#This Row],[TITLE]],0)</f>
        <v>Ms</v>
      </c>
      <c r="C648" t="str" cm="1">
        <f t="array" ref="C648">_xlfn.XLOOKUP(Table4[[#This Row],[Customer ID]],Table1[[#All],[Customer ID]],Table1[[#All],[FIRST NAME]],0)</f>
        <v>Monica K</v>
      </c>
      <c r="D648" t="str" cm="1">
        <f t="array" ref="D648">_xlfn.XLOOKUP(Table4[[#This Row],[Customer ID]],Table1[[#All],[Customer ID]],Table1[[#All],[LAST NAME]],0)</f>
        <v>Ertel</v>
      </c>
      <c r="E648" s="5" cm="1">
        <f t="array" ref="E648">_xlfn.XLOOKUP(Table4[[#This Row],[Customer ID]],Table3[[#All],[Customer ID]],Table3[[#All],[Date of Birth]],0)</f>
        <v>22814</v>
      </c>
      <c r="F648" cm="1">
        <f t="array" ref="F648">_xlfn.XLOOKUP(Table4[[#This Row],[Customer ID]],Table3[[#All],[Customer ID]],Table3[[#All],[Age]],0)</f>
        <v>60</v>
      </c>
      <c r="G648" cm="1">
        <f t="array" ref="G648">_xlfn.XLOOKUP(Table4[[#This Row],[Customer ID]],Table3[[#All],[Customer ID]],Table3[[#All],[Children]],0)</f>
        <v>0</v>
      </c>
      <c r="H648" cm="1">
        <f t="array" ref="H648">_xlfn.XLOOKUP(Table4[[#This Row],[Customer ID]],Table2[[#All],[Customer ID]],Table2[[#All],[BMI]],0)</f>
        <v>35.54</v>
      </c>
      <c r="I648" cm="1">
        <f t="array" ref="I648">_xlfn.XLOOKUP(Table4[[#This Row],[Customer ID]],Table2[[#All],[Customer ID]],Table2[[#All],[HBA1C]],0)</f>
        <v>10.67</v>
      </c>
      <c r="J648" t="str">
        <f>_xlfn.XLOOKUP(Table4[[#This Row],[Customer ID]], 'Medical Examination'!A:A, 'Medical Examination'!D:D)</f>
        <v>No</v>
      </c>
      <c r="K648" t="str">
        <f>_xlfn.XLOOKUP(Table4[[#This Row],[Customer ID]], 'Medical Examination'!A:A, 'Medical Examination'!E:E)</f>
        <v>No</v>
      </c>
      <c r="L648" t="str">
        <f>_xlfn.XLOOKUP(Table4[[#This Row],[Customer ID]], 'Medical Examination'!A:A, 'Medical Examination'!F:F)</f>
        <v>No</v>
      </c>
      <c r="M648">
        <f>_xlfn.XLOOKUP(Table4[[#This Row],[Customer ID]], 'Medical Examination'!A:A, 'Medical Examination'!G:G)</f>
        <v>0</v>
      </c>
      <c r="N648" t="str">
        <f>_xlfn.XLOOKUP(Table4[[#This Row],[Customer ID]], 'Medical Examination'!A:A, 'Medical Examination'!H:H)</f>
        <v>No</v>
      </c>
      <c r="O648" t="str">
        <f>_xlfn.XLOOKUP(Table4[[#This Row],[Customer ID]], 'Medical Examination'!A:A, 'Medical Examination'!I:I)</f>
        <v>Diabetes</v>
      </c>
      <c r="P648" t="str">
        <f>_xlfn.XLOOKUP(Table4[[#This Row],[Customer ID]], 'Medical Examination'!A:A, 'Medical Examination'!J:J)</f>
        <v>Obesity</v>
      </c>
      <c r="Q648" s="1">
        <f>_xlfn.XLOOKUP(Table4[[#This Row],[Customer ID]], Hospitalisation!A:A, Hospitalisation!E:E)</f>
        <v>15174.81</v>
      </c>
      <c r="R648" t="str">
        <f>_xlfn.XLOOKUP(Table4[[#This Row],[Customer ID]], Hospitalisation!A:A, Hospitalisation!F:F)</f>
        <v>Tier - 2</v>
      </c>
      <c r="S648" t="str">
        <f>_xlfn.XLOOKUP(Table4[[#This Row],[Customer ID]], Hospitalisation!A:A, Hospitalisation!G:G)</f>
        <v>Tier - 1</v>
      </c>
      <c r="T648" t="str">
        <f>_xlfn.XLOOKUP(Table4[[#This Row],[Customer ID]], Hospitalisation!A:A, Hospitalisation!H:H)</f>
        <v>R1012</v>
      </c>
      <c r="U648" t="str" cm="1">
        <f t="array" ref="U648">_xlfn.IFS(Table4[[#This Row],[Age]]&lt;=29,"Youth",Table4[[#This Row],[Age]]&lt;=49,"Adults",Table4[[#This Row],[Age]]&gt;=50,"Senior")</f>
        <v>Senior</v>
      </c>
    </row>
    <row r="649" spans="1:21">
      <c r="A649" t="s">
        <v>1779</v>
      </c>
      <c r="B649" t="str">
        <f>_xlfn.XLOOKUP(Table4[[#This Row],[Customer ID]],Table1[[#This Row],[Customer ID]],Table1[[#This Row],[TITLE]],0)</f>
        <v>Mr</v>
      </c>
      <c r="C649" t="str" cm="1">
        <f t="array" ref="C649">_xlfn.XLOOKUP(Table4[[#This Row],[Customer ID]],Table1[[#All],[Customer ID]],Table1[[#All],[FIRST NAME]],0)</f>
        <v>Kevin L</v>
      </c>
      <c r="D649" t="str" cm="1">
        <f t="array" ref="D649">_xlfn.XLOOKUP(Table4[[#This Row],[Customer ID]],Table1[[#All],[Customer ID]],Table1[[#All],[LAST NAME]],0)</f>
        <v>Lanza</v>
      </c>
      <c r="E649" s="5" cm="1">
        <f t="array" ref="E649">_xlfn.XLOOKUP(Table4[[#This Row],[Customer ID]],Table3[[#All],[Customer ID]],Table3[[#All],[Date of Birth]],0)</f>
        <v>21887</v>
      </c>
      <c r="F649" cm="1">
        <f t="array" ref="F649">_xlfn.XLOOKUP(Table4[[#This Row],[Customer ID]],Table3[[#All],[Customer ID]],Table3[[#All],[Age]],0)</f>
        <v>63</v>
      </c>
      <c r="G649" cm="1">
        <f t="array" ref="G649">_xlfn.XLOOKUP(Table4[[#This Row],[Customer ID]],Table3[[#All],[Customer ID]],Table3[[#All],[Children]],0)</f>
        <v>3</v>
      </c>
      <c r="H649" cm="1">
        <f t="array" ref="H649">_xlfn.XLOOKUP(Table4[[#This Row],[Customer ID]],Table2[[#All],[Customer ID]],Table2[[#All],[BMI]],0)</f>
        <v>39.799999999999997</v>
      </c>
      <c r="I649" cm="1">
        <f t="array" ref="I649">_xlfn.XLOOKUP(Table4[[#This Row],[Customer ID]],Table2[[#All],[Customer ID]],Table2[[#All],[HBA1C]],0)</f>
        <v>4.6500000000000004</v>
      </c>
      <c r="J649" t="str">
        <f>_xlfn.XLOOKUP(Table4[[#This Row],[Customer ID]], 'Medical Examination'!A:A, 'Medical Examination'!D:D)</f>
        <v>Yes</v>
      </c>
      <c r="K649" t="str">
        <f>_xlfn.XLOOKUP(Table4[[#This Row],[Customer ID]], 'Medical Examination'!A:A, 'Medical Examination'!E:E)</f>
        <v>No</v>
      </c>
      <c r="L649" t="str">
        <f>_xlfn.XLOOKUP(Table4[[#This Row],[Customer ID]], 'Medical Examination'!A:A, 'Medical Examination'!F:F)</f>
        <v>No</v>
      </c>
      <c r="M649">
        <f>_xlfn.XLOOKUP(Table4[[#This Row],[Customer ID]], 'Medical Examination'!A:A, 'Medical Examination'!G:G)</f>
        <v>2</v>
      </c>
      <c r="N649" t="str">
        <f>_xlfn.XLOOKUP(Table4[[#This Row],[Customer ID]], 'Medical Examination'!A:A, 'Medical Examination'!H:H)</f>
        <v>No</v>
      </c>
      <c r="O649" t="str">
        <f>_xlfn.XLOOKUP(Table4[[#This Row],[Customer ID]], 'Medical Examination'!A:A, 'Medical Examination'!I:I)</f>
        <v>Normal</v>
      </c>
      <c r="P649" t="str">
        <f>_xlfn.XLOOKUP(Table4[[#This Row],[Customer ID]], 'Medical Examination'!A:A, 'Medical Examination'!J:J)</f>
        <v>Obesity</v>
      </c>
      <c r="Q649" s="1">
        <f>_xlfn.XLOOKUP(Table4[[#This Row],[Customer ID]], Hospitalisation!A:A, Hospitalisation!E:E)</f>
        <v>15170.07</v>
      </c>
      <c r="R649" t="str">
        <f>_xlfn.XLOOKUP(Table4[[#This Row],[Customer ID]], Hospitalisation!A:A, Hospitalisation!F:F)</f>
        <v>Tier - 2</v>
      </c>
      <c r="S649" t="str">
        <f>_xlfn.XLOOKUP(Table4[[#This Row],[Customer ID]], Hospitalisation!A:A, Hospitalisation!G:G)</f>
        <v>Tier - 3</v>
      </c>
      <c r="T649" t="str">
        <f>_xlfn.XLOOKUP(Table4[[#This Row],[Customer ID]], Hospitalisation!A:A, Hospitalisation!H:H)</f>
        <v>R1011</v>
      </c>
      <c r="U649" t="str" cm="1">
        <f t="array" ref="U649">_xlfn.IFS(Table4[[#This Row],[Age]]&lt;=29,"Youth",Table4[[#This Row],[Age]]&lt;=49,"Adults",Table4[[#This Row],[Age]]&gt;=50,"Senior")</f>
        <v>Senior</v>
      </c>
    </row>
    <row r="650" spans="1:21">
      <c r="A650" t="s">
        <v>1782</v>
      </c>
      <c r="B650" t="str">
        <f>_xlfn.XLOOKUP(Table4[[#This Row],[Customer ID]],Table1[[#This Row],[Customer ID]],Table1[[#This Row],[TITLE]],0)</f>
        <v>Mr</v>
      </c>
      <c r="C650" t="str" cm="1">
        <f t="array" ref="C650">_xlfn.XLOOKUP(Table4[[#This Row],[Customer ID]],Table1[[#All],[Customer ID]],Table1[[#All],[FIRST NAME]],0)</f>
        <v>Gregory</v>
      </c>
      <c r="D650" t="str" cm="1">
        <f t="array" ref="D650">_xlfn.XLOOKUP(Table4[[#This Row],[Customer ID]],Table1[[#All],[Customer ID]],Table1[[#All],[LAST NAME]],0)</f>
        <v>Picklesimer</v>
      </c>
      <c r="E650" s="5" cm="1">
        <f t="array" ref="E650">_xlfn.XLOOKUP(Table4[[#This Row],[Customer ID]],Table3[[#All],[Customer ID]],Table3[[#All],[Date of Birth]],0)</f>
        <v>21705</v>
      </c>
      <c r="F650" cm="1">
        <f t="array" ref="F650">_xlfn.XLOOKUP(Table4[[#This Row],[Customer ID]],Table3[[#All],[Customer ID]],Table3[[#All],[Age]],0)</f>
        <v>64</v>
      </c>
      <c r="G650" cm="1">
        <f t="array" ref="G650">_xlfn.XLOOKUP(Table4[[#This Row],[Customer ID]],Table3[[#All],[Customer ID]],Table3[[#All],[Children]],0)</f>
        <v>3</v>
      </c>
      <c r="H650" cm="1">
        <f t="array" ref="H650">_xlfn.XLOOKUP(Table4[[#This Row],[Customer ID]],Table2[[#All],[Customer ID]],Table2[[#All],[BMI]],0)</f>
        <v>33.659999999999997</v>
      </c>
      <c r="I650" cm="1">
        <f t="array" ref="I650">_xlfn.XLOOKUP(Table4[[#This Row],[Customer ID]],Table2[[#All],[Customer ID]],Table2[[#All],[HBA1C]],0)</f>
        <v>5.65</v>
      </c>
      <c r="J650" t="str">
        <f>_xlfn.XLOOKUP(Table4[[#This Row],[Customer ID]], 'Medical Examination'!A:A, 'Medical Examination'!D:D)</f>
        <v>Yes</v>
      </c>
      <c r="K650" t="str">
        <f>_xlfn.XLOOKUP(Table4[[#This Row],[Customer ID]], 'Medical Examination'!A:A, 'Medical Examination'!E:E)</f>
        <v>No</v>
      </c>
      <c r="L650" t="str">
        <f>_xlfn.XLOOKUP(Table4[[#This Row],[Customer ID]], 'Medical Examination'!A:A, 'Medical Examination'!F:F)</f>
        <v>No</v>
      </c>
      <c r="M650">
        <f>_xlfn.XLOOKUP(Table4[[#This Row],[Customer ID]], 'Medical Examination'!A:A, 'Medical Examination'!G:G)</f>
        <v>2</v>
      </c>
      <c r="N650" t="str">
        <f>_xlfn.XLOOKUP(Table4[[#This Row],[Customer ID]], 'Medical Examination'!A:A, 'Medical Examination'!H:H)</f>
        <v>No</v>
      </c>
      <c r="O650" t="str">
        <f>_xlfn.XLOOKUP(Table4[[#This Row],[Customer ID]], 'Medical Examination'!A:A, 'Medical Examination'!I:I)</f>
        <v>Normal</v>
      </c>
      <c r="P650" t="str">
        <f>_xlfn.XLOOKUP(Table4[[#This Row],[Customer ID]], 'Medical Examination'!A:A, 'Medical Examination'!J:J)</f>
        <v>Obesity</v>
      </c>
      <c r="Q650" s="1">
        <f>_xlfn.XLOOKUP(Table4[[#This Row],[Customer ID]], Hospitalisation!A:A, Hospitalisation!E:E)</f>
        <v>15161.53</v>
      </c>
      <c r="R650" t="str">
        <f>_xlfn.XLOOKUP(Table4[[#This Row],[Customer ID]], Hospitalisation!A:A, Hospitalisation!F:F)</f>
        <v>Tier - 2</v>
      </c>
      <c r="S650" t="str">
        <f>_xlfn.XLOOKUP(Table4[[#This Row],[Customer ID]], Hospitalisation!A:A, Hospitalisation!G:G)</f>
        <v>Tier - 1</v>
      </c>
      <c r="T650" t="str">
        <f>_xlfn.XLOOKUP(Table4[[#This Row],[Customer ID]], Hospitalisation!A:A, Hospitalisation!H:H)</f>
        <v>R1013</v>
      </c>
      <c r="U650" t="str" cm="1">
        <f t="array" ref="U650">_xlfn.IFS(Table4[[#This Row],[Age]]&lt;=29,"Youth",Table4[[#This Row],[Age]]&lt;=49,"Adults",Table4[[#This Row],[Age]]&gt;=50,"Senior")</f>
        <v>Senior</v>
      </c>
    </row>
    <row r="651" spans="1:21">
      <c r="A651" t="s">
        <v>1784</v>
      </c>
      <c r="B651" t="str">
        <f>_xlfn.XLOOKUP(Table4[[#This Row],[Customer ID]],Table1[[#This Row],[Customer ID]],Table1[[#This Row],[TITLE]],0)</f>
        <v>Ms</v>
      </c>
      <c r="C651" t="str" cm="1">
        <f t="array" ref="C651">_xlfn.XLOOKUP(Table4[[#This Row],[Customer ID]],Table1[[#All],[Customer ID]],Table1[[#All],[FIRST NAME]],0)</f>
        <v>Della</v>
      </c>
      <c r="D651" t="str" cm="1">
        <f t="array" ref="D651">_xlfn.XLOOKUP(Table4[[#This Row],[Customer ID]],Table1[[#All],[Customer ID]],Table1[[#All],[LAST NAME]],0)</f>
        <v>Giles</v>
      </c>
      <c r="E651" s="5" cm="1">
        <f t="array" ref="E651">_xlfn.XLOOKUP(Table4[[#This Row],[Customer ID]],Table3[[#All],[Customer ID]],Table3[[#All],[Date of Birth]],0)</f>
        <v>22944</v>
      </c>
      <c r="F651" cm="1">
        <f t="array" ref="F651">_xlfn.XLOOKUP(Table4[[#This Row],[Customer ID]],Table3[[#All],[Customer ID]],Table3[[#All],[Age]],0)</f>
        <v>60</v>
      </c>
      <c r="G651" cm="1">
        <f t="array" ref="G651">_xlfn.XLOOKUP(Table4[[#This Row],[Customer ID]],Table3[[#All],[Customer ID]],Table3[[#All],[Children]],0)</f>
        <v>0</v>
      </c>
      <c r="H651" cm="1">
        <f t="array" ref="H651">_xlfn.XLOOKUP(Table4[[#This Row],[Customer ID]],Table2[[#All],[Customer ID]],Table2[[#All],[BMI]],0)</f>
        <v>35.5</v>
      </c>
      <c r="I651" cm="1">
        <f t="array" ref="I651">_xlfn.XLOOKUP(Table4[[#This Row],[Customer ID]],Table2[[#All],[Customer ID]],Table2[[#All],[HBA1C]],0)</f>
        <v>11.97</v>
      </c>
      <c r="J651" t="str">
        <f>_xlfn.XLOOKUP(Table4[[#This Row],[Customer ID]], 'Medical Examination'!A:A, 'Medical Examination'!D:D)</f>
        <v>No</v>
      </c>
      <c r="K651" t="str">
        <f>_xlfn.XLOOKUP(Table4[[#This Row],[Customer ID]], 'Medical Examination'!A:A, 'Medical Examination'!E:E)</f>
        <v>No</v>
      </c>
      <c r="L651" t="str">
        <f>_xlfn.XLOOKUP(Table4[[#This Row],[Customer ID]], 'Medical Examination'!A:A, 'Medical Examination'!F:F)</f>
        <v>No</v>
      </c>
      <c r="M651">
        <f>_xlfn.XLOOKUP(Table4[[#This Row],[Customer ID]], 'Medical Examination'!A:A, 'Medical Examination'!G:G)</f>
        <v>0</v>
      </c>
      <c r="N651" t="str">
        <f>_xlfn.XLOOKUP(Table4[[#This Row],[Customer ID]], 'Medical Examination'!A:A, 'Medical Examination'!H:H)</f>
        <v>No</v>
      </c>
      <c r="O651" t="str">
        <f>_xlfn.XLOOKUP(Table4[[#This Row],[Customer ID]], 'Medical Examination'!A:A, 'Medical Examination'!I:I)</f>
        <v>Diabetes</v>
      </c>
      <c r="P651" t="str">
        <f>_xlfn.XLOOKUP(Table4[[#This Row],[Customer ID]], 'Medical Examination'!A:A, 'Medical Examination'!J:J)</f>
        <v>Obesity</v>
      </c>
      <c r="Q651" s="1">
        <f>_xlfn.XLOOKUP(Table4[[#This Row],[Customer ID]], Hospitalisation!A:A, Hospitalisation!E:E)</f>
        <v>15161.25</v>
      </c>
      <c r="R651" t="str">
        <f>_xlfn.XLOOKUP(Table4[[#This Row],[Customer ID]], Hospitalisation!A:A, Hospitalisation!F:F)</f>
        <v>Tier - 2</v>
      </c>
      <c r="S651" t="str">
        <f>_xlfn.XLOOKUP(Table4[[#This Row],[Customer ID]], Hospitalisation!A:A, Hospitalisation!G:G)</f>
        <v>Tier - 2</v>
      </c>
      <c r="T651" t="str">
        <f>_xlfn.XLOOKUP(Table4[[#This Row],[Customer ID]], Hospitalisation!A:A, Hospitalisation!H:H)</f>
        <v>R1012</v>
      </c>
      <c r="U651" t="str" cm="1">
        <f t="array" ref="U651">_xlfn.IFS(Table4[[#This Row],[Age]]&lt;=29,"Youth",Table4[[#This Row],[Age]]&lt;=49,"Adults",Table4[[#This Row],[Age]]&gt;=50,"Senior")</f>
        <v>Senior</v>
      </c>
    </row>
    <row r="652" spans="1:21">
      <c r="A652" t="s">
        <v>1787</v>
      </c>
      <c r="B652" t="str">
        <f>_xlfn.XLOOKUP(Table4[[#This Row],[Customer ID]],Table1[[#This Row],[Customer ID]],Table1[[#This Row],[TITLE]],0)</f>
        <v>Mr</v>
      </c>
      <c r="C652" t="str" cm="1">
        <f t="array" ref="C652">_xlfn.XLOOKUP(Table4[[#This Row],[Customer ID]],Table1[[#All],[Customer ID]],Table1[[#All],[FIRST NAME]],0)</f>
        <v>David</v>
      </c>
      <c r="D652" t="str" cm="1">
        <f t="array" ref="D652">_xlfn.XLOOKUP(Table4[[#This Row],[Customer ID]],Table1[[#All],[Customer ID]],Table1[[#All],[LAST NAME]],0)</f>
        <v>Harmon</v>
      </c>
      <c r="E652" s="5" cm="1">
        <f t="array" ref="E652">_xlfn.XLOOKUP(Table4[[#This Row],[Customer ID]],Table3[[#All],[Customer ID]],Table3[[#All],[Date of Birth]],0)</f>
        <v>26262</v>
      </c>
      <c r="F652" cm="1">
        <f t="array" ref="F652">_xlfn.XLOOKUP(Table4[[#This Row],[Customer ID]],Table3[[#All],[Customer ID]],Table3[[#All],[Age]],0)</f>
        <v>51</v>
      </c>
      <c r="G652" cm="1">
        <f t="array" ref="G652">_xlfn.XLOOKUP(Table4[[#This Row],[Customer ID]],Table3[[#All],[Customer ID]],Table3[[#All],[Children]],0)</f>
        <v>0</v>
      </c>
      <c r="H652" cm="1">
        <f t="array" ref="H652">_xlfn.XLOOKUP(Table4[[#This Row],[Customer ID]],Table2[[#All],[Customer ID]],Table2[[#All],[BMI]],0)</f>
        <v>41.63</v>
      </c>
      <c r="I652" cm="1">
        <f t="array" ref="I652">_xlfn.XLOOKUP(Table4[[#This Row],[Customer ID]],Table2[[#All],[Customer ID]],Table2[[#All],[HBA1C]],0)</f>
        <v>6.71</v>
      </c>
      <c r="J652" t="str">
        <f>_xlfn.XLOOKUP(Table4[[#This Row],[Customer ID]], 'Medical Examination'!A:A, 'Medical Examination'!D:D)</f>
        <v>No</v>
      </c>
      <c r="K652" t="str">
        <f>_xlfn.XLOOKUP(Table4[[#This Row],[Customer ID]], 'Medical Examination'!A:A, 'Medical Examination'!E:E)</f>
        <v>No</v>
      </c>
      <c r="L652" t="str">
        <f>_xlfn.XLOOKUP(Table4[[#This Row],[Customer ID]], 'Medical Examination'!A:A, 'Medical Examination'!F:F)</f>
        <v>No</v>
      </c>
      <c r="M652">
        <f>_xlfn.XLOOKUP(Table4[[#This Row],[Customer ID]], 'Medical Examination'!A:A, 'Medical Examination'!G:G)</f>
        <v>0</v>
      </c>
      <c r="N652" t="str">
        <f>_xlfn.XLOOKUP(Table4[[#This Row],[Customer ID]], 'Medical Examination'!A:A, 'Medical Examination'!H:H)</f>
        <v>No</v>
      </c>
      <c r="O652" t="str">
        <f>_xlfn.XLOOKUP(Table4[[#This Row],[Customer ID]], 'Medical Examination'!A:A, 'Medical Examination'!I:I)</f>
        <v>Diabetes</v>
      </c>
      <c r="P652" t="str">
        <f>_xlfn.XLOOKUP(Table4[[#This Row],[Customer ID]], 'Medical Examination'!A:A, 'Medical Examination'!J:J)</f>
        <v>Obesity</v>
      </c>
      <c r="Q652" s="1">
        <f>_xlfn.XLOOKUP(Table4[[#This Row],[Customer ID]], Hospitalisation!A:A, Hospitalisation!E:E)</f>
        <v>15150.44</v>
      </c>
      <c r="R652" t="str">
        <f>_xlfn.XLOOKUP(Table4[[#This Row],[Customer ID]], Hospitalisation!A:A, Hospitalisation!F:F)</f>
        <v>Tier - 2</v>
      </c>
      <c r="S652" t="str">
        <f>_xlfn.XLOOKUP(Table4[[#This Row],[Customer ID]], Hospitalisation!A:A, Hospitalisation!G:G)</f>
        <v>Tier - 1</v>
      </c>
      <c r="T652" t="str">
        <f>_xlfn.XLOOKUP(Table4[[#This Row],[Customer ID]], Hospitalisation!A:A, Hospitalisation!H:H)</f>
        <v>R1023</v>
      </c>
      <c r="U652" t="str" cm="1">
        <f t="array" ref="U652">_xlfn.IFS(Table4[[#This Row],[Age]]&lt;=29,"Youth",Table4[[#This Row],[Age]]&lt;=49,"Adults",Table4[[#This Row],[Age]]&gt;=50,"Senior")</f>
        <v>Senior</v>
      </c>
    </row>
    <row r="653" spans="1:21">
      <c r="A653" t="s">
        <v>1789</v>
      </c>
      <c r="B653" t="str">
        <f>_xlfn.XLOOKUP(Table4[[#This Row],[Customer ID]],Table1[[#This Row],[Customer ID]],Table1[[#This Row],[TITLE]],0)</f>
        <v>Ms</v>
      </c>
      <c r="C653" t="str" cm="1">
        <f t="array" ref="C653">_xlfn.XLOOKUP(Table4[[#This Row],[Customer ID]],Table1[[#All],[Customer ID]],Table1[[#All],[FIRST NAME]],0)</f>
        <v>Victoria</v>
      </c>
      <c r="D653" t="str" cm="1">
        <f t="array" ref="D653">_xlfn.XLOOKUP(Table4[[#This Row],[Customer ID]],Table1[[#All],[Customer ID]],Table1[[#All],[LAST NAME]],0)</f>
        <v>Pennings</v>
      </c>
      <c r="E653" s="5" cm="1">
        <f t="array" ref="E653">_xlfn.XLOOKUP(Table4[[#This Row],[Customer ID]],Table3[[#All],[Customer ID]],Table3[[#All],[Date of Birth]],0)</f>
        <v>28738</v>
      </c>
      <c r="F653" cm="1">
        <f t="array" ref="F653">_xlfn.XLOOKUP(Table4[[#This Row],[Customer ID]],Table3[[#All],[Customer ID]],Table3[[#All],[Age]],0)</f>
        <v>44</v>
      </c>
      <c r="G653" cm="1">
        <f t="array" ref="G653">_xlfn.XLOOKUP(Table4[[#This Row],[Customer ID]],Table3[[#All],[Customer ID]],Table3[[#All],[Children]],0)</f>
        <v>2</v>
      </c>
      <c r="H653" cm="1">
        <f t="array" ref="H653">_xlfn.XLOOKUP(Table4[[#This Row],[Customer ID]],Table2[[#All],[Customer ID]],Table2[[#All],[BMI]],0)</f>
        <v>46.49</v>
      </c>
      <c r="I653" cm="1">
        <f t="array" ref="I653">_xlfn.XLOOKUP(Table4[[#This Row],[Customer ID]],Table2[[#All],[Customer ID]],Table2[[#All],[HBA1C]],0)</f>
        <v>11.92</v>
      </c>
      <c r="J653" t="str">
        <f>_xlfn.XLOOKUP(Table4[[#This Row],[Customer ID]], 'Medical Examination'!A:A, 'Medical Examination'!D:D)</f>
        <v>No</v>
      </c>
      <c r="K653" t="str">
        <f>_xlfn.XLOOKUP(Table4[[#This Row],[Customer ID]], 'Medical Examination'!A:A, 'Medical Examination'!E:E)</f>
        <v>No</v>
      </c>
      <c r="L653" t="str">
        <f>_xlfn.XLOOKUP(Table4[[#This Row],[Customer ID]], 'Medical Examination'!A:A, 'Medical Examination'!F:F)</f>
        <v>No</v>
      </c>
      <c r="M653">
        <f>_xlfn.XLOOKUP(Table4[[#This Row],[Customer ID]], 'Medical Examination'!A:A, 'Medical Examination'!G:G)</f>
        <v>0</v>
      </c>
      <c r="N653" t="str">
        <f>_xlfn.XLOOKUP(Table4[[#This Row],[Customer ID]], 'Medical Examination'!A:A, 'Medical Examination'!H:H)</f>
        <v>No</v>
      </c>
      <c r="O653" t="str">
        <f>_xlfn.XLOOKUP(Table4[[#This Row],[Customer ID]], 'Medical Examination'!A:A, 'Medical Examination'!I:I)</f>
        <v>Diabetes</v>
      </c>
      <c r="P653" t="str">
        <f>_xlfn.XLOOKUP(Table4[[#This Row],[Customer ID]], 'Medical Examination'!A:A, 'Medical Examination'!J:J)</f>
        <v>Obesity</v>
      </c>
      <c r="Q653" s="1">
        <f>_xlfn.XLOOKUP(Table4[[#This Row],[Customer ID]], Hospitalisation!A:A, Hospitalisation!E:E)</f>
        <v>15123.19</v>
      </c>
      <c r="R653" t="str">
        <f>_xlfn.XLOOKUP(Table4[[#This Row],[Customer ID]], Hospitalisation!A:A, Hospitalisation!F:F)</f>
        <v>Tier - 2</v>
      </c>
      <c r="S653" t="str">
        <f>_xlfn.XLOOKUP(Table4[[#This Row],[Customer ID]], Hospitalisation!A:A, Hospitalisation!G:G)</f>
        <v>Tier - 1</v>
      </c>
      <c r="T653" t="str">
        <f>_xlfn.XLOOKUP(Table4[[#This Row],[Customer ID]], Hospitalisation!A:A, Hospitalisation!H:H)</f>
        <v>R1011</v>
      </c>
      <c r="U653" t="str" cm="1">
        <f t="array" ref="U653">_xlfn.IFS(Table4[[#This Row],[Age]]&lt;=29,"Youth",Table4[[#This Row],[Age]]&lt;=49,"Adults",Table4[[#This Row],[Age]]&gt;=50,"Senior")</f>
        <v>Adults</v>
      </c>
    </row>
    <row r="654" spans="1:21">
      <c r="A654" t="s">
        <v>1792</v>
      </c>
      <c r="B654" t="str">
        <f>_xlfn.XLOOKUP(Table4[[#This Row],[Customer ID]],Table1[[#This Row],[Customer ID]],Table1[[#This Row],[TITLE]],0)</f>
        <v>Mr</v>
      </c>
      <c r="C654" t="str" cm="1">
        <f t="array" ref="C654">_xlfn.XLOOKUP(Table4[[#This Row],[Customer ID]],Table1[[#All],[Customer ID]],Table1[[#All],[FIRST NAME]],0)</f>
        <v>Tasos</v>
      </c>
      <c r="D654" t="str" cm="1">
        <f t="array" ref="D654">_xlfn.XLOOKUP(Table4[[#This Row],[Customer ID]],Table1[[#All],[Customer ID]],Table1[[#All],[LAST NAME]],0)</f>
        <v>Tseronis</v>
      </c>
      <c r="E654" s="5" cm="1">
        <f t="array" ref="E654">_xlfn.XLOOKUP(Table4[[#This Row],[Customer ID]],Table3[[#All],[Customer ID]],Table3[[#All],[Date of Birth]],0)</f>
        <v>26610</v>
      </c>
      <c r="F654" cm="1">
        <f t="array" ref="F654">_xlfn.XLOOKUP(Table4[[#This Row],[Customer ID]],Table3[[#All],[Customer ID]],Table3[[#All],[Age]],0)</f>
        <v>50</v>
      </c>
      <c r="G654" cm="1">
        <f t="array" ref="G654">_xlfn.XLOOKUP(Table4[[#This Row],[Customer ID]],Table3[[#All],[Customer ID]],Table3[[#All],[Children]],0)</f>
        <v>0</v>
      </c>
      <c r="H654" cm="1">
        <f t="array" ref="H654">_xlfn.XLOOKUP(Table4[[#This Row],[Customer ID]],Table2[[#All],[Customer ID]],Table2[[#All],[BMI]],0)</f>
        <v>43.29</v>
      </c>
      <c r="I654" cm="1">
        <f t="array" ref="I654">_xlfn.XLOOKUP(Table4[[#This Row],[Customer ID]],Table2[[#All],[Customer ID]],Table2[[#All],[HBA1C]],0)</f>
        <v>5.35</v>
      </c>
      <c r="J654" t="str">
        <f>_xlfn.XLOOKUP(Table4[[#This Row],[Customer ID]], 'Medical Examination'!A:A, 'Medical Examination'!D:D)</f>
        <v>No</v>
      </c>
      <c r="K654" t="str">
        <f>_xlfn.XLOOKUP(Table4[[#This Row],[Customer ID]], 'Medical Examination'!A:A, 'Medical Examination'!E:E)</f>
        <v>No</v>
      </c>
      <c r="L654" t="str">
        <f>_xlfn.XLOOKUP(Table4[[#This Row],[Customer ID]], 'Medical Examination'!A:A, 'Medical Examination'!F:F)</f>
        <v>No</v>
      </c>
      <c r="M654">
        <f>_xlfn.XLOOKUP(Table4[[#This Row],[Customer ID]], 'Medical Examination'!A:A, 'Medical Examination'!G:G)</f>
        <v>2</v>
      </c>
      <c r="N654" t="str">
        <f>_xlfn.XLOOKUP(Table4[[#This Row],[Customer ID]], 'Medical Examination'!A:A, 'Medical Examination'!H:H)</f>
        <v>No</v>
      </c>
      <c r="O654" t="str">
        <f>_xlfn.XLOOKUP(Table4[[#This Row],[Customer ID]], 'Medical Examination'!A:A, 'Medical Examination'!I:I)</f>
        <v>Normal</v>
      </c>
      <c r="P654" t="str">
        <f>_xlfn.XLOOKUP(Table4[[#This Row],[Customer ID]], 'Medical Examination'!A:A, 'Medical Examination'!J:J)</f>
        <v>Obesity</v>
      </c>
      <c r="Q654" s="1">
        <f>_xlfn.XLOOKUP(Table4[[#This Row],[Customer ID]], Hospitalisation!A:A, Hospitalisation!E:E)</f>
        <v>15103.69</v>
      </c>
      <c r="R654" t="str">
        <f>_xlfn.XLOOKUP(Table4[[#This Row],[Customer ID]], Hospitalisation!A:A, Hospitalisation!F:F)</f>
        <v>Tier - 2</v>
      </c>
      <c r="S654" t="str">
        <f>_xlfn.XLOOKUP(Table4[[#This Row],[Customer ID]], Hospitalisation!A:A, Hospitalisation!G:G)</f>
        <v>Tier - 1</v>
      </c>
      <c r="T654" t="str">
        <f>_xlfn.XLOOKUP(Table4[[#This Row],[Customer ID]], Hospitalisation!A:A, Hospitalisation!H:H)</f>
        <v>R1012</v>
      </c>
      <c r="U654" t="str" cm="1">
        <f t="array" ref="U654">_xlfn.IFS(Table4[[#This Row],[Age]]&lt;=29,"Youth",Table4[[#This Row],[Age]]&lt;=49,"Adults",Table4[[#This Row],[Age]]&gt;=50,"Senior")</f>
        <v>Senior</v>
      </c>
    </row>
    <row r="655" spans="1:21">
      <c r="A655" t="s">
        <v>1795</v>
      </c>
      <c r="B655" t="str">
        <f>_xlfn.XLOOKUP(Table4[[#This Row],[Customer ID]],Table1[[#This Row],[Customer ID]],Table1[[#This Row],[TITLE]],0)</f>
        <v>Mr</v>
      </c>
      <c r="C655" t="str" cm="1">
        <f t="array" ref="C655">_xlfn.XLOOKUP(Table4[[#This Row],[Customer ID]],Table1[[#All],[Customer ID]],Table1[[#All],[FIRST NAME]],0)</f>
        <v>Thomas</v>
      </c>
      <c r="D655" t="str" cm="1">
        <f t="array" ref="D655">_xlfn.XLOOKUP(Table4[[#This Row],[Customer ID]],Table1[[#All],[Customer ID]],Table1[[#All],[LAST NAME]],0)</f>
        <v>Aliff</v>
      </c>
      <c r="E655" s="5" cm="1">
        <f t="array" ref="E655">_xlfn.XLOOKUP(Table4[[#This Row],[Customer ID]],Table3[[#All],[Customer ID]],Table3[[#All],[Date of Birth]],0)</f>
        <v>27693</v>
      </c>
      <c r="F655" cm="1">
        <f t="array" ref="F655">_xlfn.XLOOKUP(Table4[[#This Row],[Customer ID]],Table3[[#All],[Customer ID]],Table3[[#All],[Age]],0)</f>
        <v>47</v>
      </c>
      <c r="G655" cm="1">
        <f t="array" ref="G655">_xlfn.XLOOKUP(Table4[[#This Row],[Customer ID]],Table3[[#All],[Customer ID]],Table3[[#All],[Children]],0)</f>
        <v>1</v>
      </c>
      <c r="H655" cm="1">
        <f t="array" ref="H655">_xlfn.XLOOKUP(Table4[[#This Row],[Customer ID]],Table2[[#All],[Customer ID]],Table2[[#All],[BMI]],0)</f>
        <v>43.08</v>
      </c>
      <c r="I655" cm="1">
        <f t="array" ref="I655">_xlfn.XLOOKUP(Table4[[#This Row],[Customer ID]],Table2[[#All],[Customer ID]],Table2[[#All],[HBA1C]],0)</f>
        <v>8.9600000000000009</v>
      </c>
      <c r="J655" t="str">
        <f>_xlfn.XLOOKUP(Table4[[#This Row],[Customer ID]], 'Medical Examination'!A:A, 'Medical Examination'!D:D)</f>
        <v>Yes</v>
      </c>
      <c r="K655" t="str">
        <f>_xlfn.XLOOKUP(Table4[[#This Row],[Customer ID]], 'Medical Examination'!A:A, 'Medical Examination'!E:E)</f>
        <v>No</v>
      </c>
      <c r="L655" t="str">
        <f>_xlfn.XLOOKUP(Table4[[#This Row],[Customer ID]], 'Medical Examination'!A:A, 'Medical Examination'!F:F)</f>
        <v>No</v>
      </c>
      <c r="M655">
        <f>_xlfn.XLOOKUP(Table4[[#This Row],[Customer ID]], 'Medical Examination'!A:A, 'Medical Examination'!G:G)</f>
        <v>1</v>
      </c>
      <c r="N655" t="str">
        <f>_xlfn.XLOOKUP(Table4[[#This Row],[Customer ID]], 'Medical Examination'!A:A, 'Medical Examination'!H:H)</f>
        <v>No</v>
      </c>
      <c r="O655" t="str">
        <f>_xlfn.XLOOKUP(Table4[[#This Row],[Customer ID]], 'Medical Examination'!A:A, 'Medical Examination'!I:I)</f>
        <v>Diabetes</v>
      </c>
      <c r="P655" t="str">
        <f>_xlfn.XLOOKUP(Table4[[#This Row],[Customer ID]], 'Medical Examination'!A:A, 'Medical Examination'!J:J)</f>
        <v>Obesity</v>
      </c>
      <c r="Q655" s="1">
        <f>_xlfn.XLOOKUP(Table4[[#This Row],[Customer ID]], Hospitalisation!A:A, Hospitalisation!E:E)</f>
        <v>15090.35</v>
      </c>
      <c r="R655" t="str">
        <f>_xlfn.XLOOKUP(Table4[[#This Row],[Customer ID]], Hospitalisation!A:A, Hospitalisation!F:F)</f>
        <v>Tier - 2</v>
      </c>
      <c r="S655" t="str">
        <f>_xlfn.XLOOKUP(Table4[[#This Row],[Customer ID]], Hospitalisation!A:A, Hospitalisation!G:G)</f>
        <v>Tier - 1</v>
      </c>
      <c r="T655" t="str">
        <f>_xlfn.XLOOKUP(Table4[[#This Row],[Customer ID]], Hospitalisation!A:A, Hospitalisation!H:H)</f>
        <v>R1023</v>
      </c>
      <c r="U655" t="str" cm="1">
        <f t="array" ref="U655">_xlfn.IFS(Table4[[#This Row],[Age]]&lt;=29,"Youth",Table4[[#This Row],[Age]]&lt;=49,"Adults",Table4[[#This Row],[Age]]&gt;=50,"Senior")</f>
        <v>Adults</v>
      </c>
    </row>
    <row r="656" spans="1:21">
      <c r="A656" t="s">
        <v>1797</v>
      </c>
      <c r="B656" t="str">
        <f>_xlfn.XLOOKUP(Table4[[#This Row],[Customer ID]],Table1[[#This Row],[Customer ID]],Table1[[#This Row],[TITLE]],0)</f>
        <v>Mr</v>
      </c>
      <c r="C656" t="str" cm="1">
        <f t="array" ref="C656">_xlfn.XLOOKUP(Table4[[#This Row],[Customer ID]],Table1[[#All],[Customer ID]],Table1[[#All],[FIRST NAME]],0)</f>
        <v>Lukasz</v>
      </c>
      <c r="D656" t="str" cm="1">
        <f t="array" ref="D656">_xlfn.XLOOKUP(Table4[[#This Row],[Customer ID]],Table1[[#All],[Customer ID]],Table1[[#All],[LAST NAME]],0)</f>
        <v>Willenberg</v>
      </c>
      <c r="E656" s="5" cm="1">
        <f t="array" ref="E656">_xlfn.XLOOKUP(Table4[[#This Row],[Customer ID]],Table3[[#All],[Customer ID]],Table3[[#All],[Date of Birth]],0)</f>
        <v>25001</v>
      </c>
      <c r="F656" cm="1">
        <f t="array" ref="F656">_xlfn.XLOOKUP(Table4[[#This Row],[Customer ID]],Table3[[#All],[Customer ID]],Table3[[#All],[Age]],0)</f>
        <v>54</v>
      </c>
      <c r="G656" cm="1">
        <f t="array" ref="G656">_xlfn.XLOOKUP(Table4[[#This Row],[Customer ID]],Table3[[#All],[Customer ID]],Table3[[#All],[Children]],0)</f>
        <v>0</v>
      </c>
      <c r="H656" cm="1">
        <f t="array" ref="H656">_xlfn.XLOOKUP(Table4[[#This Row],[Customer ID]],Table2[[#All],[Customer ID]],Table2[[#All],[BMI]],0)</f>
        <v>39.07</v>
      </c>
      <c r="I656" cm="1">
        <f t="array" ref="I656">_xlfn.XLOOKUP(Table4[[#This Row],[Customer ID]],Table2[[#All],[Customer ID]],Table2[[#All],[HBA1C]],0)</f>
        <v>11.93</v>
      </c>
      <c r="J656" t="str">
        <f>_xlfn.XLOOKUP(Table4[[#This Row],[Customer ID]], 'Medical Examination'!A:A, 'Medical Examination'!D:D)</f>
        <v>No</v>
      </c>
      <c r="K656" t="str">
        <f>_xlfn.XLOOKUP(Table4[[#This Row],[Customer ID]], 'Medical Examination'!A:A, 'Medical Examination'!E:E)</f>
        <v>No</v>
      </c>
      <c r="L656" t="str">
        <f>_xlfn.XLOOKUP(Table4[[#This Row],[Customer ID]], 'Medical Examination'!A:A, 'Medical Examination'!F:F)</f>
        <v>No</v>
      </c>
      <c r="M656">
        <f>_xlfn.XLOOKUP(Table4[[#This Row],[Customer ID]], 'Medical Examination'!A:A, 'Medical Examination'!G:G)</f>
        <v>0</v>
      </c>
      <c r="N656" t="str">
        <f>_xlfn.XLOOKUP(Table4[[#This Row],[Customer ID]], 'Medical Examination'!A:A, 'Medical Examination'!H:H)</f>
        <v>No</v>
      </c>
      <c r="O656" t="str">
        <f>_xlfn.XLOOKUP(Table4[[#This Row],[Customer ID]], 'Medical Examination'!A:A, 'Medical Examination'!I:I)</f>
        <v>Diabetes</v>
      </c>
      <c r="P656" t="str">
        <f>_xlfn.XLOOKUP(Table4[[#This Row],[Customer ID]], 'Medical Examination'!A:A, 'Medical Examination'!J:J)</f>
        <v>Obesity</v>
      </c>
      <c r="Q656" s="1">
        <f>_xlfn.XLOOKUP(Table4[[#This Row],[Customer ID]], Hospitalisation!A:A, Hospitalisation!E:E)</f>
        <v>15052.68</v>
      </c>
      <c r="R656" t="str">
        <f>_xlfn.XLOOKUP(Table4[[#This Row],[Customer ID]], Hospitalisation!A:A, Hospitalisation!F:F)</f>
        <v>Tier - 2</v>
      </c>
      <c r="S656" t="str">
        <f>_xlfn.XLOOKUP(Table4[[#This Row],[Customer ID]], Hospitalisation!A:A, Hospitalisation!G:G)</f>
        <v>Tier - 2</v>
      </c>
      <c r="T656" t="str">
        <f>_xlfn.XLOOKUP(Table4[[#This Row],[Customer ID]], Hospitalisation!A:A, Hospitalisation!H:H)</f>
        <v>R1022</v>
      </c>
      <c r="U656" t="str" cm="1">
        <f t="array" ref="U656">_xlfn.IFS(Table4[[#This Row],[Age]]&lt;=29,"Youth",Table4[[#This Row],[Age]]&lt;=49,"Adults",Table4[[#This Row],[Age]]&gt;=50,"Senior")</f>
        <v>Senior</v>
      </c>
    </row>
    <row r="657" spans="1:21">
      <c r="A657" t="s">
        <v>1800</v>
      </c>
      <c r="B657" t="str">
        <f>_xlfn.XLOOKUP(Table4[[#This Row],[Customer ID]],Table1[[#This Row],[Customer ID]],Table1[[#This Row],[TITLE]],0)</f>
        <v>Mr</v>
      </c>
      <c r="C657" t="str" cm="1">
        <f t="array" ref="C657">_xlfn.XLOOKUP(Table4[[#This Row],[Customer ID]],Table1[[#All],[Customer ID]],Table1[[#All],[FIRST NAME]],0)</f>
        <v>Matthew A</v>
      </c>
      <c r="D657" t="str" cm="1">
        <f t="array" ref="D657">_xlfn.XLOOKUP(Table4[[#This Row],[Customer ID]],Table1[[#All],[Customer ID]],Table1[[#All],[LAST NAME]],0)</f>
        <v>Millett</v>
      </c>
      <c r="E657" s="5" cm="1">
        <f t="array" ref="E657">_xlfn.XLOOKUP(Table4[[#This Row],[Customer ID]],Table3[[#All],[Customer ID]],Table3[[#All],[Date of Birth]],0)</f>
        <v>26160</v>
      </c>
      <c r="F657" cm="1">
        <f t="array" ref="F657">_xlfn.XLOOKUP(Table4[[#This Row],[Customer ID]],Table3[[#All],[Customer ID]],Table3[[#All],[Age]],0)</f>
        <v>51</v>
      </c>
      <c r="G657" cm="1">
        <f t="array" ref="G657">_xlfn.XLOOKUP(Table4[[#This Row],[Customer ID]],Table3[[#All],[Customer ID]],Table3[[#All],[Children]],0)</f>
        <v>0</v>
      </c>
      <c r="H657" cm="1">
        <f t="array" ref="H657">_xlfn.XLOOKUP(Table4[[#This Row],[Customer ID]],Table2[[#All],[Customer ID]],Table2[[#All],[BMI]],0)</f>
        <v>41.3</v>
      </c>
      <c r="I657" cm="1">
        <f t="array" ref="I657">_xlfn.XLOOKUP(Table4[[#This Row],[Customer ID]],Table2[[#All],[Customer ID]],Table2[[#All],[HBA1C]],0)</f>
        <v>9.59</v>
      </c>
      <c r="J657" t="str">
        <f>_xlfn.XLOOKUP(Table4[[#This Row],[Customer ID]], 'Medical Examination'!A:A, 'Medical Examination'!D:D)</f>
        <v>No</v>
      </c>
      <c r="K657" t="str">
        <f>_xlfn.XLOOKUP(Table4[[#This Row],[Customer ID]], 'Medical Examination'!A:A, 'Medical Examination'!E:E)</f>
        <v>No</v>
      </c>
      <c r="L657" t="str">
        <f>_xlfn.XLOOKUP(Table4[[#This Row],[Customer ID]], 'Medical Examination'!A:A, 'Medical Examination'!F:F)</f>
        <v>No</v>
      </c>
      <c r="M657">
        <f>_xlfn.XLOOKUP(Table4[[#This Row],[Customer ID]], 'Medical Examination'!A:A, 'Medical Examination'!G:G)</f>
        <v>0</v>
      </c>
      <c r="N657" t="str">
        <f>_xlfn.XLOOKUP(Table4[[#This Row],[Customer ID]], 'Medical Examination'!A:A, 'Medical Examination'!H:H)</f>
        <v>No</v>
      </c>
      <c r="O657" t="str">
        <f>_xlfn.XLOOKUP(Table4[[#This Row],[Customer ID]], 'Medical Examination'!A:A, 'Medical Examination'!I:I)</f>
        <v>Diabetes</v>
      </c>
      <c r="P657" t="str">
        <f>_xlfn.XLOOKUP(Table4[[#This Row],[Customer ID]], 'Medical Examination'!A:A, 'Medical Examination'!J:J)</f>
        <v>Obesity</v>
      </c>
      <c r="Q657" s="1">
        <f>_xlfn.XLOOKUP(Table4[[#This Row],[Customer ID]], Hospitalisation!A:A, Hospitalisation!E:E)</f>
        <v>15038.51</v>
      </c>
      <c r="R657" t="str">
        <f>_xlfn.XLOOKUP(Table4[[#This Row],[Customer ID]], Hospitalisation!A:A, Hospitalisation!F:F)</f>
        <v>Tier - 2</v>
      </c>
      <c r="S657" t="str">
        <f>_xlfn.XLOOKUP(Table4[[#This Row],[Customer ID]], Hospitalisation!A:A, Hospitalisation!G:G)</f>
        <v>Tier - 3</v>
      </c>
      <c r="T657" t="str">
        <f>_xlfn.XLOOKUP(Table4[[#This Row],[Customer ID]], Hospitalisation!A:A, Hospitalisation!H:H)</f>
        <v>R1023</v>
      </c>
      <c r="U657" t="str" cm="1">
        <f t="array" ref="U657">_xlfn.IFS(Table4[[#This Row],[Age]]&lt;=29,"Youth",Table4[[#This Row],[Age]]&lt;=49,"Adults",Table4[[#This Row],[Age]]&gt;=50,"Senior")</f>
        <v>Senior</v>
      </c>
    </row>
    <row r="658" spans="1:21">
      <c r="A658" t="s">
        <v>1803</v>
      </c>
      <c r="B658" t="str">
        <f>_xlfn.XLOOKUP(Table4[[#This Row],[Customer ID]],Table1[[#This Row],[Customer ID]],Table1[[#This Row],[TITLE]],0)</f>
        <v>Ms</v>
      </c>
      <c r="C658" t="str" cm="1">
        <f t="array" ref="C658">_xlfn.XLOOKUP(Table4[[#This Row],[Customer ID]],Table1[[#All],[Customer ID]],Table1[[#All],[FIRST NAME]],0)</f>
        <v>Meta</v>
      </c>
      <c r="D658" t="str" cm="1">
        <f t="array" ref="D658">_xlfn.XLOOKUP(Table4[[#This Row],[Customer ID]],Table1[[#All],[Customer ID]],Table1[[#All],[LAST NAME]],0)</f>
        <v>Haley</v>
      </c>
      <c r="E658" s="5" cm="1">
        <f t="array" ref="E658">_xlfn.XLOOKUP(Table4[[#This Row],[Customer ID]],Table3[[#All],[Customer ID]],Table3[[#All],[Date of Birth]],0)</f>
        <v>25822</v>
      </c>
      <c r="F658" cm="1">
        <f t="array" ref="F658">_xlfn.XLOOKUP(Table4[[#This Row],[Customer ID]],Table3[[#All],[Customer ID]],Table3[[#All],[Age]],0)</f>
        <v>52</v>
      </c>
      <c r="G658" cm="1">
        <f t="array" ref="G658">_xlfn.XLOOKUP(Table4[[#This Row],[Customer ID]],Table3[[#All],[Customer ID]],Table3[[#All],[Children]],0)</f>
        <v>0</v>
      </c>
      <c r="H658" cm="1">
        <f t="array" ref="H658">_xlfn.XLOOKUP(Table4[[#This Row],[Customer ID]],Table2[[#All],[Customer ID]],Table2[[#All],[BMI]],0)</f>
        <v>42.95</v>
      </c>
      <c r="I658" cm="1">
        <f t="array" ref="I658">_xlfn.XLOOKUP(Table4[[#This Row],[Customer ID]],Table2[[#All],[Customer ID]],Table2[[#All],[HBA1C]],0)</f>
        <v>11.88</v>
      </c>
      <c r="J658" t="str">
        <f>_xlfn.XLOOKUP(Table4[[#This Row],[Customer ID]], 'Medical Examination'!A:A, 'Medical Examination'!D:D)</f>
        <v>Yes</v>
      </c>
      <c r="K658" t="str">
        <f>_xlfn.XLOOKUP(Table4[[#This Row],[Customer ID]], 'Medical Examination'!A:A, 'Medical Examination'!E:E)</f>
        <v>No</v>
      </c>
      <c r="L658" t="str">
        <f>_xlfn.XLOOKUP(Table4[[#This Row],[Customer ID]], 'Medical Examination'!A:A, 'Medical Examination'!F:F)</f>
        <v>No</v>
      </c>
      <c r="M658">
        <f>_xlfn.XLOOKUP(Table4[[#This Row],[Customer ID]], 'Medical Examination'!A:A, 'Medical Examination'!G:G)</f>
        <v>2</v>
      </c>
      <c r="N658" t="str">
        <f>_xlfn.XLOOKUP(Table4[[#This Row],[Customer ID]], 'Medical Examination'!A:A, 'Medical Examination'!H:H)</f>
        <v>No</v>
      </c>
      <c r="O658" t="str">
        <f>_xlfn.XLOOKUP(Table4[[#This Row],[Customer ID]], 'Medical Examination'!A:A, 'Medical Examination'!I:I)</f>
        <v>Diabetes</v>
      </c>
      <c r="P658" t="str">
        <f>_xlfn.XLOOKUP(Table4[[#This Row],[Customer ID]], 'Medical Examination'!A:A, 'Medical Examination'!J:J)</f>
        <v>Obesity</v>
      </c>
      <c r="Q658" s="1">
        <f>_xlfn.XLOOKUP(Table4[[#This Row],[Customer ID]], Hospitalisation!A:A, Hospitalisation!E:E)</f>
        <v>15026.3</v>
      </c>
      <c r="R658" t="str">
        <f>_xlfn.XLOOKUP(Table4[[#This Row],[Customer ID]], Hospitalisation!A:A, Hospitalisation!F:F)</f>
        <v>Tier - 2</v>
      </c>
      <c r="S658" t="str">
        <f>_xlfn.XLOOKUP(Table4[[#This Row],[Customer ID]], Hospitalisation!A:A, Hospitalisation!G:G)</f>
        <v>Tier - 3</v>
      </c>
      <c r="T658" t="str">
        <f>_xlfn.XLOOKUP(Table4[[#This Row],[Customer ID]], Hospitalisation!A:A, Hospitalisation!H:H)</f>
        <v>R1011</v>
      </c>
      <c r="U658" t="str" cm="1">
        <f t="array" ref="U658">_xlfn.IFS(Table4[[#This Row],[Age]]&lt;=29,"Youth",Table4[[#This Row],[Age]]&lt;=49,"Adults",Table4[[#This Row],[Age]]&gt;=50,"Senior")</f>
        <v>Senior</v>
      </c>
    </row>
    <row r="659" spans="1:21">
      <c r="A659" t="s">
        <v>1806</v>
      </c>
      <c r="B659" t="str">
        <f>_xlfn.XLOOKUP(Table4[[#This Row],[Customer ID]],Table1[[#This Row],[Customer ID]],Table1[[#This Row],[TITLE]],0)</f>
        <v>Ms</v>
      </c>
      <c r="C659" t="str" cm="1">
        <f t="array" ref="C659">_xlfn.XLOOKUP(Table4[[#This Row],[Customer ID]],Table1[[#All],[Customer ID]],Table1[[#All],[FIRST NAME]],0)</f>
        <v>Rachel E</v>
      </c>
      <c r="D659" t="str" cm="1">
        <f t="array" ref="D659">_xlfn.XLOOKUP(Table4[[#This Row],[Customer ID]],Table1[[#All],[Customer ID]],Table1[[#All],[LAST NAME]],0)</f>
        <v>Ackerman</v>
      </c>
      <c r="E659" s="5" cm="1">
        <f t="array" ref="E659">_xlfn.XLOOKUP(Table4[[#This Row],[Customer ID]],Table3[[#All],[Customer ID]],Table3[[#All],[Date of Birth]],0)</f>
        <v>29184</v>
      </c>
      <c r="F659" cm="1">
        <f t="array" ref="F659">_xlfn.XLOOKUP(Table4[[#This Row],[Customer ID]],Table3[[#All],[Customer ID]],Table3[[#All],[Age]],0)</f>
        <v>43</v>
      </c>
      <c r="G659" cm="1">
        <f t="array" ref="G659">_xlfn.XLOOKUP(Table4[[#This Row],[Customer ID]],Table3[[#All],[Customer ID]],Table3[[#All],[Children]],0)</f>
        <v>2</v>
      </c>
      <c r="H659" cm="1">
        <f t="array" ref="H659">_xlfn.XLOOKUP(Table4[[#This Row],[Customer ID]],Table2[[#All],[Customer ID]],Table2[[#All],[BMI]],0)</f>
        <v>46.96</v>
      </c>
      <c r="I659" cm="1">
        <f t="array" ref="I659">_xlfn.XLOOKUP(Table4[[#This Row],[Customer ID]],Table2[[#All],[Customer ID]],Table2[[#All],[HBA1C]],0)</f>
        <v>4.6399999999999997</v>
      </c>
      <c r="J659" t="str">
        <f>_xlfn.XLOOKUP(Table4[[#This Row],[Customer ID]], 'Medical Examination'!A:A, 'Medical Examination'!D:D)</f>
        <v>No</v>
      </c>
      <c r="K659" t="str">
        <f>_xlfn.XLOOKUP(Table4[[#This Row],[Customer ID]], 'Medical Examination'!A:A, 'Medical Examination'!E:E)</f>
        <v>No</v>
      </c>
      <c r="L659" t="str">
        <f>_xlfn.XLOOKUP(Table4[[#This Row],[Customer ID]], 'Medical Examination'!A:A, 'Medical Examination'!F:F)</f>
        <v>Yes</v>
      </c>
      <c r="M659">
        <f>_xlfn.XLOOKUP(Table4[[#This Row],[Customer ID]], 'Medical Examination'!A:A, 'Medical Examination'!G:G)</f>
        <v>1</v>
      </c>
      <c r="N659" t="str">
        <f>_xlfn.XLOOKUP(Table4[[#This Row],[Customer ID]], 'Medical Examination'!A:A, 'Medical Examination'!H:H)</f>
        <v>No</v>
      </c>
      <c r="O659" t="str">
        <f>_xlfn.XLOOKUP(Table4[[#This Row],[Customer ID]], 'Medical Examination'!A:A, 'Medical Examination'!I:I)</f>
        <v>Normal</v>
      </c>
      <c r="P659" t="str">
        <f>_xlfn.XLOOKUP(Table4[[#This Row],[Customer ID]], 'Medical Examination'!A:A, 'Medical Examination'!J:J)</f>
        <v>Obesity</v>
      </c>
      <c r="Q659" s="1">
        <f>_xlfn.XLOOKUP(Table4[[#This Row],[Customer ID]], Hospitalisation!A:A, Hospitalisation!E:E)</f>
        <v>15025.76</v>
      </c>
      <c r="R659" t="str">
        <f>_xlfn.XLOOKUP(Table4[[#This Row],[Customer ID]], Hospitalisation!A:A, Hospitalisation!F:F)</f>
        <v>Tier - 2</v>
      </c>
      <c r="S659" t="str">
        <f>_xlfn.XLOOKUP(Table4[[#This Row],[Customer ID]], Hospitalisation!A:A, Hospitalisation!G:G)</f>
        <v>Tier - 1</v>
      </c>
      <c r="T659" t="str">
        <f>_xlfn.XLOOKUP(Table4[[#This Row],[Customer ID]], Hospitalisation!A:A, Hospitalisation!H:H)</f>
        <v>R1011</v>
      </c>
      <c r="U659" t="str" cm="1">
        <f t="array" ref="U659">_xlfn.IFS(Table4[[#This Row],[Age]]&lt;=29,"Youth",Table4[[#This Row],[Age]]&lt;=49,"Adults",Table4[[#This Row],[Age]]&gt;=50,"Senior")</f>
        <v>Adults</v>
      </c>
    </row>
    <row r="660" spans="1:21">
      <c r="A660" t="s">
        <v>1809</v>
      </c>
      <c r="B660" t="str">
        <f>_xlfn.XLOOKUP(Table4[[#This Row],[Customer ID]],Table1[[#This Row],[Customer ID]],Table1[[#This Row],[TITLE]],0)</f>
        <v>Ms</v>
      </c>
      <c r="C660" t="str" cm="1">
        <f t="array" ref="C660">_xlfn.XLOOKUP(Table4[[#This Row],[Customer ID]],Table1[[#All],[Customer ID]],Table1[[#All],[FIRST NAME]],0)</f>
        <v>Angelica</v>
      </c>
      <c r="D660" t="str" cm="1">
        <f t="array" ref="D660">_xlfn.XLOOKUP(Table4[[#This Row],[Customer ID]],Table1[[#All],[Customer ID]],Table1[[#All],[LAST NAME]],0)</f>
        <v>Valdez</v>
      </c>
      <c r="E660" s="5" cm="1">
        <f t="array" ref="E660">_xlfn.XLOOKUP(Table4[[#This Row],[Customer ID]],Table3[[#All],[Customer ID]],Table3[[#All],[Date of Birth]],0)</f>
        <v>22136</v>
      </c>
      <c r="F660" cm="1">
        <f t="array" ref="F660">_xlfn.XLOOKUP(Table4[[#This Row],[Customer ID]],Table3[[#All],[Customer ID]],Table3[[#All],[Age]],0)</f>
        <v>62</v>
      </c>
      <c r="G660" cm="1">
        <f t="array" ref="G660">_xlfn.XLOOKUP(Table4[[#This Row],[Customer ID]],Table3[[#All],[Customer ID]],Table3[[#All],[Children]],0)</f>
        <v>2</v>
      </c>
      <c r="H660" cm="1">
        <f t="array" ref="H660">_xlfn.XLOOKUP(Table4[[#This Row],[Customer ID]],Table2[[#All],[Customer ID]],Table2[[#All],[BMI]],0)</f>
        <v>30.495000000000001</v>
      </c>
      <c r="I660" cm="1">
        <f t="array" ref="I660">_xlfn.XLOOKUP(Table4[[#This Row],[Customer ID]],Table2[[#All],[Customer ID]],Table2[[#All],[HBA1C]],0)</f>
        <v>9.5299999999999994</v>
      </c>
      <c r="J660" t="str">
        <f>_xlfn.XLOOKUP(Table4[[#This Row],[Customer ID]], 'Medical Examination'!A:A, 'Medical Examination'!D:D)</f>
        <v>No</v>
      </c>
      <c r="K660" t="str">
        <f>_xlfn.XLOOKUP(Table4[[#This Row],[Customer ID]], 'Medical Examination'!A:A, 'Medical Examination'!E:E)</f>
        <v>No</v>
      </c>
      <c r="L660" t="str">
        <f>_xlfn.XLOOKUP(Table4[[#This Row],[Customer ID]], 'Medical Examination'!A:A, 'Medical Examination'!F:F)</f>
        <v>No</v>
      </c>
      <c r="M660">
        <f>_xlfn.XLOOKUP(Table4[[#This Row],[Customer ID]], 'Medical Examination'!A:A, 'Medical Examination'!G:G)</f>
        <v>0</v>
      </c>
      <c r="N660" t="str">
        <f>_xlfn.XLOOKUP(Table4[[#This Row],[Customer ID]], 'Medical Examination'!A:A, 'Medical Examination'!H:H)</f>
        <v>No</v>
      </c>
      <c r="O660" t="str">
        <f>_xlfn.XLOOKUP(Table4[[#This Row],[Customer ID]], 'Medical Examination'!A:A, 'Medical Examination'!I:I)</f>
        <v>Diabetes</v>
      </c>
      <c r="P660" t="str">
        <f>_xlfn.XLOOKUP(Table4[[#This Row],[Customer ID]], 'Medical Examination'!A:A, 'Medical Examination'!J:J)</f>
        <v>Obesity</v>
      </c>
      <c r="Q660" s="1">
        <f>_xlfn.XLOOKUP(Table4[[#This Row],[Customer ID]], Hospitalisation!A:A, Hospitalisation!E:E)</f>
        <v>15019.76</v>
      </c>
      <c r="R660" t="str">
        <f>_xlfn.XLOOKUP(Table4[[#This Row],[Customer ID]], Hospitalisation!A:A, Hospitalisation!F:F)</f>
        <v>Tier - 2</v>
      </c>
      <c r="S660" t="str">
        <f>_xlfn.XLOOKUP(Table4[[#This Row],[Customer ID]], Hospitalisation!A:A, Hospitalisation!G:G)</f>
        <v>Tier - 2</v>
      </c>
      <c r="T660" t="str">
        <f>_xlfn.XLOOKUP(Table4[[#This Row],[Customer ID]], Hospitalisation!A:A, Hospitalisation!H:H)</f>
        <v>R1012</v>
      </c>
      <c r="U660" t="str" cm="1">
        <f t="array" ref="U660">_xlfn.IFS(Table4[[#This Row],[Age]]&lt;=29,"Youth",Table4[[#This Row],[Age]]&lt;=49,"Adults",Table4[[#This Row],[Age]]&gt;=50,"Senior")</f>
        <v>Senior</v>
      </c>
    </row>
    <row r="661" spans="1:21">
      <c r="A661" t="s">
        <v>1812</v>
      </c>
      <c r="B661" t="str">
        <f>_xlfn.XLOOKUP(Table4[[#This Row],[Customer ID]],Table1[[#This Row],[Customer ID]],Table1[[#This Row],[TITLE]],0)</f>
        <v>Ms</v>
      </c>
      <c r="C661" t="str" cm="1">
        <f t="array" ref="C661">_xlfn.XLOOKUP(Table4[[#This Row],[Customer ID]],Table1[[#All],[Customer ID]],Table1[[#All],[FIRST NAME]],0)</f>
        <v>Kathleen</v>
      </c>
      <c r="D661" t="str" cm="1">
        <f t="array" ref="D661">_xlfn.XLOOKUP(Table4[[#This Row],[Customer ID]],Table1[[#All],[Customer ID]],Table1[[#All],[LAST NAME]],0)</f>
        <v>Michaud</v>
      </c>
      <c r="E661" s="5" cm="1">
        <f t="array" ref="E661">_xlfn.XLOOKUP(Table4[[#This Row],[Customer ID]],Table3[[#All],[Customer ID]],Table3[[#All],[Date of Birth]],0)</f>
        <v>34913</v>
      </c>
      <c r="F661" cm="1">
        <f t="array" ref="F661">_xlfn.XLOOKUP(Table4[[#This Row],[Customer ID]],Table3[[#All],[Customer ID]],Table3[[#All],[Age]],0)</f>
        <v>27</v>
      </c>
      <c r="G661" cm="1">
        <f t="array" ref="G661">_xlfn.XLOOKUP(Table4[[#This Row],[Customer ID]],Table3[[#All],[Customer ID]],Table3[[#All],[Children]],0)</f>
        <v>2</v>
      </c>
      <c r="H661" cm="1">
        <f t="array" ref="H661">_xlfn.XLOOKUP(Table4[[#This Row],[Customer ID]],Table2[[#All],[Customer ID]],Table2[[#All],[BMI]],0)</f>
        <v>17.954999999999998</v>
      </c>
      <c r="I661" cm="1">
        <f t="array" ref="I661">_xlfn.XLOOKUP(Table4[[#This Row],[Customer ID]],Table2[[#All],[Customer ID]],Table2[[#All],[HBA1C]],0)</f>
        <v>5.29</v>
      </c>
      <c r="J661" t="str">
        <f>_xlfn.XLOOKUP(Table4[[#This Row],[Customer ID]], 'Medical Examination'!A:A, 'Medical Examination'!D:D)</f>
        <v>Yes</v>
      </c>
      <c r="K661" t="str">
        <f>_xlfn.XLOOKUP(Table4[[#This Row],[Customer ID]], 'Medical Examination'!A:A, 'Medical Examination'!E:E)</f>
        <v>No</v>
      </c>
      <c r="L661" t="str">
        <f>_xlfn.XLOOKUP(Table4[[#This Row],[Customer ID]], 'Medical Examination'!A:A, 'Medical Examination'!F:F)</f>
        <v>No</v>
      </c>
      <c r="M661">
        <f>_xlfn.XLOOKUP(Table4[[#This Row],[Customer ID]], 'Medical Examination'!A:A, 'Medical Examination'!G:G)</f>
        <v>1</v>
      </c>
      <c r="N661" t="str">
        <f>_xlfn.XLOOKUP(Table4[[#This Row],[Customer ID]], 'Medical Examination'!A:A, 'Medical Examination'!H:H)</f>
        <v>Yes</v>
      </c>
      <c r="O661" t="str">
        <f>_xlfn.XLOOKUP(Table4[[#This Row],[Customer ID]], 'Medical Examination'!A:A, 'Medical Examination'!I:I)</f>
        <v>Normal</v>
      </c>
      <c r="P661" t="str">
        <f>_xlfn.XLOOKUP(Table4[[#This Row],[Customer ID]], 'Medical Examination'!A:A, 'Medical Examination'!J:J)</f>
        <v>Underweight</v>
      </c>
      <c r="Q661" s="1">
        <f>_xlfn.XLOOKUP(Table4[[#This Row],[Customer ID]], Hospitalisation!A:A, Hospitalisation!E:E)</f>
        <v>15006.58</v>
      </c>
      <c r="R661" t="str">
        <f>_xlfn.XLOOKUP(Table4[[#This Row],[Customer ID]], Hospitalisation!A:A, Hospitalisation!F:F)</f>
        <v>Tier - 2</v>
      </c>
      <c r="S661" t="str">
        <f>_xlfn.XLOOKUP(Table4[[#This Row],[Customer ID]], Hospitalisation!A:A, Hospitalisation!G:G)</f>
        <v>Tier - 2</v>
      </c>
      <c r="T661" t="str">
        <f>_xlfn.XLOOKUP(Table4[[#This Row],[Customer ID]], Hospitalisation!A:A, Hospitalisation!H:H)</f>
        <v>R1024</v>
      </c>
      <c r="U661" t="str" cm="1">
        <f t="array" ref="U661">_xlfn.IFS(Table4[[#This Row],[Age]]&lt;=29,"Youth",Table4[[#This Row],[Age]]&lt;=49,"Adults",Table4[[#This Row],[Age]]&gt;=50,"Senior")</f>
        <v>Youth</v>
      </c>
    </row>
    <row r="662" spans="1:21">
      <c r="A662" t="s">
        <v>1815</v>
      </c>
      <c r="B662" t="str">
        <f>_xlfn.XLOOKUP(Table4[[#This Row],[Customer ID]],Table1[[#This Row],[Customer ID]],Table1[[#This Row],[TITLE]],0)</f>
        <v>Mr</v>
      </c>
      <c r="C662" t="str" cm="1">
        <f t="array" ref="C662">_xlfn.XLOOKUP(Table4[[#This Row],[Customer ID]],Table1[[#All],[Customer ID]],Table1[[#All],[FIRST NAME]],0)</f>
        <v>Gabriel D</v>
      </c>
      <c r="D662" t="str" cm="1">
        <f t="array" ref="D662">_xlfn.XLOOKUP(Table4[[#This Row],[Customer ID]],Table1[[#All],[Customer ID]],Table1[[#All],[LAST NAME]],0)</f>
        <v>Gunnink</v>
      </c>
      <c r="E662" s="5" cm="1">
        <f t="array" ref="E662">_xlfn.XLOOKUP(Table4[[#This Row],[Customer ID]],Table3[[#All],[Customer ID]],Table3[[#All],[Date of Birth]],0)</f>
        <v>21395</v>
      </c>
      <c r="F662" cm="1">
        <f t="array" ref="F662">_xlfn.XLOOKUP(Table4[[#This Row],[Customer ID]],Table3[[#All],[Customer ID]],Table3[[#All],[Age]],0)</f>
        <v>64</v>
      </c>
      <c r="G662" cm="1">
        <f t="array" ref="G662">_xlfn.XLOOKUP(Table4[[#This Row],[Customer ID]],Table3[[#All],[Customer ID]],Table3[[#All],[Children]],0)</f>
        <v>2</v>
      </c>
      <c r="H662" cm="1">
        <f t="array" ref="H662">_xlfn.XLOOKUP(Table4[[#This Row],[Customer ID]],Table2[[#All],[Customer ID]],Table2[[#All],[BMI]],0)</f>
        <v>25.6</v>
      </c>
      <c r="I662" cm="1">
        <f t="array" ref="I662">_xlfn.XLOOKUP(Table4[[#This Row],[Customer ID]],Table2[[#All],[Customer ID]],Table2[[#All],[HBA1C]],0)</f>
        <v>10.95</v>
      </c>
      <c r="J662" t="str">
        <f>_xlfn.XLOOKUP(Table4[[#This Row],[Customer ID]], 'Medical Examination'!A:A, 'Medical Examination'!D:D)</f>
        <v>No</v>
      </c>
      <c r="K662" t="str">
        <f>_xlfn.XLOOKUP(Table4[[#This Row],[Customer ID]], 'Medical Examination'!A:A, 'Medical Examination'!E:E)</f>
        <v>No</v>
      </c>
      <c r="L662" t="str">
        <f>_xlfn.XLOOKUP(Table4[[#This Row],[Customer ID]], 'Medical Examination'!A:A, 'Medical Examination'!F:F)</f>
        <v>No</v>
      </c>
      <c r="M662">
        <f>_xlfn.XLOOKUP(Table4[[#This Row],[Customer ID]], 'Medical Examination'!A:A, 'Medical Examination'!G:G)</f>
        <v>3</v>
      </c>
      <c r="N662" t="str">
        <f>_xlfn.XLOOKUP(Table4[[#This Row],[Customer ID]], 'Medical Examination'!A:A, 'Medical Examination'!H:H)</f>
        <v>No</v>
      </c>
      <c r="O662" t="str">
        <f>_xlfn.XLOOKUP(Table4[[#This Row],[Customer ID]], 'Medical Examination'!A:A, 'Medical Examination'!I:I)</f>
        <v>Diabetes</v>
      </c>
      <c r="P662" t="str">
        <f>_xlfn.XLOOKUP(Table4[[#This Row],[Customer ID]], 'Medical Examination'!A:A, 'Medical Examination'!J:J)</f>
        <v>Overweight</v>
      </c>
      <c r="Q662" s="1">
        <f>_xlfn.XLOOKUP(Table4[[#This Row],[Customer ID]], Hospitalisation!A:A, Hospitalisation!E:E)</f>
        <v>14988.43</v>
      </c>
      <c r="R662" t="str">
        <f>_xlfn.XLOOKUP(Table4[[#This Row],[Customer ID]], Hospitalisation!A:A, Hospitalisation!F:F)</f>
        <v>Tier - 2</v>
      </c>
      <c r="S662" t="str">
        <f>_xlfn.XLOOKUP(Table4[[#This Row],[Customer ID]], Hospitalisation!A:A, Hospitalisation!G:G)</f>
        <v>Tier - 3</v>
      </c>
      <c r="T662" t="str">
        <f>_xlfn.XLOOKUP(Table4[[#This Row],[Customer ID]], Hospitalisation!A:A, Hospitalisation!H:H)</f>
        <v>R1011</v>
      </c>
      <c r="U662" t="str" cm="1">
        <f t="array" ref="U662">_xlfn.IFS(Table4[[#This Row],[Age]]&lt;=29,"Youth",Table4[[#This Row],[Age]]&lt;=49,"Adults",Table4[[#This Row],[Age]]&gt;=50,"Senior")</f>
        <v>Senior</v>
      </c>
    </row>
    <row r="663" spans="1:21">
      <c r="A663" t="s">
        <v>1818</v>
      </c>
      <c r="B663" t="str">
        <f>_xlfn.XLOOKUP(Table4[[#This Row],[Customer ID]],Table1[[#This Row],[Customer ID]],Table1[[#This Row],[TITLE]],0)</f>
        <v>Mr</v>
      </c>
      <c r="C663" t="str" cm="1">
        <f t="array" ref="C663">_xlfn.XLOOKUP(Table4[[#This Row],[Customer ID]],Table1[[#All],[Customer ID]],Table1[[#All],[FIRST NAME]],0)</f>
        <v>Jeff T</v>
      </c>
      <c r="D663" t="str" cm="1">
        <f t="array" ref="D663">_xlfn.XLOOKUP(Table4[[#This Row],[Customer ID]],Table1[[#All],[Customer ID]],Table1[[#All],[LAST NAME]],0)</f>
        <v>Knight</v>
      </c>
      <c r="E663" s="5" cm="1">
        <f t="array" ref="E663">_xlfn.XLOOKUP(Table4[[#This Row],[Customer ID]],Table3[[#All],[Customer ID]],Table3[[#All],[Date of Birth]],0)</f>
        <v>22979</v>
      </c>
      <c r="F663" cm="1">
        <f t="array" ref="F663">_xlfn.XLOOKUP(Table4[[#This Row],[Customer ID]],Table3[[#All],[Customer ID]],Table3[[#All],[Age]],0)</f>
        <v>60</v>
      </c>
      <c r="G663" cm="1">
        <f t="array" ref="G663">_xlfn.XLOOKUP(Table4[[#This Row],[Customer ID]],Table3[[#All],[Customer ID]],Table3[[#All],[Children]],0)</f>
        <v>0</v>
      </c>
      <c r="H663" cm="1">
        <f t="array" ref="H663">_xlfn.XLOOKUP(Table4[[#This Row],[Customer ID]],Table2[[#All],[Customer ID]],Table2[[#All],[BMI]],0)</f>
        <v>34.21</v>
      </c>
      <c r="I663" cm="1">
        <f t="array" ref="I663">_xlfn.XLOOKUP(Table4[[#This Row],[Customer ID]],Table2[[#All],[Customer ID]],Table2[[#All],[HBA1C]],0)</f>
        <v>9.17</v>
      </c>
      <c r="J663" t="str">
        <f>_xlfn.XLOOKUP(Table4[[#This Row],[Customer ID]], 'Medical Examination'!A:A, 'Medical Examination'!D:D)</f>
        <v>No</v>
      </c>
      <c r="K663" t="str">
        <f>_xlfn.XLOOKUP(Table4[[#This Row],[Customer ID]], 'Medical Examination'!A:A, 'Medical Examination'!E:E)</f>
        <v>No</v>
      </c>
      <c r="L663" t="str">
        <f>_xlfn.XLOOKUP(Table4[[#This Row],[Customer ID]], 'Medical Examination'!A:A, 'Medical Examination'!F:F)</f>
        <v>No</v>
      </c>
      <c r="M663">
        <f>_xlfn.XLOOKUP(Table4[[#This Row],[Customer ID]], 'Medical Examination'!A:A, 'Medical Examination'!G:G)</f>
        <v>0</v>
      </c>
      <c r="N663" t="str">
        <f>_xlfn.XLOOKUP(Table4[[#This Row],[Customer ID]], 'Medical Examination'!A:A, 'Medical Examination'!H:H)</f>
        <v>No</v>
      </c>
      <c r="O663" t="str">
        <f>_xlfn.XLOOKUP(Table4[[#This Row],[Customer ID]], 'Medical Examination'!A:A, 'Medical Examination'!I:I)</f>
        <v>Diabetes</v>
      </c>
      <c r="P663" t="str">
        <f>_xlfn.XLOOKUP(Table4[[#This Row],[Customer ID]], 'Medical Examination'!A:A, 'Medical Examination'!J:J)</f>
        <v>Obesity</v>
      </c>
      <c r="Q663" s="1">
        <f>_xlfn.XLOOKUP(Table4[[#This Row],[Customer ID]], Hospitalisation!A:A, Hospitalisation!E:E)</f>
        <v>14945.34</v>
      </c>
      <c r="R663" t="str">
        <f>_xlfn.XLOOKUP(Table4[[#This Row],[Customer ID]], Hospitalisation!A:A, Hospitalisation!F:F)</f>
        <v>Tier - 2</v>
      </c>
      <c r="S663" t="str">
        <f>_xlfn.XLOOKUP(Table4[[#This Row],[Customer ID]], Hospitalisation!A:A, Hospitalisation!G:G)</f>
        <v>Tier - 1</v>
      </c>
      <c r="T663" t="str">
        <f>_xlfn.XLOOKUP(Table4[[#This Row],[Customer ID]], Hospitalisation!A:A, Hospitalisation!H:H)</f>
        <v>R1021</v>
      </c>
      <c r="U663" t="str" cm="1">
        <f t="array" ref="U663">_xlfn.IFS(Table4[[#This Row],[Age]]&lt;=29,"Youth",Table4[[#This Row],[Age]]&lt;=49,"Adults",Table4[[#This Row],[Age]]&gt;=50,"Senior")</f>
        <v>Senior</v>
      </c>
    </row>
    <row r="664" spans="1:21">
      <c r="A664" t="s">
        <v>1821</v>
      </c>
      <c r="B664" t="str">
        <f>_xlfn.XLOOKUP(Table4[[#This Row],[Customer ID]],Table1[[#This Row],[Customer ID]],Table1[[#This Row],[TITLE]],0)</f>
        <v>Mr</v>
      </c>
      <c r="C664" t="str" cm="1">
        <f t="array" ref="C664">_xlfn.XLOOKUP(Table4[[#This Row],[Customer ID]],Table1[[#All],[Customer ID]],Table1[[#All],[FIRST NAME]],0)</f>
        <v>Neil D</v>
      </c>
      <c r="D664" t="str" cm="1">
        <f t="array" ref="D664">_xlfn.XLOOKUP(Table4[[#This Row],[Customer ID]],Table1[[#All],[Customer ID]],Table1[[#All],[LAST NAME]],0)</f>
        <v>Grosscup</v>
      </c>
      <c r="E664" s="5" cm="1">
        <f t="array" ref="E664">_xlfn.XLOOKUP(Table4[[#This Row],[Customer ID]],Table3[[#All],[Customer ID]],Table3[[#All],[Date of Birth]],0)</f>
        <v>25150</v>
      </c>
      <c r="F664" cm="1">
        <f t="array" ref="F664">_xlfn.XLOOKUP(Table4[[#This Row],[Customer ID]],Table3[[#All],[Customer ID]],Table3[[#All],[Age]],0)</f>
        <v>54</v>
      </c>
      <c r="G664" cm="1">
        <f t="array" ref="G664">_xlfn.XLOOKUP(Table4[[#This Row],[Customer ID]],Table3[[#All],[Customer ID]],Table3[[#All],[Children]],0)</f>
        <v>0</v>
      </c>
      <c r="H664" cm="1">
        <f t="array" ref="H664">_xlfn.XLOOKUP(Table4[[#This Row],[Customer ID]],Table2[[#All],[Customer ID]],Table2[[#All],[BMI]],0)</f>
        <v>39.74</v>
      </c>
      <c r="I664" cm="1">
        <f t="array" ref="I664">_xlfn.XLOOKUP(Table4[[#This Row],[Customer ID]],Table2[[#All],[Customer ID]],Table2[[#All],[HBA1C]],0)</f>
        <v>7.39</v>
      </c>
      <c r="J664" t="str">
        <f>_xlfn.XLOOKUP(Table4[[#This Row],[Customer ID]], 'Medical Examination'!A:A, 'Medical Examination'!D:D)</f>
        <v>No</v>
      </c>
      <c r="K664" t="str">
        <f>_xlfn.XLOOKUP(Table4[[#This Row],[Customer ID]], 'Medical Examination'!A:A, 'Medical Examination'!E:E)</f>
        <v>No</v>
      </c>
      <c r="L664" t="str">
        <f>_xlfn.XLOOKUP(Table4[[#This Row],[Customer ID]], 'Medical Examination'!A:A, 'Medical Examination'!F:F)</f>
        <v>No</v>
      </c>
      <c r="M664">
        <f>_xlfn.XLOOKUP(Table4[[#This Row],[Customer ID]], 'Medical Examination'!A:A, 'Medical Examination'!G:G)</f>
        <v>0</v>
      </c>
      <c r="N664" t="str">
        <f>_xlfn.XLOOKUP(Table4[[#This Row],[Customer ID]], 'Medical Examination'!A:A, 'Medical Examination'!H:H)</f>
        <v>No</v>
      </c>
      <c r="O664" t="str">
        <f>_xlfn.XLOOKUP(Table4[[#This Row],[Customer ID]], 'Medical Examination'!A:A, 'Medical Examination'!I:I)</f>
        <v>Diabetes</v>
      </c>
      <c r="P664" t="str">
        <f>_xlfn.XLOOKUP(Table4[[#This Row],[Customer ID]], 'Medical Examination'!A:A, 'Medical Examination'!J:J)</f>
        <v>Obesity</v>
      </c>
      <c r="Q664" s="1">
        <f>_xlfn.XLOOKUP(Table4[[#This Row],[Customer ID]], Hospitalisation!A:A, Hospitalisation!E:E)</f>
        <v>14926.97</v>
      </c>
      <c r="R664" t="str">
        <f>_xlfn.XLOOKUP(Table4[[#This Row],[Customer ID]], Hospitalisation!A:A, Hospitalisation!F:F)</f>
        <v>Tier - 2</v>
      </c>
      <c r="S664" t="str">
        <f>_xlfn.XLOOKUP(Table4[[#This Row],[Customer ID]], Hospitalisation!A:A, Hospitalisation!G:G)</f>
        <v>Tier - 2</v>
      </c>
      <c r="T664" t="str">
        <f>_xlfn.XLOOKUP(Table4[[#This Row],[Customer ID]], Hospitalisation!A:A, Hospitalisation!H:H)</f>
        <v>R1012</v>
      </c>
      <c r="U664" t="str" cm="1">
        <f t="array" ref="U664">_xlfn.IFS(Table4[[#This Row],[Age]]&lt;=29,"Youth",Table4[[#This Row],[Age]]&lt;=49,"Adults",Table4[[#This Row],[Age]]&gt;=50,"Senior")</f>
        <v>Senior</v>
      </c>
    </row>
    <row r="665" spans="1:21">
      <c r="A665" t="s">
        <v>1824</v>
      </c>
      <c r="B665" t="str">
        <f>_xlfn.XLOOKUP(Table4[[#This Row],[Customer ID]],Table1[[#This Row],[Customer ID]],Table1[[#This Row],[TITLE]],0)</f>
        <v>Ms</v>
      </c>
      <c r="C665" t="str" cm="1">
        <f t="array" ref="C665">_xlfn.XLOOKUP(Table4[[#This Row],[Customer ID]],Table1[[#All],[Customer ID]],Table1[[#All],[FIRST NAME]],0)</f>
        <v>Katherine L</v>
      </c>
      <c r="D665" t="str" cm="1">
        <f t="array" ref="D665">_xlfn.XLOOKUP(Table4[[#This Row],[Customer ID]],Table1[[#All],[Customer ID]],Table1[[#All],[LAST NAME]],0)</f>
        <v>Koniuch</v>
      </c>
      <c r="E665" s="5" cm="1">
        <f t="array" ref="E665">_xlfn.XLOOKUP(Table4[[#This Row],[Customer ID]],Table3[[#All],[Customer ID]],Table3[[#All],[Date of Birth]],0)</f>
        <v>29771</v>
      </c>
      <c r="F665" cm="1">
        <f t="array" ref="F665">_xlfn.XLOOKUP(Table4[[#This Row],[Customer ID]],Table3[[#All],[Customer ID]],Table3[[#All],[Age]],0)</f>
        <v>41</v>
      </c>
      <c r="G665" cm="1">
        <f t="array" ref="G665">_xlfn.XLOOKUP(Table4[[#This Row],[Customer ID]],Table3[[#All],[Customer ID]],Table3[[#All],[Children]],0)</f>
        <v>1</v>
      </c>
      <c r="H665" cm="1">
        <f t="array" ref="H665">_xlfn.XLOOKUP(Table4[[#This Row],[Customer ID]],Table2[[#All],[Customer ID]],Table2[[#All],[BMI]],0)</f>
        <v>49.53</v>
      </c>
      <c r="I665" cm="1">
        <f t="array" ref="I665">_xlfn.XLOOKUP(Table4[[#This Row],[Customer ID]],Table2[[#All],[Customer ID]],Table2[[#All],[HBA1C]],0)</f>
        <v>9.1300000000000008</v>
      </c>
      <c r="J665" t="str">
        <f>_xlfn.XLOOKUP(Table4[[#This Row],[Customer ID]], 'Medical Examination'!A:A, 'Medical Examination'!D:D)</f>
        <v>Yes</v>
      </c>
      <c r="K665" t="str">
        <f>_xlfn.XLOOKUP(Table4[[#This Row],[Customer ID]], 'Medical Examination'!A:A, 'Medical Examination'!E:E)</f>
        <v>No</v>
      </c>
      <c r="L665" t="str">
        <f>_xlfn.XLOOKUP(Table4[[#This Row],[Customer ID]], 'Medical Examination'!A:A, 'Medical Examination'!F:F)</f>
        <v>No</v>
      </c>
      <c r="M665">
        <f>_xlfn.XLOOKUP(Table4[[#This Row],[Customer ID]], 'Medical Examination'!A:A, 'Medical Examination'!G:G)</f>
        <v>0</v>
      </c>
      <c r="N665" t="str">
        <f>_xlfn.XLOOKUP(Table4[[#This Row],[Customer ID]], 'Medical Examination'!A:A, 'Medical Examination'!H:H)</f>
        <v>No</v>
      </c>
      <c r="O665" t="str">
        <f>_xlfn.XLOOKUP(Table4[[#This Row],[Customer ID]], 'Medical Examination'!A:A, 'Medical Examination'!I:I)</f>
        <v>Diabetes</v>
      </c>
      <c r="P665" t="str">
        <f>_xlfn.XLOOKUP(Table4[[#This Row],[Customer ID]], 'Medical Examination'!A:A, 'Medical Examination'!J:J)</f>
        <v>Obesity</v>
      </c>
      <c r="Q665" s="1">
        <f>_xlfn.XLOOKUP(Table4[[#This Row],[Customer ID]], Hospitalisation!A:A, Hospitalisation!E:E)</f>
        <v>14908.27</v>
      </c>
      <c r="R665" t="str">
        <f>_xlfn.XLOOKUP(Table4[[#This Row],[Customer ID]], Hospitalisation!A:A, Hospitalisation!F:F)</f>
        <v>Tier - 2</v>
      </c>
      <c r="S665" t="str">
        <f>_xlfn.XLOOKUP(Table4[[#This Row],[Customer ID]], Hospitalisation!A:A, Hospitalisation!G:G)</f>
        <v>Tier - 1</v>
      </c>
      <c r="T665" t="str">
        <f>_xlfn.XLOOKUP(Table4[[#This Row],[Customer ID]], Hospitalisation!A:A, Hospitalisation!H:H)</f>
        <v>R1011</v>
      </c>
      <c r="U665" t="str" cm="1">
        <f t="array" ref="U665">_xlfn.IFS(Table4[[#This Row],[Age]]&lt;=29,"Youth",Table4[[#This Row],[Age]]&lt;=49,"Adults",Table4[[#This Row],[Age]]&gt;=50,"Senior")</f>
        <v>Adults</v>
      </c>
    </row>
    <row r="666" spans="1:21">
      <c r="A666" t="s">
        <v>1827</v>
      </c>
      <c r="B666" t="str">
        <f>_xlfn.XLOOKUP(Table4[[#This Row],[Customer ID]],Table1[[#This Row],[Customer ID]],Table1[[#This Row],[TITLE]],0)</f>
        <v>Ms</v>
      </c>
      <c r="C666" t="str" cm="1">
        <f t="array" ref="C666">_xlfn.XLOOKUP(Table4[[#This Row],[Customer ID]],Table1[[#All],[Customer ID]],Table1[[#All],[FIRST NAME]],0)</f>
        <v>Ariel E</v>
      </c>
      <c r="D666" t="str" cm="1">
        <f t="array" ref="D666">_xlfn.XLOOKUP(Table4[[#This Row],[Customer ID]],Table1[[#All],[Customer ID]],Table1[[#All],[LAST NAME]],0)</f>
        <v>Heitzman</v>
      </c>
      <c r="E666" s="5" cm="1">
        <f t="array" ref="E666">_xlfn.XLOOKUP(Table4[[#This Row],[Customer ID]],Table3[[#All],[Customer ID]],Table3[[#All],[Date of Birth]],0)</f>
        <v>21475</v>
      </c>
      <c r="F666" cm="1">
        <f t="array" ref="F666">_xlfn.XLOOKUP(Table4[[#This Row],[Customer ID]],Table3[[#All],[Customer ID]],Table3[[#All],[Age]],0)</f>
        <v>64</v>
      </c>
      <c r="G666" cm="1">
        <f t="array" ref="G666">_xlfn.XLOOKUP(Table4[[#This Row],[Customer ID]],Table3[[#All],[Customer ID]],Table3[[#All],[Children]],0)</f>
        <v>0</v>
      </c>
      <c r="H666" cm="1">
        <f t="array" ref="H666">_xlfn.XLOOKUP(Table4[[#This Row],[Customer ID]],Table2[[#All],[Customer ID]],Table2[[#All],[BMI]],0)</f>
        <v>39.33</v>
      </c>
      <c r="I666" cm="1">
        <f t="array" ref="I666">_xlfn.XLOOKUP(Table4[[#This Row],[Customer ID]],Table2[[#All],[Customer ID]],Table2[[#All],[HBA1C]],0)</f>
        <v>10.4</v>
      </c>
      <c r="J666" t="str">
        <f>_xlfn.XLOOKUP(Table4[[#This Row],[Customer ID]], 'Medical Examination'!A:A, 'Medical Examination'!D:D)</f>
        <v>No</v>
      </c>
      <c r="K666" t="str">
        <f>_xlfn.XLOOKUP(Table4[[#This Row],[Customer ID]], 'Medical Examination'!A:A, 'Medical Examination'!E:E)</f>
        <v>No</v>
      </c>
      <c r="L666" t="str">
        <f>_xlfn.XLOOKUP(Table4[[#This Row],[Customer ID]], 'Medical Examination'!A:A, 'Medical Examination'!F:F)</f>
        <v>No</v>
      </c>
      <c r="M666">
        <f>_xlfn.XLOOKUP(Table4[[#This Row],[Customer ID]], 'Medical Examination'!A:A, 'Medical Examination'!G:G)</f>
        <v>3</v>
      </c>
      <c r="N666" t="str">
        <f>_xlfn.XLOOKUP(Table4[[#This Row],[Customer ID]], 'Medical Examination'!A:A, 'Medical Examination'!H:H)</f>
        <v>No</v>
      </c>
      <c r="O666" t="str">
        <f>_xlfn.XLOOKUP(Table4[[#This Row],[Customer ID]], 'Medical Examination'!A:A, 'Medical Examination'!I:I)</f>
        <v>Diabetes</v>
      </c>
      <c r="P666" t="str">
        <f>_xlfn.XLOOKUP(Table4[[#This Row],[Customer ID]], 'Medical Examination'!A:A, 'Medical Examination'!J:J)</f>
        <v>Obesity</v>
      </c>
      <c r="Q666" s="1">
        <f>_xlfn.XLOOKUP(Table4[[#This Row],[Customer ID]], Hospitalisation!A:A, Hospitalisation!E:E)</f>
        <v>14901.52</v>
      </c>
      <c r="R666" t="str">
        <f>_xlfn.XLOOKUP(Table4[[#This Row],[Customer ID]], Hospitalisation!A:A, Hospitalisation!F:F)</f>
        <v>Tier - 2</v>
      </c>
      <c r="S666" t="str">
        <f>_xlfn.XLOOKUP(Table4[[#This Row],[Customer ID]], Hospitalisation!A:A, Hospitalisation!G:G)</f>
        <v>Tier - 2</v>
      </c>
      <c r="T666" t="str">
        <f>_xlfn.XLOOKUP(Table4[[#This Row],[Customer ID]], Hospitalisation!A:A, Hospitalisation!H:H)</f>
        <v>R1024</v>
      </c>
      <c r="U666" t="str" cm="1">
        <f t="array" ref="U666">_xlfn.IFS(Table4[[#This Row],[Age]]&lt;=29,"Youth",Table4[[#This Row],[Age]]&lt;=49,"Adults",Table4[[#This Row],[Age]]&gt;=50,"Senior")</f>
        <v>Senior</v>
      </c>
    </row>
    <row r="667" spans="1:21">
      <c r="A667" t="s">
        <v>1830</v>
      </c>
      <c r="B667" t="str">
        <f>_xlfn.XLOOKUP(Table4[[#This Row],[Customer ID]],Table1[[#This Row],[Customer ID]],Table1[[#This Row],[TITLE]],0)</f>
        <v>Mr</v>
      </c>
      <c r="C667" t="str" cm="1">
        <f t="array" ref="C667">_xlfn.XLOOKUP(Table4[[#This Row],[Customer ID]],Table1[[#All],[Customer ID]],Table1[[#All],[FIRST NAME]],0)</f>
        <v>Christopher P</v>
      </c>
      <c r="D667" t="str" cm="1">
        <f t="array" ref="D667">_xlfn.XLOOKUP(Table4[[#This Row],[Customer ID]],Table1[[#All],[Customer ID]],Table1[[#All],[LAST NAME]],0)</f>
        <v>Tatton</v>
      </c>
      <c r="E667" s="5" cm="1">
        <f t="array" ref="E667">_xlfn.XLOOKUP(Table4[[#This Row],[Customer ID]],Table3[[#All],[Customer ID]],Table3[[#All],[Date of Birth]],0)</f>
        <v>25883</v>
      </c>
      <c r="F667" cm="1">
        <f t="array" ref="F667">_xlfn.XLOOKUP(Table4[[#This Row],[Customer ID]],Table3[[#All],[Customer ID]],Table3[[#All],[Age]],0)</f>
        <v>52</v>
      </c>
      <c r="G667" cm="1">
        <f t="array" ref="G667">_xlfn.XLOOKUP(Table4[[#This Row],[Customer ID]],Table3[[#All],[Customer ID]],Table3[[#All],[Children]],0)</f>
        <v>0</v>
      </c>
      <c r="H667" cm="1">
        <f t="array" ref="H667">_xlfn.XLOOKUP(Table4[[#This Row],[Customer ID]],Table2[[#All],[Customer ID]],Table2[[#All],[BMI]],0)</f>
        <v>39.979999999999997</v>
      </c>
      <c r="I667" cm="1">
        <f t="array" ref="I667">_xlfn.XLOOKUP(Table4[[#This Row],[Customer ID]],Table2[[#All],[Customer ID]],Table2[[#All],[HBA1C]],0)</f>
        <v>9.4600000000000009</v>
      </c>
      <c r="J667" t="str">
        <f>_xlfn.XLOOKUP(Table4[[#This Row],[Customer ID]], 'Medical Examination'!A:A, 'Medical Examination'!D:D)</f>
        <v>Yes</v>
      </c>
      <c r="K667" t="str">
        <f>_xlfn.XLOOKUP(Table4[[#This Row],[Customer ID]], 'Medical Examination'!A:A, 'Medical Examination'!E:E)</f>
        <v>No</v>
      </c>
      <c r="L667" t="str">
        <f>_xlfn.XLOOKUP(Table4[[#This Row],[Customer ID]], 'Medical Examination'!A:A, 'Medical Examination'!F:F)</f>
        <v>No</v>
      </c>
      <c r="M667">
        <f>_xlfn.XLOOKUP(Table4[[#This Row],[Customer ID]], 'Medical Examination'!A:A, 'Medical Examination'!G:G)</f>
        <v>2</v>
      </c>
      <c r="N667" t="str">
        <f>_xlfn.XLOOKUP(Table4[[#This Row],[Customer ID]], 'Medical Examination'!A:A, 'Medical Examination'!H:H)</f>
        <v>No</v>
      </c>
      <c r="O667" t="str">
        <f>_xlfn.XLOOKUP(Table4[[#This Row],[Customer ID]], 'Medical Examination'!A:A, 'Medical Examination'!I:I)</f>
        <v>Diabetes</v>
      </c>
      <c r="P667" t="str">
        <f>_xlfn.XLOOKUP(Table4[[#This Row],[Customer ID]], 'Medical Examination'!A:A, 'Medical Examination'!J:J)</f>
        <v>Obesity</v>
      </c>
      <c r="Q667" s="1">
        <f>_xlfn.XLOOKUP(Table4[[#This Row],[Customer ID]], Hospitalisation!A:A, Hospitalisation!E:E)</f>
        <v>14847.63</v>
      </c>
      <c r="R667" t="str">
        <f>_xlfn.XLOOKUP(Table4[[#This Row],[Customer ID]], Hospitalisation!A:A, Hospitalisation!F:F)</f>
        <v>Tier - 2</v>
      </c>
      <c r="S667" t="str">
        <f>_xlfn.XLOOKUP(Table4[[#This Row],[Customer ID]], Hospitalisation!A:A, Hospitalisation!G:G)</f>
        <v>Tier - 2</v>
      </c>
      <c r="T667" t="str">
        <f>_xlfn.XLOOKUP(Table4[[#This Row],[Customer ID]], Hospitalisation!A:A, Hospitalisation!H:H)</f>
        <v>R1023</v>
      </c>
      <c r="U667" t="str" cm="1">
        <f t="array" ref="U667">_xlfn.IFS(Table4[[#This Row],[Age]]&lt;=29,"Youth",Table4[[#This Row],[Age]]&lt;=49,"Adults",Table4[[#This Row],[Age]]&gt;=50,"Senior")</f>
        <v>Senior</v>
      </c>
    </row>
    <row r="668" spans="1:21">
      <c r="A668" t="s">
        <v>1833</v>
      </c>
      <c r="B668" t="str">
        <f>_xlfn.XLOOKUP(Table4[[#This Row],[Customer ID]],Table1[[#This Row],[Customer ID]],Table1[[#This Row],[TITLE]],0)</f>
        <v>Mrs</v>
      </c>
      <c r="C668" t="str" cm="1">
        <f t="array" ref="C668">_xlfn.XLOOKUP(Table4[[#This Row],[Customer ID]],Table1[[#All],[Customer ID]],Table1[[#All],[FIRST NAME]],0)</f>
        <v>Erin M</v>
      </c>
      <c r="D668" t="str" cm="1">
        <f t="array" ref="D668">_xlfn.XLOOKUP(Table4[[#This Row],[Customer ID]],Table1[[#All],[Customer ID]],Table1[[#All],[LAST NAME]],0)</f>
        <v>Flanagan</v>
      </c>
      <c r="E668" s="5" cm="1">
        <f t="array" ref="E668">_xlfn.XLOOKUP(Table4[[#This Row],[Customer ID]],Table3[[#All],[Customer ID]],Table3[[#All],[Date of Birth]],0)</f>
        <v>29742</v>
      </c>
      <c r="F668" cm="1">
        <f t="array" ref="F668">_xlfn.XLOOKUP(Table4[[#This Row],[Customer ID]],Table3[[#All],[Customer ID]],Table3[[#All],[Age]],0)</f>
        <v>42</v>
      </c>
      <c r="G668" cm="1">
        <f t="array" ref="G668">_xlfn.XLOOKUP(Table4[[#This Row],[Customer ID]],Table3[[#All],[Customer ID]],Table3[[#All],[Children]],0)</f>
        <v>1</v>
      </c>
      <c r="H668" cm="1">
        <f t="array" ref="H668">_xlfn.XLOOKUP(Table4[[#This Row],[Customer ID]],Table2[[#All],[Customer ID]],Table2[[#All],[BMI]],0)</f>
        <v>46.51</v>
      </c>
      <c r="I668" cm="1">
        <f t="array" ref="I668">_xlfn.XLOOKUP(Table4[[#This Row],[Customer ID]],Table2[[#All],[Customer ID]],Table2[[#All],[HBA1C]],0)</f>
        <v>8.69</v>
      </c>
      <c r="J668" t="str">
        <f>_xlfn.XLOOKUP(Table4[[#This Row],[Customer ID]], 'Medical Examination'!A:A, 'Medical Examination'!D:D)</f>
        <v>Yes</v>
      </c>
      <c r="K668" t="str">
        <f>_xlfn.XLOOKUP(Table4[[#This Row],[Customer ID]], 'Medical Examination'!A:A, 'Medical Examination'!E:E)</f>
        <v>No</v>
      </c>
      <c r="L668" t="str">
        <f>_xlfn.XLOOKUP(Table4[[#This Row],[Customer ID]], 'Medical Examination'!A:A, 'Medical Examination'!F:F)</f>
        <v>No</v>
      </c>
      <c r="M668">
        <f>_xlfn.XLOOKUP(Table4[[#This Row],[Customer ID]], 'Medical Examination'!A:A, 'Medical Examination'!G:G)</f>
        <v>0</v>
      </c>
      <c r="N668" t="str">
        <f>_xlfn.XLOOKUP(Table4[[#This Row],[Customer ID]], 'Medical Examination'!A:A, 'Medical Examination'!H:H)</f>
        <v>No</v>
      </c>
      <c r="O668" t="str">
        <f>_xlfn.XLOOKUP(Table4[[#This Row],[Customer ID]], 'Medical Examination'!A:A, 'Medical Examination'!I:I)</f>
        <v>Diabetes</v>
      </c>
      <c r="P668" t="str">
        <f>_xlfn.XLOOKUP(Table4[[#This Row],[Customer ID]], 'Medical Examination'!A:A, 'Medical Examination'!J:J)</f>
        <v>Obesity</v>
      </c>
      <c r="Q668" s="1">
        <f>_xlfn.XLOOKUP(Table4[[#This Row],[Customer ID]], Hospitalisation!A:A, Hospitalisation!E:E)</f>
        <v>14843.96</v>
      </c>
      <c r="R668" t="str">
        <f>_xlfn.XLOOKUP(Table4[[#This Row],[Customer ID]], Hospitalisation!A:A, Hospitalisation!F:F)</f>
        <v>Tier - 2</v>
      </c>
      <c r="S668" t="str">
        <f>_xlfn.XLOOKUP(Table4[[#This Row],[Customer ID]], Hospitalisation!A:A, Hospitalisation!G:G)</f>
        <v>Tier - 3</v>
      </c>
      <c r="T668" t="str">
        <f>_xlfn.XLOOKUP(Table4[[#This Row],[Customer ID]], Hospitalisation!A:A, Hospitalisation!H:H)</f>
        <v>R1026</v>
      </c>
      <c r="U668" t="str" cm="1">
        <f t="array" ref="U668">_xlfn.IFS(Table4[[#This Row],[Age]]&lt;=29,"Youth",Table4[[#This Row],[Age]]&lt;=49,"Adults",Table4[[#This Row],[Age]]&gt;=50,"Senior")</f>
        <v>Adults</v>
      </c>
    </row>
    <row r="669" spans="1:21">
      <c r="A669" t="s">
        <v>1835</v>
      </c>
      <c r="B669" t="str">
        <f>_xlfn.XLOOKUP(Table4[[#This Row],[Customer ID]],Table1[[#This Row],[Customer ID]],Table1[[#This Row],[TITLE]],0)</f>
        <v>Mrs</v>
      </c>
      <c r="C669" t="str" cm="1">
        <f t="array" ref="C669">_xlfn.XLOOKUP(Table4[[#This Row],[Customer ID]],Table1[[#All],[Customer ID]],Table1[[#All],[FIRST NAME]],0)</f>
        <v>Molly K</v>
      </c>
      <c r="D669" t="str" cm="1">
        <f t="array" ref="D669">_xlfn.XLOOKUP(Table4[[#This Row],[Customer ID]],Table1[[#All],[Customer ID]],Table1[[#All],[LAST NAME]],0)</f>
        <v>Funk</v>
      </c>
      <c r="E669" s="5" cm="1">
        <f t="array" ref="E669">_xlfn.XLOOKUP(Table4[[#This Row],[Customer ID]],Table3[[#All],[Customer ID]],Table3[[#All],[Date of Birth]],0)</f>
        <v>29146</v>
      </c>
      <c r="F669" cm="1">
        <f t="array" ref="F669">_xlfn.XLOOKUP(Table4[[#This Row],[Customer ID]],Table3[[#All],[Customer ID]],Table3[[#All],[Age]],0)</f>
        <v>43</v>
      </c>
      <c r="G669" cm="1">
        <f t="array" ref="G669">_xlfn.XLOOKUP(Table4[[#This Row],[Customer ID]],Table3[[#All],[Customer ID]],Table3[[#All],[Children]],0)</f>
        <v>2</v>
      </c>
      <c r="H669" cm="1">
        <f t="array" ref="H669">_xlfn.XLOOKUP(Table4[[#This Row],[Customer ID]],Table2[[#All],[Customer ID]],Table2[[#All],[BMI]],0)</f>
        <v>43.58</v>
      </c>
      <c r="I669" cm="1">
        <f t="array" ref="I669">_xlfn.XLOOKUP(Table4[[#This Row],[Customer ID]],Table2[[#All],[Customer ID]],Table2[[#All],[HBA1C]],0)</f>
        <v>4.2300000000000004</v>
      </c>
      <c r="J669" t="str">
        <f>_xlfn.XLOOKUP(Table4[[#This Row],[Customer ID]], 'Medical Examination'!A:A, 'Medical Examination'!D:D)</f>
        <v>No</v>
      </c>
      <c r="K669" t="str">
        <f>_xlfn.XLOOKUP(Table4[[#This Row],[Customer ID]], 'Medical Examination'!A:A, 'Medical Examination'!E:E)</f>
        <v>No</v>
      </c>
      <c r="L669" t="str">
        <f>_xlfn.XLOOKUP(Table4[[#This Row],[Customer ID]], 'Medical Examination'!A:A, 'Medical Examination'!F:F)</f>
        <v>Yes</v>
      </c>
      <c r="M669">
        <f>_xlfn.XLOOKUP(Table4[[#This Row],[Customer ID]], 'Medical Examination'!A:A, 'Medical Examination'!G:G)</f>
        <v>1</v>
      </c>
      <c r="N669" t="str">
        <f>_xlfn.XLOOKUP(Table4[[#This Row],[Customer ID]], 'Medical Examination'!A:A, 'Medical Examination'!H:H)</f>
        <v>No</v>
      </c>
      <c r="O669" t="str">
        <f>_xlfn.XLOOKUP(Table4[[#This Row],[Customer ID]], 'Medical Examination'!A:A, 'Medical Examination'!I:I)</f>
        <v>Normal</v>
      </c>
      <c r="P669" t="str">
        <f>_xlfn.XLOOKUP(Table4[[#This Row],[Customer ID]], 'Medical Examination'!A:A, 'Medical Examination'!J:J)</f>
        <v>Obesity</v>
      </c>
      <c r="Q669" s="1">
        <f>_xlfn.XLOOKUP(Table4[[#This Row],[Customer ID]], Hospitalisation!A:A, Hospitalisation!E:E)</f>
        <v>14839.34</v>
      </c>
      <c r="R669" t="str">
        <f>_xlfn.XLOOKUP(Table4[[#This Row],[Customer ID]], Hospitalisation!A:A, Hospitalisation!F:F)</f>
        <v>Tier - 2</v>
      </c>
      <c r="S669" t="str">
        <f>_xlfn.XLOOKUP(Table4[[#This Row],[Customer ID]], Hospitalisation!A:A, Hospitalisation!G:G)</f>
        <v>Tier - 3</v>
      </c>
      <c r="T669" t="str">
        <f>_xlfn.XLOOKUP(Table4[[#This Row],[Customer ID]], Hospitalisation!A:A, Hospitalisation!H:H)</f>
        <v>R1026</v>
      </c>
      <c r="U669" t="str" cm="1">
        <f t="array" ref="U669">_xlfn.IFS(Table4[[#This Row],[Age]]&lt;=29,"Youth",Table4[[#This Row],[Age]]&lt;=49,"Adults",Table4[[#This Row],[Age]]&gt;=50,"Senior")</f>
        <v>Adults</v>
      </c>
    </row>
    <row r="670" spans="1:21">
      <c r="A670" t="s">
        <v>1838</v>
      </c>
      <c r="B670" t="str">
        <f>_xlfn.XLOOKUP(Table4[[#This Row],[Customer ID]],Table1[[#This Row],[Customer ID]],Table1[[#This Row],[TITLE]],0)</f>
        <v>Mr</v>
      </c>
      <c r="C670" t="str" cm="1">
        <f t="array" ref="C670">_xlfn.XLOOKUP(Table4[[#This Row],[Customer ID]],Table1[[#All],[Customer ID]],Table1[[#All],[FIRST NAME]],0)</f>
        <v>Ryan J</v>
      </c>
      <c r="D670" t="str" cm="1">
        <f t="array" ref="D670">_xlfn.XLOOKUP(Table4[[#This Row],[Customer ID]],Table1[[#All],[Customer ID]],Table1[[#All],[LAST NAME]],0)</f>
        <v>Davenport</v>
      </c>
      <c r="E670" s="5" cm="1">
        <f t="array" ref="E670">_xlfn.XLOOKUP(Table4[[#This Row],[Customer ID]],Table3[[#All],[Customer ID]],Table3[[#All],[Date of Birth]],0)</f>
        <v>27738</v>
      </c>
      <c r="F670" cm="1">
        <f t="array" ref="F670">_xlfn.XLOOKUP(Table4[[#This Row],[Customer ID]],Table3[[#All],[Customer ID]],Table3[[#All],[Age]],0)</f>
        <v>47</v>
      </c>
      <c r="G670" cm="1">
        <f t="array" ref="G670">_xlfn.XLOOKUP(Table4[[#This Row],[Customer ID]],Table3[[#All],[Customer ID]],Table3[[#All],[Children]],0)</f>
        <v>1</v>
      </c>
      <c r="H670" cm="1">
        <f t="array" ref="H670">_xlfn.XLOOKUP(Table4[[#This Row],[Customer ID]],Table2[[#All],[Customer ID]],Table2[[#All],[BMI]],0)</f>
        <v>42.28</v>
      </c>
      <c r="I670" cm="1">
        <f t="array" ref="I670">_xlfn.XLOOKUP(Table4[[#This Row],[Customer ID]],Table2[[#All],[Customer ID]],Table2[[#All],[HBA1C]],0)</f>
        <v>9.16</v>
      </c>
      <c r="J670" t="str">
        <f>_xlfn.XLOOKUP(Table4[[#This Row],[Customer ID]], 'Medical Examination'!A:A, 'Medical Examination'!D:D)</f>
        <v>Yes</v>
      </c>
      <c r="K670" t="str">
        <f>_xlfn.XLOOKUP(Table4[[#This Row],[Customer ID]], 'Medical Examination'!A:A, 'Medical Examination'!E:E)</f>
        <v>No</v>
      </c>
      <c r="L670" t="str">
        <f>_xlfn.XLOOKUP(Table4[[#This Row],[Customer ID]], 'Medical Examination'!A:A, 'Medical Examination'!F:F)</f>
        <v>No</v>
      </c>
      <c r="M670">
        <f>_xlfn.XLOOKUP(Table4[[#This Row],[Customer ID]], 'Medical Examination'!A:A, 'Medical Examination'!G:G)</f>
        <v>1</v>
      </c>
      <c r="N670" t="str">
        <f>_xlfn.XLOOKUP(Table4[[#This Row],[Customer ID]], 'Medical Examination'!A:A, 'Medical Examination'!H:H)</f>
        <v>No</v>
      </c>
      <c r="O670" t="str">
        <f>_xlfn.XLOOKUP(Table4[[#This Row],[Customer ID]], 'Medical Examination'!A:A, 'Medical Examination'!I:I)</f>
        <v>Diabetes</v>
      </c>
      <c r="P670" t="str">
        <f>_xlfn.XLOOKUP(Table4[[#This Row],[Customer ID]], 'Medical Examination'!A:A, 'Medical Examination'!J:J)</f>
        <v>Obesity</v>
      </c>
      <c r="Q670" s="1">
        <f>_xlfn.XLOOKUP(Table4[[#This Row],[Customer ID]], Hospitalisation!A:A, Hospitalisation!E:E)</f>
        <v>14819</v>
      </c>
      <c r="R670" t="str">
        <f>_xlfn.XLOOKUP(Table4[[#This Row],[Customer ID]], Hospitalisation!A:A, Hospitalisation!F:F)</f>
        <v>Tier - 2</v>
      </c>
      <c r="S670" t="str">
        <f>_xlfn.XLOOKUP(Table4[[#This Row],[Customer ID]], Hospitalisation!A:A, Hospitalisation!G:G)</f>
        <v>Tier - 3</v>
      </c>
      <c r="T670" t="str">
        <f>_xlfn.XLOOKUP(Table4[[#This Row],[Customer ID]], Hospitalisation!A:A, Hospitalisation!H:H)</f>
        <v>R1023</v>
      </c>
      <c r="U670" t="str" cm="1">
        <f t="array" ref="U670">_xlfn.IFS(Table4[[#This Row],[Age]]&lt;=29,"Youth",Table4[[#This Row],[Age]]&lt;=49,"Adults",Table4[[#This Row],[Age]]&gt;=50,"Senior")</f>
        <v>Adults</v>
      </c>
    </row>
    <row r="671" spans="1:21">
      <c r="A671" t="s">
        <v>1840</v>
      </c>
      <c r="B671" t="str">
        <f>_xlfn.XLOOKUP(Table4[[#This Row],[Customer ID]],Table1[[#This Row],[Customer ID]],Table1[[#This Row],[TITLE]],0)</f>
        <v>Mrs</v>
      </c>
      <c r="C671" t="str" cm="1">
        <f t="array" ref="C671">_xlfn.XLOOKUP(Table4[[#This Row],[Customer ID]],Table1[[#All],[Customer ID]],Table1[[#All],[FIRST NAME]],0)</f>
        <v>Jennifer</v>
      </c>
      <c r="D671" t="str" cm="1">
        <f t="array" ref="D671">_xlfn.XLOOKUP(Table4[[#This Row],[Customer ID]],Table1[[#All],[Customer ID]],Table1[[#All],[LAST NAME]],0)</f>
        <v>Nicholson</v>
      </c>
      <c r="E671" s="5" cm="1">
        <f t="array" ref="E671">_xlfn.XLOOKUP(Table4[[#This Row],[Customer ID]],Table3[[#All],[Customer ID]],Table3[[#All],[Date of Birth]],0)</f>
        <v>23950</v>
      </c>
      <c r="F671" cm="1">
        <f t="array" ref="F671">_xlfn.XLOOKUP(Table4[[#This Row],[Customer ID]],Table3[[#All],[Customer ID]],Table3[[#All],[Age]],0)</f>
        <v>57</v>
      </c>
      <c r="G671" cm="1">
        <f t="array" ref="G671">_xlfn.XLOOKUP(Table4[[#This Row],[Customer ID]],Table3[[#All],[Customer ID]],Table3[[#All],[Children]],0)</f>
        <v>0</v>
      </c>
      <c r="H671" cm="1">
        <f t="array" ref="H671">_xlfn.XLOOKUP(Table4[[#This Row],[Customer ID]],Table2[[#All],[Customer ID]],Table2[[#All],[BMI]],0)</f>
        <v>35.520000000000003</v>
      </c>
      <c r="I671" cm="1">
        <f t="array" ref="I671">_xlfn.XLOOKUP(Table4[[#This Row],[Customer ID]],Table2[[#All],[Customer ID]],Table2[[#All],[HBA1C]],0)</f>
        <v>8.26</v>
      </c>
      <c r="J671" t="str">
        <f>_xlfn.XLOOKUP(Table4[[#This Row],[Customer ID]], 'Medical Examination'!A:A, 'Medical Examination'!D:D)</f>
        <v>No</v>
      </c>
      <c r="K671" t="str">
        <f>_xlfn.XLOOKUP(Table4[[#This Row],[Customer ID]], 'Medical Examination'!A:A, 'Medical Examination'!E:E)</f>
        <v>No</v>
      </c>
      <c r="L671" t="str">
        <f>_xlfn.XLOOKUP(Table4[[#This Row],[Customer ID]], 'Medical Examination'!A:A, 'Medical Examination'!F:F)</f>
        <v>No</v>
      </c>
      <c r="M671">
        <f>_xlfn.XLOOKUP(Table4[[#This Row],[Customer ID]], 'Medical Examination'!A:A, 'Medical Examination'!G:G)</f>
        <v>0</v>
      </c>
      <c r="N671" t="str">
        <f>_xlfn.XLOOKUP(Table4[[#This Row],[Customer ID]], 'Medical Examination'!A:A, 'Medical Examination'!H:H)</f>
        <v>No</v>
      </c>
      <c r="O671" t="str">
        <f>_xlfn.XLOOKUP(Table4[[#This Row],[Customer ID]], 'Medical Examination'!A:A, 'Medical Examination'!I:I)</f>
        <v>Diabetes</v>
      </c>
      <c r="P671" t="str">
        <f>_xlfn.XLOOKUP(Table4[[#This Row],[Customer ID]], 'Medical Examination'!A:A, 'Medical Examination'!J:J)</f>
        <v>Obesity</v>
      </c>
      <c r="Q671" s="1">
        <f>_xlfn.XLOOKUP(Table4[[#This Row],[Customer ID]], Hospitalisation!A:A, Hospitalisation!E:E)</f>
        <v>14750.42</v>
      </c>
      <c r="R671" t="str">
        <f>_xlfn.XLOOKUP(Table4[[#This Row],[Customer ID]], Hospitalisation!A:A, Hospitalisation!F:F)</f>
        <v>Tier - 2</v>
      </c>
      <c r="S671" t="str">
        <f>_xlfn.XLOOKUP(Table4[[#This Row],[Customer ID]], Hospitalisation!A:A, Hospitalisation!G:G)</f>
        <v>Tier - 2</v>
      </c>
      <c r="T671" t="str">
        <f>_xlfn.XLOOKUP(Table4[[#This Row],[Customer ID]], Hospitalisation!A:A, Hospitalisation!H:H)</f>
        <v>R1026</v>
      </c>
      <c r="U671" t="str" cm="1">
        <f t="array" ref="U671">_xlfn.IFS(Table4[[#This Row],[Age]]&lt;=29,"Youth",Table4[[#This Row],[Age]]&lt;=49,"Adults",Table4[[#This Row],[Age]]&gt;=50,"Senior")</f>
        <v>Senior</v>
      </c>
    </row>
    <row r="672" spans="1:21">
      <c r="A672" t="s">
        <v>1841</v>
      </c>
      <c r="B672" t="str">
        <f>_xlfn.XLOOKUP(Table4[[#This Row],[Customer ID]],Table1[[#This Row],[Customer ID]],Table1[[#This Row],[TITLE]],0)</f>
        <v>Mr</v>
      </c>
      <c r="C672" t="str" cm="1">
        <f t="array" ref="C672">_xlfn.XLOOKUP(Table4[[#This Row],[Customer ID]],Table1[[#All],[Customer ID]],Table1[[#All],[FIRST NAME]],0)</f>
        <v>Daniel M</v>
      </c>
      <c r="D672" t="str" cm="1">
        <f t="array" ref="D672">_xlfn.XLOOKUP(Table4[[#This Row],[Customer ID]],Table1[[#All],[Customer ID]],Table1[[#All],[LAST NAME]],0)</f>
        <v>Lindbloom</v>
      </c>
      <c r="E672" s="5" cm="1">
        <f t="array" ref="E672">_xlfn.XLOOKUP(Table4[[#This Row],[Customer ID]],Table3[[#All],[Customer ID]],Table3[[#All],[Date of Birth]],0)</f>
        <v>22856</v>
      </c>
      <c r="F672" cm="1">
        <f t="array" ref="F672">_xlfn.XLOOKUP(Table4[[#This Row],[Customer ID]],Table3[[#All],[Customer ID]],Table3[[#All],[Age]],0)</f>
        <v>60</v>
      </c>
      <c r="G672" cm="1">
        <f t="array" ref="G672">_xlfn.XLOOKUP(Table4[[#This Row],[Customer ID]],Table3[[#All],[Customer ID]],Table3[[#All],[Children]],0)</f>
        <v>0</v>
      </c>
      <c r="H672" cm="1">
        <f t="array" ref="H672">_xlfn.XLOOKUP(Table4[[#This Row],[Customer ID]],Table2[[#All],[Customer ID]],Table2[[#All],[BMI]],0)</f>
        <v>33.6</v>
      </c>
      <c r="I672" cm="1">
        <f t="array" ref="I672">_xlfn.XLOOKUP(Table4[[#This Row],[Customer ID]],Table2[[#All],[Customer ID]],Table2[[#All],[HBA1C]],0)</f>
        <v>11.25</v>
      </c>
      <c r="J672" t="str">
        <f>_xlfn.XLOOKUP(Table4[[#This Row],[Customer ID]], 'Medical Examination'!A:A, 'Medical Examination'!D:D)</f>
        <v>No</v>
      </c>
      <c r="K672" t="str">
        <f>_xlfn.XLOOKUP(Table4[[#This Row],[Customer ID]], 'Medical Examination'!A:A, 'Medical Examination'!E:E)</f>
        <v>No</v>
      </c>
      <c r="L672" t="str">
        <f>_xlfn.XLOOKUP(Table4[[#This Row],[Customer ID]], 'Medical Examination'!A:A, 'Medical Examination'!F:F)</f>
        <v>No</v>
      </c>
      <c r="M672">
        <f>_xlfn.XLOOKUP(Table4[[#This Row],[Customer ID]], 'Medical Examination'!A:A, 'Medical Examination'!G:G)</f>
        <v>0</v>
      </c>
      <c r="N672" t="str">
        <f>_xlfn.XLOOKUP(Table4[[#This Row],[Customer ID]], 'Medical Examination'!A:A, 'Medical Examination'!H:H)</f>
        <v>No</v>
      </c>
      <c r="O672" t="str">
        <f>_xlfn.XLOOKUP(Table4[[#This Row],[Customer ID]], 'Medical Examination'!A:A, 'Medical Examination'!I:I)</f>
        <v>Diabetes</v>
      </c>
      <c r="P672" t="str">
        <f>_xlfn.XLOOKUP(Table4[[#This Row],[Customer ID]], 'Medical Examination'!A:A, 'Medical Examination'!J:J)</f>
        <v>Obesity</v>
      </c>
      <c r="Q672" s="1">
        <f>_xlfn.XLOOKUP(Table4[[#This Row],[Customer ID]], Hospitalisation!A:A, Hospitalisation!E:E)</f>
        <v>14738.43</v>
      </c>
      <c r="R672" t="str">
        <f>_xlfn.XLOOKUP(Table4[[#This Row],[Customer ID]], Hospitalisation!A:A, Hospitalisation!F:F)</f>
        <v>Tier - 2</v>
      </c>
      <c r="S672" t="str">
        <f>_xlfn.XLOOKUP(Table4[[#This Row],[Customer ID]], Hospitalisation!A:A, Hospitalisation!G:G)</f>
        <v>Tier - 3</v>
      </c>
      <c r="T672" t="str">
        <f>_xlfn.XLOOKUP(Table4[[#This Row],[Customer ID]], Hospitalisation!A:A, Hospitalisation!H:H)</f>
        <v>R1021</v>
      </c>
      <c r="U672" t="str" cm="1">
        <f t="array" ref="U672">_xlfn.IFS(Table4[[#This Row],[Age]]&lt;=29,"Youth",Table4[[#This Row],[Age]]&lt;=49,"Adults",Table4[[#This Row],[Age]]&gt;=50,"Senior")</f>
        <v>Senior</v>
      </c>
    </row>
    <row r="673" spans="1:21">
      <c r="A673" t="s">
        <v>1844</v>
      </c>
      <c r="B673" t="str">
        <f>_xlfn.XLOOKUP(Table4[[#This Row],[Customer ID]],Table1[[#This Row],[Customer ID]],Table1[[#This Row],[TITLE]],0)</f>
        <v>Ms</v>
      </c>
      <c r="C673" t="str" cm="1">
        <f t="array" ref="C673">_xlfn.XLOOKUP(Table4[[#This Row],[Customer ID]],Table1[[#All],[Customer ID]],Table1[[#All],[FIRST NAME]],0)</f>
        <v>Hiruni</v>
      </c>
      <c r="D673" t="str" cm="1">
        <f t="array" ref="D673">_xlfn.XLOOKUP(Table4[[#This Row],[Customer ID]],Table1[[#All],[Customer ID]],Table1[[#All],[LAST NAME]],0)</f>
        <v>Wijayaratne</v>
      </c>
      <c r="E673" s="5" cm="1">
        <f t="array" ref="E673">_xlfn.XLOOKUP(Table4[[#This Row],[Customer ID]],Table3[[#All],[Customer ID]],Table3[[#All],[Date of Birth]],0)</f>
        <v>37523</v>
      </c>
      <c r="F673" cm="1">
        <f t="array" ref="F673">_xlfn.XLOOKUP(Table4[[#This Row],[Customer ID]],Table3[[#All],[Customer ID]],Table3[[#All],[Age]],0)</f>
        <v>20</v>
      </c>
      <c r="G673" cm="1">
        <f t="array" ref="G673">_xlfn.XLOOKUP(Table4[[#This Row],[Customer ID]],Table3[[#All],[Customer ID]],Table3[[#All],[Children]],0)</f>
        <v>0</v>
      </c>
      <c r="H673" cm="1">
        <f t="array" ref="H673">_xlfn.XLOOKUP(Table4[[#This Row],[Customer ID]],Table2[[#All],[Customer ID]],Table2[[#All],[BMI]],0)</f>
        <v>22.42</v>
      </c>
      <c r="I673" cm="1">
        <f t="array" ref="I673">_xlfn.XLOOKUP(Table4[[#This Row],[Customer ID]],Table2[[#All],[Customer ID]],Table2[[#All],[HBA1C]],0)</f>
        <v>6.74</v>
      </c>
      <c r="J673" t="str">
        <f>_xlfn.XLOOKUP(Table4[[#This Row],[Customer ID]], 'Medical Examination'!A:A, 'Medical Examination'!D:D)</f>
        <v>No</v>
      </c>
      <c r="K673" t="str">
        <f>_xlfn.XLOOKUP(Table4[[#This Row],[Customer ID]], 'Medical Examination'!A:A, 'Medical Examination'!E:E)</f>
        <v>No</v>
      </c>
      <c r="L673" t="str">
        <f>_xlfn.XLOOKUP(Table4[[#This Row],[Customer ID]], 'Medical Examination'!A:A, 'Medical Examination'!F:F)</f>
        <v>No</v>
      </c>
      <c r="M673">
        <f>_xlfn.XLOOKUP(Table4[[#This Row],[Customer ID]], 'Medical Examination'!A:A, 'Medical Examination'!G:G)</f>
        <v>0</v>
      </c>
      <c r="N673" t="str">
        <f>_xlfn.XLOOKUP(Table4[[#This Row],[Customer ID]], 'Medical Examination'!A:A, 'Medical Examination'!H:H)</f>
        <v>Yes</v>
      </c>
      <c r="O673" t="str">
        <f>_xlfn.XLOOKUP(Table4[[#This Row],[Customer ID]], 'Medical Examination'!A:A, 'Medical Examination'!I:I)</f>
        <v>Diabetes</v>
      </c>
      <c r="P673" t="str">
        <f>_xlfn.XLOOKUP(Table4[[#This Row],[Customer ID]], 'Medical Examination'!A:A, 'Medical Examination'!J:J)</f>
        <v>Normal Weight</v>
      </c>
      <c r="Q673" s="1">
        <f>_xlfn.XLOOKUP(Table4[[#This Row],[Customer ID]], Hospitalisation!A:A, Hospitalisation!E:E)</f>
        <v>14711.74</v>
      </c>
      <c r="R673" t="str">
        <f>_xlfn.XLOOKUP(Table4[[#This Row],[Customer ID]], Hospitalisation!A:A, Hospitalisation!F:F)</f>
        <v>Tier - 2</v>
      </c>
      <c r="S673" t="str">
        <f>_xlfn.XLOOKUP(Table4[[#This Row],[Customer ID]], Hospitalisation!A:A, Hospitalisation!G:G)</f>
        <v>Tier - 2</v>
      </c>
      <c r="T673" t="str">
        <f>_xlfn.XLOOKUP(Table4[[#This Row],[Customer ID]], Hospitalisation!A:A, Hospitalisation!H:H)</f>
        <v>R1012</v>
      </c>
      <c r="U673" t="str" cm="1">
        <f t="array" ref="U673">_xlfn.IFS(Table4[[#This Row],[Age]]&lt;=29,"Youth",Table4[[#This Row],[Age]]&lt;=49,"Adults",Table4[[#This Row],[Age]]&gt;=50,"Senior")</f>
        <v>Youth</v>
      </c>
    </row>
    <row r="674" spans="1:21">
      <c r="A674" t="s">
        <v>1847</v>
      </c>
      <c r="B674" t="str">
        <f>_xlfn.XLOOKUP(Table4[[#This Row],[Customer ID]],Table1[[#This Row],[Customer ID]],Table1[[#This Row],[TITLE]],0)</f>
        <v>Ms</v>
      </c>
      <c r="C674" t="str" cm="1">
        <f t="array" ref="C674">_xlfn.XLOOKUP(Table4[[#This Row],[Customer ID]],Table1[[#All],[Customer ID]],Table1[[#All],[FIRST NAME]],0)</f>
        <v>Reina H</v>
      </c>
      <c r="D674" t="str" cm="1">
        <f t="array" ref="D674">_xlfn.XLOOKUP(Table4[[#This Row],[Customer ID]],Table1[[#All],[Customer ID]],Table1[[#All],[LAST NAME]],0)</f>
        <v>Ainsworth</v>
      </c>
      <c r="E674" s="5" cm="1">
        <f t="array" ref="E674">_xlfn.XLOOKUP(Table4[[#This Row],[Customer ID]],Table3[[#All],[Customer ID]],Table3[[#All],[Date of Birth]],0)</f>
        <v>30198</v>
      </c>
      <c r="F674" cm="1">
        <f t="array" ref="F674">_xlfn.XLOOKUP(Table4[[#This Row],[Customer ID]],Table3[[#All],[Customer ID]],Table3[[#All],[Age]],0)</f>
        <v>40</v>
      </c>
      <c r="G674" cm="1">
        <f t="array" ref="G674">_xlfn.XLOOKUP(Table4[[#This Row],[Customer ID]],Table3[[#All],[Customer ID]],Table3[[#All],[Children]],0)</f>
        <v>3</v>
      </c>
      <c r="H674" cm="1">
        <f t="array" ref="H674">_xlfn.XLOOKUP(Table4[[#This Row],[Customer ID]],Table2[[#All],[Customer ID]],Table2[[#All],[BMI]],0)</f>
        <v>46.86</v>
      </c>
      <c r="I674" cm="1">
        <f t="array" ref="I674">_xlfn.XLOOKUP(Table4[[#This Row],[Customer ID]],Table2[[#All],[Customer ID]],Table2[[#All],[HBA1C]],0)</f>
        <v>4.87</v>
      </c>
      <c r="J674" t="str">
        <f>_xlfn.XLOOKUP(Table4[[#This Row],[Customer ID]], 'Medical Examination'!A:A, 'Medical Examination'!D:D)</f>
        <v>No</v>
      </c>
      <c r="K674" t="str">
        <f>_xlfn.XLOOKUP(Table4[[#This Row],[Customer ID]], 'Medical Examination'!A:A, 'Medical Examination'!E:E)</f>
        <v>No</v>
      </c>
      <c r="L674" t="str">
        <f>_xlfn.XLOOKUP(Table4[[#This Row],[Customer ID]], 'Medical Examination'!A:A, 'Medical Examination'!F:F)</f>
        <v>No</v>
      </c>
      <c r="M674">
        <f>_xlfn.XLOOKUP(Table4[[#This Row],[Customer ID]], 'Medical Examination'!A:A, 'Medical Examination'!G:G)</f>
        <v>0</v>
      </c>
      <c r="N674" t="str">
        <f>_xlfn.XLOOKUP(Table4[[#This Row],[Customer ID]], 'Medical Examination'!A:A, 'Medical Examination'!H:H)</f>
        <v>No</v>
      </c>
      <c r="O674" t="str">
        <f>_xlfn.XLOOKUP(Table4[[#This Row],[Customer ID]], 'Medical Examination'!A:A, 'Medical Examination'!I:I)</f>
        <v>Normal</v>
      </c>
      <c r="P674" t="str">
        <f>_xlfn.XLOOKUP(Table4[[#This Row],[Customer ID]], 'Medical Examination'!A:A, 'Medical Examination'!J:J)</f>
        <v>Obesity</v>
      </c>
      <c r="Q674" s="1">
        <f>_xlfn.XLOOKUP(Table4[[#This Row],[Customer ID]], Hospitalisation!A:A, Hospitalisation!E:E)</f>
        <v>14696.77</v>
      </c>
      <c r="R674" t="str">
        <f>_xlfn.XLOOKUP(Table4[[#This Row],[Customer ID]], Hospitalisation!A:A, Hospitalisation!F:F)</f>
        <v>Tier - 2</v>
      </c>
      <c r="S674" t="str">
        <f>_xlfn.XLOOKUP(Table4[[#This Row],[Customer ID]], Hospitalisation!A:A, Hospitalisation!G:G)</f>
        <v>Tier - 2</v>
      </c>
      <c r="T674" t="str">
        <f>_xlfn.XLOOKUP(Table4[[#This Row],[Customer ID]], Hospitalisation!A:A, Hospitalisation!H:H)</f>
        <v>R1011</v>
      </c>
      <c r="U674" t="str" cm="1">
        <f t="array" ref="U674">_xlfn.IFS(Table4[[#This Row],[Age]]&lt;=29,"Youth",Table4[[#This Row],[Age]]&lt;=49,"Adults",Table4[[#This Row],[Age]]&gt;=50,"Senior")</f>
        <v>Adults</v>
      </c>
    </row>
    <row r="675" spans="1:21">
      <c r="A675" t="s">
        <v>1850</v>
      </c>
      <c r="B675" t="str">
        <f>_xlfn.XLOOKUP(Table4[[#This Row],[Customer ID]],Table1[[#This Row],[Customer ID]],Table1[[#This Row],[TITLE]],0)</f>
        <v>Ms</v>
      </c>
      <c r="C675" t="str" cm="1">
        <f t="array" ref="C675">_xlfn.XLOOKUP(Table4[[#This Row],[Customer ID]],Table1[[#All],[Customer ID]],Table1[[#All],[FIRST NAME]],0)</f>
        <v>Kristi</v>
      </c>
      <c r="D675" t="str" cm="1">
        <f t="array" ref="D675">_xlfn.XLOOKUP(Table4[[#This Row],[Customer ID]],Table1[[#All],[Customer ID]],Table1[[#All],[LAST NAME]],0)</f>
        <v>Gayagoy</v>
      </c>
      <c r="E675" s="5" cm="1">
        <f t="array" ref="E675">_xlfn.XLOOKUP(Table4[[#This Row],[Customer ID]],Table3[[#All],[Customer ID]],Table3[[#All],[Date of Birth]],0)</f>
        <v>21389</v>
      </c>
      <c r="F675" cm="1">
        <f t="array" ref="F675">_xlfn.XLOOKUP(Table4[[#This Row],[Customer ID]],Table3[[#All],[Customer ID]],Table3[[#All],[Age]],0)</f>
        <v>64</v>
      </c>
      <c r="G675" cm="1">
        <f t="array" ref="G675">_xlfn.XLOOKUP(Table4[[#This Row],[Customer ID]],Table3[[#All],[Customer ID]],Table3[[#All],[Children]],0)</f>
        <v>0</v>
      </c>
      <c r="H675" cm="1">
        <f t="array" ref="H675">_xlfn.XLOOKUP(Table4[[#This Row],[Customer ID]],Table2[[#All],[Customer ID]],Table2[[#All],[BMI]],0)</f>
        <v>32.965000000000003</v>
      </c>
      <c r="I675" cm="1">
        <f t="array" ref="I675">_xlfn.XLOOKUP(Table4[[#This Row],[Customer ID]],Table2[[#All],[Customer ID]],Table2[[#All],[HBA1C]],0)</f>
        <v>6.68</v>
      </c>
      <c r="J675" t="str">
        <f>_xlfn.XLOOKUP(Table4[[#This Row],[Customer ID]], 'Medical Examination'!A:A, 'Medical Examination'!D:D)</f>
        <v>No</v>
      </c>
      <c r="K675" t="str">
        <f>_xlfn.XLOOKUP(Table4[[#This Row],[Customer ID]], 'Medical Examination'!A:A, 'Medical Examination'!E:E)</f>
        <v>No</v>
      </c>
      <c r="L675" t="str">
        <f>_xlfn.XLOOKUP(Table4[[#This Row],[Customer ID]], 'Medical Examination'!A:A, 'Medical Examination'!F:F)</f>
        <v>No</v>
      </c>
      <c r="M675">
        <f>_xlfn.XLOOKUP(Table4[[#This Row],[Customer ID]], 'Medical Examination'!A:A, 'Medical Examination'!G:G)</f>
        <v>3</v>
      </c>
      <c r="N675" t="str">
        <f>_xlfn.XLOOKUP(Table4[[#This Row],[Customer ID]], 'Medical Examination'!A:A, 'Medical Examination'!H:H)</f>
        <v>No</v>
      </c>
      <c r="O675" t="str">
        <f>_xlfn.XLOOKUP(Table4[[#This Row],[Customer ID]], 'Medical Examination'!A:A, 'Medical Examination'!I:I)</f>
        <v>Diabetes</v>
      </c>
      <c r="P675" t="str">
        <f>_xlfn.XLOOKUP(Table4[[#This Row],[Customer ID]], 'Medical Examination'!A:A, 'Medical Examination'!J:J)</f>
        <v>Obesity</v>
      </c>
      <c r="Q675" s="1">
        <f>_xlfn.XLOOKUP(Table4[[#This Row],[Customer ID]], Hospitalisation!A:A, Hospitalisation!E:E)</f>
        <v>14692.67</v>
      </c>
      <c r="R675" t="str">
        <f>_xlfn.XLOOKUP(Table4[[#This Row],[Customer ID]], Hospitalisation!A:A, Hospitalisation!F:F)</f>
        <v>Tier - 2</v>
      </c>
      <c r="S675" t="str">
        <f>_xlfn.XLOOKUP(Table4[[#This Row],[Customer ID]], Hospitalisation!A:A, Hospitalisation!G:G)</f>
        <v>Tier - 1</v>
      </c>
      <c r="T675" t="str">
        <f>_xlfn.XLOOKUP(Table4[[#This Row],[Customer ID]], Hospitalisation!A:A, Hospitalisation!H:H)</f>
        <v>R1012</v>
      </c>
      <c r="U675" t="str" cm="1">
        <f t="array" ref="U675">_xlfn.IFS(Table4[[#This Row],[Age]]&lt;=29,"Youth",Table4[[#This Row],[Age]]&lt;=49,"Adults",Table4[[#This Row],[Age]]&gt;=50,"Senior")</f>
        <v>Senior</v>
      </c>
    </row>
    <row r="676" spans="1:21">
      <c r="A676" t="s">
        <v>1853</v>
      </c>
      <c r="B676" t="str">
        <f>_xlfn.XLOOKUP(Table4[[#This Row],[Customer ID]],Table1[[#This Row],[Customer ID]],Table1[[#This Row],[TITLE]],0)</f>
        <v>Ms</v>
      </c>
      <c r="C676" t="str" cm="1">
        <f t="array" ref="C676">_xlfn.XLOOKUP(Table4[[#This Row],[Customer ID]],Table1[[#All],[Customer ID]],Table1[[#All],[FIRST NAME]],0)</f>
        <v>Meredith L</v>
      </c>
      <c r="D676" t="str" cm="1">
        <f t="array" ref="D676">_xlfn.XLOOKUP(Table4[[#This Row],[Customer ID]],Table1[[#All],[Customer ID]],Table1[[#All],[LAST NAME]],0)</f>
        <v>Fitzmaurice</v>
      </c>
      <c r="E676" s="5" cm="1">
        <f t="array" ref="E676">_xlfn.XLOOKUP(Table4[[#This Row],[Customer ID]],Table3[[#All],[Customer ID]],Table3[[#All],[Date of Birth]],0)</f>
        <v>25496</v>
      </c>
      <c r="F676" cm="1">
        <f t="array" ref="F676">_xlfn.XLOOKUP(Table4[[#This Row],[Customer ID]],Table3[[#All],[Customer ID]],Table3[[#All],[Age]],0)</f>
        <v>53</v>
      </c>
      <c r="G676" cm="1">
        <f t="array" ref="G676">_xlfn.XLOOKUP(Table4[[#This Row],[Customer ID]],Table3[[#All],[Customer ID]],Table3[[#All],[Children]],0)</f>
        <v>0</v>
      </c>
      <c r="H676" cm="1">
        <f t="array" ref="H676">_xlfn.XLOOKUP(Table4[[#This Row],[Customer ID]],Table2[[#All],[Customer ID]],Table2[[#All],[BMI]],0)</f>
        <v>39.340000000000003</v>
      </c>
      <c r="I676" cm="1">
        <f t="array" ref="I676">_xlfn.XLOOKUP(Table4[[#This Row],[Customer ID]],Table2[[#All],[Customer ID]],Table2[[#All],[HBA1C]],0)</f>
        <v>5.0199999999999996</v>
      </c>
      <c r="J676" t="str">
        <f>_xlfn.XLOOKUP(Table4[[#This Row],[Customer ID]], 'Medical Examination'!A:A, 'Medical Examination'!D:D)</f>
        <v>Yes</v>
      </c>
      <c r="K676" t="str">
        <f>_xlfn.XLOOKUP(Table4[[#This Row],[Customer ID]], 'Medical Examination'!A:A, 'Medical Examination'!E:E)</f>
        <v>No</v>
      </c>
      <c r="L676" t="str">
        <f>_xlfn.XLOOKUP(Table4[[#This Row],[Customer ID]], 'Medical Examination'!A:A, 'Medical Examination'!F:F)</f>
        <v>Yes</v>
      </c>
      <c r="M676">
        <f>_xlfn.XLOOKUP(Table4[[#This Row],[Customer ID]], 'Medical Examination'!A:A, 'Medical Examination'!G:G)</f>
        <v>1</v>
      </c>
      <c r="N676" t="str">
        <f>_xlfn.XLOOKUP(Table4[[#This Row],[Customer ID]], 'Medical Examination'!A:A, 'Medical Examination'!H:H)</f>
        <v>No</v>
      </c>
      <c r="O676" t="str">
        <f>_xlfn.XLOOKUP(Table4[[#This Row],[Customer ID]], 'Medical Examination'!A:A, 'Medical Examination'!I:I)</f>
        <v>Normal</v>
      </c>
      <c r="P676" t="str">
        <f>_xlfn.XLOOKUP(Table4[[#This Row],[Customer ID]], 'Medical Examination'!A:A, 'Medical Examination'!J:J)</f>
        <v>Obesity</v>
      </c>
      <c r="Q676" s="1">
        <f>_xlfn.XLOOKUP(Table4[[#This Row],[Customer ID]], Hospitalisation!A:A, Hospitalisation!E:E)</f>
        <v>14665.75</v>
      </c>
      <c r="R676" t="str">
        <f>_xlfn.XLOOKUP(Table4[[#This Row],[Customer ID]], Hospitalisation!A:A, Hospitalisation!F:F)</f>
        <v>Tier - 2</v>
      </c>
      <c r="S676" t="str">
        <f>_xlfn.XLOOKUP(Table4[[#This Row],[Customer ID]], Hospitalisation!A:A, Hospitalisation!G:G)</f>
        <v>Tier - 1</v>
      </c>
      <c r="T676" t="str">
        <f>_xlfn.XLOOKUP(Table4[[#This Row],[Customer ID]], Hospitalisation!A:A, Hospitalisation!H:H)</f>
        <v>R1012</v>
      </c>
      <c r="U676" t="str" cm="1">
        <f t="array" ref="U676">_xlfn.IFS(Table4[[#This Row],[Age]]&lt;=29,"Youth",Table4[[#This Row],[Age]]&lt;=49,"Adults",Table4[[#This Row],[Age]]&gt;=50,"Senior")</f>
        <v>Senior</v>
      </c>
    </row>
    <row r="677" spans="1:21">
      <c r="A677" t="s">
        <v>1856</v>
      </c>
      <c r="B677" t="str">
        <f>_xlfn.XLOOKUP(Table4[[#This Row],[Customer ID]],Table1[[#This Row],[Customer ID]],Table1[[#This Row],[TITLE]],0)</f>
        <v>Ms</v>
      </c>
      <c r="C677" t="str" cm="1">
        <f t="array" ref="C677">_xlfn.XLOOKUP(Table4[[#This Row],[Customer ID]],Table1[[#All],[Customer ID]],Table1[[#All],[FIRST NAME]],0)</f>
        <v>Jocelyn</v>
      </c>
      <c r="D677" t="str" cm="1">
        <f t="array" ref="D677">_xlfn.XLOOKUP(Table4[[#This Row],[Customer ID]],Table1[[#All],[Customer ID]],Table1[[#All],[LAST NAME]],0)</f>
        <v>Rodriguez</v>
      </c>
      <c r="E677" s="5" cm="1">
        <f t="array" ref="E677">_xlfn.XLOOKUP(Table4[[#This Row],[Customer ID]],Table3[[#All],[Customer ID]],Table3[[#All],[Date of Birth]],0)</f>
        <v>29903</v>
      </c>
      <c r="F677" cm="1">
        <f t="array" ref="F677">_xlfn.XLOOKUP(Table4[[#This Row],[Customer ID]],Table3[[#All],[Customer ID]],Table3[[#All],[Age]],0)</f>
        <v>41</v>
      </c>
      <c r="G677" cm="1">
        <f t="array" ref="G677">_xlfn.XLOOKUP(Table4[[#This Row],[Customer ID]],Table3[[#All],[Customer ID]],Table3[[#All],[Children]],0)</f>
        <v>1</v>
      </c>
      <c r="H677" cm="1">
        <f t="array" ref="H677">_xlfn.XLOOKUP(Table4[[#This Row],[Customer ID]],Table2[[#All],[Customer ID]],Table2[[#All],[BMI]],0)</f>
        <v>47</v>
      </c>
      <c r="I677" cm="1">
        <f t="array" ref="I677">_xlfn.XLOOKUP(Table4[[#This Row],[Customer ID]],Table2[[#All],[Customer ID]],Table2[[#All],[HBA1C]],0)</f>
        <v>10.64</v>
      </c>
      <c r="J677" t="str">
        <f>_xlfn.XLOOKUP(Table4[[#This Row],[Customer ID]], 'Medical Examination'!A:A, 'Medical Examination'!D:D)</f>
        <v>Yes</v>
      </c>
      <c r="K677" t="str">
        <f>_xlfn.XLOOKUP(Table4[[#This Row],[Customer ID]], 'Medical Examination'!A:A, 'Medical Examination'!E:E)</f>
        <v>No</v>
      </c>
      <c r="L677" t="str">
        <f>_xlfn.XLOOKUP(Table4[[#This Row],[Customer ID]], 'Medical Examination'!A:A, 'Medical Examination'!F:F)</f>
        <v>No</v>
      </c>
      <c r="M677">
        <f>_xlfn.XLOOKUP(Table4[[#This Row],[Customer ID]], 'Medical Examination'!A:A, 'Medical Examination'!G:G)</f>
        <v>0</v>
      </c>
      <c r="N677" t="str">
        <f>_xlfn.XLOOKUP(Table4[[#This Row],[Customer ID]], 'Medical Examination'!A:A, 'Medical Examination'!H:H)</f>
        <v>No</v>
      </c>
      <c r="O677" t="str">
        <f>_xlfn.XLOOKUP(Table4[[#This Row],[Customer ID]], 'Medical Examination'!A:A, 'Medical Examination'!I:I)</f>
        <v>Diabetes</v>
      </c>
      <c r="P677" t="str">
        <f>_xlfn.XLOOKUP(Table4[[#This Row],[Customer ID]], 'Medical Examination'!A:A, 'Medical Examination'!J:J)</f>
        <v>Obesity</v>
      </c>
      <c r="Q677" s="1">
        <f>_xlfn.XLOOKUP(Table4[[#This Row],[Customer ID]], Hospitalisation!A:A, Hospitalisation!E:E)</f>
        <v>14657.2</v>
      </c>
      <c r="R677" t="str">
        <f>_xlfn.XLOOKUP(Table4[[#This Row],[Customer ID]], Hospitalisation!A:A, Hospitalisation!F:F)</f>
        <v>Tier - 2</v>
      </c>
      <c r="S677" t="str">
        <f>_xlfn.XLOOKUP(Table4[[#This Row],[Customer ID]], Hospitalisation!A:A, Hospitalisation!G:G)</f>
        <v>Tier - 1</v>
      </c>
      <c r="T677" t="str">
        <f>_xlfn.XLOOKUP(Table4[[#This Row],[Customer ID]], Hospitalisation!A:A, Hospitalisation!H:H)</f>
        <v>R1012</v>
      </c>
      <c r="U677" t="str" cm="1">
        <f t="array" ref="U677">_xlfn.IFS(Table4[[#This Row],[Age]]&lt;=29,"Youth",Table4[[#This Row],[Age]]&lt;=49,"Adults",Table4[[#This Row],[Age]]&gt;=50,"Senior")</f>
        <v>Adults</v>
      </c>
    </row>
    <row r="678" spans="1:21">
      <c r="A678" t="s">
        <v>1859</v>
      </c>
      <c r="B678" t="str">
        <f>_xlfn.XLOOKUP(Table4[[#This Row],[Customer ID]],Table1[[#This Row],[Customer ID]],Table1[[#This Row],[TITLE]],0)</f>
        <v>Mrs</v>
      </c>
      <c r="C678" t="str" cm="1">
        <f t="array" ref="C678">_xlfn.XLOOKUP(Table4[[#This Row],[Customer ID]],Table1[[#All],[Customer ID]],Table1[[#All],[FIRST NAME]],0)</f>
        <v>Daphne</v>
      </c>
      <c r="D678" t="str" cm="1">
        <f t="array" ref="D678">_xlfn.XLOOKUP(Table4[[#This Row],[Customer ID]],Table1[[#All],[Customer ID]],Table1[[#All],[LAST NAME]],0)</f>
        <v>Tsoucas</v>
      </c>
      <c r="E678" s="5" cm="1">
        <f t="array" ref="E678">_xlfn.XLOOKUP(Table4[[#This Row],[Customer ID]],Table3[[#All],[Customer ID]],Table3[[#All],[Date of Birth]],0)</f>
        <v>24716</v>
      </c>
      <c r="F678" cm="1">
        <f t="array" ref="F678">_xlfn.XLOOKUP(Table4[[#This Row],[Customer ID]],Table3[[#All],[Customer ID]],Table3[[#All],[Age]],0)</f>
        <v>55</v>
      </c>
      <c r="G678" cm="1">
        <f t="array" ref="G678">_xlfn.XLOOKUP(Table4[[#This Row],[Customer ID]],Table3[[#All],[Customer ID]],Table3[[#All],[Children]],0)</f>
        <v>0</v>
      </c>
      <c r="H678" cm="1">
        <f t="array" ref="H678">_xlfn.XLOOKUP(Table4[[#This Row],[Customer ID]],Table2[[#All],[Customer ID]],Table2[[#All],[BMI]],0)</f>
        <v>36.71</v>
      </c>
      <c r="I678" cm="1">
        <f t="array" ref="I678">_xlfn.XLOOKUP(Table4[[#This Row],[Customer ID]],Table2[[#All],[Customer ID]],Table2[[#All],[HBA1C]],0)</f>
        <v>8.74</v>
      </c>
      <c r="J678" t="str">
        <f>_xlfn.XLOOKUP(Table4[[#This Row],[Customer ID]], 'Medical Examination'!A:A, 'Medical Examination'!D:D)</f>
        <v>Yes</v>
      </c>
      <c r="K678" t="str">
        <f>_xlfn.XLOOKUP(Table4[[#This Row],[Customer ID]], 'Medical Examination'!A:A, 'Medical Examination'!E:E)</f>
        <v>No</v>
      </c>
      <c r="L678" t="str">
        <f>_xlfn.XLOOKUP(Table4[[#This Row],[Customer ID]], 'Medical Examination'!A:A, 'Medical Examination'!F:F)</f>
        <v>No</v>
      </c>
      <c r="M678">
        <f>_xlfn.XLOOKUP(Table4[[#This Row],[Customer ID]], 'Medical Examination'!A:A, 'Medical Examination'!G:G)</f>
        <v>0</v>
      </c>
      <c r="N678" t="str">
        <f>_xlfn.XLOOKUP(Table4[[#This Row],[Customer ID]], 'Medical Examination'!A:A, 'Medical Examination'!H:H)</f>
        <v>No</v>
      </c>
      <c r="O678" t="str">
        <f>_xlfn.XLOOKUP(Table4[[#This Row],[Customer ID]], 'Medical Examination'!A:A, 'Medical Examination'!I:I)</f>
        <v>Diabetes</v>
      </c>
      <c r="P678" t="str">
        <f>_xlfn.XLOOKUP(Table4[[#This Row],[Customer ID]], 'Medical Examination'!A:A, 'Medical Examination'!J:J)</f>
        <v>Obesity</v>
      </c>
      <c r="Q678" s="1">
        <f>_xlfn.XLOOKUP(Table4[[#This Row],[Customer ID]], Hospitalisation!A:A, Hospitalisation!E:E)</f>
        <v>14640.35</v>
      </c>
      <c r="R678" t="str">
        <f>_xlfn.XLOOKUP(Table4[[#This Row],[Customer ID]], Hospitalisation!A:A, Hospitalisation!F:F)</f>
        <v>Tier - 2</v>
      </c>
      <c r="S678" t="str">
        <f>_xlfn.XLOOKUP(Table4[[#This Row],[Customer ID]], Hospitalisation!A:A, Hospitalisation!G:G)</f>
        <v>Tier - 3</v>
      </c>
      <c r="T678" t="str">
        <f>_xlfn.XLOOKUP(Table4[[#This Row],[Customer ID]], Hospitalisation!A:A, Hospitalisation!H:H)</f>
        <v>R1026</v>
      </c>
      <c r="U678" t="str" cm="1">
        <f t="array" ref="U678">_xlfn.IFS(Table4[[#This Row],[Age]]&lt;=29,"Youth",Table4[[#This Row],[Age]]&lt;=49,"Adults",Table4[[#This Row],[Age]]&gt;=50,"Senior")</f>
        <v>Senior</v>
      </c>
    </row>
    <row r="679" spans="1:21">
      <c r="A679" t="s">
        <v>1862</v>
      </c>
      <c r="B679" t="str">
        <f>_xlfn.XLOOKUP(Table4[[#This Row],[Customer ID]],Table1[[#This Row],[Customer ID]],Table1[[#This Row],[TITLE]],0)</f>
        <v>Ms</v>
      </c>
      <c r="C679" t="str" cm="1">
        <f t="array" ref="C679">_xlfn.XLOOKUP(Table4[[#This Row],[Customer ID]],Table1[[#All],[Customer ID]],Table1[[#All],[FIRST NAME]],0)</f>
        <v>Margaret E</v>
      </c>
      <c r="D679" t="str" cm="1">
        <f t="array" ref="D679">_xlfn.XLOOKUP(Table4[[#This Row],[Customer ID]],Table1[[#All],[Customer ID]],Table1[[#All],[LAST NAME]],0)</f>
        <v>Muhly</v>
      </c>
      <c r="E679" s="5" cm="1">
        <f t="array" ref="E679">_xlfn.XLOOKUP(Table4[[#This Row],[Customer ID]],Table3[[#All],[Customer ID]],Table3[[#All],[Date of Birth]],0)</f>
        <v>33471</v>
      </c>
      <c r="F679" cm="1">
        <f t="array" ref="F679">_xlfn.XLOOKUP(Table4[[#This Row],[Customer ID]],Table3[[#All],[Customer ID]],Table3[[#All],[Age]],0)</f>
        <v>31</v>
      </c>
      <c r="G679" cm="1">
        <f t="array" ref="G679">_xlfn.XLOOKUP(Table4[[#This Row],[Customer ID]],Table3[[#All],[Customer ID]],Table3[[#All],[Children]],0)</f>
        <v>3</v>
      </c>
      <c r="H679" cm="1">
        <f t="array" ref="H679">_xlfn.XLOOKUP(Table4[[#This Row],[Customer ID]],Table2[[#All],[Customer ID]],Table2[[#All],[BMI]],0)</f>
        <v>53.48</v>
      </c>
      <c r="I679" cm="1">
        <f t="array" ref="I679">_xlfn.XLOOKUP(Table4[[#This Row],[Customer ID]],Table2[[#All],[Customer ID]],Table2[[#All],[HBA1C]],0)</f>
        <v>5.64</v>
      </c>
      <c r="J679" t="str">
        <f>_xlfn.XLOOKUP(Table4[[#This Row],[Customer ID]], 'Medical Examination'!A:A, 'Medical Examination'!D:D)</f>
        <v>No</v>
      </c>
      <c r="K679" t="str">
        <f>_xlfn.XLOOKUP(Table4[[#This Row],[Customer ID]], 'Medical Examination'!A:A, 'Medical Examination'!E:E)</f>
        <v>No</v>
      </c>
      <c r="L679" t="str">
        <f>_xlfn.XLOOKUP(Table4[[#This Row],[Customer ID]], 'Medical Examination'!A:A, 'Medical Examination'!F:F)</f>
        <v>No</v>
      </c>
      <c r="M679">
        <f>_xlfn.XLOOKUP(Table4[[#This Row],[Customer ID]], 'Medical Examination'!A:A, 'Medical Examination'!G:G)</f>
        <v>0</v>
      </c>
      <c r="N679" t="str">
        <f>_xlfn.XLOOKUP(Table4[[#This Row],[Customer ID]], 'Medical Examination'!A:A, 'Medical Examination'!H:H)</f>
        <v>No</v>
      </c>
      <c r="O679" t="str">
        <f>_xlfn.XLOOKUP(Table4[[#This Row],[Customer ID]], 'Medical Examination'!A:A, 'Medical Examination'!I:I)</f>
        <v>Normal</v>
      </c>
      <c r="P679" t="str">
        <f>_xlfn.XLOOKUP(Table4[[#This Row],[Customer ID]], 'Medical Examination'!A:A, 'Medical Examination'!J:J)</f>
        <v>Obesity</v>
      </c>
      <c r="Q679" s="1">
        <f>_xlfn.XLOOKUP(Table4[[#This Row],[Customer ID]], Hospitalisation!A:A, Hospitalisation!E:E)</f>
        <v>14630.52</v>
      </c>
      <c r="R679" t="str">
        <f>_xlfn.XLOOKUP(Table4[[#This Row],[Customer ID]], Hospitalisation!A:A, Hospitalisation!F:F)</f>
        <v>Tier - 2</v>
      </c>
      <c r="S679" t="str">
        <f>_xlfn.XLOOKUP(Table4[[#This Row],[Customer ID]], Hospitalisation!A:A, Hospitalisation!G:G)</f>
        <v>Tier - 3</v>
      </c>
      <c r="T679" t="str">
        <f>_xlfn.XLOOKUP(Table4[[#This Row],[Customer ID]], Hospitalisation!A:A, Hospitalisation!H:H)</f>
        <v>R1011</v>
      </c>
      <c r="U679" t="str" cm="1">
        <f t="array" ref="U679">_xlfn.IFS(Table4[[#This Row],[Age]]&lt;=29,"Youth",Table4[[#This Row],[Age]]&lt;=49,"Adults",Table4[[#This Row],[Age]]&gt;=50,"Senior")</f>
        <v>Adults</v>
      </c>
    </row>
    <row r="680" spans="1:21">
      <c r="A680" t="s">
        <v>1865</v>
      </c>
      <c r="B680" t="str">
        <f>_xlfn.XLOOKUP(Table4[[#This Row],[Customer ID]],Table1[[#This Row],[Customer ID]],Table1[[#This Row],[TITLE]],0)</f>
        <v>Mr</v>
      </c>
      <c r="C680" t="str" cm="1">
        <f t="array" ref="C680">_xlfn.XLOOKUP(Table4[[#This Row],[Customer ID]],Table1[[#All],[Customer ID]],Table1[[#All],[FIRST NAME]],0)</f>
        <v>Mario J</v>
      </c>
      <c r="D680" t="str" cm="1">
        <f t="array" ref="D680">_xlfn.XLOOKUP(Table4[[#This Row],[Customer ID]],Table1[[#All],[Customer ID]],Table1[[#All],[LAST NAME]],0)</f>
        <v>Lund</v>
      </c>
      <c r="E680" s="5" cm="1">
        <f t="array" ref="E680">_xlfn.XLOOKUP(Table4[[#This Row],[Customer ID]],Table3[[#All],[Customer ID]],Table3[[#All],[Date of Birth]],0)</f>
        <v>24054</v>
      </c>
      <c r="F680" cm="1">
        <f t="array" ref="F680">_xlfn.XLOOKUP(Table4[[#This Row],[Customer ID]],Table3[[#All],[Customer ID]],Table3[[#All],[Age]],0)</f>
        <v>57</v>
      </c>
      <c r="G680" cm="1">
        <f t="array" ref="G680">_xlfn.XLOOKUP(Table4[[#This Row],[Customer ID]],Table3[[#All],[Customer ID]],Table3[[#All],[Children]],0)</f>
        <v>0</v>
      </c>
      <c r="H680" cm="1">
        <f t="array" ref="H680">_xlfn.XLOOKUP(Table4[[#This Row],[Customer ID]],Table2[[#All],[Customer ID]],Table2[[#All],[BMI]],0)</f>
        <v>35.5</v>
      </c>
      <c r="I680" cm="1">
        <f t="array" ref="I680">_xlfn.XLOOKUP(Table4[[#This Row],[Customer ID]],Table2[[#All],[Customer ID]],Table2[[#All],[HBA1C]],0)</f>
        <v>10.37</v>
      </c>
      <c r="J680" t="str">
        <f>_xlfn.XLOOKUP(Table4[[#This Row],[Customer ID]], 'Medical Examination'!A:A, 'Medical Examination'!D:D)</f>
        <v>No</v>
      </c>
      <c r="K680" t="str">
        <f>_xlfn.XLOOKUP(Table4[[#This Row],[Customer ID]], 'Medical Examination'!A:A, 'Medical Examination'!E:E)</f>
        <v>No</v>
      </c>
      <c r="L680" t="str">
        <f>_xlfn.XLOOKUP(Table4[[#This Row],[Customer ID]], 'Medical Examination'!A:A, 'Medical Examination'!F:F)</f>
        <v>No</v>
      </c>
      <c r="M680">
        <f>_xlfn.XLOOKUP(Table4[[#This Row],[Customer ID]], 'Medical Examination'!A:A, 'Medical Examination'!G:G)</f>
        <v>0</v>
      </c>
      <c r="N680" t="str">
        <f>_xlfn.XLOOKUP(Table4[[#This Row],[Customer ID]], 'Medical Examination'!A:A, 'Medical Examination'!H:H)</f>
        <v>No</v>
      </c>
      <c r="O680" t="str">
        <f>_xlfn.XLOOKUP(Table4[[#This Row],[Customer ID]], 'Medical Examination'!A:A, 'Medical Examination'!I:I)</f>
        <v>Diabetes</v>
      </c>
      <c r="P680" t="str">
        <f>_xlfn.XLOOKUP(Table4[[#This Row],[Customer ID]], 'Medical Examination'!A:A, 'Medical Examination'!J:J)</f>
        <v>Obesity</v>
      </c>
      <c r="Q680" s="1">
        <f>_xlfn.XLOOKUP(Table4[[#This Row],[Customer ID]], Hospitalisation!A:A, Hospitalisation!E:E)</f>
        <v>14612.33</v>
      </c>
      <c r="R680" t="str">
        <f>_xlfn.XLOOKUP(Table4[[#This Row],[Customer ID]], Hospitalisation!A:A, Hospitalisation!F:F)</f>
        <v>Tier - 2</v>
      </c>
      <c r="S680" t="str">
        <f>_xlfn.XLOOKUP(Table4[[#This Row],[Customer ID]], Hospitalisation!A:A, Hospitalisation!G:G)</f>
        <v>Tier - 3</v>
      </c>
      <c r="T680" t="str">
        <f>_xlfn.XLOOKUP(Table4[[#This Row],[Customer ID]], Hospitalisation!A:A, Hospitalisation!H:H)</f>
        <v>R1021</v>
      </c>
      <c r="U680" t="str" cm="1">
        <f t="array" ref="U680">_xlfn.IFS(Table4[[#This Row],[Age]]&lt;=29,"Youth",Table4[[#This Row],[Age]]&lt;=49,"Adults",Table4[[#This Row],[Age]]&gt;=50,"Senior")</f>
        <v>Senior</v>
      </c>
    </row>
    <row r="681" spans="1:21">
      <c r="A681" t="s">
        <v>1868</v>
      </c>
      <c r="B681" t="str">
        <f>_xlfn.XLOOKUP(Table4[[#This Row],[Customer ID]],Table1[[#This Row],[Customer ID]],Table1[[#This Row],[TITLE]],0)</f>
        <v>Mr</v>
      </c>
      <c r="C681" t="str" cm="1">
        <f t="array" ref="C681">_xlfn.XLOOKUP(Table4[[#This Row],[Customer ID]],Table1[[#All],[Customer ID]],Table1[[#All],[FIRST NAME]],0)</f>
        <v>Peter</v>
      </c>
      <c r="D681" t="str" cm="1">
        <f t="array" ref="D681">_xlfn.XLOOKUP(Table4[[#This Row],[Customer ID]],Table1[[#All],[Customer ID]],Table1[[#All],[LAST NAME]],0)</f>
        <v>Battaglino</v>
      </c>
      <c r="E681" s="5" cm="1">
        <f t="array" ref="E681">_xlfn.XLOOKUP(Table4[[#This Row],[Customer ID]],Table3[[#All],[Customer ID]],Table3[[#All],[Date of Birth]],0)</f>
        <v>24671</v>
      </c>
      <c r="F681" cm="1">
        <f t="array" ref="F681">_xlfn.XLOOKUP(Table4[[#This Row],[Customer ID]],Table3[[#All],[Customer ID]],Table3[[#All],[Age]],0)</f>
        <v>55</v>
      </c>
      <c r="G681" cm="1">
        <f t="array" ref="G681">_xlfn.XLOOKUP(Table4[[#This Row],[Customer ID]],Table3[[#All],[Customer ID]],Table3[[#All],[Children]],0)</f>
        <v>0</v>
      </c>
      <c r="H681" cm="1">
        <f t="array" ref="H681">_xlfn.XLOOKUP(Table4[[#This Row],[Customer ID]],Table2[[#All],[Customer ID]],Table2[[#All],[BMI]],0)</f>
        <v>36.979999999999997</v>
      </c>
      <c r="I681" cm="1">
        <f t="array" ref="I681">_xlfn.XLOOKUP(Table4[[#This Row],[Customer ID]],Table2[[#All],[Customer ID]],Table2[[#All],[HBA1C]],0)</f>
        <v>9.56</v>
      </c>
      <c r="J681" t="str">
        <f>_xlfn.XLOOKUP(Table4[[#This Row],[Customer ID]], 'Medical Examination'!A:A, 'Medical Examination'!D:D)</f>
        <v>Yes</v>
      </c>
      <c r="K681" t="str">
        <f>_xlfn.XLOOKUP(Table4[[#This Row],[Customer ID]], 'Medical Examination'!A:A, 'Medical Examination'!E:E)</f>
        <v>No</v>
      </c>
      <c r="L681" t="str">
        <f>_xlfn.XLOOKUP(Table4[[#This Row],[Customer ID]], 'Medical Examination'!A:A, 'Medical Examination'!F:F)</f>
        <v>No</v>
      </c>
      <c r="M681">
        <f>_xlfn.XLOOKUP(Table4[[#This Row],[Customer ID]], 'Medical Examination'!A:A, 'Medical Examination'!G:G)</f>
        <v>0</v>
      </c>
      <c r="N681" t="str">
        <f>_xlfn.XLOOKUP(Table4[[#This Row],[Customer ID]], 'Medical Examination'!A:A, 'Medical Examination'!H:H)</f>
        <v>No</v>
      </c>
      <c r="O681" t="str">
        <f>_xlfn.XLOOKUP(Table4[[#This Row],[Customer ID]], 'Medical Examination'!A:A, 'Medical Examination'!I:I)</f>
        <v>Diabetes</v>
      </c>
      <c r="P681" t="str">
        <f>_xlfn.XLOOKUP(Table4[[#This Row],[Customer ID]], 'Medical Examination'!A:A, 'Medical Examination'!J:J)</f>
        <v>Obesity</v>
      </c>
      <c r="Q681" s="1">
        <f>_xlfn.XLOOKUP(Table4[[#This Row],[Customer ID]], Hospitalisation!A:A, Hospitalisation!E:E)</f>
        <v>14600.62</v>
      </c>
      <c r="R681" t="str">
        <f>_xlfn.XLOOKUP(Table4[[#This Row],[Customer ID]], Hospitalisation!A:A, Hospitalisation!F:F)</f>
        <v>Tier - 2</v>
      </c>
      <c r="S681" t="str">
        <f>_xlfn.XLOOKUP(Table4[[#This Row],[Customer ID]], Hospitalisation!A:A, Hospitalisation!G:G)</f>
        <v>Tier - 3</v>
      </c>
      <c r="T681" t="str">
        <f>_xlfn.XLOOKUP(Table4[[#This Row],[Customer ID]], Hospitalisation!A:A, Hospitalisation!H:H)</f>
        <v>R1022</v>
      </c>
      <c r="U681" t="str" cm="1">
        <f t="array" ref="U681">_xlfn.IFS(Table4[[#This Row],[Age]]&lt;=29,"Youth",Table4[[#This Row],[Age]]&lt;=49,"Adults",Table4[[#This Row],[Age]]&gt;=50,"Senior")</f>
        <v>Senior</v>
      </c>
    </row>
    <row r="682" spans="1:21">
      <c r="A682" t="s">
        <v>1870</v>
      </c>
      <c r="B682" t="str">
        <f>_xlfn.XLOOKUP(Table4[[#This Row],[Customer ID]],Table1[[#This Row],[Customer ID]],Table1[[#This Row],[TITLE]],0)</f>
        <v>Ms</v>
      </c>
      <c r="C682" t="str" cm="1">
        <f t="array" ref="C682">_xlfn.XLOOKUP(Table4[[#This Row],[Customer ID]],Table1[[#All],[Customer ID]],Table1[[#All],[FIRST NAME]],0)</f>
        <v>Carolina</v>
      </c>
      <c r="D682" t="str" cm="1">
        <f t="array" ref="D682">_xlfn.XLOOKUP(Table4[[#This Row],[Customer ID]],Table1[[#All],[Customer ID]],Table1[[#All],[LAST NAME]],0)</f>
        <v>Pena</v>
      </c>
      <c r="E682" s="5" cm="1">
        <f t="array" ref="E682">_xlfn.XLOOKUP(Table4[[#This Row],[Customer ID]],Table3[[#All],[Customer ID]],Table3[[#All],[Date of Birth]],0)</f>
        <v>23298</v>
      </c>
      <c r="F682" cm="1">
        <f t="array" ref="F682">_xlfn.XLOOKUP(Table4[[#This Row],[Customer ID]],Table3[[#All],[Customer ID]],Table3[[#All],[Age]],0)</f>
        <v>59</v>
      </c>
      <c r="G682" cm="1">
        <f t="array" ref="G682">_xlfn.XLOOKUP(Table4[[#This Row],[Customer ID]],Table3[[#All],[Customer ID]],Table3[[#All],[Children]],0)</f>
        <v>3</v>
      </c>
      <c r="H682" cm="1">
        <f t="array" ref="H682">_xlfn.XLOOKUP(Table4[[#This Row],[Customer ID]],Table2[[#All],[Customer ID]],Table2[[#All],[BMI]],0)</f>
        <v>32.395000000000003</v>
      </c>
      <c r="I682" cm="1">
        <f t="array" ref="I682">_xlfn.XLOOKUP(Table4[[#This Row],[Customer ID]],Table2[[#All],[Customer ID]],Table2[[#All],[HBA1C]],0)</f>
        <v>8.23</v>
      </c>
      <c r="J682" t="str">
        <f>_xlfn.XLOOKUP(Table4[[#This Row],[Customer ID]], 'Medical Examination'!A:A, 'Medical Examination'!D:D)</f>
        <v>Yes</v>
      </c>
      <c r="K682" t="str">
        <f>_xlfn.XLOOKUP(Table4[[#This Row],[Customer ID]], 'Medical Examination'!A:A, 'Medical Examination'!E:E)</f>
        <v>No</v>
      </c>
      <c r="L682" t="str">
        <f>_xlfn.XLOOKUP(Table4[[#This Row],[Customer ID]], 'Medical Examination'!A:A, 'Medical Examination'!F:F)</f>
        <v>Yes</v>
      </c>
      <c r="M682">
        <f>_xlfn.XLOOKUP(Table4[[#This Row],[Customer ID]], 'Medical Examination'!A:A, 'Medical Examination'!G:G)</f>
        <v>1</v>
      </c>
      <c r="N682" t="str">
        <f>_xlfn.XLOOKUP(Table4[[#This Row],[Customer ID]], 'Medical Examination'!A:A, 'Medical Examination'!H:H)</f>
        <v>No</v>
      </c>
      <c r="O682" t="str">
        <f>_xlfn.XLOOKUP(Table4[[#This Row],[Customer ID]], 'Medical Examination'!A:A, 'Medical Examination'!I:I)</f>
        <v>Diabetes</v>
      </c>
      <c r="P682" t="str">
        <f>_xlfn.XLOOKUP(Table4[[#This Row],[Customer ID]], 'Medical Examination'!A:A, 'Medical Examination'!J:J)</f>
        <v>Obesity</v>
      </c>
      <c r="Q682" s="1">
        <f>_xlfn.XLOOKUP(Table4[[#This Row],[Customer ID]], Hospitalisation!A:A, Hospitalisation!E:E)</f>
        <v>14590.63</v>
      </c>
      <c r="R682" t="str">
        <f>_xlfn.XLOOKUP(Table4[[#This Row],[Customer ID]], Hospitalisation!A:A, Hospitalisation!F:F)</f>
        <v>Tier - 2</v>
      </c>
      <c r="S682" t="str">
        <f>_xlfn.XLOOKUP(Table4[[#This Row],[Customer ID]], Hospitalisation!A:A, Hospitalisation!G:G)</f>
        <v>Tier - 1</v>
      </c>
      <c r="T682" t="str">
        <f>_xlfn.XLOOKUP(Table4[[#This Row],[Customer ID]], Hospitalisation!A:A, Hospitalisation!H:H)</f>
        <v>R1024</v>
      </c>
      <c r="U682" t="str" cm="1">
        <f t="array" ref="U682">_xlfn.IFS(Table4[[#This Row],[Age]]&lt;=29,"Youth",Table4[[#This Row],[Age]]&lt;=49,"Adults",Table4[[#This Row],[Age]]&gt;=50,"Senior")</f>
        <v>Senior</v>
      </c>
    </row>
    <row r="683" spans="1:21">
      <c r="A683" t="s">
        <v>1873</v>
      </c>
      <c r="B683" t="str">
        <f>_xlfn.XLOOKUP(Table4[[#This Row],[Customer ID]],Table1[[#This Row],[Customer ID]],Table1[[#This Row],[TITLE]],0)</f>
        <v>Mrs</v>
      </c>
      <c r="C683" t="str" cm="1">
        <f t="array" ref="C683">_xlfn.XLOOKUP(Table4[[#This Row],[Customer ID]],Table1[[#All],[Customer ID]],Table1[[#All],[FIRST NAME]],0)</f>
        <v>Jenny K</v>
      </c>
      <c r="D683" t="str" cm="1">
        <f t="array" ref="D683">_xlfn.XLOOKUP(Table4[[#This Row],[Customer ID]],Table1[[#All],[Customer ID]],Table1[[#All],[LAST NAME]],0)</f>
        <v>Thomason</v>
      </c>
      <c r="E683" s="5" cm="1">
        <f t="array" ref="E683">_xlfn.XLOOKUP(Table4[[#This Row],[Customer ID]],Table3[[#All],[Customer ID]],Table3[[#All],[Date of Birth]],0)</f>
        <v>22983</v>
      </c>
      <c r="F683" cm="1">
        <f t="array" ref="F683">_xlfn.XLOOKUP(Table4[[#This Row],[Customer ID]],Table3[[#All],[Customer ID]],Table3[[#All],[Age]],0)</f>
        <v>60</v>
      </c>
      <c r="G683" cm="1">
        <f t="array" ref="G683">_xlfn.XLOOKUP(Table4[[#This Row],[Customer ID]],Table3[[#All],[Customer ID]],Table3[[#All],[Children]],0)</f>
        <v>0</v>
      </c>
      <c r="H683" cm="1">
        <f t="array" ref="H683">_xlfn.XLOOKUP(Table4[[#This Row],[Customer ID]],Table2[[#All],[Customer ID]],Table2[[#All],[BMI]],0)</f>
        <v>32.729999999999997</v>
      </c>
      <c r="I683" cm="1">
        <f t="array" ref="I683">_xlfn.XLOOKUP(Table4[[#This Row],[Customer ID]],Table2[[#All],[Customer ID]],Table2[[#All],[HBA1C]],0)</f>
        <v>7.03</v>
      </c>
      <c r="J683" t="str">
        <f>_xlfn.XLOOKUP(Table4[[#This Row],[Customer ID]], 'Medical Examination'!A:A, 'Medical Examination'!D:D)</f>
        <v>No</v>
      </c>
      <c r="K683" t="str">
        <f>_xlfn.XLOOKUP(Table4[[#This Row],[Customer ID]], 'Medical Examination'!A:A, 'Medical Examination'!E:E)</f>
        <v>No</v>
      </c>
      <c r="L683" t="str">
        <f>_xlfn.XLOOKUP(Table4[[#This Row],[Customer ID]], 'Medical Examination'!A:A, 'Medical Examination'!F:F)</f>
        <v>No</v>
      </c>
      <c r="M683">
        <f>_xlfn.XLOOKUP(Table4[[#This Row],[Customer ID]], 'Medical Examination'!A:A, 'Medical Examination'!G:G)</f>
        <v>0</v>
      </c>
      <c r="N683" t="str">
        <f>_xlfn.XLOOKUP(Table4[[#This Row],[Customer ID]], 'Medical Examination'!A:A, 'Medical Examination'!H:H)</f>
        <v>No</v>
      </c>
      <c r="O683" t="str">
        <f>_xlfn.XLOOKUP(Table4[[#This Row],[Customer ID]], 'Medical Examination'!A:A, 'Medical Examination'!I:I)</f>
        <v>Diabetes</v>
      </c>
      <c r="P683" t="str">
        <f>_xlfn.XLOOKUP(Table4[[#This Row],[Customer ID]], 'Medical Examination'!A:A, 'Medical Examination'!J:J)</f>
        <v>Obesity</v>
      </c>
      <c r="Q683" s="1">
        <f>_xlfn.XLOOKUP(Table4[[#This Row],[Customer ID]], Hospitalisation!A:A, Hospitalisation!E:E)</f>
        <v>14574.64</v>
      </c>
      <c r="R683" t="str">
        <f>_xlfn.XLOOKUP(Table4[[#This Row],[Customer ID]], Hospitalisation!A:A, Hospitalisation!F:F)</f>
        <v>Tier - 2</v>
      </c>
      <c r="S683" t="str">
        <f>_xlfn.XLOOKUP(Table4[[#This Row],[Customer ID]], Hospitalisation!A:A, Hospitalisation!G:G)</f>
        <v>Tier - 1</v>
      </c>
      <c r="T683" t="str">
        <f>_xlfn.XLOOKUP(Table4[[#This Row],[Customer ID]], Hospitalisation!A:A, Hospitalisation!H:H)</f>
        <v>R1025</v>
      </c>
      <c r="U683" t="str" cm="1">
        <f t="array" ref="U683">_xlfn.IFS(Table4[[#This Row],[Age]]&lt;=29,"Youth",Table4[[#This Row],[Age]]&lt;=49,"Adults",Table4[[#This Row],[Age]]&gt;=50,"Senior")</f>
        <v>Senior</v>
      </c>
    </row>
    <row r="684" spans="1:21">
      <c r="A684" t="s">
        <v>1876</v>
      </c>
      <c r="B684" t="str">
        <f>_xlfn.XLOOKUP(Table4[[#This Row],[Customer ID]],Table1[[#This Row],[Customer ID]],Table1[[#This Row],[TITLE]],0)</f>
        <v>Ms</v>
      </c>
      <c r="C684" t="str" cm="1">
        <f t="array" ref="C684">_xlfn.XLOOKUP(Table4[[#This Row],[Customer ID]],Table1[[#All],[Customer ID]],Table1[[#All],[FIRST NAME]],0)</f>
        <v>Jessica</v>
      </c>
      <c r="D684" t="str" cm="1">
        <f t="array" ref="D684">_xlfn.XLOOKUP(Table4[[#This Row],[Customer ID]],Table1[[#All],[Customer ID]],Table1[[#All],[LAST NAME]],0)</f>
        <v>Hancox</v>
      </c>
      <c r="E684" s="5" cm="1">
        <f t="array" ref="E684">_xlfn.XLOOKUP(Table4[[#This Row],[Customer ID]],Table3[[#All],[Customer ID]],Table3[[#All],[Date of Birth]],0)</f>
        <v>36050</v>
      </c>
      <c r="F684" cm="1">
        <f t="array" ref="F684">_xlfn.XLOOKUP(Table4[[#This Row],[Customer ID]],Table3[[#All],[Customer ID]],Table3[[#All],[Age]],0)</f>
        <v>24</v>
      </c>
      <c r="G684" cm="1">
        <f t="array" ref="G684">_xlfn.XLOOKUP(Table4[[#This Row],[Customer ID]],Table3[[#All],[Customer ID]],Table3[[#All],[Children]],0)</f>
        <v>0</v>
      </c>
      <c r="H684" cm="1">
        <f t="array" ref="H684">_xlfn.XLOOKUP(Table4[[#This Row],[Customer ID]],Table2[[#All],[Customer ID]],Table2[[#All],[BMI]],0)</f>
        <v>20.52</v>
      </c>
      <c r="I684" cm="1">
        <f t="array" ref="I684">_xlfn.XLOOKUP(Table4[[#This Row],[Customer ID]],Table2[[#All],[Customer ID]],Table2[[#All],[HBA1C]],0)</f>
        <v>5.45</v>
      </c>
      <c r="J684" t="str">
        <f>_xlfn.XLOOKUP(Table4[[#This Row],[Customer ID]], 'Medical Examination'!A:A, 'Medical Examination'!D:D)</f>
        <v>No</v>
      </c>
      <c r="K684" t="str">
        <f>_xlfn.XLOOKUP(Table4[[#This Row],[Customer ID]], 'Medical Examination'!A:A, 'Medical Examination'!E:E)</f>
        <v>No</v>
      </c>
      <c r="L684" t="str">
        <f>_xlfn.XLOOKUP(Table4[[#This Row],[Customer ID]], 'Medical Examination'!A:A, 'Medical Examination'!F:F)</f>
        <v>No</v>
      </c>
      <c r="M684">
        <f>_xlfn.XLOOKUP(Table4[[#This Row],[Customer ID]], 'Medical Examination'!A:A, 'Medical Examination'!G:G)</f>
        <v>1</v>
      </c>
      <c r="N684" t="str">
        <f>_xlfn.XLOOKUP(Table4[[#This Row],[Customer ID]], 'Medical Examination'!A:A, 'Medical Examination'!H:H)</f>
        <v>Yes</v>
      </c>
      <c r="O684" t="str">
        <f>_xlfn.XLOOKUP(Table4[[#This Row],[Customer ID]], 'Medical Examination'!A:A, 'Medical Examination'!I:I)</f>
        <v>Normal</v>
      </c>
      <c r="P684" t="str">
        <f>_xlfn.XLOOKUP(Table4[[#This Row],[Customer ID]], 'Medical Examination'!A:A, 'Medical Examination'!J:J)</f>
        <v>Normal Weight</v>
      </c>
      <c r="Q684" s="1">
        <f>_xlfn.XLOOKUP(Table4[[#This Row],[Customer ID]], Hospitalisation!A:A, Hospitalisation!E:E)</f>
        <v>14571.89</v>
      </c>
      <c r="R684" t="str">
        <f>_xlfn.XLOOKUP(Table4[[#This Row],[Customer ID]], Hospitalisation!A:A, Hospitalisation!F:F)</f>
        <v>Tier - 2</v>
      </c>
      <c r="S684" t="str">
        <f>_xlfn.XLOOKUP(Table4[[#This Row],[Customer ID]], Hospitalisation!A:A, Hospitalisation!G:G)</f>
        <v>Tier - 1</v>
      </c>
      <c r="T684" t="str">
        <f>_xlfn.XLOOKUP(Table4[[#This Row],[Customer ID]], Hospitalisation!A:A, Hospitalisation!H:H)</f>
        <v>R1024</v>
      </c>
      <c r="U684" t="str" cm="1">
        <f t="array" ref="U684">_xlfn.IFS(Table4[[#This Row],[Age]]&lt;=29,"Youth",Table4[[#This Row],[Age]]&lt;=49,"Adults",Table4[[#This Row],[Age]]&gt;=50,"Senior")</f>
        <v>Youth</v>
      </c>
    </row>
    <row r="685" spans="1:21">
      <c r="A685" t="s">
        <v>1878</v>
      </c>
      <c r="B685" t="str">
        <f>_xlfn.XLOOKUP(Table4[[#This Row],[Customer ID]],Table1[[#This Row],[Customer ID]],Table1[[#This Row],[TITLE]],0)</f>
        <v>Ms</v>
      </c>
      <c r="C685" t="str" cm="1">
        <f t="array" ref="C685">_xlfn.XLOOKUP(Table4[[#This Row],[Customer ID]],Table1[[#All],[Customer ID]],Table1[[#All],[FIRST NAME]],0)</f>
        <v>Kimberly D</v>
      </c>
      <c r="D685" t="str" cm="1">
        <f t="array" ref="D685">_xlfn.XLOOKUP(Table4[[#This Row],[Customer ID]],Table1[[#All],[Customer ID]],Table1[[#All],[LAST NAME]],0)</f>
        <v>Canarecci</v>
      </c>
      <c r="E685" s="5" cm="1">
        <f t="array" ref="E685">_xlfn.XLOOKUP(Table4[[#This Row],[Customer ID]],Table3[[#All],[Customer ID]],Table3[[#All],[Date of Birth]],0)</f>
        <v>32703</v>
      </c>
      <c r="F685" cm="1">
        <f t="array" ref="F685">_xlfn.XLOOKUP(Table4[[#This Row],[Customer ID]],Table3[[#All],[Customer ID]],Table3[[#All],[Age]],0)</f>
        <v>33</v>
      </c>
      <c r="G685" cm="1">
        <f t="array" ref="G685">_xlfn.XLOOKUP(Table4[[#This Row],[Customer ID]],Table3[[#All],[Customer ID]],Table3[[#All],[Children]],0)</f>
        <v>3</v>
      </c>
      <c r="H685" cm="1">
        <f t="array" ref="H685">_xlfn.XLOOKUP(Table4[[#This Row],[Customer ID]],Table2[[#All],[Customer ID]],Table2[[#All],[BMI]],0)</f>
        <v>51.72</v>
      </c>
      <c r="I685" cm="1">
        <f t="array" ref="I685">_xlfn.XLOOKUP(Table4[[#This Row],[Customer ID]],Table2[[#All],[Customer ID]],Table2[[#All],[HBA1C]],0)</f>
        <v>5.76</v>
      </c>
      <c r="J685" t="str">
        <f>_xlfn.XLOOKUP(Table4[[#This Row],[Customer ID]], 'Medical Examination'!A:A, 'Medical Examination'!D:D)</f>
        <v>No</v>
      </c>
      <c r="K685" t="str">
        <f>_xlfn.XLOOKUP(Table4[[#This Row],[Customer ID]], 'Medical Examination'!A:A, 'Medical Examination'!E:E)</f>
        <v>No</v>
      </c>
      <c r="L685" t="str">
        <f>_xlfn.XLOOKUP(Table4[[#This Row],[Customer ID]], 'Medical Examination'!A:A, 'Medical Examination'!F:F)</f>
        <v>No</v>
      </c>
      <c r="M685">
        <f>_xlfn.XLOOKUP(Table4[[#This Row],[Customer ID]], 'Medical Examination'!A:A, 'Medical Examination'!G:G)</f>
        <v>0</v>
      </c>
      <c r="N685" t="str">
        <f>_xlfn.XLOOKUP(Table4[[#This Row],[Customer ID]], 'Medical Examination'!A:A, 'Medical Examination'!H:H)</f>
        <v>No</v>
      </c>
      <c r="O685" t="str">
        <f>_xlfn.XLOOKUP(Table4[[#This Row],[Customer ID]], 'Medical Examination'!A:A, 'Medical Examination'!I:I)</f>
        <v>Prediabetes</v>
      </c>
      <c r="P685" t="str">
        <f>_xlfn.XLOOKUP(Table4[[#This Row],[Customer ID]], 'Medical Examination'!A:A, 'Medical Examination'!J:J)</f>
        <v>Obesity</v>
      </c>
      <c r="Q685" s="1">
        <f>_xlfn.XLOOKUP(Table4[[#This Row],[Customer ID]], Hospitalisation!A:A, Hospitalisation!E:E)</f>
        <v>14547.26</v>
      </c>
      <c r="R685" t="str">
        <f>_xlfn.XLOOKUP(Table4[[#This Row],[Customer ID]], Hospitalisation!A:A, Hospitalisation!F:F)</f>
        <v>Tier - 2</v>
      </c>
      <c r="S685" t="str">
        <f>_xlfn.XLOOKUP(Table4[[#This Row],[Customer ID]], Hospitalisation!A:A, Hospitalisation!G:G)</f>
        <v>Tier - 3</v>
      </c>
      <c r="T685" t="str">
        <f>_xlfn.XLOOKUP(Table4[[#This Row],[Customer ID]], Hospitalisation!A:A, Hospitalisation!H:H)</f>
        <v>R1011</v>
      </c>
      <c r="U685" t="str" cm="1">
        <f t="array" ref="U685">_xlfn.IFS(Table4[[#This Row],[Age]]&lt;=29,"Youth",Table4[[#This Row],[Age]]&lt;=49,"Adults",Table4[[#This Row],[Age]]&gt;=50,"Senior")</f>
        <v>Adults</v>
      </c>
    </row>
    <row r="686" spans="1:21">
      <c r="A686" t="s">
        <v>1881</v>
      </c>
      <c r="B686" t="str">
        <f>_xlfn.XLOOKUP(Table4[[#This Row],[Customer ID]],Table1[[#This Row],[Customer ID]],Table1[[#This Row],[TITLE]],0)</f>
        <v>Mr</v>
      </c>
      <c r="C686" t="str" cm="1">
        <f t="array" ref="C686">_xlfn.XLOOKUP(Table4[[#This Row],[Customer ID]],Table1[[#All],[Customer ID]],Table1[[#All],[FIRST NAME]],0)</f>
        <v>Marc-Olivier</v>
      </c>
      <c r="D686" t="str" cm="1">
        <f t="array" ref="D686">_xlfn.XLOOKUP(Table4[[#This Row],[Customer ID]],Table1[[#All],[Customer ID]],Table1[[#All],[LAST NAME]],0)</f>
        <v>Toupin</v>
      </c>
      <c r="E686" s="5" cm="1">
        <f t="array" ref="E686">_xlfn.XLOOKUP(Table4[[#This Row],[Customer ID]],Table3[[#All],[Customer ID]],Table3[[#All],[Date of Birth]],0)</f>
        <v>32711</v>
      </c>
      <c r="F686" cm="1">
        <f t="array" ref="F686">_xlfn.XLOOKUP(Table4[[#This Row],[Customer ID]],Table3[[#All],[Customer ID]],Table3[[#All],[Age]],0)</f>
        <v>33</v>
      </c>
      <c r="G686" cm="1">
        <f t="array" ref="G686">_xlfn.XLOOKUP(Table4[[#This Row],[Customer ID]],Table3[[#All],[Customer ID]],Table3[[#All],[Children]],0)</f>
        <v>3</v>
      </c>
      <c r="H686" cm="1">
        <f t="array" ref="H686">_xlfn.XLOOKUP(Table4[[#This Row],[Customer ID]],Table2[[#All],[Customer ID]],Table2[[#All],[BMI]],0)</f>
        <v>50.2</v>
      </c>
      <c r="I686" cm="1">
        <f t="array" ref="I686">_xlfn.XLOOKUP(Table4[[#This Row],[Customer ID]],Table2[[#All],[Customer ID]],Table2[[#All],[HBA1C]],0)</f>
        <v>5.4</v>
      </c>
      <c r="J686" t="str">
        <f>_xlfn.XLOOKUP(Table4[[#This Row],[Customer ID]], 'Medical Examination'!A:A, 'Medical Examination'!D:D)</f>
        <v>No</v>
      </c>
      <c r="K686" t="str">
        <f>_xlfn.XLOOKUP(Table4[[#This Row],[Customer ID]], 'Medical Examination'!A:A, 'Medical Examination'!E:E)</f>
        <v>No</v>
      </c>
      <c r="L686" t="str">
        <f>_xlfn.XLOOKUP(Table4[[#This Row],[Customer ID]], 'Medical Examination'!A:A, 'Medical Examination'!F:F)</f>
        <v>No</v>
      </c>
      <c r="M686">
        <f>_xlfn.XLOOKUP(Table4[[#This Row],[Customer ID]], 'Medical Examination'!A:A, 'Medical Examination'!G:G)</f>
        <v>0</v>
      </c>
      <c r="N686" t="str">
        <f>_xlfn.XLOOKUP(Table4[[#This Row],[Customer ID]], 'Medical Examination'!A:A, 'Medical Examination'!H:H)</f>
        <v>No</v>
      </c>
      <c r="O686" t="str">
        <f>_xlfn.XLOOKUP(Table4[[#This Row],[Customer ID]], 'Medical Examination'!A:A, 'Medical Examination'!I:I)</f>
        <v>Normal</v>
      </c>
      <c r="P686" t="str">
        <f>_xlfn.XLOOKUP(Table4[[#This Row],[Customer ID]], 'Medical Examination'!A:A, 'Medical Examination'!J:J)</f>
        <v>Obesity</v>
      </c>
      <c r="Q686" s="1">
        <f>_xlfn.XLOOKUP(Table4[[#This Row],[Customer ID]], Hospitalisation!A:A, Hospitalisation!E:E)</f>
        <v>14507.46</v>
      </c>
      <c r="R686" t="str">
        <f>_xlfn.XLOOKUP(Table4[[#This Row],[Customer ID]], Hospitalisation!A:A, Hospitalisation!F:F)</f>
        <v>Tier - 2</v>
      </c>
      <c r="S686" t="str">
        <f>_xlfn.XLOOKUP(Table4[[#This Row],[Customer ID]], Hospitalisation!A:A, Hospitalisation!G:G)</f>
        <v>Tier - 3</v>
      </c>
      <c r="T686" t="str">
        <f>_xlfn.XLOOKUP(Table4[[#This Row],[Customer ID]], Hospitalisation!A:A, Hospitalisation!H:H)</f>
        <v>R1012</v>
      </c>
      <c r="U686" t="str" cm="1">
        <f t="array" ref="U686">_xlfn.IFS(Table4[[#This Row],[Age]]&lt;=29,"Youth",Table4[[#This Row],[Age]]&lt;=49,"Adults",Table4[[#This Row],[Age]]&gt;=50,"Senior")</f>
        <v>Adults</v>
      </c>
    </row>
    <row r="687" spans="1:21">
      <c r="A687" t="s">
        <v>1884</v>
      </c>
      <c r="B687" t="str">
        <f>_xlfn.XLOOKUP(Table4[[#This Row],[Customer ID]],Table1[[#This Row],[Customer ID]],Table1[[#This Row],[TITLE]],0)</f>
        <v>Mr</v>
      </c>
      <c r="C687" t="str" cm="1">
        <f t="array" ref="C687">_xlfn.XLOOKUP(Table4[[#This Row],[Customer ID]],Table1[[#All],[Customer ID]],Table1[[#All],[FIRST NAME]],0)</f>
        <v>Russell J</v>
      </c>
      <c r="D687" t="str" cm="1">
        <f t="array" ref="D687">_xlfn.XLOOKUP(Table4[[#This Row],[Customer ID]],Table1[[#All],[Customer ID]],Table1[[#All],[LAST NAME]],0)</f>
        <v>Mulley</v>
      </c>
      <c r="E687" s="5" cm="1">
        <f t="array" ref="E687">_xlfn.XLOOKUP(Table4[[#This Row],[Customer ID]],Table3[[#All],[Customer ID]],Table3[[#All],[Date of Birth]],0)</f>
        <v>29148</v>
      </c>
      <c r="F687" cm="1">
        <f t="array" ref="F687">_xlfn.XLOOKUP(Table4[[#This Row],[Customer ID]],Table3[[#All],[Customer ID]],Table3[[#All],[Age]],0)</f>
        <v>43</v>
      </c>
      <c r="G687" cm="1">
        <f t="array" ref="G687">_xlfn.XLOOKUP(Table4[[#This Row],[Customer ID]],Table3[[#All],[Customer ID]],Table3[[#All],[Children]],0)</f>
        <v>5</v>
      </c>
      <c r="H687" cm="1">
        <f t="array" ref="H687">_xlfn.XLOOKUP(Table4[[#This Row],[Customer ID]],Table2[[#All],[Customer ID]],Table2[[#All],[BMI]],0)</f>
        <v>25.52</v>
      </c>
      <c r="I687" cm="1">
        <f t="array" ref="I687">_xlfn.XLOOKUP(Table4[[#This Row],[Customer ID]],Table2[[#All],[Customer ID]],Table2[[#All],[HBA1C]],0)</f>
        <v>6.35</v>
      </c>
      <c r="J687" t="str">
        <f>_xlfn.XLOOKUP(Table4[[#This Row],[Customer ID]], 'Medical Examination'!A:A, 'Medical Examination'!D:D)</f>
        <v>No</v>
      </c>
      <c r="K687" t="str">
        <f>_xlfn.XLOOKUP(Table4[[#This Row],[Customer ID]], 'Medical Examination'!A:A, 'Medical Examination'!E:E)</f>
        <v>No</v>
      </c>
      <c r="L687" t="str">
        <f>_xlfn.XLOOKUP(Table4[[#This Row],[Customer ID]], 'Medical Examination'!A:A, 'Medical Examination'!F:F)</f>
        <v>Yes</v>
      </c>
      <c r="M687">
        <f>_xlfn.XLOOKUP(Table4[[#This Row],[Customer ID]], 'Medical Examination'!A:A, 'Medical Examination'!G:G)</f>
        <v>1</v>
      </c>
      <c r="N687" t="str">
        <f>_xlfn.XLOOKUP(Table4[[#This Row],[Customer ID]], 'Medical Examination'!A:A, 'Medical Examination'!H:H)</f>
        <v>No</v>
      </c>
      <c r="O687" t="str">
        <f>_xlfn.XLOOKUP(Table4[[#This Row],[Customer ID]], 'Medical Examination'!A:A, 'Medical Examination'!I:I)</f>
        <v>Prediabetes</v>
      </c>
      <c r="P687" t="str">
        <f>_xlfn.XLOOKUP(Table4[[#This Row],[Customer ID]], 'Medical Examination'!A:A, 'Medical Examination'!J:J)</f>
        <v>Overweight</v>
      </c>
      <c r="Q687" s="1">
        <f>_xlfn.XLOOKUP(Table4[[#This Row],[Customer ID]], Hospitalisation!A:A, Hospitalisation!E:E)</f>
        <v>14478.33</v>
      </c>
      <c r="R687" t="str">
        <f>_xlfn.XLOOKUP(Table4[[#This Row],[Customer ID]], Hospitalisation!A:A, Hospitalisation!F:F)</f>
        <v>Tier - 2</v>
      </c>
      <c r="S687" t="str">
        <f>_xlfn.XLOOKUP(Table4[[#This Row],[Customer ID]], Hospitalisation!A:A, Hospitalisation!G:G)</f>
        <v>Tier - 2</v>
      </c>
      <c r="T687" t="str">
        <f>_xlfn.XLOOKUP(Table4[[#This Row],[Customer ID]], Hospitalisation!A:A, Hospitalisation!H:H)</f>
        <v>R1013</v>
      </c>
      <c r="U687" t="str" cm="1">
        <f t="array" ref="U687">_xlfn.IFS(Table4[[#This Row],[Age]]&lt;=29,"Youth",Table4[[#This Row],[Age]]&lt;=49,"Adults",Table4[[#This Row],[Age]]&gt;=50,"Senior")</f>
        <v>Adults</v>
      </c>
    </row>
    <row r="688" spans="1:21">
      <c r="A688" t="s">
        <v>1887</v>
      </c>
      <c r="B688" t="str">
        <f>_xlfn.XLOOKUP(Table4[[#This Row],[Customer ID]],Table1[[#This Row],[Customer ID]],Table1[[#This Row],[TITLE]],0)</f>
        <v>Ms</v>
      </c>
      <c r="C688" t="str" cm="1">
        <f t="array" ref="C688">_xlfn.XLOOKUP(Table4[[#This Row],[Customer ID]],Table1[[#All],[Customer ID]],Table1[[#All],[FIRST NAME]],0)</f>
        <v>Karine</v>
      </c>
      <c r="D688" t="str" cm="1">
        <f t="array" ref="D688">_xlfn.XLOOKUP(Table4[[#This Row],[Customer ID]],Table1[[#All],[Customer ID]],Table1[[#All],[LAST NAME]],0)</f>
        <v>Parry</v>
      </c>
      <c r="E688" s="5" cm="1">
        <f t="array" ref="E688">_xlfn.XLOOKUP(Table4[[#This Row],[Customer ID]],Table3[[#All],[Customer ID]],Table3[[#All],[Date of Birth]],0)</f>
        <v>21874</v>
      </c>
      <c r="F688" cm="1">
        <f t="array" ref="F688">_xlfn.XLOOKUP(Table4[[#This Row],[Customer ID]],Table3[[#All],[Customer ID]],Table3[[#All],[Age]],0)</f>
        <v>63</v>
      </c>
      <c r="G688" cm="1">
        <f t="array" ref="G688">_xlfn.XLOOKUP(Table4[[#This Row],[Customer ID]],Table3[[#All],[Customer ID]],Table3[[#All],[Children]],0)</f>
        <v>1</v>
      </c>
      <c r="H688" cm="1">
        <f t="array" ref="H688">_xlfn.XLOOKUP(Table4[[#This Row],[Customer ID]],Table2[[#All],[Customer ID]],Table2[[#All],[BMI]],0)</f>
        <v>35.200000000000003</v>
      </c>
      <c r="I688" cm="1">
        <f t="array" ref="I688">_xlfn.XLOOKUP(Table4[[#This Row],[Customer ID]],Table2[[#All],[Customer ID]],Table2[[#All],[HBA1C]],0)</f>
        <v>6.26</v>
      </c>
      <c r="J688" t="str">
        <f>_xlfn.XLOOKUP(Table4[[#This Row],[Customer ID]], 'Medical Examination'!A:A, 'Medical Examination'!D:D)</f>
        <v>Yes</v>
      </c>
      <c r="K688" t="str">
        <f>_xlfn.XLOOKUP(Table4[[#This Row],[Customer ID]], 'Medical Examination'!A:A, 'Medical Examination'!E:E)</f>
        <v>No</v>
      </c>
      <c r="L688" t="str">
        <f>_xlfn.XLOOKUP(Table4[[#This Row],[Customer ID]], 'Medical Examination'!A:A, 'Medical Examination'!F:F)</f>
        <v>No</v>
      </c>
      <c r="M688">
        <f>_xlfn.XLOOKUP(Table4[[#This Row],[Customer ID]], 'Medical Examination'!A:A, 'Medical Examination'!G:G)</f>
        <v>2</v>
      </c>
      <c r="N688" t="str">
        <f>_xlfn.XLOOKUP(Table4[[#This Row],[Customer ID]], 'Medical Examination'!A:A, 'Medical Examination'!H:H)</f>
        <v>No</v>
      </c>
      <c r="O688" t="str">
        <f>_xlfn.XLOOKUP(Table4[[#This Row],[Customer ID]], 'Medical Examination'!A:A, 'Medical Examination'!I:I)</f>
        <v>Prediabetes</v>
      </c>
      <c r="P688" t="str">
        <f>_xlfn.XLOOKUP(Table4[[#This Row],[Customer ID]], 'Medical Examination'!A:A, 'Medical Examination'!J:J)</f>
        <v>Obesity</v>
      </c>
      <c r="Q688" s="1">
        <f>_xlfn.XLOOKUP(Table4[[#This Row],[Customer ID]], Hospitalisation!A:A, Hospitalisation!E:E)</f>
        <v>14474.68</v>
      </c>
      <c r="R688" t="str">
        <f>_xlfn.XLOOKUP(Table4[[#This Row],[Customer ID]], Hospitalisation!A:A, Hospitalisation!F:F)</f>
        <v>Tier - 2</v>
      </c>
      <c r="S688" t="str">
        <f>_xlfn.XLOOKUP(Table4[[#This Row],[Customer ID]], Hospitalisation!A:A, Hospitalisation!G:G)</f>
        <v>Tier - 2</v>
      </c>
      <c r="T688" t="str">
        <f>_xlfn.XLOOKUP(Table4[[#This Row],[Customer ID]], Hospitalisation!A:A, Hospitalisation!H:H)</f>
        <v>R1013</v>
      </c>
      <c r="U688" t="str" cm="1">
        <f t="array" ref="U688">_xlfn.IFS(Table4[[#This Row],[Age]]&lt;=29,"Youth",Table4[[#This Row],[Age]]&lt;=49,"Adults",Table4[[#This Row],[Age]]&gt;=50,"Senior")</f>
        <v>Senior</v>
      </c>
    </row>
    <row r="689" spans="1:21">
      <c r="A689" t="s">
        <v>1890</v>
      </c>
      <c r="B689" t="str">
        <f>_xlfn.XLOOKUP(Table4[[#This Row],[Customer ID]],Table1[[#This Row],[Customer ID]],Table1[[#This Row],[TITLE]],0)</f>
        <v>Ms</v>
      </c>
      <c r="C689" t="str" cm="1">
        <f t="array" ref="C689">_xlfn.XLOOKUP(Table4[[#This Row],[Customer ID]],Table1[[#All],[Customer ID]],Table1[[#All],[FIRST NAME]],0)</f>
        <v>Cheryl</v>
      </c>
      <c r="D689" t="str" cm="1">
        <f t="array" ref="D689">_xlfn.XLOOKUP(Table4[[#This Row],[Customer ID]],Table1[[#All],[Customer ID]],Table1[[#All],[LAST NAME]],0)</f>
        <v>Mason Cox</v>
      </c>
      <c r="E689" s="5" cm="1">
        <f t="array" ref="E689">_xlfn.XLOOKUP(Table4[[#This Row],[Customer ID]],Table3[[#All],[Customer ID]],Table3[[#All],[Date of Birth]],0)</f>
        <v>28091</v>
      </c>
      <c r="F689" cm="1">
        <f t="array" ref="F689">_xlfn.XLOOKUP(Table4[[#This Row],[Customer ID]],Table3[[#All],[Customer ID]],Table3[[#All],[Age]],0)</f>
        <v>46</v>
      </c>
      <c r="G689" cm="1">
        <f t="array" ref="G689">_xlfn.XLOOKUP(Table4[[#This Row],[Customer ID]],Table3[[#All],[Customer ID]],Table3[[#All],[Children]],0)</f>
        <v>2</v>
      </c>
      <c r="H689" cm="1">
        <f t="array" ref="H689">_xlfn.XLOOKUP(Table4[[#This Row],[Customer ID]],Table2[[#All],[Customer ID]],Table2[[#All],[BMI]],0)</f>
        <v>41.26</v>
      </c>
      <c r="I689" cm="1">
        <f t="array" ref="I689">_xlfn.XLOOKUP(Table4[[#This Row],[Customer ID]],Table2[[#All],[Customer ID]],Table2[[#All],[HBA1C]],0)</f>
        <v>5.97</v>
      </c>
      <c r="J689" t="str">
        <f>_xlfn.XLOOKUP(Table4[[#This Row],[Customer ID]], 'Medical Examination'!A:A, 'Medical Examination'!D:D)</f>
        <v>Yes</v>
      </c>
      <c r="K689" t="str">
        <f>_xlfn.XLOOKUP(Table4[[#This Row],[Customer ID]], 'Medical Examination'!A:A, 'Medical Examination'!E:E)</f>
        <v>No</v>
      </c>
      <c r="L689" t="str">
        <f>_xlfn.XLOOKUP(Table4[[#This Row],[Customer ID]], 'Medical Examination'!A:A, 'Medical Examination'!F:F)</f>
        <v>No</v>
      </c>
      <c r="M689">
        <f>_xlfn.XLOOKUP(Table4[[#This Row],[Customer ID]], 'Medical Examination'!A:A, 'Medical Examination'!G:G)</f>
        <v>0</v>
      </c>
      <c r="N689" t="str">
        <f>_xlfn.XLOOKUP(Table4[[#This Row],[Customer ID]], 'Medical Examination'!A:A, 'Medical Examination'!H:H)</f>
        <v>No</v>
      </c>
      <c r="O689" t="str">
        <f>_xlfn.XLOOKUP(Table4[[#This Row],[Customer ID]], 'Medical Examination'!A:A, 'Medical Examination'!I:I)</f>
        <v>Prediabetes</v>
      </c>
      <c r="P689" t="str">
        <f>_xlfn.XLOOKUP(Table4[[#This Row],[Customer ID]], 'Medical Examination'!A:A, 'Medical Examination'!J:J)</f>
        <v>Obesity</v>
      </c>
      <c r="Q689" s="1">
        <f>_xlfn.XLOOKUP(Table4[[#This Row],[Customer ID]], Hospitalisation!A:A, Hospitalisation!E:E)</f>
        <v>14470.01</v>
      </c>
      <c r="R689" t="str">
        <f>_xlfn.XLOOKUP(Table4[[#This Row],[Customer ID]], Hospitalisation!A:A, Hospitalisation!F:F)</f>
        <v>Tier - 2</v>
      </c>
      <c r="S689" t="str">
        <f>_xlfn.XLOOKUP(Table4[[#This Row],[Customer ID]], Hospitalisation!A:A, Hospitalisation!G:G)</f>
        <v>Tier - 3</v>
      </c>
      <c r="T689" t="str">
        <f>_xlfn.XLOOKUP(Table4[[#This Row],[Customer ID]], Hospitalisation!A:A, Hospitalisation!H:H)</f>
        <v>R1012</v>
      </c>
      <c r="U689" t="str" cm="1">
        <f t="array" ref="U689">_xlfn.IFS(Table4[[#This Row],[Age]]&lt;=29,"Youth",Table4[[#This Row],[Age]]&lt;=49,"Adults",Table4[[#This Row],[Age]]&gt;=50,"Senior")</f>
        <v>Adults</v>
      </c>
    </row>
    <row r="690" spans="1:21">
      <c r="A690" t="s">
        <v>1893</v>
      </c>
      <c r="B690" t="str">
        <f>_xlfn.XLOOKUP(Table4[[#This Row],[Customer ID]],Table1[[#This Row],[Customer ID]],Table1[[#This Row],[TITLE]],0)</f>
        <v>Ms</v>
      </c>
      <c r="C690" t="str" cm="1">
        <f t="array" ref="C690">_xlfn.XLOOKUP(Table4[[#This Row],[Customer ID]],Table1[[#All],[Customer ID]],Table1[[#All],[FIRST NAME]],0)</f>
        <v>Allison M</v>
      </c>
      <c r="D690" t="str" cm="1">
        <f t="array" ref="D690">_xlfn.XLOOKUP(Table4[[#This Row],[Customer ID]],Table1[[#All],[Customer ID]],Table1[[#All],[LAST NAME]],0)</f>
        <v>Thompson</v>
      </c>
      <c r="E690" s="5" cm="1">
        <f t="array" ref="E690">_xlfn.XLOOKUP(Table4[[#This Row],[Customer ID]],Table3[[#All],[Customer ID]],Table3[[#All],[Date of Birth]],0)</f>
        <v>35379</v>
      </c>
      <c r="F690" cm="1">
        <f t="array" ref="F690">_xlfn.XLOOKUP(Table4[[#This Row],[Customer ID]],Table3[[#All],[Customer ID]],Table3[[#All],[Age]],0)</f>
        <v>26</v>
      </c>
      <c r="G690" cm="1">
        <f t="array" ref="G690">_xlfn.XLOOKUP(Table4[[#This Row],[Customer ID]],Table3[[#All],[Customer ID]],Table3[[#All],[Children]],0)</f>
        <v>2</v>
      </c>
      <c r="H690" cm="1">
        <f t="array" ref="H690">_xlfn.XLOOKUP(Table4[[#This Row],[Customer ID]],Table2[[#All],[Customer ID]],Table2[[#All],[BMI]],0)</f>
        <v>17.195</v>
      </c>
      <c r="I690" cm="1">
        <f t="array" ref="I690">_xlfn.XLOOKUP(Table4[[#This Row],[Customer ID]],Table2[[#All],[Customer ID]],Table2[[#All],[HBA1C]],0)</f>
        <v>5.29</v>
      </c>
      <c r="J690" t="str">
        <f>_xlfn.XLOOKUP(Table4[[#This Row],[Customer ID]], 'Medical Examination'!A:A, 'Medical Examination'!D:D)</f>
        <v>Yes</v>
      </c>
      <c r="K690" t="str">
        <f>_xlfn.XLOOKUP(Table4[[#This Row],[Customer ID]], 'Medical Examination'!A:A, 'Medical Examination'!E:E)</f>
        <v>No</v>
      </c>
      <c r="L690" t="str">
        <f>_xlfn.XLOOKUP(Table4[[#This Row],[Customer ID]], 'Medical Examination'!A:A, 'Medical Examination'!F:F)</f>
        <v>No</v>
      </c>
      <c r="M690">
        <f>_xlfn.XLOOKUP(Table4[[#This Row],[Customer ID]], 'Medical Examination'!A:A, 'Medical Examination'!G:G)</f>
        <v>0</v>
      </c>
      <c r="N690" t="str">
        <f>_xlfn.XLOOKUP(Table4[[#This Row],[Customer ID]], 'Medical Examination'!A:A, 'Medical Examination'!H:H)</f>
        <v>Yes</v>
      </c>
      <c r="O690" t="str">
        <f>_xlfn.XLOOKUP(Table4[[#This Row],[Customer ID]], 'Medical Examination'!A:A, 'Medical Examination'!I:I)</f>
        <v>Normal</v>
      </c>
      <c r="P690" t="str">
        <f>_xlfn.XLOOKUP(Table4[[#This Row],[Customer ID]], 'Medical Examination'!A:A, 'Medical Examination'!J:J)</f>
        <v>Underweight</v>
      </c>
      <c r="Q690" s="1">
        <f>_xlfn.XLOOKUP(Table4[[#This Row],[Customer ID]], Hospitalisation!A:A, Hospitalisation!E:E)</f>
        <v>14455.64</v>
      </c>
      <c r="R690" t="str">
        <f>_xlfn.XLOOKUP(Table4[[#This Row],[Customer ID]], Hospitalisation!A:A, Hospitalisation!F:F)</f>
        <v>Tier - 2</v>
      </c>
      <c r="S690" t="str">
        <f>_xlfn.XLOOKUP(Table4[[#This Row],[Customer ID]], Hospitalisation!A:A, Hospitalisation!G:G)</f>
        <v>Tier - 3</v>
      </c>
      <c r="T690" t="str">
        <f>_xlfn.XLOOKUP(Table4[[#This Row],[Customer ID]], Hospitalisation!A:A, Hospitalisation!H:H)</f>
        <v>R1024</v>
      </c>
      <c r="U690" t="str" cm="1">
        <f t="array" ref="U690">_xlfn.IFS(Table4[[#This Row],[Age]]&lt;=29,"Youth",Table4[[#This Row],[Age]]&lt;=49,"Adults",Table4[[#This Row],[Age]]&gt;=50,"Senior")</f>
        <v>Youth</v>
      </c>
    </row>
    <row r="691" spans="1:21">
      <c r="A691" t="s">
        <v>1896</v>
      </c>
      <c r="B691" t="str">
        <f>_xlfn.XLOOKUP(Table4[[#This Row],[Customer ID]],Table1[[#This Row],[Customer ID]],Table1[[#This Row],[TITLE]],0)</f>
        <v>Ms</v>
      </c>
      <c r="C691" t="str" cm="1">
        <f t="array" ref="C691">_xlfn.XLOOKUP(Table4[[#This Row],[Customer ID]],Table1[[#All],[Customer ID]],Table1[[#All],[FIRST NAME]],0)</f>
        <v>Adriana</v>
      </c>
      <c r="D691" t="str" cm="1">
        <f t="array" ref="D691">_xlfn.XLOOKUP(Table4[[#This Row],[Customer ID]],Table1[[#All],[Customer ID]],Table1[[#All],[LAST NAME]],0)</f>
        <v>Nelson</v>
      </c>
      <c r="E691" s="5" cm="1">
        <f t="array" ref="E691">_xlfn.XLOOKUP(Table4[[#This Row],[Customer ID]],Table3[[#All],[Customer ID]],Table3[[#All],[Date of Birth]],0)</f>
        <v>21765</v>
      </c>
      <c r="F691" cm="1">
        <f t="array" ref="F691">_xlfn.XLOOKUP(Table4[[#This Row],[Customer ID]],Table3[[#All],[Customer ID]],Table3[[#All],[Age]],0)</f>
        <v>63</v>
      </c>
      <c r="G691" cm="1">
        <f t="array" ref="G691">_xlfn.XLOOKUP(Table4[[#This Row],[Customer ID]],Table3[[#All],[Customer ID]],Table3[[#All],[Children]],0)</f>
        <v>0</v>
      </c>
      <c r="H691" cm="1">
        <f t="array" ref="H691">_xlfn.XLOOKUP(Table4[[#This Row],[Customer ID]],Table2[[#All],[Customer ID]],Table2[[#All],[BMI]],0)</f>
        <v>23.085000000000001</v>
      </c>
      <c r="I691" cm="1">
        <f t="array" ref="I691">_xlfn.XLOOKUP(Table4[[#This Row],[Customer ID]],Table2[[#All],[Customer ID]],Table2[[#All],[HBA1C]],0)</f>
        <v>4.2699999999999996</v>
      </c>
      <c r="J691" t="str">
        <f>_xlfn.XLOOKUP(Table4[[#This Row],[Customer ID]], 'Medical Examination'!A:A, 'Medical Examination'!D:D)</f>
        <v>Yes</v>
      </c>
      <c r="K691" t="str">
        <f>_xlfn.XLOOKUP(Table4[[#This Row],[Customer ID]], 'Medical Examination'!A:A, 'Medical Examination'!E:E)</f>
        <v>No</v>
      </c>
      <c r="L691" t="str">
        <f>_xlfn.XLOOKUP(Table4[[#This Row],[Customer ID]], 'Medical Examination'!A:A, 'Medical Examination'!F:F)</f>
        <v>No</v>
      </c>
      <c r="M691">
        <f>_xlfn.XLOOKUP(Table4[[#This Row],[Customer ID]], 'Medical Examination'!A:A, 'Medical Examination'!G:G)</f>
        <v>2</v>
      </c>
      <c r="N691" t="str">
        <f>_xlfn.XLOOKUP(Table4[[#This Row],[Customer ID]], 'Medical Examination'!A:A, 'Medical Examination'!H:H)</f>
        <v>No</v>
      </c>
      <c r="O691" t="str">
        <f>_xlfn.XLOOKUP(Table4[[#This Row],[Customer ID]], 'Medical Examination'!A:A, 'Medical Examination'!I:I)</f>
        <v>Normal</v>
      </c>
      <c r="P691" t="str">
        <f>_xlfn.XLOOKUP(Table4[[#This Row],[Customer ID]], 'Medical Examination'!A:A, 'Medical Examination'!J:J)</f>
        <v>Normal Weight</v>
      </c>
      <c r="Q691" s="1">
        <f>_xlfn.XLOOKUP(Table4[[#This Row],[Customer ID]], Hospitalisation!A:A, Hospitalisation!E:E)</f>
        <v>14451.84</v>
      </c>
      <c r="R691" t="str">
        <f>_xlfn.XLOOKUP(Table4[[#This Row],[Customer ID]], Hospitalisation!A:A, Hospitalisation!F:F)</f>
        <v>Tier - 2</v>
      </c>
      <c r="S691" t="str">
        <f>_xlfn.XLOOKUP(Table4[[#This Row],[Customer ID]], Hospitalisation!A:A, Hospitalisation!G:G)</f>
        <v>Tier - 3</v>
      </c>
      <c r="T691" t="str">
        <f>_xlfn.XLOOKUP(Table4[[#This Row],[Customer ID]], Hospitalisation!A:A, Hospitalisation!H:H)</f>
        <v>R1023</v>
      </c>
      <c r="U691" t="str" cm="1">
        <f t="array" ref="U691">_xlfn.IFS(Table4[[#This Row],[Age]]&lt;=29,"Youth",Table4[[#This Row],[Age]]&lt;=49,"Adults",Table4[[#This Row],[Age]]&gt;=50,"Senior")</f>
        <v>Senior</v>
      </c>
    </row>
    <row r="692" spans="1:21">
      <c r="A692" t="s">
        <v>1899</v>
      </c>
      <c r="B692" t="str">
        <f>_xlfn.XLOOKUP(Table4[[#This Row],[Customer ID]],Table1[[#This Row],[Customer ID]],Table1[[#This Row],[TITLE]],0)</f>
        <v>Ms</v>
      </c>
      <c r="C692" t="str" cm="1">
        <f t="array" ref="C692">_xlfn.XLOOKUP(Table4[[#This Row],[Customer ID]],Table1[[#All],[Customer ID]],Table1[[#All],[FIRST NAME]],0)</f>
        <v>Miranda J</v>
      </c>
      <c r="D692" t="str" cm="1">
        <f t="array" ref="D692">_xlfn.XLOOKUP(Table4[[#This Row],[Customer ID]],Table1[[#All],[Customer ID]],Table1[[#All],[LAST NAME]],0)</f>
        <v>Forte</v>
      </c>
      <c r="E692" s="5" cm="1">
        <f t="array" ref="E692">_xlfn.XLOOKUP(Table4[[#This Row],[Customer ID]],Table3[[#All],[Customer ID]],Table3[[#All],[Date of Birth]],0)</f>
        <v>21730</v>
      </c>
      <c r="F692" cm="1">
        <f t="array" ref="F692">_xlfn.XLOOKUP(Table4[[#This Row],[Customer ID]],Table3[[#All],[Customer ID]],Table3[[#All],[Age]],0)</f>
        <v>63</v>
      </c>
      <c r="G692" cm="1">
        <f t="array" ref="G692">_xlfn.XLOOKUP(Table4[[#This Row],[Customer ID]],Table3[[#All],[Customer ID]],Table3[[#All],[Children]],0)</f>
        <v>0</v>
      </c>
      <c r="H692" cm="1">
        <f t="array" ref="H692">_xlfn.XLOOKUP(Table4[[#This Row],[Customer ID]],Table2[[#All],[Customer ID]],Table2[[#All],[BMI]],0)</f>
        <v>21.66</v>
      </c>
      <c r="I692" cm="1">
        <f t="array" ref="I692">_xlfn.XLOOKUP(Table4[[#This Row],[Customer ID]],Table2[[#All],[Customer ID]],Table2[[#All],[HBA1C]],0)</f>
        <v>5.2</v>
      </c>
      <c r="J692" t="str">
        <f>_xlfn.XLOOKUP(Table4[[#This Row],[Customer ID]], 'Medical Examination'!A:A, 'Medical Examination'!D:D)</f>
        <v>Yes</v>
      </c>
      <c r="K692" t="str">
        <f>_xlfn.XLOOKUP(Table4[[#This Row],[Customer ID]], 'Medical Examination'!A:A, 'Medical Examination'!E:E)</f>
        <v>No</v>
      </c>
      <c r="L692" t="str">
        <f>_xlfn.XLOOKUP(Table4[[#This Row],[Customer ID]], 'Medical Examination'!A:A, 'Medical Examination'!F:F)</f>
        <v>No</v>
      </c>
      <c r="M692">
        <f>_xlfn.XLOOKUP(Table4[[#This Row],[Customer ID]], 'Medical Examination'!A:A, 'Medical Examination'!G:G)</f>
        <v>2</v>
      </c>
      <c r="N692" t="str">
        <f>_xlfn.XLOOKUP(Table4[[#This Row],[Customer ID]], 'Medical Examination'!A:A, 'Medical Examination'!H:H)</f>
        <v>No</v>
      </c>
      <c r="O692" t="str">
        <f>_xlfn.XLOOKUP(Table4[[#This Row],[Customer ID]], 'Medical Examination'!A:A, 'Medical Examination'!I:I)</f>
        <v>Normal</v>
      </c>
      <c r="P692" t="str">
        <f>_xlfn.XLOOKUP(Table4[[#This Row],[Customer ID]], 'Medical Examination'!A:A, 'Medical Examination'!J:J)</f>
        <v>Normal Weight</v>
      </c>
      <c r="Q692" s="1">
        <f>_xlfn.XLOOKUP(Table4[[#This Row],[Customer ID]], Hospitalisation!A:A, Hospitalisation!E:E)</f>
        <v>14449.85</v>
      </c>
      <c r="R692" t="str">
        <f>_xlfn.XLOOKUP(Table4[[#This Row],[Customer ID]], Hospitalisation!A:A, Hospitalisation!F:F)</f>
        <v>Tier - 2</v>
      </c>
      <c r="S692" t="str">
        <f>_xlfn.XLOOKUP(Table4[[#This Row],[Customer ID]], Hospitalisation!A:A, Hospitalisation!G:G)</f>
        <v>Tier - 1</v>
      </c>
      <c r="T692" t="str">
        <f>_xlfn.XLOOKUP(Table4[[#This Row],[Customer ID]], Hospitalisation!A:A, Hospitalisation!H:H)</f>
        <v>R1024</v>
      </c>
      <c r="U692" t="str" cm="1">
        <f t="array" ref="U692">_xlfn.IFS(Table4[[#This Row],[Age]]&lt;=29,"Youth",Table4[[#This Row],[Age]]&lt;=49,"Adults",Table4[[#This Row],[Age]]&gt;=50,"Senior")</f>
        <v>Senior</v>
      </c>
    </row>
    <row r="693" spans="1:21">
      <c r="A693" t="s">
        <v>1902</v>
      </c>
      <c r="B693" t="str">
        <f>_xlfn.XLOOKUP(Table4[[#This Row],[Customer ID]],Table1[[#This Row],[Customer ID]],Table1[[#This Row],[TITLE]],0)</f>
        <v>Mr</v>
      </c>
      <c r="C693" t="str" cm="1">
        <f t="array" ref="C693">_xlfn.XLOOKUP(Table4[[#This Row],[Customer ID]],Table1[[#All],[Customer ID]],Table1[[#All],[FIRST NAME]],0)</f>
        <v>Roberto</v>
      </c>
      <c r="D693" t="str" cm="1">
        <f t="array" ref="D693">_xlfn.XLOOKUP(Table4[[#This Row],[Customer ID]],Table1[[#All],[Customer ID]],Table1[[#All],[LAST NAME]],0)</f>
        <v>Corona Iturriaga</v>
      </c>
      <c r="E693" s="5" cm="1">
        <f t="array" ref="E693">_xlfn.XLOOKUP(Table4[[#This Row],[Customer ID]],Table3[[#All],[Customer ID]],Table3[[#All],[Date of Birth]],0)</f>
        <v>24780</v>
      </c>
      <c r="F693" cm="1">
        <f t="array" ref="F693">_xlfn.XLOOKUP(Table4[[#This Row],[Customer ID]],Table3[[#All],[Customer ID]],Table3[[#All],[Age]],0)</f>
        <v>55</v>
      </c>
      <c r="G693" cm="1">
        <f t="array" ref="G693">_xlfn.XLOOKUP(Table4[[#This Row],[Customer ID]],Table3[[#All],[Customer ID]],Table3[[#All],[Children]],0)</f>
        <v>0</v>
      </c>
      <c r="H693" cm="1">
        <f t="array" ref="H693">_xlfn.XLOOKUP(Table4[[#This Row],[Customer ID]],Table2[[#All],[Customer ID]],Table2[[#All],[BMI]],0)</f>
        <v>36.47</v>
      </c>
      <c r="I693" cm="1">
        <f t="array" ref="I693">_xlfn.XLOOKUP(Table4[[#This Row],[Customer ID]],Table2[[#All],[Customer ID]],Table2[[#All],[HBA1C]],0)</f>
        <v>8.23</v>
      </c>
      <c r="J693" t="str">
        <f>_xlfn.XLOOKUP(Table4[[#This Row],[Customer ID]], 'Medical Examination'!A:A, 'Medical Examination'!D:D)</f>
        <v>Yes</v>
      </c>
      <c r="K693" t="str">
        <f>_xlfn.XLOOKUP(Table4[[#This Row],[Customer ID]], 'Medical Examination'!A:A, 'Medical Examination'!E:E)</f>
        <v>No</v>
      </c>
      <c r="L693" t="str">
        <f>_xlfn.XLOOKUP(Table4[[#This Row],[Customer ID]], 'Medical Examination'!A:A, 'Medical Examination'!F:F)</f>
        <v>No</v>
      </c>
      <c r="M693">
        <f>_xlfn.XLOOKUP(Table4[[#This Row],[Customer ID]], 'Medical Examination'!A:A, 'Medical Examination'!G:G)</f>
        <v>0</v>
      </c>
      <c r="N693" t="str">
        <f>_xlfn.XLOOKUP(Table4[[#This Row],[Customer ID]], 'Medical Examination'!A:A, 'Medical Examination'!H:H)</f>
        <v>No</v>
      </c>
      <c r="O693" t="str">
        <f>_xlfn.XLOOKUP(Table4[[#This Row],[Customer ID]], 'Medical Examination'!A:A, 'Medical Examination'!I:I)</f>
        <v>Diabetes</v>
      </c>
      <c r="P693" t="str">
        <f>_xlfn.XLOOKUP(Table4[[#This Row],[Customer ID]], 'Medical Examination'!A:A, 'Medical Examination'!J:J)</f>
        <v>Obesity</v>
      </c>
      <c r="Q693" s="1">
        <f>_xlfn.XLOOKUP(Table4[[#This Row],[Customer ID]], Hospitalisation!A:A, Hospitalisation!E:E)</f>
        <v>14427.63</v>
      </c>
      <c r="R693" t="str">
        <f>_xlfn.XLOOKUP(Table4[[#This Row],[Customer ID]], Hospitalisation!A:A, Hospitalisation!F:F)</f>
        <v>Tier - 2</v>
      </c>
      <c r="S693" t="str">
        <f>_xlfn.XLOOKUP(Table4[[#This Row],[Customer ID]], Hospitalisation!A:A, Hospitalisation!G:G)</f>
        <v>Tier - 2</v>
      </c>
      <c r="T693" t="str">
        <f>_xlfn.XLOOKUP(Table4[[#This Row],[Customer ID]], Hospitalisation!A:A, Hospitalisation!H:H)</f>
        <v>R1021</v>
      </c>
      <c r="U693" t="str" cm="1">
        <f t="array" ref="U693">_xlfn.IFS(Table4[[#This Row],[Age]]&lt;=29,"Youth",Table4[[#This Row],[Age]]&lt;=49,"Adults",Table4[[#This Row],[Age]]&gt;=50,"Senior")</f>
        <v>Senior</v>
      </c>
    </row>
    <row r="694" spans="1:21">
      <c r="A694" t="s">
        <v>1905</v>
      </c>
      <c r="B694" t="str">
        <f>_xlfn.XLOOKUP(Table4[[#This Row],[Customer ID]],Table1[[#This Row],[Customer ID]],Table1[[#This Row],[TITLE]],0)</f>
        <v>Mrs</v>
      </c>
      <c r="C694" t="str" cm="1">
        <f t="array" ref="C694">_xlfn.XLOOKUP(Table4[[#This Row],[Customer ID]],Table1[[#All],[Customer ID]],Table1[[#All],[FIRST NAME]],0)</f>
        <v>Rebecca B</v>
      </c>
      <c r="D694" t="str" cm="1">
        <f t="array" ref="D694">_xlfn.XLOOKUP(Table4[[#This Row],[Customer ID]],Table1[[#All],[Customer ID]],Table1[[#All],[LAST NAME]],0)</f>
        <v>Mccollum</v>
      </c>
      <c r="E694" s="5" cm="1">
        <f t="array" ref="E694">_xlfn.XLOOKUP(Table4[[#This Row],[Customer ID]],Table3[[#All],[Customer ID]],Table3[[#All],[Date of Birth]],0)</f>
        <v>24699</v>
      </c>
      <c r="F694" cm="1">
        <f t="array" ref="F694">_xlfn.XLOOKUP(Table4[[#This Row],[Customer ID]],Table3[[#All],[Customer ID]],Table3[[#All],[Age]],0)</f>
        <v>55</v>
      </c>
      <c r="G694" cm="1">
        <f t="array" ref="G694">_xlfn.XLOOKUP(Table4[[#This Row],[Customer ID]],Table3[[#All],[Customer ID]],Table3[[#All],[Children]],0)</f>
        <v>0</v>
      </c>
      <c r="H694" cm="1">
        <f t="array" ref="H694">_xlfn.XLOOKUP(Table4[[#This Row],[Customer ID]],Table2[[#All],[Customer ID]],Table2[[#All],[BMI]],0)</f>
        <v>36.08</v>
      </c>
      <c r="I694" cm="1">
        <f t="array" ref="I694">_xlfn.XLOOKUP(Table4[[#This Row],[Customer ID]],Table2[[#All],[Customer ID]],Table2[[#All],[HBA1C]],0)</f>
        <v>10.33</v>
      </c>
      <c r="J694" t="str">
        <f>_xlfn.XLOOKUP(Table4[[#This Row],[Customer ID]], 'Medical Examination'!A:A, 'Medical Examination'!D:D)</f>
        <v>Yes</v>
      </c>
      <c r="K694" t="str">
        <f>_xlfn.XLOOKUP(Table4[[#This Row],[Customer ID]], 'Medical Examination'!A:A, 'Medical Examination'!E:E)</f>
        <v>No</v>
      </c>
      <c r="L694" t="str">
        <f>_xlfn.XLOOKUP(Table4[[#This Row],[Customer ID]], 'Medical Examination'!A:A, 'Medical Examination'!F:F)</f>
        <v>No</v>
      </c>
      <c r="M694">
        <f>_xlfn.XLOOKUP(Table4[[#This Row],[Customer ID]], 'Medical Examination'!A:A, 'Medical Examination'!G:G)</f>
        <v>0</v>
      </c>
      <c r="N694" t="str">
        <f>_xlfn.XLOOKUP(Table4[[#This Row],[Customer ID]], 'Medical Examination'!A:A, 'Medical Examination'!H:H)</f>
        <v>No</v>
      </c>
      <c r="O694" t="str">
        <f>_xlfn.XLOOKUP(Table4[[#This Row],[Customer ID]], 'Medical Examination'!A:A, 'Medical Examination'!I:I)</f>
        <v>Diabetes</v>
      </c>
      <c r="P694" t="str">
        <f>_xlfn.XLOOKUP(Table4[[#This Row],[Customer ID]], 'Medical Examination'!A:A, 'Medical Examination'!J:J)</f>
        <v>Obesity</v>
      </c>
      <c r="Q694" s="1">
        <f>_xlfn.XLOOKUP(Table4[[#This Row],[Customer ID]], Hospitalisation!A:A, Hospitalisation!E:E)</f>
        <v>14426.66</v>
      </c>
      <c r="R694" t="str">
        <f>_xlfn.XLOOKUP(Table4[[#This Row],[Customer ID]], Hospitalisation!A:A, Hospitalisation!F:F)</f>
        <v>Tier - 2</v>
      </c>
      <c r="S694" t="str">
        <f>_xlfn.XLOOKUP(Table4[[#This Row],[Customer ID]], Hospitalisation!A:A, Hospitalisation!G:G)</f>
        <v>Tier - 2</v>
      </c>
      <c r="T694" t="str">
        <f>_xlfn.XLOOKUP(Table4[[#This Row],[Customer ID]], Hospitalisation!A:A, Hospitalisation!H:H)</f>
        <v>R1026</v>
      </c>
      <c r="U694" t="str" cm="1">
        <f t="array" ref="U694">_xlfn.IFS(Table4[[#This Row],[Age]]&lt;=29,"Youth",Table4[[#This Row],[Age]]&lt;=49,"Adults",Table4[[#This Row],[Age]]&gt;=50,"Senior")</f>
        <v>Senior</v>
      </c>
    </row>
    <row r="695" spans="1:21">
      <c r="A695" t="s">
        <v>1908</v>
      </c>
      <c r="B695" t="str">
        <f>_xlfn.XLOOKUP(Table4[[#This Row],[Customer ID]],Table1[[#This Row],[Customer ID]],Table1[[#This Row],[TITLE]],0)</f>
        <v>Ms</v>
      </c>
      <c r="C695" t="str" cm="1">
        <f t="array" ref="C695">_xlfn.XLOOKUP(Table4[[#This Row],[Customer ID]],Table1[[#All],[Customer ID]],Table1[[#All],[FIRST NAME]],0)</f>
        <v>Tiffany</v>
      </c>
      <c r="D695" t="str" cm="1">
        <f t="array" ref="D695">_xlfn.XLOOKUP(Table4[[#This Row],[Customer ID]],Table1[[#All],[Customer ID]],Table1[[#All],[LAST NAME]],0)</f>
        <v>Hevner</v>
      </c>
      <c r="E695" s="5" cm="1">
        <f t="array" ref="E695">_xlfn.XLOOKUP(Table4[[#This Row],[Customer ID]],Table3[[#All],[Customer ID]],Table3[[#All],[Date of Birth]],0)</f>
        <v>36382</v>
      </c>
      <c r="F695" cm="1">
        <f t="array" ref="F695">_xlfn.XLOOKUP(Table4[[#This Row],[Customer ID]],Table3[[#All],[Customer ID]],Table3[[#All],[Age]],0)</f>
        <v>23</v>
      </c>
      <c r="G695" cm="1">
        <f t="array" ref="G695">_xlfn.XLOOKUP(Table4[[#This Row],[Customer ID]],Table3[[#All],[Customer ID]],Table3[[#All],[Children]],0)</f>
        <v>2</v>
      </c>
      <c r="H695" cm="1">
        <f t="array" ref="H695">_xlfn.XLOOKUP(Table4[[#This Row],[Customer ID]],Table2[[#All],[Customer ID]],Table2[[#All],[BMI]],0)</f>
        <v>23.18</v>
      </c>
      <c r="I695" cm="1">
        <f t="array" ref="I695">_xlfn.XLOOKUP(Table4[[#This Row],[Customer ID]],Table2[[#All],[Customer ID]],Table2[[#All],[HBA1C]],0)</f>
        <v>6.13</v>
      </c>
      <c r="J695" t="str">
        <f>_xlfn.XLOOKUP(Table4[[#This Row],[Customer ID]], 'Medical Examination'!A:A, 'Medical Examination'!D:D)</f>
        <v>No</v>
      </c>
      <c r="K695" t="str">
        <f>_xlfn.XLOOKUP(Table4[[#This Row],[Customer ID]], 'Medical Examination'!A:A, 'Medical Examination'!E:E)</f>
        <v>No</v>
      </c>
      <c r="L695" t="str">
        <f>_xlfn.XLOOKUP(Table4[[#This Row],[Customer ID]], 'Medical Examination'!A:A, 'Medical Examination'!F:F)</f>
        <v>No</v>
      </c>
      <c r="M695">
        <f>_xlfn.XLOOKUP(Table4[[#This Row],[Customer ID]], 'Medical Examination'!A:A, 'Medical Examination'!G:G)</f>
        <v>0</v>
      </c>
      <c r="N695" t="str">
        <f>_xlfn.XLOOKUP(Table4[[#This Row],[Customer ID]], 'Medical Examination'!A:A, 'Medical Examination'!H:H)</f>
        <v>No</v>
      </c>
      <c r="O695" t="str">
        <f>_xlfn.XLOOKUP(Table4[[#This Row],[Customer ID]], 'Medical Examination'!A:A, 'Medical Examination'!I:I)</f>
        <v>Prediabetes</v>
      </c>
      <c r="P695" t="str">
        <f>_xlfn.XLOOKUP(Table4[[#This Row],[Customer ID]], 'Medical Examination'!A:A, 'Medical Examination'!J:J)</f>
        <v>Normal Weight</v>
      </c>
      <c r="Q695" s="1">
        <f>_xlfn.XLOOKUP(Table4[[#This Row],[Customer ID]], Hospitalisation!A:A, Hospitalisation!E:E)</f>
        <v>14426.07</v>
      </c>
      <c r="R695" t="str">
        <f>_xlfn.XLOOKUP(Table4[[#This Row],[Customer ID]], Hospitalisation!A:A, Hospitalisation!F:F)</f>
        <v>Tier - 2</v>
      </c>
      <c r="S695" t="str">
        <f>_xlfn.XLOOKUP(Table4[[#This Row],[Customer ID]], Hospitalisation!A:A, Hospitalisation!G:G)</f>
        <v>Tier - 1</v>
      </c>
      <c r="T695" t="str">
        <f>_xlfn.XLOOKUP(Table4[[#This Row],[Customer ID]], Hospitalisation!A:A, Hospitalisation!H:H)</f>
        <v>R1012</v>
      </c>
      <c r="U695" t="str" cm="1">
        <f t="array" ref="U695">_xlfn.IFS(Table4[[#This Row],[Age]]&lt;=29,"Youth",Table4[[#This Row],[Age]]&lt;=49,"Adults",Table4[[#This Row],[Age]]&gt;=50,"Senior")</f>
        <v>Youth</v>
      </c>
    </row>
    <row r="696" spans="1:21">
      <c r="A696" t="s">
        <v>1911</v>
      </c>
      <c r="B696" t="str">
        <f>_xlfn.XLOOKUP(Table4[[#This Row],[Customer ID]],Table1[[#This Row],[Customer ID]],Table1[[#This Row],[TITLE]],0)</f>
        <v>Mr</v>
      </c>
      <c r="C696" t="str" cm="1">
        <f t="array" ref="C696">_xlfn.XLOOKUP(Table4[[#This Row],[Customer ID]],Table1[[#All],[Customer ID]],Table1[[#All],[FIRST NAME]],0)</f>
        <v>Alexander</v>
      </c>
      <c r="D696" t="str" cm="1">
        <f t="array" ref="D696">_xlfn.XLOOKUP(Table4[[#This Row],[Customer ID]],Table1[[#All],[Customer ID]],Table1[[#All],[LAST NAME]],0)</f>
        <v>Looi</v>
      </c>
      <c r="E696" s="5" cm="1">
        <f t="array" ref="E696">_xlfn.XLOOKUP(Table4[[#This Row],[Customer ID]],Table3[[#All],[Customer ID]],Table3[[#All],[Date of Birth]],0)</f>
        <v>21448</v>
      </c>
      <c r="F696" cm="1">
        <f t="array" ref="F696">_xlfn.XLOOKUP(Table4[[#This Row],[Customer ID]],Table3[[#All],[Customer ID]],Table3[[#All],[Age]],0)</f>
        <v>64</v>
      </c>
      <c r="G696" cm="1">
        <f t="array" ref="G696">_xlfn.XLOOKUP(Table4[[#This Row],[Customer ID]],Table3[[#All],[Customer ID]],Table3[[#All],[Children]],0)</f>
        <v>1</v>
      </c>
      <c r="H696" cm="1">
        <f t="array" ref="H696">_xlfn.XLOOKUP(Table4[[#This Row],[Customer ID]],Table2[[#All],[Customer ID]],Table2[[#All],[BMI]],0)</f>
        <v>39.159999999999997</v>
      </c>
      <c r="I696" cm="1">
        <f t="array" ref="I696">_xlfn.XLOOKUP(Table4[[#This Row],[Customer ID]],Table2[[#All],[Customer ID]],Table2[[#All],[HBA1C]],0)</f>
        <v>8.08</v>
      </c>
      <c r="J696" t="str">
        <f>_xlfn.XLOOKUP(Table4[[#This Row],[Customer ID]], 'Medical Examination'!A:A, 'Medical Examination'!D:D)</f>
        <v>No</v>
      </c>
      <c r="K696" t="str">
        <f>_xlfn.XLOOKUP(Table4[[#This Row],[Customer ID]], 'Medical Examination'!A:A, 'Medical Examination'!E:E)</f>
        <v>No</v>
      </c>
      <c r="L696" t="str">
        <f>_xlfn.XLOOKUP(Table4[[#This Row],[Customer ID]], 'Medical Examination'!A:A, 'Medical Examination'!F:F)</f>
        <v>No</v>
      </c>
      <c r="M696">
        <f>_xlfn.XLOOKUP(Table4[[#This Row],[Customer ID]], 'Medical Examination'!A:A, 'Medical Examination'!G:G)</f>
        <v>3</v>
      </c>
      <c r="N696" t="str">
        <f>_xlfn.XLOOKUP(Table4[[#This Row],[Customer ID]], 'Medical Examination'!A:A, 'Medical Examination'!H:H)</f>
        <v>No</v>
      </c>
      <c r="O696" t="str">
        <f>_xlfn.XLOOKUP(Table4[[#This Row],[Customer ID]], 'Medical Examination'!A:A, 'Medical Examination'!I:I)</f>
        <v>Diabetes</v>
      </c>
      <c r="P696" t="str">
        <f>_xlfn.XLOOKUP(Table4[[#This Row],[Customer ID]], 'Medical Examination'!A:A, 'Medical Examination'!J:J)</f>
        <v>Obesity</v>
      </c>
      <c r="Q696" s="1">
        <f>_xlfn.XLOOKUP(Table4[[#This Row],[Customer ID]], Hospitalisation!A:A, Hospitalisation!E:E)</f>
        <v>14418.28</v>
      </c>
      <c r="R696" t="str">
        <f>_xlfn.XLOOKUP(Table4[[#This Row],[Customer ID]], Hospitalisation!A:A, Hospitalisation!F:F)</f>
        <v>Tier - 2</v>
      </c>
      <c r="S696" t="str">
        <f>_xlfn.XLOOKUP(Table4[[#This Row],[Customer ID]], Hospitalisation!A:A, Hospitalisation!G:G)</f>
        <v>Tier - 3</v>
      </c>
      <c r="T696" t="str">
        <f>_xlfn.XLOOKUP(Table4[[#This Row],[Customer ID]], Hospitalisation!A:A, Hospitalisation!H:H)</f>
        <v>R1013</v>
      </c>
      <c r="U696" t="str" cm="1">
        <f t="array" ref="U696">_xlfn.IFS(Table4[[#This Row],[Age]]&lt;=29,"Youth",Table4[[#This Row],[Age]]&lt;=49,"Adults",Table4[[#This Row],[Age]]&gt;=50,"Senior")</f>
        <v>Senior</v>
      </c>
    </row>
    <row r="697" spans="1:21">
      <c r="A697" t="s">
        <v>1914</v>
      </c>
      <c r="B697" t="str">
        <f>_xlfn.XLOOKUP(Table4[[#This Row],[Customer ID]],Table1[[#This Row],[Customer ID]],Table1[[#This Row],[TITLE]],0)</f>
        <v>Mr</v>
      </c>
      <c r="C697" t="str" cm="1">
        <f t="array" ref="C697">_xlfn.XLOOKUP(Table4[[#This Row],[Customer ID]],Table1[[#All],[Customer ID]],Table1[[#All],[FIRST NAME]],0)</f>
        <v>Rich M</v>
      </c>
      <c r="D697" t="str" cm="1">
        <f t="array" ref="D697">_xlfn.XLOOKUP(Table4[[#This Row],[Customer ID]],Table1[[#All],[Customer ID]],Table1[[#All],[LAST NAME]],0)</f>
        <v>Power</v>
      </c>
      <c r="E697" s="5" cm="1">
        <f t="array" ref="E697">_xlfn.XLOOKUP(Table4[[#This Row],[Customer ID]],Table3[[#All],[Customer ID]],Table3[[#All],[Date of Birth]],0)</f>
        <v>21395</v>
      </c>
      <c r="F697" cm="1">
        <f t="array" ref="F697">_xlfn.XLOOKUP(Table4[[#This Row],[Customer ID]],Table3[[#All],[Customer ID]],Table3[[#All],[Age]],0)</f>
        <v>64</v>
      </c>
      <c r="G697" cm="1">
        <f t="array" ref="G697">_xlfn.XLOOKUP(Table4[[#This Row],[Customer ID]],Table3[[#All],[Customer ID]],Table3[[#All],[Children]],0)</f>
        <v>0</v>
      </c>
      <c r="H697" cm="1">
        <f t="array" ref="H697">_xlfn.XLOOKUP(Table4[[#This Row],[Customer ID]],Table2[[#All],[Customer ID]],Table2[[#All],[BMI]],0)</f>
        <v>38.19</v>
      </c>
      <c r="I697" cm="1">
        <f t="array" ref="I697">_xlfn.XLOOKUP(Table4[[#This Row],[Customer ID]],Table2[[#All],[Customer ID]],Table2[[#All],[HBA1C]],0)</f>
        <v>10.49</v>
      </c>
      <c r="J697" t="str">
        <f>_xlfn.XLOOKUP(Table4[[#This Row],[Customer ID]], 'Medical Examination'!A:A, 'Medical Examination'!D:D)</f>
        <v>No</v>
      </c>
      <c r="K697" t="str">
        <f>_xlfn.XLOOKUP(Table4[[#This Row],[Customer ID]], 'Medical Examination'!A:A, 'Medical Examination'!E:E)</f>
        <v>No</v>
      </c>
      <c r="L697" t="str">
        <f>_xlfn.XLOOKUP(Table4[[#This Row],[Customer ID]], 'Medical Examination'!A:A, 'Medical Examination'!F:F)</f>
        <v>No</v>
      </c>
      <c r="M697">
        <f>_xlfn.XLOOKUP(Table4[[#This Row],[Customer ID]], 'Medical Examination'!A:A, 'Medical Examination'!G:G)</f>
        <v>3</v>
      </c>
      <c r="N697" t="str">
        <f>_xlfn.XLOOKUP(Table4[[#This Row],[Customer ID]], 'Medical Examination'!A:A, 'Medical Examination'!H:H)</f>
        <v>No</v>
      </c>
      <c r="O697" t="str">
        <f>_xlfn.XLOOKUP(Table4[[#This Row],[Customer ID]], 'Medical Examination'!A:A, 'Medical Examination'!I:I)</f>
        <v>Diabetes</v>
      </c>
      <c r="P697" t="str">
        <f>_xlfn.XLOOKUP(Table4[[#This Row],[Customer ID]], 'Medical Examination'!A:A, 'Medical Examination'!J:J)</f>
        <v>Obesity</v>
      </c>
      <c r="Q697" s="1">
        <f>_xlfn.XLOOKUP(Table4[[#This Row],[Customer ID]], Hospitalisation!A:A, Hospitalisation!E:E)</f>
        <v>14410.93</v>
      </c>
      <c r="R697" t="str">
        <f>_xlfn.XLOOKUP(Table4[[#This Row],[Customer ID]], Hospitalisation!A:A, Hospitalisation!F:F)</f>
        <v>Tier - 2</v>
      </c>
      <c r="S697" t="str">
        <f>_xlfn.XLOOKUP(Table4[[#This Row],[Customer ID]], Hospitalisation!A:A, Hospitalisation!G:G)</f>
        <v>Tier - 2</v>
      </c>
      <c r="T697" t="str">
        <f>_xlfn.XLOOKUP(Table4[[#This Row],[Customer ID]], Hospitalisation!A:A, Hospitalisation!H:H)</f>
        <v>R1016</v>
      </c>
      <c r="U697" t="str" cm="1">
        <f t="array" ref="U697">_xlfn.IFS(Table4[[#This Row],[Age]]&lt;=29,"Youth",Table4[[#This Row],[Age]]&lt;=49,"Adults",Table4[[#This Row],[Age]]&gt;=50,"Senior")</f>
        <v>Senior</v>
      </c>
    </row>
    <row r="698" spans="1:21">
      <c r="A698" t="s">
        <v>1917</v>
      </c>
      <c r="B698" t="str">
        <f>_xlfn.XLOOKUP(Table4[[#This Row],[Customer ID]],Table1[[#This Row],[Customer ID]],Table1[[#This Row],[TITLE]],0)</f>
        <v>Mr</v>
      </c>
      <c r="C698" t="str" cm="1">
        <f t="array" ref="C698">_xlfn.XLOOKUP(Table4[[#This Row],[Customer ID]],Table1[[#All],[Customer ID]],Table1[[#All],[FIRST NAME]],0)</f>
        <v>Aaron C</v>
      </c>
      <c r="D698" t="str" cm="1">
        <f t="array" ref="D698">_xlfn.XLOOKUP(Table4[[#This Row],[Customer ID]],Table1[[#All],[Customer ID]],Table1[[#All],[LAST NAME]],0)</f>
        <v>Routon</v>
      </c>
      <c r="E698" s="5" cm="1">
        <f t="array" ref="E698">_xlfn.XLOOKUP(Table4[[#This Row],[Customer ID]],Table3[[#All],[Customer ID]],Table3[[#All],[Date of Birth]],0)</f>
        <v>21442</v>
      </c>
      <c r="F698" cm="1">
        <f t="array" ref="F698">_xlfn.XLOOKUP(Table4[[#This Row],[Customer ID]],Table3[[#All],[Customer ID]],Table3[[#All],[Age]],0)</f>
        <v>64</v>
      </c>
      <c r="G698" cm="1">
        <f t="array" ref="G698">_xlfn.XLOOKUP(Table4[[#This Row],[Customer ID]],Table3[[#All],[Customer ID]],Table3[[#All],[Children]],0)</f>
        <v>0</v>
      </c>
      <c r="H698" cm="1">
        <f t="array" ref="H698">_xlfn.XLOOKUP(Table4[[#This Row],[Customer ID]],Table2[[#All],[Customer ID]],Table2[[#All],[BMI]],0)</f>
        <v>26.41</v>
      </c>
      <c r="I698" cm="1">
        <f t="array" ref="I698">_xlfn.XLOOKUP(Table4[[#This Row],[Customer ID]],Table2[[#All],[Customer ID]],Table2[[#All],[HBA1C]],0)</f>
        <v>8.11</v>
      </c>
      <c r="J698" t="str">
        <f>_xlfn.XLOOKUP(Table4[[#This Row],[Customer ID]], 'Medical Examination'!A:A, 'Medical Examination'!D:D)</f>
        <v>No</v>
      </c>
      <c r="K698" t="str">
        <f>_xlfn.XLOOKUP(Table4[[#This Row],[Customer ID]], 'Medical Examination'!A:A, 'Medical Examination'!E:E)</f>
        <v>No</v>
      </c>
      <c r="L698" t="str">
        <f>_xlfn.XLOOKUP(Table4[[#This Row],[Customer ID]], 'Medical Examination'!A:A, 'Medical Examination'!F:F)</f>
        <v>No</v>
      </c>
      <c r="M698">
        <f>_xlfn.XLOOKUP(Table4[[#This Row],[Customer ID]], 'Medical Examination'!A:A, 'Medical Examination'!G:G)</f>
        <v>3</v>
      </c>
      <c r="N698" t="str">
        <f>_xlfn.XLOOKUP(Table4[[#This Row],[Customer ID]], 'Medical Examination'!A:A, 'Medical Examination'!H:H)</f>
        <v>No</v>
      </c>
      <c r="O698" t="str">
        <f>_xlfn.XLOOKUP(Table4[[#This Row],[Customer ID]], 'Medical Examination'!A:A, 'Medical Examination'!I:I)</f>
        <v>Diabetes</v>
      </c>
      <c r="P698" t="str">
        <f>_xlfn.XLOOKUP(Table4[[#This Row],[Customer ID]], 'Medical Examination'!A:A, 'Medical Examination'!J:J)</f>
        <v>Overweight</v>
      </c>
      <c r="Q698" s="1">
        <f>_xlfn.XLOOKUP(Table4[[#This Row],[Customer ID]], Hospitalisation!A:A, Hospitalisation!E:E)</f>
        <v>14394.56</v>
      </c>
      <c r="R698" t="str">
        <f>_xlfn.XLOOKUP(Table4[[#This Row],[Customer ID]], Hospitalisation!A:A, Hospitalisation!F:F)</f>
        <v>Tier - 2</v>
      </c>
      <c r="S698" t="str">
        <f>_xlfn.XLOOKUP(Table4[[#This Row],[Customer ID]], Hospitalisation!A:A, Hospitalisation!G:G)</f>
        <v>Tier - 1</v>
      </c>
      <c r="T698" t="str">
        <f>_xlfn.XLOOKUP(Table4[[#This Row],[Customer ID]], Hospitalisation!A:A, Hospitalisation!H:H)</f>
        <v>R1018</v>
      </c>
      <c r="U698" t="str" cm="1">
        <f t="array" ref="U698">_xlfn.IFS(Table4[[#This Row],[Age]]&lt;=29,"Youth",Table4[[#This Row],[Age]]&lt;=49,"Adults",Table4[[#This Row],[Age]]&gt;=50,"Senior")</f>
        <v>Senior</v>
      </c>
    </row>
    <row r="699" spans="1:21">
      <c r="A699" t="s">
        <v>1920</v>
      </c>
      <c r="B699" t="str">
        <f>_xlfn.XLOOKUP(Table4[[#This Row],[Customer ID]],Table1[[#This Row],[Customer ID]],Table1[[#This Row],[TITLE]],0)</f>
        <v>Ms</v>
      </c>
      <c r="C699" t="str" cm="1">
        <f t="array" ref="C699">_xlfn.XLOOKUP(Table4[[#This Row],[Customer ID]],Table1[[#All],[Customer ID]],Table1[[#All],[FIRST NAME]],0)</f>
        <v>Kate</v>
      </c>
      <c r="D699" t="str" cm="1">
        <f t="array" ref="D699">_xlfn.XLOOKUP(Table4[[#This Row],[Customer ID]],Table1[[#All],[Customer ID]],Table1[[#All],[LAST NAME]],0)</f>
        <v>Dochelli</v>
      </c>
      <c r="E699" s="5" cm="1">
        <f t="array" ref="E699">_xlfn.XLOOKUP(Table4[[#This Row],[Customer ID]],Table3[[#All],[Customer ID]],Table3[[#All],[Date of Birth]],0)</f>
        <v>23915</v>
      </c>
      <c r="F699" cm="1">
        <f t="array" ref="F699">_xlfn.XLOOKUP(Table4[[#This Row],[Customer ID]],Table3[[#All],[Customer ID]],Table3[[#All],[Age]],0)</f>
        <v>57</v>
      </c>
      <c r="G699" cm="1">
        <f t="array" ref="G699">_xlfn.XLOOKUP(Table4[[#This Row],[Customer ID]],Table3[[#All],[Customer ID]],Table3[[#All],[Children]],0)</f>
        <v>4</v>
      </c>
      <c r="H699" cm="1">
        <f t="array" ref="H699">_xlfn.XLOOKUP(Table4[[#This Row],[Customer ID]],Table2[[#All],[Customer ID]],Table2[[#All],[BMI]],0)</f>
        <v>28.785</v>
      </c>
      <c r="I699" cm="1">
        <f t="array" ref="I699">_xlfn.XLOOKUP(Table4[[#This Row],[Customer ID]],Table2[[#All],[Customer ID]],Table2[[#All],[HBA1C]],0)</f>
        <v>6.6</v>
      </c>
      <c r="J699" t="str">
        <f>_xlfn.XLOOKUP(Table4[[#This Row],[Customer ID]], 'Medical Examination'!A:A, 'Medical Examination'!D:D)</f>
        <v>No</v>
      </c>
      <c r="K699" t="str">
        <f>_xlfn.XLOOKUP(Table4[[#This Row],[Customer ID]], 'Medical Examination'!A:A, 'Medical Examination'!E:E)</f>
        <v>No</v>
      </c>
      <c r="L699" t="str">
        <f>_xlfn.XLOOKUP(Table4[[#This Row],[Customer ID]], 'Medical Examination'!A:A, 'Medical Examination'!F:F)</f>
        <v>No</v>
      </c>
      <c r="M699">
        <f>_xlfn.XLOOKUP(Table4[[#This Row],[Customer ID]], 'Medical Examination'!A:A, 'Medical Examination'!G:G)</f>
        <v>0</v>
      </c>
      <c r="N699" t="str">
        <f>_xlfn.XLOOKUP(Table4[[#This Row],[Customer ID]], 'Medical Examination'!A:A, 'Medical Examination'!H:H)</f>
        <v>No</v>
      </c>
      <c r="O699" t="str">
        <f>_xlfn.XLOOKUP(Table4[[#This Row],[Customer ID]], 'Medical Examination'!A:A, 'Medical Examination'!I:I)</f>
        <v>Diabetes</v>
      </c>
      <c r="P699" t="str">
        <f>_xlfn.XLOOKUP(Table4[[#This Row],[Customer ID]], 'Medical Examination'!A:A, 'Medical Examination'!J:J)</f>
        <v>Overweight</v>
      </c>
      <c r="Q699" s="1">
        <f>_xlfn.XLOOKUP(Table4[[#This Row],[Customer ID]], Hospitalisation!A:A, Hospitalisation!E:E)</f>
        <v>14394.4</v>
      </c>
      <c r="R699" t="str">
        <f>_xlfn.XLOOKUP(Table4[[#This Row],[Customer ID]], Hospitalisation!A:A, Hospitalisation!F:F)</f>
        <v>Tier - 2</v>
      </c>
      <c r="S699" t="str">
        <f>_xlfn.XLOOKUP(Table4[[#This Row],[Customer ID]], Hospitalisation!A:A, Hospitalisation!G:G)</f>
        <v>Tier - 3</v>
      </c>
      <c r="T699" t="str">
        <f>_xlfn.XLOOKUP(Table4[[#This Row],[Customer ID]], Hospitalisation!A:A, Hospitalisation!H:H)</f>
        <v>R1024</v>
      </c>
      <c r="U699" t="str" cm="1">
        <f t="array" ref="U699">_xlfn.IFS(Table4[[#This Row],[Age]]&lt;=29,"Youth",Table4[[#This Row],[Age]]&lt;=49,"Adults",Table4[[#This Row],[Age]]&gt;=50,"Senior")</f>
        <v>Senior</v>
      </c>
    </row>
    <row r="700" spans="1:21">
      <c r="A700" t="s">
        <v>1922</v>
      </c>
      <c r="B700" t="str">
        <f>_xlfn.XLOOKUP(Table4[[#This Row],[Customer ID]],Table1[[#This Row],[Customer ID]],Table1[[#This Row],[TITLE]],0)</f>
        <v>Ms</v>
      </c>
      <c r="C700" t="str" cm="1">
        <f t="array" ref="C700">_xlfn.XLOOKUP(Table4[[#This Row],[Customer ID]],Table1[[#All],[Customer ID]],Table1[[#All],[FIRST NAME]],0)</f>
        <v>Maria M</v>
      </c>
      <c r="D700" t="str" cm="1">
        <f t="array" ref="D700">_xlfn.XLOOKUP(Table4[[#This Row],[Customer ID]],Table1[[#All],[Customer ID]],Table1[[#All],[LAST NAME]],0)</f>
        <v>Gillespie</v>
      </c>
      <c r="E700" s="5" cm="1">
        <f t="array" ref="E700">_xlfn.XLOOKUP(Table4[[#This Row],[Customer ID]],Table3[[#All],[Customer ID]],Table3[[#All],[Date of Birth]],0)</f>
        <v>23208</v>
      </c>
      <c r="F700" cm="1">
        <f t="array" ref="F700">_xlfn.XLOOKUP(Table4[[#This Row],[Customer ID]],Table3[[#All],[Customer ID]],Table3[[#All],[Age]],0)</f>
        <v>59</v>
      </c>
      <c r="G700" cm="1">
        <f t="array" ref="G700">_xlfn.XLOOKUP(Table4[[#This Row],[Customer ID]],Table3[[#All],[Customer ID]],Table3[[#All],[Children]],0)</f>
        <v>3</v>
      </c>
      <c r="H700" cm="1">
        <f t="array" ref="H700">_xlfn.XLOOKUP(Table4[[#This Row],[Customer ID]],Table2[[#All],[Customer ID]],Table2[[#All],[BMI]],0)</f>
        <v>26.695</v>
      </c>
      <c r="I700" cm="1">
        <f t="array" ref="I700">_xlfn.XLOOKUP(Table4[[#This Row],[Customer ID]],Table2[[#All],[Customer ID]],Table2[[#All],[HBA1C]],0)</f>
        <v>10.14</v>
      </c>
      <c r="J700" t="str">
        <f>_xlfn.XLOOKUP(Table4[[#This Row],[Customer ID]], 'Medical Examination'!A:A, 'Medical Examination'!D:D)</f>
        <v>Yes</v>
      </c>
      <c r="K700" t="str">
        <f>_xlfn.XLOOKUP(Table4[[#This Row],[Customer ID]], 'Medical Examination'!A:A, 'Medical Examination'!E:E)</f>
        <v>No</v>
      </c>
      <c r="L700" t="str">
        <f>_xlfn.XLOOKUP(Table4[[#This Row],[Customer ID]], 'Medical Examination'!A:A, 'Medical Examination'!F:F)</f>
        <v>Yes</v>
      </c>
      <c r="M700">
        <f>_xlfn.XLOOKUP(Table4[[#This Row],[Customer ID]], 'Medical Examination'!A:A, 'Medical Examination'!G:G)</f>
        <v>1</v>
      </c>
      <c r="N700" t="str">
        <f>_xlfn.XLOOKUP(Table4[[#This Row],[Customer ID]], 'Medical Examination'!A:A, 'Medical Examination'!H:H)</f>
        <v>No</v>
      </c>
      <c r="O700" t="str">
        <f>_xlfn.XLOOKUP(Table4[[#This Row],[Customer ID]], 'Medical Examination'!A:A, 'Medical Examination'!I:I)</f>
        <v>Diabetes</v>
      </c>
      <c r="P700" t="str">
        <f>_xlfn.XLOOKUP(Table4[[#This Row],[Customer ID]], 'Medical Examination'!A:A, 'Medical Examination'!J:J)</f>
        <v>Overweight</v>
      </c>
      <c r="Q700" s="1">
        <f>_xlfn.XLOOKUP(Table4[[#This Row],[Customer ID]], Hospitalisation!A:A, Hospitalisation!E:E)</f>
        <v>14382.71</v>
      </c>
      <c r="R700" t="str">
        <f>_xlfn.XLOOKUP(Table4[[#This Row],[Customer ID]], Hospitalisation!A:A, Hospitalisation!F:F)</f>
        <v>Tier - 2</v>
      </c>
      <c r="S700" t="str">
        <f>_xlfn.XLOOKUP(Table4[[#This Row],[Customer ID]], Hospitalisation!A:A, Hospitalisation!G:G)</f>
        <v>Tier - 2</v>
      </c>
      <c r="T700" t="str">
        <f>_xlfn.XLOOKUP(Table4[[#This Row],[Customer ID]], Hospitalisation!A:A, Hospitalisation!H:H)</f>
        <v>R1012</v>
      </c>
      <c r="U700" t="str" cm="1">
        <f t="array" ref="U700">_xlfn.IFS(Table4[[#This Row],[Age]]&lt;=29,"Youth",Table4[[#This Row],[Age]]&lt;=49,"Adults",Table4[[#This Row],[Age]]&gt;=50,"Senior")</f>
        <v>Senior</v>
      </c>
    </row>
    <row r="701" spans="1:21">
      <c r="A701" t="s">
        <v>1925</v>
      </c>
      <c r="B701" t="str">
        <f>_xlfn.XLOOKUP(Table4[[#This Row],[Customer ID]],Table1[[#This Row],[Customer ID]],Table1[[#This Row],[TITLE]],0)</f>
        <v>Mr</v>
      </c>
      <c r="C701" t="str" cm="1">
        <f t="array" ref="C701">_xlfn.XLOOKUP(Table4[[#This Row],[Customer ID]],Table1[[#All],[Customer ID]],Table1[[#All],[FIRST NAME]],0)</f>
        <v>Daven W</v>
      </c>
      <c r="D701" t="str" cm="1">
        <f t="array" ref="D701">_xlfn.XLOOKUP(Table4[[#This Row],[Customer ID]],Table1[[#All],[Customer ID]],Table1[[#All],[LAST NAME]],0)</f>
        <v>Oskvig</v>
      </c>
      <c r="E701" s="5" cm="1">
        <f t="array" ref="E701">_xlfn.XLOOKUP(Table4[[#This Row],[Customer ID]],Table3[[#All],[Customer ID]],Table3[[#All],[Date of Birth]],0)</f>
        <v>32463</v>
      </c>
      <c r="F701" cm="1">
        <f t="array" ref="F701">_xlfn.XLOOKUP(Table4[[#This Row],[Customer ID]],Table3[[#All],[Customer ID]],Table3[[#All],[Age]],0)</f>
        <v>34</v>
      </c>
      <c r="G701" cm="1">
        <f t="array" ref="G701">_xlfn.XLOOKUP(Table4[[#This Row],[Customer ID]],Table3[[#All],[Customer ID]],Table3[[#All],[Children]],0)</f>
        <v>1</v>
      </c>
      <c r="H701" cm="1">
        <f t="array" ref="H701">_xlfn.XLOOKUP(Table4[[#This Row],[Customer ID]],Table2[[#All],[Customer ID]],Table2[[#All],[BMI]],0)</f>
        <v>32.799999999999997</v>
      </c>
      <c r="I701" cm="1">
        <f t="array" ref="I701">_xlfn.XLOOKUP(Table4[[#This Row],[Customer ID]],Table2[[#All],[Customer ID]],Table2[[#All],[HBA1C]],0)</f>
        <v>6.06</v>
      </c>
      <c r="J701" t="str">
        <f>_xlfn.XLOOKUP(Table4[[#This Row],[Customer ID]], 'Medical Examination'!A:A, 'Medical Examination'!D:D)</f>
        <v>Yes</v>
      </c>
      <c r="K701" t="str">
        <f>_xlfn.XLOOKUP(Table4[[#This Row],[Customer ID]], 'Medical Examination'!A:A, 'Medical Examination'!E:E)</f>
        <v>No</v>
      </c>
      <c r="L701" t="str">
        <f>_xlfn.XLOOKUP(Table4[[#This Row],[Customer ID]], 'Medical Examination'!A:A, 'Medical Examination'!F:F)</f>
        <v>No</v>
      </c>
      <c r="M701">
        <f>_xlfn.XLOOKUP(Table4[[#This Row],[Customer ID]], 'Medical Examination'!A:A, 'Medical Examination'!G:G)</f>
        <v>1</v>
      </c>
      <c r="N701" t="str">
        <f>_xlfn.XLOOKUP(Table4[[#This Row],[Customer ID]], 'Medical Examination'!A:A, 'Medical Examination'!H:H)</f>
        <v>No</v>
      </c>
      <c r="O701" t="str">
        <f>_xlfn.XLOOKUP(Table4[[#This Row],[Customer ID]], 'Medical Examination'!A:A, 'Medical Examination'!I:I)</f>
        <v>Prediabetes</v>
      </c>
      <c r="P701" t="str">
        <f>_xlfn.XLOOKUP(Table4[[#This Row],[Customer ID]], 'Medical Examination'!A:A, 'Medical Examination'!J:J)</f>
        <v>Obesity</v>
      </c>
      <c r="Q701" s="1">
        <f>_xlfn.XLOOKUP(Table4[[#This Row],[Customer ID]], Hospitalisation!A:A, Hospitalisation!E:E)</f>
        <v>14358.36</v>
      </c>
      <c r="R701" t="str">
        <f>_xlfn.XLOOKUP(Table4[[#This Row],[Customer ID]], Hospitalisation!A:A, Hospitalisation!F:F)</f>
        <v>Tier - 2</v>
      </c>
      <c r="S701" t="str">
        <f>_xlfn.XLOOKUP(Table4[[#This Row],[Customer ID]], Hospitalisation!A:A, Hospitalisation!G:G)</f>
        <v>Tier - 2</v>
      </c>
      <c r="T701" t="str">
        <f>_xlfn.XLOOKUP(Table4[[#This Row],[Customer ID]], Hospitalisation!A:A, Hospitalisation!H:H)</f>
        <v>R1011</v>
      </c>
      <c r="U701" t="str" cm="1">
        <f t="array" ref="U701">_xlfn.IFS(Table4[[#This Row],[Age]]&lt;=29,"Youth",Table4[[#This Row],[Age]]&lt;=49,"Adults",Table4[[#This Row],[Age]]&gt;=50,"Senior")</f>
        <v>Adults</v>
      </c>
    </row>
    <row r="702" spans="1:21">
      <c r="A702" t="s">
        <v>1928</v>
      </c>
      <c r="B702" t="str">
        <f>_xlfn.XLOOKUP(Table4[[#This Row],[Customer ID]],Table1[[#This Row],[Customer ID]],Table1[[#This Row],[TITLE]],0)</f>
        <v>Mrs</v>
      </c>
      <c r="C702" t="str" cm="1">
        <f t="array" ref="C702">_xlfn.XLOOKUP(Table4[[#This Row],[Customer ID]],Table1[[#All],[Customer ID]],Table1[[#All],[FIRST NAME]],0)</f>
        <v>Brianne</v>
      </c>
      <c r="D702" t="str" cm="1">
        <f t="array" ref="D702">_xlfn.XLOOKUP(Table4[[#This Row],[Customer ID]],Table1[[#All],[Customer ID]],Table1[[#All],[LAST NAME]],0)</f>
        <v>Holland-Stergar</v>
      </c>
      <c r="E702" s="5" cm="1">
        <f t="array" ref="E702">_xlfn.XLOOKUP(Table4[[#This Row],[Customer ID]],Table3[[#All],[Customer ID]],Table3[[#All],[Date of Birth]],0)</f>
        <v>24755</v>
      </c>
      <c r="F702" cm="1">
        <f t="array" ref="F702">_xlfn.XLOOKUP(Table4[[#This Row],[Customer ID]],Table3[[#All],[Customer ID]],Table3[[#All],[Age]],0)</f>
        <v>55</v>
      </c>
      <c r="G702" cm="1">
        <f t="array" ref="G702">_xlfn.XLOOKUP(Table4[[#This Row],[Customer ID]],Table3[[#All],[Customer ID]],Table3[[#All],[Children]],0)</f>
        <v>0</v>
      </c>
      <c r="H702" cm="1">
        <f t="array" ref="H702">_xlfn.XLOOKUP(Table4[[#This Row],[Customer ID]],Table2[[#All],[Customer ID]],Table2[[#All],[BMI]],0)</f>
        <v>35.869999999999997</v>
      </c>
      <c r="I702" cm="1">
        <f t="array" ref="I702">_xlfn.XLOOKUP(Table4[[#This Row],[Customer ID]],Table2[[#All],[Customer ID]],Table2[[#All],[HBA1C]],0)</f>
        <v>9.91</v>
      </c>
      <c r="J702" t="str">
        <f>_xlfn.XLOOKUP(Table4[[#This Row],[Customer ID]], 'Medical Examination'!A:A, 'Medical Examination'!D:D)</f>
        <v>Yes</v>
      </c>
      <c r="K702" t="str">
        <f>_xlfn.XLOOKUP(Table4[[#This Row],[Customer ID]], 'Medical Examination'!A:A, 'Medical Examination'!E:E)</f>
        <v>No</v>
      </c>
      <c r="L702" t="str">
        <f>_xlfn.XLOOKUP(Table4[[#This Row],[Customer ID]], 'Medical Examination'!A:A, 'Medical Examination'!F:F)</f>
        <v>No</v>
      </c>
      <c r="M702">
        <f>_xlfn.XLOOKUP(Table4[[#This Row],[Customer ID]], 'Medical Examination'!A:A, 'Medical Examination'!G:G)</f>
        <v>0</v>
      </c>
      <c r="N702" t="str">
        <f>_xlfn.XLOOKUP(Table4[[#This Row],[Customer ID]], 'Medical Examination'!A:A, 'Medical Examination'!H:H)</f>
        <v>No</v>
      </c>
      <c r="O702" t="str">
        <f>_xlfn.XLOOKUP(Table4[[#This Row],[Customer ID]], 'Medical Examination'!A:A, 'Medical Examination'!I:I)</f>
        <v>Diabetes</v>
      </c>
      <c r="P702" t="str">
        <f>_xlfn.XLOOKUP(Table4[[#This Row],[Customer ID]], 'Medical Examination'!A:A, 'Medical Examination'!J:J)</f>
        <v>Obesity</v>
      </c>
      <c r="Q702" s="1">
        <f>_xlfn.XLOOKUP(Table4[[#This Row],[Customer ID]], Hospitalisation!A:A, Hospitalisation!E:E)</f>
        <v>14355.43</v>
      </c>
      <c r="R702" t="str">
        <f>_xlfn.XLOOKUP(Table4[[#This Row],[Customer ID]], Hospitalisation!A:A, Hospitalisation!F:F)</f>
        <v>Tier - 2</v>
      </c>
      <c r="S702" t="str">
        <f>_xlfn.XLOOKUP(Table4[[#This Row],[Customer ID]], Hospitalisation!A:A, Hospitalisation!G:G)</f>
        <v>Tier - 1</v>
      </c>
      <c r="T702" t="str">
        <f>_xlfn.XLOOKUP(Table4[[#This Row],[Customer ID]], Hospitalisation!A:A, Hospitalisation!H:H)</f>
        <v>R1026</v>
      </c>
      <c r="U702" t="str" cm="1">
        <f t="array" ref="U702">_xlfn.IFS(Table4[[#This Row],[Age]]&lt;=29,"Youth",Table4[[#This Row],[Age]]&lt;=49,"Adults",Table4[[#This Row],[Age]]&gt;=50,"Senior")</f>
        <v>Senior</v>
      </c>
    </row>
    <row r="703" spans="1:21">
      <c r="A703" t="s">
        <v>1931</v>
      </c>
      <c r="B703" t="str">
        <f>_xlfn.XLOOKUP(Table4[[#This Row],[Customer ID]],Table1[[#This Row],[Customer ID]],Table1[[#This Row],[TITLE]],0)</f>
        <v>Mr</v>
      </c>
      <c r="C703" t="str" cm="1">
        <f t="array" ref="C703">_xlfn.XLOOKUP(Table4[[#This Row],[Customer ID]],Table1[[#All],[Customer ID]],Table1[[#All],[FIRST NAME]],0)</f>
        <v>Hiroki</v>
      </c>
      <c r="D703" t="str" cm="1">
        <f t="array" ref="D703">_xlfn.XLOOKUP(Table4[[#This Row],[Customer ID]],Table1[[#All],[Customer ID]],Table1[[#All],[LAST NAME]],0)</f>
        <v>Arai</v>
      </c>
      <c r="E703" s="5" cm="1">
        <f t="array" ref="E703">_xlfn.XLOOKUP(Table4[[#This Row],[Customer ID]],Table3[[#All],[Customer ID]],Table3[[#All],[Date of Birth]],0)</f>
        <v>21908</v>
      </c>
      <c r="F703" cm="1">
        <f t="array" ref="F703">_xlfn.XLOOKUP(Table4[[#This Row],[Customer ID]],Table3[[#All],[Customer ID]],Table3[[#All],[Age]],0)</f>
        <v>63</v>
      </c>
      <c r="G703" cm="1">
        <f t="array" ref="G703">_xlfn.XLOOKUP(Table4[[#This Row],[Customer ID]],Table3[[#All],[Customer ID]],Table3[[#All],[Children]],0)</f>
        <v>1</v>
      </c>
      <c r="H703" cm="1">
        <f t="array" ref="H703">_xlfn.XLOOKUP(Table4[[#This Row],[Customer ID]],Table2[[#All],[Customer ID]],Table2[[#All],[BMI]],0)</f>
        <v>21.66</v>
      </c>
      <c r="I703" cm="1">
        <f t="array" ref="I703">_xlfn.XLOOKUP(Table4[[#This Row],[Customer ID]],Table2[[#All],[Customer ID]],Table2[[#All],[HBA1C]],0)</f>
        <v>4.1399999999999997</v>
      </c>
      <c r="J703" t="str">
        <f>_xlfn.XLOOKUP(Table4[[#This Row],[Customer ID]], 'Medical Examination'!A:A, 'Medical Examination'!D:D)</f>
        <v>Yes</v>
      </c>
      <c r="K703" t="str">
        <f>_xlfn.XLOOKUP(Table4[[#This Row],[Customer ID]], 'Medical Examination'!A:A, 'Medical Examination'!E:E)</f>
        <v>No</v>
      </c>
      <c r="L703" t="str">
        <f>_xlfn.XLOOKUP(Table4[[#This Row],[Customer ID]], 'Medical Examination'!A:A, 'Medical Examination'!F:F)</f>
        <v>No</v>
      </c>
      <c r="M703">
        <f>_xlfn.XLOOKUP(Table4[[#This Row],[Customer ID]], 'Medical Examination'!A:A, 'Medical Examination'!G:G)</f>
        <v>2</v>
      </c>
      <c r="N703" t="str">
        <f>_xlfn.XLOOKUP(Table4[[#This Row],[Customer ID]], 'Medical Examination'!A:A, 'Medical Examination'!H:H)</f>
        <v>No</v>
      </c>
      <c r="O703" t="str">
        <f>_xlfn.XLOOKUP(Table4[[#This Row],[Customer ID]], 'Medical Examination'!A:A, 'Medical Examination'!I:I)</f>
        <v>Normal</v>
      </c>
      <c r="P703" t="str">
        <f>_xlfn.XLOOKUP(Table4[[#This Row],[Customer ID]], 'Medical Examination'!A:A, 'Medical Examination'!J:J)</f>
        <v>Normal Weight</v>
      </c>
      <c r="Q703" s="1">
        <f>_xlfn.XLOOKUP(Table4[[#This Row],[Customer ID]], Hospitalisation!A:A, Hospitalisation!E:E)</f>
        <v>14349.85</v>
      </c>
      <c r="R703" t="str">
        <f>_xlfn.XLOOKUP(Table4[[#This Row],[Customer ID]], Hospitalisation!A:A, Hospitalisation!F:F)</f>
        <v>Tier - 2</v>
      </c>
      <c r="S703" t="str">
        <f>_xlfn.XLOOKUP(Table4[[#This Row],[Customer ID]], Hospitalisation!A:A, Hospitalisation!G:G)</f>
        <v>Tier - 2</v>
      </c>
      <c r="T703" t="str">
        <f>_xlfn.XLOOKUP(Table4[[#This Row],[Customer ID]], Hospitalisation!A:A, Hospitalisation!H:H)</f>
        <v>R1012</v>
      </c>
      <c r="U703" t="str" cm="1">
        <f t="array" ref="U703">_xlfn.IFS(Table4[[#This Row],[Age]]&lt;=29,"Youth",Table4[[#This Row],[Age]]&lt;=49,"Adults",Table4[[#This Row],[Age]]&gt;=50,"Senior")</f>
        <v>Senior</v>
      </c>
    </row>
    <row r="704" spans="1:21">
      <c r="A704" t="s">
        <v>1934</v>
      </c>
      <c r="B704" t="str">
        <f>_xlfn.XLOOKUP(Table4[[#This Row],[Customer ID]],Table1[[#This Row],[Customer ID]],Table1[[#This Row],[TITLE]],0)</f>
        <v>Mr</v>
      </c>
      <c r="C704" t="str" cm="1">
        <f t="array" ref="C704">_xlfn.XLOOKUP(Table4[[#This Row],[Customer ID]],Table1[[#All],[Customer ID]],Table1[[#All],[FIRST NAME]],0)</f>
        <v>Anders</v>
      </c>
      <c r="D704" t="str" cm="1">
        <f t="array" ref="D704">_xlfn.XLOOKUP(Table4[[#This Row],[Customer ID]],Table1[[#All],[Customer ID]],Table1[[#All],[LAST NAME]],0)</f>
        <v>Olausson</v>
      </c>
      <c r="E704" s="5" cm="1">
        <f t="array" ref="E704">_xlfn.XLOOKUP(Table4[[#This Row],[Customer ID]],Table3[[#All],[Customer ID]],Table3[[#All],[Date of Birth]],0)</f>
        <v>25472</v>
      </c>
      <c r="F704" cm="1">
        <f t="array" ref="F704">_xlfn.XLOOKUP(Table4[[#This Row],[Customer ID]],Table3[[#All],[Customer ID]],Table3[[#All],[Age]],0)</f>
        <v>53</v>
      </c>
      <c r="G704" cm="1">
        <f t="array" ref="G704">_xlfn.XLOOKUP(Table4[[#This Row],[Customer ID]],Table3[[#All],[Customer ID]],Table3[[#All],[Children]],0)</f>
        <v>0</v>
      </c>
      <c r="H704" cm="1">
        <f t="array" ref="H704">_xlfn.XLOOKUP(Table4[[#This Row],[Customer ID]],Table2[[#All],[Customer ID]],Table2[[#All],[BMI]],0)</f>
        <v>37.72</v>
      </c>
      <c r="I704" cm="1">
        <f t="array" ref="I704">_xlfn.XLOOKUP(Table4[[#This Row],[Customer ID]],Table2[[#All],[Customer ID]],Table2[[#All],[HBA1C]],0)</f>
        <v>4.38</v>
      </c>
      <c r="J704" t="str">
        <f>_xlfn.XLOOKUP(Table4[[#This Row],[Customer ID]], 'Medical Examination'!A:A, 'Medical Examination'!D:D)</f>
        <v>Yes</v>
      </c>
      <c r="K704" t="str">
        <f>_xlfn.XLOOKUP(Table4[[#This Row],[Customer ID]], 'Medical Examination'!A:A, 'Medical Examination'!E:E)</f>
        <v>No</v>
      </c>
      <c r="L704" t="str">
        <f>_xlfn.XLOOKUP(Table4[[#This Row],[Customer ID]], 'Medical Examination'!A:A, 'Medical Examination'!F:F)</f>
        <v>Yes</v>
      </c>
      <c r="M704">
        <f>_xlfn.XLOOKUP(Table4[[#This Row],[Customer ID]], 'Medical Examination'!A:A, 'Medical Examination'!G:G)</f>
        <v>1</v>
      </c>
      <c r="N704" t="str">
        <f>_xlfn.XLOOKUP(Table4[[#This Row],[Customer ID]], 'Medical Examination'!A:A, 'Medical Examination'!H:H)</f>
        <v>No</v>
      </c>
      <c r="O704" t="str">
        <f>_xlfn.XLOOKUP(Table4[[#This Row],[Customer ID]], 'Medical Examination'!A:A, 'Medical Examination'!I:I)</f>
        <v>Normal</v>
      </c>
      <c r="P704" t="str">
        <f>_xlfn.XLOOKUP(Table4[[#This Row],[Customer ID]], 'Medical Examination'!A:A, 'Medical Examination'!J:J)</f>
        <v>Obesity</v>
      </c>
      <c r="Q704" s="1">
        <f>_xlfn.XLOOKUP(Table4[[#This Row],[Customer ID]], Hospitalisation!A:A, Hospitalisation!E:E)</f>
        <v>14337.91</v>
      </c>
      <c r="R704" t="str">
        <f>_xlfn.XLOOKUP(Table4[[#This Row],[Customer ID]], Hospitalisation!A:A, Hospitalisation!F:F)</f>
        <v>Tier - 2</v>
      </c>
      <c r="S704" t="str">
        <f>_xlfn.XLOOKUP(Table4[[#This Row],[Customer ID]], Hospitalisation!A:A, Hospitalisation!G:G)</f>
        <v>Tier - 3</v>
      </c>
      <c r="T704" t="str">
        <f>_xlfn.XLOOKUP(Table4[[#This Row],[Customer ID]], Hospitalisation!A:A, Hospitalisation!H:H)</f>
        <v>R1022</v>
      </c>
      <c r="U704" t="str" cm="1">
        <f t="array" ref="U704">_xlfn.IFS(Table4[[#This Row],[Age]]&lt;=29,"Youth",Table4[[#This Row],[Age]]&lt;=49,"Adults",Table4[[#This Row],[Age]]&gt;=50,"Senior")</f>
        <v>Senior</v>
      </c>
    </row>
    <row r="705" spans="1:21">
      <c r="A705" t="s">
        <v>1937</v>
      </c>
      <c r="B705" t="str">
        <f>_xlfn.XLOOKUP(Table4[[#This Row],[Customer ID]],Table1[[#This Row],[Customer ID]],Table1[[#This Row],[TITLE]],0)</f>
        <v>Ms</v>
      </c>
      <c r="C705" t="str" cm="1">
        <f t="array" ref="C705">_xlfn.XLOOKUP(Table4[[#This Row],[Customer ID]],Table1[[#All],[Customer ID]],Table1[[#All],[FIRST NAME]],0)</f>
        <v>Danielle</v>
      </c>
      <c r="D705" t="str" cm="1">
        <f t="array" ref="D705">_xlfn.XLOOKUP(Table4[[#This Row],[Customer ID]],Table1[[#All],[Customer ID]],Table1[[#All],[LAST NAME]],0)</f>
        <v>Wagner</v>
      </c>
      <c r="E705" s="5" cm="1">
        <f t="array" ref="E705">_xlfn.XLOOKUP(Table4[[#This Row],[Customer ID]],Table3[[#All],[Customer ID]],Table3[[#All],[Date of Birth]],0)</f>
        <v>21376</v>
      </c>
      <c r="F705" cm="1">
        <f t="array" ref="F705">_xlfn.XLOOKUP(Table4[[#This Row],[Customer ID]],Table3[[#All],[Customer ID]],Table3[[#All],[Age]],0)</f>
        <v>64</v>
      </c>
      <c r="G705" cm="1">
        <f t="array" ref="G705">_xlfn.XLOOKUP(Table4[[#This Row],[Customer ID]],Table3[[#All],[Customer ID]],Table3[[#All],[Children]],0)</f>
        <v>0</v>
      </c>
      <c r="H705" cm="1">
        <f t="array" ref="H705">_xlfn.XLOOKUP(Table4[[#This Row],[Customer ID]],Table2[[#All],[Customer ID]],Table2[[#All],[BMI]],0)</f>
        <v>39.700000000000003</v>
      </c>
      <c r="I705" cm="1">
        <f t="array" ref="I705">_xlfn.XLOOKUP(Table4[[#This Row],[Customer ID]],Table2[[#All],[Customer ID]],Table2[[#All],[HBA1C]],0)</f>
        <v>9.83</v>
      </c>
      <c r="J705" t="str">
        <f>_xlfn.XLOOKUP(Table4[[#This Row],[Customer ID]], 'Medical Examination'!A:A, 'Medical Examination'!D:D)</f>
        <v>No</v>
      </c>
      <c r="K705" t="str">
        <f>_xlfn.XLOOKUP(Table4[[#This Row],[Customer ID]], 'Medical Examination'!A:A, 'Medical Examination'!E:E)</f>
        <v>No</v>
      </c>
      <c r="L705" t="str">
        <f>_xlfn.XLOOKUP(Table4[[#This Row],[Customer ID]], 'Medical Examination'!A:A, 'Medical Examination'!F:F)</f>
        <v>No</v>
      </c>
      <c r="M705">
        <f>_xlfn.XLOOKUP(Table4[[#This Row],[Customer ID]], 'Medical Examination'!A:A, 'Medical Examination'!G:G)</f>
        <v>3</v>
      </c>
      <c r="N705" t="str">
        <f>_xlfn.XLOOKUP(Table4[[#This Row],[Customer ID]], 'Medical Examination'!A:A, 'Medical Examination'!H:H)</f>
        <v>No</v>
      </c>
      <c r="O705" t="str">
        <f>_xlfn.XLOOKUP(Table4[[#This Row],[Customer ID]], 'Medical Examination'!A:A, 'Medical Examination'!I:I)</f>
        <v>Diabetes</v>
      </c>
      <c r="P705" t="str">
        <f>_xlfn.XLOOKUP(Table4[[#This Row],[Customer ID]], 'Medical Examination'!A:A, 'Medical Examination'!J:J)</f>
        <v>Obesity</v>
      </c>
      <c r="Q705" s="1">
        <f>_xlfn.XLOOKUP(Table4[[#This Row],[Customer ID]], Hospitalisation!A:A, Hospitalisation!E:E)</f>
        <v>14319.03</v>
      </c>
      <c r="R705" t="str">
        <f>_xlfn.XLOOKUP(Table4[[#This Row],[Customer ID]], Hospitalisation!A:A, Hospitalisation!F:F)</f>
        <v>Tier - 2</v>
      </c>
      <c r="S705" t="str">
        <f>_xlfn.XLOOKUP(Table4[[#This Row],[Customer ID]], Hospitalisation!A:A, Hospitalisation!G:G)</f>
        <v>Tier - 2</v>
      </c>
      <c r="T705" t="str">
        <f>_xlfn.XLOOKUP(Table4[[#This Row],[Customer ID]], Hospitalisation!A:A, Hospitalisation!H:H)</f>
        <v>R1011</v>
      </c>
      <c r="U705" t="str" cm="1">
        <f t="array" ref="U705">_xlfn.IFS(Table4[[#This Row],[Age]]&lt;=29,"Youth",Table4[[#This Row],[Age]]&lt;=49,"Adults",Table4[[#This Row],[Age]]&gt;=50,"Senior")</f>
        <v>Senior</v>
      </c>
    </row>
    <row r="706" spans="1:21">
      <c r="A706" t="s">
        <v>1939</v>
      </c>
      <c r="B706" t="str">
        <f>_xlfn.XLOOKUP(Table4[[#This Row],[Customer ID]],Table1[[#This Row],[Customer ID]],Table1[[#This Row],[TITLE]],0)</f>
        <v>Ms</v>
      </c>
      <c r="C706" t="str" cm="1">
        <f t="array" ref="C706">_xlfn.XLOOKUP(Table4[[#This Row],[Customer ID]],Table1[[#All],[Customer ID]],Table1[[#All],[FIRST NAME]],0)</f>
        <v>Candace N</v>
      </c>
      <c r="D706" t="str" cm="1">
        <f t="array" ref="D706">_xlfn.XLOOKUP(Table4[[#This Row],[Customer ID]],Table1[[#All],[Customer ID]],Table1[[#All],[LAST NAME]],0)</f>
        <v>Delong</v>
      </c>
      <c r="E706" s="5" cm="1">
        <f t="array" ref="E706">_xlfn.XLOOKUP(Table4[[#This Row],[Customer ID]],Table3[[#All],[Customer ID]],Table3[[#All],[Date of Birth]],0)</f>
        <v>21473</v>
      </c>
      <c r="F706" cm="1">
        <f t="array" ref="F706">_xlfn.XLOOKUP(Table4[[#This Row],[Customer ID]],Table3[[#All],[Customer ID]],Table3[[#All],[Age]],0)</f>
        <v>64</v>
      </c>
      <c r="G706" cm="1">
        <f t="array" ref="G706">_xlfn.XLOOKUP(Table4[[#This Row],[Customer ID]],Table3[[#All],[Customer ID]],Table3[[#All],[Children]],0)</f>
        <v>0</v>
      </c>
      <c r="H706" cm="1">
        <f t="array" ref="H706">_xlfn.XLOOKUP(Table4[[#This Row],[Customer ID]],Table2[[#All],[Customer ID]],Table2[[#All],[BMI]],0)</f>
        <v>35.97</v>
      </c>
      <c r="I706" cm="1">
        <f t="array" ref="I706">_xlfn.XLOOKUP(Table4[[#This Row],[Customer ID]],Table2[[#All],[Customer ID]],Table2[[#All],[HBA1C]],0)</f>
        <v>11.08</v>
      </c>
      <c r="J706" t="str">
        <f>_xlfn.XLOOKUP(Table4[[#This Row],[Customer ID]], 'Medical Examination'!A:A, 'Medical Examination'!D:D)</f>
        <v>No</v>
      </c>
      <c r="K706" t="str">
        <f>_xlfn.XLOOKUP(Table4[[#This Row],[Customer ID]], 'Medical Examination'!A:A, 'Medical Examination'!E:E)</f>
        <v>No</v>
      </c>
      <c r="L706" t="str">
        <f>_xlfn.XLOOKUP(Table4[[#This Row],[Customer ID]], 'Medical Examination'!A:A, 'Medical Examination'!F:F)</f>
        <v>No</v>
      </c>
      <c r="M706">
        <f>_xlfn.XLOOKUP(Table4[[#This Row],[Customer ID]], 'Medical Examination'!A:A, 'Medical Examination'!G:G)</f>
        <v>3</v>
      </c>
      <c r="N706" t="str">
        <f>_xlfn.XLOOKUP(Table4[[#This Row],[Customer ID]], 'Medical Examination'!A:A, 'Medical Examination'!H:H)</f>
        <v>No</v>
      </c>
      <c r="O706" t="str">
        <f>_xlfn.XLOOKUP(Table4[[#This Row],[Customer ID]], 'Medical Examination'!A:A, 'Medical Examination'!I:I)</f>
        <v>Diabetes</v>
      </c>
      <c r="P706" t="str">
        <f>_xlfn.XLOOKUP(Table4[[#This Row],[Customer ID]], 'Medical Examination'!A:A, 'Medical Examination'!J:J)</f>
        <v>Obesity</v>
      </c>
      <c r="Q706" s="1">
        <f>_xlfn.XLOOKUP(Table4[[#This Row],[Customer ID]], Hospitalisation!A:A, Hospitalisation!E:E)</f>
        <v>14313.85</v>
      </c>
      <c r="R706" t="str">
        <f>_xlfn.XLOOKUP(Table4[[#This Row],[Customer ID]], Hospitalisation!A:A, Hospitalisation!F:F)</f>
        <v>Tier - 2</v>
      </c>
      <c r="S706" t="str">
        <f>_xlfn.XLOOKUP(Table4[[#This Row],[Customer ID]], Hospitalisation!A:A, Hospitalisation!G:G)</f>
        <v>Tier - 3</v>
      </c>
      <c r="T706" t="str">
        <f>_xlfn.XLOOKUP(Table4[[#This Row],[Customer ID]], Hospitalisation!A:A, Hospitalisation!H:H)</f>
        <v>R1013</v>
      </c>
      <c r="U706" t="str" cm="1">
        <f t="array" ref="U706">_xlfn.IFS(Table4[[#This Row],[Age]]&lt;=29,"Youth",Table4[[#This Row],[Age]]&lt;=49,"Adults",Table4[[#This Row],[Age]]&gt;=50,"Senior")</f>
        <v>Senior</v>
      </c>
    </row>
    <row r="707" spans="1:21">
      <c r="A707" t="s">
        <v>1942</v>
      </c>
      <c r="B707" t="str">
        <f>_xlfn.XLOOKUP(Table4[[#This Row],[Customer ID]],Table1[[#This Row],[Customer ID]],Table1[[#This Row],[TITLE]],0)</f>
        <v>Mr</v>
      </c>
      <c r="C707" t="str" cm="1">
        <f t="array" ref="C707">_xlfn.XLOOKUP(Table4[[#This Row],[Customer ID]],Table1[[#All],[Customer ID]],Table1[[#All],[FIRST NAME]],0)</f>
        <v>Bruno F</v>
      </c>
      <c r="D707" t="str" cm="1">
        <f t="array" ref="D707">_xlfn.XLOOKUP(Table4[[#This Row],[Customer ID]],Table1[[#All],[Customer ID]],Table1[[#All],[LAST NAME]],0)</f>
        <v>Mehech</v>
      </c>
      <c r="E707" s="5" cm="1">
        <f t="array" ref="E707">_xlfn.XLOOKUP(Table4[[#This Row],[Customer ID]],Table3[[#All],[Customer ID]],Table3[[#All],[Date of Birth]],0)</f>
        <v>25187</v>
      </c>
      <c r="F707" cm="1">
        <f t="array" ref="F707">_xlfn.XLOOKUP(Table4[[#This Row],[Customer ID]],Table3[[#All],[Customer ID]],Table3[[#All],[Age]],0)</f>
        <v>54</v>
      </c>
      <c r="G707" cm="1">
        <f t="array" ref="G707">_xlfn.XLOOKUP(Table4[[#This Row],[Customer ID]],Table3[[#All],[Customer ID]],Table3[[#All],[Children]],0)</f>
        <v>0</v>
      </c>
      <c r="H707" cm="1">
        <f t="array" ref="H707">_xlfn.XLOOKUP(Table4[[#This Row],[Customer ID]],Table2[[#All],[Customer ID]],Table2[[#All],[BMI]],0)</f>
        <v>37.85</v>
      </c>
      <c r="I707" cm="1">
        <f t="array" ref="I707">_xlfn.XLOOKUP(Table4[[#This Row],[Customer ID]],Table2[[#All],[Customer ID]],Table2[[#All],[HBA1C]],0)</f>
        <v>11.01</v>
      </c>
      <c r="J707" t="str">
        <f>_xlfn.XLOOKUP(Table4[[#This Row],[Customer ID]], 'Medical Examination'!A:A, 'Medical Examination'!D:D)</f>
        <v>No</v>
      </c>
      <c r="K707" t="str">
        <f>_xlfn.XLOOKUP(Table4[[#This Row],[Customer ID]], 'Medical Examination'!A:A, 'Medical Examination'!E:E)</f>
        <v>No</v>
      </c>
      <c r="L707" t="str">
        <f>_xlfn.XLOOKUP(Table4[[#This Row],[Customer ID]], 'Medical Examination'!A:A, 'Medical Examination'!F:F)</f>
        <v>No</v>
      </c>
      <c r="M707">
        <f>_xlfn.XLOOKUP(Table4[[#This Row],[Customer ID]], 'Medical Examination'!A:A, 'Medical Examination'!G:G)</f>
        <v>0</v>
      </c>
      <c r="N707" t="str">
        <f>_xlfn.XLOOKUP(Table4[[#This Row],[Customer ID]], 'Medical Examination'!A:A, 'Medical Examination'!H:H)</f>
        <v>No</v>
      </c>
      <c r="O707" t="str">
        <f>_xlfn.XLOOKUP(Table4[[#This Row],[Customer ID]], 'Medical Examination'!A:A, 'Medical Examination'!I:I)</f>
        <v>Diabetes</v>
      </c>
      <c r="P707" t="str">
        <f>_xlfn.XLOOKUP(Table4[[#This Row],[Customer ID]], 'Medical Examination'!A:A, 'Medical Examination'!J:J)</f>
        <v>Obesity</v>
      </c>
      <c r="Q707" s="1">
        <f>_xlfn.XLOOKUP(Table4[[#This Row],[Customer ID]], Hospitalisation!A:A, Hospitalisation!E:E)</f>
        <v>14285.9</v>
      </c>
      <c r="R707" t="str">
        <f>_xlfn.XLOOKUP(Table4[[#This Row],[Customer ID]], Hospitalisation!A:A, Hospitalisation!F:F)</f>
        <v>Tier - 2</v>
      </c>
      <c r="S707" t="str">
        <f>_xlfn.XLOOKUP(Table4[[#This Row],[Customer ID]], Hospitalisation!A:A, Hospitalisation!G:G)</f>
        <v>Tier - 3</v>
      </c>
      <c r="T707" t="str">
        <f>_xlfn.XLOOKUP(Table4[[#This Row],[Customer ID]], Hospitalisation!A:A, Hospitalisation!H:H)</f>
        <v>R1012</v>
      </c>
      <c r="U707" t="str" cm="1">
        <f t="array" ref="U707">_xlfn.IFS(Table4[[#This Row],[Age]]&lt;=29,"Youth",Table4[[#This Row],[Age]]&lt;=49,"Adults",Table4[[#This Row],[Age]]&gt;=50,"Senior")</f>
        <v>Senior</v>
      </c>
    </row>
    <row r="708" spans="1:21">
      <c r="A708" t="s">
        <v>1945</v>
      </c>
      <c r="B708" t="str">
        <f>_xlfn.XLOOKUP(Table4[[#This Row],[Customer ID]],Table1[[#This Row],[Customer ID]],Table1[[#This Row],[TITLE]],0)</f>
        <v>Ms</v>
      </c>
      <c r="C708" t="str" cm="1">
        <f t="array" ref="C708">_xlfn.XLOOKUP(Table4[[#This Row],[Customer ID]],Table1[[#All],[Customer ID]],Table1[[#All],[FIRST NAME]],0)</f>
        <v>Emily</v>
      </c>
      <c r="D708" t="str" cm="1">
        <f t="array" ref="D708">_xlfn.XLOOKUP(Table4[[#This Row],[Customer ID]],Table1[[#All],[Customer ID]],Table1[[#All],[LAST NAME]],0)</f>
        <v>Machiela</v>
      </c>
      <c r="E708" s="5" cm="1">
        <f t="array" ref="E708">_xlfn.XLOOKUP(Table4[[#This Row],[Customer ID]],Table3[[#All],[Customer ID]],Table3[[#All],[Date of Birth]],0)</f>
        <v>38236</v>
      </c>
      <c r="F708" cm="1">
        <f t="array" ref="F708">_xlfn.XLOOKUP(Table4[[#This Row],[Customer ID]],Table3[[#All],[Customer ID]],Table3[[#All],[Age]],0)</f>
        <v>18</v>
      </c>
      <c r="G708" cm="1">
        <f t="array" ref="G708">_xlfn.XLOOKUP(Table4[[#This Row],[Customer ID]],Table3[[#All],[Customer ID]],Table3[[#All],[Children]],0)</f>
        <v>0</v>
      </c>
      <c r="H708" cm="1">
        <f t="array" ref="H708">_xlfn.XLOOKUP(Table4[[#This Row],[Customer ID]],Table2[[#All],[Customer ID]],Table2[[#All],[BMI]],0)</f>
        <v>21.66</v>
      </c>
      <c r="I708" cm="1">
        <f t="array" ref="I708">_xlfn.XLOOKUP(Table4[[#This Row],[Customer ID]],Table2[[#All],[Customer ID]],Table2[[#All],[HBA1C]],0)</f>
        <v>4.37</v>
      </c>
      <c r="J708" t="str">
        <f>_xlfn.XLOOKUP(Table4[[#This Row],[Customer ID]], 'Medical Examination'!A:A, 'Medical Examination'!D:D)</f>
        <v>No</v>
      </c>
      <c r="K708" t="str">
        <f>_xlfn.XLOOKUP(Table4[[#This Row],[Customer ID]], 'Medical Examination'!A:A, 'Medical Examination'!E:E)</f>
        <v>Yes</v>
      </c>
      <c r="L708" t="str">
        <f>_xlfn.XLOOKUP(Table4[[#This Row],[Customer ID]], 'Medical Examination'!A:A, 'Medical Examination'!F:F)</f>
        <v>No</v>
      </c>
      <c r="M708">
        <f>_xlfn.XLOOKUP(Table4[[#This Row],[Customer ID]], 'Medical Examination'!A:A, 'Medical Examination'!G:G)</f>
        <v>1</v>
      </c>
      <c r="N708" t="str">
        <f>_xlfn.XLOOKUP(Table4[[#This Row],[Customer ID]], 'Medical Examination'!A:A, 'Medical Examination'!H:H)</f>
        <v>Yes</v>
      </c>
      <c r="O708" t="str">
        <f>_xlfn.XLOOKUP(Table4[[#This Row],[Customer ID]], 'Medical Examination'!A:A, 'Medical Examination'!I:I)</f>
        <v>Normal</v>
      </c>
      <c r="P708" t="str">
        <f>_xlfn.XLOOKUP(Table4[[#This Row],[Customer ID]], 'Medical Examination'!A:A, 'Medical Examination'!J:J)</f>
        <v>Normal Weight</v>
      </c>
      <c r="Q708" s="1">
        <f>_xlfn.XLOOKUP(Table4[[#This Row],[Customer ID]], Hospitalisation!A:A, Hospitalisation!E:E)</f>
        <v>14283.46</v>
      </c>
      <c r="R708" t="str">
        <f>_xlfn.XLOOKUP(Table4[[#This Row],[Customer ID]], Hospitalisation!A:A, Hospitalisation!F:F)</f>
        <v>Tier - 2</v>
      </c>
      <c r="S708" t="str">
        <f>_xlfn.XLOOKUP(Table4[[#This Row],[Customer ID]], Hospitalisation!A:A, Hospitalisation!G:G)</f>
        <v>Tier - 2</v>
      </c>
      <c r="T708" t="str">
        <f>_xlfn.XLOOKUP(Table4[[#This Row],[Customer ID]], Hospitalisation!A:A, Hospitalisation!H:H)</f>
        <v>R1024</v>
      </c>
      <c r="U708" t="str" cm="1">
        <f t="array" ref="U708">_xlfn.IFS(Table4[[#This Row],[Age]]&lt;=29,"Youth",Table4[[#This Row],[Age]]&lt;=49,"Adults",Table4[[#This Row],[Age]]&gt;=50,"Senior")</f>
        <v>Youth</v>
      </c>
    </row>
    <row r="709" spans="1:21">
      <c r="A709" t="s">
        <v>1947</v>
      </c>
      <c r="B709" t="str">
        <f>_xlfn.XLOOKUP(Table4[[#This Row],[Customer ID]],Table1[[#This Row],[Customer ID]],Table1[[#This Row],[TITLE]],0)</f>
        <v>Mrs</v>
      </c>
      <c r="C709" t="str" cm="1">
        <f t="array" ref="C709">_xlfn.XLOOKUP(Table4[[#This Row],[Customer ID]],Table1[[#All],[Customer ID]],Table1[[#All],[FIRST NAME]],0)</f>
        <v>Katie</v>
      </c>
      <c r="D709" t="str" cm="1">
        <f t="array" ref="D709">_xlfn.XLOOKUP(Table4[[#This Row],[Customer ID]],Table1[[#All],[Customer ID]],Table1[[#All],[LAST NAME]],0)</f>
        <v>Young</v>
      </c>
      <c r="E709" s="5" cm="1">
        <f t="array" ref="E709">_xlfn.XLOOKUP(Table4[[#This Row],[Customer ID]],Table3[[#All],[Customer ID]],Table3[[#All],[Date of Birth]],0)</f>
        <v>26493</v>
      </c>
      <c r="F709" cm="1">
        <f t="array" ref="F709">_xlfn.XLOOKUP(Table4[[#This Row],[Customer ID]],Table3[[#All],[Customer ID]],Table3[[#All],[Age]],0)</f>
        <v>50</v>
      </c>
      <c r="G709" cm="1">
        <f t="array" ref="G709">_xlfn.XLOOKUP(Table4[[#This Row],[Customer ID]],Table3[[#All],[Customer ID]],Table3[[#All],[Children]],0)</f>
        <v>0</v>
      </c>
      <c r="H709" cm="1">
        <f t="array" ref="H709">_xlfn.XLOOKUP(Table4[[#This Row],[Customer ID]],Table2[[#All],[Customer ID]],Table2[[#All],[BMI]],0)</f>
        <v>39.369999999999997</v>
      </c>
      <c r="I709" cm="1">
        <f t="array" ref="I709">_xlfn.XLOOKUP(Table4[[#This Row],[Customer ID]],Table2[[#All],[Customer ID]],Table2[[#All],[HBA1C]],0)</f>
        <v>5.91</v>
      </c>
      <c r="J709" t="str">
        <f>_xlfn.XLOOKUP(Table4[[#This Row],[Customer ID]], 'Medical Examination'!A:A, 'Medical Examination'!D:D)</f>
        <v>No</v>
      </c>
      <c r="K709" t="str">
        <f>_xlfn.XLOOKUP(Table4[[#This Row],[Customer ID]], 'Medical Examination'!A:A, 'Medical Examination'!E:E)</f>
        <v>No</v>
      </c>
      <c r="L709" t="str">
        <f>_xlfn.XLOOKUP(Table4[[#This Row],[Customer ID]], 'Medical Examination'!A:A, 'Medical Examination'!F:F)</f>
        <v>No</v>
      </c>
      <c r="M709">
        <f>_xlfn.XLOOKUP(Table4[[#This Row],[Customer ID]], 'Medical Examination'!A:A, 'Medical Examination'!G:G)</f>
        <v>2</v>
      </c>
      <c r="N709" t="str">
        <f>_xlfn.XLOOKUP(Table4[[#This Row],[Customer ID]], 'Medical Examination'!A:A, 'Medical Examination'!H:H)</f>
        <v>No</v>
      </c>
      <c r="O709" t="str">
        <f>_xlfn.XLOOKUP(Table4[[#This Row],[Customer ID]], 'Medical Examination'!A:A, 'Medical Examination'!I:I)</f>
        <v>Prediabetes</v>
      </c>
      <c r="P709" t="str">
        <f>_xlfn.XLOOKUP(Table4[[#This Row],[Customer ID]], 'Medical Examination'!A:A, 'Medical Examination'!J:J)</f>
        <v>Obesity</v>
      </c>
      <c r="Q709" s="1">
        <f>_xlfn.XLOOKUP(Table4[[#This Row],[Customer ID]], Hospitalisation!A:A, Hospitalisation!E:E)</f>
        <v>14258.33</v>
      </c>
      <c r="R709" t="str">
        <f>_xlfn.XLOOKUP(Table4[[#This Row],[Customer ID]], Hospitalisation!A:A, Hospitalisation!F:F)</f>
        <v>Tier - 2</v>
      </c>
      <c r="S709" t="str">
        <f>_xlfn.XLOOKUP(Table4[[#This Row],[Customer ID]], Hospitalisation!A:A, Hospitalisation!G:G)</f>
        <v>Tier - 2</v>
      </c>
      <c r="T709" t="str">
        <f>_xlfn.XLOOKUP(Table4[[#This Row],[Customer ID]], Hospitalisation!A:A, Hospitalisation!H:H)</f>
        <v>R1026</v>
      </c>
      <c r="U709" t="str" cm="1">
        <f t="array" ref="U709">_xlfn.IFS(Table4[[#This Row],[Age]]&lt;=29,"Youth",Table4[[#This Row],[Age]]&lt;=49,"Adults",Table4[[#This Row],[Age]]&gt;=50,"Senior")</f>
        <v>Senior</v>
      </c>
    </row>
    <row r="710" spans="1:21">
      <c r="A710" t="s">
        <v>1948</v>
      </c>
      <c r="B710" t="str">
        <f>_xlfn.XLOOKUP(Table4[[#This Row],[Customer ID]],Table1[[#This Row],[Customer ID]],Table1[[#This Row],[TITLE]],0)</f>
        <v>Mrs</v>
      </c>
      <c r="C710" t="str" cm="1">
        <f t="array" ref="C710">_xlfn.XLOOKUP(Table4[[#This Row],[Customer ID]],Table1[[#All],[Customer ID]],Table1[[#All],[FIRST NAME]],0)</f>
        <v>Sally</v>
      </c>
      <c r="D710" t="str" cm="1">
        <f t="array" ref="D710">_xlfn.XLOOKUP(Table4[[#This Row],[Customer ID]],Table1[[#All],[Customer ID]],Table1[[#All],[LAST NAME]],0)</f>
        <v>Dupere</v>
      </c>
      <c r="E710" s="5" cm="1">
        <f t="array" ref="E710">_xlfn.XLOOKUP(Table4[[#This Row],[Customer ID]],Table3[[#All],[Customer ID]],Table3[[#All],[Date of Birth]],0)</f>
        <v>27389</v>
      </c>
      <c r="F710" cm="1">
        <f t="array" ref="F710">_xlfn.XLOOKUP(Table4[[#This Row],[Customer ID]],Table3[[#All],[Customer ID]],Table3[[#All],[Age]],0)</f>
        <v>48</v>
      </c>
      <c r="G710" cm="1">
        <f t="array" ref="G710">_xlfn.XLOOKUP(Table4[[#This Row],[Customer ID]],Table3[[#All],[Customer ID]],Table3[[#All],[Children]],0)</f>
        <v>0</v>
      </c>
      <c r="H710" cm="1">
        <f t="array" ref="H710">_xlfn.XLOOKUP(Table4[[#This Row],[Customer ID]],Table2[[#All],[Customer ID]],Table2[[#All],[BMI]],0)</f>
        <v>40.880000000000003</v>
      </c>
      <c r="I710" cm="1">
        <f t="array" ref="I710">_xlfn.XLOOKUP(Table4[[#This Row],[Customer ID]],Table2[[#All],[Customer ID]],Table2[[#All],[HBA1C]],0)</f>
        <v>7.65</v>
      </c>
      <c r="J710" t="str">
        <f>_xlfn.XLOOKUP(Table4[[#This Row],[Customer ID]], 'Medical Examination'!A:A, 'Medical Examination'!D:D)</f>
        <v>No</v>
      </c>
      <c r="K710" t="str">
        <f>_xlfn.XLOOKUP(Table4[[#This Row],[Customer ID]], 'Medical Examination'!A:A, 'Medical Examination'!E:E)</f>
        <v>No</v>
      </c>
      <c r="L710" t="str">
        <f>_xlfn.XLOOKUP(Table4[[#This Row],[Customer ID]], 'Medical Examination'!A:A, 'Medical Examination'!F:F)</f>
        <v>No</v>
      </c>
      <c r="M710">
        <f>_xlfn.XLOOKUP(Table4[[#This Row],[Customer ID]], 'Medical Examination'!A:A, 'Medical Examination'!G:G)</f>
        <v>0</v>
      </c>
      <c r="N710" t="str">
        <f>_xlfn.XLOOKUP(Table4[[#This Row],[Customer ID]], 'Medical Examination'!A:A, 'Medical Examination'!H:H)</f>
        <v>No</v>
      </c>
      <c r="O710" t="str">
        <f>_xlfn.XLOOKUP(Table4[[#This Row],[Customer ID]], 'Medical Examination'!A:A, 'Medical Examination'!I:I)</f>
        <v>Diabetes</v>
      </c>
      <c r="P710" t="str">
        <f>_xlfn.XLOOKUP(Table4[[#This Row],[Customer ID]], 'Medical Examination'!A:A, 'Medical Examination'!J:J)</f>
        <v>Obesity</v>
      </c>
      <c r="Q710" s="1">
        <f>_xlfn.XLOOKUP(Table4[[#This Row],[Customer ID]], Hospitalisation!A:A, Hospitalisation!E:E)</f>
        <v>14256.79</v>
      </c>
      <c r="R710" t="str">
        <f>_xlfn.XLOOKUP(Table4[[#This Row],[Customer ID]], Hospitalisation!A:A, Hospitalisation!F:F)</f>
        <v>Tier - 2</v>
      </c>
      <c r="S710" t="str">
        <f>_xlfn.XLOOKUP(Table4[[#This Row],[Customer ID]], Hospitalisation!A:A, Hospitalisation!G:G)</f>
        <v>Tier - 2</v>
      </c>
      <c r="T710" t="str">
        <f>_xlfn.XLOOKUP(Table4[[#This Row],[Customer ID]], Hospitalisation!A:A, Hospitalisation!H:H)</f>
        <v>R1026</v>
      </c>
      <c r="U710" t="str" cm="1">
        <f t="array" ref="U710">_xlfn.IFS(Table4[[#This Row],[Age]]&lt;=29,"Youth",Table4[[#This Row],[Age]]&lt;=49,"Adults",Table4[[#This Row],[Age]]&gt;=50,"Senior")</f>
        <v>Adults</v>
      </c>
    </row>
    <row r="711" spans="1:21">
      <c r="A711" t="s">
        <v>1951</v>
      </c>
      <c r="B711" t="str">
        <f>_xlfn.XLOOKUP(Table4[[#This Row],[Customer ID]],Table1[[#This Row],[Customer ID]],Table1[[#This Row],[TITLE]],0)</f>
        <v>Ms</v>
      </c>
      <c r="C711" t="str" cm="1">
        <f t="array" ref="C711">_xlfn.XLOOKUP(Table4[[#This Row],[Customer ID]],Table1[[#All],[Customer ID]],Table1[[#All],[FIRST NAME]],0)</f>
        <v>Meaghan J</v>
      </c>
      <c r="D711" t="str" cm="1">
        <f t="array" ref="D711">_xlfn.XLOOKUP(Table4[[#This Row],[Customer ID]],Table1[[#All],[Customer ID]],Table1[[#All],[LAST NAME]],0)</f>
        <v>Iandolo</v>
      </c>
      <c r="E711" s="5" cm="1">
        <f t="array" ref="E711">_xlfn.XLOOKUP(Table4[[#This Row],[Customer ID]],Table3[[#All],[Customer ID]],Table3[[#All],[Date of Birth]],0)</f>
        <v>21862</v>
      </c>
      <c r="F711" cm="1">
        <f t="array" ref="F711">_xlfn.XLOOKUP(Table4[[#This Row],[Customer ID]],Table3[[#All],[Customer ID]],Table3[[#All],[Age]],0)</f>
        <v>63</v>
      </c>
      <c r="G711" cm="1">
        <f t="array" ref="G711">_xlfn.XLOOKUP(Table4[[#This Row],[Customer ID]],Table3[[#All],[Customer ID]],Table3[[#All],[Children]],0)</f>
        <v>0</v>
      </c>
      <c r="H711" cm="1">
        <f t="array" ref="H711">_xlfn.XLOOKUP(Table4[[#This Row],[Customer ID]],Table2[[#All],[Customer ID]],Table2[[#All],[BMI]],0)</f>
        <v>26.22</v>
      </c>
      <c r="I711" cm="1">
        <f t="array" ref="I711">_xlfn.XLOOKUP(Table4[[#This Row],[Customer ID]],Table2[[#All],[Customer ID]],Table2[[#All],[HBA1C]],0)</f>
        <v>5.37</v>
      </c>
      <c r="J711" t="str">
        <f>_xlfn.XLOOKUP(Table4[[#This Row],[Customer ID]], 'Medical Examination'!A:A, 'Medical Examination'!D:D)</f>
        <v>Yes</v>
      </c>
      <c r="K711" t="str">
        <f>_xlfn.XLOOKUP(Table4[[#This Row],[Customer ID]], 'Medical Examination'!A:A, 'Medical Examination'!E:E)</f>
        <v>No</v>
      </c>
      <c r="L711" t="str">
        <f>_xlfn.XLOOKUP(Table4[[#This Row],[Customer ID]], 'Medical Examination'!A:A, 'Medical Examination'!F:F)</f>
        <v>No</v>
      </c>
      <c r="M711">
        <f>_xlfn.XLOOKUP(Table4[[#This Row],[Customer ID]], 'Medical Examination'!A:A, 'Medical Examination'!G:G)</f>
        <v>2</v>
      </c>
      <c r="N711" t="str">
        <f>_xlfn.XLOOKUP(Table4[[#This Row],[Customer ID]], 'Medical Examination'!A:A, 'Medical Examination'!H:H)</f>
        <v>No</v>
      </c>
      <c r="O711" t="str">
        <f>_xlfn.XLOOKUP(Table4[[#This Row],[Customer ID]], 'Medical Examination'!A:A, 'Medical Examination'!I:I)</f>
        <v>Normal</v>
      </c>
      <c r="P711" t="str">
        <f>_xlfn.XLOOKUP(Table4[[#This Row],[Customer ID]], 'Medical Examination'!A:A, 'Medical Examination'!J:J)</f>
        <v>Overweight</v>
      </c>
      <c r="Q711" s="1">
        <f>_xlfn.XLOOKUP(Table4[[#This Row],[Customer ID]], Hospitalisation!A:A, Hospitalisation!E:E)</f>
        <v>14256.19</v>
      </c>
      <c r="R711" t="str">
        <f>_xlfn.XLOOKUP(Table4[[#This Row],[Customer ID]], Hospitalisation!A:A, Hospitalisation!F:F)</f>
        <v>Tier - 2</v>
      </c>
      <c r="S711" t="str">
        <f>_xlfn.XLOOKUP(Table4[[#This Row],[Customer ID]], Hospitalisation!A:A, Hospitalisation!G:G)</f>
        <v>Tier - 3</v>
      </c>
      <c r="T711" t="str">
        <f>_xlfn.XLOOKUP(Table4[[#This Row],[Customer ID]], Hospitalisation!A:A, Hospitalisation!H:H)</f>
        <v>R1012</v>
      </c>
      <c r="U711" t="str" cm="1">
        <f t="array" ref="U711">_xlfn.IFS(Table4[[#This Row],[Age]]&lt;=29,"Youth",Table4[[#This Row],[Age]]&lt;=49,"Adults",Table4[[#This Row],[Age]]&gt;=50,"Senior")</f>
        <v>Senior</v>
      </c>
    </row>
    <row r="712" spans="1:21">
      <c r="A712" t="s">
        <v>1954</v>
      </c>
      <c r="B712" t="str">
        <f>_xlfn.XLOOKUP(Table4[[#This Row],[Customer ID]],Table1[[#This Row],[Customer ID]],Table1[[#This Row],[TITLE]],0)</f>
        <v>Ms</v>
      </c>
      <c r="C712" t="str" cm="1">
        <f t="array" ref="C712">_xlfn.XLOOKUP(Table4[[#This Row],[Customer ID]],Table1[[#All],[Customer ID]],Table1[[#All],[FIRST NAME]],0)</f>
        <v>Rina</v>
      </c>
      <c r="D712" t="str" cm="1">
        <f t="array" ref="D712">_xlfn.XLOOKUP(Table4[[#This Row],[Customer ID]],Table1[[#All],[Customer ID]],Table1[[#All],[LAST NAME]],0)</f>
        <v>Ito</v>
      </c>
      <c r="E712" s="5" cm="1">
        <f t="array" ref="E712">_xlfn.XLOOKUP(Table4[[#This Row],[Customer ID]],Table3[[#All],[Customer ID]],Table3[[#All],[Date of Birth]],0)</f>
        <v>21833</v>
      </c>
      <c r="F712" cm="1">
        <f t="array" ref="F712">_xlfn.XLOOKUP(Table4[[#This Row],[Customer ID]],Table3[[#All],[Customer ID]],Table3[[#All],[Age]],0)</f>
        <v>63</v>
      </c>
      <c r="G712" cm="1">
        <f t="array" ref="G712">_xlfn.XLOOKUP(Table4[[#This Row],[Customer ID]],Table3[[#All],[Customer ID]],Table3[[#All],[Children]],0)</f>
        <v>0</v>
      </c>
      <c r="H712" cm="1">
        <f t="array" ref="H712">_xlfn.XLOOKUP(Table4[[#This Row],[Customer ID]],Table2[[#All],[Customer ID]],Table2[[#All],[BMI]],0)</f>
        <v>25.08</v>
      </c>
      <c r="I712" cm="1">
        <f t="array" ref="I712">_xlfn.XLOOKUP(Table4[[#This Row],[Customer ID]],Table2[[#All],[Customer ID]],Table2[[#All],[HBA1C]],0)</f>
        <v>5.75</v>
      </c>
      <c r="J712" t="str">
        <f>_xlfn.XLOOKUP(Table4[[#This Row],[Customer ID]], 'Medical Examination'!A:A, 'Medical Examination'!D:D)</f>
        <v>Yes</v>
      </c>
      <c r="K712" t="str">
        <f>_xlfn.XLOOKUP(Table4[[#This Row],[Customer ID]], 'Medical Examination'!A:A, 'Medical Examination'!E:E)</f>
        <v>No</v>
      </c>
      <c r="L712" t="str">
        <f>_xlfn.XLOOKUP(Table4[[#This Row],[Customer ID]], 'Medical Examination'!A:A, 'Medical Examination'!F:F)</f>
        <v>No</v>
      </c>
      <c r="M712">
        <f>_xlfn.XLOOKUP(Table4[[#This Row],[Customer ID]], 'Medical Examination'!A:A, 'Medical Examination'!G:G)</f>
        <v>2</v>
      </c>
      <c r="N712" t="str">
        <f>_xlfn.XLOOKUP(Table4[[#This Row],[Customer ID]], 'Medical Examination'!A:A, 'Medical Examination'!H:H)</f>
        <v>No</v>
      </c>
      <c r="O712" t="str">
        <f>_xlfn.XLOOKUP(Table4[[#This Row],[Customer ID]], 'Medical Examination'!A:A, 'Medical Examination'!I:I)</f>
        <v>Prediabetes</v>
      </c>
      <c r="P712" t="str">
        <f>_xlfn.XLOOKUP(Table4[[#This Row],[Customer ID]], 'Medical Examination'!A:A, 'Medical Examination'!J:J)</f>
        <v>Overweight</v>
      </c>
      <c r="Q712" s="1">
        <f>_xlfn.XLOOKUP(Table4[[#This Row],[Customer ID]], Hospitalisation!A:A, Hospitalisation!E:E)</f>
        <v>14254.61</v>
      </c>
      <c r="R712" t="str">
        <f>_xlfn.XLOOKUP(Table4[[#This Row],[Customer ID]], Hospitalisation!A:A, Hospitalisation!F:F)</f>
        <v>Tier - 2</v>
      </c>
      <c r="S712" t="str">
        <f>_xlfn.XLOOKUP(Table4[[#This Row],[Customer ID]], Hospitalisation!A:A, Hospitalisation!G:G)</f>
        <v>Tier - 1</v>
      </c>
      <c r="T712" t="str">
        <f>_xlfn.XLOOKUP(Table4[[#This Row],[Customer ID]], Hospitalisation!A:A, Hospitalisation!H:H)</f>
        <v>R1012</v>
      </c>
      <c r="U712" t="str" cm="1">
        <f t="array" ref="U712">_xlfn.IFS(Table4[[#This Row],[Age]]&lt;=29,"Youth",Table4[[#This Row],[Age]]&lt;=49,"Adults",Table4[[#This Row],[Age]]&gt;=50,"Senior")</f>
        <v>Senior</v>
      </c>
    </row>
    <row r="713" spans="1:21">
      <c r="A713" t="s">
        <v>1957</v>
      </c>
      <c r="B713" t="str">
        <f>_xlfn.XLOOKUP(Table4[[#This Row],[Customer ID]],Table1[[#This Row],[Customer ID]],Table1[[#This Row],[TITLE]],0)</f>
        <v>Ms</v>
      </c>
      <c r="C713" t="str" cm="1">
        <f t="array" ref="C713">_xlfn.XLOOKUP(Table4[[#This Row],[Customer ID]],Table1[[#All],[Customer ID]],Table1[[#All],[FIRST NAME]],0)</f>
        <v>Kristin P</v>
      </c>
      <c r="D713" t="str" cm="1">
        <f t="array" ref="D713">_xlfn.XLOOKUP(Table4[[#This Row],[Customer ID]],Table1[[#All],[Customer ID]],Table1[[#All],[LAST NAME]],0)</f>
        <v>Barry</v>
      </c>
      <c r="E713" s="5" cm="1">
        <f t="array" ref="E713">_xlfn.XLOOKUP(Table4[[#This Row],[Customer ID]],Table3[[#All],[Customer ID]],Table3[[#All],[Date of Birth]],0)</f>
        <v>22549</v>
      </c>
      <c r="F713" cm="1">
        <f t="array" ref="F713">_xlfn.XLOOKUP(Table4[[#This Row],[Customer ID]],Table3[[#All],[Customer ID]],Table3[[#All],[Age]],0)</f>
        <v>61</v>
      </c>
      <c r="G713" cm="1">
        <f t="array" ref="G713">_xlfn.XLOOKUP(Table4[[#This Row],[Customer ID]],Table3[[#All],[Customer ID]],Table3[[#All],[Children]],0)</f>
        <v>2</v>
      </c>
      <c r="H713" cm="1">
        <f t="array" ref="H713">_xlfn.XLOOKUP(Table4[[#This Row],[Customer ID]],Table2[[#All],[Customer ID]],Table2[[#All],[BMI]],0)</f>
        <v>39.1</v>
      </c>
      <c r="I713" cm="1">
        <f t="array" ref="I713">_xlfn.XLOOKUP(Table4[[#This Row],[Customer ID]],Table2[[#All],[Customer ID]],Table2[[#All],[HBA1C]],0)</f>
        <v>6.79</v>
      </c>
      <c r="J713" t="str">
        <f>_xlfn.XLOOKUP(Table4[[#This Row],[Customer ID]], 'Medical Examination'!A:A, 'Medical Examination'!D:D)</f>
        <v>Yes</v>
      </c>
      <c r="K713" t="str">
        <f>_xlfn.XLOOKUP(Table4[[#This Row],[Customer ID]], 'Medical Examination'!A:A, 'Medical Examination'!E:E)</f>
        <v>No</v>
      </c>
      <c r="L713" t="str">
        <f>_xlfn.XLOOKUP(Table4[[#This Row],[Customer ID]], 'Medical Examination'!A:A, 'Medical Examination'!F:F)</f>
        <v>No</v>
      </c>
      <c r="M713">
        <f>_xlfn.XLOOKUP(Table4[[#This Row],[Customer ID]], 'Medical Examination'!A:A, 'Medical Examination'!G:G)</f>
        <v>2</v>
      </c>
      <c r="N713" t="str">
        <f>_xlfn.XLOOKUP(Table4[[#This Row],[Customer ID]], 'Medical Examination'!A:A, 'Medical Examination'!H:H)</f>
        <v>No</v>
      </c>
      <c r="O713" t="str">
        <f>_xlfn.XLOOKUP(Table4[[#This Row],[Customer ID]], 'Medical Examination'!A:A, 'Medical Examination'!I:I)</f>
        <v>Diabetes</v>
      </c>
      <c r="P713" t="str">
        <f>_xlfn.XLOOKUP(Table4[[#This Row],[Customer ID]], 'Medical Examination'!A:A, 'Medical Examination'!J:J)</f>
        <v>Obesity</v>
      </c>
      <c r="Q713" s="1">
        <f>_xlfn.XLOOKUP(Table4[[#This Row],[Customer ID]], Hospitalisation!A:A, Hospitalisation!E:E)</f>
        <v>14235.07</v>
      </c>
      <c r="R713" t="str">
        <f>_xlfn.XLOOKUP(Table4[[#This Row],[Customer ID]], Hospitalisation!A:A, Hospitalisation!F:F)</f>
        <v>Tier - 2</v>
      </c>
      <c r="S713" t="str">
        <f>_xlfn.XLOOKUP(Table4[[#This Row],[Customer ID]], Hospitalisation!A:A, Hospitalisation!G:G)</f>
        <v>Tier - 1</v>
      </c>
      <c r="T713" t="str">
        <f>_xlfn.XLOOKUP(Table4[[#This Row],[Customer ID]], Hospitalisation!A:A, Hospitalisation!H:H)</f>
        <v>R1011</v>
      </c>
      <c r="U713" t="str" cm="1">
        <f t="array" ref="U713">_xlfn.IFS(Table4[[#This Row],[Age]]&lt;=29,"Youth",Table4[[#This Row],[Age]]&lt;=49,"Adults",Table4[[#This Row],[Age]]&gt;=50,"Senior")</f>
        <v>Senior</v>
      </c>
    </row>
    <row r="714" spans="1:21">
      <c r="A714" t="s">
        <v>1960</v>
      </c>
      <c r="B714" t="str">
        <f>_xlfn.XLOOKUP(Table4[[#This Row],[Customer ID]],Table1[[#This Row],[Customer ID]],Table1[[#This Row],[TITLE]],0)</f>
        <v>Mr</v>
      </c>
      <c r="C714" t="str" cm="1">
        <f t="array" ref="C714">_xlfn.XLOOKUP(Table4[[#This Row],[Customer ID]],Table1[[#All],[Customer ID]],Table1[[#All],[FIRST NAME]],0)</f>
        <v>Albert</v>
      </c>
      <c r="D714" t="str" cm="1">
        <f t="array" ref="D714">_xlfn.XLOOKUP(Table4[[#This Row],[Customer ID]],Table1[[#All],[Customer ID]],Table1[[#All],[LAST NAME]],0)</f>
        <v>Boyce</v>
      </c>
      <c r="E714" s="5" cm="1">
        <f t="array" ref="E714">_xlfn.XLOOKUP(Table4[[#This Row],[Customer ID]],Table3[[#All],[Customer ID]],Table3[[#All],[Date of Birth]],0)</f>
        <v>21449</v>
      </c>
      <c r="F714" cm="1">
        <f t="array" ref="F714">_xlfn.XLOOKUP(Table4[[#This Row],[Customer ID]],Table3[[#All],[Customer ID]],Table3[[#All],[Age]],0)</f>
        <v>64</v>
      </c>
      <c r="G714" cm="1">
        <f t="array" ref="G714">_xlfn.XLOOKUP(Table4[[#This Row],[Customer ID]],Table3[[#All],[Customer ID]],Table3[[#All],[Children]],0)</f>
        <v>0</v>
      </c>
      <c r="H714" cm="1">
        <f t="array" ref="H714">_xlfn.XLOOKUP(Table4[[#This Row],[Customer ID]],Table2[[#All],[Customer ID]],Table2[[#All],[BMI]],0)</f>
        <v>37.905000000000001</v>
      </c>
      <c r="I714" cm="1">
        <f t="array" ref="I714">_xlfn.XLOOKUP(Table4[[#This Row],[Customer ID]],Table2[[#All],[Customer ID]],Table2[[#All],[HBA1C]],0)</f>
        <v>7.03</v>
      </c>
      <c r="J714" t="str">
        <f>_xlfn.XLOOKUP(Table4[[#This Row],[Customer ID]], 'Medical Examination'!A:A, 'Medical Examination'!D:D)</f>
        <v>No</v>
      </c>
      <c r="K714" t="str">
        <f>_xlfn.XLOOKUP(Table4[[#This Row],[Customer ID]], 'Medical Examination'!A:A, 'Medical Examination'!E:E)</f>
        <v>No</v>
      </c>
      <c r="L714" t="str">
        <f>_xlfn.XLOOKUP(Table4[[#This Row],[Customer ID]], 'Medical Examination'!A:A, 'Medical Examination'!F:F)</f>
        <v>No</v>
      </c>
      <c r="M714">
        <f>_xlfn.XLOOKUP(Table4[[#This Row],[Customer ID]], 'Medical Examination'!A:A, 'Medical Examination'!G:G)</f>
        <v>3</v>
      </c>
      <c r="N714" t="str">
        <f>_xlfn.XLOOKUP(Table4[[#This Row],[Customer ID]], 'Medical Examination'!A:A, 'Medical Examination'!H:H)</f>
        <v>No</v>
      </c>
      <c r="O714" t="str">
        <f>_xlfn.XLOOKUP(Table4[[#This Row],[Customer ID]], 'Medical Examination'!A:A, 'Medical Examination'!I:I)</f>
        <v>Diabetes</v>
      </c>
      <c r="P714" t="str">
        <f>_xlfn.XLOOKUP(Table4[[#This Row],[Customer ID]], 'Medical Examination'!A:A, 'Medical Examination'!J:J)</f>
        <v>Obesity</v>
      </c>
      <c r="Q714" s="1">
        <f>_xlfn.XLOOKUP(Table4[[#This Row],[Customer ID]], Hospitalisation!A:A, Hospitalisation!E:E)</f>
        <v>14210.54</v>
      </c>
      <c r="R714" t="str">
        <f>_xlfn.XLOOKUP(Table4[[#This Row],[Customer ID]], Hospitalisation!A:A, Hospitalisation!F:F)</f>
        <v>Tier - 2</v>
      </c>
      <c r="S714" t="str">
        <f>_xlfn.XLOOKUP(Table4[[#This Row],[Customer ID]], Hospitalisation!A:A, Hospitalisation!G:G)</f>
        <v>Tier - 2</v>
      </c>
      <c r="T714" t="str">
        <f>_xlfn.XLOOKUP(Table4[[#This Row],[Customer ID]], Hospitalisation!A:A, Hospitalisation!H:H)</f>
        <v>R1012</v>
      </c>
      <c r="U714" t="str" cm="1">
        <f t="array" ref="U714">_xlfn.IFS(Table4[[#This Row],[Age]]&lt;=29,"Youth",Table4[[#This Row],[Age]]&lt;=49,"Adults",Table4[[#This Row],[Age]]&gt;=50,"Senior")</f>
        <v>Senior</v>
      </c>
    </row>
    <row r="715" spans="1:21">
      <c r="A715" t="s">
        <v>1963</v>
      </c>
      <c r="B715" t="str">
        <f>_xlfn.XLOOKUP(Table4[[#This Row],[Customer ID]],Table1[[#This Row],[Customer ID]],Table1[[#This Row],[TITLE]],0)</f>
        <v>Mrs</v>
      </c>
      <c r="C715" t="str" cm="1">
        <f t="array" ref="C715">_xlfn.XLOOKUP(Table4[[#This Row],[Customer ID]],Table1[[#All],[Customer ID]],Table1[[#All],[FIRST NAME]],0)</f>
        <v>Ashley</v>
      </c>
      <c r="D715" t="str" cm="1">
        <f t="array" ref="D715">_xlfn.XLOOKUP(Table4[[#This Row],[Customer ID]],Table1[[#All],[Customer ID]],Table1[[#All],[LAST NAME]],0)</f>
        <v>Lin</v>
      </c>
      <c r="E715" s="5" cm="1">
        <f t="array" ref="E715">_xlfn.XLOOKUP(Table4[[#This Row],[Customer ID]],Table3[[#All],[Customer ID]],Table3[[#All],[Date of Birth]],0)</f>
        <v>30637</v>
      </c>
      <c r="F715" cm="1">
        <f t="array" ref="F715">_xlfn.XLOOKUP(Table4[[#This Row],[Customer ID]],Table3[[#All],[Customer ID]],Table3[[#All],[Age]],0)</f>
        <v>39</v>
      </c>
      <c r="G715" cm="1">
        <f t="array" ref="G715">_xlfn.XLOOKUP(Table4[[#This Row],[Customer ID]],Table3[[#All],[Customer ID]],Table3[[#All],[Children]],0)</f>
        <v>3</v>
      </c>
      <c r="H715" cm="1">
        <f t="array" ref="H715">_xlfn.XLOOKUP(Table4[[#This Row],[Customer ID]],Table2[[#All],[Customer ID]],Table2[[#All],[BMI]],0)</f>
        <v>43.35</v>
      </c>
      <c r="I715" cm="1">
        <f t="array" ref="I715">_xlfn.XLOOKUP(Table4[[#This Row],[Customer ID]],Table2[[#All],[Customer ID]],Table2[[#All],[HBA1C]],0)</f>
        <v>5.41</v>
      </c>
      <c r="J715" t="str">
        <f>_xlfn.XLOOKUP(Table4[[#This Row],[Customer ID]], 'Medical Examination'!A:A, 'Medical Examination'!D:D)</f>
        <v>Yes</v>
      </c>
      <c r="K715" t="str">
        <f>_xlfn.XLOOKUP(Table4[[#This Row],[Customer ID]], 'Medical Examination'!A:A, 'Medical Examination'!E:E)</f>
        <v>No</v>
      </c>
      <c r="L715" t="str">
        <f>_xlfn.XLOOKUP(Table4[[#This Row],[Customer ID]], 'Medical Examination'!A:A, 'Medical Examination'!F:F)</f>
        <v>Yes</v>
      </c>
      <c r="M715">
        <f>_xlfn.XLOOKUP(Table4[[#This Row],[Customer ID]], 'Medical Examination'!A:A, 'Medical Examination'!G:G)</f>
        <v>1</v>
      </c>
      <c r="N715" t="str">
        <f>_xlfn.XLOOKUP(Table4[[#This Row],[Customer ID]], 'Medical Examination'!A:A, 'Medical Examination'!H:H)</f>
        <v>No</v>
      </c>
      <c r="O715" t="str">
        <f>_xlfn.XLOOKUP(Table4[[#This Row],[Customer ID]], 'Medical Examination'!A:A, 'Medical Examination'!I:I)</f>
        <v>Normal</v>
      </c>
      <c r="P715" t="str">
        <f>_xlfn.XLOOKUP(Table4[[#This Row],[Customer ID]], 'Medical Examination'!A:A, 'Medical Examination'!J:J)</f>
        <v>Obesity</v>
      </c>
      <c r="Q715" s="1">
        <f>_xlfn.XLOOKUP(Table4[[#This Row],[Customer ID]], Hospitalisation!A:A, Hospitalisation!E:E)</f>
        <v>14209.4</v>
      </c>
      <c r="R715" t="str">
        <f>_xlfn.XLOOKUP(Table4[[#This Row],[Customer ID]], Hospitalisation!A:A, Hospitalisation!F:F)</f>
        <v>Tier - 2</v>
      </c>
      <c r="S715" t="str">
        <f>_xlfn.XLOOKUP(Table4[[#This Row],[Customer ID]], Hospitalisation!A:A, Hospitalisation!G:G)</f>
        <v>Tier - 1</v>
      </c>
      <c r="T715" t="str">
        <f>_xlfn.XLOOKUP(Table4[[#This Row],[Customer ID]], Hospitalisation!A:A, Hospitalisation!H:H)</f>
        <v>R1026</v>
      </c>
      <c r="U715" t="str" cm="1">
        <f t="array" ref="U715">_xlfn.IFS(Table4[[#This Row],[Age]]&lt;=29,"Youth",Table4[[#This Row],[Age]]&lt;=49,"Adults",Table4[[#This Row],[Age]]&gt;=50,"Senior")</f>
        <v>Adults</v>
      </c>
    </row>
    <row r="716" spans="1:21">
      <c r="A716" t="s">
        <v>1965</v>
      </c>
      <c r="B716" t="str">
        <f>_xlfn.XLOOKUP(Table4[[#This Row],[Customer ID]],Table1[[#This Row],[Customer ID]],Table1[[#This Row],[TITLE]],0)</f>
        <v>Mrs</v>
      </c>
      <c r="C716" t="str" cm="1">
        <f t="array" ref="C716">_xlfn.XLOOKUP(Table4[[#This Row],[Customer ID]],Table1[[#All],[Customer ID]],Table1[[#All],[FIRST NAME]],0)</f>
        <v>Shannon L</v>
      </c>
      <c r="D716" t="str" cm="1">
        <f t="array" ref="D716">_xlfn.XLOOKUP(Table4[[#This Row],[Customer ID]],Table1[[#All],[Customer ID]],Table1[[#All],[LAST NAME]],0)</f>
        <v>Smith</v>
      </c>
      <c r="E716" s="5" cm="1">
        <f t="array" ref="E716">_xlfn.XLOOKUP(Table4[[#This Row],[Customer ID]],Table3[[#All],[Customer ID]],Table3[[#All],[Date of Birth]],0)</f>
        <v>25197</v>
      </c>
      <c r="F716" cm="1">
        <f t="array" ref="F716">_xlfn.XLOOKUP(Table4[[#This Row],[Customer ID]],Table3[[#All],[Customer ID]],Table3[[#All],[Age]],0)</f>
        <v>54</v>
      </c>
      <c r="G716" cm="1">
        <f t="array" ref="G716">_xlfn.XLOOKUP(Table4[[#This Row],[Customer ID]],Table3[[#All],[Customer ID]],Table3[[#All],[Children]],0)</f>
        <v>0</v>
      </c>
      <c r="H716" cm="1">
        <f t="array" ref="H716">_xlfn.XLOOKUP(Table4[[#This Row],[Customer ID]],Table2[[#All],[Customer ID]],Table2[[#All],[BMI]],0)</f>
        <v>36.15</v>
      </c>
      <c r="I716" cm="1">
        <f t="array" ref="I716">_xlfn.XLOOKUP(Table4[[#This Row],[Customer ID]],Table2[[#All],[Customer ID]],Table2[[#All],[HBA1C]],0)</f>
        <v>8.0500000000000007</v>
      </c>
      <c r="J716" t="str">
        <f>_xlfn.XLOOKUP(Table4[[#This Row],[Customer ID]], 'Medical Examination'!A:A, 'Medical Examination'!D:D)</f>
        <v>No</v>
      </c>
      <c r="K716" t="str">
        <f>_xlfn.XLOOKUP(Table4[[#This Row],[Customer ID]], 'Medical Examination'!A:A, 'Medical Examination'!E:E)</f>
        <v>No</v>
      </c>
      <c r="L716" t="str">
        <f>_xlfn.XLOOKUP(Table4[[#This Row],[Customer ID]], 'Medical Examination'!A:A, 'Medical Examination'!F:F)</f>
        <v>No</v>
      </c>
      <c r="M716">
        <f>_xlfn.XLOOKUP(Table4[[#This Row],[Customer ID]], 'Medical Examination'!A:A, 'Medical Examination'!G:G)</f>
        <v>0</v>
      </c>
      <c r="N716" t="str">
        <f>_xlfn.XLOOKUP(Table4[[#This Row],[Customer ID]], 'Medical Examination'!A:A, 'Medical Examination'!H:H)</f>
        <v>No</v>
      </c>
      <c r="O716" t="str">
        <f>_xlfn.XLOOKUP(Table4[[#This Row],[Customer ID]], 'Medical Examination'!A:A, 'Medical Examination'!I:I)</f>
        <v>Diabetes</v>
      </c>
      <c r="P716" t="str">
        <f>_xlfn.XLOOKUP(Table4[[#This Row],[Customer ID]], 'Medical Examination'!A:A, 'Medical Examination'!J:J)</f>
        <v>Obesity</v>
      </c>
      <c r="Q716" s="1">
        <f>_xlfn.XLOOKUP(Table4[[#This Row],[Customer ID]], Hospitalisation!A:A, Hospitalisation!E:E)</f>
        <v>14193.55</v>
      </c>
      <c r="R716" t="str">
        <f>_xlfn.XLOOKUP(Table4[[#This Row],[Customer ID]], Hospitalisation!A:A, Hospitalisation!F:F)</f>
        <v>Tier - 2</v>
      </c>
      <c r="S716" t="str">
        <f>_xlfn.XLOOKUP(Table4[[#This Row],[Customer ID]], Hospitalisation!A:A, Hospitalisation!G:G)</f>
        <v>Tier - 1</v>
      </c>
      <c r="T716" t="str">
        <f>_xlfn.XLOOKUP(Table4[[#This Row],[Customer ID]], Hospitalisation!A:A, Hospitalisation!H:H)</f>
        <v>R1026</v>
      </c>
      <c r="U716" t="str" cm="1">
        <f t="array" ref="U716">_xlfn.IFS(Table4[[#This Row],[Age]]&lt;=29,"Youth",Table4[[#This Row],[Age]]&lt;=49,"Adults",Table4[[#This Row],[Age]]&gt;=50,"Senior")</f>
        <v>Senior</v>
      </c>
    </row>
    <row r="717" spans="1:21">
      <c r="A717" t="s">
        <v>1967</v>
      </c>
      <c r="B717" t="str">
        <f>_xlfn.XLOOKUP(Table4[[#This Row],[Customer ID]],Table1[[#This Row],[Customer ID]],Table1[[#This Row],[TITLE]],0)</f>
        <v>Ms</v>
      </c>
      <c r="C717" t="str" cm="1">
        <f t="array" ref="C717">_xlfn.XLOOKUP(Table4[[#This Row],[Customer ID]],Table1[[#All],[Customer ID]],Table1[[#All],[FIRST NAME]],0)</f>
        <v>Amy B</v>
      </c>
      <c r="D717" t="str" cm="1">
        <f t="array" ref="D717">_xlfn.XLOOKUP(Table4[[#This Row],[Customer ID]],Table1[[#All],[Customer ID]],Table1[[#All],[LAST NAME]],0)</f>
        <v>Nalven</v>
      </c>
      <c r="E717" s="5" cm="1">
        <f t="array" ref="E717">_xlfn.XLOOKUP(Table4[[#This Row],[Customer ID]],Table3[[#All],[Customer ID]],Table3[[#All],[Date of Birth]],0)</f>
        <v>30870</v>
      </c>
      <c r="F717" cm="1">
        <f t="array" ref="F717">_xlfn.XLOOKUP(Table4[[#This Row],[Customer ID]],Table3[[#All],[Customer ID]],Table3[[#All],[Age]],0)</f>
        <v>38</v>
      </c>
      <c r="G717" cm="1">
        <f t="array" ref="G717">_xlfn.XLOOKUP(Table4[[#This Row],[Customer ID]],Table3[[#All],[Customer ID]],Table3[[#All],[Children]],0)</f>
        <v>3</v>
      </c>
      <c r="H717" cm="1">
        <f t="array" ref="H717">_xlfn.XLOOKUP(Table4[[#This Row],[Customer ID]],Table2[[#All],[Customer ID]],Table2[[#All],[BMI]],0)</f>
        <v>44.98</v>
      </c>
      <c r="I717" cm="1">
        <f t="array" ref="I717">_xlfn.XLOOKUP(Table4[[#This Row],[Customer ID]],Table2[[#All],[Customer ID]],Table2[[#All],[HBA1C]],0)</f>
        <v>5.94</v>
      </c>
      <c r="J717" t="str">
        <f>_xlfn.XLOOKUP(Table4[[#This Row],[Customer ID]], 'Medical Examination'!A:A, 'Medical Examination'!D:D)</f>
        <v>No</v>
      </c>
      <c r="K717" t="str">
        <f>_xlfn.XLOOKUP(Table4[[#This Row],[Customer ID]], 'Medical Examination'!A:A, 'Medical Examination'!E:E)</f>
        <v>No</v>
      </c>
      <c r="L717" t="str">
        <f>_xlfn.XLOOKUP(Table4[[#This Row],[Customer ID]], 'Medical Examination'!A:A, 'Medical Examination'!F:F)</f>
        <v>No</v>
      </c>
      <c r="M717">
        <f>_xlfn.XLOOKUP(Table4[[#This Row],[Customer ID]], 'Medical Examination'!A:A, 'Medical Examination'!G:G)</f>
        <v>1</v>
      </c>
      <c r="N717" t="str">
        <f>_xlfn.XLOOKUP(Table4[[#This Row],[Customer ID]], 'Medical Examination'!A:A, 'Medical Examination'!H:H)</f>
        <v>No</v>
      </c>
      <c r="O717" t="str">
        <f>_xlfn.XLOOKUP(Table4[[#This Row],[Customer ID]], 'Medical Examination'!A:A, 'Medical Examination'!I:I)</f>
        <v>Prediabetes</v>
      </c>
      <c r="P717" t="str">
        <f>_xlfn.XLOOKUP(Table4[[#This Row],[Customer ID]], 'Medical Examination'!A:A, 'Medical Examination'!J:J)</f>
        <v>Obesity</v>
      </c>
      <c r="Q717" s="1">
        <f>_xlfn.XLOOKUP(Table4[[#This Row],[Customer ID]], Hospitalisation!A:A, Hospitalisation!E:E)</f>
        <v>14152.46</v>
      </c>
      <c r="R717" t="str">
        <f>_xlfn.XLOOKUP(Table4[[#This Row],[Customer ID]], Hospitalisation!A:A, Hospitalisation!F:F)</f>
        <v>Tier - 2</v>
      </c>
      <c r="S717" t="str">
        <f>_xlfn.XLOOKUP(Table4[[#This Row],[Customer ID]], Hospitalisation!A:A, Hospitalisation!G:G)</f>
        <v>Tier - 1</v>
      </c>
      <c r="T717" t="str">
        <f>_xlfn.XLOOKUP(Table4[[#This Row],[Customer ID]], Hospitalisation!A:A, Hospitalisation!H:H)</f>
        <v>R1012</v>
      </c>
      <c r="U717" t="str" cm="1">
        <f t="array" ref="U717">_xlfn.IFS(Table4[[#This Row],[Age]]&lt;=29,"Youth",Table4[[#This Row],[Age]]&lt;=49,"Adults",Table4[[#This Row],[Age]]&gt;=50,"Senior")</f>
        <v>Adults</v>
      </c>
    </row>
    <row r="718" spans="1:21">
      <c r="A718" t="s">
        <v>1970</v>
      </c>
      <c r="B718" t="str">
        <f>_xlfn.XLOOKUP(Table4[[#This Row],[Customer ID]],Table1[[#This Row],[Customer ID]],Table1[[#This Row],[TITLE]],0)</f>
        <v>Ms</v>
      </c>
      <c r="C718" t="str" cm="1">
        <f t="array" ref="C718">_xlfn.XLOOKUP(Table4[[#This Row],[Customer ID]],Table1[[#All],[Customer ID]],Table1[[#All],[FIRST NAME]],0)</f>
        <v>A Danielle</v>
      </c>
      <c r="D718" t="str" cm="1">
        <f t="array" ref="D718">_xlfn.XLOOKUP(Table4[[#This Row],[Customer ID]],Table1[[#All],[Customer ID]],Table1[[#All],[LAST NAME]],0)</f>
        <v>Bourgeois</v>
      </c>
      <c r="E718" s="5" cm="1">
        <f t="array" ref="E718">_xlfn.XLOOKUP(Table4[[#This Row],[Customer ID]],Table3[[#All],[Customer ID]],Table3[[#All],[Date of Birth]],0)</f>
        <v>38174</v>
      </c>
      <c r="F718" cm="1">
        <f t="array" ref="F718">_xlfn.XLOOKUP(Table4[[#This Row],[Customer ID]],Table3[[#All],[Customer ID]],Table3[[#All],[Age]],0)</f>
        <v>18</v>
      </c>
      <c r="G718" cm="1">
        <f t="array" ref="G718">_xlfn.XLOOKUP(Table4[[#This Row],[Customer ID]],Table3[[#All],[Customer ID]],Table3[[#All],[Children]],0)</f>
        <v>0</v>
      </c>
      <c r="H718" cm="1">
        <f t="array" ref="H718">_xlfn.XLOOKUP(Table4[[#This Row],[Customer ID]],Table2[[#All],[Customer ID]],Table2[[#All],[BMI]],0)</f>
        <v>38.28</v>
      </c>
      <c r="I718" cm="1">
        <f t="array" ref="I718">_xlfn.XLOOKUP(Table4[[#This Row],[Customer ID]],Table2[[#All],[Customer ID]],Table2[[#All],[HBA1C]],0)</f>
        <v>5.51</v>
      </c>
      <c r="J718" t="str">
        <f>_xlfn.XLOOKUP(Table4[[#This Row],[Customer ID]], 'Medical Examination'!A:A, 'Medical Examination'!D:D)</f>
        <v>No</v>
      </c>
      <c r="K718" t="str">
        <f>_xlfn.XLOOKUP(Table4[[#This Row],[Customer ID]], 'Medical Examination'!A:A, 'Medical Examination'!E:E)</f>
        <v>Yes</v>
      </c>
      <c r="L718" t="str">
        <f>_xlfn.XLOOKUP(Table4[[#This Row],[Customer ID]], 'Medical Examination'!A:A, 'Medical Examination'!F:F)</f>
        <v>No</v>
      </c>
      <c r="M718">
        <f>_xlfn.XLOOKUP(Table4[[#This Row],[Customer ID]], 'Medical Examination'!A:A, 'Medical Examination'!G:G)</f>
        <v>1</v>
      </c>
      <c r="N718" t="str">
        <f>_xlfn.XLOOKUP(Table4[[#This Row],[Customer ID]], 'Medical Examination'!A:A, 'Medical Examination'!H:H)</f>
        <v>No</v>
      </c>
      <c r="O718" t="str">
        <f>_xlfn.XLOOKUP(Table4[[#This Row],[Customer ID]], 'Medical Examination'!A:A, 'Medical Examination'!I:I)</f>
        <v>Normal</v>
      </c>
      <c r="P718" t="str">
        <f>_xlfn.XLOOKUP(Table4[[#This Row],[Customer ID]], 'Medical Examination'!A:A, 'Medical Examination'!J:J)</f>
        <v>Obesity</v>
      </c>
      <c r="Q718" s="1">
        <f>_xlfn.XLOOKUP(Table4[[#This Row],[Customer ID]], Hospitalisation!A:A, Hospitalisation!E:E)</f>
        <v>14133.04</v>
      </c>
      <c r="R718" t="str">
        <f>_xlfn.XLOOKUP(Table4[[#This Row],[Customer ID]], Hospitalisation!A:A, Hospitalisation!F:F)</f>
        <v>Tier - 2</v>
      </c>
      <c r="S718" t="str">
        <f>_xlfn.XLOOKUP(Table4[[#This Row],[Customer ID]], Hospitalisation!A:A, Hospitalisation!G:G)</f>
        <v>Tier - 3</v>
      </c>
      <c r="T718" t="str">
        <f>_xlfn.XLOOKUP(Table4[[#This Row],[Customer ID]], Hospitalisation!A:A, Hospitalisation!H:H)</f>
        <v>R1013</v>
      </c>
      <c r="U718" t="str" cm="1">
        <f t="array" ref="U718">_xlfn.IFS(Table4[[#This Row],[Age]]&lt;=29,"Youth",Table4[[#This Row],[Age]]&lt;=49,"Adults",Table4[[#This Row],[Age]]&gt;=50,"Senior")</f>
        <v>Youth</v>
      </c>
    </row>
    <row r="719" spans="1:21">
      <c r="A719" t="s">
        <v>1973</v>
      </c>
      <c r="B719" t="str">
        <f>_xlfn.XLOOKUP(Table4[[#This Row],[Customer ID]],Table1[[#This Row],[Customer ID]],Table1[[#This Row],[TITLE]],0)</f>
        <v>Mr</v>
      </c>
      <c r="C719" t="str" cm="1">
        <f t="array" ref="C719">_xlfn.XLOOKUP(Table4[[#This Row],[Customer ID]],Table1[[#All],[Customer ID]],Table1[[#All],[FIRST NAME]],0)</f>
        <v>Conrad F</v>
      </c>
      <c r="D719" t="str" cm="1">
        <f t="array" ref="D719">_xlfn.XLOOKUP(Table4[[#This Row],[Customer ID]],Table1[[#All],[Customer ID]],Table1[[#All],[LAST NAME]],0)</f>
        <v>Orloff</v>
      </c>
      <c r="E719" s="5" cm="1">
        <f t="array" ref="E719">_xlfn.XLOOKUP(Table4[[#This Row],[Customer ID]],Table3[[#All],[Customer ID]],Table3[[#All],[Date of Birth]],0)</f>
        <v>22446</v>
      </c>
      <c r="F719" cm="1">
        <f t="array" ref="F719">_xlfn.XLOOKUP(Table4[[#This Row],[Customer ID]],Table3[[#All],[Customer ID]],Table3[[#All],[Age]],0)</f>
        <v>61</v>
      </c>
      <c r="G719" cm="1">
        <f t="array" ref="G719">_xlfn.XLOOKUP(Table4[[#This Row],[Customer ID]],Table3[[#All],[Customer ID]],Table3[[#All],[Children]],0)</f>
        <v>2</v>
      </c>
      <c r="H719" cm="1">
        <f t="array" ref="H719">_xlfn.XLOOKUP(Table4[[#This Row],[Customer ID]],Table2[[#All],[Customer ID]],Table2[[#All],[BMI]],0)</f>
        <v>32.299999999999997</v>
      </c>
      <c r="I719" cm="1">
        <f t="array" ref="I719">_xlfn.XLOOKUP(Table4[[#This Row],[Customer ID]],Table2[[#All],[Customer ID]],Table2[[#All],[HBA1C]],0)</f>
        <v>6.55</v>
      </c>
      <c r="J719" t="str">
        <f>_xlfn.XLOOKUP(Table4[[#This Row],[Customer ID]], 'Medical Examination'!A:A, 'Medical Examination'!D:D)</f>
        <v>Yes</v>
      </c>
      <c r="K719" t="str">
        <f>_xlfn.XLOOKUP(Table4[[#This Row],[Customer ID]], 'Medical Examination'!A:A, 'Medical Examination'!E:E)</f>
        <v>No</v>
      </c>
      <c r="L719" t="str">
        <f>_xlfn.XLOOKUP(Table4[[#This Row],[Customer ID]], 'Medical Examination'!A:A, 'Medical Examination'!F:F)</f>
        <v>No</v>
      </c>
      <c r="M719">
        <f>_xlfn.XLOOKUP(Table4[[#This Row],[Customer ID]], 'Medical Examination'!A:A, 'Medical Examination'!G:G)</f>
        <v>2</v>
      </c>
      <c r="N719" t="str">
        <f>_xlfn.XLOOKUP(Table4[[#This Row],[Customer ID]], 'Medical Examination'!A:A, 'Medical Examination'!H:H)</f>
        <v>No</v>
      </c>
      <c r="O719" t="str">
        <f>_xlfn.XLOOKUP(Table4[[#This Row],[Customer ID]], 'Medical Examination'!A:A, 'Medical Examination'!I:I)</f>
        <v>Diabetes</v>
      </c>
      <c r="P719" t="str">
        <f>_xlfn.XLOOKUP(Table4[[#This Row],[Customer ID]], 'Medical Examination'!A:A, 'Medical Examination'!J:J)</f>
        <v>Obesity</v>
      </c>
      <c r="Q719" s="1">
        <f>_xlfn.XLOOKUP(Table4[[#This Row],[Customer ID]], Hospitalisation!A:A, Hospitalisation!E:E)</f>
        <v>14119.62</v>
      </c>
      <c r="R719" t="str">
        <f>_xlfn.XLOOKUP(Table4[[#This Row],[Customer ID]], Hospitalisation!A:A, Hospitalisation!F:F)</f>
        <v>Tier - 2</v>
      </c>
      <c r="S719" t="str">
        <f>_xlfn.XLOOKUP(Table4[[#This Row],[Customer ID]], Hospitalisation!A:A, Hospitalisation!G:G)</f>
        <v>Tier - 1</v>
      </c>
      <c r="T719" t="str">
        <f>_xlfn.XLOOKUP(Table4[[#This Row],[Customer ID]], Hospitalisation!A:A, Hospitalisation!H:H)</f>
        <v>R1012</v>
      </c>
      <c r="U719" t="str" cm="1">
        <f t="array" ref="U719">_xlfn.IFS(Table4[[#This Row],[Age]]&lt;=29,"Youth",Table4[[#This Row],[Age]]&lt;=49,"Adults",Table4[[#This Row],[Age]]&gt;=50,"Senior")</f>
        <v>Senior</v>
      </c>
    </row>
    <row r="720" spans="1:21">
      <c r="A720" t="s">
        <v>1976</v>
      </c>
      <c r="B720" t="str">
        <f>_xlfn.XLOOKUP(Table4[[#This Row],[Customer ID]],Table1[[#This Row],[Customer ID]],Table1[[#This Row],[TITLE]],0)</f>
        <v>Mr</v>
      </c>
      <c r="C720" t="str" cm="1">
        <f t="array" ref="C720">_xlfn.XLOOKUP(Table4[[#This Row],[Customer ID]],Table1[[#All],[Customer ID]],Table1[[#All],[FIRST NAME]],0)</f>
        <v>Josh</v>
      </c>
      <c r="D720" t="str" cm="1">
        <f t="array" ref="D720">_xlfn.XLOOKUP(Table4[[#This Row],[Customer ID]],Table1[[#All],[Customer ID]],Table1[[#All],[LAST NAME]],0)</f>
        <v>Ramirez</v>
      </c>
      <c r="E720" s="5" cm="1">
        <f t="array" ref="E720">_xlfn.XLOOKUP(Table4[[#This Row],[Customer ID]],Table3[[#All],[Customer ID]],Table3[[#All],[Date of Birth]],0)</f>
        <v>28029</v>
      </c>
      <c r="F720" cm="1">
        <f t="array" ref="F720">_xlfn.XLOOKUP(Table4[[#This Row],[Customer ID]],Table3[[#All],[Customer ID]],Table3[[#All],[Age]],0)</f>
        <v>46</v>
      </c>
      <c r="G720" cm="1">
        <f t="array" ref="G720">_xlfn.XLOOKUP(Table4[[#This Row],[Customer ID]],Table3[[#All],[Customer ID]],Table3[[#All],[Children]],0)</f>
        <v>2</v>
      </c>
      <c r="H720" cm="1">
        <f t="array" ref="H720">_xlfn.XLOOKUP(Table4[[#This Row],[Customer ID]],Table2[[#All],[Customer ID]],Table2[[#All],[BMI]],0)</f>
        <v>39.51</v>
      </c>
      <c r="I720" cm="1">
        <f t="array" ref="I720">_xlfn.XLOOKUP(Table4[[#This Row],[Customer ID]],Table2[[#All],[Customer ID]],Table2[[#All],[HBA1C]],0)</f>
        <v>5.79</v>
      </c>
      <c r="J720" t="str">
        <f>_xlfn.XLOOKUP(Table4[[#This Row],[Customer ID]], 'Medical Examination'!A:A, 'Medical Examination'!D:D)</f>
        <v>Yes</v>
      </c>
      <c r="K720" t="str">
        <f>_xlfn.XLOOKUP(Table4[[#This Row],[Customer ID]], 'Medical Examination'!A:A, 'Medical Examination'!E:E)</f>
        <v>No</v>
      </c>
      <c r="L720" t="str">
        <f>_xlfn.XLOOKUP(Table4[[#This Row],[Customer ID]], 'Medical Examination'!A:A, 'Medical Examination'!F:F)</f>
        <v>No</v>
      </c>
      <c r="M720">
        <f>_xlfn.XLOOKUP(Table4[[#This Row],[Customer ID]], 'Medical Examination'!A:A, 'Medical Examination'!G:G)</f>
        <v>0</v>
      </c>
      <c r="N720" t="str">
        <f>_xlfn.XLOOKUP(Table4[[#This Row],[Customer ID]], 'Medical Examination'!A:A, 'Medical Examination'!H:H)</f>
        <v>No</v>
      </c>
      <c r="O720" t="str">
        <f>_xlfn.XLOOKUP(Table4[[#This Row],[Customer ID]], 'Medical Examination'!A:A, 'Medical Examination'!I:I)</f>
        <v>Prediabetes</v>
      </c>
      <c r="P720" t="str">
        <f>_xlfn.XLOOKUP(Table4[[#This Row],[Customer ID]], 'Medical Examination'!A:A, 'Medical Examination'!J:J)</f>
        <v>Obesity</v>
      </c>
      <c r="Q720" s="1">
        <f>_xlfn.XLOOKUP(Table4[[#This Row],[Customer ID]], Hospitalisation!A:A, Hospitalisation!E:E)</f>
        <v>14098.07</v>
      </c>
      <c r="R720" t="str">
        <f>_xlfn.XLOOKUP(Table4[[#This Row],[Customer ID]], Hospitalisation!A:A, Hospitalisation!F:F)</f>
        <v>Tier - 2</v>
      </c>
      <c r="S720" t="str">
        <f>_xlfn.XLOOKUP(Table4[[#This Row],[Customer ID]], Hospitalisation!A:A, Hospitalisation!G:G)</f>
        <v>Tier - 3</v>
      </c>
      <c r="T720" t="str">
        <f>_xlfn.XLOOKUP(Table4[[#This Row],[Customer ID]], Hospitalisation!A:A, Hospitalisation!H:H)</f>
        <v>R1023</v>
      </c>
      <c r="U720" t="str" cm="1">
        <f t="array" ref="U720">_xlfn.IFS(Table4[[#This Row],[Age]]&lt;=29,"Youth",Table4[[#This Row],[Age]]&lt;=49,"Adults",Table4[[#This Row],[Age]]&gt;=50,"Senior")</f>
        <v>Adults</v>
      </c>
    </row>
    <row r="721" spans="1:21">
      <c r="A721" t="s">
        <v>1979</v>
      </c>
      <c r="B721" t="str">
        <f>_xlfn.XLOOKUP(Table4[[#This Row],[Customer ID]],Table1[[#This Row],[Customer ID]],Table1[[#This Row],[TITLE]],0)</f>
        <v>Mr</v>
      </c>
      <c r="C721" t="str" cm="1">
        <f t="array" ref="C721">_xlfn.XLOOKUP(Table4[[#This Row],[Customer ID]],Table1[[#All],[Customer ID]],Table1[[#All],[FIRST NAME]],0)</f>
        <v>Maxime</v>
      </c>
      <c r="D721" t="str" cm="1">
        <f t="array" ref="D721">_xlfn.XLOOKUP(Table4[[#This Row],[Customer ID]],Table1[[#All],[Customer ID]],Table1[[#All],[LAST NAME]],0)</f>
        <v>Fouquet</v>
      </c>
      <c r="E721" s="5" cm="1">
        <f t="array" ref="E721">_xlfn.XLOOKUP(Table4[[#This Row],[Customer ID]],Table3[[#All],[Customer ID]],Table3[[#All],[Date of Birth]],0)</f>
        <v>33493</v>
      </c>
      <c r="F721" cm="1">
        <f t="array" ref="F721">_xlfn.XLOOKUP(Table4[[#This Row],[Customer ID]],Table3[[#All],[Customer ID]],Table3[[#All],[Age]],0)</f>
        <v>31</v>
      </c>
      <c r="G721" cm="1">
        <f t="array" ref="G721">_xlfn.XLOOKUP(Table4[[#This Row],[Customer ID]],Table3[[#All],[Customer ID]],Table3[[#All],[Children]],0)</f>
        <v>3</v>
      </c>
      <c r="H721" cm="1">
        <f t="array" ref="H721">_xlfn.XLOOKUP(Table4[[#This Row],[Customer ID]],Table2[[#All],[Customer ID]],Table2[[#All],[BMI]],0)</f>
        <v>50.46</v>
      </c>
      <c r="I721" cm="1">
        <f t="array" ref="I721">_xlfn.XLOOKUP(Table4[[#This Row],[Customer ID]],Table2[[#All],[Customer ID]],Table2[[#All],[HBA1C]],0)</f>
        <v>4.5599999999999996</v>
      </c>
      <c r="J721" t="str">
        <f>_xlfn.XLOOKUP(Table4[[#This Row],[Customer ID]], 'Medical Examination'!A:A, 'Medical Examination'!D:D)</f>
        <v>No</v>
      </c>
      <c r="K721" t="str">
        <f>_xlfn.XLOOKUP(Table4[[#This Row],[Customer ID]], 'Medical Examination'!A:A, 'Medical Examination'!E:E)</f>
        <v>No</v>
      </c>
      <c r="L721" t="str">
        <f>_xlfn.XLOOKUP(Table4[[#This Row],[Customer ID]], 'Medical Examination'!A:A, 'Medical Examination'!F:F)</f>
        <v>No</v>
      </c>
      <c r="M721">
        <f>_xlfn.XLOOKUP(Table4[[#This Row],[Customer ID]], 'Medical Examination'!A:A, 'Medical Examination'!G:G)</f>
        <v>0</v>
      </c>
      <c r="N721" t="str">
        <f>_xlfn.XLOOKUP(Table4[[#This Row],[Customer ID]], 'Medical Examination'!A:A, 'Medical Examination'!H:H)</f>
        <v>No</v>
      </c>
      <c r="O721" t="str">
        <f>_xlfn.XLOOKUP(Table4[[#This Row],[Customer ID]], 'Medical Examination'!A:A, 'Medical Examination'!I:I)</f>
        <v>Normal</v>
      </c>
      <c r="P721" t="str">
        <f>_xlfn.XLOOKUP(Table4[[#This Row],[Customer ID]], 'Medical Examination'!A:A, 'Medical Examination'!J:J)</f>
        <v>Obesity</v>
      </c>
      <c r="Q721" s="1">
        <f>_xlfn.XLOOKUP(Table4[[#This Row],[Customer ID]], Hospitalisation!A:A, Hospitalisation!E:E)</f>
        <v>14081.93</v>
      </c>
      <c r="R721" t="str">
        <f>_xlfn.XLOOKUP(Table4[[#This Row],[Customer ID]], Hospitalisation!A:A, Hospitalisation!F:F)</f>
        <v>Tier - 2</v>
      </c>
      <c r="S721" t="str">
        <f>_xlfn.XLOOKUP(Table4[[#This Row],[Customer ID]], Hospitalisation!A:A, Hospitalisation!G:G)</f>
        <v>Tier - 3</v>
      </c>
      <c r="T721" t="str">
        <f>_xlfn.XLOOKUP(Table4[[#This Row],[Customer ID]], Hospitalisation!A:A, Hospitalisation!H:H)</f>
        <v>R1012</v>
      </c>
      <c r="U721" t="str" cm="1">
        <f t="array" ref="U721">_xlfn.IFS(Table4[[#This Row],[Age]]&lt;=29,"Youth",Table4[[#This Row],[Age]]&lt;=49,"Adults",Table4[[#This Row],[Age]]&gt;=50,"Senior")</f>
        <v>Adults</v>
      </c>
    </row>
    <row r="722" spans="1:21">
      <c r="A722" t="s">
        <v>1982</v>
      </c>
      <c r="B722" t="str">
        <f>_xlfn.XLOOKUP(Table4[[#This Row],[Customer ID]],Table1[[#This Row],[Customer ID]],Table1[[#This Row],[TITLE]],0)</f>
        <v>Ms</v>
      </c>
      <c r="C722" t="str" cm="1">
        <f t="array" ref="C722">_xlfn.XLOOKUP(Table4[[#This Row],[Customer ID]],Table1[[#All],[Customer ID]],Table1[[#All],[FIRST NAME]],0)</f>
        <v>Natalie</v>
      </c>
      <c r="D722" t="str" cm="1">
        <f t="array" ref="D722">_xlfn.XLOOKUP(Table4[[#This Row],[Customer ID]],Table1[[#All],[Customer ID]],Table1[[#All],[LAST NAME]],0)</f>
        <v>Mcphillips</v>
      </c>
      <c r="E722" s="5" cm="1">
        <f t="array" ref="E722">_xlfn.XLOOKUP(Table4[[#This Row],[Customer ID]],Table3[[#All],[Customer ID]],Table3[[#All],[Date of Birth]],0)</f>
        <v>22228</v>
      </c>
      <c r="F722" cm="1">
        <f t="array" ref="F722">_xlfn.XLOOKUP(Table4[[#This Row],[Customer ID]],Table3[[#All],[Customer ID]],Table3[[#All],[Age]],0)</f>
        <v>62</v>
      </c>
      <c r="G722" cm="1">
        <f t="array" ref="G722">_xlfn.XLOOKUP(Table4[[#This Row],[Customer ID]],Table3[[#All],[Customer ID]],Table3[[#All],[Children]],0)</f>
        <v>0</v>
      </c>
      <c r="H722" cm="1">
        <f t="array" ref="H722">_xlfn.XLOOKUP(Table4[[#This Row],[Customer ID]],Table2[[#All],[Customer ID]],Table2[[#All],[BMI]],0)</f>
        <v>31.73</v>
      </c>
      <c r="I722" cm="1">
        <f t="array" ref="I722">_xlfn.XLOOKUP(Table4[[#This Row],[Customer ID]],Table2[[#All],[Customer ID]],Table2[[#All],[HBA1C]],0)</f>
        <v>7</v>
      </c>
      <c r="J722" t="str">
        <f>_xlfn.XLOOKUP(Table4[[#This Row],[Customer ID]], 'Medical Examination'!A:A, 'Medical Examination'!D:D)</f>
        <v>No</v>
      </c>
      <c r="K722" t="str">
        <f>_xlfn.XLOOKUP(Table4[[#This Row],[Customer ID]], 'Medical Examination'!A:A, 'Medical Examination'!E:E)</f>
        <v>No</v>
      </c>
      <c r="L722" t="str">
        <f>_xlfn.XLOOKUP(Table4[[#This Row],[Customer ID]], 'Medical Examination'!A:A, 'Medical Examination'!F:F)</f>
        <v>No</v>
      </c>
      <c r="M722">
        <f>_xlfn.XLOOKUP(Table4[[#This Row],[Customer ID]], 'Medical Examination'!A:A, 'Medical Examination'!G:G)</f>
        <v>0</v>
      </c>
      <c r="N722" t="str">
        <f>_xlfn.XLOOKUP(Table4[[#This Row],[Customer ID]], 'Medical Examination'!A:A, 'Medical Examination'!H:H)</f>
        <v>No</v>
      </c>
      <c r="O722" t="str">
        <f>_xlfn.XLOOKUP(Table4[[#This Row],[Customer ID]], 'Medical Examination'!A:A, 'Medical Examination'!I:I)</f>
        <v>Diabetes</v>
      </c>
      <c r="P722" t="str">
        <f>_xlfn.XLOOKUP(Table4[[#This Row],[Customer ID]], 'Medical Examination'!A:A, 'Medical Examination'!J:J)</f>
        <v>Obesity</v>
      </c>
      <c r="Q722" s="1">
        <f>_xlfn.XLOOKUP(Table4[[#This Row],[Customer ID]], Hospitalisation!A:A, Hospitalisation!E:E)</f>
        <v>14043.48</v>
      </c>
      <c r="R722" t="str">
        <f>_xlfn.XLOOKUP(Table4[[#This Row],[Customer ID]], Hospitalisation!A:A, Hospitalisation!F:F)</f>
        <v>Tier - 2</v>
      </c>
      <c r="S722" t="str">
        <f>_xlfn.XLOOKUP(Table4[[#This Row],[Customer ID]], Hospitalisation!A:A, Hospitalisation!G:G)</f>
        <v>Tier - 3</v>
      </c>
      <c r="T722" t="str">
        <f>_xlfn.XLOOKUP(Table4[[#This Row],[Customer ID]], Hospitalisation!A:A, Hospitalisation!H:H)</f>
        <v>R1024</v>
      </c>
      <c r="U722" t="str" cm="1">
        <f t="array" ref="U722">_xlfn.IFS(Table4[[#This Row],[Age]]&lt;=29,"Youth",Table4[[#This Row],[Age]]&lt;=49,"Adults",Table4[[#This Row],[Age]]&gt;=50,"Senior")</f>
        <v>Senior</v>
      </c>
    </row>
    <row r="723" spans="1:21">
      <c r="A723" t="s">
        <v>1984</v>
      </c>
      <c r="B723" t="str">
        <f>_xlfn.XLOOKUP(Table4[[#This Row],[Customer ID]],Table1[[#This Row],[Customer ID]],Table1[[#This Row],[TITLE]],0)</f>
        <v>Ms</v>
      </c>
      <c r="C723" t="str" cm="1">
        <f t="array" ref="C723">_xlfn.XLOOKUP(Table4[[#This Row],[Customer ID]],Table1[[#All],[Customer ID]],Table1[[#All],[FIRST NAME]],0)</f>
        <v>Melissa</v>
      </c>
      <c r="D723" t="str" cm="1">
        <f t="array" ref="D723">_xlfn.XLOOKUP(Table4[[#This Row],[Customer ID]],Table1[[#All],[Customer ID]],Table1[[#All],[LAST NAME]],0)</f>
        <v>Burgin</v>
      </c>
      <c r="E723" s="5" cm="1">
        <f t="array" ref="E723">_xlfn.XLOOKUP(Table4[[#This Row],[Customer ID]],Table3[[#All],[Customer ID]],Table3[[#All],[Date of Birth]],0)</f>
        <v>23200</v>
      </c>
      <c r="F723" cm="1">
        <f t="array" ref="F723">_xlfn.XLOOKUP(Table4[[#This Row],[Customer ID]],Table3[[#All],[Customer ID]],Table3[[#All],[Age]],0)</f>
        <v>59</v>
      </c>
      <c r="G723" cm="1">
        <f t="array" ref="G723">_xlfn.XLOOKUP(Table4[[#This Row],[Customer ID]],Table3[[#All],[Customer ID]],Table3[[#All],[Children]],0)</f>
        <v>3</v>
      </c>
      <c r="H723" cm="1">
        <f t="array" ref="H723">_xlfn.XLOOKUP(Table4[[#This Row],[Customer ID]],Table2[[#All],[Customer ID]],Table2[[#All],[BMI]],0)</f>
        <v>32.1</v>
      </c>
      <c r="I723" cm="1">
        <f t="array" ref="I723">_xlfn.XLOOKUP(Table4[[#This Row],[Customer ID]],Table2[[#All],[Customer ID]],Table2[[#All],[HBA1C]],0)</f>
        <v>6.57</v>
      </c>
      <c r="J723" t="str">
        <f>_xlfn.XLOOKUP(Table4[[#This Row],[Customer ID]], 'Medical Examination'!A:A, 'Medical Examination'!D:D)</f>
        <v>Yes</v>
      </c>
      <c r="K723" t="str">
        <f>_xlfn.XLOOKUP(Table4[[#This Row],[Customer ID]], 'Medical Examination'!A:A, 'Medical Examination'!E:E)</f>
        <v>No</v>
      </c>
      <c r="L723" t="str">
        <f>_xlfn.XLOOKUP(Table4[[#This Row],[Customer ID]], 'Medical Examination'!A:A, 'Medical Examination'!F:F)</f>
        <v>Yes</v>
      </c>
      <c r="M723">
        <f>_xlfn.XLOOKUP(Table4[[#This Row],[Customer ID]], 'Medical Examination'!A:A, 'Medical Examination'!G:G)</f>
        <v>1</v>
      </c>
      <c r="N723" t="str">
        <f>_xlfn.XLOOKUP(Table4[[#This Row],[Customer ID]], 'Medical Examination'!A:A, 'Medical Examination'!H:H)</f>
        <v>No</v>
      </c>
      <c r="O723" t="str">
        <f>_xlfn.XLOOKUP(Table4[[#This Row],[Customer ID]], 'Medical Examination'!A:A, 'Medical Examination'!I:I)</f>
        <v>Diabetes</v>
      </c>
      <c r="P723" t="str">
        <f>_xlfn.XLOOKUP(Table4[[#This Row],[Customer ID]], 'Medical Examination'!A:A, 'Medical Examination'!J:J)</f>
        <v>Obesity</v>
      </c>
      <c r="Q723" s="1">
        <f>_xlfn.XLOOKUP(Table4[[#This Row],[Customer ID]], Hospitalisation!A:A, Hospitalisation!E:E)</f>
        <v>14007.22</v>
      </c>
      <c r="R723" t="str">
        <f>_xlfn.XLOOKUP(Table4[[#This Row],[Customer ID]], Hospitalisation!A:A, Hospitalisation!F:F)</f>
        <v>Tier - 2</v>
      </c>
      <c r="S723" t="str">
        <f>_xlfn.XLOOKUP(Table4[[#This Row],[Customer ID]], Hospitalisation!A:A, Hospitalisation!G:G)</f>
        <v>Tier - 3</v>
      </c>
      <c r="T723" t="str">
        <f>_xlfn.XLOOKUP(Table4[[#This Row],[Customer ID]], Hospitalisation!A:A, Hospitalisation!H:H)</f>
        <v>R1011</v>
      </c>
      <c r="U723" t="str" cm="1">
        <f t="array" ref="U723">_xlfn.IFS(Table4[[#This Row],[Age]]&lt;=29,"Youth",Table4[[#This Row],[Age]]&lt;=49,"Adults",Table4[[#This Row],[Age]]&gt;=50,"Senior")</f>
        <v>Senior</v>
      </c>
    </row>
    <row r="724" spans="1:21">
      <c r="A724" t="s">
        <v>1986</v>
      </c>
      <c r="B724" t="str">
        <f>_xlfn.XLOOKUP(Table4[[#This Row],[Customer ID]],Table1[[#This Row],[Customer ID]],Table1[[#This Row],[TITLE]],0)</f>
        <v>Ms</v>
      </c>
      <c r="C724" t="str" cm="1">
        <f t="array" ref="C724">_xlfn.XLOOKUP(Table4[[#This Row],[Customer ID]],Table1[[#All],[Customer ID]],Table1[[#All],[FIRST NAME]],0)</f>
        <v>Laura P</v>
      </c>
      <c r="D724" t="str" cm="1">
        <f t="array" ref="D724">_xlfn.XLOOKUP(Table4[[#This Row],[Customer ID]],Table1[[#All],[Customer ID]],Table1[[#All],[LAST NAME]],0)</f>
        <v>Roberts</v>
      </c>
      <c r="E724" s="5" cm="1">
        <f t="array" ref="E724">_xlfn.XLOOKUP(Table4[[#This Row],[Customer ID]],Table3[[#All],[Customer ID]],Table3[[#All],[Date of Birth]],0)</f>
        <v>23198</v>
      </c>
      <c r="F724" cm="1">
        <f t="array" ref="F724">_xlfn.XLOOKUP(Table4[[#This Row],[Customer ID]],Table3[[#All],[Customer ID]],Table3[[#All],[Age]],0)</f>
        <v>59</v>
      </c>
      <c r="G724" cm="1">
        <f t="array" ref="G724">_xlfn.XLOOKUP(Table4[[#This Row],[Customer ID]],Table3[[#All],[Customer ID]],Table3[[#All],[Children]],0)</f>
        <v>3</v>
      </c>
      <c r="H724" cm="1">
        <f t="array" ref="H724">_xlfn.XLOOKUP(Table4[[#This Row],[Customer ID]],Table2[[#All],[Customer ID]],Table2[[#All],[BMI]],0)</f>
        <v>27.83</v>
      </c>
      <c r="I724" cm="1">
        <f t="array" ref="I724">_xlfn.XLOOKUP(Table4[[#This Row],[Customer ID]],Table2[[#All],[Customer ID]],Table2[[#All],[HBA1C]],0)</f>
        <v>11.61</v>
      </c>
      <c r="J724" t="str">
        <f>_xlfn.XLOOKUP(Table4[[#This Row],[Customer ID]], 'Medical Examination'!A:A, 'Medical Examination'!D:D)</f>
        <v>Yes</v>
      </c>
      <c r="K724" t="str">
        <f>_xlfn.XLOOKUP(Table4[[#This Row],[Customer ID]], 'Medical Examination'!A:A, 'Medical Examination'!E:E)</f>
        <v>No</v>
      </c>
      <c r="L724" t="str">
        <f>_xlfn.XLOOKUP(Table4[[#This Row],[Customer ID]], 'Medical Examination'!A:A, 'Medical Examination'!F:F)</f>
        <v>Yes</v>
      </c>
      <c r="M724">
        <f>_xlfn.XLOOKUP(Table4[[#This Row],[Customer ID]], 'Medical Examination'!A:A, 'Medical Examination'!G:G)</f>
        <v>1</v>
      </c>
      <c r="N724" t="str">
        <f>_xlfn.XLOOKUP(Table4[[#This Row],[Customer ID]], 'Medical Examination'!A:A, 'Medical Examination'!H:H)</f>
        <v>No</v>
      </c>
      <c r="O724" t="str">
        <f>_xlfn.XLOOKUP(Table4[[#This Row],[Customer ID]], 'Medical Examination'!A:A, 'Medical Examination'!I:I)</f>
        <v>Diabetes</v>
      </c>
      <c r="P724" t="str">
        <f>_xlfn.XLOOKUP(Table4[[#This Row],[Customer ID]], 'Medical Examination'!A:A, 'Medical Examination'!J:J)</f>
        <v>Overweight</v>
      </c>
      <c r="Q724" s="1">
        <f>_xlfn.XLOOKUP(Table4[[#This Row],[Customer ID]], Hospitalisation!A:A, Hospitalisation!E:E)</f>
        <v>14001.29</v>
      </c>
      <c r="R724" t="str">
        <f>_xlfn.XLOOKUP(Table4[[#This Row],[Customer ID]], Hospitalisation!A:A, Hospitalisation!F:F)</f>
        <v>Tier - 2</v>
      </c>
      <c r="S724" t="str">
        <f>_xlfn.XLOOKUP(Table4[[#This Row],[Customer ID]], Hospitalisation!A:A, Hospitalisation!G:G)</f>
        <v>Tier - 2</v>
      </c>
      <c r="T724" t="str">
        <f>_xlfn.XLOOKUP(Table4[[#This Row],[Customer ID]], Hospitalisation!A:A, Hospitalisation!H:H)</f>
        <v>R1013</v>
      </c>
      <c r="U724" t="str" cm="1">
        <f t="array" ref="U724">_xlfn.IFS(Table4[[#This Row],[Age]]&lt;=29,"Youth",Table4[[#This Row],[Age]]&lt;=49,"Adults",Table4[[#This Row],[Age]]&gt;=50,"Senior")</f>
        <v>Senior</v>
      </c>
    </row>
    <row r="725" spans="1:21">
      <c r="A725" t="s">
        <v>1989</v>
      </c>
      <c r="B725" t="str">
        <f>_xlfn.XLOOKUP(Table4[[#This Row],[Customer ID]],Table1[[#This Row],[Customer ID]],Table1[[#This Row],[TITLE]],0)</f>
        <v>Mrs</v>
      </c>
      <c r="C725" t="str" cm="1">
        <f t="array" ref="C725">_xlfn.XLOOKUP(Table4[[#This Row],[Customer ID]],Table1[[#All],[Customer ID]],Table1[[#All],[FIRST NAME]],0)</f>
        <v>Lisa</v>
      </c>
      <c r="D725" t="str" cm="1">
        <f t="array" ref="D725">_xlfn.XLOOKUP(Table4[[#This Row],[Customer ID]],Table1[[#All],[Customer ID]],Table1[[#All],[LAST NAME]],0)</f>
        <v>Nemec</v>
      </c>
      <c r="E725" s="5" cm="1">
        <f t="array" ref="E725">_xlfn.XLOOKUP(Table4[[#This Row],[Customer ID]],Table3[[#All],[Customer ID]],Table3[[#All],[Date of Birth]],0)</f>
        <v>23368</v>
      </c>
      <c r="F725" cm="1">
        <f t="array" ref="F725">_xlfn.XLOOKUP(Table4[[#This Row],[Customer ID]],Table3[[#All],[Customer ID]],Table3[[#All],[Age]],0)</f>
        <v>59</v>
      </c>
      <c r="G725" cm="1">
        <f t="array" ref="G725">_xlfn.XLOOKUP(Table4[[#This Row],[Customer ID]],Table3[[#All],[Customer ID]],Table3[[#All],[Children]],0)</f>
        <v>3</v>
      </c>
      <c r="H725" cm="1">
        <f t="array" ref="H725">_xlfn.XLOOKUP(Table4[[#This Row],[Customer ID]],Table2[[#All],[Customer ID]],Table2[[#All],[BMI]],0)</f>
        <v>27.72</v>
      </c>
      <c r="I725" cm="1">
        <f t="array" ref="I725">_xlfn.XLOOKUP(Table4[[#This Row],[Customer ID]],Table2[[#All],[Customer ID]],Table2[[#All],[HBA1C]],0)</f>
        <v>8.16</v>
      </c>
      <c r="J725" t="str">
        <f>_xlfn.XLOOKUP(Table4[[#This Row],[Customer ID]], 'Medical Examination'!A:A, 'Medical Examination'!D:D)</f>
        <v>Yes</v>
      </c>
      <c r="K725" t="str">
        <f>_xlfn.XLOOKUP(Table4[[#This Row],[Customer ID]], 'Medical Examination'!A:A, 'Medical Examination'!E:E)</f>
        <v>No</v>
      </c>
      <c r="L725" t="str">
        <f>_xlfn.XLOOKUP(Table4[[#This Row],[Customer ID]], 'Medical Examination'!A:A, 'Medical Examination'!F:F)</f>
        <v>Yes</v>
      </c>
      <c r="M725">
        <f>_xlfn.XLOOKUP(Table4[[#This Row],[Customer ID]], 'Medical Examination'!A:A, 'Medical Examination'!G:G)</f>
        <v>1</v>
      </c>
      <c r="N725" t="str">
        <f>_xlfn.XLOOKUP(Table4[[#This Row],[Customer ID]], 'Medical Examination'!A:A, 'Medical Examination'!H:H)</f>
        <v>No</v>
      </c>
      <c r="O725" t="str">
        <f>_xlfn.XLOOKUP(Table4[[#This Row],[Customer ID]], 'Medical Examination'!A:A, 'Medical Examination'!I:I)</f>
        <v>Diabetes</v>
      </c>
      <c r="P725" t="str">
        <f>_xlfn.XLOOKUP(Table4[[#This Row],[Customer ID]], 'Medical Examination'!A:A, 'Medical Examination'!J:J)</f>
        <v>Overweight</v>
      </c>
      <c r="Q725" s="1">
        <f>_xlfn.XLOOKUP(Table4[[#This Row],[Customer ID]], Hospitalisation!A:A, Hospitalisation!E:E)</f>
        <v>14001.13</v>
      </c>
      <c r="R725" t="str">
        <f>_xlfn.XLOOKUP(Table4[[#This Row],[Customer ID]], Hospitalisation!A:A, Hospitalisation!F:F)</f>
        <v>Tier - 2</v>
      </c>
      <c r="S725" t="str">
        <f>_xlfn.XLOOKUP(Table4[[#This Row],[Customer ID]], Hospitalisation!A:A, Hospitalisation!G:G)</f>
        <v>Tier - 1</v>
      </c>
      <c r="T725" t="str">
        <f>_xlfn.XLOOKUP(Table4[[#This Row],[Customer ID]], Hospitalisation!A:A, Hospitalisation!H:H)</f>
        <v>R1013</v>
      </c>
      <c r="U725" t="str" cm="1">
        <f t="array" ref="U725">_xlfn.IFS(Table4[[#This Row],[Age]]&lt;=29,"Youth",Table4[[#This Row],[Age]]&lt;=49,"Adults",Table4[[#This Row],[Age]]&gt;=50,"Senior")</f>
        <v>Senior</v>
      </c>
    </row>
    <row r="726" spans="1:21">
      <c r="A726" t="s">
        <v>1991</v>
      </c>
      <c r="B726" t="str">
        <f>_xlfn.XLOOKUP(Table4[[#This Row],[Customer ID]],Table1[[#This Row],[Customer ID]],Table1[[#This Row],[TITLE]],0)</f>
        <v>Mr</v>
      </c>
      <c r="C726" t="str" cm="1">
        <f t="array" ref="C726">_xlfn.XLOOKUP(Table4[[#This Row],[Customer ID]],Table1[[#All],[Customer ID]],Table1[[#All],[FIRST NAME]],0)</f>
        <v>William D</v>
      </c>
      <c r="D726" t="str" cm="1">
        <f t="array" ref="D726">_xlfn.XLOOKUP(Table4[[#This Row],[Customer ID]],Table1[[#All],[Customer ID]],Table1[[#All],[LAST NAME]],0)</f>
        <v>Appman</v>
      </c>
      <c r="E726" s="5" cm="1">
        <f t="array" ref="E726">_xlfn.XLOOKUP(Table4[[#This Row],[Customer ID]],Table3[[#All],[Customer ID]],Table3[[#All],[Date of Birth]],0)</f>
        <v>21799</v>
      </c>
      <c r="F726" cm="1">
        <f t="array" ref="F726">_xlfn.XLOOKUP(Table4[[#This Row],[Customer ID]],Table3[[#All],[Customer ID]],Table3[[#All],[Age]],0)</f>
        <v>63</v>
      </c>
      <c r="G726" cm="1">
        <f t="array" ref="G726">_xlfn.XLOOKUP(Table4[[#This Row],[Customer ID]],Table3[[#All],[Customer ID]],Table3[[#All],[Children]],0)</f>
        <v>0</v>
      </c>
      <c r="H726" cm="1">
        <f t="array" ref="H726">_xlfn.XLOOKUP(Table4[[#This Row],[Customer ID]],Table2[[#All],[Customer ID]],Table2[[#All],[BMI]],0)</f>
        <v>36.765000000000001</v>
      </c>
      <c r="I726" cm="1">
        <f t="array" ref="I726">_xlfn.XLOOKUP(Table4[[#This Row],[Customer ID]],Table2[[#All],[Customer ID]],Table2[[#All],[HBA1C]],0)</f>
        <v>4.4800000000000004</v>
      </c>
      <c r="J726" t="str">
        <f>_xlfn.XLOOKUP(Table4[[#This Row],[Customer ID]], 'Medical Examination'!A:A, 'Medical Examination'!D:D)</f>
        <v>Yes</v>
      </c>
      <c r="K726" t="str">
        <f>_xlfn.XLOOKUP(Table4[[#This Row],[Customer ID]], 'Medical Examination'!A:A, 'Medical Examination'!E:E)</f>
        <v>No</v>
      </c>
      <c r="L726" t="str">
        <f>_xlfn.XLOOKUP(Table4[[#This Row],[Customer ID]], 'Medical Examination'!A:A, 'Medical Examination'!F:F)</f>
        <v>No</v>
      </c>
      <c r="M726">
        <f>_xlfn.XLOOKUP(Table4[[#This Row],[Customer ID]], 'Medical Examination'!A:A, 'Medical Examination'!G:G)</f>
        <v>2</v>
      </c>
      <c r="N726" t="str">
        <f>_xlfn.XLOOKUP(Table4[[#This Row],[Customer ID]], 'Medical Examination'!A:A, 'Medical Examination'!H:H)</f>
        <v>No</v>
      </c>
      <c r="O726" t="str">
        <f>_xlfn.XLOOKUP(Table4[[#This Row],[Customer ID]], 'Medical Examination'!A:A, 'Medical Examination'!I:I)</f>
        <v>Normal</v>
      </c>
      <c r="P726" t="str">
        <f>_xlfn.XLOOKUP(Table4[[#This Row],[Customer ID]], 'Medical Examination'!A:A, 'Medical Examination'!J:J)</f>
        <v>Obesity</v>
      </c>
      <c r="Q726" s="1">
        <f>_xlfn.XLOOKUP(Table4[[#This Row],[Customer ID]], Hospitalisation!A:A, Hospitalisation!E:E)</f>
        <v>13981.85</v>
      </c>
      <c r="R726" t="str">
        <f>_xlfn.XLOOKUP(Table4[[#This Row],[Customer ID]], Hospitalisation!A:A, Hospitalisation!F:F)</f>
        <v>Tier - 2</v>
      </c>
      <c r="S726" t="str">
        <f>_xlfn.XLOOKUP(Table4[[#This Row],[Customer ID]], Hospitalisation!A:A, Hospitalisation!G:G)</f>
        <v>Tier - 1</v>
      </c>
      <c r="T726" t="str">
        <f>_xlfn.XLOOKUP(Table4[[#This Row],[Customer ID]], Hospitalisation!A:A, Hospitalisation!H:H)</f>
        <v>R1016</v>
      </c>
      <c r="U726" t="str" cm="1">
        <f t="array" ref="U726">_xlfn.IFS(Table4[[#This Row],[Age]]&lt;=29,"Youth",Table4[[#This Row],[Age]]&lt;=49,"Adults",Table4[[#This Row],[Age]]&gt;=50,"Senior")</f>
        <v>Senior</v>
      </c>
    </row>
    <row r="727" spans="1:21">
      <c r="A727" t="s">
        <v>1994</v>
      </c>
      <c r="B727" t="str">
        <f>_xlfn.XLOOKUP(Table4[[#This Row],[Customer ID]],Table1[[#This Row],[Customer ID]],Table1[[#This Row],[TITLE]],0)</f>
        <v>Mr</v>
      </c>
      <c r="C727" t="str" cm="1">
        <f t="array" ref="C727">_xlfn.XLOOKUP(Table4[[#This Row],[Customer ID]],Table1[[#All],[Customer ID]],Table1[[#All],[FIRST NAME]],0)</f>
        <v>James</v>
      </c>
      <c r="D727" t="str" cm="1">
        <f t="array" ref="D727">_xlfn.XLOOKUP(Table4[[#This Row],[Customer ID]],Table1[[#All],[Customer ID]],Table1[[#All],[LAST NAME]],0)</f>
        <v>Driscoll</v>
      </c>
      <c r="E727" s="5" cm="1">
        <f t="array" ref="E727">_xlfn.XLOOKUP(Table4[[#This Row],[Customer ID]],Table3[[#All],[Customer ID]],Table3[[#All],[Date of Birth]],0)</f>
        <v>33067</v>
      </c>
      <c r="F727" cm="1">
        <f t="array" ref="F727">_xlfn.XLOOKUP(Table4[[#This Row],[Customer ID]],Table3[[#All],[Customer ID]],Table3[[#All],[Age]],0)</f>
        <v>32</v>
      </c>
      <c r="G727" cm="1">
        <f t="array" ref="G727">_xlfn.XLOOKUP(Table4[[#This Row],[Customer ID]],Table3[[#All],[Customer ID]],Table3[[#All],[Children]],0)</f>
        <v>3</v>
      </c>
      <c r="H727" cm="1">
        <f t="array" ref="H727">_xlfn.XLOOKUP(Table4[[#This Row],[Customer ID]],Table2[[#All],[Customer ID]],Table2[[#All],[BMI]],0)</f>
        <v>48.36</v>
      </c>
      <c r="I727" cm="1">
        <f t="array" ref="I727">_xlfn.XLOOKUP(Table4[[#This Row],[Customer ID]],Table2[[#All],[Customer ID]],Table2[[#All],[HBA1C]],0)</f>
        <v>4.08</v>
      </c>
      <c r="J727" t="str">
        <f>_xlfn.XLOOKUP(Table4[[#This Row],[Customer ID]], 'Medical Examination'!A:A, 'Medical Examination'!D:D)</f>
        <v>No</v>
      </c>
      <c r="K727" t="str">
        <f>_xlfn.XLOOKUP(Table4[[#This Row],[Customer ID]], 'Medical Examination'!A:A, 'Medical Examination'!E:E)</f>
        <v>No</v>
      </c>
      <c r="L727" t="str">
        <f>_xlfn.XLOOKUP(Table4[[#This Row],[Customer ID]], 'Medical Examination'!A:A, 'Medical Examination'!F:F)</f>
        <v>No</v>
      </c>
      <c r="M727">
        <f>_xlfn.XLOOKUP(Table4[[#This Row],[Customer ID]], 'Medical Examination'!A:A, 'Medical Examination'!G:G)</f>
        <v>0</v>
      </c>
      <c r="N727" t="str">
        <f>_xlfn.XLOOKUP(Table4[[#This Row],[Customer ID]], 'Medical Examination'!A:A, 'Medical Examination'!H:H)</f>
        <v>No</v>
      </c>
      <c r="O727" t="str">
        <f>_xlfn.XLOOKUP(Table4[[#This Row],[Customer ID]], 'Medical Examination'!A:A, 'Medical Examination'!I:I)</f>
        <v>Normal</v>
      </c>
      <c r="P727" t="str">
        <f>_xlfn.XLOOKUP(Table4[[#This Row],[Customer ID]], 'Medical Examination'!A:A, 'Medical Examination'!J:J)</f>
        <v>Obesity</v>
      </c>
      <c r="Q727" s="1">
        <f>_xlfn.XLOOKUP(Table4[[#This Row],[Customer ID]], Hospitalisation!A:A, Hospitalisation!E:E)</f>
        <v>13979.45</v>
      </c>
      <c r="R727" t="str">
        <f>_xlfn.XLOOKUP(Table4[[#This Row],[Customer ID]], Hospitalisation!A:A, Hospitalisation!F:F)</f>
        <v>Tier - 2</v>
      </c>
      <c r="S727" t="str">
        <f>_xlfn.XLOOKUP(Table4[[#This Row],[Customer ID]], Hospitalisation!A:A, Hospitalisation!G:G)</f>
        <v>Tier - 1</v>
      </c>
      <c r="T727" t="str">
        <f>_xlfn.XLOOKUP(Table4[[#This Row],[Customer ID]], Hospitalisation!A:A, Hospitalisation!H:H)</f>
        <v>R1023</v>
      </c>
      <c r="U727" t="str" cm="1">
        <f t="array" ref="U727">_xlfn.IFS(Table4[[#This Row],[Age]]&lt;=29,"Youth",Table4[[#This Row],[Age]]&lt;=49,"Adults",Table4[[#This Row],[Age]]&gt;=50,"Senior")</f>
        <v>Adults</v>
      </c>
    </row>
    <row r="728" spans="1:21">
      <c r="A728" t="s">
        <v>1995</v>
      </c>
      <c r="B728" t="str">
        <f>_xlfn.XLOOKUP(Table4[[#This Row],[Customer ID]],Table1[[#This Row],[Customer ID]],Table1[[#This Row],[TITLE]],0)</f>
        <v>Mr</v>
      </c>
      <c r="C728" t="str" cm="1">
        <f t="array" ref="C728">_xlfn.XLOOKUP(Table4[[#This Row],[Customer ID]],Table1[[#All],[Customer ID]],Table1[[#All],[FIRST NAME]],0)</f>
        <v>John</v>
      </c>
      <c r="D728" t="str" cm="1">
        <f t="array" ref="D728">_xlfn.XLOOKUP(Table4[[#This Row],[Customer ID]],Table1[[#All],[Customer ID]],Table1[[#All],[LAST NAME]],0)</f>
        <v>Glotzbach</v>
      </c>
      <c r="E728" s="5" cm="1">
        <f t="array" ref="E728">_xlfn.XLOOKUP(Table4[[#This Row],[Customer ID]],Table3[[#All],[Customer ID]],Table3[[#All],[Date of Birth]],0)</f>
        <v>21791</v>
      </c>
      <c r="F728" cm="1">
        <f t="array" ref="F728">_xlfn.XLOOKUP(Table4[[#This Row],[Customer ID]],Table3[[#All],[Customer ID]],Table3[[#All],[Age]],0)</f>
        <v>63</v>
      </c>
      <c r="G728" cm="1">
        <f t="array" ref="G728">_xlfn.XLOOKUP(Table4[[#This Row],[Customer ID]],Table3[[#All],[Customer ID]],Table3[[#All],[Children]],0)</f>
        <v>0</v>
      </c>
      <c r="H728" cm="1">
        <f t="array" ref="H728">_xlfn.XLOOKUP(Table4[[#This Row],[Customer ID]],Table2[[#All],[Customer ID]],Table2[[#All],[BMI]],0)</f>
        <v>31.445</v>
      </c>
      <c r="I728" cm="1">
        <f t="array" ref="I728">_xlfn.XLOOKUP(Table4[[#This Row],[Customer ID]],Table2[[#All],[Customer ID]],Table2[[#All],[HBA1C]],0)</f>
        <v>4.4000000000000004</v>
      </c>
      <c r="J728" t="str">
        <f>_xlfn.XLOOKUP(Table4[[#This Row],[Customer ID]], 'Medical Examination'!A:A, 'Medical Examination'!D:D)</f>
        <v>Yes</v>
      </c>
      <c r="K728" t="str">
        <f>_xlfn.XLOOKUP(Table4[[#This Row],[Customer ID]], 'Medical Examination'!A:A, 'Medical Examination'!E:E)</f>
        <v>No</v>
      </c>
      <c r="L728" t="str">
        <f>_xlfn.XLOOKUP(Table4[[#This Row],[Customer ID]], 'Medical Examination'!A:A, 'Medical Examination'!F:F)</f>
        <v>No</v>
      </c>
      <c r="M728">
        <f>_xlfn.XLOOKUP(Table4[[#This Row],[Customer ID]], 'Medical Examination'!A:A, 'Medical Examination'!G:G)</f>
        <v>2</v>
      </c>
      <c r="N728" t="str">
        <f>_xlfn.XLOOKUP(Table4[[#This Row],[Customer ID]], 'Medical Examination'!A:A, 'Medical Examination'!H:H)</f>
        <v>No</v>
      </c>
      <c r="O728" t="str">
        <f>_xlfn.XLOOKUP(Table4[[#This Row],[Customer ID]], 'Medical Examination'!A:A, 'Medical Examination'!I:I)</f>
        <v>Normal</v>
      </c>
      <c r="P728" t="str">
        <f>_xlfn.XLOOKUP(Table4[[#This Row],[Customer ID]], 'Medical Examination'!A:A, 'Medical Examination'!J:J)</f>
        <v>Obesity</v>
      </c>
      <c r="Q728" s="1">
        <f>_xlfn.XLOOKUP(Table4[[#This Row],[Customer ID]], Hospitalisation!A:A, Hospitalisation!E:E)</f>
        <v>13974.46</v>
      </c>
      <c r="R728" t="str">
        <f>_xlfn.XLOOKUP(Table4[[#This Row],[Customer ID]], Hospitalisation!A:A, Hospitalisation!F:F)</f>
        <v>Tier - 2</v>
      </c>
      <c r="S728" t="str">
        <f>_xlfn.XLOOKUP(Table4[[#This Row],[Customer ID]], Hospitalisation!A:A, Hospitalisation!G:G)</f>
        <v>Tier - 2</v>
      </c>
      <c r="T728" t="str">
        <f>_xlfn.XLOOKUP(Table4[[#This Row],[Customer ID]], Hospitalisation!A:A, Hospitalisation!H:H)</f>
        <v>R1019</v>
      </c>
      <c r="U728" t="str" cm="1">
        <f t="array" ref="U728">_xlfn.IFS(Table4[[#This Row],[Age]]&lt;=29,"Youth",Table4[[#This Row],[Age]]&lt;=49,"Adults",Table4[[#This Row],[Age]]&gt;=50,"Senior")</f>
        <v>Senior</v>
      </c>
    </row>
    <row r="729" spans="1:21">
      <c r="A729" t="s">
        <v>1997</v>
      </c>
      <c r="B729" t="str">
        <f>_xlfn.XLOOKUP(Table4[[#This Row],[Customer ID]],Table1[[#This Row],[Customer ID]],Table1[[#This Row],[TITLE]],0)</f>
        <v>Mr</v>
      </c>
      <c r="C729" t="str" cm="1">
        <f t="array" ref="C729">_xlfn.XLOOKUP(Table4[[#This Row],[Customer ID]],Table1[[#All],[Customer ID]],Table1[[#All],[FIRST NAME]],0)</f>
        <v>Adam S</v>
      </c>
      <c r="D729" t="str" cm="1">
        <f t="array" ref="D729">_xlfn.XLOOKUP(Table4[[#This Row],[Customer ID]],Table1[[#All],[Customer ID]],Table1[[#All],[LAST NAME]],0)</f>
        <v>Tenforde</v>
      </c>
      <c r="E729" s="5" cm="1">
        <f t="array" ref="E729">_xlfn.XLOOKUP(Table4[[#This Row],[Customer ID]],Table3[[#All],[Customer ID]],Table3[[#All],[Date of Birth]],0)</f>
        <v>22085</v>
      </c>
      <c r="F729" cm="1">
        <f t="array" ref="F729">_xlfn.XLOOKUP(Table4[[#This Row],[Customer ID]],Table3[[#All],[Customer ID]],Table3[[#All],[Age]],0)</f>
        <v>62</v>
      </c>
      <c r="G729" cm="1">
        <f t="array" ref="G729">_xlfn.XLOOKUP(Table4[[#This Row],[Customer ID]],Table3[[#All],[Customer ID]],Table3[[#All],[Children]],0)</f>
        <v>1</v>
      </c>
      <c r="H729" cm="1">
        <f t="array" ref="H729">_xlfn.XLOOKUP(Table4[[#This Row],[Customer ID]],Table2[[#All],[Customer ID]],Table2[[#All],[BMI]],0)</f>
        <v>27.55</v>
      </c>
      <c r="I729" cm="1">
        <f t="array" ref="I729">_xlfn.XLOOKUP(Table4[[#This Row],[Customer ID]],Table2[[#All],[Customer ID]],Table2[[#All],[HBA1C]],0)</f>
        <v>9.02</v>
      </c>
      <c r="J729" t="str">
        <f>_xlfn.XLOOKUP(Table4[[#This Row],[Customer ID]], 'Medical Examination'!A:A, 'Medical Examination'!D:D)</f>
        <v>No</v>
      </c>
      <c r="K729" t="str">
        <f>_xlfn.XLOOKUP(Table4[[#This Row],[Customer ID]], 'Medical Examination'!A:A, 'Medical Examination'!E:E)</f>
        <v>No</v>
      </c>
      <c r="L729" t="str">
        <f>_xlfn.XLOOKUP(Table4[[#This Row],[Customer ID]], 'Medical Examination'!A:A, 'Medical Examination'!F:F)</f>
        <v>No</v>
      </c>
      <c r="M729">
        <f>_xlfn.XLOOKUP(Table4[[#This Row],[Customer ID]], 'Medical Examination'!A:A, 'Medical Examination'!G:G)</f>
        <v>0</v>
      </c>
      <c r="N729" t="str">
        <f>_xlfn.XLOOKUP(Table4[[#This Row],[Customer ID]], 'Medical Examination'!A:A, 'Medical Examination'!H:H)</f>
        <v>No</v>
      </c>
      <c r="O729" t="str">
        <f>_xlfn.XLOOKUP(Table4[[#This Row],[Customer ID]], 'Medical Examination'!A:A, 'Medical Examination'!I:I)</f>
        <v>Diabetes</v>
      </c>
      <c r="P729" t="str">
        <f>_xlfn.XLOOKUP(Table4[[#This Row],[Customer ID]], 'Medical Examination'!A:A, 'Medical Examination'!J:J)</f>
        <v>Overweight</v>
      </c>
      <c r="Q729" s="1">
        <f>_xlfn.XLOOKUP(Table4[[#This Row],[Customer ID]], Hospitalisation!A:A, Hospitalisation!E:E)</f>
        <v>13937.67</v>
      </c>
      <c r="R729" t="str">
        <f>_xlfn.XLOOKUP(Table4[[#This Row],[Customer ID]], Hospitalisation!A:A, Hospitalisation!F:F)</f>
        <v>Tier - 2</v>
      </c>
      <c r="S729" t="str">
        <f>_xlfn.XLOOKUP(Table4[[#This Row],[Customer ID]], Hospitalisation!A:A, Hospitalisation!G:G)</f>
        <v>Tier - 1</v>
      </c>
      <c r="T729" t="str">
        <f>_xlfn.XLOOKUP(Table4[[#This Row],[Customer ID]], Hospitalisation!A:A, Hospitalisation!H:H)</f>
        <v>R1012</v>
      </c>
      <c r="U729" t="str" cm="1">
        <f t="array" ref="U729">_xlfn.IFS(Table4[[#This Row],[Age]]&lt;=29,"Youth",Table4[[#This Row],[Age]]&lt;=49,"Adults",Table4[[#This Row],[Age]]&gt;=50,"Senior")</f>
        <v>Senior</v>
      </c>
    </row>
    <row r="730" spans="1:21">
      <c r="A730" t="s">
        <v>2000</v>
      </c>
      <c r="B730" t="str">
        <f>_xlfn.XLOOKUP(Table4[[#This Row],[Customer ID]],Table1[[#This Row],[Customer ID]],Table1[[#This Row],[TITLE]],0)</f>
        <v>Mr</v>
      </c>
      <c r="C730" t="str" cm="1">
        <f t="array" ref="C730">_xlfn.XLOOKUP(Table4[[#This Row],[Customer ID]],Table1[[#All],[Customer ID]],Table1[[#All],[FIRST NAME]],0)</f>
        <v>Armando</v>
      </c>
      <c r="D730" t="str" cm="1">
        <f t="array" ref="D730">_xlfn.XLOOKUP(Table4[[#This Row],[Customer ID]],Table1[[#All],[Customer ID]],Table1[[#All],[LAST NAME]],0)</f>
        <v>Ramirez</v>
      </c>
      <c r="E730" s="5" cm="1">
        <f t="array" ref="E730">_xlfn.XLOOKUP(Table4[[#This Row],[Customer ID]],Table3[[#All],[Customer ID]],Table3[[#All],[Date of Birth]],0)</f>
        <v>22854</v>
      </c>
      <c r="F730" cm="1">
        <f t="array" ref="F730">_xlfn.XLOOKUP(Table4[[#This Row],[Customer ID]],Table3[[#All],[Customer ID]],Table3[[#All],[Age]],0)</f>
        <v>60</v>
      </c>
      <c r="G730" cm="1">
        <f t="array" ref="G730">_xlfn.XLOOKUP(Table4[[#This Row],[Customer ID]],Table3[[#All],[Customer ID]],Table3[[#All],[Children]],0)</f>
        <v>3</v>
      </c>
      <c r="H730" cm="1">
        <f t="array" ref="H730">_xlfn.XLOOKUP(Table4[[#This Row],[Customer ID]],Table2[[#All],[Customer ID]],Table2[[#All],[BMI]],0)</f>
        <v>33.11</v>
      </c>
      <c r="I730" cm="1">
        <f t="array" ref="I730">_xlfn.XLOOKUP(Table4[[#This Row],[Customer ID]],Table2[[#All],[Customer ID]],Table2[[#All],[HBA1C]],0)</f>
        <v>8.06</v>
      </c>
      <c r="J730" t="str">
        <f>_xlfn.XLOOKUP(Table4[[#This Row],[Customer ID]], 'Medical Examination'!A:A, 'Medical Examination'!D:D)</f>
        <v>No</v>
      </c>
      <c r="K730" t="str">
        <f>_xlfn.XLOOKUP(Table4[[#This Row],[Customer ID]], 'Medical Examination'!A:A, 'Medical Examination'!E:E)</f>
        <v>No</v>
      </c>
      <c r="L730" t="str">
        <f>_xlfn.XLOOKUP(Table4[[#This Row],[Customer ID]], 'Medical Examination'!A:A, 'Medical Examination'!F:F)</f>
        <v>No</v>
      </c>
      <c r="M730">
        <f>_xlfn.XLOOKUP(Table4[[#This Row],[Customer ID]], 'Medical Examination'!A:A, 'Medical Examination'!G:G)</f>
        <v>0</v>
      </c>
      <c r="N730" t="str">
        <f>_xlfn.XLOOKUP(Table4[[#This Row],[Customer ID]], 'Medical Examination'!A:A, 'Medical Examination'!H:H)</f>
        <v>No</v>
      </c>
      <c r="O730" t="str">
        <f>_xlfn.XLOOKUP(Table4[[#This Row],[Customer ID]], 'Medical Examination'!A:A, 'Medical Examination'!I:I)</f>
        <v>Diabetes</v>
      </c>
      <c r="P730" t="str">
        <f>_xlfn.XLOOKUP(Table4[[#This Row],[Customer ID]], 'Medical Examination'!A:A, 'Medical Examination'!J:J)</f>
        <v>Obesity</v>
      </c>
      <c r="Q730" s="1">
        <f>_xlfn.XLOOKUP(Table4[[#This Row],[Customer ID]], Hospitalisation!A:A, Hospitalisation!E:E)</f>
        <v>13919.82</v>
      </c>
      <c r="R730" t="str">
        <f>_xlfn.XLOOKUP(Table4[[#This Row],[Customer ID]], Hospitalisation!A:A, Hospitalisation!F:F)</f>
        <v>Tier - 2</v>
      </c>
      <c r="S730" t="str">
        <f>_xlfn.XLOOKUP(Table4[[#This Row],[Customer ID]], Hospitalisation!A:A, Hospitalisation!G:G)</f>
        <v>Tier - 2</v>
      </c>
      <c r="T730" t="str">
        <f>_xlfn.XLOOKUP(Table4[[#This Row],[Customer ID]], Hospitalisation!A:A, Hospitalisation!H:H)</f>
        <v>R1013</v>
      </c>
      <c r="U730" t="str" cm="1">
        <f t="array" ref="U730">_xlfn.IFS(Table4[[#This Row],[Age]]&lt;=29,"Youth",Table4[[#This Row],[Age]]&lt;=49,"Adults",Table4[[#This Row],[Age]]&gt;=50,"Senior")</f>
        <v>Senior</v>
      </c>
    </row>
    <row r="731" spans="1:21">
      <c r="A731" t="s">
        <v>2002</v>
      </c>
      <c r="B731" t="str">
        <f>_xlfn.XLOOKUP(Table4[[#This Row],[Customer ID]],Table1[[#This Row],[Customer ID]],Table1[[#This Row],[TITLE]],0)</f>
        <v>Ms</v>
      </c>
      <c r="C731" t="str" cm="1">
        <f t="array" ref="C731">_xlfn.XLOOKUP(Table4[[#This Row],[Customer ID]],Table1[[#All],[Customer ID]],Table1[[#All],[FIRST NAME]],0)</f>
        <v>Dana</v>
      </c>
      <c r="D731" t="str" cm="1">
        <f t="array" ref="D731">_xlfn.XLOOKUP(Table4[[#This Row],[Customer ID]],Table1[[#All],[Customer ID]],Table1[[#All],[LAST NAME]],0)</f>
        <v>Stanley Torres</v>
      </c>
      <c r="E731" s="5" cm="1">
        <f t="array" ref="E731">_xlfn.XLOOKUP(Table4[[#This Row],[Customer ID]],Table3[[#All],[Customer ID]],Table3[[#All],[Date of Birth]],0)</f>
        <v>21738</v>
      </c>
      <c r="F731" cm="1">
        <f t="array" ref="F731">_xlfn.XLOOKUP(Table4[[#This Row],[Customer ID]],Table3[[#All],[Customer ID]],Table3[[#All],[Age]],0)</f>
        <v>63</v>
      </c>
      <c r="G731" cm="1">
        <f t="array" ref="G731">_xlfn.XLOOKUP(Table4[[#This Row],[Customer ID]],Table3[[#All],[Customer ID]],Table3[[#All],[Children]],0)</f>
        <v>0</v>
      </c>
      <c r="H731" cm="1">
        <f t="array" ref="H731">_xlfn.XLOOKUP(Table4[[#This Row],[Customer ID]],Table2[[#All],[Customer ID]],Table2[[#All],[BMI]],0)</f>
        <v>36.85</v>
      </c>
      <c r="I731" cm="1">
        <f t="array" ref="I731">_xlfn.XLOOKUP(Table4[[#This Row],[Customer ID]],Table2[[#All],[Customer ID]],Table2[[#All],[HBA1C]],0)</f>
        <v>6.21</v>
      </c>
      <c r="J731" t="str">
        <f>_xlfn.XLOOKUP(Table4[[#This Row],[Customer ID]], 'Medical Examination'!A:A, 'Medical Examination'!D:D)</f>
        <v>Yes</v>
      </c>
      <c r="K731" t="str">
        <f>_xlfn.XLOOKUP(Table4[[#This Row],[Customer ID]], 'Medical Examination'!A:A, 'Medical Examination'!E:E)</f>
        <v>No</v>
      </c>
      <c r="L731" t="str">
        <f>_xlfn.XLOOKUP(Table4[[#This Row],[Customer ID]], 'Medical Examination'!A:A, 'Medical Examination'!F:F)</f>
        <v>No</v>
      </c>
      <c r="M731">
        <f>_xlfn.XLOOKUP(Table4[[#This Row],[Customer ID]], 'Medical Examination'!A:A, 'Medical Examination'!G:G)</f>
        <v>2</v>
      </c>
      <c r="N731" t="str">
        <f>_xlfn.XLOOKUP(Table4[[#This Row],[Customer ID]], 'Medical Examination'!A:A, 'Medical Examination'!H:H)</f>
        <v>No</v>
      </c>
      <c r="O731" t="str">
        <f>_xlfn.XLOOKUP(Table4[[#This Row],[Customer ID]], 'Medical Examination'!A:A, 'Medical Examination'!I:I)</f>
        <v>Prediabetes</v>
      </c>
      <c r="P731" t="str">
        <f>_xlfn.XLOOKUP(Table4[[#This Row],[Customer ID]], 'Medical Examination'!A:A, 'Medical Examination'!J:J)</f>
        <v>Obesity</v>
      </c>
      <c r="Q731" s="1">
        <f>_xlfn.XLOOKUP(Table4[[#This Row],[Customer ID]], Hospitalisation!A:A, Hospitalisation!E:E)</f>
        <v>13887.97</v>
      </c>
      <c r="R731" t="str">
        <f>_xlfn.XLOOKUP(Table4[[#This Row],[Customer ID]], Hospitalisation!A:A, Hospitalisation!F:F)</f>
        <v>Tier - 2</v>
      </c>
      <c r="S731" t="str">
        <f>_xlfn.XLOOKUP(Table4[[#This Row],[Customer ID]], Hospitalisation!A:A, Hospitalisation!G:G)</f>
        <v>Tier - 2</v>
      </c>
      <c r="T731" t="str">
        <f>_xlfn.XLOOKUP(Table4[[#This Row],[Customer ID]], Hospitalisation!A:A, Hospitalisation!H:H)</f>
        <v>R1013</v>
      </c>
      <c r="U731" t="str" cm="1">
        <f t="array" ref="U731">_xlfn.IFS(Table4[[#This Row],[Age]]&lt;=29,"Youth",Table4[[#This Row],[Age]]&lt;=49,"Adults",Table4[[#This Row],[Age]]&gt;=50,"Senior")</f>
        <v>Senior</v>
      </c>
    </row>
    <row r="732" spans="1:21">
      <c r="A732" t="s">
        <v>2005</v>
      </c>
      <c r="B732" t="str">
        <f>_xlfn.XLOOKUP(Table4[[#This Row],[Customer ID]],Table1[[#This Row],[Customer ID]],Table1[[#This Row],[TITLE]],0)</f>
        <v>Ms</v>
      </c>
      <c r="C732" t="str" cm="1">
        <f t="array" ref="C732">_xlfn.XLOOKUP(Table4[[#This Row],[Customer ID]],Table1[[#All],[Customer ID]],Table1[[#All],[FIRST NAME]],0)</f>
        <v>Jennifer L</v>
      </c>
      <c r="D732" t="str" cm="1">
        <f t="array" ref="D732">_xlfn.XLOOKUP(Table4[[#This Row],[Customer ID]],Table1[[#All],[Customer ID]],Table1[[#All],[LAST NAME]],0)</f>
        <v>Vandongen</v>
      </c>
      <c r="E732" s="5" cm="1">
        <f t="array" ref="E732">_xlfn.XLOOKUP(Table4[[#This Row],[Customer ID]],Table3[[#All],[Customer ID]],Table3[[#All],[Date of Birth]],0)</f>
        <v>21913</v>
      </c>
      <c r="F732" cm="1">
        <f t="array" ref="F732">_xlfn.XLOOKUP(Table4[[#This Row],[Customer ID]],Table3[[#All],[Customer ID]],Table3[[#All],[Age]],0)</f>
        <v>63</v>
      </c>
      <c r="G732" cm="1">
        <f t="array" ref="G732">_xlfn.XLOOKUP(Table4[[#This Row],[Customer ID]],Table3[[#All],[Customer ID]],Table3[[#All],[Children]],0)</f>
        <v>0</v>
      </c>
      <c r="H732" cm="1">
        <f t="array" ref="H732">_xlfn.XLOOKUP(Table4[[#This Row],[Customer ID]],Table2[[#All],[Customer ID]],Table2[[#All],[BMI]],0)</f>
        <v>36.299999999999997</v>
      </c>
      <c r="I732" cm="1">
        <f t="array" ref="I732">_xlfn.XLOOKUP(Table4[[#This Row],[Customer ID]],Table2[[#All],[Customer ID]],Table2[[#All],[HBA1C]],0)</f>
        <v>5.79</v>
      </c>
      <c r="J732" t="str">
        <f>_xlfn.XLOOKUP(Table4[[#This Row],[Customer ID]], 'Medical Examination'!A:A, 'Medical Examination'!D:D)</f>
        <v>Yes</v>
      </c>
      <c r="K732" t="str">
        <f>_xlfn.XLOOKUP(Table4[[#This Row],[Customer ID]], 'Medical Examination'!A:A, 'Medical Examination'!E:E)</f>
        <v>No</v>
      </c>
      <c r="L732" t="str">
        <f>_xlfn.XLOOKUP(Table4[[#This Row],[Customer ID]], 'Medical Examination'!A:A, 'Medical Examination'!F:F)</f>
        <v>No</v>
      </c>
      <c r="M732">
        <f>_xlfn.XLOOKUP(Table4[[#This Row],[Customer ID]], 'Medical Examination'!A:A, 'Medical Examination'!G:G)</f>
        <v>2</v>
      </c>
      <c r="N732" t="str">
        <f>_xlfn.XLOOKUP(Table4[[#This Row],[Customer ID]], 'Medical Examination'!A:A, 'Medical Examination'!H:H)</f>
        <v>No</v>
      </c>
      <c r="O732" t="str">
        <f>_xlfn.XLOOKUP(Table4[[#This Row],[Customer ID]], 'Medical Examination'!A:A, 'Medical Examination'!I:I)</f>
        <v>Prediabetes</v>
      </c>
      <c r="P732" t="str">
        <f>_xlfn.XLOOKUP(Table4[[#This Row],[Customer ID]], 'Medical Examination'!A:A, 'Medical Examination'!J:J)</f>
        <v>Obesity</v>
      </c>
      <c r="Q732" s="1">
        <f>_xlfn.XLOOKUP(Table4[[#This Row],[Customer ID]], Hospitalisation!A:A, Hospitalisation!E:E)</f>
        <v>13887.2</v>
      </c>
      <c r="R732" t="str">
        <f>_xlfn.XLOOKUP(Table4[[#This Row],[Customer ID]], Hospitalisation!A:A, Hospitalisation!F:F)</f>
        <v>Tier - 2</v>
      </c>
      <c r="S732" t="str">
        <f>_xlfn.XLOOKUP(Table4[[#This Row],[Customer ID]], Hospitalisation!A:A, Hospitalisation!G:G)</f>
        <v>Tier - 3</v>
      </c>
      <c r="T732" t="str">
        <f>_xlfn.XLOOKUP(Table4[[#This Row],[Customer ID]], Hospitalisation!A:A, Hospitalisation!H:H)</f>
        <v>R1013</v>
      </c>
      <c r="U732" t="str" cm="1">
        <f t="array" ref="U732">_xlfn.IFS(Table4[[#This Row],[Age]]&lt;=29,"Youth",Table4[[#This Row],[Age]]&lt;=49,"Adults",Table4[[#This Row],[Age]]&gt;=50,"Senior")</f>
        <v>Senior</v>
      </c>
    </row>
    <row r="733" spans="1:21">
      <c r="A733" t="s">
        <v>2007</v>
      </c>
      <c r="B733" t="str">
        <f>_xlfn.XLOOKUP(Table4[[#This Row],[Customer ID]],Table1[[#This Row],[Customer ID]],Table1[[#This Row],[TITLE]],0)</f>
        <v>Mr</v>
      </c>
      <c r="C733" t="str" cm="1">
        <f t="array" ref="C733">_xlfn.XLOOKUP(Table4[[#This Row],[Customer ID]],Table1[[#All],[Customer ID]],Table1[[#All],[FIRST NAME]],0)</f>
        <v>Benjamin</v>
      </c>
      <c r="D733" t="str" cm="1">
        <f t="array" ref="D733">_xlfn.XLOOKUP(Table4[[#This Row],[Customer ID]],Table1[[#All],[Customer ID]],Table1[[#All],[LAST NAME]],0)</f>
        <v>Liebald</v>
      </c>
      <c r="E733" s="5" cm="1">
        <f t="array" ref="E733">_xlfn.XLOOKUP(Table4[[#This Row],[Customer ID]],Table3[[#All],[Customer ID]],Table3[[#All],[Date of Birth]],0)</f>
        <v>31315</v>
      </c>
      <c r="F733" cm="1">
        <f t="array" ref="F733">_xlfn.XLOOKUP(Table4[[#This Row],[Customer ID]],Table3[[#All],[Customer ID]],Table3[[#All],[Age]],0)</f>
        <v>37</v>
      </c>
      <c r="G733" cm="1">
        <f t="array" ref="G733">_xlfn.XLOOKUP(Table4[[#This Row],[Customer ID]],Table3[[#All],[Customer ID]],Table3[[#All],[Children]],0)</f>
        <v>3</v>
      </c>
      <c r="H733" cm="1">
        <f t="array" ref="H733">_xlfn.XLOOKUP(Table4[[#This Row],[Customer ID]],Table2[[#All],[Customer ID]],Table2[[#All],[BMI]],0)</f>
        <v>45.34</v>
      </c>
      <c r="I733" cm="1">
        <f t="array" ref="I733">_xlfn.XLOOKUP(Table4[[#This Row],[Customer ID]],Table2[[#All],[Customer ID]],Table2[[#All],[HBA1C]],0)</f>
        <v>5.69</v>
      </c>
      <c r="J733" t="str">
        <f>_xlfn.XLOOKUP(Table4[[#This Row],[Customer ID]], 'Medical Examination'!A:A, 'Medical Examination'!D:D)</f>
        <v>Yes</v>
      </c>
      <c r="K733" t="str">
        <f>_xlfn.XLOOKUP(Table4[[#This Row],[Customer ID]], 'Medical Examination'!A:A, 'Medical Examination'!E:E)</f>
        <v>No</v>
      </c>
      <c r="L733" t="str">
        <f>_xlfn.XLOOKUP(Table4[[#This Row],[Customer ID]], 'Medical Examination'!A:A, 'Medical Examination'!F:F)</f>
        <v>No</v>
      </c>
      <c r="M733">
        <f>_xlfn.XLOOKUP(Table4[[#This Row],[Customer ID]], 'Medical Examination'!A:A, 'Medical Examination'!G:G)</f>
        <v>0</v>
      </c>
      <c r="N733" t="str">
        <f>_xlfn.XLOOKUP(Table4[[#This Row],[Customer ID]], 'Medical Examination'!A:A, 'Medical Examination'!H:H)</f>
        <v>No</v>
      </c>
      <c r="O733" t="str">
        <f>_xlfn.XLOOKUP(Table4[[#This Row],[Customer ID]], 'Medical Examination'!A:A, 'Medical Examination'!I:I)</f>
        <v>Normal</v>
      </c>
      <c r="P733" t="str">
        <f>_xlfn.XLOOKUP(Table4[[#This Row],[Customer ID]], 'Medical Examination'!A:A, 'Medical Examination'!J:J)</f>
        <v>Obesity</v>
      </c>
      <c r="Q733" s="1">
        <f>_xlfn.XLOOKUP(Table4[[#This Row],[Customer ID]], Hospitalisation!A:A, Hospitalisation!E:E)</f>
        <v>13886.4</v>
      </c>
      <c r="R733" t="str">
        <f>_xlfn.XLOOKUP(Table4[[#This Row],[Customer ID]], Hospitalisation!A:A, Hospitalisation!F:F)</f>
        <v>Tier - 2</v>
      </c>
      <c r="S733" t="str">
        <f>_xlfn.XLOOKUP(Table4[[#This Row],[Customer ID]], Hospitalisation!A:A, Hospitalisation!G:G)</f>
        <v>Tier - 2</v>
      </c>
      <c r="T733" t="str">
        <f>_xlfn.XLOOKUP(Table4[[#This Row],[Customer ID]], Hospitalisation!A:A, Hospitalisation!H:H)</f>
        <v>R1012</v>
      </c>
      <c r="U733" t="str" cm="1">
        <f t="array" ref="U733">_xlfn.IFS(Table4[[#This Row],[Age]]&lt;=29,"Youth",Table4[[#This Row],[Age]]&lt;=49,"Adults",Table4[[#This Row],[Age]]&gt;=50,"Senior")</f>
        <v>Adults</v>
      </c>
    </row>
    <row r="734" spans="1:21">
      <c r="A734" t="s">
        <v>2010</v>
      </c>
      <c r="B734" t="str">
        <f>_xlfn.XLOOKUP(Table4[[#This Row],[Customer ID]],Table1[[#This Row],[Customer ID]],Table1[[#This Row],[TITLE]],0)</f>
        <v>Ms</v>
      </c>
      <c r="C734" t="str" cm="1">
        <f t="array" ref="C734">_xlfn.XLOOKUP(Table4[[#This Row],[Customer ID]],Table1[[#All],[Customer ID]],Table1[[#All],[FIRST NAME]],0)</f>
        <v>Tanya</v>
      </c>
      <c r="D734" t="str" cm="1">
        <f t="array" ref="D734">_xlfn.XLOOKUP(Table4[[#This Row],[Customer ID]],Table1[[#All],[Customer ID]],Table1[[#All],[LAST NAME]],0)</f>
        <v>Holte</v>
      </c>
      <c r="E734" s="5" cm="1">
        <f t="array" ref="E734">_xlfn.XLOOKUP(Table4[[#This Row],[Customer ID]],Table3[[#All],[Customer ID]],Table3[[#All],[Date of Birth]],0)</f>
        <v>21828</v>
      </c>
      <c r="F734" cm="1">
        <f t="array" ref="F734">_xlfn.XLOOKUP(Table4[[#This Row],[Customer ID]],Table3[[#All],[Customer ID]],Table3[[#All],[Age]],0)</f>
        <v>63</v>
      </c>
      <c r="G734" cm="1">
        <f t="array" ref="G734">_xlfn.XLOOKUP(Table4[[#This Row],[Customer ID]],Table3[[#All],[Customer ID]],Table3[[#All],[Children]],0)</f>
        <v>0</v>
      </c>
      <c r="H734" cm="1">
        <f t="array" ref="H734">_xlfn.XLOOKUP(Table4[[#This Row],[Customer ID]],Table2[[#All],[Customer ID]],Table2[[#All],[BMI]],0)</f>
        <v>31.8</v>
      </c>
      <c r="I734" cm="1">
        <f t="array" ref="I734">_xlfn.XLOOKUP(Table4[[#This Row],[Customer ID]],Table2[[#All],[Customer ID]],Table2[[#All],[HBA1C]],0)</f>
        <v>5.36</v>
      </c>
      <c r="J734" t="str">
        <f>_xlfn.XLOOKUP(Table4[[#This Row],[Customer ID]], 'Medical Examination'!A:A, 'Medical Examination'!D:D)</f>
        <v>Yes</v>
      </c>
      <c r="K734" t="str">
        <f>_xlfn.XLOOKUP(Table4[[#This Row],[Customer ID]], 'Medical Examination'!A:A, 'Medical Examination'!E:E)</f>
        <v>No</v>
      </c>
      <c r="L734" t="str">
        <f>_xlfn.XLOOKUP(Table4[[#This Row],[Customer ID]], 'Medical Examination'!A:A, 'Medical Examination'!F:F)</f>
        <v>No</v>
      </c>
      <c r="M734">
        <f>_xlfn.XLOOKUP(Table4[[#This Row],[Customer ID]], 'Medical Examination'!A:A, 'Medical Examination'!G:G)</f>
        <v>2</v>
      </c>
      <c r="N734" t="str">
        <f>_xlfn.XLOOKUP(Table4[[#This Row],[Customer ID]], 'Medical Examination'!A:A, 'Medical Examination'!H:H)</f>
        <v>No</v>
      </c>
      <c r="O734" t="str">
        <f>_xlfn.XLOOKUP(Table4[[#This Row],[Customer ID]], 'Medical Examination'!A:A, 'Medical Examination'!I:I)</f>
        <v>Normal</v>
      </c>
      <c r="P734" t="str">
        <f>_xlfn.XLOOKUP(Table4[[#This Row],[Customer ID]], 'Medical Examination'!A:A, 'Medical Examination'!J:J)</f>
        <v>Obesity</v>
      </c>
      <c r="Q734" s="1">
        <f>_xlfn.XLOOKUP(Table4[[#This Row],[Customer ID]], Hospitalisation!A:A, Hospitalisation!E:E)</f>
        <v>13880.95</v>
      </c>
      <c r="R734" t="str">
        <f>_xlfn.XLOOKUP(Table4[[#This Row],[Customer ID]], Hospitalisation!A:A, Hospitalisation!F:F)</f>
        <v>Tier - 2</v>
      </c>
      <c r="S734" t="str">
        <f>_xlfn.XLOOKUP(Table4[[#This Row],[Customer ID]], Hospitalisation!A:A, Hospitalisation!G:G)</f>
        <v>Tier - 2</v>
      </c>
      <c r="T734" t="str">
        <f>_xlfn.XLOOKUP(Table4[[#This Row],[Customer ID]], Hospitalisation!A:A, Hospitalisation!H:H)</f>
        <v>R1011</v>
      </c>
      <c r="U734" t="str" cm="1">
        <f t="array" ref="U734">_xlfn.IFS(Table4[[#This Row],[Age]]&lt;=29,"Youth",Table4[[#This Row],[Age]]&lt;=49,"Adults",Table4[[#This Row],[Age]]&gt;=50,"Senior")</f>
        <v>Senior</v>
      </c>
    </row>
    <row r="735" spans="1:21">
      <c r="A735" t="s">
        <v>2013</v>
      </c>
      <c r="B735" t="str">
        <f>_xlfn.XLOOKUP(Table4[[#This Row],[Customer ID]],Table1[[#This Row],[Customer ID]],Table1[[#This Row],[TITLE]],0)</f>
        <v>Ms</v>
      </c>
      <c r="C735" t="str" cm="1">
        <f t="array" ref="C735">_xlfn.XLOOKUP(Table4[[#This Row],[Customer ID]],Table1[[#All],[Customer ID]],Table1[[#All],[FIRST NAME]],0)</f>
        <v>Tracy</v>
      </c>
      <c r="D735" t="str" cm="1">
        <f t="array" ref="D735">_xlfn.XLOOKUP(Table4[[#This Row],[Customer ID]],Table1[[#All],[Customer ID]],Table1[[#All],[LAST NAME]],0)</f>
        <v>Johnson</v>
      </c>
      <c r="E735" s="5" cm="1">
        <f t="array" ref="E735">_xlfn.XLOOKUP(Table4[[#This Row],[Customer ID]],Table3[[#All],[Customer ID]],Table3[[#All],[Date of Birth]],0)</f>
        <v>28843</v>
      </c>
      <c r="F735" cm="1">
        <f t="array" ref="F735">_xlfn.XLOOKUP(Table4[[#This Row],[Customer ID]],Table3[[#All],[Customer ID]],Table3[[#All],[Age]],0)</f>
        <v>44</v>
      </c>
      <c r="G735" cm="1">
        <f t="array" ref="G735">_xlfn.XLOOKUP(Table4[[#This Row],[Customer ID]],Table3[[#All],[Customer ID]],Table3[[#All],[Children]],0)</f>
        <v>2</v>
      </c>
      <c r="H735" cm="1">
        <f t="array" ref="H735">_xlfn.XLOOKUP(Table4[[#This Row],[Customer ID]],Table2[[#All],[Customer ID]],Table2[[#All],[BMI]],0)</f>
        <v>41.02</v>
      </c>
      <c r="I735" cm="1">
        <f t="array" ref="I735">_xlfn.XLOOKUP(Table4[[#This Row],[Customer ID]],Table2[[#All],[Customer ID]],Table2[[#All],[HBA1C]],0)</f>
        <v>11.37</v>
      </c>
      <c r="J735" t="str">
        <f>_xlfn.XLOOKUP(Table4[[#This Row],[Customer ID]], 'Medical Examination'!A:A, 'Medical Examination'!D:D)</f>
        <v>No</v>
      </c>
      <c r="K735" t="str">
        <f>_xlfn.XLOOKUP(Table4[[#This Row],[Customer ID]], 'Medical Examination'!A:A, 'Medical Examination'!E:E)</f>
        <v>No</v>
      </c>
      <c r="L735" t="str">
        <f>_xlfn.XLOOKUP(Table4[[#This Row],[Customer ID]], 'Medical Examination'!A:A, 'Medical Examination'!F:F)</f>
        <v>No</v>
      </c>
      <c r="M735">
        <f>_xlfn.XLOOKUP(Table4[[#This Row],[Customer ID]], 'Medical Examination'!A:A, 'Medical Examination'!G:G)</f>
        <v>0</v>
      </c>
      <c r="N735" t="str">
        <f>_xlfn.XLOOKUP(Table4[[#This Row],[Customer ID]], 'Medical Examination'!A:A, 'Medical Examination'!H:H)</f>
        <v>No</v>
      </c>
      <c r="O735" t="str">
        <f>_xlfn.XLOOKUP(Table4[[#This Row],[Customer ID]], 'Medical Examination'!A:A, 'Medical Examination'!I:I)</f>
        <v>Diabetes</v>
      </c>
      <c r="P735" t="str">
        <f>_xlfn.XLOOKUP(Table4[[#This Row],[Customer ID]], 'Medical Examination'!A:A, 'Medical Examination'!J:J)</f>
        <v>Obesity</v>
      </c>
      <c r="Q735" s="1">
        <f>_xlfn.XLOOKUP(Table4[[#This Row],[Customer ID]], Hospitalisation!A:A, Hospitalisation!E:E)</f>
        <v>13874.89</v>
      </c>
      <c r="R735" t="str">
        <f>_xlfn.XLOOKUP(Table4[[#This Row],[Customer ID]], Hospitalisation!A:A, Hospitalisation!F:F)</f>
        <v>Tier - 2</v>
      </c>
      <c r="S735" t="str">
        <f>_xlfn.XLOOKUP(Table4[[#This Row],[Customer ID]], Hospitalisation!A:A, Hospitalisation!G:G)</f>
        <v>Tier - 1</v>
      </c>
      <c r="T735" t="str">
        <f>_xlfn.XLOOKUP(Table4[[#This Row],[Customer ID]], Hospitalisation!A:A, Hospitalisation!H:H)</f>
        <v>R1012</v>
      </c>
      <c r="U735" t="str" cm="1">
        <f t="array" ref="U735">_xlfn.IFS(Table4[[#This Row],[Age]]&lt;=29,"Youth",Table4[[#This Row],[Age]]&lt;=49,"Adults",Table4[[#This Row],[Age]]&gt;=50,"Senior")</f>
        <v>Adults</v>
      </c>
    </row>
    <row r="736" spans="1:21">
      <c r="A736" t="s">
        <v>2015</v>
      </c>
      <c r="B736" t="str">
        <f>_xlfn.XLOOKUP(Table4[[#This Row],[Customer ID]],Table1[[#This Row],[Customer ID]],Table1[[#This Row],[TITLE]],0)</f>
        <v>Ms</v>
      </c>
      <c r="C736" t="str" cm="1">
        <f t="array" ref="C736">_xlfn.XLOOKUP(Table4[[#This Row],[Customer ID]],Table1[[#All],[Customer ID]],Table1[[#All],[FIRST NAME]],0)</f>
        <v>Emily S</v>
      </c>
      <c r="D736" t="str" cm="1">
        <f t="array" ref="D736">_xlfn.XLOOKUP(Table4[[#This Row],[Customer ID]],Table1[[#All],[Customer ID]],Table1[[#All],[LAST NAME]],0)</f>
        <v>Bartlett</v>
      </c>
      <c r="E736" s="5" cm="1">
        <f t="array" ref="E736">_xlfn.XLOOKUP(Table4[[#This Row],[Customer ID]],Table3[[#All],[Customer ID]],Table3[[#All],[Date of Birth]],0)</f>
        <v>22118</v>
      </c>
      <c r="F736" cm="1">
        <f t="array" ref="F736">_xlfn.XLOOKUP(Table4[[#This Row],[Customer ID]],Table3[[#All],[Customer ID]],Table3[[#All],[Age]],0)</f>
        <v>62</v>
      </c>
      <c r="G736" cm="1">
        <f t="array" ref="G736">_xlfn.XLOOKUP(Table4[[#This Row],[Customer ID]],Table3[[#All],[Customer ID]],Table3[[#All],[Children]],0)</f>
        <v>0</v>
      </c>
      <c r="H736" cm="1">
        <f t="array" ref="H736">_xlfn.XLOOKUP(Table4[[#This Row],[Customer ID]],Table2[[#All],[Customer ID]],Table2[[#All],[BMI]],0)</f>
        <v>32.68</v>
      </c>
      <c r="I736" cm="1">
        <f t="array" ref="I736">_xlfn.XLOOKUP(Table4[[#This Row],[Customer ID]],Table2[[#All],[Customer ID]],Table2[[#All],[HBA1C]],0)</f>
        <v>11.87</v>
      </c>
      <c r="J736" t="str">
        <f>_xlfn.XLOOKUP(Table4[[#This Row],[Customer ID]], 'Medical Examination'!A:A, 'Medical Examination'!D:D)</f>
        <v>No</v>
      </c>
      <c r="K736" t="str">
        <f>_xlfn.XLOOKUP(Table4[[#This Row],[Customer ID]], 'Medical Examination'!A:A, 'Medical Examination'!E:E)</f>
        <v>No</v>
      </c>
      <c r="L736" t="str">
        <f>_xlfn.XLOOKUP(Table4[[#This Row],[Customer ID]], 'Medical Examination'!A:A, 'Medical Examination'!F:F)</f>
        <v>No</v>
      </c>
      <c r="M736">
        <f>_xlfn.XLOOKUP(Table4[[#This Row],[Customer ID]], 'Medical Examination'!A:A, 'Medical Examination'!G:G)</f>
        <v>0</v>
      </c>
      <c r="N736" t="str">
        <f>_xlfn.XLOOKUP(Table4[[#This Row],[Customer ID]], 'Medical Examination'!A:A, 'Medical Examination'!H:H)</f>
        <v>No</v>
      </c>
      <c r="O736" t="str">
        <f>_xlfn.XLOOKUP(Table4[[#This Row],[Customer ID]], 'Medical Examination'!A:A, 'Medical Examination'!I:I)</f>
        <v>Diabetes</v>
      </c>
      <c r="P736" t="str">
        <f>_xlfn.XLOOKUP(Table4[[#This Row],[Customer ID]], 'Medical Examination'!A:A, 'Medical Examination'!J:J)</f>
        <v>Obesity</v>
      </c>
      <c r="Q736" s="1">
        <f>_xlfn.XLOOKUP(Table4[[#This Row],[Customer ID]], Hospitalisation!A:A, Hospitalisation!E:E)</f>
        <v>13844.8</v>
      </c>
      <c r="R736" t="str">
        <f>_xlfn.XLOOKUP(Table4[[#This Row],[Customer ID]], Hospitalisation!A:A, Hospitalisation!F:F)</f>
        <v>Tier - 2</v>
      </c>
      <c r="S736" t="str">
        <f>_xlfn.XLOOKUP(Table4[[#This Row],[Customer ID]], Hospitalisation!A:A, Hospitalisation!G:G)</f>
        <v>Tier - 2</v>
      </c>
      <c r="T736" t="str">
        <f>_xlfn.XLOOKUP(Table4[[#This Row],[Customer ID]], Hospitalisation!A:A, Hospitalisation!H:H)</f>
        <v>R1012</v>
      </c>
      <c r="U736" t="str" cm="1">
        <f t="array" ref="U736">_xlfn.IFS(Table4[[#This Row],[Age]]&lt;=29,"Youth",Table4[[#This Row],[Age]]&lt;=49,"Adults",Table4[[#This Row],[Age]]&gt;=50,"Senior")</f>
        <v>Senior</v>
      </c>
    </row>
    <row r="737" spans="1:21">
      <c r="A737" t="s">
        <v>2018</v>
      </c>
      <c r="B737" t="str">
        <f>_xlfn.XLOOKUP(Table4[[#This Row],[Customer ID]],Table1[[#This Row],[Customer ID]],Table1[[#This Row],[TITLE]],0)</f>
        <v>Ms</v>
      </c>
      <c r="C737" t="str" cm="1">
        <f t="array" ref="C737">_xlfn.XLOOKUP(Table4[[#This Row],[Customer ID]],Table1[[#All],[Customer ID]],Table1[[#All],[FIRST NAME]],0)</f>
        <v>Kelly R</v>
      </c>
      <c r="D737" t="str" cm="1">
        <f t="array" ref="D737">_xlfn.XLOOKUP(Table4[[#This Row],[Customer ID]],Table1[[#All],[Customer ID]],Table1[[#All],[LAST NAME]],0)</f>
        <v>Bergman</v>
      </c>
      <c r="E737" s="5" cm="1">
        <f t="array" ref="E737">_xlfn.XLOOKUP(Table4[[#This Row],[Customer ID]],Table3[[#All],[Customer ID]],Table3[[#All],[Date of Birth]],0)</f>
        <v>37779</v>
      </c>
      <c r="F737" cm="1">
        <f t="array" ref="F737">_xlfn.XLOOKUP(Table4[[#This Row],[Customer ID]],Table3[[#All],[Customer ID]],Table3[[#All],[Age]],0)</f>
        <v>20</v>
      </c>
      <c r="G737" cm="1">
        <f t="array" ref="G737">_xlfn.XLOOKUP(Table4[[#This Row],[Customer ID]],Table3[[#All],[Customer ID]],Table3[[#All],[Children]],0)</f>
        <v>0</v>
      </c>
      <c r="H737" cm="1">
        <f t="array" ref="H737">_xlfn.XLOOKUP(Table4[[#This Row],[Customer ID]],Table2[[#All],[Customer ID]],Table2[[#All],[BMI]],0)</f>
        <v>21.7</v>
      </c>
      <c r="I737" cm="1">
        <f t="array" ref="I737">_xlfn.XLOOKUP(Table4[[#This Row],[Customer ID]],Table2[[#All],[Customer ID]],Table2[[#All],[HBA1C]],0)</f>
        <v>4.9000000000000004</v>
      </c>
      <c r="J737" t="str">
        <f>_xlfn.XLOOKUP(Table4[[#This Row],[Customer ID]], 'Medical Examination'!A:A, 'Medical Examination'!D:D)</f>
        <v>No</v>
      </c>
      <c r="K737" t="str">
        <f>_xlfn.XLOOKUP(Table4[[#This Row],[Customer ID]], 'Medical Examination'!A:A, 'Medical Examination'!E:E)</f>
        <v>No</v>
      </c>
      <c r="L737" t="str">
        <f>_xlfn.XLOOKUP(Table4[[#This Row],[Customer ID]], 'Medical Examination'!A:A, 'Medical Examination'!F:F)</f>
        <v>Yes</v>
      </c>
      <c r="M737">
        <f>_xlfn.XLOOKUP(Table4[[#This Row],[Customer ID]], 'Medical Examination'!A:A, 'Medical Examination'!G:G)</f>
        <v>1</v>
      </c>
      <c r="N737" t="str">
        <f>_xlfn.XLOOKUP(Table4[[#This Row],[Customer ID]], 'Medical Examination'!A:A, 'Medical Examination'!H:H)</f>
        <v>Yes</v>
      </c>
      <c r="O737" t="str">
        <f>_xlfn.XLOOKUP(Table4[[#This Row],[Customer ID]], 'Medical Examination'!A:A, 'Medical Examination'!I:I)</f>
        <v>Normal</v>
      </c>
      <c r="P737" t="str">
        <f>_xlfn.XLOOKUP(Table4[[#This Row],[Customer ID]], 'Medical Examination'!A:A, 'Medical Examination'!J:J)</f>
        <v>Normal Weight</v>
      </c>
      <c r="Q737" s="1">
        <f>_xlfn.XLOOKUP(Table4[[#This Row],[Customer ID]], Hospitalisation!A:A, Hospitalisation!E:E)</f>
        <v>13844.51</v>
      </c>
      <c r="R737" t="str">
        <f>_xlfn.XLOOKUP(Table4[[#This Row],[Customer ID]], Hospitalisation!A:A, Hospitalisation!F:F)</f>
        <v>Tier - 2</v>
      </c>
      <c r="S737" t="str">
        <f>_xlfn.XLOOKUP(Table4[[#This Row],[Customer ID]], Hospitalisation!A:A, Hospitalisation!G:G)</f>
        <v>Tier - 1</v>
      </c>
      <c r="T737" t="str">
        <f>_xlfn.XLOOKUP(Table4[[#This Row],[Customer ID]], Hospitalisation!A:A, Hospitalisation!H:H)</f>
        <v>R1011</v>
      </c>
      <c r="U737" t="str" cm="1">
        <f t="array" ref="U737">_xlfn.IFS(Table4[[#This Row],[Age]]&lt;=29,"Youth",Table4[[#This Row],[Age]]&lt;=49,"Adults",Table4[[#This Row],[Age]]&gt;=50,"Senior")</f>
        <v>Youth</v>
      </c>
    </row>
    <row r="738" spans="1:21">
      <c r="A738" t="s">
        <v>2021</v>
      </c>
      <c r="B738" t="str">
        <f>_xlfn.XLOOKUP(Table4[[#This Row],[Customer ID]],Table1[[#This Row],[Customer ID]],Table1[[#This Row],[TITLE]],0)</f>
        <v>Mr</v>
      </c>
      <c r="C738" t="str" cm="1">
        <f t="array" ref="C738">_xlfn.XLOOKUP(Table4[[#This Row],[Customer ID]],Table1[[#All],[Customer ID]],Table1[[#All],[FIRST NAME]],0)</f>
        <v>Kyle</v>
      </c>
      <c r="D738" t="str" cm="1">
        <f t="array" ref="D738">_xlfn.XLOOKUP(Table4[[#This Row],[Customer ID]],Table1[[#All],[Customer ID]],Table1[[#All],[LAST NAME]],0)</f>
        <v>Aitken</v>
      </c>
      <c r="E738" s="5" cm="1">
        <f t="array" ref="E738">_xlfn.XLOOKUP(Table4[[#This Row],[Customer ID]],Table3[[#All],[Customer ID]],Table3[[#All],[Date of Birth]],0)</f>
        <v>21529</v>
      </c>
      <c r="F738" cm="1">
        <f t="array" ref="F738">_xlfn.XLOOKUP(Table4[[#This Row],[Customer ID]],Table3[[#All],[Customer ID]],Table3[[#All],[Age]],0)</f>
        <v>64</v>
      </c>
      <c r="G738" cm="1">
        <f t="array" ref="G738">_xlfn.XLOOKUP(Table4[[#This Row],[Customer ID]],Table3[[#All],[Customer ID]],Table3[[#All],[Children]],0)</f>
        <v>0</v>
      </c>
      <c r="H738" cm="1">
        <f t="array" ref="H738">_xlfn.XLOOKUP(Table4[[#This Row],[Customer ID]],Table2[[#All],[Customer ID]],Table2[[#All],[BMI]],0)</f>
        <v>40.479999999999997</v>
      </c>
      <c r="I738" cm="1">
        <f t="array" ref="I738">_xlfn.XLOOKUP(Table4[[#This Row],[Customer ID]],Table2[[#All],[Customer ID]],Table2[[#All],[HBA1C]],0)</f>
        <v>6.7</v>
      </c>
      <c r="J738" t="str">
        <f>_xlfn.XLOOKUP(Table4[[#This Row],[Customer ID]], 'Medical Examination'!A:A, 'Medical Examination'!D:D)</f>
        <v>No</v>
      </c>
      <c r="K738" t="str">
        <f>_xlfn.XLOOKUP(Table4[[#This Row],[Customer ID]], 'Medical Examination'!A:A, 'Medical Examination'!E:E)</f>
        <v>No</v>
      </c>
      <c r="L738" t="str">
        <f>_xlfn.XLOOKUP(Table4[[#This Row],[Customer ID]], 'Medical Examination'!A:A, 'Medical Examination'!F:F)</f>
        <v>No</v>
      </c>
      <c r="M738">
        <f>_xlfn.XLOOKUP(Table4[[#This Row],[Customer ID]], 'Medical Examination'!A:A, 'Medical Examination'!G:G)</f>
        <v>3</v>
      </c>
      <c r="N738" t="str">
        <f>_xlfn.XLOOKUP(Table4[[#This Row],[Customer ID]], 'Medical Examination'!A:A, 'Medical Examination'!H:H)</f>
        <v>No</v>
      </c>
      <c r="O738" t="str">
        <f>_xlfn.XLOOKUP(Table4[[#This Row],[Customer ID]], 'Medical Examination'!A:A, 'Medical Examination'!I:I)</f>
        <v>Diabetes</v>
      </c>
      <c r="P738" t="str">
        <f>_xlfn.XLOOKUP(Table4[[#This Row],[Customer ID]], 'Medical Examination'!A:A, 'Medical Examination'!J:J)</f>
        <v>Obesity</v>
      </c>
      <c r="Q738" s="1">
        <f>_xlfn.XLOOKUP(Table4[[#This Row],[Customer ID]], Hospitalisation!A:A, Hospitalisation!E:E)</f>
        <v>13831.12</v>
      </c>
      <c r="R738" t="str">
        <f>_xlfn.XLOOKUP(Table4[[#This Row],[Customer ID]], Hospitalisation!A:A, Hospitalisation!F:F)</f>
        <v>Tier - 3</v>
      </c>
      <c r="S738" t="str">
        <f>_xlfn.XLOOKUP(Table4[[#This Row],[Customer ID]], Hospitalisation!A:A, Hospitalisation!G:G)</f>
        <v>Tier - 1</v>
      </c>
      <c r="T738" t="str">
        <f>_xlfn.XLOOKUP(Table4[[#This Row],[Customer ID]], Hospitalisation!A:A, Hospitalisation!H:H)</f>
        <v>R1013</v>
      </c>
      <c r="U738" t="str" cm="1">
        <f t="array" ref="U738">_xlfn.IFS(Table4[[#This Row],[Age]]&lt;=29,"Youth",Table4[[#This Row],[Age]]&lt;=49,"Adults",Table4[[#This Row],[Age]]&gt;=50,"Senior")</f>
        <v>Senior</v>
      </c>
    </row>
    <row r="739" spans="1:21">
      <c r="A739" t="s">
        <v>2023</v>
      </c>
      <c r="B739" t="str">
        <f>_xlfn.XLOOKUP(Table4[[#This Row],[Customer ID]],Table1[[#This Row],[Customer ID]],Table1[[#This Row],[TITLE]],0)</f>
        <v>Mr</v>
      </c>
      <c r="C739" t="str" cm="1">
        <f t="array" ref="C739">_xlfn.XLOOKUP(Table4[[#This Row],[Customer ID]],Table1[[#All],[Customer ID]],Table1[[#All],[FIRST NAME]],0)</f>
        <v>Bruce A Jr</v>
      </c>
      <c r="D739" t="str" cm="1">
        <f t="array" ref="D739">_xlfn.XLOOKUP(Table4[[#This Row],[Customer ID]],Table1[[#All],[Customer ID]],Table1[[#All],[LAST NAME]],0)</f>
        <v>Berger</v>
      </c>
      <c r="E739" s="5" cm="1">
        <f t="array" ref="E739">_xlfn.XLOOKUP(Table4[[#This Row],[Customer ID]],Table3[[#All],[Customer ID]],Table3[[#All],[Date of Birth]],0)</f>
        <v>21514</v>
      </c>
      <c r="F739" cm="1">
        <f t="array" ref="F739">_xlfn.XLOOKUP(Table4[[#This Row],[Customer ID]],Table3[[#All],[Customer ID]],Table3[[#All],[Age]],0)</f>
        <v>64</v>
      </c>
      <c r="G739" cm="1">
        <f t="array" ref="G739">_xlfn.XLOOKUP(Table4[[#This Row],[Customer ID]],Table3[[#All],[Customer ID]],Table3[[#All],[Children]],0)</f>
        <v>0</v>
      </c>
      <c r="H739" cm="1">
        <f t="array" ref="H739">_xlfn.XLOOKUP(Table4[[#This Row],[Customer ID]],Table2[[#All],[Customer ID]],Table2[[#All],[BMI]],0)</f>
        <v>34.5</v>
      </c>
      <c r="I739" cm="1">
        <f t="array" ref="I739">_xlfn.XLOOKUP(Table4[[#This Row],[Customer ID]],Table2[[#All],[Customer ID]],Table2[[#All],[HBA1C]],0)</f>
        <v>10.3</v>
      </c>
      <c r="J739" t="str">
        <f>_xlfn.XLOOKUP(Table4[[#This Row],[Customer ID]], 'Medical Examination'!A:A, 'Medical Examination'!D:D)</f>
        <v>No</v>
      </c>
      <c r="K739" t="str">
        <f>_xlfn.XLOOKUP(Table4[[#This Row],[Customer ID]], 'Medical Examination'!A:A, 'Medical Examination'!E:E)</f>
        <v>No</v>
      </c>
      <c r="L739" t="str">
        <f>_xlfn.XLOOKUP(Table4[[#This Row],[Customer ID]], 'Medical Examination'!A:A, 'Medical Examination'!F:F)</f>
        <v>No</v>
      </c>
      <c r="M739">
        <f>_xlfn.XLOOKUP(Table4[[#This Row],[Customer ID]], 'Medical Examination'!A:A, 'Medical Examination'!G:G)</f>
        <v>3</v>
      </c>
      <c r="N739" t="str">
        <f>_xlfn.XLOOKUP(Table4[[#This Row],[Customer ID]], 'Medical Examination'!A:A, 'Medical Examination'!H:H)</f>
        <v>No</v>
      </c>
      <c r="O739" t="str">
        <f>_xlfn.XLOOKUP(Table4[[#This Row],[Customer ID]], 'Medical Examination'!A:A, 'Medical Examination'!I:I)</f>
        <v>Diabetes</v>
      </c>
      <c r="P739" t="str">
        <f>_xlfn.XLOOKUP(Table4[[#This Row],[Customer ID]], 'Medical Examination'!A:A, 'Medical Examination'!J:J)</f>
        <v>Obesity</v>
      </c>
      <c r="Q739" s="1">
        <f>_xlfn.XLOOKUP(Table4[[#This Row],[Customer ID]], Hospitalisation!A:A, Hospitalisation!E:E)</f>
        <v>13822.8</v>
      </c>
      <c r="R739" t="str">
        <f>_xlfn.XLOOKUP(Table4[[#This Row],[Customer ID]], Hospitalisation!A:A, Hospitalisation!F:F)</f>
        <v>Tier - 3</v>
      </c>
      <c r="S739" t="str">
        <f>_xlfn.XLOOKUP(Table4[[#This Row],[Customer ID]], Hospitalisation!A:A, Hospitalisation!G:G)</f>
        <v>Tier - 3</v>
      </c>
      <c r="T739" t="str">
        <f>_xlfn.XLOOKUP(Table4[[#This Row],[Customer ID]], Hospitalisation!A:A, Hospitalisation!H:H)</f>
        <v>R1011</v>
      </c>
      <c r="U739" t="str" cm="1">
        <f t="array" ref="U739">_xlfn.IFS(Table4[[#This Row],[Age]]&lt;=29,"Youth",Table4[[#This Row],[Age]]&lt;=49,"Adults",Table4[[#This Row],[Age]]&gt;=50,"Senior")</f>
        <v>Senior</v>
      </c>
    </row>
    <row r="740" spans="1:21">
      <c r="A740" t="s">
        <v>2026</v>
      </c>
      <c r="B740" t="str">
        <f>_xlfn.XLOOKUP(Table4[[#This Row],[Customer ID]],Table1[[#This Row],[Customer ID]],Table1[[#This Row],[TITLE]],0)</f>
        <v>Mr</v>
      </c>
      <c r="C740" t="str" cm="1">
        <f t="array" ref="C740">_xlfn.XLOOKUP(Table4[[#This Row],[Customer ID]],Table1[[#All],[Customer ID]],Table1[[#All],[FIRST NAME]],0)</f>
        <v>Cary J</v>
      </c>
      <c r="D740" t="str" cm="1">
        <f t="array" ref="D740">_xlfn.XLOOKUP(Table4[[#This Row],[Customer ID]],Table1[[#All],[Customer ID]],Table1[[#All],[LAST NAME]],0)</f>
        <v>Richey</v>
      </c>
      <c r="E740" s="5" cm="1">
        <f t="array" ref="E740">_xlfn.XLOOKUP(Table4[[#This Row],[Customer ID]],Table3[[#All],[Customer ID]],Table3[[#All],[Date of Birth]],0)</f>
        <v>31754</v>
      </c>
      <c r="F740" cm="1">
        <f t="array" ref="F740">_xlfn.XLOOKUP(Table4[[#This Row],[Customer ID]],Table3[[#All],[Customer ID]],Table3[[#All],[Age]],0)</f>
        <v>36</v>
      </c>
      <c r="G740" cm="1">
        <f t="array" ref="G740">_xlfn.XLOOKUP(Table4[[#This Row],[Customer ID]],Table3[[#All],[Customer ID]],Table3[[#All],[Children]],0)</f>
        <v>3</v>
      </c>
      <c r="H740" cm="1">
        <f t="array" ref="H740">_xlfn.XLOOKUP(Table4[[#This Row],[Customer ID]],Table2[[#All],[Customer ID]],Table2[[#All],[BMI]],0)</f>
        <v>45.9</v>
      </c>
      <c r="I740" cm="1">
        <f t="array" ref="I740">_xlfn.XLOOKUP(Table4[[#This Row],[Customer ID]],Table2[[#All],[Customer ID]],Table2[[#All],[HBA1C]],0)</f>
        <v>11.14</v>
      </c>
      <c r="J740" t="str">
        <f>_xlfn.XLOOKUP(Table4[[#This Row],[Customer ID]], 'Medical Examination'!A:A, 'Medical Examination'!D:D)</f>
        <v>Yes</v>
      </c>
      <c r="K740" t="str">
        <f>_xlfn.XLOOKUP(Table4[[#This Row],[Customer ID]], 'Medical Examination'!A:A, 'Medical Examination'!E:E)</f>
        <v>No</v>
      </c>
      <c r="L740" t="str">
        <f>_xlfn.XLOOKUP(Table4[[#This Row],[Customer ID]], 'Medical Examination'!A:A, 'Medical Examination'!F:F)</f>
        <v>No</v>
      </c>
      <c r="M740">
        <f>_xlfn.XLOOKUP(Table4[[#This Row],[Customer ID]], 'Medical Examination'!A:A, 'Medical Examination'!G:G)</f>
        <v>1</v>
      </c>
      <c r="N740" t="str">
        <f>_xlfn.XLOOKUP(Table4[[#This Row],[Customer ID]], 'Medical Examination'!A:A, 'Medical Examination'!H:H)</f>
        <v>No</v>
      </c>
      <c r="O740" t="str">
        <f>_xlfn.XLOOKUP(Table4[[#This Row],[Customer ID]], 'Medical Examination'!A:A, 'Medical Examination'!I:I)</f>
        <v>Diabetes</v>
      </c>
      <c r="P740" t="str">
        <f>_xlfn.XLOOKUP(Table4[[#This Row],[Customer ID]], 'Medical Examination'!A:A, 'Medical Examination'!J:J)</f>
        <v>Obesity</v>
      </c>
      <c r="Q740" s="1">
        <f>_xlfn.XLOOKUP(Table4[[#This Row],[Customer ID]], Hospitalisation!A:A, Hospitalisation!E:E)</f>
        <v>13819.49</v>
      </c>
      <c r="R740" t="str">
        <f>_xlfn.XLOOKUP(Table4[[#This Row],[Customer ID]], Hospitalisation!A:A, Hospitalisation!F:F)</f>
        <v>Tier - 3</v>
      </c>
      <c r="S740" t="str">
        <f>_xlfn.XLOOKUP(Table4[[#This Row],[Customer ID]], Hospitalisation!A:A, Hospitalisation!G:G)</f>
        <v>Tier - 2</v>
      </c>
      <c r="T740" t="str">
        <f>_xlfn.XLOOKUP(Table4[[#This Row],[Customer ID]], Hospitalisation!A:A, Hospitalisation!H:H)</f>
        <v>R1012</v>
      </c>
      <c r="U740" t="str" cm="1">
        <f t="array" ref="U740">_xlfn.IFS(Table4[[#This Row],[Age]]&lt;=29,"Youth",Table4[[#This Row],[Age]]&lt;=49,"Adults",Table4[[#This Row],[Age]]&gt;=50,"Senior")</f>
        <v>Adults</v>
      </c>
    </row>
    <row r="741" spans="1:21">
      <c r="A741" t="s">
        <v>2029</v>
      </c>
      <c r="B741" t="str">
        <f>_xlfn.XLOOKUP(Table4[[#This Row],[Customer ID]],Table1[[#This Row],[Customer ID]],Table1[[#This Row],[TITLE]],0)</f>
        <v>Mrs</v>
      </c>
      <c r="C741" t="str" cm="1">
        <f t="array" ref="C741">_xlfn.XLOOKUP(Table4[[#This Row],[Customer ID]],Table1[[#All],[Customer ID]],Table1[[#All],[FIRST NAME]],0)</f>
        <v>Jill M</v>
      </c>
      <c r="D741" t="str" cm="1">
        <f t="array" ref="D741">_xlfn.XLOOKUP(Table4[[#This Row],[Customer ID]],Table1[[#All],[Customer ID]],Table1[[#All],[LAST NAME]],0)</f>
        <v>Trotter</v>
      </c>
      <c r="E741" s="5" cm="1">
        <f t="array" ref="E741">_xlfn.XLOOKUP(Table4[[#This Row],[Customer ID]],Table3[[#All],[Customer ID]],Table3[[#All],[Date of Birth]],0)</f>
        <v>24421</v>
      </c>
      <c r="F741" cm="1">
        <f t="array" ref="F741">_xlfn.XLOOKUP(Table4[[#This Row],[Customer ID]],Table3[[#All],[Customer ID]],Table3[[#All],[Age]],0)</f>
        <v>56</v>
      </c>
      <c r="G741" cm="1">
        <f t="array" ref="G741">_xlfn.XLOOKUP(Table4[[#This Row],[Customer ID]],Table3[[#All],[Customer ID]],Table3[[#All],[Children]],0)</f>
        <v>0</v>
      </c>
      <c r="H741" cm="1">
        <f t="array" ref="H741">_xlfn.XLOOKUP(Table4[[#This Row],[Customer ID]],Table2[[#All],[Customer ID]],Table2[[#All],[BMI]],0)</f>
        <v>33.479999999999997</v>
      </c>
      <c r="I741" cm="1">
        <f t="array" ref="I741">_xlfn.XLOOKUP(Table4[[#This Row],[Customer ID]],Table2[[#All],[Customer ID]],Table2[[#All],[HBA1C]],0)</f>
        <v>4.74</v>
      </c>
      <c r="J741" t="str">
        <f>_xlfn.XLOOKUP(Table4[[#This Row],[Customer ID]], 'Medical Examination'!A:A, 'Medical Examination'!D:D)</f>
        <v>Yes</v>
      </c>
      <c r="K741" t="str">
        <f>_xlfn.XLOOKUP(Table4[[#This Row],[Customer ID]], 'Medical Examination'!A:A, 'Medical Examination'!E:E)</f>
        <v>No</v>
      </c>
      <c r="L741" t="str">
        <f>_xlfn.XLOOKUP(Table4[[#This Row],[Customer ID]], 'Medical Examination'!A:A, 'Medical Examination'!F:F)</f>
        <v>No</v>
      </c>
      <c r="M741">
        <f>_xlfn.XLOOKUP(Table4[[#This Row],[Customer ID]], 'Medical Examination'!A:A, 'Medical Examination'!G:G)</f>
        <v>2</v>
      </c>
      <c r="N741" t="str">
        <f>_xlfn.XLOOKUP(Table4[[#This Row],[Customer ID]], 'Medical Examination'!A:A, 'Medical Examination'!H:H)</f>
        <v>No</v>
      </c>
      <c r="O741" t="str">
        <f>_xlfn.XLOOKUP(Table4[[#This Row],[Customer ID]], 'Medical Examination'!A:A, 'Medical Examination'!I:I)</f>
        <v>Normal</v>
      </c>
      <c r="P741" t="str">
        <f>_xlfn.XLOOKUP(Table4[[#This Row],[Customer ID]], 'Medical Examination'!A:A, 'Medical Examination'!J:J)</f>
        <v>Obesity</v>
      </c>
      <c r="Q741" s="1">
        <f>_xlfn.XLOOKUP(Table4[[#This Row],[Customer ID]], Hospitalisation!A:A, Hospitalisation!E:E)</f>
        <v>13801.61</v>
      </c>
      <c r="R741" t="str">
        <f>_xlfn.XLOOKUP(Table4[[#This Row],[Customer ID]], Hospitalisation!A:A, Hospitalisation!F:F)</f>
        <v>Tier - 3</v>
      </c>
      <c r="S741" t="str">
        <f>_xlfn.XLOOKUP(Table4[[#This Row],[Customer ID]], Hospitalisation!A:A, Hospitalisation!G:G)</f>
        <v>Tier - 3</v>
      </c>
      <c r="T741" t="str">
        <f>_xlfn.XLOOKUP(Table4[[#This Row],[Customer ID]], Hospitalisation!A:A, Hospitalisation!H:H)</f>
        <v>R1026</v>
      </c>
      <c r="U741" t="str" cm="1">
        <f t="array" ref="U741">_xlfn.IFS(Table4[[#This Row],[Age]]&lt;=29,"Youth",Table4[[#This Row],[Age]]&lt;=49,"Adults",Table4[[#This Row],[Age]]&gt;=50,"Senior")</f>
        <v>Senior</v>
      </c>
    </row>
    <row r="742" spans="1:21">
      <c r="A742" t="s">
        <v>2032</v>
      </c>
      <c r="B742" t="str">
        <f>_xlfn.XLOOKUP(Table4[[#This Row],[Customer ID]],Table1[[#This Row],[Customer ID]],Table1[[#This Row],[TITLE]],0)</f>
        <v>Mr</v>
      </c>
      <c r="C742" t="str" cm="1">
        <f t="array" ref="C742">_xlfn.XLOOKUP(Table4[[#This Row],[Customer ID]],Table1[[#All],[Customer ID]],Table1[[#All],[FIRST NAME]],0)</f>
        <v>Chris</v>
      </c>
      <c r="D742" t="str" cm="1">
        <f t="array" ref="D742">_xlfn.XLOOKUP(Table4[[#This Row],[Customer ID]],Table1[[#All],[Customer ID]],Table1[[#All],[LAST NAME]],0)</f>
        <v>Chavez</v>
      </c>
      <c r="E742" s="5" cm="1">
        <f t="array" ref="E742">_xlfn.XLOOKUP(Table4[[#This Row],[Customer ID]],Table3[[#All],[Customer ID]],Table3[[#All],[Date of Birth]],0)</f>
        <v>21768</v>
      </c>
      <c r="F742" cm="1">
        <f t="array" ref="F742">_xlfn.XLOOKUP(Table4[[#This Row],[Customer ID]],Table3[[#All],[Customer ID]],Table3[[#All],[Age]],0)</f>
        <v>63</v>
      </c>
      <c r="G742" cm="1">
        <f t="array" ref="G742">_xlfn.XLOOKUP(Table4[[#This Row],[Customer ID]],Table3[[#All],[Customer ID]],Table3[[#All],[Children]],0)</f>
        <v>0</v>
      </c>
      <c r="H742" cm="1">
        <f t="array" ref="H742">_xlfn.XLOOKUP(Table4[[#This Row],[Customer ID]],Table2[[#All],[Customer ID]],Table2[[#All],[BMI]],0)</f>
        <v>28.31</v>
      </c>
      <c r="I742" cm="1">
        <f t="array" ref="I742">_xlfn.XLOOKUP(Table4[[#This Row],[Customer ID]],Table2[[#All],[Customer ID]],Table2[[#All],[HBA1C]],0)</f>
        <v>5.96</v>
      </c>
      <c r="J742" t="str">
        <f>_xlfn.XLOOKUP(Table4[[#This Row],[Customer ID]], 'Medical Examination'!A:A, 'Medical Examination'!D:D)</f>
        <v>Yes</v>
      </c>
      <c r="K742" t="str">
        <f>_xlfn.XLOOKUP(Table4[[#This Row],[Customer ID]], 'Medical Examination'!A:A, 'Medical Examination'!E:E)</f>
        <v>No</v>
      </c>
      <c r="L742" t="str">
        <f>_xlfn.XLOOKUP(Table4[[#This Row],[Customer ID]], 'Medical Examination'!A:A, 'Medical Examination'!F:F)</f>
        <v>No</v>
      </c>
      <c r="M742">
        <f>_xlfn.XLOOKUP(Table4[[#This Row],[Customer ID]], 'Medical Examination'!A:A, 'Medical Examination'!G:G)</f>
        <v>2</v>
      </c>
      <c r="N742" t="str">
        <f>_xlfn.XLOOKUP(Table4[[#This Row],[Customer ID]], 'Medical Examination'!A:A, 'Medical Examination'!H:H)</f>
        <v>No</v>
      </c>
      <c r="O742" t="str">
        <f>_xlfn.XLOOKUP(Table4[[#This Row],[Customer ID]], 'Medical Examination'!A:A, 'Medical Examination'!I:I)</f>
        <v>Prediabetes</v>
      </c>
      <c r="P742" t="str">
        <f>_xlfn.XLOOKUP(Table4[[#This Row],[Customer ID]], 'Medical Examination'!A:A, 'Medical Examination'!J:J)</f>
        <v>Overweight</v>
      </c>
      <c r="Q742" s="1">
        <f>_xlfn.XLOOKUP(Table4[[#This Row],[Customer ID]], Hospitalisation!A:A, Hospitalisation!E:E)</f>
        <v>13770.1</v>
      </c>
      <c r="R742" t="str">
        <f>_xlfn.XLOOKUP(Table4[[#This Row],[Customer ID]], Hospitalisation!A:A, Hospitalisation!F:F)</f>
        <v>Tier - 3</v>
      </c>
      <c r="S742" t="str">
        <f>_xlfn.XLOOKUP(Table4[[#This Row],[Customer ID]], Hospitalisation!A:A, Hospitalisation!G:G)</f>
        <v>Tier - 1</v>
      </c>
      <c r="T742" t="str">
        <f>_xlfn.XLOOKUP(Table4[[#This Row],[Customer ID]], Hospitalisation!A:A, Hospitalisation!H:H)</f>
        <v>R1012</v>
      </c>
      <c r="U742" t="str" cm="1">
        <f t="array" ref="U742">_xlfn.IFS(Table4[[#This Row],[Age]]&lt;=29,"Youth",Table4[[#This Row],[Age]]&lt;=49,"Adults",Table4[[#This Row],[Age]]&gt;=50,"Senior")</f>
        <v>Senior</v>
      </c>
    </row>
    <row r="743" spans="1:21">
      <c r="A743" t="s">
        <v>2034</v>
      </c>
      <c r="B743" t="str">
        <f>_xlfn.XLOOKUP(Table4[[#This Row],[Customer ID]],Table1[[#This Row],[Customer ID]],Table1[[#This Row],[TITLE]],0)</f>
        <v>Mr</v>
      </c>
      <c r="C743" t="str" cm="1">
        <f t="array" ref="C743">_xlfn.XLOOKUP(Table4[[#This Row],[Customer ID]],Table1[[#All],[Customer ID]],Table1[[#All],[FIRST NAME]],0)</f>
        <v>Michael E</v>
      </c>
      <c r="D743" t="str" cm="1">
        <f t="array" ref="D743">_xlfn.XLOOKUP(Table4[[#This Row],[Customer ID]],Table1[[#All],[Customer ID]],Table1[[#All],[LAST NAME]],0)</f>
        <v>Orifice</v>
      </c>
      <c r="E743" s="5" cm="1">
        <f t="array" ref="E743">_xlfn.XLOOKUP(Table4[[#This Row],[Customer ID]],Table3[[#All],[Customer ID]],Table3[[#All],[Date of Birth]],0)</f>
        <v>38184</v>
      </c>
      <c r="F743" cm="1">
        <f t="array" ref="F743">_xlfn.XLOOKUP(Table4[[#This Row],[Customer ID]],Table3[[#All],[Customer ID]],Table3[[#All],[Age]],0)</f>
        <v>18</v>
      </c>
      <c r="G743" cm="1">
        <f t="array" ref="G743">_xlfn.XLOOKUP(Table4[[#This Row],[Customer ID]],Table3[[#All],[Customer ID]],Table3[[#All],[Children]],0)</f>
        <v>0</v>
      </c>
      <c r="H743" cm="1">
        <f t="array" ref="H743">_xlfn.XLOOKUP(Table4[[#This Row],[Customer ID]],Table2[[#All],[Customer ID]],Table2[[#All],[BMI]],0)</f>
        <v>21.565000000000001</v>
      </c>
      <c r="I743" cm="1">
        <f t="array" ref="I743">_xlfn.XLOOKUP(Table4[[#This Row],[Customer ID]],Table2[[#All],[Customer ID]],Table2[[#All],[HBA1C]],0)</f>
        <v>4.95</v>
      </c>
      <c r="J743" t="str">
        <f>_xlfn.XLOOKUP(Table4[[#This Row],[Customer ID]], 'Medical Examination'!A:A, 'Medical Examination'!D:D)</f>
        <v>No</v>
      </c>
      <c r="K743" t="str">
        <f>_xlfn.XLOOKUP(Table4[[#This Row],[Customer ID]], 'Medical Examination'!A:A, 'Medical Examination'!E:E)</f>
        <v>Yes</v>
      </c>
      <c r="L743" t="str">
        <f>_xlfn.XLOOKUP(Table4[[#This Row],[Customer ID]], 'Medical Examination'!A:A, 'Medical Examination'!F:F)</f>
        <v>No</v>
      </c>
      <c r="M743">
        <f>_xlfn.XLOOKUP(Table4[[#This Row],[Customer ID]], 'Medical Examination'!A:A, 'Medical Examination'!G:G)</f>
        <v>1</v>
      </c>
      <c r="N743" t="str">
        <f>_xlfn.XLOOKUP(Table4[[#This Row],[Customer ID]], 'Medical Examination'!A:A, 'Medical Examination'!H:H)</f>
        <v>Yes</v>
      </c>
      <c r="O743" t="str">
        <f>_xlfn.XLOOKUP(Table4[[#This Row],[Customer ID]], 'Medical Examination'!A:A, 'Medical Examination'!I:I)</f>
        <v>Normal</v>
      </c>
      <c r="P743" t="str">
        <f>_xlfn.XLOOKUP(Table4[[#This Row],[Customer ID]], 'Medical Examination'!A:A, 'Medical Examination'!J:J)</f>
        <v>Normal Weight</v>
      </c>
      <c r="Q743" s="1">
        <f>_xlfn.XLOOKUP(Table4[[#This Row],[Customer ID]], Hospitalisation!A:A, Hospitalisation!E:E)</f>
        <v>13747.87</v>
      </c>
      <c r="R743" t="str">
        <f>_xlfn.XLOOKUP(Table4[[#This Row],[Customer ID]], Hospitalisation!A:A, Hospitalisation!F:F)</f>
        <v>Tier - 3</v>
      </c>
      <c r="S743" t="str">
        <f>_xlfn.XLOOKUP(Table4[[#This Row],[Customer ID]], Hospitalisation!A:A, Hospitalisation!G:G)</f>
        <v>Tier - 2</v>
      </c>
      <c r="T743" t="str">
        <f>_xlfn.XLOOKUP(Table4[[#This Row],[Customer ID]], Hospitalisation!A:A, Hospitalisation!H:H)</f>
        <v>R1018</v>
      </c>
      <c r="U743" t="str" cm="1">
        <f t="array" ref="U743">_xlfn.IFS(Table4[[#This Row],[Age]]&lt;=29,"Youth",Table4[[#This Row],[Age]]&lt;=49,"Adults",Table4[[#This Row],[Age]]&gt;=50,"Senior")</f>
        <v>Youth</v>
      </c>
    </row>
    <row r="744" spans="1:21">
      <c r="A744" t="s">
        <v>2037</v>
      </c>
      <c r="B744" t="str">
        <f>_xlfn.XLOOKUP(Table4[[#This Row],[Customer ID]],Table1[[#This Row],[Customer ID]],Table1[[#This Row],[TITLE]],0)</f>
        <v>Mrs</v>
      </c>
      <c r="C744" t="str" cm="1">
        <f t="array" ref="C744">_xlfn.XLOOKUP(Table4[[#This Row],[Customer ID]],Table1[[#All],[Customer ID]],Table1[[#All],[FIRST NAME]],0)</f>
        <v>Lauren</v>
      </c>
      <c r="D744" t="str" cm="1">
        <f t="array" ref="D744">_xlfn.XLOOKUP(Table4[[#This Row],[Customer ID]],Table1[[#All],[Customer ID]],Table1[[#All],[LAST NAME]],0)</f>
        <v>Farkash</v>
      </c>
      <c r="E744" s="5" cm="1">
        <f t="array" ref="E744">_xlfn.XLOOKUP(Table4[[#This Row],[Customer ID]],Table3[[#All],[Customer ID]],Table3[[#All],[Date of Birth]],0)</f>
        <v>25499</v>
      </c>
      <c r="F744" cm="1">
        <f t="array" ref="F744">_xlfn.XLOOKUP(Table4[[#This Row],[Customer ID]],Table3[[#All],[Customer ID]],Table3[[#All],[Age]],0)</f>
        <v>53</v>
      </c>
      <c r="G744" cm="1">
        <f t="array" ref="G744">_xlfn.XLOOKUP(Table4[[#This Row],[Customer ID]],Table3[[#All],[Customer ID]],Table3[[#All],[Children]],0)</f>
        <v>0</v>
      </c>
      <c r="H744" cm="1">
        <f t="array" ref="H744">_xlfn.XLOOKUP(Table4[[#This Row],[Customer ID]],Table2[[#All],[Customer ID]],Table2[[#All],[BMI]],0)</f>
        <v>35.590000000000003</v>
      </c>
      <c r="I744" cm="1">
        <f t="array" ref="I744">_xlfn.XLOOKUP(Table4[[#This Row],[Customer ID]],Table2[[#All],[Customer ID]],Table2[[#All],[HBA1C]],0)</f>
        <v>5.21</v>
      </c>
      <c r="J744" t="str">
        <f>_xlfn.XLOOKUP(Table4[[#This Row],[Customer ID]], 'Medical Examination'!A:A, 'Medical Examination'!D:D)</f>
        <v>Yes</v>
      </c>
      <c r="K744" t="str">
        <f>_xlfn.XLOOKUP(Table4[[#This Row],[Customer ID]], 'Medical Examination'!A:A, 'Medical Examination'!E:E)</f>
        <v>No</v>
      </c>
      <c r="L744" t="str">
        <f>_xlfn.XLOOKUP(Table4[[#This Row],[Customer ID]], 'Medical Examination'!A:A, 'Medical Examination'!F:F)</f>
        <v>Yes</v>
      </c>
      <c r="M744">
        <f>_xlfn.XLOOKUP(Table4[[#This Row],[Customer ID]], 'Medical Examination'!A:A, 'Medical Examination'!G:G)</f>
        <v>1</v>
      </c>
      <c r="N744" t="str">
        <f>_xlfn.XLOOKUP(Table4[[#This Row],[Customer ID]], 'Medical Examination'!A:A, 'Medical Examination'!H:H)</f>
        <v>No</v>
      </c>
      <c r="O744" t="str">
        <f>_xlfn.XLOOKUP(Table4[[#This Row],[Customer ID]], 'Medical Examination'!A:A, 'Medical Examination'!I:I)</f>
        <v>Normal</v>
      </c>
      <c r="P744" t="str">
        <f>_xlfn.XLOOKUP(Table4[[#This Row],[Customer ID]], 'Medical Examination'!A:A, 'Medical Examination'!J:J)</f>
        <v>Obesity</v>
      </c>
      <c r="Q744" s="1">
        <f>_xlfn.XLOOKUP(Table4[[#This Row],[Customer ID]], Hospitalisation!A:A, Hospitalisation!E:E)</f>
        <v>13746.74</v>
      </c>
      <c r="R744" t="str">
        <f>_xlfn.XLOOKUP(Table4[[#This Row],[Customer ID]], Hospitalisation!A:A, Hospitalisation!F:F)</f>
        <v>Tier - 3</v>
      </c>
      <c r="S744" t="str">
        <f>_xlfn.XLOOKUP(Table4[[#This Row],[Customer ID]], Hospitalisation!A:A, Hospitalisation!G:G)</f>
        <v>Tier - 2</v>
      </c>
      <c r="T744" t="str">
        <f>_xlfn.XLOOKUP(Table4[[#This Row],[Customer ID]], Hospitalisation!A:A, Hospitalisation!H:H)</f>
        <v>R1026</v>
      </c>
      <c r="U744" t="str" cm="1">
        <f t="array" ref="U744">_xlfn.IFS(Table4[[#This Row],[Age]]&lt;=29,"Youth",Table4[[#This Row],[Age]]&lt;=49,"Adults",Table4[[#This Row],[Age]]&gt;=50,"Senior")</f>
        <v>Senior</v>
      </c>
    </row>
    <row r="745" spans="1:21">
      <c r="A745" t="s">
        <v>2039</v>
      </c>
      <c r="B745" t="str">
        <f>_xlfn.XLOOKUP(Table4[[#This Row],[Customer ID]],Table1[[#This Row],[Customer ID]],Table1[[#This Row],[TITLE]],0)</f>
        <v>Mrs</v>
      </c>
      <c r="C745" t="str" cm="1">
        <f t="array" ref="C745">_xlfn.XLOOKUP(Table4[[#This Row],[Customer ID]],Table1[[#All],[Customer ID]],Table1[[#All],[FIRST NAME]],0)</f>
        <v>Kathryn E</v>
      </c>
      <c r="D745" t="str" cm="1">
        <f t="array" ref="D745">_xlfn.XLOOKUP(Table4[[#This Row],[Customer ID]],Table1[[#All],[Customer ID]],Table1[[#All],[LAST NAME]],0)</f>
        <v>Hribar</v>
      </c>
      <c r="E745" s="5" cm="1">
        <f t="array" ref="E745">_xlfn.XLOOKUP(Table4[[#This Row],[Customer ID]],Table3[[#All],[Customer ID]],Table3[[#All],[Date of Birth]],0)</f>
        <v>31288</v>
      </c>
      <c r="F745" cm="1">
        <f t="array" ref="F745">_xlfn.XLOOKUP(Table4[[#This Row],[Customer ID]],Table3[[#All],[Customer ID]],Table3[[#All],[Age]],0)</f>
        <v>37</v>
      </c>
      <c r="G745" cm="1">
        <f t="array" ref="G745">_xlfn.XLOOKUP(Table4[[#This Row],[Customer ID]],Table3[[#All],[Customer ID]],Table3[[#All],[Children]],0)</f>
        <v>3</v>
      </c>
      <c r="H745" cm="1">
        <f t="array" ref="H745">_xlfn.XLOOKUP(Table4[[#This Row],[Customer ID]],Table2[[#All],[Customer ID]],Table2[[#All],[BMI]],0)</f>
        <v>43.44</v>
      </c>
      <c r="I745" cm="1">
        <f t="array" ref="I745">_xlfn.XLOOKUP(Table4[[#This Row],[Customer ID]],Table2[[#All],[Customer ID]],Table2[[#All],[HBA1C]],0)</f>
        <v>4.8600000000000003</v>
      </c>
      <c r="J745" t="str">
        <f>_xlfn.XLOOKUP(Table4[[#This Row],[Customer ID]], 'Medical Examination'!A:A, 'Medical Examination'!D:D)</f>
        <v>Yes</v>
      </c>
      <c r="K745" t="str">
        <f>_xlfn.XLOOKUP(Table4[[#This Row],[Customer ID]], 'Medical Examination'!A:A, 'Medical Examination'!E:E)</f>
        <v>No</v>
      </c>
      <c r="L745" t="str">
        <f>_xlfn.XLOOKUP(Table4[[#This Row],[Customer ID]], 'Medical Examination'!A:A, 'Medical Examination'!F:F)</f>
        <v>No</v>
      </c>
      <c r="M745">
        <f>_xlfn.XLOOKUP(Table4[[#This Row],[Customer ID]], 'Medical Examination'!A:A, 'Medical Examination'!G:G)</f>
        <v>0</v>
      </c>
      <c r="N745" t="str">
        <f>_xlfn.XLOOKUP(Table4[[#This Row],[Customer ID]], 'Medical Examination'!A:A, 'Medical Examination'!H:H)</f>
        <v>No</v>
      </c>
      <c r="O745" t="str">
        <f>_xlfn.XLOOKUP(Table4[[#This Row],[Customer ID]], 'Medical Examination'!A:A, 'Medical Examination'!I:I)</f>
        <v>Normal</v>
      </c>
      <c r="P745" t="str">
        <f>_xlfn.XLOOKUP(Table4[[#This Row],[Customer ID]], 'Medical Examination'!A:A, 'Medical Examination'!J:J)</f>
        <v>Obesity</v>
      </c>
      <c r="Q745" s="1">
        <f>_xlfn.XLOOKUP(Table4[[#This Row],[Customer ID]], Hospitalisation!A:A, Hospitalisation!E:E)</f>
        <v>13726.21</v>
      </c>
      <c r="R745" t="str">
        <f>_xlfn.XLOOKUP(Table4[[#This Row],[Customer ID]], Hospitalisation!A:A, Hospitalisation!F:F)</f>
        <v>Tier - 3</v>
      </c>
      <c r="S745" t="str">
        <f>_xlfn.XLOOKUP(Table4[[#This Row],[Customer ID]], Hospitalisation!A:A, Hospitalisation!G:G)</f>
        <v>Tier - 3</v>
      </c>
      <c r="T745" t="str">
        <f>_xlfn.XLOOKUP(Table4[[#This Row],[Customer ID]], Hospitalisation!A:A, Hospitalisation!H:H)</f>
        <v>R1026</v>
      </c>
      <c r="U745" t="str" cm="1">
        <f t="array" ref="U745">_xlfn.IFS(Table4[[#This Row],[Age]]&lt;=29,"Youth",Table4[[#This Row],[Age]]&lt;=49,"Adults",Table4[[#This Row],[Age]]&gt;=50,"Senior")</f>
        <v>Adults</v>
      </c>
    </row>
    <row r="746" spans="1:21">
      <c r="A746" t="s">
        <v>2041</v>
      </c>
      <c r="B746" t="str">
        <f>_xlfn.XLOOKUP(Table4[[#This Row],[Customer ID]],Table1[[#This Row],[Customer ID]],Table1[[#This Row],[TITLE]],0)</f>
        <v>Ms</v>
      </c>
      <c r="C746" t="str" cm="1">
        <f t="array" ref="C746">_xlfn.XLOOKUP(Table4[[#This Row],[Customer ID]],Table1[[#All],[Customer ID]],Table1[[#All],[FIRST NAME]],0)</f>
        <v>Polly</v>
      </c>
      <c r="D746" t="str" cm="1">
        <f t="array" ref="D746">_xlfn.XLOOKUP(Table4[[#This Row],[Customer ID]],Table1[[#All],[Customer ID]],Table1[[#All],[LAST NAME]],0)</f>
        <v>Crawford</v>
      </c>
      <c r="E746" s="5" cm="1">
        <f t="array" ref="E746">_xlfn.XLOOKUP(Table4[[#This Row],[Customer ID]],Table3[[#All],[Customer ID]],Table3[[#All],[Date of Birth]],0)</f>
        <v>29800</v>
      </c>
      <c r="F746" cm="1">
        <f t="array" ref="F746">_xlfn.XLOOKUP(Table4[[#This Row],[Customer ID]],Table3[[#All],[Customer ID]],Table3[[#All],[Age]],0)</f>
        <v>41</v>
      </c>
      <c r="G746" cm="1">
        <f t="array" ref="G746">_xlfn.XLOOKUP(Table4[[#This Row],[Customer ID]],Table3[[#All],[Customer ID]],Table3[[#All],[Children]],0)</f>
        <v>1</v>
      </c>
      <c r="H746" cm="1">
        <f t="array" ref="H746">_xlfn.XLOOKUP(Table4[[#This Row],[Customer ID]],Table2[[#All],[Customer ID]],Table2[[#All],[BMI]],0)</f>
        <v>21.754999999999999</v>
      </c>
      <c r="I746" cm="1">
        <f t="array" ref="I746">_xlfn.XLOOKUP(Table4[[#This Row],[Customer ID]],Table2[[#All],[Customer ID]],Table2[[#All],[HBA1C]],0)</f>
        <v>7.79</v>
      </c>
      <c r="J746" t="str">
        <f>_xlfn.XLOOKUP(Table4[[#This Row],[Customer ID]], 'Medical Examination'!A:A, 'Medical Examination'!D:D)</f>
        <v>Yes</v>
      </c>
      <c r="K746" t="str">
        <f>_xlfn.XLOOKUP(Table4[[#This Row],[Customer ID]], 'Medical Examination'!A:A, 'Medical Examination'!E:E)</f>
        <v>No</v>
      </c>
      <c r="L746" t="str">
        <f>_xlfn.XLOOKUP(Table4[[#This Row],[Customer ID]], 'Medical Examination'!A:A, 'Medical Examination'!F:F)</f>
        <v>No</v>
      </c>
      <c r="M746">
        <f>_xlfn.XLOOKUP(Table4[[#This Row],[Customer ID]], 'Medical Examination'!A:A, 'Medical Examination'!G:G)</f>
        <v>0</v>
      </c>
      <c r="N746" t="str">
        <f>_xlfn.XLOOKUP(Table4[[#This Row],[Customer ID]], 'Medical Examination'!A:A, 'Medical Examination'!H:H)</f>
        <v>No</v>
      </c>
      <c r="O746" t="str">
        <f>_xlfn.XLOOKUP(Table4[[#This Row],[Customer ID]], 'Medical Examination'!A:A, 'Medical Examination'!I:I)</f>
        <v>Diabetes</v>
      </c>
      <c r="P746" t="str">
        <f>_xlfn.XLOOKUP(Table4[[#This Row],[Customer ID]], 'Medical Examination'!A:A, 'Medical Examination'!J:J)</f>
        <v>Normal Weight</v>
      </c>
      <c r="Q746" s="1">
        <f>_xlfn.XLOOKUP(Table4[[#This Row],[Customer ID]], Hospitalisation!A:A, Hospitalisation!E:E)</f>
        <v>13725.47</v>
      </c>
      <c r="R746" t="str">
        <f>_xlfn.XLOOKUP(Table4[[#This Row],[Customer ID]], Hospitalisation!A:A, Hospitalisation!F:F)</f>
        <v>Tier - 3</v>
      </c>
      <c r="S746" t="str">
        <f>_xlfn.XLOOKUP(Table4[[#This Row],[Customer ID]], Hospitalisation!A:A, Hospitalisation!G:G)</f>
        <v>Tier - 2</v>
      </c>
      <c r="T746" t="str">
        <f>_xlfn.XLOOKUP(Table4[[#This Row],[Customer ID]], Hospitalisation!A:A, Hospitalisation!H:H)</f>
        <v>R1024</v>
      </c>
      <c r="U746" t="str" cm="1">
        <f t="array" ref="U746">_xlfn.IFS(Table4[[#This Row],[Age]]&lt;=29,"Youth",Table4[[#This Row],[Age]]&lt;=49,"Adults",Table4[[#This Row],[Age]]&gt;=50,"Senior")</f>
        <v>Adults</v>
      </c>
    </row>
    <row r="747" spans="1:21">
      <c r="A747" t="s">
        <v>2044</v>
      </c>
      <c r="B747" t="str">
        <f>_xlfn.XLOOKUP(Table4[[#This Row],[Customer ID]],Table1[[#This Row],[Customer ID]],Table1[[#This Row],[TITLE]],0)</f>
        <v>Mr</v>
      </c>
      <c r="C747" t="str" cm="1">
        <f t="array" ref="C747">_xlfn.XLOOKUP(Table4[[#This Row],[Customer ID]],Table1[[#All],[Customer ID]],Table1[[#All],[FIRST NAME]],0)</f>
        <v>Mark H</v>
      </c>
      <c r="D747" t="str" cm="1">
        <f t="array" ref="D747">_xlfn.XLOOKUP(Table4[[#This Row],[Customer ID]],Table1[[#All],[Customer ID]],Table1[[#All],[LAST NAME]],0)</f>
        <v>Sittlington</v>
      </c>
      <c r="E747" s="5" cm="1">
        <f t="array" ref="E747">_xlfn.XLOOKUP(Table4[[#This Row],[Customer ID]],Table3[[#All],[Customer ID]],Table3[[#All],[Date of Birth]],0)</f>
        <v>31740</v>
      </c>
      <c r="F747" cm="1">
        <f t="array" ref="F747">_xlfn.XLOOKUP(Table4[[#This Row],[Customer ID]],Table3[[#All],[Customer ID]],Table3[[#All],[Age]],0)</f>
        <v>36</v>
      </c>
      <c r="G747" cm="1">
        <f t="array" ref="G747">_xlfn.XLOOKUP(Table4[[#This Row],[Customer ID]],Table3[[#All],[Customer ID]],Table3[[#All],[Children]],0)</f>
        <v>3</v>
      </c>
      <c r="H747" cm="1">
        <f t="array" ref="H747">_xlfn.XLOOKUP(Table4[[#This Row],[Customer ID]],Table2[[#All],[Customer ID]],Table2[[#All],[BMI]],0)</f>
        <v>44.55</v>
      </c>
      <c r="I747" cm="1">
        <f t="array" ref="I747">_xlfn.XLOOKUP(Table4[[#This Row],[Customer ID]],Table2[[#All],[Customer ID]],Table2[[#All],[HBA1C]],0)</f>
        <v>7.12</v>
      </c>
      <c r="J747" t="str">
        <f>_xlfn.XLOOKUP(Table4[[#This Row],[Customer ID]], 'Medical Examination'!A:A, 'Medical Examination'!D:D)</f>
        <v>Yes</v>
      </c>
      <c r="K747" t="str">
        <f>_xlfn.XLOOKUP(Table4[[#This Row],[Customer ID]], 'Medical Examination'!A:A, 'Medical Examination'!E:E)</f>
        <v>No</v>
      </c>
      <c r="L747" t="str">
        <f>_xlfn.XLOOKUP(Table4[[#This Row],[Customer ID]], 'Medical Examination'!A:A, 'Medical Examination'!F:F)</f>
        <v>No</v>
      </c>
      <c r="M747">
        <f>_xlfn.XLOOKUP(Table4[[#This Row],[Customer ID]], 'Medical Examination'!A:A, 'Medical Examination'!G:G)</f>
        <v>1</v>
      </c>
      <c r="N747" t="str">
        <f>_xlfn.XLOOKUP(Table4[[#This Row],[Customer ID]], 'Medical Examination'!A:A, 'Medical Examination'!H:H)</f>
        <v>No</v>
      </c>
      <c r="O747" t="str">
        <f>_xlfn.XLOOKUP(Table4[[#This Row],[Customer ID]], 'Medical Examination'!A:A, 'Medical Examination'!I:I)</f>
        <v>Diabetes</v>
      </c>
      <c r="P747" t="str">
        <f>_xlfn.XLOOKUP(Table4[[#This Row],[Customer ID]], 'Medical Examination'!A:A, 'Medical Examination'!J:J)</f>
        <v>Obesity</v>
      </c>
      <c r="Q747" s="1">
        <f>_xlfn.XLOOKUP(Table4[[#This Row],[Customer ID]], Hospitalisation!A:A, Hospitalisation!E:E)</f>
        <v>13714.55</v>
      </c>
      <c r="R747" t="str">
        <f>_xlfn.XLOOKUP(Table4[[#This Row],[Customer ID]], Hospitalisation!A:A, Hospitalisation!F:F)</f>
        <v>Tier - 3</v>
      </c>
      <c r="S747" t="str">
        <f>_xlfn.XLOOKUP(Table4[[#This Row],[Customer ID]], Hospitalisation!A:A, Hospitalisation!G:G)</f>
        <v>Tier - 2</v>
      </c>
      <c r="T747" t="str">
        <f>_xlfn.XLOOKUP(Table4[[#This Row],[Customer ID]], Hospitalisation!A:A, Hospitalisation!H:H)</f>
        <v>R1023</v>
      </c>
      <c r="U747" t="str" cm="1">
        <f t="array" ref="U747">_xlfn.IFS(Table4[[#This Row],[Age]]&lt;=29,"Youth",Table4[[#This Row],[Age]]&lt;=49,"Adults",Table4[[#This Row],[Age]]&gt;=50,"Senior")</f>
        <v>Adults</v>
      </c>
    </row>
    <row r="748" spans="1:21">
      <c r="A748" t="s">
        <v>2047</v>
      </c>
      <c r="B748" t="str">
        <f>_xlfn.XLOOKUP(Table4[[#This Row],[Customer ID]],Table1[[#This Row],[Customer ID]],Table1[[#This Row],[TITLE]],0)</f>
        <v>Mrs</v>
      </c>
      <c r="C748" t="str" cm="1">
        <f t="array" ref="C748">_xlfn.XLOOKUP(Table4[[#This Row],[Customer ID]],Table1[[#All],[Customer ID]],Table1[[#All],[FIRST NAME]],0)</f>
        <v>Jessie M</v>
      </c>
      <c r="D748" t="str" cm="1">
        <f t="array" ref="D748">_xlfn.XLOOKUP(Table4[[#This Row],[Customer ID]],Table1[[#All],[Customer ID]],Table1[[#All],[LAST NAME]],0)</f>
        <v>Silbert</v>
      </c>
      <c r="E748" s="5" cm="1">
        <f t="array" ref="E748">_xlfn.XLOOKUP(Table4[[#This Row],[Customer ID]],Table3[[#All],[Customer ID]],Table3[[#All],[Date of Birth]],0)</f>
        <v>31304</v>
      </c>
      <c r="F748" cm="1">
        <f t="array" ref="F748">_xlfn.XLOOKUP(Table4[[#This Row],[Customer ID]],Table3[[#All],[Customer ID]],Table3[[#All],[Age]],0)</f>
        <v>37</v>
      </c>
      <c r="G748" cm="1">
        <f t="array" ref="G748">_xlfn.XLOOKUP(Table4[[#This Row],[Customer ID]],Table3[[#All],[Customer ID]],Table3[[#All],[Children]],0)</f>
        <v>3</v>
      </c>
      <c r="H748" cm="1">
        <f t="array" ref="H748">_xlfn.XLOOKUP(Table4[[#This Row],[Customer ID]],Table2[[#All],[Customer ID]],Table2[[#All],[BMI]],0)</f>
        <v>43.32</v>
      </c>
      <c r="I748" cm="1">
        <f t="array" ref="I748">_xlfn.XLOOKUP(Table4[[#This Row],[Customer ID]],Table2[[#All],[Customer ID]],Table2[[#All],[HBA1C]],0)</f>
        <v>4.67</v>
      </c>
      <c r="J748" t="str">
        <f>_xlfn.XLOOKUP(Table4[[#This Row],[Customer ID]], 'Medical Examination'!A:A, 'Medical Examination'!D:D)</f>
        <v>Yes</v>
      </c>
      <c r="K748" t="str">
        <f>_xlfn.XLOOKUP(Table4[[#This Row],[Customer ID]], 'Medical Examination'!A:A, 'Medical Examination'!E:E)</f>
        <v>No</v>
      </c>
      <c r="L748" t="str">
        <f>_xlfn.XLOOKUP(Table4[[#This Row],[Customer ID]], 'Medical Examination'!A:A, 'Medical Examination'!F:F)</f>
        <v>No</v>
      </c>
      <c r="M748">
        <f>_xlfn.XLOOKUP(Table4[[#This Row],[Customer ID]], 'Medical Examination'!A:A, 'Medical Examination'!G:G)</f>
        <v>0</v>
      </c>
      <c r="N748" t="str">
        <f>_xlfn.XLOOKUP(Table4[[#This Row],[Customer ID]], 'Medical Examination'!A:A, 'Medical Examination'!H:H)</f>
        <v>No</v>
      </c>
      <c r="O748" t="str">
        <f>_xlfn.XLOOKUP(Table4[[#This Row],[Customer ID]], 'Medical Examination'!A:A, 'Medical Examination'!I:I)</f>
        <v>Normal</v>
      </c>
      <c r="P748" t="str">
        <f>_xlfn.XLOOKUP(Table4[[#This Row],[Customer ID]], 'Medical Examination'!A:A, 'Medical Examination'!J:J)</f>
        <v>Obesity</v>
      </c>
      <c r="Q748" s="1">
        <f>_xlfn.XLOOKUP(Table4[[#This Row],[Customer ID]], Hospitalisation!A:A, Hospitalisation!E:E)</f>
        <v>13685.51</v>
      </c>
      <c r="R748" t="str">
        <f>_xlfn.XLOOKUP(Table4[[#This Row],[Customer ID]], Hospitalisation!A:A, Hospitalisation!F:F)</f>
        <v>Tier - 3</v>
      </c>
      <c r="S748" t="str">
        <f>_xlfn.XLOOKUP(Table4[[#This Row],[Customer ID]], Hospitalisation!A:A, Hospitalisation!G:G)</f>
        <v>Tier - 1</v>
      </c>
      <c r="T748" t="str">
        <f>_xlfn.XLOOKUP(Table4[[#This Row],[Customer ID]], Hospitalisation!A:A, Hospitalisation!H:H)</f>
        <v>R1026</v>
      </c>
      <c r="U748" t="str" cm="1">
        <f t="array" ref="U748">_xlfn.IFS(Table4[[#This Row],[Age]]&lt;=29,"Youth",Table4[[#This Row],[Age]]&lt;=49,"Adults",Table4[[#This Row],[Age]]&gt;=50,"Senior")</f>
        <v>Adults</v>
      </c>
    </row>
    <row r="749" spans="1:21">
      <c r="A749" t="s">
        <v>2050</v>
      </c>
      <c r="B749" t="str">
        <f>_xlfn.XLOOKUP(Table4[[#This Row],[Customer ID]],Table1[[#This Row],[Customer ID]],Table1[[#This Row],[TITLE]],0)</f>
        <v>Mr</v>
      </c>
      <c r="C749" t="str" cm="1">
        <f t="array" ref="C749">_xlfn.XLOOKUP(Table4[[#This Row],[Customer ID]],Table1[[#All],[Customer ID]],Table1[[#All],[FIRST NAME]],0)</f>
        <v>Chris</v>
      </c>
      <c r="D749" t="str" cm="1">
        <f t="array" ref="D749">_xlfn.XLOOKUP(Table4[[#This Row],[Customer ID]],Table1[[#All],[Customer ID]],Table1[[#All],[LAST NAME]],0)</f>
        <v>Carrique</v>
      </c>
      <c r="E749" s="5" cm="1">
        <f t="array" ref="E749">_xlfn.XLOOKUP(Table4[[#This Row],[Customer ID]],Table3[[#All],[Customer ID]],Table3[[#All],[Date of Birth]],0)</f>
        <v>23227</v>
      </c>
      <c r="F749" cm="1">
        <f t="array" ref="F749">_xlfn.XLOOKUP(Table4[[#This Row],[Customer ID]],Table3[[#All],[Customer ID]],Table3[[#All],[Age]],0)</f>
        <v>59</v>
      </c>
      <c r="G749" cm="1">
        <f t="array" ref="G749">_xlfn.XLOOKUP(Table4[[#This Row],[Customer ID]],Table3[[#All],[Customer ID]],Table3[[#All],[Children]],0)</f>
        <v>0</v>
      </c>
      <c r="H749" cm="1">
        <f t="array" ref="H749">_xlfn.XLOOKUP(Table4[[#This Row],[Customer ID]],Table2[[#All],[Customer ID]],Table2[[#All],[BMI]],0)</f>
        <v>31.23</v>
      </c>
      <c r="I749" cm="1">
        <f t="array" ref="I749">_xlfn.XLOOKUP(Table4[[#This Row],[Customer ID]],Table2[[#All],[Customer ID]],Table2[[#All],[HBA1C]],0)</f>
        <v>9.1199999999999992</v>
      </c>
      <c r="J749" t="str">
        <f>_xlfn.XLOOKUP(Table4[[#This Row],[Customer ID]], 'Medical Examination'!A:A, 'Medical Examination'!D:D)</f>
        <v>Yes</v>
      </c>
      <c r="K749" t="str">
        <f>_xlfn.XLOOKUP(Table4[[#This Row],[Customer ID]], 'Medical Examination'!A:A, 'Medical Examination'!E:E)</f>
        <v>No</v>
      </c>
      <c r="L749" t="str">
        <f>_xlfn.XLOOKUP(Table4[[#This Row],[Customer ID]], 'Medical Examination'!A:A, 'Medical Examination'!F:F)</f>
        <v>Yes</v>
      </c>
      <c r="M749">
        <f>_xlfn.XLOOKUP(Table4[[#This Row],[Customer ID]], 'Medical Examination'!A:A, 'Medical Examination'!G:G)</f>
        <v>1</v>
      </c>
      <c r="N749" t="str">
        <f>_xlfn.XLOOKUP(Table4[[#This Row],[Customer ID]], 'Medical Examination'!A:A, 'Medical Examination'!H:H)</f>
        <v>No</v>
      </c>
      <c r="O749" t="str">
        <f>_xlfn.XLOOKUP(Table4[[#This Row],[Customer ID]], 'Medical Examination'!A:A, 'Medical Examination'!I:I)</f>
        <v>Diabetes</v>
      </c>
      <c r="P749" t="str">
        <f>_xlfn.XLOOKUP(Table4[[#This Row],[Customer ID]], 'Medical Examination'!A:A, 'Medical Examination'!J:J)</f>
        <v>Obesity</v>
      </c>
      <c r="Q749" s="1">
        <f>_xlfn.XLOOKUP(Table4[[#This Row],[Customer ID]], Hospitalisation!A:A, Hospitalisation!E:E)</f>
        <v>13677.68</v>
      </c>
      <c r="R749" t="str">
        <f>_xlfn.XLOOKUP(Table4[[#This Row],[Customer ID]], Hospitalisation!A:A, Hospitalisation!F:F)</f>
        <v>Tier - 3</v>
      </c>
      <c r="S749" t="str">
        <f>_xlfn.XLOOKUP(Table4[[#This Row],[Customer ID]], Hospitalisation!A:A, Hospitalisation!G:G)</f>
        <v>Tier - 2</v>
      </c>
      <c r="T749" t="str">
        <f>_xlfn.XLOOKUP(Table4[[#This Row],[Customer ID]], Hospitalisation!A:A, Hospitalisation!H:H)</f>
        <v>R1021</v>
      </c>
      <c r="U749" t="str" cm="1">
        <f t="array" ref="U749">_xlfn.IFS(Table4[[#This Row],[Age]]&lt;=29,"Youth",Table4[[#This Row],[Age]]&lt;=49,"Adults",Table4[[#This Row],[Age]]&gt;=50,"Senior")</f>
        <v>Senior</v>
      </c>
    </row>
    <row r="750" spans="1:21">
      <c r="A750" t="s">
        <v>2052</v>
      </c>
      <c r="B750" t="str">
        <f>_xlfn.XLOOKUP(Table4[[#This Row],[Customer ID]],Table1[[#This Row],[Customer ID]],Table1[[#This Row],[TITLE]],0)</f>
        <v>Mr</v>
      </c>
      <c r="C750" t="str" cm="1">
        <f t="array" ref="C750">_xlfn.XLOOKUP(Table4[[#This Row],[Customer ID]],Table1[[#All],[Customer ID]],Table1[[#All],[FIRST NAME]],0)</f>
        <v>Daniel</v>
      </c>
      <c r="D750" t="str" cm="1">
        <f t="array" ref="D750">_xlfn.XLOOKUP(Table4[[#This Row],[Customer ID]],Table1[[#All],[Customer ID]],Table1[[#All],[LAST NAME]],0)</f>
        <v>Kosla</v>
      </c>
      <c r="E750" s="5" cm="1">
        <f t="array" ref="E750">_xlfn.XLOOKUP(Table4[[#This Row],[Customer ID]],Table3[[#All],[Customer ID]],Table3[[#All],[Date of Birth]],0)</f>
        <v>30883</v>
      </c>
      <c r="F750" cm="1">
        <f t="array" ref="F750">_xlfn.XLOOKUP(Table4[[#This Row],[Customer ID]],Table3[[#All],[Customer ID]],Table3[[#All],[Age]],0)</f>
        <v>38</v>
      </c>
      <c r="G750" cm="1">
        <f t="array" ref="G750">_xlfn.XLOOKUP(Table4[[#This Row],[Customer ID]],Table3[[#All],[Customer ID]],Table3[[#All],[Children]],0)</f>
        <v>3</v>
      </c>
      <c r="H750" cm="1">
        <f t="array" ref="H750">_xlfn.XLOOKUP(Table4[[#This Row],[Customer ID]],Table2[[#All],[Customer ID]],Table2[[#All],[BMI]],0)</f>
        <v>42.81</v>
      </c>
      <c r="I750" cm="1">
        <f t="array" ref="I750">_xlfn.XLOOKUP(Table4[[#This Row],[Customer ID]],Table2[[#All],[Customer ID]],Table2[[#All],[HBA1C]],0)</f>
        <v>4.1500000000000004</v>
      </c>
      <c r="J750" t="str">
        <f>_xlfn.XLOOKUP(Table4[[#This Row],[Customer ID]], 'Medical Examination'!A:A, 'Medical Examination'!D:D)</f>
        <v>No</v>
      </c>
      <c r="K750" t="str">
        <f>_xlfn.XLOOKUP(Table4[[#This Row],[Customer ID]], 'Medical Examination'!A:A, 'Medical Examination'!E:E)</f>
        <v>No</v>
      </c>
      <c r="L750" t="str">
        <f>_xlfn.XLOOKUP(Table4[[#This Row],[Customer ID]], 'Medical Examination'!A:A, 'Medical Examination'!F:F)</f>
        <v>No</v>
      </c>
      <c r="M750">
        <f>_xlfn.XLOOKUP(Table4[[#This Row],[Customer ID]], 'Medical Examination'!A:A, 'Medical Examination'!G:G)</f>
        <v>1</v>
      </c>
      <c r="N750" t="str">
        <f>_xlfn.XLOOKUP(Table4[[#This Row],[Customer ID]], 'Medical Examination'!A:A, 'Medical Examination'!H:H)</f>
        <v>No</v>
      </c>
      <c r="O750" t="str">
        <f>_xlfn.XLOOKUP(Table4[[#This Row],[Customer ID]], 'Medical Examination'!A:A, 'Medical Examination'!I:I)</f>
        <v>Normal</v>
      </c>
      <c r="P750" t="str">
        <f>_xlfn.XLOOKUP(Table4[[#This Row],[Customer ID]], 'Medical Examination'!A:A, 'Medical Examination'!J:J)</f>
        <v>Obesity</v>
      </c>
      <c r="Q750" s="1">
        <f>_xlfn.XLOOKUP(Table4[[#This Row],[Customer ID]], Hospitalisation!A:A, Hospitalisation!E:E)</f>
        <v>13638.06</v>
      </c>
      <c r="R750" t="str">
        <f>_xlfn.XLOOKUP(Table4[[#This Row],[Customer ID]], Hospitalisation!A:A, Hospitalisation!F:F)</f>
        <v>Tier - 3</v>
      </c>
      <c r="S750" t="str">
        <f>_xlfn.XLOOKUP(Table4[[#This Row],[Customer ID]], Hospitalisation!A:A, Hospitalisation!G:G)</f>
        <v>Tier - 3</v>
      </c>
      <c r="T750" t="str">
        <f>_xlfn.XLOOKUP(Table4[[#This Row],[Customer ID]], Hospitalisation!A:A, Hospitalisation!H:H)</f>
        <v>R1023</v>
      </c>
      <c r="U750" t="str" cm="1">
        <f t="array" ref="U750">_xlfn.IFS(Table4[[#This Row],[Age]]&lt;=29,"Youth",Table4[[#This Row],[Age]]&lt;=49,"Adults",Table4[[#This Row],[Age]]&gt;=50,"Senior")</f>
        <v>Adults</v>
      </c>
    </row>
    <row r="751" spans="1:21">
      <c r="A751" t="s">
        <v>2054</v>
      </c>
      <c r="B751" t="str">
        <f>_xlfn.XLOOKUP(Table4[[#This Row],[Customer ID]],Table1[[#This Row],[Customer ID]],Table1[[#This Row],[TITLE]],0)</f>
        <v>Ms</v>
      </c>
      <c r="C751" t="str" cm="1">
        <f t="array" ref="C751">_xlfn.XLOOKUP(Table4[[#This Row],[Customer ID]],Table1[[#All],[Customer ID]],Table1[[#All],[FIRST NAME]],0)</f>
        <v>Megan</v>
      </c>
      <c r="D751" t="str" cm="1">
        <f t="array" ref="D751">_xlfn.XLOOKUP(Table4[[#This Row],[Customer ID]],Table1[[#All],[Customer ID]],Table1[[#All],[LAST NAME]],0)</f>
        <v>Parker</v>
      </c>
      <c r="E751" s="5" cm="1">
        <f t="array" ref="E751">_xlfn.XLOOKUP(Table4[[#This Row],[Customer ID]],Table3[[#All],[Customer ID]],Table3[[#All],[Date of Birth]],0)</f>
        <v>22639</v>
      </c>
      <c r="F751" cm="1">
        <f t="array" ref="F751">_xlfn.XLOOKUP(Table4[[#This Row],[Customer ID]],Table3[[#All],[Customer ID]],Table3[[#All],[Age]],0)</f>
        <v>61</v>
      </c>
      <c r="G751" cm="1">
        <f t="array" ref="G751">_xlfn.XLOOKUP(Table4[[#This Row],[Customer ID]],Table3[[#All],[Customer ID]],Table3[[#All],[Children]],0)</f>
        <v>0</v>
      </c>
      <c r="H751" cm="1">
        <f t="array" ref="H751">_xlfn.XLOOKUP(Table4[[#This Row],[Customer ID]],Table2[[#All],[Customer ID]],Table2[[#All],[BMI]],0)</f>
        <v>35.909999999999997</v>
      </c>
      <c r="I751" cm="1">
        <f t="array" ref="I751">_xlfn.XLOOKUP(Table4[[#This Row],[Customer ID]],Table2[[#All],[Customer ID]],Table2[[#All],[HBA1C]],0)</f>
        <v>6.72</v>
      </c>
      <c r="J751" t="str">
        <f>_xlfn.XLOOKUP(Table4[[#This Row],[Customer ID]], 'Medical Examination'!A:A, 'Medical Examination'!D:D)</f>
        <v>Yes</v>
      </c>
      <c r="K751" t="str">
        <f>_xlfn.XLOOKUP(Table4[[#This Row],[Customer ID]], 'Medical Examination'!A:A, 'Medical Examination'!E:E)</f>
        <v>No</v>
      </c>
      <c r="L751" t="str">
        <f>_xlfn.XLOOKUP(Table4[[#This Row],[Customer ID]], 'Medical Examination'!A:A, 'Medical Examination'!F:F)</f>
        <v>No</v>
      </c>
      <c r="M751">
        <f>_xlfn.XLOOKUP(Table4[[#This Row],[Customer ID]], 'Medical Examination'!A:A, 'Medical Examination'!G:G)</f>
        <v>2</v>
      </c>
      <c r="N751" t="str">
        <f>_xlfn.XLOOKUP(Table4[[#This Row],[Customer ID]], 'Medical Examination'!A:A, 'Medical Examination'!H:H)</f>
        <v>No</v>
      </c>
      <c r="O751" t="str">
        <f>_xlfn.XLOOKUP(Table4[[#This Row],[Customer ID]], 'Medical Examination'!A:A, 'Medical Examination'!I:I)</f>
        <v>Diabetes</v>
      </c>
      <c r="P751" t="str">
        <f>_xlfn.XLOOKUP(Table4[[#This Row],[Customer ID]], 'Medical Examination'!A:A, 'Medical Examination'!J:J)</f>
        <v>Obesity</v>
      </c>
      <c r="Q751" s="1">
        <f>_xlfn.XLOOKUP(Table4[[#This Row],[Customer ID]], Hospitalisation!A:A, Hospitalisation!E:E)</f>
        <v>13635.64</v>
      </c>
      <c r="R751" t="str">
        <f>_xlfn.XLOOKUP(Table4[[#This Row],[Customer ID]], Hospitalisation!A:A, Hospitalisation!F:F)</f>
        <v>Tier - 3</v>
      </c>
      <c r="S751" t="str">
        <f>_xlfn.XLOOKUP(Table4[[#This Row],[Customer ID]], Hospitalisation!A:A, Hospitalisation!G:G)</f>
        <v>Tier - 3</v>
      </c>
      <c r="T751" t="str">
        <f>_xlfn.XLOOKUP(Table4[[#This Row],[Customer ID]], Hospitalisation!A:A, Hospitalisation!H:H)</f>
        <v>R1024</v>
      </c>
      <c r="U751" t="str" cm="1">
        <f t="array" ref="U751">_xlfn.IFS(Table4[[#This Row],[Age]]&lt;=29,"Youth",Table4[[#This Row],[Age]]&lt;=49,"Adults",Table4[[#This Row],[Age]]&gt;=50,"Senior")</f>
        <v>Senior</v>
      </c>
    </row>
    <row r="752" spans="1:21">
      <c r="A752" t="s">
        <v>2056</v>
      </c>
      <c r="B752" t="str">
        <f>_xlfn.XLOOKUP(Table4[[#This Row],[Customer ID]],Table1[[#This Row],[Customer ID]],Table1[[#This Row],[TITLE]],0)</f>
        <v>Mr</v>
      </c>
      <c r="C752" t="str" cm="1">
        <f t="array" ref="C752">_xlfn.XLOOKUP(Table4[[#This Row],[Customer ID]],Table1[[#All],[Customer ID]],Table1[[#All],[FIRST NAME]],0)</f>
        <v>Kevin</v>
      </c>
      <c r="D752" t="str" cm="1">
        <f t="array" ref="D752">_xlfn.XLOOKUP(Table4[[#This Row],[Customer ID]],Table1[[#All],[Customer ID]],Table1[[#All],[LAST NAME]],0)</f>
        <v>Horton</v>
      </c>
      <c r="E752" s="5" cm="1">
        <f t="array" ref="E752">_xlfn.XLOOKUP(Table4[[#This Row],[Customer ID]],Table3[[#All],[Customer ID]],Table3[[#All],[Date of Birth]],0)</f>
        <v>25410</v>
      </c>
      <c r="F752" cm="1">
        <f t="array" ref="F752">_xlfn.XLOOKUP(Table4[[#This Row],[Customer ID]],Table3[[#All],[Customer ID]],Table3[[#All],[Age]],0)</f>
        <v>53</v>
      </c>
      <c r="G752" cm="1">
        <f t="array" ref="G752">_xlfn.XLOOKUP(Table4[[#This Row],[Customer ID]],Table3[[#All],[Customer ID]],Table3[[#All],[Children]],0)</f>
        <v>0</v>
      </c>
      <c r="H752" cm="1">
        <f t="array" ref="H752">_xlfn.XLOOKUP(Table4[[#This Row],[Customer ID]],Table2[[#All],[Customer ID]],Table2[[#All],[BMI]],0)</f>
        <v>36.65</v>
      </c>
      <c r="I752" cm="1">
        <f t="array" ref="I752">_xlfn.XLOOKUP(Table4[[#This Row],[Customer ID]],Table2[[#All],[Customer ID]],Table2[[#All],[HBA1C]],0)</f>
        <v>5.01</v>
      </c>
      <c r="J752" t="str">
        <f>_xlfn.XLOOKUP(Table4[[#This Row],[Customer ID]], 'Medical Examination'!A:A, 'Medical Examination'!D:D)</f>
        <v>Yes</v>
      </c>
      <c r="K752" t="str">
        <f>_xlfn.XLOOKUP(Table4[[#This Row],[Customer ID]], 'Medical Examination'!A:A, 'Medical Examination'!E:E)</f>
        <v>No</v>
      </c>
      <c r="L752" t="str">
        <f>_xlfn.XLOOKUP(Table4[[#This Row],[Customer ID]], 'Medical Examination'!A:A, 'Medical Examination'!F:F)</f>
        <v>Yes</v>
      </c>
      <c r="M752">
        <f>_xlfn.XLOOKUP(Table4[[#This Row],[Customer ID]], 'Medical Examination'!A:A, 'Medical Examination'!G:G)</f>
        <v>1</v>
      </c>
      <c r="N752" t="str">
        <f>_xlfn.XLOOKUP(Table4[[#This Row],[Customer ID]], 'Medical Examination'!A:A, 'Medical Examination'!H:H)</f>
        <v>No</v>
      </c>
      <c r="O752" t="str">
        <f>_xlfn.XLOOKUP(Table4[[#This Row],[Customer ID]], 'Medical Examination'!A:A, 'Medical Examination'!I:I)</f>
        <v>Normal</v>
      </c>
      <c r="P752" t="str">
        <f>_xlfn.XLOOKUP(Table4[[#This Row],[Customer ID]], 'Medical Examination'!A:A, 'Medical Examination'!J:J)</f>
        <v>Obesity</v>
      </c>
      <c r="Q752" s="1">
        <f>_xlfn.XLOOKUP(Table4[[#This Row],[Customer ID]], Hospitalisation!A:A, Hospitalisation!E:E)</f>
        <v>13622.01</v>
      </c>
      <c r="R752" t="str">
        <f>_xlfn.XLOOKUP(Table4[[#This Row],[Customer ID]], Hospitalisation!A:A, Hospitalisation!F:F)</f>
        <v>Tier - 3</v>
      </c>
      <c r="S752" t="str">
        <f>_xlfn.XLOOKUP(Table4[[#This Row],[Customer ID]], Hospitalisation!A:A, Hospitalisation!G:G)</f>
        <v>Tier - 3</v>
      </c>
      <c r="T752" t="str">
        <f>_xlfn.XLOOKUP(Table4[[#This Row],[Customer ID]], Hospitalisation!A:A, Hospitalisation!H:H)</f>
        <v>R1012</v>
      </c>
      <c r="U752" t="str" cm="1">
        <f t="array" ref="U752">_xlfn.IFS(Table4[[#This Row],[Age]]&lt;=29,"Youth",Table4[[#This Row],[Age]]&lt;=49,"Adults",Table4[[#This Row],[Age]]&gt;=50,"Senior")</f>
        <v>Senior</v>
      </c>
    </row>
    <row r="753" spans="1:21">
      <c r="A753" t="s">
        <v>2058</v>
      </c>
      <c r="B753" t="str">
        <f>_xlfn.XLOOKUP(Table4[[#This Row],[Customer ID]],Table1[[#This Row],[Customer ID]],Table1[[#This Row],[TITLE]],0)</f>
        <v>Ms</v>
      </c>
      <c r="C753" t="str" cm="1">
        <f t="array" ref="C753">_xlfn.XLOOKUP(Table4[[#This Row],[Customer ID]],Table1[[#All],[Customer ID]],Table1[[#All],[FIRST NAME]],0)</f>
        <v>Caroline S</v>
      </c>
      <c r="D753" t="str" cm="1">
        <f t="array" ref="D753">_xlfn.XLOOKUP(Table4[[#This Row],[Customer ID]],Table1[[#All],[Customer ID]],Table1[[#All],[LAST NAME]],0)</f>
        <v>Boller</v>
      </c>
      <c r="E753" s="5" cm="1">
        <f t="array" ref="E753">_xlfn.XLOOKUP(Table4[[#This Row],[Customer ID]],Table3[[#All],[Customer ID]],Table3[[#All],[Date of Birth]],0)</f>
        <v>22603</v>
      </c>
      <c r="F753" cm="1">
        <f t="array" ref="F753">_xlfn.XLOOKUP(Table4[[#This Row],[Customer ID]],Table3[[#All],[Customer ID]],Table3[[#All],[Age]],0)</f>
        <v>61</v>
      </c>
      <c r="G753" cm="1">
        <f t="array" ref="G753">_xlfn.XLOOKUP(Table4[[#This Row],[Customer ID]],Table3[[#All],[Customer ID]],Table3[[#All],[Children]],0)</f>
        <v>0</v>
      </c>
      <c r="H753" cm="1">
        <f t="array" ref="H753">_xlfn.XLOOKUP(Table4[[#This Row],[Customer ID]],Table2[[#All],[Customer ID]],Table2[[#All],[BMI]],0)</f>
        <v>22.04</v>
      </c>
      <c r="I753" cm="1">
        <f t="array" ref="I753">_xlfn.XLOOKUP(Table4[[#This Row],[Customer ID]],Table2[[#All],[Customer ID]],Table2[[#All],[HBA1C]],0)</f>
        <v>10.9</v>
      </c>
      <c r="J753" t="str">
        <f>_xlfn.XLOOKUP(Table4[[#This Row],[Customer ID]], 'Medical Examination'!A:A, 'Medical Examination'!D:D)</f>
        <v>Yes</v>
      </c>
      <c r="K753" t="str">
        <f>_xlfn.XLOOKUP(Table4[[#This Row],[Customer ID]], 'Medical Examination'!A:A, 'Medical Examination'!E:E)</f>
        <v>No</v>
      </c>
      <c r="L753" t="str">
        <f>_xlfn.XLOOKUP(Table4[[#This Row],[Customer ID]], 'Medical Examination'!A:A, 'Medical Examination'!F:F)</f>
        <v>No</v>
      </c>
      <c r="M753">
        <f>_xlfn.XLOOKUP(Table4[[#This Row],[Customer ID]], 'Medical Examination'!A:A, 'Medical Examination'!G:G)</f>
        <v>2</v>
      </c>
      <c r="N753" t="str">
        <f>_xlfn.XLOOKUP(Table4[[#This Row],[Customer ID]], 'Medical Examination'!A:A, 'Medical Examination'!H:H)</f>
        <v>No</v>
      </c>
      <c r="O753" t="str">
        <f>_xlfn.XLOOKUP(Table4[[#This Row],[Customer ID]], 'Medical Examination'!A:A, 'Medical Examination'!I:I)</f>
        <v>Diabetes</v>
      </c>
      <c r="P753" t="str">
        <f>_xlfn.XLOOKUP(Table4[[#This Row],[Customer ID]], 'Medical Examination'!A:A, 'Medical Examination'!J:J)</f>
        <v>Normal Weight</v>
      </c>
      <c r="Q753" s="1">
        <f>_xlfn.XLOOKUP(Table4[[#This Row],[Customer ID]], Hospitalisation!A:A, Hospitalisation!E:E)</f>
        <v>13616.36</v>
      </c>
      <c r="R753" t="str">
        <f>_xlfn.XLOOKUP(Table4[[#This Row],[Customer ID]], Hospitalisation!A:A, Hospitalisation!F:F)</f>
        <v>Tier - 3</v>
      </c>
      <c r="S753" t="str">
        <f>_xlfn.XLOOKUP(Table4[[#This Row],[Customer ID]], Hospitalisation!A:A, Hospitalisation!G:G)</f>
        <v>Tier - 3</v>
      </c>
      <c r="T753" t="str">
        <f>_xlfn.XLOOKUP(Table4[[#This Row],[Customer ID]], Hospitalisation!A:A, Hospitalisation!H:H)</f>
        <v>R1024</v>
      </c>
      <c r="U753" t="str" cm="1">
        <f t="array" ref="U753">_xlfn.IFS(Table4[[#This Row],[Age]]&lt;=29,"Youth",Table4[[#This Row],[Age]]&lt;=49,"Adults",Table4[[#This Row],[Age]]&gt;=50,"Senior")</f>
        <v>Senior</v>
      </c>
    </row>
    <row r="754" spans="1:21">
      <c r="A754" t="s">
        <v>2061</v>
      </c>
      <c r="B754" t="str">
        <f>_xlfn.XLOOKUP(Table4[[#This Row],[Customer ID]],Table1[[#This Row],[Customer ID]],Table1[[#This Row],[TITLE]],0)</f>
        <v>Ms</v>
      </c>
      <c r="C754" t="str" cm="1">
        <f t="array" ref="C754">_xlfn.XLOOKUP(Table4[[#This Row],[Customer ID]],Table1[[#All],[Customer ID]],Table1[[#All],[FIRST NAME]],0)</f>
        <v>Nuta</v>
      </c>
      <c r="D754" t="str" cm="1">
        <f t="array" ref="D754">_xlfn.XLOOKUP(Table4[[#This Row],[Customer ID]],Table1[[#All],[Customer ID]],Table1[[#All],[LAST NAME]],0)</f>
        <v>Olaru</v>
      </c>
      <c r="E754" s="5" cm="1">
        <f t="array" ref="E754">_xlfn.XLOOKUP(Table4[[#This Row],[Customer ID]],Table3[[#All],[Customer ID]],Table3[[#All],[Date of Birth]],0)</f>
        <v>23630</v>
      </c>
      <c r="F754" cm="1">
        <f t="array" ref="F754">_xlfn.XLOOKUP(Table4[[#This Row],[Customer ID]],Table3[[#All],[Customer ID]],Table3[[#All],[Age]],0)</f>
        <v>58</v>
      </c>
      <c r="G754" cm="1">
        <f t="array" ref="G754">_xlfn.XLOOKUP(Table4[[#This Row],[Customer ID]],Table3[[#All],[Customer ID]],Table3[[#All],[Children]],0)</f>
        <v>2</v>
      </c>
      <c r="H754" cm="1">
        <f t="array" ref="H754">_xlfn.XLOOKUP(Table4[[#This Row],[Customer ID]],Table2[[#All],[Customer ID]],Table2[[#All],[BMI]],0)</f>
        <v>31.824999999999999</v>
      </c>
      <c r="I754" cm="1">
        <f t="array" ref="I754">_xlfn.XLOOKUP(Table4[[#This Row],[Customer ID]],Table2[[#All],[Customer ID]],Table2[[#All],[HBA1C]],0)</f>
        <v>5.52</v>
      </c>
      <c r="J754" t="str">
        <f>_xlfn.XLOOKUP(Table4[[#This Row],[Customer ID]], 'Medical Examination'!A:A, 'Medical Examination'!D:D)</f>
        <v>Yes</v>
      </c>
      <c r="K754" t="str">
        <f>_xlfn.XLOOKUP(Table4[[#This Row],[Customer ID]], 'Medical Examination'!A:A, 'Medical Examination'!E:E)</f>
        <v>No</v>
      </c>
      <c r="L754" t="str">
        <f>_xlfn.XLOOKUP(Table4[[#This Row],[Customer ID]], 'Medical Examination'!A:A, 'Medical Examination'!F:F)</f>
        <v>No</v>
      </c>
      <c r="M754">
        <f>_xlfn.XLOOKUP(Table4[[#This Row],[Customer ID]], 'Medical Examination'!A:A, 'Medical Examination'!G:G)</f>
        <v>1</v>
      </c>
      <c r="N754" t="str">
        <f>_xlfn.XLOOKUP(Table4[[#This Row],[Customer ID]], 'Medical Examination'!A:A, 'Medical Examination'!H:H)</f>
        <v>No</v>
      </c>
      <c r="O754" t="str">
        <f>_xlfn.XLOOKUP(Table4[[#This Row],[Customer ID]], 'Medical Examination'!A:A, 'Medical Examination'!I:I)</f>
        <v>Normal</v>
      </c>
      <c r="P754" t="str">
        <f>_xlfn.XLOOKUP(Table4[[#This Row],[Customer ID]], 'Medical Examination'!A:A, 'Medical Examination'!J:J)</f>
        <v>Obesity</v>
      </c>
      <c r="Q754" s="1">
        <f>_xlfn.XLOOKUP(Table4[[#This Row],[Customer ID]], Hospitalisation!A:A, Hospitalisation!E:E)</f>
        <v>13607.37</v>
      </c>
      <c r="R754" t="str">
        <f>_xlfn.XLOOKUP(Table4[[#This Row],[Customer ID]], Hospitalisation!A:A, Hospitalisation!F:F)</f>
        <v>Tier - 3</v>
      </c>
      <c r="S754" t="str">
        <f>_xlfn.XLOOKUP(Table4[[#This Row],[Customer ID]], Hospitalisation!A:A, Hospitalisation!G:G)</f>
        <v>Tier - 1</v>
      </c>
      <c r="T754" t="str">
        <f>_xlfn.XLOOKUP(Table4[[#This Row],[Customer ID]], Hospitalisation!A:A, Hospitalisation!H:H)</f>
        <v>R1024</v>
      </c>
      <c r="U754" t="str" cm="1">
        <f t="array" ref="U754">_xlfn.IFS(Table4[[#This Row],[Age]]&lt;=29,"Youth",Table4[[#This Row],[Age]]&lt;=49,"Adults",Table4[[#This Row],[Age]]&gt;=50,"Senior")</f>
        <v>Senior</v>
      </c>
    </row>
    <row r="755" spans="1:21">
      <c r="A755" t="s">
        <v>2064</v>
      </c>
      <c r="B755" t="str">
        <f>_xlfn.XLOOKUP(Table4[[#This Row],[Customer ID]],Table1[[#This Row],[Customer ID]],Table1[[#This Row],[TITLE]],0)</f>
        <v>Ms</v>
      </c>
      <c r="C755" t="str" cm="1">
        <f t="array" ref="C755">_xlfn.XLOOKUP(Table4[[#This Row],[Customer ID]],Table1[[#All],[Customer ID]],Table1[[#All],[FIRST NAME]],0)</f>
        <v>Margie</v>
      </c>
      <c r="D755" t="str" cm="1">
        <f t="array" ref="D755">_xlfn.XLOOKUP(Table4[[#This Row],[Customer ID]],Table1[[#All],[Customer ID]],Table1[[#All],[LAST NAME]],0)</f>
        <v>Prescott</v>
      </c>
      <c r="E755" s="5" cm="1">
        <f t="array" ref="E755">_xlfn.XLOOKUP(Table4[[#This Row],[Customer ID]],Table3[[#All],[Customer ID]],Table3[[#All],[Date of Birth]],0)</f>
        <v>33830</v>
      </c>
      <c r="F755" cm="1">
        <f t="array" ref="F755">_xlfn.XLOOKUP(Table4[[#This Row],[Customer ID]],Table3[[#All],[Customer ID]],Table3[[#All],[Age]],0)</f>
        <v>30</v>
      </c>
      <c r="G755" cm="1">
        <f t="array" ref="G755">_xlfn.XLOOKUP(Table4[[#This Row],[Customer ID]],Table3[[#All],[Customer ID]],Table3[[#All],[Children]],0)</f>
        <v>0</v>
      </c>
      <c r="H755" cm="1">
        <f t="array" ref="H755">_xlfn.XLOOKUP(Table4[[#This Row],[Customer ID]],Table2[[#All],[Customer ID]],Table2[[#All],[BMI]],0)</f>
        <v>53.58</v>
      </c>
      <c r="I755" cm="1">
        <f t="array" ref="I755">_xlfn.XLOOKUP(Table4[[#This Row],[Customer ID]],Table2[[#All],[Customer ID]],Table2[[#All],[HBA1C]],0)</f>
        <v>4.55</v>
      </c>
      <c r="J755" t="str">
        <f>_xlfn.XLOOKUP(Table4[[#This Row],[Customer ID]], 'Medical Examination'!A:A, 'Medical Examination'!D:D)</f>
        <v>No</v>
      </c>
      <c r="K755" t="str">
        <f>_xlfn.XLOOKUP(Table4[[#This Row],[Customer ID]], 'Medical Examination'!A:A, 'Medical Examination'!E:E)</f>
        <v>No</v>
      </c>
      <c r="L755" t="str">
        <f>_xlfn.XLOOKUP(Table4[[#This Row],[Customer ID]], 'Medical Examination'!A:A, 'Medical Examination'!F:F)</f>
        <v>No</v>
      </c>
      <c r="M755">
        <f>_xlfn.XLOOKUP(Table4[[#This Row],[Customer ID]], 'Medical Examination'!A:A, 'Medical Examination'!G:G)</f>
        <v>1</v>
      </c>
      <c r="N755" t="str">
        <f>_xlfn.XLOOKUP(Table4[[#This Row],[Customer ID]], 'Medical Examination'!A:A, 'Medical Examination'!H:H)</f>
        <v>No</v>
      </c>
      <c r="O755" t="str">
        <f>_xlfn.XLOOKUP(Table4[[#This Row],[Customer ID]], 'Medical Examination'!A:A, 'Medical Examination'!I:I)</f>
        <v>Normal</v>
      </c>
      <c r="P755" t="str">
        <f>_xlfn.XLOOKUP(Table4[[#This Row],[Customer ID]], 'Medical Examination'!A:A, 'Medical Examination'!J:J)</f>
        <v>Obesity</v>
      </c>
      <c r="Q755" s="1">
        <f>_xlfn.XLOOKUP(Table4[[#This Row],[Customer ID]], Hospitalisation!A:A, Hospitalisation!E:E)</f>
        <v>13588.17</v>
      </c>
      <c r="R755" t="str">
        <f>_xlfn.XLOOKUP(Table4[[#This Row],[Customer ID]], Hospitalisation!A:A, Hospitalisation!F:F)</f>
        <v>Tier - 3</v>
      </c>
      <c r="S755" t="str">
        <f>_xlfn.XLOOKUP(Table4[[#This Row],[Customer ID]], Hospitalisation!A:A, Hospitalisation!G:G)</f>
        <v>Tier - 1</v>
      </c>
      <c r="T755" t="str">
        <f>_xlfn.XLOOKUP(Table4[[#This Row],[Customer ID]], Hospitalisation!A:A, Hospitalisation!H:H)</f>
        <v>R1012</v>
      </c>
      <c r="U755" t="str" cm="1">
        <f t="array" ref="U755">_xlfn.IFS(Table4[[#This Row],[Age]]&lt;=29,"Youth",Table4[[#This Row],[Age]]&lt;=49,"Adults",Table4[[#This Row],[Age]]&gt;=50,"Senior")</f>
        <v>Adults</v>
      </c>
    </row>
    <row r="756" spans="1:21">
      <c r="A756" t="s">
        <v>2067</v>
      </c>
      <c r="B756" t="str">
        <f>_xlfn.XLOOKUP(Table4[[#This Row],[Customer ID]],Table1[[#This Row],[Customer ID]],Table1[[#This Row],[TITLE]],0)</f>
        <v>Mrs</v>
      </c>
      <c r="C756" t="str" cm="1">
        <f t="array" ref="C756">_xlfn.XLOOKUP(Table4[[#This Row],[Customer ID]],Table1[[#All],[Customer ID]],Table1[[#All],[FIRST NAME]],0)</f>
        <v>Heidi</v>
      </c>
      <c r="D756" t="str" cm="1">
        <f t="array" ref="D756">_xlfn.XLOOKUP(Table4[[#This Row],[Customer ID]],Table1[[#All],[Customer ID]],Table1[[#All],[LAST NAME]],0)</f>
        <v>Hines</v>
      </c>
      <c r="E756" s="5" cm="1">
        <f t="array" ref="E756">_xlfn.XLOOKUP(Table4[[#This Row],[Customer ID]],Table3[[#All],[Customer ID]],Table3[[#All],[Date of Birth]],0)</f>
        <v>25034</v>
      </c>
      <c r="F756" cm="1">
        <f t="array" ref="F756">_xlfn.XLOOKUP(Table4[[#This Row],[Customer ID]],Table3[[#All],[Customer ID]],Table3[[#All],[Age]],0)</f>
        <v>54</v>
      </c>
      <c r="G756" cm="1">
        <f t="array" ref="G756">_xlfn.XLOOKUP(Table4[[#This Row],[Customer ID]],Table3[[#All],[Customer ID]],Table3[[#All],[Children]],0)</f>
        <v>0</v>
      </c>
      <c r="H756" cm="1">
        <f t="array" ref="H756">_xlfn.XLOOKUP(Table4[[#This Row],[Customer ID]],Table2[[#All],[Customer ID]],Table2[[#All],[BMI]],0)</f>
        <v>34.299999999999997</v>
      </c>
      <c r="I756" cm="1">
        <f t="array" ref="I756">_xlfn.XLOOKUP(Table4[[#This Row],[Customer ID]],Table2[[#All],[Customer ID]],Table2[[#All],[HBA1C]],0)</f>
        <v>11.76</v>
      </c>
      <c r="J756" t="str">
        <f>_xlfn.XLOOKUP(Table4[[#This Row],[Customer ID]], 'Medical Examination'!A:A, 'Medical Examination'!D:D)</f>
        <v>No</v>
      </c>
      <c r="K756" t="str">
        <f>_xlfn.XLOOKUP(Table4[[#This Row],[Customer ID]], 'Medical Examination'!A:A, 'Medical Examination'!E:E)</f>
        <v>No</v>
      </c>
      <c r="L756" t="str">
        <f>_xlfn.XLOOKUP(Table4[[#This Row],[Customer ID]], 'Medical Examination'!A:A, 'Medical Examination'!F:F)</f>
        <v>No</v>
      </c>
      <c r="M756">
        <f>_xlfn.XLOOKUP(Table4[[#This Row],[Customer ID]], 'Medical Examination'!A:A, 'Medical Examination'!G:G)</f>
        <v>0</v>
      </c>
      <c r="N756" t="str">
        <f>_xlfn.XLOOKUP(Table4[[#This Row],[Customer ID]], 'Medical Examination'!A:A, 'Medical Examination'!H:H)</f>
        <v>No</v>
      </c>
      <c r="O756" t="str">
        <f>_xlfn.XLOOKUP(Table4[[#This Row],[Customer ID]], 'Medical Examination'!A:A, 'Medical Examination'!I:I)</f>
        <v>Diabetes</v>
      </c>
      <c r="P756" t="str">
        <f>_xlfn.XLOOKUP(Table4[[#This Row],[Customer ID]], 'Medical Examination'!A:A, 'Medical Examination'!J:J)</f>
        <v>Obesity</v>
      </c>
      <c r="Q756" s="1">
        <f>_xlfn.XLOOKUP(Table4[[#This Row],[Customer ID]], Hospitalisation!A:A, Hospitalisation!E:E)</f>
        <v>13566.04</v>
      </c>
      <c r="R756" t="str">
        <f>_xlfn.XLOOKUP(Table4[[#This Row],[Customer ID]], Hospitalisation!A:A, Hospitalisation!F:F)</f>
        <v>Tier - 3</v>
      </c>
      <c r="S756" t="str">
        <f>_xlfn.XLOOKUP(Table4[[#This Row],[Customer ID]], Hospitalisation!A:A, Hospitalisation!G:G)</f>
        <v>Tier - 3</v>
      </c>
      <c r="T756" t="str">
        <f>_xlfn.XLOOKUP(Table4[[#This Row],[Customer ID]], Hospitalisation!A:A, Hospitalisation!H:H)</f>
        <v>R1026</v>
      </c>
      <c r="U756" t="str" cm="1">
        <f t="array" ref="U756">_xlfn.IFS(Table4[[#This Row],[Age]]&lt;=29,"Youth",Table4[[#This Row],[Age]]&lt;=49,"Adults",Table4[[#This Row],[Age]]&gt;=50,"Senior")</f>
        <v>Senior</v>
      </c>
    </row>
    <row r="757" spans="1:21">
      <c r="A757" t="s">
        <v>2070</v>
      </c>
      <c r="B757" t="str">
        <f>_xlfn.XLOOKUP(Table4[[#This Row],[Customer ID]],Table1[[#This Row],[Customer ID]],Table1[[#This Row],[TITLE]],0)</f>
        <v>Mr</v>
      </c>
      <c r="C757" t="str" cm="1">
        <f t="array" ref="C757">_xlfn.XLOOKUP(Table4[[#This Row],[Customer ID]],Table1[[#All],[Customer ID]],Table1[[#All],[FIRST NAME]],0)</f>
        <v>Diego J</v>
      </c>
      <c r="D757" t="str" cm="1">
        <f t="array" ref="D757">_xlfn.XLOOKUP(Table4[[#This Row],[Customer ID]],Table1[[#All],[Customer ID]],Table1[[#All],[LAST NAME]],0)</f>
        <v>Blanton</v>
      </c>
      <c r="E757" s="5" cm="1">
        <f t="array" ref="E757">_xlfn.XLOOKUP(Table4[[#This Row],[Customer ID]],Table3[[#All],[Customer ID]],Table3[[#All],[Date of Birth]],0)</f>
        <v>22108</v>
      </c>
      <c r="F757" cm="1">
        <f t="array" ref="F757">_xlfn.XLOOKUP(Table4[[#This Row],[Customer ID]],Table3[[#All],[Customer ID]],Table3[[#All],[Age]],0)</f>
        <v>62</v>
      </c>
      <c r="G757" cm="1">
        <f t="array" ref="G757">_xlfn.XLOOKUP(Table4[[#This Row],[Customer ID]],Table3[[#All],[Customer ID]],Table3[[#All],[Children]],0)</f>
        <v>0</v>
      </c>
      <c r="H757" cm="1">
        <f t="array" ref="H757">_xlfn.XLOOKUP(Table4[[#This Row],[Customer ID]],Table2[[#All],[Customer ID]],Table2[[#All],[BMI]],0)</f>
        <v>32.11</v>
      </c>
      <c r="I757" cm="1">
        <f t="array" ref="I757">_xlfn.XLOOKUP(Table4[[#This Row],[Customer ID]],Table2[[#All],[Customer ID]],Table2[[#All],[HBA1C]],0)</f>
        <v>7.06</v>
      </c>
      <c r="J757" t="str">
        <f>_xlfn.XLOOKUP(Table4[[#This Row],[Customer ID]], 'Medical Examination'!A:A, 'Medical Examination'!D:D)</f>
        <v>No</v>
      </c>
      <c r="K757" t="str">
        <f>_xlfn.XLOOKUP(Table4[[#This Row],[Customer ID]], 'Medical Examination'!A:A, 'Medical Examination'!E:E)</f>
        <v>No</v>
      </c>
      <c r="L757" t="str">
        <f>_xlfn.XLOOKUP(Table4[[#This Row],[Customer ID]], 'Medical Examination'!A:A, 'Medical Examination'!F:F)</f>
        <v>No</v>
      </c>
      <c r="M757">
        <f>_xlfn.XLOOKUP(Table4[[#This Row],[Customer ID]], 'Medical Examination'!A:A, 'Medical Examination'!G:G)</f>
        <v>0</v>
      </c>
      <c r="N757" t="str">
        <f>_xlfn.XLOOKUP(Table4[[#This Row],[Customer ID]], 'Medical Examination'!A:A, 'Medical Examination'!H:H)</f>
        <v>No</v>
      </c>
      <c r="O757" t="str">
        <f>_xlfn.XLOOKUP(Table4[[#This Row],[Customer ID]], 'Medical Examination'!A:A, 'Medical Examination'!I:I)</f>
        <v>Diabetes</v>
      </c>
      <c r="P757" t="str">
        <f>_xlfn.XLOOKUP(Table4[[#This Row],[Customer ID]], 'Medical Examination'!A:A, 'Medical Examination'!J:J)</f>
        <v>Obesity</v>
      </c>
      <c r="Q757" s="1">
        <f>_xlfn.XLOOKUP(Table4[[#This Row],[Customer ID]], Hospitalisation!A:A, Hospitalisation!E:E)</f>
        <v>13555</v>
      </c>
      <c r="R757" t="str">
        <f>_xlfn.XLOOKUP(Table4[[#This Row],[Customer ID]], Hospitalisation!A:A, Hospitalisation!F:F)</f>
        <v>Tier - 3</v>
      </c>
      <c r="S757" t="str">
        <f>_xlfn.XLOOKUP(Table4[[#This Row],[Customer ID]], Hospitalisation!A:A, Hospitalisation!G:G)</f>
        <v>Tier - 3</v>
      </c>
      <c r="T757" t="str">
        <f>_xlfn.XLOOKUP(Table4[[#This Row],[Customer ID]], Hospitalisation!A:A, Hospitalisation!H:H)</f>
        <v>R1017</v>
      </c>
      <c r="U757" t="str" cm="1">
        <f t="array" ref="U757">_xlfn.IFS(Table4[[#This Row],[Age]]&lt;=29,"Youth",Table4[[#This Row],[Age]]&lt;=49,"Adults",Table4[[#This Row],[Age]]&gt;=50,"Senior")</f>
        <v>Senior</v>
      </c>
    </row>
    <row r="758" spans="1:21">
      <c r="A758" t="s">
        <v>2073</v>
      </c>
      <c r="B758" t="str">
        <f>_xlfn.XLOOKUP(Table4[[#This Row],[Customer ID]],Table1[[#This Row],[Customer ID]],Table1[[#This Row],[TITLE]],0)</f>
        <v>Mr</v>
      </c>
      <c r="C758" t="str" cm="1">
        <f t="array" ref="C758">_xlfn.XLOOKUP(Table4[[#This Row],[Customer ID]],Table1[[#All],[Customer ID]],Table1[[#All],[FIRST NAME]],0)</f>
        <v>Enrique M Sr</v>
      </c>
      <c r="D758" t="str" cm="1">
        <f t="array" ref="D758">_xlfn.XLOOKUP(Table4[[#This Row],[Customer ID]],Table1[[#All],[Customer ID]],Table1[[#All],[LAST NAME]],0)</f>
        <v>Bustamante</v>
      </c>
      <c r="E758" s="5" cm="1">
        <f t="array" ref="E758">_xlfn.XLOOKUP(Table4[[#This Row],[Customer ID]],Table3[[#All],[Customer ID]],Table3[[#All],[Date of Birth]],0)</f>
        <v>23298</v>
      </c>
      <c r="F758" cm="1">
        <f t="array" ref="F758">_xlfn.XLOOKUP(Table4[[#This Row],[Customer ID]],Table3[[#All],[Customer ID]],Table3[[#All],[Age]],0)</f>
        <v>59</v>
      </c>
      <c r="G758" cm="1">
        <f t="array" ref="G758">_xlfn.XLOOKUP(Table4[[#This Row],[Customer ID]],Table3[[#All],[Customer ID]],Table3[[#All],[Children]],0)</f>
        <v>0</v>
      </c>
      <c r="H758" cm="1">
        <f t="array" ref="H758">_xlfn.XLOOKUP(Table4[[#This Row],[Customer ID]],Table2[[#All],[Customer ID]],Table2[[#All],[BMI]],0)</f>
        <v>31.78</v>
      </c>
      <c r="I758" cm="1">
        <f t="array" ref="I758">_xlfn.XLOOKUP(Table4[[#This Row],[Customer ID]],Table2[[#All],[Customer ID]],Table2[[#All],[HBA1C]],0)</f>
        <v>11.35</v>
      </c>
      <c r="J758" t="str">
        <f>_xlfn.XLOOKUP(Table4[[#This Row],[Customer ID]], 'Medical Examination'!A:A, 'Medical Examination'!D:D)</f>
        <v>Yes</v>
      </c>
      <c r="K758" t="str">
        <f>_xlfn.XLOOKUP(Table4[[#This Row],[Customer ID]], 'Medical Examination'!A:A, 'Medical Examination'!E:E)</f>
        <v>No</v>
      </c>
      <c r="L758" t="str">
        <f>_xlfn.XLOOKUP(Table4[[#This Row],[Customer ID]], 'Medical Examination'!A:A, 'Medical Examination'!F:F)</f>
        <v>Yes</v>
      </c>
      <c r="M758">
        <f>_xlfn.XLOOKUP(Table4[[#This Row],[Customer ID]], 'Medical Examination'!A:A, 'Medical Examination'!G:G)</f>
        <v>1</v>
      </c>
      <c r="N758" t="str">
        <f>_xlfn.XLOOKUP(Table4[[#This Row],[Customer ID]], 'Medical Examination'!A:A, 'Medical Examination'!H:H)</f>
        <v>No</v>
      </c>
      <c r="O758" t="str">
        <f>_xlfn.XLOOKUP(Table4[[#This Row],[Customer ID]], 'Medical Examination'!A:A, 'Medical Examination'!I:I)</f>
        <v>Diabetes</v>
      </c>
      <c r="P758" t="str">
        <f>_xlfn.XLOOKUP(Table4[[#This Row],[Customer ID]], 'Medical Examination'!A:A, 'Medical Examination'!J:J)</f>
        <v>Obesity</v>
      </c>
      <c r="Q758" s="1">
        <f>_xlfn.XLOOKUP(Table4[[#This Row],[Customer ID]], Hospitalisation!A:A, Hospitalisation!E:E)</f>
        <v>13511.28</v>
      </c>
      <c r="R758" t="str">
        <f>_xlfn.XLOOKUP(Table4[[#This Row],[Customer ID]], Hospitalisation!A:A, Hospitalisation!F:F)</f>
        <v>Tier - 3</v>
      </c>
      <c r="S758" t="str">
        <f>_xlfn.XLOOKUP(Table4[[#This Row],[Customer ID]], Hospitalisation!A:A, Hospitalisation!G:G)</f>
        <v>Tier - 1</v>
      </c>
      <c r="T758" t="str">
        <f>_xlfn.XLOOKUP(Table4[[#This Row],[Customer ID]], Hospitalisation!A:A, Hospitalisation!H:H)</f>
        <v>R1012</v>
      </c>
      <c r="U758" t="str" cm="1">
        <f t="array" ref="U758">_xlfn.IFS(Table4[[#This Row],[Age]]&lt;=29,"Youth",Table4[[#This Row],[Age]]&lt;=49,"Adults",Table4[[#This Row],[Age]]&gt;=50,"Senior")</f>
        <v>Senior</v>
      </c>
    </row>
    <row r="759" spans="1:21">
      <c r="A759" t="s">
        <v>2076</v>
      </c>
      <c r="B759" t="str">
        <f>_xlfn.XLOOKUP(Table4[[#This Row],[Customer ID]],Table1[[#This Row],[Customer ID]],Table1[[#This Row],[TITLE]],0)</f>
        <v>Mr</v>
      </c>
      <c r="C759" t="str" cm="1">
        <f t="array" ref="C759">_xlfn.XLOOKUP(Table4[[#This Row],[Customer ID]],Table1[[#All],[Customer ID]],Table1[[#All],[FIRST NAME]],0)</f>
        <v>Greg</v>
      </c>
      <c r="D759" t="str" cm="1">
        <f t="array" ref="D759">_xlfn.XLOOKUP(Table4[[#This Row],[Customer ID]],Table1[[#All],[Customer ID]],Table1[[#All],[LAST NAME]],0)</f>
        <v>Mccann</v>
      </c>
      <c r="E759" s="5" cm="1">
        <f t="array" ref="E759">_xlfn.XLOOKUP(Table4[[#This Row],[Customer ID]],Table3[[#All],[Customer ID]],Table3[[#All],[Date of Birth]],0)</f>
        <v>33115</v>
      </c>
      <c r="F759" cm="1">
        <f t="array" ref="F759">_xlfn.XLOOKUP(Table4[[#This Row],[Customer ID]],Table3[[#All],[Customer ID]],Table3[[#All],[Age]],0)</f>
        <v>32</v>
      </c>
      <c r="G759" cm="1">
        <f t="array" ref="G759">_xlfn.XLOOKUP(Table4[[#This Row],[Customer ID]],Table3[[#All],[Customer ID]],Table3[[#All],[Children]],0)</f>
        <v>3</v>
      </c>
      <c r="H759" cm="1">
        <f t="array" ref="H759">_xlfn.XLOOKUP(Table4[[#This Row],[Customer ID]],Table2[[#All],[Customer ID]],Table2[[#All],[BMI]],0)</f>
        <v>46.89</v>
      </c>
      <c r="I759" cm="1">
        <f t="array" ref="I759">_xlfn.XLOOKUP(Table4[[#This Row],[Customer ID]],Table2[[#All],[Customer ID]],Table2[[#All],[HBA1C]],0)</f>
        <v>5.52</v>
      </c>
      <c r="J759" t="str">
        <f>_xlfn.XLOOKUP(Table4[[#This Row],[Customer ID]], 'Medical Examination'!A:A, 'Medical Examination'!D:D)</f>
        <v>No</v>
      </c>
      <c r="K759" t="str">
        <f>_xlfn.XLOOKUP(Table4[[#This Row],[Customer ID]], 'Medical Examination'!A:A, 'Medical Examination'!E:E)</f>
        <v>No</v>
      </c>
      <c r="L759" t="str">
        <f>_xlfn.XLOOKUP(Table4[[#This Row],[Customer ID]], 'Medical Examination'!A:A, 'Medical Examination'!F:F)</f>
        <v>No</v>
      </c>
      <c r="M759">
        <f>_xlfn.XLOOKUP(Table4[[#This Row],[Customer ID]], 'Medical Examination'!A:A, 'Medical Examination'!G:G)</f>
        <v>0</v>
      </c>
      <c r="N759" t="str">
        <f>_xlfn.XLOOKUP(Table4[[#This Row],[Customer ID]], 'Medical Examination'!A:A, 'Medical Examination'!H:H)</f>
        <v>No</v>
      </c>
      <c r="O759" t="str">
        <f>_xlfn.XLOOKUP(Table4[[#This Row],[Customer ID]], 'Medical Examination'!A:A, 'Medical Examination'!I:I)</f>
        <v>Normal</v>
      </c>
      <c r="P759" t="str">
        <f>_xlfn.XLOOKUP(Table4[[#This Row],[Customer ID]], 'Medical Examination'!A:A, 'Medical Examination'!J:J)</f>
        <v>Obesity</v>
      </c>
      <c r="Q759" s="1">
        <f>_xlfn.XLOOKUP(Table4[[#This Row],[Customer ID]], Hospitalisation!A:A, Hospitalisation!E:E)</f>
        <v>13480.83</v>
      </c>
      <c r="R759" t="str">
        <f>_xlfn.XLOOKUP(Table4[[#This Row],[Customer ID]], Hospitalisation!A:A, Hospitalisation!F:F)</f>
        <v>Tier - 3</v>
      </c>
      <c r="S759" t="str">
        <f>_xlfn.XLOOKUP(Table4[[#This Row],[Customer ID]], Hospitalisation!A:A, Hospitalisation!G:G)</f>
        <v>Tier - 2</v>
      </c>
      <c r="T759" t="str">
        <f>_xlfn.XLOOKUP(Table4[[#This Row],[Customer ID]], Hospitalisation!A:A, Hospitalisation!H:H)</f>
        <v>R1023</v>
      </c>
      <c r="U759" t="str" cm="1">
        <f t="array" ref="U759">_xlfn.IFS(Table4[[#This Row],[Age]]&lt;=29,"Youth",Table4[[#This Row],[Age]]&lt;=49,"Adults",Table4[[#This Row],[Age]]&gt;=50,"Senior")</f>
        <v>Adults</v>
      </c>
    </row>
    <row r="760" spans="1:21">
      <c r="A760" t="s">
        <v>2078</v>
      </c>
      <c r="B760" t="str">
        <f>_xlfn.XLOOKUP(Table4[[#This Row],[Customer ID]],Table1[[#This Row],[Customer ID]],Table1[[#This Row],[TITLE]],0)</f>
        <v>Mr</v>
      </c>
      <c r="C760" t="str" cm="1">
        <f t="array" ref="C760">_xlfn.XLOOKUP(Table4[[#This Row],[Customer ID]],Table1[[#All],[Customer ID]],Table1[[#All],[FIRST NAME]],0)</f>
        <v>Filip</v>
      </c>
      <c r="D760" t="str" cm="1">
        <f t="array" ref="D760">_xlfn.XLOOKUP(Table4[[#This Row],[Customer ID]],Table1[[#All],[Customer ID]],Table1[[#All],[LAST NAME]],0)</f>
        <v>Schmole</v>
      </c>
      <c r="E760" s="5" cm="1">
        <f t="array" ref="E760">_xlfn.XLOOKUP(Table4[[#This Row],[Customer ID]],Table3[[#All],[Customer ID]],Table3[[#All],[Date of Birth]],0)</f>
        <v>27613</v>
      </c>
      <c r="F760" cm="1">
        <f t="array" ref="F760">_xlfn.XLOOKUP(Table4[[#This Row],[Customer ID]],Table3[[#All],[Customer ID]],Table3[[#All],[Age]],0)</f>
        <v>47</v>
      </c>
      <c r="G760" cm="1">
        <f t="array" ref="G760">_xlfn.XLOOKUP(Table4[[#This Row],[Customer ID]],Table3[[#All],[Customer ID]],Table3[[#All],[Children]],0)</f>
        <v>1</v>
      </c>
      <c r="H760" cm="1">
        <f t="array" ref="H760">_xlfn.XLOOKUP(Table4[[#This Row],[Customer ID]],Table2[[#All],[Customer ID]],Table2[[#All],[BMI]],0)</f>
        <v>39.35</v>
      </c>
      <c r="I760" cm="1">
        <f t="array" ref="I760">_xlfn.XLOOKUP(Table4[[#This Row],[Customer ID]],Table2[[#All],[Customer ID]],Table2[[#All],[HBA1C]],0)</f>
        <v>7.86</v>
      </c>
      <c r="J760" t="str">
        <f>_xlfn.XLOOKUP(Table4[[#This Row],[Customer ID]], 'Medical Examination'!A:A, 'Medical Examination'!D:D)</f>
        <v>Yes</v>
      </c>
      <c r="K760" t="str">
        <f>_xlfn.XLOOKUP(Table4[[#This Row],[Customer ID]], 'Medical Examination'!A:A, 'Medical Examination'!E:E)</f>
        <v>No</v>
      </c>
      <c r="L760" t="str">
        <f>_xlfn.XLOOKUP(Table4[[#This Row],[Customer ID]], 'Medical Examination'!A:A, 'Medical Examination'!F:F)</f>
        <v>No</v>
      </c>
      <c r="M760">
        <f>_xlfn.XLOOKUP(Table4[[#This Row],[Customer ID]], 'Medical Examination'!A:A, 'Medical Examination'!G:G)</f>
        <v>1</v>
      </c>
      <c r="N760" t="str">
        <f>_xlfn.XLOOKUP(Table4[[#This Row],[Customer ID]], 'Medical Examination'!A:A, 'Medical Examination'!H:H)</f>
        <v>No</v>
      </c>
      <c r="O760" t="str">
        <f>_xlfn.XLOOKUP(Table4[[#This Row],[Customer ID]], 'Medical Examination'!A:A, 'Medical Examination'!I:I)</f>
        <v>Diabetes</v>
      </c>
      <c r="P760" t="str">
        <f>_xlfn.XLOOKUP(Table4[[#This Row],[Customer ID]], 'Medical Examination'!A:A, 'Medical Examination'!J:J)</f>
        <v>Obesity</v>
      </c>
      <c r="Q760" s="1">
        <f>_xlfn.XLOOKUP(Table4[[#This Row],[Customer ID]], Hospitalisation!A:A, Hospitalisation!E:E)</f>
        <v>13472.19</v>
      </c>
      <c r="R760" t="str">
        <f>_xlfn.XLOOKUP(Table4[[#This Row],[Customer ID]], Hospitalisation!A:A, Hospitalisation!F:F)</f>
        <v>Tier - 3</v>
      </c>
      <c r="S760" t="str">
        <f>_xlfn.XLOOKUP(Table4[[#This Row],[Customer ID]], Hospitalisation!A:A, Hospitalisation!G:G)</f>
        <v>Tier - 2</v>
      </c>
      <c r="T760" t="str">
        <f>_xlfn.XLOOKUP(Table4[[#This Row],[Customer ID]], Hospitalisation!A:A, Hospitalisation!H:H)</f>
        <v>R1012</v>
      </c>
      <c r="U760" t="str" cm="1">
        <f t="array" ref="U760">_xlfn.IFS(Table4[[#This Row],[Age]]&lt;=29,"Youth",Table4[[#This Row],[Age]]&lt;=49,"Adults",Table4[[#This Row],[Age]]&gt;=50,"Senior")</f>
        <v>Adults</v>
      </c>
    </row>
    <row r="761" spans="1:21">
      <c r="A761" t="s">
        <v>2081</v>
      </c>
      <c r="B761" t="str">
        <f>_xlfn.XLOOKUP(Table4[[#This Row],[Customer ID]],Table1[[#This Row],[Customer ID]],Table1[[#This Row],[TITLE]],0)</f>
        <v>Ms</v>
      </c>
      <c r="C761" t="str" cm="1">
        <f t="array" ref="C761">_xlfn.XLOOKUP(Table4[[#This Row],[Customer ID]],Table1[[#All],[Customer ID]],Table1[[#All],[FIRST NAME]],0)</f>
        <v>Rosemary E</v>
      </c>
      <c r="D761" t="str" cm="1">
        <f t="array" ref="D761">_xlfn.XLOOKUP(Table4[[#This Row],[Customer ID]],Table1[[#All],[Customer ID]],Table1[[#All],[LAST NAME]],0)</f>
        <v>Barber</v>
      </c>
      <c r="E761" s="5" cm="1">
        <f t="array" ref="E761">_xlfn.XLOOKUP(Table4[[#This Row],[Customer ID]],Table3[[#All],[Customer ID]],Table3[[#All],[Date of Birth]],0)</f>
        <v>22121</v>
      </c>
      <c r="F761" cm="1">
        <f t="array" ref="F761">_xlfn.XLOOKUP(Table4[[#This Row],[Customer ID]],Table3[[#All],[Customer ID]],Table3[[#All],[Age]],0)</f>
        <v>62</v>
      </c>
      <c r="G761" cm="1">
        <f t="array" ref="G761">_xlfn.XLOOKUP(Table4[[#This Row],[Customer ID]],Table3[[#All],[Customer ID]],Table3[[#All],[Children]],0)</f>
        <v>0</v>
      </c>
      <c r="H761" cm="1">
        <f t="array" ref="H761">_xlfn.XLOOKUP(Table4[[#This Row],[Customer ID]],Table2[[#All],[Customer ID]],Table2[[#All],[BMI]],0)</f>
        <v>39.200000000000003</v>
      </c>
      <c r="I761" cm="1">
        <f t="array" ref="I761">_xlfn.XLOOKUP(Table4[[#This Row],[Customer ID]],Table2[[#All],[Customer ID]],Table2[[#All],[HBA1C]],0)</f>
        <v>11.38</v>
      </c>
      <c r="J761" t="str">
        <f>_xlfn.XLOOKUP(Table4[[#This Row],[Customer ID]], 'Medical Examination'!A:A, 'Medical Examination'!D:D)</f>
        <v>No</v>
      </c>
      <c r="K761" t="str">
        <f>_xlfn.XLOOKUP(Table4[[#This Row],[Customer ID]], 'Medical Examination'!A:A, 'Medical Examination'!E:E)</f>
        <v>No</v>
      </c>
      <c r="L761" t="str">
        <f>_xlfn.XLOOKUP(Table4[[#This Row],[Customer ID]], 'Medical Examination'!A:A, 'Medical Examination'!F:F)</f>
        <v>No</v>
      </c>
      <c r="M761">
        <f>_xlfn.XLOOKUP(Table4[[#This Row],[Customer ID]], 'Medical Examination'!A:A, 'Medical Examination'!G:G)</f>
        <v>0</v>
      </c>
      <c r="N761" t="str">
        <f>_xlfn.XLOOKUP(Table4[[#This Row],[Customer ID]], 'Medical Examination'!A:A, 'Medical Examination'!H:H)</f>
        <v>No</v>
      </c>
      <c r="O761" t="str">
        <f>_xlfn.XLOOKUP(Table4[[#This Row],[Customer ID]], 'Medical Examination'!A:A, 'Medical Examination'!I:I)</f>
        <v>Diabetes</v>
      </c>
      <c r="P761" t="str">
        <f>_xlfn.XLOOKUP(Table4[[#This Row],[Customer ID]], 'Medical Examination'!A:A, 'Medical Examination'!J:J)</f>
        <v>Obesity</v>
      </c>
      <c r="Q761" s="1">
        <f>_xlfn.XLOOKUP(Table4[[#This Row],[Customer ID]], Hospitalisation!A:A, Hospitalisation!E:E)</f>
        <v>13470.86</v>
      </c>
      <c r="R761" t="str">
        <f>_xlfn.XLOOKUP(Table4[[#This Row],[Customer ID]], Hospitalisation!A:A, Hospitalisation!F:F)</f>
        <v>Tier - 3</v>
      </c>
      <c r="S761" t="str">
        <f>_xlfn.XLOOKUP(Table4[[#This Row],[Customer ID]], Hospitalisation!A:A, Hospitalisation!G:G)</f>
        <v>Tier - 3</v>
      </c>
      <c r="T761" t="str">
        <f>_xlfn.XLOOKUP(Table4[[#This Row],[Customer ID]], Hospitalisation!A:A, Hospitalisation!H:H)</f>
        <v>R1011</v>
      </c>
      <c r="U761" t="str" cm="1">
        <f t="array" ref="U761">_xlfn.IFS(Table4[[#This Row],[Age]]&lt;=29,"Youth",Table4[[#This Row],[Age]]&lt;=49,"Adults",Table4[[#This Row],[Age]]&gt;=50,"Senior")</f>
        <v>Senior</v>
      </c>
    </row>
    <row r="762" spans="1:21">
      <c r="A762" t="s">
        <v>2084</v>
      </c>
      <c r="B762" t="str">
        <f>_xlfn.XLOOKUP(Table4[[#This Row],[Customer ID]],Table1[[#This Row],[Customer ID]],Table1[[#This Row],[TITLE]],0)</f>
        <v>Ms</v>
      </c>
      <c r="C762" t="str" cm="1">
        <f t="array" ref="C762">_xlfn.XLOOKUP(Table4[[#This Row],[Customer ID]],Table1[[#All],[Customer ID]],Table1[[#All],[FIRST NAME]],0)</f>
        <v>Lisa</v>
      </c>
      <c r="D762" t="str" cm="1">
        <f t="array" ref="D762">_xlfn.XLOOKUP(Table4[[#This Row],[Customer ID]],Table1[[#All],[Customer ID]],Table1[[#All],[LAST NAME]],0)</f>
        <v>Reichmann</v>
      </c>
      <c r="E762" s="5" cm="1">
        <f t="array" ref="E762">_xlfn.XLOOKUP(Table4[[#This Row],[Customer ID]],Table3[[#All],[Customer ID]],Table3[[#All],[Date of Birth]],0)</f>
        <v>22125</v>
      </c>
      <c r="F762" cm="1">
        <f t="array" ref="F762">_xlfn.XLOOKUP(Table4[[#This Row],[Customer ID]],Table3[[#All],[Customer ID]],Table3[[#All],[Age]],0)</f>
        <v>62</v>
      </c>
      <c r="G762" cm="1">
        <f t="array" ref="G762">_xlfn.XLOOKUP(Table4[[#This Row],[Customer ID]],Table3[[#All],[Customer ID]],Table3[[#All],[Children]],0)</f>
        <v>0</v>
      </c>
      <c r="H762" cm="1">
        <f t="array" ref="H762">_xlfn.XLOOKUP(Table4[[#This Row],[Customer ID]],Table2[[#All],[Customer ID]],Table2[[#All],[BMI]],0)</f>
        <v>39.159999999999997</v>
      </c>
      <c r="I762" cm="1">
        <f t="array" ref="I762">_xlfn.XLOOKUP(Table4[[#This Row],[Customer ID]],Table2[[#All],[Customer ID]],Table2[[#All],[HBA1C]],0)</f>
        <v>10.48</v>
      </c>
      <c r="J762" t="str">
        <f>_xlfn.XLOOKUP(Table4[[#This Row],[Customer ID]], 'Medical Examination'!A:A, 'Medical Examination'!D:D)</f>
        <v>No</v>
      </c>
      <c r="K762" t="str">
        <f>_xlfn.XLOOKUP(Table4[[#This Row],[Customer ID]], 'Medical Examination'!A:A, 'Medical Examination'!E:E)</f>
        <v>No</v>
      </c>
      <c r="L762" t="str">
        <f>_xlfn.XLOOKUP(Table4[[#This Row],[Customer ID]], 'Medical Examination'!A:A, 'Medical Examination'!F:F)</f>
        <v>No</v>
      </c>
      <c r="M762">
        <f>_xlfn.XLOOKUP(Table4[[#This Row],[Customer ID]], 'Medical Examination'!A:A, 'Medical Examination'!G:G)</f>
        <v>0</v>
      </c>
      <c r="N762" t="str">
        <f>_xlfn.XLOOKUP(Table4[[#This Row],[Customer ID]], 'Medical Examination'!A:A, 'Medical Examination'!H:H)</f>
        <v>No</v>
      </c>
      <c r="O762" t="str">
        <f>_xlfn.XLOOKUP(Table4[[#This Row],[Customer ID]], 'Medical Examination'!A:A, 'Medical Examination'!I:I)</f>
        <v>Diabetes</v>
      </c>
      <c r="P762" t="str">
        <f>_xlfn.XLOOKUP(Table4[[#This Row],[Customer ID]], 'Medical Examination'!A:A, 'Medical Examination'!J:J)</f>
        <v>Obesity</v>
      </c>
      <c r="Q762" s="1">
        <f>_xlfn.XLOOKUP(Table4[[#This Row],[Customer ID]], Hospitalisation!A:A, Hospitalisation!E:E)</f>
        <v>13470.8</v>
      </c>
      <c r="R762" t="str">
        <f>_xlfn.XLOOKUP(Table4[[#This Row],[Customer ID]], Hospitalisation!A:A, Hospitalisation!F:F)</f>
        <v>Tier - 3</v>
      </c>
      <c r="S762" t="str">
        <f>_xlfn.XLOOKUP(Table4[[#This Row],[Customer ID]], Hospitalisation!A:A, Hospitalisation!G:G)</f>
        <v>Tier - 2</v>
      </c>
      <c r="T762" t="str">
        <f>_xlfn.XLOOKUP(Table4[[#This Row],[Customer ID]], Hospitalisation!A:A, Hospitalisation!H:H)</f>
        <v>R1013</v>
      </c>
      <c r="U762" t="str" cm="1">
        <f t="array" ref="U762">_xlfn.IFS(Table4[[#This Row],[Age]]&lt;=29,"Youth",Table4[[#This Row],[Age]]&lt;=49,"Adults",Table4[[#This Row],[Age]]&gt;=50,"Senior")</f>
        <v>Senior</v>
      </c>
    </row>
    <row r="763" spans="1:21">
      <c r="A763" t="s">
        <v>2086</v>
      </c>
      <c r="B763" t="str">
        <f>_xlfn.XLOOKUP(Table4[[#This Row],[Customer ID]],Table1[[#This Row],[Customer ID]],Table1[[#This Row],[TITLE]],0)</f>
        <v>Mr</v>
      </c>
      <c r="C763" t="str" cm="1">
        <f t="array" ref="C763">_xlfn.XLOOKUP(Table4[[#This Row],[Customer ID]],Table1[[#All],[Customer ID]],Table1[[#All],[FIRST NAME]],0)</f>
        <v>Jason</v>
      </c>
      <c r="D763" t="str" cm="1">
        <f t="array" ref="D763">_xlfn.XLOOKUP(Table4[[#This Row],[Customer ID]],Table1[[#All],[Customer ID]],Table1[[#All],[LAST NAME]],0)</f>
        <v>Cavatorta</v>
      </c>
      <c r="E763" s="5" cm="1">
        <f t="array" ref="E763">_xlfn.XLOOKUP(Table4[[#This Row],[Customer ID]],Table3[[#All],[Customer ID]],Table3[[#All],[Date of Birth]],0)</f>
        <v>31278</v>
      </c>
      <c r="F763" cm="1">
        <f t="array" ref="F763">_xlfn.XLOOKUP(Table4[[#This Row],[Customer ID]],Table3[[#All],[Customer ID]],Table3[[#All],[Age]],0)</f>
        <v>37</v>
      </c>
      <c r="G763" cm="1">
        <f t="array" ref="G763">_xlfn.XLOOKUP(Table4[[#This Row],[Customer ID]],Table3[[#All],[Customer ID]],Table3[[#All],[Children]],0)</f>
        <v>3</v>
      </c>
      <c r="H763" cm="1">
        <f t="array" ref="H763">_xlfn.XLOOKUP(Table4[[#This Row],[Customer ID]],Table2[[#All],[Customer ID]],Table2[[#All],[BMI]],0)</f>
        <v>44.1</v>
      </c>
      <c r="I763" cm="1">
        <f t="array" ref="I763">_xlfn.XLOOKUP(Table4[[#This Row],[Customer ID]],Table2[[#All],[Customer ID]],Table2[[#All],[HBA1C]],0)</f>
        <v>5.04</v>
      </c>
      <c r="J763" t="str">
        <f>_xlfn.XLOOKUP(Table4[[#This Row],[Customer ID]], 'Medical Examination'!A:A, 'Medical Examination'!D:D)</f>
        <v>Yes</v>
      </c>
      <c r="K763" t="str">
        <f>_xlfn.XLOOKUP(Table4[[#This Row],[Customer ID]], 'Medical Examination'!A:A, 'Medical Examination'!E:E)</f>
        <v>No</v>
      </c>
      <c r="L763" t="str">
        <f>_xlfn.XLOOKUP(Table4[[#This Row],[Customer ID]], 'Medical Examination'!A:A, 'Medical Examination'!F:F)</f>
        <v>No</v>
      </c>
      <c r="M763">
        <f>_xlfn.XLOOKUP(Table4[[#This Row],[Customer ID]], 'Medical Examination'!A:A, 'Medical Examination'!G:G)</f>
        <v>0</v>
      </c>
      <c r="N763" t="str">
        <f>_xlfn.XLOOKUP(Table4[[#This Row],[Customer ID]], 'Medical Examination'!A:A, 'Medical Examination'!H:H)</f>
        <v>No</v>
      </c>
      <c r="O763" t="str">
        <f>_xlfn.XLOOKUP(Table4[[#This Row],[Customer ID]], 'Medical Examination'!A:A, 'Medical Examination'!I:I)</f>
        <v>Normal</v>
      </c>
      <c r="P763" t="str">
        <f>_xlfn.XLOOKUP(Table4[[#This Row],[Customer ID]], 'Medical Examination'!A:A, 'Medical Examination'!J:J)</f>
        <v>Obesity</v>
      </c>
      <c r="Q763" s="1">
        <f>_xlfn.XLOOKUP(Table4[[#This Row],[Customer ID]], Hospitalisation!A:A, Hospitalisation!E:E)</f>
        <v>13465.8</v>
      </c>
      <c r="R763" t="str">
        <f>_xlfn.XLOOKUP(Table4[[#This Row],[Customer ID]], Hospitalisation!A:A, Hospitalisation!F:F)</f>
        <v>Tier - 3</v>
      </c>
      <c r="S763" t="str">
        <f>_xlfn.XLOOKUP(Table4[[#This Row],[Customer ID]], Hospitalisation!A:A, Hospitalisation!G:G)</f>
        <v>Tier - 1</v>
      </c>
      <c r="T763" t="str">
        <f>_xlfn.XLOOKUP(Table4[[#This Row],[Customer ID]], Hospitalisation!A:A, Hospitalisation!H:H)</f>
        <v>R1012</v>
      </c>
      <c r="U763" t="str" cm="1">
        <f t="array" ref="U763">_xlfn.IFS(Table4[[#This Row],[Age]]&lt;=29,"Youth",Table4[[#This Row],[Age]]&lt;=49,"Adults",Table4[[#This Row],[Age]]&gt;=50,"Senior")</f>
        <v>Adults</v>
      </c>
    </row>
    <row r="764" spans="1:21">
      <c r="A764" t="s">
        <v>2088</v>
      </c>
      <c r="B764" t="str">
        <f>_xlfn.XLOOKUP(Table4[[#This Row],[Customer ID]],Table1[[#This Row],[Customer ID]],Table1[[#This Row],[TITLE]],0)</f>
        <v>Ms</v>
      </c>
      <c r="C764" t="str" cm="1">
        <f t="array" ref="C764">_xlfn.XLOOKUP(Table4[[#This Row],[Customer ID]],Table1[[#All],[Customer ID]],Table1[[#All],[FIRST NAME]],0)</f>
        <v>Courtney</v>
      </c>
      <c r="D764" t="str" cm="1">
        <f t="array" ref="D764">_xlfn.XLOOKUP(Table4[[#This Row],[Customer ID]],Table1[[#All],[Customer ID]],Table1[[#All],[LAST NAME]],0)</f>
        <v>Yaeger</v>
      </c>
      <c r="E764" s="5" cm="1">
        <f t="array" ref="E764">_xlfn.XLOOKUP(Table4[[#This Row],[Customer ID]],Table3[[#All],[Customer ID]],Table3[[#All],[Date of Birth]],0)</f>
        <v>22266</v>
      </c>
      <c r="F764" cm="1">
        <f t="array" ref="F764">_xlfn.XLOOKUP(Table4[[#This Row],[Customer ID]],Table3[[#All],[Customer ID]],Table3[[#All],[Age]],0)</f>
        <v>62</v>
      </c>
      <c r="G764" cm="1">
        <f t="array" ref="G764">_xlfn.XLOOKUP(Table4[[#This Row],[Customer ID]],Table3[[#All],[Customer ID]],Table3[[#All],[Children]],0)</f>
        <v>0</v>
      </c>
      <c r="H764" cm="1">
        <f t="array" ref="H764">_xlfn.XLOOKUP(Table4[[#This Row],[Customer ID]],Table2[[#All],[Customer ID]],Table2[[#All],[BMI]],0)</f>
        <v>33.200000000000003</v>
      </c>
      <c r="I764" cm="1">
        <f t="array" ref="I764">_xlfn.XLOOKUP(Table4[[#This Row],[Customer ID]],Table2[[#All],[Customer ID]],Table2[[#All],[HBA1C]],0)</f>
        <v>9.06</v>
      </c>
      <c r="J764" t="str">
        <f>_xlfn.XLOOKUP(Table4[[#This Row],[Customer ID]], 'Medical Examination'!A:A, 'Medical Examination'!D:D)</f>
        <v>No</v>
      </c>
      <c r="K764" t="str">
        <f>_xlfn.XLOOKUP(Table4[[#This Row],[Customer ID]], 'Medical Examination'!A:A, 'Medical Examination'!E:E)</f>
        <v>No</v>
      </c>
      <c r="L764" t="str">
        <f>_xlfn.XLOOKUP(Table4[[#This Row],[Customer ID]], 'Medical Examination'!A:A, 'Medical Examination'!F:F)</f>
        <v>No</v>
      </c>
      <c r="M764">
        <f>_xlfn.XLOOKUP(Table4[[#This Row],[Customer ID]], 'Medical Examination'!A:A, 'Medical Examination'!G:G)</f>
        <v>0</v>
      </c>
      <c r="N764" t="str">
        <f>_xlfn.XLOOKUP(Table4[[#This Row],[Customer ID]], 'Medical Examination'!A:A, 'Medical Examination'!H:H)</f>
        <v>No</v>
      </c>
      <c r="O764" t="str">
        <f>_xlfn.XLOOKUP(Table4[[#This Row],[Customer ID]], 'Medical Examination'!A:A, 'Medical Examination'!I:I)</f>
        <v>Diabetes</v>
      </c>
      <c r="P764" t="str">
        <f>_xlfn.XLOOKUP(Table4[[#This Row],[Customer ID]], 'Medical Examination'!A:A, 'Medical Examination'!J:J)</f>
        <v>Obesity</v>
      </c>
      <c r="Q764" s="1">
        <f>_xlfn.XLOOKUP(Table4[[#This Row],[Customer ID]], Hospitalisation!A:A, Hospitalisation!E:E)</f>
        <v>13462.52</v>
      </c>
      <c r="R764" t="str">
        <f>_xlfn.XLOOKUP(Table4[[#This Row],[Customer ID]], Hospitalisation!A:A, Hospitalisation!F:F)</f>
        <v>Tier - 3</v>
      </c>
      <c r="S764" t="str">
        <f>_xlfn.XLOOKUP(Table4[[#This Row],[Customer ID]], Hospitalisation!A:A, Hospitalisation!G:G)</f>
        <v>Tier - 2</v>
      </c>
      <c r="T764" t="str">
        <f>_xlfn.XLOOKUP(Table4[[#This Row],[Customer ID]], Hospitalisation!A:A, Hospitalisation!H:H)</f>
        <v>R1011</v>
      </c>
      <c r="U764" t="str" cm="1">
        <f t="array" ref="U764">_xlfn.IFS(Table4[[#This Row],[Age]]&lt;=29,"Youth",Table4[[#This Row],[Age]]&lt;=49,"Adults",Table4[[#This Row],[Age]]&gt;=50,"Senior")</f>
        <v>Senior</v>
      </c>
    </row>
    <row r="765" spans="1:21">
      <c r="A765" t="s">
        <v>2090</v>
      </c>
      <c r="B765" t="str">
        <f>_xlfn.XLOOKUP(Table4[[#This Row],[Customer ID]],Table1[[#This Row],[Customer ID]],Table1[[#This Row],[TITLE]],0)</f>
        <v>Ms</v>
      </c>
      <c r="C765" t="str" cm="1">
        <f t="array" ref="C765">_xlfn.XLOOKUP(Table4[[#This Row],[Customer ID]],Table1[[#All],[Customer ID]],Table1[[#All],[FIRST NAME]],0)</f>
        <v>Jennifer R</v>
      </c>
      <c r="D765" t="str" cm="1">
        <f t="array" ref="D765">_xlfn.XLOOKUP(Table4[[#This Row],[Customer ID]],Table1[[#All],[Customer ID]],Table1[[#All],[LAST NAME]],0)</f>
        <v>Hughes</v>
      </c>
      <c r="E765" s="5" cm="1">
        <f t="array" ref="E765">_xlfn.XLOOKUP(Table4[[#This Row],[Customer ID]],Table3[[#All],[Customer ID]],Table3[[#All],[Date of Birth]],0)</f>
        <v>22108</v>
      </c>
      <c r="F765" cm="1">
        <f t="array" ref="F765">_xlfn.XLOOKUP(Table4[[#This Row],[Customer ID]],Table3[[#All],[Customer ID]],Table3[[#All],[Age]],0)</f>
        <v>62</v>
      </c>
      <c r="G765" cm="1">
        <f t="array" ref="G765">_xlfn.XLOOKUP(Table4[[#This Row],[Customer ID]],Table3[[#All],[Customer ID]],Table3[[#All],[Children]],0)</f>
        <v>0</v>
      </c>
      <c r="H765" cm="1">
        <f t="array" ref="H765">_xlfn.XLOOKUP(Table4[[#This Row],[Customer ID]],Table2[[#All],[Customer ID]],Table2[[#All],[BMI]],0)</f>
        <v>29.92</v>
      </c>
      <c r="I765" cm="1">
        <f t="array" ref="I765">_xlfn.XLOOKUP(Table4[[#This Row],[Customer ID]],Table2[[#All],[Customer ID]],Table2[[#All],[HBA1C]],0)</f>
        <v>11.07</v>
      </c>
      <c r="J765" t="str">
        <f>_xlfn.XLOOKUP(Table4[[#This Row],[Customer ID]], 'Medical Examination'!A:A, 'Medical Examination'!D:D)</f>
        <v>No</v>
      </c>
      <c r="K765" t="str">
        <f>_xlfn.XLOOKUP(Table4[[#This Row],[Customer ID]], 'Medical Examination'!A:A, 'Medical Examination'!E:E)</f>
        <v>No</v>
      </c>
      <c r="L765" t="str">
        <f>_xlfn.XLOOKUP(Table4[[#This Row],[Customer ID]], 'Medical Examination'!A:A, 'Medical Examination'!F:F)</f>
        <v>No</v>
      </c>
      <c r="M765">
        <f>_xlfn.XLOOKUP(Table4[[#This Row],[Customer ID]], 'Medical Examination'!A:A, 'Medical Examination'!G:G)</f>
        <v>0</v>
      </c>
      <c r="N765" t="str">
        <f>_xlfn.XLOOKUP(Table4[[#This Row],[Customer ID]], 'Medical Examination'!A:A, 'Medical Examination'!H:H)</f>
        <v>No</v>
      </c>
      <c r="O765" t="str">
        <f>_xlfn.XLOOKUP(Table4[[#This Row],[Customer ID]], 'Medical Examination'!A:A, 'Medical Examination'!I:I)</f>
        <v>Diabetes</v>
      </c>
      <c r="P765" t="str">
        <f>_xlfn.XLOOKUP(Table4[[#This Row],[Customer ID]], 'Medical Examination'!A:A, 'Medical Examination'!J:J)</f>
        <v>Overweight</v>
      </c>
      <c r="Q765" s="1">
        <f>_xlfn.XLOOKUP(Table4[[#This Row],[Customer ID]], Hospitalisation!A:A, Hospitalisation!E:E)</f>
        <v>13457.96</v>
      </c>
      <c r="R765" t="str">
        <f>_xlfn.XLOOKUP(Table4[[#This Row],[Customer ID]], Hospitalisation!A:A, Hospitalisation!F:F)</f>
        <v>Tier - 3</v>
      </c>
      <c r="S765" t="str">
        <f>_xlfn.XLOOKUP(Table4[[#This Row],[Customer ID]], Hospitalisation!A:A, Hospitalisation!G:G)</f>
        <v>Tier - 1</v>
      </c>
      <c r="T765" t="str">
        <f>_xlfn.XLOOKUP(Table4[[#This Row],[Customer ID]], Hospitalisation!A:A, Hospitalisation!H:H)</f>
        <v>R1013</v>
      </c>
      <c r="U765" t="str" cm="1">
        <f t="array" ref="U765">_xlfn.IFS(Table4[[#This Row],[Age]]&lt;=29,"Youth",Table4[[#This Row],[Age]]&lt;=49,"Adults",Table4[[#This Row],[Age]]&gt;=50,"Senior")</f>
        <v>Senior</v>
      </c>
    </row>
    <row r="766" spans="1:21">
      <c r="A766" t="s">
        <v>2093</v>
      </c>
      <c r="B766" t="str">
        <f>_xlfn.XLOOKUP(Table4[[#This Row],[Customer ID]],Table1[[#This Row],[Customer ID]],Table1[[#This Row],[TITLE]],0)</f>
        <v>Ms</v>
      </c>
      <c r="C766" t="str" cm="1">
        <f t="array" ref="C766">_xlfn.XLOOKUP(Table4[[#This Row],[Customer ID]],Table1[[#All],[Customer ID]],Table1[[#All],[FIRST NAME]],0)</f>
        <v>Lauren E</v>
      </c>
      <c r="D766" t="str" cm="1">
        <f t="array" ref="D766">_xlfn.XLOOKUP(Table4[[#This Row],[Customer ID]],Table1[[#All],[Customer ID]],Table1[[#All],[LAST NAME]],0)</f>
        <v>Donahue</v>
      </c>
      <c r="E766" s="5" cm="1">
        <f t="array" ref="E766">_xlfn.XLOOKUP(Table4[[#This Row],[Customer ID]],Table3[[#All],[Customer ID]],Table3[[#All],[Date of Birth]],0)</f>
        <v>22141</v>
      </c>
      <c r="F766" cm="1">
        <f t="array" ref="F766">_xlfn.XLOOKUP(Table4[[#This Row],[Customer ID]],Table3[[#All],[Customer ID]],Table3[[#All],[Age]],0)</f>
        <v>62</v>
      </c>
      <c r="G766" cm="1">
        <f t="array" ref="G766">_xlfn.XLOOKUP(Table4[[#This Row],[Customer ID]],Table3[[#All],[Customer ID]],Table3[[#All],[Children]],0)</f>
        <v>0</v>
      </c>
      <c r="H766" cm="1">
        <f t="array" ref="H766">_xlfn.XLOOKUP(Table4[[#This Row],[Customer ID]],Table2[[#All],[Customer ID]],Table2[[#All],[BMI]],0)</f>
        <v>25</v>
      </c>
      <c r="I766" cm="1">
        <f t="array" ref="I766">_xlfn.XLOOKUP(Table4[[#This Row],[Customer ID]],Table2[[#All],[Customer ID]],Table2[[#All],[HBA1C]],0)</f>
        <v>10.45</v>
      </c>
      <c r="J766" t="str">
        <f>_xlfn.XLOOKUP(Table4[[#This Row],[Customer ID]], 'Medical Examination'!A:A, 'Medical Examination'!D:D)</f>
        <v>No</v>
      </c>
      <c r="K766" t="str">
        <f>_xlfn.XLOOKUP(Table4[[#This Row],[Customer ID]], 'Medical Examination'!A:A, 'Medical Examination'!E:E)</f>
        <v>No</v>
      </c>
      <c r="L766" t="str">
        <f>_xlfn.XLOOKUP(Table4[[#This Row],[Customer ID]], 'Medical Examination'!A:A, 'Medical Examination'!F:F)</f>
        <v>No</v>
      </c>
      <c r="M766">
        <f>_xlfn.XLOOKUP(Table4[[#This Row],[Customer ID]], 'Medical Examination'!A:A, 'Medical Examination'!G:G)</f>
        <v>0</v>
      </c>
      <c r="N766" t="str">
        <f>_xlfn.XLOOKUP(Table4[[#This Row],[Customer ID]], 'Medical Examination'!A:A, 'Medical Examination'!H:H)</f>
        <v>No</v>
      </c>
      <c r="O766" t="str">
        <f>_xlfn.XLOOKUP(Table4[[#This Row],[Customer ID]], 'Medical Examination'!A:A, 'Medical Examination'!I:I)</f>
        <v>Diabetes</v>
      </c>
      <c r="P766" t="str">
        <f>_xlfn.XLOOKUP(Table4[[#This Row],[Customer ID]], 'Medical Examination'!A:A, 'Medical Examination'!J:J)</f>
        <v>Overweight</v>
      </c>
      <c r="Q766" s="1">
        <f>_xlfn.XLOOKUP(Table4[[#This Row],[Customer ID]], Hospitalisation!A:A, Hospitalisation!E:E)</f>
        <v>13451.12</v>
      </c>
      <c r="R766" t="str">
        <f>_xlfn.XLOOKUP(Table4[[#This Row],[Customer ID]], Hospitalisation!A:A, Hospitalisation!F:F)</f>
        <v>Tier - 3</v>
      </c>
      <c r="S766" t="str">
        <f>_xlfn.XLOOKUP(Table4[[#This Row],[Customer ID]], Hospitalisation!A:A, Hospitalisation!G:G)</f>
        <v>Tier - 1</v>
      </c>
      <c r="T766" t="str">
        <f>_xlfn.XLOOKUP(Table4[[#This Row],[Customer ID]], Hospitalisation!A:A, Hospitalisation!H:H)</f>
        <v>R1011</v>
      </c>
      <c r="U766" t="str" cm="1">
        <f t="array" ref="U766">_xlfn.IFS(Table4[[#This Row],[Age]]&lt;=29,"Youth",Table4[[#This Row],[Age]]&lt;=49,"Adults",Table4[[#This Row],[Age]]&gt;=50,"Senior")</f>
        <v>Senior</v>
      </c>
    </row>
    <row r="767" spans="1:21">
      <c r="A767" t="s">
        <v>2096</v>
      </c>
      <c r="B767" t="str">
        <f>_xlfn.XLOOKUP(Table4[[#This Row],[Customer ID]],Table1[[#This Row],[Customer ID]],Table1[[#This Row],[TITLE]],0)</f>
        <v>Ms</v>
      </c>
      <c r="C767" t="str" cm="1">
        <f t="array" ref="C767">_xlfn.XLOOKUP(Table4[[#This Row],[Customer ID]],Table1[[#All],[Customer ID]],Table1[[#All],[FIRST NAME]],0)</f>
        <v>Ashley M</v>
      </c>
      <c r="D767" t="str" cm="1">
        <f t="array" ref="D767">_xlfn.XLOOKUP(Table4[[#This Row],[Customer ID]],Table1[[#All],[Customer ID]],Table1[[#All],[LAST NAME]],0)</f>
        <v>Greenwell</v>
      </c>
      <c r="E767" s="5" cm="1">
        <f t="array" ref="E767">_xlfn.XLOOKUP(Table4[[#This Row],[Customer ID]],Table3[[#All],[Customer ID]],Table3[[#All],[Date of Birth]],0)</f>
        <v>27574</v>
      </c>
      <c r="F767" cm="1">
        <f t="array" ref="F767">_xlfn.XLOOKUP(Table4[[#This Row],[Customer ID]],Table3[[#All],[Customer ID]],Table3[[#All],[Age]],0)</f>
        <v>47</v>
      </c>
      <c r="G767" cm="1">
        <f t="array" ref="G767">_xlfn.XLOOKUP(Table4[[#This Row],[Customer ID]],Table3[[#All],[Customer ID]],Table3[[#All],[Children]],0)</f>
        <v>1</v>
      </c>
      <c r="H767" cm="1">
        <f t="array" ref="H767">_xlfn.XLOOKUP(Table4[[#This Row],[Customer ID]],Table2[[#All],[Customer ID]],Table2[[#All],[BMI]],0)</f>
        <v>38.869999999999997</v>
      </c>
      <c r="I767" cm="1">
        <f t="array" ref="I767">_xlfn.XLOOKUP(Table4[[#This Row],[Customer ID]],Table2[[#All],[Customer ID]],Table2[[#All],[HBA1C]],0)</f>
        <v>8.6300000000000008</v>
      </c>
      <c r="J767" t="str">
        <f>_xlfn.XLOOKUP(Table4[[#This Row],[Customer ID]], 'Medical Examination'!A:A, 'Medical Examination'!D:D)</f>
        <v>Yes</v>
      </c>
      <c r="K767" t="str">
        <f>_xlfn.XLOOKUP(Table4[[#This Row],[Customer ID]], 'Medical Examination'!A:A, 'Medical Examination'!E:E)</f>
        <v>No</v>
      </c>
      <c r="L767" t="str">
        <f>_xlfn.XLOOKUP(Table4[[#This Row],[Customer ID]], 'Medical Examination'!A:A, 'Medical Examination'!F:F)</f>
        <v>No</v>
      </c>
      <c r="M767">
        <f>_xlfn.XLOOKUP(Table4[[#This Row],[Customer ID]], 'Medical Examination'!A:A, 'Medical Examination'!G:G)</f>
        <v>1</v>
      </c>
      <c r="N767" t="str">
        <f>_xlfn.XLOOKUP(Table4[[#This Row],[Customer ID]], 'Medical Examination'!A:A, 'Medical Examination'!H:H)</f>
        <v>No</v>
      </c>
      <c r="O767" t="str">
        <f>_xlfn.XLOOKUP(Table4[[#This Row],[Customer ID]], 'Medical Examination'!A:A, 'Medical Examination'!I:I)</f>
        <v>Diabetes</v>
      </c>
      <c r="P767" t="str">
        <f>_xlfn.XLOOKUP(Table4[[#This Row],[Customer ID]], 'Medical Examination'!A:A, 'Medical Examination'!J:J)</f>
        <v>Obesity</v>
      </c>
      <c r="Q767" s="1">
        <f>_xlfn.XLOOKUP(Table4[[#This Row],[Customer ID]], Hospitalisation!A:A, Hospitalisation!E:E)</f>
        <v>13440.7</v>
      </c>
      <c r="R767" t="str">
        <f>_xlfn.XLOOKUP(Table4[[#This Row],[Customer ID]], Hospitalisation!A:A, Hospitalisation!F:F)</f>
        <v>Tier - 3</v>
      </c>
      <c r="S767" t="str">
        <f>_xlfn.XLOOKUP(Table4[[#This Row],[Customer ID]], Hospitalisation!A:A, Hospitalisation!G:G)</f>
        <v>Tier - 2</v>
      </c>
      <c r="T767" t="str">
        <f>_xlfn.XLOOKUP(Table4[[#This Row],[Customer ID]], Hospitalisation!A:A, Hospitalisation!H:H)</f>
        <v>R1012</v>
      </c>
      <c r="U767" t="str" cm="1">
        <f t="array" ref="U767">_xlfn.IFS(Table4[[#This Row],[Age]]&lt;=29,"Youth",Table4[[#This Row],[Age]]&lt;=49,"Adults",Table4[[#This Row],[Age]]&gt;=50,"Senior")</f>
        <v>Adults</v>
      </c>
    </row>
    <row r="768" spans="1:21">
      <c r="A768" t="s">
        <v>2099</v>
      </c>
      <c r="B768" t="str">
        <f>_xlfn.XLOOKUP(Table4[[#This Row],[Customer ID]],Table1[[#This Row],[Customer ID]],Table1[[#This Row],[TITLE]],0)</f>
        <v>Ms</v>
      </c>
      <c r="C768" t="str" cm="1">
        <f t="array" ref="C768">_xlfn.XLOOKUP(Table4[[#This Row],[Customer ID]],Table1[[#All],[Customer ID]],Table1[[#All],[FIRST NAME]],0)</f>
        <v>Alison R</v>
      </c>
      <c r="D768" t="str" cm="1">
        <f t="array" ref="D768">_xlfn.XLOOKUP(Table4[[#This Row],[Customer ID]],Table1[[#All],[Customer ID]],Table1[[#All],[LAST NAME]],0)</f>
        <v>Steele</v>
      </c>
      <c r="E768" s="5" cm="1">
        <f t="array" ref="E768">_xlfn.XLOOKUP(Table4[[#This Row],[Customer ID]],Table3[[#All],[Customer ID]],Table3[[#All],[Date of Birth]],0)</f>
        <v>24425</v>
      </c>
      <c r="F768" cm="1">
        <f t="array" ref="F768">_xlfn.XLOOKUP(Table4[[#This Row],[Customer ID]],Table3[[#All],[Customer ID]],Table3[[#All],[Age]],0)</f>
        <v>56</v>
      </c>
      <c r="G768" cm="1">
        <f t="array" ref="G768">_xlfn.XLOOKUP(Table4[[#This Row],[Customer ID]],Table3[[#All],[Customer ID]],Table3[[#All],[Children]],0)</f>
        <v>3</v>
      </c>
      <c r="H768" cm="1">
        <f t="array" ref="H768">_xlfn.XLOOKUP(Table4[[#This Row],[Customer ID]],Table2[[#All],[Customer ID]],Table2[[#All],[BMI]],0)</f>
        <v>32.299999999999997</v>
      </c>
      <c r="I768" cm="1">
        <f t="array" ref="I768">_xlfn.XLOOKUP(Table4[[#This Row],[Customer ID]],Table2[[#All],[Customer ID]],Table2[[#All],[HBA1C]],0)</f>
        <v>5.28</v>
      </c>
      <c r="J768" t="str">
        <f>_xlfn.XLOOKUP(Table4[[#This Row],[Customer ID]], 'Medical Examination'!A:A, 'Medical Examination'!D:D)</f>
        <v>Yes</v>
      </c>
      <c r="K768" t="str">
        <f>_xlfn.XLOOKUP(Table4[[#This Row],[Customer ID]], 'Medical Examination'!A:A, 'Medical Examination'!E:E)</f>
        <v>No</v>
      </c>
      <c r="L768" t="str">
        <f>_xlfn.XLOOKUP(Table4[[#This Row],[Customer ID]], 'Medical Examination'!A:A, 'Medical Examination'!F:F)</f>
        <v>No</v>
      </c>
      <c r="M768">
        <f>_xlfn.XLOOKUP(Table4[[#This Row],[Customer ID]], 'Medical Examination'!A:A, 'Medical Examination'!G:G)</f>
        <v>2</v>
      </c>
      <c r="N768" t="str">
        <f>_xlfn.XLOOKUP(Table4[[#This Row],[Customer ID]], 'Medical Examination'!A:A, 'Medical Examination'!H:H)</f>
        <v>No</v>
      </c>
      <c r="O768" t="str">
        <f>_xlfn.XLOOKUP(Table4[[#This Row],[Customer ID]], 'Medical Examination'!A:A, 'Medical Examination'!I:I)</f>
        <v>Normal</v>
      </c>
      <c r="P768" t="str">
        <f>_xlfn.XLOOKUP(Table4[[#This Row],[Customer ID]], 'Medical Examination'!A:A, 'Medical Examination'!J:J)</f>
        <v>Obesity</v>
      </c>
      <c r="Q768" s="1">
        <f>_xlfn.XLOOKUP(Table4[[#This Row],[Customer ID]], Hospitalisation!A:A, Hospitalisation!E:E)</f>
        <v>13430.27</v>
      </c>
      <c r="R768" t="str">
        <f>_xlfn.XLOOKUP(Table4[[#This Row],[Customer ID]], Hospitalisation!A:A, Hospitalisation!F:F)</f>
        <v>Tier - 3</v>
      </c>
      <c r="S768" t="str">
        <f>_xlfn.XLOOKUP(Table4[[#This Row],[Customer ID]], Hospitalisation!A:A, Hospitalisation!G:G)</f>
        <v>Tier - 3</v>
      </c>
      <c r="T768" t="str">
        <f>_xlfn.XLOOKUP(Table4[[#This Row],[Customer ID]], Hospitalisation!A:A, Hospitalisation!H:H)</f>
        <v>R1024</v>
      </c>
      <c r="U768" t="str" cm="1">
        <f t="array" ref="U768">_xlfn.IFS(Table4[[#This Row],[Age]]&lt;=29,"Youth",Table4[[#This Row],[Age]]&lt;=49,"Adults",Table4[[#This Row],[Age]]&gt;=50,"Senior")</f>
        <v>Senior</v>
      </c>
    </row>
    <row r="769" spans="1:21">
      <c r="A769" t="s">
        <v>2102</v>
      </c>
      <c r="B769" t="str">
        <f>_xlfn.XLOOKUP(Table4[[#This Row],[Customer ID]],Table1[[#This Row],[Customer ID]],Table1[[#This Row],[TITLE]],0)</f>
        <v>Ms</v>
      </c>
      <c r="C769" t="str" cm="1">
        <f t="array" ref="C769">_xlfn.XLOOKUP(Table4[[#This Row],[Customer ID]],Table1[[#All],[Customer ID]],Table1[[#All],[FIRST NAME]],0)</f>
        <v>Madeleine</v>
      </c>
      <c r="D769" t="str" cm="1">
        <f t="array" ref="D769">_xlfn.XLOOKUP(Table4[[#This Row],[Customer ID]],Table1[[#All],[Customer ID]],Table1[[#All],[LAST NAME]],0)</f>
        <v>Gunter</v>
      </c>
      <c r="E769" s="5" cm="1">
        <f t="array" ref="E769">_xlfn.XLOOKUP(Table4[[#This Row],[Customer ID]],Table3[[#All],[Customer ID]],Table3[[#All],[Date of Birth]],0)</f>
        <v>22588</v>
      </c>
      <c r="F769" cm="1">
        <f t="array" ref="F769">_xlfn.XLOOKUP(Table4[[#This Row],[Customer ID]],Table3[[#All],[Customer ID]],Table3[[#All],[Age]],0)</f>
        <v>61</v>
      </c>
      <c r="G769" cm="1">
        <f t="array" ref="G769">_xlfn.XLOOKUP(Table4[[#This Row],[Customer ID]],Table3[[#All],[Customer ID]],Table3[[#All],[Children]],0)</f>
        <v>0</v>
      </c>
      <c r="H769" cm="1">
        <f t="array" ref="H769">_xlfn.XLOOKUP(Table4[[#This Row],[Customer ID]],Table2[[#All],[Customer ID]],Table2[[#All],[BMI]],0)</f>
        <v>31.16</v>
      </c>
      <c r="I769" cm="1">
        <f t="array" ref="I769">_xlfn.XLOOKUP(Table4[[#This Row],[Customer ID]],Table2[[#All],[Customer ID]],Table2[[#All],[HBA1C]],0)</f>
        <v>7.49</v>
      </c>
      <c r="J769" t="str">
        <f>_xlfn.XLOOKUP(Table4[[#This Row],[Customer ID]], 'Medical Examination'!A:A, 'Medical Examination'!D:D)</f>
        <v>Yes</v>
      </c>
      <c r="K769" t="str">
        <f>_xlfn.XLOOKUP(Table4[[#This Row],[Customer ID]], 'Medical Examination'!A:A, 'Medical Examination'!E:E)</f>
        <v>No</v>
      </c>
      <c r="L769" t="str">
        <f>_xlfn.XLOOKUP(Table4[[#This Row],[Customer ID]], 'Medical Examination'!A:A, 'Medical Examination'!F:F)</f>
        <v>No</v>
      </c>
      <c r="M769">
        <f>_xlfn.XLOOKUP(Table4[[#This Row],[Customer ID]], 'Medical Examination'!A:A, 'Medical Examination'!G:G)</f>
        <v>2</v>
      </c>
      <c r="N769" t="str">
        <f>_xlfn.XLOOKUP(Table4[[#This Row],[Customer ID]], 'Medical Examination'!A:A, 'Medical Examination'!H:H)</f>
        <v>No</v>
      </c>
      <c r="O769" t="str">
        <f>_xlfn.XLOOKUP(Table4[[#This Row],[Customer ID]], 'Medical Examination'!A:A, 'Medical Examination'!I:I)</f>
        <v>Diabetes</v>
      </c>
      <c r="P769" t="str">
        <f>_xlfn.XLOOKUP(Table4[[#This Row],[Customer ID]], 'Medical Examination'!A:A, 'Medical Examination'!J:J)</f>
        <v>Obesity</v>
      </c>
      <c r="Q769" s="1">
        <f>_xlfn.XLOOKUP(Table4[[#This Row],[Customer ID]], Hospitalisation!A:A, Hospitalisation!E:E)</f>
        <v>13429.04</v>
      </c>
      <c r="R769" t="str">
        <f>_xlfn.XLOOKUP(Table4[[#This Row],[Customer ID]], Hospitalisation!A:A, Hospitalisation!F:F)</f>
        <v>Tier - 3</v>
      </c>
      <c r="S769" t="str">
        <f>_xlfn.XLOOKUP(Table4[[#This Row],[Customer ID]], Hospitalisation!A:A, Hospitalisation!G:G)</f>
        <v>Tier - 3</v>
      </c>
      <c r="T769" t="str">
        <f>_xlfn.XLOOKUP(Table4[[#This Row],[Customer ID]], Hospitalisation!A:A, Hospitalisation!H:H)</f>
        <v>R1012</v>
      </c>
      <c r="U769" t="str" cm="1">
        <f t="array" ref="U769">_xlfn.IFS(Table4[[#This Row],[Age]]&lt;=29,"Youth",Table4[[#This Row],[Age]]&lt;=49,"Adults",Table4[[#This Row],[Age]]&gt;=50,"Senior")</f>
        <v>Senior</v>
      </c>
    </row>
    <row r="770" spans="1:21">
      <c r="A770" t="s">
        <v>2105</v>
      </c>
      <c r="B770" t="str">
        <f>_xlfn.XLOOKUP(Table4[[#This Row],[Customer ID]],Table1[[#This Row],[Customer ID]],Table1[[#This Row],[TITLE]],0)</f>
        <v>Ms</v>
      </c>
      <c r="C770" t="str" cm="1">
        <f t="array" ref="C770">_xlfn.XLOOKUP(Table4[[#This Row],[Customer ID]],Table1[[#All],[Customer ID]],Table1[[#All],[FIRST NAME]],0)</f>
        <v>Stacey</v>
      </c>
      <c r="D770" t="str" cm="1">
        <f t="array" ref="D770">_xlfn.XLOOKUP(Table4[[#This Row],[Customer ID]],Table1[[#All],[Customer ID]],Table1[[#All],[LAST NAME]],0)</f>
        <v>Mcdonough</v>
      </c>
      <c r="E770" s="5" cm="1">
        <f t="array" ref="E770">_xlfn.XLOOKUP(Table4[[#This Row],[Customer ID]],Table3[[#All],[Customer ID]],Table3[[#All],[Date of Birth]],0)</f>
        <v>34502</v>
      </c>
      <c r="F770" cm="1">
        <f t="array" ref="F770">_xlfn.XLOOKUP(Table4[[#This Row],[Customer ID]],Table3[[#All],[Customer ID]],Table3[[#All],[Age]],0)</f>
        <v>28</v>
      </c>
      <c r="G770" cm="1">
        <f t="array" ref="G770">_xlfn.XLOOKUP(Table4[[#This Row],[Customer ID]],Table3[[#All],[Customer ID]],Table3[[#All],[Children]],0)</f>
        <v>0</v>
      </c>
      <c r="H770" cm="1">
        <f t="array" ref="H770">_xlfn.XLOOKUP(Table4[[#This Row],[Customer ID]],Table2[[#All],[Customer ID]],Table2[[#All],[BMI]],0)</f>
        <v>54.59</v>
      </c>
      <c r="I770" cm="1">
        <f t="array" ref="I770">_xlfn.XLOOKUP(Table4[[#This Row],[Customer ID]],Table2[[#All],[Customer ID]],Table2[[#All],[HBA1C]],0)</f>
        <v>4.2699999999999996</v>
      </c>
      <c r="J770" t="str">
        <f>_xlfn.XLOOKUP(Table4[[#This Row],[Customer ID]], 'Medical Examination'!A:A, 'Medical Examination'!D:D)</f>
        <v>No</v>
      </c>
      <c r="K770" t="str">
        <f>_xlfn.XLOOKUP(Table4[[#This Row],[Customer ID]], 'Medical Examination'!A:A, 'Medical Examination'!E:E)</f>
        <v>No</v>
      </c>
      <c r="L770" t="str">
        <f>_xlfn.XLOOKUP(Table4[[#This Row],[Customer ID]], 'Medical Examination'!A:A, 'Medical Examination'!F:F)</f>
        <v>No</v>
      </c>
      <c r="M770">
        <f>_xlfn.XLOOKUP(Table4[[#This Row],[Customer ID]], 'Medical Examination'!A:A, 'Medical Examination'!G:G)</f>
        <v>0</v>
      </c>
      <c r="N770" t="str">
        <f>_xlfn.XLOOKUP(Table4[[#This Row],[Customer ID]], 'Medical Examination'!A:A, 'Medical Examination'!H:H)</f>
        <v>No</v>
      </c>
      <c r="O770" t="str">
        <f>_xlfn.XLOOKUP(Table4[[#This Row],[Customer ID]], 'Medical Examination'!A:A, 'Medical Examination'!I:I)</f>
        <v>Normal</v>
      </c>
      <c r="P770" t="str">
        <f>_xlfn.XLOOKUP(Table4[[#This Row],[Customer ID]], 'Medical Examination'!A:A, 'Medical Examination'!J:J)</f>
        <v>Obesity</v>
      </c>
      <c r="Q770" s="1">
        <f>_xlfn.XLOOKUP(Table4[[#This Row],[Customer ID]], Hospitalisation!A:A, Hospitalisation!E:E)</f>
        <v>13417.05</v>
      </c>
      <c r="R770" t="str">
        <f>_xlfn.XLOOKUP(Table4[[#This Row],[Customer ID]], Hospitalisation!A:A, Hospitalisation!F:F)</f>
        <v>Tier - 3</v>
      </c>
      <c r="S770" t="str">
        <f>_xlfn.XLOOKUP(Table4[[#This Row],[Customer ID]], Hospitalisation!A:A, Hospitalisation!G:G)</f>
        <v>Tier - 3</v>
      </c>
      <c r="T770" t="str">
        <f>_xlfn.XLOOKUP(Table4[[#This Row],[Customer ID]], Hospitalisation!A:A, Hospitalisation!H:H)</f>
        <v>R1012</v>
      </c>
      <c r="U770" t="str" cm="1">
        <f t="array" ref="U770">_xlfn.IFS(Table4[[#This Row],[Age]]&lt;=29,"Youth",Table4[[#This Row],[Age]]&lt;=49,"Adults",Table4[[#This Row],[Age]]&gt;=50,"Senior")</f>
        <v>Youth</v>
      </c>
    </row>
    <row r="771" spans="1:21">
      <c r="A771" t="s">
        <v>2107</v>
      </c>
      <c r="B771" t="str">
        <f>_xlfn.XLOOKUP(Table4[[#This Row],[Customer ID]],Table1[[#This Row],[Customer ID]],Table1[[#This Row],[TITLE]],0)</f>
        <v>Ms</v>
      </c>
      <c r="C771" t="str" cm="1">
        <f t="array" ref="C771">_xlfn.XLOOKUP(Table4[[#This Row],[Customer ID]],Table1[[#All],[Customer ID]],Table1[[#All],[FIRST NAME]],0)</f>
        <v>Kimberly</v>
      </c>
      <c r="D771" t="str" cm="1">
        <f t="array" ref="D771">_xlfn.XLOOKUP(Table4[[#This Row],[Customer ID]],Table1[[#All],[Customer ID]],Table1[[#All],[LAST NAME]],0)</f>
        <v>Sweetland</v>
      </c>
      <c r="E771" s="5" cm="1">
        <f t="array" ref="E771">_xlfn.XLOOKUP(Table4[[#This Row],[Customer ID]],Table3[[#All],[Customer ID]],Table3[[#All],[Date of Birth]],0)</f>
        <v>22484</v>
      </c>
      <c r="F771" cm="1">
        <f t="array" ref="F771">_xlfn.XLOOKUP(Table4[[#This Row],[Customer ID]],Table3[[#All],[Customer ID]],Table3[[#All],[Age]],0)</f>
        <v>61</v>
      </c>
      <c r="G771" cm="1">
        <f t="array" ref="G771">_xlfn.XLOOKUP(Table4[[#This Row],[Customer ID]],Table3[[#All],[Customer ID]],Table3[[#All],[Children]],0)</f>
        <v>0</v>
      </c>
      <c r="H771" cm="1">
        <f t="array" ref="H771">_xlfn.XLOOKUP(Table4[[#This Row],[Customer ID]],Table2[[#All],[Customer ID]],Table2[[#All],[BMI]],0)</f>
        <v>21.09</v>
      </c>
      <c r="I771" cm="1">
        <f t="array" ref="I771">_xlfn.XLOOKUP(Table4[[#This Row],[Customer ID]],Table2[[#All],[Customer ID]],Table2[[#All],[HBA1C]],0)</f>
        <v>9.2200000000000006</v>
      </c>
      <c r="J771" t="str">
        <f>_xlfn.XLOOKUP(Table4[[#This Row],[Customer ID]], 'Medical Examination'!A:A, 'Medical Examination'!D:D)</f>
        <v>Yes</v>
      </c>
      <c r="K771" t="str">
        <f>_xlfn.XLOOKUP(Table4[[#This Row],[Customer ID]], 'Medical Examination'!A:A, 'Medical Examination'!E:E)</f>
        <v>No</v>
      </c>
      <c r="L771" t="str">
        <f>_xlfn.XLOOKUP(Table4[[#This Row],[Customer ID]], 'Medical Examination'!A:A, 'Medical Examination'!F:F)</f>
        <v>No</v>
      </c>
      <c r="M771">
        <f>_xlfn.XLOOKUP(Table4[[#This Row],[Customer ID]], 'Medical Examination'!A:A, 'Medical Examination'!G:G)</f>
        <v>2</v>
      </c>
      <c r="N771" t="str">
        <f>_xlfn.XLOOKUP(Table4[[#This Row],[Customer ID]], 'Medical Examination'!A:A, 'Medical Examination'!H:H)</f>
        <v>No</v>
      </c>
      <c r="O771" t="str">
        <f>_xlfn.XLOOKUP(Table4[[#This Row],[Customer ID]], 'Medical Examination'!A:A, 'Medical Examination'!I:I)</f>
        <v>Diabetes</v>
      </c>
      <c r="P771" t="str">
        <f>_xlfn.XLOOKUP(Table4[[#This Row],[Customer ID]], 'Medical Examination'!A:A, 'Medical Examination'!J:J)</f>
        <v>Normal Weight</v>
      </c>
      <c r="Q771" s="1">
        <f>_xlfn.XLOOKUP(Table4[[#This Row],[Customer ID]], Hospitalisation!A:A, Hospitalisation!E:E)</f>
        <v>13415.04</v>
      </c>
      <c r="R771" t="str">
        <f>_xlfn.XLOOKUP(Table4[[#This Row],[Customer ID]], Hospitalisation!A:A, Hospitalisation!F:F)</f>
        <v>Tier - 3</v>
      </c>
      <c r="S771" t="str">
        <f>_xlfn.XLOOKUP(Table4[[#This Row],[Customer ID]], Hospitalisation!A:A, Hospitalisation!G:G)</f>
        <v>Tier - 2</v>
      </c>
      <c r="T771" t="str">
        <f>_xlfn.XLOOKUP(Table4[[#This Row],[Customer ID]], Hospitalisation!A:A, Hospitalisation!H:H)</f>
        <v>R1012</v>
      </c>
      <c r="U771" t="str" cm="1">
        <f t="array" ref="U771">_xlfn.IFS(Table4[[#This Row],[Age]]&lt;=29,"Youth",Table4[[#This Row],[Age]]&lt;=49,"Adults",Table4[[#This Row],[Age]]&gt;=50,"Senior")</f>
        <v>Senior</v>
      </c>
    </row>
    <row r="772" spans="1:21">
      <c r="A772" t="s">
        <v>2110</v>
      </c>
      <c r="B772" t="str">
        <f>_xlfn.XLOOKUP(Table4[[#This Row],[Customer ID]],Table1[[#This Row],[Customer ID]],Table1[[#This Row],[TITLE]],0)</f>
        <v>Mr</v>
      </c>
      <c r="C772" t="str" cm="1">
        <f t="array" ref="C772">_xlfn.XLOOKUP(Table4[[#This Row],[Customer ID]],Table1[[#All],[Customer ID]],Table1[[#All],[FIRST NAME]],0)</f>
        <v>Matthew D</v>
      </c>
      <c r="D772" t="str" cm="1">
        <f t="array" ref="D772">_xlfn.XLOOKUP(Table4[[#This Row],[Customer ID]],Table1[[#All],[Customer ID]],Table1[[#All],[LAST NAME]],0)</f>
        <v>Hammersmith</v>
      </c>
      <c r="E772" s="5" cm="1">
        <f t="array" ref="E772">_xlfn.XLOOKUP(Table4[[#This Row],[Customer ID]],Table3[[#All],[Customer ID]],Table3[[#All],[Date of Birth]],0)</f>
        <v>33957</v>
      </c>
      <c r="F772" cm="1">
        <f t="array" ref="F772">_xlfn.XLOOKUP(Table4[[#This Row],[Customer ID]],Table3[[#All],[Customer ID]],Table3[[#All],[Age]],0)</f>
        <v>30</v>
      </c>
      <c r="G772" cm="1">
        <f t="array" ref="G772">_xlfn.XLOOKUP(Table4[[#This Row],[Customer ID]],Table3[[#All],[Customer ID]],Table3[[#All],[Children]],0)</f>
        <v>0</v>
      </c>
      <c r="H772" cm="1">
        <f t="array" ref="H772">_xlfn.XLOOKUP(Table4[[#This Row],[Customer ID]],Table2[[#All],[Customer ID]],Table2[[#All],[BMI]],0)</f>
        <v>52.41</v>
      </c>
      <c r="I772" cm="1">
        <f t="array" ref="I772">_xlfn.XLOOKUP(Table4[[#This Row],[Customer ID]],Table2[[#All],[Customer ID]],Table2[[#All],[HBA1C]],0)</f>
        <v>5.99</v>
      </c>
      <c r="J772" t="str">
        <f>_xlfn.XLOOKUP(Table4[[#This Row],[Customer ID]], 'Medical Examination'!A:A, 'Medical Examination'!D:D)</f>
        <v>No</v>
      </c>
      <c r="K772" t="str">
        <f>_xlfn.XLOOKUP(Table4[[#This Row],[Customer ID]], 'Medical Examination'!A:A, 'Medical Examination'!E:E)</f>
        <v>No</v>
      </c>
      <c r="L772" t="str">
        <f>_xlfn.XLOOKUP(Table4[[#This Row],[Customer ID]], 'Medical Examination'!A:A, 'Medical Examination'!F:F)</f>
        <v>No</v>
      </c>
      <c r="M772">
        <f>_xlfn.XLOOKUP(Table4[[#This Row],[Customer ID]], 'Medical Examination'!A:A, 'Medical Examination'!G:G)</f>
        <v>1</v>
      </c>
      <c r="N772" t="str">
        <f>_xlfn.XLOOKUP(Table4[[#This Row],[Customer ID]], 'Medical Examination'!A:A, 'Medical Examination'!H:H)</f>
        <v>No</v>
      </c>
      <c r="O772" t="str">
        <f>_xlfn.XLOOKUP(Table4[[#This Row],[Customer ID]], 'Medical Examination'!A:A, 'Medical Examination'!I:I)</f>
        <v>Prediabetes</v>
      </c>
      <c r="P772" t="str">
        <f>_xlfn.XLOOKUP(Table4[[#This Row],[Customer ID]], 'Medical Examination'!A:A, 'Medical Examination'!J:J)</f>
        <v>Obesity</v>
      </c>
      <c r="Q772" s="1">
        <f>_xlfn.XLOOKUP(Table4[[#This Row],[Customer ID]], Hospitalisation!A:A, Hospitalisation!E:E)</f>
        <v>13412.97</v>
      </c>
      <c r="R772" t="str">
        <f>_xlfn.XLOOKUP(Table4[[#This Row],[Customer ID]], Hospitalisation!A:A, Hospitalisation!F:F)</f>
        <v>Tier - 3</v>
      </c>
      <c r="S772" t="str">
        <f>_xlfn.XLOOKUP(Table4[[#This Row],[Customer ID]], Hospitalisation!A:A, Hospitalisation!G:G)</f>
        <v>Tier - 3</v>
      </c>
      <c r="T772" t="str">
        <f>_xlfn.XLOOKUP(Table4[[#This Row],[Customer ID]], Hospitalisation!A:A, Hospitalisation!H:H)</f>
        <v>R1023</v>
      </c>
      <c r="U772" t="str" cm="1">
        <f t="array" ref="U772">_xlfn.IFS(Table4[[#This Row],[Age]]&lt;=29,"Youth",Table4[[#This Row],[Age]]&lt;=49,"Adults",Table4[[#This Row],[Age]]&gt;=50,"Senior")</f>
        <v>Adults</v>
      </c>
    </row>
    <row r="773" spans="1:21">
      <c r="A773" t="s">
        <v>2112</v>
      </c>
      <c r="B773" t="str">
        <f>_xlfn.XLOOKUP(Table4[[#This Row],[Customer ID]],Table1[[#This Row],[Customer ID]],Table1[[#This Row],[TITLE]],0)</f>
        <v>Mr</v>
      </c>
      <c r="C773" t="str" cm="1">
        <f t="array" ref="C773">_xlfn.XLOOKUP(Table4[[#This Row],[Customer ID]],Table1[[#All],[Customer ID]],Table1[[#All],[FIRST NAME]],0)</f>
        <v>Michael</v>
      </c>
      <c r="D773" t="str" cm="1">
        <f t="array" ref="D773">_xlfn.XLOOKUP(Table4[[#This Row],[Customer ID]],Table1[[#All],[Customer ID]],Table1[[#All],[LAST NAME]],0)</f>
        <v>French</v>
      </c>
      <c r="E773" s="5" cm="1">
        <f t="array" ref="E773">_xlfn.XLOOKUP(Table4[[#This Row],[Customer ID]],Table3[[#All],[Customer ID]],Table3[[#All],[Date of Birth]],0)</f>
        <v>21904</v>
      </c>
      <c r="F773" cm="1">
        <f t="array" ref="F773">_xlfn.XLOOKUP(Table4[[#This Row],[Customer ID]],Table3[[#All],[Customer ID]],Table3[[#All],[Age]],0)</f>
        <v>63</v>
      </c>
      <c r="G773" cm="1">
        <f t="array" ref="G773">_xlfn.XLOOKUP(Table4[[#This Row],[Customer ID]],Table3[[#All],[Customer ID]],Table3[[#All],[Children]],0)</f>
        <v>0</v>
      </c>
      <c r="H773" cm="1">
        <f t="array" ref="H773">_xlfn.XLOOKUP(Table4[[#This Row],[Customer ID]],Table2[[#All],[Customer ID]],Table2[[#All],[BMI]],0)</f>
        <v>41.47</v>
      </c>
      <c r="I773" cm="1">
        <f t="array" ref="I773">_xlfn.XLOOKUP(Table4[[#This Row],[Customer ID]],Table2[[#All],[Customer ID]],Table2[[#All],[HBA1C]],0)</f>
        <v>5.86</v>
      </c>
      <c r="J773" t="str">
        <f>_xlfn.XLOOKUP(Table4[[#This Row],[Customer ID]], 'Medical Examination'!A:A, 'Medical Examination'!D:D)</f>
        <v>Yes</v>
      </c>
      <c r="K773" t="str">
        <f>_xlfn.XLOOKUP(Table4[[#This Row],[Customer ID]], 'Medical Examination'!A:A, 'Medical Examination'!E:E)</f>
        <v>No</v>
      </c>
      <c r="L773" t="str">
        <f>_xlfn.XLOOKUP(Table4[[#This Row],[Customer ID]], 'Medical Examination'!A:A, 'Medical Examination'!F:F)</f>
        <v>No</v>
      </c>
      <c r="M773">
        <f>_xlfn.XLOOKUP(Table4[[#This Row],[Customer ID]], 'Medical Examination'!A:A, 'Medical Examination'!G:G)</f>
        <v>2</v>
      </c>
      <c r="N773" t="str">
        <f>_xlfn.XLOOKUP(Table4[[#This Row],[Customer ID]], 'Medical Examination'!A:A, 'Medical Examination'!H:H)</f>
        <v>No</v>
      </c>
      <c r="O773" t="str">
        <f>_xlfn.XLOOKUP(Table4[[#This Row],[Customer ID]], 'Medical Examination'!A:A, 'Medical Examination'!I:I)</f>
        <v>Prediabetes</v>
      </c>
      <c r="P773" t="str">
        <f>_xlfn.XLOOKUP(Table4[[#This Row],[Customer ID]], 'Medical Examination'!A:A, 'Medical Examination'!J:J)</f>
        <v>Obesity</v>
      </c>
      <c r="Q773" s="1">
        <f>_xlfn.XLOOKUP(Table4[[#This Row],[Customer ID]], Hospitalisation!A:A, Hospitalisation!E:E)</f>
        <v>13405.39</v>
      </c>
      <c r="R773" t="str">
        <f>_xlfn.XLOOKUP(Table4[[#This Row],[Customer ID]], Hospitalisation!A:A, Hospitalisation!F:F)</f>
        <v>Tier - 3</v>
      </c>
      <c r="S773" t="str">
        <f>_xlfn.XLOOKUP(Table4[[#This Row],[Customer ID]], Hospitalisation!A:A, Hospitalisation!G:G)</f>
        <v>Tier - 3</v>
      </c>
      <c r="T773" t="str">
        <f>_xlfn.XLOOKUP(Table4[[#This Row],[Customer ID]], Hospitalisation!A:A, Hospitalisation!H:H)</f>
        <v>R1013</v>
      </c>
      <c r="U773" t="str" cm="1">
        <f t="array" ref="U773">_xlfn.IFS(Table4[[#This Row],[Age]]&lt;=29,"Youth",Table4[[#This Row],[Age]]&lt;=49,"Adults",Table4[[#This Row],[Age]]&gt;=50,"Senior")</f>
        <v>Senior</v>
      </c>
    </row>
    <row r="774" spans="1:21">
      <c r="A774" t="s">
        <v>2114</v>
      </c>
      <c r="B774" t="str">
        <f>_xlfn.XLOOKUP(Table4[[#This Row],[Customer ID]],Table1[[#This Row],[Customer ID]],Table1[[#This Row],[TITLE]],0)</f>
        <v>Mr</v>
      </c>
      <c r="C774" t="str" cm="1">
        <f t="array" ref="C774">_xlfn.XLOOKUP(Table4[[#This Row],[Customer ID]],Table1[[#All],[Customer ID]],Table1[[#All],[FIRST NAME]],0)</f>
        <v>Ben</v>
      </c>
      <c r="D774" t="str" cm="1">
        <f t="array" ref="D774">_xlfn.XLOOKUP(Table4[[#This Row],[Customer ID]],Table1[[#All],[Customer ID]],Table1[[#All],[LAST NAME]],0)</f>
        <v>Garbe</v>
      </c>
      <c r="E774" s="5" cm="1">
        <f t="array" ref="E774">_xlfn.XLOOKUP(Table4[[#This Row],[Customer ID]],Table3[[#All],[Customer ID]],Table3[[#All],[Date of Birth]],0)</f>
        <v>21879</v>
      </c>
      <c r="F774" cm="1">
        <f t="array" ref="F774">_xlfn.XLOOKUP(Table4[[#This Row],[Customer ID]],Table3[[#All],[Customer ID]],Table3[[#All],[Age]],0)</f>
        <v>63</v>
      </c>
      <c r="G774" cm="1">
        <f t="array" ref="G774">_xlfn.XLOOKUP(Table4[[#This Row],[Customer ID]],Table3[[#All],[Customer ID]],Table3[[#All],[Children]],0)</f>
        <v>0</v>
      </c>
      <c r="H774" cm="1">
        <f t="array" ref="H774">_xlfn.XLOOKUP(Table4[[#This Row],[Customer ID]],Table2[[#All],[Customer ID]],Table2[[#All],[BMI]],0)</f>
        <v>33.1</v>
      </c>
      <c r="I774" cm="1">
        <f t="array" ref="I774">_xlfn.XLOOKUP(Table4[[#This Row],[Customer ID]],Table2[[#All],[Customer ID]],Table2[[#All],[HBA1C]],0)</f>
        <v>5.19</v>
      </c>
      <c r="J774" t="str">
        <f>_xlfn.XLOOKUP(Table4[[#This Row],[Customer ID]], 'Medical Examination'!A:A, 'Medical Examination'!D:D)</f>
        <v>Yes</v>
      </c>
      <c r="K774" t="str">
        <f>_xlfn.XLOOKUP(Table4[[#This Row],[Customer ID]], 'Medical Examination'!A:A, 'Medical Examination'!E:E)</f>
        <v>No</v>
      </c>
      <c r="L774" t="str">
        <f>_xlfn.XLOOKUP(Table4[[#This Row],[Customer ID]], 'Medical Examination'!A:A, 'Medical Examination'!F:F)</f>
        <v>No</v>
      </c>
      <c r="M774">
        <f>_xlfn.XLOOKUP(Table4[[#This Row],[Customer ID]], 'Medical Examination'!A:A, 'Medical Examination'!G:G)</f>
        <v>2</v>
      </c>
      <c r="N774" t="str">
        <f>_xlfn.XLOOKUP(Table4[[#This Row],[Customer ID]], 'Medical Examination'!A:A, 'Medical Examination'!H:H)</f>
        <v>No</v>
      </c>
      <c r="O774" t="str">
        <f>_xlfn.XLOOKUP(Table4[[#This Row],[Customer ID]], 'Medical Examination'!A:A, 'Medical Examination'!I:I)</f>
        <v>Normal</v>
      </c>
      <c r="P774" t="str">
        <f>_xlfn.XLOOKUP(Table4[[#This Row],[Customer ID]], 'Medical Examination'!A:A, 'Medical Examination'!J:J)</f>
        <v>Obesity</v>
      </c>
      <c r="Q774" s="1">
        <f>_xlfn.XLOOKUP(Table4[[#This Row],[Customer ID]], Hospitalisation!A:A, Hospitalisation!E:E)</f>
        <v>13393.76</v>
      </c>
      <c r="R774" t="str">
        <f>_xlfn.XLOOKUP(Table4[[#This Row],[Customer ID]], Hospitalisation!A:A, Hospitalisation!F:F)</f>
        <v>Tier - 3</v>
      </c>
      <c r="S774" t="str">
        <f>_xlfn.XLOOKUP(Table4[[#This Row],[Customer ID]], Hospitalisation!A:A, Hospitalisation!G:G)</f>
        <v>Tier - 1</v>
      </c>
      <c r="T774" t="str">
        <f>_xlfn.XLOOKUP(Table4[[#This Row],[Customer ID]], Hospitalisation!A:A, Hospitalisation!H:H)</f>
        <v>R1011</v>
      </c>
      <c r="U774" t="str" cm="1">
        <f t="array" ref="U774">_xlfn.IFS(Table4[[#This Row],[Age]]&lt;=29,"Youth",Table4[[#This Row],[Age]]&lt;=49,"Adults",Table4[[#This Row],[Age]]&gt;=50,"Senior")</f>
        <v>Senior</v>
      </c>
    </row>
    <row r="775" spans="1:21">
      <c r="A775" t="s">
        <v>2116</v>
      </c>
      <c r="B775" t="str">
        <f>_xlfn.XLOOKUP(Table4[[#This Row],[Customer ID]],Table1[[#This Row],[Customer ID]],Table1[[#This Row],[TITLE]],0)</f>
        <v>Mr</v>
      </c>
      <c r="C775" t="str" cm="1">
        <f t="array" ref="C775">_xlfn.XLOOKUP(Table4[[#This Row],[Customer ID]],Table1[[#All],[Customer ID]],Table1[[#All],[FIRST NAME]],0)</f>
        <v>Chris</v>
      </c>
      <c r="D775" t="str" cm="1">
        <f t="array" ref="D775">_xlfn.XLOOKUP(Table4[[#This Row],[Customer ID]],Table1[[#All],[Customer ID]],Table1[[#All],[LAST NAME]],0)</f>
        <v>Duncan</v>
      </c>
      <c r="E775" s="5" cm="1">
        <f t="array" ref="E775">_xlfn.XLOOKUP(Table4[[#This Row],[Customer ID]],Table3[[#All],[Customer ID]],Table3[[#All],[Date of Birth]],0)</f>
        <v>21893</v>
      </c>
      <c r="F775" cm="1">
        <f t="array" ref="F775">_xlfn.XLOOKUP(Table4[[#This Row],[Customer ID]],Table3[[#All],[Customer ID]],Table3[[#All],[Age]],0)</f>
        <v>63</v>
      </c>
      <c r="G775" cm="1">
        <f t="array" ref="G775">_xlfn.XLOOKUP(Table4[[#This Row],[Customer ID]],Table3[[#All],[Customer ID]],Table3[[#All],[Children]],0)</f>
        <v>0</v>
      </c>
      <c r="H775" cm="1">
        <f t="array" ref="H775">_xlfn.XLOOKUP(Table4[[#This Row],[Customer ID]],Table2[[#All],[Customer ID]],Table2[[#All],[BMI]],0)</f>
        <v>30.8</v>
      </c>
      <c r="I775" cm="1">
        <f t="array" ref="I775">_xlfn.XLOOKUP(Table4[[#This Row],[Customer ID]],Table2[[#All],[Customer ID]],Table2[[#All],[HBA1C]],0)</f>
        <v>4.37</v>
      </c>
      <c r="J775" t="str">
        <f>_xlfn.XLOOKUP(Table4[[#This Row],[Customer ID]], 'Medical Examination'!A:A, 'Medical Examination'!D:D)</f>
        <v>Yes</v>
      </c>
      <c r="K775" t="str">
        <f>_xlfn.XLOOKUP(Table4[[#This Row],[Customer ID]], 'Medical Examination'!A:A, 'Medical Examination'!E:E)</f>
        <v>No</v>
      </c>
      <c r="L775" t="str">
        <f>_xlfn.XLOOKUP(Table4[[#This Row],[Customer ID]], 'Medical Examination'!A:A, 'Medical Examination'!F:F)</f>
        <v>No</v>
      </c>
      <c r="M775">
        <f>_xlfn.XLOOKUP(Table4[[#This Row],[Customer ID]], 'Medical Examination'!A:A, 'Medical Examination'!G:G)</f>
        <v>2</v>
      </c>
      <c r="N775" t="str">
        <f>_xlfn.XLOOKUP(Table4[[#This Row],[Customer ID]], 'Medical Examination'!A:A, 'Medical Examination'!H:H)</f>
        <v>No</v>
      </c>
      <c r="O775" t="str">
        <f>_xlfn.XLOOKUP(Table4[[#This Row],[Customer ID]], 'Medical Examination'!A:A, 'Medical Examination'!I:I)</f>
        <v>Normal</v>
      </c>
      <c r="P775" t="str">
        <f>_xlfn.XLOOKUP(Table4[[#This Row],[Customer ID]], 'Medical Examination'!A:A, 'Medical Examination'!J:J)</f>
        <v>Obesity</v>
      </c>
      <c r="Q775" s="1">
        <f>_xlfn.XLOOKUP(Table4[[#This Row],[Customer ID]], Hospitalisation!A:A, Hospitalisation!E:E)</f>
        <v>13390.56</v>
      </c>
      <c r="R775" t="str">
        <f>_xlfn.XLOOKUP(Table4[[#This Row],[Customer ID]], Hospitalisation!A:A, Hospitalisation!F:F)</f>
        <v>Tier - 3</v>
      </c>
      <c r="S775" t="str">
        <f>_xlfn.XLOOKUP(Table4[[#This Row],[Customer ID]], Hospitalisation!A:A, Hospitalisation!G:G)</f>
        <v>Tier - 3</v>
      </c>
      <c r="T775" t="str">
        <f>_xlfn.XLOOKUP(Table4[[#This Row],[Customer ID]], Hospitalisation!A:A, Hospitalisation!H:H)</f>
        <v>R1011</v>
      </c>
      <c r="U775" t="str" cm="1">
        <f t="array" ref="U775">_xlfn.IFS(Table4[[#This Row],[Age]]&lt;=29,"Youth",Table4[[#This Row],[Age]]&lt;=49,"Adults",Table4[[#This Row],[Age]]&gt;=50,"Senior")</f>
        <v>Senior</v>
      </c>
    </row>
    <row r="776" spans="1:21">
      <c r="A776" t="s">
        <v>2118</v>
      </c>
      <c r="B776" t="str">
        <f>_xlfn.XLOOKUP(Table4[[#This Row],[Customer ID]],Table1[[#This Row],[Customer ID]],Table1[[#This Row],[TITLE]],0)</f>
        <v>Mr</v>
      </c>
      <c r="C776" t="str" cm="1">
        <f t="array" ref="C776">_xlfn.XLOOKUP(Table4[[#This Row],[Customer ID]],Table1[[#All],[Customer ID]],Table1[[#All],[FIRST NAME]],0)</f>
        <v>Jeremy J</v>
      </c>
      <c r="D776" t="str" cm="1">
        <f t="array" ref="D776">_xlfn.XLOOKUP(Table4[[#This Row],[Customer ID]],Table1[[#All],[Customer ID]],Table1[[#All],[LAST NAME]],0)</f>
        <v>Wallace</v>
      </c>
      <c r="E776" s="5" cm="1">
        <f t="array" ref="E776">_xlfn.XLOOKUP(Table4[[#This Row],[Customer ID]],Table3[[#All],[Customer ID]],Table3[[#All],[Date of Birth]],0)</f>
        <v>30839</v>
      </c>
      <c r="F776" cm="1">
        <f t="array" ref="F776">_xlfn.XLOOKUP(Table4[[#This Row],[Customer ID]],Table3[[#All],[Customer ID]],Table3[[#All],[Age]],0)</f>
        <v>39</v>
      </c>
      <c r="G776" cm="1">
        <f t="array" ref="G776">_xlfn.XLOOKUP(Table4[[#This Row],[Customer ID]],Table3[[#All],[Customer ID]],Table3[[#All],[Children]],0)</f>
        <v>3</v>
      </c>
      <c r="H776" cm="1">
        <f t="array" ref="H776">_xlfn.XLOOKUP(Table4[[#This Row],[Customer ID]],Table2[[#All],[Customer ID]],Table2[[#All],[BMI]],0)</f>
        <v>42.06</v>
      </c>
      <c r="I776" cm="1">
        <f t="array" ref="I776">_xlfn.XLOOKUP(Table4[[#This Row],[Customer ID]],Table2[[#All],[Customer ID]],Table2[[#All],[HBA1C]],0)</f>
        <v>5.32</v>
      </c>
      <c r="J776" t="str">
        <f>_xlfn.XLOOKUP(Table4[[#This Row],[Customer ID]], 'Medical Examination'!A:A, 'Medical Examination'!D:D)</f>
        <v>No</v>
      </c>
      <c r="K776" t="str">
        <f>_xlfn.XLOOKUP(Table4[[#This Row],[Customer ID]], 'Medical Examination'!A:A, 'Medical Examination'!E:E)</f>
        <v>No</v>
      </c>
      <c r="L776" t="str">
        <f>_xlfn.XLOOKUP(Table4[[#This Row],[Customer ID]], 'Medical Examination'!A:A, 'Medical Examination'!F:F)</f>
        <v>No</v>
      </c>
      <c r="M776">
        <f>_xlfn.XLOOKUP(Table4[[#This Row],[Customer ID]], 'Medical Examination'!A:A, 'Medical Examination'!G:G)</f>
        <v>1</v>
      </c>
      <c r="N776" t="str">
        <f>_xlfn.XLOOKUP(Table4[[#This Row],[Customer ID]], 'Medical Examination'!A:A, 'Medical Examination'!H:H)</f>
        <v>No</v>
      </c>
      <c r="O776" t="str">
        <f>_xlfn.XLOOKUP(Table4[[#This Row],[Customer ID]], 'Medical Examination'!A:A, 'Medical Examination'!I:I)</f>
        <v>Normal</v>
      </c>
      <c r="P776" t="str">
        <f>_xlfn.XLOOKUP(Table4[[#This Row],[Customer ID]], 'Medical Examination'!A:A, 'Medical Examination'!J:J)</f>
        <v>Obesity</v>
      </c>
      <c r="Q776" s="1">
        <f>_xlfn.XLOOKUP(Table4[[#This Row],[Customer ID]], Hospitalisation!A:A, Hospitalisation!E:E)</f>
        <v>13383.67</v>
      </c>
      <c r="R776" t="str">
        <f>_xlfn.XLOOKUP(Table4[[#This Row],[Customer ID]], Hospitalisation!A:A, Hospitalisation!F:F)</f>
        <v>Tier - 3</v>
      </c>
      <c r="S776" t="str">
        <f>_xlfn.XLOOKUP(Table4[[#This Row],[Customer ID]], Hospitalisation!A:A, Hospitalisation!G:G)</f>
        <v>Tier - 2</v>
      </c>
      <c r="T776" t="str">
        <f>_xlfn.XLOOKUP(Table4[[#This Row],[Customer ID]], Hospitalisation!A:A, Hospitalisation!H:H)</f>
        <v>R1023</v>
      </c>
      <c r="U776" t="str" cm="1">
        <f t="array" ref="U776">_xlfn.IFS(Table4[[#This Row],[Age]]&lt;=29,"Youth",Table4[[#This Row],[Age]]&lt;=49,"Adults",Table4[[#This Row],[Age]]&gt;=50,"Senior")</f>
        <v>Adults</v>
      </c>
    </row>
    <row r="777" spans="1:21">
      <c r="A777" t="s">
        <v>2121</v>
      </c>
      <c r="B777" t="str">
        <f>_xlfn.XLOOKUP(Table4[[#This Row],[Customer ID]],Table1[[#This Row],[Customer ID]],Table1[[#This Row],[TITLE]],0)</f>
        <v>Mrs</v>
      </c>
      <c r="C777" t="str" cm="1">
        <f t="array" ref="C777">_xlfn.XLOOKUP(Table4[[#This Row],[Customer ID]],Table1[[#All],[Customer ID]],Table1[[#All],[FIRST NAME]],0)</f>
        <v>Amy L</v>
      </c>
      <c r="D777" t="str" cm="1">
        <f t="array" ref="D777">_xlfn.XLOOKUP(Table4[[#This Row],[Customer ID]],Table1[[#All],[Customer ID]],Table1[[#All],[LAST NAME]],0)</f>
        <v>Tillman</v>
      </c>
      <c r="E777" s="5" cm="1">
        <f t="array" ref="E777">_xlfn.XLOOKUP(Table4[[#This Row],[Customer ID]],Table3[[#All],[Customer ID]],Table3[[#All],[Date of Birth]],0)</f>
        <v>29128</v>
      </c>
      <c r="F777" cm="1">
        <f t="array" ref="F777">_xlfn.XLOOKUP(Table4[[#This Row],[Customer ID]],Table3[[#All],[Customer ID]],Table3[[#All],[Age]],0)</f>
        <v>43</v>
      </c>
      <c r="G777" cm="1">
        <f t="array" ref="G777">_xlfn.XLOOKUP(Table4[[#This Row],[Customer ID]],Table3[[#All],[Customer ID]],Table3[[#All],[Children]],0)</f>
        <v>2</v>
      </c>
      <c r="H777" cm="1">
        <f t="array" ref="H777">_xlfn.XLOOKUP(Table4[[#This Row],[Customer ID]],Table2[[#All],[Customer ID]],Table2[[#All],[BMI]],0)</f>
        <v>39.270000000000003</v>
      </c>
      <c r="I777" cm="1">
        <f t="array" ref="I777">_xlfn.XLOOKUP(Table4[[#This Row],[Customer ID]],Table2[[#All],[Customer ID]],Table2[[#All],[HBA1C]],0)</f>
        <v>5.64</v>
      </c>
      <c r="J777" t="str">
        <f>_xlfn.XLOOKUP(Table4[[#This Row],[Customer ID]], 'Medical Examination'!A:A, 'Medical Examination'!D:D)</f>
        <v>No</v>
      </c>
      <c r="K777" t="str">
        <f>_xlfn.XLOOKUP(Table4[[#This Row],[Customer ID]], 'Medical Examination'!A:A, 'Medical Examination'!E:E)</f>
        <v>No</v>
      </c>
      <c r="L777" t="str">
        <f>_xlfn.XLOOKUP(Table4[[#This Row],[Customer ID]], 'Medical Examination'!A:A, 'Medical Examination'!F:F)</f>
        <v>Yes</v>
      </c>
      <c r="M777">
        <f>_xlfn.XLOOKUP(Table4[[#This Row],[Customer ID]], 'Medical Examination'!A:A, 'Medical Examination'!G:G)</f>
        <v>1</v>
      </c>
      <c r="N777" t="str">
        <f>_xlfn.XLOOKUP(Table4[[#This Row],[Customer ID]], 'Medical Examination'!A:A, 'Medical Examination'!H:H)</f>
        <v>No</v>
      </c>
      <c r="O777" t="str">
        <f>_xlfn.XLOOKUP(Table4[[#This Row],[Customer ID]], 'Medical Examination'!A:A, 'Medical Examination'!I:I)</f>
        <v>Normal</v>
      </c>
      <c r="P777" t="str">
        <f>_xlfn.XLOOKUP(Table4[[#This Row],[Customer ID]], 'Medical Examination'!A:A, 'Medical Examination'!J:J)</f>
        <v>Obesity</v>
      </c>
      <c r="Q777" s="1">
        <f>_xlfn.XLOOKUP(Table4[[#This Row],[Customer ID]], Hospitalisation!A:A, Hospitalisation!E:E)</f>
        <v>13377.41</v>
      </c>
      <c r="R777" t="str">
        <f>_xlfn.XLOOKUP(Table4[[#This Row],[Customer ID]], Hospitalisation!A:A, Hospitalisation!F:F)</f>
        <v>Tier - 3</v>
      </c>
      <c r="S777" t="str">
        <f>_xlfn.XLOOKUP(Table4[[#This Row],[Customer ID]], Hospitalisation!A:A, Hospitalisation!G:G)</f>
        <v>Tier - 3</v>
      </c>
      <c r="T777" t="str">
        <f>_xlfn.XLOOKUP(Table4[[#This Row],[Customer ID]], Hospitalisation!A:A, Hospitalisation!H:H)</f>
        <v>R1026</v>
      </c>
      <c r="U777" t="str" cm="1">
        <f t="array" ref="U777">_xlfn.IFS(Table4[[#This Row],[Age]]&lt;=29,"Youth",Table4[[#This Row],[Age]]&lt;=49,"Adults",Table4[[#This Row],[Age]]&gt;=50,"Senior")</f>
        <v>Adults</v>
      </c>
    </row>
    <row r="778" spans="1:21">
      <c r="A778" t="s">
        <v>2124</v>
      </c>
      <c r="B778" t="str">
        <f>_xlfn.XLOOKUP(Table4[[#This Row],[Customer ID]],Table1[[#This Row],[Customer ID]],Table1[[#This Row],[TITLE]],0)</f>
        <v>Mrs</v>
      </c>
      <c r="C778" t="str" cm="1">
        <f t="array" ref="C778">_xlfn.XLOOKUP(Table4[[#This Row],[Customer ID]],Table1[[#All],[Customer ID]],Table1[[#All],[FIRST NAME]],0)</f>
        <v>Karen L</v>
      </c>
      <c r="D778" t="str" cm="1">
        <f t="array" ref="D778">_xlfn.XLOOKUP(Table4[[#This Row],[Customer ID]],Table1[[#All],[Customer ID]],Table1[[#All],[LAST NAME]],0)</f>
        <v>Lee</v>
      </c>
      <c r="E778" s="5" cm="1">
        <f t="array" ref="E778">_xlfn.XLOOKUP(Table4[[#This Row],[Customer ID]],Table3[[#All],[Customer ID]],Table3[[#All],[Date of Birth]],0)</f>
        <v>23644</v>
      </c>
      <c r="F778" cm="1">
        <f t="array" ref="F778">_xlfn.XLOOKUP(Table4[[#This Row],[Customer ID]],Table3[[#All],[Customer ID]],Table3[[#All],[Age]],0)</f>
        <v>58</v>
      </c>
      <c r="G778" cm="1">
        <f t="array" ref="G778">_xlfn.XLOOKUP(Table4[[#This Row],[Customer ID]],Table3[[#All],[Customer ID]],Table3[[#All],[Children]],0)</f>
        <v>0</v>
      </c>
      <c r="H778" cm="1">
        <f t="array" ref="H778">_xlfn.XLOOKUP(Table4[[#This Row],[Customer ID]],Table2[[#All],[Customer ID]],Table2[[#All],[BMI]],0)</f>
        <v>30.71</v>
      </c>
      <c r="I778" cm="1">
        <f t="array" ref="I778">_xlfn.XLOOKUP(Table4[[#This Row],[Customer ID]],Table2[[#All],[Customer ID]],Table2[[#All],[HBA1C]],0)</f>
        <v>5.59</v>
      </c>
      <c r="J778" t="str">
        <f>_xlfn.XLOOKUP(Table4[[#This Row],[Customer ID]], 'Medical Examination'!A:A, 'Medical Examination'!D:D)</f>
        <v>Yes</v>
      </c>
      <c r="K778" t="str">
        <f>_xlfn.XLOOKUP(Table4[[#This Row],[Customer ID]], 'Medical Examination'!A:A, 'Medical Examination'!E:E)</f>
        <v>No</v>
      </c>
      <c r="L778" t="str">
        <f>_xlfn.XLOOKUP(Table4[[#This Row],[Customer ID]], 'Medical Examination'!A:A, 'Medical Examination'!F:F)</f>
        <v>No</v>
      </c>
      <c r="M778">
        <f>_xlfn.XLOOKUP(Table4[[#This Row],[Customer ID]], 'Medical Examination'!A:A, 'Medical Examination'!G:G)</f>
        <v>1</v>
      </c>
      <c r="N778" t="str">
        <f>_xlfn.XLOOKUP(Table4[[#This Row],[Customer ID]], 'Medical Examination'!A:A, 'Medical Examination'!H:H)</f>
        <v>No</v>
      </c>
      <c r="O778" t="str">
        <f>_xlfn.XLOOKUP(Table4[[#This Row],[Customer ID]], 'Medical Examination'!A:A, 'Medical Examination'!I:I)</f>
        <v>Normal</v>
      </c>
      <c r="P778" t="str">
        <f>_xlfn.XLOOKUP(Table4[[#This Row],[Customer ID]], 'Medical Examination'!A:A, 'Medical Examination'!J:J)</f>
        <v>Obesity</v>
      </c>
      <c r="Q778" s="1">
        <f>_xlfn.XLOOKUP(Table4[[#This Row],[Customer ID]], Hospitalisation!A:A, Hospitalisation!E:E)</f>
        <v>13375.76</v>
      </c>
      <c r="R778" t="str">
        <f>_xlfn.XLOOKUP(Table4[[#This Row],[Customer ID]], Hospitalisation!A:A, Hospitalisation!F:F)</f>
        <v>Tier - 3</v>
      </c>
      <c r="S778" t="str">
        <f>_xlfn.XLOOKUP(Table4[[#This Row],[Customer ID]], Hospitalisation!A:A, Hospitalisation!G:G)</f>
        <v>Tier - 2</v>
      </c>
      <c r="T778" t="str">
        <f>_xlfn.XLOOKUP(Table4[[#This Row],[Customer ID]], Hospitalisation!A:A, Hospitalisation!H:H)</f>
        <v>R1025</v>
      </c>
      <c r="U778" t="str" cm="1">
        <f t="array" ref="U778">_xlfn.IFS(Table4[[#This Row],[Age]]&lt;=29,"Youth",Table4[[#This Row],[Age]]&lt;=49,"Adults",Table4[[#This Row],[Age]]&gt;=50,"Senior")</f>
        <v>Senior</v>
      </c>
    </row>
    <row r="779" spans="1:21">
      <c r="A779" t="s">
        <v>2126</v>
      </c>
      <c r="B779" t="str">
        <f>_xlfn.XLOOKUP(Table4[[#This Row],[Customer ID]],Table1[[#This Row],[Customer ID]],Table1[[#This Row],[TITLE]],0)</f>
        <v>Ms</v>
      </c>
      <c r="C779" t="str" cm="1">
        <f t="array" ref="C779">_xlfn.XLOOKUP(Table4[[#This Row],[Customer ID]],Table1[[#All],[Customer ID]],Table1[[#All],[FIRST NAME]],0)</f>
        <v>Tennille</v>
      </c>
      <c r="D779" t="str" cm="1">
        <f t="array" ref="D779">_xlfn.XLOOKUP(Table4[[#This Row],[Customer ID]],Table1[[#All],[Customer ID]],Table1[[#All],[LAST NAME]],0)</f>
        <v>Taylor</v>
      </c>
      <c r="E779" s="5" cm="1">
        <f t="array" ref="E779">_xlfn.XLOOKUP(Table4[[#This Row],[Customer ID]],Table3[[#All],[Customer ID]],Table3[[#All],[Date of Birth]],0)</f>
        <v>33148</v>
      </c>
      <c r="F779" cm="1">
        <f t="array" ref="F779">_xlfn.XLOOKUP(Table4[[#This Row],[Customer ID]],Table3[[#All],[Customer ID]],Table3[[#All],[Age]],0)</f>
        <v>32</v>
      </c>
      <c r="G779" cm="1">
        <f t="array" ref="G779">_xlfn.XLOOKUP(Table4[[#This Row],[Customer ID]],Table3[[#All],[Customer ID]],Table3[[#All],[Children]],0)</f>
        <v>3</v>
      </c>
      <c r="H779" cm="1">
        <f t="array" ref="H779">_xlfn.XLOOKUP(Table4[[#This Row],[Customer ID]],Table2[[#All],[Customer ID]],Table2[[#All],[BMI]],0)</f>
        <v>47.19</v>
      </c>
      <c r="I779" cm="1">
        <f t="array" ref="I779">_xlfn.XLOOKUP(Table4[[#This Row],[Customer ID]],Table2[[#All],[Customer ID]],Table2[[#All],[HBA1C]],0)</f>
        <v>5.29</v>
      </c>
      <c r="J779" t="str">
        <f>_xlfn.XLOOKUP(Table4[[#This Row],[Customer ID]], 'Medical Examination'!A:A, 'Medical Examination'!D:D)</f>
        <v>No</v>
      </c>
      <c r="K779" t="str">
        <f>_xlfn.XLOOKUP(Table4[[#This Row],[Customer ID]], 'Medical Examination'!A:A, 'Medical Examination'!E:E)</f>
        <v>No</v>
      </c>
      <c r="L779" t="str">
        <f>_xlfn.XLOOKUP(Table4[[#This Row],[Customer ID]], 'Medical Examination'!A:A, 'Medical Examination'!F:F)</f>
        <v>No</v>
      </c>
      <c r="M779">
        <f>_xlfn.XLOOKUP(Table4[[#This Row],[Customer ID]], 'Medical Examination'!A:A, 'Medical Examination'!G:G)</f>
        <v>0</v>
      </c>
      <c r="N779" t="str">
        <f>_xlfn.XLOOKUP(Table4[[#This Row],[Customer ID]], 'Medical Examination'!A:A, 'Medical Examination'!H:H)</f>
        <v>No</v>
      </c>
      <c r="O779" t="str">
        <f>_xlfn.XLOOKUP(Table4[[#This Row],[Customer ID]], 'Medical Examination'!A:A, 'Medical Examination'!I:I)</f>
        <v>Normal</v>
      </c>
      <c r="P779" t="str">
        <f>_xlfn.XLOOKUP(Table4[[#This Row],[Customer ID]], 'Medical Examination'!A:A, 'Medical Examination'!J:J)</f>
        <v>Obesity</v>
      </c>
      <c r="Q779" s="1">
        <f>_xlfn.XLOOKUP(Table4[[#This Row],[Customer ID]], Hospitalisation!A:A, Hospitalisation!E:E)</f>
        <v>13360.94</v>
      </c>
      <c r="R779" t="str">
        <f>_xlfn.XLOOKUP(Table4[[#This Row],[Customer ID]], Hospitalisation!A:A, Hospitalisation!F:F)</f>
        <v>Tier - 3</v>
      </c>
      <c r="S779" t="str">
        <f>_xlfn.XLOOKUP(Table4[[#This Row],[Customer ID]], Hospitalisation!A:A, Hospitalisation!G:G)</f>
        <v>Tier - 1</v>
      </c>
      <c r="T779" t="str">
        <f>_xlfn.XLOOKUP(Table4[[#This Row],[Customer ID]], Hospitalisation!A:A, Hospitalisation!H:H)</f>
        <v>R1012</v>
      </c>
      <c r="U779" t="str" cm="1">
        <f t="array" ref="U779">_xlfn.IFS(Table4[[#This Row],[Age]]&lt;=29,"Youth",Table4[[#This Row],[Age]]&lt;=49,"Adults",Table4[[#This Row],[Age]]&gt;=50,"Senior")</f>
        <v>Adults</v>
      </c>
    </row>
    <row r="780" spans="1:21">
      <c r="A780" t="s">
        <v>2128</v>
      </c>
      <c r="B780" t="str">
        <f>_xlfn.XLOOKUP(Table4[[#This Row],[Customer ID]],Table1[[#This Row],[Customer ID]],Table1[[#This Row],[TITLE]],0)</f>
        <v>Mr</v>
      </c>
      <c r="C780" t="str" cm="1">
        <f t="array" ref="C780">_xlfn.XLOOKUP(Table4[[#This Row],[Customer ID]],Table1[[#All],[Customer ID]],Table1[[#All],[FIRST NAME]],0)</f>
        <v>Matt</v>
      </c>
      <c r="D780" t="str" cm="1">
        <f t="array" ref="D780">_xlfn.XLOOKUP(Table4[[#This Row],[Customer ID]],Table1[[#All],[Customer ID]],Table1[[#All],[LAST NAME]],0)</f>
        <v>Mcsween</v>
      </c>
      <c r="E780" s="5" cm="1">
        <f t="array" ref="E780">_xlfn.XLOOKUP(Table4[[#This Row],[Customer ID]],Table3[[#All],[Customer ID]],Table3[[#All],[Date of Birth]],0)</f>
        <v>22231</v>
      </c>
      <c r="F780" cm="1">
        <f t="array" ref="F780">_xlfn.XLOOKUP(Table4[[#This Row],[Customer ID]],Table3[[#All],[Customer ID]],Table3[[#All],[Age]],0)</f>
        <v>62</v>
      </c>
      <c r="G780" cm="1">
        <f t="array" ref="G780">_xlfn.XLOOKUP(Table4[[#This Row],[Customer ID]],Table3[[#All],[Customer ID]],Table3[[#All],[Children]],0)</f>
        <v>0</v>
      </c>
      <c r="H780" cm="1">
        <f t="array" ref="H780">_xlfn.XLOOKUP(Table4[[#This Row],[Customer ID]],Table2[[#All],[Customer ID]],Table2[[#All],[BMI]],0)</f>
        <v>30.02</v>
      </c>
      <c r="I780" cm="1">
        <f t="array" ref="I780">_xlfn.XLOOKUP(Table4[[#This Row],[Customer ID]],Table2[[#All],[Customer ID]],Table2[[#All],[HBA1C]],0)</f>
        <v>6.65</v>
      </c>
      <c r="J780" t="str">
        <f>_xlfn.XLOOKUP(Table4[[#This Row],[Customer ID]], 'Medical Examination'!A:A, 'Medical Examination'!D:D)</f>
        <v>No</v>
      </c>
      <c r="K780" t="str">
        <f>_xlfn.XLOOKUP(Table4[[#This Row],[Customer ID]], 'Medical Examination'!A:A, 'Medical Examination'!E:E)</f>
        <v>No</v>
      </c>
      <c r="L780" t="str">
        <f>_xlfn.XLOOKUP(Table4[[#This Row],[Customer ID]], 'Medical Examination'!A:A, 'Medical Examination'!F:F)</f>
        <v>No</v>
      </c>
      <c r="M780">
        <f>_xlfn.XLOOKUP(Table4[[#This Row],[Customer ID]], 'Medical Examination'!A:A, 'Medical Examination'!G:G)</f>
        <v>0</v>
      </c>
      <c r="N780" t="str">
        <f>_xlfn.XLOOKUP(Table4[[#This Row],[Customer ID]], 'Medical Examination'!A:A, 'Medical Examination'!H:H)</f>
        <v>No</v>
      </c>
      <c r="O780" t="str">
        <f>_xlfn.XLOOKUP(Table4[[#This Row],[Customer ID]], 'Medical Examination'!A:A, 'Medical Examination'!I:I)</f>
        <v>Diabetes</v>
      </c>
      <c r="P780" t="str">
        <f>_xlfn.XLOOKUP(Table4[[#This Row],[Customer ID]], 'Medical Examination'!A:A, 'Medical Examination'!J:J)</f>
        <v>Obesity</v>
      </c>
      <c r="Q780" s="1">
        <f>_xlfn.XLOOKUP(Table4[[#This Row],[Customer ID]], Hospitalisation!A:A, Hospitalisation!E:E)</f>
        <v>13352.1</v>
      </c>
      <c r="R780" t="str">
        <f>_xlfn.XLOOKUP(Table4[[#This Row],[Customer ID]], Hospitalisation!A:A, Hospitalisation!F:F)</f>
        <v>Tier - 3</v>
      </c>
      <c r="S780" t="str">
        <f>_xlfn.XLOOKUP(Table4[[#This Row],[Customer ID]], Hospitalisation!A:A, Hospitalisation!G:G)</f>
        <v>Tier - 1</v>
      </c>
      <c r="T780" t="str">
        <f>_xlfn.XLOOKUP(Table4[[#This Row],[Customer ID]], Hospitalisation!A:A, Hospitalisation!H:H)</f>
        <v>R1012</v>
      </c>
      <c r="U780" t="str" cm="1">
        <f t="array" ref="U780">_xlfn.IFS(Table4[[#This Row],[Age]]&lt;=29,"Youth",Table4[[#This Row],[Age]]&lt;=49,"Adults",Table4[[#This Row],[Age]]&gt;=50,"Senior")</f>
        <v>Senior</v>
      </c>
    </row>
    <row r="781" spans="1:21">
      <c r="A781" t="s">
        <v>2130</v>
      </c>
      <c r="B781" t="str">
        <f>_xlfn.XLOOKUP(Table4[[#This Row],[Customer ID]],Table1[[#This Row],[Customer ID]],Table1[[#This Row],[TITLE]],0)</f>
        <v>Ms</v>
      </c>
      <c r="C781" t="str" cm="1">
        <f t="array" ref="C781">_xlfn.XLOOKUP(Table4[[#This Row],[Customer ID]],Table1[[#All],[Customer ID]],Table1[[#All],[FIRST NAME]],0)</f>
        <v>Emily</v>
      </c>
      <c r="D781" t="str" cm="1">
        <f t="array" ref="D781">_xlfn.XLOOKUP(Table4[[#This Row],[Customer ID]],Table1[[#All],[Customer ID]],Table1[[#All],[LAST NAME]],0)</f>
        <v>Schubert</v>
      </c>
      <c r="E781" s="5" cm="1">
        <f t="array" ref="E781">_xlfn.XLOOKUP(Table4[[#This Row],[Customer ID]],Table3[[#All],[Customer ID]],Table3[[#All],[Date of Birth]],0)</f>
        <v>27995</v>
      </c>
      <c r="F781" cm="1">
        <f t="array" ref="F781">_xlfn.XLOOKUP(Table4[[#This Row],[Customer ID]],Table3[[#All],[Customer ID]],Table3[[#All],[Age]],0)</f>
        <v>46</v>
      </c>
      <c r="G781" cm="1">
        <f t="array" ref="G781">_xlfn.XLOOKUP(Table4[[#This Row],[Customer ID]],Table3[[#All],[Customer ID]],Table3[[#All],[Children]],0)</f>
        <v>2</v>
      </c>
      <c r="H781" cm="1">
        <f t="array" ref="H781">_xlfn.XLOOKUP(Table4[[#This Row],[Customer ID]],Table2[[#All],[Customer ID]],Table2[[#All],[BMI]],0)</f>
        <v>37.909999999999997</v>
      </c>
      <c r="I781" cm="1">
        <f t="array" ref="I781">_xlfn.XLOOKUP(Table4[[#This Row],[Customer ID]],Table2[[#All],[Customer ID]],Table2[[#All],[HBA1C]],0)</f>
        <v>5.68</v>
      </c>
      <c r="J781" t="str">
        <f>_xlfn.XLOOKUP(Table4[[#This Row],[Customer ID]], 'Medical Examination'!A:A, 'Medical Examination'!D:D)</f>
        <v>Yes</v>
      </c>
      <c r="K781" t="str">
        <f>_xlfn.XLOOKUP(Table4[[#This Row],[Customer ID]], 'Medical Examination'!A:A, 'Medical Examination'!E:E)</f>
        <v>No</v>
      </c>
      <c r="L781" t="str">
        <f>_xlfn.XLOOKUP(Table4[[#This Row],[Customer ID]], 'Medical Examination'!A:A, 'Medical Examination'!F:F)</f>
        <v>No</v>
      </c>
      <c r="M781">
        <f>_xlfn.XLOOKUP(Table4[[#This Row],[Customer ID]], 'Medical Examination'!A:A, 'Medical Examination'!G:G)</f>
        <v>0</v>
      </c>
      <c r="N781" t="str">
        <f>_xlfn.XLOOKUP(Table4[[#This Row],[Customer ID]], 'Medical Examination'!A:A, 'Medical Examination'!H:H)</f>
        <v>No</v>
      </c>
      <c r="O781" t="str">
        <f>_xlfn.XLOOKUP(Table4[[#This Row],[Customer ID]], 'Medical Examination'!A:A, 'Medical Examination'!I:I)</f>
        <v>Normal</v>
      </c>
      <c r="P781" t="str">
        <f>_xlfn.XLOOKUP(Table4[[#This Row],[Customer ID]], 'Medical Examination'!A:A, 'Medical Examination'!J:J)</f>
        <v>Obesity</v>
      </c>
      <c r="Q781" s="1">
        <f>_xlfn.XLOOKUP(Table4[[#This Row],[Customer ID]], Hospitalisation!A:A, Hospitalisation!E:E)</f>
        <v>13333.71</v>
      </c>
      <c r="R781" t="str">
        <f>_xlfn.XLOOKUP(Table4[[#This Row],[Customer ID]], Hospitalisation!A:A, Hospitalisation!F:F)</f>
        <v>Tier - 3</v>
      </c>
      <c r="S781" t="str">
        <f>_xlfn.XLOOKUP(Table4[[#This Row],[Customer ID]], Hospitalisation!A:A, Hospitalisation!G:G)</f>
        <v>Tier - 2</v>
      </c>
      <c r="T781" t="str">
        <f>_xlfn.XLOOKUP(Table4[[#This Row],[Customer ID]], Hospitalisation!A:A, Hospitalisation!H:H)</f>
        <v>R1012</v>
      </c>
      <c r="U781" t="str" cm="1">
        <f t="array" ref="U781">_xlfn.IFS(Table4[[#This Row],[Age]]&lt;=29,"Youth",Table4[[#This Row],[Age]]&lt;=49,"Adults",Table4[[#This Row],[Age]]&gt;=50,"Senior")</f>
        <v>Adults</v>
      </c>
    </row>
    <row r="782" spans="1:21">
      <c r="A782" t="s">
        <v>2132</v>
      </c>
      <c r="B782" t="str">
        <f>_xlfn.XLOOKUP(Table4[[#This Row],[Customer ID]],Table1[[#This Row],[Customer ID]],Table1[[#This Row],[TITLE]],0)</f>
        <v>Mr</v>
      </c>
      <c r="C782" t="str" cm="1">
        <f t="array" ref="C782">_xlfn.XLOOKUP(Table4[[#This Row],[Customer ID]],Table1[[#All],[Customer ID]],Table1[[#All],[FIRST NAME]],0)</f>
        <v>Justin E</v>
      </c>
      <c r="D782" t="str" cm="1">
        <f t="array" ref="D782">_xlfn.XLOOKUP(Table4[[#This Row],[Customer ID]],Table1[[#All],[Customer ID]],Table1[[#All],[LAST NAME]],0)</f>
        <v>Lalanne</v>
      </c>
      <c r="E782" s="5" cm="1">
        <f t="array" ref="E782">_xlfn.XLOOKUP(Table4[[#This Row],[Customer ID]],Table3[[#All],[Customer ID]],Table3[[#All],[Date of Birth]],0)</f>
        <v>34516</v>
      </c>
      <c r="F782" cm="1">
        <f t="array" ref="F782">_xlfn.XLOOKUP(Table4[[#This Row],[Customer ID]],Table3[[#All],[Customer ID]],Table3[[#All],[Age]],0)</f>
        <v>28</v>
      </c>
      <c r="G782" cm="1">
        <f t="array" ref="G782">_xlfn.XLOOKUP(Table4[[#This Row],[Customer ID]],Table3[[#All],[Customer ID]],Table3[[#All],[Children]],0)</f>
        <v>0</v>
      </c>
      <c r="H782" cm="1">
        <f t="array" ref="H782">_xlfn.XLOOKUP(Table4[[#This Row],[Customer ID]],Table2[[#All],[Customer ID]],Table2[[#All],[BMI]],0)</f>
        <v>54.61</v>
      </c>
      <c r="I782" cm="1">
        <f t="array" ref="I782">_xlfn.XLOOKUP(Table4[[#This Row],[Customer ID]],Table2[[#All],[Customer ID]],Table2[[#All],[HBA1C]],0)</f>
        <v>4.49</v>
      </c>
      <c r="J782" t="str">
        <f>_xlfn.XLOOKUP(Table4[[#This Row],[Customer ID]], 'Medical Examination'!A:A, 'Medical Examination'!D:D)</f>
        <v>No</v>
      </c>
      <c r="K782" t="str">
        <f>_xlfn.XLOOKUP(Table4[[#This Row],[Customer ID]], 'Medical Examination'!A:A, 'Medical Examination'!E:E)</f>
        <v>No</v>
      </c>
      <c r="L782" t="str">
        <f>_xlfn.XLOOKUP(Table4[[#This Row],[Customer ID]], 'Medical Examination'!A:A, 'Medical Examination'!F:F)</f>
        <v>No</v>
      </c>
      <c r="M782">
        <f>_xlfn.XLOOKUP(Table4[[#This Row],[Customer ID]], 'Medical Examination'!A:A, 'Medical Examination'!G:G)</f>
        <v>0</v>
      </c>
      <c r="N782" t="str">
        <f>_xlfn.XLOOKUP(Table4[[#This Row],[Customer ID]], 'Medical Examination'!A:A, 'Medical Examination'!H:H)</f>
        <v>No</v>
      </c>
      <c r="O782" t="str">
        <f>_xlfn.XLOOKUP(Table4[[#This Row],[Customer ID]], 'Medical Examination'!A:A, 'Medical Examination'!I:I)</f>
        <v>Normal</v>
      </c>
      <c r="P782" t="str">
        <f>_xlfn.XLOOKUP(Table4[[#This Row],[Customer ID]], 'Medical Examination'!A:A, 'Medical Examination'!J:J)</f>
        <v>Obesity</v>
      </c>
      <c r="Q782" s="1">
        <f>_xlfn.XLOOKUP(Table4[[#This Row],[Customer ID]], Hospitalisation!A:A, Hospitalisation!E:E)</f>
        <v>13292.52</v>
      </c>
      <c r="R782" t="str">
        <f>_xlfn.XLOOKUP(Table4[[#This Row],[Customer ID]], Hospitalisation!A:A, Hospitalisation!F:F)</f>
        <v>Tier - 3</v>
      </c>
      <c r="S782" t="str">
        <f>_xlfn.XLOOKUP(Table4[[#This Row],[Customer ID]], Hospitalisation!A:A, Hospitalisation!G:G)</f>
        <v>Tier - 3</v>
      </c>
      <c r="T782" t="str">
        <f>_xlfn.XLOOKUP(Table4[[#This Row],[Customer ID]], Hospitalisation!A:A, Hospitalisation!H:H)</f>
        <v>R1012</v>
      </c>
      <c r="U782" t="str" cm="1">
        <f t="array" ref="U782">_xlfn.IFS(Table4[[#This Row],[Age]]&lt;=29,"Youth",Table4[[#This Row],[Age]]&lt;=49,"Adults",Table4[[#This Row],[Age]]&gt;=50,"Senior")</f>
        <v>Youth</v>
      </c>
    </row>
    <row r="783" spans="1:21">
      <c r="A783" t="s">
        <v>2135</v>
      </c>
      <c r="B783" t="str">
        <f>_xlfn.XLOOKUP(Table4[[#This Row],[Customer ID]],Table1[[#This Row],[Customer ID]],Table1[[#This Row],[TITLE]],0)</f>
        <v>Ms</v>
      </c>
      <c r="C783" t="str" cm="1">
        <f t="array" ref="C783">_xlfn.XLOOKUP(Table4[[#This Row],[Customer ID]],Table1[[#All],[Customer ID]],Table1[[#All],[FIRST NAME]],0)</f>
        <v>Shalane</v>
      </c>
      <c r="D783" t="str" cm="1">
        <f t="array" ref="D783">_xlfn.XLOOKUP(Table4[[#This Row],[Customer ID]],Table1[[#All],[Customer ID]],Table1[[#All],[LAST NAME]],0)</f>
        <v>Flanagan</v>
      </c>
      <c r="E783" s="5" cm="1">
        <f t="array" ref="E783">_xlfn.XLOOKUP(Table4[[#This Row],[Customer ID]],Table3[[#All],[Customer ID]],Table3[[#All],[Date of Birth]],0)</f>
        <v>22930</v>
      </c>
      <c r="F783" cm="1">
        <f t="array" ref="F783">_xlfn.XLOOKUP(Table4[[#This Row],[Customer ID]],Table3[[#All],[Customer ID]],Table3[[#All],[Age]],0)</f>
        <v>60</v>
      </c>
      <c r="G783" cm="1">
        <f t="array" ref="G783">_xlfn.XLOOKUP(Table4[[#This Row],[Customer ID]],Table3[[#All],[Customer ID]],Table3[[#All],[Children]],0)</f>
        <v>0</v>
      </c>
      <c r="H783" cm="1">
        <f t="array" ref="H783">_xlfn.XLOOKUP(Table4[[#This Row],[Customer ID]],Table2[[#All],[Customer ID]],Table2[[#All],[BMI]],0)</f>
        <v>36.005000000000003</v>
      </c>
      <c r="I783" cm="1">
        <f t="array" ref="I783">_xlfn.XLOOKUP(Table4[[#This Row],[Customer ID]],Table2[[#All],[Customer ID]],Table2[[#All],[HBA1C]],0)</f>
        <v>6.9</v>
      </c>
      <c r="J783" t="str">
        <f>_xlfn.XLOOKUP(Table4[[#This Row],[Customer ID]], 'Medical Examination'!A:A, 'Medical Examination'!D:D)</f>
        <v>No</v>
      </c>
      <c r="K783" t="str">
        <f>_xlfn.XLOOKUP(Table4[[#This Row],[Customer ID]], 'Medical Examination'!A:A, 'Medical Examination'!E:E)</f>
        <v>No</v>
      </c>
      <c r="L783" t="str">
        <f>_xlfn.XLOOKUP(Table4[[#This Row],[Customer ID]], 'Medical Examination'!A:A, 'Medical Examination'!F:F)</f>
        <v>No</v>
      </c>
      <c r="M783">
        <f>_xlfn.XLOOKUP(Table4[[#This Row],[Customer ID]], 'Medical Examination'!A:A, 'Medical Examination'!G:G)</f>
        <v>0</v>
      </c>
      <c r="N783" t="str">
        <f>_xlfn.XLOOKUP(Table4[[#This Row],[Customer ID]], 'Medical Examination'!A:A, 'Medical Examination'!H:H)</f>
        <v>No</v>
      </c>
      <c r="O783" t="str">
        <f>_xlfn.XLOOKUP(Table4[[#This Row],[Customer ID]], 'Medical Examination'!A:A, 'Medical Examination'!I:I)</f>
        <v>Diabetes</v>
      </c>
      <c r="P783" t="str">
        <f>_xlfn.XLOOKUP(Table4[[#This Row],[Customer ID]], 'Medical Examination'!A:A, 'Medical Examination'!J:J)</f>
        <v>Obesity</v>
      </c>
      <c r="Q783" s="1">
        <f>_xlfn.XLOOKUP(Table4[[#This Row],[Customer ID]], Hospitalisation!A:A, Hospitalisation!E:E)</f>
        <v>13228.85</v>
      </c>
      <c r="R783" t="str">
        <f>_xlfn.XLOOKUP(Table4[[#This Row],[Customer ID]], Hospitalisation!A:A, Hospitalisation!F:F)</f>
        <v>Tier - 3</v>
      </c>
      <c r="S783" t="str">
        <f>_xlfn.XLOOKUP(Table4[[#This Row],[Customer ID]], Hospitalisation!A:A, Hospitalisation!G:G)</f>
        <v>Tier - 3</v>
      </c>
      <c r="T783" t="str">
        <f>_xlfn.XLOOKUP(Table4[[#This Row],[Customer ID]], Hospitalisation!A:A, Hospitalisation!H:H)</f>
        <v>R1023</v>
      </c>
      <c r="U783" t="str" cm="1">
        <f t="array" ref="U783">_xlfn.IFS(Table4[[#This Row],[Age]]&lt;=29,"Youth",Table4[[#This Row],[Age]]&lt;=49,"Adults",Table4[[#This Row],[Age]]&gt;=50,"Senior")</f>
        <v>Senior</v>
      </c>
    </row>
    <row r="784" spans="1:21">
      <c r="A784" t="s">
        <v>2137</v>
      </c>
      <c r="B784" t="str">
        <f>_xlfn.XLOOKUP(Table4[[#This Row],[Customer ID]],Table1[[#This Row],[Customer ID]],Table1[[#This Row],[TITLE]],0)</f>
        <v>Ms</v>
      </c>
      <c r="C784" t="str" cm="1">
        <f t="array" ref="C784">_xlfn.XLOOKUP(Table4[[#This Row],[Customer ID]],Table1[[#All],[Customer ID]],Table1[[#All],[FIRST NAME]],0)</f>
        <v>Jessica N</v>
      </c>
      <c r="D784" t="str" cm="1">
        <f t="array" ref="D784">_xlfn.XLOOKUP(Table4[[#This Row],[Customer ID]],Table1[[#All],[Customer ID]],Table1[[#All],[LAST NAME]],0)</f>
        <v>Arellano</v>
      </c>
      <c r="E784" s="5" cm="1">
        <f t="array" ref="E784">_xlfn.XLOOKUP(Table4[[#This Row],[Customer ID]],Table3[[#All],[Customer ID]],Table3[[#All],[Date of Birth]],0)</f>
        <v>22974</v>
      </c>
      <c r="F784" cm="1">
        <f t="array" ref="F784">_xlfn.XLOOKUP(Table4[[#This Row],[Customer ID]],Table3[[#All],[Customer ID]],Table3[[#All],[Age]],0)</f>
        <v>60</v>
      </c>
      <c r="G784" cm="1">
        <f t="array" ref="G784">_xlfn.XLOOKUP(Table4[[#This Row],[Customer ID]],Table3[[#All],[Customer ID]],Table3[[#All],[Children]],0)</f>
        <v>1</v>
      </c>
      <c r="H784" cm="1">
        <f t="array" ref="H784">_xlfn.XLOOKUP(Table4[[#This Row],[Customer ID]],Table2[[#All],[Customer ID]],Table2[[#All],[BMI]],0)</f>
        <v>28.7</v>
      </c>
      <c r="I784" cm="1">
        <f t="array" ref="I784">_xlfn.XLOOKUP(Table4[[#This Row],[Customer ID]],Table2[[#All],[Customer ID]],Table2[[#All],[HBA1C]],0)</f>
        <v>11.52</v>
      </c>
      <c r="J784" t="str">
        <f>_xlfn.XLOOKUP(Table4[[#This Row],[Customer ID]], 'Medical Examination'!A:A, 'Medical Examination'!D:D)</f>
        <v>No</v>
      </c>
      <c r="K784" t="str">
        <f>_xlfn.XLOOKUP(Table4[[#This Row],[Customer ID]], 'Medical Examination'!A:A, 'Medical Examination'!E:E)</f>
        <v>No</v>
      </c>
      <c r="L784" t="str">
        <f>_xlfn.XLOOKUP(Table4[[#This Row],[Customer ID]], 'Medical Examination'!A:A, 'Medical Examination'!F:F)</f>
        <v>No</v>
      </c>
      <c r="M784">
        <f>_xlfn.XLOOKUP(Table4[[#This Row],[Customer ID]], 'Medical Examination'!A:A, 'Medical Examination'!G:G)</f>
        <v>0</v>
      </c>
      <c r="N784" t="str">
        <f>_xlfn.XLOOKUP(Table4[[#This Row],[Customer ID]], 'Medical Examination'!A:A, 'Medical Examination'!H:H)</f>
        <v>No</v>
      </c>
      <c r="O784" t="str">
        <f>_xlfn.XLOOKUP(Table4[[#This Row],[Customer ID]], 'Medical Examination'!A:A, 'Medical Examination'!I:I)</f>
        <v>Diabetes</v>
      </c>
      <c r="P784" t="str">
        <f>_xlfn.XLOOKUP(Table4[[#This Row],[Customer ID]], 'Medical Examination'!A:A, 'Medical Examination'!J:J)</f>
        <v>Overweight</v>
      </c>
      <c r="Q784" s="1">
        <f>_xlfn.XLOOKUP(Table4[[#This Row],[Customer ID]], Hospitalisation!A:A, Hospitalisation!E:E)</f>
        <v>13224.69</v>
      </c>
      <c r="R784" t="str">
        <f>_xlfn.XLOOKUP(Table4[[#This Row],[Customer ID]], Hospitalisation!A:A, Hospitalisation!F:F)</f>
        <v>Tier - 3</v>
      </c>
      <c r="S784" t="str">
        <f>_xlfn.XLOOKUP(Table4[[#This Row],[Customer ID]], Hospitalisation!A:A, Hospitalisation!G:G)</f>
        <v>Tier - 2</v>
      </c>
      <c r="T784" t="str">
        <f>_xlfn.XLOOKUP(Table4[[#This Row],[Customer ID]], Hospitalisation!A:A, Hospitalisation!H:H)</f>
        <v>R1011</v>
      </c>
      <c r="U784" t="str" cm="1">
        <f t="array" ref="U784">_xlfn.IFS(Table4[[#This Row],[Age]]&lt;=29,"Youth",Table4[[#This Row],[Age]]&lt;=49,"Adults",Table4[[#This Row],[Age]]&gt;=50,"Senior")</f>
        <v>Senior</v>
      </c>
    </row>
    <row r="785" spans="1:21">
      <c r="A785" t="s">
        <v>2140</v>
      </c>
      <c r="B785" t="str">
        <f>_xlfn.XLOOKUP(Table4[[#This Row],[Customer ID]],Table1[[#This Row],[Customer ID]],Table1[[#This Row],[TITLE]],0)</f>
        <v>Ms</v>
      </c>
      <c r="C785" t="str" cm="1">
        <f t="array" ref="C785">_xlfn.XLOOKUP(Table4[[#This Row],[Customer ID]],Table1[[#All],[Customer ID]],Table1[[#All],[FIRST NAME]],0)</f>
        <v>Melanie</v>
      </c>
      <c r="D785" t="str" cm="1">
        <f t="array" ref="D785">_xlfn.XLOOKUP(Table4[[#This Row],[Customer ID]],Table1[[#All],[Customer ID]],Table1[[#All],[LAST NAME]],0)</f>
        <v>Charette</v>
      </c>
      <c r="E785" s="5" cm="1">
        <f t="array" ref="E785">_xlfn.XLOOKUP(Table4[[#This Row],[Customer ID]],Table3[[#All],[Customer ID]],Table3[[#All],[Date of Birth]],0)</f>
        <v>24059</v>
      </c>
      <c r="F785" cm="1">
        <f t="array" ref="F785">_xlfn.XLOOKUP(Table4[[#This Row],[Customer ID]],Table3[[#All],[Customer ID]],Table3[[#All],[Age]],0)</f>
        <v>57</v>
      </c>
      <c r="G785" cm="1">
        <f t="array" ref="G785">_xlfn.XLOOKUP(Table4[[#This Row],[Customer ID]],Table3[[#All],[Customer ID]],Table3[[#All],[Children]],0)</f>
        <v>2</v>
      </c>
      <c r="H785" cm="1">
        <f t="array" ref="H785">_xlfn.XLOOKUP(Table4[[#This Row],[Customer ID]],Table2[[#All],[Customer ID]],Table2[[#All],[BMI]],0)</f>
        <v>34.295000000000002</v>
      </c>
      <c r="I785" cm="1">
        <f t="array" ref="I785">_xlfn.XLOOKUP(Table4[[#This Row],[Customer ID]],Table2[[#All],[Customer ID]],Table2[[#All],[HBA1C]],0)</f>
        <v>11.24</v>
      </c>
      <c r="J785" t="str">
        <f>_xlfn.XLOOKUP(Table4[[#This Row],[Customer ID]], 'Medical Examination'!A:A, 'Medical Examination'!D:D)</f>
        <v>No</v>
      </c>
      <c r="K785" t="str">
        <f>_xlfn.XLOOKUP(Table4[[#This Row],[Customer ID]], 'Medical Examination'!A:A, 'Medical Examination'!E:E)</f>
        <v>No</v>
      </c>
      <c r="L785" t="str">
        <f>_xlfn.XLOOKUP(Table4[[#This Row],[Customer ID]], 'Medical Examination'!A:A, 'Medical Examination'!F:F)</f>
        <v>No</v>
      </c>
      <c r="M785">
        <f>_xlfn.XLOOKUP(Table4[[#This Row],[Customer ID]], 'Medical Examination'!A:A, 'Medical Examination'!G:G)</f>
        <v>0</v>
      </c>
      <c r="N785" t="str">
        <f>_xlfn.XLOOKUP(Table4[[#This Row],[Customer ID]], 'Medical Examination'!A:A, 'Medical Examination'!H:H)</f>
        <v>No</v>
      </c>
      <c r="O785" t="str">
        <f>_xlfn.XLOOKUP(Table4[[#This Row],[Customer ID]], 'Medical Examination'!A:A, 'Medical Examination'!I:I)</f>
        <v>Diabetes</v>
      </c>
      <c r="P785" t="str">
        <f>_xlfn.XLOOKUP(Table4[[#This Row],[Customer ID]], 'Medical Examination'!A:A, 'Medical Examination'!J:J)</f>
        <v>Obesity</v>
      </c>
      <c r="Q785" s="1">
        <f>_xlfn.XLOOKUP(Table4[[#This Row],[Customer ID]], Hospitalisation!A:A, Hospitalisation!E:E)</f>
        <v>13224.06</v>
      </c>
      <c r="R785" t="str">
        <f>_xlfn.XLOOKUP(Table4[[#This Row],[Customer ID]], Hospitalisation!A:A, Hospitalisation!F:F)</f>
        <v>Tier - 3</v>
      </c>
      <c r="S785" t="str">
        <f>_xlfn.XLOOKUP(Table4[[#This Row],[Customer ID]], Hospitalisation!A:A, Hospitalisation!G:G)</f>
        <v>Tier - 3</v>
      </c>
      <c r="T785" t="str">
        <f>_xlfn.XLOOKUP(Table4[[#This Row],[Customer ID]], Hospitalisation!A:A, Hospitalisation!H:H)</f>
        <v>R1024</v>
      </c>
      <c r="U785" t="str" cm="1">
        <f t="array" ref="U785">_xlfn.IFS(Table4[[#This Row],[Age]]&lt;=29,"Youth",Table4[[#This Row],[Age]]&lt;=49,"Adults",Table4[[#This Row],[Age]]&gt;=50,"Senior")</f>
        <v>Senior</v>
      </c>
    </row>
    <row r="786" spans="1:21">
      <c r="A786" t="s">
        <v>2143</v>
      </c>
      <c r="B786" t="str">
        <f>_xlfn.XLOOKUP(Table4[[#This Row],[Customer ID]],Table1[[#This Row],[Customer ID]],Table1[[#This Row],[TITLE]],0)</f>
        <v>Ms</v>
      </c>
      <c r="C786" t="str" cm="1">
        <f t="array" ref="C786">_xlfn.XLOOKUP(Table4[[#This Row],[Customer ID]],Table1[[#All],[Customer ID]],Table1[[#All],[FIRST NAME]],0)</f>
        <v>Ruth Angelica</v>
      </c>
      <c r="D786" t="str" cm="1">
        <f t="array" ref="D786">_xlfn.XLOOKUP(Table4[[#This Row],[Customer ID]],Table1[[#All],[Customer ID]],Table1[[#All],[LAST NAME]],0)</f>
        <v>Pena Reyes</v>
      </c>
      <c r="E786" s="5" cm="1">
        <f t="array" ref="E786">_xlfn.XLOOKUP(Table4[[#This Row],[Customer ID]],Table3[[#All],[Customer ID]],Table3[[#All],[Date of Birth]],0)</f>
        <v>22987</v>
      </c>
      <c r="F786" cm="1">
        <f t="array" ref="F786">_xlfn.XLOOKUP(Table4[[#This Row],[Customer ID]],Table3[[#All],[Customer ID]],Table3[[#All],[Age]],0)</f>
        <v>60</v>
      </c>
      <c r="G786" cm="1">
        <f t="array" ref="G786">_xlfn.XLOOKUP(Table4[[#This Row],[Customer ID]],Table3[[#All],[Customer ID]],Table3[[#All],[Children]],0)</f>
        <v>0</v>
      </c>
      <c r="H786" cm="1">
        <f t="array" ref="H786">_xlfn.XLOOKUP(Table4[[#This Row],[Customer ID]],Table2[[#All],[Customer ID]],Table2[[#All],[BMI]],0)</f>
        <v>27.55</v>
      </c>
      <c r="I786" cm="1">
        <f t="array" ref="I786">_xlfn.XLOOKUP(Table4[[#This Row],[Customer ID]],Table2[[#All],[Customer ID]],Table2[[#All],[HBA1C]],0)</f>
        <v>10.98</v>
      </c>
      <c r="J786" t="str">
        <f>_xlfn.XLOOKUP(Table4[[#This Row],[Customer ID]], 'Medical Examination'!A:A, 'Medical Examination'!D:D)</f>
        <v>No</v>
      </c>
      <c r="K786" t="str">
        <f>_xlfn.XLOOKUP(Table4[[#This Row],[Customer ID]], 'Medical Examination'!A:A, 'Medical Examination'!E:E)</f>
        <v>No</v>
      </c>
      <c r="L786" t="str">
        <f>_xlfn.XLOOKUP(Table4[[#This Row],[Customer ID]], 'Medical Examination'!A:A, 'Medical Examination'!F:F)</f>
        <v>No</v>
      </c>
      <c r="M786">
        <f>_xlfn.XLOOKUP(Table4[[#This Row],[Customer ID]], 'Medical Examination'!A:A, 'Medical Examination'!G:G)</f>
        <v>0</v>
      </c>
      <c r="N786" t="str">
        <f>_xlfn.XLOOKUP(Table4[[#This Row],[Customer ID]], 'Medical Examination'!A:A, 'Medical Examination'!H:H)</f>
        <v>No</v>
      </c>
      <c r="O786" t="str">
        <f>_xlfn.XLOOKUP(Table4[[#This Row],[Customer ID]], 'Medical Examination'!A:A, 'Medical Examination'!I:I)</f>
        <v>Diabetes</v>
      </c>
      <c r="P786" t="str">
        <f>_xlfn.XLOOKUP(Table4[[#This Row],[Customer ID]], 'Medical Examination'!A:A, 'Medical Examination'!J:J)</f>
        <v>Overweight</v>
      </c>
      <c r="Q786" s="1">
        <f>_xlfn.XLOOKUP(Table4[[#This Row],[Customer ID]], Hospitalisation!A:A, Hospitalisation!E:E)</f>
        <v>13217.09</v>
      </c>
      <c r="R786" t="str">
        <f>_xlfn.XLOOKUP(Table4[[#This Row],[Customer ID]], Hospitalisation!A:A, Hospitalisation!F:F)</f>
        <v>Tier - 3</v>
      </c>
      <c r="S786" t="str">
        <f>_xlfn.XLOOKUP(Table4[[#This Row],[Customer ID]], Hospitalisation!A:A, Hospitalisation!G:G)</f>
        <v>Tier - 1</v>
      </c>
      <c r="T786" t="str">
        <f>_xlfn.XLOOKUP(Table4[[#This Row],[Customer ID]], Hospitalisation!A:A, Hospitalisation!H:H)</f>
        <v>R1024</v>
      </c>
      <c r="U786" t="str" cm="1">
        <f t="array" ref="U786">_xlfn.IFS(Table4[[#This Row],[Age]]&lt;=29,"Youth",Table4[[#This Row],[Age]]&lt;=49,"Adults",Table4[[#This Row],[Age]]&gt;=50,"Senior")</f>
        <v>Senior</v>
      </c>
    </row>
    <row r="787" spans="1:21">
      <c r="A787" t="s">
        <v>2146</v>
      </c>
      <c r="B787" t="str">
        <f>_xlfn.XLOOKUP(Table4[[#This Row],[Customer ID]],Table1[[#This Row],[Customer ID]],Table1[[#This Row],[TITLE]],0)</f>
        <v>Ms</v>
      </c>
      <c r="C787" t="str" cm="1">
        <f t="array" ref="C787">_xlfn.XLOOKUP(Table4[[#This Row],[Customer ID]],Table1[[#All],[Customer ID]],Table1[[#All],[FIRST NAME]],0)</f>
        <v>Una M</v>
      </c>
      <c r="D787" t="str" cm="1">
        <f t="array" ref="D787">_xlfn.XLOOKUP(Table4[[#This Row],[Customer ID]],Table1[[#All],[Customer ID]],Table1[[#All],[LAST NAME]],0)</f>
        <v>Broderick</v>
      </c>
      <c r="E787" s="5" cm="1">
        <f t="array" ref="E787">_xlfn.XLOOKUP(Table4[[#This Row],[Customer ID]],Table3[[#All],[Customer ID]],Table3[[#All],[Date of Birth]],0)</f>
        <v>30239</v>
      </c>
      <c r="F787" cm="1">
        <f t="array" ref="F787">_xlfn.XLOOKUP(Table4[[#This Row],[Customer ID]],Table3[[#All],[Customer ID]],Table3[[#All],[Age]],0)</f>
        <v>40</v>
      </c>
      <c r="G787" cm="1">
        <f t="array" ref="G787">_xlfn.XLOOKUP(Table4[[#This Row],[Customer ID]],Table3[[#All],[Customer ID]],Table3[[#All],[Children]],0)</f>
        <v>3</v>
      </c>
      <c r="H787" cm="1">
        <f t="array" ref="H787">_xlfn.XLOOKUP(Table4[[#This Row],[Customer ID]],Table2[[#All],[Customer ID]],Table2[[#All],[BMI]],0)</f>
        <v>40.700000000000003</v>
      </c>
      <c r="I787" cm="1">
        <f t="array" ref="I787">_xlfn.XLOOKUP(Table4[[#This Row],[Customer ID]],Table2[[#All],[Customer ID]],Table2[[#All],[HBA1C]],0)</f>
        <v>5.42</v>
      </c>
      <c r="J787" t="str">
        <f>_xlfn.XLOOKUP(Table4[[#This Row],[Customer ID]], 'Medical Examination'!A:A, 'Medical Examination'!D:D)</f>
        <v>No</v>
      </c>
      <c r="K787" t="str">
        <f>_xlfn.XLOOKUP(Table4[[#This Row],[Customer ID]], 'Medical Examination'!A:A, 'Medical Examination'!E:E)</f>
        <v>No</v>
      </c>
      <c r="L787" t="str">
        <f>_xlfn.XLOOKUP(Table4[[#This Row],[Customer ID]], 'Medical Examination'!A:A, 'Medical Examination'!F:F)</f>
        <v>No</v>
      </c>
      <c r="M787">
        <f>_xlfn.XLOOKUP(Table4[[#This Row],[Customer ID]], 'Medical Examination'!A:A, 'Medical Examination'!G:G)</f>
        <v>0</v>
      </c>
      <c r="N787" t="str">
        <f>_xlfn.XLOOKUP(Table4[[#This Row],[Customer ID]], 'Medical Examination'!A:A, 'Medical Examination'!H:H)</f>
        <v>No</v>
      </c>
      <c r="O787" t="str">
        <f>_xlfn.XLOOKUP(Table4[[#This Row],[Customer ID]], 'Medical Examination'!A:A, 'Medical Examination'!I:I)</f>
        <v>Normal</v>
      </c>
      <c r="P787" t="str">
        <f>_xlfn.XLOOKUP(Table4[[#This Row],[Customer ID]], 'Medical Examination'!A:A, 'Medical Examination'!J:J)</f>
        <v>Obesity</v>
      </c>
      <c r="Q787" s="1">
        <f>_xlfn.XLOOKUP(Table4[[#This Row],[Customer ID]], Hospitalisation!A:A, Hospitalisation!E:E)</f>
        <v>13214.43</v>
      </c>
      <c r="R787" t="str">
        <f>_xlfn.XLOOKUP(Table4[[#This Row],[Customer ID]], Hospitalisation!A:A, Hospitalisation!F:F)</f>
        <v>Tier - 3</v>
      </c>
      <c r="S787" t="str">
        <f>_xlfn.XLOOKUP(Table4[[#This Row],[Customer ID]], Hospitalisation!A:A, Hospitalisation!G:G)</f>
        <v>Tier - 2</v>
      </c>
      <c r="T787" t="str">
        <f>_xlfn.XLOOKUP(Table4[[#This Row],[Customer ID]], Hospitalisation!A:A, Hospitalisation!H:H)</f>
        <v>R1012</v>
      </c>
      <c r="U787" t="str" cm="1">
        <f t="array" ref="U787">_xlfn.IFS(Table4[[#This Row],[Age]]&lt;=29,"Youth",Table4[[#This Row],[Age]]&lt;=49,"Adults",Table4[[#This Row],[Age]]&gt;=50,"Senior")</f>
        <v>Adults</v>
      </c>
    </row>
    <row r="788" spans="1:21">
      <c r="A788" t="s">
        <v>2149</v>
      </c>
      <c r="B788" t="str">
        <f>_xlfn.XLOOKUP(Table4[[#This Row],[Customer ID]],Table1[[#This Row],[Customer ID]],Table1[[#This Row],[TITLE]],0)</f>
        <v>Ms</v>
      </c>
      <c r="C788" t="str" cm="1">
        <f t="array" ref="C788">_xlfn.XLOOKUP(Table4[[#This Row],[Customer ID]],Table1[[#All],[Customer ID]],Table1[[#All],[FIRST NAME]],0)</f>
        <v>Taralyn</v>
      </c>
      <c r="D788" t="str" cm="1">
        <f t="array" ref="D788">_xlfn.XLOOKUP(Table4[[#This Row],[Customer ID]],Table1[[#All],[Customer ID]],Table1[[#All],[LAST NAME]],0)</f>
        <v>Summers</v>
      </c>
      <c r="E788" s="5" cm="1">
        <f t="array" ref="E788">_xlfn.XLOOKUP(Table4[[#This Row],[Customer ID]],Table3[[#All],[Customer ID]],Table3[[#All],[Date of Birth]],0)</f>
        <v>22863</v>
      </c>
      <c r="F788" cm="1">
        <f t="array" ref="F788">_xlfn.XLOOKUP(Table4[[#This Row],[Customer ID]],Table3[[#All],[Customer ID]],Table3[[#All],[Age]],0)</f>
        <v>60</v>
      </c>
      <c r="G788" cm="1">
        <f t="array" ref="G788">_xlfn.XLOOKUP(Table4[[#This Row],[Customer ID]],Table3[[#All],[Customer ID]],Table3[[#All],[Children]],0)</f>
        <v>0</v>
      </c>
      <c r="H788" cm="1">
        <f t="array" ref="H788">_xlfn.XLOOKUP(Table4[[#This Row],[Customer ID]],Table2[[#All],[Customer ID]],Table2[[#All],[BMI]],0)</f>
        <v>18.335000000000001</v>
      </c>
      <c r="I788" cm="1">
        <f t="array" ref="I788">_xlfn.XLOOKUP(Table4[[#This Row],[Customer ID]],Table2[[#All],[Customer ID]],Table2[[#All],[HBA1C]],0)</f>
        <v>10.97</v>
      </c>
      <c r="J788" t="str">
        <f>_xlfn.XLOOKUP(Table4[[#This Row],[Customer ID]], 'Medical Examination'!A:A, 'Medical Examination'!D:D)</f>
        <v>No</v>
      </c>
      <c r="K788" t="str">
        <f>_xlfn.XLOOKUP(Table4[[#This Row],[Customer ID]], 'Medical Examination'!A:A, 'Medical Examination'!E:E)</f>
        <v>No</v>
      </c>
      <c r="L788" t="str">
        <f>_xlfn.XLOOKUP(Table4[[#This Row],[Customer ID]], 'Medical Examination'!A:A, 'Medical Examination'!F:F)</f>
        <v>No</v>
      </c>
      <c r="M788">
        <f>_xlfn.XLOOKUP(Table4[[#This Row],[Customer ID]], 'Medical Examination'!A:A, 'Medical Examination'!G:G)</f>
        <v>0</v>
      </c>
      <c r="N788" t="str">
        <f>_xlfn.XLOOKUP(Table4[[#This Row],[Customer ID]], 'Medical Examination'!A:A, 'Medical Examination'!H:H)</f>
        <v>No</v>
      </c>
      <c r="O788" t="str">
        <f>_xlfn.XLOOKUP(Table4[[#This Row],[Customer ID]], 'Medical Examination'!A:A, 'Medical Examination'!I:I)</f>
        <v>Diabetes</v>
      </c>
      <c r="P788" t="str">
        <f>_xlfn.XLOOKUP(Table4[[#This Row],[Customer ID]], 'Medical Examination'!A:A, 'Medical Examination'!J:J)</f>
        <v>Underweight</v>
      </c>
      <c r="Q788" s="1">
        <f>_xlfn.XLOOKUP(Table4[[#This Row],[Customer ID]], Hospitalisation!A:A, Hospitalisation!E:E)</f>
        <v>13204.29</v>
      </c>
      <c r="R788" t="str">
        <f>_xlfn.XLOOKUP(Table4[[#This Row],[Customer ID]], Hospitalisation!A:A, Hospitalisation!F:F)</f>
        <v>Tier - 3</v>
      </c>
      <c r="S788" t="str">
        <f>_xlfn.XLOOKUP(Table4[[#This Row],[Customer ID]], Hospitalisation!A:A, Hospitalisation!G:G)</f>
        <v>Tier - 1</v>
      </c>
      <c r="T788" t="str">
        <f>_xlfn.XLOOKUP(Table4[[#This Row],[Customer ID]], Hospitalisation!A:A, Hospitalisation!H:H)</f>
        <v>R1024</v>
      </c>
      <c r="U788" t="str" cm="1">
        <f t="array" ref="U788">_xlfn.IFS(Table4[[#This Row],[Age]]&lt;=29,"Youth",Table4[[#This Row],[Age]]&lt;=49,"Adults",Table4[[#This Row],[Age]]&gt;=50,"Senior")</f>
        <v>Senior</v>
      </c>
    </row>
    <row r="789" spans="1:21">
      <c r="A789" t="s">
        <v>2152</v>
      </c>
      <c r="B789" t="str">
        <f>_xlfn.XLOOKUP(Table4[[#This Row],[Customer ID]],Table1[[#This Row],[Customer ID]],Table1[[#This Row],[TITLE]],0)</f>
        <v>Mr</v>
      </c>
      <c r="C789" t="str" cm="1">
        <f t="array" ref="C789">_xlfn.XLOOKUP(Table4[[#This Row],[Customer ID]],Table1[[#All],[Customer ID]],Table1[[#All],[FIRST NAME]],0)</f>
        <v>James A</v>
      </c>
      <c r="D789" t="str" cm="1">
        <f t="array" ref="D789">_xlfn.XLOOKUP(Table4[[#This Row],[Customer ID]],Table1[[#All],[Customer ID]],Table1[[#All],[LAST NAME]],0)</f>
        <v>Fisher</v>
      </c>
      <c r="E789" s="5" cm="1">
        <f t="array" ref="E789">_xlfn.XLOOKUP(Table4[[#This Row],[Customer ID]],Table3[[#All],[Customer ID]],Table3[[#All],[Date of Birth]],0)</f>
        <v>22621</v>
      </c>
      <c r="F789" cm="1">
        <f t="array" ref="F789">_xlfn.XLOOKUP(Table4[[#This Row],[Customer ID]],Table3[[#All],[Customer ID]],Table3[[#All],[Age]],0)</f>
        <v>61</v>
      </c>
      <c r="G789" cm="1">
        <f t="array" ref="G789">_xlfn.XLOOKUP(Table4[[#This Row],[Customer ID]],Table3[[#All],[Customer ID]],Table3[[#All],[Children]],0)</f>
        <v>0</v>
      </c>
      <c r="H789" cm="1">
        <f t="array" ref="H789">_xlfn.XLOOKUP(Table4[[#This Row],[Customer ID]],Table2[[#All],[Customer ID]],Table2[[#All],[BMI]],0)</f>
        <v>33.914999999999999</v>
      </c>
      <c r="I789" cm="1">
        <f t="array" ref="I789">_xlfn.XLOOKUP(Table4[[#This Row],[Customer ID]],Table2[[#All],[Customer ID]],Table2[[#All],[HBA1C]],0)</f>
        <v>9.56</v>
      </c>
      <c r="J789" t="str">
        <f>_xlfn.XLOOKUP(Table4[[#This Row],[Customer ID]], 'Medical Examination'!A:A, 'Medical Examination'!D:D)</f>
        <v>Yes</v>
      </c>
      <c r="K789" t="str">
        <f>_xlfn.XLOOKUP(Table4[[#This Row],[Customer ID]], 'Medical Examination'!A:A, 'Medical Examination'!E:E)</f>
        <v>No</v>
      </c>
      <c r="L789" t="str">
        <f>_xlfn.XLOOKUP(Table4[[#This Row],[Customer ID]], 'Medical Examination'!A:A, 'Medical Examination'!F:F)</f>
        <v>No</v>
      </c>
      <c r="M789">
        <f>_xlfn.XLOOKUP(Table4[[#This Row],[Customer ID]], 'Medical Examination'!A:A, 'Medical Examination'!G:G)</f>
        <v>2</v>
      </c>
      <c r="N789" t="str">
        <f>_xlfn.XLOOKUP(Table4[[#This Row],[Customer ID]], 'Medical Examination'!A:A, 'Medical Examination'!H:H)</f>
        <v>No</v>
      </c>
      <c r="O789" t="str">
        <f>_xlfn.XLOOKUP(Table4[[#This Row],[Customer ID]], 'Medical Examination'!A:A, 'Medical Examination'!I:I)</f>
        <v>Diabetes</v>
      </c>
      <c r="P789" t="str">
        <f>_xlfn.XLOOKUP(Table4[[#This Row],[Customer ID]], 'Medical Examination'!A:A, 'Medical Examination'!J:J)</f>
        <v>Obesity</v>
      </c>
      <c r="Q789" s="1">
        <f>_xlfn.XLOOKUP(Table4[[#This Row],[Customer ID]], Hospitalisation!A:A, Hospitalisation!E:E)</f>
        <v>13143.86</v>
      </c>
      <c r="R789" t="str">
        <f>_xlfn.XLOOKUP(Table4[[#This Row],[Customer ID]], Hospitalisation!A:A, Hospitalisation!F:F)</f>
        <v>Tier - 3</v>
      </c>
      <c r="S789" t="str">
        <f>_xlfn.XLOOKUP(Table4[[#This Row],[Customer ID]], Hospitalisation!A:A, Hospitalisation!G:G)</f>
        <v>Tier - 2</v>
      </c>
      <c r="T789" t="str">
        <f>_xlfn.XLOOKUP(Table4[[#This Row],[Customer ID]], Hospitalisation!A:A, Hospitalisation!H:H)</f>
        <v>R1016</v>
      </c>
      <c r="U789" t="str" cm="1">
        <f t="array" ref="U789">_xlfn.IFS(Table4[[#This Row],[Age]]&lt;=29,"Youth",Table4[[#This Row],[Age]]&lt;=49,"Adults",Table4[[#This Row],[Age]]&gt;=50,"Senior")</f>
        <v>Senior</v>
      </c>
    </row>
    <row r="790" spans="1:21">
      <c r="A790" t="s">
        <v>2154</v>
      </c>
      <c r="B790" t="str">
        <f>_xlfn.XLOOKUP(Table4[[#This Row],[Customer ID]],Table1[[#This Row],[Customer ID]],Table1[[#This Row],[TITLE]],0)</f>
        <v>Mr</v>
      </c>
      <c r="C790" t="str" cm="1">
        <f t="array" ref="C790">_xlfn.XLOOKUP(Table4[[#This Row],[Customer ID]],Table1[[#All],[Customer ID]],Table1[[#All],[FIRST NAME]],0)</f>
        <v>Ning</v>
      </c>
      <c r="D790" t="str" cm="1">
        <f t="array" ref="D790">_xlfn.XLOOKUP(Table4[[#This Row],[Customer ID]],Table1[[#All],[Customer ID]],Table1[[#All],[LAST NAME]],0)</f>
        <v>Zhou</v>
      </c>
      <c r="E790" s="5" cm="1">
        <f t="array" ref="E790">_xlfn.XLOOKUP(Table4[[#This Row],[Customer ID]],Table3[[#All],[Customer ID]],Table3[[#All],[Date of Birth]],0)</f>
        <v>22621</v>
      </c>
      <c r="F790" cm="1">
        <f t="array" ref="F790">_xlfn.XLOOKUP(Table4[[#This Row],[Customer ID]],Table3[[#All],[Customer ID]],Table3[[#All],[Age]],0)</f>
        <v>61</v>
      </c>
      <c r="G790" cm="1">
        <f t="array" ref="G790">_xlfn.XLOOKUP(Table4[[#This Row],[Customer ID]],Table3[[#All],[Customer ID]],Table3[[#All],[Children]],0)</f>
        <v>0</v>
      </c>
      <c r="H790" cm="1">
        <f t="array" ref="H790">_xlfn.XLOOKUP(Table4[[#This Row],[Customer ID]],Table2[[#All],[Customer ID]],Table2[[#All],[BMI]],0)</f>
        <v>33.534999999999997</v>
      </c>
      <c r="I790" cm="1">
        <f t="array" ref="I790">_xlfn.XLOOKUP(Table4[[#This Row],[Customer ID]],Table2[[#All],[Customer ID]],Table2[[#All],[HBA1C]],0)</f>
        <v>9.4</v>
      </c>
      <c r="J790" t="str">
        <f>_xlfn.XLOOKUP(Table4[[#This Row],[Customer ID]], 'Medical Examination'!A:A, 'Medical Examination'!D:D)</f>
        <v>Yes</v>
      </c>
      <c r="K790" t="str">
        <f>_xlfn.XLOOKUP(Table4[[#This Row],[Customer ID]], 'Medical Examination'!A:A, 'Medical Examination'!E:E)</f>
        <v>No</v>
      </c>
      <c r="L790" t="str">
        <f>_xlfn.XLOOKUP(Table4[[#This Row],[Customer ID]], 'Medical Examination'!A:A, 'Medical Examination'!F:F)</f>
        <v>No</v>
      </c>
      <c r="M790">
        <f>_xlfn.XLOOKUP(Table4[[#This Row],[Customer ID]], 'Medical Examination'!A:A, 'Medical Examination'!G:G)</f>
        <v>2</v>
      </c>
      <c r="N790" t="str">
        <f>_xlfn.XLOOKUP(Table4[[#This Row],[Customer ID]], 'Medical Examination'!A:A, 'Medical Examination'!H:H)</f>
        <v>No</v>
      </c>
      <c r="O790" t="str">
        <f>_xlfn.XLOOKUP(Table4[[#This Row],[Customer ID]], 'Medical Examination'!A:A, 'Medical Examination'!I:I)</f>
        <v>Diabetes</v>
      </c>
      <c r="P790" t="str">
        <f>_xlfn.XLOOKUP(Table4[[#This Row],[Customer ID]], 'Medical Examination'!A:A, 'Medical Examination'!J:J)</f>
        <v>Obesity</v>
      </c>
      <c r="Q790" s="1">
        <f>_xlfn.XLOOKUP(Table4[[#This Row],[Customer ID]], Hospitalisation!A:A, Hospitalisation!E:E)</f>
        <v>13143.34</v>
      </c>
      <c r="R790" t="str">
        <f>_xlfn.XLOOKUP(Table4[[#This Row],[Customer ID]], Hospitalisation!A:A, Hospitalisation!F:F)</f>
        <v>Tier - 3</v>
      </c>
      <c r="S790" t="str">
        <f>_xlfn.XLOOKUP(Table4[[#This Row],[Customer ID]], Hospitalisation!A:A, Hospitalisation!G:G)</f>
        <v>Tier - 2</v>
      </c>
      <c r="T790" t="str">
        <f>_xlfn.XLOOKUP(Table4[[#This Row],[Customer ID]], Hospitalisation!A:A, Hospitalisation!H:H)</f>
        <v>R1020</v>
      </c>
      <c r="U790" t="str" cm="1">
        <f t="array" ref="U790">_xlfn.IFS(Table4[[#This Row],[Age]]&lt;=29,"Youth",Table4[[#This Row],[Age]]&lt;=49,"Adults",Table4[[#This Row],[Age]]&gt;=50,"Senior")</f>
        <v>Senior</v>
      </c>
    </row>
    <row r="791" spans="1:21">
      <c r="A791" t="s">
        <v>2157</v>
      </c>
      <c r="B791" t="str">
        <f>_xlfn.XLOOKUP(Table4[[#This Row],[Customer ID]],Table1[[#This Row],[Customer ID]],Table1[[#This Row],[TITLE]],0)</f>
        <v>Mr</v>
      </c>
      <c r="C791" t="str" cm="1">
        <f t="array" ref="C791">_xlfn.XLOOKUP(Table4[[#This Row],[Customer ID]],Table1[[#All],[Customer ID]],Table1[[#All],[FIRST NAME]],0)</f>
        <v>Joel</v>
      </c>
      <c r="D791" t="str" cm="1">
        <f t="array" ref="D791">_xlfn.XLOOKUP(Table4[[#This Row],[Customer ID]],Table1[[#All],[Customer ID]],Table1[[#All],[LAST NAME]],0)</f>
        <v>Clarke-Ames</v>
      </c>
      <c r="E791" s="5" cm="1">
        <f t="array" ref="E791">_xlfn.XLOOKUP(Table4[[#This Row],[Customer ID]],Table3[[#All],[Customer ID]],Table3[[#All],[Date of Birth]],0)</f>
        <v>22531</v>
      </c>
      <c r="F791" cm="1">
        <f t="array" ref="F791">_xlfn.XLOOKUP(Table4[[#This Row],[Customer ID]],Table3[[#All],[Customer ID]],Table3[[#All],[Age]],0)</f>
        <v>61</v>
      </c>
      <c r="G791" cm="1">
        <f t="array" ref="G791">_xlfn.XLOOKUP(Table4[[#This Row],[Customer ID]],Table3[[#All],[Customer ID]],Table3[[#All],[Children]],0)</f>
        <v>0</v>
      </c>
      <c r="H791" cm="1">
        <f t="array" ref="H791">_xlfn.XLOOKUP(Table4[[#This Row],[Customer ID]],Table2[[#All],[Customer ID]],Table2[[#All],[BMI]],0)</f>
        <v>23.655000000000001</v>
      </c>
      <c r="I791" cm="1">
        <f t="array" ref="I791">_xlfn.XLOOKUP(Table4[[#This Row],[Customer ID]],Table2[[#All],[Customer ID]],Table2[[#All],[HBA1C]],0)</f>
        <v>8.48</v>
      </c>
      <c r="J791" t="str">
        <f>_xlfn.XLOOKUP(Table4[[#This Row],[Customer ID]], 'Medical Examination'!A:A, 'Medical Examination'!D:D)</f>
        <v>Yes</v>
      </c>
      <c r="K791" t="str">
        <f>_xlfn.XLOOKUP(Table4[[#This Row],[Customer ID]], 'Medical Examination'!A:A, 'Medical Examination'!E:E)</f>
        <v>No</v>
      </c>
      <c r="L791" t="str">
        <f>_xlfn.XLOOKUP(Table4[[#This Row],[Customer ID]], 'Medical Examination'!A:A, 'Medical Examination'!F:F)</f>
        <v>No</v>
      </c>
      <c r="M791">
        <f>_xlfn.XLOOKUP(Table4[[#This Row],[Customer ID]], 'Medical Examination'!A:A, 'Medical Examination'!G:G)</f>
        <v>2</v>
      </c>
      <c r="N791" t="str">
        <f>_xlfn.XLOOKUP(Table4[[#This Row],[Customer ID]], 'Medical Examination'!A:A, 'Medical Examination'!H:H)</f>
        <v>No</v>
      </c>
      <c r="O791" t="str">
        <f>_xlfn.XLOOKUP(Table4[[#This Row],[Customer ID]], 'Medical Examination'!A:A, 'Medical Examination'!I:I)</f>
        <v>Diabetes</v>
      </c>
      <c r="P791" t="str">
        <f>_xlfn.XLOOKUP(Table4[[#This Row],[Customer ID]], 'Medical Examination'!A:A, 'Medical Examination'!J:J)</f>
        <v>Normal Weight</v>
      </c>
      <c r="Q791" s="1">
        <f>_xlfn.XLOOKUP(Table4[[#This Row],[Customer ID]], Hospitalisation!A:A, Hospitalisation!E:E)</f>
        <v>13129.6</v>
      </c>
      <c r="R791" t="str">
        <f>_xlfn.XLOOKUP(Table4[[#This Row],[Customer ID]], Hospitalisation!A:A, Hospitalisation!F:F)</f>
        <v>Tier - 3</v>
      </c>
      <c r="S791" t="str">
        <f>_xlfn.XLOOKUP(Table4[[#This Row],[Customer ID]], Hospitalisation!A:A, Hospitalisation!G:G)</f>
        <v>Tier - 2</v>
      </c>
      <c r="T791" t="str">
        <f>_xlfn.XLOOKUP(Table4[[#This Row],[Customer ID]], Hospitalisation!A:A, Hospitalisation!H:H)</f>
        <v>R1017</v>
      </c>
      <c r="U791" t="str" cm="1">
        <f t="array" ref="U791">_xlfn.IFS(Table4[[#This Row],[Age]]&lt;=29,"Youth",Table4[[#This Row],[Age]]&lt;=49,"Adults",Table4[[#This Row],[Age]]&gt;=50,"Senior")</f>
        <v>Senior</v>
      </c>
    </row>
    <row r="792" spans="1:21">
      <c r="A792" t="s">
        <v>2160</v>
      </c>
      <c r="B792" t="str">
        <f>_xlfn.XLOOKUP(Table4[[#This Row],[Customer ID]],Table1[[#This Row],[Customer ID]],Table1[[#This Row],[TITLE]],0)</f>
        <v>Ms</v>
      </c>
      <c r="C792" t="str" cm="1">
        <f t="array" ref="C792">_xlfn.XLOOKUP(Table4[[#This Row],[Customer ID]],Table1[[#All],[Customer ID]],Table1[[#All],[FIRST NAME]],0)</f>
        <v>Pamela J</v>
      </c>
      <c r="D792" t="str" cm="1">
        <f t="array" ref="D792">_xlfn.XLOOKUP(Table4[[#This Row],[Customer ID]],Table1[[#All],[Customer ID]],Table1[[#All],[LAST NAME]],0)</f>
        <v>Staton</v>
      </c>
      <c r="E792" s="5" cm="1">
        <f t="array" ref="E792">_xlfn.XLOOKUP(Table4[[#This Row],[Customer ID]],Table3[[#All],[Customer ID]],Table3[[#All],[Date of Birth]],0)</f>
        <v>36388</v>
      </c>
      <c r="F792" cm="1">
        <f t="array" ref="F792">_xlfn.XLOOKUP(Table4[[#This Row],[Customer ID]],Table3[[#All],[Customer ID]],Table3[[#All],[Age]],0)</f>
        <v>23</v>
      </c>
      <c r="G792" cm="1">
        <f t="array" ref="G792">_xlfn.XLOOKUP(Table4[[#This Row],[Customer ID]],Table3[[#All],[Customer ID]],Table3[[#All],[Children]],0)</f>
        <v>0</v>
      </c>
      <c r="H792" cm="1">
        <f t="array" ref="H792">_xlfn.XLOOKUP(Table4[[#This Row],[Customer ID]],Table2[[#All],[Customer ID]],Table2[[#All],[BMI]],0)</f>
        <v>28</v>
      </c>
      <c r="I792" cm="1">
        <f t="array" ref="I792">_xlfn.XLOOKUP(Table4[[#This Row],[Customer ID]],Table2[[#All],[Customer ID]],Table2[[#All],[HBA1C]],0)</f>
        <v>5.57</v>
      </c>
      <c r="J792" t="str">
        <f>_xlfn.XLOOKUP(Table4[[#This Row],[Customer ID]], 'Medical Examination'!A:A, 'Medical Examination'!D:D)</f>
        <v>No</v>
      </c>
      <c r="K792" t="str">
        <f>_xlfn.XLOOKUP(Table4[[#This Row],[Customer ID]], 'Medical Examination'!A:A, 'Medical Examination'!E:E)</f>
        <v>No</v>
      </c>
      <c r="L792" t="str">
        <f>_xlfn.XLOOKUP(Table4[[#This Row],[Customer ID]], 'Medical Examination'!A:A, 'Medical Examination'!F:F)</f>
        <v>No</v>
      </c>
      <c r="M792">
        <f>_xlfn.XLOOKUP(Table4[[#This Row],[Customer ID]], 'Medical Examination'!A:A, 'Medical Examination'!G:G)</f>
        <v>0</v>
      </c>
      <c r="N792" t="str">
        <f>_xlfn.XLOOKUP(Table4[[#This Row],[Customer ID]], 'Medical Examination'!A:A, 'Medical Examination'!H:H)</f>
        <v>No</v>
      </c>
      <c r="O792" t="str">
        <f>_xlfn.XLOOKUP(Table4[[#This Row],[Customer ID]], 'Medical Examination'!A:A, 'Medical Examination'!I:I)</f>
        <v>Normal</v>
      </c>
      <c r="P792" t="str">
        <f>_xlfn.XLOOKUP(Table4[[#This Row],[Customer ID]], 'Medical Examination'!A:A, 'Medical Examination'!J:J)</f>
        <v>Overweight</v>
      </c>
      <c r="Q792" s="1">
        <f>_xlfn.XLOOKUP(Table4[[#This Row],[Customer ID]], Hospitalisation!A:A, Hospitalisation!E:E)</f>
        <v>13126.68</v>
      </c>
      <c r="R792" t="str">
        <f>_xlfn.XLOOKUP(Table4[[#This Row],[Customer ID]], Hospitalisation!A:A, Hospitalisation!F:F)</f>
        <v>Tier - 3</v>
      </c>
      <c r="S792" t="str">
        <f>_xlfn.XLOOKUP(Table4[[#This Row],[Customer ID]], Hospitalisation!A:A, Hospitalisation!G:G)</f>
        <v>Tier - 3</v>
      </c>
      <c r="T792" t="str">
        <f>_xlfn.XLOOKUP(Table4[[#This Row],[Customer ID]], Hospitalisation!A:A, Hospitalisation!H:H)</f>
        <v>R1011</v>
      </c>
      <c r="U792" t="str" cm="1">
        <f t="array" ref="U792">_xlfn.IFS(Table4[[#This Row],[Age]]&lt;=29,"Youth",Table4[[#This Row],[Age]]&lt;=49,"Adults",Table4[[#This Row],[Age]]&gt;=50,"Senior")</f>
        <v>Youth</v>
      </c>
    </row>
    <row r="793" spans="1:21">
      <c r="A793" t="s">
        <v>2162</v>
      </c>
      <c r="B793" t="str">
        <f>_xlfn.XLOOKUP(Table4[[#This Row],[Customer ID]],Table1[[#This Row],[Customer ID]],Table1[[#This Row],[TITLE]],0)</f>
        <v>Ms</v>
      </c>
      <c r="C793" t="str" cm="1">
        <f t="array" ref="C793">_xlfn.XLOOKUP(Table4[[#This Row],[Customer ID]],Table1[[#All],[Customer ID]],Table1[[#All],[FIRST NAME]],0)</f>
        <v>Brittney</v>
      </c>
      <c r="D793" t="str" cm="1">
        <f t="array" ref="D793">_xlfn.XLOOKUP(Table4[[#This Row],[Customer ID]],Table1[[#All],[Customer ID]],Table1[[#All],[LAST NAME]],0)</f>
        <v>Forster</v>
      </c>
      <c r="E793" s="5" cm="1">
        <f t="array" ref="E793">_xlfn.XLOOKUP(Table4[[#This Row],[Customer ID]],Table3[[#All],[Customer ID]],Table3[[#All],[Date of Birth]],0)</f>
        <v>23268</v>
      </c>
      <c r="F793" cm="1">
        <f t="array" ref="F793">_xlfn.XLOOKUP(Table4[[#This Row],[Customer ID]],Table3[[#All],[Customer ID]],Table3[[#All],[Age]],0)</f>
        <v>59</v>
      </c>
      <c r="G793" cm="1">
        <f t="array" ref="G793">_xlfn.XLOOKUP(Table4[[#This Row],[Customer ID]],Table3[[#All],[Customer ID]],Table3[[#All],[Children]],0)</f>
        <v>0</v>
      </c>
      <c r="H793" cm="1">
        <f t="array" ref="H793">_xlfn.XLOOKUP(Table4[[#This Row],[Customer ID]],Table2[[#All],[Customer ID]],Table2[[#All],[BMI]],0)</f>
        <v>30.23</v>
      </c>
      <c r="I793" cm="1">
        <f t="array" ref="I793">_xlfn.XLOOKUP(Table4[[#This Row],[Customer ID]],Table2[[#All],[Customer ID]],Table2[[#All],[HBA1C]],0)</f>
        <v>6.94</v>
      </c>
      <c r="J793" t="str">
        <f>_xlfn.XLOOKUP(Table4[[#This Row],[Customer ID]], 'Medical Examination'!A:A, 'Medical Examination'!D:D)</f>
        <v>Yes</v>
      </c>
      <c r="K793" t="str">
        <f>_xlfn.XLOOKUP(Table4[[#This Row],[Customer ID]], 'Medical Examination'!A:A, 'Medical Examination'!E:E)</f>
        <v>No</v>
      </c>
      <c r="L793" t="str">
        <f>_xlfn.XLOOKUP(Table4[[#This Row],[Customer ID]], 'Medical Examination'!A:A, 'Medical Examination'!F:F)</f>
        <v>Yes</v>
      </c>
      <c r="M793">
        <f>_xlfn.XLOOKUP(Table4[[#This Row],[Customer ID]], 'Medical Examination'!A:A, 'Medical Examination'!G:G)</f>
        <v>1</v>
      </c>
      <c r="N793" t="str">
        <f>_xlfn.XLOOKUP(Table4[[#This Row],[Customer ID]], 'Medical Examination'!A:A, 'Medical Examination'!H:H)</f>
        <v>No</v>
      </c>
      <c r="O793" t="str">
        <f>_xlfn.XLOOKUP(Table4[[#This Row],[Customer ID]], 'Medical Examination'!A:A, 'Medical Examination'!I:I)</f>
        <v>Diabetes</v>
      </c>
      <c r="P793" t="str">
        <f>_xlfn.XLOOKUP(Table4[[#This Row],[Customer ID]], 'Medical Examination'!A:A, 'Medical Examination'!J:J)</f>
        <v>Obesity</v>
      </c>
      <c r="Q793" s="1">
        <f>_xlfn.XLOOKUP(Table4[[#This Row],[Customer ID]], Hospitalisation!A:A, Hospitalisation!E:E)</f>
        <v>13116.84</v>
      </c>
      <c r="R793" t="str">
        <f>_xlfn.XLOOKUP(Table4[[#This Row],[Customer ID]], Hospitalisation!A:A, Hospitalisation!F:F)</f>
        <v>Tier - 3</v>
      </c>
      <c r="S793" t="str">
        <f>_xlfn.XLOOKUP(Table4[[#This Row],[Customer ID]], Hospitalisation!A:A, Hospitalisation!G:G)</f>
        <v>Tier - 1</v>
      </c>
      <c r="T793" t="str">
        <f>_xlfn.XLOOKUP(Table4[[#This Row],[Customer ID]], Hospitalisation!A:A, Hospitalisation!H:H)</f>
        <v>R1012</v>
      </c>
      <c r="U793" t="str" cm="1">
        <f t="array" ref="U793">_xlfn.IFS(Table4[[#This Row],[Age]]&lt;=29,"Youth",Table4[[#This Row],[Age]]&lt;=49,"Adults",Table4[[#This Row],[Age]]&gt;=50,"Senior")</f>
        <v>Senior</v>
      </c>
    </row>
    <row r="794" spans="1:21">
      <c r="A794" t="s">
        <v>2165</v>
      </c>
      <c r="B794" t="str">
        <f>_xlfn.XLOOKUP(Table4[[#This Row],[Customer ID]],Table1[[#This Row],[Customer ID]],Table1[[#This Row],[TITLE]],0)</f>
        <v>Mrs</v>
      </c>
      <c r="C794" t="str" cm="1">
        <f t="array" ref="C794">_xlfn.XLOOKUP(Table4[[#This Row],[Customer ID]],Table1[[#All],[Customer ID]],Table1[[#All],[FIRST NAME]],0)</f>
        <v>Sheila</v>
      </c>
      <c r="D794" t="str" cm="1">
        <f t="array" ref="D794">_xlfn.XLOOKUP(Table4[[#This Row],[Customer ID]],Table1[[#All],[Customer ID]],Table1[[#All],[LAST NAME]],0)</f>
        <v>Monaghan</v>
      </c>
      <c r="E794" s="5" cm="1">
        <f t="array" ref="E794">_xlfn.XLOOKUP(Table4[[#This Row],[Customer ID]],Table3[[#All],[Customer ID]],Table3[[#All],[Date of Birth]],0)</f>
        <v>33828</v>
      </c>
      <c r="F794" cm="1">
        <f t="array" ref="F794">_xlfn.XLOOKUP(Table4[[#This Row],[Customer ID]],Table3[[#All],[Customer ID]],Table3[[#All],[Age]],0)</f>
        <v>30</v>
      </c>
      <c r="G794" cm="1">
        <f t="array" ref="G794">_xlfn.XLOOKUP(Table4[[#This Row],[Customer ID]],Table3[[#All],[Customer ID]],Table3[[#All],[Children]],0)</f>
        <v>0</v>
      </c>
      <c r="H794" cm="1">
        <f t="array" ref="H794">_xlfn.XLOOKUP(Table4[[#This Row],[Customer ID]],Table2[[#All],[Customer ID]],Table2[[#All],[BMI]],0)</f>
        <v>51.14</v>
      </c>
      <c r="I794" cm="1">
        <f t="array" ref="I794">_xlfn.XLOOKUP(Table4[[#This Row],[Customer ID]],Table2[[#All],[Customer ID]],Table2[[#All],[HBA1C]],0)</f>
        <v>4.05</v>
      </c>
      <c r="J794" t="str">
        <f>_xlfn.XLOOKUP(Table4[[#This Row],[Customer ID]], 'Medical Examination'!A:A, 'Medical Examination'!D:D)</f>
        <v>No</v>
      </c>
      <c r="K794" t="str">
        <f>_xlfn.XLOOKUP(Table4[[#This Row],[Customer ID]], 'Medical Examination'!A:A, 'Medical Examination'!E:E)</f>
        <v>No</v>
      </c>
      <c r="L794" t="str">
        <f>_xlfn.XLOOKUP(Table4[[#This Row],[Customer ID]], 'Medical Examination'!A:A, 'Medical Examination'!F:F)</f>
        <v>No</v>
      </c>
      <c r="M794">
        <f>_xlfn.XLOOKUP(Table4[[#This Row],[Customer ID]], 'Medical Examination'!A:A, 'Medical Examination'!G:G)</f>
        <v>1</v>
      </c>
      <c r="N794" t="str">
        <f>_xlfn.XLOOKUP(Table4[[#This Row],[Customer ID]], 'Medical Examination'!A:A, 'Medical Examination'!H:H)</f>
        <v>No</v>
      </c>
      <c r="O794" t="str">
        <f>_xlfn.XLOOKUP(Table4[[#This Row],[Customer ID]], 'Medical Examination'!A:A, 'Medical Examination'!I:I)</f>
        <v>Normal</v>
      </c>
      <c r="P794" t="str">
        <f>_xlfn.XLOOKUP(Table4[[#This Row],[Customer ID]], 'Medical Examination'!A:A, 'Medical Examination'!J:J)</f>
        <v>Obesity</v>
      </c>
      <c r="Q794" s="1">
        <f>_xlfn.XLOOKUP(Table4[[#This Row],[Customer ID]], Hospitalisation!A:A, Hospitalisation!E:E)</f>
        <v>13113.51</v>
      </c>
      <c r="R794" t="str">
        <f>_xlfn.XLOOKUP(Table4[[#This Row],[Customer ID]], Hospitalisation!A:A, Hospitalisation!F:F)</f>
        <v>Tier - 3</v>
      </c>
      <c r="S794" t="str">
        <f>_xlfn.XLOOKUP(Table4[[#This Row],[Customer ID]], Hospitalisation!A:A, Hospitalisation!G:G)</f>
        <v>Tier - 2</v>
      </c>
      <c r="T794" t="str">
        <f>_xlfn.XLOOKUP(Table4[[#This Row],[Customer ID]], Hospitalisation!A:A, Hospitalisation!H:H)</f>
        <v>R1026</v>
      </c>
      <c r="U794" t="str" cm="1">
        <f t="array" ref="U794">_xlfn.IFS(Table4[[#This Row],[Age]]&lt;=29,"Youth",Table4[[#This Row],[Age]]&lt;=49,"Adults",Table4[[#This Row],[Age]]&gt;=50,"Senior")</f>
        <v>Adults</v>
      </c>
    </row>
    <row r="795" spans="1:21">
      <c r="A795" t="s">
        <v>2168</v>
      </c>
      <c r="B795" t="str">
        <f>_xlfn.XLOOKUP(Table4[[#This Row],[Customer ID]],Table1[[#This Row],[Customer ID]],Table1[[#This Row],[TITLE]],0)</f>
        <v>Mr</v>
      </c>
      <c r="C795" t="str" cm="1">
        <f t="array" ref="C795">_xlfn.XLOOKUP(Table4[[#This Row],[Customer ID]],Table1[[#All],[Customer ID]],Table1[[#All],[FIRST NAME]],0)</f>
        <v>Koji</v>
      </c>
      <c r="D795" t="str" cm="1">
        <f t="array" ref="D795">_xlfn.XLOOKUP(Table4[[#This Row],[Customer ID]],Table1[[#All],[Customer ID]],Table1[[#All],[LAST NAME]],0)</f>
        <v>Kawamoto</v>
      </c>
      <c r="E795" s="5" cm="1">
        <f t="array" ref="E795">_xlfn.XLOOKUP(Table4[[#This Row],[Customer ID]],Table3[[#All],[Customer ID]],Table3[[#All],[Date of Birth]],0)</f>
        <v>22860</v>
      </c>
      <c r="F795" cm="1">
        <f t="array" ref="F795">_xlfn.XLOOKUP(Table4[[#This Row],[Customer ID]],Table3[[#All],[Customer ID]],Table3[[#All],[Age]],0)</f>
        <v>60</v>
      </c>
      <c r="G795" cm="1">
        <f t="array" ref="G795">_xlfn.XLOOKUP(Table4[[#This Row],[Customer ID]],Table3[[#All],[Customer ID]],Table3[[#All],[Children]],0)</f>
        <v>1</v>
      </c>
      <c r="H795" cm="1">
        <f t="array" ref="H795">_xlfn.XLOOKUP(Table4[[#This Row],[Customer ID]],Table2[[#All],[Customer ID]],Table2[[#All],[BMI]],0)</f>
        <v>24.32</v>
      </c>
      <c r="I795" cm="1">
        <f t="array" ref="I795">_xlfn.XLOOKUP(Table4[[#This Row],[Customer ID]],Table2[[#All],[Customer ID]],Table2[[#All],[HBA1C]],0)</f>
        <v>10.220000000000001</v>
      </c>
      <c r="J795" t="str">
        <f>_xlfn.XLOOKUP(Table4[[#This Row],[Customer ID]], 'Medical Examination'!A:A, 'Medical Examination'!D:D)</f>
        <v>No</v>
      </c>
      <c r="K795" t="str">
        <f>_xlfn.XLOOKUP(Table4[[#This Row],[Customer ID]], 'Medical Examination'!A:A, 'Medical Examination'!E:E)</f>
        <v>No</v>
      </c>
      <c r="L795" t="str">
        <f>_xlfn.XLOOKUP(Table4[[#This Row],[Customer ID]], 'Medical Examination'!A:A, 'Medical Examination'!F:F)</f>
        <v>No</v>
      </c>
      <c r="M795">
        <f>_xlfn.XLOOKUP(Table4[[#This Row],[Customer ID]], 'Medical Examination'!A:A, 'Medical Examination'!G:G)</f>
        <v>0</v>
      </c>
      <c r="N795" t="str">
        <f>_xlfn.XLOOKUP(Table4[[#This Row],[Customer ID]], 'Medical Examination'!A:A, 'Medical Examination'!H:H)</f>
        <v>No</v>
      </c>
      <c r="O795" t="str">
        <f>_xlfn.XLOOKUP(Table4[[#This Row],[Customer ID]], 'Medical Examination'!A:A, 'Medical Examination'!I:I)</f>
        <v>Diabetes</v>
      </c>
      <c r="P795" t="str">
        <f>_xlfn.XLOOKUP(Table4[[#This Row],[Customer ID]], 'Medical Examination'!A:A, 'Medical Examination'!J:J)</f>
        <v>Normal Weight</v>
      </c>
      <c r="Q795" s="1">
        <f>_xlfn.XLOOKUP(Table4[[#This Row],[Customer ID]], Hospitalisation!A:A, Hospitalisation!E:E)</f>
        <v>13112.6</v>
      </c>
      <c r="R795" t="str">
        <f>_xlfn.XLOOKUP(Table4[[#This Row],[Customer ID]], Hospitalisation!A:A, Hospitalisation!F:F)</f>
        <v>Tier - 3</v>
      </c>
      <c r="S795" t="str">
        <f>_xlfn.XLOOKUP(Table4[[#This Row],[Customer ID]], Hospitalisation!A:A, Hospitalisation!G:G)</f>
        <v>Tier - 3</v>
      </c>
      <c r="T795" t="str">
        <f>_xlfn.XLOOKUP(Table4[[#This Row],[Customer ID]], Hospitalisation!A:A, Hospitalisation!H:H)</f>
        <v>R1012</v>
      </c>
      <c r="U795" t="str" cm="1">
        <f t="array" ref="U795">_xlfn.IFS(Table4[[#This Row],[Age]]&lt;=29,"Youth",Table4[[#This Row],[Age]]&lt;=49,"Adults",Table4[[#This Row],[Age]]&gt;=50,"Senior")</f>
        <v>Senior</v>
      </c>
    </row>
    <row r="796" spans="1:21">
      <c r="A796" t="s">
        <v>2171</v>
      </c>
      <c r="B796" t="str">
        <f>_xlfn.XLOOKUP(Table4[[#This Row],[Customer ID]],Table1[[#This Row],[Customer ID]],Table1[[#This Row],[TITLE]],0)</f>
        <v>Ms</v>
      </c>
      <c r="C796" t="str" cm="1">
        <f t="array" ref="C796">_xlfn.XLOOKUP(Table4[[#This Row],[Customer ID]],Table1[[#All],[Customer ID]],Table1[[#All],[FIRST NAME]],0)</f>
        <v>Sarah</v>
      </c>
      <c r="D796" t="str" cm="1">
        <f t="array" ref="D796">_xlfn.XLOOKUP(Table4[[#This Row],[Customer ID]],Table1[[#All],[Customer ID]],Table1[[#All],[LAST NAME]],0)</f>
        <v>Dicharry</v>
      </c>
      <c r="E796" s="5" cm="1">
        <f t="array" ref="E796">_xlfn.XLOOKUP(Table4[[#This Row],[Customer ID]],Table3[[#All],[Customer ID]],Table3[[#All],[Date of Birth]],0)</f>
        <v>26236</v>
      </c>
      <c r="F796" cm="1">
        <f t="array" ref="F796">_xlfn.XLOOKUP(Table4[[#This Row],[Customer ID]],Table3[[#All],[Customer ID]],Table3[[#All],[Age]],0)</f>
        <v>51</v>
      </c>
      <c r="G796" cm="1">
        <f t="array" ref="G796">_xlfn.XLOOKUP(Table4[[#This Row],[Customer ID]],Table3[[#All],[Customer ID]],Table3[[#All],[Children]],0)</f>
        <v>0</v>
      </c>
      <c r="H796" cm="1">
        <f t="array" ref="H796">_xlfn.XLOOKUP(Table4[[#This Row],[Customer ID]],Table2[[#All],[Customer ID]],Table2[[#All],[BMI]],0)</f>
        <v>38.06</v>
      </c>
      <c r="I796" cm="1">
        <f t="array" ref="I796">_xlfn.XLOOKUP(Table4[[#This Row],[Customer ID]],Table2[[#All],[Customer ID]],Table2[[#All],[HBA1C]],0)</f>
        <v>9.24</v>
      </c>
      <c r="J796" t="str">
        <f>_xlfn.XLOOKUP(Table4[[#This Row],[Customer ID]], 'Medical Examination'!A:A, 'Medical Examination'!D:D)</f>
        <v>No</v>
      </c>
      <c r="K796" t="str">
        <f>_xlfn.XLOOKUP(Table4[[#This Row],[Customer ID]], 'Medical Examination'!A:A, 'Medical Examination'!E:E)</f>
        <v>No</v>
      </c>
      <c r="L796" t="str">
        <f>_xlfn.XLOOKUP(Table4[[#This Row],[Customer ID]], 'Medical Examination'!A:A, 'Medical Examination'!F:F)</f>
        <v>No</v>
      </c>
      <c r="M796">
        <f>_xlfn.XLOOKUP(Table4[[#This Row],[Customer ID]], 'Medical Examination'!A:A, 'Medical Examination'!G:G)</f>
        <v>0</v>
      </c>
      <c r="N796" t="str">
        <f>_xlfn.XLOOKUP(Table4[[#This Row],[Customer ID]], 'Medical Examination'!A:A, 'Medical Examination'!H:H)</f>
        <v>No</v>
      </c>
      <c r="O796" t="str">
        <f>_xlfn.XLOOKUP(Table4[[#This Row],[Customer ID]], 'Medical Examination'!A:A, 'Medical Examination'!I:I)</f>
        <v>Diabetes</v>
      </c>
      <c r="P796" t="str">
        <f>_xlfn.XLOOKUP(Table4[[#This Row],[Customer ID]], 'Medical Examination'!A:A, 'Medical Examination'!J:J)</f>
        <v>Obesity</v>
      </c>
      <c r="Q796" s="1">
        <f>_xlfn.XLOOKUP(Table4[[#This Row],[Customer ID]], Hospitalisation!A:A, Hospitalisation!E:E)</f>
        <v>13110.79</v>
      </c>
      <c r="R796" t="str">
        <f>_xlfn.XLOOKUP(Table4[[#This Row],[Customer ID]], Hospitalisation!A:A, Hospitalisation!F:F)</f>
        <v>Tier - 3</v>
      </c>
      <c r="S796" t="str">
        <f>_xlfn.XLOOKUP(Table4[[#This Row],[Customer ID]], Hospitalisation!A:A, Hospitalisation!G:G)</f>
        <v>Tier - 2</v>
      </c>
      <c r="T796" t="str">
        <f>_xlfn.XLOOKUP(Table4[[#This Row],[Customer ID]], Hospitalisation!A:A, Hospitalisation!H:H)</f>
        <v>R1011</v>
      </c>
      <c r="U796" t="str" cm="1">
        <f t="array" ref="U796">_xlfn.IFS(Table4[[#This Row],[Age]]&lt;=29,"Youth",Table4[[#This Row],[Age]]&lt;=49,"Adults",Table4[[#This Row],[Age]]&gt;=50,"Senior")</f>
        <v>Senior</v>
      </c>
    </row>
    <row r="797" spans="1:21">
      <c r="A797" t="s">
        <v>2173</v>
      </c>
      <c r="B797" t="str">
        <f>_xlfn.XLOOKUP(Table4[[#This Row],[Customer ID]],Table1[[#This Row],[Customer ID]],Table1[[#This Row],[TITLE]],0)</f>
        <v>Mrs</v>
      </c>
      <c r="C797" t="str" cm="1">
        <f t="array" ref="C797">_xlfn.XLOOKUP(Table4[[#This Row],[Customer ID]],Table1[[#All],[Customer ID]],Table1[[#All],[FIRST NAME]],0)</f>
        <v>Colleen M</v>
      </c>
      <c r="D797" t="str" cm="1">
        <f t="array" ref="D797">_xlfn.XLOOKUP(Table4[[#This Row],[Customer ID]],Table1[[#All],[Customer ID]],Table1[[#All],[LAST NAME]],0)</f>
        <v>Berry</v>
      </c>
      <c r="E797" s="5" cm="1">
        <f t="array" ref="E797">_xlfn.XLOOKUP(Table4[[#This Row],[Customer ID]],Table3[[#All],[Customer ID]],Table3[[#All],[Date of Birth]],0)</f>
        <v>28688</v>
      </c>
      <c r="F797" cm="1">
        <f t="array" ref="F797">_xlfn.XLOOKUP(Table4[[#This Row],[Customer ID]],Table3[[#All],[Customer ID]],Table3[[#All],[Age]],0)</f>
        <v>44</v>
      </c>
      <c r="G797" cm="1">
        <f t="array" ref="G797">_xlfn.XLOOKUP(Table4[[#This Row],[Customer ID]],Table3[[#All],[Customer ID]],Table3[[#All],[Children]],0)</f>
        <v>2</v>
      </c>
      <c r="H797" cm="1">
        <f t="array" ref="H797">_xlfn.XLOOKUP(Table4[[#This Row],[Customer ID]],Table2[[#All],[Customer ID]],Table2[[#All],[BMI]],0)</f>
        <v>37.700000000000003</v>
      </c>
      <c r="I797" cm="1">
        <f t="array" ref="I797">_xlfn.XLOOKUP(Table4[[#This Row],[Customer ID]],Table2[[#All],[Customer ID]],Table2[[#All],[HBA1C]],0)</f>
        <v>8.6</v>
      </c>
      <c r="J797" t="str">
        <f>_xlfn.XLOOKUP(Table4[[#This Row],[Customer ID]], 'Medical Examination'!A:A, 'Medical Examination'!D:D)</f>
        <v>No</v>
      </c>
      <c r="K797" t="str">
        <f>_xlfn.XLOOKUP(Table4[[#This Row],[Customer ID]], 'Medical Examination'!A:A, 'Medical Examination'!E:E)</f>
        <v>No</v>
      </c>
      <c r="L797" t="str">
        <f>_xlfn.XLOOKUP(Table4[[#This Row],[Customer ID]], 'Medical Examination'!A:A, 'Medical Examination'!F:F)</f>
        <v>No</v>
      </c>
      <c r="M797">
        <f>_xlfn.XLOOKUP(Table4[[#This Row],[Customer ID]], 'Medical Examination'!A:A, 'Medical Examination'!G:G)</f>
        <v>0</v>
      </c>
      <c r="N797" t="str">
        <f>_xlfn.XLOOKUP(Table4[[#This Row],[Customer ID]], 'Medical Examination'!A:A, 'Medical Examination'!H:H)</f>
        <v>No</v>
      </c>
      <c r="O797" t="str">
        <f>_xlfn.XLOOKUP(Table4[[#This Row],[Customer ID]], 'Medical Examination'!A:A, 'Medical Examination'!I:I)</f>
        <v>Diabetes</v>
      </c>
      <c r="P797" t="str">
        <f>_xlfn.XLOOKUP(Table4[[#This Row],[Customer ID]], 'Medical Examination'!A:A, 'Medical Examination'!J:J)</f>
        <v>Obesity</v>
      </c>
      <c r="Q797" s="1">
        <f>_xlfn.XLOOKUP(Table4[[#This Row],[Customer ID]], Hospitalisation!A:A, Hospitalisation!E:E)</f>
        <v>13101.74</v>
      </c>
      <c r="R797" t="str">
        <f>_xlfn.XLOOKUP(Table4[[#This Row],[Customer ID]], Hospitalisation!A:A, Hospitalisation!F:F)</f>
        <v>Tier - 3</v>
      </c>
      <c r="S797" t="str">
        <f>_xlfn.XLOOKUP(Table4[[#This Row],[Customer ID]], Hospitalisation!A:A, Hospitalisation!G:G)</f>
        <v>Tier - 2</v>
      </c>
      <c r="T797" t="str">
        <f>_xlfn.XLOOKUP(Table4[[#This Row],[Customer ID]], Hospitalisation!A:A, Hospitalisation!H:H)</f>
        <v>R1026</v>
      </c>
      <c r="U797" t="str" cm="1">
        <f t="array" ref="U797">_xlfn.IFS(Table4[[#This Row],[Age]]&lt;=29,"Youth",Table4[[#This Row],[Age]]&lt;=49,"Adults",Table4[[#This Row],[Age]]&gt;=50,"Senior")</f>
        <v>Adults</v>
      </c>
    </row>
    <row r="798" spans="1:21">
      <c r="A798" t="s">
        <v>2176</v>
      </c>
      <c r="B798" t="str">
        <f>_xlfn.XLOOKUP(Table4[[#This Row],[Customer ID]],Table1[[#This Row],[Customer ID]],Table1[[#This Row],[TITLE]],0)</f>
        <v>Ms</v>
      </c>
      <c r="C798" t="str" cm="1">
        <f t="array" ref="C798">_xlfn.XLOOKUP(Table4[[#This Row],[Customer ID]],Table1[[#All],[Customer ID]],Table1[[#All],[FIRST NAME]],0)</f>
        <v>Deedra G</v>
      </c>
      <c r="D798" t="str" cm="1">
        <f t="array" ref="D798">_xlfn.XLOOKUP(Table4[[#This Row],[Customer ID]],Table1[[#All],[Customer ID]],Table1[[#All],[LAST NAME]],0)</f>
        <v>Porfirio</v>
      </c>
      <c r="E798" s="5" cm="1">
        <f t="array" ref="E798">_xlfn.XLOOKUP(Table4[[#This Row],[Customer ID]],Table3[[#All],[Customer ID]],Table3[[#All],[Date of Birth]],0)</f>
        <v>22591</v>
      </c>
      <c r="F798" cm="1">
        <f t="array" ref="F798">_xlfn.XLOOKUP(Table4[[#This Row],[Customer ID]],Table3[[#All],[Customer ID]],Table3[[#All],[Age]],0)</f>
        <v>61</v>
      </c>
      <c r="G798" cm="1">
        <f t="array" ref="G798">_xlfn.XLOOKUP(Table4[[#This Row],[Customer ID]],Table3[[#All],[Customer ID]],Table3[[#All],[Children]],0)</f>
        <v>0</v>
      </c>
      <c r="H798" cm="1">
        <f t="array" ref="H798">_xlfn.XLOOKUP(Table4[[#This Row],[Customer ID]],Table2[[#All],[Customer ID]],Table2[[#All],[BMI]],0)</f>
        <v>44</v>
      </c>
      <c r="I798" cm="1">
        <f t="array" ref="I798">_xlfn.XLOOKUP(Table4[[#This Row],[Customer ID]],Table2[[#All],[Customer ID]],Table2[[#All],[HBA1C]],0)</f>
        <v>9.32</v>
      </c>
      <c r="J798" t="str">
        <f>_xlfn.XLOOKUP(Table4[[#This Row],[Customer ID]], 'Medical Examination'!A:A, 'Medical Examination'!D:D)</f>
        <v>Yes</v>
      </c>
      <c r="K798" t="str">
        <f>_xlfn.XLOOKUP(Table4[[#This Row],[Customer ID]], 'Medical Examination'!A:A, 'Medical Examination'!E:E)</f>
        <v>No</v>
      </c>
      <c r="L798" t="str">
        <f>_xlfn.XLOOKUP(Table4[[#This Row],[Customer ID]], 'Medical Examination'!A:A, 'Medical Examination'!F:F)</f>
        <v>No</v>
      </c>
      <c r="M798">
        <f>_xlfn.XLOOKUP(Table4[[#This Row],[Customer ID]], 'Medical Examination'!A:A, 'Medical Examination'!G:G)</f>
        <v>2</v>
      </c>
      <c r="N798" t="str">
        <f>_xlfn.XLOOKUP(Table4[[#This Row],[Customer ID]], 'Medical Examination'!A:A, 'Medical Examination'!H:H)</f>
        <v>No</v>
      </c>
      <c r="O798" t="str">
        <f>_xlfn.XLOOKUP(Table4[[#This Row],[Customer ID]], 'Medical Examination'!A:A, 'Medical Examination'!I:I)</f>
        <v>Diabetes</v>
      </c>
      <c r="P798" t="str">
        <f>_xlfn.XLOOKUP(Table4[[#This Row],[Customer ID]], 'Medical Examination'!A:A, 'Medical Examination'!J:J)</f>
        <v>Obesity</v>
      </c>
      <c r="Q798" s="1">
        <f>_xlfn.XLOOKUP(Table4[[#This Row],[Customer ID]], Hospitalisation!A:A, Hospitalisation!E:E)</f>
        <v>13063.88</v>
      </c>
      <c r="R798" t="str">
        <f>_xlfn.XLOOKUP(Table4[[#This Row],[Customer ID]], Hospitalisation!A:A, Hospitalisation!F:F)</f>
        <v>Tier - 3</v>
      </c>
      <c r="S798" t="str">
        <f>_xlfn.XLOOKUP(Table4[[#This Row],[Customer ID]], Hospitalisation!A:A, Hospitalisation!G:G)</f>
        <v>Tier - 2</v>
      </c>
      <c r="T798" t="str">
        <f>_xlfn.XLOOKUP(Table4[[#This Row],[Customer ID]], Hospitalisation!A:A, Hospitalisation!H:H)</f>
        <v>R1011</v>
      </c>
      <c r="U798" t="str" cm="1">
        <f t="array" ref="U798">_xlfn.IFS(Table4[[#This Row],[Age]]&lt;=29,"Youth",Table4[[#This Row],[Age]]&lt;=49,"Adults",Table4[[#This Row],[Age]]&gt;=50,"Senior")</f>
        <v>Senior</v>
      </c>
    </row>
    <row r="799" spans="1:21">
      <c r="A799" t="s">
        <v>2179</v>
      </c>
      <c r="B799" t="str">
        <f>_xlfn.XLOOKUP(Table4[[#This Row],[Customer ID]],Table1[[#This Row],[Customer ID]],Table1[[#This Row],[TITLE]],0)</f>
        <v>Mrs</v>
      </c>
      <c r="C799" t="str" cm="1">
        <f t="array" ref="C799">_xlfn.XLOOKUP(Table4[[#This Row],[Customer ID]],Table1[[#All],[Customer ID]],Table1[[#All],[FIRST NAME]],0)</f>
        <v>Kulwinder</v>
      </c>
      <c r="D799" t="str" cm="1">
        <f t="array" ref="D799">_xlfn.XLOOKUP(Table4[[#This Row],[Customer ID]],Table1[[#All],[Customer ID]],Table1[[#All],[LAST NAME]],0)</f>
        <v>Thind</v>
      </c>
      <c r="E799" s="5" cm="1">
        <f t="array" ref="E799">_xlfn.XLOOKUP(Table4[[#This Row],[Customer ID]],Table3[[#All],[Customer ID]],Table3[[#All],[Date of Birth]],0)</f>
        <v>31346</v>
      </c>
      <c r="F799" cm="1">
        <f t="array" ref="F799">_xlfn.XLOOKUP(Table4[[#This Row],[Customer ID]],Table3[[#All],[Customer ID]],Table3[[#All],[Age]],0)</f>
        <v>37</v>
      </c>
      <c r="G799" cm="1">
        <f t="array" ref="G799">_xlfn.XLOOKUP(Table4[[#This Row],[Customer ID]],Table3[[#All],[Customer ID]],Table3[[#All],[Children]],0)</f>
        <v>3</v>
      </c>
      <c r="H799" cm="1">
        <f t="array" ref="H799">_xlfn.XLOOKUP(Table4[[#This Row],[Customer ID]],Table2[[#All],[Customer ID]],Table2[[#All],[BMI]],0)</f>
        <v>41.45</v>
      </c>
      <c r="I799" cm="1">
        <f t="array" ref="I799">_xlfn.XLOOKUP(Table4[[#This Row],[Customer ID]],Table2[[#All],[Customer ID]],Table2[[#All],[HBA1C]],0)</f>
        <v>6.12</v>
      </c>
      <c r="J799" t="str">
        <f>_xlfn.XLOOKUP(Table4[[#This Row],[Customer ID]], 'Medical Examination'!A:A, 'Medical Examination'!D:D)</f>
        <v>Yes</v>
      </c>
      <c r="K799" t="str">
        <f>_xlfn.XLOOKUP(Table4[[#This Row],[Customer ID]], 'Medical Examination'!A:A, 'Medical Examination'!E:E)</f>
        <v>No</v>
      </c>
      <c r="L799" t="str">
        <f>_xlfn.XLOOKUP(Table4[[#This Row],[Customer ID]], 'Medical Examination'!A:A, 'Medical Examination'!F:F)</f>
        <v>No</v>
      </c>
      <c r="M799">
        <f>_xlfn.XLOOKUP(Table4[[#This Row],[Customer ID]], 'Medical Examination'!A:A, 'Medical Examination'!G:G)</f>
        <v>0</v>
      </c>
      <c r="N799" t="str">
        <f>_xlfn.XLOOKUP(Table4[[#This Row],[Customer ID]], 'Medical Examination'!A:A, 'Medical Examination'!H:H)</f>
        <v>No</v>
      </c>
      <c r="O799" t="str">
        <f>_xlfn.XLOOKUP(Table4[[#This Row],[Customer ID]], 'Medical Examination'!A:A, 'Medical Examination'!I:I)</f>
        <v>Prediabetes</v>
      </c>
      <c r="P799" t="str">
        <f>_xlfn.XLOOKUP(Table4[[#This Row],[Customer ID]], 'Medical Examination'!A:A, 'Medical Examination'!J:J)</f>
        <v>Obesity</v>
      </c>
      <c r="Q799" s="1">
        <f>_xlfn.XLOOKUP(Table4[[#This Row],[Customer ID]], Hospitalisation!A:A, Hospitalisation!E:E)</f>
        <v>13051.22</v>
      </c>
      <c r="R799" t="str">
        <f>_xlfn.XLOOKUP(Table4[[#This Row],[Customer ID]], Hospitalisation!A:A, Hospitalisation!F:F)</f>
        <v>Tier - 3</v>
      </c>
      <c r="S799" t="str">
        <f>_xlfn.XLOOKUP(Table4[[#This Row],[Customer ID]], Hospitalisation!A:A, Hospitalisation!G:G)</f>
        <v>Tier - 1</v>
      </c>
      <c r="T799" t="str">
        <f>_xlfn.XLOOKUP(Table4[[#This Row],[Customer ID]], Hospitalisation!A:A, Hospitalisation!H:H)</f>
        <v>R1026</v>
      </c>
      <c r="U799" t="str" cm="1">
        <f t="array" ref="U799">_xlfn.IFS(Table4[[#This Row],[Age]]&lt;=29,"Youth",Table4[[#This Row],[Age]]&lt;=49,"Adults",Table4[[#This Row],[Age]]&gt;=50,"Senior")</f>
        <v>Adults</v>
      </c>
    </row>
    <row r="800" spans="1:21">
      <c r="A800" t="s">
        <v>2182</v>
      </c>
      <c r="B800" t="str">
        <f>_xlfn.XLOOKUP(Table4[[#This Row],[Customer ID]],Table1[[#This Row],[Customer ID]],Table1[[#This Row],[TITLE]],0)</f>
        <v>Ms</v>
      </c>
      <c r="C800" t="str" cm="1">
        <f t="array" ref="C800">_xlfn.XLOOKUP(Table4[[#This Row],[Customer ID]],Table1[[#All],[Customer ID]],Table1[[#All],[FIRST NAME]],0)</f>
        <v>Ann M</v>
      </c>
      <c r="D800" t="str" cm="1">
        <f t="array" ref="D800">_xlfn.XLOOKUP(Table4[[#This Row],[Customer ID]],Table1[[#All],[Customer ID]],Table1[[#All],[LAST NAME]],0)</f>
        <v>Ryan</v>
      </c>
      <c r="E800" s="5" cm="1">
        <f t="array" ref="E800">_xlfn.XLOOKUP(Table4[[#This Row],[Customer ID]],Table3[[#All],[Customer ID]],Table3[[#All],[Date of Birth]],0)</f>
        <v>24690</v>
      </c>
      <c r="F800" cm="1">
        <f t="array" ref="F800">_xlfn.XLOOKUP(Table4[[#This Row],[Customer ID]],Table3[[#All],[Customer ID]],Table3[[#All],[Age]],0)</f>
        <v>55</v>
      </c>
      <c r="G800" cm="1">
        <f t="array" ref="G800">_xlfn.XLOOKUP(Table4[[#This Row],[Customer ID]],Table3[[#All],[Customer ID]],Table3[[#All],[Children]],0)</f>
        <v>3</v>
      </c>
      <c r="H800" cm="1">
        <f t="array" ref="H800">_xlfn.XLOOKUP(Table4[[#This Row],[Customer ID]],Table2[[#All],[Customer ID]],Table2[[#All],[BMI]],0)</f>
        <v>25.364999999999998</v>
      </c>
      <c r="I800" cm="1">
        <f t="array" ref="I800">_xlfn.XLOOKUP(Table4[[#This Row],[Customer ID]],Table2[[#All],[Customer ID]],Table2[[#All],[HBA1C]],0)</f>
        <v>9.19</v>
      </c>
      <c r="J800" t="str">
        <f>_xlfn.XLOOKUP(Table4[[#This Row],[Customer ID]], 'Medical Examination'!A:A, 'Medical Examination'!D:D)</f>
        <v>Yes</v>
      </c>
      <c r="K800" t="str">
        <f>_xlfn.XLOOKUP(Table4[[#This Row],[Customer ID]], 'Medical Examination'!A:A, 'Medical Examination'!E:E)</f>
        <v>No</v>
      </c>
      <c r="L800" t="str">
        <f>_xlfn.XLOOKUP(Table4[[#This Row],[Customer ID]], 'Medical Examination'!A:A, 'Medical Examination'!F:F)</f>
        <v>No</v>
      </c>
      <c r="M800">
        <f>_xlfn.XLOOKUP(Table4[[#This Row],[Customer ID]], 'Medical Examination'!A:A, 'Medical Examination'!G:G)</f>
        <v>0</v>
      </c>
      <c r="N800" t="str">
        <f>_xlfn.XLOOKUP(Table4[[#This Row],[Customer ID]], 'Medical Examination'!A:A, 'Medical Examination'!H:H)</f>
        <v>No</v>
      </c>
      <c r="O800" t="str">
        <f>_xlfn.XLOOKUP(Table4[[#This Row],[Customer ID]], 'Medical Examination'!A:A, 'Medical Examination'!I:I)</f>
        <v>Diabetes</v>
      </c>
      <c r="P800" t="str">
        <f>_xlfn.XLOOKUP(Table4[[#This Row],[Customer ID]], 'Medical Examination'!A:A, 'Medical Examination'!J:J)</f>
        <v>Overweight</v>
      </c>
      <c r="Q800" s="1">
        <f>_xlfn.XLOOKUP(Table4[[#This Row],[Customer ID]], Hospitalisation!A:A, Hospitalisation!E:E)</f>
        <v>13047.33</v>
      </c>
      <c r="R800" t="str">
        <f>_xlfn.XLOOKUP(Table4[[#This Row],[Customer ID]], Hospitalisation!A:A, Hospitalisation!F:F)</f>
        <v>Tier - 3</v>
      </c>
      <c r="S800" t="str">
        <f>_xlfn.XLOOKUP(Table4[[#This Row],[Customer ID]], Hospitalisation!A:A, Hospitalisation!G:G)</f>
        <v>Tier - 3</v>
      </c>
      <c r="T800" t="str">
        <f>_xlfn.XLOOKUP(Table4[[#This Row],[Customer ID]], Hospitalisation!A:A, Hospitalisation!H:H)</f>
        <v>R1024</v>
      </c>
      <c r="U800" t="str" cm="1">
        <f t="array" ref="U800">_xlfn.IFS(Table4[[#This Row],[Age]]&lt;=29,"Youth",Table4[[#This Row],[Age]]&lt;=49,"Adults",Table4[[#This Row],[Age]]&gt;=50,"Senior")</f>
        <v>Senior</v>
      </c>
    </row>
    <row r="801" spans="1:21">
      <c r="A801" t="s">
        <v>2184</v>
      </c>
      <c r="B801" t="str">
        <f>_xlfn.XLOOKUP(Table4[[#This Row],[Customer ID]],Table1[[#This Row],[Customer ID]],Table1[[#This Row],[TITLE]],0)</f>
        <v>Ms</v>
      </c>
      <c r="C801" t="str" cm="1">
        <f t="array" ref="C801">_xlfn.XLOOKUP(Table4[[#This Row],[Customer ID]],Table1[[#All],[Customer ID]],Table1[[#All],[FIRST NAME]],0)</f>
        <v>Sarah E</v>
      </c>
      <c r="D801" t="str" cm="1">
        <f t="array" ref="D801">_xlfn.XLOOKUP(Table4[[#This Row],[Customer ID]],Table1[[#All],[Customer ID]],Table1[[#All],[LAST NAME]],0)</f>
        <v>Horn</v>
      </c>
      <c r="E801" s="5" cm="1">
        <f t="array" ref="E801">_xlfn.XLOOKUP(Table4[[#This Row],[Customer ID]],Table3[[#All],[Customer ID]],Table3[[#All],[Date of Birth]],0)</f>
        <v>25469</v>
      </c>
      <c r="F801" cm="1">
        <f t="array" ref="F801">_xlfn.XLOOKUP(Table4[[#This Row],[Customer ID]],Table3[[#All],[Customer ID]],Table3[[#All],[Age]],0)</f>
        <v>53</v>
      </c>
      <c r="G801" cm="1">
        <f t="array" ref="G801">_xlfn.XLOOKUP(Table4[[#This Row],[Customer ID]],Table3[[#All],[Customer ID]],Table3[[#All],[Children]],0)</f>
        <v>0</v>
      </c>
      <c r="H801" cm="1">
        <f t="array" ref="H801">_xlfn.XLOOKUP(Table4[[#This Row],[Customer ID]],Table2[[#All],[Customer ID]],Table2[[#All],[BMI]],0)</f>
        <v>34.56</v>
      </c>
      <c r="I801" cm="1">
        <f t="array" ref="I801">_xlfn.XLOOKUP(Table4[[#This Row],[Customer ID]],Table2[[#All],[Customer ID]],Table2[[#All],[HBA1C]],0)</f>
        <v>5.84</v>
      </c>
      <c r="J801" t="str">
        <f>_xlfn.XLOOKUP(Table4[[#This Row],[Customer ID]], 'Medical Examination'!A:A, 'Medical Examination'!D:D)</f>
        <v>Yes</v>
      </c>
      <c r="K801" t="str">
        <f>_xlfn.XLOOKUP(Table4[[#This Row],[Customer ID]], 'Medical Examination'!A:A, 'Medical Examination'!E:E)</f>
        <v>No</v>
      </c>
      <c r="L801" t="str">
        <f>_xlfn.XLOOKUP(Table4[[#This Row],[Customer ID]], 'Medical Examination'!A:A, 'Medical Examination'!F:F)</f>
        <v>Yes</v>
      </c>
      <c r="M801">
        <f>_xlfn.XLOOKUP(Table4[[#This Row],[Customer ID]], 'Medical Examination'!A:A, 'Medical Examination'!G:G)</f>
        <v>1</v>
      </c>
      <c r="N801" t="str">
        <f>_xlfn.XLOOKUP(Table4[[#This Row],[Customer ID]], 'Medical Examination'!A:A, 'Medical Examination'!H:H)</f>
        <v>No</v>
      </c>
      <c r="O801" t="str">
        <f>_xlfn.XLOOKUP(Table4[[#This Row],[Customer ID]], 'Medical Examination'!A:A, 'Medical Examination'!I:I)</f>
        <v>Prediabetes</v>
      </c>
      <c r="P801" t="str">
        <f>_xlfn.XLOOKUP(Table4[[#This Row],[Customer ID]], 'Medical Examination'!A:A, 'Medical Examination'!J:J)</f>
        <v>Obesity</v>
      </c>
      <c r="Q801" s="1">
        <f>_xlfn.XLOOKUP(Table4[[#This Row],[Customer ID]], Hospitalisation!A:A, Hospitalisation!E:E)</f>
        <v>13044.41</v>
      </c>
      <c r="R801" t="str">
        <f>_xlfn.XLOOKUP(Table4[[#This Row],[Customer ID]], Hospitalisation!A:A, Hospitalisation!F:F)</f>
        <v>Tier - 3</v>
      </c>
      <c r="S801" t="str">
        <f>_xlfn.XLOOKUP(Table4[[#This Row],[Customer ID]], Hospitalisation!A:A, Hospitalisation!G:G)</f>
        <v>Tier - 1</v>
      </c>
      <c r="T801" t="str">
        <f>_xlfn.XLOOKUP(Table4[[#This Row],[Customer ID]], Hospitalisation!A:A, Hospitalisation!H:H)</f>
        <v>R1012</v>
      </c>
      <c r="U801" t="str" cm="1">
        <f t="array" ref="U801">_xlfn.IFS(Table4[[#This Row],[Age]]&lt;=29,"Youth",Table4[[#This Row],[Age]]&lt;=49,"Adults",Table4[[#This Row],[Age]]&gt;=50,"Senior")</f>
        <v>Senior</v>
      </c>
    </row>
    <row r="802" spans="1:21">
      <c r="A802" t="s">
        <v>2186</v>
      </c>
      <c r="B802" t="str">
        <f>_xlfn.XLOOKUP(Table4[[#This Row],[Customer ID]],Table1[[#This Row],[Customer ID]],Table1[[#This Row],[TITLE]],0)</f>
        <v>Ms</v>
      </c>
      <c r="C802" t="str" cm="1">
        <f t="array" ref="C802">_xlfn.XLOOKUP(Table4[[#This Row],[Customer ID]],Table1[[#All],[Customer ID]],Table1[[#All],[FIRST NAME]],0)</f>
        <v>Apryl J</v>
      </c>
      <c r="D802" t="str" cm="1">
        <f t="array" ref="D802">_xlfn.XLOOKUP(Table4[[#This Row],[Customer ID]],Table1[[#All],[Customer ID]],Table1[[#All],[LAST NAME]],0)</f>
        <v>Sabadosa</v>
      </c>
      <c r="E802" s="5" cm="1">
        <f t="array" ref="E802">_xlfn.XLOOKUP(Table4[[#This Row],[Customer ID]],Table3[[#All],[Customer ID]],Table3[[#All],[Date of Birth]],0)</f>
        <v>22594</v>
      </c>
      <c r="F802" cm="1">
        <f t="array" ref="F802">_xlfn.XLOOKUP(Table4[[#This Row],[Customer ID]],Table3[[#All],[Customer ID]],Table3[[#All],[Age]],0)</f>
        <v>61</v>
      </c>
      <c r="G802" cm="1">
        <f t="array" ref="G802">_xlfn.XLOOKUP(Table4[[#This Row],[Customer ID]],Table3[[#All],[Customer ID]],Table3[[#All],[Children]],0)</f>
        <v>0</v>
      </c>
      <c r="H802" cm="1">
        <f t="array" ref="H802">_xlfn.XLOOKUP(Table4[[#This Row],[Customer ID]],Table2[[#All],[Customer ID]],Table2[[#All],[BMI]],0)</f>
        <v>28.2</v>
      </c>
      <c r="I802" cm="1">
        <f t="array" ref="I802">_xlfn.XLOOKUP(Table4[[#This Row],[Customer ID]],Table2[[#All],[Customer ID]],Table2[[#All],[HBA1C]],0)</f>
        <v>7.19</v>
      </c>
      <c r="J802" t="str">
        <f>_xlfn.XLOOKUP(Table4[[#This Row],[Customer ID]], 'Medical Examination'!A:A, 'Medical Examination'!D:D)</f>
        <v>Yes</v>
      </c>
      <c r="K802" t="str">
        <f>_xlfn.XLOOKUP(Table4[[#This Row],[Customer ID]], 'Medical Examination'!A:A, 'Medical Examination'!E:E)</f>
        <v>No</v>
      </c>
      <c r="L802" t="str">
        <f>_xlfn.XLOOKUP(Table4[[#This Row],[Customer ID]], 'Medical Examination'!A:A, 'Medical Examination'!F:F)</f>
        <v>No</v>
      </c>
      <c r="M802">
        <f>_xlfn.XLOOKUP(Table4[[#This Row],[Customer ID]], 'Medical Examination'!A:A, 'Medical Examination'!G:G)</f>
        <v>2</v>
      </c>
      <c r="N802" t="str">
        <f>_xlfn.XLOOKUP(Table4[[#This Row],[Customer ID]], 'Medical Examination'!A:A, 'Medical Examination'!H:H)</f>
        <v>No</v>
      </c>
      <c r="O802" t="str">
        <f>_xlfn.XLOOKUP(Table4[[#This Row],[Customer ID]], 'Medical Examination'!A:A, 'Medical Examination'!I:I)</f>
        <v>Diabetes</v>
      </c>
      <c r="P802" t="str">
        <f>_xlfn.XLOOKUP(Table4[[#This Row],[Customer ID]], 'Medical Examination'!A:A, 'Medical Examination'!J:J)</f>
        <v>Overweight</v>
      </c>
      <c r="Q802" s="1">
        <f>_xlfn.XLOOKUP(Table4[[#This Row],[Customer ID]], Hospitalisation!A:A, Hospitalisation!E:E)</f>
        <v>13041.92</v>
      </c>
      <c r="R802" t="str">
        <f>_xlfn.XLOOKUP(Table4[[#This Row],[Customer ID]], Hospitalisation!A:A, Hospitalisation!F:F)</f>
        <v>Tier - 3</v>
      </c>
      <c r="S802" t="str">
        <f>_xlfn.XLOOKUP(Table4[[#This Row],[Customer ID]], Hospitalisation!A:A, Hospitalisation!G:G)</f>
        <v>Tier - 1</v>
      </c>
      <c r="T802" t="str">
        <f>_xlfn.XLOOKUP(Table4[[#This Row],[Customer ID]], Hospitalisation!A:A, Hospitalisation!H:H)</f>
        <v>R1011</v>
      </c>
      <c r="U802" t="str" cm="1">
        <f t="array" ref="U802">_xlfn.IFS(Table4[[#This Row],[Age]]&lt;=29,"Youth",Table4[[#This Row],[Age]]&lt;=49,"Adults",Table4[[#This Row],[Age]]&gt;=50,"Senior")</f>
        <v>Senior</v>
      </c>
    </row>
    <row r="803" spans="1:21">
      <c r="A803" t="s">
        <v>2189</v>
      </c>
      <c r="B803" t="str">
        <f>_xlfn.XLOOKUP(Table4[[#This Row],[Customer ID]],Table1[[#This Row],[Customer ID]],Table1[[#This Row],[TITLE]],0)</f>
        <v>Mrs</v>
      </c>
      <c r="C803" t="str" cm="1">
        <f t="array" ref="C803">_xlfn.XLOOKUP(Table4[[#This Row],[Customer ID]],Table1[[#All],[Customer ID]],Table1[[#All],[FIRST NAME]],0)</f>
        <v>Ilana</v>
      </c>
      <c r="D803" t="str" cm="1">
        <f t="array" ref="D803">_xlfn.XLOOKUP(Table4[[#This Row],[Customer ID]],Table1[[#All],[Customer ID]],Table1[[#All],[LAST NAME]],0)</f>
        <v>Casady</v>
      </c>
      <c r="E803" s="5" cm="1">
        <f t="array" ref="E803">_xlfn.XLOOKUP(Table4[[#This Row],[Customer ID]],Table3[[#All],[Customer ID]],Table3[[#All],[Date of Birth]],0)</f>
        <v>24050</v>
      </c>
      <c r="F803" cm="1">
        <f t="array" ref="F803">_xlfn.XLOOKUP(Table4[[#This Row],[Customer ID]],Table3[[#All],[Customer ID]],Table3[[#All],[Age]],0)</f>
        <v>57</v>
      </c>
      <c r="G803" cm="1">
        <f t="array" ref="G803">_xlfn.XLOOKUP(Table4[[#This Row],[Customer ID]],Table3[[#All],[Customer ID]],Table3[[#All],[Children]],0)</f>
        <v>0</v>
      </c>
      <c r="H803" cm="1">
        <f t="array" ref="H803">_xlfn.XLOOKUP(Table4[[#This Row],[Customer ID]],Table2[[#All],[Customer ID]],Table2[[#All],[BMI]],0)</f>
        <v>30.43</v>
      </c>
      <c r="I803" cm="1">
        <f t="array" ref="I803">_xlfn.XLOOKUP(Table4[[#This Row],[Customer ID]],Table2[[#All],[Customer ID]],Table2[[#All],[HBA1C]],0)</f>
        <v>9.39</v>
      </c>
      <c r="J803" t="str">
        <f>_xlfn.XLOOKUP(Table4[[#This Row],[Customer ID]], 'Medical Examination'!A:A, 'Medical Examination'!D:D)</f>
        <v>No</v>
      </c>
      <c r="K803" t="str">
        <f>_xlfn.XLOOKUP(Table4[[#This Row],[Customer ID]], 'Medical Examination'!A:A, 'Medical Examination'!E:E)</f>
        <v>No</v>
      </c>
      <c r="L803" t="str">
        <f>_xlfn.XLOOKUP(Table4[[#This Row],[Customer ID]], 'Medical Examination'!A:A, 'Medical Examination'!F:F)</f>
        <v>No</v>
      </c>
      <c r="M803">
        <f>_xlfn.XLOOKUP(Table4[[#This Row],[Customer ID]], 'Medical Examination'!A:A, 'Medical Examination'!G:G)</f>
        <v>0</v>
      </c>
      <c r="N803" t="str">
        <f>_xlfn.XLOOKUP(Table4[[#This Row],[Customer ID]], 'Medical Examination'!A:A, 'Medical Examination'!H:H)</f>
        <v>No</v>
      </c>
      <c r="O803" t="str">
        <f>_xlfn.XLOOKUP(Table4[[#This Row],[Customer ID]], 'Medical Examination'!A:A, 'Medical Examination'!I:I)</f>
        <v>Diabetes</v>
      </c>
      <c r="P803" t="str">
        <f>_xlfn.XLOOKUP(Table4[[#This Row],[Customer ID]], 'Medical Examination'!A:A, 'Medical Examination'!J:J)</f>
        <v>Obesity</v>
      </c>
      <c r="Q803" s="1">
        <f>_xlfn.XLOOKUP(Table4[[#This Row],[Customer ID]], Hospitalisation!A:A, Hospitalisation!E:E)</f>
        <v>13023.93</v>
      </c>
      <c r="R803" t="str">
        <f>_xlfn.XLOOKUP(Table4[[#This Row],[Customer ID]], Hospitalisation!A:A, Hospitalisation!F:F)</f>
        <v>Tier - 3</v>
      </c>
      <c r="S803" t="str">
        <f>_xlfn.XLOOKUP(Table4[[#This Row],[Customer ID]], Hospitalisation!A:A, Hospitalisation!G:G)</f>
        <v>Tier - 2</v>
      </c>
      <c r="T803" t="str">
        <f>_xlfn.XLOOKUP(Table4[[#This Row],[Customer ID]], Hospitalisation!A:A, Hospitalisation!H:H)</f>
        <v>R1025</v>
      </c>
      <c r="U803" t="str" cm="1">
        <f t="array" ref="U803">_xlfn.IFS(Table4[[#This Row],[Age]]&lt;=29,"Youth",Table4[[#This Row],[Age]]&lt;=49,"Adults",Table4[[#This Row],[Age]]&gt;=50,"Senior")</f>
        <v>Senior</v>
      </c>
    </row>
    <row r="804" spans="1:21">
      <c r="A804" t="s">
        <v>2192</v>
      </c>
      <c r="B804" t="str">
        <f>_xlfn.XLOOKUP(Table4[[#This Row],[Customer ID]],Table1[[#This Row],[Customer ID]],Table1[[#This Row],[TITLE]],0)</f>
        <v>Ms</v>
      </c>
      <c r="C804" t="str" cm="1">
        <f t="array" ref="C804">_xlfn.XLOOKUP(Table4[[#This Row],[Customer ID]],Table1[[#All],[Customer ID]],Table1[[#All],[FIRST NAME]],0)</f>
        <v>Katherine</v>
      </c>
      <c r="D804" t="str" cm="1">
        <f t="array" ref="D804">_xlfn.XLOOKUP(Table4[[#This Row],[Customer ID]],Table1[[#All],[Customer ID]],Table1[[#All],[LAST NAME]],0)</f>
        <v>Phillips</v>
      </c>
      <c r="E804" s="5" cm="1">
        <f t="array" ref="E804">_xlfn.XLOOKUP(Table4[[#This Row],[Customer ID]],Table3[[#All],[Customer ID]],Table3[[#All],[Date of Birth]],0)</f>
        <v>23643</v>
      </c>
      <c r="F804" cm="1">
        <f t="array" ref="F804">_xlfn.XLOOKUP(Table4[[#This Row],[Customer ID]],Table3[[#All],[Customer ID]],Table3[[#All],[Age]],0)</f>
        <v>58</v>
      </c>
      <c r="G804" cm="1">
        <f t="array" ref="G804">_xlfn.XLOOKUP(Table4[[#This Row],[Customer ID]],Table3[[#All],[Customer ID]],Table3[[#All],[Children]],0)</f>
        <v>1</v>
      </c>
      <c r="H804" cm="1">
        <f t="array" ref="H804">_xlfn.XLOOKUP(Table4[[#This Row],[Customer ID]],Table2[[#All],[Customer ID]],Table2[[#All],[BMI]],0)</f>
        <v>32.395000000000003</v>
      </c>
      <c r="I804" cm="1">
        <f t="array" ref="I804">_xlfn.XLOOKUP(Table4[[#This Row],[Customer ID]],Table2[[#All],[Customer ID]],Table2[[#All],[HBA1C]],0)</f>
        <v>4.2699999999999996</v>
      </c>
      <c r="J804" t="str">
        <f>_xlfn.XLOOKUP(Table4[[#This Row],[Customer ID]], 'Medical Examination'!A:A, 'Medical Examination'!D:D)</f>
        <v>Yes</v>
      </c>
      <c r="K804" t="str">
        <f>_xlfn.XLOOKUP(Table4[[#This Row],[Customer ID]], 'Medical Examination'!A:A, 'Medical Examination'!E:E)</f>
        <v>No</v>
      </c>
      <c r="L804" t="str">
        <f>_xlfn.XLOOKUP(Table4[[#This Row],[Customer ID]], 'Medical Examination'!A:A, 'Medical Examination'!F:F)</f>
        <v>No</v>
      </c>
      <c r="M804">
        <f>_xlfn.XLOOKUP(Table4[[#This Row],[Customer ID]], 'Medical Examination'!A:A, 'Medical Examination'!G:G)</f>
        <v>1</v>
      </c>
      <c r="N804" t="str">
        <f>_xlfn.XLOOKUP(Table4[[#This Row],[Customer ID]], 'Medical Examination'!A:A, 'Medical Examination'!H:H)</f>
        <v>No</v>
      </c>
      <c r="O804" t="str">
        <f>_xlfn.XLOOKUP(Table4[[#This Row],[Customer ID]], 'Medical Examination'!A:A, 'Medical Examination'!I:I)</f>
        <v>Normal</v>
      </c>
      <c r="P804" t="str">
        <f>_xlfn.XLOOKUP(Table4[[#This Row],[Customer ID]], 'Medical Examination'!A:A, 'Medical Examination'!J:J)</f>
        <v>Obesity</v>
      </c>
      <c r="Q804" s="1">
        <f>_xlfn.XLOOKUP(Table4[[#This Row],[Customer ID]], Hospitalisation!A:A, Hospitalisation!E:E)</f>
        <v>13019.16</v>
      </c>
      <c r="R804" t="str">
        <f>_xlfn.XLOOKUP(Table4[[#This Row],[Customer ID]], Hospitalisation!A:A, Hospitalisation!F:F)</f>
        <v>Tier - 3</v>
      </c>
      <c r="S804" t="str">
        <f>_xlfn.XLOOKUP(Table4[[#This Row],[Customer ID]], Hospitalisation!A:A, Hospitalisation!G:G)</f>
        <v>Tier - 1</v>
      </c>
      <c r="T804" t="str">
        <f>_xlfn.XLOOKUP(Table4[[#This Row],[Customer ID]], Hospitalisation!A:A, Hospitalisation!H:H)</f>
        <v>R1024</v>
      </c>
      <c r="U804" t="str" cm="1">
        <f t="array" ref="U804">_xlfn.IFS(Table4[[#This Row],[Age]]&lt;=29,"Youth",Table4[[#This Row],[Age]]&lt;=49,"Adults",Table4[[#This Row],[Age]]&gt;=50,"Senior")</f>
        <v>Senior</v>
      </c>
    </row>
    <row r="805" spans="1:21">
      <c r="A805" t="s">
        <v>2193</v>
      </c>
      <c r="B805" t="str">
        <f>_xlfn.XLOOKUP(Table4[[#This Row],[Customer ID]],Table1[[#This Row],[Customer ID]],Table1[[#This Row],[TITLE]],0)</f>
        <v>Ms</v>
      </c>
      <c r="C805" t="str" cm="1">
        <f t="array" ref="C805">_xlfn.XLOOKUP(Table4[[#This Row],[Customer ID]],Table1[[#All],[Customer ID]],Table1[[#All],[FIRST NAME]],0)</f>
        <v>Katherine</v>
      </c>
      <c r="D805" t="str" cm="1">
        <f t="array" ref="D805">_xlfn.XLOOKUP(Table4[[#This Row],[Customer ID]],Table1[[#All],[Customer ID]],Table1[[#All],[LAST NAME]],0)</f>
        <v>Ahokas</v>
      </c>
      <c r="E805" s="5" cm="1">
        <f t="array" ref="E805">_xlfn.XLOOKUP(Table4[[#This Row],[Customer ID]],Table3[[#All],[Customer ID]],Table3[[#All],[Date of Birth]],0)</f>
        <v>22847</v>
      </c>
      <c r="F805" cm="1">
        <f t="array" ref="F805">_xlfn.XLOOKUP(Table4[[#This Row],[Customer ID]],Table3[[#All],[Customer ID]],Table3[[#All],[Age]],0)</f>
        <v>60</v>
      </c>
      <c r="G805" cm="1">
        <f t="array" ref="G805">_xlfn.XLOOKUP(Table4[[#This Row],[Customer ID]],Table3[[#All],[Customer ID]],Table3[[#All],[Children]],0)</f>
        <v>0</v>
      </c>
      <c r="H805" cm="1">
        <f t="array" ref="H805">_xlfn.XLOOKUP(Table4[[#This Row],[Customer ID]],Table2[[#All],[Customer ID]],Table2[[#All],[BMI]],0)</f>
        <v>24.035</v>
      </c>
      <c r="I805" cm="1">
        <f t="array" ref="I805">_xlfn.XLOOKUP(Table4[[#This Row],[Customer ID]],Table2[[#All],[Customer ID]],Table2[[#All],[HBA1C]],0)</f>
        <v>11.71</v>
      </c>
      <c r="J805" t="str">
        <f>_xlfn.XLOOKUP(Table4[[#This Row],[Customer ID]], 'Medical Examination'!A:A, 'Medical Examination'!D:D)</f>
        <v>No</v>
      </c>
      <c r="K805" t="str">
        <f>_xlfn.XLOOKUP(Table4[[#This Row],[Customer ID]], 'Medical Examination'!A:A, 'Medical Examination'!E:E)</f>
        <v>No</v>
      </c>
      <c r="L805" t="str">
        <f>_xlfn.XLOOKUP(Table4[[#This Row],[Customer ID]], 'Medical Examination'!A:A, 'Medical Examination'!F:F)</f>
        <v>No</v>
      </c>
      <c r="M805">
        <f>_xlfn.XLOOKUP(Table4[[#This Row],[Customer ID]], 'Medical Examination'!A:A, 'Medical Examination'!G:G)</f>
        <v>0</v>
      </c>
      <c r="N805" t="str">
        <f>_xlfn.XLOOKUP(Table4[[#This Row],[Customer ID]], 'Medical Examination'!A:A, 'Medical Examination'!H:H)</f>
        <v>No</v>
      </c>
      <c r="O805" t="str">
        <f>_xlfn.XLOOKUP(Table4[[#This Row],[Customer ID]], 'Medical Examination'!A:A, 'Medical Examination'!I:I)</f>
        <v>Diabetes</v>
      </c>
      <c r="P805" t="str">
        <f>_xlfn.XLOOKUP(Table4[[#This Row],[Customer ID]], 'Medical Examination'!A:A, 'Medical Examination'!J:J)</f>
        <v>Normal Weight</v>
      </c>
      <c r="Q805" s="1">
        <f>_xlfn.XLOOKUP(Table4[[#This Row],[Customer ID]], Hospitalisation!A:A, Hospitalisation!E:E)</f>
        <v>13012.21</v>
      </c>
      <c r="R805" t="str">
        <f>_xlfn.XLOOKUP(Table4[[#This Row],[Customer ID]], Hospitalisation!A:A, Hospitalisation!F:F)</f>
        <v>Tier - 3</v>
      </c>
      <c r="S805" t="str">
        <f>_xlfn.XLOOKUP(Table4[[#This Row],[Customer ID]], Hospitalisation!A:A, Hospitalisation!G:G)</f>
        <v>Tier - 1</v>
      </c>
      <c r="T805" t="str">
        <f>_xlfn.XLOOKUP(Table4[[#This Row],[Customer ID]], Hospitalisation!A:A, Hospitalisation!H:H)</f>
        <v>R1012</v>
      </c>
      <c r="U805" t="str" cm="1">
        <f t="array" ref="U805">_xlfn.IFS(Table4[[#This Row],[Age]]&lt;=29,"Youth",Table4[[#This Row],[Age]]&lt;=49,"Adults",Table4[[#This Row],[Age]]&gt;=50,"Senior")</f>
        <v>Senior</v>
      </c>
    </row>
    <row r="806" spans="1:21">
      <c r="A806" t="s">
        <v>2195</v>
      </c>
      <c r="B806" t="str">
        <f>_xlfn.XLOOKUP(Table4[[#This Row],[Customer ID]],Table1[[#This Row],[Customer ID]],Table1[[#This Row],[TITLE]],0)</f>
        <v>Mr</v>
      </c>
      <c r="C806" t="str" cm="1">
        <f t="array" ref="C806">_xlfn.XLOOKUP(Table4[[#This Row],[Customer ID]],Table1[[#All],[Customer ID]],Table1[[#All],[FIRST NAME]],0)</f>
        <v>Karl</v>
      </c>
      <c r="D806" t="str" cm="1">
        <f t="array" ref="D806">_xlfn.XLOOKUP(Table4[[#This Row],[Customer ID]],Table1[[#All],[Customer ID]],Table1[[#All],[LAST NAME]],0)</f>
        <v>Hebert</v>
      </c>
      <c r="E806" s="5" cm="1">
        <f t="array" ref="E806">_xlfn.XLOOKUP(Table4[[#This Row],[Customer ID]],Table3[[#All],[Customer ID]],Table3[[#All],[Date of Birth]],0)</f>
        <v>26569</v>
      </c>
      <c r="F806" cm="1">
        <f t="array" ref="F806">_xlfn.XLOOKUP(Table4[[#This Row],[Customer ID]],Table3[[#All],[Customer ID]],Table3[[#All],[Age]],0)</f>
        <v>50</v>
      </c>
      <c r="G806" cm="1">
        <f t="array" ref="G806">_xlfn.XLOOKUP(Table4[[#This Row],[Customer ID]],Table3[[#All],[Customer ID]],Table3[[#All],[Children]],0)</f>
        <v>0</v>
      </c>
      <c r="H806" cm="1">
        <f t="array" ref="H806">_xlfn.XLOOKUP(Table4[[#This Row],[Customer ID]],Table2[[#All],[Customer ID]],Table2[[#All],[BMI]],0)</f>
        <v>37.119999999999997</v>
      </c>
      <c r="I806" cm="1">
        <f t="array" ref="I806">_xlfn.XLOOKUP(Table4[[#This Row],[Customer ID]],Table2[[#All],[Customer ID]],Table2[[#All],[HBA1C]],0)</f>
        <v>5.29</v>
      </c>
      <c r="J806" t="str">
        <f>_xlfn.XLOOKUP(Table4[[#This Row],[Customer ID]], 'Medical Examination'!A:A, 'Medical Examination'!D:D)</f>
        <v>No</v>
      </c>
      <c r="K806" t="str">
        <f>_xlfn.XLOOKUP(Table4[[#This Row],[Customer ID]], 'Medical Examination'!A:A, 'Medical Examination'!E:E)</f>
        <v>No</v>
      </c>
      <c r="L806" t="str">
        <f>_xlfn.XLOOKUP(Table4[[#This Row],[Customer ID]], 'Medical Examination'!A:A, 'Medical Examination'!F:F)</f>
        <v>No</v>
      </c>
      <c r="M806">
        <f>_xlfn.XLOOKUP(Table4[[#This Row],[Customer ID]], 'Medical Examination'!A:A, 'Medical Examination'!G:G)</f>
        <v>2</v>
      </c>
      <c r="N806" t="str">
        <f>_xlfn.XLOOKUP(Table4[[#This Row],[Customer ID]], 'Medical Examination'!A:A, 'Medical Examination'!H:H)</f>
        <v>No</v>
      </c>
      <c r="O806" t="str">
        <f>_xlfn.XLOOKUP(Table4[[#This Row],[Customer ID]], 'Medical Examination'!A:A, 'Medical Examination'!I:I)</f>
        <v>Normal</v>
      </c>
      <c r="P806" t="str">
        <f>_xlfn.XLOOKUP(Table4[[#This Row],[Customer ID]], 'Medical Examination'!A:A, 'Medical Examination'!J:J)</f>
        <v>Obesity</v>
      </c>
      <c r="Q806" s="1">
        <f>_xlfn.XLOOKUP(Table4[[#This Row],[Customer ID]], Hospitalisation!A:A, Hospitalisation!E:E)</f>
        <v>13010.86</v>
      </c>
      <c r="R806" t="str">
        <f>_xlfn.XLOOKUP(Table4[[#This Row],[Customer ID]], Hospitalisation!A:A, Hospitalisation!F:F)</f>
        <v>Tier - 3</v>
      </c>
      <c r="S806" t="str">
        <f>_xlfn.XLOOKUP(Table4[[#This Row],[Customer ID]], Hospitalisation!A:A, Hospitalisation!G:G)</f>
        <v>Tier - 2</v>
      </c>
      <c r="T806" t="str">
        <f>_xlfn.XLOOKUP(Table4[[#This Row],[Customer ID]], Hospitalisation!A:A, Hospitalisation!H:H)</f>
        <v>R1012</v>
      </c>
      <c r="U806" t="str" cm="1">
        <f t="array" ref="U806">_xlfn.IFS(Table4[[#This Row],[Age]]&lt;=29,"Youth",Table4[[#This Row],[Age]]&lt;=49,"Adults",Table4[[#This Row],[Age]]&gt;=50,"Senior")</f>
        <v>Senior</v>
      </c>
    </row>
    <row r="807" spans="1:21">
      <c r="A807" t="s">
        <v>2198</v>
      </c>
      <c r="B807" t="str">
        <f>_xlfn.XLOOKUP(Table4[[#This Row],[Customer ID]],Table1[[#This Row],[Customer ID]],Table1[[#This Row],[TITLE]],0)</f>
        <v>Mr</v>
      </c>
      <c r="C807" t="str" cm="1">
        <f t="array" ref="C807">_xlfn.XLOOKUP(Table4[[#This Row],[Customer ID]],Table1[[#All],[Customer ID]],Table1[[#All],[FIRST NAME]],0)</f>
        <v>Stephen</v>
      </c>
      <c r="D807" t="str" cm="1">
        <f t="array" ref="D807">_xlfn.XLOOKUP(Table4[[#This Row],[Customer ID]],Table1[[#All],[Customer ID]],Table1[[#All],[LAST NAME]],0)</f>
        <v>Fair</v>
      </c>
      <c r="E807" s="5" cm="1">
        <f t="array" ref="E807">_xlfn.XLOOKUP(Table4[[#This Row],[Customer ID]],Table3[[#All],[Customer ID]],Table3[[#All],[Date of Birth]],0)</f>
        <v>25550</v>
      </c>
      <c r="F807" cm="1">
        <f t="array" ref="F807">_xlfn.XLOOKUP(Table4[[#This Row],[Customer ID]],Table3[[#All],[Customer ID]],Table3[[#All],[Age]],0)</f>
        <v>53</v>
      </c>
      <c r="G807" cm="1">
        <f t="array" ref="G807">_xlfn.XLOOKUP(Table4[[#This Row],[Customer ID]],Table3[[#All],[Customer ID]],Table3[[#All],[Children]],0)</f>
        <v>0</v>
      </c>
      <c r="H807" cm="1">
        <f t="array" ref="H807">_xlfn.XLOOKUP(Table4[[#This Row],[Customer ID]],Table2[[#All],[Customer ID]],Table2[[#All],[BMI]],0)</f>
        <v>34.840000000000003</v>
      </c>
      <c r="I807" cm="1">
        <f t="array" ref="I807">_xlfn.XLOOKUP(Table4[[#This Row],[Customer ID]],Table2[[#All],[Customer ID]],Table2[[#All],[HBA1C]],0)</f>
        <v>6</v>
      </c>
      <c r="J807" t="str">
        <f>_xlfn.XLOOKUP(Table4[[#This Row],[Customer ID]], 'Medical Examination'!A:A, 'Medical Examination'!D:D)</f>
        <v>Yes</v>
      </c>
      <c r="K807" t="str">
        <f>_xlfn.XLOOKUP(Table4[[#This Row],[Customer ID]], 'Medical Examination'!A:A, 'Medical Examination'!E:E)</f>
        <v>No</v>
      </c>
      <c r="L807" t="str">
        <f>_xlfn.XLOOKUP(Table4[[#This Row],[Customer ID]], 'Medical Examination'!A:A, 'Medical Examination'!F:F)</f>
        <v>Yes</v>
      </c>
      <c r="M807">
        <f>_xlfn.XLOOKUP(Table4[[#This Row],[Customer ID]], 'Medical Examination'!A:A, 'Medical Examination'!G:G)</f>
        <v>1</v>
      </c>
      <c r="N807" t="str">
        <f>_xlfn.XLOOKUP(Table4[[#This Row],[Customer ID]], 'Medical Examination'!A:A, 'Medical Examination'!H:H)</f>
        <v>No</v>
      </c>
      <c r="O807" t="str">
        <f>_xlfn.XLOOKUP(Table4[[#This Row],[Customer ID]], 'Medical Examination'!A:A, 'Medical Examination'!I:I)</f>
        <v>Prediabetes</v>
      </c>
      <c r="P807" t="str">
        <f>_xlfn.XLOOKUP(Table4[[#This Row],[Customer ID]], 'Medical Examination'!A:A, 'Medical Examination'!J:J)</f>
        <v>Obesity</v>
      </c>
      <c r="Q807" s="1">
        <f>_xlfn.XLOOKUP(Table4[[#This Row],[Customer ID]], Hospitalisation!A:A, Hospitalisation!E:E)</f>
        <v>13008.07</v>
      </c>
      <c r="R807" t="str">
        <f>_xlfn.XLOOKUP(Table4[[#This Row],[Customer ID]], Hospitalisation!A:A, Hospitalisation!F:F)</f>
        <v>Tier - 3</v>
      </c>
      <c r="S807" t="str">
        <f>_xlfn.XLOOKUP(Table4[[#This Row],[Customer ID]], Hospitalisation!A:A, Hospitalisation!G:G)</f>
        <v>Tier - 3</v>
      </c>
      <c r="T807" t="str">
        <f>_xlfn.XLOOKUP(Table4[[#This Row],[Customer ID]], Hospitalisation!A:A, Hospitalisation!H:H)</f>
        <v>R1012</v>
      </c>
      <c r="U807" t="str" cm="1">
        <f t="array" ref="U807">_xlfn.IFS(Table4[[#This Row],[Age]]&lt;=29,"Youth",Table4[[#This Row],[Age]]&lt;=49,"Adults",Table4[[#This Row],[Age]]&gt;=50,"Senior")</f>
        <v>Senior</v>
      </c>
    </row>
    <row r="808" spans="1:21">
      <c r="A808" t="s">
        <v>2200</v>
      </c>
      <c r="B808" t="str">
        <f>_xlfn.XLOOKUP(Table4[[#This Row],[Customer ID]],Table1[[#This Row],[Customer ID]],Table1[[#This Row],[TITLE]],0)</f>
        <v>Mr</v>
      </c>
      <c r="C808" t="str" cm="1">
        <f t="array" ref="C808">_xlfn.XLOOKUP(Table4[[#This Row],[Customer ID]],Table1[[#All],[Customer ID]],Table1[[#All],[FIRST NAME]],0)</f>
        <v>Will</v>
      </c>
      <c r="D808" t="str" cm="1">
        <f t="array" ref="D808">_xlfn.XLOOKUP(Table4[[#This Row],[Customer ID]],Table1[[#All],[Customer ID]],Table1[[#All],[LAST NAME]],0)</f>
        <v>Swenson</v>
      </c>
      <c r="E808" s="5" cm="1">
        <f t="array" ref="E808">_xlfn.XLOOKUP(Table4[[#This Row],[Customer ID]],Table3[[#All],[Customer ID]],Table3[[#All],[Date of Birth]],0)</f>
        <v>22821</v>
      </c>
      <c r="F808" cm="1">
        <f t="array" ref="F808">_xlfn.XLOOKUP(Table4[[#This Row],[Customer ID]],Table3[[#All],[Customer ID]],Table3[[#All],[Age]],0)</f>
        <v>60</v>
      </c>
      <c r="G808" cm="1">
        <f t="array" ref="G808">_xlfn.XLOOKUP(Table4[[#This Row],[Customer ID]],Table3[[#All],[Customer ID]],Table3[[#All],[Children]],0)</f>
        <v>0</v>
      </c>
      <c r="H808" cm="1">
        <f t="array" ref="H808">_xlfn.XLOOKUP(Table4[[#This Row],[Customer ID]],Table2[[#All],[Customer ID]],Table2[[#All],[BMI]],0)</f>
        <v>29.53</v>
      </c>
      <c r="I808" cm="1">
        <f t="array" ref="I808">_xlfn.XLOOKUP(Table4[[#This Row],[Customer ID]],Table2[[#All],[Customer ID]],Table2[[#All],[HBA1C]],0)</f>
        <v>10.64</v>
      </c>
      <c r="J808" t="str">
        <f>_xlfn.XLOOKUP(Table4[[#This Row],[Customer ID]], 'Medical Examination'!A:A, 'Medical Examination'!D:D)</f>
        <v>No</v>
      </c>
      <c r="K808" t="str">
        <f>_xlfn.XLOOKUP(Table4[[#This Row],[Customer ID]], 'Medical Examination'!A:A, 'Medical Examination'!E:E)</f>
        <v>No</v>
      </c>
      <c r="L808" t="str">
        <f>_xlfn.XLOOKUP(Table4[[#This Row],[Customer ID]], 'Medical Examination'!A:A, 'Medical Examination'!F:F)</f>
        <v>No</v>
      </c>
      <c r="M808">
        <f>_xlfn.XLOOKUP(Table4[[#This Row],[Customer ID]], 'Medical Examination'!A:A, 'Medical Examination'!G:G)</f>
        <v>0</v>
      </c>
      <c r="N808" t="str">
        <f>_xlfn.XLOOKUP(Table4[[#This Row],[Customer ID]], 'Medical Examination'!A:A, 'Medical Examination'!H:H)</f>
        <v>No</v>
      </c>
      <c r="O808" t="str">
        <f>_xlfn.XLOOKUP(Table4[[#This Row],[Customer ID]], 'Medical Examination'!A:A, 'Medical Examination'!I:I)</f>
        <v>Diabetes</v>
      </c>
      <c r="P808" t="str">
        <f>_xlfn.XLOOKUP(Table4[[#This Row],[Customer ID]], 'Medical Examination'!A:A, 'Medical Examination'!J:J)</f>
        <v>Overweight</v>
      </c>
      <c r="Q808" s="1">
        <f>_xlfn.XLOOKUP(Table4[[#This Row],[Customer ID]], Hospitalisation!A:A, Hospitalisation!E:E)</f>
        <v>13004.95</v>
      </c>
      <c r="R808" t="str">
        <f>_xlfn.XLOOKUP(Table4[[#This Row],[Customer ID]], Hospitalisation!A:A, Hospitalisation!F:F)</f>
        <v>Tier - 3</v>
      </c>
      <c r="S808" t="str">
        <f>_xlfn.XLOOKUP(Table4[[#This Row],[Customer ID]], Hospitalisation!A:A, Hospitalisation!G:G)</f>
        <v>Tier - 1</v>
      </c>
      <c r="T808" t="str">
        <f>_xlfn.XLOOKUP(Table4[[#This Row],[Customer ID]], Hospitalisation!A:A, Hospitalisation!H:H)</f>
        <v>R1012</v>
      </c>
      <c r="U808" t="str" cm="1">
        <f t="array" ref="U808">_xlfn.IFS(Table4[[#This Row],[Age]]&lt;=29,"Youth",Table4[[#This Row],[Age]]&lt;=49,"Adults",Table4[[#This Row],[Age]]&gt;=50,"Senior")</f>
        <v>Senior</v>
      </c>
    </row>
    <row r="809" spans="1:21">
      <c r="A809" t="s">
        <v>2203</v>
      </c>
      <c r="B809" t="str">
        <f>_xlfn.XLOOKUP(Table4[[#This Row],[Customer ID]],Table1[[#This Row],[Customer ID]],Table1[[#This Row],[TITLE]],0)</f>
        <v>Mr</v>
      </c>
      <c r="C809" t="str" cm="1">
        <f t="array" ref="C809">_xlfn.XLOOKUP(Table4[[#This Row],[Customer ID]],Table1[[#All],[Customer ID]],Table1[[#All],[FIRST NAME]],0)</f>
        <v>Bradley D</v>
      </c>
      <c r="D809" t="str" cm="1">
        <f t="array" ref="D809">_xlfn.XLOOKUP(Table4[[#This Row],[Customer ID]],Table1[[#All],[Customer ID]],Table1[[#All],[LAST NAME]],0)</f>
        <v>Revenis</v>
      </c>
      <c r="E809" s="5" cm="1">
        <f t="array" ref="E809">_xlfn.XLOOKUP(Table4[[#This Row],[Customer ID]],Table3[[#All],[Customer ID]],Table3[[#All],[Date of Birth]],0)</f>
        <v>29889</v>
      </c>
      <c r="F809" cm="1">
        <f t="array" ref="F809">_xlfn.XLOOKUP(Table4[[#This Row],[Customer ID]],Table3[[#All],[Customer ID]],Table3[[#All],[Age]],0)</f>
        <v>41</v>
      </c>
      <c r="G809" cm="1">
        <f t="array" ref="G809">_xlfn.XLOOKUP(Table4[[#This Row],[Customer ID]],Table3[[#All],[Customer ID]],Table3[[#All],[Children]],0)</f>
        <v>1</v>
      </c>
      <c r="H809" cm="1">
        <f t="array" ref="H809">_xlfn.XLOOKUP(Table4[[#This Row],[Customer ID]],Table2[[#All],[Customer ID]],Table2[[#All],[BMI]],0)</f>
        <v>42.51</v>
      </c>
      <c r="I809" cm="1">
        <f t="array" ref="I809">_xlfn.XLOOKUP(Table4[[#This Row],[Customer ID]],Table2[[#All],[Customer ID]],Table2[[#All],[HBA1C]],0)</f>
        <v>8.2100000000000009</v>
      </c>
      <c r="J809" t="str">
        <f>_xlfn.XLOOKUP(Table4[[#This Row],[Customer ID]], 'Medical Examination'!A:A, 'Medical Examination'!D:D)</f>
        <v>Yes</v>
      </c>
      <c r="K809" t="str">
        <f>_xlfn.XLOOKUP(Table4[[#This Row],[Customer ID]], 'Medical Examination'!A:A, 'Medical Examination'!E:E)</f>
        <v>No</v>
      </c>
      <c r="L809" t="str">
        <f>_xlfn.XLOOKUP(Table4[[#This Row],[Customer ID]], 'Medical Examination'!A:A, 'Medical Examination'!F:F)</f>
        <v>No</v>
      </c>
      <c r="M809">
        <f>_xlfn.XLOOKUP(Table4[[#This Row],[Customer ID]], 'Medical Examination'!A:A, 'Medical Examination'!G:G)</f>
        <v>0</v>
      </c>
      <c r="N809" t="str">
        <f>_xlfn.XLOOKUP(Table4[[#This Row],[Customer ID]], 'Medical Examination'!A:A, 'Medical Examination'!H:H)</f>
        <v>No</v>
      </c>
      <c r="O809" t="str">
        <f>_xlfn.XLOOKUP(Table4[[#This Row],[Customer ID]], 'Medical Examination'!A:A, 'Medical Examination'!I:I)</f>
        <v>Diabetes</v>
      </c>
      <c r="P809" t="str">
        <f>_xlfn.XLOOKUP(Table4[[#This Row],[Customer ID]], 'Medical Examination'!A:A, 'Medical Examination'!J:J)</f>
        <v>Obesity</v>
      </c>
      <c r="Q809" s="1">
        <f>_xlfn.XLOOKUP(Table4[[#This Row],[Customer ID]], Hospitalisation!A:A, Hospitalisation!E:E)</f>
        <v>13002.91</v>
      </c>
      <c r="R809" t="str">
        <f>_xlfn.XLOOKUP(Table4[[#This Row],[Customer ID]], Hospitalisation!A:A, Hospitalisation!F:F)</f>
        <v>Tier - 3</v>
      </c>
      <c r="S809" t="str">
        <f>_xlfn.XLOOKUP(Table4[[#This Row],[Customer ID]], Hospitalisation!A:A, Hospitalisation!G:G)</f>
        <v>Tier - 1</v>
      </c>
      <c r="T809" t="str">
        <f>_xlfn.XLOOKUP(Table4[[#This Row],[Customer ID]], Hospitalisation!A:A, Hospitalisation!H:H)</f>
        <v>R1012</v>
      </c>
      <c r="U809" t="str" cm="1">
        <f t="array" ref="U809">_xlfn.IFS(Table4[[#This Row],[Age]]&lt;=29,"Youth",Table4[[#This Row],[Age]]&lt;=49,"Adults",Table4[[#This Row],[Age]]&gt;=50,"Senior")</f>
        <v>Adults</v>
      </c>
    </row>
    <row r="810" spans="1:21">
      <c r="A810" t="s">
        <v>2206</v>
      </c>
      <c r="B810" t="str">
        <f>_xlfn.XLOOKUP(Table4[[#This Row],[Customer ID]],Table1[[#This Row],[Customer ID]],Table1[[#This Row],[TITLE]],0)</f>
        <v>Mrs</v>
      </c>
      <c r="C810" t="str" cm="1">
        <f t="array" ref="C810">_xlfn.XLOOKUP(Table4[[#This Row],[Customer ID]],Table1[[#All],[Customer ID]],Table1[[#All],[FIRST NAME]],0)</f>
        <v>Amy M</v>
      </c>
      <c r="D810" t="str" cm="1">
        <f t="array" ref="D810">_xlfn.XLOOKUP(Table4[[#This Row],[Customer ID]],Table1[[#All],[Customer ID]],Table1[[#All],[LAST NAME]],0)</f>
        <v>Engnes</v>
      </c>
      <c r="E810" s="5" cm="1">
        <f t="array" ref="E810">_xlfn.XLOOKUP(Table4[[#This Row],[Customer ID]],Table3[[#All],[Customer ID]],Table3[[#All],[Date of Birth]],0)</f>
        <v>29186</v>
      </c>
      <c r="F810" cm="1">
        <f t="array" ref="F810">_xlfn.XLOOKUP(Table4[[#This Row],[Customer ID]],Table3[[#All],[Customer ID]],Table3[[#All],[Age]],0)</f>
        <v>43</v>
      </c>
      <c r="G810" cm="1">
        <f t="array" ref="G810">_xlfn.XLOOKUP(Table4[[#This Row],[Customer ID]],Table3[[#All],[Customer ID]],Table3[[#All],[Children]],0)</f>
        <v>2</v>
      </c>
      <c r="H810" cm="1">
        <f t="array" ref="H810">_xlfn.XLOOKUP(Table4[[#This Row],[Customer ID]],Table2[[#All],[Customer ID]],Table2[[#All],[BMI]],0)</f>
        <v>38.14</v>
      </c>
      <c r="I810" cm="1">
        <f t="array" ref="I810">_xlfn.XLOOKUP(Table4[[#This Row],[Customer ID]],Table2[[#All],[Customer ID]],Table2[[#All],[HBA1C]],0)</f>
        <v>5.58</v>
      </c>
      <c r="J810" t="str">
        <f>_xlfn.XLOOKUP(Table4[[#This Row],[Customer ID]], 'Medical Examination'!A:A, 'Medical Examination'!D:D)</f>
        <v>No</v>
      </c>
      <c r="K810" t="str">
        <f>_xlfn.XLOOKUP(Table4[[#This Row],[Customer ID]], 'Medical Examination'!A:A, 'Medical Examination'!E:E)</f>
        <v>No</v>
      </c>
      <c r="L810" t="str">
        <f>_xlfn.XLOOKUP(Table4[[#This Row],[Customer ID]], 'Medical Examination'!A:A, 'Medical Examination'!F:F)</f>
        <v>Yes</v>
      </c>
      <c r="M810">
        <f>_xlfn.XLOOKUP(Table4[[#This Row],[Customer ID]], 'Medical Examination'!A:A, 'Medical Examination'!G:G)</f>
        <v>1</v>
      </c>
      <c r="N810" t="str">
        <f>_xlfn.XLOOKUP(Table4[[#This Row],[Customer ID]], 'Medical Examination'!A:A, 'Medical Examination'!H:H)</f>
        <v>No</v>
      </c>
      <c r="O810" t="str">
        <f>_xlfn.XLOOKUP(Table4[[#This Row],[Customer ID]], 'Medical Examination'!A:A, 'Medical Examination'!I:I)</f>
        <v>Normal</v>
      </c>
      <c r="P810" t="str">
        <f>_xlfn.XLOOKUP(Table4[[#This Row],[Customer ID]], 'Medical Examination'!A:A, 'Medical Examination'!J:J)</f>
        <v>Obesity</v>
      </c>
      <c r="Q810" s="1">
        <f>_xlfn.XLOOKUP(Table4[[#This Row],[Customer ID]], Hospitalisation!A:A, Hospitalisation!E:E)</f>
        <v>12994.12</v>
      </c>
      <c r="R810" t="str">
        <f>_xlfn.XLOOKUP(Table4[[#This Row],[Customer ID]], Hospitalisation!A:A, Hospitalisation!F:F)</f>
        <v>Tier - 3</v>
      </c>
      <c r="S810" t="str">
        <f>_xlfn.XLOOKUP(Table4[[#This Row],[Customer ID]], Hospitalisation!A:A, Hospitalisation!G:G)</f>
        <v>Tier - 2</v>
      </c>
      <c r="T810" t="str">
        <f>_xlfn.XLOOKUP(Table4[[#This Row],[Customer ID]], Hospitalisation!A:A, Hospitalisation!H:H)</f>
        <v>R1026</v>
      </c>
      <c r="U810" t="str" cm="1">
        <f t="array" ref="U810">_xlfn.IFS(Table4[[#This Row],[Age]]&lt;=29,"Youth",Table4[[#This Row],[Age]]&lt;=49,"Adults",Table4[[#This Row],[Age]]&gt;=50,"Senior")</f>
        <v>Adults</v>
      </c>
    </row>
    <row r="811" spans="1:21">
      <c r="A811" t="s">
        <v>2209</v>
      </c>
      <c r="B811" t="str">
        <f>_xlfn.XLOOKUP(Table4[[#This Row],[Customer ID]],Table1[[#This Row],[Customer ID]],Table1[[#This Row],[TITLE]],0)</f>
        <v>Mr</v>
      </c>
      <c r="C811" t="str" cm="1">
        <f t="array" ref="C811">_xlfn.XLOOKUP(Table4[[#This Row],[Customer ID]],Table1[[#All],[Customer ID]],Table1[[#All],[FIRST NAME]],0)</f>
        <v>Matthew W</v>
      </c>
      <c r="D811" t="str" cm="1">
        <f t="array" ref="D811">_xlfn.XLOOKUP(Table4[[#This Row],[Customer ID]],Table1[[#All],[Customer ID]],Table1[[#All],[LAST NAME]],0)</f>
        <v>Wiltse</v>
      </c>
      <c r="E811" s="5" cm="1">
        <f t="array" ref="E811">_xlfn.XLOOKUP(Table4[[#This Row],[Customer ID]],Table3[[#All],[Customer ID]],Table3[[#All],[Date of Birth]],0)</f>
        <v>22248</v>
      </c>
      <c r="F811" cm="1">
        <f t="array" ref="F811">_xlfn.XLOOKUP(Table4[[#This Row],[Customer ID]],Table3[[#All],[Customer ID]],Table3[[#All],[Age]],0)</f>
        <v>62</v>
      </c>
      <c r="G811" cm="1">
        <f t="array" ref="G811">_xlfn.XLOOKUP(Table4[[#This Row],[Customer ID]],Table3[[#All],[Customer ID]],Table3[[#All],[Children]],0)</f>
        <v>0</v>
      </c>
      <c r="H811" cm="1">
        <f t="array" ref="H811">_xlfn.XLOOKUP(Table4[[#This Row],[Customer ID]],Table2[[#All],[Customer ID]],Table2[[#All],[BMI]],0)</f>
        <v>39.93</v>
      </c>
      <c r="I811" cm="1">
        <f t="array" ref="I811">_xlfn.XLOOKUP(Table4[[#This Row],[Customer ID]],Table2[[#All],[Customer ID]],Table2[[#All],[HBA1C]],0)</f>
        <v>8.75</v>
      </c>
      <c r="J811" t="str">
        <f>_xlfn.XLOOKUP(Table4[[#This Row],[Customer ID]], 'Medical Examination'!A:A, 'Medical Examination'!D:D)</f>
        <v>No</v>
      </c>
      <c r="K811" t="str">
        <f>_xlfn.XLOOKUP(Table4[[#This Row],[Customer ID]], 'Medical Examination'!A:A, 'Medical Examination'!E:E)</f>
        <v>No</v>
      </c>
      <c r="L811" t="str">
        <f>_xlfn.XLOOKUP(Table4[[#This Row],[Customer ID]], 'Medical Examination'!A:A, 'Medical Examination'!F:F)</f>
        <v>No</v>
      </c>
      <c r="M811">
        <f>_xlfn.XLOOKUP(Table4[[#This Row],[Customer ID]], 'Medical Examination'!A:A, 'Medical Examination'!G:G)</f>
        <v>0</v>
      </c>
      <c r="N811" t="str">
        <f>_xlfn.XLOOKUP(Table4[[#This Row],[Customer ID]], 'Medical Examination'!A:A, 'Medical Examination'!H:H)</f>
        <v>No</v>
      </c>
      <c r="O811" t="str">
        <f>_xlfn.XLOOKUP(Table4[[#This Row],[Customer ID]], 'Medical Examination'!A:A, 'Medical Examination'!I:I)</f>
        <v>Diabetes</v>
      </c>
      <c r="P811" t="str">
        <f>_xlfn.XLOOKUP(Table4[[#This Row],[Customer ID]], 'Medical Examination'!A:A, 'Medical Examination'!J:J)</f>
        <v>Obesity</v>
      </c>
      <c r="Q811" s="1">
        <f>_xlfn.XLOOKUP(Table4[[#This Row],[Customer ID]], Hospitalisation!A:A, Hospitalisation!E:E)</f>
        <v>12982.87</v>
      </c>
      <c r="R811" t="str">
        <f>_xlfn.XLOOKUP(Table4[[#This Row],[Customer ID]], Hospitalisation!A:A, Hospitalisation!F:F)</f>
        <v>Tier - 3</v>
      </c>
      <c r="S811" t="str">
        <f>_xlfn.XLOOKUP(Table4[[#This Row],[Customer ID]], Hospitalisation!A:A, Hospitalisation!G:G)</f>
        <v>Tier - 1</v>
      </c>
      <c r="T811" t="str">
        <f>_xlfn.XLOOKUP(Table4[[#This Row],[Customer ID]], Hospitalisation!A:A, Hospitalisation!H:H)</f>
        <v>R1013</v>
      </c>
      <c r="U811" t="str" cm="1">
        <f t="array" ref="U811">_xlfn.IFS(Table4[[#This Row],[Age]]&lt;=29,"Youth",Table4[[#This Row],[Age]]&lt;=49,"Adults",Table4[[#This Row],[Age]]&gt;=50,"Senior")</f>
        <v>Senior</v>
      </c>
    </row>
    <row r="812" spans="1:21">
      <c r="A812" t="s">
        <v>2212</v>
      </c>
      <c r="B812" t="str">
        <f>_xlfn.XLOOKUP(Table4[[#This Row],[Customer ID]],Table1[[#This Row],[Customer ID]],Table1[[#This Row],[TITLE]],0)</f>
        <v>Mr</v>
      </c>
      <c r="C812" t="str" cm="1">
        <f t="array" ref="C812">_xlfn.XLOOKUP(Table4[[#This Row],[Customer ID]],Table1[[#All],[Customer ID]],Table1[[#All],[FIRST NAME]],0)</f>
        <v>Doug</v>
      </c>
      <c r="D812" t="str" cm="1">
        <f t="array" ref="D812">_xlfn.XLOOKUP(Table4[[#This Row],[Customer ID]],Table1[[#All],[Customer ID]],Table1[[#All],[LAST NAME]],0)</f>
        <v>Fernandez</v>
      </c>
      <c r="E812" s="5" cm="1">
        <f t="array" ref="E812">_xlfn.XLOOKUP(Table4[[#This Row],[Customer ID]],Table3[[#All],[Customer ID]],Table3[[#All],[Date of Birth]],0)</f>
        <v>22182</v>
      </c>
      <c r="F812" cm="1">
        <f t="array" ref="F812">_xlfn.XLOOKUP(Table4[[#This Row],[Customer ID]],Table3[[#All],[Customer ID]],Table3[[#All],[Age]],0)</f>
        <v>62</v>
      </c>
      <c r="G812" cm="1">
        <f t="array" ref="G812">_xlfn.XLOOKUP(Table4[[#This Row],[Customer ID]],Table3[[#All],[Customer ID]],Table3[[#All],[Children]],0)</f>
        <v>0</v>
      </c>
      <c r="H812" cm="1">
        <f t="array" ref="H812">_xlfn.XLOOKUP(Table4[[#This Row],[Customer ID]],Table2[[#All],[Customer ID]],Table2[[#All],[BMI]],0)</f>
        <v>38.83</v>
      </c>
      <c r="I812" cm="1">
        <f t="array" ref="I812">_xlfn.XLOOKUP(Table4[[#This Row],[Customer ID]],Table2[[#All],[Customer ID]],Table2[[#All],[HBA1C]],0)</f>
        <v>11.86</v>
      </c>
      <c r="J812" t="str">
        <f>_xlfn.XLOOKUP(Table4[[#This Row],[Customer ID]], 'Medical Examination'!A:A, 'Medical Examination'!D:D)</f>
        <v>No</v>
      </c>
      <c r="K812" t="str">
        <f>_xlfn.XLOOKUP(Table4[[#This Row],[Customer ID]], 'Medical Examination'!A:A, 'Medical Examination'!E:E)</f>
        <v>No</v>
      </c>
      <c r="L812" t="str">
        <f>_xlfn.XLOOKUP(Table4[[#This Row],[Customer ID]], 'Medical Examination'!A:A, 'Medical Examination'!F:F)</f>
        <v>No</v>
      </c>
      <c r="M812">
        <f>_xlfn.XLOOKUP(Table4[[#This Row],[Customer ID]], 'Medical Examination'!A:A, 'Medical Examination'!G:G)</f>
        <v>0</v>
      </c>
      <c r="N812" t="str">
        <f>_xlfn.XLOOKUP(Table4[[#This Row],[Customer ID]], 'Medical Examination'!A:A, 'Medical Examination'!H:H)</f>
        <v>No</v>
      </c>
      <c r="O812" t="str">
        <f>_xlfn.XLOOKUP(Table4[[#This Row],[Customer ID]], 'Medical Examination'!A:A, 'Medical Examination'!I:I)</f>
        <v>Diabetes</v>
      </c>
      <c r="P812" t="str">
        <f>_xlfn.XLOOKUP(Table4[[#This Row],[Customer ID]], 'Medical Examination'!A:A, 'Medical Examination'!J:J)</f>
        <v>Obesity</v>
      </c>
      <c r="Q812" s="1">
        <f>_xlfn.XLOOKUP(Table4[[#This Row],[Customer ID]], Hospitalisation!A:A, Hospitalisation!E:E)</f>
        <v>12981.35</v>
      </c>
      <c r="R812" t="str">
        <f>_xlfn.XLOOKUP(Table4[[#This Row],[Customer ID]], Hospitalisation!A:A, Hospitalisation!F:F)</f>
        <v>Tier - 3</v>
      </c>
      <c r="S812" t="str">
        <f>_xlfn.XLOOKUP(Table4[[#This Row],[Customer ID]], Hospitalisation!A:A, Hospitalisation!G:G)</f>
        <v>Tier - 3</v>
      </c>
      <c r="T812" t="str">
        <f>_xlfn.XLOOKUP(Table4[[#This Row],[Customer ID]], Hospitalisation!A:A, Hospitalisation!H:H)</f>
        <v>R1013</v>
      </c>
      <c r="U812" t="str" cm="1">
        <f t="array" ref="U812">_xlfn.IFS(Table4[[#This Row],[Age]]&lt;=29,"Youth",Table4[[#This Row],[Age]]&lt;=49,"Adults",Table4[[#This Row],[Age]]&gt;=50,"Senior")</f>
        <v>Senior</v>
      </c>
    </row>
    <row r="813" spans="1:21">
      <c r="A813" t="s">
        <v>2214</v>
      </c>
      <c r="B813" t="str">
        <f>_xlfn.XLOOKUP(Table4[[#This Row],[Customer ID]],Table1[[#This Row],[Customer ID]],Table1[[#This Row],[TITLE]],0)</f>
        <v>Mr</v>
      </c>
      <c r="C813" t="str" cm="1">
        <f t="array" ref="C813">_xlfn.XLOOKUP(Table4[[#This Row],[Customer ID]],Table1[[#All],[Customer ID]],Table1[[#All],[FIRST NAME]],0)</f>
        <v>Tom</v>
      </c>
      <c r="D813" t="str" cm="1">
        <f t="array" ref="D813">_xlfn.XLOOKUP(Table4[[#This Row],[Customer ID]],Table1[[#All],[Customer ID]],Table1[[#All],[LAST NAME]],0)</f>
        <v>Edwards</v>
      </c>
      <c r="E813" s="5" cm="1">
        <f t="array" ref="E813">_xlfn.XLOOKUP(Table4[[#This Row],[Customer ID]],Table3[[#All],[Customer ID]],Table3[[#All],[Date of Birth]],0)</f>
        <v>22089</v>
      </c>
      <c r="F813" cm="1">
        <f t="array" ref="F813">_xlfn.XLOOKUP(Table4[[#This Row],[Customer ID]],Table3[[#All],[Customer ID]],Table3[[#All],[Age]],0)</f>
        <v>62</v>
      </c>
      <c r="G813" cm="1">
        <f t="array" ref="G813">_xlfn.XLOOKUP(Table4[[#This Row],[Customer ID]],Table3[[#All],[Customer ID]],Table3[[#All],[Children]],0)</f>
        <v>0</v>
      </c>
      <c r="H813" cm="1">
        <f t="array" ref="H813">_xlfn.XLOOKUP(Table4[[#This Row],[Customer ID]],Table2[[#All],[Customer ID]],Table2[[#All],[BMI]],0)</f>
        <v>37.4</v>
      </c>
      <c r="I813" cm="1">
        <f t="array" ref="I813">_xlfn.XLOOKUP(Table4[[#This Row],[Customer ID]],Table2[[#All],[Customer ID]],Table2[[#All],[HBA1C]],0)</f>
        <v>11.46</v>
      </c>
      <c r="J813" t="str">
        <f>_xlfn.XLOOKUP(Table4[[#This Row],[Customer ID]], 'Medical Examination'!A:A, 'Medical Examination'!D:D)</f>
        <v>No</v>
      </c>
      <c r="K813" t="str">
        <f>_xlfn.XLOOKUP(Table4[[#This Row],[Customer ID]], 'Medical Examination'!A:A, 'Medical Examination'!E:E)</f>
        <v>No</v>
      </c>
      <c r="L813" t="str">
        <f>_xlfn.XLOOKUP(Table4[[#This Row],[Customer ID]], 'Medical Examination'!A:A, 'Medical Examination'!F:F)</f>
        <v>No</v>
      </c>
      <c r="M813">
        <f>_xlfn.XLOOKUP(Table4[[#This Row],[Customer ID]], 'Medical Examination'!A:A, 'Medical Examination'!G:G)</f>
        <v>0</v>
      </c>
      <c r="N813" t="str">
        <f>_xlfn.XLOOKUP(Table4[[#This Row],[Customer ID]], 'Medical Examination'!A:A, 'Medical Examination'!H:H)</f>
        <v>No</v>
      </c>
      <c r="O813" t="str">
        <f>_xlfn.XLOOKUP(Table4[[#This Row],[Customer ID]], 'Medical Examination'!A:A, 'Medical Examination'!I:I)</f>
        <v>Diabetes</v>
      </c>
      <c r="P813" t="str">
        <f>_xlfn.XLOOKUP(Table4[[#This Row],[Customer ID]], 'Medical Examination'!A:A, 'Medical Examination'!J:J)</f>
        <v>Obesity</v>
      </c>
      <c r="Q813" s="1">
        <f>_xlfn.XLOOKUP(Table4[[#This Row],[Customer ID]], Hospitalisation!A:A, Hospitalisation!E:E)</f>
        <v>12979.36</v>
      </c>
      <c r="R813" t="str">
        <f>_xlfn.XLOOKUP(Table4[[#This Row],[Customer ID]], Hospitalisation!A:A, Hospitalisation!F:F)</f>
        <v>Tier - 3</v>
      </c>
      <c r="S813" t="str">
        <f>_xlfn.XLOOKUP(Table4[[#This Row],[Customer ID]], Hospitalisation!A:A, Hospitalisation!G:G)</f>
        <v>Tier - 1</v>
      </c>
      <c r="T813" t="str">
        <f>_xlfn.XLOOKUP(Table4[[#This Row],[Customer ID]], Hospitalisation!A:A, Hospitalisation!H:H)</f>
        <v>R1011</v>
      </c>
      <c r="U813" t="str" cm="1">
        <f t="array" ref="U813">_xlfn.IFS(Table4[[#This Row],[Age]]&lt;=29,"Youth",Table4[[#This Row],[Age]]&lt;=49,"Adults",Table4[[#This Row],[Age]]&gt;=50,"Senior")</f>
        <v>Senior</v>
      </c>
    </row>
    <row r="814" spans="1:21">
      <c r="A814" t="s">
        <v>2216</v>
      </c>
      <c r="B814" t="str">
        <f>_xlfn.XLOOKUP(Table4[[#This Row],[Customer ID]],Table1[[#This Row],[Customer ID]],Table1[[#This Row],[TITLE]],0)</f>
        <v>Mr</v>
      </c>
      <c r="C814" t="str" cm="1">
        <f t="array" ref="C814">_xlfn.XLOOKUP(Table4[[#This Row],[Customer ID]],Table1[[#All],[Customer ID]],Table1[[#All],[FIRST NAME]],0)</f>
        <v>Jonathan</v>
      </c>
      <c r="D814" t="str" cm="1">
        <f t="array" ref="D814">_xlfn.XLOOKUP(Table4[[#This Row],[Customer ID]],Table1[[#All],[Customer ID]],Table1[[#All],[LAST NAME]],0)</f>
        <v>Pinney</v>
      </c>
      <c r="E814" s="5" cm="1">
        <f t="array" ref="E814">_xlfn.XLOOKUP(Table4[[#This Row],[Customer ID]],Table3[[#All],[Customer ID]],Table3[[#All],[Date of Birth]],0)</f>
        <v>22224</v>
      </c>
      <c r="F814" cm="1">
        <f t="array" ref="F814">_xlfn.XLOOKUP(Table4[[#This Row],[Customer ID]],Table3[[#All],[Customer ID]],Table3[[#All],[Age]],0)</f>
        <v>62</v>
      </c>
      <c r="G814" cm="1">
        <f t="array" ref="G814">_xlfn.XLOOKUP(Table4[[#This Row],[Customer ID]],Table3[[#All],[Customer ID]],Table3[[#All],[Children]],0)</f>
        <v>0</v>
      </c>
      <c r="H814" cm="1">
        <f t="array" ref="H814">_xlfn.XLOOKUP(Table4[[#This Row],[Customer ID]],Table2[[#All],[Customer ID]],Table2[[#All],[BMI]],0)</f>
        <v>21.4</v>
      </c>
      <c r="I814" cm="1">
        <f t="array" ref="I814">_xlfn.XLOOKUP(Table4[[#This Row],[Customer ID]],Table2[[#All],[Customer ID]],Table2[[#All],[HBA1C]],0)</f>
        <v>9.0299999999999994</v>
      </c>
      <c r="J814" t="str">
        <f>_xlfn.XLOOKUP(Table4[[#This Row],[Customer ID]], 'Medical Examination'!A:A, 'Medical Examination'!D:D)</f>
        <v>No</v>
      </c>
      <c r="K814" t="str">
        <f>_xlfn.XLOOKUP(Table4[[#This Row],[Customer ID]], 'Medical Examination'!A:A, 'Medical Examination'!E:E)</f>
        <v>No</v>
      </c>
      <c r="L814" t="str">
        <f>_xlfn.XLOOKUP(Table4[[#This Row],[Customer ID]], 'Medical Examination'!A:A, 'Medical Examination'!F:F)</f>
        <v>No</v>
      </c>
      <c r="M814">
        <f>_xlfn.XLOOKUP(Table4[[#This Row],[Customer ID]], 'Medical Examination'!A:A, 'Medical Examination'!G:G)</f>
        <v>0</v>
      </c>
      <c r="N814" t="str">
        <f>_xlfn.XLOOKUP(Table4[[#This Row],[Customer ID]], 'Medical Examination'!A:A, 'Medical Examination'!H:H)</f>
        <v>No</v>
      </c>
      <c r="O814" t="str">
        <f>_xlfn.XLOOKUP(Table4[[#This Row],[Customer ID]], 'Medical Examination'!A:A, 'Medical Examination'!I:I)</f>
        <v>Diabetes</v>
      </c>
      <c r="P814" t="str">
        <f>_xlfn.XLOOKUP(Table4[[#This Row],[Customer ID]], 'Medical Examination'!A:A, 'Medical Examination'!J:J)</f>
        <v>Normal Weight</v>
      </c>
      <c r="Q814" s="1">
        <f>_xlfn.XLOOKUP(Table4[[#This Row],[Customer ID]], Hospitalisation!A:A, Hospitalisation!E:E)</f>
        <v>12957.12</v>
      </c>
      <c r="R814" t="str">
        <f>_xlfn.XLOOKUP(Table4[[#This Row],[Customer ID]], Hospitalisation!A:A, Hospitalisation!F:F)</f>
        <v>Tier - 3</v>
      </c>
      <c r="S814" t="str">
        <f>_xlfn.XLOOKUP(Table4[[#This Row],[Customer ID]], Hospitalisation!A:A, Hospitalisation!G:G)</f>
        <v>Tier - 1</v>
      </c>
      <c r="T814" t="str">
        <f>_xlfn.XLOOKUP(Table4[[#This Row],[Customer ID]], Hospitalisation!A:A, Hospitalisation!H:H)</f>
        <v>R1011</v>
      </c>
      <c r="U814" t="str" cm="1">
        <f t="array" ref="U814">_xlfn.IFS(Table4[[#This Row],[Age]]&lt;=29,"Youth",Table4[[#This Row],[Age]]&lt;=49,"Adults",Table4[[#This Row],[Age]]&gt;=50,"Senior")</f>
        <v>Senior</v>
      </c>
    </row>
    <row r="815" spans="1:21">
      <c r="A815" t="s">
        <v>2218</v>
      </c>
      <c r="B815" t="str">
        <f>_xlfn.XLOOKUP(Table4[[#This Row],[Customer ID]],Table1[[#This Row],[Customer ID]],Table1[[#This Row],[TITLE]],0)</f>
        <v>Mr</v>
      </c>
      <c r="C815" t="str" cm="1">
        <f t="array" ref="C815">_xlfn.XLOOKUP(Table4[[#This Row],[Customer ID]],Table1[[#All],[Customer ID]],Table1[[#All],[FIRST NAME]],0)</f>
        <v>Wayne A</v>
      </c>
      <c r="D815" t="str" cm="1">
        <f t="array" ref="D815">_xlfn.XLOOKUP(Table4[[#This Row],[Customer ID]],Table1[[#All],[Customer ID]],Table1[[#All],[LAST NAME]],0)</f>
        <v>Levy</v>
      </c>
      <c r="E815" s="5" cm="1">
        <f t="array" ref="E815">_xlfn.XLOOKUP(Table4[[#This Row],[Customer ID]],Table3[[#All],[Customer ID]],Table3[[#All],[Date of Birth]],0)</f>
        <v>22513</v>
      </c>
      <c r="F815" cm="1">
        <f t="array" ref="F815">_xlfn.XLOOKUP(Table4[[#This Row],[Customer ID]],Table3[[#All],[Customer ID]],Table3[[#All],[Age]],0)</f>
        <v>61</v>
      </c>
      <c r="G815" cm="1">
        <f t="array" ref="G815">_xlfn.XLOOKUP(Table4[[#This Row],[Customer ID]],Table3[[#All],[Customer ID]],Table3[[#All],[Children]],0)</f>
        <v>0</v>
      </c>
      <c r="H815" cm="1">
        <f t="array" ref="H815">_xlfn.XLOOKUP(Table4[[#This Row],[Customer ID]],Table2[[#All],[Customer ID]],Table2[[#All],[BMI]],0)</f>
        <v>38.380000000000003</v>
      </c>
      <c r="I815" cm="1">
        <f t="array" ref="I815">_xlfn.XLOOKUP(Table4[[#This Row],[Customer ID]],Table2[[#All],[Customer ID]],Table2[[#All],[HBA1C]],0)</f>
        <v>8.26</v>
      </c>
      <c r="J815" t="str">
        <f>_xlfn.XLOOKUP(Table4[[#This Row],[Customer ID]], 'Medical Examination'!A:A, 'Medical Examination'!D:D)</f>
        <v>Yes</v>
      </c>
      <c r="K815" t="str">
        <f>_xlfn.XLOOKUP(Table4[[#This Row],[Customer ID]], 'Medical Examination'!A:A, 'Medical Examination'!E:E)</f>
        <v>No</v>
      </c>
      <c r="L815" t="str">
        <f>_xlfn.XLOOKUP(Table4[[#This Row],[Customer ID]], 'Medical Examination'!A:A, 'Medical Examination'!F:F)</f>
        <v>No</v>
      </c>
      <c r="M815">
        <f>_xlfn.XLOOKUP(Table4[[#This Row],[Customer ID]], 'Medical Examination'!A:A, 'Medical Examination'!G:G)</f>
        <v>2</v>
      </c>
      <c r="N815" t="str">
        <f>_xlfn.XLOOKUP(Table4[[#This Row],[Customer ID]], 'Medical Examination'!A:A, 'Medical Examination'!H:H)</f>
        <v>No</v>
      </c>
      <c r="O815" t="str">
        <f>_xlfn.XLOOKUP(Table4[[#This Row],[Customer ID]], 'Medical Examination'!A:A, 'Medical Examination'!I:I)</f>
        <v>Diabetes</v>
      </c>
      <c r="P815" t="str">
        <f>_xlfn.XLOOKUP(Table4[[#This Row],[Customer ID]], 'Medical Examination'!A:A, 'Medical Examination'!J:J)</f>
        <v>Obesity</v>
      </c>
      <c r="Q815" s="1">
        <f>_xlfn.XLOOKUP(Table4[[#This Row],[Customer ID]], Hospitalisation!A:A, Hospitalisation!E:E)</f>
        <v>12950.07</v>
      </c>
      <c r="R815" t="str">
        <f>_xlfn.XLOOKUP(Table4[[#This Row],[Customer ID]], Hospitalisation!A:A, Hospitalisation!F:F)</f>
        <v>Tier - 3</v>
      </c>
      <c r="S815" t="str">
        <f>_xlfn.XLOOKUP(Table4[[#This Row],[Customer ID]], Hospitalisation!A:A, Hospitalisation!G:G)</f>
        <v>Tier - 1</v>
      </c>
      <c r="T815" t="str">
        <f>_xlfn.XLOOKUP(Table4[[#This Row],[Customer ID]], Hospitalisation!A:A, Hospitalisation!H:H)</f>
        <v>R1012</v>
      </c>
      <c r="U815" t="str" cm="1">
        <f t="array" ref="U815">_xlfn.IFS(Table4[[#This Row],[Age]]&lt;=29,"Youth",Table4[[#This Row],[Age]]&lt;=49,"Adults",Table4[[#This Row],[Age]]&gt;=50,"Senior")</f>
        <v>Senior</v>
      </c>
    </row>
    <row r="816" spans="1:21">
      <c r="A816" t="s">
        <v>2221</v>
      </c>
      <c r="B816" t="str">
        <f>_xlfn.XLOOKUP(Table4[[#This Row],[Customer ID]],Table1[[#This Row],[Customer ID]],Table1[[#This Row],[TITLE]],0)</f>
        <v>Mr</v>
      </c>
      <c r="C816" t="str" cm="1">
        <f t="array" ref="C816">_xlfn.XLOOKUP(Table4[[#This Row],[Customer ID]],Table1[[#All],[Customer ID]],Table1[[#All],[FIRST NAME]],0)</f>
        <v>Nobuyori</v>
      </c>
      <c r="D816" t="str" cm="1">
        <f t="array" ref="D816">_xlfn.XLOOKUP(Table4[[#This Row],[Customer ID]],Table1[[#All],[Customer ID]],Table1[[#All],[LAST NAME]],0)</f>
        <v>Takeda</v>
      </c>
      <c r="E816" s="5" cm="1">
        <f t="array" ref="E816">_xlfn.XLOOKUP(Table4[[#This Row],[Customer ID]],Table3[[#All],[Customer ID]],Table3[[#All],[Date of Birth]],0)</f>
        <v>24463</v>
      </c>
      <c r="F816" cm="1">
        <f t="array" ref="F816">_xlfn.XLOOKUP(Table4[[#This Row],[Customer ID]],Table3[[#All],[Customer ID]],Table3[[#All],[Age]],0)</f>
        <v>56</v>
      </c>
      <c r="G816" cm="1">
        <f t="array" ref="G816">_xlfn.XLOOKUP(Table4[[#This Row],[Customer ID]],Table3[[#All],[Customer ID]],Table3[[#All],[Children]],0)</f>
        <v>4</v>
      </c>
      <c r="H816" cm="1">
        <f t="array" ref="H816">_xlfn.XLOOKUP(Table4[[#This Row],[Customer ID]],Table2[[#All],[Customer ID]],Table2[[#All],[BMI]],0)</f>
        <v>33.659999999999997</v>
      </c>
      <c r="I816" cm="1">
        <f t="array" ref="I816">_xlfn.XLOOKUP(Table4[[#This Row],[Customer ID]],Table2[[#All],[Customer ID]],Table2[[#All],[HBA1C]],0)</f>
        <v>5.42</v>
      </c>
      <c r="J816" t="str">
        <f>_xlfn.XLOOKUP(Table4[[#This Row],[Customer ID]], 'Medical Examination'!A:A, 'Medical Examination'!D:D)</f>
        <v>Yes</v>
      </c>
      <c r="K816" t="str">
        <f>_xlfn.XLOOKUP(Table4[[#This Row],[Customer ID]], 'Medical Examination'!A:A, 'Medical Examination'!E:E)</f>
        <v>No</v>
      </c>
      <c r="L816" t="str">
        <f>_xlfn.XLOOKUP(Table4[[#This Row],[Customer ID]], 'Medical Examination'!A:A, 'Medical Examination'!F:F)</f>
        <v>No</v>
      </c>
      <c r="M816">
        <f>_xlfn.XLOOKUP(Table4[[#This Row],[Customer ID]], 'Medical Examination'!A:A, 'Medical Examination'!G:G)</f>
        <v>2</v>
      </c>
      <c r="N816" t="str">
        <f>_xlfn.XLOOKUP(Table4[[#This Row],[Customer ID]], 'Medical Examination'!A:A, 'Medical Examination'!H:H)</f>
        <v>No</v>
      </c>
      <c r="O816" t="str">
        <f>_xlfn.XLOOKUP(Table4[[#This Row],[Customer ID]], 'Medical Examination'!A:A, 'Medical Examination'!I:I)</f>
        <v>Normal</v>
      </c>
      <c r="P816" t="str">
        <f>_xlfn.XLOOKUP(Table4[[#This Row],[Customer ID]], 'Medical Examination'!A:A, 'Medical Examination'!J:J)</f>
        <v>Obesity</v>
      </c>
      <c r="Q816" s="1">
        <f>_xlfn.XLOOKUP(Table4[[#This Row],[Customer ID]], Hospitalisation!A:A, Hospitalisation!E:E)</f>
        <v>12949.16</v>
      </c>
      <c r="R816" t="str">
        <f>_xlfn.XLOOKUP(Table4[[#This Row],[Customer ID]], Hospitalisation!A:A, Hospitalisation!F:F)</f>
        <v>Tier - 3</v>
      </c>
      <c r="S816" t="str">
        <f>_xlfn.XLOOKUP(Table4[[#This Row],[Customer ID]], Hospitalisation!A:A, Hospitalisation!G:G)</f>
        <v>Tier - 3</v>
      </c>
      <c r="T816" t="str">
        <f>_xlfn.XLOOKUP(Table4[[#This Row],[Customer ID]], Hospitalisation!A:A, Hospitalisation!H:H)</f>
        <v>R1013</v>
      </c>
      <c r="U816" t="str" cm="1">
        <f t="array" ref="U816">_xlfn.IFS(Table4[[#This Row],[Age]]&lt;=29,"Youth",Table4[[#This Row],[Age]]&lt;=49,"Adults",Table4[[#This Row],[Age]]&gt;=50,"Senior")</f>
        <v>Senior</v>
      </c>
    </row>
    <row r="817" spans="1:21">
      <c r="A817" t="s">
        <v>2224</v>
      </c>
      <c r="B817" t="str">
        <f>_xlfn.XLOOKUP(Table4[[#This Row],[Customer ID]],Table1[[#This Row],[Customer ID]],Table1[[#This Row],[TITLE]],0)</f>
        <v>Mr</v>
      </c>
      <c r="C817" t="str" cm="1">
        <f t="array" ref="C817">_xlfn.XLOOKUP(Table4[[#This Row],[Customer ID]],Table1[[#All],[Customer ID]],Table1[[#All],[FIRST NAME]],0)</f>
        <v>Rich</v>
      </c>
      <c r="D817" t="str" cm="1">
        <f t="array" ref="D817">_xlfn.XLOOKUP(Table4[[#This Row],[Customer ID]],Table1[[#All],[Customer ID]],Table1[[#All],[LAST NAME]],0)</f>
        <v>Burke</v>
      </c>
      <c r="E817" s="5" cm="1">
        <f t="array" ref="E817">_xlfn.XLOOKUP(Table4[[#This Row],[Customer ID]],Table3[[#All],[Customer ID]],Table3[[#All],[Date of Birth]],0)</f>
        <v>23237</v>
      </c>
      <c r="F817" cm="1">
        <f t="array" ref="F817">_xlfn.XLOOKUP(Table4[[#This Row],[Customer ID]],Table3[[#All],[Customer ID]],Table3[[#All],[Age]],0)</f>
        <v>59</v>
      </c>
      <c r="G817" cm="1">
        <f t="array" ref="G817">_xlfn.XLOOKUP(Table4[[#This Row],[Customer ID]],Table3[[#All],[Customer ID]],Table3[[#All],[Children]],0)</f>
        <v>2</v>
      </c>
      <c r="H817" cm="1">
        <f t="array" ref="H817">_xlfn.XLOOKUP(Table4[[#This Row],[Customer ID]],Table2[[#All],[Customer ID]],Table2[[#All],[BMI]],0)</f>
        <v>31.79</v>
      </c>
      <c r="I817" cm="1">
        <f t="array" ref="I817">_xlfn.XLOOKUP(Table4[[#This Row],[Customer ID]],Table2[[#All],[Customer ID]],Table2[[#All],[HBA1C]],0)</f>
        <v>11.33</v>
      </c>
      <c r="J817" t="str">
        <f>_xlfn.XLOOKUP(Table4[[#This Row],[Customer ID]], 'Medical Examination'!A:A, 'Medical Examination'!D:D)</f>
        <v>Yes</v>
      </c>
      <c r="K817" t="str">
        <f>_xlfn.XLOOKUP(Table4[[#This Row],[Customer ID]], 'Medical Examination'!A:A, 'Medical Examination'!E:E)</f>
        <v>No</v>
      </c>
      <c r="L817" t="str">
        <f>_xlfn.XLOOKUP(Table4[[#This Row],[Customer ID]], 'Medical Examination'!A:A, 'Medical Examination'!F:F)</f>
        <v>Yes</v>
      </c>
      <c r="M817">
        <f>_xlfn.XLOOKUP(Table4[[#This Row],[Customer ID]], 'Medical Examination'!A:A, 'Medical Examination'!G:G)</f>
        <v>1</v>
      </c>
      <c r="N817" t="str">
        <f>_xlfn.XLOOKUP(Table4[[#This Row],[Customer ID]], 'Medical Examination'!A:A, 'Medical Examination'!H:H)</f>
        <v>No</v>
      </c>
      <c r="O817" t="str">
        <f>_xlfn.XLOOKUP(Table4[[#This Row],[Customer ID]], 'Medical Examination'!A:A, 'Medical Examination'!I:I)</f>
        <v>Diabetes</v>
      </c>
      <c r="P817" t="str">
        <f>_xlfn.XLOOKUP(Table4[[#This Row],[Customer ID]], 'Medical Examination'!A:A, 'Medical Examination'!J:J)</f>
        <v>Obesity</v>
      </c>
      <c r="Q817" s="1">
        <f>_xlfn.XLOOKUP(Table4[[#This Row],[Customer ID]], Hospitalisation!A:A, Hospitalisation!E:E)</f>
        <v>12928.79</v>
      </c>
      <c r="R817" t="str">
        <f>_xlfn.XLOOKUP(Table4[[#This Row],[Customer ID]], Hospitalisation!A:A, Hospitalisation!F:F)</f>
        <v>Tier - 3</v>
      </c>
      <c r="S817" t="str">
        <f>_xlfn.XLOOKUP(Table4[[#This Row],[Customer ID]], Hospitalisation!A:A, Hospitalisation!G:G)</f>
        <v>Tier - 2</v>
      </c>
      <c r="T817" t="str">
        <f>_xlfn.XLOOKUP(Table4[[#This Row],[Customer ID]], Hospitalisation!A:A, Hospitalisation!H:H)</f>
        <v>R1013</v>
      </c>
      <c r="U817" t="str" cm="1">
        <f t="array" ref="U817">_xlfn.IFS(Table4[[#This Row],[Age]]&lt;=29,"Youth",Table4[[#This Row],[Age]]&lt;=49,"Adults",Table4[[#This Row],[Age]]&gt;=50,"Senior")</f>
        <v>Senior</v>
      </c>
    </row>
    <row r="818" spans="1:21">
      <c r="A818" t="s">
        <v>2227</v>
      </c>
      <c r="B818" t="str">
        <f>_xlfn.XLOOKUP(Table4[[#This Row],[Customer ID]],Table1[[#This Row],[Customer ID]],Table1[[#This Row],[TITLE]],0)</f>
        <v>Mr</v>
      </c>
      <c r="C818" t="str" cm="1">
        <f t="array" ref="C818">_xlfn.XLOOKUP(Table4[[#This Row],[Customer ID]],Table1[[#All],[Customer ID]],Table1[[#All],[FIRST NAME]],0)</f>
        <v>Marcos S</v>
      </c>
      <c r="D818" t="str" cm="1">
        <f t="array" ref="D818">_xlfn.XLOOKUP(Table4[[#This Row],[Customer ID]],Table1[[#All],[Customer ID]],Table1[[#All],[LAST NAME]],0)</f>
        <v>Duarte</v>
      </c>
      <c r="E818" s="5" cm="1">
        <f t="array" ref="E818">_xlfn.XLOOKUP(Table4[[#This Row],[Customer ID]],Table3[[#All],[Customer ID]],Table3[[#All],[Date of Birth]],0)</f>
        <v>23255</v>
      </c>
      <c r="F818" cm="1">
        <f t="array" ref="F818">_xlfn.XLOOKUP(Table4[[#This Row],[Customer ID]],Table3[[#All],[Customer ID]],Table3[[#All],[Age]],0)</f>
        <v>59</v>
      </c>
      <c r="G818" cm="1">
        <f t="array" ref="G818">_xlfn.XLOOKUP(Table4[[#This Row],[Customer ID]],Table3[[#All],[Customer ID]],Table3[[#All],[Children]],0)</f>
        <v>2</v>
      </c>
      <c r="H818" cm="1">
        <f t="array" ref="H818">_xlfn.XLOOKUP(Table4[[#This Row],[Customer ID]],Table2[[#All],[Customer ID]],Table2[[#All],[BMI]],0)</f>
        <v>29.7</v>
      </c>
      <c r="I818" cm="1">
        <f t="array" ref="I818">_xlfn.XLOOKUP(Table4[[#This Row],[Customer ID]],Table2[[#All],[Customer ID]],Table2[[#All],[HBA1C]],0)</f>
        <v>7.69</v>
      </c>
      <c r="J818" t="str">
        <f>_xlfn.XLOOKUP(Table4[[#This Row],[Customer ID]], 'Medical Examination'!A:A, 'Medical Examination'!D:D)</f>
        <v>Yes</v>
      </c>
      <c r="K818" t="str">
        <f>_xlfn.XLOOKUP(Table4[[#This Row],[Customer ID]], 'Medical Examination'!A:A, 'Medical Examination'!E:E)</f>
        <v>No</v>
      </c>
      <c r="L818" t="str">
        <f>_xlfn.XLOOKUP(Table4[[#This Row],[Customer ID]], 'Medical Examination'!A:A, 'Medical Examination'!F:F)</f>
        <v>Yes</v>
      </c>
      <c r="M818">
        <f>_xlfn.XLOOKUP(Table4[[#This Row],[Customer ID]], 'Medical Examination'!A:A, 'Medical Examination'!G:G)</f>
        <v>1</v>
      </c>
      <c r="N818" t="str">
        <f>_xlfn.XLOOKUP(Table4[[#This Row],[Customer ID]], 'Medical Examination'!A:A, 'Medical Examination'!H:H)</f>
        <v>No</v>
      </c>
      <c r="O818" t="str">
        <f>_xlfn.XLOOKUP(Table4[[#This Row],[Customer ID]], 'Medical Examination'!A:A, 'Medical Examination'!I:I)</f>
        <v>Diabetes</v>
      </c>
      <c r="P818" t="str">
        <f>_xlfn.XLOOKUP(Table4[[#This Row],[Customer ID]], 'Medical Examination'!A:A, 'Medical Examination'!J:J)</f>
        <v>Overweight</v>
      </c>
      <c r="Q818" s="1">
        <f>_xlfn.XLOOKUP(Table4[[#This Row],[Customer ID]], Hospitalisation!A:A, Hospitalisation!E:E)</f>
        <v>12925.89</v>
      </c>
      <c r="R818" t="str">
        <f>_xlfn.XLOOKUP(Table4[[#This Row],[Customer ID]], Hospitalisation!A:A, Hospitalisation!F:F)</f>
        <v>Tier - 3</v>
      </c>
      <c r="S818" t="str">
        <f>_xlfn.XLOOKUP(Table4[[#This Row],[Customer ID]], Hospitalisation!A:A, Hospitalisation!G:G)</f>
        <v>Tier - 2</v>
      </c>
      <c r="T818" t="str">
        <f>_xlfn.XLOOKUP(Table4[[#This Row],[Customer ID]], Hospitalisation!A:A, Hospitalisation!H:H)</f>
        <v>R1013</v>
      </c>
      <c r="U818" t="str" cm="1">
        <f t="array" ref="U818">_xlfn.IFS(Table4[[#This Row],[Age]]&lt;=29,"Youth",Table4[[#This Row],[Age]]&lt;=49,"Adults",Table4[[#This Row],[Age]]&gt;=50,"Senior")</f>
        <v>Senior</v>
      </c>
    </row>
    <row r="819" spans="1:21">
      <c r="A819" t="s">
        <v>2230</v>
      </c>
      <c r="B819" t="str">
        <f>_xlfn.XLOOKUP(Table4[[#This Row],[Customer ID]],Table1[[#This Row],[Customer ID]],Table1[[#This Row],[TITLE]],0)</f>
        <v>Mr</v>
      </c>
      <c r="C819" t="str" cm="1">
        <f t="array" ref="C819">_xlfn.XLOOKUP(Table4[[#This Row],[Customer ID]],Table1[[#All],[Customer ID]],Table1[[#All],[FIRST NAME]],0)</f>
        <v>Dave</v>
      </c>
      <c r="D819" t="str" cm="1">
        <f t="array" ref="D819">_xlfn.XLOOKUP(Table4[[#This Row],[Customer ID]],Table1[[#All],[Customer ID]],Table1[[#All],[LAST NAME]],0)</f>
        <v>Clark</v>
      </c>
      <c r="E819" s="5" cm="1">
        <f t="array" ref="E819">_xlfn.XLOOKUP(Table4[[#This Row],[Customer ID]],Table3[[#All],[Customer ID]],Table3[[#All],[Date of Birth]],0)</f>
        <v>23239</v>
      </c>
      <c r="F819" cm="1">
        <f t="array" ref="F819">_xlfn.XLOOKUP(Table4[[#This Row],[Customer ID]],Table3[[#All],[Customer ID]],Table3[[#All],[Age]],0)</f>
        <v>59</v>
      </c>
      <c r="G819" cm="1">
        <f t="array" ref="G819">_xlfn.XLOOKUP(Table4[[#This Row],[Customer ID]],Table3[[#All],[Customer ID]],Table3[[#All],[Children]],0)</f>
        <v>1</v>
      </c>
      <c r="H819" cm="1">
        <f t="array" ref="H819">_xlfn.XLOOKUP(Table4[[#This Row],[Customer ID]],Table2[[#All],[Customer ID]],Table2[[#All],[BMI]],0)</f>
        <v>25.46</v>
      </c>
      <c r="I819" cm="1">
        <f t="array" ref="I819">_xlfn.XLOOKUP(Table4[[#This Row],[Customer ID]],Table2[[#All],[Customer ID]],Table2[[#All],[HBA1C]],0)</f>
        <v>8.77</v>
      </c>
      <c r="J819" t="str">
        <f>_xlfn.XLOOKUP(Table4[[#This Row],[Customer ID]], 'Medical Examination'!A:A, 'Medical Examination'!D:D)</f>
        <v>Yes</v>
      </c>
      <c r="K819" t="str">
        <f>_xlfn.XLOOKUP(Table4[[#This Row],[Customer ID]], 'Medical Examination'!A:A, 'Medical Examination'!E:E)</f>
        <v>No</v>
      </c>
      <c r="L819" t="str">
        <f>_xlfn.XLOOKUP(Table4[[#This Row],[Customer ID]], 'Medical Examination'!A:A, 'Medical Examination'!F:F)</f>
        <v>Yes</v>
      </c>
      <c r="M819">
        <f>_xlfn.XLOOKUP(Table4[[#This Row],[Customer ID]], 'Medical Examination'!A:A, 'Medical Examination'!G:G)</f>
        <v>1</v>
      </c>
      <c r="N819" t="str">
        <f>_xlfn.XLOOKUP(Table4[[#This Row],[Customer ID]], 'Medical Examination'!A:A, 'Medical Examination'!H:H)</f>
        <v>No</v>
      </c>
      <c r="O819" t="str">
        <f>_xlfn.XLOOKUP(Table4[[#This Row],[Customer ID]], 'Medical Examination'!A:A, 'Medical Examination'!I:I)</f>
        <v>Diabetes</v>
      </c>
      <c r="P819" t="str">
        <f>_xlfn.XLOOKUP(Table4[[#This Row],[Customer ID]], 'Medical Examination'!A:A, 'Medical Examination'!J:J)</f>
        <v>Overweight</v>
      </c>
      <c r="Q819" s="1">
        <f>_xlfn.XLOOKUP(Table4[[#This Row],[Customer ID]], Hospitalisation!A:A, Hospitalisation!E:E)</f>
        <v>12913.99</v>
      </c>
      <c r="R819" t="str">
        <f>_xlfn.XLOOKUP(Table4[[#This Row],[Customer ID]], Hospitalisation!A:A, Hospitalisation!F:F)</f>
        <v>Tier - 3</v>
      </c>
      <c r="S819" t="str">
        <f>_xlfn.XLOOKUP(Table4[[#This Row],[Customer ID]], Hospitalisation!A:A, Hospitalisation!G:G)</f>
        <v>Tier - 2</v>
      </c>
      <c r="T819" t="str">
        <f>_xlfn.XLOOKUP(Table4[[#This Row],[Customer ID]], Hospitalisation!A:A, Hospitalisation!H:H)</f>
        <v>R1016</v>
      </c>
      <c r="U819" t="str" cm="1">
        <f t="array" ref="U819">_xlfn.IFS(Table4[[#This Row],[Age]]&lt;=29,"Youth",Table4[[#This Row],[Age]]&lt;=49,"Adults",Table4[[#This Row],[Age]]&gt;=50,"Senior")</f>
        <v>Senior</v>
      </c>
    </row>
    <row r="820" spans="1:21">
      <c r="A820" t="s">
        <v>2231</v>
      </c>
      <c r="B820" t="str">
        <f>_xlfn.XLOOKUP(Table4[[#This Row],[Customer ID]],Table1[[#This Row],[Customer ID]],Table1[[#This Row],[TITLE]],0)</f>
        <v>Mr</v>
      </c>
      <c r="C820" t="str" cm="1">
        <f t="array" ref="C820">_xlfn.XLOOKUP(Table4[[#This Row],[Customer ID]],Table1[[#All],[Customer ID]],Table1[[#All],[FIRST NAME]],0)</f>
        <v>Andy</v>
      </c>
      <c r="D820" t="str" cm="1">
        <f t="array" ref="D820">_xlfn.XLOOKUP(Table4[[#This Row],[Customer ID]],Table1[[#All],[Customer ID]],Table1[[#All],[LAST NAME]],0)</f>
        <v>Nice</v>
      </c>
      <c r="E820" s="5" cm="1">
        <f t="array" ref="E820">_xlfn.XLOOKUP(Table4[[#This Row],[Customer ID]],Table3[[#All],[Customer ID]],Table3[[#All],[Date of Birth]],0)</f>
        <v>38177</v>
      </c>
      <c r="F820" cm="1">
        <f t="array" ref="F820">_xlfn.XLOOKUP(Table4[[#This Row],[Customer ID]],Table3[[#All],[Customer ID]],Table3[[#All],[Age]],0)</f>
        <v>18</v>
      </c>
      <c r="G820" cm="1">
        <f t="array" ref="G820">_xlfn.XLOOKUP(Table4[[#This Row],[Customer ID]],Table3[[#All],[Customer ID]],Table3[[#All],[Children]],0)</f>
        <v>0</v>
      </c>
      <c r="H820" cm="1">
        <f t="array" ref="H820">_xlfn.XLOOKUP(Table4[[#This Row],[Customer ID]],Table2[[#All],[Customer ID]],Table2[[#All],[BMI]],0)</f>
        <v>39.14</v>
      </c>
      <c r="I820" cm="1">
        <f t="array" ref="I820">_xlfn.XLOOKUP(Table4[[#This Row],[Customer ID]],Table2[[#All],[Customer ID]],Table2[[#All],[HBA1C]],0)</f>
        <v>4.91</v>
      </c>
      <c r="J820" t="str">
        <f>_xlfn.XLOOKUP(Table4[[#This Row],[Customer ID]], 'Medical Examination'!A:A, 'Medical Examination'!D:D)</f>
        <v>No</v>
      </c>
      <c r="K820" t="str">
        <f>_xlfn.XLOOKUP(Table4[[#This Row],[Customer ID]], 'Medical Examination'!A:A, 'Medical Examination'!E:E)</f>
        <v>Yes</v>
      </c>
      <c r="L820" t="str">
        <f>_xlfn.XLOOKUP(Table4[[#This Row],[Customer ID]], 'Medical Examination'!A:A, 'Medical Examination'!F:F)</f>
        <v>No</v>
      </c>
      <c r="M820">
        <f>_xlfn.XLOOKUP(Table4[[#This Row],[Customer ID]], 'Medical Examination'!A:A, 'Medical Examination'!G:G)</f>
        <v>1</v>
      </c>
      <c r="N820" t="str">
        <f>_xlfn.XLOOKUP(Table4[[#This Row],[Customer ID]], 'Medical Examination'!A:A, 'Medical Examination'!H:H)</f>
        <v>No</v>
      </c>
      <c r="O820" t="str">
        <f>_xlfn.XLOOKUP(Table4[[#This Row],[Customer ID]], 'Medical Examination'!A:A, 'Medical Examination'!I:I)</f>
        <v>Normal</v>
      </c>
      <c r="P820" t="str">
        <f>_xlfn.XLOOKUP(Table4[[#This Row],[Customer ID]], 'Medical Examination'!A:A, 'Medical Examination'!J:J)</f>
        <v>Obesity</v>
      </c>
      <c r="Q820" s="1">
        <f>_xlfn.XLOOKUP(Table4[[#This Row],[Customer ID]], Hospitalisation!A:A, Hospitalisation!E:E)</f>
        <v>12890.06</v>
      </c>
      <c r="R820" t="str">
        <f>_xlfn.XLOOKUP(Table4[[#This Row],[Customer ID]], Hospitalisation!A:A, Hospitalisation!F:F)</f>
        <v>Tier - 3</v>
      </c>
      <c r="S820" t="str">
        <f>_xlfn.XLOOKUP(Table4[[#This Row],[Customer ID]], Hospitalisation!A:A, Hospitalisation!G:G)</f>
        <v>Tier - 1</v>
      </c>
      <c r="T820" t="str">
        <f>_xlfn.XLOOKUP(Table4[[#This Row],[Customer ID]], Hospitalisation!A:A, Hospitalisation!H:H)</f>
        <v>R1019</v>
      </c>
      <c r="U820" t="str" cm="1">
        <f t="array" ref="U820">_xlfn.IFS(Table4[[#This Row],[Age]]&lt;=29,"Youth",Table4[[#This Row],[Age]]&lt;=49,"Adults",Table4[[#This Row],[Age]]&gt;=50,"Senior")</f>
        <v>Youth</v>
      </c>
    </row>
    <row r="821" spans="1:21">
      <c r="A821" t="s">
        <v>2234</v>
      </c>
      <c r="B821" t="str">
        <f>_xlfn.XLOOKUP(Table4[[#This Row],[Customer ID]],Table1[[#This Row],[Customer ID]],Table1[[#This Row],[TITLE]],0)</f>
        <v>Ms</v>
      </c>
      <c r="C821" t="str" cm="1">
        <f t="array" ref="C821">_xlfn.XLOOKUP(Table4[[#This Row],[Customer ID]],Table1[[#All],[Customer ID]],Table1[[#All],[FIRST NAME]],0)</f>
        <v>Mary</v>
      </c>
      <c r="D821" t="str" cm="1">
        <f t="array" ref="D821">_xlfn.XLOOKUP(Table4[[#This Row],[Customer ID]],Table1[[#All],[Customer ID]],Table1[[#All],[LAST NAME]],0)</f>
        <v>Windler</v>
      </c>
      <c r="E821" s="5" cm="1">
        <f t="array" ref="E821">_xlfn.XLOOKUP(Table4[[#This Row],[Customer ID]],Table3[[#All],[Customer ID]],Table3[[#All],[Date of Birth]],0)</f>
        <v>30900</v>
      </c>
      <c r="F821" cm="1">
        <f t="array" ref="F821">_xlfn.XLOOKUP(Table4[[#This Row],[Customer ID]],Table3[[#All],[Customer ID]],Table3[[#All],[Age]],0)</f>
        <v>38</v>
      </c>
      <c r="G821" cm="1">
        <f t="array" ref="G821">_xlfn.XLOOKUP(Table4[[#This Row],[Customer ID]],Table3[[#All],[Customer ID]],Table3[[#All],[Children]],0)</f>
        <v>3</v>
      </c>
      <c r="H821" cm="1">
        <f t="array" ref="H821">_xlfn.XLOOKUP(Table4[[#This Row],[Customer ID]],Table2[[#All],[Customer ID]],Table2[[#All],[BMI]],0)</f>
        <v>41.2</v>
      </c>
      <c r="I821" cm="1">
        <f t="array" ref="I821">_xlfn.XLOOKUP(Table4[[#This Row],[Customer ID]],Table2[[#All],[Customer ID]],Table2[[#All],[HBA1C]],0)</f>
        <v>4.95</v>
      </c>
      <c r="J821" t="str">
        <f>_xlfn.XLOOKUP(Table4[[#This Row],[Customer ID]], 'Medical Examination'!A:A, 'Medical Examination'!D:D)</f>
        <v>No</v>
      </c>
      <c r="K821" t="str">
        <f>_xlfn.XLOOKUP(Table4[[#This Row],[Customer ID]], 'Medical Examination'!A:A, 'Medical Examination'!E:E)</f>
        <v>No</v>
      </c>
      <c r="L821" t="str">
        <f>_xlfn.XLOOKUP(Table4[[#This Row],[Customer ID]], 'Medical Examination'!A:A, 'Medical Examination'!F:F)</f>
        <v>No</v>
      </c>
      <c r="M821">
        <f>_xlfn.XLOOKUP(Table4[[#This Row],[Customer ID]], 'Medical Examination'!A:A, 'Medical Examination'!G:G)</f>
        <v>1</v>
      </c>
      <c r="N821" t="str">
        <f>_xlfn.XLOOKUP(Table4[[#This Row],[Customer ID]], 'Medical Examination'!A:A, 'Medical Examination'!H:H)</f>
        <v>No</v>
      </c>
      <c r="O821" t="str">
        <f>_xlfn.XLOOKUP(Table4[[#This Row],[Customer ID]], 'Medical Examination'!A:A, 'Medical Examination'!I:I)</f>
        <v>Normal</v>
      </c>
      <c r="P821" t="str">
        <f>_xlfn.XLOOKUP(Table4[[#This Row],[Customer ID]], 'Medical Examination'!A:A, 'Medical Examination'!J:J)</f>
        <v>Obesity</v>
      </c>
      <c r="Q821" s="1">
        <f>_xlfn.XLOOKUP(Table4[[#This Row],[Customer ID]], Hospitalisation!A:A, Hospitalisation!E:E)</f>
        <v>12870.31</v>
      </c>
      <c r="R821" t="str">
        <f>_xlfn.XLOOKUP(Table4[[#This Row],[Customer ID]], Hospitalisation!A:A, Hospitalisation!F:F)</f>
        <v>Tier - 3</v>
      </c>
      <c r="S821" t="str">
        <f>_xlfn.XLOOKUP(Table4[[#This Row],[Customer ID]], Hospitalisation!A:A, Hospitalisation!G:G)</f>
        <v>Tier - 3</v>
      </c>
      <c r="T821" t="str">
        <f>_xlfn.XLOOKUP(Table4[[#This Row],[Customer ID]], Hospitalisation!A:A, Hospitalisation!H:H)</f>
        <v>R1012</v>
      </c>
      <c r="U821" t="str" cm="1">
        <f t="array" ref="U821">_xlfn.IFS(Table4[[#This Row],[Age]]&lt;=29,"Youth",Table4[[#This Row],[Age]]&lt;=49,"Adults",Table4[[#This Row],[Age]]&gt;=50,"Senior")</f>
        <v>Adults</v>
      </c>
    </row>
    <row r="822" spans="1:21">
      <c r="A822" t="s">
        <v>2236</v>
      </c>
      <c r="B822" t="str">
        <f>_xlfn.XLOOKUP(Table4[[#This Row],[Customer ID]],Table1[[#This Row],[Customer ID]],Table1[[#This Row],[TITLE]],0)</f>
        <v>Mr</v>
      </c>
      <c r="C822" t="str" cm="1">
        <f t="array" ref="C822">_xlfn.XLOOKUP(Table4[[#This Row],[Customer ID]],Table1[[#All],[Customer ID]],Table1[[#All],[FIRST NAME]],0)</f>
        <v>Marcus B</v>
      </c>
      <c r="D822" t="str" cm="1">
        <f t="array" ref="D822">_xlfn.XLOOKUP(Table4[[#This Row],[Customer ID]],Table1[[#All],[Customer ID]],Table1[[#All],[LAST NAME]],0)</f>
        <v>Jones</v>
      </c>
      <c r="E822" s="5" cm="1">
        <f t="array" ref="E822">_xlfn.XLOOKUP(Table4[[#This Row],[Customer ID]],Table3[[#All],[Customer ID]],Table3[[#All],[Date of Birth]],0)</f>
        <v>23281</v>
      </c>
      <c r="F822" cm="1">
        <f t="array" ref="F822">_xlfn.XLOOKUP(Table4[[#This Row],[Customer ID]],Table3[[#All],[Customer ID]],Table3[[#All],[Age]],0)</f>
        <v>59</v>
      </c>
      <c r="G822" cm="1">
        <f t="array" ref="G822">_xlfn.XLOOKUP(Table4[[#This Row],[Customer ID]],Table3[[#All],[Customer ID]],Table3[[#All],[Children]],0)</f>
        <v>0</v>
      </c>
      <c r="H822" cm="1">
        <f t="array" ref="H822">_xlfn.XLOOKUP(Table4[[#This Row],[Customer ID]],Table2[[#All],[Customer ID]],Table2[[#All],[BMI]],0)</f>
        <v>28.81</v>
      </c>
      <c r="I822" cm="1">
        <f t="array" ref="I822">_xlfn.XLOOKUP(Table4[[#This Row],[Customer ID]],Table2[[#All],[Customer ID]],Table2[[#All],[HBA1C]],0)</f>
        <v>10.8</v>
      </c>
      <c r="J822" t="str">
        <f>_xlfn.XLOOKUP(Table4[[#This Row],[Customer ID]], 'Medical Examination'!A:A, 'Medical Examination'!D:D)</f>
        <v>Yes</v>
      </c>
      <c r="K822" t="str">
        <f>_xlfn.XLOOKUP(Table4[[#This Row],[Customer ID]], 'Medical Examination'!A:A, 'Medical Examination'!E:E)</f>
        <v>No</v>
      </c>
      <c r="L822" t="str">
        <f>_xlfn.XLOOKUP(Table4[[#This Row],[Customer ID]], 'Medical Examination'!A:A, 'Medical Examination'!F:F)</f>
        <v>Yes</v>
      </c>
      <c r="M822">
        <f>_xlfn.XLOOKUP(Table4[[#This Row],[Customer ID]], 'Medical Examination'!A:A, 'Medical Examination'!G:G)</f>
        <v>1</v>
      </c>
      <c r="N822" t="str">
        <f>_xlfn.XLOOKUP(Table4[[#This Row],[Customer ID]], 'Medical Examination'!A:A, 'Medical Examination'!H:H)</f>
        <v>No</v>
      </c>
      <c r="O822" t="str">
        <f>_xlfn.XLOOKUP(Table4[[#This Row],[Customer ID]], 'Medical Examination'!A:A, 'Medical Examination'!I:I)</f>
        <v>Diabetes</v>
      </c>
      <c r="P822" t="str">
        <f>_xlfn.XLOOKUP(Table4[[#This Row],[Customer ID]], 'Medical Examination'!A:A, 'Medical Examination'!J:J)</f>
        <v>Overweight</v>
      </c>
      <c r="Q822" s="1">
        <f>_xlfn.XLOOKUP(Table4[[#This Row],[Customer ID]], Hospitalisation!A:A, Hospitalisation!E:E)</f>
        <v>12856.84</v>
      </c>
      <c r="R822" t="str">
        <f>_xlfn.XLOOKUP(Table4[[#This Row],[Customer ID]], Hospitalisation!A:A, Hospitalisation!F:F)</f>
        <v>Tier - 3</v>
      </c>
      <c r="S822" t="str">
        <f>_xlfn.XLOOKUP(Table4[[#This Row],[Customer ID]], Hospitalisation!A:A, Hospitalisation!G:G)</f>
        <v>Tier - 3</v>
      </c>
      <c r="T822" t="str">
        <f>_xlfn.XLOOKUP(Table4[[#This Row],[Customer ID]], Hospitalisation!A:A, Hospitalisation!H:H)</f>
        <v>R1021</v>
      </c>
      <c r="U822" t="str" cm="1">
        <f t="array" ref="U822">_xlfn.IFS(Table4[[#This Row],[Age]]&lt;=29,"Youth",Table4[[#This Row],[Age]]&lt;=49,"Adults",Table4[[#This Row],[Age]]&gt;=50,"Senior")</f>
        <v>Senior</v>
      </c>
    </row>
    <row r="823" spans="1:21">
      <c r="A823" t="s">
        <v>2239</v>
      </c>
      <c r="B823" t="str">
        <f>_xlfn.XLOOKUP(Table4[[#This Row],[Customer ID]],Table1[[#This Row],[Customer ID]],Table1[[#This Row],[TITLE]],0)</f>
        <v>Mr</v>
      </c>
      <c r="C823" t="str" cm="1">
        <f t="array" ref="C823">_xlfn.XLOOKUP(Table4[[#This Row],[Customer ID]],Table1[[#All],[Customer ID]],Table1[[#All],[FIRST NAME]],0)</f>
        <v>Thomas K</v>
      </c>
      <c r="D823" t="str" cm="1">
        <f t="array" ref="D823">_xlfn.XLOOKUP(Table4[[#This Row],[Customer ID]],Table1[[#All],[Customer ID]],Table1[[#All],[LAST NAME]],0)</f>
        <v>Stevenson</v>
      </c>
      <c r="E823" s="5" cm="1">
        <f t="array" ref="E823">_xlfn.XLOOKUP(Table4[[#This Row],[Customer ID]],Table3[[#All],[Customer ID]],Table3[[#All],[Date of Birth]],0)</f>
        <v>26929</v>
      </c>
      <c r="F823" cm="1">
        <f t="array" ref="F823">_xlfn.XLOOKUP(Table4[[#This Row],[Customer ID]],Table3[[#All],[Customer ID]],Table3[[#All],[Age]],0)</f>
        <v>49</v>
      </c>
      <c r="G823" cm="1">
        <f t="array" ref="G823">_xlfn.XLOOKUP(Table4[[#This Row],[Customer ID]],Table3[[#All],[Customer ID]],Table3[[#All],[Children]],0)</f>
        <v>0</v>
      </c>
      <c r="H823" cm="1">
        <f t="array" ref="H823">_xlfn.XLOOKUP(Table4[[#This Row],[Customer ID]],Table2[[#All],[Customer ID]],Table2[[#All],[BMI]],0)</f>
        <v>37.409999999999997</v>
      </c>
      <c r="I823" cm="1">
        <f t="array" ref="I823">_xlfn.XLOOKUP(Table4[[#This Row],[Customer ID]],Table2[[#All],[Customer ID]],Table2[[#All],[HBA1C]],0)</f>
        <v>7.21</v>
      </c>
      <c r="J823" t="str">
        <f>_xlfn.XLOOKUP(Table4[[#This Row],[Customer ID]], 'Medical Examination'!A:A, 'Medical Examination'!D:D)</f>
        <v>No</v>
      </c>
      <c r="K823" t="str">
        <f>_xlfn.XLOOKUP(Table4[[#This Row],[Customer ID]], 'Medical Examination'!A:A, 'Medical Examination'!E:E)</f>
        <v>No</v>
      </c>
      <c r="L823" t="str">
        <f>_xlfn.XLOOKUP(Table4[[#This Row],[Customer ID]], 'Medical Examination'!A:A, 'Medical Examination'!F:F)</f>
        <v>No</v>
      </c>
      <c r="M823">
        <f>_xlfn.XLOOKUP(Table4[[#This Row],[Customer ID]], 'Medical Examination'!A:A, 'Medical Examination'!G:G)</f>
        <v>2</v>
      </c>
      <c r="N823" t="str">
        <f>_xlfn.XLOOKUP(Table4[[#This Row],[Customer ID]], 'Medical Examination'!A:A, 'Medical Examination'!H:H)</f>
        <v>No</v>
      </c>
      <c r="O823" t="str">
        <f>_xlfn.XLOOKUP(Table4[[#This Row],[Customer ID]], 'Medical Examination'!A:A, 'Medical Examination'!I:I)</f>
        <v>Diabetes</v>
      </c>
      <c r="P823" t="str">
        <f>_xlfn.XLOOKUP(Table4[[#This Row],[Customer ID]], 'Medical Examination'!A:A, 'Medical Examination'!J:J)</f>
        <v>Obesity</v>
      </c>
      <c r="Q823" s="1">
        <f>_xlfn.XLOOKUP(Table4[[#This Row],[Customer ID]], Hospitalisation!A:A, Hospitalisation!E:E)</f>
        <v>12852.37</v>
      </c>
      <c r="R823" t="str">
        <f>_xlfn.XLOOKUP(Table4[[#This Row],[Customer ID]], Hospitalisation!A:A, Hospitalisation!F:F)</f>
        <v>Tier - 3</v>
      </c>
      <c r="S823" t="str">
        <f>_xlfn.XLOOKUP(Table4[[#This Row],[Customer ID]], Hospitalisation!A:A, Hospitalisation!G:G)</f>
        <v>Tier - 1</v>
      </c>
      <c r="T823" t="str">
        <f>_xlfn.XLOOKUP(Table4[[#This Row],[Customer ID]], Hospitalisation!A:A, Hospitalisation!H:H)</f>
        <v>R1012</v>
      </c>
      <c r="U823" t="str" cm="1">
        <f t="array" ref="U823">_xlfn.IFS(Table4[[#This Row],[Age]]&lt;=29,"Youth",Table4[[#This Row],[Age]]&lt;=49,"Adults",Table4[[#This Row],[Age]]&gt;=50,"Senior")</f>
        <v>Adults</v>
      </c>
    </row>
    <row r="824" spans="1:21">
      <c r="A824" t="s">
        <v>2242</v>
      </c>
      <c r="B824" t="str">
        <f>_xlfn.XLOOKUP(Table4[[#This Row],[Customer ID]],Table1[[#This Row],[Customer ID]],Table1[[#This Row],[TITLE]],0)</f>
        <v>Mr</v>
      </c>
      <c r="C824" t="str" cm="1">
        <f t="array" ref="C824">_xlfn.XLOOKUP(Table4[[#This Row],[Customer ID]],Table1[[#All],[Customer ID]],Table1[[#All],[FIRST NAME]],0)</f>
        <v>Robert</v>
      </c>
      <c r="D824" t="str" cm="1">
        <f t="array" ref="D824">_xlfn.XLOOKUP(Table4[[#This Row],[Customer ID]],Table1[[#All],[Customer ID]],Table1[[#All],[LAST NAME]],0)</f>
        <v>Humphrey</v>
      </c>
      <c r="E824" s="5" cm="1">
        <f t="array" ref="E824">_xlfn.XLOOKUP(Table4[[#This Row],[Customer ID]],Table3[[#All],[Customer ID]],Table3[[#All],[Date of Birth]],0)</f>
        <v>34239</v>
      </c>
      <c r="F824" cm="1">
        <f t="array" ref="F824">_xlfn.XLOOKUP(Table4[[#This Row],[Customer ID]],Table3[[#All],[Customer ID]],Table3[[#All],[Age]],0)</f>
        <v>29</v>
      </c>
      <c r="G824" cm="1">
        <f t="array" ref="G824">_xlfn.XLOOKUP(Table4[[#This Row],[Customer ID]],Table3[[#All],[Customer ID]],Table3[[#All],[Children]],0)</f>
        <v>0</v>
      </c>
      <c r="H824" cm="1">
        <f t="array" ref="H824">_xlfn.XLOOKUP(Table4[[#This Row],[Customer ID]],Table2[[#All],[Customer ID]],Table2[[#All],[BMI]],0)</f>
        <v>52.54</v>
      </c>
      <c r="I824" cm="1">
        <f t="array" ref="I824">_xlfn.XLOOKUP(Table4[[#This Row],[Customer ID]],Table2[[#All],[Customer ID]],Table2[[#All],[HBA1C]],0)</f>
        <v>5.12</v>
      </c>
      <c r="J824" t="str">
        <f>_xlfn.XLOOKUP(Table4[[#This Row],[Customer ID]], 'Medical Examination'!A:A, 'Medical Examination'!D:D)</f>
        <v>No</v>
      </c>
      <c r="K824" t="str">
        <f>_xlfn.XLOOKUP(Table4[[#This Row],[Customer ID]], 'Medical Examination'!A:A, 'Medical Examination'!E:E)</f>
        <v>No</v>
      </c>
      <c r="L824" t="str">
        <f>_xlfn.XLOOKUP(Table4[[#This Row],[Customer ID]], 'Medical Examination'!A:A, 'Medical Examination'!F:F)</f>
        <v>Yes</v>
      </c>
      <c r="M824">
        <f>_xlfn.XLOOKUP(Table4[[#This Row],[Customer ID]], 'Medical Examination'!A:A, 'Medical Examination'!G:G)</f>
        <v>1</v>
      </c>
      <c r="N824" t="str">
        <f>_xlfn.XLOOKUP(Table4[[#This Row],[Customer ID]], 'Medical Examination'!A:A, 'Medical Examination'!H:H)</f>
        <v>No</v>
      </c>
      <c r="O824" t="str">
        <f>_xlfn.XLOOKUP(Table4[[#This Row],[Customer ID]], 'Medical Examination'!A:A, 'Medical Examination'!I:I)</f>
        <v>Normal</v>
      </c>
      <c r="P824" t="str">
        <f>_xlfn.XLOOKUP(Table4[[#This Row],[Customer ID]], 'Medical Examination'!A:A, 'Medical Examination'!J:J)</f>
        <v>Obesity</v>
      </c>
      <c r="Q824" s="1">
        <f>_xlfn.XLOOKUP(Table4[[#This Row],[Customer ID]], Hospitalisation!A:A, Hospitalisation!E:E)</f>
        <v>12847.24</v>
      </c>
      <c r="R824" t="str">
        <f>_xlfn.XLOOKUP(Table4[[#This Row],[Customer ID]], Hospitalisation!A:A, Hospitalisation!F:F)</f>
        <v>Tier - 3</v>
      </c>
      <c r="S824" t="str">
        <f>_xlfn.XLOOKUP(Table4[[#This Row],[Customer ID]], Hospitalisation!A:A, Hospitalisation!G:G)</f>
        <v>Tier - 2</v>
      </c>
      <c r="T824" t="str">
        <f>_xlfn.XLOOKUP(Table4[[#This Row],[Customer ID]], Hospitalisation!A:A, Hospitalisation!H:H)</f>
        <v>R1012</v>
      </c>
      <c r="U824" t="str" cm="1">
        <f t="array" ref="U824">_xlfn.IFS(Table4[[#This Row],[Age]]&lt;=29,"Youth",Table4[[#This Row],[Age]]&lt;=49,"Adults",Table4[[#This Row],[Age]]&gt;=50,"Senior")</f>
        <v>Youth</v>
      </c>
    </row>
    <row r="825" spans="1:21">
      <c r="A825" t="s">
        <v>2244</v>
      </c>
      <c r="B825" t="str">
        <f>_xlfn.XLOOKUP(Table4[[#This Row],[Customer ID]],Table1[[#This Row],[Customer ID]],Table1[[#This Row],[TITLE]],0)</f>
        <v>Mr</v>
      </c>
      <c r="C825" t="str" cm="1">
        <f t="array" ref="C825">_xlfn.XLOOKUP(Table4[[#This Row],[Customer ID]],Table1[[#All],[Customer ID]],Table1[[#All],[FIRST NAME]],0)</f>
        <v>Geoff</v>
      </c>
      <c r="D825" t="str" cm="1">
        <f t="array" ref="D825">_xlfn.XLOOKUP(Table4[[#This Row],[Customer ID]],Table1[[#All],[Customer ID]],Table1[[#All],[LAST NAME]],0)</f>
        <v>Nelson</v>
      </c>
      <c r="E825" s="5" cm="1">
        <f t="array" ref="E825">_xlfn.XLOOKUP(Table4[[#This Row],[Customer ID]],Table3[[#All],[Customer ID]],Table3[[#All],[Date of Birth]],0)</f>
        <v>38300</v>
      </c>
      <c r="F825" cm="1">
        <f t="array" ref="F825">_xlfn.XLOOKUP(Table4[[#This Row],[Customer ID]],Table3[[#All],[Customer ID]],Table3[[#All],[Age]],0)</f>
        <v>18</v>
      </c>
      <c r="G825" cm="1">
        <f t="array" ref="G825">_xlfn.XLOOKUP(Table4[[#This Row],[Customer ID]],Table3[[#All],[Customer ID]],Table3[[#All],[Children]],0)</f>
        <v>2</v>
      </c>
      <c r="H825" cm="1">
        <f t="array" ref="H825">_xlfn.XLOOKUP(Table4[[#This Row],[Customer ID]],Table2[[#All],[Customer ID]],Table2[[#All],[BMI]],0)</f>
        <v>17.29</v>
      </c>
      <c r="I825" cm="1">
        <f t="array" ref="I825">_xlfn.XLOOKUP(Table4[[#This Row],[Customer ID]],Table2[[#All],[Customer ID]],Table2[[#All],[HBA1C]],0)</f>
        <v>4.62</v>
      </c>
      <c r="J825" t="str">
        <f>_xlfn.XLOOKUP(Table4[[#This Row],[Customer ID]], 'Medical Examination'!A:A, 'Medical Examination'!D:D)</f>
        <v>No</v>
      </c>
      <c r="K825" t="str">
        <f>_xlfn.XLOOKUP(Table4[[#This Row],[Customer ID]], 'Medical Examination'!A:A, 'Medical Examination'!E:E)</f>
        <v>Yes</v>
      </c>
      <c r="L825" t="str">
        <f>_xlfn.XLOOKUP(Table4[[#This Row],[Customer ID]], 'Medical Examination'!A:A, 'Medical Examination'!F:F)</f>
        <v>No</v>
      </c>
      <c r="M825">
        <f>_xlfn.XLOOKUP(Table4[[#This Row],[Customer ID]], 'Medical Examination'!A:A, 'Medical Examination'!G:G)</f>
        <v>1</v>
      </c>
      <c r="N825" t="str">
        <f>_xlfn.XLOOKUP(Table4[[#This Row],[Customer ID]], 'Medical Examination'!A:A, 'Medical Examination'!H:H)</f>
        <v>Yes</v>
      </c>
      <c r="O825" t="str">
        <f>_xlfn.XLOOKUP(Table4[[#This Row],[Customer ID]], 'Medical Examination'!A:A, 'Medical Examination'!I:I)</f>
        <v>Normal</v>
      </c>
      <c r="P825" t="str">
        <f>_xlfn.XLOOKUP(Table4[[#This Row],[Customer ID]], 'Medical Examination'!A:A, 'Medical Examination'!J:J)</f>
        <v>Underweight</v>
      </c>
      <c r="Q825" s="1">
        <f>_xlfn.XLOOKUP(Table4[[#This Row],[Customer ID]], Hospitalisation!A:A, Hospitalisation!E:E)</f>
        <v>12829.46</v>
      </c>
      <c r="R825" t="str">
        <f>_xlfn.XLOOKUP(Table4[[#This Row],[Customer ID]], Hospitalisation!A:A, Hospitalisation!F:F)</f>
        <v>Tier - 3</v>
      </c>
      <c r="S825" t="str">
        <f>_xlfn.XLOOKUP(Table4[[#This Row],[Customer ID]], Hospitalisation!A:A, Hospitalisation!G:G)</f>
        <v>Tier - 3</v>
      </c>
      <c r="T825" t="str">
        <f>_xlfn.XLOOKUP(Table4[[#This Row],[Customer ID]], Hospitalisation!A:A, Hospitalisation!H:H)</f>
        <v>R1016</v>
      </c>
      <c r="U825" t="str" cm="1">
        <f t="array" ref="U825">_xlfn.IFS(Table4[[#This Row],[Age]]&lt;=29,"Youth",Table4[[#This Row],[Age]]&lt;=49,"Adults",Table4[[#This Row],[Age]]&gt;=50,"Senior")</f>
        <v>Youth</v>
      </c>
    </row>
    <row r="826" spans="1:21">
      <c r="A826" t="s">
        <v>2246</v>
      </c>
      <c r="B826" t="str">
        <f>_xlfn.XLOOKUP(Table4[[#This Row],[Customer ID]],Table1[[#This Row],[Customer ID]],Table1[[#This Row],[TITLE]],0)</f>
        <v>Mr</v>
      </c>
      <c r="C826" t="str" cm="1">
        <f t="array" ref="C826">_xlfn.XLOOKUP(Table4[[#This Row],[Customer ID]],Table1[[#All],[Customer ID]],Table1[[#All],[FIRST NAME]],0)</f>
        <v>Chris J</v>
      </c>
      <c r="D826" t="str" cm="1">
        <f t="array" ref="D826">_xlfn.XLOOKUP(Table4[[#This Row],[Customer ID]],Table1[[#All],[Customer ID]],Table1[[#All],[LAST NAME]],0)</f>
        <v>Payne</v>
      </c>
      <c r="E826" s="5" cm="1">
        <f t="array" ref="E826">_xlfn.XLOOKUP(Table4[[#This Row],[Customer ID]],Table3[[#All],[Customer ID]],Table3[[#All],[Date of Birth]],0)</f>
        <v>24740</v>
      </c>
      <c r="F826" cm="1">
        <f t="array" ref="F826">_xlfn.XLOOKUP(Table4[[#This Row],[Customer ID]],Table3[[#All],[Customer ID]],Table3[[#All],[Age]],0)</f>
        <v>55</v>
      </c>
      <c r="G826" cm="1">
        <f t="array" ref="G826">_xlfn.XLOOKUP(Table4[[#This Row],[Customer ID]],Table3[[#All],[Customer ID]],Table3[[#All],[Children]],0)</f>
        <v>0</v>
      </c>
      <c r="H826" cm="1">
        <f t="array" ref="H826">_xlfn.XLOOKUP(Table4[[#This Row],[Customer ID]],Table2[[#All],[Customer ID]],Table2[[#All],[BMI]],0)</f>
        <v>31.74</v>
      </c>
      <c r="I826" cm="1">
        <f t="array" ref="I826">_xlfn.XLOOKUP(Table4[[#This Row],[Customer ID]],Table2[[#All],[Customer ID]],Table2[[#All],[HBA1C]],0)</f>
        <v>7.68</v>
      </c>
      <c r="J826" t="str">
        <f>_xlfn.XLOOKUP(Table4[[#This Row],[Customer ID]], 'Medical Examination'!A:A, 'Medical Examination'!D:D)</f>
        <v>Yes</v>
      </c>
      <c r="K826" t="str">
        <f>_xlfn.XLOOKUP(Table4[[#This Row],[Customer ID]], 'Medical Examination'!A:A, 'Medical Examination'!E:E)</f>
        <v>No</v>
      </c>
      <c r="L826" t="str">
        <f>_xlfn.XLOOKUP(Table4[[#This Row],[Customer ID]], 'Medical Examination'!A:A, 'Medical Examination'!F:F)</f>
        <v>No</v>
      </c>
      <c r="M826">
        <f>_xlfn.XLOOKUP(Table4[[#This Row],[Customer ID]], 'Medical Examination'!A:A, 'Medical Examination'!G:G)</f>
        <v>0</v>
      </c>
      <c r="N826" t="str">
        <f>_xlfn.XLOOKUP(Table4[[#This Row],[Customer ID]], 'Medical Examination'!A:A, 'Medical Examination'!H:H)</f>
        <v>No</v>
      </c>
      <c r="O826" t="str">
        <f>_xlfn.XLOOKUP(Table4[[#This Row],[Customer ID]], 'Medical Examination'!A:A, 'Medical Examination'!I:I)</f>
        <v>Diabetes</v>
      </c>
      <c r="P826" t="str">
        <f>_xlfn.XLOOKUP(Table4[[#This Row],[Customer ID]], 'Medical Examination'!A:A, 'Medical Examination'!J:J)</f>
        <v>Obesity</v>
      </c>
      <c r="Q826" s="1">
        <f>_xlfn.XLOOKUP(Table4[[#This Row],[Customer ID]], Hospitalisation!A:A, Hospitalisation!E:E)</f>
        <v>12823.25</v>
      </c>
      <c r="R826" t="str">
        <f>_xlfn.XLOOKUP(Table4[[#This Row],[Customer ID]], Hospitalisation!A:A, Hospitalisation!F:F)</f>
        <v>Tier - 3</v>
      </c>
      <c r="S826" t="str">
        <f>_xlfn.XLOOKUP(Table4[[#This Row],[Customer ID]], Hospitalisation!A:A, Hospitalisation!G:G)</f>
        <v>Tier - 3</v>
      </c>
      <c r="T826" t="str">
        <f>_xlfn.XLOOKUP(Table4[[#This Row],[Customer ID]], Hospitalisation!A:A, Hospitalisation!H:H)</f>
        <v>R1021</v>
      </c>
      <c r="U826" t="str" cm="1">
        <f t="array" ref="U826">_xlfn.IFS(Table4[[#This Row],[Age]]&lt;=29,"Youth",Table4[[#This Row],[Age]]&lt;=49,"Adults",Table4[[#This Row],[Age]]&gt;=50,"Senior")</f>
        <v>Senior</v>
      </c>
    </row>
    <row r="827" spans="1:21">
      <c r="A827" t="s">
        <v>2249</v>
      </c>
      <c r="B827" t="str">
        <f>_xlfn.XLOOKUP(Table4[[#This Row],[Customer ID]],Table1[[#This Row],[Customer ID]],Table1[[#This Row],[TITLE]],0)</f>
        <v>Ms</v>
      </c>
      <c r="C827" t="str" cm="1">
        <f t="array" ref="C827">_xlfn.XLOOKUP(Table4[[#This Row],[Customer ID]],Table1[[#All],[Customer ID]],Table1[[#All],[FIRST NAME]],0)</f>
        <v>Kate A</v>
      </c>
      <c r="D827" t="str" cm="1">
        <f t="array" ref="D827">_xlfn.XLOOKUP(Table4[[#This Row],[Customer ID]],Table1[[#All],[Customer ID]],Table1[[#All],[LAST NAME]],0)</f>
        <v>Hails</v>
      </c>
      <c r="E827" s="5" cm="1">
        <f t="array" ref="E827">_xlfn.XLOOKUP(Table4[[#This Row],[Customer ID]],Table3[[#All],[Customer ID]],Table3[[#All],[Date of Birth]],0)</f>
        <v>23212</v>
      </c>
      <c r="F827" cm="1">
        <f t="array" ref="F827">_xlfn.XLOOKUP(Table4[[#This Row],[Customer ID]],Table3[[#All],[Customer ID]],Table3[[#All],[Age]],0)</f>
        <v>59</v>
      </c>
      <c r="G827" cm="1">
        <f t="array" ref="G827">_xlfn.XLOOKUP(Table4[[#This Row],[Customer ID]],Table3[[#All],[Customer ID]],Table3[[#All],[Children]],0)</f>
        <v>0</v>
      </c>
      <c r="H827" cm="1">
        <f t="array" ref="H827">_xlfn.XLOOKUP(Table4[[#This Row],[Customer ID]],Table2[[#All],[Customer ID]],Table2[[#All],[BMI]],0)</f>
        <v>26.504999999999999</v>
      </c>
      <c r="I827" cm="1">
        <f t="array" ref="I827">_xlfn.XLOOKUP(Table4[[#This Row],[Customer ID]],Table2[[#All],[Customer ID]],Table2[[#All],[HBA1C]],0)</f>
        <v>6.79</v>
      </c>
      <c r="J827" t="str">
        <f>_xlfn.XLOOKUP(Table4[[#This Row],[Customer ID]], 'Medical Examination'!A:A, 'Medical Examination'!D:D)</f>
        <v>Yes</v>
      </c>
      <c r="K827" t="str">
        <f>_xlfn.XLOOKUP(Table4[[#This Row],[Customer ID]], 'Medical Examination'!A:A, 'Medical Examination'!E:E)</f>
        <v>No</v>
      </c>
      <c r="L827" t="str">
        <f>_xlfn.XLOOKUP(Table4[[#This Row],[Customer ID]], 'Medical Examination'!A:A, 'Medical Examination'!F:F)</f>
        <v>Yes</v>
      </c>
      <c r="M827">
        <f>_xlfn.XLOOKUP(Table4[[#This Row],[Customer ID]], 'Medical Examination'!A:A, 'Medical Examination'!G:G)</f>
        <v>1</v>
      </c>
      <c r="N827" t="str">
        <f>_xlfn.XLOOKUP(Table4[[#This Row],[Customer ID]], 'Medical Examination'!A:A, 'Medical Examination'!H:H)</f>
        <v>No</v>
      </c>
      <c r="O827" t="str">
        <f>_xlfn.XLOOKUP(Table4[[#This Row],[Customer ID]], 'Medical Examination'!A:A, 'Medical Examination'!I:I)</f>
        <v>Diabetes</v>
      </c>
      <c r="P827" t="str">
        <f>_xlfn.XLOOKUP(Table4[[#This Row],[Customer ID]], 'Medical Examination'!A:A, 'Medical Examination'!J:J)</f>
        <v>Overweight</v>
      </c>
      <c r="Q827" s="1">
        <f>_xlfn.XLOOKUP(Table4[[#This Row],[Customer ID]], Hospitalisation!A:A, Hospitalisation!E:E)</f>
        <v>12815.44</v>
      </c>
      <c r="R827" t="str">
        <f>_xlfn.XLOOKUP(Table4[[#This Row],[Customer ID]], Hospitalisation!A:A, Hospitalisation!F:F)</f>
        <v>Tier - 3</v>
      </c>
      <c r="S827" t="str">
        <f>_xlfn.XLOOKUP(Table4[[#This Row],[Customer ID]], Hospitalisation!A:A, Hospitalisation!G:G)</f>
        <v>Tier - 3</v>
      </c>
      <c r="T827" t="str">
        <f>_xlfn.XLOOKUP(Table4[[#This Row],[Customer ID]], Hospitalisation!A:A, Hospitalisation!H:H)</f>
        <v>R1024</v>
      </c>
      <c r="U827" t="str" cm="1">
        <f t="array" ref="U827">_xlfn.IFS(Table4[[#This Row],[Age]]&lt;=29,"Youth",Table4[[#This Row],[Age]]&lt;=49,"Adults",Table4[[#This Row],[Age]]&gt;=50,"Senior")</f>
        <v>Senior</v>
      </c>
    </row>
    <row r="828" spans="1:21">
      <c r="A828" t="s">
        <v>2252</v>
      </c>
      <c r="B828" t="str">
        <f>_xlfn.XLOOKUP(Table4[[#This Row],[Customer ID]],Table1[[#This Row],[Customer ID]],Table1[[#This Row],[TITLE]],0)</f>
        <v>Ms</v>
      </c>
      <c r="C828" t="str" cm="1">
        <f t="array" ref="C828">_xlfn.XLOOKUP(Table4[[#This Row],[Customer ID]],Table1[[#All],[Customer ID]],Table1[[#All],[FIRST NAME]],0)</f>
        <v>Kelli</v>
      </c>
      <c r="D828" t="str" cm="1">
        <f t="array" ref="D828">_xlfn.XLOOKUP(Table4[[#This Row],[Customer ID]],Table1[[#All],[Customer ID]],Table1[[#All],[LAST NAME]],0)</f>
        <v>Proctor</v>
      </c>
      <c r="E828" s="5" cm="1">
        <f t="array" ref="E828">_xlfn.XLOOKUP(Table4[[#This Row],[Customer ID]],Table3[[#All],[Customer ID]],Table3[[#All],[Date of Birth]],0)</f>
        <v>28695</v>
      </c>
      <c r="F828" cm="1">
        <f t="array" ref="F828">_xlfn.XLOOKUP(Table4[[#This Row],[Customer ID]],Table3[[#All],[Customer ID]],Table3[[#All],[Age]],0)</f>
        <v>44</v>
      </c>
      <c r="G828" cm="1">
        <f t="array" ref="G828">_xlfn.XLOOKUP(Table4[[#This Row],[Customer ID]],Table3[[#All],[Customer ID]],Table3[[#All],[Children]],0)</f>
        <v>0</v>
      </c>
      <c r="H828" cm="1">
        <f t="array" ref="H828">_xlfn.XLOOKUP(Table4[[#This Row],[Customer ID]],Table2[[#All],[Customer ID]],Table2[[#All],[BMI]],0)</f>
        <v>36.479999999999997</v>
      </c>
      <c r="I828" cm="1">
        <f t="array" ref="I828">_xlfn.XLOOKUP(Table4[[#This Row],[Customer ID]],Table2[[#All],[Customer ID]],Table2[[#All],[HBA1C]],0)</f>
        <v>11.09</v>
      </c>
      <c r="J828" t="str">
        <f>_xlfn.XLOOKUP(Table4[[#This Row],[Customer ID]], 'Medical Examination'!A:A, 'Medical Examination'!D:D)</f>
        <v>No</v>
      </c>
      <c r="K828" t="str">
        <f>_xlfn.XLOOKUP(Table4[[#This Row],[Customer ID]], 'Medical Examination'!A:A, 'Medical Examination'!E:E)</f>
        <v>No</v>
      </c>
      <c r="L828" t="str">
        <f>_xlfn.XLOOKUP(Table4[[#This Row],[Customer ID]], 'Medical Examination'!A:A, 'Medical Examination'!F:F)</f>
        <v>No</v>
      </c>
      <c r="M828">
        <f>_xlfn.XLOOKUP(Table4[[#This Row],[Customer ID]], 'Medical Examination'!A:A, 'Medical Examination'!G:G)</f>
        <v>0</v>
      </c>
      <c r="N828" t="str">
        <f>_xlfn.XLOOKUP(Table4[[#This Row],[Customer ID]], 'Medical Examination'!A:A, 'Medical Examination'!H:H)</f>
        <v>No</v>
      </c>
      <c r="O828" t="str">
        <f>_xlfn.XLOOKUP(Table4[[#This Row],[Customer ID]], 'Medical Examination'!A:A, 'Medical Examination'!I:I)</f>
        <v>Diabetes</v>
      </c>
      <c r="P828" t="str">
        <f>_xlfn.XLOOKUP(Table4[[#This Row],[Customer ID]], 'Medical Examination'!A:A, 'Medical Examination'!J:J)</f>
        <v>Obesity</v>
      </c>
      <c r="Q828" s="1">
        <f>_xlfn.XLOOKUP(Table4[[#This Row],[Customer ID]], Hospitalisation!A:A, Hospitalisation!E:E)</f>
        <v>12797.21</v>
      </c>
      <c r="R828" t="str">
        <f>_xlfn.XLOOKUP(Table4[[#This Row],[Customer ID]], Hospitalisation!A:A, Hospitalisation!F:F)</f>
        <v>Tier - 3</v>
      </c>
      <c r="S828" t="str">
        <f>_xlfn.XLOOKUP(Table4[[#This Row],[Customer ID]], Hospitalisation!A:A, Hospitalisation!G:G)</f>
        <v>Tier - 1</v>
      </c>
      <c r="T828" t="str">
        <f>_xlfn.XLOOKUP(Table4[[#This Row],[Customer ID]], Hospitalisation!A:A, Hospitalisation!H:H)</f>
        <v>R1024</v>
      </c>
      <c r="U828" t="str" cm="1">
        <f t="array" ref="U828">_xlfn.IFS(Table4[[#This Row],[Age]]&lt;=29,"Youth",Table4[[#This Row],[Age]]&lt;=49,"Adults",Table4[[#This Row],[Age]]&gt;=50,"Senior")</f>
        <v>Adults</v>
      </c>
    </row>
    <row r="829" spans="1:21">
      <c r="A829" t="s">
        <v>2255</v>
      </c>
      <c r="B829" t="str">
        <f>_xlfn.XLOOKUP(Table4[[#This Row],[Customer ID]],Table1[[#This Row],[Customer ID]],Table1[[#This Row],[TITLE]],0)</f>
        <v>Mrs</v>
      </c>
      <c r="C829" t="str" cm="1">
        <f t="array" ref="C829">_xlfn.XLOOKUP(Table4[[#This Row],[Customer ID]],Table1[[#All],[Customer ID]],Table1[[#All],[FIRST NAME]],0)</f>
        <v>Maggie M</v>
      </c>
      <c r="D829" t="str" cm="1">
        <f t="array" ref="D829">_xlfn.XLOOKUP(Table4[[#This Row],[Customer ID]],Table1[[#All],[Customer ID]],Table1[[#All],[LAST NAME]],0)</f>
        <v>Ryan</v>
      </c>
      <c r="E829" s="5" cm="1">
        <f t="array" ref="E829">_xlfn.XLOOKUP(Table4[[#This Row],[Customer ID]],Table3[[#All],[Customer ID]],Table3[[#All],[Date of Birth]],0)</f>
        <v>30618</v>
      </c>
      <c r="F829" cm="1">
        <f t="array" ref="F829">_xlfn.XLOOKUP(Table4[[#This Row],[Customer ID]],Table3[[#All],[Customer ID]],Table3[[#All],[Age]],0)</f>
        <v>39</v>
      </c>
      <c r="G829" cm="1">
        <f t="array" ref="G829">_xlfn.XLOOKUP(Table4[[#This Row],[Customer ID]],Table3[[#All],[Customer ID]],Table3[[#All],[Children]],0)</f>
        <v>3</v>
      </c>
      <c r="H829" cm="1">
        <f t="array" ref="H829">_xlfn.XLOOKUP(Table4[[#This Row],[Customer ID]],Table2[[#All],[Customer ID]],Table2[[#All],[BMI]],0)</f>
        <v>39.159999999999997</v>
      </c>
      <c r="I829" cm="1">
        <f t="array" ref="I829">_xlfn.XLOOKUP(Table4[[#This Row],[Customer ID]],Table2[[#All],[Customer ID]],Table2[[#All],[HBA1C]],0)</f>
        <v>5.24</v>
      </c>
      <c r="J829" t="str">
        <f>_xlfn.XLOOKUP(Table4[[#This Row],[Customer ID]], 'Medical Examination'!A:A, 'Medical Examination'!D:D)</f>
        <v>Yes</v>
      </c>
      <c r="K829" t="str">
        <f>_xlfn.XLOOKUP(Table4[[#This Row],[Customer ID]], 'Medical Examination'!A:A, 'Medical Examination'!E:E)</f>
        <v>No</v>
      </c>
      <c r="L829" t="str">
        <f>_xlfn.XLOOKUP(Table4[[#This Row],[Customer ID]], 'Medical Examination'!A:A, 'Medical Examination'!F:F)</f>
        <v>Yes</v>
      </c>
      <c r="M829">
        <f>_xlfn.XLOOKUP(Table4[[#This Row],[Customer ID]], 'Medical Examination'!A:A, 'Medical Examination'!G:G)</f>
        <v>1</v>
      </c>
      <c r="N829" t="str">
        <f>_xlfn.XLOOKUP(Table4[[#This Row],[Customer ID]], 'Medical Examination'!A:A, 'Medical Examination'!H:H)</f>
        <v>No</v>
      </c>
      <c r="O829" t="str">
        <f>_xlfn.XLOOKUP(Table4[[#This Row],[Customer ID]], 'Medical Examination'!A:A, 'Medical Examination'!I:I)</f>
        <v>Normal</v>
      </c>
      <c r="P829" t="str">
        <f>_xlfn.XLOOKUP(Table4[[#This Row],[Customer ID]], 'Medical Examination'!A:A, 'Medical Examination'!J:J)</f>
        <v>Obesity</v>
      </c>
      <c r="Q829" s="1">
        <f>_xlfn.XLOOKUP(Table4[[#This Row],[Customer ID]], Hospitalisation!A:A, Hospitalisation!E:E)</f>
        <v>12788.18</v>
      </c>
      <c r="R829" t="str">
        <f>_xlfn.XLOOKUP(Table4[[#This Row],[Customer ID]], Hospitalisation!A:A, Hospitalisation!F:F)</f>
        <v>Tier - 3</v>
      </c>
      <c r="S829" t="str">
        <f>_xlfn.XLOOKUP(Table4[[#This Row],[Customer ID]], Hospitalisation!A:A, Hospitalisation!G:G)</f>
        <v>Tier - 1</v>
      </c>
      <c r="T829" t="str">
        <f>_xlfn.XLOOKUP(Table4[[#This Row],[Customer ID]], Hospitalisation!A:A, Hospitalisation!H:H)</f>
        <v>R1026</v>
      </c>
      <c r="U829" t="str" cm="1">
        <f t="array" ref="U829">_xlfn.IFS(Table4[[#This Row],[Age]]&lt;=29,"Youth",Table4[[#This Row],[Age]]&lt;=49,"Adults",Table4[[#This Row],[Age]]&gt;=50,"Senior")</f>
        <v>Adults</v>
      </c>
    </row>
    <row r="830" spans="1:21">
      <c r="A830" t="s">
        <v>2257</v>
      </c>
      <c r="B830" t="str">
        <f>_xlfn.XLOOKUP(Table4[[#This Row],[Customer ID]],Table1[[#This Row],[Customer ID]],Table1[[#This Row],[TITLE]],0)</f>
        <v>Mrs</v>
      </c>
      <c r="C830" t="str" cm="1">
        <f t="array" ref="C830">_xlfn.XLOOKUP(Table4[[#This Row],[Customer ID]],Table1[[#All],[Customer ID]],Table1[[#All],[FIRST NAME]],0)</f>
        <v>Michelle L</v>
      </c>
      <c r="D830" t="str" cm="1">
        <f t="array" ref="D830">_xlfn.XLOOKUP(Table4[[#This Row],[Customer ID]],Table1[[#All],[Customer ID]],Table1[[#All],[LAST NAME]],0)</f>
        <v>Watson</v>
      </c>
      <c r="E830" s="5" cm="1">
        <f t="array" ref="E830">_xlfn.XLOOKUP(Table4[[#This Row],[Customer ID]],Table3[[#All],[Customer ID]],Table3[[#All],[Date of Birth]],0)</f>
        <v>23350</v>
      </c>
      <c r="F830" cm="1">
        <f t="array" ref="F830">_xlfn.XLOOKUP(Table4[[#This Row],[Customer ID]],Table3[[#All],[Customer ID]],Table3[[#All],[Age]],0)</f>
        <v>59</v>
      </c>
      <c r="G830" cm="1">
        <f t="array" ref="G830">_xlfn.XLOOKUP(Table4[[#This Row],[Customer ID]],Table3[[#All],[Customer ID]],Table3[[#All],[Children]],0)</f>
        <v>0</v>
      </c>
      <c r="H830" cm="1">
        <f t="array" ref="H830">_xlfn.XLOOKUP(Table4[[#This Row],[Customer ID]],Table2[[#All],[Customer ID]],Table2[[#All],[BMI]],0)</f>
        <v>28.22</v>
      </c>
      <c r="I830" cm="1">
        <f t="array" ref="I830">_xlfn.XLOOKUP(Table4[[#This Row],[Customer ID]],Table2[[#All],[Customer ID]],Table2[[#All],[HBA1C]],0)</f>
        <v>7.51</v>
      </c>
      <c r="J830" t="str">
        <f>_xlfn.XLOOKUP(Table4[[#This Row],[Customer ID]], 'Medical Examination'!A:A, 'Medical Examination'!D:D)</f>
        <v>Yes</v>
      </c>
      <c r="K830" t="str">
        <f>_xlfn.XLOOKUP(Table4[[#This Row],[Customer ID]], 'Medical Examination'!A:A, 'Medical Examination'!E:E)</f>
        <v>No</v>
      </c>
      <c r="L830" t="str">
        <f>_xlfn.XLOOKUP(Table4[[#This Row],[Customer ID]], 'Medical Examination'!A:A, 'Medical Examination'!F:F)</f>
        <v>Yes</v>
      </c>
      <c r="M830">
        <f>_xlfn.XLOOKUP(Table4[[#This Row],[Customer ID]], 'Medical Examination'!A:A, 'Medical Examination'!G:G)</f>
        <v>1</v>
      </c>
      <c r="N830" t="str">
        <f>_xlfn.XLOOKUP(Table4[[#This Row],[Customer ID]], 'Medical Examination'!A:A, 'Medical Examination'!H:H)</f>
        <v>No</v>
      </c>
      <c r="O830" t="str">
        <f>_xlfn.XLOOKUP(Table4[[#This Row],[Customer ID]], 'Medical Examination'!A:A, 'Medical Examination'!I:I)</f>
        <v>Diabetes</v>
      </c>
      <c r="P830" t="str">
        <f>_xlfn.XLOOKUP(Table4[[#This Row],[Customer ID]], 'Medical Examination'!A:A, 'Medical Examination'!J:J)</f>
        <v>Overweight</v>
      </c>
      <c r="Q830" s="1">
        <f>_xlfn.XLOOKUP(Table4[[#This Row],[Customer ID]], Hospitalisation!A:A, Hospitalisation!E:E)</f>
        <v>12788.03</v>
      </c>
      <c r="R830" t="str">
        <f>_xlfn.XLOOKUP(Table4[[#This Row],[Customer ID]], Hospitalisation!A:A, Hospitalisation!F:F)</f>
        <v>Tier - 3</v>
      </c>
      <c r="S830" t="str">
        <f>_xlfn.XLOOKUP(Table4[[#This Row],[Customer ID]], Hospitalisation!A:A, Hospitalisation!G:G)</f>
        <v>Tier - 3</v>
      </c>
      <c r="T830" t="str">
        <f>_xlfn.XLOOKUP(Table4[[#This Row],[Customer ID]], Hospitalisation!A:A, Hospitalisation!H:H)</f>
        <v>R1025</v>
      </c>
      <c r="U830" t="str" cm="1">
        <f t="array" ref="U830">_xlfn.IFS(Table4[[#This Row],[Age]]&lt;=29,"Youth",Table4[[#This Row],[Age]]&lt;=49,"Adults",Table4[[#This Row],[Age]]&gt;=50,"Senior")</f>
        <v>Senior</v>
      </c>
    </row>
    <row r="831" spans="1:21">
      <c r="A831" t="s">
        <v>2259</v>
      </c>
      <c r="B831" t="str">
        <f>_xlfn.XLOOKUP(Table4[[#This Row],[Customer ID]],Table1[[#This Row],[Customer ID]],Table1[[#This Row],[TITLE]],0)</f>
        <v>Mrs</v>
      </c>
      <c r="C831" t="str" cm="1">
        <f t="array" ref="C831">_xlfn.XLOOKUP(Table4[[#This Row],[Customer ID]],Table1[[#All],[Customer ID]],Table1[[#All],[FIRST NAME]],0)</f>
        <v>Ashley K</v>
      </c>
      <c r="D831" t="str" cm="1">
        <f t="array" ref="D831">_xlfn.XLOOKUP(Table4[[#This Row],[Customer ID]],Table1[[#All],[Customer ID]],Table1[[#All],[LAST NAME]],0)</f>
        <v>Gresh</v>
      </c>
      <c r="E831" s="5" cm="1">
        <f t="array" ref="E831">_xlfn.XLOOKUP(Table4[[#This Row],[Customer ID]],Table3[[#All],[Customer ID]],Table3[[#All],[Date of Birth]],0)</f>
        <v>26579</v>
      </c>
      <c r="F831" cm="1">
        <f t="array" ref="F831">_xlfn.XLOOKUP(Table4[[#This Row],[Customer ID]],Table3[[#All],[Customer ID]],Table3[[#All],[Age]],0)</f>
        <v>50</v>
      </c>
      <c r="G831" cm="1">
        <f t="array" ref="G831">_xlfn.XLOOKUP(Table4[[#This Row],[Customer ID]],Table3[[#All],[Customer ID]],Table3[[#All],[Children]],0)</f>
        <v>0</v>
      </c>
      <c r="H831" cm="1">
        <f t="array" ref="H831">_xlfn.XLOOKUP(Table4[[#This Row],[Customer ID]],Table2[[#All],[Customer ID]],Table2[[#All],[BMI]],0)</f>
        <v>35</v>
      </c>
      <c r="I831" cm="1">
        <f t="array" ref="I831">_xlfn.XLOOKUP(Table4[[#This Row],[Customer ID]],Table2[[#All],[Customer ID]],Table2[[#All],[HBA1C]],0)</f>
        <v>4.13</v>
      </c>
      <c r="J831" t="str">
        <f>_xlfn.XLOOKUP(Table4[[#This Row],[Customer ID]], 'Medical Examination'!A:A, 'Medical Examination'!D:D)</f>
        <v>No</v>
      </c>
      <c r="K831" t="str">
        <f>_xlfn.XLOOKUP(Table4[[#This Row],[Customer ID]], 'Medical Examination'!A:A, 'Medical Examination'!E:E)</f>
        <v>No</v>
      </c>
      <c r="L831" t="str">
        <f>_xlfn.XLOOKUP(Table4[[#This Row],[Customer ID]], 'Medical Examination'!A:A, 'Medical Examination'!F:F)</f>
        <v>No</v>
      </c>
      <c r="M831">
        <f>_xlfn.XLOOKUP(Table4[[#This Row],[Customer ID]], 'Medical Examination'!A:A, 'Medical Examination'!G:G)</f>
        <v>2</v>
      </c>
      <c r="N831" t="str">
        <f>_xlfn.XLOOKUP(Table4[[#This Row],[Customer ID]], 'Medical Examination'!A:A, 'Medical Examination'!H:H)</f>
        <v>No</v>
      </c>
      <c r="O831" t="str">
        <f>_xlfn.XLOOKUP(Table4[[#This Row],[Customer ID]], 'Medical Examination'!A:A, 'Medical Examination'!I:I)</f>
        <v>Normal</v>
      </c>
      <c r="P831" t="str">
        <f>_xlfn.XLOOKUP(Table4[[#This Row],[Customer ID]], 'Medical Examination'!A:A, 'Medical Examination'!J:J)</f>
        <v>Obesity</v>
      </c>
      <c r="Q831" s="1">
        <f>_xlfn.XLOOKUP(Table4[[#This Row],[Customer ID]], Hospitalisation!A:A, Hospitalisation!E:E)</f>
        <v>12776.05</v>
      </c>
      <c r="R831" t="str">
        <f>_xlfn.XLOOKUP(Table4[[#This Row],[Customer ID]], Hospitalisation!A:A, Hospitalisation!F:F)</f>
        <v>Tier - 3</v>
      </c>
      <c r="S831" t="str">
        <f>_xlfn.XLOOKUP(Table4[[#This Row],[Customer ID]], Hospitalisation!A:A, Hospitalisation!G:G)</f>
        <v>Tier - 3</v>
      </c>
      <c r="T831" t="str">
        <f>_xlfn.XLOOKUP(Table4[[#This Row],[Customer ID]], Hospitalisation!A:A, Hospitalisation!H:H)</f>
        <v>R1026</v>
      </c>
      <c r="U831" t="str" cm="1">
        <f t="array" ref="U831">_xlfn.IFS(Table4[[#This Row],[Age]]&lt;=29,"Youth",Table4[[#This Row],[Age]]&lt;=49,"Adults",Table4[[#This Row],[Age]]&gt;=50,"Senior")</f>
        <v>Senior</v>
      </c>
    </row>
    <row r="832" spans="1:21">
      <c r="A832" t="s">
        <v>2262</v>
      </c>
      <c r="B832" t="str">
        <f>_xlfn.XLOOKUP(Table4[[#This Row],[Customer ID]],Table1[[#This Row],[Customer ID]],Table1[[#This Row],[TITLE]],0)</f>
        <v>Mr</v>
      </c>
      <c r="C832" t="str" cm="1">
        <f t="array" ref="C832">_xlfn.XLOOKUP(Table4[[#This Row],[Customer ID]],Table1[[#All],[Customer ID]],Table1[[#All],[FIRST NAME]],0)</f>
        <v>Michael</v>
      </c>
      <c r="D832" t="str" cm="1">
        <f t="array" ref="D832">_xlfn.XLOOKUP(Table4[[#This Row],[Customer ID]],Table1[[#All],[Customer ID]],Table1[[#All],[LAST NAME]],0)</f>
        <v>Anis</v>
      </c>
      <c r="E832" s="5" cm="1">
        <f t="array" ref="E832">_xlfn.XLOOKUP(Table4[[#This Row],[Customer ID]],Table3[[#All],[Customer ID]],Table3[[#All],[Date of Birth]],0)</f>
        <v>27662</v>
      </c>
      <c r="F832" cm="1">
        <f t="array" ref="F832">_xlfn.XLOOKUP(Table4[[#This Row],[Customer ID]],Table3[[#All],[Customer ID]],Table3[[#All],[Age]],0)</f>
        <v>47</v>
      </c>
      <c r="G832" cm="1">
        <f t="array" ref="G832">_xlfn.XLOOKUP(Table4[[#This Row],[Customer ID]],Table3[[#All],[Customer ID]],Table3[[#All],[Children]],0)</f>
        <v>1</v>
      </c>
      <c r="H832" cm="1">
        <f t="array" ref="H832">_xlfn.XLOOKUP(Table4[[#This Row],[Customer ID]],Table2[[#All],[Customer ID]],Table2[[#All],[BMI]],0)</f>
        <v>36.24</v>
      </c>
      <c r="I832" cm="1">
        <f t="array" ref="I832">_xlfn.XLOOKUP(Table4[[#This Row],[Customer ID]],Table2[[#All],[Customer ID]],Table2[[#All],[HBA1C]],0)</f>
        <v>8.3800000000000008</v>
      </c>
      <c r="J832" t="str">
        <f>_xlfn.XLOOKUP(Table4[[#This Row],[Customer ID]], 'Medical Examination'!A:A, 'Medical Examination'!D:D)</f>
        <v>Yes</v>
      </c>
      <c r="K832" t="str">
        <f>_xlfn.XLOOKUP(Table4[[#This Row],[Customer ID]], 'Medical Examination'!A:A, 'Medical Examination'!E:E)</f>
        <v>No</v>
      </c>
      <c r="L832" t="str">
        <f>_xlfn.XLOOKUP(Table4[[#This Row],[Customer ID]], 'Medical Examination'!A:A, 'Medical Examination'!F:F)</f>
        <v>No</v>
      </c>
      <c r="M832">
        <f>_xlfn.XLOOKUP(Table4[[#This Row],[Customer ID]], 'Medical Examination'!A:A, 'Medical Examination'!G:G)</f>
        <v>1</v>
      </c>
      <c r="N832" t="str">
        <f>_xlfn.XLOOKUP(Table4[[#This Row],[Customer ID]], 'Medical Examination'!A:A, 'Medical Examination'!H:H)</f>
        <v>No</v>
      </c>
      <c r="O832" t="str">
        <f>_xlfn.XLOOKUP(Table4[[#This Row],[Customer ID]], 'Medical Examination'!A:A, 'Medical Examination'!I:I)</f>
        <v>Diabetes</v>
      </c>
      <c r="P832" t="str">
        <f>_xlfn.XLOOKUP(Table4[[#This Row],[Customer ID]], 'Medical Examination'!A:A, 'Medical Examination'!J:J)</f>
        <v>Obesity</v>
      </c>
      <c r="Q832" s="1">
        <f>_xlfn.XLOOKUP(Table4[[#This Row],[Customer ID]], Hospitalisation!A:A, Hospitalisation!E:E)</f>
        <v>12770.27</v>
      </c>
      <c r="R832" t="str">
        <f>_xlfn.XLOOKUP(Table4[[#This Row],[Customer ID]], Hospitalisation!A:A, Hospitalisation!F:F)</f>
        <v>Tier - 3</v>
      </c>
      <c r="S832" t="str">
        <f>_xlfn.XLOOKUP(Table4[[#This Row],[Customer ID]], Hospitalisation!A:A, Hospitalisation!G:G)</f>
        <v>Tier - 3</v>
      </c>
      <c r="T832" t="str">
        <f>_xlfn.XLOOKUP(Table4[[#This Row],[Customer ID]], Hospitalisation!A:A, Hospitalisation!H:H)</f>
        <v>R1021</v>
      </c>
      <c r="U832" t="str" cm="1">
        <f t="array" ref="U832">_xlfn.IFS(Table4[[#This Row],[Age]]&lt;=29,"Youth",Table4[[#This Row],[Age]]&lt;=49,"Adults",Table4[[#This Row],[Age]]&gt;=50,"Senior")</f>
        <v>Adults</v>
      </c>
    </row>
    <row r="833" spans="1:21">
      <c r="A833" t="s">
        <v>2264</v>
      </c>
      <c r="B833" t="str">
        <f>_xlfn.XLOOKUP(Table4[[#This Row],[Customer ID]],Table1[[#This Row],[Customer ID]],Table1[[#This Row],[TITLE]],0)</f>
        <v>Mr</v>
      </c>
      <c r="C833" t="str" cm="1">
        <f t="array" ref="C833">_xlfn.XLOOKUP(Table4[[#This Row],[Customer ID]],Table1[[#All],[Customer ID]],Table1[[#All],[FIRST NAME]],0)</f>
        <v>Ryan K</v>
      </c>
      <c r="D833" t="str" cm="1">
        <f t="array" ref="D833">_xlfn.XLOOKUP(Table4[[#This Row],[Customer ID]],Table1[[#All],[Customer ID]],Table1[[#All],[LAST NAME]],0)</f>
        <v>Swartz</v>
      </c>
      <c r="E833" s="5" cm="1">
        <f t="array" ref="E833">_xlfn.XLOOKUP(Table4[[#This Row],[Customer ID]],Table3[[#All],[Customer ID]],Table3[[#All],[Date of Birth]],0)</f>
        <v>22920</v>
      </c>
      <c r="F833" cm="1">
        <f t="array" ref="F833">_xlfn.XLOOKUP(Table4[[#This Row],[Customer ID]],Table3[[#All],[Customer ID]],Table3[[#All],[Age]],0)</f>
        <v>60</v>
      </c>
      <c r="G833" cm="1">
        <f t="array" ref="G833">_xlfn.XLOOKUP(Table4[[#This Row],[Customer ID]],Table3[[#All],[Customer ID]],Table3[[#All],[Children]],0)</f>
        <v>0</v>
      </c>
      <c r="H833" cm="1">
        <f t="array" ref="H833">_xlfn.XLOOKUP(Table4[[#This Row],[Customer ID]],Table2[[#All],[Customer ID]],Table2[[#All],[BMI]],0)</f>
        <v>36.954999999999998</v>
      </c>
      <c r="I833" cm="1">
        <f t="array" ref="I833">_xlfn.XLOOKUP(Table4[[#This Row],[Customer ID]],Table2[[#All],[Customer ID]],Table2[[#All],[HBA1C]],0)</f>
        <v>8.07</v>
      </c>
      <c r="J833" t="str">
        <f>_xlfn.XLOOKUP(Table4[[#This Row],[Customer ID]], 'Medical Examination'!A:A, 'Medical Examination'!D:D)</f>
        <v>No</v>
      </c>
      <c r="K833" t="str">
        <f>_xlfn.XLOOKUP(Table4[[#This Row],[Customer ID]], 'Medical Examination'!A:A, 'Medical Examination'!E:E)</f>
        <v>No</v>
      </c>
      <c r="L833" t="str">
        <f>_xlfn.XLOOKUP(Table4[[#This Row],[Customer ID]], 'Medical Examination'!A:A, 'Medical Examination'!F:F)</f>
        <v>No</v>
      </c>
      <c r="M833">
        <f>_xlfn.XLOOKUP(Table4[[#This Row],[Customer ID]], 'Medical Examination'!A:A, 'Medical Examination'!G:G)</f>
        <v>0</v>
      </c>
      <c r="N833" t="str">
        <f>_xlfn.XLOOKUP(Table4[[#This Row],[Customer ID]], 'Medical Examination'!A:A, 'Medical Examination'!H:H)</f>
        <v>No</v>
      </c>
      <c r="O833" t="str">
        <f>_xlfn.XLOOKUP(Table4[[#This Row],[Customer ID]], 'Medical Examination'!A:A, 'Medical Examination'!I:I)</f>
        <v>Diabetes</v>
      </c>
      <c r="P833" t="str">
        <f>_xlfn.XLOOKUP(Table4[[#This Row],[Customer ID]], 'Medical Examination'!A:A, 'Medical Examination'!J:J)</f>
        <v>Obesity</v>
      </c>
      <c r="Q833" s="1">
        <f>_xlfn.XLOOKUP(Table4[[#This Row],[Customer ID]], Hospitalisation!A:A, Hospitalisation!E:E)</f>
        <v>12741.17</v>
      </c>
      <c r="R833" t="str">
        <f>_xlfn.XLOOKUP(Table4[[#This Row],[Customer ID]], Hospitalisation!A:A, Hospitalisation!F:F)</f>
        <v>Tier - 3</v>
      </c>
      <c r="S833" t="str">
        <f>_xlfn.XLOOKUP(Table4[[#This Row],[Customer ID]], Hospitalisation!A:A, Hospitalisation!G:G)</f>
        <v>Tier - 1</v>
      </c>
      <c r="T833" t="str">
        <f>_xlfn.XLOOKUP(Table4[[#This Row],[Customer ID]], Hospitalisation!A:A, Hospitalisation!H:H)</f>
        <v>R1017</v>
      </c>
      <c r="U833" t="str" cm="1">
        <f t="array" ref="U833">_xlfn.IFS(Table4[[#This Row],[Age]]&lt;=29,"Youth",Table4[[#This Row],[Age]]&lt;=49,"Adults",Table4[[#This Row],[Age]]&gt;=50,"Senior")</f>
        <v>Senior</v>
      </c>
    </row>
    <row r="834" spans="1:21">
      <c r="A834" t="s">
        <v>2267</v>
      </c>
      <c r="B834" t="str">
        <f>_xlfn.XLOOKUP(Table4[[#This Row],[Customer ID]],Table1[[#This Row],[Customer ID]],Table1[[#This Row],[TITLE]],0)</f>
        <v>Mr</v>
      </c>
      <c r="C834" t="str" cm="1">
        <f t="array" ref="C834">_xlfn.XLOOKUP(Table4[[#This Row],[Customer ID]],Table1[[#All],[Customer ID]],Table1[[#All],[FIRST NAME]],0)</f>
        <v>Matthew J</v>
      </c>
      <c r="D834" t="str" cm="1">
        <f t="array" ref="D834">_xlfn.XLOOKUP(Table4[[#This Row],[Customer ID]],Table1[[#All],[Customer ID]],Table1[[#All],[LAST NAME]],0)</f>
        <v>Schluneker</v>
      </c>
      <c r="E834" s="5" cm="1">
        <f t="array" ref="E834">_xlfn.XLOOKUP(Table4[[#This Row],[Customer ID]],Table3[[#All],[Customer ID]],Table3[[#All],[Date of Birth]],0)</f>
        <v>22891</v>
      </c>
      <c r="F834" cm="1">
        <f t="array" ref="F834">_xlfn.XLOOKUP(Table4[[#This Row],[Customer ID]],Table3[[#All],[Customer ID]],Table3[[#All],[Age]],0)</f>
        <v>60</v>
      </c>
      <c r="G834" cm="1">
        <f t="array" ref="G834">_xlfn.XLOOKUP(Table4[[#This Row],[Customer ID]],Table3[[#All],[Customer ID]],Table3[[#All],[Children]],0)</f>
        <v>0</v>
      </c>
      <c r="H834" cm="1">
        <f t="array" ref="H834">_xlfn.XLOOKUP(Table4[[#This Row],[Customer ID]],Table2[[#All],[Customer ID]],Table2[[#All],[BMI]],0)</f>
        <v>29.64</v>
      </c>
      <c r="I834" cm="1">
        <f t="array" ref="I834">_xlfn.XLOOKUP(Table4[[#This Row],[Customer ID]],Table2[[#All],[Customer ID]],Table2[[#All],[HBA1C]],0)</f>
        <v>8.9499999999999993</v>
      </c>
      <c r="J834" t="str">
        <f>_xlfn.XLOOKUP(Table4[[#This Row],[Customer ID]], 'Medical Examination'!A:A, 'Medical Examination'!D:D)</f>
        <v>No</v>
      </c>
      <c r="K834" t="str">
        <f>_xlfn.XLOOKUP(Table4[[#This Row],[Customer ID]], 'Medical Examination'!A:A, 'Medical Examination'!E:E)</f>
        <v>No</v>
      </c>
      <c r="L834" t="str">
        <f>_xlfn.XLOOKUP(Table4[[#This Row],[Customer ID]], 'Medical Examination'!A:A, 'Medical Examination'!F:F)</f>
        <v>No</v>
      </c>
      <c r="M834">
        <f>_xlfn.XLOOKUP(Table4[[#This Row],[Customer ID]], 'Medical Examination'!A:A, 'Medical Examination'!G:G)</f>
        <v>0</v>
      </c>
      <c r="N834" t="str">
        <f>_xlfn.XLOOKUP(Table4[[#This Row],[Customer ID]], 'Medical Examination'!A:A, 'Medical Examination'!H:H)</f>
        <v>No</v>
      </c>
      <c r="O834" t="str">
        <f>_xlfn.XLOOKUP(Table4[[#This Row],[Customer ID]], 'Medical Examination'!A:A, 'Medical Examination'!I:I)</f>
        <v>Diabetes</v>
      </c>
      <c r="P834" t="str">
        <f>_xlfn.XLOOKUP(Table4[[#This Row],[Customer ID]], 'Medical Examination'!A:A, 'Medical Examination'!J:J)</f>
        <v>Overweight</v>
      </c>
      <c r="Q834" s="1">
        <f>_xlfn.XLOOKUP(Table4[[#This Row],[Customer ID]], Hospitalisation!A:A, Hospitalisation!E:E)</f>
        <v>12731</v>
      </c>
      <c r="R834" t="str">
        <f>_xlfn.XLOOKUP(Table4[[#This Row],[Customer ID]], Hospitalisation!A:A, Hospitalisation!F:F)</f>
        <v>Tier - 3</v>
      </c>
      <c r="S834" t="str">
        <f>_xlfn.XLOOKUP(Table4[[#This Row],[Customer ID]], Hospitalisation!A:A, Hospitalisation!G:G)</f>
        <v>Tier - 3</v>
      </c>
      <c r="T834" t="str">
        <f>_xlfn.XLOOKUP(Table4[[#This Row],[Customer ID]], Hospitalisation!A:A, Hospitalisation!H:H)</f>
        <v>R1016</v>
      </c>
      <c r="U834" t="str" cm="1">
        <f t="array" ref="U834">_xlfn.IFS(Table4[[#This Row],[Age]]&lt;=29,"Youth",Table4[[#This Row],[Age]]&lt;=49,"Adults",Table4[[#This Row],[Age]]&gt;=50,"Senior")</f>
        <v>Senior</v>
      </c>
    </row>
    <row r="835" spans="1:21">
      <c r="A835" t="s">
        <v>2270</v>
      </c>
      <c r="B835" t="str">
        <f>_xlfn.XLOOKUP(Table4[[#This Row],[Customer ID]],Table1[[#This Row],[Customer ID]],Table1[[#This Row],[TITLE]],0)</f>
        <v>Mrs</v>
      </c>
      <c r="C835" t="str" cm="1">
        <f t="array" ref="C835">_xlfn.XLOOKUP(Table4[[#This Row],[Customer ID]],Table1[[#All],[Customer ID]],Table1[[#All],[FIRST NAME]],0)</f>
        <v>Karine</v>
      </c>
      <c r="D835" t="str" cm="1">
        <f t="array" ref="D835">_xlfn.XLOOKUP(Table4[[#This Row],[Customer ID]],Table1[[#All],[Customer ID]],Table1[[#All],[LAST NAME]],0)</f>
        <v>Bellemare</v>
      </c>
      <c r="E835" s="5" cm="1">
        <f t="array" ref="E835">_xlfn.XLOOKUP(Table4[[#This Row],[Customer ID]],Table3[[#All],[Customer ID]],Table3[[#All],[Date of Birth]],0)</f>
        <v>32341</v>
      </c>
      <c r="F835" cm="1">
        <f t="array" ref="F835">_xlfn.XLOOKUP(Table4[[#This Row],[Customer ID]],Table3[[#All],[Customer ID]],Table3[[#All],[Age]],0)</f>
        <v>34</v>
      </c>
      <c r="G835" cm="1">
        <f t="array" ref="G835">_xlfn.XLOOKUP(Table4[[#This Row],[Customer ID]],Table3[[#All],[Customer ID]],Table3[[#All],[Children]],0)</f>
        <v>3</v>
      </c>
      <c r="H835" cm="1">
        <f t="array" ref="H835">_xlfn.XLOOKUP(Table4[[#This Row],[Customer ID]],Table2[[#All],[Customer ID]],Table2[[#All],[BMI]],0)</f>
        <v>42.74</v>
      </c>
      <c r="I835" cm="1">
        <f t="array" ref="I835">_xlfn.XLOOKUP(Table4[[#This Row],[Customer ID]],Table2[[#All],[Customer ID]],Table2[[#All],[HBA1C]],0)</f>
        <v>6.31</v>
      </c>
      <c r="J835" t="str">
        <f>_xlfn.XLOOKUP(Table4[[#This Row],[Customer ID]], 'Medical Examination'!A:A, 'Medical Examination'!D:D)</f>
        <v>Yes</v>
      </c>
      <c r="K835" t="str">
        <f>_xlfn.XLOOKUP(Table4[[#This Row],[Customer ID]], 'Medical Examination'!A:A, 'Medical Examination'!E:E)</f>
        <v>No</v>
      </c>
      <c r="L835" t="str">
        <f>_xlfn.XLOOKUP(Table4[[#This Row],[Customer ID]], 'Medical Examination'!A:A, 'Medical Examination'!F:F)</f>
        <v>No</v>
      </c>
      <c r="M835">
        <f>_xlfn.XLOOKUP(Table4[[#This Row],[Customer ID]], 'Medical Examination'!A:A, 'Medical Examination'!G:G)</f>
        <v>1</v>
      </c>
      <c r="N835" t="str">
        <f>_xlfn.XLOOKUP(Table4[[#This Row],[Customer ID]], 'Medical Examination'!A:A, 'Medical Examination'!H:H)</f>
        <v>No</v>
      </c>
      <c r="O835" t="str">
        <f>_xlfn.XLOOKUP(Table4[[#This Row],[Customer ID]], 'Medical Examination'!A:A, 'Medical Examination'!I:I)</f>
        <v>Prediabetes</v>
      </c>
      <c r="P835" t="str">
        <f>_xlfn.XLOOKUP(Table4[[#This Row],[Customer ID]], 'Medical Examination'!A:A, 'Medical Examination'!J:J)</f>
        <v>Obesity</v>
      </c>
      <c r="Q835" s="1">
        <f>_xlfn.XLOOKUP(Table4[[#This Row],[Customer ID]], Hospitalisation!A:A, Hospitalisation!E:E)</f>
        <v>12718.21</v>
      </c>
      <c r="R835" t="str">
        <f>_xlfn.XLOOKUP(Table4[[#This Row],[Customer ID]], Hospitalisation!A:A, Hospitalisation!F:F)</f>
        <v>Tier - 3</v>
      </c>
      <c r="S835" t="str">
        <f>_xlfn.XLOOKUP(Table4[[#This Row],[Customer ID]], Hospitalisation!A:A, Hospitalisation!G:G)</f>
        <v>Tier - 1</v>
      </c>
      <c r="T835" t="str">
        <f>_xlfn.XLOOKUP(Table4[[#This Row],[Customer ID]], Hospitalisation!A:A, Hospitalisation!H:H)</f>
        <v>R1026</v>
      </c>
      <c r="U835" t="str" cm="1">
        <f t="array" ref="U835">_xlfn.IFS(Table4[[#This Row],[Age]]&lt;=29,"Youth",Table4[[#This Row],[Age]]&lt;=49,"Adults",Table4[[#This Row],[Age]]&gt;=50,"Senior")</f>
        <v>Adults</v>
      </c>
    </row>
    <row r="836" spans="1:21">
      <c r="A836" t="s">
        <v>2272</v>
      </c>
      <c r="B836" t="str">
        <f>_xlfn.XLOOKUP(Table4[[#This Row],[Customer ID]],Table1[[#This Row],[Customer ID]],Table1[[#This Row],[TITLE]],0)</f>
        <v>Ms</v>
      </c>
      <c r="C836" t="str" cm="1">
        <f t="array" ref="C836">_xlfn.XLOOKUP(Table4[[#This Row],[Customer ID]],Table1[[#All],[Customer ID]],Table1[[#All],[FIRST NAME]],0)</f>
        <v>Antonia G</v>
      </c>
      <c r="D836" t="str" cm="1">
        <f t="array" ref="D836">_xlfn.XLOOKUP(Table4[[#This Row],[Customer ID]],Table1[[#All],[Customer ID]],Table1[[#All],[LAST NAME]],0)</f>
        <v>Vitalo</v>
      </c>
      <c r="E836" s="5" cm="1">
        <f t="array" ref="E836">_xlfn.XLOOKUP(Table4[[#This Row],[Customer ID]],Table3[[#All],[Customer ID]],Table3[[#All],[Date of Birth]],0)</f>
        <v>25757</v>
      </c>
      <c r="F836" cm="1">
        <f t="array" ref="F836">_xlfn.XLOOKUP(Table4[[#This Row],[Customer ID]],Table3[[#All],[Customer ID]],Table3[[#All],[Age]],0)</f>
        <v>52</v>
      </c>
      <c r="G836" cm="1">
        <f t="array" ref="G836">_xlfn.XLOOKUP(Table4[[#This Row],[Customer ID]],Table3[[#All],[Customer ID]],Table3[[#All],[Children]],0)</f>
        <v>0</v>
      </c>
      <c r="H836" cm="1">
        <f t="array" ref="H836">_xlfn.XLOOKUP(Table4[[#This Row],[Customer ID]],Table2[[#All],[Customer ID]],Table2[[#All],[BMI]],0)</f>
        <v>36.130000000000003</v>
      </c>
      <c r="I836" cm="1">
        <f t="array" ref="I836">_xlfn.XLOOKUP(Table4[[#This Row],[Customer ID]],Table2[[#All],[Customer ID]],Table2[[#All],[HBA1C]],0)</f>
        <v>7.19</v>
      </c>
      <c r="J836" t="str">
        <f>_xlfn.XLOOKUP(Table4[[#This Row],[Customer ID]], 'Medical Examination'!A:A, 'Medical Examination'!D:D)</f>
        <v>Yes</v>
      </c>
      <c r="K836" t="str">
        <f>_xlfn.XLOOKUP(Table4[[#This Row],[Customer ID]], 'Medical Examination'!A:A, 'Medical Examination'!E:E)</f>
        <v>No</v>
      </c>
      <c r="L836" t="str">
        <f>_xlfn.XLOOKUP(Table4[[#This Row],[Customer ID]], 'Medical Examination'!A:A, 'Medical Examination'!F:F)</f>
        <v>No</v>
      </c>
      <c r="M836">
        <f>_xlfn.XLOOKUP(Table4[[#This Row],[Customer ID]], 'Medical Examination'!A:A, 'Medical Examination'!G:G)</f>
        <v>2</v>
      </c>
      <c r="N836" t="str">
        <f>_xlfn.XLOOKUP(Table4[[#This Row],[Customer ID]], 'Medical Examination'!A:A, 'Medical Examination'!H:H)</f>
        <v>No</v>
      </c>
      <c r="O836" t="str">
        <f>_xlfn.XLOOKUP(Table4[[#This Row],[Customer ID]], 'Medical Examination'!A:A, 'Medical Examination'!I:I)</f>
        <v>Diabetes</v>
      </c>
      <c r="P836" t="str">
        <f>_xlfn.XLOOKUP(Table4[[#This Row],[Customer ID]], 'Medical Examination'!A:A, 'Medical Examination'!J:J)</f>
        <v>Obesity</v>
      </c>
      <c r="Q836" s="1">
        <f>_xlfn.XLOOKUP(Table4[[#This Row],[Customer ID]], Hospitalisation!A:A, Hospitalisation!E:E)</f>
        <v>12713</v>
      </c>
      <c r="R836" t="str">
        <f>_xlfn.XLOOKUP(Table4[[#This Row],[Customer ID]], Hospitalisation!A:A, Hospitalisation!F:F)</f>
        <v>Tier - 3</v>
      </c>
      <c r="S836" t="str">
        <f>_xlfn.XLOOKUP(Table4[[#This Row],[Customer ID]], Hospitalisation!A:A, Hospitalisation!G:G)</f>
        <v>Tier - 1</v>
      </c>
      <c r="T836" t="str">
        <f>_xlfn.XLOOKUP(Table4[[#This Row],[Customer ID]], Hospitalisation!A:A, Hospitalisation!H:H)</f>
        <v>R1011</v>
      </c>
      <c r="U836" t="str" cm="1">
        <f t="array" ref="U836">_xlfn.IFS(Table4[[#This Row],[Age]]&lt;=29,"Youth",Table4[[#This Row],[Age]]&lt;=49,"Adults",Table4[[#This Row],[Age]]&gt;=50,"Senior")</f>
        <v>Senior</v>
      </c>
    </row>
    <row r="837" spans="1:21">
      <c r="A837" t="s">
        <v>2275</v>
      </c>
      <c r="B837" t="str">
        <f>_xlfn.XLOOKUP(Table4[[#This Row],[Customer ID]],Table1[[#This Row],[Customer ID]],Table1[[#This Row],[TITLE]],0)</f>
        <v>Ms</v>
      </c>
      <c r="C837" t="str" cm="1">
        <f t="array" ref="C837">_xlfn.XLOOKUP(Table4[[#This Row],[Customer ID]],Table1[[#All],[Customer ID]],Table1[[#All],[FIRST NAME]],0)</f>
        <v>Casondra L</v>
      </c>
      <c r="D837" t="str" cm="1">
        <f t="array" ref="D837">_xlfn.XLOOKUP(Table4[[#This Row],[Customer ID]],Table1[[#All],[Customer ID]],Table1[[#All],[LAST NAME]],0)</f>
        <v>Hamilton</v>
      </c>
      <c r="E837" s="5" cm="1">
        <f t="array" ref="E837">_xlfn.XLOOKUP(Table4[[#This Row],[Customer ID]],Table3[[#All],[Customer ID]],Table3[[#All],[Date of Birth]],0)</f>
        <v>23709</v>
      </c>
      <c r="F837" cm="1">
        <f t="array" ref="F837">_xlfn.XLOOKUP(Table4[[#This Row],[Customer ID]],Table3[[#All],[Customer ID]],Table3[[#All],[Age]],0)</f>
        <v>58</v>
      </c>
      <c r="G837" cm="1">
        <f t="array" ref="G837">_xlfn.XLOOKUP(Table4[[#This Row],[Customer ID]],Table3[[#All],[Customer ID]],Table3[[#All],[Children]],0)</f>
        <v>0</v>
      </c>
      <c r="H837" cm="1">
        <f t="array" ref="H837">_xlfn.XLOOKUP(Table4[[#This Row],[Customer ID]],Table2[[#All],[Customer ID]],Table2[[#All],[BMI]],0)</f>
        <v>31.55</v>
      </c>
      <c r="I837" cm="1">
        <f t="array" ref="I837">_xlfn.XLOOKUP(Table4[[#This Row],[Customer ID]],Table2[[#All],[Customer ID]],Table2[[#All],[HBA1C]],0)</f>
        <v>6.11</v>
      </c>
      <c r="J837" t="str">
        <f>_xlfn.XLOOKUP(Table4[[#This Row],[Customer ID]], 'Medical Examination'!A:A, 'Medical Examination'!D:D)</f>
        <v>Yes</v>
      </c>
      <c r="K837" t="str">
        <f>_xlfn.XLOOKUP(Table4[[#This Row],[Customer ID]], 'Medical Examination'!A:A, 'Medical Examination'!E:E)</f>
        <v>No</v>
      </c>
      <c r="L837" t="str">
        <f>_xlfn.XLOOKUP(Table4[[#This Row],[Customer ID]], 'Medical Examination'!A:A, 'Medical Examination'!F:F)</f>
        <v>No</v>
      </c>
      <c r="M837">
        <f>_xlfn.XLOOKUP(Table4[[#This Row],[Customer ID]], 'Medical Examination'!A:A, 'Medical Examination'!G:G)</f>
        <v>1</v>
      </c>
      <c r="N837" t="str">
        <f>_xlfn.XLOOKUP(Table4[[#This Row],[Customer ID]], 'Medical Examination'!A:A, 'Medical Examination'!H:H)</f>
        <v>No</v>
      </c>
      <c r="O837" t="str">
        <f>_xlfn.XLOOKUP(Table4[[#This Row],[Customer ID]], 'Medical Examination'!A:A, 'Medical Examination'!I:I)</f>
        <v>Prediabetes</v>
      </c>
      <c r="P837" t="str">
        <f>_xlfn.XLOOKUP(Table4[[#This Row],[Customer ID]], 'Medical Examination'!A:A, 'Medical Examination'!J:J)</f>
        <v>Obesity</v>
      </c>
      <c r="Q837" s="1">
        <f>_xlfn.XLOOKUP(Table4[[#This Row],[Customer ID]], Hospitalisation!A:A, Hospitalisation!E:E)</f>
        <v>12700.63</v>
      </c>
      <c r="R837" t="str">
        <f>_xlfn.XLOOKUP(Table4[[#This Row],[Customer ID]], Hospitalisation!A:A, Hospitalisation!F:F)</f>
        <v>Tier - 3</v>
      </c>
      <c r="S837" t="str">
        <f>_xlfn.XLOOKUP(Table4[[#This Row],[Customer ID]], Hospitalisation!A:A, Hospitalisation!G:G)</f>
        <v>Tier - 3</v>
      </c>
      <c r="T837" t="str">
        <f>_xlfn.XLOOKUP(Table4[[#This Row],[Customer ID]], Hospitalisation!A:A, Hospitalisation!H:H)</f>
        <v>R1011</v>
      </c>
      <c r="U837" t="str" cm="1">
        <f t="array" ref="U837">_xlfn.IFS(Table4[[#This Row],[Age]]&lt;=29,"Youth",Table4[[#This Row],[Age]]&lt;=49,"Adults",Table4[[#This Row],[Age]]&gt;=50,"Senior")</f>
        <v>Senior</v>
      </c>
    </row>
    <row r="838" spans="1:21">
      <c r="A838" t="s">
        <v>2277</v>
      </c>
      <c r="B838" t="str">
        <f>_xlfn.XLOOKUP(Table4[[#This Row],[Customer ID]],Table1[[#This Row],[Customer ID]],Table1[[#This Row],[TITLE]],0)</f>
        <v>Ms</v>
      </c>
      <c r="C838" t="str" cm="1">
        <f t="array" ref="C838">_xlfn.XLOOKUP(Table4[[#This Row],[Customer ID]],Table1[[#All],[Customer ID]],Table1[[#All],[FIRST NAME]],0)</f>
        <v>Wendy</v>
      </c>
      <c r="D838" t="str" cm="1">
        <f t="array" ref="D838">_xlfn.XLOOKUP(Table4[[#This Row],[Customer ID]],Table1[[#All],[Customer ID]],Table1[[#All],[LAST NAME]],0)</f>
        <v>Marshall</v>
      </c>
      <c r="E838" s="5" cm="1">
        <f t="array" ref="E838">_xlfn.XLOOKUP(Table4[[#This Row],[Customer ID]],Table3[[#All],[Customer ID]],Table3[[#All],[Date of Birth]],0)</f>
        <v>33792</v>
      </c>
      <c r="F838" cm="1">
        <f t="array" ref="F838">_xlfn.XLOOKUP(Table4[[#This Row],[Customer ID]],Table3[[#All],[Customer ID]],Table3[[#All],[Age]],0)</f>
        <v>30</v>
      </c>
      <c r="G838" cm="1">
        <f t="array" ref="G838">_xlfn.XLOOKUP(Table4[[#This Row],[Customer ID]],Table3[[#All],[Customer ID]],Table3[[#All],[Children]],0)</f>
        <v>0</v>
      </c>
      <c r="H838" cm="1">
        <f t="array" ref="H838">_xlfn.XLOOKUP(Table4[[#This Row],[Customer ID]],Table2[[#All],[Customer ID]],Table2[[#All],[BMI]],0)</f>
        <v>52.75</v>
      </c>
      <c r="I838" cm="1">
        <f t="array" ref="I838">_xlfn.XLOOKUP(Table4[[#This Row],[Customer ID]],Table2[[#All],[Customer ID]],Table2[[#All],[HBA1C]],0)</f>
        <v>6.02</v>
      </c>
      <c r="J838" t="str">
        <f>_xlfn.XLOOKUP(Table4[[#This Row],[Customer ID]], 'Medical Examination'!A:A, 'Medical Examination'!D:D)</f>
        <v>No</v>
      </c>
      <c r="K838" t="str">
        <f>_xlfn.XLOOKUP(Table4[[#This Row],[Customer ID]], 'Medical Examination'!A:A, 'Medical Examination'!E:E)</f>
        <v>No</v>
      </c>
      <c r="L838" t="str">
        <f>_xlfn.XLOOKUP(Table4[[#This Row],[Customer ID]], 'Medical Examination'!A:A, 'Medical Examination'!F:F)</f>
        <v>No</v>
      </c>
      <c r="M838">
        <f>_xlfn.XLOOKUP(Table4[[#This Row],[Customer ID]], 'Medical Examination'!A:A, 'Medical Examination'!G:G)</f>
        <v>1</v>
      </c>
      <c r="N838" t="str">
        <f>_xlfn.XLOOKUP(Table4[[#This Row],[Customer ID]], 'Medical Examination'!A:A, 'Medical Examination'!H:H)</f>
        <v>No</v>
      </c>
      <c r="O838" t="str">
        <f>_xlfn.XLOOKUP(Table4[[#This Row],[Customer ID]], 'Medical Examination'!A:A, 'Medical Examination'!I:I)</f>
        <v>Prediabetes</v>
      </c>
      <c r="P838" t="str">
        <f>_xlfn.XLOOKUP(Table4[[#This Row],[Customer ID]], 'Medical Examination'!A:A, 'Medical Examination'!J:J)</f>
        <v>Obesity</v>
      </c>
      <c r="Q838" s="1">
        <f>_xlfn.XLOOKUP(Table4[[#This Row],[Customer ID]], Hospitalisation!A:A, Hospitalisation!E:E)</f>
        <v>12699.56</v>
      </c>
      <c r="R838" t="str">
        <f>_xlfn.XLOOKUP(Table4[[#This Row],[Customer ID]], Hospitalisation!A:A, Hospitalisation!F:F)</f>
        <v>Tier - 3</v>
      </c>
      <c r="S838" t="str">
        <f>_xlfn.XLOOKUP(Table4[[#This Row],[Customer ID]], Hospitalisation!A:A, Hospitalisation!G:G)</f>
        <v>Tier - 2</v>
      </c>
      <c r="T838" t="str">
        <f>_xlfn.XLOOKUP(Table4[[#This Row],[Customer ID]], Hospitalisation!A:A, Hospitalisation!H:H)</f>
        <v>R1011</v>
      </c>
      <c r="U838" t="str" cm="1">
        <f t="array" ref="U838">_xlfn.IFS(Table4[[#This Row],[Age]]&lt;=29,"Youth",Table4[[#This Row],[Age]]&lt;=49,"Adults",Table4[[#This Row],[Age]]&gt;=50,"Senior")</f>
        <v>Adults</v>
      </c>
    </row>
    <row r="839" spans="1:21">
      <c r="A839" t="s">
        <v>2280</v>
      </c>
      <c r="B839" t="str">
        <f>_xlfn.XLOOKUP(Table4[[#This Row],[Customer ID]],Table1[[#This Row],[Customer ID]],Table1[[#This Row],[TITLE]],0)</f>
        <v>Mr</v>
      </c>
      <c r="C839" t="str" cm="1">
        <f t="array" ref="C839">_xlfn.XLOOKUP(Table4[[#This Row],[Customer ID]],Table1[[#All],[Customer ID]],Table1[[#All],[FIRST NAME]],0)</f>
        <v>Eric D</v>
      </c>
      <c r="D839" t="str" cm="1">
        <f t="array" ref="D839">_xlfn.XLOOKUP(Table4[[#This Row],[Customer ID]],Table1[[#All],[Customer ID]],Table1[[#All],[LAST NAME]],0)</f>
        <v>Cale</v>
      </c>
      <c r="E839" s="5" cm="1">
        <f t="array" ref="E839">_xlfn.XLOOKUP(Table4[[#This Row],[Customer ID]],Table3[[#All],[Customer ID]],Table3[[#All],[Date of Birth]],0)</f>
        <v>27296</v>
      </c>
      <c r="F839" cm="1">
        <f t="array" ref="F839">_xlfn.XLOOKUP(Table4[[#This Row],[Customer ID]],Table3[[#All],[Customer ID]],Table3[[#All],[Age]],0)</f>
        <v>48</v>
      </c>
      <c r="G839" cm="1">
        <f t="array" ref="G839">_xlfn.XLOOKUP(Table4[[#This Row],[Customer ID]],Table3[[#All],[Customer ID]],Table3[[#All],[Children]],0)</f>
        <v>0</v>
      </c>
      <c r="H839" cm="1">
        <f t="array" ref="H839">_xlfn.XLOOKUP(Table4[[#This Row],[Customer ID]],Table2[[#All],[Customer ID]],Table2[[#All],[BMI]],0)</f>
        <v>36.67</v>
      </c>
      <c r="I839" cm="1">
        <f t="array" ref="I839">_xlfn.XLOOKUP(Table4[[#This Row],[Customer ID]],Table2[[#All],[Customer ID]],Table2[[#All],[HBA1C]],0)</f>
        <v>11.86</v>
      </c>
      <c r="J839" t="str">
        <f>_xlfn.XLOOKUP(Table4[[#This Row],[Customer ID]], 'Medical Examination'!A:A, 'Medical Examination'!D:D)</f>
        <v>No</v>
      </c>
      <c r="K839" t="str">
        <f>_xlfn.XLOOKUP(Table4[[#This Row],[Customer ID]], 'Medical Examination'!A:A, 'Medical Examination'!E:E)</f>
        <v>No</v>
      </c>
      <c r="L839" t="str">
        <f>_xlfn.XLOOKUP(Table4[[#This Row],[Customer ID]], 'Medical Examination'!A:A, 'Medical Examination'!F:F)</f>
        <v>No</v>
      </c>
      <c r="M839">
        <f>_xlfn.XLOOKUP(Table4[[#This Row],[Customer ID]], 'Medical Examination'!A:A, 'Medical Examination'!G:G)</f>
        <v>0</v>
      </c>
      <c r="N839" t="str">
        <f>_xlfn.XLOOKUP(Table4[[#This Row],[Customer ID]], 'Medical Examination'!A:A, 'Medical Examination'!H:H)</f>
        <v>No</v>
      </c>
      <c r="O839" t="str">
        <f>_xlfn.XLOOKUP(Table4[[#This Row],[Customer ID]], 'Medical Examination'!A:A, 'Medical Examination'!I:I)</f>
        <v>Diabetes</v>
      </c>
      <c r="P839" t="str">
        <f>_xlfn.XLOOKUP(Table4[[#This Row],[Customer ID]], 'Medical Examination'!A:A, 'Medical Examination'!J:J)</f>
        <v>Obesity</v>
      </c>
      <c r="Q839" s="1">
        <f>_xlfn.XLOOKUP(Table4[[#This Row],[Customer ID]], Hospitalisation!A:A, Hospitalisation!E:E)</f>
        <v>12697.48</v>
      </c>
      <c r="R839" t="str">
        <f>_xlfn.XLOOKUP(Table4[[#This Row],[Customer ID]], Hospitalisation!A:A, Hospitalisation!F:F)</f>
        <v>Tier - 3</v>
      </c>
      <c r="S839" t="str">
        <f>_xlfn.XLOOKUP(Table4[[#This Row],[Customer ID]], Hospitalisation!A:A, Hospitalisation!G:G)</f>
        <v>Tier - 3</v>
      </c>
      <c r="T839" t="str">
        <f>_xlfn.XLOOKUP(Table4[[#This Row],[Customer ID]], Hospitalisation!A:A, Hospitalisation!H:H)</f>
        <v>R1021</v>
      </c>
      <c r="U839" t="str" cm="1">
        <f t="array" ref="U839">_xlfn.IFS(Table4[[#This Row],[Age]]&lt;=29,"Youth",Table4[[#This Row],[Age]]&lt;=49,"Adults",Table4[[#This Row],[Age]]&gt;=50,"Senior")</f>
        <v>Adults</v>
      </c>
    </row>
    <row r="840" spans="1:21">
      <c r="A840" t="s">
        <v>2281</v>
      </c>
      <c r="B840" t="str">
        <f>_xlfn.XLOOKUP(Table4[[#This Row],[Customer ID]],Table1[[#This Row],[Customer ID]],Table1[[#This Row],[TITLE]],0)</f>
        <v>Ms</v>
      </c>
      <c r="C840" t="str" cm="1">
        <f t="array" ref="C840">_xlfn.XLOOKUP(Table4[[#This Row],[Customer ID]],Table1[[#All],[Customer ID]],Table1[[#All],[FIRST NAME]],0)</f>
        <v>Elizabeth</v>
      </c>
      <c r="D840" t="str" cm="1">
        <f t="array" ref="D840">_xlfn.XLOOKUP(Table4[[#This Row],[Customer ID]],Table1[[#All],[Customer ID]],Table1[[#All],[LAST NAME]],0)</f>
        <v>Pittaway</v>
      </c>
      <c r="E840" s="5" cm="1">
        <f t="array" ref="E840">_xlfn.XLOOKUP(Table4[[#This Row],[Customer ID]],Table3[[#All],[Customer ID]],Table3[[#All],[Date of Birth]],0)</f>
        <v>22885</v>
      </c>
      <c r="F840" cm="1">
        <f t="array" ref="F840">_xlfn.XLOOKUP(Table4[[#This Row],[Customer ID]],Table3[[#All],[Customer ID]],Table3[[#All],[Age]],0)</f>
        <v>60</v>
      </c>
      <c r="G840" cm="1">
        <f t="array" ref="G840">_xlfn.XLOOKUP(Table4[[#This Row],[Customer ID]],Table3[[#All],[Customer ID]],Table3[[#All],[Children]],0)</f>
        <v>0</v>
      </c>
      <c r="H840" cm="1">
        <f t="array" ref="H840">_xlfn.XLOOKUP(Table4[[#This Row],[Customer ID]],Table2[[#All],[Customer ID]],Table2[[#All],[BMI]],0)</f>
        <v>38.06</v>
      </c>
      <c r="I840" cm="1">
        <f t="array" ref="I840">_xlfn.XLOOKUP(Table4[[#This Row],[Customer ID]],Table2[[#All],[Customer ID]],Table2[[#All],[HBA1C]],0)</f>
        <v>8.25</v>
      </c>
      <c r="J840" t="str">
        <f>_xlfn.XLOOKUP(Table4[[#This Row],[Customer ID]], 'Medical Examination'!A:A, 'Medical Examination'!D:D)</f>
        <v>No</v>
      </c>
      <c r="K840" t="str">
        <f>_xlfn.XLOOKUP(Table4[[#This Row],[Customer ID]], 'Medical Examination'!A:A, 'Medical Examination'!E:E)</f>
        <v>No</v>
      </c>
      <c r="L840" t="str">
        <f>_xlfn.XLOOKUP(Table4[[#This Row],[Customer ID]], 'Medical Examination'!A:A, 'Medical Examination'!F:F)</f>
        <v>No</v>
      </c>
      <c r="M840">
        <f>_xlfn.XLOOKUP(Table4[[#This Row],[Customer ID]], 'Medical Examination'!A:A, 'Medical Examination'!G:G)</f>
        <v>0</v>
      </c>
      <c r="N840" t="str">
        <f>_xlfn.XLOOKUP(Table4[[#This Row],[Customer ID]], 'Medical Examination'!A:A, 'Medical Examination'!H:H)</f>
        <v>No</v>
      </c>
      <c r="O840" t="str">
        <f>_xlfn.XLOOKUP(Table4[[#This Row],[Customer ID]], 'Medical Examination'!A:A, 'Medical Examination'!I:I)</f>
        <v>Diabetes</v>
      </c>
      <c r="P840" t="str">
        <f>_xlfn.XLOOKUP(Table4[[#This Row],[Customer ID]], 'Medical Examination'!A:A, 'Medical Examination'!J:J)</f>
        <v>Obesity</v>
      </c>
      <c r="Q840" s="1">
        <f>_xlfn.XLOOKUP(Table4[[#This Row],[Customer ID]], Hospitalisation!A:A, Hospitalisation!E:E)</f>
        <v>12648.7</v>
      </c>
      <c r="R840" t="str">
        <f>_xlfn.XLOOKUP(Table4[[#This Row],[Customer ID]], Hospitalisation!A:A, Hospitalisation!F:F)</f>
        <v>Tier - 3</v>
      </c>
      <c r="S840" t="str">
        <f>_xlfn.XLOOKUP(Table4[[#This Row],[Customer ID]], Hospitalisation!A:A, Hospitalisation!G:G)</f>
        <v>Tier - 2</v>
      </c>
      <c r="T840" t="str">
        <f>_xlfn.XLOOKUP(Table4[[#This Row],[Customer ID]], Hospitalisation!A:A, Hospitalisation!H:H)</f>
        <v>R1013</v>
      </c>
      <c r="U840" t="str" cm="1">
        <f t="array" ref="U840">_xlfn.IFS(Table4[[#This Row],[Age]]&lt;=29,"Youth",Table4[[#This Row],[Age]]&lt;=49,"Adults",Table4[[#This Row],[Age]]&gt;=50,"Senior")</f>
        <v>Senior</v>
      </c>
    </row>
    <row r="841" spans="1:21">
      <c r="A841" t="s">
        <v>2283</v>
      </c>
      <c r="B841" t="str">
        <f>_xlfn.XLOOKUP(Table4[[#This Row],[Customer ID]],Table1[[#This Row],[Customer ID]],Table1[[#This Row],[TITLE]],0)</f>
        <v>Ms</v>
      </c>
      <c r="C841" t="str" cm="1">
        <f t="array" ref="C841">_xlfn.XLOOKUP(Table4[[#This Row],[Customer ID]],Table1[[#All],[Customer ID]],Table1[[#All],[FIRST NAME]],0)</f>
        <v>Laura F</v>
      </c>
      <c r="D841" t="str" cm="1">
        <f t="array" ref="D841">_xlfn.XLOOKUP(Table4[[#This Row],[Customer ID]],Table1[[#All],[Customer ID]],Table1[[#All],[LAST NAME]],0)</f>
        <v>Bill</v>
      </c>
      <c r="E841" s="5" cm="1">
        <f t="array" ref="E841">_xlfn.XLOOKUP(Table4[[#This Row],[Customer ID]],Table3[[#All],[Customer ID]],Table3[[#All],[Date of Birth]],0)</f>
        <v>23999</v>
      </c>
      <c r="F841" cm="1">
        <f t="array" ref="F841">_xlfn.XLOOKUP(Table4[[#This Row],[Customer ID]],Table3[[#All],[Customer ID]],Table3[[#All],[Age]],0)</f>
        <v>57</v>
      </c>
      <c r="G841" cm="1">
        <f t="array" ref="G841">_xlfn.XLOOKUP(Table4[[#This Row],[Customer ID]],Table3[[#All],[Customer ID]],Table3[[#All],[Children]],0)</f>
        <v>2</v>
      </c>
      <c r="H841" cm="1">
        <f t="array" ref="H841">_xlfn.XLOOKUP(Table4[[#This Row],[Customer ID]],Table2[[#All],[Customer ID]],Table2[[#All],[BMI]],0)</f>
        <v>38</v>
      </c>
      <c r="I841" cm="1">
        <f t="array" ref="I841">_xlfn.XLOOKUP(Table4[[#This Row],[Customer ID]],Table2[[#All],[Customer ID]],Table2[[#All],[HBA1C]],0)</f>
        <v>8.1300000000000008</v>
      </c>
      <c r="J841" t="str">
        <f>_xlfn.XLOOKUP(Table4[[#This Row],[Customer ID]], 'Medical Examination'!A:A, 'Medical Examination'!D:D)</f>
        <v>No</v>
      </c>
      <c r="K841" t="str">
        <f>_xlfn.XLOOKUP(Table4[[#This Row],[Customer ID]], 'Medical Examination'!A:A, 'Medical Examination'!E:E)</f>
        <v>No</v>
      </c>
      <c r="L841" t="str">
        <f>_xlfn.XLOOKUP(Table4[[#This Row],[Customer ID]], 'Medical Examination'!A:A, 'Medical Examination'!F:F)</f>
        <v>No</v>
      </c>
      <c r="M841">
        <f>_xlfn.XLOOKUP(Table4[[#This Row],[Customer ID]], 'Medical Examination'!A:A, 'Medical Examination'!G:G)</f>
        <v>0</v>
      </c>
      <c r="N841" t="str">
        <f>_xlfn.XLOOKUP(Table4[[#This Row],[Customer ID]], 'Medical Examination'!A:A, 'Medical Examination'!H:H)</f>
        <v>No</v>
      </c>
      <c r="O841" t="str">
        <f>_xlfn.XLOOKUP(Table4[[#This Row],[Customer ID]], 'Medical Examination'!A:A, 'Medical Examination'!I:I)</f>
        <v>Diabetes</v>
      </c>
      <c r="P841" t="str">
        <f>_xlfn.XLOOKUP(Table4[[#This Row],[Customer ID]], 'Medical Examination'!A:A, 'Medical Examination'!J:J)</f>
        <v>Obesity</v>
      </c>
      <c r="Q841" s="1">
        <f>_xlfn.XLOOKUP(Table4[[#This Row],[Customer ID]], Hospitalisation!A:A, Hospitalisation!E:E)</f>
        <v>12646.21</v>
      </c>
      <c r="R841" t="str">
        <f>_xlfn.XLOOKUP(Table4[[#This Row],[Customer ID]], Hospitalisation!A:A, Hospitalisation!F:F)</f>
        <v>Tier - 3</v>
      </c>
      <c r="S841" t="str">
        <f>_xlfn.XLOOKUP(Table4[[#This Row],[Customer ID]], Hospitalisation!A:A, Hospitalisation!G:G)</f>
        <v>Tier - 2</v>
      </c>
      <c r="T841" t="str">
        <f>_xlfn.XLOOKUP(Table4[[#This Row],[Customer ID]], Hospitalisation!A:A, Hospitalisation!H:H)</f>
        <v>R1011</v>
      </c>
      <c r="U841" t="str" cm="1">
        <f t="array" ref="U841">_xlfn.IFS(Table4[[#This Row],[Age]]&lt;=29,"Youth",Table4[[#This Row],[Age]]&lt;=49,"Adults",Table4[[#This Row],[Age]]&gt;=50,"Senior")</f>
        <v>Senior</v>
      </c>
    </row>
    <row r="842" spans="1:21">
      <c r="A842" t="s">
        <v>2286</v>
      </c>
      <c r="B842" t="str">
        <f>_xlfn.XLOOKUP(Table4[[#This Row],[Customer ID]],Table1[[#This Row],[Customer ID]],Table1[[#This Row],[TITLE]],0)</f>
        <v>Ms</v>
      </c>
      <c r="C842" t="str" cm="1">
        <f t="array" ref="C842">_xlfn.XLOOKUP(Table4[[#This Row],[Customer ID]],Table1[[#All],[Customer ID]],Table1[[#All],[FIRST NAME]],0)</f>
        <v>Amelia F</v>
      </c>
      <c r="D842" t="str" cm="1">
        <f t="array" ref="D842">_xlfn.XLOOKUP(Table4[[#This Row],[Customer ID]],Table1[[#All],[Customer ID]],Table1[[#All],[LAST NAME]],0)</f>
        <v>Antrim</v>
      </c>
      <c r="E842" s="5" cm="1">
        <f t="array" ref="E842">_xlfn.XLOOKUP(Table4[[#This Row],[Customer ID]],Table3[[#All],[Customer ID]],Table3[[#All],[Date of Birth]],0)</f>
        <v>22838</v>
      </c>
      <c r="F842" cm="1">
        <f t="array" ref="F842">_xlfn.XLOOKUP(Table4[[#This Row],[Customer ID]],Table3[[#All],[Customer ID]],Table3[[#All],[Age]],0)</f>
        <v>60</v>
      </c>
      <c r="G842" cm="1">
        <f t="array" ref="G842">_xlfn.XLOOKUP(Table4[[#This Row],[Customer ID]],Table3[[#All],[Customer ID]],Table3[[#All],[Children]],0)</f>
        <v>0</v>
      </c>
      <c r="H842" cm="1">
        <f t="array" ref="H842">_xlfn.XLOOKUP(Table4[[#This Row],[Customer ID]],Table2[[#All],[Customer ID]],Table2[[#All],[BMI]],0)</f>
        <v>35.1</v>
      </c>
      <c r="I842" cm="1">
        <f t="array" ref="I842">_xlfn.XLOOKUP(Table4[[#This Row],[Customer ID]],Table2[[#All],[Customer ID]],Table2[[#All],[HBA1C]],0)</f>
        <v>10.1</v>
      </c>
      <c r="J842" t="str">
        <f>_xlfn.XLOOKUP(Table4[[#This Row],[Customer ID]], 'Medical Examination'!A:A, 'Medical Examination'!D:D)</f>
        <v>No</v>
      </c>
      <c r="K842" t="str">
        <f>_xlfn.XLOOKUP(Table4[[#This Row],[Customer ID]], 'Medical Examination'!A:A, 'Medical Examination'!E:E)</f>
        <v>No</v>
      </c>
      <c r="L842" t="str">
        <f>_xlfn.XLOOKUP(Table4[[#This Row],[Customer ID]], 'Medical Examination'!A:A, 'Medical Examination'!F:F)</f>
        <v>No</v>
      </c>
      <c r="M842">
        <f>_xlfn.XLOOKUP(Table4[[#This Row],[Customer ID]], 'Medical Examination'!A:A, 'Medical Examination'!G:G)</f>
        <v>0</v>
      </c>
      <c r="N842" t="str">
        <f>_xlfn.XLOOKUP(Table4[[#This Row],[Customer ID]], 'Medical Examination'!A:A, 'Medical Examination'!H:H)</f>
        <v>No</v>
      </c>
      <c r="O842" t="str">
        <f>_xlfn.XLOOKUP(Table4[[#This Row],[Customer ID]], 'Medical Examination'!A:A, 'Medical Examination'!I:I)</f>
        <v>Diabetes</v>
      </c>
      <c r="P842" t="str">
        <f>_xlfn.XLOOKUP(Table4[[#This Row],[Customer ID]], 'Medical Examination'!A:A, 'Medical Examination'!J:J)</f>
        <v>Obesity</v>
      </c>
      <c r="Q842" s="1">
        <f>_xlfn.XLOOKUP(Table4[[#This Row],[Customer ID]], Hospitalisation!A:A, Hospitalisation!E:E)</f>
        <v>12644.59</v>
      </c>
      <c r="R842" t="str">
        <f>_xlfn.XLOOKUP(Table4[[#This Row],[Customer ID]], Hospitalisation!A:A, Hospitalisation!F:F)</f>
        <v>Tier - 3</v>
      </c>
      <c r="S842" t="str">
        <f>_xlfn.XLOOKUP(Table4[[#This Row],[Customer ID]], Hospitalisation!A:A, Hospitalisation!G:G)</f>
        <v>Tier - 2</v>
      </c>
      <c r="T842" t="str">
        <f>_xlfn.XLOOKUP(Table4[[#This Row],[Customer ID]], Hospitalisation!A:A, Hospitalisation!H:H)</f>
        <v>R1011</v>
      </c>
      <c r="U842" t="str" cm="1">
        <f t="array" ref="U842">_xlfn.IFS(Table4[[#This Row],[Age]]&lt;=29,"Youth",Table4[[#This Row],[Age]]&lt;=49,"Adults",Table4[[#This Row],[Age]]&gt;=50,"Senior")</f>
        <v>Senior</v>
      </c>
    </row>
    <row r="843" spans="1:21">
      <c r="A843" t="s">
        <v>2289</v>
      </c>
      <c r="B843" t="str">
        <f>_xlfn.XLOOKUP(Table4[[#This Row],[Customer ID]],Table1[[#This Row],[Customer ID]],Table1[[#This Row],[TITLE]],0)</f>
        <v>Ms</v>
      </c>
      <c r="C843" t="str" cm="1">
        <f t="array" ref="C843">_xlfn.XLOOKUP(Table4[[#This Row],[Customer ID]],Table1[[#All],[Customer ID]],Table1[[#All],[FIRST NAME]],0)</f>
        <v>Amy L</v>
      </c>
      <c r="D843" t="str" cm="1">
        <f t="array" ref="D843">_xlfn.XLOOKUP(Table4[[#This Row],[Customer ID]],Table1[[#All],[Customer ID]],Table1[[#All],[LAST NAME]],0)</f>
        <v>Doolittle-Crider</v>
      </c>
      <c r="E843" s="5" cm="1">
        <f t="array" ref="E843">_xlfn.XLOOKUP(Table4[[#This Row],[Customer ID]],Table3[[#All],[Customer ID]],Table3[[#All],[Date of Birth]],0)</f>
        <v>24458</v>
      </c>
      <c r="F843" cm="1">
        <f t="array" ref="F843">_xlfn.XLOOKUP(Table4[[#This Row],[Customer ID]],Table3[[#All],[Customer ID]],Table3[[#All],[Age]],0)</f>
        <v>56</v>
      </c>
      <c r="G843" cm="1">
        <f t="array" ref="G843">_xlfn.XLOOKUP(Table4[[#This Row],[Customer ID]],Table3[[#All],[Customer ID]],Table3[[#All],[Children]],0)</f>
        <v>2</v>
      </c>
      <c r="H843" cm="1">
        <f t="array" ref="H843">_xlfn.XLOOKUP(Table4[[#This Row],[Customer ID]],Table2[[#All],[Customer ID]],Table2[[#All],[BMI]],0)</f>
        <v>33.82</v>
      </c>
      <c r="I843" cm="1">
        <f t="array" ref="I843">_xlfn.XLOOKUP(Table4[[#This Row],[Customer ID]],Table2[[#All],[Customer ID]],Table2[[#All],[HBA1C]],0)</f>
        <v>5.89</v>
      </c>
      <c r="J843" t="str">
        <f>_xlfn.XLOOKUP(Table4[[#This Row],[Customer ID]], 'Medical Examination'!A:A, 'Medical Examination'!D:D)</f>
        <v>Yes</v>
      </c>
      <c r="K843" t="str">
        <f>_xlfn.XLOOKUP(Table4[[#This Row],[Customer ID]], 'Medical Examination'!A:A, 'Medical Examination'!E:E)</f>
        <v>No</v>
      </c>
      <c r="L843" t="str">
        <f>_xlfn.XLOOKUP(Table4[[#This Row],[Customer ID]], 'Medical Examination'!A:A, 'Medical Examination'!F:F)</f>
        <v>No</v>
      </c>
      <c r="M843">
        <f>_xlfn.XLOOKUP(Table4[[#This Row],[Customer ID]], 'Medical Examination'!A:A, 'Medical Examination'!G:G)</f>
        <v>2</v>
      </c>
      <c r="N843" t="str">
        <f>_xlfn.XLOOKUP(Table4[[#This Row],[Customer ID]], 'Medical Examination'!A:A, 'Medical Examination'!H:H)</f>
        <v>No</v>
      </c>
      <c r="O843" t="str">
        <f>_xlfn.XLOOKUP(Table4[[#This Row],[Customer ID]], 'Medical Examination'!A:A, 'Medical Examination'!I:I)</f>
        <v>Prediabetes</v>
      </c>
      <c r="P843" t="str">
        <f>_xlfn.XLOOKUP(Table4[[#This Row],[Customer ID]], 'Medical Examination'!A:A, 'Medical Examination'!J:J)</f>
        <v>Obesity</v>
      </c>
      <c r="Q843" s="1">
        <f>_xlfn.XLOOKUP(Table4[[#This Row],[Customer ID]], Hospitalisation!A:A, Hospitalisation!E:E)</f>
        <v>12643.38</v>
      </c>
      <c r="R843" t="str">
        <f>_xlfn.XLOOKUP(Table4[[#This Row],[Customer ID]], Hospitalisation!A:A, Hospitalisation!F:F)</f>
        <v>Tier - 3</v>
      </c>
      <c r="S843" t="str">
        <f>_xlfn.XLOOKUP(Table4[[#This Row],[Customer ID]], Hospitalisation!A:A, Hospitalisation!G:G)</f>
        <v>Tier - 1</v>
      </c>
      <c r="T843" t="str">
        <f>_xlfn.XLOOKUP(Table4[[#This Row],[Customer ID]], Hospitalisation!A:A, Hospitalisation!H:H)</f>
        <v>R1012</v>
      </c>
      <c r="U843" t="str" cm="1">
        <f t="array" ref="U843">_xlfn.IFS(Table4[[#This Row],[Age]]&lt;=29,"Youth",Table4[[#This Row],[Age]]&lt;=49,"Adults",Table4[[#This Row],[Age]]&gt;=50,"Senior")</f>
        <v>Senior</v>
      </c>
    </row>
    <row r="844" spans="1:21">
      <c r="A844" t="s">
        <v>2291</v>
      </c>
      <c r="B844" t="str">
        <f>_xlfn.XLOOKUP(Table4[[#This Row],[Customer ID]],Table1[[#This Row],[Customer ID]],Table1[[#This Row],[TITLE]],0)</f>
        <v>Ms</v>
      </c>
      <c r="C844" t="str" cm="1">
        <f t="array" ref="C844">_xlfn.XLOOKUP(Table4[[#This Row],[Customer ID]],Table1[[#All],[Customer ID]],Table1[[#All],[FIRST NAME]],0)</f>
        <v>Katie J</v>
      </c>
      <c r="D844" t="str" cm="1">
        <f t="array" ref="D844">_xlfn.XLOOKUP(Table4[[#This Row],[Customer ID]],Table1[[#All],[Customer ID]],Table1[[#All],[LAST NAME]],0)</f>
        <v>Ruhlman</v>
      </c>
      <c r="E844" s="5" cm="1">
        <f t="array" ref="E844">_xlfn.XLOOKUP(Table4[[#This Row],[Customer ID]],Table3[[#All],[Customer ID]],Table3[[#All],[Date of Birth]],0)</f>
        <v>26547</v>
      </c>
      <c r="F844" cm="1">
        <f t="array" ref="F844">_xlfn.XLOOKUP(Table4[[#This Row],[Customer ID]],Table3[[#All],[Customer ID]],Table3[[#All],[Age]],0)</f>
        <v>50</v>
      </c>
      <c r="G844" cm="1">
        <f t="array" ref="G844">_xlfn.XLOOKUP(Table4[[#This Row],[Customer ID]],Table3[[#All],[Customer ID]],Table3[[#All],[Children]],0)</f>
        <v>0</v>
      </c>
      <c r="H844" cm="1">
        <f t="array" ref="H844">_xlfn.XLOOKUP(Table4[[#This Row],[Customer ID]],Table2[[#All],[Customer ID]],Table2[[#All],[BMI]],0)</f>
        <v>37.43</v>
      </c>
      <c r="I844" cm="1">
        <f t="array" ref="I844">_xlfn.XLOOKUP(Table4[[#This Row],[Customer ID]],Table2[[#All],[Customer ID]],Table2[[#All],[HBA1C]],0)</f>
        <v>4.97</v>
      </c>
      <c r="J844" t="str">
        <f>_xlfn.XLOOKUP(Table4[[#This Row],[Customer ID]], 'Medical Examination'!A:A, 'Medical Examination'!D:D)</f>
        <v>No</v>
      </c>
      <c r="K844" t="str">
        <f>_xlfn.XLOOKUP(Table4[[#This Row],[Customer ID]], 'Medical Examination'!A:A, 'Medical Examination'!E:E)</f>
        <v>No</v>
      </c>
      <c r="L844" t="str">
        <f>_xlfn.XLOOKUP(Table4[[#This Row],[Customer ID]], 'Medical Examination'!A:A, 'Medical Examination'!F:F)</f>
        <v>No</v>
      </c>
      <c r="M844">
        <f>_xlfn.XLOOKUP(Table4[[#This Row],[Customer ID]], 'Medical Examination'!A:A, 'Medical Examination'!G:G)</f>
        <v>2</v>
      </c>
      <c r="N844" t="str">
        <f>_xlfn.XLOOKUP(Table4[[#This Row],[Customer ID]], 'Medical Examination'!A:A, 'Medical Examination'!H:H)</f>
        <v>No</v>
      </c>
      <c r="O844" t="str">
        <f>_xlfn.XLOOKUP(Table4[[#This Row],[Customer ID]], 'Medical Examination'!A:A, 'Medical Examination'!I:I)</f>
        <v>Normal</v>
      </c>
      <c r="P844" t="str">
        <f>_xlfn.XLOOKUP(Table4[[#This Row],[Customer ID]], 'Medical Examination'!A:A, 'Medical Examination'!J:J)</f>
        <v>Obesity</v>
      </c>
      <c r="Q844" s="1">
        <f>_xlfn.XLOOKUP(Table4[[#This Row],[Customer ID]], Hospitalisation!A:A, Hospitalisation!E:E)</f>
        <v>12640.24</v>
      </c>
      <c r="R844" t="str">
        <f>_xlfn.XLOOKUP(Table4[[#This Row],[Customer ID]], Hospitalisation!A:A, Hospitalisation!F:F)</f>
        <v>Tier - 3</v>
      </c>
      <c r="S844" t="str">
        <f>_xlfn.XLOOKUP(Table4[[#This Row],[Customer ID]], Hospitalisation!A:A, Hospitalisation!G:G)</f>
        <v>Tier - 1</v>
      </c>
      <c r="T844" t="str">
        <f>_xlfn.XLOOKUP(Table4[[#This Row],[Customer ID]], Hospitalisation!A:A, Hospitalisation!H:H)</f>
        <v>R1011</v>
      </c>
      <c r="U844" t="str" cm="1">
        <f t="array" ref="U844">_xlfn.IFS(Table4[[#This Row],[Age]]&lt;=29,"Youth",Table4[[#This Row],[Age]]&lt;=49,"Adults",Table4[[#This Row],[Age]]&gt;=50,"Senior")</f>
        <v>Senior</v>
      </c>
    </row>
    <row r="845" spans="1:21">
      <c r="A845" t="s">
        <v>2294</v>
      </c>
      <c r="B845" t="str">
        <f>_xlfn.XLOOKUP(Table4[[#This Row],[Customer ID]],Table1[[#This Row],[Customer ID]],Table1[[#This Row],[TITLE]],0)</f>
        <v>Ms</v>
      </c>
      <c r="C845" t="str" cm="1">
        <f t="array" ref="C845">_xlfn.XLOOKUP(Table4[[#This Row],[Customer ID]],Table1[[#All],[Customer ID]],Table1[[#All],[FIRST NAME]],0)</f>
        <v>Laura E</v>
      </c>
      <c r="D845" t="str" cm="1">
        <f t="array" ref="D845">_xlfn.XLOOKUP(Table4[[#This Row],[Customer ID]],Table1[[#All],[Customer ID]],Table1[[#All],[LAST NAME]],0)</f>
        <v>Anderson</v>
      </c>
      <c r="E845" s="5" cm="1">
        <f t="array" ref="E845">_xlfn.XLOOKUP(Table4[[#This Row],[Customer ID]],Table3[[#All],[Customer ID]],Table3[[#All],[Date of Birth]],0)</f>
        <v>22849</v>
      </c>
      <c r="F845" cm="1">
        <f t="array" ref="F845">_xlfn.XLOOKUP(Table4[[#This Row],[Customer ID]],Table3[[#All],[Customer ID]],Table3[[#All],[Age]],0)</f>
        <v>60</v>
      </c>
      <c r="G845" cm="1">
        <f t="array" ref="G845">_xlfn.XLOOKUP(Table4[[#This Row],[Customer ID]],Table3[[#All],[Customer ID]],Table3[[#All],[Children]],0)</f>
        <v>0</v>
      </c>
      <c r="H845" cm="1">
        <f t="array" ref="H845">_xlfn.XLOOKUP(Table4[[#This Row],[Customer ID]],Table2[[#All],[Customer ID]],Table2[[#All],[BMI]],0)</f>
        <v>30.5</v>
      </c>
      <c r="I845" cm="1">
        <f t="array" ref="I845">_xlfn.XLOOKUP(Table4[[#This Row],[Customer ID]],Table2[[#All],[Customer ID]],Table2[[#All],[HBA1C]],0)</f>
        <v>9.9</v>
      </c>
      <c r="J845" t="str">
        <f>_xlfn.XLOOKUP(Table4[[#This Row],[Customer ID]], 'Medical Examination'!A:A, 'Medical Examination'!D:D)</f>
        <v>No</v>
      </c>
      <c r="K845" t="str">
        <f>_xlfn.XLOOKUP(Table4[[#This Row],[Customer ID]], 'Medical Examination'!A:A, 'Medical Examination'!E:E)</f>
        <v>No</v>
      </c>
      <c r="L845" t="str">
        <f>_xlfn.XLOOKUP(Table4[[#This Row],[Customer ID]], 'Medical Examination'!A:A, 'Medical Examination'!F:F)</f>
        <v>No</v>
      </c>
      <c r="M845">
        <f>_xlfn.XLOOKUP(Table4[[#This Row],[Customer ID]], 'Medical Examination'!A:A, 'Medical Examination'!G:G)</f>
        <v>0</v>
      </c>
      <c r="N845" t="str">
        <f>_xlfn.XLOOKUP(Table4[[#This Row],[Customer ID]], 'Medical Examination'!A:A, 'Medical Examination'!H:H)</f>
        <v>No</v>
      </c>
      <c r="O845" t="str">
        <f>_xlfn.XLOOKUP(Table4[[#This Row],[Customer ID]], 'Medical Examination'!A:A, 'Medical Examination'!I:I)</f>
        <v>Diabetes</v>
      </c>
      <c r="P845" t="str">
        <f>_xlfn.XLOOKUP(Table4[[#This Row],[Customer ID]], 'Medical Examination'!A:A, 'Medical Examination'!J:J)</f>
        <v>Obesity</v>
      </c>
      <c r="Q845" s="1">
        <f>_xlfn.XLOOKUP(Table4[[#This Row],[Customer ID]], Hospitalisation!A:A, Hospitalisation!E:E)</f>
        <v>12638.2</v>
      </c>
      <c r="R845" t="str">
        <f>_xlfn.XLOOKUP(Table4[[#This Row],[Customer ID]], Hospitalisation!A:A, Hospitalisation!F:F)</f>
        <v>Tier - 3</v>
      </c>
      <c r="S845" t="str">
        <f>_xlfn.XLOOKUP(Table4[[#This Row],[Customer ID]], Hospitalisation!A:A, Hospitalisation!G:G)</f>
        <v>Tier - 1</v>
      </c>
      <c r="T845" t="str">
        <f>_xlfn.XLOOKUP(Table4[[#This Row],[Customer ID]], Hospitalisation!A:A, Hospitalisation!H:H)</f>
        <v>R1011</v>
      </c>
      <c r="U845" t="str" cm="1">
        <f t="array" ref="U845">_xlfn.IFS(Table4[[#This Row],[Age]]&lt;=29,"Youth",Table4[[#This Row],[Age]]&lt;=49,"Adults",Table4[[#This Row],[Age]]&gt;=50,"Senior")</f>
        <v>Senior</v>
      </c>
    </row>
    <row r="846" spans="1:21">
      <c r="A846" t="s">
        <v>2295</v>
      </c>
      <c r="B846" t="str">
        <f>_xlfn.XLOOKUP(Table4[[#This Row],[Customer ID]],Table1[[#This Row],[Customer ID]],Table1[[#This Row],[TITLE]],0)</f>
        <v>Mrs</v>
      </c>
      <c r="C846" t="str" cm="1">
        <f t="array" ref="C846">_xlfn.XLOOKUP(Table4[[#This Row],[Customer ID]],Table1[[#All],[Customer ID]],Table1[[#All],[FIRST NAME]],0)</f>
        <v>Mayumi</v>
      </c>
      <c r="D846" t="str" cm="1">
        <f t="array" ref="D846">_xlfn.XLOOKUP(Table4[[#This Row],[Customer ID]],Table1[[#All],[Customer ID]],Table1[[#All],[LAST NAME]],0)</f>
        <v>Uchiyama</v>
      </c>
      <c r="E846" s="5" cm="1">
        <f t="array" ref="E846">_xlfn.XLOOKUP(Table4[[#This Row],[Customer ID]],Table3[[#All],[Customer ID]],Table3[[#All],[Date of Birth]],0)</f>
        <v>22972</v>
      </c>
      <c r="F846" cm="1">
        <f t="array" ref="F846">_xlfn.XLOOKUP(Table4[[#This Row],[Customer ID]],Table3[[#All],[Customer ID]],Table3[[#All],[Age]],0)</f>
        <v>60</v>
      </c>
      <c r="G846" cm="1">
        <f t="array" ref="G846">_xlfn.XLOOKUP(Table4[[#This Row],[Customer ID]],Table3[[#All],[Customer ID]],Table3[[#All],[Children]],0)</f>
        <v>0</v>
      </c>
      <c r="H846" cm="1">
        <f t="array" ref="H846">_xlfn.XLOOKUP(Table4[[#This Row],[Customer ID]],Table2[[#All],[Customer ID]],Table2[[#All],[BMI]],0)</f>
        <v>24.53</v>
      </c>
      <c r="I846" cm="1">
        <f t="array" ref="I846">_xlfn.XLOOKUP(Table4[[#This Row],[Customer ID]],Table2[[#All],[Customer ID]],Table2[[#All],[HBA1C]],0)</f>
        <v>9.0500000000000007</v>
      </c>
      <c r="J846" t="str">
        <f>_xlfn.XLOOKUP(Table4[[#This Row],[Customer ID]], 'Medical Examination'!A:A, 'Medical Examination'!D:D)</f>
        <v>No</v>
      </c>
      <c r="K846" t="str">
        <f>_xlfn.XLOOKUP(Table4[[#This Row],[Customer ID]], 'Medical Examination'!A:A, 'Medical Examination'!E:E)</f>
        <v>No</v>
      </c>
      <c r="L846" t="str">
        <f>_xlfn.XLOOKUP(Table4[[#This Row],[Customer ID]], 'Medical Examination'!A:A, 'Medical Examination'!F:F)</f>
        <v>No</v>
      </c>
      <c r="M846">
        <f>_xlfn.XLOOKUP(Table4[[#This Row],[Customer ID]], 'Medical Examination'!A:A, 'Medical Examination'!G:G)</f>
        <v>0</v>
      </c>
      <c r="N846" t="str">
        <f>_xlfn.XLOOKUP(Table4[[#This Row],[Customer ID]], 'Medical Examination'!A:A, 'Medical Examination'!H:H)</f>
        <v>No</v>
      </c>
      <c r="O846" t="str">
        <f>_xlfn.XLOOKUP(Table4[[#This Row],[Customer ID]], 'Medical Examination'!A:A, 'Medical Examination'!I:I)</f>
        <v>Diabetes</v>
      </c>
      <c r="P846" t="str">
        <f>_xlfn.XLOOKUP(Table4[[#This Row],[Customer ID]], 'Medical Examination'!A:A, 'Medical Examination'!J:J)</f>
        <v>Normal Weight</v>
      </c>
      <c r="Q846" s="1">
        <f>_xlfn.XLOOKUP(Table4[[#This Row],[Customer ID]], Hospitalisation!A:A, Hospitalisation!E:E)</f>
        <v>12629.9</v>
      </c>
      <c r="R846" t="str">
        <f>_xlfn.XLOOKUP(Table4[[#This Row],[Customer ID]], Hospitalisation!A:A, Hospitalisation!F:F)</f>
        <v>Tier - 3</v>
      </c>
      <c r="S846" t="str">
        <f>_xlfn.XLOOKUP(Table4[[#This Row],[Customer ID]], Hospitalisation!A:A, Hospitalisation!G:G)</f>
        <v>Tier - 3</v>
      </c>
      <c r="T846" t="str">
        <f>_xlfn.XLOOKUP(Table4[[#This Row],[Customer ID]], Hospitalisation!A:A, Hospitalisation!H:H)</f>
        <v>R1013</v>
      </c>
      <c r="U846" t="str" cm="1">
        <f t="array" ref="U846">_xlfn.IFS(Table4[[#This Row],[Age]]&lt;=29,"Youth",Table4[[#This Row],[Age]]&lt;=49,"Adults",Table4[[#This Row],[Age]]&gt;=50,"Senior")</f>
        <v>Senior</v>
      </c>
    </row>
    <row r="847" spans="1:21">
      <c r="A847" t="s">
        <v>2298</v>
      </c>
      <c r="B847" t="str">
        <f>_xlfn.XLOOKUP(Table4[[#This Row],[Customer ID]],Table1[[#This Row],[Customer ID]],Table1[[#This Row],[TITLE]],0)</f>
        <v>Ms</v>
      </c>
      <c r="C847" t="str" cm="1">
        <f t="array" ref="C847">_xlfn.XLOOKUP(Table4[[#This Row],[Customer ID]],Table1[[#All],[Customer ID]],Table1[[#All],[FIRST NAME]],0)</f>
        <v>Vanessa</v>
      </c>
      <c r="D847" t="str" cm="1">
        <f t="array" ref="D847">_xlfn.XLOOKUP(Table4[[#This Row],[Customer ID]],Table1[[#All],[Customer ID]],Table1[[#All],[LAST NAME]],0)</f>
        <v>Desota</v>
      </c>
      <c r="E847" s="5" cm="1">
        <f t="array" ref="E847">_xlfn.XLOOKUP(Table4[[#This Row],[Customer ID]],Table3[[#All],[Customer ID]],Table3[[#All],[Date of Birth]],0)</f>
        <v>24019</v>
      </c>
      <c r="F847" cm="1">
        <f t="array" ref="F847">_xlfn.XLOOKUP(Table4[[#This Row],[Customer ID]],Table3[[#All],[Customer ID]],Table3[[#All],[Age]],0)</f>
        <v>57</v>
      </c>
      <c r="G847" cm="1">
        <f t="array" ref="G847">_xlfn.XLOOKUP(Table4[[#This Row],[Customer ID]],Table3[[#All],[Customer ID]],Table3[[#All],[Children]],0)</f>
        <v>2</v>
      </c>
      <c r="H847" cm="1">
        <f t="array" ref="H847">_xlfn.XLOOKUP(Table4[[#This Row],[Customer ID]],Table2[[#All],[Customer ID]],Table2[[#All],[BMI]],0)</f>
        <v>25.74</v>
      </c>
      <c r="I847" cm="1">
        <f t="array" ref="I847">_xlfn.XLOOKUP(Table4[[#This Row],[Customer ID]],Table2[[#All],[Customer ID]],Table2[[#All],[HBA1C]],0)</f>
        <v>10.93</v>
      </c>
      <c r="J847" t="str">
        <f>_xlfn.XLOOKUP(Table4[[#This Row],[Customer ID]], 'Medical Examination'!A:A, 'Medical Examination'!D:D)</f>
        <v>No</v>
      </c>
      <c r="K847" t="str">
        <f>_xlfn.XLOOKUP(Table4[[#This Row],[Customer ID]], 'Medical Examination'!A:A, 'Medical Examination'!E:E)</f>
        <v>No</v>
      </c>
      <c r="L847" t="str">
        <f>_xlfn.XLOOKUP(Table4[[#This Row],[Customer ID]], 'Medical Examination'!A:A, 'Medical Examination'!F:F)</f>
        <v>No</v>
      </c>
      <c r="M847">
        <f>_xlfn.XLOOKUP(Table4[[#This Row],[Customer ID]], 'Medical Examination'!A:A, 'Medical Examination'!G:G)</f>
        <v>0</v>
      </c>
      <c r="N847" t="str">
        <f>_xlfn.XLOOKUP(Table4[[#This Row],[Customer ID]], 'Medical Examination'!A:A, 'Medical Examination'!H:H)</f>
        <v>No</v>
      </c>
      <c r="O847" t="str">
        <f>_xlfn.XLOOKUP(Table4[[#This Row],[Customer ID]], 'Medical Examination'!A:A, 'Medical Examination'!I:I)</f>
        <v>Diabetes</v>
      </c>
      <c r="P847" t="str">
        <f>_xlfn.XLOOKUP(Table4[[#This Row],[Customer ID]], 'Medical Examination'!A:A, 'Medical Examination'!J:J)</f>
        <v>Overweight</v>
      </c>
      <c r="Q847" s="1">
        <f>_xlfn.XLOOKUP(Table4[[#This Row],[Customer ID]], Hospitalisation!A:A, Hospitalisation!E:E)</f>
        <v>12629.17</v>
      </c>
      <c r="R847" t="str">
        <f>_xlfn.XLOOKUP(Table4[[#This Row],[Customer ID]], Hospitalisation!A:A, Hospitalisation!F:F)</f>
        <v>Tier - 3</v>
      </c>
      <c r="S847" t="str">
        <f>_xlfn.XLOOKUP(Table4[[#This Row],[Customer ID]], Hospitalisation!A:A, Hospitalisation!G:G)</f>
        <v>Tier - 1</v>
      </c>
      <c r="T847" t="str">
        <f>_xlfn.XLOOKUP(Table4[[#This Row],[Customer ID]], Hospitalisation!A:A, Hospitalisation!H:H)</f>
        <v>R1013</v>
      </c>
      <c r="U847" t="str" cm="1">
        <f t="array" ref="U847">_xlfn.IFS(Table4[[#This Row],[Age]]&lt;=29,"Youth",Table4[[#This Row],[Age]]&lt;=49,"Adults",Table4[[#This Row],[Age]]&gt;=50,"Senior")</f>
        <v>Senior</v>
      </c>
    </row>
    <row r="848" spans="1:21">
      <c r="A848" t="s">
        <v>2301</v>
      </c>
      <c r="B848" t="str">
        <f>_xlfn.XLOOKUP(Table4[[#This Row],[Customer ID]],Table1[[#This Row],[Customer ID]],Table1[[#This Row],[TITLE]],0)</f>
        <v>Ms</v>
      </c>
      <c r="C848" t="str" cm="1">
        <f t="array" ref="C848">_xlfn.XLOOKUP(Table4[[#This Row],[Customer ID]],Table1[[#All],[Customer ID]],Table1[[#All],[FIRST NAME]],0)</f>
        <v>Natali N</v>
      </c>
      <c r="D848" t="str" cm="1">
        <f t="array" ref="D848">_xlfn.XLOOKUP(Table4[[#This Row],[Customer ID]],Table1[[#All],[Customer ID]],Table1[[#All],[LAST NAME]],0)</f>
        <v>Edmonds</v>
      </c>
      <c r="E848" s="5" cm="1">
        <f t="array" ref="E848">_xlfn.XLOOKUP(Table4[[#This Row],[Customer ID]],Table3[[#All],[Customer ID]],Table3[[#All],[Date of Birth]],0)</f>
        <v>25930</v>
      </c>
      <c r="F848" cm="1">
        <f t="array" ref="F848">_xlfn.XLOOKUP(Table4[[#This Row],[Customer ID]],Table3[[#All],[Customer ID]],Table3[[#All],[Age]],0)</f>
        <v>52</v>
      </c>
      <c r="G848" cm="1">
        <f t="array" ref="G848">_xlfn.XLOOKUP(Table4[[#This Row],[Customer ID]],Table3[[#All],[Customer ID]],Table3[[#All],[Children]],0)</f>
        <v>0</v>
      </c>
      <c r="H848" cm="1">
        <f t="array" ref="H848">_xlfn.XLOOKUP(Table4[[#This Row],[Customer ID]],Table2[[#All],[Customer ID]],Table2[[#All],[BMI]],0)</f>
        <v>34.08</v>
      </c>
      <c r="I848" cm="1">
        <f t="array" ref="I848">_xlfn.XLOOKUP(Table4[[#This Row],[Customer ID]],Table2[[#All],[Customer ID]],Table2[[#All],[HBA1C]],0)</f>
        <v>7.58</v>
      </c>
      <c r="J848" t="str">
        <f>_xlfn.XLOOKUP(Table4[[#This Row],[Customer ID]], 'Medical Examination'!A:A, 'Medical Examination'!D:D)</f>
        <v>Yes</v>
      </c>
      <c r="K848" t="str">
        <f>_xlfn.XLOOKUP(Table4[[#This Row],[Customer ID]], 'Medical Examination'!A:A, 'Medical Examination'!E:E)</f>
        <v>No</v>
      </c>
      <c r="L848" t="str">
        <f>_xlfn.XLOOKUP(Table4[[#This Row],[Customer ID]], 'Medical Examination'!A:A, 'Medical Examination'!F:F)</f>
        <v>No</v>
      </c>
      <c r="M848">
        <f>_xlfn.XLOOKUP(Table4[[#This Row],[Customer ID]], 'Medical Examination'!A:A, 'Medical Examination'!G:G)</f>
        <v>2</v>
      </c>
      <c r="N848" t="str">
        <f>_xlfn.XLOOKUP(Table4[[#This Row],[Customer ID]], 'Medical Examination'!A:A, 'Medical Examination'!H:H)</f>
        <v>No</v>
      </c>
      <c r="O848" t="str">
        <f>_xlfn.XLOOKUP(Table4[[#This Row],[Customer ID]], 'Medical Examination'!A:A, 'Medical Examination'!I:I)</f>
        <v>Diabetes</v>
      </c>
      <c r="P848" t="str">
        <f>_xlfn.XLOOKUP(Table4[[#This Row],[Customer ID]], 'Medical Examination'!A:A, 'Medical Examination'!J:J)</f>
        <v>Obesity</v>
      </c>
      <c r="Q848" s="1">
        <f>_xlfn.XLOOKUP(Table4[[#This Row],[Customer ID]], Hospitalisation!A:A, Hospitalisation!E:E)</f>
        <v>12624.74</v>
      </c>
      <c r="R848" t="str">
        <f>_xlfn.XLOOKUP(Table4[[#This Row],[Customer ID]], Hospitalisation!A:A, Hospitalisation!F:F)</f>
        <v>Tier - 3</v>
      </c>
      <c r="S848" t="str">
        <f>_xlfn.XLOOKUP(Table4[[#This Row],[Customer ID]], Hospitalisation!A:A, Hospitalisation!G:G)</f>
        <v>Tier - 1</v>
      </c>
      <c r="T848" t="str">
        <f>_xlfn.XLOOKUP(Table4[[#This Row],[Customer ID]], Hospitalisation!A:A, Hospitalisation!H:H)</f>
        <v>R1012</v>
      </c>
      <c r="U848" t="str" cm="1">
        <f t="array" ref="U848">_xlfn.IFS(Table4[[#This Row],[Age]]&lt;=29,"Youth",Table4[[#This Row],[Age]]&lt;=49,"Adults",Table4[[#This Row],[Age]]&gt;=50,"Senior")</f>
        <v>Senior</v>
      </c>
    </row>
    <row r="849" spans="1:21">
      <c r="A849" t="s">
        <v>2304</v>
      </c>
      <c r="B849" t="str">
        <f>_xlfn.XLOOKUP(Table4[[#This Row],[Customer ID]],Table1[[#This Row],[Customer ID]],Table1[[#This Row],[TITLE]],0)</f>
        <v>Ms</v>
      </c>
      <c r="C849" t="str" cm="1">
        <f t="array" ref="C849">_xlfn.XLOOKUP(Table4[[#This Row],[Customer ID]],Table1[[#All],[Customer ID]],Table1[[#All],[FIRST NAME]],0)</f>
        <v>Beth</v>
      </c>
      <c r="D849" t="str" cm="1">
        <f t="array" ref="D849">_xlfn.XLOOKUP(Table4[[#This Row],[Customer ID]],Table1[[#All],[Customer ID]],Table1[[#All],[LAST NAME]],0)</f>
        <v>Otto</v>
      </c>
      <c r="E849" s="5" cm="1">
        <f t="array" ref="E849">_xlfn.XLOOKUP(Table4[[#This Row],[Customer ID]],Table3[[#All],[Customer ID]],Table3[[#All],[Date of Birth]],0)</f>
        <v>23242</v>
      </c>
      <c r="F849" cm="1">
        <f t="array" ref="F849">_xlfn.XLOOKUP(Table4[[#This Row],[Customer ID]],Table3[[#All],[Customer ID]],Table3[[#All],[Age]],0)</f>
        <v>59</v>
      </c>
      <c r="G849" cm="1">
        <f t="array" ref="G849">_xlfn.XLOOKUP(Table4[[#This Row],[Customer ID]],Table3[[#All],[Customer ID]],Table3[[#All],[Children]],0)</f>
        <v>0</v>
      </c>
      <c r="H849" cm="1">
        <f t="array" ref="H849">_xlfn.XLOOKUP(Table4[[#This Row],[Customer ID]],Table2[[#All],[Customer ID]],Table2[[#All],[BMI]],0)</f>
        <v>31.35</v>
      </c>
      <c r="I849" cm="1">
        <f t="array" ref="I849">_xlfn.XLOOKUP(Table4[[#This Row],[Customer ID]],Table2[[#All],[Customer ID]],Table2[[#All],[HBA1C]],0)</f>
        <v>11</v>
      </c>
      <c r="J849" t="str">
        <f>_xlfn.XLOOKUP(Table4[[#This Row],[Customer ID]], 'Medical Examination'!A:A, 'Medical Examination'!D:D)</f>
        <v>Yes</v>
      </c>
      <c r="K849" t="str">
        <f>_xlfn.XLOOKUP(Table4[[#This Row],[Customer ID]], 'Medical Examination'!A:A, 'Medical Examination'!E:E)</f>
        <v>No</v>
      </c>
      <c r="L849" t="str">
        <f>_xlfn.XLOOKUP(Table4[[#This Row],[Customer ID]], 'Medical Examination'!A:A, 'Medical Examination'!F:F)</f>
        <v>Yes</v>
      </c>
      <c r="M849">
        <f>_xlfn.XLOOKUP(Table4[[#This Row],[Customer ID]], 'Medical Examination'!A:A, 'Medical Examination'!G:G)</f>
        <v>1</v>
      </c>
      <c r="N849" t="str">
        <f>_xlfn.XLOOKUP(Table4[[#This Row],[Customer ID]], 'Medical Examination'!A:A, 'Medical Examination'!H:H)</f>
        <v>No</v>
      </c>
      <c r="O849" t="str">
        <f>_xlfn.XLOOKUP(Table4[[#This Row],[Customer ID]], 'Medical Examination'!A:A, 'Medical Examination'!I:I)</f>
        <v>Diabetes</v>
      </c>
      <c r="P849" t="str">
        <f>_xlfn.XLOOKUP(Table4[[#This Row],[Customer ID]], 'Medical Examination'!A:A, 'Medical Examination'!J:J)</f>
        <v>Obesity</v>
      </c>
      <c r="Q849" s="1">
        <f>_xlfn.XLOOKUP(Table4[[#This Row],[Customer ID]], Hospitalisation!A:A, Hospitalisation!E:E)</f>
        <v>12622.18</v>
      </c>
      <c r="R849" t="str">
        <f>_xlfn.XLOOKUP(Table4[[#This Row],[Customer ID]], Hospitalisation!A:A, Hospitalisation!F:F)</f>
        <v>Tier - 3</v>
      </c>
      <c r="S849" t="str">
        <f>_xlfn.XLOOKUP(Table4[[#This Row],[Customer ID]], Hospitalisation!A:A, Hospitalisation!G:G)</f>
        <v>Tier - 1</v>
      </c>
      <c r="T849" t="str">
        <f>_xlfn.XLOOKUP(Table4[[#This Row],[Customer ID]], Hospitalisation!A:A, Hospitalisation!H:H)</f>
        <v>R1012</v>
      </c>
      <c r="U849" t="str" cm="1">
        <f t="array" ref="U849">_xlfn.IFS(Table4[[#This Row],[Age]]&lt;=29,"Youth",Table4[[#This Row],[Age]]&lt;=49,"Adults",Table4[[#This Row],[Age]]&gt;=50,"Senior")</f>
        <v>Senior</v>
      </c>
    </row>
    <row r="850" spans="1:21">
      <c r="A850" t="s">
        <v>2307</v>
      </c>
      <c r="B850" t="str">
        <f>_xlfn.XLOOKUP(Table4[[#This Row],[Customer ID]],Table1[[#This Row],[Customer ID]],Table1[[#This Row],[TITLE]],0)</f>
        <v>Mr</v>
      </c>
      <c r="C850" t="str" cm="1">
        <f t="array" ref="C850">_xlfn.XLOOKUP(Table4[[#This Row],[Customer ID]],Table1[[#All],[Customer ID]],Table1[[#All],[FIRST NAME]],0)</f>
        <v>Alex</v>
      </c>
      <c r="D850" t="str" cm="1">
        <f t="array" ref="D850">_xlfn.XLOOKUP(Table4[[#This Row],[Customer ID]],Table1[[#All],[Customer ID]],Table1[[#All],[LAST NAME]],0)</f>
        <v>Kurt</v>
      </c>
      <c r="E850" s="5" cm="1">
        <f t="array" ref="E850">_xlfn.XLOOKUP(Table4[[#This Row],[Customer ID]],Table3[[#All],[Customer ID]],Table3[[#All],[Date of Birth]],0)</f>
        <v>36117</v>
      </c>
      <c r="F850" cm="1">
        <f t="array" ref="F850">_xlfn.XLOOKUP(Table4[[#This Row],[Customer ID]],Table3[[#All],[Customer ID]],Table3[[#All],[Age]],0)</f>
        <v>24</v>
      </c>
      <c r="G850" cm="1">
        <f t="array" ref="G850">_xlfn.XLOOKUP(Table4[[#This Row],[Customer ID]],Table3[[#All],[Customer ID]],Table3[[#All],[Children]],0)</f>
        <v>1</v>
      </c>
      <c r="H850" cm="1">
        <f t="array" ref="H850">_xlfn.XLOOKUP(Table4[[#This Row],[Customer ID]],Table2[[#All],[Customer ID]],Table2[[#All],[BMI]],0)</f>
        <v>26.79</v>
      </c>
      <c r="I850" cm="1">
        <f t="array" ref="I850">_xlfn.XLOOKUP(Table4[[#This Row],[Customer ID]],Table2[[#All],[Customer ID]],Table2[[#All],[HBA1C]],0)</f>
        <v>5.0599999999999996</v>
      </c>
      <c r="J850" t="str">
        <f>_xlfn.XLOOKUP(Table4[[#This Row],[Customer ID]], 'Medical Examination'!A:A, 'Medical Examination'!D:D)</f>
        <v>No</v>
      </c>
      <c r="K850" t="str">
        <f>_xlfn.XLOOKUP(Table4[[#This Row],[Customer ID]], 'Medical Examination'!A:A, 'Medical Examination'!E:E)</f>
        <v>No</v>
      </c>
      <c r="L850" t="str">
        <f>_xlfn.XLOOKUP(Table4[[#This Row],[Customer ID]], 'Medical Examination'!A:A, 'Medical Examination'!F:F)</f>
        <v>No</v>
      </c>
      <c r="M850">
        <f>_xlfn.XLOOKUP(Table4[[#This Row],[Customer ID]], 'Medical Examination'!A:A, 'Medical Examination'!G:G)</f>
        <v>1</v>
      </c>
      <c r="N850" t="str">
        <f>_xlfn.XLOOKUP(Table4[[#This Row],[Customer ID]], 'Medical Examination'!A:A, 'Medical Examination'!H:H)</f>
        <v>No</v>
      </c>
      <c r="O850" t="str">
        <f>_xlfn.XLOOKUP(Table4[[#This Row],[Customer ID]], 'Medical Examination'!A:A, 'Medical Examination'!I:I)</f>
        <v>Normal</v>
      </c>
      <c r="P850" t="str">
        <f>_xlfn.XLOOKUP(Table4[[#This Row],[Customer ID]], 'Medical Examination'!A:A, 'Medical Examination'!J:J)</f>
        <v>Overweight</v>
      </c>
      <c r="Q850" s="1">
        <f>_xlfn.XLOOKUP(Table4[[#This Row],[Customer ID]], Hospitalisation!A:A, Hospitalisation!E:E)</f>
        <v>12609.89</v>
      </c>
      <c r="R850" t="str">
        <f>_xlfn.XLOOKUP(Table4[[#This Row],[Customer ID]], Hospitalisation!A:A, Hospitalisation!F:F)</f>
        <v>Tier - 3</v>
      </c>
      <c r="S850" t="str">
        <f>_xlfn.XLOOKUP(Table4[[#This Row],[Customer ID]], Hospitalisation!A:A, Hospitalisation!G:G)</f>
        <v>Tier - 3</v>
      </c>
      <c r="T850" t="str">
        <f>_xlfn.XLOOKUP(Table4[[#This Row],[Customer ID]], Hospitalisation!A:A, Hospitalisation!H:H)</f>
        <v>R1012</v>
      </c>
      <c r="U850" t="str" cm="1">
        <f t="array" ref="U850">_xlfn.IFS(Table4[[#This Row],[Age]]&lt;=29,"Youth",Table4[[#This Row],[Age]]&lt;=49,"Adults",Table4[[#This Row],[Age]]&gt;=50,"Senior")</f>
        <v>Youth</v>
      </c>
    </row>
    <row r="851" spans="1:21">
      <c r="A851" t="s">
        <v>2309</v>
      </c>
      <c r="B851" t="str">
        <f>_xlfn.XLOOKUP(Table4[[#This Row],[Customer ID]],Table1[[#This Row],[Customer ID]],Table1[[#This Row],[TITLE]],0)</f>
        <v>Mr</v>
      </c>
      <c r="C851" t="str" cm="1">
        <f t="array" ref="C851">_xlfn.XLOOKUP(Table4[[#This Row],[Customer ID]],Table1[[#All],[Customer ID]],Table1[[#All],[FIRST NAME]],0)</f>
        <v>Spencer</v>
      </c>
      <c r="D851" t="str" cm="1">
        <f t="array" ref="D851">_xlfn.XLOOKUP(Table4[[#This Row],[Customer ID]],Table1[[#All],[Customer ID]],Table1[[#All],[LAST NAME]],0)</f>
        <v>Duhaime</v>
      </c>
      <c r="E851" s="5" cm="1">
        <f t="array" ref="E851">_xlfn.XLOOKUP(Table4[[#This Row],[Customer ID]],Table3[[#All],[Customer ID]],Table3[[#All],[Date of Birth]],0)</f>
        <v>32366</v>
      </c>
      <c r="F851" cm="1">
        <f t="array" ref="F851">_xlfn.XLOOKUP(Table4[[#This Row],[Customer ID]],Table3[[#All],[Customer ID]],Table3[[#All],[Age]],0)</f>
        <v>34</v>
      </c>
      <c r="G851" cm="1">
        <f t="array" ref="G851">_xlfn.XLOOKUP(Table4[[#This Row],[Customer ID]],Table3[[#All],[Customer ID]],Table3[[#All],[Children]],0)</f>
        <v>3</v>
      </c>
      <c r="H851" cm="1">
        <f t="array" ref="H851">_xlfn.XLOOKUP(Table4[[#This Row],[Customer ID]],Table2[[#All],[Customer ID]],Table2[[#All],[BMI]],0)</f>
        <v>42.78</v>
      </c>
      <c r="I851" cm="1">
        <f t="array" ref="I851">_xlfn.XLOOKUP(Table4[[#This Row],[Customer ID]],Table2[[#All],[Customer ID]],Table2[[#All],[HBA1C]],0)</f>
        <v>6.11</v>
      </c>
      <c r="J851" t="str">
        <f>_xlfn.XLOOKUP(Table4[[#This Row],[Customer ID]], 'Medical Examination'!A:A, 'Medical Examination'!D:D)</f>
        <v>Yes</v>
      </c>
      <c r="K851" t="str">
        <f>_xlfn.XLOOKUP(Table4[[#This Row],[Customer ID]], 'Medical Examination'!A:A, 'Medical Examination'!E:E)</f>
        <v>No</v>
      </c>
      <c r="L851" t="str">
        <f>_xlfn.XLOOKUP(Table4[[#This Row],[Customer ID]], 'Medical Examination'!A:A, 'Medical Examination'!F:F)</f>
        <v>No</v>
      </c>
      <c r="M851">
        <f>_xlfn.XLOOKUP(Table4[[#This Row],[Customer ID]], 'Medical Examination'!A:A, 'Medical Examination'!G:G)</f>
        <v>1</v>
      </c>
      <c r="N851" t="str">
        <f>_xlfn.XLOOKUP(Table4[[#This Row],[Customer ID]], 'Medical Examination'!A:A, 'Medical Examination'!H:H)</f>
        <v>No</v>
      </c>
      <c r="O851" t="str">
        <f>_xlfn.XLOOKUP(Table4[[#This Row],[Customer ID]], 'Medical Examination'!A:A, 'Medical Examination'!I:I)</f>
        <v>Prediabetes</v>
      </c>
      <c r="P851" t="str">
        <f>_xlfn.XLOOKUP(Table4[[#This Row],[Customer ID]], 'Medical Examination'!A:A, 'Medical Examination'!J:J)</f>
        <v>Obesity</v>
      </c>
      <c r="Q851" s="1">
        <f>_xlfn.XLOOKUP(Table4[[#This Row],[Customer ID]], Hospitalisation!A:A, Hospitalisation!E:E)</f>
        <v>12600.46</v>
      </c>
      <c r="R851" t="str">
        <f>_xlfn.XLOOKUP(Table4[[#This Row],[Customer ID]], Hospitalisation!A:A, Hospitalisation!F:F)</f>
        <v>Tier - 3</v>
      </c>
      <c r="S851" t="str">
        <f>_xlfn.XLOOKUP(Table4[[#This Row],[Customer ID]], Hospitalisation!A:A, Hospitalisation!G:G)</f>
        <v>Tier - 1</v>
      </c>
      <c r="T851" t="str">
        <f>_xlfn.XLOOKUP(Table4[[#This Row],[Customer ID]], Hospitalisation!A:A, Hospitalisation!H:H)</f>
        <v>R1023</v>
      </c>
      <c r="U851" t="str" cm="1">
        <f t="array" ref="U851">_xlfn.IFS(Table4[[#This Row],[Age]]&lt;=29,"Youth",Table4[[#This Row],[Age]]&lt;=49,"Adults",Table4[[#This Row],[Age]]&gt;=50,"Senior")</f>
        <v>Adults</v>
      </c>
    </row>
    <row r="852" spans="1:21">
      <c r="A852" t="s">
        <v>2311</v>
      </c>
      <c r="B852" t="str">
        <f>_xlfn.XLOOKUP(Table4[[#This Row],[Customer ID]],Table1[[#This Row],[Customer ID]],Table1[[#This Row],[TITLE]],0)</f>
        <v>Ms</v>
      </c>
      <c r="C852" t="str" cm="1">
        <f t="array" ref="C852">_xlfn.XLOOKUP(Table4[[#This Row],[Customer ID]],Table1[[#All],[Customer ID]],Table1[[#All],[FIRST NAME]],0)</f>
        <v>Andee W</v>
      </c>
      <c r="D852" t="str" cm="1">
        <f t="array" ref="D852">_xlfn.XLOOKUP(Table4[[#This Row],[Customer ID]],Table1[[#All],[Customer ID]],Table1[[#All],[LAST NAME]],0)</f>
        <v>Swann</v>
      </c>
      <c r="E852" s="5" cm="1">
        <f t="array" ref="E852">_xlfn.XLOOKUP(Table4[[#This Row],[Customer ID]],Table3[[#All],[Customer ID]],Table3[[#All],[Date of Birth]],0)</f>
        <v>25737</v>
      </c>
      <c r="F852" cm="1">
        <f t="array" ref="F852">_xlfn.XLOOKUP(Table4[[#This Row],[Customer ID]],Table3[[#All],[Customer ID]],Table3[[#All],[Age]],0)</f>
        <v>52</v>
      </c>
      <c r="G852" cm="1">
        <f t="array" ref="G852">_xlfn.XLOOKUP(Table4[[#This Row],[Customer ID]],Table3[[#All],[Customer ID]],Table3[[#All],[Children]],0)</f>
        <v>5</v>
      </c>
      <c r="H852" cm="1">
        <f t="array" ref="H852">_xlfn.XLOOKUP(Table4[[#This Row],[Customer ID]],Table2[[#All],[Customer ID]],Table2[[#All],[BMI]],0)</f>
        <v>46.75</v>
      </c>
      <c r="I852" cm="1">
        <f t="array" ref="I852">_xlfn.XLOOKUP(Table4[[#This Row],[Customer ID]],Table2[[#All],[Customer ID]],Table2[[#All],[HBA1C]],0)</f>
        <v>6.66</v>
      </c>
      <c r="J852" t="str">
        <f>_xlfn.XLOOKUP(Table4[[#This Row],[Customer ID]], 'Medical Examination'!A:A, 'Medical Examination'!D:D)</f>
        <v>Yes</v>
      </c>
      <c r="K852" t="str">
        <f>_xlfn.XLOOKUP(Table4[[#This Row],[Customer ID]], 'Medical Examination'!A:A, 'Medical Examination'!E:E)</f>
        <v>No</v>
      </c>
      <c r="L852" t="str">
        <f>_xlfn.XLOOKUP(Table4[[#This Row],[Customer ID]], 'Medical Examination'!A:A, 'Medical Examination'!F:F)</f>
        <v>No</v>
      </c>
      <c r="M852">
        <f>_xlfn.XLOOKUP(Table4[[#This Row],[Customer ID]], 'Medical Examination'!A:A, 'Medical Examination'!G:G)</f>
        <v>2</v>
      </c>
      <c r="N852" t="str">
        <f>_xlfn.XLOOKUP(Table4[[#This Row],[Customer ID]], 'Medical Examination'!A:A, 'Medical Examination'!H:H)</f>
        <v>No</v>
      </c>
      <c r="O852" t="str">
        <f>_xlfn.XLOOKUP(Table4[[#This Row],[Customer ID]], 'Medical Examination'!A:A, 'Medical Examination'!I:I)</f>
        <v>Diabetes</v>
      </c>
      <c r="P852" t="str">
        <f>_xlfn.XLOOKUP(Table4[[#This Row],[Customer ID]], 'Medical Examination'!A:A, 'Medical Examination'!J:J)</f>
        <v>Obesity</v>
      </c>
      <c r="Q852" s="1">
        <f>_xlfn.XLOOKUP(Table4[[#This Row],[Customer ID]], Hospitalisation!A:A, Hospitalisation!E:E)</f>
        <v>12592.53</v>
      </c>
      <c r="R852" t="str">
        <f>_xlfn.XLOOKUP(Table4[[#This Row],[Customer ID]], Hospitalisation!A:A, Hospitalisation!F:F)</f>
        <v>Tier - 3</v>
      </c>
      <c r="S852" t="str">
        <f>_xlfn.XLOOKUP(Table4[[#This Row],[Customer ID]], Hospitalisation!A:A, Hospitalisation!G:G)</f>
        <v>Tier - 2</v>
      </c>
      <c r="T852" t="str">
        <f>_xlfn.XLOOKUP(Table4[[#This Row],[Customer ID]], Hospitalisation!A:A, Hospitalisation!H:H)</f>
        <v>R1013</v>
      </c>
      <c r="U852" t="str" cm="1">
        <f t="array" ref="U852">_xlfn.IFS(Table4[[#This Row],[Age]]&lt;=29,"Youth",Table4[[#This Row],[Age]]&lt;=49,"Adults",Table4[[#This Row],[Age]]&gt;=50,"Senior")</f>
        <v>Senior</v>
      </c>
    </row>
    <row r="853" spans="1:21">
      <c r="A853" t="s">
        <v>2314</v>
      </c>
      <c r="B853" t="str">
        <f>_xlfn.XLOOKUP(Table4[[#This Row],[Customer ID]],Table1[[#This Row],[Customer ID]],Table1[[#This Row],[TITLE]],0)</f>
        <v>Mrs</v>
      </c>
      <c r="C853" t="str" cm="1">
        <f t="array" ref="C853">_xlfn.XLOOKUP(Table4[[#This Row],[Customer ID]],Table1[[#All],[Customer ID]],Table1[[#All],[FIRST NAME]],0)</f>
        <v>Amy</v>
      </c>
      <c r="D853" t="str" cm="1">
        <f t="array" ref="D853">_xlfn.XLOOKUP(Table4[[#This Row],[Customer ID]],Table1[[#All],[Customer ID]],Table1[[#All],[LAST NAME]],0)</f>
        <v>Burton</v>
      </c>
      <c r="E853" s="5" cm="1">
        <f t="array" ref="E853">_xlfn.XLOOKUP(Table4[[#This Row],[Customer ID]],Table3[[#All],[Customer ID]],Table3[[#All],[Date of Birth]],0)</f>
        <v>25533</v>
      </c>
      <c r="F853" cm="1">
        <f t="array" ref="F853">_xlfn.XLOOKUP(Table4[[#This Row],[Customer ID]],Table3[[#All],[Customer ID]],Table3[[#All],[Age]],0)</f>
        <v>53</v>
      </c>
      <c r="G853" cm="1">
        <f t="array" ref="G853">_xlfn.XLOOKUP(Table4[[#This Row],[Customer ID]],Table3[[#All],[Customer ID]],Table3[[#All],[Children]],0)</f>
        <v>0</v>
      </c>
      <c r="H853" cm="1">
        <f t="array" ref="H853">_xlfn.XLOOKUP(Table4[[#This Row],[Customer ID]],Table2[[#All],[Customer ID]],Table2[[#All],[BMI]],0)</f>
        <v>32.15</v>
      </c>
      <c r="I853" cm="1">
        <f t="array" ref="I853">_xlfn.XLOOKUP(Table4[[#This Row],[Customer ID]],Table2[[#All],[Customer ID]],Table2[[#All],[HBA1C]],0)</f>
        <v>4.0199999999999996</v>
      </c>
      <c r="J853" t="str">
        <f>_xlfn.XLOOKUP(Table4[[#This Row],[Customer ID]], 'Medical Examination'!A:A, 'Medical Examination'!D:D)</f>
        <v>Yes</v>
      </c>
      <c r="K853" t="str">
        <f>_xlfn.XLOOKUP(Table4[[#This Row],[Customer ID]], 'Medical Examination'!A:A, 'Medical Examination'!E:E)</f>
        <v>No</v>
      </c>
      <c r="L853" t="str">
        <f>_xlfn.XLOOKUP(Table4[[#This Row],[Customer ID]], 'Medical Examination'!A:A, 'Medical Examination'!F:F)</f>
        <v>Yes</v>
      </c>
      <c r="M853">
        <f>_xlfn.XLOOKUP(Table4[[#This Row],[Customer ID]], 'Medical Examination'!A:A, 'Medical Examination'!G:G)</f>
        <v>1</v>
      </c>
      <c r="N853" t="str">
        <f>_xlfn.XLOOKUP(Table4[[#This Row],[Customer ID]], 'Medical Examination'!A:A, 'Medical Examination'!H:H)</f>
        <v>No</v>
      </c>
      <c r="O853" t="str">
        <f>_xlfn.XLOOKUP(Table4[[#This Row],[Customer ID]], 'Medical Examination'!A:A, 'Medical Examination'!I:I)</f>
        <v>Normal</v>
      </c>
      <c r="P853" t="str">
        <f>_xlfn.XLOOKUP(Table4[[#This Row],[Customer ID]], 'Medical Examination'!A:A, 'Medical Examination'!J:J)</f>
        <v>Obesity</v>
      </c>
      <c r="Q853" s="1">
        <f>_xlfn.XLOOKUP(Table4[[#This Row],[Customer ID]], Hospitalisation!A:A, Hospitalisation!E:E)</f>
        <v>12579.92</v>
      </c>
      <c r="R853" t="str">
        <f>_xlfn.XLOOKUP(Table4[[#This Row],[Customer ID]], Hospitalisation!A:A, Hospitalisation!F:F)</f>
        <v>Tier - 3</v>
      </c>
      <c r="S853" t="str">
        <f>_xlfn.XLOOKUP(Table4[[#This Row],[Customer ID]], Hospitalisation!A:A, Hospitalisation!G:G)</f>
        <v>Tier - 1</v>
      </c>
      <c r="T853" t="str">
        <f>_xlfn.XLOOKUP(Table4[[#This Row],[Customer ID]], Hospitalisation!A:A, Hospitalisation!H:H)</f>
        <v>R1025</v>
      </c>
      <c r="U853" t="str" cm="1">
        <f t="array" ref="U853">_xlfn.IFS(Table4[[#This Row],[Age]]&lt;=29,"Youth",Table4[[#This Row],[Age]]&lt;=49,"Adults",Table4[[#This Row],[Age]]&gt;=50,"Senior")</f>
        <v>Senior</v>
      </c>
    </row>
    <row r="854" spans="1:21">
      <c r="A854" t="s">
        <v>2316</v>
      </c>
      <c r="B854" t="str">
        <f>_xlfn.XLOOKUP(Table4[[#This Row],[Customer ID]],Table1[[#This Row],[Customer ID]],Table1[[#This Row],[TITLE]],0)</f>
        <v>Mr</v>
      </c>
      <c r="C854" t="str" cm="1">
        <f t="array" ref="C854">_xlfn.XLOOKUP(Table4[[#This Row],[Customer ID]],Table1[[#All],[Customer ID]],Table1[[#All],[FIRST NAME]],0)</f>
        <v>Joshua</v>
      </c>
      <c r="D854" t="str" cm="1">
        <f t="array" ref="D854">_xlfn.XLOOKUP(Table4[[#This Row],[Customer ID]],Table1[[#All],[Customer ID]],Table1[[#All],[LAST NAME]],0)</f>
        <v>Ricardi</v>
      </c>
      <c r="E854" s="5" cm="1">
        <f t="array" ref="E854">_xlfn.XLOOKUP(Table4[[#This Row],[Customer ID]],Table3[[#All],[Customer ID]],Table3[[#All],[Date of Birth]],0)</f>
        <v>22613</v>
      </c>
      <c r="F854" cm="1">
        <f t="array" ref="F854">_xlfn.XLOOKUP(Table4[[#This Row],[Customer ID]],Table3[[#All],[Customer ID]],Table3[[#All],[Age]],0)</f>
        <v>61</v>
      </c>
      <c r="G854" cm="1">
        <f t="array" ref="G854">_xlfn.XLOOKUP(Table4[[#This Row],[Customer ID]],Table3[[#All],[Customer ID]],Table3[[#All],[Children]],0)</f>
        <v>0</v>
      </c>
      <c r="H854" cm="1">
        <f t="array" ref="H854">_xlfn.XLOOKUP(Table4[[#This Row],[Customer ID]],Table2[[#All],[Customer ID]],Table2[[#All],[BMI]],0)</f>
        <v>43.4</v>
      </c>
      <c r="I854" cm="1">
        <f t="array" ref="I854">_xlfn.XLOOKUP(Table4[[#This Row],[Customer ID]],Table2[[#All],[Customer ID]],Table2[[#All],[HBA1C]],0)</f>
        <v>8.81</v>
      </c>
      <c r="J854" t="str">
        <f>_xlfn.XLOOKUP(Table4[[#This Row],[Customer ID]], 'Medical Examination'!A:A, 'Medical Examination'!D:D)</f>
        <v>Yes</v>
      </c>
      <c r="K854" t="str">
        <f>_xlfn.XLOOKUP(Table4[[#This Row],[Customer ID]], 'Medical Examination'!A:A, 'Medical Examination'!E:E)</f>
        <v>No</v>
      </c>
      <c r="L854" t="str">
        <f>_xlfn.XLOOKUP(Table4[[#This Row],[Customer ID]], 'Medical Examination'!A:A, 'Medical Examination'!F:F)</f>
        <v>No</v>
      </c>
      <c r="M854">
        <f>_xlfn.XLOOKUP(Table4[[#This Row],[Customer ID]], 'Medical Examination'!A:A, 'Medical Examination'!G:G)</f>
        <v>2</v>
      </c>
      <c r="N854" t="str">
        <f>_xlfn.XLOOKUP(Table4[[#This Row],[Customer ID]], 'Medical Examination'!A:A, 'Medical Examination'!H:H)</f>
        <v>No</v>
      </c>
      <c r="O854" t="str">
        <f>_xlfn.XLOOKUP(Table4[[#This Row],[Customer ID]], 'Medical Examination'!A:A, 'Medical Examination'!I:I)</f>
        <v>Diabetes</v>
      </c>
      <c r="P854" t="str">
        <f>_xlfn.XLOOKUP(Table4[[#This Row],[Customer ID]], 'Medical Examination'!A:A, 'Medical Examination'!J:J)</f>
        <v>Obesity</v>
      </c>
      <c r="Q854" s="1">
        <f>_xlfn.XLOOKUP(Table4[[#This Row],[Customer ID]], Hospitalisation!A:A, Hospitalisation!E:E)</f>
        <v>12574.05</v>
      </c>
      <c r="R854" t="str">
        <f>_xlfn.XLOOKUP(Table4[[#This Row],[Customer ID]], Hospitalisation!A:A, Hospitalisation!F:F)</f>
        <v>Tier - 3</v>
      </c>
      <c r="S854" t="str">
        <f>_xlfn.XLOOKUP(Table4[[#This Row],[Customer ID]], Hospitalisation!A:A, Hospitalisation!G:G)</f>
        <v>Tier - 1</v>
      </c>
      <c r="T854" t="str">
        <f>_xlfn.XLOOKUP(Table4[[#This Row],[Customer ID]], Hospitalisation!A:A, Hospitalisation!H:H)</f>
        <v>R1011</v>
      </c>
      <c r="U854" t="str" cm="1">
        <f t="array" ref="U854">_xlfn.IFS(Table4[[#This Row],[Age]]&lt;=29,"Youth",Table4[[#This Row],[Age]]&lt;=49,"Adults",Table4[[#This Row],[Age]]&gt;=50,"Senior")</f>
        <v>Senior</v>
      </c>
    </row>
    <row r="855" spans="1:21">
      <c r="A855" t="s">
        <v>2317</v>
      </c>
      <c r="B855" t="str">
        <f>_xlfn.XLOOKUP(Table4[[#This Row],[Customer ID]],Table1[[#This Row],[Customer ID]],Table1[[#This Row],[TITLE]],0)</f>
        <v>Mr</v>
      </c>
      <c r="C855" t="str" cm="1">
        <f t="array" ref="C855">_xlfn.XLOOKUP(Table4[[#This Row],[Customer ID]],Table1[[#All],[Customer ID]],Table1[[#All],[FIRST NAME]],0)</f>
        <v>C Fred</v>
      </c>
      <c r="D855" t="str" cm="1">
        <f t="array" ref="D855">_xlfn.XLOOKUP(Table4[[#This Row],[Customer ID]],Table1[[#All],[Customer ID]],Table1[[#All],[LAST NAME]],0)</f>
        <v>Joslyn</v>
      </c>
      <c r="E855" s="5" cm="1">
        <f t="array" ref="E855">_xlfn.XLOOKUP(Table4[[#This Row],[Customer ID]],Table3[[#All],[Customer ID]],Table3[[#All],[Date of Birth]],0)</f>
        <v>22613</v>
      </c>
      <c r="F855" cm="1">
        <f t="array" ref="F855">_xlfn.XLOOKUP(Table4[[#This Row],[Customer ID]],Table3[[#All],[Customer ID]],Table3[[#All],[Age]],0)</f>
        <v>61</v>
      </c>
      <c r="G855" cm="1">
        <f t="array" ref="G855">_xlfn.XLOOKUP(Table4[[#This Row],[Customer ID]],Table3[[#All],[Customer ID]],Table3[[#All],[Children]],0)</f>
        <v>0</v>
      </c>
      <c r="H855" cm="1">
        <f t="array" ref="H855">_xlfn.XLOOKUP(Table4[[#This Row],[Customer ID]],Table2[[#All],[Customer ID]],Table2[[#All],[BMI]],0)</f>
        <v>31.57</v>
      </c>
      <c r="I855" cm="1">
        <f t="array" ref="I855">_xlfn.XLOOKUP(Table4[[#This Row],[Customer ID]],Table2[[#All],[Customer ID]],Table2[[#All],[HBA1C]],0)</f>
        <v>7.92</v>
      </c>
      <c r="J855" t="str">
        <f>_xlfn.XLOOKUP(Table4[[#This Row],[Customer ID]], 'Medical Examination'!A:A, 'Medical Examination'!D:D)</f>
        <v>Yes</v>
      </c>
      <c r="K855" t="str">
        <f>_xlfn.XLOOKUP(Table4[[#This Row],[Customer ID]], 'Medical Examination'!A:A, 'Medical Examination'!E:E)</f>
        <v>No</v>
      </c>
      <c r="L855" t="str">
        <f>_xlfn.XLOOKUP(Table4[[#This Row],[Customer ID]], 'Medical Examination'!A:A, 'Medical Examination'!F:F)</f>
        <v>No</v>
      </c>
      <c r="M855">
        <f>_xlfn.XLOOKUP(Table4[[#This Row],[Customer ID]], 'Medical Examination'!A:A, 'Medical Examination'!G:G)</f>
        <v>2</v>
      </c>
      <c r="N855" t="str">
        <f>_xlfn.XLOOKUP(Table4[[#This Row],[Customer ID]], 'Medical Examination'!A:A, 'Medical Examination'!H:H)</f>
        <v>No</v>
      </c>
      <c r="O855" t="str">
        <f>_xlfn.XLOOKUP(Table4[[#This Row],[Customer ID]], 'Medical Examination'!A:A, 'Medical Examination'!I:I)</f>
        <v>Diabetes</v>
      </c>
      <c r="P855" t="str">
        <f>_xlfn.XLOOKUP(Table4[[#This Row],[Customer ID]], 'Medical Examination'!A:A, 'Medical Examination'!J:J)</f>
        <v>Obesity</v>
      </c>
      <c r="Q855" s="1">
        <f>_xlfn.XLOOKUP(Table4[[#This Row],[Customer ID]], Hospitalisation!A:A, Hospitalisation!E:E)</f>
        <v>12557.61</v>
      </c>
      <c r="R855" t="str">
        <f>_xlfn.XLOOKUP(Table4[[#This Row],[Customer ID]], Hospitalisation!A:A, Hospitalisation!F:F)</f>
        <v>Tier - 3</v>
      </c>
      <c r="S855" t="str">
        <f>_xlfn.XLOOKUP(Table4[[#This Row],[Customer ID]], Hospitalisation!A:A, Hospitalisation!G:G)</f>
        <v>Tier - 3</v>
      </c>
      <c r="T855" t="str">
        <f>_xlfn.XLOOKUP(Table4[[#This Row],[Customer ID]], Hospitalisation!A:A, Hospitalisation!H:H)</f>
        <v>R1013</v>
      </c>
      <c r="U855" t="str" cm="1">
        <f t="array" ref="U855">_xlfn.IFS(Table4[[#This Row],[Age]]&lt;=29,"Youth",Table4[[#This Row],[Age]]&lt;=49,"Adults",Table4[[#This Row],[Age]]&gt;=50,"Senior")</f>
        <v>Senior</v>
      </c>
    </row>
    <row r="856" spans="1:21">
      <c r="A856" t="s">
        <v>2320</v>
      </c>
      <c r="B856" t="str">
        <f>_xlfn.XLOOKUP(Table4[[#This Row],[Customer ID]],Table1[[#This Row],[Customer ID]],Table1[[#This Row],[TITLE]],0)</f>
        <v>Mr</v>
      </c>
      <c r="C856" t="str" cm="1">
        <f t="array" ref="C856">_xlfn.XLOOKUP(Table4[[#This Row],[Customer ID]],Table1[[#All],[Customer ID]],Table1[[#All],[FIRST NAME]],0)</f>
        <v>Jeremy</v>
      </c>
      <c r="D856" t="str" cm="1">
        <f t="array" ref="D856">_xlfn.XLOOKUP(Table4[[#This Row],[Customer ID]],Table1[[#All],[Customer ID]],Table1[[#All],[LAST NAME]],0)</f>
        <v>Bennie</v>
      </c>
      <c r="E856" s="5" cm="1">
        <f t="array" ref="E856">_xlfn.XLOOKUP(Table4[[#This Row],[Customer ID]],Table3[[#All],[Customer ID]],Table3[[#All],[Date of Birth]],0)</f>
        <v>22935</v>
      </c>
      <c r="F856" cm="1">
        <f t="array" ref="F856">_xlfn.XLOOKUP(Table4[[#This Row],[Customer ID]],Table3[[#All],[Customer ID]],Table3[[#All],[Age]],0)</f>
        <v>60</v>
      </c>
      <c r="G856" cm="1">
        <f t="array" ref="G856">_xlfn.XLOOKUP(Table4[[#This Row],[Customer ID]],Table3[[#All],[Customer ID]],Table3[[#All],[Children]],0)</f>
        <v>0</v>
      </c>
      <c r="H856" cm="1">
        <f t="array" ref="H856">_xlfn.XLOOKUP(Table4[[#This Row],[Customer ID]],Table2[[#All],[Customer ID]],Table2[[#All],[BMI]],0)</f>
        <v>24.32</v>
      </c>
      <c r="I856" cm="1">
        <f t="array" ref="I856">_xlfn.XLOOKUP(Table4[[#This Row],[Customer ID]],Table2[[#All],[Customer ID]],Table2[[#All],[HBA1C]],0)</f>
        <v>7.48</v>
      </c>
      <c r="J856" t="str">
        <f>_xlfn.XLOOKUP(Table4[[#This Row],[Customer ID]], 'Medical Examination'!A:A, 'Medical Examination'!D:D)</f>
        <v>No</v>
      </c>
      <c r="K856" t="str">
        <f>_xlfn.XLOOKUP(Table4[[#This Row],[Customer ID]], 'Medical Examination'!A:A, 'Medical Examination'!E:E)</f>
        <v>No</v>
      </c>
      <c r="L856" t="str">
        <f>_xlfn.XLOOKUP(Table4[[#This Row],[Customer ID]], 'Medical Examination'!A:A, 'Medical Examination'!F:F)</f>
        <v>No</v>
      </c>
      <c r="M856">
        <f>_xlfn.XLOOKUP(Table4[[#This Row],[Customer ID]], 'Medical Examination'!A:A, 'Medical Examination'!G:G)</f>
        <v>0</v>
      </c>
      <c r="N856" t="str">
        <f>_xlfn.XLOOKUP(Table4[[#This Row],[Customer ID]], 'Medical Examination'!A:A, 'Medical Examination'!H:H)</f>
        <v>No</v>
      </c>
      <c r="O856" t="str">
        <f>_xlfn.XLOOKUP(Table4[[#This Row],[Customer ID]], 'Medical Examination'!A:A, 'Medical Examination'!I:I)</f>
        <v>Diabetes</v>
      </c>
      <c r="P856" t="str">
        <f>_xlfn.XLOOKUP(Table4[[#This Row],[Customer ID]], 'Medical Examination'!A:A, 'Medical Examination'!J:J)</f>
        <v>Normal Weight</v>
      </c>
      <c r="Q856" s="1">
        <f>_xlfn.XLOOKUP(Table4[[#This Row],[Customer ID]], Hospitalisation!A:A, Hospitalisation!E:E)</f>
        <v>12523.6</v>
      </c>
      <c r="R856" t="str">
        <f>_xlfn.XLOOKUP(Table4[[#This Row],[Customer ID]], Hospitalisation!A:A, Hospitalisation!F:F)</f>
        <v>Tier - 3</v>
      </c>
      <c r="S856" t="str">
        <f>_xlfn.XLOOKUP(Table4[[#This Row],[Customer ID]], Hospitalisation!A:A, Hospitalisation!G:G)</f>
        <v>Tier - 3</v>
      </c>
      <c r="T856" t="str">
        <f>_xlfn.XLOOKUP(Table4[[#This Row],[Customer ID]], Hospitalisation!A:A, Hospitalisation!H:H)</f>
        <v>R1012</v>
      </c>
      <c r="U856" t="str" cm="1">
        <f t="array" ref="U856">_xlfn.IFS(Table4[[#This Row],[Age]]&lt;=29,"Youth",Table4[[#This Row],[Age]]&lt;=49,"Adults",Table4[[#This Row],[Age]]&gt;=50,"Senior")</f>
        <v>Senior</v>
      </c>
    </row>
    <row r="857" spans="1:21">
      <c r="A857" t="s">
        <v>2322</v>
      </c>
      <c r="B857" t="str">
        <f>_xlfn.XLOOKUP(Table4[[#This Row],[Customer ID]],Table1[[#This Row],[Customer ID]],Table1[[#This Row],[TITLE]],0)</f>
        <v>Mr</v>
      </c>
      <c r="C857" t="str" cm="1">
        <f t="array" ref="C857">_xlfn.XLOOKUP(Table4[[#This Row],[Customer ID]],Table1[[#All],[Customer ID]],Table1[[#All],[FIRST NAME]],0)</f>
        <v>Patrick Sr</v>
      </c>
      <c r="D857" t="str" cm="1">
        <f t="array" ref="D857">_xlfn.XLOOKUP(Table4[[#This Row],[Customer ID]],Table1[[#All],[Customer ID]],Table1[[#All],[LAST NAME]],0)</f>
        <v>Kanyane</v>
      </c>
      <c r="E857" s="5" cm="1">
        <f t="array" ref="E857">_xlfn.XLOOKUP(Table4[[#This Row],[Customer ID]],Table3[[#All],[Customer ID]],Table3[[#All],[Date of Birth]],0)</f>
        <v>24300</v>
      </c>
      <c r="F857" cm="1">
        <f t="array" ref="F857">_xlfn.XLOOKUP(Table4[[#This Row],[Customer ID]],Table3[[#All],[Customer ID]],Table3[[#All],[Age]],0)</f>
        <v>56</v>
      </c>
      <c r="G857" cm="1">
        <f t="array" ref="G857">_xlfn.XLOOKUP(Table4[[#This Row],[Customer ID]],Table3[[#All],[Customer ID]],Table3[[#All],[Children]],0)</f>
        <v>0</v>
      </c>
      <c r="H857" cm="1">
        <f t="array" ref="H857">_xlfn.XLOOKUP(Table4[[#This Row],[Customer ID]],Table2[[#All],[Customer ID]],Table2[[#All],[BMI]],0)</f>
        <v>31.07</v>
      </c>
      <c r="I857" cm="1">
        <f t="array" ref="I857">_xlfn.XLOOKUP(Table4[[#This Row],[Customer ID]],Table2[[#All],[Customer ID]],Table2[[#All],[HBA1C]],0)</f>
        <v>4.62</v>
      </c>
      <c r="J857" t="str">
        <f>_xlfn.XLOOKUP(Table4[[#This Row],[Customer ID]], 'Medical Examination'!A:A, 'Medical Examination'!D:D)</f>
        <v>Yes</v>
      </c>
      <c r="K857" t="str">
        <f>_xlfn.XLOOKUP(Table4[[#This Row],[Customer ID]], 'Medical Examination'!A:A, 'Medical Examination'!E:E)</f>
        <v>No</v>
      </c>
      <c r="L857" t="str">
        <f>_xlfn.XLOOKUP(Table4[[#This Row],[Customer ID]], 'Medical Examination'!A:A, 'Medical Examination'!F:F)</f>
        <v>No</v>
      </c>
      <c r="M857">
        <f>_xlfn.XLOOKUP(Table4[[#This Row],[Customer ID]], 'Medical Examination'!A:A, 'Medical Examination'!G:G)</f>
        <v>2</v>
      </c>
      <c r="N857" t="str">
        <f>_xlfn.XLOOKUP(Table4[[#This Row],[Customer ID]], 'Medical Examination'!A:A, 'Medical Examination'!H:H)</f>
        <v>No</v>
      </c>
      <c r="O857" t="str">
        <f>_xlfn.XLOOKUP(Table4[[#This Row],[Customer ID]], 'Medical Examination'!A:A, 'Medical Examination'!I:I)</f>
        <v>Normal</v>
      </c>
      <c r="P857" t="str">
        <f>_xlfn.XLOOKUP(Table4[[#This Row],[Customer ID]], 'Medical Examination'!A:A, 'Medical Examination'!J:J)</f>
        <v>Obesity</v>
      </c>
      <c r="Q857" s="1">
        <f>_xlfn.XLOOKUP(Table4[[#This Row],[Customer ID]], Hospitalisation!A:A, Hospitalisation!E:E)</f>
        <v>12499.88</v>
      </c>
      <c r="R857" t="str">
        <f>_xlfn.XLOOKUP(Table4[[#This Row],[Customer ID]], Hospitalisation!A:A, Hospitalisation!F:F)</f>
        <v>Tier - 3</v>
      </c>
      <c r="S857" t="str">
        <f>_xlfn.XLOOKUP(Table4[[#This Row],[Customer ID]], Hospitalisation!A:A, Hospitalisation!G:G)</f>
        <v>Tier - 2</v>
      </c>
      <c r="T857" t="str">
        <f>_xlfn.XLOOKUP(Table4[[#This Row],[Customer ID]], Hospitalisation!A:A, Hospitalisation!H:H)</f>
        <v>R1012</v>
      </c>
      <c r="U857" t="str" cm="1">
        <f t="array" ref="U857">_xlfn.IFS(Table4[[#This Row],[Age]]&lt;=29,"Youth",Table4[[#This Row],[Age]]&lt;=49,"Adults",Table4[[#This Row],[Age]]&gt;=50,"Senior")</f>
        <v>Senior</v>
      </c>
    </row>
    <row r="858" spans="1:21">
      <c r="A858" t="s">
        <v>2325</v>
      </c>
      <c r="B858" t="str">
        <f>_xlfn.XLOOKUP(Table4[[#This Row],[Customer ID]],Table1[[#This Row],[Customer ID]],Table1[[#This Row],[TITLE]],0)</f>
        <v>Ms</v>
      </c>
      <c r="C858" t="str" cm="1">
        <f t="array" ref="C858">_xlfn.XLOOKUP(Table4[[#This Row],[Customer ID]],Table1[[#All],[Customer ID]],Table1[[#All],[FIRST NAME]],0)</f>
        <v>Kelly M</v>
      </c>
      <c r="D858" t="str" cm="1">
        <f t="array" ref="D858">_xlfn.XLOOKUP(Table4[[#This Row],[Customer ID]],Table1[[#All],[Customer ID]],Table1[[#All],[LAST NAME]],0)</f>
        <v>Mcfadden</v>
      </c>
      <c r="E858" s="5" cm="1">
        <f t="array" ref="E858">_xlfn.XLOOKUP(Table4[[#This Row],[Customer ID]],Table3[[#All],[Customer ID]],Table3[[#All],[Date of Birth]],0)</f>
        <v>25175</v>
      </c>
      <c r="F858" cm="1">
        <f t="array" ref="F858">_xlfn.XLOOKUP(Table4[[#This Row],[Customer ID]],Table3[[#All],[Customer ID]],Table3[[#All],[Age]],0)</f>
        <v>54</v>
      </c>
      <c r="G858" cm="1">
        <f t="array" ref="G858">_xlfn.XLOOKUP(Table4[[#This Row],[Customer ID]],Table3[[#All],[Customer ID]],Table3[[#All],[Children]],0)</f>
        <v>3</v>
      </c>
      <c r="H858" cm="1">
        <f t="array" ref="H858">_xlfn.XLOOKUP(Table4[[#This Row],[Customer ID]],Table2[[#All],[Customer ID]],Table2[[#All],[BMI]],0)</f>
        <v>35.814999999999998</v>
      </c>
      <c r="I858" cm="1">
        <f t="array" ref="I858">_xlfn.XLOOKUP(Table4[[#This Row],[Customer ID]],Table2[[#All],[Customer ID]],Table2[[#All],[HBA1C]],0)</f>
        <v>8.4700000000000006</v>
      </c>
      <c r="J858" t="str">
        <f>_xlfn.XLOOKUP(Table4[[#This Row],[Customer ID]], 'Medical Examination'!A:A, 'Medical Examination'!D:D)</f>
        <v>No</v>
      </c>
      <c r="K858" t="str">
        <f>_xlfn.XLOOKUP(Table4[[#This Row],[Customer ID]], 'Medical Examination'!A:A, 'Medical Examination'!E:E)</f>
        <v>No</v>
      </c>
      <c r="L858" t="str">
        <f>_xlfn.XLOOKUP(Table4[[#This Row],[Customer ID]], 'Medical Examination'!A:A, 'Medical Examination'!F:F)</f>
        <v>No</v>
      </c>
      <c r="M858">
        <f>_xlfn.XLOOKUP(Table4[[#This Row],[Customer ID]], 'Medical Examination'!A:A, 'Medical Examination'!G:G)</f>
        <v>0</v>
      </c>
      <c r="N858" t="str">
        <f>_xlfn.XLOOKUP(Table4[[#This Row],[Customer ID]], 'Medical Examination'!A:A, 'Medical Examination'!H:H)</f>
        <v>No</v>
      </c>
      <c r="O858" t="str">
        <f>_xlfn.XLOOKUP(Table4[[#This Row],[Customer ID]], 'Medical Examination'!A:A, 'Medical Examination'!I:I)</f>
        <v>Diabetes</v>
      </c>
      <c r="P858" t="str">
        <f>_xlfn.XLOOKUP(Table4[[#This Row],[Customer ID]], 'Medical Examination'!A:A, 'Medical Examination'!J:J)</f>
        <v>Obesity</v>
      </c>
      <c r="Q858" s="1">
        <f>_xlfn.XLOOKUP(Table4[[#This Row],[Customer ID]], Hospitalisation!A:A, Hospitalisation!E:E)</f>
        <v>12495.29</v>
      </c>
      <c r="R858" t="str">
        <f>_xlfn.XLOOKUP(Table4[[#This Row],[Customer ID]], Hospitalisation!A:A, Hospitalisation!F:F)</f>
        <v>Tier - 3</v>
      </c>
      <c r="S858" t="str">
        <f>_xlfn.XLOOKUP(Table4[[#This Row],[Customer ID]], Hospitalisation!A:A, Hospitalisation!G:G)</f>
        <v>Tier - 3</v>
      </c>
      <c r="T858" t="str">
        <f>_xlfn.XLOOKUP(Table4[[#This Row],[Customer ID]], Hospitalisation!A:A, Hospitalisation!H:H)</f>
        <v>R1012</v>
      </c>
      <c r="U858" t="str" cm="1">
        <f t="array" ref="U858">_xlfn.IFS(Table4[[#This Row],[Age]]&lt;=29,"Youth",Table4[[#This Row],[Age]]&lt;=49,"Adults",Table4[[#This Row],[Age]]&gt;=50,"Senior")</f>
        <v>Senior</v>
      </c>
    </row>
    <row r="859" spans="1:21">
      <c r="A859" t="s">
        <v>2328</v>
      </c>
      <c r="B859" t="str">
        <f>_xlfn.XLOOKUP(Table4[[#This Row],[Customer ID]],Table1[[#This Row],[Customer ID]],Table1[[#This Row],[TITLE]],0)</f>
        <v>Ms</v>
      </c>
      <c r="C859" t="str" cm="1">
        <f t="array" ref="C859">_xlfn.XLOOKUP(Table4[[#This Row],[Customer ID]],Table1[[#All],[Customer ID]],Table1[[#All],[FIRST NAME]],0)</f>
        <v>Katherine</v>
      </c>
      <c r="D859" t="str" cm="1">
        <f t="array" ref="D859">_xlfn.XLOOKUP(Table4[[#This Row],[Customer ID]],Table1[[#All],[Customer ID]],Table1[[#All],[LAST NAME]],0)</f>
        <v>Connolly</v>
      </c>
      <c r="E859" s="5" cm="1">
        <f t="array" ref="E859">_xlfn.XLOOKUP(Table4[[#This Row],[Customer ID]],Table3[[#All],[Customer ID]],Table3[[#All],[Date of Birth]],0)</f>
        <v>24716</v>
      </c>
      <c r="F859" cm="1">
        <f t="array" ref="F859">_xlfn.XLOOKUP(Table4[[#This Row],[Customer ID]],Table3[[#All],[Customer ID]],Table3[[#All],[Age]],0)</f>
        <v>55</v>
      </c>
      <c r="G859" cm="1">
        <f t="array" ref="G859">_xlfn.XLOOKUP(Table4[[#This Row],[Customer ID]],Table3[[#All],[Customer ID]],Table3[[#All],[Children]],0)</f>
        <v>3</v>
      </c>
      <c r="H859" cm="1">
        <f t="array" ref="H859">_xlfn.XLOOKUP(Table4[[#This Row],[Customer ID]],Table2[[#All],[Customer ID]],Table2[[#All],[BMI]],0)</f>
        <v>40.81</v>
      </c>
      <c r="I859" cm="1">
        <f t="array" ref="I859">_xlfn.XLOOKUP(Table4[[#This Row],[Customer ID]],Table2[[#All],[Customer ID]],Table2[[#All],[HBA1C]],0)</f>
        <v>10.58</v>
      </c>
      <c r="J859" t="str">
        <f>_xlfn.XLOOKUP(Table4[[#This Row],[Customer ID]], 'Medical Examination'!A:A, 'Medical Examination'!D:D)</f>
        <v>Yes</v>
      </c>
      <c r="K859" t="str">
        <f>_xlfn.XLOOKUP(Table4[[#This Row],[Customer ID]], 'Medical Examination'!A:A, 'Medical Examination'!E:E)</f>
        <v>No</v>
      </c>
      <c r="L859" t="str">
        <f>_xlfn.XLOOKUP(Table4[[#This Row],[Customer ID]], 'Medical Examination'!A:A, 'Medical Examination'!F:F)</f>
        <v>No</v>
      </c>
      <c r="M859">
        <f>_xlfn.XLOOKUP(Table4[[#This Row],[Customer ID]], 'Medical Examination'!A:A, 'Medical Examination'!G:G)</f>
        <v>0</v>
      </c>
      <c r="N859" t="str">
        <f>_xlfn.XLOOKUP(Table4[[#This Row],[Customer ID]], 'Medical Examination'!A:A, 'Medical Examination'!H:H)</f>
        <v>No</v>
      </c>
      <c r="O859" t="str">
        <f>_xlfn.XLOOKUP(Table4[[#This Row],[Customer ID]], 'Medical Examination'!A:A, 'Medical Examination'!I:I)</f>
        <v>Diabetes</v>
      </c>
      <c r="P859" t="str">
        <f>_xlfn.XLOOKUP(Table4[[#This Row],[Customer ID]], 'Medical Examination'!A:A, 'Medical Examination'!J:J)</f>
        <v>Obesity</v>
      </c>
      <c r="Q859" s="1">
        <f>_xlfn.XLOOKUP(Table4[[#This Row],[Customer ID]], Hospitalisation!A:A, Hospitalisation!E:E)</f>
        <v>12485.8</v>
      </c>
      <c r="R859" t="str">
        <f>_xlfn.XLOOKUP(Table4[[#This Row],[Customer ID]], Hospitalisation!A:A, Hospitalisation!F:F)</f>
        <v>Tier - 3</v>
      </c>
      <c r="S859" t="str">
        <f>_xlfn.XLOOKUP(Table4[[#This Row],[Customer ID]], Hospitalisation!A:A, Hospitalisation!G:G)</f>
        <v>Tier - 3</v>
      </c>
      <c r="T859" t="str">
        <f>_xlfn.XLOOKUP(Table4[[#This Row],[Customer ID]], Hospitalisation!A:A, Hospitalisation!H:H)</f>
        <v>R1013</v>
      </c>
      <c r="U859" t="str" cm="1">
        <f t="array" ref="U859">_xlfn.IFS(Table4[[#This Row],[Age]]&lt;=29,"Youth",Table4[[#This Row],[Age]]&lt;=49,"Adults",Table4[[#This Row],[Age]]&gt;=50,"Senior")</f>
        <v>Senior</v>
      </c>
    </row>
    <row r="860" spans="1:21">
      <c r="A860" t="s">
        <v>2330</v>
      </c>
      <c r="B860" t="str">
        <f>_xlfn.XLOOKUP(Table4[[#This Row],[Customer ID]],Table1[[#This Row],[Customer ID]],Table1[[#This Row],[TITLE]],0)</f>
        <v>Ms</v>
      </c>
      <c r="C860" t="str" cm="1">
        <f t="array" ref="C860">_xlfn.XLOOKUP(Table4[[#This Row],[Customer ID]],Table1[[#All],[Customer ID]],Table1[[#All],[FIRST NAME]],0)</f>
        <v>Keila L</v>
      </c>
      <c r="D860" t="str" cm="1">
        <f t="array" ref="D860">_xlfn.XLOOKUP(Table4[[#This Row],[Customer ID]],Table1[[#All],[Customer ID]],Table1[[#All],[LAST NAME]],0)</f>
        <v>Merino</v>
      </c>
      <c r="E860" s="5" cm="1">
        <f t="array" ref="E860">_xlfn.XLOOKUP(Table4[[#This Row],[Customer ID]],Table3[[#All],[Customer ID]],Table3[[#All],[Date of Birth]],0)</f>
        <v>25154</v>
      </c>
      <c r="F860" cm="1">
        <f t="array" ref="F860">_xlfn.XLOOKUP(Table4[[#This Row],[Customer ID]],Table3[[#All],[Customer ID]],Table3[[#All],[Age]],0)</f>
        <v>54</v>
      </c>
      <c r="G860" cm="1">
        <f t="array" ref="G860">_xlfn.XLOOKUP(Table4[[#This Row],[Customer ID]],Table3[[#All],[Customer ID]],Table3[[#All],[Children]],0)</f>
        <v>3</v>
      </c>
      <c r="H860" cm="1">
        <f t="array" ref="H860">_xlfn.XLOOKUP(Table4[[#This Row],[Customer ID]],Table2[[#All],[Customer ID]],Table2[[#All],[BMI]],0)</f>
        <v>24.605</v>
      </c>
      <c r="I860" cm="1">
        <f t="array" ref="I860">_xlfn.XLOOKUP(Table4[[#This Row],[Customer ID]],Table2[[#All],[Customer ID]],Table2[[#All],[HBA1C]],0)</f>
        <v>7.48</v>
      </c>
      <c r="J860" t="str">
        <f>_xlfn.XLOOKUP(Table4[[#This Row],[Customer ID]], 'Medical Examination'!A:A, 'Medical Examination'!D:D)</f>
        <v>No</v>
      </c>
      <c r="K860" t="str">
        <f>_xlfn.XLOOKUP(Table4[[#This Row],[Customer ID]], 'Medical Examination'!A:A, 'Medical Examination'!E:E)</f>
        <v>No</v>
      </c>
      <c r="L860" t="str">
        <f>_xlfn.XLOOKUP(Table4[[#This Row],[Customer ID]], 'Medical Examination'!A:A, 'Medical Examination'!F:F)</f>
        <v>No</v>
      </c>
      <c r="M860">
        <f>_xlfn.XLOOKUP(Table4[[#This Row],[Customer ID]], 'Medical Examination'!A:A, 'Medical Examination'!G:G)</f>
        <v>0</v>
      </c>
      <c r="N860" t="str">
        <f>_xlfn.XLOOKUP(Table4[[#This Row],[Customer ID]], 'Medical Examination'!A:A, 'Medical Examination'!H:H)</f>
        <v>No</v>
      </c>
      <c r="O860" t="str">
        <f>_xlfn.XLOOKUP(Table4[[#This Row],[Customer ID]], 'Medical Examination'!A:A, 'Medical Examination'!I:I)</f>
        <v>Diabetes</v>
      </c>
      <c r="P860" t="str">
        <f>_xlfn.XLOOKUP(Table4[[#This Row],[Customer ID]], 'Medical Examination'!A:A, 'Medical Examination'!J:J)</f>
        <v>Normal Weight</v>
      </c>
      <c r="Q860" s="1">
        <f>_xlfn.XLOOKUP(Table4[[#This Row],[Customer ID]], Hospitalisation!A:A, Hospitalisation!E:E)</f>
        <v>12479.71</v>
      </c>
      <c r="R860" t="str">
        <f>_xlfn.XLOOKUP(Table4[[#This Row],[Customer ID]], Hospitalisation!A:A, Hospitalisation!F:F)</f>
        <v>Tier - 3</v>
      </c>
      <c r="S860" t="str">
        <f>_xlfn.XLOOKUP(Table4[[#This Row],[Customer ID]], Hospitalisation!A:A, Hospitalisation!G:G)</f>
        <v>Tier - 3</v>
      </c>
      <c r="T860" t="str">
        <f>_xlfn.XLOOKUP(Table4[[#This Row],[Customer ID]], Hospitalisation!A:A, Hospitalisation!H:H)</f>
        <v>R1012</v>
      </c>
      <c r="U860" t="str" cm="1">
        <f t="array" ref="U860">_xlfn.IFS(Table4[[#This Row],[Age]]&lt;=29,"Youth",Table4[[#This Row],[Age]]&lt;=49,"Adults",Table4[[#This Row],[Age]]&gt;=50,"Senior")</f>
        <v>Senior</v>
      </c>
    </row>
    <row r="861" spans="1:21">
      <c r="A861" t="s">
        <v>2333</v>
      </c>
      <c r="B861" t="str">
        <f>_xlfn.XLOOKUP(Table4[[#This Row],[Customer ID]],Table1[[#This Row],[Customer ID]],Table1[[#This Row],[TITLE]],0)</f>
        <v>Ms</v>
      </c>
      <c r="C861" t="str" cm="1">
        <f t="array" ref="C861">_xlfn.XLOOKUP(Table4[[#This Row],[Customer ID]],Table1[[#All],[Customer ID]],Table1[[#All],[FIRST NAME]],0)</f>
        <v>Zanae E</v>
      </c>
      <c r="D861" t="str" cm="1">
        <f t="array" ref="D861">_xlfn.XLOOKUP(Table4[[#This Row],[Customer ID]],Table1[[#All],[Customer ID]],Table1[[#All],[LAST NAME]],0)</f>
        <v>Baird</v>
      </c>
      <c r="E861" s="5" cm="1">
        <f t="array" ref="E861">_xlfn.XLOOKUP(Table4[[#This Row],[Customer ID]],Table3[[#All],[Customer ID]],Table3[[#All],[Date of Birth]],0)</f>
        <v>25168</v>
      </c>
      <c r="F861" cm="1">
        <f t="array" ref="F861">_xlfn.XLOOKUP(Table4[[#This Row],[Customer ID]],Table3[[#All],[Customer ID]],Table3[[#All],[Age]],0)</f>
        <v>54</v>
      </c>
      <c r="G861" cm="1">
        <f t="array" ref="G861">_xlfn.XLOOKUP(Table4[[#This Row],[Customer ID]],Table3[[#All],[Customer ID]],Table3[[#All],[Children]],0)</f>
        <v>3</v>
      </c>
      <c r="H861" cm="1">
        <f t="array" ref="H861">_xlfn.XLOOKUP(Table4[[#This Row],[Customer ID]],Table2[[#All],[Customer ID]],Table2[[#All],[BMI]],0)</f>
        <v>21.47</v>
      </c>
      <c r="I861" cm="1">
        <f t="array" ref="I861">_xlfn.XLOOKUP(Table4[[#This Row],[Customer ID]],Table2[[#All],[Customer ID]],Table2[[#All],[HBA1C]],0)</f>
        <v>7.82</v>
      </c>
      <c r="J861" t="str">
        <f>_xlfn.XLOOKUP(Table4[[#This Row],[Customer ID]], 'Medical Examination'!A:A, 'Medical Examination'!D:D)</f>
        <v>No</v>
      </c>
      <c r="K861" t="str">
        <f>_xlfn.XLOOKUP(Table4[[#This Row],[Customer ID]], 'Medical Examination'!A:A, 'Medical Examination'!E:E)</f>
        <v>No</v>
      </c>
      <c r="L861" t="str">
        <f>_xlfn.XLOOKUP(Table4[[#This Row],[Customer ID]], 'Medical Examination'!A:A, 'Medical Examination'!F:F)</f>
        <v>No</v>
      </c>
      <c r="M861">
        <f>_xlfn.XLOOKUP(Table4[[#This Row],[Customer ID]], 'Medical Examination'!A:A, 'Medical Examination'!G:G)</f>
        <v>0</v>
      </c>
      <c r="N861" t="str">
        <f>_xlfn.XLOOKUP(Table4[[#This Row],[Customer ID]], 'Medical Examination'!A:A, 'Medical Examination'!H:H)</f>
        <v>No</v>
      </c>
      <c r="O861" t="str">
        <f>_xlfn.XLOOKUP(Table4[[#This Row],[Customer ID]], 'Medical Examination'!A:A, 'Medical Examination'!I:I)</f>
        <v>Diabetes</v>
      </c>
      <c r="P861" t="str">
        <f>_xlfn.XLOOKUP(Table4[[#This Row],[Customer ID]], 'Medical Examination'!A:A, 'Medical Examination'!J:J)</f>
        <v>Normal Weight</v>
      </c>
      <c r="Q861" s="1">
        <f>_xlfn.XLOOKUP(Table4[[#This Row],[Customer ID]], Hospitalisation!A:A, Hospitalisation!E:E)</f>
        <v>12475.35</v>
      </c>
      <c r="R861" t="str">
        <f>_xlfn.XLOOKUP(Table4[[#This Row],[Customer ID]], Hospitalisation!A:A, Hospitalisation!F:F)</f>
        <v>Tier - 3</v>
      </c>
      <c r="S861" t="str">
        <f>_xlfn.XLOOKUP(Table4[[#This Row],[Customer ID]], Hospitalisation!A:A, Hospitalisation!G:G)</f>
        <v>Tier - 1</v>
      </c>
      <c r="T861" t="str">
        <f>_xlfn.XLOOKUP(Table4[[#This Row],[Customer ID]], Hospitalisation!A:A, Hospitalisation!H:H)</f>
        <v>R1012</v>
      </c>
      <c r="U861" t="str" cm="1">
        <f t="array" ref="U861">_xlfn.IFS(Table4[[#This Row],[Age]]&lt;=29,"Youth",Table4[[#This Row],[Age]]&lt;=49,"Adults",Table4[[#This Row],[Age]]&gt;=50,"Senior")</f>
        <v>Senior</v>
      </c>
    </row>
    <row r="862" spans="1:21">
      <c r="A862" t="s">
        <v>2336</v>
      </c>
      <c r="B862" t="str">
        <f>_xlfn.XLOOKUP(Table4[[#This Row],[Customer ID]],Table1[[#This Row],[Customer ID]],Table1[[#This Row],[TITLE]],0)</f>
        <v>Mr</v>
      </c>
      <c r="C862" t="str" cm="1">
        <f t="array" ref="C862">_xlfn.XLOOKUP(Table4[[#This Row],[Customer ID]],Table1[[#All],[Customer ID]],Table1[[#All],[FIRST NAME]],0)</f>
        <v>Alex</v>
      </c>
      <c r="D862" t="str" cm="1">
        <f t="array" ref="D862">_xlfn.XLOOKUP(Table4[[#This Row],[Customer ID]],Table1[[#All],[Customer ID]],Table1[[#All],[LAST NAME]],0)</f>
        <v>Locatelli</v>
      </c>
      <c r="E862" s="5" cm="1">
        <f t="array" ref="E862">_xlfn.XLOOKUP(Table4[[#This Row],[Customer ID]],Table3[[#All],[Customer ID]],Table3[[#All],[Date of Birth]],0)</f>
        <v>34920</v>
      </c>
      <c r="F862" cm="1">
        <f t="array" ref="F862">_xlfn.XLOOKUP(Table4[[#This Row],[Customer ID]],Table3[[#All],[Customer ID]],Table3[[#All],[Age]],0)</f>
        <v>27</v>
      </c>
      <c r="G862" cm="1">
        <f t="array" ref="G862">_xlfn.XLOOKUP(Table4[[#This Row],[Customer ID]],Table3[[#All],[Customer ID]],Table3[[#All],[Children]],0)</f>
        <v>0</v>
      </c>
      <c r="H862" cm="1">
        <f t="array" ref="H862">_xlfn.XLOOKUP(Table4[[#This Row],[Customer ID]],Table2[[#All],[Customer ID]],Table2[[#All],[BMI]],0)</f>
        <v>52.89</v>
      </c>
      <c r="I862" cm="1">
        <f t="array" ref="I862">_xlfn.XLOOKUP(Table4[[#This Row],[Customer ID]],Table2[[#All],[Customer ID]],Table2[[#All],[HBA1C]],0)</f>
        <v>4.96</v>
      </c>
      <c r="J862" t="str">
        <f>_xlfn.XLOOKUP(Table4[[#This Row],[Customer ID]], 'Medical Examination'!A:A, 'Medical Examination'!D:D)</f>
        <v>Yes</v>
      </c>
      <c r="K862" t="str">
        <f>_xlfn.XLOOKUP(Table4[[#This Row],[Customer ID]], 'Medical Examination'!A:A, 'Medical Examination'!E:E)</f>
        <v>No</v>
      </c>
      <c r="L862" t="str">
        <f>_xlfn.XLOOKUP(Table4[[#This Row],[Customer ID]], 'Medical Examination'!A:A, 'Medical Examination'!F:F)</f>
        <v>No</v>
      </c>
      <c r="M862">
        <f>_xlfn.XLOOKUP(Table4[[#This Row],[Customer ID]], 'Medical Examination'!A:A, 'Medical Examination'!G:G)</f>
        <v>1</v>
      </c>
      <c r="N862" t="str">
        <f>_xlfn.XLOOKUP(Table4[[#This Row],[Customer ID]], 'Medical Examination'!A:A, 'Medical Examination'!H:H)</f>
        <v>No</v>
      </c>
      <c r="O862" t="str">
        <f>_xlfn.XLOOKUP(Table4[[#This Row],[Customer ID]], 'Medical Examination'!A:A, 'Medical Examination'!I:I)</f>
        <v>Normal</v>
      </c>
      <c r="P862" t="str">
        <f>_xlfn.XLOOKUP(Table4[[#This Row],[Customer ID]], 'Medical Examination'!A:A, 'Medical Examination'!J:J)</f>
        <v>Obesity</v>
      </c>
      <c r="Q862" s="1">
        <f>_xlfn.XLOOKUP(Table4[[#This Row],[Customer ID]], Hospitalisation!A:A, Hospitalisation!E:E)</f>
        <v>12452.25</v>
      </c>
      <c r="R862" t="str">
        <f>_xlfn.XLOOKUP(Table4[[#This Row],[Customer ID]], Hospitalisation!A:A, Hospitalisation!F:F)</f>
        <v>Tier - 3</v>
      </c>
      <c r="S862" t="str">
        <f>_xlfn.XLOOKUP(Table4[[#This Row],[Customer ID]], Hospitalisation!A:A, Hospitalisation!G:G)</f>
        <v>Tier - 3</v>
      </c>
      <c r="T862" t="str">
        <f>_xlfn.XLOOKUP(Table4[[#This Row],[Customer ID]], Hospitalisation!A:A, Hospitalisation!H:H)</f>
        <v>R1012</v>
      </c>
      <c r="U862" t="str" cm="1">
        <f t="array" ref="U862">_xlfn.IFS(Table4[[#This Row],[Age]]&lt;=29,"Youth",Table4[[#This Row],[Age]]&lt;=49,"Adults",Table4[[#This Row],[Age]]&gt;=50,"Senior")</f>
        <v>Youth</v>
      </c>
    </row>
    <row r="863" spans="1:21">
      <c r="A863" t="s">
        <v>2338</v>
      </c>
      <c r="B863" t="str">
        <f>_xlfn.XLOOKUP(Table4[[#This Row],[Customer ID]],Table1[[#This Row],[Customer ID]],Table1[[#This Row],[TITLE]],0)</f>
        <v>Ms</v>
      </c>
      <c r="C863" t="str" cm="1">
        <f t="array" ref="C863">_xlfn.XLOOKUP(Table4[[#This Row],[Customer ID]],Table1[[#All],[Customer ID]],Table1[[#All],[FIRST NAME]],0)</f>
        <v>Kathryn</v>
      </c>
      <c r="D863" t="str" cm="1">
        <f t="array" ref="D863">_xlfn.XLOOKUP(Table4[[#This Row],[Customer ID]],Table1[[#All],[Customer ID]],Table1[[#All],[LAST NAME]],0)</f>
        <v>Brake</v>
      </c>
      <c r="E863" s="5" cm="1">
        <f t="array" ref="E863">_xlfn.XLOOKUP(Table4[[#This Row],[Customer ID]],Table3[[#All],[Customer ID]],Table3[[#All],[Date of Birth]],0)</f>
        <v>23593</v>
      </c>
      <c r="F863" cm="1">
        <f t="array" ref="F863">_xlfn.XLOOKUP(Table4[[#This Row],[Customer ID]],Table3[[#All],[Customer ID]],Table3[[#All],[Age]],0)</f>
        <v>58</v>
      </c>
      <c r="G863" cm="1">
        <f t="array" ref="G863">_xlfn.XLOOKUP(Table4[[#This Row],[Customer ID]],Table3[[#All],[Customer ID]],Table3[[#All],[Children]],0)</f>
        <v>0</v>
      </c>
      <c r="H863" cm="1">
        <f t="array" ref="H863">_xlfn.XLOOKUP(Table4[[#This Row],[Customer ID]],Table2[[#All],[Customer ID]],Table2[[#All],[BMI]],0)</f>
        <v>32.965000000000003</v>
      </c>
      <c r="I863" cm="1">
        <f t="array" ref="I863">_xlfn.XLOOKUP(Table4[[#This Row],[Customer ID]],Table2[[#All],[Customer ID]],Table2[[#All],[HBA1C]],0)</f>
        <v>6.15</v>
      </c>
      <c r="J863" t="str">
        <f>_xlfn.XLOOKUP(Table4[[#This Row],[Customer ID]], 'Medical Examination'!A:A, 'Medical Examination'!D:D)</f>
        <v>Yes</v>
      </c>
      <c r="K863" t="str">
        <f>_xlfn.XLOOKUP(Table4[[#This Row],[Customer ID]], 'Medical Examination'!A:A, 'Medical Examination'!E:E)</f>
        <v>No</v>
      </c>
      <c r="L863" t="str">
        <f>_xlfn.XLOOKUP(Table4[[#This Row],[Customer ID]], 'Medical Examination'!A:A, 'Medical Examination'!F:F)</f>
        <v>No</v>
      </c>
      <c r="M863">
        <f>_xlfn.XLOOKUP(Table4[[#This Row],[Customer ID]], 'Medical Examination'!A:A, 'Medical Examination'!G:G)</f>
        <v>1</v>
      </c>
      <c r="N863" t="str">
        <f>_xlfn.XLOOKUP(Table4[[#This Row],[Customer ID]], 'Medical Examination'!A:A, 'Medical Examination'!H:H)</f>
        <v>No</v>
      </c>
      <c r="O863" t="str">
        <f>_xlfn.XLOOKUP(Table4[[#This Row],[Customer ID]], 'Medical Examination'!A:A, 'Medical Examination'!I:I)</f>
        <v>Prediabetes</v>
      </c>
      <c r="P863" t="str">
        <f>_xlfn.XLOOKUP(Table4[[#This Row],[Customer ID]], 'Medical Examination'!A:A, 'Medical Examination'!J:J)</f>
        <v>Obesity</v>
      </c>
      <c r="Q863" s="1">
        <f>_xlfn.XLOOKUP(Table4[[#This Row],[Customer ID]], Hospitalisation!A:A, Hospitalisation!E:E)</f>
        <v>12430.95</v>
      </c>
      <c r="R863" t="str">
        <f>_xlfn.XLOOKUP(Table4[[#This Row],[Customer ID]], Hospitalisation!A:A, Hospitalisation!F:F)</f>
        <v>Tier - 3</v>
      </c>
      <c r="S863" t="str">
        <f>_xlfn.XLOOKUP(Table4[[#This Row],[Customer ID]], Hospitalisation!A:A, Hospitalisation!G:G)</f>
        <v>Tier - 3</v>
      </c>
      <c r="T863" t="str">
        <f>_xlfn.XLOOKUP(Table4[[#This Row],[Customer ID]], Hospitalisation!A:A, Hospitalisation!H:H)</f>
        <v>R1024</v>
      </c>
      <c r="U863" t="str" cm="1">
        <f t="array" ref="U863">_xlfn.IFS(Table4[[#This Row],[Age]]&lt;=29,"Youth",Table4[[#This Row],[Age]]&lt;=49,"Adults",Table4[[#This Row],[Age]]&gt;=50,"Senior")</f>
        <v>Senior</v>
      </c>
    </row>
    <row r="864" spans="1:21">
      <c r="A864" t="s">
        <v>2340</v>
      </c>
      <c r="B864" t="str">
        <f>_xlfn.XLOOKUP(Table4[[#This Row],[Customer ID]],Table1[[#This Row],[Customer ID]],Table1[[#This Row],[TITLE]],0)</f>
        <v>Mr</v>
      </c>
      <c r="C864" t="str" cm="1">
        <f t="array" ref="C864">_xlfn.XLOOKUP(Table4[[#This Row],[Customer ID]],Table1[[#All],[Customer ID]],Table1[[#All],[FIRST NAME]],0)</f>
        <v>Jason L</v>
      </c>
      <c r="D864" t="str" cm="1">
        <f t="array" ref="D864">_xlfn.XLOOKUP(Table4[[#This Row],[Customer ID]],Table1[[#All],[Customer ID]],Table1[[#All],[LAST NAME]],0)</f>
        <v>Jacobs</v>
      </c>
      <c r="E864" s="5" cm="1">
        <f t="array" ref="E864">_xlfn.XLOOKUP(Table4[[#This Row],[Customer ID]],Table3[[#All],[Customer ID]],Table3[[#All],[Date of Birth]],0)</f>
        <v>29050</v>
      </c>
      <c r="F864" cm="1">
        <f t="array" ref="F864">_xlfn.XLOOKUP(Table4[[#This Row],[Customer ID]],Table3[[#All],[Customer ID]],Table3[[#All],[Age]],0)</f>
        <v>43</v>
      </c>
      <c r="G864" cm="1">
        <f t="array" ref="G864">_xlfn.XLOOKUP(Table4[[#This Row],[Customer ID]],Table3[[#All],[Customer ID]],Table3[[#All],[Children]],0)</f>
        <v>2</v>
      </c>
      <c r="H864" cm="1">
        <f t="array" ref="H864">_xlfn.XLOOKUP(Table4[[#This Row],[Customer ID]],Table2[[#All],[Customer ID]],Table2[[#All],[BMI]],0)</f>
        <v>36.799999999999997</v>
      </c>
      <c r="I864" cm="1">
        <f t="array" ref="I864">_xlfn.XLOOKUP(Table4[[#This Row],[Customer ID]],Table2[[#All],[Customer ID]],Table2[[#All],[HBA1C]],0)</f>
        <v>4.62</v>
      </c>
      <c r="J864" t="str">
        <f>_xlfn.XLOOKUP(Table4[[#This Row],[Customer ID]], 'Medical Examination'!A:A, 'Medical Examination'!D:D)</f>
        <v>No</v>
      </c>
      <c r="K864" t="str">
        <f>_xlfn.XLOOKUP(Table4[[#This Row],[Customer ID]], 'Medical Examination'!A:A, 'Medical Examination'!E:E)</f>
        <v>No</v>
      </c>
      <c r="L864" t="str">
        <f>_xlfn.XLOOKUP(Table4[[#This Row],[Customer ID]], 'Medical Examination'!A:A, 'Medical Examination'!F:F)</f>
        <v>Yes</v>
      </c>
      <c r="M864">
        <f>_xlfn.XLOOKUP(Table4[[#This Row],[Customer ID]], 'Medical Examination'!A:A, 'Medical Examination'!G:G)</f>
        <v>1</v>
      </c>
      <c r="N864" t="str">
        <f>_xlfn.XLOOKUP(Table4[[#This Row],[Customer ID]], 'Medical Examination'!A:A, 'Medical Examination'!H:H)</f>
        <v>No</v>
      </c>
      <c r="O864" t="str">
        <f>_xlfn.XLOOKUP(Table4[[#This Row],[Customer ID]], 'Medical Examination'!A:A, 'Medical Examination'!I:I)</f>
        <v>Normal</v>
      </c>
      <c r="P864" t="str">
        <f>_xlfn.XLOOKUP(Table4[[#This Row],[Customer ID]], 'Medical Examination'!A:A, 'Medical Examination'!J:J)</f>
        <v>Obesity</v>
      </c>
      <c r="Q864" s="1">
        <f>_xlfn.XLOOKUP(Table4[[#This Row],[Customer ID]], Hospitalisation!A:A, Hospitalisation!E:E)</f>
        <v>12408.29</v>
      </c>
      <c r="R864" t="str">
        <f>_xlfn.XLOOKUP(Table4[[#This Row],[Customer ID]], Hospitalisation!A:A, Hospitalisation!F:F)</f>
        <v>Tier - 3</v>
      </c>
      <c r="S864" t="str">
        <f>_xlfn.XLOOKUP(Table4[[#This Row],[Customer ID]], Hospitalisation!A:A, Hospitalisation!G:G)</f>
        <v>Tier - 1</v>
      </c>
      <c r="T864" t="str">
        <f>_xlfn.XLOOKUP(Table4[[#This Row],[Customer ID]], Hospitalisation!A:A, Hospitalisation!H:H)</f>
        <v>R1022</v>
      </c>
      <c r="U864" t="str" cm="1">
        <f t="array" ref="U864">_xlfn.IFS(Table4[[#This Row],[Age]]&lt;=29,"Youth",Table4[[#This Row],[Age]]&lt;=49,"Adults",Table4[[#This Row],[Age]]&gt;=50,"Senior")</f>
        <v>Adults</v>
      </c>
    </row>
    <row r="865" spans="1:21">
      <c r="A865" t="s">
        <v>2343</v>
      </c>
      <c r="B865" t="str">
        <f>_xlfn.XLOOKUP(Table4[[#This Row],[Customer ID]],Table1[[#This Row],[Customer ID]],Table1[[#This Row],[TITLE]],0)</f>
        <v>Mr</v>
      </c>
      <c r="C865" t="str" cm="1">
        <f t="array" ref="C865">_xlfn.XLOOKUP(Table4[[#This Row],[Customer ID]],Table1[[#All],[Customer ID]],Table1[[#All],[FIRST NAME]],0)</f>
        <v>Benjamin J</v>
      </c>
      <c r="D865" t="str" cm="1">
        <f t="array" ref="D865">_xlfn.XLOOKUP(Table4[[#This Row],[Customer ID]],Table1[[#All],[Customer ID]],Table1[[#All],[LAST NAME]],0)</f>
        <v>Vaught</v>
      </c>
      <c r="E865" s="5" cm="1">
        <f t="array" ref="E865">_xlfn.XLOOKUP(Table4[[#This Row],[Customer ID]],Table3[[#All],[Customer ID]],Table3[[#All],[Date of Birth]],0)</f>
        <v>26532</v>
      </c>
      <c r="F865" cm="1">
        <f t="array" ref="F865">_xlfn.XLOOKUP(Table4[[#This Row],[Customer ID]],Table3[[#All],[Customer ID]],Table3[[#All],[Age]],0)</f>
        <v>50</v>
      </c>
      <c r="G865" cm="1">
        <f t="array" ref="G865">_xlfn.XLOOKUP(Table4[[#This Row],[Customer ID]],Table3[[#All],[Customer ID]],Table3[[#All],[Children]],0)</f>
        <v>0</v>
      </c>
      <c r="H865" cm="1">
        <f t="array" ref="H865">_xlfn.XLOOKUP(Table4[[#This Row],[Customer ID]],Table2[[#All],[Customer ID]],Table2[[#All],[BMI]],0)</f>
        <v>34.299999999999997</v>
      </c>
      <c r="I865" cm="1">
        <f t="array" ref="I865">_xlfn.XLOOKUP(Table4[[#This Row],[Customer ID]],Table2[[#All],[Customer ID]],Table2[[#All],[HBA1C]],0)</f>
        <v>4.87</v>
      </c>
      <c r="J865" t="str">
        <f>_xlfn.XLOOKUP(Table4[[#This Row],[Customer ID]], 'Medical Examination'!A:A, 'Medical Examination'!D:D)</f>
        <v>No</v>
      </c>
      <c r="K865" t="str">
        <f>_xlfn.XLOOKUP(Table4[[#This Row],[Customer ID]], 'Medical Examination'!A:A, 'Medical Examination'!E:E)</f>
        <v>No</v>
      </c>
      <c r="L865" t="str">
        <f>_xlfn.XLOOKUP(Table4[[#This Row],[Customer ID]], 'Medical Examination'!A:A, 'Medical Examination'!F:F)</f>
        <v>No</v>
      </c>
      <c r="M865">
        <f>_xlfn.XLOOKUP(Table4[[#This Row],[Customer ID]], 'Medical Examination'!A:A, 'Medical Examination'!G:G)</f>
        <v>2</v>
      </c>
      <c r="N865" t="str">
        <f>_xlfn.XLOOKUP(Table4[[#This Row],[Customer ID]], 'Medical Examination'!A:A, 'Medical Examination'!H:H)</f>
        <v>No</v>
      </c>
      <c r="O865" t="str">
        <f>_xlfn.XLOOKUP(Table4[[#This Row],[Customer ID]], 'Medical Examination'!A:A, 'Medical Examination'!I:I)</f>
        <v>Normal</v>
      </c>
      <c r="P865" t="str">
        <f>_xlfn.XLOOKUP(Table4[[#This Row],[Customer ID]], 'Medical Examination'!A:A, 'Medical Examination'!J:J)</f>
        <v>Obesity</v>
      </c>
      <c r="Q865" s="1">
        <f>_xlfn.XLOOKUP(Table4[[#This Row],[Customer ID]], Hospitalisation!A:A, Hospitalisation!E:E)</f>
        <v>12407.3</v>
      </c>
      <c r="R865" t="str">
        <f>_xlfn.XLOOKUP(Table4[[#This Row],[Customer ID]], Hospitalisation!A:A, Hospitalisation!F:F)</f>
        <v>Tier - 3</v>
      </c>
      <c r="S865" t="str">
        <f>_xlfn.XLOOKUP(Table4[[#This Row],[Customer ID]], Hospitalisation!A:A, Hospitalisation!G:G)</f>
        <v>Tier - 2</v>
      </c>
      <c r="T865" t="str">
        <f>_xlfn.XLOOKUP(Table4[[#This Row],[Customer ID]], Hospitalisation!A:A, Hospitalisation!H:H)</f>
        <v>R1021</v>
      </c>
      <c r="U865" t="str" cm="1">
        <f t="array" ref="U865">_xlfn.IFS(Table4[[#This Row],[Age]]&lt;=29,"Youth",Table4[[#This Row],[Age]]&lt;=49,"Adults",Table4[[#This Row],[Age]]&gt;=50,"Senior")</f>
        <v>Senior</v>
      </c>
    </row>
    <row r="866" spans="1:21">
      <c r="A866" t="s">
        <v>2346</v>
      </c>
      <c r="B866" t="str">
        <f>_xlfn.XLOOKUP(Table4[[#This Row],[Customer ID]],Table1[[#This Row],[Customer ID]],Table1[[#This Row],[TITLE]],0)</f>
        <v>Mr</v>
      </c>
      <c r="C866" t="str" cm="1">
        <f t="array" ref="C866">_xlfn.XLOOKUP(Table4[[#This Row],[Customer ID]],Table1[[#All],[Customer ID]],Table1[[#All],[FIRST NAME]],0)</f>
        <v>Steven M</v>
      </c>
      <c r="D866" t="str" cm="1">
        <f t="array" ref="D866">_xlfn.XLOOKUP(Table4[[#This Row],[Customer ID]],Table1[[#All],[Customer ID]],Table1[[#All],[LAST NAME]],0)</f>
        <v>Monteleone</v>
      </c>
      <c r="E866" s="5" cm="1">
        <f t="array" ref="E866">_xlfn.XLOOKUP(Table4[[#This Row],[Customer ID]],Table3[[#All],[Customer ID]],Table3[[#All],[Date of Birth]],0)</f>
        <v>32871</v>
      </c>
      <c r="F866" cm="1">
        <f t="array" ref="F866">_xlfn.XLOOKUP(Table4[[#This Row],[Customer ID]],Table3[[#All],[Customer ID]],Table3[[#All],[Age]],0)</f>
        <v>33</v>
      </c>
      <c r="G866" cm="1">
        <f t="array" ref="G866">_xlfn.XLOOKUP(Table4[[#This Row],[Customer ID]],Table3[[#All],[Customer ID]],Table3[[#All],[Children]],0)</f>
        <v>0</v>
      </c>
      <c r="H866" cm="1">
        <f t="array" ref="H866">_xlfn.XLOOKUP(Table4[[#This Row],[Customer ID]],Table2[[#All],[Customer ID]],Table2[[#All],[BMI]],0)</f>
        <v>35.244999999999997</v>
      </c>
      <c r="I866" cm="1">
        <f t="array" ref="I866">_xlfn.XLOOKUP(Table4[[#This Row],[Customer ID]],Table2[[#All],[Customer ID]],Table2[[#All],[HBA1C]],0)</f>
        <v>4.63</v>
      </c>
      <c r="J866" t="str">
        <f>_xlfn.XLOOKUP(Table4[[#This Row],[Customer ID]], 'Medical Examination'!A:A, 'Medical Examination'!D:D)</f>
        <v>No</v>
      </c>
      <c r="K866" t="str">
        <f>_xlfn.XLOOKUP(Table4[[#This Row],[Customer ID]], 'Medical Examination'!A:A, 'Medical Examination'!E:E)</f>
        <v>No</v>
      </c>
      <c r="L866" t="str">
        <f>_xlfn.XLOOKUP(Table4[[#This Row],[Customer ID]], 'Medical Examination'!A:A, 'Medical Examination'!F:F)</f>
        <v>No</v>
      </c>
      <c r="M866">
        <f>_xlfn.XLOOKUP(Table4[[#This Row],[Customer ID]], 'Medical Examination'!A:A, 'Medical Examination'!G:G)</f>
        <v>0</v>
      </c>
      <c r="N866" t="str">
        <f>_xlfn.XLOOKUP(Table4[[#This Row],[Customer ID]], 'Medical Examination'!A:A, 'Medical Examination'!H:H)</f>
        <v>No</v>
      </c>
      <c r="O866" t="str">
        <f>_xlfn.XLOOKUP(Table4[[#This Row],[Customer ID]], 'Medical Examination'!A:A, 'Medical Examination'!I:I)</f>
        <v>Normal</v>
      </c>
      <c r="P866" t="str">
        <f>_xlfn.XLOOKUP(Table4[[#This Row],[Customer ID]], 'Medical Examination'!A:A, 'Medical Examination'!J:J)</f>
        <v>Obesity</v>
      </c>
      <c r="Q866" s="1">
        <f>_xlfn.XLOOKUP(Table4[[#This Row],[Customer ID]], Hospitalisation!A:A, Hospitalisation!E:E)</f>
        <v>12404.88</v>
      </c>
      <c r="R866" t="str">
        <f>_xlfn.XLOOKUP(Table4[[#This Row],[Customer ID]], Hospitalisation!A:A, Hospitalisation!F:F)</f>
        <v>Tier - 3</v>
      </c>
      <c r="S866" t="str">
        <f>_xlfn.XLOOKUP(Table4[[#This Row],[Customer ID]], Hospitalisation!A:A, Hospitalisation!G:G)</f>
        <v>Tier - 3</v>
      </c>
      <c r="T866" t="str">
        <f>_xlfn.XLOOKUP(Table4[[#This Row],[Customer ID]], Hospitalisation!A:A, Hospitalisation!H:H)</f>
        <v>R1016</v>
      </c>
      <c r="U866" t="str" cm="1">
        <f t="array" ref="U866">_xlfn.IFS(Table4[[#This Row],[Age]]&lt;=29,"Youth",Table4[[#This Row],[Age]]&lt;=49,"Adults",Table4[[#This Row],[Age]]&gt;=50,"Senior")</f>
        <v>Adults</v>
      </c>
    </row>
    <row r="867" spans="1:21">
      <c r="A867" t="s">
        <v>2348</v>
      </c>
      <c r="B867" t="str">
        <f>_xlfn.XLOOKUP(Table4[[#This Row],[Customer ID]],Table1[[#This Row],[Customer ID]],Table1[[#This Row],[TITLE]],0)</f>
        <v>Mrs</v>
      </c>
      <c r="C867" t="str" cm="1">
        <f t="array" ref="C867">_xlfn.XLOOKUP(Table4[[#This Row],[Customer ID]],Table1[[#All],[Customer ID]],Table1[[#All],[FIRST NAME]],0)</f>
        <v>Erika</v>
      </c>
      <c r="D867" t="str" cm="1">
        <f t="array" ref="D867">_xlfn.XLOOKUP(Table4[[#This Row],[Customer ID]],Table1[[#All],[Customer ID]],Table1[[#All],[LAST NAME]],0)</f>
        <v>Verdugo</v>
      </c>
      <c r="E867" s="5" cm="1">
        <f t="array" ref="E867">_xlfn.XLOOKUP(Table4[[#This Row],[Customer ID]],Table3[[#All],[Customer ID]],Table3[[#All],[Date of Birth]],0)</f>
        <v>22915</v>
      </c>
      <c r="F867" cm="1">
        <f t="array" ref="F867">_xlfn.XLOOKUP(Table4[[#This Row],[Customer ID]],Table3[[#All],[Customer ID]],Table3[[#All],[Age]],0)</f>
        <v>60</v>
      </c>
      <c r="G867" cm="1">
        <f t="array" ref="G867">_xlfn.XLOOKUP(Table4[[#This Row],[Customer ID]],Table3[[#All],[Customer ID]],Table3[[#All],[Children]],0)</f>
        <v>0</v>
      </c>
      <c r="H867" cm="1">
        <f t="array" ref="H867">_xlfn.XLOOKUP(Table4[[#This Row],[Customer ID]],Table2[[#All],[Customer ID]],Table2[[#All],[BMI]],0)</f>
        <v>26.23</v>
      </c>
      <c r="I867" cm="1">
        <f t="array" ref="I867">_xlfn.XLOOKUP(Table4[[#This Row],[Customer ID]],Table2[[#All],[Customer ID]],Table2[[#All],[HBA1C]],0)</f>
        <v>11.93</v>
      </c>
      <c r="J867" t="str">
        <f>_xlfn.XLOOKUP(Table4[[#This Row],[Customer ID]], 'Medical Examination'!A:A, 'Medical Examination'!D:D)</f>
        <v>No</v>
      </c>
      <c r="K867" t="str">
        <f>_xlfn.XLOOKUP(Table4[[#This Row],[Customer ID]], 'Medical Examination'!A:A, 'Medical Examination'!E:E)</f>
        <v>No</v>
      </c>
      <c r="L867" t="str">
        <f>_xlfn.XLOOKUP(Table4[[#This Row],[Customer ID]], 'Medical Examination'!A:A, 'Medical Examination'!F:F)</f>
        <v>No</v>
      </c>
      <c r="M867">
        <f>_xlfn.XLOOKUP(Table4[[#This Row],[Customer ID]], 'Medical Examination'!A:A, 'Medical Examination'!G:G)</f>
        <v>0</v>
      </c>
      <c r="N867" t="str">
        <f>_xlfn.XLOOKUP(Table4[[#This Row],[Customer ID]], 'Medical Examination'!A:A, 'Medical Examination'!H:H)</f>
        <v>No</v>
      </c>
      <c r="O867" t="str">
        <f>_xlfn.XLOOKUP(Table4[[#This Row],[Customer ID]], 'Medical Examination'!A:A, 'Medical Examination'!I:I)</f>
        <v>Diabetes</v>
      </c>
      <c r="P867" t="str">
        <f>_xlfn.XLOOKUP(Table4[[#This Row],[Customer ID]], 'Medical Examination'!A:A, 'Medical Examination'!J:J)</f>
        <v>Overweight</v>
      </c>
      <c r="Q867" s="1">
        <f>_xlfn.XLOOKUP(Table4[[#This Row],[Customer ID]], Hospitalisation!A:A, Hospitalisation!E:E)</f>
        <v>12369.89</v>
      </c>
      <c r="R867" t="str">
        <f>_xlfn.XLOOKUP(Table4[[#This Row],[Customer ID]], Hospitalisation!A:A, Hospitalisation!F:F)</f>
        <v>Tier - 3</v>
      </c>
      <c r="S867" t="str">
        <f>_xlfn.XLOOKUP(Table4[[#This Row],[Customer ID]], Hospitalisation!A:A, Hospitalisation!G:G)</f>
        <v>Tier - 2</v>
      </c>
      <c r="T867" t="str">
        <f>_xlfn.XLOOKUP(Table4[[#This Row],[Customer ID]], Hospitalisation!A:A, Hospitalisation!H:H)</f>
        <v>R1024</v>
      </c>
      <c r="U867" t="str" cm="1">
        <f t="array" ref="U867">_xlfn.IFS(Table4[[#This Row],[Age]]&lt;=29,"Youth",Table4[[#This Row],[Age]]&lt;=49,"Adults",Table4[[#This Row],[Age]]&gt;=50,"Senior")</f>
        <v>Senior</v>
      </c>
    </row>
    <row r="868" spans="1:21">
      <c r="A868" t="s">
        <v>2351</v>
      </c>
      <c r="B868" t="str">
        <f>_xlfn.XLOOKUP(Table4[[#This Row],[Customer ID]],Table1[[#This Row],[Customer ID]],Table1[[#This Row],[TITLE]],0)</f>
        <v>Mr</v>
      </c>
      <c r="C868" t="str" cm="1">
        <f t="array" ref="C868">_xlfn.XLOOKUP(Table4[[#This Row],[Customer ID]],Table1[[#All],[Customer ID]],Table1[[#All],[FIRST NAME]],0)</f>
        <v>Chad</v>
      </c>
      <c r="D868" t="str" cm="1">
        <f t="array" ref="D868">_xlfn.XLOOKUP(Table4[[#This Row],[Customer ID]],Table1[[#All],[Customer ID]],Table1[[#All],[LAST NAME]],0)</f>
        <v>Sellers</v>
      </c>
      <c r="E868" s="5" cm="1">
        <f t="array" ref="E868">_xlfn.XLOOKUP(Table4[[#This Row],[Customer ID]],Table3[[#All],[Customer ID]],Table3[[#All],[Date of Birth]],0)</f>
        <v>24470</v>
      </c>
      <c r="F868" cm="1">
        <f t="array" ref="F868">_xlfn.XLOOKUP(Table4[[#This Row],[Customer ID]],Table3[[#All],[Customer ID]],Table3[[#All],[Age]],0)</f>
        <v>56</v>
      </c>
      <c r="G868" cm="1">
        <f t="array" ref="G868">_xlfn.XLOOKUP(Table4[[#This Row],[Customer ID]],Table3[[#All],[Customer ID]],Table3[[#All],[Children]],0)</f>
        <v>3</v>
      </c>
      <c r="H868" cm="1">
        <f t="array" ref="H868">_xlfn.XLOOKUP(Table4[[#This Row],[Customer ID]],Table2[[#All],[Customer ID]],Table2[[#All],[BMI]],0)</f>
        <v>36.1</v>
      </c>
      <c r="I868" cm="1">
        <f t="array" ref="I868">_xlfn.XLOOKUP(Table4[[#This Row],[Customer ID]],Table2[[#All],[Customer ID]],Table2[[#All],[HBA1C]],0)</f>
        <v>5.65</v>
      </c>
      <c r="J868" t="str">
        <f>_xlfn.XLOOKUP(Table4[[#This Row],[Customer ID]], 'Medical Examination'!A:A, 'Medical Examination'!D:D)</f>
        <v>Yes</v>
      </c>
      <c r="K868" t="str">
        <f>_xlfn.XLOOKUP(Table4[[#This Row],[Customer ID]], 'Medical Examination'!A:A, 'Medical Examination'!E:E)</f>
        <v>No</v>
      </c>
      <c r="L868" t="str">
        <f>_xlfn.XLOOKUP(Table4[[#This Row],[Customer ID]], 'Medical Examination'!A:A, 'Medical Examination'!F:F)</f>
        <v>No</v>
      </c>
      <c r="M868">
        <f>_xlfn.XLOOKUP(Table4[[#This Row],[Customer ID]], 'Medical Examination'!A:A, 'Medical Examination'!G:G)</f>
        <v>2</v>
      </c>
      <c r="N868" t="str">
        <f>_xlfn.XLOOKUP(Table4[[#This Row],[Customer ID]], 'Medical Examination'!A:A, 'Medical Examination'!H:H)</f>
        <v>No</v>
      </c>
      <c r="O868" t="str">
        <f>_xlfn.XLOOKUP(Table4[[#This Row],[Customer ID]], 'Medical Examination'!A:A, 'Medical Examination'!I:I)</f>
        <v>Normal</v>
      </c>
      <c r="P868" t="str">
        <f>_xlfn.XLOOKUP(Table4[[#This Row],[Customer ID]], 'Medical Examination'!A:A, 'Medical Examination'!J:J)</f>
        <v>Obesity</v>
      </c>
      <c r="Q868" s="1">
        <f>_xlfn.XLOOKUP(Table4[[#This Row],[Customer ID]], Hospitalisation!A:A, Hospitalisation!E:E)</f>
        <v>12363.55</v>
      </c>
      <c r="R868" t="str">
        <f>_xlfn.XLOOKUP(Table4[[#This Row],[Customer ID]], Hospitalisation!A:A, Hospitalisation!F:F)</f>
        <v>Tier - 3</v>
      </c>
      <c r="S868" t="str">
        <f>_xlfn.XLOOKUP(Table4[[#This Row],[Customer ID]], Hospitalisation!A:A, Hospitalisation!G:G)</f>
        <v>Tier - 3</v>
      </c>
      <c r="T868" t="str">
        <f>_xlfn.XLOOKUP(Table4[[#This Row],[Customer ID]], Hospitalisation!A:A, Hospitalisation!H:H)</f>
        <v>R1011</v>
      </c>
      <c r="U868" t="str" cm="1">
        <f t="array" ref="U868">_xlfn.IFS(Table4[[#This Row],[Age]]&lt;=29,"Youth",Table4[[#This Row],[Age]]&lt;=49,"Adults",Table4[[#This Row],[Age]]&gt;=50,"Senior")</f>
        <v>Senior</v>
      </c>
    </row>
    <row r="869" spans="1:21">
      <c r="A869" t="s">
        <v>2354</v>
      </c>
      <c r="B869" t="str">
        <f>_xlfn.XLOOKUP(Table4[[#This Row],[Customer ID]],Table1[[#This Row],[Customer ID]],Table1[[#This Row],[TITLE]],0)</f>
        <v>Mr</v>
      </c>
      <c r="C869" t="str" cm="1">
        <f t="array" ref="C869">_xlfn.XLOOKUP(Table4[[#This Row],[Customer ID]],Table1[[#All],[Customer ID]],Table1[[#All],[FIRST NAME]],0)</f>
        <v>Mark</v>
      </c>
      <c r="D869" t="str" cm="1">
        <f t="array" ref="D869">_xlfn.XLOOKUP(Table4[[#This Row],[Customer ID]],Table1[[#All],[Customer ID]],Table1[[#All],[LAST NAME]],0)</f>
        <v>Bowman</v>
      </c>
      <c r="E869" s="5" cm="1">
        <f t="array" ref="E869">_xlfn.XLOOKUP(Table4[[#This Row],[Customer ID]],Table3[[#All],[Customer ID]],Table3[[#All],[Date of Birth]],0)</f>
        <v>23276</v>
      </c>
      <c r="F869" cm="1">
        <f t="array" ref="F869">_xlfn.XLOOKUP(Table4[[#This Row],[Customer ID]],Table3[[#All],[Customer ID]],Table3[[#All],[Age]],0)</f>
        <v>59</v>
      </c>
      <c r="G869" cm="1">
        <f t="array" ref="G869">_xlfn.XLOOKUP(Table4[[#This Row],[Customer ID]],Table3[[#All],[Customer ID]],Table3[[#All],[Children]],0)</f>
        <v>1</v>
      </c>
      <c r="H869" cm="1">
        <f t="array" ref="H869">_xlfn.XLOOKUP(Table4[[#This Row],[Customer ID]],Table2[[#All],[Customer ID]],Table2[[#All],[BMI]],0)</f>
        <v>37.1</v>
      </c>
      <c r="I869" cm="1">
        <f t="array" ref="I869">_xlfn.XLOOKUP(Table4[[#This Row],[Customer ID]],Table2[[#All],[Customer ID]],Table2[[#All],[HBA1C]],0)</f>
        <v>11.21</v>
      </c>
      <c r="J869" t="str">
        <f>_xlfn.XLOOKUP(Table4[[#This Row],[Customer ID]], 'Medical Examination'!A:A, 'Medical Examination'!D:D)</f>
        <v>Yes</v>
      </c>
      <c r="K869" t="str">
        <f>_xlfn.XLOOKUP(Table4[[#This Row],[Customer ID]], 'Medical Examination'!A:A, 'Medical Examination'!E:E)</f>
        <v>No</v>
      </c>
      <c r="L869" t="str">
        <f>_xlfn.XLOOKUP(Table4[[#This Row],[Customer ID]], 'Medical Examination'!A:A, 'Medical Examination'!F:F)</f>
        <v>Yes</v>
      </c>
      <c r="M869">
        <f>_xlfn.XLOOKUP(Table4[[#This Row],[Customer ID]], 'Medical Examination'!A:A, 'Medical Examination'!G:G)</f>
        <v>1</v>
      </c>
      <c r="N869" t="str">
        <f>_xlfn.XLOOKUP(Table4[[#This Row],[Customer ID]], 'Medical Examination'!A:A, 'Medical Examination'!H:H)</f>
        <v>No</v>
      </c>
      <c r="O869" t="str">
        <f>_xlfn.XLOOKUP(Table4[[#This Row],[Customer ID]], 'Medical Examination'!A:A, 'Medical Examination'!I:I)</f>
        <v>Diabetes</v>
      </c>
      <c r="P869" t="str">
        <f>_xlfn.XLOOKUP(Table4[[#This Row],[Customer ID]], 'Medical Examination'!A:A, 'Medical Examination'!J:J)</f>
        <v>Obesity</v>
      </c>
      <c r="Q869" s="1">
        <f>_xlfn.XLOOKUP(Table4[[#This Row],[Customer ID]], Hospitalisation!A:A, Hospitalisation!E:E)</f>
        <v>12347.17</v>
      </c>
      <c r="R869" t="str">
        <f>_xlfn.XLOOKUP(Table4[[#This Row],[Customer ID]], Hospitalisation!A:A, Hospitalisation!F:F)</f>
        <v>Tier - 3</v>
      </c>
      <c r="S869" t="str">
        <f>_xlfn.XLOOKUP(Table4[[#This Row],[Customer ID]], Hospitalisation!A:A, Hospitalisation!G:G)</f>
        <v>Tier - 3</v>
      </c>
      <c r="T869" t="str">
        <f>_xlfn.XLOOKUP(Table4[[#This Row],[Customer ID]], Hospitalisation!A:A, Hospitalisation!H:H)</f>
        <v>R1011</v>
      </c>
      <c r="U869" t="str" cm="1">
        <f t="array" ref="U869">_xlfn.IFS(Table4[[#This Row],[Age]]&lt;=29,"Youth",Table4[[#This Row],[Age]]&lt;=49,"Adults",Table4[[#This Row],[Age]]&gt;=50,"Senior")</f>
        <v>Senior</v>
      </c>
    </row>
    <row r="870" spans="1:21">
      <c r="A870" t="s">
        <v>2356</v>
      </c>
      <c r="B870" t="str">
        <f>_xlfn.XLOOKUP(Table4[[#This Row],[Customer ID]],Table1[[#This Row],[Customer ID]],Table1[[#This Row],[TITLE]],0)</f>
        <v>Mr</v>
      </c>
      <c r="C870" t="str" cm="1">
        <f t="array" ref="C870">_xlfn.XLOOKUP(Table4[[#This Row],[Customer ID]],Table1[[#All],[Customer ID]],Table1[[#All],[FIRST NAME]],0)</f>
        <v>David</v>
      </c>
      <c r="D870" t="str" cm="1">
        <f t="array" ref="D870">_xlfn.XLOOKUP(Table4[[#This Row],[Customer ID]],Table1[[#All],[Customer ID]],Table1[[#All],[LAST NAME]],0)</f>
        <v>Marley</v>
      </c>
      <c r="E870" s="5" cm="1">
        <f t="array" ref="E870">_xlfn.XLOOKUP(Table4[[#This Row],[Customer ID]],Table3[[#All],[Customer ID]],Table3[[#All],[Date of Birth]],0)</f>
        <v>23225</v>
      </c>
      <c r="F870" cm="1">
        <f t="array" ref="F870">_xlfn.XLOOKUP(Table4[[#This Row],[Customer ID]],Table3[[#All],[Customer ID]],Table3[[#All],[Age]],0)</f>
        <v>59</v>
      </c>
      <c r="G870" cm="1">
        <f t="array" ref="G870">_xlfn.XLOOKUP(Table4[[#This Row],[Customer ID]],Table3[[#All],[Customer ID]],Table3[[#All],[Children]],0)</f>
        <v>1</v>
      </c>
      <c r="H870" cm="1">
        <f t="array" ref="H870">_xlfn.XLOOKUP(Table4[[#This Row],[Customer ID]],Table2[[#All],[Customer ID]],Table2[[#All],[BMI]],0)</f>
        <v>27.5</v>
      </c>
      <c r="I870" cm="1">
        <f t="array" ref="I870">_xlfn.XLOOKUP(Table4[[#This Row],[Customer ID]],Table2[[#All],[Customer ID]],Table2[[#All],[HBA1C]],0)</f>
        <v>10.62</v>
      </c>
      <c r="J870" t="str">
        <f>_xlfn.XLOOKUP(Table4[[#This Row],[Customer ID]], 'Medical Examination'!A:A, 'Medical Examination'!D:D)</f>
        <v>Yes</v>
      </c>
      <c r="K870" t="str">
        <f>_xlfn.XLOOKUP(Table4[[#This Row],[Customer ID]], 'Medical Examination'!A:A, 'Medical Examination'!E:E)</f>
        <v>No</v>
      </c>
      <c r="L870" t="str">
        <f>_xlfn.XLOOKUP(Table4[[#This Row],[Customer ID]], 'Medical Examination'!A:A, 'Medical Examination'!F:F)</f>
        <v>Yes</v>
      </c>
      <c r="M870">
        <f>_xlfn.XLOOKUP(Table4[[#This Row],[Customer ID]], 'Medical Examination'!A:A, 'Medical Examination'!G:G)</f>
        <v>1</v>
      </c>
      <c r="N870" t="str">
        <f>_xlfn.XLOOKUP(Table4[[#This Row],[Customer ID]], 'Medical Examination'!A:A, 'Medical Examination'!H:H)</f>
        <v>No</v>
      </c>
      <c r="O870" t="str">
        <f>_xlfn.XLOOKUP(Table4[[#This Row],[Customer ID]], 'Medical Examination'!A:A, 'Medical Examination'!I:I)</f>
        <v>Diabetes</v>
      </c>
      <c r="P870" t="str">
        <f>_xlfn.XLOOKUP(Table4[[#This Row],[Customer ID]], 'Medical Examination'!A:A, 'Medical Examination'!J:J)</f>
        <v>Overweight</v>
      </c>
      <c r="Q870" s="1">
        <f>_xlfn.XLOOKUP(Table4[[#This Row],[Customer ID]], Hospitalisation!A:A, Hospitalisation!E:E)</f>
        <v>12333.83</v>
      </c>
      <c r="R870" t="str">
        <f>_xlfn.XLOOKUP(Table4[[#This Row],[Customer ID]], Hospitalisation!A:A, Hospitalisation!F:F)</f>
        <v>Tier - 3</v>
      </c>
      <c r="S870" t="str">
        <f>_xlfn.XLOOKUP(Table4[[#This Row],[Customer ID]], Hospitalisation!A:A, Hospitalisation!G:G)</f>
        <v>Tier - 2</v>
      </c>
      <c r="T870" t="str">
        <f>_xlfn.XLOOKUP(Table4[[#This Row],[Customer ID]], Hospitalisation!A:A, Hospitalisation!H:H)</f>
        <v>R1011</v>
      </c>
      <c r="U870" t="str" cm="1">
        <f t="array" ref="U870">_xlfn.IFS(Table4[[#This Row],[Age]]&lt;=29,"Youth",Table4[[#This Row],[Age]]&lt;=49,"Adults",Table4[[#This Row],[Age]]&gt;=50,"Senior")</f>
        <v>Senior</v>
      </c>
    </row>
    <row r="871" spans="1:21">
      <c r="A871" t="s">
        <v>2358</v>
      </c>
      <c r="B871" t="str">
        <f>_xlfn.XLOOKUP(Table4[[#This Row],[Customer ID]],Table1[[#This Row],[Customer ID]],Table1[[#This Row],[TITLE]],0)</f>
        <v>Mr</v>
      </c>
      <c r="C871" t="str" cm="1">
        <f t="array" ref="C871">_xlfn.XLOOKUP(Table4[[#This Row],[Customer ID]],Table1[[#All],[Customer ID]],Table1[[#All],[FIRST NAME]],0)</f>
        <v>Matthew R</v>
      </c>
      <c r="D871" t="str" cm="1">
        <f t="array" ref="D871">_xlfn.XLOOKUP(Table4[[#This Row],[Customer ID]],Table1[[#All],[Customer ID]],Table1[[#All],[LAST NAME]],0)</f>
        <v>Grey</v>
      </c>
      <c r="E871" s="5" cm="1">
        <f t="array" ref="E871">_xlfn.XLOOKUP(Table4[[#This Row],[Customer ID]],Table3[[#All],[Customer ID]],Table3[[#All],[Date of Birth]],0)</f>
        <v>23252</v>
      </c>
      <c r="F871" cm="1">
        <f t="array" ref="F871">_xlfn.XLOOKUP(Table4[[#This Row],[Customer ID]],Table3[[#All],[Customer ID]],Table3[[#All],[Age]],0)</f>
        <v>59</v>
      </c>
      <c r="G871" cm="1">
        <f t="array" ref="G871">_xlfn.XLOOKUP(Table4[[#This Row],[Customer ID]],Table3[[#All],[Customer ID]],Table3[[#All],[Children]],0)</f>
        <v>0</v>
      </c>
      <c r="H871" cm="1">
        <f t="array" ref="H871">_xlfn.XLOOKUP(Table4[[#This Row],[Customer ID]],Table2[[#All],[Customer ID]],Table2[[#All],[BMI]],0)</f>
        <v>24.7</v>
      </c>
      <c r="I871" cm="1">
        <f t="array" ref="I871">_xlfn.XLOOKUP(Table4[[#This Row],[Customer ID]],Table2[[#All],[Customer ID]],Table2[[#All],[HBA1C]],0)</f>
        <v>10.7</v>
      </c>
      <c r="J871" t="str">
        <f>_xlfn.XLOOKUP(Table4[[#This Row],[Customer ID]], 'Medical Examination'!A:A, 'Medical Examination'!D:D)</f>
        <v>Yes</v>
      </c>
      <c r="K871" t="str">
        <f>_xlfn.XLOOKUP(Table4[[#This Row],[Customer ID]], 'Medical Examination'!A:A, 'Medical Examination'!E:E)</f>
        <v>No</v>
      </c>
      <c r="L871" t="str">
        <f>_xlfn.XLOOKUP(Table4[[#This Row],[Customer ID]], 'Medical Examination'!A:A, 'Medical Examination'!F:F)</f>
        <v>Yes</v>
      </c>
      <c r="M871">
        <f>_xlfn.XLOOKUP(Table4[[#This Row],[Customer ID]], 'Medical Examination'!A:A, 'Medical Examination'!G:G)</f>
        <v>1</v>
      </c>
      <c r="N871" t="str">
        <f>_xlfn.XLOOKUP(Table4[[#This Row],[Customer ID]], 'Medical Examination'!A:A, 'Medical Examination'!H:H)</f>
        <v>No</v>
      </c>
      <c r="O871" t="str">
        <f>_xlfn.XLOOKUP(Table4[[#This Row],[Customer ID]], 'Medical Examination'!A:A, 'Medical Examination'!I:I)</f>
        <v>Diabetes</v>
      </c>
      <c r="P871" t="str">
        <f>_xlfn.XLOOKUP(Table4[[#This Row],[Customer ID]], 'Medical Examination'!A:A, 'Medical Examination'!J:J)</f>
        <v>Normal Weight</v>
      </c>
      <c r="Q871" s="1">
        <f>_xlfn.XLOOKUP(Table4[[#This Row],[Customer ID]], Hospitalisation!A:A, Hospitalisation!E:E)</f>
        <v>12323.94</v>
      </c>
      <c r="R871" t="str">
        <f>_xlfn.XLOOKUP(Table4[[#This Row],[Customer ID]], Hospitalisation!A:A, Hospitalisation!F:F)</f>
        <v>Tier - 3</v>
      </c>
      <c r="S871" t="str">
        <f>_xlfn.XLOOKUP(Table4[[#This Row],[Customer ID]], Hospitalisation!A:A, Hospitalisation!G:G)</f>
        <v>Tier - 3</v>
      </c>
      <c r="T871" t="str">
        <f>_xlfn.XLOOKUP(Table4[[#This Row],[Customer ID]], Hospitalisation!A:A, Hospitalisation!H:H)</f>
        <v>R1017</v>
      </c>
      <c r="U871" t="str" cm="1">
        <f t="array" ref="U871">_xlfn.IFS(Table4[[#This Row],[Age]]&lt;=29,"Youth",Table4[[#This Row],[Age]]&lt;=49,"Adults",Table4[[#This Row],[Age]]&gt;=50,"Senior")</f>
        <v>Senior</v>
      </c>
    </row>
    <row r="872" spans="1:21">
      <c r="A872" t="s">
        <v>2361</v>
      </c>
      <c r="B872" t="str">
        <f>_xlfn.XLOOKUP(Table4[[#This Row],[Customer ID]],Table1[[#This Row],[Customer ID]],Table1[[#This Row],[TITLE]],0)</f>
        <v>Mrs</v>
      </c>
      <c r="C872" t="str" cm="1">
        <f t="array" ref="C872">_xlfn.XLOOKUP(Table4[[#This Row],[Customer ID]],Table1[[#All],[Customer ID]],Table1[[#All],[FIRST NAME]],0)</f>
        <v>Orla</v>
      </c>
      <c r="D872" t="str" cm="1">
        <f t="array" ref="D872">_xlfn.XLOOKUP(Table4[[#This Row],[Customer ID]],Table1[[#All],[Customer ID]],Table1[[#All],[LAST NAME]],0)</f>
        <v>O'Rourke</v>
      </c>
      <c r="E872" s="5" cm="1">
        <f t="array" ref="E872">_xlfn.XLOOKUP(Table4[[#This Row],[Customer ID]],Table3[[#All],[Customer ID]],Table3[[#All],[Date of Birth]],0)</f>
        <v>23312</v>
      </c>
      <c r="F872" cm="1">
        <f t="array" ref="F872">_xlfn.XLOOKUP(Table4[[#This Row],[Customer ID]],Table3[[#All],[Customer ID]],Table3[[#All],[Age]],0)</f>
        <v>59</v>
      </c>
      <c r="G872" cm="1">
        <f t="array" ref="G872">_xlfn.XLOOKUP(Table4[[#This Row],[Customer ID]],Table3[[#All],[Customer ID]],Table3[[#All],[Children]],0)</f>
        <v>0</v>
      </c>
      <c r="H872" cm="1">
        <f t="array" ref="H872">_xlfn.XLOOKUP(Table4[[#This Row],[Customer ID]],Table2[[#All],[Customer ID]],Table2[[#All],[BMI]],0)</f>
        <v>26.78</v>
      </c>
      <c r="I872" cm="1">
        <f t="array" ref="I872">_xlfn.XLOOKUP(Table4[[#This Row],[Customer ID]],Table2[[#All],[Customer ID]],Table2[[#All],[HBA1C]],0)</f>
        <v>10.02</v>
      </c>
      <c r="J872" t="str">
        <f>_xlfn.XLOOKUP(Table4[[#This Row],[Customer ID]], 'Medical Examination'!A:A, 'Medical Examination'!D:D)</f>
        <v>Yes</v>
      </c>
      <c r="K872" t="str">
        <f>_xlfn.XLOOKUP(Table4[[#This Row],[Customer ID]], 'Medical Examination'!A:A, 'Medical Examination'!E:E)</f>
        <v>No</v>
      </c>
      <c r="L872" t="str">
        <f>_xlfn.XLOOKUP(Table4[[#This Row],[Customer ID]], 'Medical Examination'!A:A, 'Medical Examination'!F:F)</f>
        <v>Yes</v>
      </c>
      <c r="M872">
        <f>_xlfn.XLOOKUP(Table4[[#This Row],[Customer ID]], 'Medical Examination'!A:A, 'Medical Examination'!G:G)</f>
        <v>1</v>
      </c>
      <c r="N872" t="str">
        <f>_xlfn.XLOOKUP(Table4[[#This Row],[Customer ID]], 'Medical Examination'!A:A, 'Medical Examination'!H:H)</f>
        <v>No</v>
      </c>
      <c r="O872" t="str">
        <f>_xlfn.XLOOKUP(Table4[[#This Row],[Customer ID]], 'Medical Examination'!A:A, 'Medical Examination'!I:I)</f>
        <v>Diabetes</v>
      </c>
      <c r="P872" t="str">
        <f>_xlfn.XLOOKUP(Table4[[#This Row],[Customer ID]], 'Medical Examination'!A:A, 'Medical Examination'!J:J)</f>
        <v>Overweight</v>
      </c>
      <c r="Q872" s="1">
        <f>_xlfn.XLOOKUP(Table4[[#This Row],[Customer ID]], Hospitalisation!A:A, Hospitalisation!E:E)</f>
        <v>12299.59</v>
      </c>
      <c r="R872" t="str">
        <f>_xlfn.XLOOKUP(Table4[[#This Row],[Customer ID]], Hospitalisation!A:A, Hospitalisation!F:F)</f>
        <v>Tier - 3</v>
      </c>
      <c r="S872" t="str">
        <f>_xlfn.XLOOKUP(Table4[[#This Row],[Customer ID]], Hospitalisation!A:A, Hospitalisation!G:G)</f>
        <v>Tier - 1</v>
      </c>
      <c r="T872" t="str">
        <f>_xlfn.XLOOKUP(Table4[[#This Row],[Customer ID]], Hospitalisation!A:A, Hospitalisation!H:H)</f>
        <v>R1025</v>
      </c>
      <c r="U872" t="str" cm="1">
        <f t="array" ref="U872">_xlfn.IFS(Table4[[#This Row],[Age]]&lt;=29,"Youth",Table4[[#This Row],[Age]]&lt;=49,"Adults",Table4[[#This Row],[Age]]&gt;=50,"Senior")</f>
        <v>Senior</v>
      </c>
    </row>
    <row r="873" spans="1:21">
      <c r="A873" t="s">
        <v>2364</v>
      </c>
      <c r="B873" t="str">
        <f>_xlfn.XLOOKUP(Table4[[#This Row],[Customer ID]],Table1[[#This Row],[Customer ID]],Table1[[#This Row],[TITLE]],0)</f>
        <v>Ms</v>
      </c>
      <c r="C873" t="str" cm="1">
        <f t="array" ref="C873">_xlfn.XLOOKUP(Table4[[#This Row],[Customer ID]],Table1[[#All],[Customer ID]],Table1[[#All],[FIRST NAME]],0)</f>
        <v>Shaista S</v>
      </c>
      <c r="D873" t="str" cm="1">
        <f t="array" ref="D873">_xlfn.XLOOKUP(Table4[[#This Row],[Customer ID]],Table1[[#All],[Customer ID]],Table1[[#All],[LAST NAME]],0)</f>
        <v>Fatehali</v>
      </c>
      <c r="E873" s="5" cm="1">
        <f t="array" ref="E873">_xlfn.XLOOKUP(Table4[[#This Row],[Customer ID]],Table3[[#All],[Customer ID]],Table3[[#All],[Date of Birth]],0)</f>
        <v>33175</v>
      </c>
      <c r="F873" cm="1">
        <f t="array" ref="F873">_xlfn.XLOOKUP(Table4[[#This Row],[Customer ID]],Table3[[#All],[Customer ID]],Table3[[#All],[Age]],0)</f>
        <v>32</v>
      </c>
      <c r="G873" cm="1">
        <f t="array" ref="G873">_xlfn.XLOOKUP(Table4[[#This Row],[Customer ID]],Table3[[#All],[Customer ID]],Table3[[#All],[Children]],0)</f>
        <v>3</v>
      </c>
      <c r="H873" cm="1">
        <f t="array" ref="H873">_xlfn.XLOOKUP(Table4[[#This Row],[Customer ID]],Table2[[#All],[Customer ID]],Table2[[#All],[BMI]],0)</f>
        <v>45.8</v>
      </c>
      <c r="I873" cm="1">
        <f t="array" ref="I873">_xlfn.XLOOKUP(Table4[[#This Row],[Customer ID]],Table2[[#All],[Customer ID]],Table2[[#All],[HBA1C]],0)</f>
        <v>4.8499999999999996</v>
      </c>
      <c r="J873" t="str">
        <f>_xlfn.XLOOKUP(Table4[[#This Row],[Customer ID]], 'Medical Examination'!A:A, 'Medical Examination'!D:D)</f>
        <v>No</v>
      </c>
      <c r="K873" t="str">
        <f>_xlfn.XLOOKUP(Table4[[#This Row],[Customer ID]], 'Medical Examination'!A:A, 'Medical Examination'!E:E)</f>
        <v>No</v>
      </c>
      <c r="L873" t="str">
        <f>_xlfn.XLOOKUP(Table4[[#This Row],[Customer ID]], 'Medical Examination'!A:A, 'Medical Examination'!F:F)</f>
        <v>No</v>
      </c>
      <c r="M873">
        <f>_xlfn.XLOOKUP(Table4[[#This Row],[Customer ID]], 'Medical Examination'!A:A, 'Medical Examination'!G:G)</f>
        <v>0</v>
      </c>
      <c r="N873" t="str">
        <f>_xlfn.XLOOKUP(Table4[[#This Row],[Customer ID]], 'Medical Examination'!A:A, 'Medical Examination'!H:H)</f>
        <v>No</v>
      </c>
      <c r="O873" t="str">
        <f>_xlfn.XLOOKUP(Table4[[#This Row],[Customer ID]], 'Medical Examination'!A:A, 'Medical Examination'!I:I)</f>
        <v>Normal</v>
      </c>
      <c r="P873" t="str">
        <f>_xlfn.XLOOKUP(Table4[[#This Row],[Customer ID]], 'Medical Examination'!A:A, 'Medical Examination'!J:J)</f>
        <v>Obesity</v>
      </c>
      <c r="Q873" s="1">
        <f>_xlfn.XLOOKUP(Table4[[#This Row],[Customer ID]], Hospitalisation!A:A, Hospitalisation!E:E)</f>
        <v>12282.38</v>
      </c>
      <c r="R873" t="str">
        <f>_xlfn.XLOOKUP(Table4[[#This Row],[Customer ID]], Hospitalisation!A:A, Hospitalisation!F:F)</f>
        <v>Tier - 3</v>
      </c>
      <c r="S873" t="str">
        <f>_xlfn.XLOOKUP(Table4[[#This Row],[Customer ID]], Hospitalisation!A:A, Hospitalisation!G:G)</f>
        <v>Tier - 1</v>
      </c>
      <c r="T873" t="str">
        <f>_xlfn.XLOOKUP(Table4[[#This Row],[Customer ID]], Hospitalisation!A:A, Hospitalisation!H:H)</f>
        <v>R1011</v>
      </c>
      <c r="U873" t="str" cm="1">
        <f t="array" ref="U873">_xlfn.IFS(Table4[[#This Row],[Age]]&lt;=29,"Youth",Table4[[#This Row],[Age]]&lt;=49,"Adults",Table4[[#This Row],[Age]]&gt;=50,"Senior")</f>
        <v>Adults</v>
      </c>
    </row>
    <row r="874" spans="1:21">
      <c r="A874" t="s">
        <v>2367</v>
      </c>
      <c r="B874" t="str">
        <f>_xlfn.XLOOKUP(Table4[[#This Row],[Customer ID]],Table1[[#This Row],[Customer ID]],Table1[[#This Row],[TITLE]],0)</f>
        <v>Mrs</v>
      </c>
      <c r="C874" t="str" cm="1">
        <f t="array" ref="C874">_xlfn.XLOOKUP(Table4[[#This Row],[Customer ID]],Table1[[#All],[Customer ID]],Table1[[#All],[FIRST NAME]],0)</f>
        <v>Emily</v>
      </c>
      <c r="D874" t="str" cm="1">
        <f t="array" ref="D874">_xlfn.XLOOKUP(Table4[[#This Row],[Customer ID]],Table1[[#All],[Customer ID]],Table1[[#All],[LAST NAME]],0)</f>
        <v>Piza-Taylor</v>
      </c>
      <c r="E874" s="5" cm="1">
        <f t="array" ref="E874">_xlfn.XLOOKUP(Table4[[#This Row],[Customer ID]],Table3[[#All],[Customer ID]],Table3[[#All],[Date of Birth]],0)</f>
        <v>24427</v>
      </c>
      <c r="F874" cm="1">
        <f t="array" ref="F874">_xlfn.XLOOKUP(Table4[[#This Row],[Customer ID]],Table3[[#All],[Customer ID]],Table3[[#All],[Age]],0)</f>
        <v>56</v>
      </c>
      <c r="G874" cm="1">
        <f t="array" ref="G874">_xlfn.XLOOKUP(Table4[[#This Row],[Customer ID]],Table3[[#All],[Customer ID]],Table3[[#All],[Children]],0)</f>
        <v>0</v>
      </c>
      <c r="H874" cm="1">
        <f t="array" ref="H874">_xlfn.XLOOKUP(Table4[[#This Row],[Customer ID]],Table2[[#All],[Customer ID]],Table2[[#All],[BMI]],0)</f>
        <v>29</v>
      </c>
      <c r="I874" cm="1">
        <f t="array" ref="I874">_xlfn.XLOOKUP(Table4[[#This Row],[Customer ID]],Table2[[#All],[Customer ID]],Table2[[#All],[HBA1C]],0)</f>
        <v>4.3899999999999997</v>
      </c>
      <c r="J874" t="str">
        <f>_xlfn.XLOOKUP(Table4[[#This Row],[Customer ID]], 'Medical Examination'!A:A, 'Medical Examination'!D:D)</f>
        <v>Yes</v>
      </c>
      <c r="K874" t="str">
        <f>_xlfn.XLOOKUP(Table4[[#This Row],[Customer ID]], 'Medical Examination'!A:A, 'Medical Examination'!E:E)</f>
        <v>No</v>
      </c>
      <c r="L874" t="str">
        <f>_xlfn.XLOOKUP(Table4[[#This Row],[Customer ID]], 'Medical Examination'!A:A, 'Medical Examination'!F:F)</f>
        <v>No</v>
      </c>
      <c r="M874">
        <f>_xlfn.XLOOKUP(Table4[[#This Row],[Customer ID]], 'Medical Examination'!A:A, 'Medical Examination'!G:G)</f>
        <v>2</v>
      </c>
      <c r="N874" t="str">
        <f>_xlfn.XLOOKUP(Table4[[#This Row],[Customer ID]], 'Medical Examination'!A:A, 'Medical Examination'!H:H)</f>
        <v>No</v>
      </c>
      <c r="O874" t="str">
        <f>_xlfn.XLOOKUP(Table4[[#This Row],[Customer ID]], 'Medical Examination'!A:A, 'Medical Examination'!I:I)</f>
        <v>Normal</v>
      </c>
      <c r="P874" t="str">
        <f>_xlfn.XLOOKUP(Table4[[#This Row],[Customer ID]], 'Medical Examination'!A:A, 'Medical Examination'!J:J)</f>
        <v>Overweight</v>
      </c>
      <c r="Q874" s="1">
        <f>_xlfn.XLOOKUP(Table4[[#This Row],[Customer ID]], Hospitalisation!A:A, Hospitalisation!E:E)</f>
        <v>12282.03</v>
      </c>
      <c r="R874" t="str">
        <f>_xlfn.XLOOKUP(Table4[[#This Row],[Customer ID]], Hospitalisation!A:A, Hospitalisation!F:F)</f>
        <v>Tier - 3</v>
      </c>
      <c r="S874" t="str">
        <f>_xlfn.XLOOKUP(Table4[[#This Row],[Customer ID]], Hospitalisation!A:A, Hospitalisation!G:G)</f>
        <v>Tier - 1</v>
      </c>
      <c r="T874" t="str">
        <f>_xlfn.XLOOKUP(Table4[[#This Row],[Customer ID]], Hospitalisation!A:A, Hospitalisation!H:H)</f>
        <v>R1025</v>
      </c>
      <c r="U874" t="str" cm="1">
        <f t="array" ref="U874">_xlfn.IFS(Table4[[#This Row],[Age]]&lt;=29,"Youth",Table4[[#This Row],[Age]]&lt;=49,"Adults",Table4[[#This Row],[Age]]&gt;=50,"Senior")</f>
        <v>Senior</v>
      </c>
    </row>
    <row r="875" spans="1:21">
      <c r="A875" t="s">
        <v>2369</v>
      </c>
      <c r="B875" t="str">
        <f>_xlfn.XLOOKUP(Table4[[#This Row],[Customer ID]],Table1[[#This Row],[Customer ID]],Table1[[#This Row],[TITLE]],0)</f>
        <v>Ms</v>
      </c>
      <c r="C875" t="str" cm="1">
        <f t="array" ref="C875">_xlfn.XLOOKUP(Table4[[#This Row],[Customer ID]],Table1[[#All],[Customer ID]],Table1[[#All],[FIRST NAME]],0)</f>
        <v>Julie A</v>
      </c>
      <c r="D875" t="str" cm="1">
        <f t="array" ref="D875">_xlfn.XLOOKUP(Table4[[#This Row],[Customer ID]],Table1[[#All],[Customer ID]],Table1[[#All],[LAST NAME]],0)</f>
        <v>Cavanaugh</v>
      </c>
      <c r="E875" s="5" cm="1">
        <f t="array" ref="E875">_xlfn.XLOOKUP(Table4[[#This Row],[Customer ID]],Table3[[#All],[Customer ID]],Table3[[#All],[Date of Birth]],0)</f>
        <v>24712</v>
      </c>
      <c r="F875" cm="1">
        <f t="array" ref="F875">_xlfn.XLOOKUP(Table4[[#This Row],[Customer ID]],Table3[[#All],[Customer ID]],Table3[[#All],[Age]],0)</f>
        <v>55</v>
      </c>
      <c r="G875" cm="1">
        <f t="array" ref="G875">_xlfn.XLOOKUP(Table4[[#This Row],[Customer ID]],Table3[[#All],[Customer ID]],Table3[[#All],[Children]],0)</f>
        <v>2</v>
      </c>
      <c r="H875" cm="1">
        <f t="array" ref="H875">_xlfn.XLOOKUP(Table4[[#This Row],[Customer ID]],Table2[[#All],[Customer ID]],Table2[[#All],[BMI]],0)</f>
        <v>33.534999999999997</v>
      </c>
      <c r="I875" cm="1">
        <f t="array" ref="I875">_xlfn.XLOOKUP(Table4[[#This Row],[Customer ID]],Table2[[#All],[Customer ID]],Table2[[#All],[HBA1C]],0)</f>
        <v>8.24</v>
      </c>
      <c r="J875" t="str">
        <f>_xlfn.XLOOKUP(Table4[[#This Row],[Customer ID]], 'Medical Examination'!A:A, 'Medical Examination'!D:D)</f>
        <v>Yes</v>
      </c>
      <c r="K875" t="str">
        <f>_xlfn.XLOOKUP(Table4[[#This Row],[Customer ID]], 'Medical Examination'!A:A, 'Medical Examination'!E:E)</f>
        <v>No</v>
      </c>
      <c r="L875" t="str">
        <f>_xlfn.XLOOKUP(Table4[[#This Row],[Customer ID]], 'Medical Examination'!A:A, 'Medical Examination'!F:F)</f>
        <v>No</v>
      </c>
      <c r="M875">
        <f>_xlfn.XLOOKUP(Table4[[#This Row],[Customer ID]], 'Medical Examination'!A:A, 'Medical Examination'!G:G)</f>
        <v>0</v>
      </c>
      <c r="N875" t="str">
        <f>_xlfn.XLOOKUP(Table4[[#This Row],[Customer ID]], 'Medical Examination'!A:A, 'Medical Examination'!H:H)</f>
        <v>No</v>
      </c>
      <c r="O875" t="str">
        <f>_xlfn.XLOOKUP(Table4[[#This Row],[Customer ID]], 'Medical Examination'!A:A, 'Medical Examination'!I:I)</f>
        <v>Diabetes</v>
      </c>
      <c r="P875" t="str">
        <f>_xlfn.XLOOKUP(Table4[[#This Row],[Customer ID]], 'Medical Examination'!A:A, 'Medical Examination'!J:J)</f>
        <v>Obesity</v>
      </c>
      <c r="Q875" s="1">
        <f>_xlfn.XLOOKUP(Table4[[#This Row],[Customer ID]], Hospitalisation!A:A, Hospitalisation!E:E)</f>
        <v>12269.69</v>
      </c>
      <c r="R875" t="str">
        <f>_xlfn.XLOOKUP(Table4[[#This Row],[Customer ID]], Hospitalisation!A:A, Hospitalisation!F:F)</f>
        <v>Tier - 3</v>
      </c>
      <c r="S875" t="str">
        <f>_xlfn.XLOOKUP(Table4[[#This Row],[Customer ID]], Hospitalisation!A:A, Hospitalisation!G:G)</f>
        <v>Tier - 2</v>
      </c>
      <c r="T875" t="str">
        <f>_xlfn.XLOOKUP(Table4[[#This Row],[Customer ID]], Hospitalisation!A:A, Hospitalisation!H:H)</f>
        <v>R1012</v>
      </c>
      <c r="U875" t="str" cm="1">
        <f t="array" ref="U875">_xlfn.IFS(Table4[[#This Row],[Age]]&lt;=29,"Youth",Table4[[#This Row],[Age]]&lt;=49,"Adults",Table4[[#This Row],[Age]]&gt;=50,"Senior")</f>
        <v>Senior</v>
      </c>
    </row>
    <row r="876" spans="1:21">
      <c r="A876" t="s">
        <v>2372</v>
      </c>
      <c r="B876" t="str">
        <f>_xlfn.XLOOKUP(Table4[[#This Row],[Customer ID]],Table1[[#This Row],[Customer ID]],Table1[[#This Row],[TITLE]],0)</f>
        <v>Ms</v>
      </c>
      <c r="C876" t="str" cm="1">
        <f t="array" ref="C876">_xlfn.XLOOKUP(Table4[[#This Row],[Customer ID]],Table1[[#All],[Customer ID]],Table1[[#All],[FIRST NAME]],0)</f>
        <v>Megumi</v>
      </c>
      <c r="D876" t="str" cm="1">
        <f t="array" ref="D876">_xlfn.XLOOKUP(Table4[[#This Row],[Customer ID]],Table1[[#All],[Customer ID]],Table1[[#All],[LAST NAME]],0)</f>
        <v>Amako</v>
      </c>
      <c r="E876" s="5" cm="1">
        <f t="array" ref="E876">_xlfn.XLOOKUP(Table4[[#This Row],[Customer ID]],Table3[[#All],[Customer ID]],Table3[[#All],[Date of Birth]],0)</f>
        <v>24836</v>
      </c>
      <c r="F876" cm="1">
        <f t="array" ref="F876">_xlfn.XLOOKUP(Table4[[#This Row],[Customer ID]],Table3[[#All],[Customer ID]],Table3[[#All],[Age]],0)</f>
        <v>55</v>
      </c>
      <c r="G876" cm="1">
        <f t="array" ref="G876">_xlfn.XLOOKUP(Table4[[#This Row],[Customer ID]],Table3[[#All],[Customer ID]],Table3[[#All],[Children]],0)</f>
        <v>2</v>
      </c>
      <c r="H876" cm="1">
        <f t="array" ref="H876">_xlfn.XLOOKUP(Table4[[#This Row],[Customer ID]],Table2[[#All],[Customer ID]],Table2[[#All],[BMI]],0)</f>
        <v>32.774999999999999</v>
      </c>
      <c r="I876" cm="1">
        <f t="array" ref="I876">_xlfn.XLOOKUP(Table4[[#This Row],[Customer ID]],Table2[[#All],[Customer ID]],Table2[[#All],[HBA1C]],0)</f>
        <v>9.77</v>
      </c>
      <c r="J876" t="str">
        <f>_xlfn.XLOOKUP(Table4[[#This Row],[Customer ID]], 'Medical Examination'!A:A, 'Medical Examination'!D:D)</f>
        <v>Yes</v>
      </c>
      <c r="K876" t="str">
        <f>_xlfn.XLOOKUP(Table4[[#This Row],[Customer ID]], 'Medical Examination'!A:A, 'Medical Examination'!E:E)</f>
        <v>No</v>
      </c>
      <c r="L876" t="str">
        <f>_xlfn.XLOOKUP(Table4[[#This Row],[Customer ID]], 'Medical Examination'!A:A, 'Medical Examination'!F:F)</f>
        <v>No</v>
      </c>
      <c r="M876">
        <f>_xlfn.XLOOKUP(Table4[[#This Row],[Customer ID]], 'Medical Examination'!A:A, 'Medical Examination'!G:G)</f>
        <v>0</v>
      </c>
      <c r="N876" t="str">
        <f>_xlfn.XLOOKUP(Table4[[#This Row],[Customer ID]], 'Medical Examination'!A:A, 'Medical Examination'!H:H)</f>
        <v>No</v>
      </c>
      <c r="O876" t="str">
        <f>_xlfn.XLOOKUP(Table4[[#This Row],[Customer ID]], 'Medical Examination'!A:A, 'Medical Examination'!I:I)</f>
        <v>Diabetes</v>
      </c>
      <c r="P876" t="str">
        <f>_xlfn.XLOOKUP(Table4[[#This Row],[Customer ID]], 'Medical Examination'!A:A, 'Medical Examination'!J:J)</f>
        <v>Obesity</v>
      </c>
      <c r="Q876" s="1">
        <f>_xlfn.XLOOKUP(Table4[[#This Row],[Customer ID]], Hospitalisation!A:A, Hospitalisation!E:E)</f>
        <v>12268.63</v>
      </c>
      <c r="R876" t="str">
        <f>_xlfn.XLOOKUP(Table4[[#This Row],[Customer ID]], Hospitalisation!A:A, Hospitalisation!F:F)</f>
        <v>Tier - 3</v>
      </c>
      <c r="S876" t="str">
        <f>_xlfn.XLOOKUP(Table4[[#This Row],[Customer ID]], Hospitalisation!A:A, Hospitalisation!G:G)</f>
        <v>Tier - 1</v>
      </c>
      <c r="T876" t="str">
        <f>_xlfn.XLOOKUP(Table4[[#This Row],[Customer ID]], Hospitalisation!A:A, Hospitalisation!H:H)</f>
        <v>R1012</v>
      </c>
      <c r="U876" t="str" cm="1">
        <f t="array" ref="U876">_xlfn.IFS(Table4[[#This Row],[Age]]&lt;=29,"Youth",Table4[[#This Row],[Age]]&lt;=49,"Adults",Table4[[#This Row],[Age]]&gt;=50,"Senior")</f>
        <v>Senior</v>
      </c>
    </row>
    <row r="877" spans="1:21">
      <c r="A877" t="s">
        <v>2375</v>
      </c>
      <c r="B877" t="str">
        <f>_xlfn.XLOOKUP(Table4[[#This Row],[Customer ID]],Table1[[#This Row],[Customer ID]],Table1[[#This Row],[TITLE]],0)</f>
        <v>Ms</v>
      </c>
      <c r="C877" t="str" cm="1">
        <f t="array" ref="C877">_xlfn.XLOOKUP(Table4[[#This Row],[Customer ID]],Table1[[#All],[Customer ID]],Table1[[#All],[FIRST NAME]],0)</f>
        <v>Skylar</v>
      </c>
      <c r="D877" t="str" cm="1">
        <f t="array" ref="D877">_xlfn.XLOOKUP(Table4[[#This Row],[Customer ID]],Table1[[#All],[Customer ID]],Table1[[#All],[LAST NAME]],0)</f>
        <v>Musa</v>
      </c>
      <c r="E877" s="5" cm="1">
        <f t="array" ref="E877">_xlfn.XLOOKUP(Table4[[#This Row],[Customer ID]],Table3[[#All],[Customer ID]],Table3[[#All],[Date of Birth]],0)</f>
        <v>24447</v>
      </c>
      <c r="F877" cm="1">
        <f t="array" ref="F877">_xlfn.XLOOKUP(Table4[[#This Row],[Customer ID]],Table3[[#All],[Customer ID]],Table3[[#All],[Age]],0)</f>
        <v>56</v>
      </c>
      <c r="G877" cm="1">
        <f t="array" ref="G877">_xlfn.XLOOKUP(Table4[[#This Row],[Customer ID]],Table3[[#All],[Customer ID]],Table3[[#All],[Children]],0)</f>
        <v>2</v>
      </c>
      <c r="H877" cm="1">
        <f t="array" ref="H877">_xlfn.XLOOKUP(Table4[[#This Row],[Customer ID]],Table2[[#All],[Customer ID]],Table2[[#All],[BMI]],0)</f>
        <v>37.51</v>
      </c>
      <c r="I877" cm="1">
        <f t="array" ref="I877">_xlfn.XLOOKUP(Table4[[#This Row],[Customer ID]],Table2[[#All],[Customer ID]],Table2[[#All],[HBA1C]],0)</f>
        <v>5.5</v>
      </c>
      <c r="J877" t="str">
        <f>_xlfn.XLOOKUP(Table4[[#This Row],[Customer ID]], 'Medical Examination'!A:A, 'Medical Examination'!D:D)</f>
        <v>Yes</v>
      </c>
      <c r="K877" t="str">
        <f>_xlfn.XLOOKUP(Table4[[#This Row],[Customer ID]], 'Medical Examination'!A:A, 'Medical Examination'!E:E)</f>
        <v>No</v>
      </c>
      <c r="L877" t="str">
        <f>_xlfn.XLOOKUP(Table4[[#This Row],[Customer ID]], 'Medical Examination'!A:A, 'Medical Examination'!F:F)</f>
        <v>No</v>
      </c>
      <c r="M877">
        <f>_xlfn.XLOOKUP(Table4[[#This Row],[Customer ID]], 'Medical Examination'!A:A, 'Medical Examination'!G:G)</f>
        <v>2</v>
      </c>
      <c r="N877" t="str">
        <f>_xlfn.XLOOKUP(Table4[[#This Row],[Customer ID]], 'Medical Examination'!A:A, 'Medical Examination'!H:H)</f>
        <v>No</v>
      </c>
      <c r="O877" t="str">
        <f>_xlfn.XLOOKUP(Table4[[#This Row],[Customer ID]], 'Medical Examination'!A:A, 'Medical Examination'!I:I)</f>
        <v>Normal</v>
      </c>
      <c r="P877" t="str">
        <f>_xlfn.XLOOKUP(Table4[[#This Row],[Customer ID]], 'Medical Examination'!A:A, 'Medical Examination'!J:J)</f>
        <v>Obesity</v>
      </c>
      <c r="Q877" s="1">
        <f>_xlfn.XLOOKUP(Table4[[#This Row],[Customer ID]], Hospitalisation!A:A, Hospitalisation!E:E)</f>
        <v>12265.51</v>
      </c>
      <c r="R877" t="str">
        <f>_xlfn.XLOOKUP(Table4[[#This Row],[Customer ID]], Hospitalisation!A:A, Hospitalisation!F:F)</f>
        <v>Tier - 3</v>
      </c>
      <c r="S877" t="str">
        <f>_xlfn.XLOOKUP(Table4[[#This Row],[Customer ID]], Hospitalisation!A:A, Hospitalisation!G:G)</f>
        <v>Tier - 3</v>
      </c>
      <c r="T877" t="str">
        <f>_xlfn.XLOOKUP(Table4[[#This Row],[Customer ID]], Hospitalisation!A:A, Hospitalisation!H:H)</f>
        <v>R1013</v>
      </c>
      <c r="U877" t="str" cm="1">
        <f t="array" ref="U877">_xlfn.IFS(Table4[[#This Row],[Age]]&lt;=29,"Youth",Table4[[#This Row],[Age]]&lt;=49,"Adults",Table4[[#This Row],[Age]]&gt;=50,"Senior")</f>
        <v>Senior</v>
      </c>
    </row>
    <row r="878" spans="1:21">
      <c r="A878" t="s">
        <v>2378</v>
      </c>
      <c r="B878" t="str">
        <f>_xlfn.XLOOKUP(Table4[[#This Row],[Customer ID]],Table1[[#This Row],[Customer ID]],Table1[[#This Row],[TITLE]],0)</f>
        <v>Mrs</v>
      </c>
      <c r="C878" t="str" cm="1">
        <f t="array" ref="C878">_xlfn.XLOOKUP(Table4[[#This Row],[Customer ID]],Table1[[#All],[Customer ID]],Table1[[#All],[FIRST NAME]],0)</f>
        <v>Victoria</v>
      </c>
      <c r="D878" t="str" cm="1">
        <f t="array" ref="D878">_xlfn.XLOOKUP(Table4[[#This Row],[Customer ID]],Table1[[#All],[Customer ID]],Table1[[#All],[LAST NAME]],0)</f>
        <v>Phillippi</v>
      </c>
      <c r="E878" s="5" cm="1">
        <f t="array" ref="E878">_xlfn.XLOOKUP(Table4[[#This Row],[Customer ID]],Table3[[#All],[Customer ID]],Table3[[#All],[Date of Birth]],0)</f>
        <v>31637</v>
      </c>
      <c r="F878" cm="1">
        <f t="array" ref="F878">_xlfn.XLOOKUP(Table4[[#This Row],[Customer ID]],Table3[[#All],[Customer ID]],Table3[[#All],[Age]],0)</f>
        <v>36</v>
      </c>
      <c r="G878" cm="1">
        <f t="array" ref="G878">_xlfn.XLOOKUP(Table4[[#This Row],[Customer ID]],Table3[[#All],[Customer ID]],Table3[[#All],[Children]],0)</f>
        <v>3</v>
      </c>
      <c r="H878" cm="1">
        <f t="array" ref="H878">_xlfn.XLOOKUP(Table4[[#This Row],[Customer ID]],Table2[[#All],[Customer ID]],Table2[[#All],[BMI]],0)</f>
        <v>39.86</v>
      </c>
      <c r="I878" cm="1">
        <f t="array" ref="I878">_xlfn.XLOOKUP(Table4[[#This Row],[Customer ID]],Table2[[#All],[Customer ID]],Table2[[#All],[HBA1C]],0)</f>
        <v>11.84</v>
      </c>
      <c r="J878" t="str">
        <f>_xlfn.XLOOKUP(Table4[[#This Row],[Customer ID]], 'Medical Examination'!A:A, 'Medical Examination'!D:D)</f>
        <v>Yes</v>
      </c>
      <c r="K878" t="str">
        <f>_xlfn.XLOOKUP(Table4[[#This Row],[Customer ID]], 'Medical Examination'!A:A, 'Medical Examination'!E:E)</f>
        <v>No</v>
      </c>
      <c r="L878" t="str">
        <f>_xlfn.XLOOKUP(Table4[[#This Row],[Customer ID]], 'Medical Examination'!A:A, 'Medical Examination'!F:F)</f>
        <v>No</v>
      </c>
      <c r="M878">
        <f>_xlfn.XLOOKUP(Table4[[#This Row],[Customer ID]], 'Medical Examination'!A:A, 'Medical Examination'!G:G)</f>
        <v>1</v>
      </c>
      <c r="N878" t="str">
        <f>_xlfn.XLOOKUP(Table4[[#This Row],[Customer ID]], 'Medical Examination'!A:A, 'Medical Examination'!H:H)</f>
        <v>No</v>
      </c>
      <c r="O878" t="str">
        <f>_xlfn.XLOOKUP(Table4[[#This Row],[Customer ID]], 'Medical Examination'!A:A, 'Medical Examination'!I:I)</f>
        <v>Diabetes</v>
      </c>
      <c r="P878" t="str">
        <f>_xlfn.XLOOKUP(Table4[[#This Row],[Customer ID]], 'Medical Examination'!A:A, 'Medical Examination'!J:J)</f>
        <v>Obesity</v>
      </c>
      <c r="Q878" s="1">
        <f>_xlfn.XLOOKUP(Table4[[#This Row],[Customer ID]], Hospitalisation!A:A, Hospitalisation!E:E)</f>
        <v>12255.04</v>
      </c>
      <c r="R878" t="str">
        <f>_xlfn.XLOOKUP(Table4[[#This Row],[Customer ID]], Hospitalisation!A:A, Hospitalisation!F:F)</f>
        <v>Tier - 3</v>
      </c>
      <c r="S878" t="str">
        <f>_xlfn.XLOOKUP(Table4[[#This Row],[Customer ID]], Hospitalisation!A:A, Hospitalisation!G:G)</f>
        <v>Tier - 2</v>
      </c>
      <c r="T878" t="str">
        <f>_xlfn.XLOOKUP(Table4[[#This Row],[Customer ID]], Hospitalisation!A:A, Hospitalisation!H:H)</f>
        <v>R1026</v>
      </c>
      <c r="U878" t="str" cm="1">
        <f t="array" ref="U878">_xlfn.IFS(Table4[[#This Row],[Age]]&lt;=29,"Youth",Table4[[#This Row],[Age]]&lt;=49,"Adults",Table4[[#This Row],[Age]]&gt;=50,"Senior")</f>
        <v>Adults</v>
      </c>
    </row>
    <row r="879" spans="1:21">
      <c r="A879" t="s">
        <v>2380</v>
      </c>
      <c r="B879" t="str">
        <f>_xlfn.XLOOKUP(Table4[[#This Row],[Customer ID]],Table1[[#This Row],[Customer ID]],Table1[[#This Row],[TITLE]],0)</f>
        <v>Mrs</v>
      </c>
      <c r="C879" t="str" cm="1">
        <f t="array" ref="C879">_xlfn.XLOOKUP(Table4[[#This Row],[Customer ID]],Table1[[#All],[Customer ID]],Table1[[#All],[FIRST NAME]],0)</f>
        <v>Amanda L</v>
      </c>
      <c r="D879" t="str" cm="1">
        <f t="array" ref="D879">_xlfn.XLOOKUP(Table4[[#This Row],[Customer ID]],Table1[[#All],[Customer ID]],Table1[[#All],[LAST NAME]],0)</f>
        <v>Hoskins</v>
      </c>
      <c r="E879" s="5" cm="1">
        <f t="array" ref="E879">_xlfn.XLOOKUP(Table4[[#This Row],[Customer ID]],Table3[[#All],[Customer ID]],Table3[[#All],[Date of Birth]],0)</f>
        <v>32835</v>
      </c>
      <c r="F879" cm="1">
        <f t="array" ref="F879">_xlfn.XLOOKUP(Table4[[#This Row],[Customer ID]],Table3[[#All],[Customer ID]],Table3[[#All],[Age]],0)</f>
        <v>33</v>
      </c>
      <c r="G879" cm="1">
        <f t="array" ref="G879">_xlfn.XLOOKUP(Table4[[#This Row],[Customer ID]],Table3[[#All],[Customer ID]],Table3[[#All],[Children]],0)</f>
        <v>3</v>
      </c>
      <c r="H879" cm="1">
        <f t="array" ref="H879">_xlfn.XLOOKUP(Table4[[#This Row],[Customer ID]],Table2[[#All],[Customer ID]],Table2[[#All],[BMI]],0)</f>
        <v>42.13</v>
      </c>
      <c r="I879" cm="1">
        <f t="array" ref="I879">_xlfn.XLOOKUP(Table4[[#This Row],[Customer ID]],Table2[[#All],[Customer ID]],Table2[[#All],[HBA1C]],0)</f>
        <v>4.66</v>
      </c>
      <c r="J879" t="str">
        <f>_xlfn.XLOOKUP(Table4[[#This Row],[Customer ID]], 'Medical Examination'!A:A, 'Medical Examination'!D:D)</f>
        <v>No</v>
      </c>
      <c r="K879" t="str">
        <f>_xlfn.XLOOKUP(Table4[[#This Row],[Customer ID]], 'Medical Examination'!A:A, 'Medical Examination'!E:E)</f>
        <v>No</v>
      </c>
      <c r="L879" t="str">
        <f>_xlfn.XLOOKUP(Table4[[#This Row],[Customer ID]], 'Medical Examination'!A:A, 'Medical Examination'!F:F)</f>
        <v>No</v>
      </c>
      <c r="M879">
        <f>_xlfn.XLOOKUP(Table4[[#This Row],[Customer ID]], 'Medical Examination'!A:A, 'Medical Examination'!G:G)</f>
        <v>0</v>
      </c>
      <c r="N879" t="str">
        <f>_xlfn.XLOOKUP(Table4[[#This Row],[Customer ID]], 'Medical Examination'!A:A, 'Medical Examination'!H:H)</f>
        <v>No</v>
      </c>
      <c r="O879" t="str">
        <f>_xlfn.XLOOKUP(Table4[[#This Row],[Customer ID]], 'Medical Examination'!A:A, 'Medical Examination'!I:I)</f>
        <v>Normal</v>
      </c>
      <c r="P879" t="str">
        <f>_xlfn.XLOOKUP(Table4[[#This Row],[Customer ID]], 'Medical Examination'!A:A, 'Medical Examination'!J:J)</f>
        <v>Obesity</v>
      </c>
      <c r="Q879" s="1">
        <f>_xlfn.XLOOKUP(Table4[[#This Row],[Customer ID]], Hospitalisation!A:A, Hospitalisation!E:E)</f>
        <v>12254.44</v>
      </c>
      <c r="R879" t="str">
        <f>_xlfn.XLOOKUP(Table4[[#This Row],[Customer ID]], Hospitalisation!A:A, Hospitalisation!F:F)</f>
        <v>Tier - 3</v>
      </c>
      <c r="S879" t="str">
        <f>_xlfn.XLOOKUP(Table4[[#This Row],[Customer ID]], Hospitalisation!A:A, Hospitalisation!G:G)</f>
        <v>Tier - 3</v>
      </c>
      <c r="T879" t="str">
        <f>_xlfn.XLOOKUP(Table4[[#This Row],[Customer ID]], Hospitalisation!A:A, Hospitalisation!H:H)</f>
        <v>R1026</v>
      </c>
      <c r="U879" t="str" cm="1">
        <f t="array" ref="U879">_xlfn.IFS(Table4[[#This Row],[Age]]&lt;=29,"Youth",Table4[[#This Row],[Age]]&lt;=49,"Adults",Table4[[#This Row],[Age]]&gt;=50,"Senior")</f>
        <v>Adults</v>
      </c>
    </row>
    <row r="880" spans="1:21">
      <c r="A880" t="s">
        <v>2383</v>
      </c>
      <c r="B880" t="str">
        <f>_xlfn.XLOOKUP(Table4[[#This Row],[Customer ID]],Table1[[#This Row],[Customer ID]],Table1[[#This Row],[TITLE]],0)</f>
        <v>Ms</v>
      </c>
      <c r="C880" t="str" cm="1">
        <f t="array" ref="C880">_xlfn.XLOOKUP(Table4[[#This Row],[Customer ID]],Table1[[#All],[Customer ID]],Table1[[#All],[FIRST NAME]],0)</f>
        <v>Renee</v>
      </c>
      <c r="D880" t="str" cm="1">
        <f t="array" ref="D880">_xlfn.XLOOKUP(Table4[[#This Row],[Customer ID]],Table1[[#All],[Customer ID]],Table1[[#All],[LAST NAME]],0)</f>
        <v>Imbalzano Zegar</v>
      </c>
      <c r="E880" s="5" cm="1">
        <f t="array" ref="E880">_xlfn.XLOOKUP(Table4[[#This Row],[Customer ID]],Table3[[#All],[Customer ID]],Table3[[#All],[Date of Birth]],0)</f>
        <v>27203</v>
      </c>
      <c r="F880" cm="1">
        <f t="array" ref="F880">_xlfn.XLOOKUP(Table4[[#This Row],[Customer ID]],Table3[[#All],[Customer ID]],Table3[[#All],[Age]],0)</f>
        <v>48</v>
      </c>
      <c r="G880" cm="1">
        <f t="array" ref="G880">_xlfn.XLOOKUP(Table4[[#This Row],[Customer ID]],Table3[[#All],[Customer ID]],Table3[[#All],[Children]],0)</f>
        <v>0</v>
      </c>
      <c r="H880" cm="1">
        <f t="array" ref="H880">_xlfn.XLOOKUP(Table4[[#This Row],[Customer ID]],Table2[[#All],[Customer ID]],Table2[[#All],[BMI]],0)</f>
        <v>35.99</v>
      </c>
      <c r="I880" cm="1">
        <f t="array" ref="I880">_xlfn.XLOOKUP(Table4[[#This Row],[Customer ID]],Table2[[#All],[Customer ID]],Table2[[#All],[HBA1C]],0)</f>
        <v>11.11</v>
      </c>
      <c r="J880" t="str">
        <f>_xlfn.XLOOKUP(Table4[[#This Row],[Customer ID]], 'Medical Examination'!A:A, 'Medical Examination'!D:D)</f>
        <v>No</v>
      </c>
      <c r="K880" t="str">
        <f>_xlfn.XLOOKUP(Table4[[#This Row],[Customer ID]], 'Medical Examination'!A:A, 'Medical Examination'!E:E)</f>
        <v>No</v>
      </c>
      <c r="L880" t="str">
        <f>_xlfn.XLOOKUP(Table4[[#This Row],[Customer ID]], 'Medical Examination'!A:A, 'Medical Examination'!F:F)</f>
        <v>No</v>
      </c>
      <c r="M880">
        <f>_xlfn.XLOOKUP(Table4[[#This Row],[Customer ID]], 'Medical Examination'!A:A, 'Medical Examination'!G:G)</f>
        <v>0</v>
      </c>
      <c r="N880" t="str">
        <f>_xlfn.XLOOKUP(Table4[[#This Row],[Customer ID]], 'Medical Examination'!A:A, 'Medical Examination'!H:H)</f>
        <v>No</v>
      </c>
      <c r="O880" t="str">
        <f>_xlfn.XLOOKUP(Table4[[#This Row],[Customer ID]], 'Medical Examination'!A:A, 'Medical Examination'!I:I)</f>
        <v>Diabetes</v>
      </c>
      <c r="P880" t="str">
        <f>_xlfn.XLOOKUP(Table4[[#This Row],[Customer ID]], 'Medical Examination'!A:A, 'Medical Examination'!J:J)</f>
        <v>Obesity</v>
      </c>
      <c r="Q880" s="1">
        <f>_xlfn.XLOOKUP(Table4[[#This Row],[Customer ID]], Hospitalisation!A:A, Hospitalisation!E:E)</f>
        <v>12245.17</v>
      </c>
      <c r="R880" t="str">
        <f>_xlfn.XLOOKUP(Table4[[#This Row],[Customer ID]], Hospitalisation!A:A, Hospitalisation!F:F)</f>
        <v>Tier - 3</v>
      </c>
      <c r="S880" t="str">
        <f>_xlfn.XLOOKUP(Table4[[#This Row],[Customer ID]], Hospitalisation!A:A, Hospitalisation!G:G)</f>
        <v>Tier - 1</v>
      </c>
      <c r="T880" t="str">
        <f>_xlfn.XLOOKUP(Table4[[#This Row],[Customer ID]], Hospitalisation!A:A, Hospitalisation!H:H)</f>
        <v>R1012</v>
      </c>
      <c r="U880" t="str" cm="1">
        <f t="array" ref="U880">_xlfn.IFS(Table4[[#This Row],[Age]]&lt;=29,"Youth",Table4[[#This Row],[Age]]&lt;=49,"Adults",Table4[[#This Row],[Age]]&gt;=50,"Senior")</f>
        <v>Adults</v>
      </c>
    </row>
    <row r="881" spans="1:21">
      <c r="A881" t="s">
        <v>2386</v>
      </c>
      <c r="B881" t="str">
        <f>_xlfn.XLOOKUP(Table4[[#This Row],[Customer ID]],Table1[[#This Row],[Customer ID]],Table1[[#This Row],[TITLE]],0)</f>
        <v>Ms</v>
      </c>
      <c r="C881" t="str" cm="1">
        <f t="array" ref="C881">_xlfn.XLOOKUP(Table4[[#This Row],[Customer ID]],Table1[[#All],[Customer ID]],Table1[[#All],[FIRST NAME]],0)</f>
        <v>Nellie A</v>
      </c>
      <c r="D881" t="str" cm="1">
        <f t="array" ref="D881">_xlfn.XLOOKUP(Table4[[#This Row],[Customer ID]],Table1[[#All],[Customer ID]],Table1[[#All],[LAST NAME]],0)</f>
        <v>Triedman</v>
      </c>
      <c r="E881" s="5" cm="1">
        <f t="array" ref="E881">_xlfn.XLOOKUP(Table4[[#This Row],[Customer ID]],Table3[[#All],[Customer ID]],Table3[[#All],[Date of Birth]],0)</f>
        <v>23209</v>
      </c>
      <c r="F881" cm="1">
        <f t="array" ref="F881">_xlfn.XLOOKUP(Table4[[#This Row],[Customer ID]],Table3[[#All],[Customer ID]],Table3[[#All],[Age]],0)</f>
        <v>59</v>
      </c>
      <c r="G881" cm="1">
        <f t="array" ref="G881">_xlfn.XLOOKUP(Table4[[#This Row],[Customer ID]],Table3[[#All],[Customer ID]],Table3[[#All],[Children]],0)</f>
        <v>0</v>
      </c>
      <c r="H881" cm="1">
        <f t="array" ref="H881">_xlfn.XLOOKUP(Table4[[#This Row],[Customer ID]],Table2[[#All],[Customer ID]],Table2[[#All],[BMI]],0)</f>
        <v>35.200000000000003</v>
      </c>
      <c r="I881" cm="1">
        <f t="array" ref="I881">_xlfn.XLOOKUP(Table4[[#This Row],[Customer ID]],Table2[[#All],[Customer ID]],Table2[[#All],[HBA1C]],0)</f>
        <v>7.72</v>
      </c>
      <c r="J881" t="str">
        <f>_xlfn.XLOOKUP(Table4[[#This Row],[Customer ID]], 'Medical Examination'!A:A, 'Medical Examination'!D:D)</f>
        <v>Yes</v>
      </c>
      <c r="K881" t="str">
        <f>_xlfn.XLOOKUP(Table4[[#This Row],[Customer ID]], 'Medical Examination'!A:A, 'Medical Examination'!E:E)</f>
        <v>No</v>
      </c>
      <c r="L881" t="str">
        <f>_xlfn.XLOOKUP(Table4[[#This Row],[Customer ID]], 'Medical Examination'!A:A, 'Medical Examination'!F:F)</f>
        <v>Yes</v>
      </c>
      <c r="M881">
        <f>_xlfn.XLOOKUP(Table4[[#This Row],[Customer ID]], 'Medical Examination'!A:A, 'Medical Examination'!G:G)</f>
        <v>1</v>
      </c>
      <c r="N881" t="str">
        <f>_xlfn.XLOOKUP(Table4[[#This Row],[Customer ID]], 'Medical Examination'!A:A, 'Medical Examination'!H:H)</f>
        <v>No</v>
      </c>
      <c r="O881" t="str">
        <f>_xlfn.XLOOKUP(Table4[[#This Row],[Customer ID]], 'Medical Examination'!A:A, 'Medical Examination'!I:I)</f>
        <v>Diabetes</v>
      </c>
      <c r="P881" t="str">
        <f>_xlfn.XLOOKUP(Table4[[#This Row],[Customer ID]], 'Medical Examination'!A:A, 'Medical Examination'!J:J)</f>
        <v>Obesity</v>
      </c>
      <c r="Q881" s="1">
        <f>_xlfn.XLOOKUP(Table4[[#This Row],[Customer ID]], Hospitalisation!A:A, Hospitalisation!E:E)</f>
        <v>12244.53</v>
      </c>
      <c r="R881" t="str">
        <f>_xlfn.XLOOKUP(Table4[[#This Row],[Customer ID]], Hospitalisation!A:A, Hospitalisation!F:F)</f>
        <v>Tier - 3</v>
      </c>
      <c r="S881" t="str">
        <f>_xlfn.XLOOKUP(Table4[[#This Row],[Customer ID]], Hospitalisation!A:A, Hospitalisation!G:G)</f>
        <v>Tier - 1</v>
      </c>
      <c r="T881" t="str">
        <f>_xlfn.XLOOKUP(Table4[[#This Row],[Customer ID]], Hospitalisation!A:A, Hospitalisation!H:H)</f>
        <v>R1013</v>
      </c>
      <c r="U881" t="str" cm="1">
        <f t="array" ref="U881">_xlfn.IFS(Table4[[#This Row],[Age]]&lt;=29,"Youth",Table4[[#This Row],[Age]]&lt;=49,"Adults",Table4[[#This Row],[Age]]&gt;=50,"Senior")</f>
        <v>Senior</v>
      </c>
    </row>
    <row r="882" spans="1:21">
      <c r="A882" t="s">
        <v>2389</v>
      </c>
      <c r="B882" t="str">
        <f>_xlfn.XLOOKUP(Table4[[#This Row],[Customer ID]],Table1[[#This Row],[Customer ID]],Table1[[#This Row],[TITLE]],0)</f>
        <v>Ms</v>
      </c>
      <c r="C882" t="str" cm="1">
        <f t="array" ref="C882">_xlfn.XLOOKUP(Table4[[#This Row],[Customer ID]],Table1[[#All],[Customer ID]],Table1[[#All],[FIRST NAME]],0)</f>
        <v>Tamara</v>
      </c>
      <c r="D882" t="str" cm="1">
        <f t="array" ref="D882">_xlfn.XLOOKUP(Table4[[#This Row],[Customer ID]],Table1[[#All],[Customer ID]],Table1[[#All],[LAST NAME]],0)</f>
        <v>Lovuolo</v>
      </c>
      <c r="E882" s="5" cm="1">
        <f t="array" ref="E882">_xlfn.XLOOKUP(Table4[[#This Row],[Customer ID]],Table3[[#All],[Customer ID]],Table3[[#All],[Date of Birth]],0)</f>
        <v>24317</v>
      </c>
      <c r="F882" cm="1">
        <f t="array" ref="F882">_xlfn.XLOOKUP(Table4[[#This Row],[Customer ID]],Table3[[#All],[Customer ID]],Table3[[#All],[Age]],0)</f>
        <v>56</v>
      </c>
      <c r="G882" cm="1">
        <f t="array" ref="G882">_xlfn.XLOOKUP(Table4[[#This Row],[Customer ID]],Table3[[#All],[Customer ID]],Table3[[#All],[Children]],0)</f>
        <v>0</v>
      </c>
      <c r="H882" cm="1">
        <f t="array" ref="H882">_xlfn.XLOOKUP(Table4[[#This Row],[Customer ID]],Table2[[#All],[Customer ID]],Table2[[#All],[BMI]],0)</f>
        <v>29.91</v>
      </c>
      <c r="I882" cm="1">
        <f t="array" ref="I882">_xlfn.XLOOKUP(Table4[[#This Row],[Customer ID]],Table2[[#All],[Customer ID]],Table2[[#All],[HBA1C]],0)</f>
        <v>5.55</v>
      </c>
      <c r="J882" t="str">
        <f>_xlfn.XLOOKUP(Table4[[#This Row],[Customer ID]], 'Medical Examination'!A:A, 'Medical Examination'!D:D)</f>
        <v>Yes</v>
      </c>
      <c r="K882" t="str">
        <f>_xlfn.XLOOKUP(Table4[[#This Row],[Customer ID]], 'Medical Examination'!A:A, 'Medical Examination'!E:E)</f>
        <v>No</v>
      </c>
      <c r="L882" t="str">
        <f>_xlfn.XLOOKUP(Table4[[#This Row],[Customer ID]], 'Medical Examination'!A:A, 'Medical Examination'!F:F)</f>
        <v>No</v>
      </c>
      <c r="M882">
        <f>_xlfn.XLOOKUP(Table4[[#This Row],[Customer ID]], 'Medical Examination'!A:A, 'Medical Examination'!G:G)</f>
        <v>2</v>
      </c>
      <c r="N882" t="str">
        <f>_xlfn.XLOOKUP(Table4[[#This Row],[Customer ID]], 'Medical Examination'!A:A, 'Medical Examination'!H:H)</f>
        <v>No</v>
      </c>
      <c r="O882" t="str">
        <f>_xlfn.XLOOKUP(Table4[[#This Row],[Customer ID]], 'Medical Examination'!A:A, 'Medical Examination'!I:I)</f>
        <v>Normal</v>
      </c>
      <c r="P882" t="str">
        <f>_xlfn.XLOOKUP(Table4[[#This Row],[Customer ID]], 'Medical Examination'!A:A, 'Medical Examination'!J:J)</f>
        <v>Overweight</v>
      </c>
      <c r="Q882" s="1">
        <f>_xlfn.XLOOKUP(Table4[[#This Row],[Customer ID]], Hospitalisation!A:A, Hospitalisation!E:E)</f>
        <v>12237.73</v>
      </c>
      <c r="R882" t="str">
        <f>_xlfn.XLOOKUP(Table4[[#This Row],[Customer ID]], Hospitalisation!A:A, Hospitalisation!F:F)</f>
        <v>Tier - 3</v>
      </c>
      <c r="S882" t="str">
        <f>_xlfn.XLOOKUP(Table4[[#This Row],[Customer ID]], Hospitalisation!A:A, Hospitalisation!G:G)</f>
        <v>Tier - 3</v>
      </c>
      <c r="T882" t="str">
        <f>_xlfn.XLOOKUP(Table4[[#This Row],[Customer ID]], Hospitalisation!A:A, Hospitalisation!H:H)</f>
        <v>R1012</v>
      </c>
      <c r="U882" t="str" cm="1">
        <f t="array" ref="U882">_xlfn.IFS(Table4[[#This Row],[Age]]&lt;=29,"Youth",Table4[[#This Row],[Age]]&lt;=49,"Adults",Table4[[#This Row],[Age]]&gt;=50,"Senior")</f>
        <v>Senior</v>
      </c>
    </row>
    <row r="883" spans="1:21">
      <c r="A883" t="s">
        <v>2392</v>
      </c>
      <c r="B883" t="str">
        <f>_xlfn.XLOOKUP(Table4[[#This Row],[Customer ID]],Table1[[#This Row],[Customer ID]],Table1[[#This Row],[TITLE]],0)</f>
        <v>Ms</v>
      </c>
      <c r="C883" t="str" cm="1">
        <f t="array" ref="C883">_xlfn.XLOOKUP(Table4[[#This Row],[Customer ID]],Table1[[#All],[Customer ID]],Table1[[#All],[FIRST NAME]],0)</f>
        <v>Joan</v>
      </c>
      <c r="D883" t="str" cm="1">
        <f t="array" ref="D883">_xlfn.XLOOKUP(Table4[[#This Row],[Customer ID]],Table1[[#All],[Customer ID]],Table1[[#All],[LAST NAME]],0)</f>
        <v>Chung</v>
      </c>
      <c r="E883" s="5" cm="1">
        <f t="array" ref="E883">_xlfn.XLOOKUP(Table4[[#This Row],[Customer ID]],Table3[[#All],[Customer ID]],Table3[[#All],[Date of Birth]],0)</f>
        <v>23665</v>
      </c>
      <c r="F883" cm="1">
        <f t="array" ref="F883">_xlfn.XLOOKUP(Table4[[#This Row],[Customer ID]],Table3[[#All],[Customer ID]],Table3[[#All],[Age]],0)</f>
        <v>58</v>
      </c>
      <c r="G883" cm="1">
        <f t="array" ref="G883">_xlfn.XLOOKUP(Table4[[#This Row],[Customer ID]],Table3[[#All],[Customer ID]],Table3[[#All],[Children]],0)</f>
        <v>0</v>
      </c>
      <c r="H883" cm="1">
        <f t="array" ref="H883">_xlfn.XLOOKUP(Table4[[#This Row],[Customer ID]],Table2[[#All],[Customer ID]],Table2[[#All],[BMI]],0)</f>
        <v>36.479999999999997</v>
      </c>
      <c r="I883" cm="1">
        <f t="array" ref="I883">_xlfn.XLOOKUP(Table4[[#This Row],[Customer ID]],Table2[[#All],[Customer ID]],Table2[[#All],[HBA1C]],0)</f>
        <v>5.05</v>
      </c>
      <c r="J883" t="str">
        <f>_xlfn.XLOOKUP(Table4[[#This Row],[Customer ID]], 'Medical Examination'!A:A, 'Medical Examination'!D:D)</f>
        <v>Yes</v>
      </c>
      <c r="K883" t="str">
        <f>_xlfn.XLOOKUP(Table4[[#This Row],[Customer ID]], 'Medical Examination'!A:A, 'Medical Examination'!E:E)</f>
        <v>No</v>
      </c>
      <c r="L883" t="str">
        <f>_xlfn.XLOOKUP(Table4[[#This Row],[Customer ID]], 'Medical Examination'!A:A, 'Medical Examination'!F:F)</f>
        <v>No</v>
      </c>
      <c r="M883">
        <f>_xlfn.XLOOKUP(Table4[[#This Row],[Customer ID]], 'Medical Examination'!A:A, 'Medical Examination'!G:G)</f>
        <v>1</v>
      </c>
      <c r="N883" t="str">
        <f>_xlfn.XLOOKUP(Table4[[#This Row],[Customer ID]], 'Medical Examination'!A:A, 'Medical Examination'!H:H)</f>
        <v>No</v>
      </c>
      <c r="O883" t="str">
        <f>_xlfn.XLOOKUP(Table4[[#This Row],[Customer ID]], 'Medical Examination'!A:A, 'Medical Examination'!I:I)</f>
        <v>Normal</v>
      </c>
      <c r="P883" t="str">
        <f>_xlfn.XLOOKUP(Table4[[#This Row],[Customer ID]], 'Medical Examination'!A:A, 'Medical Examination'!J:J)</f>
        <v>Obesity</v>
      </c>
      <c r="Q883" s="1">
        <f>_xlfn.XLOOKUP(Table4[[#This Row],[Customer ID]], Hospitalisation!A:A, Hospitalisation!E:E)</f>
        <v>12235.84</v>
      </c>
      <c r="R883" t="str">
        <f>_xlfn.XLOOKUP(Table4[[#This Row],[Customer ID]], Hospitalisation!A:A, Hospitalisation!F:F)</f>
        <v>Tier - 3</v>
      </c>
      <c r="S883" t="str">
        <f>_xlfn.XLOOKUP(Table4[[#This Row],[Customer ID]], Hospitalisation!A:A, Hospitalisation!G:G)</f>
        <v>Tier - 3</v>
      </c>
      <c r="T883" t="str">
        <f>_xlfn.XLOOKUP(Table4[[#This Row],[Customer ID]], Hospitalisation!A:A, Hospitalisation!H:H)</f>
        <v>R1012</v>
      </c>
      <c r="U883" t="str" cm="1">
        <f t="array" ref="U883">_xlfn.IFS(Table4[[#This Row],[Age]]&lt;=29,"Youth",Table4[[#This Row],[Age]]&lt;=49,"Adults",Table4[[#This Row],[Age]]&gt;=50,"Senior")</f>
        <v>Senior</v>
      </c>
    </row>
    <row r="884" spans="1:21">
      <c r="A884" t="s">
        <v>2394</v>
      </c>
      <c r="B884" t="str">
        <f>_xlfn.XLOOKUP(Table4[[#This Row],[Customer ID]],Table1[[#This Row],[Customer ID]],Table1[[#This Row],[TITLE]],0)</f>
        <v>Ms</v>
      </c>
      <c r="C884" t="str" cm="1">
        <f t="array" ref="C884">_xlfn.XLOOKUP(Table4[[#This Row],[Customer ID]],Table1[[#All],[Customer ID]],Table1[[#All],[FIRST NAME]],0)</f>
        <v>Aimee J</v>
      </c>
      <c r="D884" t="str" cm="1">
        <f t="array" ref="D884">_xlfn.XLOOKUP(Table4[[#This Row],[Customer ID]],Table1[[#All],[Customer ID]],Table1[[#All],[LAST NAME]],0)</f>
        <v>Newsom</v>
      </c>
      <c r="E884" s="5" cm="1">
        <f t="array" ref="E884">_xlfn.XLOOKUP(Table4[[#This Row],[Customer ID]],Table3[[#All],[Customer ID]],Table3[[#All],[Date of Birth]],0)</f>
        <v>23211</v>
      </c>
      <c r="F884" cm="1">
        <f t="array" ref="F884">_xlfn.XLOOKUP(Table4[[#This Row],[Customer ID]],Table3[[#All],[Customer ID]],Table3[[#All],[Age]],0)</f>
        <v>59</v>
      </c>
      <c r="G884" cm="1">
        <f t="array" ref="G884">_xlfn.XLOOKUP(Table4[[#This Row],[Customer ID]],Table3[[#All],[Customer ID]],Table3[[#All],[Children]],0)</f>
        <v>0</v>
      </c>
      <c r="H884" cm="1">
        <f t="array" ref="H884">_xlfn.XLOOKUP(Table4[[#This Row],[Customer ID]],Table2[[#All],[Customer ID]],Table2[[#All],[BMI]],0)</f>
        <v>27.5</v>
      </c>
      <c r="I884" cm="1">
        <f t="array" ref="I884">_xlfn.XLOOKUP(Table4[[#This Row],[Customer ID]],Table2[[#All],[Customer ID]],Table2[[#All],[HBA1C]],0)</f>
        <v>8.69</v>
      </c>
      <c r="J884" t="str">
        <f>_xlfn.XLOOKUP(Table4[[#This Row],[Customer ID]], 'Medical Examination'!A:A, 'Medical Examination'!D:D)</f>
        <v>Yes</v>
      </c>
      <c r="K884" t="str">
        <f>_xlfn.XLOOKUP(Table4[[#This Row],[Customer ID]], 'Medical Examination'!A:A, 'Medical Examination'!E:E)</f>
        <v>No</v>
      </c>
      <c r="L884" t="str">
        <f>_xlfn.XLOOKUP(Table4[[#This Row],[Customer ID]], 'Medical Examination'!A:A, 'Medical Examination'!F:F)</f>
        <v>Yes</v>
      </c>
      <c r="M884">
        <f>_xlfn.XLOOKUP(Table4[[#This Row],[Customer ID]], 'Medical Examination'!A:A, 'Medical Examination'!G:G)</f>
        <v>1</v>
      </c>
      <c r="N884" t="str">
        <f>_xlfn.XLOOKUP(Table4[[#This Row],[Customer ID]], 'Medical Examination'!A:A, 'Medical Examination'!H:H)</f>
        <v>No</v>
      </c>
      <c r="O884" t="str">
        <f>_xlfn.XLOOKUP(Table4[[#This Row],[Customer ID]], 'Medical Examination'!A:A, 'Medical Examination'!I:I)</f>
        <v>Diabetes</v>
      </c>
      <c r="P884" t="str">
        <f>_xlfn.XLOOKUP(Table4[[#This Row],[Customer ID]], 'Medical Examination'!A:A, 'Medical Examination'!J:J)</f>
        <v>Overweight</v>
      </c>
      <c r="Q884" s="1">
        <f>_xlfn.XLOOKUP(Table4[[#This Row],[Customer ID]], Hospitalisation!A:A, Hospitalisation!E:E)</f>
        <v>12233.83</v>
      </c>
      <c r="R884" t="str">
        <f>_xlfn.XLOOKUP(Table4[[#This Row],[Customer ID]], Hospitalisation!A:A, Hospitalisation!F:F)</f>
        <v>Tier - 3</v>
      </c>
      <c r="S884" t="str">
        <f>_xlfn.XLOOKUP(Table4[[#This Row],[Customer ID]], Hospitalisation!A:A, Hospitalisation!G:G)</f>
        <v>Tier - 1</v>
      </c>
      <c r="T884" t="str">
        <f>_xlfn.XLOOKUP(Table4[[#This Row],[Customer ID]], Hospitalisation!A:A, Hospitalisation!H:H)</f>
        <v>R1011</v>
      </c>
      <c r="U884" t="str" cm="1">
        <f t="array" ref="U884">_xlfn.IFS(Table4[[#This Row],[Age]]&lt;=29,"Youth",Table4[[#This Row],[Age]]&lt;=49,"Adults",Table4[[#This Row],[Age]]&gt;=50,"Senior")</f>
        <v>Senior</v>
      </c>
    </row>
    <row r="885" spans="1:21">
      <c r="A885" t="s">
        <v>2397</v>
      </c>
      <c r="B885" t="str">
        <f>_xlfn.XLOOKUP(Table4[[#This Row],[Customer ID]],Table1[[#This Row],[Customer ID]],Table1[[#This Row],[TITLE]],0)</f>
        <v>Ms</v>
      </c>
      <c r="C885" t="str" cm="1">
        <f t="array" ref="C885">_xlfn.XLOOKUP(Table4[[#This Row],[Customer ID]],Table1[[#All],[Customer ID]],Table1[[#All],[FIRST NAME]],0)</f>
        <v>Suzanne</v>
      </c>
      <c r="D885" t="str" cm="1">
        <f t="array" ref="D885">_xlfn.XLOOKUP(Table4[[#This Row],[Customer ID]],Table1[[#All],[Customer ID]],Table1[[#All],[LAST NAME]],0)</f>
        <v>Harrington</v>
      </c>
      <c r="E885" s="5" cm="1">
        <f t="array" ref="E885">_xlfn.XLOOKUP(Table4[[#This Row],[Customer ID]],Table3[[#All],[Customer ID]],Table3[[#All],[Date of Birth]],0)</f>
        <v>23552</v>
      </c>
      <c r="F885" cm="1">
        <f t="array" ref="F885">_xlfn.XLOOKUP(Table4[[#This Row],[Customer ID]],Table3[[#All],[Customer ID]],Table3[[#All],[Age]],0)</f>
        <v>58</v>
      </c>
      <c r="G885" cm="1">
        <f t="array" ref="G885">_xlfn.XLOOKUP(Table4[[#This Row],[Customer ID]],Table3[[#All],[Customer ID]],Table3[[#All],[Children]],0)</f>
        <v>0</v>
      </c>
      <c r="H885" cm="1">
        <f t="array" ref="H885">_xlfn.XLOOKUP(Table4[[#This Row],[Customer ID]],Table2[[#All],[Customer ID]],Table2[[#All],[BMI]],0)</f>
        <v>33.44</v>
      </c>
      <c r="I885" cm="1">
        <f t="array" ref="I885">_xlfn.XLOOKUP(Table4[[#This Row],[Customer ID]],Table2[[#All],[Customer ID]],Table2[[#All],[HBA1C]],0)</f>
        <v>5.9</v>
      </c>
      <c r="J885" t="str">
        <f>_xlfn.XLOOKUP(Table4[[#This Row],[Customer ID]], 'Medical Examination'!A:A, 'Medical Examination'!D:D)</f>
        <v>Yes</v>
      </c>
      <c r="K885" t="str">
        <f>_xlfn.XLOOKUP(Table4[[#This Row],[Customer ID]], 'Medical Examination'!A:A, 'Medical Examination'!E:E)</f>
        <v>No</v>
      </c>
      <c r="L885" t="str">
        <f>_xlfn.XLOOKUP(Table4[[#This Row],[Customer ID]], 'Medical Examination'!A:A, 'Medical Examination'!F:F)</f>
        <v>No</v>
      </c>
      <c r="M885">
        <f>_xlfn.XLOOKUP(Table4[[#This Row],[Customer ID]], 'Medical Examination'!A:A, 'Medical Examination'!G:G)</f>
        <v>1</v>
      </c>
      <c r="N885" t="str">
        <f>_xlfn.XLOOKUP(Table4[[#This Row],[Customer ID]], 'Medical Examination'!A:A, 'Medical Examination'!H:H)</f>
        <v>No</v>
      </c>
      <c r="O885" t="str">
        <f>_xlfn.XLOOKUP(Table4[[#This Row],[Customer ID]], 'Medical Examination'!A:A, 'Medical Examination'!I:I)</f>
        <v>Prediabetes</v>
      </c>
      <c r="P885" t="str">
        <f>_xlfn.XLOOKUP(Table4[[#This Row],[Customer ID]], 'Medical Examination'!A:A, 'Medical Examination'!J:J)</f>
        <v>Obesity</v>
      </c>
      <c r="Q885" s="1">
        <f>_xlfn.XLOOKUP(Table4[[#This Row],[Customer ID]], Hospitalisation!A:A, Hospitalisation!E:E)</f>
        <v>12231.61</v>
      </c>
      <c r="R885" t="str">
        <f>_xlfn.XLOOKUP(Table4[[#This Row],[Customer ID]], Hospitalisation!A:A, Hospitalisation!F:F)</f>
        <v>Tier - 3</v>
      </c>
      <c r="S885" t="str">
        <f>_xlfn.XLOOKUP(Table4[[#This Row],[Customer ID]], Hospitalisation!A:A, Hospitalisation!G:G)</f>
        <v>Tier - 3</v>
      </c>
      <c r="T885" t="str">
        <f>_xlfn.XLOOKUP(Table4[[#This Row],[Customer ID]], Hospitalisation!A:A, Hospitalisation!H:H)</f>
        <v>R1012</v>
      </c>
      <c r="U885" t="str" cm="1">
        <f t="array" ref="U885">_xlfn.IFS(Table4[[#This Row],[Age]]&lt;=29,"Youth",Table4[[#This Row],[Age]]&lt;=49,"Adults",Table4[[#This Row],[Age]]&gt;=50,"Senior")</f>
        <v>Senior</v>
      </c>
    </row>
    <row r="886" spans="1:21">
      <c r="A886" t="s">
        <v>2400</v>
      </c>
      <c r="B886" t="str">
        <f>_xlfn.XLOOKUP(Table4[[#This Row],[Customer ID]],Table1[[#This Row],[Customer ID]],Table1[[#This Row],[TITLE]],0)</f>
        <v>Ms</v>
      </c>
      <c r="C886" t="str" cm="1">
        <f t="array" ref="C886">_xlfn.XLOOKUP(Table4[[#This Row],[Customer ID]],Table1[[#All],[Customer ID]],Table1[[#All],[FIRST NAME]],0)</f>
        <v>Kristin A</v>
      </c>
      <c r="D886" t="str" cm="1">
        <f t="array" ref="D886">_xlfn.XLOOKUP(Table4[[#This Row],[Customer ID]],Table1[[#All],[Customer ID]],Table1[[#All],[LAST NAME]],0)</f>
        <v>Hoffman</v>
      </c>
      <c r="E886" s="5" cm="1">
        <f t="array" ref="E886">_xlfn.XLOOKUP(Table4[[#This Row],[Customer ID]],Table3[[#All],[Customer ID]],Table3[[#All],[Date of Birth]],0)</f>
        <v>23560</v>
      </c>
      <c r="F886" cm="1">
        <f t="array" ref="F886">_xlfn.XLOOKUP(Table4[[#This Row],[Customer ID]],Table3[[#All],[Customer ID]],Table3[[#All],[Age]],0)</f>
        <v>58</v>
      </c>
      <c r="G886" cm="1">
        <f t="array" ref="G886">_xlfn.XLOOKUP(Table4[[#This Row],[Customer ID]],Table3[[#All],[Customer ID]],Table3[[#All],[Children]],0)</f>
        <v>0</v>
      </c>
      <c r="H886" cm="1">
        <f t="array" ref="H886">_xlfn.XLOOKUP(Table4[[#This Row],[Customer ID]],Table2[[#All],[Customer ID]],Table2[[#All],[BMI]],0)</f>
        <v>28.215</v>
      </c>
      <c r="I886" cm="1">
        <f t="array" ref="I886">_xlfn.XLOOKUP(Table4[[#This Row],[Customer ID]],Table2[[#All],[Customer ID]],Table2[[#All],[HBA1C]],0)</f>
        <v>6.29</v>
      </c>
      <c r="J886" t="str">
        <f>_xlfn.XLOOKUP(Table4[[#This Row],[Customer ID]], 'Medical Examination'!A:A, 'Medical Examination'!D:D)</f>
        <v>Yes</v>
      </c>
      <c r="K886" t="str">
        <f>_xlfn.XLOOKUP(Table4[[#This Row],[Customer ID]], 'Medical Examination'!A:A, 'Medical Examination'!E:E)</f>
        <v>No</v>
      </c>
      <c r="L886" t="str">
        <f>_xlfn.XLOOKUP(Table4[[#This Row],[Customer ID]], 'Medical Examination'!A:A, 'Medical Examination'!F:F)</f>
        <v>No</v>
      </c>
      <c r="M886">
        <f>_xlfn.XLOOKUP(Table4[[#This Row],[Customer ID]], 'Medical Examination'!A:A, 'Medical Examination'!G:G)</f>
        <v>1</v>
      </c>
      <c r="N886" t="str">
        <f>_xlfn.XLOOKUP(Table4[[#This Row],[Customer ID]], 'Medical Examination'!A:A, 'Medical Examination'!H:H)</f>
        <v>No</v>
      </c>
      <c r="O886" t="str">
        <f>_xlfn.XLOOKUP(Table4[[#This Row],[Customer ID]], 'Medical Examination'!A:A, 'Medical Examination'!I:I)</f>
        <v>Prediabetes</v>
      </c>
      <c r="P886" t="str">
        <f>_xlfn.XLOOKUP(Table4[[#This Row],[Customer ID]], 'Medical Examination'!A:A, 'Medical Examination'!J:J)</f>
        <v>Overweight</v>
      </c>
      <c r="Q886" s="1">
        <f>_xlfn.XLOOKUP(Table4[[#This Row],[Customer ID]], Hospitalisation!A:A, Hospitalisation!E:E)</f>
        <v>12224.35</v>
      </c>
      <c r="R886" t="str">
        <f>_xlfn.XLOOKUP(Table4[[#This Row],[Customer ID]], Hospitalisation!A:A, Hospitalisation!F:F)</f>
        <v>Tier - 3</v>
      </c>
      <c r="S886" t="str">
        <f>_xlfn.XLOOKUP(Table4[[#This Row],[Customer ID]], Hospitalisation!A:A, Hospitalisation!G:G)</f>
        <v>Tier - 1</v>
      </c>
      <c r="T886" t="str">
        <f>_xlfn.XLOOKUP(Table4[[#This Row],[Customer ID]], Hospitalisation!A:A, Hospitalisation!H:H)</f>
        <v>R1012</v>
      </c>
      <c r="U886" t="str" cm="1">
        <f t="array" ref="U886">_xlfn.IFS(Table4[[#This Row],[Age]]&lt;=29,"Youth",Table4[[#This Row],[Age]]&lt;=49,"Adults",Table4[[#This Row],[Age]]&gt;=50,"Senior")</f>
        <v>Senior</v>
      </c>
    </row>
    <row r="887" spans="1:21">
      <c r="A887" t="s">
        <v>2403</v>
      </c>
      <c r="B887" t="str">
        <f>_xlfn.XLOOKUP(Table4[[#This Row],[Customer ID]],Table1[[#This Row],[Customer ID]],Table1[[#This Row],[TITLE]],0)</f>
        <v>Ms</v>
      </c>
      <c r="C887" t="str" cm="1">
        <f t="array" ref="C887">_xlfn.XLOOKUP(Table4[[#This Row],[Customer ID]],Table1[[#All],[Customer ID]],Table1[[#All],[FIRST NAME]],0)</f>
        <v>Bronwyn</v>
      </c>
      <c r="D887" t="str" cm="1">
        <f t="array" ref="D887">_xlfn.XLOOKUP(Table4[[#This Row],[Customer ID]],Table1[[#All],[Customer ID]],Table1[[#All],[LAST NAME]],0)</f>
        <v>Van Vugt</v>
      </c>
      <c r="E887" s="5" cm="1">
        <f t="array" ref="E887">_xlfn.XLOOKUP(Table4[[#This Row],[Customer ID]],Table3[[#All],[Customer ID]],Table3[[#All],[Date of Birth]],0)</f>
        <v>23578</v>
      </c>
      <c r="F887" cm="1">
        <f t="array" ref="F887">_xlfn.XLOOKUP(Table4[[#This Row],[Customer ID]],Table3[[#All],[Customer ID]],Table3[[#All],[Age]],0)</f>
        <v>58</v>
      </c>
      <c r="G887" cm="1">
        <f t="array" ref="G887">_xlfn.XLOOKUP(Table4[[#This Row],[Customer ID]],Table3[[#All],[Customer ID]],Table3[[#All],[Children]],0)</f>
        <v>0</v>
      </c>
      <c r="H887" cm="1">
        <f t="array" ref="H887">_xlfn.XLOOKUP(Table4[[#This Row],[Customer ID]],Table2[[#All],[Customer ID]],Table2[[#All],[BMI]],0)</f>
        <v>27.17</v>
      </c>
      <c r="I887" cm="1">
        <f t="array" ref="I887">_xlfn.XLOOKUP(Table4[[#This Row],[Customer ID]],Table2[[#All],[Customer ID]],Table2[[#All],[HBA1C]],0)</f>
        <v>5.84</v>
      </c>
      <c r="J887" t="str">
        <f>_xlfn.XLOOKUP(Table4[[#This Row],[Customer ID]], 'Medical Examination'!A:A, 'Medical Examination'!D:D)</f>
        <v>Yes</v>
      </c>
      <c r="K887" t="str">
        <f>_xlfn.XLOOKUP(Table4[[#This Row],[Customer ID]], 'Medical Examination'!A:A, 'Medical Examination'!E:E)</f>
        <v>No</v>
      </c>
      <c r="L887" t="str">
        <f>_xlfn.XLOOKUP(Table4[[#This Row],[Customer ID]], 'Medical Examination'!A:A, 'Medical Examination'!F:F)</f>
        <v>No</v>
      </c>
      <c r="M887">
        <f>_xlfn.XLOOKUP(Table4[[#This Row],[Customer ID]], 'Medical Examination'!A:A, 'Medical Examination'!G:G)</f>
        <v>1</v>
      </c>
      <c r="N887" t="str">
        <f>_xlfn.XLOOKUP(Table4[[#This Row],[Customer ID]], 'Medical Examination'!A:A, 'Medical Examination'!H:H)</f>
        <v>No</v>
      </c>
      <c r="O887" t="str">
        <f>_xlfn.XLOOKUP(Table4[[#This Row],[Customer ID]], 'Medical Examination'!A:A, 'Medical Examination'!I:I)</f>
        <v>Prediabetes</v>
      </c>
      <c r="P887" t="str">
        <f>_xlfn.XLOOKUP(Table4[[#This Row],[Customer ID]], 'Medical Examination'!A:A, 'Medical Examination'!J:J)</f>
        <v>Overweight</v>
      </c>
      <c r="Q887" s="1">
        <f>_xlfn.XLOOKUP(Table4[[#This Row],[Customer ID]], Hospitalisation!A:A, Hospitalisation!E:E)</f>
        <v>12222.9</v>
      </c>
      <c r="R887" t="str">
        <f>_xlfn.XLOOKUP(Table4[[#This Row],[Customer ID]], Hospitalisation!A:A, Hospitalisation!F:F)</f>
        <v>Tier - 3</v>
      </c>
      <c r="S887" t="str">
        <f>_xlfn.XLOOKUP(Table4[[#This Row],[Customer ID]], Hospitalisation!A:A, Hospitalisation!G:G)</f>
        <v>Tier - 2</v>
      </c>
      <c r="T887" t="str">
        <f>_xlfn.XLOOKUP(Table4[[#This Row],[Customer ID]], Hospitalisation!A:A, Hospitalisation!H:H)</f>
        <v>R1012</v>
      </c>
      <c r="U887" t="str" cm="1">
        <f t="array" ref="U887">_xlfn.IFS(Table4[[#This Row],[Age]]&lt;=29,"Youth",Table4[[#This Row],[Age]]&lt;=49,"Adults",Table4[[#This Row],[Age]]&gt;=50,"Senior")</f>
        <v>Senior</v>
      </c>
    </row>
    <row r="888" spans="1:21">
      <c r="A888" t="s">
        <v>2406</v>
      </c>
      <c r="B888" t="str">
        <f>_xlfn.XLOOKUP(Table4[[#This Row],[Customer ID]],Table1[[#This Row],[Customer ID]],Table1[[#This Row],[TITLE]],0)</f>
        <v>Ms</v>
      </c>
      <c r="C888" t="str" cm="1">
        <f t="array" ref="C888">_xlfn.XLOOKUP(Table4[[#This Row],[Customer ID]],Table1[[#All],[Customer ID]],Table1[[#All],[FIRST NAME]],0)</f>
        <v>Taylor J</v>
      </c>
      <c r="D888" t="str" cm="1">
        <f t="array" ref="D888">_xlfn.XLOOKUP(Table4[[#This Row],[Customer ID]],Table1[[#All],[Customer ID]],Table1[[#All],[LAST NAME]],0)</f>
        <v>Feehley</v>
      </c>
      <c r="E888" s="5" cm="1">
        <f t="array" ref="E888">_xlfn.XLOOKUP(Table4[[#This Row],[Customer ID]],Table3[[#All],[Customer ID]],Table3[[#All],[Date of Birth]],0)</f>
        <v>28351</v>
      </c>
      <c r="F888" cm="1">
        <f t="array" ref="F888">_xlfn.XLOOKUP(Table4[[#This Row],[Customer ID]],Table3[[#All],[Customer ID]],Table3[[#All],[Age]],0)</f>
        <v>45</v>
      </c>
      <c r="G888" cm="1">
        <f t="array" ref="G888">_xlfn.XLOOKUP(Table4[[#This Row],[Customer ID]],Table3[[#All],[Customer ID]],Table3[[#All],[Children]],0)</f>
        <v>2</v>
      </c>
      <c r="H888" cm="1">
        <f t="array" ref="H888">_xlfn.XLOOKUP(Table4[[#This Row],[Customer ID]],Table2[[#All],[Customer ID]],Table2[[#All],[BMI]],0)</f>
        <v>35.380000000000003</v>
      </c>
      <c r="I888" cm="1">
        <f t="array" ref="I888">_xlfn.XLOOKUP(Table4[[#This Row],[Customer ID]],Table2[[#All],[Customer ID]],Table2[[#All],[HBA1C]],0)</f>
        <v>6.12</v>
      </c>
      <c r="J888" t="str">
        <f>_xlfn.XLOOKUP(Table4[[#This Row],[Customer ID]], 'Medical Examination'!A:A, 'Medical Examination'!D:D)</f>
        <v>No</v>
      </c>
      <c r="K888" t="str">
        <f>_xlfn.XLOOKUP(Table4[[#This Row],[Customer ID]], 'Medical Examination'!A:A, 'Medical Examination'!E:E)</f>
        <v>No</v>
      </c>
      <c r="L888" t="str">
        <f>_xlfn.XLOOKUP(Table4[[#This Row],[Customer ID]], 'Medical Examination'!A:A, 'Medical Examination'!F:F)</f>
        <v>No</v>
      </c>
      <c r="M888">
        <f>_xlfn.XLOOKUP(Table4[[#This Row],[Customer ID]], 'Medical Examination'!A:A, 'Medical Examination'!G:G)</f>
        <v>0</v>
      </c>
      <c r="N888" t="str">
        <f>_xlfn.XLOOKUP(Table4[[#This Row],[Customer ID]], 'Medical Examination'!A:A, 'Medical Examination'!H:H)</f>
        <v>No</v>
      </c>
      <c r="O888" t="str">
        <f>_xlfn.XLOOKUP(Table4[[#This Row],[Customer ID]], 'Medical Examination'!A:A, 'Medical Examination'!I:I)</f>
        <v>Prediabetes</v>
      </c>
      <c r="P888" t="str">
        <f>_xlfn.XLOOKUP(Table4[[#This Row],[Customer ID]], 'Medical Examination'!A:A, 'Medical Examination'!J:J)</f>
        <v>Obesity</v>
      </c>
      <c r="Q888" s="1">
        <f>_xlfn.XLOOKUP(Table4[[#This Row],[Customer ID]], Hospitalisation!A:A, Hospitalisation!E:E)</f>
        <v>12218.7</v>
      </c>
      <c r="R888" t="str">
        <f>_xlfn.XLOOKUP(Table4[[#This Row],[Customer ID]], Hospitalisation!A:A, Hospitalisation!F:F)</f>
        <v>Tier - 3</v>
      </c>
      <c r="S888" t="str">
        <f>_xlfn.XLOOKUP(Table4[[#This Row],[Customer ID]], Hospitalisation!A:A, Hospitalisation!G:G)</f>
        <v>Tier - 1</v>
      </c>
      <c r="T888" t="str">
        <f>_xlfn.XLOOKUP(Table4[[#This Row],[Customer ID]], Hospitalisation!A:A, Hospitalisation!H:H)</f>
        <v>R1012</v>
      </c>
      <c r="U888" t="str" cm="1">
        <f t="array" ref="U888">_xlfn.IFS(Table4[[#This Row],[Age]]&lt;=29,"Youth",Table4[[#This Row],[Age]]&lt;=49,"Adults",Table4[[#This Row],[Age]]&gt;=50,"Senior")</f>
        <v>Adults</v>
      </c>
    </row>
    <row r="889" spans="1:21">
      <c r="A889" t="s">
        <v>2409</v>
      </c>
      <c r="B889" t="str">
        <f>_xlfn.XLOOKUP(Table4[[#This Row],[Customer ID]],Table1[[#This Row],[Customer ID]],Table1[[#This Row],[TITLE]],0)</f>
        <v>Mrs</v>
      </c>
      <c r="C889" t="str" cm="1">
        <f t="array" ref="C889">_xlfn.XLOOKUP(Table4[[#This Row],[Customer ID]],Table1[[#All],[Customer ID]],Table1[[#All],[FIRST NAME]],0)</f>
        <v>Kimberly M</v>
      </c>
      <c r="D889" t="str" cm="1">
        <f t="array" ref="D889">_xlfn.XLOOKUP(Table4[[#This Row],[Customer ID]],Table1[[#All],[Customer ID]],Table1[[#All],[LAST NAME]],0)</f>
        <v>Ashworth</v>
      </c>
      <c r="E889" s="5" cm="1">
        <f t="array" ref="E889">_xlfn.XLOOKUP(Table4[[#This Row],[Customer ID]],Table3[[#All],[Customer ID]],Table3[[#All],[Date of Birth]],0)</f>
        <v>33479</v>
      </c>
      <c r="F889" cm="1">
        <f t="array" ref="F889">_xlfn.XLOOKUP(Table4[[#This Row],[Customer ID]],Table3[[#All],[Customer ID]],Table3[[#All],[Age]],0)</f>
        <v>31</v>
      </c>
      <c r="G889" cm="1">
        <f t="array" ref="G889">_xlfn.XLOOKUP(Table4[[#This Row],[Customer ID]],Table3[[#All],[Customer ID]],Table3[[#All],[Children]],0)</f>
        <v>3</v>
      </c>
      <c r="H889" cm="1">
        <f t="array" ref="H889">_xlfn.XLOOKUP(Table4[[#This Row],[Customer ID]],Table2[[#All],[Customer ID]],Table2[[#All],[BMI]],0)</f>
        <v>43.48</v>
      </c>
      <c r="I889" cm="1">
        <f t="array" ref="I889">_xlfn.XLOOKUP(Table4[[#This Row],[Customer ID]],Table2[[#All],[Customer ID]],Table2[[#All],[HBA1C]],0)</f>
        <v>6.24</v>
      </c>
      <c r="J889" t="str">
        <f>_xlfn.XLOOKUP(Table4[[#This Row],[Customer ID]], 'Medical Examination'!A:A, 'Medical Examination'!D:D)</f>
        <v>No</v>
      </c>
      <c r="K889" t="str">
        <f>_xlfn.XLOOKUP(Table4[[#This Row],[Customer ID]], 'Medical Examination'!A:A, 'Medical Examination'!E:E)</f>
        <v>No</v>
      </c>
      <c r="L889" t="str">
        <f>_xlfn.XLOOKUP(Table4[[#This Row],[Customer ID]], 'Medical Examination'!A:A, 'Medical Examination'!F:F)</f>
        <v>No</v>
      </c>
      <c r="M889">
        <f>_xlfn.XLOOKUP(Table4[[#This Row],[Customer ID]], 'Medical Examination'!A:A, 'Medical Examination'!G:G)</f>
        <v>0</v>
      </c>
      <c r="N889" t="str">
        <f>_xlfn.XLOOKUP(Table4[[#This Row],[Customer ID]], 'Medical Examination'!A:A, 'Medical Examination'!H:H)</f>
        <v>No</v>
      </c>
      <c r="O889" t="str">
        <f>_xlfn.XLOOKUP(Table4[[#This Row],[Customer ID]], 'Medical Examination'!A:A, 'Medical Examination'!I:I)</f>
        <v>Prediabetes</v>
      </c>
      <c r="P889" t="str">
        <f>_xlfn.XLOOKUP(Table4[[#This Row],[Customer ID]], 'Medical Examination'!A:A, 'Medical Examination'!J:J)</f>
        <v>Obesity</v>
      </c>
      <c r="Q889" s="1">
        <f>_xlfn.XLOOKUP(Table4[[#This Row],[Customer ID]], Hospitalisation!A:A, Hospitalisation!E:E)</f>
        <v>12198.64</v>
      </c>
      <c r="R889" t="str">
        <f>_xlfn.XLOOKUP(Table4[[#This Row],[Customer ID]], Hospitalisation!A:A, Hospitalisation!F:F)</f>
        <v>Tier - 3</v>
      </c>
      <c r="S889" t="str">
        <f>_xlfn.XLOOKUP(Table4[[#This Row],[Customer ID]], Hospitalisation!A:A, Hospitalisation!G:G)</f>
        <v>Tier - 3</v>
      </c>
      <c r="T889" t="str">
        <f>_xlfn.XLOOKUP(Table4[[#This Row],[Customer ID]], Hospitalisation!A:A, Hospitalisation!H:H)</f>
        <v>R1026</v>
      </c>
      <c r="U889" t="str" cm="1">
        <f t="array" ref="U889">_xlfn.IFS(Table4[[#This Row],[Age]]&lt;=29,"Youth",Table4[[#This Row],[Age]]&lt;=49,"Adults",Table4[[#This Row],[Age]]&gt;=50,"Senior")</f>
        <v>Adults</v>
      </c>
    </row>
    <row r="890" spans="1:21">
      <c r="A890" t="s">
        <v>2412</v>
      </c>
      <c r="B890" t="str">
        <f>_xlfn.XLOOKUP(Table4[[#This Row],[Customer ID]],Table1[[#This Row],[Customer ID]],Table1[[#This Row],[TITLE]],0)</f>
        <v>Mr</v>
      </c>
      <c r="C890" t="str" cm="1">
        <f t="array" ref="C890">_xlfn.XLOOKUP(Table4[[#This Row],[Customer ID]],Table1[[#All],[Customer ID]],Table1[[#All],[FIRST NAME]],0)</f>
        <v>Joshua E</v>
      </c>
      <c r="D890" t="str" cm="1">
        <f t="array" ref="D890">_xlfn.XLOOKUP(Table4[[#This Row],[Customer ID]],Table1[[#All],[Customer ID]],Table1[[#All],[LAST NAME]],0)</f>
        <v>Hansen</v>
      </c>
      <c r="E890" s="5" cm="1">
        <f t="array" ref="E890">_xlfn.XLOOKUP(Table4[[#This Row],[Customer ID]],Table3[[#All],[Customer ID]],Table3[[#All],[Date of Birth]],0)</f>
        <v>32055</v>
      </c>
      <c r="F890" cm="1">
        <f t="array" ref="F890">_xlfn.XLOOKUP(Table4[[#This Row],[Customer ID]],Table3[[#All],[Customer ID]],Table3[[#All],[Age]],0)</f>
        <v>35</v>
      </c>
      <c r="G890" cm="1">
        <f t="array" ref="G890">_xlfn.XLOOKUP(Table4[[#This Row],[Customer ID]],Table3[[#All],[Customer ID]],Table3[[#All],[Children]],0)</f>
        <v>3</v>
      </c>
      <c r="H890" cm="1">
        <f t="array" ref="H890">_xlfn.XLOOKUP(Table4[[#This Row],[Customer ID]],Table2[[#All],[Customer ID]],Table2[[#All],[BMI]],0)</f>
        <v>41.73</v>
      </c>
      <c r="I890" cm="1">
        <f t="array" ref="I890">_xlfn.XLOOKUP(Table4[[#This Row],[Customer ID]],Table2[[#All],[Customer ID]],Table2[[#All],[HBA1C]],0)</f>
        <v>6.25</v>
      </c>
      <c r="J890" t="str">
        <f>_xlfn.XLOOKUP(Table4[[#This Row],[Customer ID]], 'Medical Examination'!A:A, 'Medical Examination'!D:D)</f>
        <v>No</v>
      </c>
      <c r="K890" t="str">
        <f>_xlfn.XLOOKUP(Table4[[#This Row],[Customer ID]], 'Medical Examination'!A:A, 'Medical Examination'!E:E)</f>
        <v>No</v>
      </c>
      <c r="L890" t="str">
        <f>_xlfn.XLOOKUP(Table4[[#This Row],[Customer ID]], 'Medical Examination'!A:A, 'Medical Examination'!F:F)</f>
        <v>No</v>
      </c>
      <c r="M890">
        <f>_xlfn.XLOOKUP(Table4[[#This Row],[Customer ID]], 'Medical Examination'!A:A, 'Medical Examination'!G:G)</f>
        <v>1</v>
      </c>
      <c r="N890" t="str">
        <f>_xlfn.XLOOKUP(Table4[[#This Row],[Customer ID]], 'Medical Examination'!A:A, 'Medical Examination'!H:H)</f>
        <v>No</v>
      </c>
      <c r="O890" t="str">
        <f>_xlfn.XLOOKUP(Table4[[#This Row],[Customer ID]], 'Medical Examination'!A:A, 'Medical Examination'!I:I)</f>
        <v>Prediabetes</v>
      </c>
      <c r="P890" t="str">
        <f>_xlfn.XLOOKUP(Table4[[#This Row],[Customer ID]], 'Medical Examination'!A:A, 'Medical Examination'!J:J)</f>
        <v>Obesity</v>
      </c>
      <c r="Q890" s="1">
        <f>_xlfn.XLOOKUP(Table4[[#This Row],[Customer ID]], Hospitalisation!A:A, Hospitalisation!E:E)</f>
        <v>12148.2</v>
      </c>
      <c r="R890" t="str">
        <f>_xlfn.XLOOKUP(Table4[[#This Row],[Customer ID]], Hospitalisation!A:A, Hospitalisation!F:F)</f>
        <v>Tier - 3</v>
      </c>
      <c r="S890" t="str">
        <f>_xlfn.XLOOKUP(Table4[[#This Row],[Customer ID]], Hospitalisation!A:A, Hospitalisation!G:G)</f>
        <v>Tier - 3</v>
      </c>
      <c r="T890" t="str">
        <f>_xlfn.XLOOKUP(Table4[[#This Row],[Customer ID]], Hospitalisation!A:A, Hospitalisation!H:H)</f>
        <v>R1012</v>
      </c>
      <c r="U890" t="str" cm="1">
        <f t="array" ref="U890">_xlfn.IFS(Table4[[#This Row],[Age]]&lt;=29,"Youth",Table4[[#This Row],[Age]]&lt;=49,"Adults",Table4[[#This Row],[Age]]&gt;=50,"Senior")</f>
        <v>Adults</v>
      </c>
    </row>
    <row r="891" spans="1:21">
      <c r="A891" t="s">
        <v>2415</v>
      </c>
      <c r="B891" t="str">
        <f>_xlfn.XLOOKUP(Table4[[#This Row],[Customer ID]],Table1[[#This Row],[Customer ID]],Table1[[#This Row],[TITLE]],0)</f>
        <v>Mr</v>
      </c>
      <c r="C891" t="str" cm="1">
        <f t="array" ref="C891">_xlfn.XLOOKUP(Table4[[#This Row],[Customer ID]],Table1[[#All],[Customer ID]],Table1[[#All],[FIRST NAME]],0)</f>
        <v>Jeffrey</v>
      </c>
      <c r="D891" t="str" cm="1">
        <f t="array" ref="D891">_xlfn.XLOOKUP(Table4[[#This Row],[Customer ID]],Table1[[#All],[Customer ID]],Table1[[#All],[LAST NAME]],0)</f>
        <v>Czyz</v>
      </c>
      <c r="E891" s="5" cm="1">
        <f t="array" ref="E891">_xlfn.XLOOKUP(Table4[[#This Row],[Customer ID]],Table3[[#All],[Customer ID]],Table3[[#All],[Date of Birth]],0)</f>
        <v>22904</v>
      </c>
      <c r="F891" cm="1">
        <f t="array" ref="F891">_xlfn.XLOOKUP(Table4[[#This Row],[Customer ID]],Table3[[#All],[Customer ID]],Table3[[#All],[Age]],0)</f>
        <v>60</v>
      </c>
      <c r="G891" cm="1">
        <f t="array" ref="G891">_xlfn.XLOOKUP(Table4[[#This Row],[Customer ID]],Table3[[#All],[Customer ID]],Table3[[#All],[Children]],0)</f>
        <v>0</v>
      </c>
      <c r="H891" cm="1">
        <f t="array" ref="H891">_xlfn.XLOOKUP(Table4[[#This Row],[Customer ID]],Table2[[#All],[Customer ID]],Table2[[#All],[BMI]],0)</f>
        <v>28.9</v>
      </c>
      <c r="I891" cm="1">
        <f t="array" ref="I891">_xlfn.XLOOKUP(Table4[[#This Row],[Customer ID]],Table2[[#All],[Customer ID]],Table2[[#All],[HBA1C]],0)</f>
        <v>11.96</v>
      </c>
      <c r="J891" t="str">
        <f>_xlfn.XLOOKUP(Table4[[#This Row],[Customer ID]], 'Medical Examination'!A:A, 'Medical Examination'!D:D)</f>
        <v>No</v>
      </c>
      <c r="K891" t="str">
        <f>_xlfn.XLOOKUP(Table4[[#This Row],[Customer ID]], 'Medical Examination'!A:A, 'Medical Examination'!E:E)</f>
        <v>No</v>
      </c>
      <c r="L891" t="str">
        <f>_xlfn.XLOOKUP(Table4[[#This Row],[Customer ID]], 'Medical Examination'!A:A, 'Medical Examination'!F:F)</f>
        <v>No</v>
      </c>
      <c r="M891">
        <f>_xlfn.XLOOKUP(Table4[[#This Row],[Customer ID]], 'Medical Examination'!A:A, 'Medical Examination'!G:G)</f>
        <v>0</v>
      </c>
      <c r="N891" t="str">
        <f>_xlfn.XLOOKUP(Table4[[#This Row],[Customer ID]], 'Medical Examination'!A:A, 'Medical Examination'!H:H)</f>
        <v>No</v>
      </c>
      <c r="O891" t="str">
        <f>_xlfn.XLOOKUP(Table4[[#This Row],[Customer ID]], 'Medical Examination'!A:A, 'Medical Examination'!I:I)</f>
        <v>Diabetes</v>
      </c>
      <c r="P891" t="str">
        <f>_xlfn.XLOOKUP(Table4[[#This Row],[Customer ID]], 'Medical Examination'!A:A, 'Medical Examination'!J:J)</f>
        <v>Overweight</v>
      </c>
      <c r="Q891" s="1">
        <f>_xlfn.XLOOKUP(Table4[[#This Row],[Customer ID]], Hospitalisation!A:A, Hospitalisation!E:E)</f>
        <v>12146.97</v>
      </c>
      <c r="R891" t="str">
        <f>_xlfn.XLOOKUP(Table4[[#This Row],[Customer ID]], Hospitalisation!A:A, Hospitalisation!F:F)</f>
        <v>Tier - 3</v>
      </c>
      <c r="S891" t="str">
        <f>_xlfn.XLOOKUP(Table4[[#This Row],[Customer ID]], Hospitalisation!A:A, Hospitalisation!G:G)</f>
        <v>Tier - 3</v>
      </c>
      <c r="T891" t="str">
        <f>_xlfn.XLOOKUP(Table4[[#This Row],[Customer ID]], Hospitalisation!A:A, Hospitalisation!H:H)</f>
        <v>R1011</v>
      </c>
      <c r="U891" t="str" cm="1">
        <f t="array" ref="U891">_xlfn.IFS(Table4[[#This Row],[Age]]&lt;=29,"Youth",Table4[[#This Row],[Age]]&lt;=49,"Adults",Table4[[#This Row],[Age]]&gt;=50,"Senior")</f>
        <v>Senior</v>
      </c>
    </row>
    <row r="892" spans="1:21">
      <c r="A892" t="s">
        <v>2417</v>
      </c>
      <c r="B892" t="str">
        <f>_xlfn.XLOOKUP(Table4[[#This Row],[Customer ID]],Table1[[#This Row],[Customer ID]],Table1[[#This Row],[TITLE]],0)</f>
        <v>Mr</v>
      </c>
      <c r="C892" t="str" cm="1">
        <f t="array" ref="C892">_xlfn.XLOOKUP(Table4[[#This Row],[Customer ID]],Table1[[#All],[Customer ID]],Table1[[#All],[FIRST NAME]],0)</f>
        <v>Andrew R</v>
      </c>
      <c r="D892" t="str" cm="1">
        <f t="array" ref="D892">_xlfn.XLOOKUP(Table4[[#This Row],[Customer ID]],Table1[[#All],[Customer ID]],Table1[[#All],[LAST NAME]],0)</f>
        <v>Bauder</v>
      </c>
      <c r="E892" s="5" cm="1">
        <f t="array" ref="E892">_xlfn.XLOOKUP(Table4[[#This Row],[Customer ID]],Table3[[#All],[Customer ID]],Table3[[#All],[Date of Birth]],0)</f>
        <v>22954</v>
      </c>
      <c r="F892" cm="1">
        <f t="array" ref="F892">_xlfn.XLOOKUP(Table4[[#This Row],[Customer ID]],Table3[[#All],[Customer ID]],Table3[[#All],[Age]],0)</f>
        <v>60</v>
      </c>
      <c r="G892" cm="1">
        <f t="array" ref="G892">_xlfn.XLOOKUP(Table4[[#This Row],[Customer ID]],Table3[[#All],[Customer ID]],Table3[[#All],[Children]],0)</f>
        <v>0</v>
      </c>
      <c r="H892" cm="1">
        <f t="array" ref="H892">_xlfn.XLOOKUP(Table4[[#This Row],[Customer ID]],Table2[[#All],[Customer ID]],Table2[[#All],[BMI]],0)</f>
        <v>25.74</v>
      </c>
      <c r="I892" cm="1">
        <f t="array" ref="I892">_xlfn.XLOOKUP(Table4[[#This Row],[Customer ID]],Table2[[#All],[Customer ID]],Table2[[#All],[HBA1C]],0)</f>
        <v>7.69</v>
      </c>
      <c r="J892" t="str">
        <f>_xlfn.XLOOKUP(Table4[[#This Row],[Customer ID]], 'Medical Examination'!A:A, 'Medical Examination'!D:D)</f>
        <v>No</v>
      </c>
      <c r="K892" t="str">
        <f>_xlfn.XLOOKUP(Table4[[#This Row],[Customer ID]], 'Medical Examination'!A:A, 'Medical Examination'!E:E)</f>
        <v>No</v>
      </c>
      <c r="L892" t="str">
        <f>_xlfn.XLOOKUP(Table4[[#This Row],[Customer ID]], 'Medical Examination'!A:A, 'Medical Examination'!F:F)</f>
        <v>No</v>
      </c>
      <c r="M892">
        <f>_xlfn.XLOOKUP(Table4[[#This Row],[Customer ID]], 'Medical Examination'!A:A, 'Medical Examination'!G:G)</f>
        <v>0</v>
      </c>
      <c r="N892" t="str">
        <f>_xlfn.XLOOKUP(Table4[[#This Row],[Customer ID]], 'Medical Examination'!A:A, 'Medical Examination'!H:H)</f>
        <v>No</v>
      </c>
      <c r="O892" t="str">
        <f>_xlfn.XLOOKUP(Table4[[#This Row],[Customer ID]], 'Medical Examination'!A:A, 'Medical Examination'!I:I)</f>
        <v>Diabetes</v>
      </c>
      <c r="P892" t="str">
        <f>_xlfn.XLOOKUP(Table4[[#This Row],[Customer ID]], 'Medical Examination'!A:A, 'Medical Examination'!J:J)</f>
        <v>Overweight</v>
      </c>
      <c r="Q892" s="1">
        <f>_xlfn.XLOOKUP(Table4[[#This Row],[Customer ID]], Hospitalisation!A:A, Hospitalisation!E:E)</f>
        <v>12142.58</v>
      </c>
      <c r="R892" t="str">
        <f>_xlfn.XLOOKUP(Table4[[#This Row],[Customer ID]], Hospitalisation!A:A, Hospitalisation!F:F)</f>
        <v>Tier - 3</v>
      </c>
      <c r="S892" t="str">
        <f>_xlfn.XLOOKUP(Table4[[#This Row],[Customer ID]], Hospitalisation!A:A, Hospitalisation!G:G)</f>
        <v>Tier - 2</v>
      </c>
      <c r="T892" t="str">
        <f>_xlfn.XLOOKUP(Table4[[#This Row],[Customer ID]], Hospitalisation!A:A, Hospitalisation!H:H)</f>
        <v>R1013</v>
      </c>
      <c r="U892" t="str" cm="1">
        <f t="array" ref="U892">_xlfn.IFS(Table4[[#This Row],[Age]]&lt;=29,"Youth",Table4[[#This Row],[Age]]&lt;=49,"Adults",Table4[[#This Row],[Age]]&gt;=50,"Senior")</f>
        <v>Senior</v>
      </c>
    </row>
    <row r="893" spans="1:21">
      <c r="A893" t="s">
        <v>2420</v>
      </c>
      <c r="B893" t="str">
        <f>_xlfn.XLOOKUP(Table4[[#This Row],[Customer ID]],Table1[[#This Row],[Customer ID]],Table1[[#This Row],[TITLE]],0)</f>
        <v>Mr</v>
      </c>
      <c r="C893" t="str" cm="1">
        <f t="array" ref="C893">_xlfn.XLOOKUP(Table4[[#This Row],[Customer ID]],Table1[[#All],[Customer ID]],Table1[[#All],[FIRST NAME]],0)</f>
        <v>Francisco J</v>
      </c>
      <c r="D893" t="str" cm="1">
        <f t="array" ref="D893">_xlfn.XLOOKUP(Table4[[#This Row],[Customer ID]],Table1[[#All],[Customer ID]],Table1[[#All],[LAST NAME]],0)</f>
        <v>Mendoza</v>
      </c>
      <c r="E893" s="5" cm="1">
        <f t="array" ref="E893">_xlfn.XLOOKUP(Table4[[#This Row],[Customer ID]],Table3[[#All],[Customer ID]],Table3[[#All],[Date of Birth]],0)</f>
        <v>27288</v>
      </c>
      <c r="F893" cm="1">
        <f t="array" ref="F893">_xlfn.XLOOKUP(Table4[[#This Row],[Customer ID]],Table3[[#All],[Customer ID]],Table3[[#All],[Age]],0)</f>
        <v>48</v>
      </c>
      <c r="G893" cm="1">
        <f t="array" ref="G893">_xlfn.XLOOKUP(Table4[[#This Row],[Customer ID]],Table3[[#All],[Customer ID]],Table3[[#All],[Children]],0)</f>
        <v>0</v>
      </c>
      <c r="H893" cm="1">
        <f t="array" ref="H893">_xlfn.XLOOKUP(Table4[[#This Row],[Customer ID]],Table2[[#All],[Customer ID]],Table2[[#All],[BMI]],0)</f>
        <v>36.06</v>
      </c>
      <c r="I893" cm="1">
        <f t="array" ref="I893">_xlfn.XLOOKUP(Table4[[#This Row],[Customer ID]],Table2[[#All],[Customer ID]],Table2[[#All],[HBA1C]],0)</f>
        <v>8.83</v>
      </c>
      <c r="J893" t="str">
        <f>_xlfn.XLOOKUP(Table4[[#This Row],[Customer ID]], 'Medical Examination'!A:A, 'Medical Examination'!D:D)</f>
        <v>No</v>
      </c>
      <c r="K893" t="str">
        <f>_xlfn.XLOOKUP(Table4[[#This Row],[Customer ID]], 'Medical Examination'!A:A, 'Medical Examination'!E:E)</f>
        <v>No</v>
      </c>
      <c r="L893" t="str">
        <f>_xlfn.XLOOKUP(Table4[[#This Row],[Customer ID]], 'Medical Examination'!A:A, 'Medical Examination'!F:F)</f>
        <v>No</v>
      </c>
      <c r="M893">
        <f>_xlfn.XLOOKUP(Table4[[#This Row],[Customer ID]], 'Medical Examination'!A:A, 'Medical Examination'!G:G)</f>
        <v>0</v>
      </c>
      <c r="N893" t="str">
        <f>_xlfn.XLOOKUP(Table4[[#This Row],[Customer ID]], 'Medical Examination'!A:A, 'Medical Examination'!H:H)</f>
        <v>No</v>
      </c>
      <c r="O893" t="str">
        <f>_xlfn.XLOOKUP(Table4[[#This Row],[Customer ID]], 'Medical Examination'!A:A, 'Medical Examination'!I:I)</f>
        <v>Diabetes</v>
      </c>
      <c r="P893" t="str">
        <f>_xlfn.XLOOKUP(Table4[[#This Row],[Customer ID]], 'Medical Examination'!A:A, 'Medical Examination'!J:J)</f>
        <v>Obesity</v>
      </c>
      <c r="Q893" s="1">
        <f>_xlfn.XLOOKUP(Table4[[#This Row],[Customer ID]], Hospitalisation!A:A, Hospitalisation!E:E)</f>
        <v>12137.6</v>
      </c>
      <c r="R893" t="str">
        <f>_xlfn.XLOOKUP(Table4[[#This Row],[Customer ID]], Hospitalisation!A:A, Hospitalisation!F:F)</f>
        <v>Tier - 3</v>
      </c>
      <c r="S893" t="str">
        <f>_xlfn.XLOOKUP(Table4[[#This Row],[Customer ID]], Hospitalisation!A:A, Hospitalisation!G:G)</f>
        <v>Tier - 3</v>
      </c>
      <c r="T893" t="str">
        <f>_xlfn.XLOOKUP(Table4[[#This Row],[Customer ID]], Hospitalisation!A:A, Hospitalisation!H:H)</f>
        <v>R1012</v>
      </c>
      <c r="U893" t="str" cm="1">
        <f t="array" ref="U893">_xlfn.IFS(Table4[[#This Row],[Age]]&lt;=29,"Youth",Table4[[#This Row],[Age]]&lt;=49,"Adults",Table4[[#This Row],[Age]]&gt;=50,"Senior")</f>
        <v>Adults</v>
      </c>
    </row>
    <row r="894" spans="1:21">
      <c r="A894" t="s">
        <v>2423</v>
      </c>
      <c r="B894" t="str">
        <f>_xlfn.XLOOKUP(Table4[[#This Row],[Customer ID]],Table1[[#This Row],[Customer ID]],Table1[[#This Row],[TITLE]],0)</f>
        <v>Mrs</v>
      </c>
      <c r="C894" t="str" cm="1">
        <f t="array" ref="C894">_xlfn.XLOOKUP(Table4[[#This Row],[Customer ID]],Table1[[#All],[Customer ID]],Table1[[#All],[FIRST NAME]],0)</f>
        <v>Rhonda</v>
      </c>
      <c r="D894" t="str" cm="1">
        <f t="array" ref="D894">_xlfn.XLOOKUP(Table4[[#This Row],[Customer ID]],Table1[[#All],[Customer ID]],Table1[[#All],[LAST NAME]],0)</f>
        <v>Glass</v>
      </c>
      <c r="E894" s="5" cm="1">
        <f t="array" ref="E894">_xlfn.XLOOKUP(Table4[[#This Row],[Customer ID]],Table3[[#All],[Customer ID]],Table3[[#All],[Date of Birth]],0)</f>
        <v>33548</v>
      </c>
      <c r="F894" cm="1">
        <f t="array" ref="F894">_xlfn.XLOOKUP(Table4[[#This Row],[Customer ID]],Table3[[#All],[Customer ID]],Table3[[#All],[Age]],0)</f>
        <v>31</v>
      </c>
      <c r="G894" cm="1">
        <f t="array" ref="G894">_xlfn.XLOOKUP(Table4[[#This Row],[Customer ID]],Table3[[#All],[Customer ID]],Table3[[#All],[Children]],0)</f>
        <v>3</v>
      </c>
      <c r="H894" cm="1">
        <f t="array" ref="H894">_xlfn.XLOOKUP(Table4[[#This Row],[Customer ID]],Table2[[#All],[Customer ID]],Table2[[#All],[BMI]],0)</f>
        <v>43.28</v>
      </c>
      <c r="I894" cm="1">
        <f t="array" ref="I894">_xlfn.XLOOKUP(Table4[[#This Row],[Customer ID]],Table2[[#All],[Customer ID]],Table2[[#All],[HBA1C]],0)</f>
        <v>4.41</v>
      </c>
      <c r="J894" t="str">
        <f>_xlfn.XLOOKUP(Table4[[#This Row],[Customer ID]], 'Medical Examination'!A:A, 'Medical Examination'!D:D)</f>
        <v>No</v>
      </c>
      <c r="K894" t="str">
        <f>_xlfn.XLOOKUP(Table4[[#This Row],[Customer ID]], 'Medical Examination'!A:A, 'Medical Examination'!E:E)</f>
        <v>No</v>
      </c>
      <c r="L894" t="str">
        <f>_xlfn.XLOOKUP(Table4[[#This Row],[Customer ID]], 'Medical Examination'!A:A, 'Medical Examination'!F:F)</f>
        <v>No</v>
      </c>
      <c r="M894">
        <f>_xlfn.XLOOKUP(Table4[[#This Row],[Customer ID]], 'Medical Examination'!A:A, 'Medical Examination'!G:G)</f>
        <v>0</v>
      </c>
      <c r="N894" t="str">
        <f>_xlfn.XLOOKUP(Table4[[#This Row],[Customer ID]], 'Medical Examination'!A:A, 'Medical Examination'!H:H)</f>
        <v>No</v>
      </c>
      <c r="O894" t="str">
        <f>_xlfn.XLOOKUP(Table4[[#This Row],[Customer ID]], 'Medical Examination'!A:A, 'Medical Examination'!I:I)</f>
        <v>Normal</v>
      </c>
      <c r="P894" t="str">
        <f>_xlfn.XLOOKUP(Table4[[#This Row],[Customer ID]], 'Medical Examination'!A:A, 'Medical Examination'!J:J)</f>
        <v>Obesity</v>
      </c>
      <c r="Q894" s="1">
        <f>_xlfn.XLOOKUP(Table4[[#This Row],[Customer ID]], Hospitalisation!A:A, Hospitalisation!E:E)</f>
        <v>12130.8</v>
      </c>
      <c r="R894" t="str">
        <f>_xlfn.XLOOKUP(Table4[[#This Row],[Customer ID]], Hospitalisation!A:A, Hospitalisation!F:F)</f>
        <v>Tier - 3</v>
      </c>
      <c r="S894" t="str">
        <f>_xlfn.XLOOKUP(Table4[[#This Row],[Customer ID]], Hospitalisation!A:A, Hospitalisation!G:G)</f>
        <v>Tier - 3</v>
      </c>
      <c r="T894" t="str">
        <f>_xlfn.XLOOKUP(Table4[[#This Row],[Customer ID]], Hospitalisation!A:A, Hospitalisation!H:H)</f>
        <v>R1026</v>
      </c>
      <c r="U894" t="str" cm="1">
        <f t="array" ref="U894">_xlfn.IFS(Table4[[#This Row],[Age]]&lt;=29,"Youth",Table4[[#This Row],[Age]]&lt;=49,"Adults",Table4[[#This Row],[Age]]&gt;=50,"Senior")</f>
        <v>Adults</v>
      </c>
    </row>
    <row r="895" spans="1:21">
      <c r="A895" t="s">
        <v>2426</v>
      </c>
      <c r="B895" t="str">
        <f>_xlfn.XLOOKUP(Table4[[#This Row],[Customer ID]],Table1[[#This Row],[Customer ID]],Table1[[#This Row],[TITLE]],0)</f>
        <v>Mr</v>
      </c>
      <c r="C895" t="str" cm="1">
        <f t="array" ref="C895">_xlfn.XLOOKUP(Table4[[#This Row],[Customer ID]],Table1[[#All],[Customer ID]],Table1[[#All],[FIRST NAME]],0)</f>
        <v>John</v>
      </c>
      <c r="D895" t="str" cm="1">
        <f t="array" ref="D895">_xlfn.XLOOKUP(Table4[[#This Row],[Customer ID]],Table1[[#All],[Customer ID]],Table1[[#All],[LAST NAME]],0)</f>
        <v>Butcher</v>
      </c>
      <c r="E895" s="5" cm="1">
        <f t="array" ref="E895">_xlfn.XLOOKUP(Table4[[#This Row],[Customer ID]],Table3[[#All],[Customer ID]],Table3[[#All],[Date of Birth]],0)</f>
        <v>23166</v>
      </c>
      <c r="F895" cm="1">
        <f t="array" ref="F895">_xlfn.XLOOKUP(Table4[[#This Row],[Customer ID]],Table3[[#All],[Customer ID]],Table3[[#All],[Age]],0)</f>
        <v>60</v>
      </c>
      <c r="G895" cm="1">
        <f t="array" ref="G895">_xlfn.XLOOKUP(Table4[[#This Row],[Customer ID]],Table3[[#All],[Customer ID]],Table3[[#All],[Children]],0)</f>
        <v>0</v>
      </c>
      <c r="H895" cm="1">
        <f t="array" ref="H895">_xlfn.XLOOKUP(Table4[[#This Row],[Customer ID]],Table2[[#All],[Customer ID]],Table2[[#All],[BMI]],0)</f>
        <v>28.785</v>
      </c>
      <c r="I895" cm="1">
        <f t="array" ref="I895">_xlfn.XLOOKUP(Table4[[#This Row],[Customer ID]],Table2[[#All],[Customer ID]],Table2[[#All],[HBA1C]],0)</f>
        <v>9.1</v>
      </c>
      <c r="J895" t="str">
        <f>_xlfn.XLOOKUP(Table4[[#This Row],[Customer ID]], 'Medical Examination'!A:A, 'Medical Examination'!D:D)</f>
        <v>Yes</v>
      </c>
      <c r="K895" t="str">
        <f>_xlfn.XLOOKUP(Table4[[#This Row],[Customer ID]], 'Medical Examination'!A:A, 'Medical Examination'!E:E)</f>
        <v>No</v>
      </c>
      <c r="L895" t="str">
        <f>_xlfn.XLOOKUP(Table4[[#This Row],[Customer ID]], 'Medical Examination'!A:A, 'Medical Examination'!F:F)</f>
        <v>Yes</v>
      </c>
      <c r="M895">
        <f>_xlfn.XLOOKUP(Table4[[#This Row],[Customer ID]], 'Medical Examination'!A:A, 'Medical Examination'!G:G)</f>
        <v>1</v>
      </c>
      <c r="N895" t="str">
        <f>_xlfn.XLOOKUP(Table4[[#This Row],[Customer ID]], 'Medical Examination'!A:A, 'Medical Examination'!H:H)</f>
        <v>No</v>
      </c>
      <c r="O895" t="str">
        <f>_xlfn.XLOOKUP(Table4[[#This Row],[Customer ID]], 'Medical Examination'!A:A, 'Medical Examination'!I:I)</f>
        <v>Diabetes</v>
      </c>
      <c r="P895" t="str">
        <f>_xlfn.XLOOKUP(Table4[[#This Row],[Customer ID]], 'Medical Examination'!A:A, 'Medical Examination'!J:J)</f>
        <v>Overweight</v>
      </c>
      <c r="Q895" s="1">
        <f>_xlfn.XLOOKUP(Table4[[#This Row],[Customer ID]], Hospitalisation!A:A, Hospitalisation!E:E)</f>
        <v>12129.61</v>
      </c>
      <c r="R895" t="str">
        <f>_xlfn.XLOOKUP(Table4[[#This Row],[Customer ID]], Hospitalisation!A:A, Hospitalisation!F:F)</f>
        <v>Tier - 3</v>
      </c>
      <c r="S895" t="str">
        <f>_xlfn.XLOOKUP(Table4[[#This Row],[Customer ID]], Hospitalisation!A:A, Hospitalisation!G:G)</f>
        <v>Tier - 1</v>
      </c>
      <c r="T895" t="str">
        <f>_xlfn.XLOOKUP(Table4[[#This Row],[Customer ID]], Hospitalisation!A:A, Hospitalisation!H:H)</f>
        <v>R1012</v>
      </c>
      <c r="U895" t="str" cm="1">
        <f t="array" ref="U895">_xlfn.IFS(Table4[[#This Row],[Age]]&lt;=29,"Youth",Table4[[#This Row],[Age]]&lt;=49,"Adults",Table4[[#This Row],[Age]]&gt;=50,"Senior")</f>
        <v>Senior</v>
      </c>
    </row>
    <row r="896" spans="1:21">
      <c r="A896" t="s">
        <v>2428</v>
      </c>
      <c r="B896" t="str">
        <f>_xlfn.XLOOKUP(Table4[[#This Row],[Customer ID]],Table1[[#This Row],[Customer ID]],Table1[[#This Row],[TITLE]],0)</f>
        <v>Mr</v>
      </c>
      <c r="C896" t="str" cm="1">
        <f t="array" ref="C896">_xlfn.XLOOKUP(Table4[[#This Row],[Customer ID]],Table1[[#All],[Customer ID]],Table1[[#All],[FIRST NAME]],0)</f>
        <v>Miles J</v>
      </c>
      <c r="D896" t="str" cm="1">
        <f t="array" ref="D896">_xlfn.XLOOKUP(Table4[[#This Row],[Customer ID]],Table1[[#All],[Customer ID]],Table1[[#All],[LAST NAME]],0)</f>
        <v>Traiser</v>
      </c>
      <c r="E896" s="5" cm="1">
        <f t="array" ref="E896">_xlfn.XLOOKUP(Table4[[#This Row],[Customer ID]],Table3[[#All],[Customer ID]],Table3[[#All],[Date of Birth]],0)</f>
        <v>23212</v>
      </c>
      <c r="F896" cm="1">
        <f t="array" ref="F896">_xlfn.XLOOKUP(Table4[[#This Row],[Customer ID]],Table3[[#All],[Customer ID]],Table3[[#All],[Age]],0)</f>
        <v>59</v>
      </c>
      <c r="G896" cm="1">
        <f t="array" ref="G896">_xlfn.XLOOKUP(Table4[[#This Row],[Customer ID]],Table3[[#All],[Customer ID]],Table3[[#All],[Children]],0)</f>
        <v>0</v>
      </c>
      <c r="H896" cm="1">
        <f t="array" ref="H896">_xlfn.XLOOKUP(Table4[[#This Row],[Customer ID]],Table2[[#All],[Customer ID]],Table2[[#All],[BMI]],0)</f>
        <v>25.46</v>
      </c>
      <c r="I896" cm="1">
        <f t="array" ref="I896">_xlfn.XLOOKUP(Table4[[#This Row],[Customer ID]],Table2[[#All],[Customer ID]],Table2[[#All],[HBA1C]],0)</f>
        <v>11.52</v>
      </c>
      <c r="J896" t="str">
        <f>_xlfn.XLOOKUP(Table4[[#This Row],[Customer ID]], 'Medical Examination'!A:A, 'Medical Examination'!D:D)</f>
        <v>Yes</v>
      </c>
      <c r="K896" t="str">
        <f>_xlfn.XLOOKUP(Table4[[#This Row],[Customer ID]], 'Medical Examination'!A:A, 'Medical Examination'!E:E)</f>
        <v>No</v>
      </c>
      <c r="L896" t="str">
        <f>_xlfn.XLOOKUP(Table4[[#This Row],[Customer ID]], 'Medical Examination'!A:A, 'Medical Examination'!F:F)</f>
        <v>Yes</v>
      </c>
      <c r="M896">
        <f>_xlfn.XLOOKUP(Table4[[#This Row],[Customer ID]], 'Medical Examination'!A:A, 'Medical Examination'!G:G)</f>
        <v>1</v>
      </c>
      <c r="N896" t="str">
        <f>_xlfn.XLOOKUP(Table4[[#This Row],[Customer ID]], 'Medical Examination'!A:A, 'Medical Examination'!H:H)</f>
        <v>No</v>
      </c>
      <c r="O896" t="str">
        <f>_xlfn.XLOOKUP(Table4[[#This Row],[Customer ID]], 'Medical Examination'!A:A, 'Medical Examination'!I:I)</f>
        <v>Diabetes</v>
      </c>
      <c r="P896" t="str">
        <f>_xlfn.XLOOKUP(Table4[[#This Row],[Customer ID]], 'Medical Examination'!A:A, 'Medical Examination'!J:J)</f>
        <v>Overweight</v>
      </c>
      <c r="Q896" s="1">
        <f>_xlfn.XLOOKUP(Table4[[#This Row],[Customer ID]], Hospitalisation!A:A, Hospitalisation!E:E)</f>
        <v>12124.99</v>
      </c>
      <c r="R896" t="str">
        <f>_xlfn.XLOOKUP(Table4[[#This Row],[Customer ID]], Hospitalisation!A:A, Hospitalisation!F:F)</f>
        <v>Tier - 3</v>
      </c>
      <c r="S896" t="str">
        <f>_xlfn.XLOOKUP(Table4[[#This Row],[Customer ID]], Hospitalisation!A:A, Hospitalisation!G:G)</f>
        <v>Tier - 1</v>
      </c>
      <c r="T896" t="str">
        <f>_xlfn.XLOOKUP(Table4[[#This Row],[Customer ID]], Hospitalisation!A:A, Hospitalisation!H:H)</f>
        <v>R1012</v>
      </c>
      <c r="U896" t="str" cm="1">
        <f t="array" ref="U896">_xlfn.IFS(Table4[[#This Row],[Age]]&lt;=29,"Youth",Table4[[#This Row],[Age]]&lt;=49,"Adults",Table4[[#This Row],[Age]]&gt;=50,"Senior")</f>
        <v>Senior</v>
      </c>
    </row>
    <row r="897" spans="1:21">
      <c r="A897" t="s">
        <v>2431</v>
      </c>
      <c r="B897" t="str">
        <f>_xlfn.XLOOKUP(Table4[[#This Row],[Customer ID]],Table1[[#This Row],[Customer ID]],Table1[[#This Row],[TITLE]],0)</f>
        <v>Ms</v>
      </c>
      <c r="C897" t="str" cm="1">
        <f t="array" ref="C897">_xlfn.XLOOKUP(Table4[[#This Row],[Customer ID]],Table1[[#All],[Customer ID]],Table1[[#All],[FIRST NAME]],0)</f>
        <v>Justyna I</v>
      </c>
      <c r="D897" t="str" cm="1">
        <f t="array" ref="D897">_xlfn.XLOOKUP(Table4[[#This Row],[Customer ID]],Table1[[#All],[Customer ID]],Table1[[#All],[LAST NAME]],0)</f>
        <v>Mudy-Mader</v>
      </c>
      <c r="E897" s="5" cm="1">
        <f t="array" ref="E897">_xlfn.XLOOKUP(Table4[[#This Row],[Customer ID]],Table3[[#All],[Customer ID]],Table3[[#All],[Date of Birth]],0)</f>
        <v>25136</v>
      </c>
      <c r="F897" cm="1">
        <f t="array" ref="F897">_xlfn.XLOOKUP(Table4[[#This Row],[Customer ID]],Table3[[#All],[Customer ID]],Table3[[#All],[Age]],0)</f>
        <v>54</v>
      </c>
      <c r="G897" cm="1">
        <f t="array" ref="G897">_xlfn.XLOOKUP(Table4[[#This Row],[Customer ID]],Table3[[#All],[Customer ID]],Table3[[#All],[Children]],0)</f>
        <v>3</v>
      </c>
      <c r="H897" cm="1">
        <f t="array" ref="H897">_xlfn.XLOOKUP(Table4[[#This Row],[Customer ID]],Table2[[#All],[Customer ID]],Table2[[#All],[BMI]],0)</f>
        <v>30.8</v>
      </c>
      <c r="I897" cm="1">
        <f t="array" ref="I897">_xlfn.XLOOKUP(Table4[[#This Row],[Customer ID]],Table2[[#All],[Customer ID]],Table2[[#All],[HBA1C]],0)</f>
        <v>10.95</v>
      </c>
      <c r="J897" t="str">
        <f>_xlfn.XLOOKUP(Table4[[#This Row],[Customer ID]], 'Medical Examination'!A:A, 'Medical Examination'!D:D)</f>
        <v>No</v>
      </c>
      <c r="K897" t="str">
        <f>_xlfn.XLOOKUP(Table4[[#This Row],[Customer ID]], 'Medical Examination'!A:A, 'Medical Examination'!E:E)</f>
        <v>No</v>
      </c>
      <c r="L897" t="str">
        <f>_xlfn.XLOOKUP(Table4[[#This Row],[Customer ID]], 'Medical Examination'!A:A, 'Medical Examination'!F:F)</f>
        <v>No</v>
      </c>
      <c r="M897">
        <f>_xlfn.XLOOKUP(Table4[[#This Row],[Customer ID]], 'Medical Examination'!A:A, 'Medical Examination'!G:G)</f>
        <v>0</v>
      </c>
      <c r="N897" t="str">
        <f>_xlfn.XLOOKUP(Table4[[#This Row],[Customer ID]], 'Medical Examination'!A:A, 'Medical Examination'!H:H)</f>
        <v>No</v>
      </c>
      <c r="O897" t="str">
        <f>_xlfn.XLOOKUP(Table4[[#This Row],[Customer ID]], 'Medical Examination'!A:A, 'Medical Examination'!I:I)</f>
        <v>Diabetes</v>
      </c>
      <c r="P897" t="str">
        <f>_xlfn.XLOOKUP(Table4[[#This Row],[Customer ID]], 'Medical Examination'!A:A, 'Medical Examination'!J:J)</f>
        <v>Obesity</v>
      </c>
      <c r="Q897" s="1">
        <f>_xlfn.XLOOKUP(Table4[[#This Row],[Customer ID]], Hospitalisation!A:A, Hospitalisation!E:E)</f>
        <v>12105.32</v>
      </c>
      <c r="R897" t="str">
        <f>_xlfn.XLOOKUP(Table4[[#This Row],[Customer ID]], Hospitalisation!A:A, Hospitalisation!F:F)</f>
        <v>Tier - 3</v>
      </c>
      <c r="S897" t="str">
        <f>_xlfn.XLOOKUP(Table4[[#This Row],[Customer ID]], Hospitalisation!A:A, Hospitalisation!G:G)</f>
        <v>Tier - 3</v>
      </c>
      <c r="T897" t="str">
        <f>_xlfn.XLOOKUP(Table4[[#This Row],[Customer ID]], Hospitalisation!A:A, Hospitalisation!H:H)</f>
        <v>R1011</v>
      </c>
      <c r="U897" t="str" cm="1">
        <f t="array" ref="U897">_xlfn.IFS(Table4[[#This Row],[Age]]&lt;=29,"Youth",Table4[[#This Row],[Age]]&lt;=49,"Adults",Table4[[#This Row],[Age]]&gt;=50,"Senior")</f>
        <v>Senior</v>
      </c>
    </row>
    <row r="898" spans="1:21">
      <c r="A898" t="s">
        <v>2434</v>
      </c>
      <c r="B898" t="str">
        <f>_xlfn.XLOOKUP(Table4[[#This Row],[Customer ID]],Table1[[#This Row],[Customer ID]],Table1[[#This Row],[TITLE]],0)</f>
        <v>Ms</v>
      </c>
      <c r="C898" t="str" cm="1">
        <f t="array" ref="C898">_xlfn.XLOOKUP(Table4[[#This Row],[Customer ID]],Table1[[#All],[Customer ID]],Table1[[#All],[FIRST NAME]],0)</f>
        <v>Lucille</v>
      </c>
      <c r="D898" t="str" cm="1">
        <f t="array" ref="D898">_xlfn.XLOOKUP(Table4[[#This Row],[Customer ID]],Table1[[#All],[Customer ID]],Table1[[#All],[LAST NAME]],0)</f>
        <v>Rogers</v>
      </c>
      <c r="E898" s="5" cm="1">
        <f t="array" ref="E898">_xlfn.XLOOKUP(Table4[[#This Row],[Customer ID]],Table3[[#All],[Customer ID]],Table3[[#All],[Date of Birth]],0)</f>
        <v>25181</v>
      </c>
      <c r="F898" cm="1">
        <f t="array" ref="F898">_xlfn.XLOOKUP(Table4[[#This Row],[Customer ID]],Table3[[#All],[Customer ID]],Table3[[#All],[Age]],0)</f>
        <v>54</v>
      </c>
      <c r="G898" cm="1">
        <f t="array" ref="G898">_xlfn.XLOOKUP(Table4[[#This Row],[Customer ID]],Table3[[#All],[Customer ID]],Table3[[#All],[Children]],0)</f>
        <v>2</v>
      </c>
      <c r="H898" cm="1">
        <f t="array" ref="H898">_xlfn.XLOOKUP(Table4[[#This Row],[Customer ID]],Table2[[#All],[Customer ID]],Table2[[#All],[BMI]],0)</f>
        <v>28.88</v>
      </c>
      <c r="I898" cm="1">
        <f t="array" ref="I898">_xlfn.XLOOKUP(Table4[[#This Row],[Customer ID]],Table2[[#All],[Customer ID]],Table2[[#All],[HBA1C]],0)</f>
        <v>11.5</v>
      </c>
      <c r="J898" t="str">
        <f>_xlfn.XLOOKUP(Table4[[#This Row],[Customer ID]], 'Medical Examination'!A:A, 'Medical Examination'!D:D)</f>
        <v>No</v>
      </c>
      <c r="K898" t="str">
        <f>_xlfn.XLOOKUP(Table4[[#This Row],[Customer ID]], 'Medical Examination'!A:A, 'Medical Examination'!E:E)</f>
        <v>No</v>
      </c>
      <c r="L898" t="str">
        <f>_xlfn.XLOOKUP(Table4[[#This Row],[Customer ID]], 'Medical Examination'!A:A, 'Medical Examination'!F:F)</f>
        <v>No</v>
      </c>
      <c r="M898">
        <f>_xlfn.XLOOKUP(Table4[[#This Row],[Customer ID]], 'Medical Examination'!A:A, 'Medical Examination'!G:G)</f>
        <v>0</v>
      </c>
      <c r="N898" t="str">
        <f>_xlfn.XLOOKUP(Table4[[#This Row],[Customer ID]], 'Medical Examination'!A:A, 'Medical Examination'!H:H)</f>
        <v>No</v>
      </c>
      <c r="O898" t="str">
        <f>_xlfn.XLOOKUP(Table4[[#This Row],[Customer ID]], 'Medical Examination'!A:A, 'Medical Examination'!I:I)</f>
        <v>Diabetes</v>
      </c>
      <c r="P898" t="str">
        <f>_xlfn.XLOOKUP(Table4[[#This Row],[Customer ID]], 'Medical Examination'!A:A, 'Medical Examination'!J:J)</f>
        <v>Overweight</v>
      </c>
      <c r="Q898" s="1">
        <f>_xlfn.XLOOKUP(Table4[[#This Row],[Customer ID]], Hospitalisation!A:A, Hospitalisation!E:E)</f>
        <v>12096.65</v>
      </c>
      <c r="R898" t="str">
        <f>_xlfn.XLOOKUP(Table4[[#This Row],[Customer ID]], Hospitalisation!A:A, Hospitalisation!F:F)</f>
        <v>Tier - 3</v>
      </c>
      <c r="S898" t="str">
        <f>_xlfn.XLOOKUP(Table4[[#This Row],[Customer ID]], Hospitalisation!A:A, Hospitalisation!G:G)</f>
        <v>Tier - 1</v>
      </c>
      <c r="T898" t="str">
        <f>_xlfn.XLOOKUP(Table4[[#This Row],[Customer ID]], Hospitalisation!A:A, Hospitalisation!H:H)</f>
        <v>R1024</v>
      </c>
      <c r="U898" t="str" cm="1">
        <f t="array" ref="U898">_xlfn.IFS(Table4[[#This Row],[Age]]&lt;=29,"Youth",Table4[[#This Row],[Age]]&lt;=49,"Adults",Table4[[#This Row],[Age]]&gt;=50,"Senior")</f>
        <v>Senior</v>
      </c>
    </row>
    <row r="899" spans="1:21">
      <c r="A899" t="s">
        <v>2436</v>
      </c>
      <c r="B899" t="str">
        <f>_xlfn.XLOOKUP(Table4[[#This Row],[Customer ID]],Table1[[#This Row],[Customer ID]],Table1[[#This Row],[TITLE]],0)</f>
        <v>Ms</v>
      </c>
      <c r="C899" t="str" cm="1">
        <f t="array" ref="C899">_xlfn.XLOOKUP(Table4[[#This Row],[Customer ID]],Table1[[#All],[Customer ID]],Table1[[#All],[FIRST NAME]],0)</f>
        <v>April</v>
      </c>
      <c r="D899" t="str" cm="1">
        <f t="array" ref="D899">_xlfn.XLOOKUP(Table4[[#This Row],[Customer ID]],Table1[[#All],[Customer ID]],Table1[[#All],[LAST NAME]],0)</f>
        <v>Woo</v>
      </c>
      <c r="E899" s="5" cm="1">
        <f t="array" ref="E899">_xlfn.XLOOKUP(Table4[[#This Row],[Customer ID]],Table3[[#All],[Customer ID]],Table3[[#All],[Date of Birth]],0)</f>
        <v>25010</v>
      </c>
      <c r="F899" cm="1">
        <f t="array" ref="F899">_xlfn.XLOOKUP(Table4[[#This Row],[Customer ID]],Table3[[#All],[Customer ID]],Table3[[#All],[Age]],0)</f>
        <v>54</v>
      </c>
      <c r="G899" cm="1">
        <f t="array" ref="G899">_xlfn.XLOOKUP(Table4[[#This Row],[Customer ID]],Table3[[#All],[Customer ID]],Table3[[#All],[Children]],0)</f>
        <v>3</v>
      </c>
      <c r="H899" cm="1">
        <f t="array" ref="H899">_xlfn.XLOOKUP(Table4[[#This Row],[Customer ID]],Table2[[#All],[Customer ID]],Table2[[#All],[BMI]],0)</f>
        <v>23</v>
      </c>
      <c r="I899" cm="1">
        <f t="array" ref="I899">_xlfn.XLOOKUP(Table4[[#This Row],[Customer ID]],Table2[[#All],[Customer ID]],Table2[[#All],[HBA1C]],0)</f>
        <v>9.8800000000000008</v>
      </c>
      <c r="J899" t="str">
        <f>_xlfn.XLOOKUP(Table4[[#This Row],[Customer ID]], 'Medical Examination'!A:A, 'Medical Examination'!D:D)</f>
        <v>No</v>
      </c>
      <c r="K899" t="str">
        <f>_xlfn.XLOOKUP(Table4[[#This Row],[Customer ID]], 'Medical Examination'!A:A, 'Medical Examination'!E:E)</f>
        <v>No</v>
      </c>
      <c r="L899" t="str">
        <f>_xlfn.XLOOKUP(Table4[[#This Row],[Customer ID]], 'Medical Examination'!A:A, 'Medical Examination'!F:F)</f>
        <v>No</v>
      </c>
      <c r="M899">
        <f>_xlfn.XLOOKUP(Table4[[#This Row],[Customer ID]], 'Medical Examination'!A:A, 'Medical Examination'!G:G)</f>
        <v>0</v>
      </c>
      <c r="N899" t="str">
        <f>_xlfn.XLOOKUP(Table4[[#This Row],[Customer ID]], 'Medical Examination'!A:A, 'Medical Examination'!H:H)</f>
        <v>No</v>
      </c>
      <c r="O899" t="str">
        <f>_xlfn.XLOOKUP(Table4[[#This Row],[Customer ID]], 'Medical Examination'!A:A, 'Medical Examination'!I:I)</f>
        <v>Diabetes</v>
      </c>
      <c r="P899" t="str">
        <f>_xlfn.XLOOKUP(Table4[[#This Row],[Customer ID]], 'Medical Examination'!A:A, 'Medical Examination'!J:J)</f>
        <v>Normal Weight</v>
      </c>
      <c r="Q899" s="1">
        <f>_xlfn.XLOOKUP(Table4[[#This Row],[Customer ID]], Hospitalisation!A:A, Hospitalisation!E:E)</f>
        <v>12094.48</v>
      </c>
      <c r="R899" t="str">
        <f>_xlfn.XLOOKUP(Table4[[#This Row],[Customer ID]], Hospitalisation!A:A, Hospitalisation!F:F)</f>
        <v>Tier - 3</v>
      </c>
      <c r="S899" t="str">
        <f>_xlfn.XLOOKUP(Table4[[#This Row],[Customer ID]], Hospitalisation!A:A, Hospitalisation!G:G)</f>
        <v>Tier - 3</v>
      </c>
      <c r="T899" t="str">
        <f>_xlfn.XLOOKUP(Table4[[#This Row],[Customer ID]], Hospitalisation!A:A, Hospitalisation!H:H)</f>
        <v>R1011</v>
      </c>
      <c r="U899" t="str" cm="1">
        <f t="array" ref="U899">_xlfn.IFS(Table4[[#This Row],[Age]]&lt;=29,"Youth",Table4[[#This Row],[Age]]&lt;=49,"Adults",Table4[[#This Row],[Age]]&gt;=50,"Senior")</f>
        <v>Senior</v>
      </c>
    </row>
    <row r="900" spans="1:21">
      <c r="A900" t="s">
        <v>2439</v>
      </c>
      <c r="B900" t="str">
        <f>_xlfn.XLOOKUP(Table4[[#This Row],[Customer ID]],Table1[[#This Row],[Customer ID]],Table1[[#This Row],[TITLE]],0)</f>
        <v>Mr</v>
      </c>
      <c r="C900" t="str" cm="1">
        <f t="array" ref="C900">_xlfn.XLOOKUP(Table4[[#This Row],[Customer ID]],Table1[[#All],[Customer ID]],Table1[[#All],[FIRST NAME]],0)</f>
        <v>Robert</v>
      </c>
      <c r="D900" t="str" cm="1">
        <f t="array" ref="D900">_xlfn.XLOOKUP(Table4[[#This Row],[Customer ID]],Table1[[#All],[Customer ID]],Table1[[#All],[LAST NAME]],0)</f>
        <v>Walsh</v>
      </c>
      <c r="E900" s="5" cm="1">
        <f t="array" ref="E900">_xlfn.XLOOKUP(Table4[[#This Row],[Customer ID]],Table3[[#All],[Customer ID]],Table3[[#All],[Date of Birth]],0)</f>
        <v>30927</v>
      </c>
      <c r="F900" cm="1">
        <f t="array" ref="F900">_xlfn.XLOOKUP(Table4[[#This Row],[Customer ID]],Table3[[#All],[Customer ID]],Table3[[#All],[Age]],0)</f>
        <v>38</v>
      </c>
      <c r="G900" cm="1">
        <f t="array" ref="G900">_xlfn.XLOOKUP(Table4[[#This Row],[Customer ID]],Table3[[#All],[Customer ID]],Table3[[#All],[Children]],0)</f>
        <v>3</v>
      </c>
      <c r="H900" cm="1">
        <f t="array" ref="H900">_xlfn.XLOOKUP(Table4[[#This Row],[Customer ID]],Table2[[#All],[Customer ID]],Table2[[#All],[BMI]],0)</f>
        <v>38.25</v>
      </c>
      <c r="I900" cm="1">
        <f t="array" ref="I900">_xlfn.XLOOKUP(Table4[[#This Row],[Customer ID]],Table2[[#All],[Customer ID]],Table2[[#All],[HBA1C]],0)</f>
        <v>6.2</v>
      </c>
      <c r="J900" t="str">
        <f>_xlfn.XLOOKUP(Table4[[#This Row],[Customer ID]], 'Medical Examination'!A:A, 'Medical Examination'!D:D)</f>
        <v>No</v>
      </c>
      <c r="K900" t="str">
        <f>_xlfn.XLOOKUP(Table4[[#This Row],[Customer ID]], 'Medical Examination'!A:A, 'Medical Examination'!E:E)</f>
        <v>No</v>
      </c>
      <c r="L900" t="str">
        <f>_xlfn.XLOOKUP(Table4[[#This Row],[Customer ID]], 'Medical Examination'!A:A, 'Medical Examination'!F:F)</f>
        <v>No</v>
      </c>
      <c r="M900">
        <f>_xlfn.XLOOKUP(Table4[[#This Row],[Customer ID]], 'Medical Examination'!A:A, 'Medical Examination'!G:G)</f>
        <v>1</v>
      </c>
      <c r="N900" t="str">
        <f>_xlfn.XLOOKUP(Table4[[#This Row],[Customer ID]], 'Medical Examination'!A:A, 'Medical Examination'!H:H)</f>
        <v>No</v>
      </c>
      <c r="O900" t="str">
        <f>_xlfn.XLOOKUP(Table4[[#This Row],[Customer ID]], 'Medical Examination'!A:A, 'Medical Examination'!I:I)</f>
        <v>Prediabetes</v>
      </c>
      <c r="P900" t="str">
        <f>_xlfn.XLOOKUP(Table4[[#This Row],[Customer ID]], 'Medical Examination'!A:A, 'Medical Examination'!J:J)</f>
        <v>Obesity</v>
      </c>
      <c r="Q900" s="1">
        <f>_xlfn.XLOOKUP(Table4[[#This Row],[Customer ID]], Hospitalisation!A:A, Hospitalisation!E:E)</f>
        <v>12091.34</v>
      </c>
      <c r="R900" t="str">
        <f>_xlfn.XLOOKUP(Table4[[#This Row],[Customer ID]], Hospitalisation!A:A, Hospitalisation!F:F)</f>
        <v>Tier - 3</v>
      </c>
      <c r="S900" t="str">
        <f>_xlfn.XLOOKUP(Table4[[#This Row],[Customer ID]], Hospitalisation!A:A, Hospitalisation!G:G)</f>
        <v>Tier - 2</v>
      </c>
      <c r="T900" t="str">
        <f>_xlfn.XLOOKUP(Table4[[#This Row],[Customer ID]], Hospitalisation!A:A, Hospitalisation!H:H)</f>
        <v>R1022</v>
      </c>
      <c r="U900" t="str" cm="1">
        <f t="array" ref="U900">_xlfn.IFS(Table4[[#This Row],[Age]]&lt;=29,"Youth",Table4[[#This Row],[Age]]&lt;=49,"Adults",Table4[[#This Row],[Age]]&gt;=50,"Senior")</f>
        <v>Adults</v>
      </c>
    </row>
    <row r="901" spans="1:21">
      <c r="A901" t="s">
        <v>2440</v>
      </c>
      <c r="B901" t="str">
        <f>_xlfn.XLOOKUP(Table4[[#This Row],[Customer ID]],Table1[[#This Row],[Customer ID]],Table1[[#This Row],[TITLE]],0)</f>
        <v>Mrs</v>
      </c>
      <c r="C901" t="str" cm="1">
        <f t="array" ref="C901">_xlfn.XLOOKUP(Table4[[#This Row],[Customer ID]],Table1[[#All],[Customer ID]],Table1[[#All],[FIRST NAME]],0)</f>
        <v>Alyssa</v>
      </c>
      <c r="D901" t="str" cm="1">
        <f t="array" ref="D901">_xlfn.XLOOKUP(Table4[[#This Row],[Customer ID]],Table1[[#All],[Customer ID]],Table1[[#All],[LAST NAME]],0)</f>
        <v>White</v>
      </c>
      <c r="E901" s="5" cm="1">
        <f t="array" ref="E901">_xlfn.XLOOKUP(Table4[[#This Row],[Customer ID]],Table3[[#All],[Customer ID]],Table3[[#All],[Date of Birth]],0)</f>
        <v>31662</v>
      </c>
      <c r="F901" cm="1">
        <f t="array" ref="F901">_xlfn.XLOOKUP(Table4[[#This Row],[Customer ID]],Table3[[#All],[Customer ID]],Table3[[#All],[Age]],0)</f>
        <v>36</v>
      </c>
      <c r="G901" cm="1">
        <f t="array" ref="G901">_xlfn.XLOOKUP(Table4[[#This Row],[Customer ID]],Table3[[#All],[Customer ID]],Table3[[#All],[Children]],0)</f>
        <v>3</v>
      </c>
      <c r="H901" cm="1">
        <f t="array" ref="H901">_xlfn.XLOOKUP(Table4[[#This Row],[Customer ID]],Table2[[#All],[Customer ID]],Table2[[#All],[BMI]],0)</f>
        <v>39.25</v>
      </c>
      <c r="I901" cm="1">
        <f t="array" ref="I901">_xlfn.XLOOKUP(Table4[[#This Row],[Customer ID]],Table2[[#All],[Customer ID]],Table2[[#All],[HBA1C]],0)</f>
        <v>8.41</v>
      </c>
      <c r="J901" t="str">
        <f>_xlfn.XLOOKUP(Table4[[#This Row],[Customer ID]], 'Medical Examination'!A:A, 'Medical Examination'!D:D)</f>
        <v>Yes</v>
      </c>
      <c r="K901" t="str">
        <f>_xlfn.XLOOKUP(Table4[[#This Row],[Customer ID]], 'Medical Examination'!A:A, 'Medical Examination'!E:E)</f>
        <v>No</v>
      </c>
      <c r="L901" t="str">
        <f>_xlfn.XLOOKUP(Table4[[#This Row],[Customer ID]], 'Medical Examination'!A:A, 'Medical Examination'!F:F)</f>
        <v>No</v>
      </c>
      <c r="M901">
        <f>_xlfn.XLOOKUP(Table4[[#This Row],[Customer ID]], 'Medical Examination'!A:A, 'Medical Examination'!G:G)</f>
        <v>1</v>
      </c>
      <c r="N901" t="str">
        <f>_xlfn.XLOOKUP(Table4[[#This Row],[Customer ID]], 'Medical Examination'!A:A, 'Medical Examination'!H:H)</f>
        <v>No</v>
      </c>
      <c r="O901" t="str">
        <f>_xlfn.XLOOKUP(Table4[[#This Row],[Customer ID]], 'Medical Examination'!A:A, 'Medical Examination'!I:I)</f>
        <v>Diabetes</v>
      </c>
      <c r="P901" t="str">
        <f>_xlfn.XLOOKUP(Table4[[#This Row],[Customer ID]], 'Medical Examination'!A:A, 'Medical Examination'!J:J)</f>
        <v>Obesity</v>
      </c>
      <c r="Q901" s="1">
        <f>_xlfn.XLOOKUP(Table4[[#This Row],[Customer ID]], Hospitalisation!A:A, Hospitalisation!E:E)</f>
        <v>12048.13</v>
      </c>
      <c r="R901" t="str">
        <f>_xlfn.XLOOKUP(Table4[[#This Row],[Customer ID]], Hospitalisation!A:A, Hospitalisation!F:F)</f>
        <v>Tier - 3</v>
      </c>
      <c r="S901" t="str">
        <f>_xlfn.XLOOKUP(Table4[[#This Row],[Customer ID]], Hospitalisation!A:A, Hospitalisation!G:G)</f>
        <v>Tier - 2</v>
      </c>
      <c r="T901" t="str">
        <f>_xlfn.XLOOKUP(Table4[[#This Row],[Customer ID]], Hospitalisation!A:A, Hospitalisation!H:H)</f>
        <v>R1026</v>
      </c>
      <c r="U901" t="str" cm="1">
        <f t="array" ref="U901">_xlfn.IFS(Table4[[#This Row],[Age]]&lt;=29,"Youth",Table4[[#This Row],[Age]]&lt;=49,"Adults",Table4[[#This Row],[Age]]&gt;=50,"Senior")</f>
        <v>Adults</v>
      </c>
    </row>
    <row r="902" spans="1:21">
      <c r="A902" t="s">
        <v>2442</v>
      </c>
      <c r="B902" t="str">
        <f>_xlfn.XLOOKUP(Table4[[#This Row],[Customer ID]],Table1[[#This Row],[Customer ID]],Table1[[#This Row],[TITLE]],0)</f>
        <v>Ms</v>
      </c>
      <c r="C902" t="str" cm="1">
        <f t="array" ref="C902">_xlfn.XLOOKUP(Table4[[#This Row],[Customer ID]],Table1[[#All],[Customer ID]],Table1[[#All],[FIRST NAME]],0)</f>
        <v>Jessica E</v>
      </c>
      <c r="D902" t="str" cm="1">
        <f t="array" ref="D902">_xlfn.XLOOKUP(Table4[[#This Row],[Customer ID]],Table1[[#All],[Customer ID]],Table1[[#All],[LAST NAME]],0)</f>
        <v>Sheppard</v>
      </c>
      <c r="E902" s="5" cm="1">
        <f t="array" ref="E902">_xlfn.XLOOKUP(Table4[[#This Row],[Customer ID]],Table3[[#All],[Customer ID]],Table3[[#All],[Date of Birth]],0)</f>
        <v>24435</v>
      </c>
      <c r="F902" cm="1">
        <f t="array" ref="F902">_xlfn.XLOOKUP(Table4[[#This Row],[Customer ID]],Table3[[#All],[Customer ID]],Table3[[#All],[Age]],0)</f>
        <v>56</v>
      </c>
      <c r="G902" cm="1">
        <f t="array" ref="G902">_xlfn.XLOOKUP(Table4[[#This Row],[Customer ID]],Table3[[#All],[Customer ID]],Table3[[#All],[Children]],0)</f>
        <v>1</v>
      </c>
      <c r="H902" cm="1">
        <f t="array" ref="H902">_xlfn.XLOOKUP(Table4[[#This Row],[Customer ID]],Table2[[#All],[Customer ID]],Table2[[#All],[BMI]],0)</f>
        <v>26.6</v>
      </c>
      <c r="I902" cm="1">
        <f t="array" ref="I902">_xlfn.XLOOKUP(Table4[[#This Row],[Customer ID]],Table2[[#All],[Customer ID]],Table2[[#All],[HBA1C]],0)</f>
        <v>5.07</v>
      </c>
      <c r="J902" t="str">
        <f>_xlfn.XLOOKUP(Table4[[#This Row],[Customer ID]], 'Medical Examination'!A:A, 'Medical Examination'!D:D)</f>
        <v>Yes</v>
      </c>
      <c r="K902" t="str">
        <f>_xlfn.XLOOKUP(Table4[[#This Row],[Customer ID]], 'Medical Examination'!A:A, 'Medical Examination'!E:E)</f>
        <v>No</v>
      </c>
      <c r="L902" t="str">
        <f>_xlfn.XLOOKUP(Table4[[#This Row],[Customer ID]], 'Medical Examination'!A:A, 'Medical Examination'!F:F)</f>
        <v>No</v>
      </c>
      <c r="M902">
        <f>_xlfn.XLOOKUP(Table4[[#This Row],[Customer ID]], 'Medical Examination'!A:A, 'Medical Examination'!G:G)</f>
        <v>2</v>
      </c>
      <c r="N902" t="str">
        <f>_xlfn.XLOOKUP(Table4[[#This Row],[Customer ID]], 'Medical Examination'!A:A, 'Medical Examination'!H:H)</f>
        <v>No</v>
      </c>
      <c r="O902" t="str">
        <f>_xlfn.XLOOKUP(Table4[[#This Row],[Customer ID]], 'Medical Examination'!A:A, 'Medical Examination'!I:I)</f>
        <v>Normal</v>
      </c>
      <c r="P902" t="str">
        <f>_xlfn.XLOOKUP(Table4[[#This Row],[Customer ID]], 'Medical Examination'!A:A, 'Medical Examination'!J:J)</f>
        <v>Overweight</v>
      </c>
      <c r="Q902" s="1">
        <f>_xlfn.XLOOKUP(Table4[[#This Row],[Customer ID]], Hospitalisation!A:A, Hospitalisation!E:E)</f>
        <v>12044.34</v>
      </c>
      <c r="R902" t="str">
        <f>_xlfn.XLOOKUP(Table4[[#This Row],[Customer ID]], Hospitalisation!A:A, Hospitalisation!F:F)</f>
        <v>Tier - 3</v>
      </c>
      <c r="S902" t="str">
        <f>_xlfn.XLOOKUP(Table4[[#This Row],[Customer ID]], Hospitalisation!A:A, Hospitalisation!G:G)</f>
        <v>Tier - 1</v>
      </c>
      <c r="T902" t="str">
        <f>_xlfn.XLOOKUP(Table4[[#This Row],[Customer ID]], Hospitalisation!A:A, Hospitalisation!H:H)</f>
        <v>R1012</v>
      </c>
      <c r="U902" t="str" cm="1">
        <f t="array" ref="U902">_xlfn.IFS(Table4[[#This Row],[Age]]&lt;=29,"Youth",Table4[[#This Row],[Age]]&lt;=49,"Adults",Table4[[#This Row],[Age]]&gt;=50,"Senior")</f>
        <v>Senior</v>
      </c>
    </row>
    <row r="903" spans="1:21">
      <c r="A903" t="s">
        <v>2445</v>
      </c>
      <c r="B903" t="str">
        <f>_xlfn.XLOOKUP(Table4[[#This Row],[Customer ID]],Table1[[#This Row],[Customer ID]],Table1[[#This Row],[TITLE]],0)</f>
        <v>Mr</v>
      </c>
      <c r="C903" t="str" cm="1">
        <f t="array" ref="C903">_xlfn.XLOOKUP(Table4[[#This Row],[Customer ID]],Table1[[#All],[Customer ID]],Table1[[#All],[FIRST NAME]],0)</f>
        <v>Patrick J</v>
      </c>
      <c r="D903" t="str" cm="1">
        <f t="array" ref="D903">_xlfn.XLOOKUP(Table4[[#This Row],[Customer ID]],Table1[[#All],[Customer ID]],Table1[[#All],[LAST NAME]],0)</f>
        <v>Doran</v>
      </c>
      <c r="E903" s="5" cm="1">
        <f t="array" ref="E903">_xlfn.XLOOKUP(Table4[[#This Row],[Customer ID]],Table3[[#All],[Customer ID]],Table3[[#All],[Date of Birth]],0)</f>
        <v>29144</v>
      </c>
      <c r="F903" cm="1">
        <f t="array" ref="F903">_xlfn.XLOOKUP(Table4[[#This Row],[Customer ID]],Table3[[#All],[Customer ID]],Table3[[#All],[Age]],0)</f>
        <v>43</v>
      </c>
      <c r="G903" cm="1">
        <f t="array" ref="G903">_xlfn.XLOOKUP(Table4[[#This Row],[Customer ID]],Table3[[#All],[Customer ID]],Table3[[#All],[Children]],0)</f>
        <v>2</v>
      </c>
      <c r="H903" cm="1">
        <f t="array" ref="H903">_xlfn.XLOOKUP(Table4[[#This Row],[Customer ID]],Table2[[#All],[Customer ID]],Table2[[#All],[BMI]],0)</f>
        <v>35.700000000000003</v>
      </c>
      <c r="I903" cm="1">
        <f t="array" ref="I903">_xlfn.XLOOKUP(Table4[[#This Row],[Customer ID]],Table2[[#All],[Customer ID]],Table2[[#All],[HBA1C]],0)</f>
        <v>4.0599999999999996</v>
      </c>
      <c r="J903" t="str">
        <f>_xlfn.XLOOKUP(Table4[[#This Row],[Customer ID]], 'Medical Examination'!A:A, 'Medical Examination'!D:D)</f>
        <v>No</v>
      </c>
      <c r="K903" t="str">
        <f>_xlfn.XLOOKUP(Table4[[#This Row],[Customer ID]], 'Medical Examination'!A:A, 'Medical Examination'!E:E)</f>
        <v>No</v>
      </c>
      <c r="L903" t="str">
        <f>_xlfn.XLOOKUP(Table4[[#This Row],[Customer ID]], 'Medical Examination'!A:A, 'Medical Examination'!F:F)</f>
        <v>Yes</v>
      </c>
      <c r="M903">
        <f>_xlfn.XLOOKUP(Table4[[#This Row],[Customer ID]], 'Medical Examination'!A:A, 'Medical Examination'!G:G)</f>
        <v>1</v>
      </c>
      <c r="N903" t="str">
        <f>_xlfn.XLOOKUP(Table4[[#This Row],[Customer ID]], 'Medical Examination'!A:A, 'Medical Examination'!H:H)</f>
        <v>No</v>
      </c>
      <c r="O903" t="str">
        <f>_xlfn.XLOOKUP(Table4[[#This Row],[Customer ID]], 'Medical Examination'!A:A, 'Medical Examination'!I:I)</f>
        <v>Normal</v>
      </c>
      <c r="P903" t="str">
        <f>_xlfn.XLOOKUP(Table4[[#This Row],[Customer ID]], 'Medical Examination'!A:A, 'Medical Examination'!J:J)</f>
        <v>Obesity</v>
      </c>
      <c r="Q903" s="1">
        <f>_xlfn.XLOOKUP(Table4[[#This Row],[Customer ID]], Hospitalisation!A:A, Hospitalisation!E:E)</f>
        <v>12035.18</v>
      </c>
      <c r="R903" t="str">
        <f>_xlfn.XLOOKUP(Table4[[#This Row],[Customer ID]], Hospitalisation!A:A, Hospitalisation!F:F)</f>
        <v>Tier - 3</v>
      </c>
      <c r="S903" t="str">
        <f>_xlfn.XLOOKUP(Table4[[#This Row],[Customer ID]], Hospitalisation!A:A, Hospitalisation!G:G)</f>
        <v>Tier - 3</v>
      </c>
      <c r="T903" t="str">
        <f>_xlfn.XLOOKUP(Table4[[#This Row],[Customer ID]], Hospitalisation!A:A, Hospitalisation!H:H)</f>
        <v>R1021</v>
      </c>
      <c r="U903" t="str" cm="1">
        <f t="array" ref="U903">_xlfn.IFS(Table4[[#This Row],[Age]]&lt;=29,"Youth",Table4[[#This Row],[Age]]&lt;=49,"Adults",Table4[[#This Row],[Age]]&gt;=50,"Senior")</f>
        <v>Adults</v>
      </c>
    </row>
    <row r="904" spans="1:21">
      <c r="A904" t="s">
        <v>2447</v>
      </c>
      <c r="B904" t="str">
        <f>_xlfn.XLOOKUP(Table4[[#This Row],[Customer ID]],Table1[[#This Row],[Customer ID]],Table1[[#This Row],[TITLE]],0)</f>
        <v>Ms</v>
      </c>
      <c r="C904" t="str" cm="1">
        <f t="array" ref="C904">_xlfn.XLOOKUP(Table4[[#This Row],[Customer ID]],Table1[[#All],[Customer ID]],Table1[[#All],[FIRST NAME]],0)</f>
        <v>Emilie</v>
      </c>
      <c r="D904" t="str" cm="1">
        <f t="array" ref="D904">_xlfn.XLOOKUP(Table4[[#This Row],[Customer ID]],Table1[[#All],[Customer ID]],Table1[[#All],[LAST NAME]],0)</f>
        <v>Labrosse</v>
      </c>
      <c r="E904" s="5" cm="1">
        <f t="array" ref="E904">_xlfn.XLOOKUP(Table4[[#This Row],[Customer ID]],Table3[[#All],[Customer ID]],Table3[[#All],[Date of Birth]],0)</f>
        <v>24044</v>
      </c>
      <c r="F904" cm="1">
        <f t="array" ref="F904">_xlfn.XLOOKUP(Table4[[#This Row],[Customer ID]],Table3[[#All],[Customer ID]],Table3[[#All],[Age]],0)</f>
        <v>57</v>
      </c>
      <c r="G904" cm="1">
        <f t="array" ref="G904">_xlfn.XLOOKUP(Table4[[#This Row],[Customer ID]],Table3[[#All],[Customer ID]],Table3[[#All],[Children]],0)</f>
        <v>1</v>
      </c>
      <c r="H904" cm="1">
        <f t="array" ref="H904">_xlfn.XLOOKUP(Table4[[#This Row],[Customer ID]],Table2[[#All],[Customer ID]],Table2[[#All],[BMI]],0)</f>
        <v>20.100000000000001</v>
      </c>
      <c r="I904" cm="1">
        <f t="array" ref="I904">_xlfn.XLOOKUP(Table4[[#This Row],[Customer ID]],Table2[[#All],[Customer ID]],Table2[[#All],[HBA1C]],0)</f>
        <v>10.52</v>
      </c>
      <c r="J904" t="str">
        <f>_xlfn.XLOOKUP(Table4[[#This Row],[Customer ID]], 'Medical Examination'!A:A, 'Medical Examination'!D:D)</f>
        <v>No</v>
      </c>
      <c r="K904" t="str">
        <f>_xlfn.XLOOKUP(Table4[[#This Row],[Customer ID]], 'Medical Examination'!A:A, 'Medical Examination'!E:E)</f>
        <v>No</v>
      </c>
      <c r="L904" t="str">
        <f>_xlfn.XLOOKUP(Table4[[#This Row],[Customer ID]], 'Medical Examination'!A:A, 'Medical Examination'!F:F)</f>
        <v>No</v>
      </c>
      <c r="M904">
        <f>_xlfn.XLOOKUP(Table4[[#This Row],[Customer ID]], 'Medical Examination'!A:A, 'Medical Examination'!G:G)</f>
        <v>0</v>
      </c>
      <c r="N904" t="str">
        <f>_xlfn.XLOOKUP(Table4[[#This Row],[Customer ID]], 'Medical Examination'!A:A, 'Medical Examination'!H:H)</f>
        <v>No</v>
      </c>
      <c r="O904" t="str">
        <f>_xlfn.XLOOKUP(Table4[[#This Row],[Customer ID]], 'Medical Examination'!A:A, 'Medical Examination'!I:I)</f>
        <v>Diabetes</v>
      </c>
      <c r="P904" t="str">
        <f>_xlfn.XLOOKUP(Table4[[#This Row],[Customer ID]], 'Medical Examination'!A:A, 'Medical Examination'!J:J)</f>
        <v>Normal Weight</v>
      </c>
      <c r="Q904" s="1">
        <f>_xlfn.XLOOKUP(Table4[[#This Row],[Customer ID]], Hospitalisation!A:A, Hospitalisation!E:E)</f>
        <v>12032.33</v>
      </c>
      <c r="R904" t="str">
        <f>_xlfn.XLOOKUP(Table4[[#This Row],[Customer ID]], Hospitalisation!A:A, Hospitalisation!F:F)</f>
        <v>Tier - 3</v>
      </c>
      <c r="S904" t="str">
        <f>_xlfn.XLOOKUP(Table4[[#This Row],[Customer ID]], Hospitalisation!A:A, Hospitalisation!G:G)</f>
        <v>Tier - 1</v>
      </c>
      <c r="T904" t="str">
        <f>_xlfn.XLOOKUP(Table4[[#This Row],[Customer ID]], Hospitalisation!A:A, Hospitalisation!H:H)</f>
        <v>R1011</v>
      </c>
      <c r="U904" t="str" cm="1">
        <f t="array" ref="U904">_xlfn.IFS(Table4[[#This Row],[Age]]&lt;=29,"Youth",Table4[[#This Row],[Age]]&lt;=49,"Adults",Table4[[#This Row],[Age]]&gt;=50,"Senior")</f>
        <v>Senior</v>
      </c>
    </row>
    <row r="905" spans="1:21">
      <c r="A905" t="s">
        <v>2450</v>
      </c>
      <c r="B905" t="str">
        <f>_xlfn.XLOOKUP(Table4[[#This Row],[Customer ID]],Table1[[#This Row],[Customer ID]],Table1[[#This Row],[TITLE]],0)</f>
        <v>Ms</v>
      </c>
      <c r="C905" t="str" cm="1">
        <f t="array" ref="C905">_xlfn.XLOOKUP(Table4[[#This Row],[Customer ID]],Table1[[#All],[Customer ID]],Table1[[#All],[FIRST NAME]],0)</f>
        <v>Caitlin B</v>
      </c>
      <c r="D905" t="str" cm="1">
        <f t="array" ref="D905">_xlfn.XLOOKUP(Table4[[#This Row],[Customer ID]],Table1[[#All],[Customer ID]],Table1[[#All],[LAST NAME]],0)</f>
        <v>Thomas</v>
      </c>
      <c r="E905" s="5" cm="1">
        <f t="array" ref="E905">_xlfn.XLOOKUP(Table4[[#This Row],[Customer ID]],Table3[[#All],[Customer ID]],Table3[[#All],[Date of Birth]],0)</f>
        <v>23902</v>
      </c>
      <c r="F905" cm="1">
        <f t="array" ref="F905">_xlfn.XLOOKUP(Table4[[#This Row],[Customer ID]],Table3[[#All],[Customer ID]],Table3[[#All],[Age]],0)</f>
        <v>57</v>
      </c>
      <c r="G905" cm="1">
        <f t="array" ref="G905">_xlfn.XLOOKUP(Table4[[#This Row],[Customer ID]],Table3[[#All],[Customer ID]],Table3[[#All],[Children]],0)</f>
        <v>0</v>
      </c>
      <c r="H905" cm="1">
        <f t="array" ref="H905">_xlfn.XLOOKUP(Table4[[#This Row],[Customer ID]],Table2[[#All],[Customer ID]],Table2[[#All],[BMI]],0)</f>
        <v>22.23</v>
      </c>
      <c r="I905" cm="1">
        <f t="array" ref="I905">_xlfn.XLOOKUP(Table4[[#This Row],[Customer ID]],Table2[[#All],[Customer ID]],Table2[[#All],[HBA1C]],0)</f>
        <v>9.65</v>
      </c>
      <c r="J905" t="str">
        <f>_xlfn.XLOOKUP(Table4[[#This Row],[Customer ID]], 'Medical Examination'!A:A, 'Medical Examination'!D:D)</f>
        <v>No</v>
      </c>
      <c r="K905" t="str">
        <f>_xlfn.XLOOKUP(Table4[[#This Row],[Customer ID]], 'Medical Examination'!A:A, 'Medical Examination'!E:E)</f>
        <v>No</v>
      </c>
      <c r="L905" t="str">
        <f>_xlfn.XLOOKUP(Table4[[#This Row],[Customer ID]], 'Medical Examination'!A:A, 'Medical Examination'!F:F)</f>
        <v>No</v>
      </c>
      <c r="M905">
        <f>_xlfn.XLOOKUP(Table4[[#This Row],[Customer ID]], 'Medical Examination'!A:A, 'Medical Examination'!G:G)</f>
        <v>0</v>
      </c>
      <c r="N905" t="str">
        <f>_xlfn.XLOOKUP(Table4[[#This Row],[Customer ID]], 'Medical Examination'!A:A, 'Medical Examination'!H:H)</f>
        <v>No</v>
      </c>
      <c r="O905" t="str">
        <f>_xlfn.XLOOKUP(Table4[[#This Row],[Customer ID]], 'Medical Examination'!A:A, 'Medical Examination'!I:I)</f>
        <v>Diabetes</v>
      </c>
      <c r="P905" t="str">
        <f>_xlfn.XLOOKUP(Table4[[#This Row],[Customer ID]], 'Medical Examination'!A:A, 'Medical Examination'!J:J)</f>
        <v>Normal Weight</v>
      </c>
      <c r="Q905" s="1">
        <f>_xlfn.XLOOKUP(Table4[[#This Row],[Customer ID]], Hospitalisation!A:A, Hospitalisation!E:E)</f>
        <v>12029.29</v>
      </c>
      <c r="R905" t="str">
        <f>_xlfn.XLOOKUP(Table4[[#This Row],[Customer ID]], Hospitalisation!A:A, Hospitalisation!F:F)</f>
        <v>Tier - 3</v>
      </c>
      <c r="S905" t="str">
        <f>_xlfn.XLOOKUP(Table4[[#This Row],[Customer ID]], Hospitalisation!A:A, Hospitalisation!G:G)</f>
        <v>Tier - 2</v>
      </c>
      <c r="T905" t="str">
        <f>_xlfn.XLOOKUP(Table4[[#This Row],[Customer ID]], Hospitalisation!A:A, Hospitalisation!H:H)</f>
        <v>R1024</v>
      </c>
      <c r="U905" t="str" cm="1">
        <f t="array" ref="U905">_xlfn.IFS(Table4[[#This Row],[Age]]&lt;=29,"Youth",Table4[[#This Row],[Age]]&lt;=49,"Adults",Table4[[#This Row],[Age]]&gt;=50,"Senior")</f>
        <v>Senior</v>
      </c>
    </row>
    <row r="906" spans="1:21">
      <c r="A906" t="s">
        <v>2452</v>
      </c>
      <c r="B906" t="str">
        <f>_xlfn.XLOOKUP(Table4[[#This Row],[Customer ID]],Table1[[#This Row],[Customer ID]],Table1[[#This Row],[TITLE]],0)</f>
        <v>Mr</v>
      </c>
      <c r="C906" t="str" cm="1">
        <f t="array" ref="C906">_xlfn.XLOOKUP(Table4[[#This Row],[Customer ID]],Table1[[#All],[Customer ID]],Table1[[#All],[FIRST NAME]],0)</f>
        <v>Joseph W</v>
      </c>
      <c r="D906" t="str" cm="1">
        <f t="array" ref="D906">_xlfn.XLOOKUP(Table4[[#This Row],[Customer ID]],Table1[[#All],[Customer ID]],Table1[[#All],[LAST NAME]],0)</f>
        <v>Lesniak</v>
      </c>
      <c r="E906" s="5" cm="1">
        <f t="array" ref="E906">_xlfn.XLOOKUP(Table4[[#This Row],[Customer ID]],Table3[[#All],[Customer ID]],Table3[[#All],[Date of Birth]],0)</f>
        <v>30241</v>
      </c>
      <c r="F906" cm="1">
        <f t="array" ref="F906">_xlfn.XLOOKUP(Table4[[#This Row],[Customer ID]],Table3[[#All],[Customer ID]],Table3[[#All],[Age]],0)</f>
        <v>40</v>
      </c>
      <c r="G906" cm="1">
        <f t="array" ref="G906">_xlfn.XLOOKUP(Table4[[#This Row],[Customer ID]],Table3[[#All],[Customer ID]],Table3[[#All],[Children]],0)</f>
        <v>3</v>
      </c>
      <c r="H906" cm="1">
        <f t="array" ref="H906">_xlfn.XLOOKUP(Table4[[#This Row],[Customer ID]],Table2[[#All],[Customer ID]],Table2[[#All],[BMI]],0)</f>
        <v>36.47</v>
      </c>
      <c r="I906" cm="1">
        <f t="array" ref="I906">_xlfn.XLOOKUP(Table4[[#This Row],[Customer ID]],Table2[[#All],[Customer ID]],Table2[[#All],[HBA1C]],0)</f>
        <v>6.21</v>
      </c>
      <c r="J906" t="str">
        <f>_xlfn.XLOOKUP(Table4[[#This Row],[Customer ID]], 'Medical Examination'!A:A, 'Medical Examination'!D:D)</f>
        <v>No</v>
      </c>
      <c r="K906" t="str">
        <f>_xlfn.XLOOKUP(Table4[[#This Row],[Customer ID]], 'Medical Examination'!A:A, 'Medical Examination'!E:E)</f>
        <v>No</v>
      </c>
      <c r="L906" t="str">
        <f>_xlfn.XLOOKUP(Table4[[#This Row],[Customer ID]], 'Medical Examination'!A:A, 'Medical Examination'!F:F)</f>
        <v>No</v>
      </c>
      <c r="M906">
        <f>_xlfn.XLOOKUP(Table4[[#This Row],[Customer ID]], 'Medical Examination'!A:A, 'Medical Examination'!G:G)</f>
        <v>0</v>
      </c>
      <c r="N906" t="str">
        <f>_xlfn.XLOOKUP(Table4[[#This Row],[Customer ID]], 'Medical Examination'!A:A, 'Medical Examination'!H:H)</f>
        <v>No</v>
      </c>
      <c r="O906" t="str">
        <f>_xlfn.XLOOKUP(Table4[[#This Row],[Customer ID]], 'Medical Examination'!A:A, 'Medical Examination'!I:I)</f>
        <v>Prediabetes</v>
      </c>
      <c r="P906" t="str">
        <f>_xlfn.XLOOKUP(Table4[[#This Row],[Customer ID]], 'Medical Examination'!A:A, 'Medical Examination'!J:J)</f>
        <v>Obesity</v>
      </c>
      <c r="Q906" s="1">
        <f>_xlfn.XLOOKUP(Table4[[#This Row],[Customer ID]], Hospitalisation!A:A, Hospitalisation!E:E)</f>
        <v>12001.29</v>
      </c>
      <c r="R906" t="str">
        <f>_xlfn.XLOOKUP(Table4[[#This Row],[Customer ID]], Hospitalisation!A:A, Hospitalisation!F:F)</f>
        <v>Tier - 3</v>
      </c>
      <c r="S906" t="str">
        <f>_xlfn.XLOOKUP(Table4[[#This Row],[Customer ID]], Hospitalisation!A:A, Hospitalisation!G:G)</f>
        <v>Tier - 3</v>
      </c>
      <c r="T906" t="str">
        <f>_xlfn.XLOOKUP(Table4[[#This Row],[Customer ID]], Hospitalisation!A:A, Hospitalisation!H:H)</f>
        <v>R1021</v>
      </c>
      <c r="U906" t="str" cm="1">
        <f t="array" ref="U906">_xlfn.IFS(Table4[[#This Row],[Age]]&lt;=29,"Youth",Table4[[#This Row],[Age]]&lt;=49,"Adults",Table4[[#This Row],[Age]]&gt;=50,"Senior")</f>
        <v>Adults</v>
      </c>
    </row>
    <row r="907" spans="1:21">
      <c r="A907" t="s">
        <v>2455</v>
      </c>
      <c r="B907" t="str">
        <f>_xlfn.XLOOKUP(Table4[[#This Row],[Customer ID]],Table1[[#This Row],[Customer ID]],Table1[[#This Row],[TITLE]],0)</f>
        <v>Ms</v>
      </c>
      <c r="C907" t="str" cm="1">
        <f t="array" ref="C907">_xlfn.XLOOKUP(Table4[[#This Row],[Customer ID]],Table1[[#All],[Customer ID]],Table1[[#All],[FIRST NAME]],0)</f>
        <v>Wendy</v>
      </c>
      <c r="D907" t="str" cm="1">
        <f t="array" ref="D907">_xlfn.XLOOKUP(Table4[[#This Row],[Customer ID]],Table1[[#All],[Customer ID]],Table1[[#All],[LAST NAME]],0)</f>
        <v>Prowse</v>
      </c>
      <c r="E907" s="5" cm="1">
        <f t="array" ref="E907">_xlfn.XLOOKUP(Table4[[#This Row],[Customer ID]],Table3[[#All],[Customer ID]],Table3[[#All],[Date of Birth]],0)</f>
        <v>34315</v>
      </c>
      <c r="F907" cm="1">
        <f t="array" ref="F907">_xlfn.XLOOKUP(Table4[[#This Row],[Customer ID]],Table3[[#All],[Customer ID]],Table3[[#All],[Age]],0)</f>
        <v>29</v>
      </c>
      <c r="G907" cm="1">
        <f t="array" ref="G907">_xlfn.XLOOKUP(Table4[[#This Row],[Customer ID]],Table3[[#All],[Customer ID]],Table3[[#All],[Children]],0)</f>
        <v>0</v>
      </c>
      <c r="H907" cm="1">
        <f t="array" ref="H907">_xlfn.XLOOKUP(Table4[[#This Row],[Customer ID]],Table2[[#All],[Customer ID]],Table2[[#All],[BMI]],0)</f>
        <v>49.64</v>
      </c>
      <c r="I907" cm="1">
        <f t="array" ref="I907">_xlfn.XLOOKUP(Table4[[#This Row],[Customer ID]],Table2[[#All],[Customer ID]],Table2[[#All],[HBA1C]],0)</f>
        <v>4.76</v>
      </c>
      <c r="J907" t="str">
        <f>_xlfn.XLOOKUP(Table4[[#This Row],[Customer ID]], 'Medical Examination'!A:A, 'Medical Examination'!D:D)</f>
        <v>No</v>
      </c>
      <c r="K907" t="str">
        <f>_xlfn.XLOOKUP(Table4[[#This Row],[Customer ID]], 'Medical Examination'!A:A, 'Medical Examination'!E:E)</f>
        <v>No</v>
      </c>
      <c r="L907" t="str">
        <f>_xlfn.XLOOKUP(Table4[[#This Row],[Customer ID]], 'Medical Examination'!A:A, 'Medical Examination'!F:F)</f>
        <v>Yes</v>
      </c>
      <c r="M907">
        <f>_xlfn.XLOOKUP(Table4[[#This Row],[Customer ID]], 'Medical Examination'!A:A, 'Medical Examination'!G:G)</f>
        <v>1</v>
      </c>
      <c r="N907" t="str">
        <f>_xlfn.XLOOKUP(Table4[[#This Row],[Customer ID]], 'Medical Examination'!A:A, 'Medical Examination'!H:H)</f>
        <v>No</v>
      </c>
      <c r="O907" t="str">
        <f>_xlfn.XLOOKUP(Table4[[#This Row],[Customer ID]], 'Medical Examination'!A:A, 'Medical Examination'!I:I)</f>
        <v>Normal</v>
      </c>
      <c r="P907" t="str">
        <f>_xlfn.XLOOKUP(Table4[[#This Row],[Customer ID]], 'Medical Examination'!A:A, 'Medical Examination'!J:J)</f>
        <v>Obesity</v>
      </c>
      <c r="Q907" s="1">
        <f>_xlfn.XLOOKUP(Table4[[#This Row],[Customer ID]], Hospitalisation!A:A, Hospitalisation!E:E)</f>
        <v>11994.89</v>
      </c>
      <c r="R907" t="str">
        <f>_xlfn.XLOOKUP(Table4[[#This Row],[Customer ID]], Hospitalisation!A:A, Hospitalisation!F:F)</f>
        <v>Tier - 3</v>
      </c>
      <c r="S907" t="str">
        <f>_xlfn.XLOOKUP(Table4[[#This Row],[Customer ID]], Hospitalisation!A:A, Hospitalisation!G:G)</f>
        <v>Tier - 2</v>
      </c>
      <c r="T907" t="str">
        <f>_xlfn.XLOOKUP(Table4[[#This Row],[Customer ID]], Hospitalisation!A:A, Hospitalisation!H:H)</f>
        <v>R1012</v>
      </c>
      <c r="U907" t="str" cm="1">
        <f t="array" ref="U907">_xlfn.IFS(Table4[[#This Row],[Age]]&lt;=29,"Youth",Table4[[#This Row],[Age]]&lt;=49,"Adults",Table4[[#This Row],[Age]]&gt;=50,"Senior")</f>
        <v>Youth</v>
      </c>
    </row>
    <row r="908" spans="1:21">
      <c r="A908" t="s">
        <v>2457</v>
      </c>
      <c r="B908" t="str">
        <f>_xlfn.XLOOKUP(Table4[[#This Row],[Customer ID]],Table1[[#This Row],[Customer ID]],Table1[[#This Row],[TITLE]],0)</f>
        <v>Mrs</v>
      </c>
      <c r="C908" t="str" cm="1">
        <f t="array" ref="C908">_xlfn.XLOOKUP(Table4[[#This Row],[Customer ID]],Table1[[#All],[Customer ID]],Table1[[#All],[FIRST NAME]],0)</f>
        <v>Leah L</v>
      </c>
      <c r="D908" t="str" cm="1">
        <f t="array" ref="D908">_xlfn.XLOOKUP(Table4[[#This Row],[Customer ID]],Table1[[#All],[Customer ID]],Table1[[#All],[LAST NAME]],0)</f>
        <v>Seigel</v>
      </c>
      <c r="E908" s="5" cm="1">
        <f t="array" ref="E908">_xlfn.XLOOKUP(Table4[[#This Row],[Customer ID]],Table3[[#All],[Customer ID]],Table3[[#All],[Date of Birth]],0)</f>
        <v>30501</v>
      </c>
      <c r="F908" cm="1">
        <f t="array" ref="F908">_xlfn.XLOOKUP(Table4[[#This Row],[Customer ID]],Table3[[#All],[Customer ID]],Table3[[#All],[Age]],0)</f>
        <v>39</v>
      </c>
      <c r="G908" cm="1">
        <f t="array" ref="G908">_xlfn.XLOOKUP(Table4[[#This Row],[Customer ID]],Table3[[#All],[Customer ID]],Table3[[#All],[Children]],0)</f>
        <v>3</v>
      </c>
      <c r="H908" cm="1">
        <f t="array" ref="H908">_xlfn.XLOOKUP(Table4[[#This Row],[Customer ID]],Table2[[#All],[Customer ID]],Table2[[#All],[BMI]],0)</f>
        <v>36.799999999999997</v>
      </c>
      <c r="I908" cm="1">
        <f t="array" ref="I908">_xlfn.XLOOKUP(Table4[[#This Row],[Customer ID]],Table2[[#All],[Customer ID]],Table2[[#All],[HBA1C]],0)</f>
        <v>5.73</v>
      </c>
      <c r="J908" t="str">
        <f>_xlfn.XLOOKUP(Table4[[#This Row],[Customer ID]], 'Medical Examination'!A:A, 'Medical Examination'!D:D)</f>
        <v>Yes</v>
      </c>
      <c r="K908" t="str">
        <f>_xlfn.XLOOKUP(Table4[[#This Row],[Customer ID]], 'Medical Examination'!A:A, 'Medical Examination'!E:E)</f>
        <v>No</v>
      </c>
      <c r="L908" t="str">
        <f>_xlfn.XLOOKUP(Table4[[#This Row],[Customer ID]], 'Medical Examination'!A:A, 'Medical Examination'!F:F)</f>
        <v>Yes</v>
      </c>
      <c r="M908">
        <f>_xlfn.XLOOKUP(Table4[[#This Row],[Customer ID]], 'Medical Examination'!A:A, 'Medical Examination'!G:G)</f>
        <v>1</v>
      </c>
      <c r="N908" t="str">
        <f>_xlfn.XLOOKUP(Table4[[#This Row],[Customer ID]], 'Medical Examination'!A:A, 'Medical Examination'!H:H)</f>
        <v>No</v>
      </c>
      <c r="O908" t="str">
        <f>_xlfn.XLOOKUP(Table4[[#This Row],[Customer ID]], 'Medical Examination'!A:A, 'Medical Examination'!I:I)</f>
        <v>Prediabetes</v>
      </c>
      <c r="P908" t="str">
        <f>_xlfn.XLOOKUP(Table4[[#This Row],[Customer ID]], 'Medical Examination'!A:A, 'Medical Examination'!J:J)</f>
        <v>Obesity</v>
      </c>
      <c r="Q908" s="1">
        <f>_xlfn.XLOOKUP(Table4[[#This Row],[Customer ID]], Hospitalisation!A:A, Hospitalisation!E:E)</f>
        <v>11987.68</v>
      </c>
      <c r="R908" t="str">
        <f>_xlfn.XLOOKUP(Table4[[#This Row],[Customer ID]], Hospitalisation!A:A, Hospitalisation!F:F)</f>
        <v>Tier - 3</v>
      </c>
      <c r="S908" t="str">
        <f>_xlfn.XLOOKUP(Table4[[#This Row],[Customer ID]], Hospitalisation!A:A, Hospitalisation!G:G)</f>
        <v>Tier - 2</v>
      </c>
      <c r="T908" t="str">
        <f>_xlfn.XLOOKUP(Table4[[#This Row],[Customer ID]], Hospitalisation!A:A, Hospitalisation!H:H)</f>
        <v>R1026</v>
      </c>
      <c r="U908" t="str" cm="1">
        <f t="array" ref="U908">_xlfn.IFS(Table4[[#This Row],[Age]]&lt;=29,"Youth",Table4[[#This Row],[Age]]&lt;=49,"Adults",Table4[[#This Row],[Age]]&gt;=50,"Senior")</f>
        <v>Adults</v>
      </c>
    </row>
    <row r="909" spans="1:21">
      <c r="A909" t="s">
        <v>2460</v>
      </c>
      <c r="B909" t="str">
        <f>_xlfn.XLOOKUP(Table4[[#This Row],[Customer ID]],Table1[[#This Row],[Customer ID]],Table1[[#This Row],[TITLE]],0)</f>
        <v>Mr</v>
      </c>
      <c r="C909" t="str" cm="1">
        <f t="array" ref="C909">_xlfn.XLOOKUP(Table4[[#This Row],[Customer ID]],Table1[[#All],[Customer ID]],Table1[[#All],[FIRST NAME]],0)</f>
        <v>Wayne L</v>
      </c>
      <c r="D909" t="str" cm="1">
        <f t="array" ref="D909">_xlfn.XLOOKUP(Table4[[#This Row],[Customer ID]],Table1[[#All],[Customer ID]],Table1[[#All],[LAST NAME]],0)</f>
        <v>Blas</v>
      </c>
      <c r="E909" s="5" cm="1">
        <f t="array" ref="E909">_xlfn.XLOOKUP(Table4[[#This Row],[Customer ID]],Table3[[#All],[Customer ID]],Table3[[#All],[Date of Birth]],0)</f>
        <v>24828</v>
      </c>
      <c r="F909" cm="1">
        <f t="array" ref="F909">_xlfn.XLOOKUP(Table4[[#This Row],[Customer ID]],Table3[[#All],[Customer ID]],Table3[[#All],[Age]],0)</f>
        <v>55</v>
      </c>
      <c r="G909" cm="1">
        <f t="array" ref="G909">_xlfn.XLOOKUP(Table4[[#This Row],[Customer ID]],Table3[[#All],[Customer ID]],Table3[[#All],[Children]],0)</f>
        <v>3</v>
      </c>
      <c r="H909" cm="1">
        <f t="array" ref="H909">_xlfn.XLOOKUP(Table4[[#This Row],[Customer ID]],Table2[[#All],[Customer ID]],Table2[[#All],[BMI]],0)</f>
        <v>33.880000000000003</v>
      </c>
      <c r="I909" cm="1">
        <f t="array" ref="I909">_xlfn.XLOOKUP(Table4[[#This Row],[Customer ID]],Table2[[#All],[Customer ID]],Table2[[#All],[HBA1C]],0)</f>
        <v>10.78</v>
      </c>
      <c r="J909" t="str">
        <f>_xlfn.XLOOKUP(Table4[[#This Row],[Customer ID]], 'Medical Examination'!A:A, 'Medical Examination'!D:D)</f>
        <v>Yes</v>
      </c>
      <c r="K909" t="str">
        <f>_xlfn.XLOOKUP(Table4[[#This Row],[Customer ID]], 'Medical Examination'!A:A, 'Medical Examination'!E:E)</f>
        <v>No</v>
      </c>
      <c r="L909" t="str">
        <f>_xlfn.XLOOKUP(Table4[[#This Row],[Customer ID]], 'Medical Examination'!A:A, 'Medical Examination'!F:F)</f>
        <v>No</v>
      </c>
      <c r="M909">
        <f>_xlfn.XLOOKUP(Table4[[#This Row],[Customer ID]], 'Medical Examination'!A:A, 'Medical Examination'!G:G)</f>
        <v>0</v>
      </c>
      <c r="N909" t="str">
        <f>_xlfn.XLOOKUP(Table4[[#This Row],[Customer ID]], 'Medical Examination'!A:A, 'Medical Examination'!H:H)</f>
        <v>No</v>
      </c>
      <c r="O909" t="str">
        <f>_xlfn.XLOOKUP(Table4[[#This Row],[Customer ID]], 'Medical Examination'!A:A, 'Medical Examination'!I:I)</f>
        <v>Diabetes</v>
      </c>
      <c r="P909" t="str">
        <f>_xlfn.XLOOKUP(Table4[[#This Row],[Customer ID]], 'Medical Examination'!A:A, 'Medical Examination'!J:J)</f>
        <v>Obesity</v>
      </c>
      <c r="Q909" s="1">
        <f>_xlfn.XLOOKUP(Table4[[#This Row],[Customer ID]], Hospitalisation!A:A, Hospitalisation!E:E)</f>
        <v>11987.17</v>
      </c>
      <c r="R909" t="str">
        <f>_xlfn.XLOOKUP(Table4[[#This Row],[Customer ID]], Hospitalisation!A:A, Hospitalisation!F:F)</f>
        <v>Tier - 3</v>
      </c>
      <c r="S909" t="str">
        <f>_xlfn.XLOOKUP(Table4[[#This Row],[Customer ID]], Hospitalisation!A:A, Hospitalisation!G:G)</f>
        <v>Tier - 3</v>
      </c>
      <c r="T909" t="str">
        <f>_xlfn.XLOOKUP(Table4[[#This Row],[Customer ID]], Hospitalisation!A:A, Hospitalisation!H:H)</f>
        <v>R1013</v>
      </c>
      <c r="U909" t="str" cm="1">
        <f t="array" ref="U909">_xlfn.IFS(Table4[[#This Row],[Age]]&lt;=29,"Youth",Table4[[#This Row],[Age]]&lt;=49,"Adults",Table4[[#This Row],[Age]]&gt;=50,"Senior")</f>
        <v>Senior</v>
      </c>
    </row>
    <row r="910" spans="1:21">
      <c r="A910" t="s">
        <v>2463</v>
      </c>
      <c r="B910" t="str">
        <f>_xlfn.XLOOKUP(Table4[[#This Row],[Customer ID]],Table1[[#This Row],[Customer ID]],Table1[[#This Row],[TITLE]],0)</f>
        <v>Mr</v>
      </c>
      <c r="C910" t="str" cm="1">
        <f t="array" ref="C910">_xlfn.XLOOKUP(Table4[[#This Row],[Customer ID]],Table1[[#All],[Customer ID]],Table1[[#All],[FIRST NAME]],0)</f>
        <v>Jason M</v>
      </c>
      <c r="D910" t="str" cm="1">
        <f t="array" ref="D910">_xlfn.XLOOKUP(Table4[[#This Row],[Customer ID]],Table1[[#All],[Customer ID]],Table1[[#All],[LAST NAME]],0)</f>
        <v>Simpson</v>
      </c>
      <c r="E910" s="5" cm="1">
        <f t="array" ref="E910">_xlfn.XLOOKUP(Table4[[#This Row],[Customer ID]],Table3[[#All],[Customer ID]],Table3[[#All],[Date of Birth]],0)</f>
        <v>23649</v>
      </c>
      <c r="F910" cm="1">
        <f t="array" ref="F910">_xlfn.XLOOKUP(Table4[[#This Row],[Customer ID]],Table3[[#All],[Customer ID]],Table3[[#All],[Age]],0)</f>
        <v>58</v>
      </c>
      <c r="G910" cm="1">
        <f t="array" ref="G910">_xlfn.XLOOKUP(Table4[[#This Row],[Customer ID]],Table3[[#All],[Customer ID]],Table3[[#All],[Children]],0)</f>
        <v>1</v>
      </c>
      <c r="H910" cm="1">
        <f t="array" ref="H910">_xlfn.XLOOKUP(Table4[[#This Row],[Customer ID]],Table2[[#All],[Customer ID]],Table2[[#All],[BMI]],0)</f>
        <v>32.01</v>
      </c>
      <c r="I910" cm="1">
        <f t="array" ref="I910">_xlfn.XLOOKUP(Table4[[#This Row],[Customer ID]],Table2[[#All],[Customer ID]],Table2[[#All],[HBA1C]],0)</f>
        <v>5.08</v>
      </c>
      <c r="J910" t="str">
        <f>_xlfn.XLOOKUP(Table4[[#This Row],[Customer ID]], 'Medical Examination'!A:A, 'Medical Examination'!D:D)</f>
        <v>Yes</v>
      </c>
      <c r="K910" t="str">
        <f>_xlfn.XLOOKUP(Table4[[#This Row],[Customer ID]], 'Medical Examination'!A:A, 'Medical Examination'!E:E)</f>
        <v>No</v>
      </c>
      <c r="L910" t="str">
        <f>_xlfn.XLOOKUP(Table4[[#This Row],[Customer ID]], 'Medical Examination'!A:A, 'Medical Examination'!F:F)</f>
        <v>No</v>
      </c>
      <c r="M910">
        <f>_xlfn.XLOOKUP(Table4[[#This Row],[Customer ID]], 'Medical Examination'!A:A, 'Medical Examination'!G:G)</f>
        <v>1</v>
      </c>
      <c r="N910" t="str">
        <f>_xlfn.XLOOKUP(Table4[[#This Row],[Customer ID]], 'Medical Examination'!A:A, 'Medical Examination'!H:H)</f>
        <v>No</v>
      </c>
      <c r="O910" t="str">
        <f>_xlfn.XLOOKUP(Table4[[#This Row],[Customer ID]], 'Medical Examination'!A:A, 'Medical Examination'!I:I)</f>
        <v>Normal</v>
      </c>
      <c r="P910" t="str">
        <f>_xlfn.XLOOKUP(Table4[[#This Row],[Customer ID]], 'Medical Examination'!A:A, 'Medical Examination'!J:J)</f>
        <v>Obesity</v>
      </c>
      <c r="Q910" s="1">
        <f>_xlfn.XLOOKUP(Table4[[#This Row],[Customer ID]], Hospitalisation!A:A, Hospitalisation!E:E)</f>
        <v>11946.63</v>
      </c>
      <c r="R910" t="str">
        <f>_xlfn.XLOOKUP(Table4[[#This Row],[Customer ID]], Hospitalisation!A:A, Hospitalisation!F:F)</f>
        <v>Tier - 3</v>
      </c>
      <c r="S910" t="str">
        <f>_xlfn.XLOOKUP(Table4[[#This Row],[Customer ID]], Hospitalisation!A:A, Hospitalisation!G:G)</f>
        <v>Tier - 2</v>
      </c>
      <c r="T910" t="str">
        <f>_xlfn.XLOOKUP(Table4[[#This Row],[Customer ID]], Hospitalisation!A:A, Hospitalisation!H:H)</f>
        <v>R1013</v>
      </c>
      <c r="U910" t="str" cm="1">
        <f t="array" ref="U910">_xlfn.IFS(Table4[[#This Row],[Age]]&lt;=29,"Youth",Table4[[#This Row],[Age]]&lt;=49,"Adults",Table4[[#This Row],[Age]]&gt;=50,"Senior")</f>
        <v>Senior</v>
      </c>
    </row>
    <row r="911" spans="1:21">
      <c r="A911" t="s">
        <v>2465</v>
      </c>
      <c r="B911" t="str">
        <f>_xlfn.XLOOKUP(Table4[[#This Row],[Customer ID]],Table1[[#This Row],[Customer ID]],Table1[[#This Row],[TITLE]],0)</f>
        <v>Mr</v>
      </c>
      <c r="C911" t="str" cm="1">
        <f t="array" ref="C911">_xlfn.XLOOKUP(Table4[[#This Row],[Customer ID]],Table1[[#All],[Customer ID]],Table1[[#All],[FIRST NAME]],0)</f>
        <v>Floris</v>
      </c>
      <c r="D911" t="str" cm="1">
        <f t="array" ref="D911">_xlfn.XLOOKUP(Table4[[#This Row],[Customer ID]],Table1[[#All],[Customer ID]],Table1[[#All],[LAST NAME]],0)</f>
        <v>Gierman</v>
      </c>
      <c r="E911" s="5" cm="1">
        <f t="array" ref="E911">_xlfn.XLOOKUP(Table4[[#This Row],[Customer ID]],Table3[[#All],[Customer ID]],Table3[[#All],[Date of Birth]],0)</f>
        <v>24047</v>
      </c>
      <c r="F911" cm="1">
        <f t="array" ref="F911">_xlfn.XLOOKUP(Table4[[#This Row],[Customer ID]],Table3[[#All],[Customer ID]],Table3[[#All],[Age]],0)</f>
        <v>57</v>
      </c>
      <c r="G911" cm="1">
        <f t="array" ref="G911">_xlfn.XLOOKUP(Table4[[#This Row],[Customer ID]],Table3[[#All],[Customer ID]],Table3[[#All],[Children]],0)</f>
        <v>1</v>
      </c>
      <c r="H911" cm="1">
        <f t="array" ref="H911">_xlfn.XLOOKUP(Table4[[#This Row],[Customer ID]],Table2[[#All],[Customer ID]],Table2[[#All],[BMI]],0)</f>
        <v>33.630000000000003</v>
      </c>
      <c r="I911" cm="1">
        <f t="array" ref="I911">_xlfn.XLOOKUP(Table4[[#This Row],[Customer ID]],Table2[[#All],[Customer ID]],Table2[[#All],[HBA1C]],0)</f>
        <v>11.39</v>
      </c>
      <c r="J911" t="str">
        <f>_xlfn.XLOOKUP(Table4[[#This Row],[Customer ID]], 'Medical Examination'!A:A, 'Medical Examination'!D:D)</f>
        <v>No</v>
      </c>
      <c r="K911" t="str">
        <f>_xlfn.XLOOKUP(Table4[[#This Row],[Customer ID]], 'Medical Examination'!A:A, 'Medical Examination'!E:E)</f>
        <v>No</v>
      </c>
      <c r="L911" t="str">
        <f>_xlfn.XLOOKUP(Table4[[#This Row],[Customer ID]], 'Medical Examination'!A:A, 'Medical Examination'!F:F)</f>
        <v>No</v>
      </c>
      <c r="M911">
        <f>_xlfn.XLOOKUP(Table4[[#This Row],[Customer ID]], 'Medical Examination'!A:A, 'Medical Examination'!G:G)</f>
        <v>0</v>
      </c>
      <c r="N911" t="str">
        <f>_xlfn.XLOOKUP(Table4[[#This Row],[Customer ID]], 'Medical Examination'!A:A, 'Medical Examination'!H:H)</f>
        <v>No</v>
      </c>
      <c r="O911" t="str">
        <f>_xlfn.XLOOKUP(Table4[[#This Row],[Customer ID]], 'Medical Examination'!A:A, 'Medical Examination'!I:I)</f>
        <v>Diabetes</v>
      </c>
      <c r="P911" t="str">
        <f>_xlfn.XLOOKUP(Table4[[#This Row],[Customer ID]], 'Medical Examination'!A:A, 'Medical Examination'!J:J)</f>
        <v>Obesity</v>
      </c>
      <c r="Q911" s="1">
        <f>_xlfn.XLOOKUP(Table4[[#This Row],[Customer ID]], Hospitalisation!A:A, Hospitalisation!E:E)</f>
        <v>11945.13</v>
      </c>
      <c r="R911" t="str">
        <f>_xlfn.XLOOKUP(Table4[[#This Row],[Customer ID]], Hospitalisation!A:A, Hospitalisation!F:F)</f>
        <v>Tier - 3</v>
      </c>
      <c r="S911" t="str">
        <f>_xlfn.XLOOKUP(Table4[[#This Row],[Customer ID]], Hospitalisation!A:A, Hospitalisation!G:G)</f>
        <v>Tier - 2</v>
      </c>
      <c r="T911" t="str">
        <f>_xlfn.XLOOKUP(Table4[[#This Row],[Customer ID]], Hospitalisation!A:A, Hospitalisation!H:H)</f>
        <v>R1012</v>
      </c>
      <c r="U911" t="str" cm="1">
        <f t="array" ref="U911">_xlfn.IFS(Table4[[#This Row],[Age]]&lt;=29,"Youth",Table4[[#This Row],[Age]]&lt;=49,"Adults",Table4[[#This Row],[Age]]&gt;=50,"Senior")</f>
        <v>Senior</v>
      </c>
    </row>
    <row r="912" spans="1:21">
      <c r="A912" t="s">
        <v>2468</v>
      </c>
      <c r="B912" t="str">
        <f>_xlfn.XLOOKUP(Table4[[#This Row],[Customer ID]],Table1[[#This Row],[Customer ID]],Table1[[#This Row],[TITLE]],0)</f>
        <v>Mr</v>
      </c>
      <c r="C912" t="str" cm="1">
        <f t="array" ref="C912">_xlfn.XLOOKUP(Table4[[#This Row],[Customer ID]],Table1[[#All],[Customer ID]],Table1[[#All],[FIRST NAME]],0)</f>
        <v>Marc</v>
      </c>
      <c r="D912" t="str" cm="1">
        <f t="array" ref="D912">_xlfn.XLOOKUP(Table4[[#This Row],[Customer ID]],Table1[[#All],[Customer ID]],Table1[[#All],[LAST NAME]],0)</f>
        <v>Jeuland</v>
      </c>
      <c r="E912" s="5" cm="1">
        <f t="array" ref="E912">_xlfn.XLOOKUP(Table4[[#This Row],[Customer ID]],Table3[[#All],[Customer ID]],Table3[[#All],[Date of Birth]],0)</f>
        <v>23736</v>
      </c>
      <c r="F912" cm="1">
        <f t="array" ref="F912">_xlfn.XLOOKUP(Table4[[#This Row],[Customer ID]],Table3[[#All],[Customer ID]],Table3[[#All],[Age]],0)</f>
        <v>58</v>
      </c>
      <c r="G912" cm="1">
        <f t="array" ref="G912">_xlfn.XLOOKUP(Table4[[#This Row],[Customer ID]],Table3[[#All],[Customer ID]],Table3[[#All],[Children]],0)</f>
        <v>0</v>
      </c>
      <c r="H912" cm="1">
        <f t="array" ref="H912">_xlfn.XLOOKUP(Table4[[#This Row],[Customer ID]],Table2[[#All],[Customer ID]],Table2[[#All],[BMI]],0)</f>
        <v>34.865000000000002</v>
      </c>
      <c r="I912" cm="1">
        <f t="array" ref="I912">_xlfn.XLOOKUP(Table4[[#This Row],[Customer ID]],Table2[[#All],[Customer ID]],Table2[[#All],[HBA1C]],0)</f>
        <v>5.35</v>
      </c>
      <c r="J912" t="str">
        <f>_xlfn.XLOOKUP(Table4[[#This Row],[Customer ID]], 'Medical Examination'!A:A, 'Medical Examination'!D:D)</f>
        <v>Yes</v>
      </c>
      <c r="K912" t="str">
        <f>_xlfn.XLOOKUP(Table4[[#This Row],[Customer ID]], 'Medical Examination'!A:A, 'Medical Examination'!E:E)</f>
        <v>No</v>
      </c>
      <c r="L912" t="str">
        <f>_xlfn.XLOOKUP(Table4[[#This Row],[Customer ID]], 'Medical Examination'!A:A, 'Medical Examination'!F:F)</f>
        <v>No</v>
      </c>
      <c r="M912">
        <f>_xlfn.XLOOKUP(Table4[[#This Row],[Customer ID]], 'Medical Examination'!A:A, 'Medical Examination'!G:G)</f>
        <v>1</v>
      </c>
      <c r="N912" t="str">
        <f>_xlfn.XLOOKUP(Table4[[#This Row],[Customer ID]], 'Medical Examination'!A:A, 'Medical Examination'!H:H)</f>
        <v>No</v>
      </c>
      <c r="O912" t="str">
        <f>_xlfn.XLOOKUP(Table4[[#This Row],[Customer ID]], 'Medical Examination'!A:A, 'Medical Examination'!I:I)</f>
        <v>Normal</v>
      </c>
      <c r="P912" t="str">
        <f>_xlfn.XLOOKUP(Table4[[#This Row],[Customer ID]], 'Medical Examination'!A:A, 'Medical Examination'!J:J)</f>
        <v>Obesity</v>
      </c>
      <c r="Q912" s="1">
        <f>_xlfn.XLOOKUP(Table4[[#This Row],[Customer ID]], Hospitalisation!A:A, Hospitalisation!E:E)</f>
        <v>11944.59</v>
      </c>
      <c r="R912" t="str">
        <f>_xlfn.XLOOKUP(Table4[[#This Row],[Customer ID]], Hospitalisation!A:A, Hospitalisation!F:F)</f>
        <v>Tier - 3</v>
      </c>
      <c r="S912" t="str">
        <f>_xlfn.XLOOKUP(Table4[[#This Row],[Customer ID]], Hospitalisation!A:A, Hospitalisation!G:G)</f>
        <v>Tier - 2</v>
      </c>
      <c r="T912" t="str">
        <f>_xlfn.XLOOKUP(Table4[[#This Row],[Customer ID]], Hospitalisation!A:A, Hospitalisation!H:H)</f>
        <v>R1016</v>
      </c>
      <c r="U912" t="str" cm="1">
        <f t="array" ref="U912">_xlfn.IFS(Table4[[#This Row],[Age]]&lt;=29,"Youth",Table4[[#This Row],[Age]]&lt;=49,"Adults",Table4[[#This Row],[Age]]&gt;=50,"Senior")</f>
        <v>Senior</v>
      </c>
    </row>
    <row r="913" spans="1:21">
      <c r="A913" t="s">
        <v>2471</v>
      </c>
      <c r="B913" t="str">
        <f>_xlfn.XLOOKUP(Table4[[#This Row],[Customer ID]],Table1[[#This Row],[Customer ID]],Table1[[#This Row],[TITLE]],0)</f>
        <v>Mr</v>
      </c>
      <c r="C913" t="str" cm="1">
        <f t="array" ref="C913">_xlfn.XLOOKUP(Table4[[#This Row],[Customer ID]],Table1[[#All],[Customer ID]],Table1[[#All],[FIRST NAME]],0)</f>
        <v>Christopher</v>
      </c>
      <c r="D913" t="str" cm="1">
        <f t="array" ref="D913">_xlfn.XLOOKUP(Table4[[#This Row],[Customer ID]],Table1[[#All],[Customer ID]],Table1[[#All],[LAST NAME]],0)</f>
        <v>Chorney</v>
      </c>
      <c r="E913" s="5" cm="1">
        <f t="array" ref="E913">_xlfn.XLOOKUP(Table4[[#This Row],[Customer ID]],Table3[[#All],[Customer ID]],Table3[[#All],[Date of Birth]],0)</f>
        <v>33530</v>
      </c>
      <c r="F913" cm="1">
        <f t="array" ref="F913">_xlfn.XLOOKUP(Table4[[#This Row],[Customer ID]],Table3[[#All],[Customer ID]],Table3[[#All],[Age]],0)</f>
        <v>31</v>
      </c>
      <c r="G913" cm="1">
        <f t="array" ref="G913">_xlfn.XLOOKUP(Table4[[#This Row],[Customer ID]],Table3[[#All],[Customer ID]],Table3[[#All],[Children]],0)</f>
        <v>3</v>
      </c>
      <c r="H913" cm="1">
        <f t="array" ref="H913">_xlfn.XLOOKUP(Table4[[#This Row],[Customer ID]],Table2[[#All],[Customer ID]],Table2[[#All],[BMI]],0)</f>
        <v>43.11</v>
      </c>
      <c r="I913" cm="1">
        <f t="array" ref="I913">_xlfn.XLOOKUP(Table4[[#This Row],[Customer ID]],Table2[[#All],[Customer ID]],Table2[[#All],[HBA1C]],0)</f>
        <v>5.6</v>
      </c>
      <c r="J913" t="str">
        <f>_xlfn.XLOOKUP(Table4[[#This Row],[Customer ID]], 'Medical Examination'!A:A, 'Medical Examination'!D:D)</f>
        <v>No</v>
      </c>
      <c r="K913" t="str">
        <f>_xlfn.XLOOKUP(Table4[[#This Row],[Customer ID]], 'Medical Examination'!A:A, 'Medical Examination'!E:E)</f>
        <v>No</v>
      </c>
      <c r="L913" t="str">
        <f>_xlfn.XLOOKUP(Table4[[#This Row],[Customer ID]], 'Medical Examination'!A:A, 'Medical Examination'!F:F)</f>
        <v>No</v>
      </c>
      <c r="M913">
        <f>_xlfn.XLOOKUP(Table4[[#This Row],[Customer ID]], 'Medical Examination'!A:A, 'Medical Examination'!G:G)</f>
        <v>0</v>
      </c>
      <c r="N913" t="str">
        <f>_xlfn.XLOOKUP(Table4[[#This Row],[Customer ID]], 'Medical Examination'!A:A, 'Medical Examination'!H:H)</f>
        <v>No</v>
      </c>
      <c r="O913" t="str">
        <f>_xlfn.XLOOKUP(Table4[[#This Row],[Customer ID]], 'Medical Examination'!A:A, 'Medical Examination'!I:I)</f>
        <v>Normal</v>
      </c>
      <c r="P913" t="str">
        <f>_xlfn.XLOOKUP(Table4[[#This Row],[Customer ID]], 'Medical Examination'!A:A, 'Medical Examination'!J:J)</f>
        <v>Obesity</v>
      </c>
      <c r="Q913" s="1">
        <f>_xlfn.XLOOKUP(Table4[[#This Row],[Customer ID]], Hospitalisation!A:A, Hospitalisation!E:E)</f>
        <v>11941.83</v>
      </c>
      <c r="R913" t="str">
        <f>_xlfn.XLOOKUP(Table4[[#This Row],[Customer ID]], Hospitalisation!A:A, Hospitalisation!F:F)</f>
        <v>Tier - 3</v>
      </c>
      <c r="S913" t="str">
        <f>_xlfn.XLOOKUP(Table4[[#This Row],[Customer ID]], Hospitalisation!A:A, Hospitalisation!G:G)</f>
        <v>Tier - 1</v>
      </c>
      <c r="T913" t="str">
        <f>_xlfn.XLOOKUP(Table4[[#This Row],[Customer ID]], Hospitalisation!A:A, Hospitalisation!H:H)</f>
        <v>R1023</v>
      </c>
      <c r="U913" t="str" cm="1">
        <f t="array" ref="U913">_xlfn.IFS(Table4[[#This Row],[Age]]&lt;=29,"Youth",Table4[[#This Row],[Age]]&lt;=49,"Adults",Table4[[#This Row],[Age]]&gt;=50,"Senior")</f>
        <v>Adults</v>
      </c>
    </row>
    <row r="914" spans="1:21">
      <c r="A914" t="s">
        <v>2473</v>
      </c>
      <c r="B914" t="str">
        <f>_xlfn.XLOOKUP(Table4[[#This Row],[Customer ID]],Table1[[#This Row],[Customer ID]],Table1[[#This Row],[TITLE]],0)</f>
        <v>Mr</v>
      </c>
      <c r="C914" t="str" cm="1">
        <f t="array" ref="C914">_xlfn.XLOOKUP(Table4[[#This Row],[Customer ID]],Table1[[#All],[Customer ID]],Table1[[#All],[FIRST NAME]],0)</f>
        <v>Kevin</v>
      </c>
      <c r="D914" t="str" cm="1">
        <f t="array" ref="D914">_xlfn.XLOOKUP(Table4[[#This Row],[Customer ID]],Table1[[#All],[Customer ID]],Table1[[#All],[LAST NAME]],0)</f>
        <v>Rook</v>
      </c>
      <c r="E914" s="5" cm="1">
        <f t="array" ref="E914">_xlfn.XLOOKUP(Table4[[#This Row],[Customer ID]],Table3[[#All],[Customer ID]],Table3[[#All],[Date of Birth]],0)</f>
        <v>23591</v>
      </c>
      <c r="F914" cm="1">
        <f t="array" ref="F914">_xlfn.XLOOKUP(Table4[[#This Row],[Customer ID]],Table3[[#All],[Customer ID]],Table3[[#All],[Age]],0)</f>
        <v>58</v>
      </c>
      <c r="G914" cm="1">
        <f t="array" ref="G914">_xlfn.XLOOKUP(Table4[[#This Row],[Customer ID]],Table3[[#All],[Customer ID]],Table3[[#All],[Children]],0)</f>
        <v>0</v>
      </c>
      <c r="H914" cm="1">
        <f t="array" ref="H914">_xlfn.XLOOKUP(Table4[[#This Row],[Customer ID]],Table2[[#All],[Customer ID]],Table2[[#All],[BMI]],0)</f>
        <v>30.305</v>
      </c>
      <c r="I914" cm="1">
        <f t="array" ref="I914">_xlfn.XLOOKUP(Table4[[#This Row],[Customer ID]],Table2[[#All],[Customer ID]],Table2[[#All],[HBA1C]],0)</f>
        <v>4.2699999999999996</v>
      </c>
      <c r="J914" t="str">
        <f>_xlfn.XLOOKUP(Table4[[#This Row],[Customer ID]], 'Medical Examination'!A:A, 'Medical Examination'!D:D)</f>
        <v>Yes</v>
      </c>
      <c r="K914" t="str">
        <f>_xlfn.XLOOKUP(Table4[[#This Row],[Customer ID]], 'Medical Examination'!A:A, 'Medical Examination'!E:E)</f>
        <v>No</v>
      </c>
      <c r="L914" t="str">
        <f>_xlfn.XLOOKUP(Table4[[#This Row],[Customer ID]], 'Medical Examination'!A:A, 'Medical Examination'!F:F)</f>
        <v>No</v>
      </c>
      <c r="M914">
        <f>_xlfn.XLOOKUP(Table4[[#This Row],[Customer ID]], 'Medical Examination'!A:A, 'Medical Examination'!G:G)</f>
        <v>1</v>
      </c>
      <c r="N914" t="str">
        <f>_xlfn.XLOOKUP(Table4[[#This Row],[Customer ID]], 'Medical Examination'!A:A, 'Medical Examination'!H:H)</f>
        <v>No</v>
      </c>
      <c r="O914" t="str">
        <f>_xlfn.XLOOKUP(Table4[[#This Row],[Customer ID]], 'Medical Examination'!A:A, 'Medical Examination'!I:I)</f>
        <v>Normal</v>
      </c>
      <c r="P914" t="str">
        <f>_xlfn.XLOOKUP(Table4[[#This Row],[Customer ID]], 'Medical Examination'!A:A, 'Medical Examination'!J:J)</f>
        <v>Obesity</v>
      </c>
      <c r="Q914" s="1">
        <f>_xlfn.XLOOKUP(Table4[[#This Row],[Customer ID]], Hospitalisation!A:A, Hospitalisation!E:E)</f>
        <v>11938.26</v>
      </c>
      <c r="R914" t="str">
        <f>_xlfn.XLOOKUP(Table4[[#This Row],[Customer ID]], Hospitalisation!A:A, Hospitalisation!F:F)</f>
        <v>Tier - 3</v>
      </c>
      <c r="S914" t="str">
        <f>_xlfn.XLOOKUP(Table4[[#This Row],[Customer ID]], Hospitalisation!A:A, Hospitalisation!G:G)</f>
        <v>Tier - 3</v>
      </c>
      <c r="T914" t="str">
        <f>_xlfn.XLOOKUP(Table4[[#This Row],[Customer ID]], Hospitalisation!A:A, Hospitalisation!H:H)</f>
        <v>R1019</v>
      </c>
      <c r="U914" t="str" cm="1">
        <f t="array" ref="U914">_xlfn.IFS(Table4[[#This Row],[Age]]&lt;=29,"Youth",Table4[[#This Row],[Age]]&lt;=49,"Adults",Table4[[#This Row],[Age]]&gt;=50,"Senior")</f>
        <v>Senior</v>
      </c>
    </row>
    <row r="915" spans="1:21">
      <c r="A915" t="s">
        <v>2475</v>
      </c>
      <c r="B915" t="str">
        <f>_xlfn.XLOOKUP(Table4[[#This Row],[Customer ID]],Table1[[#This Row],[Customer ID]],Table1[[#This Row],[TITLE]],0)</f>
        <v>Mr</v>
      </c>
      <c r="C915" t="str" cm="1">
        <f t="array" ref="C915">_xlfn.XLOOKUP(Table4[[#This Row],[Customer ID]],Table1[[#All],[Customer ID]],Table1[[#All],[FIRST NAME]],0)</f>
        <v>Aharon N</v>
      </c>
      <c r="D915" t="str" cm="1">
        <f t="array" ref="D915">_xlfn.XLOOKUP(Table4[[#This Row],[Customer ID]],Table1[[#All],[Customer ID]],Table1[[#All],[LAST NAME]],0)</f>
        <v>Wright</v>
      </c>
      <c r="E915" s="5" cm="1">
        <f t="array" ref="E915">_xlfn.XLOOKUP(Table4[[#This Row],[Customer ID]],Table3[[#All],[Customer ID]],Table3[[#All],[Date of Birth]],0)</f>
        <v>23731</v>
      </c>
      <c r="F915" cm="1">
        <f t="array" ref="F915">_xlfn.XLOOKUP(Table4[[#This Row],[Customer ID]],Table3[[#All],[Customer ID]],Table3[[#All],[Age]],0)</f>
        <v>58</v>
      </c>
      <c r="G915" cm="1">
        <f t="array" ref="G915">_xlfn.XLOOKUP(Table4[[#This Row],[Customer ID]],Table3[[#All],[Customer ID]],Table3[[#All],[Children]],0)</f>
        <v>0</v>
      </c>
      <c r="H915" cm="1">
        <f t="array" ref="H915">_xlfn.XLOOKUP(Table4[[#This Row],[Customer ID]],Table2[[#All],[Customer ID]],Table2[[#All],[BMI]],0)</f>
        <v>25.175000000000001</v>
      </c>
      <c r="I915" cm="1">
        <f t="array" ref="I915">_xlfn.XLOOKUP(Table4[[#This Row],[Customer ID]],Table2[[#All],[Customer ID]],Table2[[#All],[HBA1C]],0)</f>
        <v>5.57</v>
      </c>
      <c r="J915" t="str">
        <f>_xlfn.XLOOKUP(Table4[[#This Row],[Customer ID]], 'Medical Examination'!A:A, 'Medical Examination'!D:D)</f>
        <v>Yes</v>
      </c>
      <c r="K915" t="str">
        <f>_xlfn.XLOOKUP(Table4[[#This Row],[Customer ID]], 'Medical Examination'!A:A, 'Medical Examination'!E:E)</f>
        <v>No</v>
      </c>
      <c r="L915" t="str">
        <f>_xlfn.XLOOKUP(Table4[[#This Row],[Customer ID]], 'Medical Examination'!A:A, 'Medical Examination'!F:F)</f>
        <v>No</v>
      </c>
      <c r="M915">
        <f>_xlfn.XLOOKUP(Table4[[#This Row],[Customer ID]], 'Medical Examination'!A:A, 'Medical Examination'!G:G)</f>
        <v>1</v>
      </c>
      <c r="N915" t="str">
        <f>_xlfn.XLOOKUP(Table4[[#This Row],[Customer ID]], 'Medical Examination'!A:A, 'Medical Examination'!H:H)</f>
        <v>No</v>
      </c>
      <c r="O915" t="str">
        <f>_xlfn.XLOOKUP(Table4[[#This Row],[Customer ID]], 'Medical Examination'!A:A, 'Medical Examination'!I:I)</f>
        <v>Normal</v>
      </c>
      <c r="P915" t="str">
        <f>_xlfn.XLOOKUP(Table4[[#This Row],[Customer ID]], 'Medical Examination'!A:A, 'Medical Examination'!J:J)</f>
        <v>Overweight</v>
      </c>
      <c r="Q915" s="1">
        <f>_xlfn.XLOOKUP(Table4[[#This Row],[Customer ID]], Hospitalisation!A:A, Hospitalisation!E:E)</f>
        <v>11931.13</v>
      </c>
      <c r="R915" t="str">
        <f>_xlfn.XLOOKUP(Table4[[#This Row],[Customer ID]], Hospitalisation!A:A, Hospitalisation!F:F)</f>
        <v>Tier - 3</v>
      </c>
      <c r="S915" t="str">
        <f>_xlfn.XLOOKUP(Table4[[#This Row],[Customer ID]], Hospitalisation!A:A, Hospitalisation!G:G)</f>
        <v>Tier - 1</v>
      </c>
      <c r="T915" t="str">
        <f>_xlfn.XLOOKUP(Table4[[#This Row],[Customer ID]], Hospitalisation!A:A, Hospitalisation!H:H)</f>
        <v>R1019</v>
      </c>
      <c r="U915" t="str" cm="1">
        <f t="array" ref="U915">_xlfn.IFS(Table4[[#This Row],[Age]]&lt;=29,"Youth",Table4[[#This Row],[Age]]&lt;=49,"Adults",Table4[[#This Row],[Age]]&gt;=50,"Senior")</f>
        <v>Senior</v>
      </c>
    </row>
    <row r="916" spans="1:21">
      <c r="A916" t="s">
        <v>2477</v>
      </c>
      <c r="B916" t="str">
        <f>_xlfn.XLOOKUP(Table4[[#This Row],[Customer ID]],Table1[[#This Row],[Customer ID]],Table1[[#This Row],[TITLE]],0)</f>
        <v>Mr</v>
      </c>
      <c r="C916" t="str" cm="1">
        <f t="array" ref="C916">_xlfn.XLOOKUP(Table4[[#This Row],[Customer ID]],Table1[[#All],[Customer ID]],Table1[[#All],[FIRST NAME]],0)</f>
        <v>Lawrence D</v>
      </c>
      <c r="D916" t="str" cm="1">
        <f t="array" ref="D916">_xlfn.XLOOKUP(Table4[[#This Row],[Customer ID]],Table1[[#All],[Customer ID]],Table1[[#All],[LAST NAME]],0)</f>
        <v>Chin</v>
      </c>
      <c r="E916" s="5" cm="1">
        <f t="array" ref="E916">_xlfn.XLOOKUP(Table4[[#This Row],[Customer ID]],Table3[[#All],[Customer ID]],Table3[[#All],[Date of Birth]],0)</f>
        <v>23700</v>
      </c>
      <c r="F916" cm="1">
        <f t="array" ref="F916">_xlfn.XLOOKUP(Table4[[#This Row],[Customer ID]],Table3[[#All],[Customer ID]],Table3[[#All],[Age]],0)</f>
        <v>58</v>
      </c>
      <c r="G916" cm="1">
        <f t="array" ref="G916">_xlfn.XLOOKUP(Table4[[#This Row],[Customer ID]],Table3[[#All],[Customer ID]],Table3[[#All],[Children]],0)</f>
        <v>0</v>
      </c>
      <c r="H916" cm="1">
        <f t="array" ref="H916">_xlfn.XLOOKUP(Table4[[#This Row],[Customer ID]],Table2[[#All],[Customer ID]],Table2[[#All],[BMI]],0)</f>
        <v>26.8</v>
      </c>
      <c r="I916" cm="1">
        <f t="array" ref="I916">_xlfn.XLOOKUP(Table4[[#This Row],[Customer ID]],Table2[[#All],[Customer ID]],Table2[[#All],[HBA1C]],0)</f>
        <v>5.68</v>
      </c>
      <c r="J916" t="str">
        <f>_xlfn.XLOOKUP(Table4[[#This Row],[Customer ID]], 'Medical Examination'!A:A, 'Medical Examination'!D:D)</f>
        <v>Yes</v>
      </c>
      <c r="K916" t="str">
        <f>_xlfn.XLOOKUP(Table4[[#This Row],[Customer ID]], 'Medical Examination'!A:A, 'Medical Examination'!E:E)</f>
        <v>No</v>
      </c>
      <c r="L916" t="str">
        <f>_xlfn.XLOOKUP(Table4[[#This Row],[Customer ID]], 'Medical Examination'!A:A, 'Medical Examination'!F:F)</f>
        <v>No</v>
      </c>
      <c r="M916">
        <f>_xlfn.XLOOKUP(Table4[[#This Row],[Customer ID]], 'Medical Examination'!A:A, 'Medical Examination'!G:G)</f>
        <v>1</v>
      </c>
      <c r="N916" t="str">
        <f>_xlfn.XLOOKUP(Table4[[#This Row],[Customer ID]], 'Medical Examination'!A:A, 'Medical Examination'!H:H)</f>
        <v>No</v>
      </c>
      <c r="O916" t="str">
        <f>_xlfn.XLOOKUP(Table4[[#This Row],[Customer ID]], 'Medical Examination'!A:A, 'Medical Examination'!I:I)</f>
        <v>Normal</v>
      </c>
      <c r="P916" t="str">
        <f>_xlfn.XLOOKUP(Table4[[#This Row],[Customer ID]], 'Medical Examination'!A:A, 'Medical Examination'!J:J)</f>
        <v>Overweight</v>
      </c>
      <c r="Q916" s="1">
        <f>_xlfn.XLOOKUP(Table4[[#This Row],[Customer ID]], Hospitalisation!A:A, Hospitalisation!E:E)</f>
        <v>11918.2</v>
      </c>
      <c r="R916" t="str">
        <f>_xlfn.XLOOKUP(Table4[[#This Row],[Customer ID]], Hospitalisation!A:A, Hospitalisation!F:F)</f>
        <v>Tier - 3</v>
      </c>
      <c r="S916" t="str">
        <f>_xlfn.XLOOKUP(Table4[[#This Row],[Customer ID]], Hospitalisation!A:A, Hospitalisation!G:G)</f>
        <v>Tier - 1</v>
      </c>
      <c r="T916" t="str">
        <f>_xlfn.XLOOKUP(Table4[[#This Row],[Customer ID]], Hospitalisation!A:A, Hospitalisation!H:H)</f>
        <v>R1021</v>
      </c>
      <c r="U916" t="str" cm="1">
        <f t="array" ref="U916">_xlfn.IFS(Table4[[#This Row],[Age]]&lt;=29,"Youth",Table4[[#This Row],[Age]]&lt;=49,"Adults",Table4[[#This Row],[Age]]&gt;=50,"Senior")</f>
        <v>Senior</v>
      </c>
    </row>
    <row r="917" spans="1:21">
      <c r="A917" t="s">
        <v>2480</v>
      </c>
      <c r="B917" t="str">
        <f>_xlfn.XLOOKUP(Table4[[#This Row],[Customer ID]],Table1[[#This Row],[Customer ID]],Table1[[#This Row],[TITLE]],0)</f>
        <v>Mr</v>
      </c>
      <c r="C917" t="str" cm="1">
        <f t="array" ref="C917">_xlfn.XLOOKUP(Table4[[#This Row],[Customer ID]],Table1[[#All],[Customer ID]],Table1[[#All],[FIRST NAME]],0)</f>
        <v>Malcolm</v>
      </c>
      <c r="D917" t="str" cm="1">
        <f t="array" ref="D917">_xlfn.XLOOKUP(Table4[[#This Row],[Customer ID]],Table1[[#All],[Customer ID]],Table1[[#All],[LAST NAME]],0)</f>
        <v>White</v>
      </c>
      <c r="E917" s="5" cm="1">
        <f t="array" ref="E917">_xlfn.XLOOKUP(Table4[[#This Row],[Customer ID]],Table3[[#All],[Customer ID]],Table3[[#All],[Date of Birth]],0)</f>
        <v>38140</v>
      </c>
      <c r="F917" cm="1">
        <f t="array" ref="F917">_xlfn.XLOOKUP(Table4[[#This Row],[Customer ID]],Table3[[#All],[Customer ID]],Table3[[#All],[Age]],0)</f>
        <v>19</v>
      </c>
      <c r="G917" cm="1">
        <f t="array" ref="G917">_xlfn.XLOOKUP(Table4[[#This Row],[Customer ID]],Table3[[#All],[Customer ID]],Table3[[#All],[Children]],0)</f>
        <v>2</v>
      </c>
      <c r="H917" cm="1">
        <f t="array" ref="H917">_xlfn.XLOOKUP(Table4[[#This Row],[Customer ID]],Table2[[#All],[Customer ID]],Table2[[#All],[BMI]],0)</f>
        <v>21.78</v>
      </c>
      <c r="I917" cm="1">
        <f t="array" ref="I917">_xlfn.XLOOKUP(Table4[[#This Row],[Customer ID]],Table2[[#All],[Customer ID]],Table2[[#All],[HBA1C]],0)</f>
        <v>5.3</v>
      </c>
      <c r="J917" t="str">
        <f>_xlfn.XLOOKUP(Table4[[#This Row],[Customer ID]], 'Medical Examination'!A:A, 'Medical Examination'!D:D)</f>
        <v>No</v>
      </c>
      <c r="K917" t="str">
        <f>_xlfn.XLOOKUP(Table4[[#This Row],[Customer ID]], 'Medical Examination'!A:A, 'Medical Examination'!E:E)</f>
        <v>Yes</v>
      </c>
      <c r="L917" t="str">
        <f>_xlfn.XLOOKUP(Table4[[#This Row],[Customer ID]], 'Medical Examination'!A:A, 'Medical Examination'!F:F)</f>
        <v>No</v>
      </c>
      <c r="M917">
        <f>_xlfn.XLOOKUP(Table4[[#This Row],[Customer ID]], 'Medical Examination'!A:A, 'Medical Examination'!G:G)</f>
        <v>1</v>
      </c>
      <c r="N917" t="str">
        <f>_xlfn.XLOOKUP(Table4[[#This Row],[Customer ID]], 'Medical Examination'!A:A, 'Medical Examination'!H:H)</f>
        <v>No</v>
      </c>
      <c r="O917" t="str">
        <f>_xlfn.XLOOKUP(Table4[[#This Row],[Customer ID]], 'Medical Examination'!A:A, 'Medical Examination'!I:I)</f>
        <v>Normal</v>
      </c>
      <c r="P917" t="str">
        <f>_xlfn.XLOOKUP(Table4[[#This Row],[Customer ID]], 'Medical Examination'!A:A, 'Medical Examination'!J:J)</f>
        <v>Normal Weight</v>
      </c>
      <c r="Q917" s="1">
        <f>_xlfn.XLOOKUP(Table4[[#This Row],[Customer ID]], Hospitalisation!A:A, Hospitalisation!E:E)</f>
        <v>11884.05</v>
      </c>
      <c r="R917" t="str">
        <f>_xlfn.XLOOKUP(Table4[[#This Row],[Customer ID]], Hospitalisation!A:A, Hospitalisation!F:F)</f>
        <v>Tier - 3</v>
      </c>
      <c r="S917" t="str">
        <f>_xlfn.XLOOKUP(Table4[[#This Row],[Customer ID]], Hospitalisation!A:A, Hospitalisation!G:G)</f>
        <v>Tier - 3</v>
      </c>
      <c r="T917" t="str">
        <f>_xlfn.XLOOKUP(Table4[[#This Row],[Customer ID]], Hospitalisation!A:A, Hospitalisation!H:H)</f>
        <v>R1013</v>
      </c>
      <c r="U917" t="str" cm="1">
        <f t="array" ref="U917">_xlfn.IFS(Table4[[#This Row],[Age]]&lt;=29,"Youth",Table4[[#This Row],[Age]]&lt;=49,"Adults",Table4[[#This Row],[Age]]&gt;=50,"Senior")</f>
        <v>Youth</v>
      </c>
    </row>
    <row r="918" spans="1:21">
      <c r="A918" t="s">
        <v>2482</v>
      </c>
      <c r="B918" t="str">
        <f>_xlfn.XLOOKUP(Table4[[#This Row],[Customer ID]],Table1[[#This Row],[Customer ID]],Table1[[#This Row],[TITLE]],0)</f>
        <v>Ms</v>
      </c>
      <c r="C918" t="str" cm="1">
        <f t="array" ref="C918">_xlfn.XLOOKUP(Table4[[#This Row],[Customer ID]],Table1[[#All],[Customer ID]],Table1[[#All],[FIRST NAME]],0)</f>
        <v>Anna E</v>
      </c>
      <c r="D918" t="str" cm="1">
        <f t="array" ref="D918">_xlfn.XLOOKUP(Table4[[#This Row],[Customer ID]],Table1[[#All],[Customer ID]],Table1[[#All],[LAST NAME]],0)</f>
        <v>Savage</v>
      </c>
      <c r="E918" s="5" cm="1">
        <f t="array" ref="E918">_xlfn.XLOOKUP(Table4[[#This Row],[Customer ID]],Table3[[#All],[Customer ID]],Table3[[#All],[Date of Birth]],0)</f>
        <v>24774</v>
      </c>
      <c r="F918" cm="1">
        <f t="array" ref="F918">_xlfn.XLOOKUP(Table4[[#This Row],[Customer ID]],Table3[[#All],[Customer ID]],Table3[[#All],[Age]],0)</f>
        <v>55</v>
      </c>
      <c r="G918" cm="1">
        <f t="array" ref="G918">_xlfn.XLOOKUP(Table4[[#This Row],[Customer ID]],Table3[[#All],[Customer ID]],Table3[[#All],[Children]],0)</f>
        <v>2</v>
      </c>
      <c r="H918" cm="1">
        <f t="array" ref="H918">_xlfn.XLOOKUP(Table4[[#This Row],[Customer ID]],Table2[[#All],[Customer ID]],Table2[[#All],[BMI]],0)</f>
        <v>30.14</v>
      </c>
      <c r="I918" cm="1">
        <f t="array" ref="I918">_xlfn.XLOOKUP(Table4[[#This Row],[Customer ID]],Table2[[#All],[Customer ID]],Table2[[#All],[HBA1C]],0)</f>
        <v>9.4499999999999993</v>
      </c>
      <c r="J918" t="str">
        <f>_xlfn.XLOOKUP(Table4[[#This Row],[Customer ID]], 'Medical Examination'!A:A, 'Medical Examination'!D:D)</f>
        <v>Yes</v>
      </c>
      <c r="K918" t="str">
        <f>_xlfn.XLOOKUP(Table4[[#This Row],[Customer ID]], 'Medical Examination'!A:A, 'Medical Examination'!E:E)</f>
        <v>No</v>
      </c>
      <c r="L918" t="str">
        <f>_xlfn.XLOOKUP(Table4[[#This Row],[Customer ID]], 'Medical Examination'!A:A, 'Medical Examination'!F:F)</f>
        <v>No</v>
      </c>
      <c r="M918">
        <f>_xlfn.XLOOKUP(Table4[[#This Row],[Customer ID]], 'Medical Examination'!A:A, 'Medical Examination'!G:G)</f>
        <v>0</v>
      </c>
      <c r="N918" t="str">
        <f>_xlfn.XLOOKUP(Table4[[#This Row],[Customer ID]], 'Medical Examination'!A:A, 'Medical Examination'!H:H)</f>
        <v>No</v>
      </c>
      <c r="O918" t="str">
        <f>_xlfn.XLOOKUP(Table4[[#This Row],[Customer ID]], 'Medical Examination'!A:A, 'Medical Examination'!I:I)</f>
        <v>Diabetes</v>
      </c>
      <c r="P918" t="str">
        <f>_xlfn.XLOOKUP(Table4[[#This Row],[Customer ID]], 'Medical Examination'!A:A, 'Medical Examination'!J:J)</f>
        <v>Obesity</v>
      </c>
      <c r="Q918" s="1">
        <f>_xlfn.XLOOKUP(Table4[[#This Row],[Customer ID]], Hospitalisation!A:A, Hospitalisation!E:E)</f>
        <v>11881.97</v>
      </c>
      <c r="R918" t="str">
        <f>_xlfn.XLOOKUP(Table4[[#This Row],[Customer ID]], Hospitalisation!A:A, Hospitalisation!F:F)</f>
        <v>Tier - 3</v>
      </c>
      <c r="S918" t="str">
        <f>_xlfn.XLOOKUP(Table4[[#This Row],[Customer ID]], Hospitalisation!A:A, Hospitalisation!G:G)</f>
        <v>Tier - 1</v>
      </c>
      <c r="T918" t="str">
        <f>_xlfn.XLOOKUP(Table4[[#This Row],[Customer ID]], Hospitalisation!A:A, Hospitalisation!H:H)</f>
        <v>R1013</v>
      </c>
      <c r="U918" t="str" cm="1">
        <f t="array" ref="U918">_xlfn.IFS(Table4[[#This Row],[Age]]&lt;=29,"Youth",Table4[[#This Row],[Age]]&lt;=49,"Adults",Table4[[#This Row],[Age]]&gt;=50,"Senior")</f>
        <v>Senior</v>
      </c>
    </row>
    <row r="919" spans="1:21">
      <c r="A919" t="s">
        <v>2485</v>
      </c>
      <c r="B919" t="str">
        <f>_xlfn.XLOOKUP(Table4[[#This Row],[Customer ID]],Table1[[#This Row],[Customer ID]],Table1[[#This Row],[TITLE]],0)</f>
        <v>Ms</v>
      </c>
      <c r="C919" t="str" cm="1">
        <f t="array" ref="C919">_xlfn.XLOOKUP(Table4[[#This Row],[Customer ID]],Table1[[#All],[Customer ID]],Table1[[#All],[FIRST NAME]],0)</f>
        <v>Jenny</v>
      </c>
      <c r="D919" t="str" cm="1">
        <f t="array" ref="D919">_xlfn.XLOOKUP(Table4[[#This Row],[Customer ID]],Table1[[#All],[Customer ID]],Table1[[#All],[LAST NAME]],0)</f>
        <v>Hitchings</v>
      </c>
      <c r="E919" s="5" cm="1">
        <f t="array" ref="E919">_xlfn.XLOOKUP(Table4[[#This Row],[Customer ID]],Table3[[#All],[Customer ID]],Table3[[#All],[Date of Birth]],0)</f>
        <v>24667</v>
      </c>
      <c r="F919" cm="1">
        <f t="array" ref="F919">_xlfn.XLOOKUP(Table4[[#This Row],[Customer ID]],Table3[[#All],[Customer ID]],Table3[[#All],[Age]],0)</f>
        <v>55</v>
      </c>
      <c r="G919" cm="1">
        <f t="array" ref="G919">_xlfn.XLOOKUP(Table4[[#This Row],[Customer ID]],Table3[[#All],[Customer ID]],Table3[[#All],[Children]],0)</f>
        <v>2</v>
      </c>
      <c r="H919" cm="1">
        <f t="array" ref="H919">_xlfn.XLOOKUP(Table4[[#This Row],[Customer ID]],Table2[[#All],[Customer ID]],Table2[[#All],[BMI]],0)</f>
        <v>29.7</v>
      </c>
      <c r="I919" cm="1">
        <f t="array" ref="I919">_xlfn.XLOOKUP(Table4[[#This Row],[Customer ID]],Table2[[#All],[Customer ID]],Table2[[#All],[HBA1C]],0)</f>
        <v>6.79</v>
      </c>
      <c r="J919" t="str">
        <f>_xlfn.XLOOKUP(Table4[[#This Row],[Customer ID]], 'Medical Examination'!A:A, 'Medical Examination'!D:D)</f>
        <v>Yes</v>
      </c>
      <c r="K919" t="str">
        <f>_xlfn.XLOOKUP(Table4[[#This Row],[Customer ID]], 'Medical Examination'!A:A, 'Medical Examination'!E:E)</f>
        <v>No</v>
      </c>
      <c r="L919" t="str">
        <f>_xlfn.XLOOKUP(Table4[[#This Row],[Customer ID]], 'Medical Examination'!A:A, 'Medical Examination'!F:F)</f>
        <v>No</v>
      </c>
      <c r="M919">
        <f>_xlfn.XLOOKUP(Table4[[#This Row],[Customer ID]], 'Medical Examination'!A:A, 'Medical Examination'!G:G)</f>
        <v>0</v>
      </c>
      <c r="N919" t="str">
        <f>_xlfn.XLOOKUP(Table4[[#This Row],[Customer ID]], 'Medical Examination'!A:A, 'Medical Examination'!H:H)</f>
        <v>No</v>
      </c>
      <c r="O919" t="str">
        <f>_xlfn.XLOOKUP(Table4[[#This Row],[Customer ID]], 'Medical Examination'!A:A, 'Medical Examination'!I:I)</f>
        <v>Diabetes</v>
      </c>
      <c r="P919" t="str">
        <f>_xlfn.XLOOKUP(Table4[[#This Row],[Customer ID]], 'Medical Examination'!A:A, 'Medical Examination'!J:J)</f>
        <v>Overweight</v>
      </c>
      <c r="Q919" s="1">
        <f>_xlfn.XLOOKUP(Table4[[#This Row],[Customer ID]], Hospitalisation!A:A, Hospitalisation!E:E)</f>
        <v>11881.36</v>
      </c>
      <c r="R919" t="str">
        <f>_xlfn.XLOOKUP(Table4[[#This Row],[Customer ID]], Hospitalisation!A:A, Hospitalisation!F:F)</f>
        <v>Tier - 3</v>
      </c>
      <c r="S919" t="str">
        <f>_xlfn.XLOOKUP(Table4[[#This Row],[Customer ID]], Hospitalisation!A:A, Hospitalisation!G:G)</f>
        <v>Tier - 2</v>
      </c>
      <c r="T919" t="str">
        <f>_xlfn.XLOOKUP(Table4[[#This Row],[Customer ID]], Hospitalisation!A:A, Hospitalisation!H:H)</f>
        <v>R1011</v>
      </c>
      <c r="U919" t="str" cm="1">
        <f t="array" ref="U919">_xlfn.IFS(Table4[[#This Row],[Age]]&lt;=29,"Youth",Table4[[#This Row],[Age]]&lt;=49,"Adults",Table4[[#This Row],[Age]]&gt;=50,"Senior")</f>
        <v>Senior</v>
      </c>
    </row>
    <row r="920" spans="1:21">
      <c r="A920" t="s">
        <v>2487</v>
      </c>
      <c r="B920" t="str">
        <f>_xlfn.XLOOKUP(Table4[[#This Row],[Customer ID]],Table1[[#This Row],[Customer ID]],Table1[[#This Row],[TITLE]],0)</f>
        <v>Ms</v>
      </c>
      <c r="C920" t="str" cm="1">
        <f t="array" ref="C920">_xlfn.XLOOKUP(Table4[[#This Row],[Customer ID]],Table1[[#All],[Customer ID]],Table1[[#All],[FIRST NAME]],0)</f>
        <v>Melissa L</v>
      </c>
      <c r="D920" t="str" cm="1">
        <f t="array" ref="D920">_xlfn.XLOOKUP(Table4[[#This Row],[Customer ID]],Table1[[#All],[Customer ID]],Table1[[#All],[LAST NAME]],0)</f>
        <v>Truitt</v>
      </c>
      <c r="E920" s="5" cm="1">
        <f t="array" ref="E920">_xlfn.XLOOKUP(Table4[[#This Row],[Customer ID]],Table3[[#All],[Customer ID]],Table3[[#All],[Date of Birth]],0)</f>
        <v>24708</v>
      </c>
      <c r="F920" cm="1">
        <f t="array" ref="F920">_xlfn.XLOOKUP(Table4[[#This Row],[Customer ID]],Table3[[#All],[Customer ID]],Table3[[#All],[Age]],0)</f>
        <v>55</v>
      </c>
      <c r="G920" cm="1">
        <f t="array" ref="G920">_xlfn.XLOOKUP(Table4[[#This Row],[Customer ID]],Table3[[#All],[Customer ID]],Table3[[#All],[Children]],0)</f>
        <v>1</v>
      </c>
      <c r="H920" cm="1">
        <f t="array" ref="H920">_xlfn.XLOOKUP(Table4[[#This Row],[Customer ID]],Table2[[#All],[Customer ID]],Table2[[#All],[BMI]],0)</f>
        <v>32.395000000000003</v>
      </c>
      <c r="I920" cm="1">
        <f t="array" ref="I920">_xlfn.XLOOKUP(Table4[[#This Row],[Customer ID]],Table2[[#All],[Customer ID]],Table2[[#All],[HBA1C]],0)</f>
        <v>11.1</v>
      </c>
      <c r="J920" t="str">
        <f>_xlfn.XLOOKUP(Table4[[#This Row],[Customer ID]], 'Medical Examination'!A:A, 'Medical Examination'!D:D)</f>
        <v>Yes</v>
      </c>
      <c r="K920" t="str">
        <f>_xlfn.XLOOKUP(Table4[[#This Row],[Customer ID]], 'Medical Examination'!A:A, 'Medical Examination'!E:E)</f>
        <v>No</v>
      </c>
      <c r="L920" t="str">
        <f>_xlfn.XLOOKUP(Table4[[#This Row],[Customer ID]], 'Medical Examination'!A:A, 'Medical Examination'!F:F)</f>
        <v>No</v>
      </c>
      <c r="M920">
        <f>_xlfn.XLOOKUP(Table4[[#This Row],[Customer ID]], 'Medical Examination'!A:A, 'Medical Examination'!G:G)</f>
        <v>0</v>
      </c>
      <c r="N920" t="str">
        <f>_xlfn.XLOOKUP(Table4[[#This Row],[Customer ID]], 'Medical Examination'!A:A, 'Medical Examination'!H:H)</f>
        <v>No</v>
      </c>
      <c r="O920" t="str">
        <f>_xlfn.XLOOKUP(Table4[[#This Row],[Customer ID]], 'Medical Examination'!A:A, 'Medical Examination'!I:I)</f>
        <v>Diabetes</v>
      </c>
      <c r="P920" t="str">
        <f>_xlfn.XLOOKUP(Table4[[#This Row],[Customer ID]], 'Medical Examination'!A:A, 'Medical Examination'!J:J)</f>
        <v>Obesity</v>
      </c>
      <c r="Q920" s="1">
        <f>_xlfn.XLOOKUP(Table4[[#This Row],[Customer ID]], Hospitalisation!A:A, Hospitalisation!E:E)</f>
        <v>11879.1</v>
      </c>
      <c r="R920" t="str">
        <f>_xlfn.XLOOKUP(Table4[[#This Row],[Customer ID]], Hospitalisation!A:A, Hospitalisation!F:F)</f>
        <v>Tier - 3</v>
      </c>
      <c r="S920" t="str">
        <f>_xlfn.XLOOKUP(Table4[[#This Row],[Customer ID]], Hospitalisation!A:A, Hospitalisation!G:G)</f>
        <v>Tier - 3</v>
      </c>
      <c r="T920" t="str">
        <f>_xlfn.XLOOKUP(Table4[[#This Row],[Customer ID]], Hospitalisation!A:A, Hospitalisation!H:H)</f>
        <v>R1024</v>
      </c>
      <c r="U920" t="str" cm="1">
        <f t="array" ref="U920">_xlfn.IFS(Table4[[#This Row],[Age]]&lt;=29,"Youth",Table4[[#This Row],[Age]]&lt;=49,"Adults",Table4[[#This Row],[Age]]&gt;=50,"Senior")</f>
        <v>Senior</v>
      </c>
    </row>
    <row r="921" spans="1:21">
      <c r="A921" t="s">
        <v>2489</v>
      </c>
      <c r="B921" t="str">
        <f>_xlfn.XLOOKUP(Table4[[#This Row],[Customer ID]],Table1[[#This Row],[Customer ID]],Table1[[#This Row],[TITLE]],0)</f>
        <v>Ms</v>
      </c>
      <c r="C921" t="str" cm="1">
        <f t="array" ref="C921">_xlfn.XLOOKUP(Table4[[#This Row],[Customer ID]],Table1[[#All],[Customer ID]],Table1[[#All],[FIRST NAME]],0)</f>
        <v>Chia J</v>
      </c>
      <c r="D921" t="str" cm="1">
        <f t="array" ref="D921">_xlfn.XLOOKUP(Table4[[#This Row],[Customer ID]],Table1[[#All],[Customer ID]],Table1[[#All],[LAST NAME]],0)</f>
        <v>Chang</v>
      </c>
      <c r="E921" s="5" cm="1">
        <f t="array" ref="E921">_xlfn.XLOOKUP(Table4[[#This Row],[Customer ID]],Table3[[#All],[Customer ID]],Table3[[#All],[Date of Birth]],0)</f>
        <v>27217</v>
      </c>
      <c r="F921" cm="1">
        <f t="array" ref="F921">_xlfn.XLOOKUP(Table4[[#This Row],[Customer ID]],Table3[[#All],[Customer ID]],Table3[[#All],[Age]],0)</f>
        <v>48</v>
      </c>
      <c r="G921" cm="1">
        <f t="array" ref="G921">_xlfn.XLOOKUP(Table4[[#This Row],[Customer ID]],Table3[[#All],[Customer ID]],Table3[[#All],[Children]],0)</f>
        <v>0</v>
      </c>
      <c r="H921" cm="1">
        <f t="array" ref="H921">_xlfn.XLOOKUP(Table4[[#This Row],[Customer ID]],Table2[[#All],[Customer ID]],Table2[[#All],[BMI]],0)</f>
        <v>36.64</v>
      </c>
      <c r="I921" cm="1">
        <f t="array" ref="I921">_xlfn.XLOOKUP(Table4[[#This Row],[Customer ID]],Table2[[#All],[Customer ID]],Table2[[#All],[HBA1C]],0)</f>
        <v>7.26</v>
      </c>
      <c r="J921" t="str">
        <f>_xlfn.XLOOKUP(Table4[[#This Row],[Customer ID]], 'Medical Examination'!A:A, 'Medical Examination'!D:D)</f>
        <v>No</v>
      </c>
      <c r="K921" t="str">
        <f>_xlfn.XLOOKUP(Table4[[#This Row],[Customer ID]], 'Medical Examination'!A:A, 'Medical Examination'!E:E)</f>
        <v>No</v>
      </c>
      <c r="L921" t="str">
        <f>_xlfn.XLOOKUP(Table4[[#This Row],[Customer ID]], 'Medical Examination'!A:A, 'Medical Examination'!F:F)</f>
        <v>No</v>
      </c>
      <c r="M921">
        <f>_xlfn.XLOOKUP(Table4[[#This Row],[Customer ID]], 'Medical Examination'!A:A, 'Medical Examination'!G:G)</f>
        <v>0</v>
      </c>
      <c r="N921" t="str">
        <f>_xlfn.XLOOKUP(Table4[[#This Row],[Customer ID]], 'Medical Examination'!A:A, 'Medical Examination'!H:H)</f>
        <v>No</v>
      </c>
      <c r="O921" t="str">
        <f>_xlfn.XLOOKUP(Table4[[#This Row],[Customer ID]], 'Medical Examination'!A:A, 'Medical Examination'!I:I)</f>
        <v>Diabetes</v>
      </c>
      <c r="P921" t="str">
        <f>_xlfn.XLOOKUP(Table4[[#This Row],[Customer ID]], 'Medical Examination'!A:A, 'Medical Examination'!J:J)</f>
        <v>Obesity</v>
      </c>
      <c r="Q921" s="1">
        <f>_xlfn.XLOOKUP(Table4[[#This Row],[Customer ID]], Hospitalisation!A:A, Hospitalisation!E:E)</f>
        <v>11858.56</v>
      </c>
      <c r="R921" t="str">
        <f>_xlfn.XLOOKUP(Table4[[#This Row],[Customer ID]], Hospitalisation!A:A, Hospitalisation!F:F)</f>
        <v>Tier - 3</v>
      </c>
      <c r="S921" t="str">
        <f>_xlfn.XLOOKUP(Table4[[#This Row],[Customer ID]], Hospitalisation!A:A, Hospitalisation!G:G)</f>
        <v>Tier - 3</v>
      </c>
      <c r="T921" t="str">
        <f>_xlfn.XLOOKUP(Table4[[#This Row],[Customer ID]], Hospitalisation!A:A, Hospitalisation!H:H)</f>
        <v>R1011</v>
      </c>
      <c r="U921" t="str" cm="1">
        <f t="array" ref="U921">_xlfn.IFS(Table4[[#This Row],[Age]]&lt;=29,"Youth",Table4[[#This Row],[Age]]&lt;=49,"Adults",Table4[[#This Row],[Age]]&gt;=50,"Senior")</f>
        <v>Adults</v>
      </c>
    </row>
    <row r="922" spans="1:21">
      <c r="A922" t="s">
        <v>2492</v>
      </c>
      <c r="B922" t="str">
        <f>_xlfn.XLOOKUP(Table4[[#This Row],[Customer ID]],Table1[[#This Row],[Customer ID]],Table1[[#This Row],[TITLE]],0)</f>
        <v>Ms</v>
      </c>
      <c r="C922" t="str" cm="1">
        <f t="array" ref="C922">_xlfn.XLOOKUP(Table4[[#This Row],[Customer ID]],Table1[[#All],[Customer ID]],Table1[[#All],[FIRST NAME]],0)</f>
        <v>Laura A</v>
      </c>
      <c r="D922" t="str" cm="1">
        <f t="array" ref="D922">_xlfn.XLOOKUP(Table4[[#This Row],[Customer ID]],Table1[[#All],[Customer ID]],Table1[[#All],[LAST NAME]],0)</f>
        <v>Frey</v>
      </c>
      <c r="E922" s="5" cm="1">
        <f t="array" ref="E922">_xlfn.XLOOKUP(Table4[[#This Row],[Customer ID]],Table3[[#All],[Customer ID]],Table3[[#All],[Date of Birth]],0)</f>
        <v>23649</v>
      </c>
      <c r="F922" cm="1">
        <f t="array" ref="F922">_xlfn.XLOOKUP(Table4[[#This Row],[Customer ID]],Table3[[#All],[Customer ID]],Table3[[#All],[Age]],0)</f>
        <v>58</v>
      </c>
      <c r="G922" cm="1">
        <f t="array" ref="G922">_xlfn.XLOOKUP(Table4[[#This Row],[Customer ID]],Table3[[#All],[Customer ID]],Table3[[#All],[Children]],0)</f>
        <v>0</v>
      </c>
      <c r="H922" cm="1">
        <f t="array" ref="H922">_xlfn.XLOOKUP(Table4[[#This Row],[Customer ID]],Table2[[#All],[Customer ID]],Table2[[#All],[BMI]],0)</f>
        <v>39.049999999999997</v>
      </c>
      <c r="I922" cm="1">
        <f t="array" ref="I922">_xlfn.XLOOKUP(Table4[[#This Row],[Customer ID]],Table2[[#All],[Customer ID]],Table2[[#All],[HBA1C]],0)</f>
        <v>5.27</v>
      </c>
      <c r="J922" t="str">
        <f>_xlfn.XLOOKUP(Table4[[#This Row],[Customer ID]], 'Medical Examination'!A:A, 'Medical Examination'!D:D)</f>
        <v>Yes</v>
      </c>
      <c r="K922" t="str">
        <f>_xlfn.XLOOKUP(Table4[[#This Row],[Customer ID]], 'Medical Examination'!A:A, 'Medical Examination'!E:E)</f>
        <v>No</v>
      </c>
      <c r="L922" t="str">
        <f>_xlfn.XLOOKUP(Table4[[#This Row],[Customer ID]], 'Medical Examination'!A:A, 'Medical Examination'!F:F)</f>
        <v>No</v>
      </c>
      <c r="M922">
        <f>_xlfn.XLOOKUP(Table4[[#This Row],[Customer ID]], 'Medical Examination'!A:A, 'Medical Examination'!G:G)</f>
        <v>1</v>
      </c>
      <c r="N922" t="str">
        <f>_xlfn.XLOOKUP(Table4[[#This Row],[Customer ID]], 'Medical Examination'!A:A, 'Medical Examination'!H:H)</f>
        <v>No</v>
      </c>
      <c r="O922" t="str">
        <f>_xlfn.XLOOKUP(Table4[[#This Row],[Customer ID]], 'Medical Examination'!A:A, 'Medical Examination'!I:I)</f>
        <v>Normal</v>
      </c>
      <c r="P922" t="str">
        <f>_xlfn.XLOOKUP(Table4[[#This Row],[Customer ID]], 'Medical Examination'!A:A, 'Medical Examination'!J:J)</f>
        <v>Obesity</v>
      </c>
      <c r="Q922" s="1">
        <f>_xlfn.XLOOKUP(Table4[[#This Row],[Customer ID]], Hospitalisation!A:A, Hospitalisation!E:E)</f>
        <v>11856.41</v>
      </c>
      <c r="R922" t="str">
        <f>_xlfn.XLOOKUP(Table4[[#This Row],[Customer ID]], Hospitalisation!A:A, Hospitalisation!F:F)</f>
        <v>Tier - 3</v>
      </c>
      <c r="S922" t="str">
        <f>_xlfn.XLOOKUP(Table4[[#This Row],[Customer ID]], Hospitalisation!A:A, Hospitalisation!G:G)</f>
        <v>Tier - 2</v>
      </c>
      <c r="T922" t="str">
        <f>_xlfn.XLOOKUP(Table4[[#This Row],[Customer ID]], Hospitalisation!A:A, Hospitalisation!H:H)</f>
        <v>R1013</v>
      </c>
      <c r="U922" t="str" cm="1">
        <f t="array" ref="U922">_xlfn.IFS(Table4[[#This Row],[Age]]&lt;=29,"Youth",Table4[[#This Row],[Age]]&lt;=49,"Adults",Table4[[#This Row],[Age]]&gt;=50,"Senior")</f>
        <v>Senior</v>
      </c>
    </row>
    <row r="923" spans="1:21">
      <c r="A923" t="s">
        <v>2495</v>
      </c>
      <c r="B923" t="str">
        <f>_xlfn.XLOOKUP(Table4[[#This Row],[Customer ID]],Table1[[#This Row],[Customer ID]],Table1[[#This Row],[TITLE]],0)</f>
        <v>Ms</v>
      </c>
      <c r="C923" t="str" cm="1">
        <f t="array" ref="C923">_xlfn.XLOOKUP(Table4[[#This Row],[Customer ID]],Table1[[#All],[Customer ID]],Table1[[#All],[FIRST NAME]],0)</f>
        <v>Aditi</v>
      </c>
      <c r="D923" t="str" cm="1">
        <f t="array" ref="D923">_xlfn.XLOOKUP(Table4[[#This Row],[Customer ID]],Table1[[#All],[Customer ID]],Table1[[#All],[LAST NAME]],0)</f>
        <v>Krishna</v>
      </c>
      <c r="E923" s="5" cm="1">
        <f t="array" ref="E923">_xlfn.XLOOKUP(Table4[[#This Row],[Customer ID]],Table3[[#All],[Customer ID]],Table3[[#All],[Date of Birth]],0)</f>
        <v>23555</v>
      </c>
      <c r="F923" cm="1">
        <f t="array" ref="F923">_xlfn.XLOOKUP(Table4[[#This Row],[Customer ID]],Table3[[#All],[Customer ID]],Table3[[#All],[Age]],0)</f>
        <v>58</v>
      </c>
      <c r="G923" cm="1">
        <f t="array" ref="G923">_xlfn.XLOOKUP(Table4[[#This Row],[Customer ID]],Table3[[#All],[Customer ID]],Table3[[#All],[Children]],0)</f>
        <v>0</v>
      </c>
      <c r="H923" cm="1">
        <f t="array" ref="H923">_xlfn.XLOOKUP(Table4[[#This Row],[Customer ID]],Table2[[#All],[Customer ID]],Table2[[#All],[BMI]],0)</f>
        <v>33.1</v>
      </c>
      <c r="I923" cm="1">
        <f t="array" ref="I923">_xlfn.XLOOKUP(Table4[[#This Row],[Customer ID]],Table2[[#All],[Customer ID]],Table2[[#All],[HBA1C]],0)</f>
        <v>5.46</v>
      </c>
      <c r="J923" t="str">
        <f>_xlfn.XLOOKUP(Table4[[#This Row],[Customer ID]], 'Medical Examination'!A:A, 'Medical Examination'!D:D)</f>
        <v>Yes</v>
      </c>
      <c r="K923" t="str">
        <f>_xlfn.XLOOKUP(Table4[[#This Row],[Customer ID]], 'Medical Examination'!A:A, 'Medical Examination'!E:E)</f>
        <v>No</v>
      </c>
      <c r="L923" t="str">
        <f>_xlfn.XLOOKUP(Table4[[#This Row],[Customer ID]], 'Medical Examination'!A:A, 'Medical Examination'!F:F)</f>
        <v>No</v>
      </c>
      <c r="M923">
        <f>_xlfn.XLOOKUP(Table4[[#This Row],[Customer ID]], 'Medical Examination'!A:A, 'Medical Examination'!G:G)</f>
        <v>1</v>
      </c>
      <c r="N923" t="str">
        <f>_xlfn.XLOOKUP(Table4[[#This Row],[Customer ID]], 'Medical Examination'!A:A, 'Medical Examination'!H:H)</f>
        <v>No</v>
      </c>
      <c r="O923" t="str">
        <f>_xlfn.XLOOKUP(Table4[[#This Row],[Customer ID]], 'Medical Examination'!A:A, 'Medical Examination'!I:I)</f>
        <v>Normal</v>
      </c>
      <c r="P923" t="str">
        <f>_xlfn.XLOOKUP(Table4[[#This Row],[Customer ID]], 'Medical Examination'!A:A, 'Medical Examination'!J:J)</f>
        <v>Obesity</v>
      </c>
      <c r="Q923" s="1">
        <f>_xlfn.XLOOKUP(Table4[[#This Row],[Customer ID]], Hospitalisation!A:A, Hospitalisation!E:E)</f>
        <v>11848.14</v>
      </c>
      <c r="R923" t="str">
        <f>_xlfn.XLOOKUP(Table4[[#This Row],[Customer ID]], Hospitalisation!A:A, Hospitalisation!F:F)</f>
        <v>Tier - 3</v>
      </c>
      <c r="S923" t="str">
        <f>_xlfn.XLOOKUP(Table4[[#This Row],[Customer ID]], Hospitalisation!A:A, Hospitalisation!G:G)</f>
        <v>Tier - 2</v>
      </c>
      <c r="T923" t="str">
        <f>_xlfn.XLOOKUP(Table4[[#This Row],[Customer ID]], Hospitalisation!A:A, Hospitalisation!H:H)</f>
        <v>R1011</v>
      </c>
      <c r="U923" t="str" cm="1">
        <f t="array" ref="U923">_xlfn.IFS(Table4[[#This Row],[Age]]&lt;=29,"Youth",Table4[[#This Row],[Age]]&lt;=49,"Adults",Table4[[#This Row],[Age]]&gt;=50,"Senior")</f>
        <v>Senior</v>
      </c>
    </row>
    <row r="924" spans="1:21">
      <c r="A924" t="s">
        <v>2498</v>
      </c>
      <c r="B924" t="str">
        <f>_xlfn.XLOOKUP(Table4[[#This Row],[Customer ID]],Table1[[#This Row],[Customer ID]],Table1[[#This Row],[TITLE]],0)</f>
        <v>Ms</v>
      </c>
      <c r="C924" t="str" cm="1">
        <f t="array" ref="C924">_xlfn.XLOOKUP(Table4[[#This Row],[Customer ID]],Table1[[#All],[Customer ID]],Table1[[#All],[FIRST NAME]],0)</f>
        <v>Leah A</v>
      </c>
      <c r="D924" t="str" cm="1">
        <f t="array" ref="D924">_xlfn.XLOOKUP(Table4[[#This Row],[Customer ID]],Table1[[#All],[Customer ID]],Table1[[#All],[LAST NAME]],0)</f>
        <v>Maher</v>
      </c>
      <c r="E924" s="5" cm="1">
        <f t="array" ref="E924">_xlfn.XLOOKUP(Table4[[#This Row],[Customer ID]],Table3[[#All],[Customer ID]],Table3[[#All],[Date of Birth]],0)</f>
        <v>24056</v>
      </c>
      <c r="F924" cm="1">
        <f t="array" ref="F924">_xlfn.XLOOKUP(Table4[[#This Row],[Customer ID]],Table3[[#All],[Customer ID]],Table3[[#All],[Age]],0)</f>
        <v>57</v>
      </c>
      <c r="G924" cm="1">
        <f t="array" ref="G924">_xlfn.XLOOKUP(Table4[[#This Row],[Customer ID]],Table3[[#All],[Customer ID]],Table3[[#All],[Children]],0)</f>
        <v>0</v>
      </c>
      <c r="H924" cm="1">
        <f t="array" ref="H924">_xlfn.XLOOKUP(Table4[[#This Row],[Customer ID]],Table2[[#All],[Customer ID]],Table2[[#All],[BMI]],0)</f>
        <v>31.824999999999999</v>
      </c>
      <c r="I924" cm="1">
        <f t="array" ref="I924">_xlfn.XLOOKUP(Table4[[#This Row],[Customer ID]],Table2[[#All],[Customer ID]],Table2[[#All],[HBA1C]],0)</f>
        <v>8.1300000000000008</v>
      </c>
      <c r="J924" t="str">
        <f>_xlfn.XLOOKUP(Table4[[#This Row],[Customer ID]], 'Medical Examination'!A:A, 'Medical Examination'!D:D)</f>
        <v>No</v>
      </c>
      <c r="K924" t="str">
        <f>_xlfn.XLOOKUP(Table4[[#This Row],[Customer ID]], 'Medical Examination'!A:A, 'Medical Examination'!E:E)</f>
        <v>No</v>
      </c>
      <c r="L924" t="str">
        <f>_xlfn.XLOOKUP(Table4[[#This Row],[Customer ID]], 'Medical Examination'!A:A, 'Medical Examination'!F:F)</f>
        <v>No</v>
      </c>
      <c r="M924">
        <f>_xlfn.XLOOKUP(Table4[[#This Row],[Customer ID]], 'Medical Examination'!A:A, 'Medical Examination'!G:G)</f>
        <v>0</v>
      </c>
      <c r="N924" t="str">
        <f>_xlfn.XLOOKUP(Table4[[#This Row],[Customer ID]], 'Medical Examination'!A:A, 'Medical Examination'!H:H)</f>
        <v>No</v>
      </c>
      <c r="O924" t="str">
        <f>_xlfn.XLOOKUP(Table4[[#This Row],[Customer ID]], 'Medical Examination'!A:A, 'Medical Examination'!I:I)</f>
        <v>Diabetes</v>
      </c>
      <c r="P924" t="str">
        <f>_xlfn.XLOOKUP(Table4[[#This Row],[Customer ID]], 'Medical Examination'!A:A, 'Medical Examination'!J:J)</f>
        <v>Obesity</v>
      </c>
      <c r="Q924" s="1">
        <f>_xlfn.XLOOKUP(Table4[[#This Row],[Customer ID]], Hospitalisation!A:A, Hospitalisation!E:E)</f>
        <v>11842.62</v>
      </c>
      <c r="R924" t="str">
        <f>_xlfn.XLOOKUP(Table4[[#This Row],[Customer ID]], Hospitalisation!A:A, Hospitalisation!F:F)</f>
        <v>Tier - 3</v>
      </c>
      <c r="S924" t="str">
        <f>_xlfn.XLOOKUP(Table4[[#This Row],[Customer ID]], Hospitalisation!A:A, Hospitalisation!G:G)</f>
        <v>Tier - 3</v>
      </c>
      <c r="T924" t="str">
        <f>_xlfn.XLOOKUP(Table4[[#This Row],[Customer ID]], Hospitalisation!A:A, Hospitalisation!H:H)</f>
        <v>R1012</v>
      </c>
      <c r="U924" t="str" cm="1">
        <f t="array" ref="U924">_xlfn.IFS(Table4[[#This Row],[Age]]&lt;=29,"Youth",Table4[[#This Row],[Age]]&lt;=49,"Adults",Table4[[#This Row],[Age]]&gt;=50,"Senior")</f>
        <v>Senior</v>
      </c>
    </row>
    <row r="925" spans="1:21">
      <c r="A925" t="s">
        <v>2501</v>
      </c>
      <c r="B925" t="str">
        <f>_xlfn.XLOOKUP(Table4[[#This Row],[Customer ID]],Table1[[#This Row],[Customer ID]],Table1[[#This Row],[TITLE]],0)</f>
        <v>Ms</v>
      </c>
      <c r="C925" t="str" cm="1">
        <f t="array" ref="C925">_xlfn.XLOOKUP(Table4[[#This Row],[Customer ID]],Table1[[#All],[Customer ID]],Table1[[#All],[FIRST NAME]],0)</f>
        <v>Marianne</v>
      </c>
      <c r="D925" t="str" cm="1">
        <f t="array" ref="D925">_xlfn.XLOOKUP(Table4[[#This Row],[Customer ID]],Table1[[#All],[Customer ID]],Table1[[#All],[LAST NAME]],0)</f>
        <v>Boivin</v>
      </c>
      <c r="E925" s="5" cm="1">
        <f t="array" ref="E925">_xlfn.XLOOKUP(Table4[[#This Row],[Customer ID]],Table3[[#All],[Customer ID]],Table3[[#All],[Date of Birth]],0)</f>
        <v>23569</v>
      </c>
      <c r="F925" cm="1">
        <f t="array" ref="F925">_xlfn.XLOOKUP(Table4[[#This Row],[Customer ID]],Table3[[#All],[Customer ID]],Table3[[#All],[Age]],0)</f>
        <v>58</v>
      </c>
      <c r="G925" cm="1">
        <f t="array" ref="G925">_xlfn.XLOOKUP(Table4[[#This Row],[Customer ID]],Table3[[#All],[Customer ID]],Table3[[#All],[Children]],0)</f>
        <v>0</v>
      </c>
      <c r="H925" cm="1">
        <f t="array" ref="H925">_xlfn.XLOOKUP(Table4[[#This Row],[Customer ID]],Table2[[#All],[Customer ID]],Table2[[#All],[BMI]],0)</f>
        <v>29</v>
      </c>
      <c r="I925" cm="1">
        <f t="array" ref="I925">_xlfn.XLOOKUP(Table4[[#This Row],[Customer ID]],Table2[[#All],[Customer ID]],Table2[[#All],[HBA1C]],0)</f>
        <v>4.25</v>
      </c>
      <c r="J925" t="str">
        <f>_xlfn.XLOOKUP(Table4[[#This Row],[Customer ID]], 'Medical Examination'!A:A, 'Medical Examination'!D:D)</f>
        <v>Yes</v>
      </c>
      <c r="K925" t="str">
        <f>_xlfn.XLOOKUP(Table4[[#This Row],[Customer ID]], 'Medical Examination'!A:A, 'Medical Examination'!E:E)</f>
        <v>No</v>
      </c>
      <c r="L925" t="str">
        <f>_xlfn.XLOOKUP(Table4[[#This Row],[Customer ID]], 'Medical Examination'!A:A, 'Medical Examination'!F:F)</f>
        <v>No</v>
      </c>
      <c r="M925">
        <f>_xlfn.XLOOKUP(Table4[[#This Row],[Customer ID]], 'Medical Examination'!A:A, 'Medical Examination'!G:G)</f>
        <v>1</v>
      </c>
      <c r="N925" t="str">
        <f>_xlfn.XLOOKUP(Table4[[#This Row],[Customer ID]], 'Medical Examination'!A:A, 'Medical Examination'!H:H)</f>
        <v>No</v>
      </c>
      <c r="O925" t="str">
        <f>_xlfn.XLOOKUP(Table4[[#This Row],[Customer ID]], 'Medical Examination'!A:A, 'Medical Examination'!I:I)</f>
        <v>Normal</v>
      </c>
      <c r="P925" t="str">
        <f>_xlfn.XLOOKUP(Table4[[#This Row],[Customer ID]], 'Medical Examination'!A:A, 'Medical Examination'!J:J)</f>
        <v>Overweight</v>
      </c>
      <c r="Q925" s="1">
        <f>_xlfn.XLOOKUP(Table4[[#This Row],[Customer ID]], Hospitalisation!A:A, Hospitalisation!E:E)</f>
        <v>11842.44</v>
      </c>
      <c r="R925" t="str">
        <f>_xlfn.XLOOKUP(Table4[[#This Row],[Customer ID]], Hospitalisation!A:A, Hospitalisation!F:F)</f>
        <v>Tier - 3</v>
      </c>
      <c r="S925" t="str">
        <f>_xlfn.XLOOKUP(Table4[[#This Row],[Customer ID]], Hospitalisation!A:A, Hospitalisation!G:G)</f>
        <v>Tier - 2</v>
      </c>
      <c r="T925" t="str">
        <f>_xlfn.XLOOKUP(Table4[[#This Row],[Customer ID]], Hospitalisation!A:A, Hospitalisation!H:H)</f>
        <v>R1011</v>
      </c>
      <c r="U925" t="str" cm="1">
        <f t="array" ref="U925">_xlfn.IFS(Table4[[#This Row],[Age]]&lt;=29,"Youth",Table4[[#This Row],[Age]]&lt;=49,"Adults",Table4[[#This Row],[Age]]&gt;=50,"Senior")</f>
        <v>Senior</v>
      </c>
    </row>
    <row r="926" spans="1:21">
      <c r="A926" t="s">
        <v>2504</v>
      </c>
      <c r="B926" t="str">
        <f>_xlfn.XLOOKUP(Table4[[#This Row],[Customer ID]],Table1[[#This Row],[Customer ID]],Table1[[#This Row],[TITLE]],0)</f>
        <v>Ms</v>
      </c>
      <c r="C926" t="str" cm="1">
        <f t="array" ref="C926">_xlfn.XLOOKUP(Table4[[#This Row],[Customer ID]],Table1[[#All],[Customer ID]],Table1[[#All],[FIRST NAME]],0)</f>
        <v>Carla</v>
      </c>
      <c r="D926" t="str" cm="1">
        <f t="array" ref="D926">_xlfn.XLOOKUP(Table4[[#This Row],[Customer ID]],Table1[[#All],[Customer ID]],Table1[[#All],[LAST NAME]],0)</f>
        <v>Mcalister</v>
      </c>
      <c r="E926" s="5" cm="1">
        <f t="array" ref="E926">_xlfn.XLOOKUP(Table4[[#This Row],[Customer ID]],Table3[[#All],[Customer ID]],Table3[[#All],[Date of Birth]],0)</f>
        <v>24010</v>
      </c>
      <c r="F926" cm="1">
        <f t="array" ref="F926">_xlfn.XLOOKUP(Table4[[#This Row],[Customer ID]],Table3[[#All],[Customer ID]],Table3[[#All],[Age]],0)</f>
        <v>57</v>
      </c>
      <c r="G926" cm="1">
        <f t="array" ref="G926">_xlfn.XLOOKUP(Table4[[#This Row],[Customer ID]],Table3[[#All],[Customer ID]],Table3[[#All],[Children]],0)</f>
        <v>0</v>
      </c>
      <c r="H926" cm="1">
        <f t="array" ref="H926">_xlfn.XLOOKUP(Table4[[#This Row],[Customer ID]],Table2[[#All],[Customer ID]],Table2[[#All],[BMI]],0)</f>
        <v>30.495000000000001</v>
      </c>
      <c r="I926" cm="1">
        <f t="array" ref="I926">_xlfn.XLOOKUP(Table4[[#This Row],[Customer ID]],Table2[[#All],[Customer ID]],Table2[[#All],[HBA1C]],0)</f>
        <v>8.68</v>
      </c>
      <c r="J926" t="str">
        <f>_xlfn.XLOOKUP(Table4[[#This Row],[Customer ID]], 'Medical Examination'!A:A, 'Medical Examination'!D:D)</f>
        <v>No</v>
      </c>
      <c r="K926" t="str">
        <f>_xlfn.XLOOKUP(Table4[[#This Row],[Customer ID]], 'Medical Examination'!A:A, 'Medical Examination'!E:E)</f>
        <v>No</v>
      </c>
      <c r="L926" t="str">
        <f>_xlfn.XLOOKUP(Table4[[#This Row],[Customer ID]], 'Medical Examination'!A:A, 'Medical Examination'!F:F)</f>
        <v>No</v>
      </c>
      <c r="M926">
        <f>_xlfn.XLOOKUP(Table4[[#This Row],[Customer ID]], 'Medical Examination'!A:A, 'Medical Examination'!G:G)</f>
        <v>0</v>
      </c>
      <c r="N926" t="str">
        <f>_xlfn.XLOOKUP(Table4[[#This Row],[Customer ID]], 'Medical Examination'!A:A, 'Medical Examination'!H:H)</f>
        <v>No</v>
      </c>
      <c r="O926" t="str">
        <f>_xlfn.XLOOKUP(Table4[[#This Row],[Customer ID]], 'Medical Examination'!A:A, 'Medical Examination'!I:I)</f>
        <v>Diabetes</v>
      </c>
      <c r="P926" t="str">
        <f>_xlfn.XLOOKUP(Table4[[#This Row],[Customer ID]], 'Medical Examination'!A:A, 'Medical Examination'!J:J)</f>
        <v>Obesity</v>
      </c>
      <c r="Q926" s="1">
        <f>_xlfn.XLOOKUP(Table4[[#This Row],[Customer ID]], Hospitalisation!A:A, Hospitalisation!E:E)</f>
        <v>11840.78</v>
      </c>
      <c r="R926" t="str">
        <f>_xlfn.XLOOKUP(Table4[[#This Row],[Customer ID]], Hospitalisation!A:A, Hospitalisation!F:F)</f>
        <v>Tier - 3</v>
      </c>
      <c r="S926" t="str">
        <f>_xlfn.XLOOKUP(Table4[[#This Row],[Customer ID]], Hospitalisation!A:A, Hospitalisation!G:G)</f>
        <v>Tier - 2</v>
      </c>
      <c r="T926" t="str">
        <f>_xlfn.XLOOKUP(Table4[[#This Row],[Customer ID]], Hospitalisation!A:A, Hospitalisation!H:H)</f>
        <v>R1012</v>
      </c>
      <c r="U926" t="str" cm="1">
        <f t="array" ref="U926">_xlfn.IFS(Table4[[#This Row],[Age]]&lt;=29,"Youth",Table4[[#This Row],[Age]]&lt;=49,"Adults",Table4[[#This Row],[Age]]&gt;=50,"Senior")</f>
        <v>Senior</v>
      </c>
    </row>
    <row r="927" spans="1:21">
      <c r="A927" t="s">
        <v>2507</v>
      </c>
      <c r="B927" t="str">
        <f>_xlfn.XLOOKUP(Table4[[#This Row],[Customer ID]],Table1[[#This Row],[Customer ID]],Table1[[#This Row],[TITLE]],0)</f>
        <v>Ms</v>
      </c>
      <c r="C927" t="str" cm="1">
        <f t="array" ref="C927">_xlfn.XLOOKUP(Table4[[#This Row],[Customer ID]],Table1[[#All],[Customer ID]],Table1[[#All],[FIRST NAME]],0)</f>
        <v>Oksana</v>
      </c>
      <c r="D927" t="str" cm="1">
        <f t="array" ref="D927">_xlfn.XLOOKUP(Table4[[#This Row],[Customer ID]],Table1[[#All],[Customer ID]],Table1[[#All],[LAST NAME]],0)</f>
        <v>Akhmedova</v>
      </c>
      <c r="E927" s="5" cm="1">
        <f t="array" ref="E927">_xlfn.XLOOKUP(Table4[[#This Row],[Customer ID]],Table3[[#All],[Customer ID]],Table3[[#All],[Date of Birth]],0)</f>
        <v>23631</v>
      </c>
      <c r="F927" cm="1">
        <f t="array" ref="F927">_xlfn.XLOOKUP(Table4[[#This Row],[Customer ID]],Table3[[#All],[Customer ID]],Table3[[#All],[Age]],0)</f>
        <v>58</v>
      </c>
      <c r="G927" cm="1">
        <f t="array" ref="G927">_xlfn.XLOOKUP(Table4[[#This Row],[Customer ID]],Table3[[#All],[Customer ID]],Table3[[#All],[Children]],0)</f>
        <v>0</v>
      </c>
      <c r="H927" cm="1">
        <f t="array" ref="H927">_xlfn.XLOOKUP(Table4[[#This Row],[Customer ID]],Table2[[#All],[Customer ID]],Table2[[#All],[BMI]],0)</f>
        <v>25.2</v>
      </c>
      <c r="I927" cm="1">
        <f t="array" ref="I927">_xlfn.XLOOKUP(Table4[[#This Row],[Customer ID]],Table2[[#All],[Customer ID]],Table2[[#All],[HBA1C]],0)</f>
        <v>6.25</v>
      </c>
      <c r="J927" t="str">
        <f>_xlfn.XLOOKUP(Table4[[#This Row],[Customer ID]], 'Medical Examination'!A:A, 'Medical Examination'!D:D)</f>
        <v>Yes</v>
      </c>
      <c r="K927" t="str">
        <f>_xlfn.XLOOKUP(Table4[[#This Row],[Customer ID]], 'Medical Examination'!A:A, 'Medical Examination'!E:E)</f>
        <v>No</v>
      </c>
      <c r="L927" t="str">
        <f>_xlfn.XLOOKUP(Table4[[#This Row],[Customer ID]], 'Medical Examination'!A:A, 'Medical Examination'!F:F)</f>
        <v>No</v>
      </c>
      <c r="M927">
        <f>_xlfn.XLOOKUP(Table4[[#This Row],[Customer ID]], 'Medical Examination'!A:A, 'Medical Examination'!G:G)</f>
        <v>1</v>
      </c>
      <c r="N927" t="str">
        <f>_xlfn.XLOOKUP(Table4[[#This Row],[Customer ID]], 'Medical Examination'!A:A, 'Medical Examination'!H:H)</f>
        <v>No</v>
      </c>
      <c r="O927" t="str">
        <f>_xlfn.XLOOKUP(Table4[[#This Row],[Customer ID]], 'Medical Examination'!A:A, 'Medical Examination'!I:I)</f>
        <v>Prediabetes</v>
      </c>
      <c r="P927" t="str">
        <f>_xlfn.XLOOKUP(Table4[[#This Row],[Customer ID]], 'Medical Examination'!A:A, 'Medical Examination'!J:J)</f>
        <v>Overweight</v>
      </c>
      <c r="Q927" s="1">
        <f>_xlfn.XLOOKUP(Table4[[#This Row],[Customer ID]], Hospitalisation!A:A, Hospitalisation!E:E)</f>
        <v>11837.16</v>
      </c>
      <c r="R927" t="str">
        <f>_xlfn.XLOOKUP(Table4[[#This Row],[Customer ID]], Hospitalisation!A:A, Hospitalisation!F:F)</f>
        <v>Tier - 3</v>
      </c>
      <c r="S927" t="str">
        <f>_xlfn.XLOOKUP(Table4[[#This Row],[Customer ID]], Hospitalisation!A:A, Hospitalisation!G:G)</f>
        <v>Tier - 3</v>
      </c>
      <c r="T927" t="str">
        <f>_xlfn.XLOOKUP(Table4[[#This Row],[Customer ID]], Hospitalisation!A:A, Hospitalisation!H:H)</f>
        <v>R1011</v>
      </c>
      <c r="U927" t="str" cm="1">
        <f t="array" ref="U927">_xlfn.IFS(Table4[[#This Row],[Age]]&lt;=29,"Youth",Table4[[#This Row],[Age]]&lt;=49,"Adults",Table4[[#This Row],[Age]]&gt;=50,"Senior")</f>
        <v>Senior</v>
      </c>
    </row>
    <row r="928" spans="1:21">
      <c r="A928" t="s">
        <v>2510</v>
      </c>
      <c r="B928" t="str">
        <f>_xlfn.XLOOKUP(Table4[[#This Row],[Customer ID]],Table1[[#This Row],[Customer ID]],Table1[[#This Row],[TITLE]],0)</f>
        <v>Ms</v>
      </c>
      <c r="C928" t="str" cm="1">
        <f t="array" ref="C928">_xlfn.XLOOKUP(Table4[[#This Row],[Customer ID]],Table1[[#All],[Customer ID]],Table1[[#All],[FIRST NAME]],0)</f>
        <v>Rebecca B</v>
      </c>
      <c r="D928" t="str" cm="1">
        <f t="array" ref="D928">_xlfn.XLOOKUP(Table4[[#This Row],[Customer ID]],Table1[[#All],[Customer ID]],Table1[[#All],[LAST NAME]],0)</f>
        <v>Tucker</v>
      </c>
      <c r="E928" s="5" cm="1">
        <f t="array" ref="E928">_xlfn.XLOOKUP(Table4[[#This Row],[Customer ID]],Table3[[#All],[Customer ID]],Table3[[#All],[Date of Birth]],0)</f>
        <v>23555</v>
      </c>
      <c r="F928" cm="1">
        <f t="array" ref="F928">_xlfn.XLOOKUP(Table4[[#This Row],[Customer ID]],Table3[[#All],[Customer ID]],Table3[[#All],[Age]],0)</f>
        <v>58</v>
      </c>
      <c r="G928" cm="1">
        <f t="array" ref="G928">_xlfn.XLOOKUP(Table4[[#This Row],[Customer ID]],Table3[[#All],[Customer ID]],Table3[[#All],[Children]],0)</f>
        <v>0</v>
      </c>
      <c r="H928" cm="1">
        <f t="array" ref="H928">_xlfn.XLOOKUP(Table4[[#This Row],[Customer ID]],Table2[[#All],[Customer ID]],Table2[[#All],[BMI]],0)</f>
        <v>22.77</v>
      </c>
      <c r="I928" cm="1">
        <f t="array" ref="I928">_xlfn.XLOOKUP(Table4[[#This Row],[Customer ID]],Table2[[#All],[Customer ID]],Table2[[#All],[HBA1C]],0)</f>
        <v>4.47</v>
      </c>
      <c r="J928" t="str">
        <f>_xlfn.XLOOKUP(Table4[[#This Row],[Customer ID]], 'Medical Examination'!A:A, 'Medical Examination'!D:D)</f>
        <v>Yes</v>
      </c>
      <c r="K928" t="str">
        <f>_xlfn.XLOOKUP(Table4[[#This Row],[Customer ID]], 'Medical Examination'!A:A, 'Medical Examination'!E:E)</f>
        <v>No</v>
      </c>
      <c r="L928" t="str">
        <f>_xlfn.XLOOKUP(Table4[[#This Row],[Customer ID]], 'Medical Examination'!A:A, 'Medical Examination'!F:F)</f>
        <v>No</v>
      </c>
      <c r="M928">
        <f>_xlfn.XLOOKUP(Table4[[#This Row],[Customer ID]], 'Medical Examination'!A:A, 'Medical Examination'!G:G)</f>
        <v>1</v>
      </c>
      <c r="N928" t="str">
        <f>_xlfn.XLOOKUP(Table4[[#This Row],[Customer ID]], 'Medical Examination'!A:A, 'Medical Examination'!H:H)</f>
        <v>No</v>
      </c>
      <c r="O928" t="str">
        <f>_xlfn.XLOOKUP(Table4[[#This Row],[Customer ID]], 'Medical Examination'!A:A, 'Medical Examination'!I:I)</f>
        <v>Normal</v>
      </c>
      <c r="P928" t="str">
        <f>_xlfn.XLOOKUP(Table4[[#This Row],[Customer ID]], 'Medical Examination'!A:A, 'Medical Examination'!J:J)</f>
        <v>Normal Weight</v>
      </c>
      <c r="Q928" s="1">
        <f>_xlfn.XLOOKUP(Table4[[#This Row],[Customer ID]], Hospitalisation!A:A, Hospitalisation!E:E)</f>
        <v>11833.78</v>
      </c>
      <c r="R928" t="str">
        <f>_xlfn.XLOOKUP(Table4[[#This Row],[Customer ID]], Hospitalisation!A:A, Hospitalisation!F:F)</f>
        <v>Tier - 3</v>
      </c>
      <c r="S928" t="str">
        <f>_xlfn.XLOOKUP(Table4[[#This Row],[Customer ID]], Hospitalisation!A:A, Hospitalisation!G:G)</f>
        <v>Tier - 3</v>
      </c>
      <c r="T928" t="str">
        <f>_xlfn.XLOOKUP(Table4[[#This Row],[Customer ID]], Hospitalisation!A:A, Hospitalisation!H:H)</f>
        <v>R1013</v>
      </c>
      <c r="U928" t="str" cm="1">
        <f t="array" ref="U928">_xlfn.IFS(Table4[[#This Row],[Age]]&lt;=29,"Youth",Table4[[#This Row],[Age]]&lt;=49,"Adults",Table4[[#This Row],[Age]]&gt;=50,"Senior")</f>
        <v>Senior</v>
      </c>
    </row>
    <row r="929" spans="1:21">
      <c r="A929" t="s">
        <v>2512</v>
      </c>
      <c r="B929" t="str">
        <f>_xlfn.XLOOKUP(Table4[[#This Row],[Customer ID]],Table1[[#This Row],[Customer ID]],Table1[[#This Row],[TITLE]],0)</f>
        <v>Ms</v>
      </c>
      <c r="C929" t="str" cm="1">
        <f t="array" ref="C929">_xlfn.XLOOKUP(Table4[[#This Row],[Customer ID]],Table1[[#All],[Customer ID]],Table1[[#All],[FIRST NAME]],0)</f>
        <v>Maria A</v>
      </c>
      <c r="D929" t="str" cm="1">
        <f t="array" ref="D929">_xlfn.XLOOKUP(Table4[[#This Row],[Customer ID]],Table1[[#All],[Customer ID]],Table1[[#All],[LAST NAME]],0)</f>
        <v>Gramelspacher</v>
      </c>
      <c r="E929" s="5" cm="1">
        <f t="array" ref="E929">_xlfn.XLOOKUP(Table4[[#This Row],[Customer ID]],Table3[[#All],[Customer ID]],Table3[[#All],[Date of Birth]],0)</f>
        <v>24018</v>
      </c>
      <c r="F929" cm="1">
        <f t="array" ref="F929">_xlfn.XLOOKUP(Table4[[#This Row],[Customer ID]],Table3[[#All],[Customer ID]],Table3[[#All],[Age]],0)</f>
        <v>57</v>
      </c>
      <c r="G929" cm="1">
        <f t="array" ref="G929">_xlfn.XLOOKUP(Table4[[#This Row],[Customer ID]],Table3[[#All],[Customer ID]],Table3[[#All],[Children]],0)</f>
        <v>0</v>
      </c>
      <c r="H929" cm="1">
        <f t="array" ref="H929">_xlfn.XLOOKUP(Table4[[#This Row],[Customer ID]],Table2[[#All],[Customer ID]],Table2[[#All],[BMI]],0)</f>
        <v>23.18</v>
      </c>
      <c r="I929" cm="1">
        <f t="array" ref="I929">_xlfn.XLOOKUP(Table4[[#This Row],[Customer ID]],Table2[[#All],[Customer ID]],Table2[[#All],[HBA1C]],0)</f>
        <v>8.31</v>
      </c>
      <c r="J929" t="str">
        <f>_xlfn.XLOOKUP(Table4[[#This Row],[Customer ID]], 'Medical Examination'!A:A, 'Medical Examination'!D:D)</f>
        <v>No</v>
      </c>
      <c r="K929" t="str">
        <f>_xlfn.XLOOKUP(Table4[[#This Row],[Customer ID]], 'Medical Examination'!A:A, 'Medical Examination'!E:E)</f>
        <v>No</v>
      </c>
      <c r="L929" t="str">
        <f>_xlfn.XLOOKUP(Table4[[#This Row],[Customer ID]], 'Medical Examination'!A:A, 'Medical Examination'!F:F)</f>
        <v>No</v>
      </c>
      <c r="M929">
        <f>_xlfn.XLOOKUP(Table4[[#This Row],[Customer ID]], 'Medical Examination'!A:A, 'Medical Examination'!G:G)</f>
        <v>0</v>
      </c>
      <c r="N929" t="str">
        <f>_xlfn.XLOOKUP(Table4[[#This Row],[Customer ID]], 'Medical Examination'!A:A, 'Medical Examination'!H:H)</f>
        <v>No</v>
      </c>
      <c r="O929" t="str">
        <f>_xlfn.XLOOKUP(Table4[[#This Row],[Customer ID]], 'Medical Examination'!A:A, 'Medical Examination'!I:I)</f>
        <v>Diabetes</v>
      </c>
      <c r="P929" t="str">
        <f>_xlfn.XLOOKUP(Table4[[#This Row],[Customer ID]], 'Medical Examination'!A:A, 'Medical Examination'!J:J)</f>
        <v>Normal Weight</v>
      </c>
      <c r="Q929" s="1">
        <f>_xlfn.XLOOKUP(Table4[[#This Row],[Customer ID]], Hospitalisation!A:A, Hospitalisation!E:E)</f>
        <v>11830.61</v>
      </c>
      <c r="R929" t="str">
        <f>_xlfn.XLOOKUP(Table4[[#This Row],[Customer ID]], Hospitalisation!A:A, Hospitalisation!F:F)</f>
        <v>Tier - 3</v>
      </c>
      <c r="S929" t="str">
        <f>_xlfn.XLOOKUP(Table4[[#This Row],[Customer ID]], Hospitalisation!A:A, Hospitalisation!G:G)</f>
        <v>Tier - 1</v>
      </c>
      <c r="T929" t="str">
        <f>_xlfn.XLOOKUP(Table4[[#This Row],[Customer ID]], Hospitalisation!A:A, Hospitalisation!H:H)</f>
        <v>R1012</v>
      </c>
      <c r="U929" t="str" cm="1">
        <f t="array" ref="U929">_xlfn.IFS(Table4[[#This Row],[Age]]&lt;=29,"Youth",Table4[[#This Row],[Age]]&lt;=49,"Adults",Table4[[#This Row],[Age]]&gt;=50,"Senior")</f>
        <v>Senior</v>
      </c>
    </row>
    <row r="930" spans="1:21">
      <c r="A930" t="s">
        <v>2515</v>
      </c>
      <c r="B930" t="str">
        <f>_xlfn.XLOOKUP(Table4[[#This Row],[Customer ID]],Table1[[#This Row],[Customer ID]],Table1[[#This Row],[TITLE]],0)</f>
        <v>Mrs</v>
      </c>
      <c r="C930" t="str" cm="1">
        <f t="array" ref="C930">_xlfn.XLOOKUP(Table4[[#This Row],[Customer ID]],Table1[[#All],[Customer ID]],Table1[[#All],[FIRST NAME]],0)</f>
        <v>Lisa M</v>
      </c>
      <c r="D930" t="str" cm="1">
        <f t="array" ref="D930">_xlfn.XLOOKUP(Table4[[#This Row],[Customer ID]],Table1[[#All],[Customer ID]],Table1[[#All],[LAST NAME]],0)</f>
        <v>Goldsmith</v>
      </c>
      <c r="E930" s="5" cm="1">
        <f t="array" ref="E930">_xlfn.XLOOKUP(Table4[[#This Row],[Customer ID]],Table3[[#All],[Customer ID]],Table3[[#All],[Date of Birth]],0)</f>
        <v>30275</v>
      </c>
      <c r="F930" cm="1">
        <f t="array" ref="F930">_xlfn.XLOOKUP(Table4[[#This Row],[Customer ID]],Table3[[#All],[Customer ID]],Table3[[#All],[Age]],0)</f>
        <v>40</v>
      </c>
      <c r="G930" cm="1">
        <f t="array" ref="G930">_xlfn.XLOOKUP(Table4[[#This Row],[Customer ID]],Table3[[#All],[Customer ID]],Table3[[#All],[Children]],0)</f>
        <v>3</v>
      </c>
      <c r="H930" cm="1">
        <f t="array" ref="H930">_xlfn.XLOOKUP(Table4[[#This Row],[Customer ID]],Table2[[#All],[Customer ID]],Table2[[#All],[BMI]],0)</f>
        <v>35.409999999999997</v>
      </c>
      <c r="I930" cm="1">
        <f t="array" ref="I930">_xlfn.XLOOKUP(Table4[[#This Row],[Customer ID]],Table2[[#All],[Customer ID]],Table2[[#All],[HBA1C]],0)</f>
        <v>5.68</v>
      </c>
      <c r="J930" t="str">
        <f>_xlfn.XLOOKUP(Table4[[#This Row],[Customer ID]], 'Medical Examination'!A:A, 'Medical Examination'!D:D)</f>
        <v>No</v>
      </c>
      <c r="K930" t="str">
        <f>_xlfn.XLOOKUP(Table4[[#This Row],[Customer ID]], 'Medical Examination'!A:A, 'Medical Examination'!E:E)</f>
        <v>No</v>
      </c>
      <c r="L930" t="str">
        <f>_xlfn.XLOOKUP(Table4[[#This Row],[Customer ID]], 'Medical Examination'!A:A, 'Medical Examination'!F:F)</f>
        <v>No</v>
      </c>
      <c r="M930">
        <f>_xlfn.XLOOKUP(Table4[[#This Row],[Customer ID]], 'Medical Examination'!A:A, 'Medical Examination'!G:G)</f>
        <v>0</v>
      </c>
      <c r="N930" t="str">
        <f>_xlfn.XLOOKUP(Table4[[#This Row],[Customer ID]], 'Medical Examination'!A:A, 'Medical Examination'!H:H)</f>
        <v>No</v>
      </c>
      <c r="O930" t="str">
        <f>_xlfn.XLOOKUP(Table4[[#This Row],[Customer ID]], 'Medical Examination'!A:A, 'Medical Examination'!I:I)</f>
        <v>Normal</v>
      </c>
      <c r="P930" t="str">
        <f>_xlfn.XLOOKUP(Table4[[#This Row],[Customer ID]], 'Medical Examination'!A:A, 'Medical Examination'!J:J)</f>
        <v>Obesity</v>
      </c>
      <c r="Q930" s="1">
        <f>_xlfn.XLOOKUP(Table4[[#This Row],[Customer ID]], Hospitalisation!A:A, Hospitalisation!E:E)</f>
        <v>11773.06</v>
      </c>
      <c r="R930" t="str">
        <f>_xlfn.XLOOKUP(Table4[[#This Row],[Customer ID]], Hospitalisation!A:A, Hospitalisation!F:F)</f>
        <v>Tier - 3</v>
      </c>
      <c r="S930" t="str">
        <f>_xlfn.XLOOKUP(Table4[[#This Row],[Customer ID]], Hospitalisation!A:A, Hospitalisation!G:G)</f>
        <v>Tier - 3</v>
      </c>
      <c r="T930" t="str">
        <f>_xlfn.XLOOKUP(Table4[[#This Row],[Customer ID]], Hospitalisation!A:A, Hospitalisation!H:H)</f>
        <v>R1026</v>
      </c>
      <c r="U930" t="str" cm="1">
        <f t="array" ref="U930">_xlfn.IFS(Table4[[#This Row],[Age]]&lt;=29,"Youth",Table4[[#This Row],[Age]]&lt;=49,"Adults",Table4[[#This Row],[Age]]&gt;=50,"Senior")</f>
        <v>Adults</v>
      </c>
    </row>
    <row r="931" spans="1:21">
      <c r="A931" t="s">
        <v>2518</v>
      </c>
      <c r="B931" t="str">
        <f>_xlfn.XLOOKUP(Table4[[#This Row],[Customer ID]],Table1[[#This Row],[Customer ID]],Table1[[#This Row],[TITLE]],0)</f>
        <v>Mr</v>
      </c>
      <c r="C931" t="str" cm="1">
        <f t="array" ref="C931">_xlfn.XLOOKUP(Table4[[#This Row],[Customer ID]],Table1[[#All],[Customer ID]],Table1[[#All],[FIRST NAME]],0)</f>
        <v>Steve Jr</v>
      </c>
      <c r="D931" t="str" cm="1">
        <f t="array" ref="D931">_xlfn.XLOOKUP(Table4[[#This Row],[Customer ID]],Table1[[#All],[Customer ID]],Table1[[#All],[LAST NAME]],0)</f>
        <v>Tranter</v>
      </c>
      <c r="E931" s="5" cm="1">
        <f t="array" ref="E931">_xlfn.XLOOKUP(Table4[[#This Row],[Customer ID]],Table3[[#All],[Customer ID]],Table3[[#All],[Date of Birth]],0)</f>
        <v>24313</v>
      </c>
      <c r="F931" cm="1">
        <f t="array" ref="F931">_xlfn.XLOOKUP(Table4[[#This Row],[Customer ID]],Table3[[#All],[Customer ID]],Table3[[#All],[Age]],0)</f>
        <v>56</v>
      </c>
      <c r="G931" cm="1">
        <f t="array" ref="G931">_xlfn.XLOOKUP(Table4[[#This Row],[Customer ID]],Table3[[#All],[Customer ID]],Table3[[#All],[Children]],0)</f>
        <v>1</v>
      </c>
      <c r="H931" cm="1">
        <f t="array" ref="H931">_xlfn.XLOOKUP(Table4[[#This Row],[Customer ID]],Table2[[#All],[Customer ID]],Table2[[#All],[BMI]],0)</f>
        <v>32.11</v>
      </c>
      <c r="I931" cm="1">
        <f t="array" ref="I931">_xlfn.XLOOKUP(Table4[[#This Row],[Customer ID]],Table2[[#All],[Customer ID]],Table2[[#All],[HBA1C]],0)</f>
        <v>4.75</v>
      </c>
      <c r="J931" t="str">
        <f>_xlfn.XLOOKUP(Table4[[#This Row],[Customer ID]], 'Medical Examination'!A:A, 'Medical Examination'!D:D)</f>
        <v>Yes</v>
      </c>
      <c r="K931" t="str">
        <f>_xlfn.XLOOKUP(Table4[[#This Row],[Customer ID]], 'Medical Examination'!A:A, 'Medical Examination'!E:E)</f>
        <v>No</v>
      </c>
      <c r="L931" t="str">
        <f>_xlfn.XLOOKUP(Table4[[#This Row],[Customer ID]], 'Medical Examination'!A:A, 'Medical Examination'!F:F)</f>
        <v>No</v>
      </c>
      <c r="M931">
        <f>_xlfn.XLOOKUP(Table4[[#This Row],[Customer ID]], 'Medical Examination'!A:A, 'Medical Examination'!G:G)</f>
        <v>2</v>
      </c>
      <c r="N931" t="str">
        <f>_xlfn.XLOOKUP(Table4[[#This Row],[Customer ID]], 'Medical Examination'!A:A, 'Medical Examination'!H:H)</f>
        <v>No</v>
      </c>
      <c r="O931" t="str">
        <f>_xlfn.XLOOKUP(Table4[[#This Row],[Customer ID]], 'Medical Examination'!A:A, 'Medical Examination'!I:I)</f>
        <v>Normal</v>
      </c>
      <c r="P931" t="str">
        <f>_xlfn.XLOOKUP(Table4[[#This Row],[Customer ID]], 'Medical Examination'!A:A, 'Medical Examination'!J:J)</f>
        <v>Obesity</v>
      </c>
      <c r="Q931" s="1">
        <f>_xlfn.XLOOKUP(Table4[[#This Row],[Customer ID]], Hospitalisation!A:A, Hospitalisation!E:E)</f>
        <v>11763</v>
      </c>
      <c r="R931" t="str">
        <f>_xlfn.XLOOKUP(Table4[[#This Row],[Customer ID]], Hospitalisation!A:A, Hospitalisation!F:F)</f>
        <v>Tier - 3</v>
      </c>
      <c r="S931" t="str">
        <f>_xlfn.XLOOKUP(Table4[[#This Row],[Customer ID]], Hospitalisation!A:A, Hospitalisation!G:G)</f>
        <v>Tier - 3</v>
      </c>
      <c r="T931" t="str">
        <f>_xlfn.XLOOKUP(Table4[[#This Row],[Customer ID]], Hospitalisation!A:A, Hospitalisation!H:H)</f>
        <v>R1016</v>
      </c>
      <c r="U931" t="str" cm="1">
        <f t="array" ref="U931">_xlfn.IFS(Table4[[#This Row],[Age]]&lt;=29,"Youth",Table4[[#This Row],[Age]]&lt;=49,"Adults",Table4[[#This Row],[Age]]&gt;=50,"Senior")</f>
        <v>Senior</v>
      </c>
    </row>
    <row r="932" spans="1:21">
      <c r="A932" t="s">
        <v>2521</v>
      </c>
      <c r="B932" t="str">
        <f>_xlfn.XLOOKUP(Table4[[#This Row],[Customer ID]],Table1[[#This Row],[Customer ID]],Table1[[#This Row],[TITLE]],0)</f>
        <v>Mrs</v>
      </c>
      <c r="C932" t="str" cm="1">
        <f t="array" ref="C932">_xlfn.XLOOKUP(Table4[[#This Row],[Customer ID]],Table1[[#All],[Customer ID]],Table1[[#All],[FIRST NAME]],0)</f>
        <v>Tiffany</v>
      </c>
      <c r="D932" t="str" cm="1">
        <f t="array" ref="D932">_xlfn.XLOOKUP(Table4[[#This Row],[Customer ID]],Table1[[#All],[Customer ID]],Table1[[#All],[LAST NAME]],0)</f>
        <v>Tu</v>
      </c>
      <c r="E932" s="5" cm="1">
        <f t="array" ref="E932">_xlfn.XLOOKUP(Table4[[#This Row],[Customer ID]],Table3[[#All],[Customer ID]],Table3[[#All],[Date of Birth]],0)</f>
        <v>29165</v>
      </c>
      <c r="F932" cm="1">
        <f t="array" ref="F932">_xlfn.XLOOKUP(Table4[[#This Row],[Customer ID]],Table3[[#All],[Customer ID]],Table3[[#All],[Age]],0)</f>
        <v>43</v>
      </c>
      <c r="G932" cm="1">
        <f t="array" ref="G932">_xlfn.XLOOKUP(Table4[[#This Row],[Customer ID]],Table3[[#All],[Customer ID]],Table3[[#All],[Children]],0)</f>
        <v>2</v>
      </c>
      <c r="H932" cm="1">
        <f t="array" ref="H932">_xlfn.XLOOKUP(Table4[[#This Row],[Customer ID]],Table2[[#All],[Customer ID]],Table2[[#All],[BMI]],0)</f>
        <v>34.479999999999997</v>
      </c>
      <c r="I932" cm="1">
        <f t="array" ref="I932">_xlfn.XLOOKUP(Table4[[#This Row],[Customer ID]],Table2[[#All],[Customer ID]],Table2[[#All],[HBA1C]],0)</f>
        <v>6.31</v>
      </c>
      <c r="J932" t="str">
        <f>_xlfn.XLOOKUP(Table4[[#This Row],[Customer ID]], 'Medical Examination'!A:A, 'Medical Examination'!D:D)</f>
        <v>No</v>
      </c>
      <c r="K932" t="str">
        <f>_xlfn.XLOOKUP(Table4[[#This Row],[Customer ID]], 'Medical Examination'!A:A, 'Medical Examination'!E:E)</f>
        <v>No</v>
      </c>
      <c r="L932" t="str">
        <f>_xlfn.XLOOKUP(Table4[[#This Row],[Customer ID]], 'Medical Examination'!A:A, 'Medical Examination'!F:F)</f>
        <v>Yes</v>
      </c>
      <c r="M932">
        <f>_xlfn.XLOOKUP(Table4[[#This Row],[Customer ID]], 'Medical Examination'!A:A, 'Medical Examination'!G:G)</f>
        <v>1</v>
      </c>
      <c r="N932" t="str">
        <f>_xlfn.XLOOKUP(Table4[[#This Row],[Customer ID]], 'Medical Examination'!A:A, 'Medical Examination'!H:H)</f>
        <v>No</v>
      </c>
      <c r="O932" t="str">
        <f>_xlfn.XLOOKUP(Table4[[#This Row],[Customer ID]], 'Medical Examination'!A:A, 'Medical Examination'!I:I)</f>
        <v>Prediabetes</v>
      </c>
      <c r="P932" t="str">
        <f>_xlfn.XLOOKUP(Table4[[#This Row],[Customer ID]], 'Medical Examination'!A:A, 'Medical Examination'!J:J)</f>
        <v>Obesity</v>
      </c>
      <c r="Q932" s="1">
        <f>_xlfn.XLOOKUP(Table4[[#This Row],[Customer ID]], Hospitalisation!A:A, Hospitalisation!E:E)</f>
        <v>11752.68</v>
      </c>
      <c r="R932" t="str">
        <f>_xlfn.XLOOKUP(Table4[[#This Row],[Customer ID]], Hospitalisation!A:A, Hospitalisation!F:F)</f>
        <v>Tier - 3</v>
      </c>
      <c r="S932" t="str">
        <f>_xlfn.XLOOKUP(Table4[[#This Row],[Customer ID]], Hospitalisation!A:A, Hospitalisation!G:G)</f>
        <v>Tier - 1</v>
      </c>
      <c r="T932" t="str">
        <f>_xlfn.XLOOKUP(Table4[[#This Row],[Customer ID]], Hospitalisation!A:A, Hospitalisation!H:H)</f>
        <v>R1026</v>
      </c>
      <c r="U932" t="str" cm="1">
        <f t="array" ref="U932">_xlfn.IFS(Table4[[#This Row],[Age]]&lt;=29,"Youth",Table4[[#This Row],[Age]]&lt;=49,"Adults",Table4[[#This Row],[Age]]&gt;=50,"Senior")</f>
        <v>Adults</v>
      </c>
    </row>
    <row r="933" spans="1:21">
      <c r="A933" t="s">
        <v>2523</v>
      </c>
      <c r="B933" t="str">
        <f>_xlfn.XLOOKUP(Table4[[#This Row],[Customer ID]],Table1[[#This Row],[Customer ID]],Table1[[#This Row],[TITLE]],0)</f>
        <v>Mr</v>
      </c>
      <c r="C933" t="str" cm="1">
        <f t="array" ref="C933">_xlfn.XLOOKUP(Table4[[#This Row],[Customer ID]],Table1[[#All],[Customer ID]],Table1[[#All],[FIRST NAME]],0)</f>
        <v>Greg</v>
      </c>
      <c r="D933" t="str" cm="1">
        <f t="array" ref="D933">_xlfn.XLOOKUP(Table4[[#This Row],[Customer ID]],Table1[[#All],[Customer ID]],Table1[[#All],[LAST NAME]],0)</f>
        <v>Kaczka</v>
      </c>
      <c r="E933" s="5" cm="1">
        <f t="array" ref="E933">_xlfn.XLOOKUP(Table4[[#This Row],[Customer ID]],Table3[[#All],[Customer ID]],Table3[[#All],[Date of Birth]],0)</f>
        <v>23713</v>
      </c>
      <c r="F933" cm="1">
        <f t="array" ref="F933">_xlfn.XLOOKUP(Table4[[#This Row],[Customer ID]],Table3[[#All],[Customer ID]],Table3[[#All],[Age]],0)</f>
        <v>58</v>
      </c>
      <c r="G933" cm="1">
        <f t="array" ref="G933">_xlfn.XLOOKUP(Table4[[#This Row],[Customer ID]],Table3[[#All],[Customer ID]],Table3[[#All],[Children]],0)</f>
        <v>0</v>
      </c>
      <c r="H933" cm="1">
        <f t="array" ref="H933">_xlfn.XLOOKUP(Table4[[#This Row],[Customer ID]],Table2[[#All],[Customer ID]],Table2[[#All],[BMI]],0)</f>
        <v>34.39</v>
      </c>
      <c r="I933" cm="1">
        <f t="array" ref="I933">_xlfn.XLOOKUP(Table4[[#This Row],[Customer ID]],Table2[[#All],[Customer ID]],Table2[[#All],[HBA1C]],0)</f>
        <v>6.28</v>
      </c>
      <c r="J933" t="str">
        <f>_xlfn.XLOOKUP(Table4[[#This Row],[Customer ID]], 'Medical Examination'!A:A, 'Medical Examination'!D:D)</f>
        <v>Yes</v>
      </c>
      <c r="K933" t="str">
        <f>_xlfn.XLOOKUP(Table4[[#This Row],[Customer ID]], 'Medical Examination'!A:A, 'Medical Examination'!E:E)</f>
        <v>No</v>
      </c>
      <c r="L933" t="str">
        <f>_xlfn.XLOOKUP(Table4[[#This Row],[Customer ID]], 'Medical Examination'!A:A, 'Medical Examination'!F:F)</f>
        <v>No</v>
      </c>
      <c r="M933">
        <f>_xlfn.XLOOKUP(Table4[[#This Row],[Customer ID]], 'Medical Examination'!A:A, 'Medical Examination'!G:G)</f>
        <v>1</v>
      </c>
      <c r="N933" t="str">
        <f>_xlfn.XLOOKUP(Table4[[#This Row],[Customer ID]], 'Medical Examination'!A:A, 'Medical Examination'!H:H)</f>
        <v>No</v>
      </c>
      <c r="O933" t="str">
        <f>_xlfn.XLOOKUP(Table4[[#This Row],[Customer ID]], 'Medical Examination'!A:A, 'Medical Examination'!I:I)</f>
        <v>Prediabetes</v>
      </c>
      <c r="P933" t="str">
        <f>_xlfn.XLOOKUP(Table4[[#This Row],[Customer ID]], 'Medical Examination'!A:A, 'Medical Examination'!J:J)</f>
        <v>Obesity</v>
      </c>
      <c r="Q933" s="1">
        <f>_xlfn.XLOOKUP(Table4[[#This Row],[Customer ID]], Hospitalisation!A:A, Hospitalisation!E:E)</f>
        <v>11743.93</v>
      </c>
      <c r="R933" t="str">
        <f>_xlfn.XLOOKUP(Table4[[#This Row],[Customer ID]], Hospitalisation!A:A, Hospitalisation!F:F)</f>
        <v>Tier - 3</v>
      </c>
      <c r="S933" t="str">
        <f>_xlfn.XLOOKUP(Table4[[#This Row],[Customer ID]], Hospitalisation!A:A, Hospitalisation!G:G)</f>
        <v>Tier - 1</v>
      </c>
      <c r="T933" t="str">
        <f>_xlfn.XLOOKUP(Table4[[#This Row],[Customer ID]], Hospitalisation!A:A, Hospitalisation!H:H)</f>
        <v>R1012</v>
      </c>
      <c r="U933" t="str" cm="1">
        <f t="array" ref="U933">_xlfn.IFS(Table4[[#This Row],[Age]]&lt;=29,"Youth",Table4[[#This Row],[Age]]&lt;=49,"Adults",Table4[[#This Row],[Age]]&gt;=50,"Senior")</f>
        <v>Senior</v>
      </c>
    </row>
    <row r="934" spans="1:21">
      <c r="A934" t="s">
        <v>2525</v>
      </c>
      <c r="B934" t="str">
        <f>_xlfn.XLOOKUP(Table4[[#This Row],[Customer ID]],Table1[[#This Row],[Customer ID]],Table1[[#This Row],[TITLE]],0)</f>
        <v>Mr</v>
      </c>
      <c r="C934" t="str" cm="1">
        <f t="array" ref="C934">_xlfn.XLOOKUP(Table4[[#This Row],[Customer ID]],Table1[[#All],[Customer ID]],Table1[[#All],[FIRST NAME]],0)</f>
        <v>Dale</v>
      </c>
      <c r="D934" t="str" cm="1">
        <f t="array" ref="D934">_xlfn.XLOOKUP(Table4[[#This Row],[Customer ID]],Table1[[#All],[Customer ID]],Table1[[#All],[LAST NAME]],0)</f>
        <v>Hunter</v>
      </c>
      <c r="E934" s="5" cm="1">
        <f t="array" ref="E934">_xlfn.XLOOKUP(Table4[[#This Row],[Customer ID]],Table3[[#All],[Customer ID]],Table3[[#All],[Date of Birth]],0)</f>
        <v>23171</v>
      </c>
      <c r="F934" cm="1">
        <f t="array" ref="F934">_xlfn.XLOOKUP(Table4[[#This Row],[Customer ID]],Table3[[#All],[Customer ID]],Table3[[#All],[Age]],0)</f>
        <v>59</v>
      </c>
      <c r="G934" cm="1">
        <f t="array" ref="G934">_xlfn.XLOOKUP(Table4[[#This Row],[Customer ID]],Table3[[#All],[Customer ID]],Table3[[#All],[Children]],0)</f>
        <v>0</v>
      </c>
      <c r="H934" cm="1">
        <f t="array" ref="H934">_xlfn.XLOOKUP(Table4[[#This Row],[Customer ID]],Table2[[#All],[Customer ID]],Table2[[#All],[BMI]],0)</f>
        <v>26.4</v>
      </c>
      <c r="I934" cm="1">
        <f t="array" ref="I934">_xlfn.XLOOKUP(Table4[[#This Row],[Customer ID]],Table2[[#All],[Customer ID]],Table2[[#All],[HBA1C]],0)</f>
        <v>9.2899999999999991</v>
      </c>
      <c r="J934" t="str">
        <f>_xlfn.XLOOKUP(Table4[[#This Row],[Customer ID]], 'Medical Examination'!A:A, 'Medical Examination'!D:D)</f>
        <v>Yes</v>
      </c>
      <c r="K934" t="str">
        <f>_xlfn.XLOOKUP(Table4[[#This Row],[Customer ID]], 'Medical Examination'!A:A, 'Medical Examination'!E:E)</f>
        <v>No</v>
      </c>
      <c r="L934" t="str">
        <f>_xlfn.XLOOKUP(Table4[[#This Row],[Customer ID]], 'Medical Examination'!A:A, 'Medical Examination'!F:F)</f>
        <v>Yes</v>
      </c>
      <c r="M934">
        <f>_xlfn.XLOOKUP(Table4[[#This Row],[Customer ID]], 'Medical Examination'!A:A, 'Medical Examination'!G:G)</f>
        <v>1</v>
      </c>
      <c r="N934" t="str">
        <f>_xlfn.XLOOKUP(Table4[[#This Row],[Customer ID]], 'Medical Examination'!A:A, 'Medical Examination'!H:H)</f>
        <v>No</v>
      </c>
      <c r="O934" t="str">
        <f>_xlfn.XLOOKUP(Table4[[#This Row],[Customer ID]], 'Medical Examination'!A:A, 'Medical Examination'!I:I)</f>
        <v>Diabetes</v>
      </c>
      <c r="P934" t="str">
        <f>_xlfn.XLOOKUP(Table4[[#This Row],[Customer ID]], 'Medical Examination'!A:A, 'Medical Examination'!J:J)</f>
        <v>Overweight</v>
      </c>
      <c r="Q934" s="1">
        <f>_xlfn.XLOOKUP(Table4[[#This Row],[Customer ID]], Hospitalisation!A:A, Hospitalisation!E:E)</f>
        <v>11743.3</v>
      </c>
      <c r="R934" t="str">
        <f>_xlfn.XLOOKUP(Table4[[#This Row],[Customer ID]], Hospitalisation!A:A, Hospitalisation!F:F)</f>
        <v>Tier - 3</v>
      </c>
      <c r="S934" t="str">
        <f>_xlfn.XLOOKUP(Table4[[#This Row],[Customer ID]], Hospitalisation!A:A, Hospitalisation!G:G)</f>
        <v>Tier - 3</v>
      </c>
      <c r="T934" t="str">
        <f>_xlfn.XLOOKUP(Table4[[#This Row],[Customer ID]], Hospitalisation!A:A, Hospitalisation!H:H)</f>
        <v>R1013</v>
      </c>
      <c r="U934" t="str" cm="1">
        <f t="array" ref="U934">_xlfn.IFS(Table4[[#This Row],[Age]]&lt;=29,"Youth",Table4[[#This Row],[Age]]&lt;=49,"Adults",Table4[[#This Row],[Age]]&gt;=50,"Senior")</f>
        <v>Senior</v>
      </c>
    </row>
    <row r="935" spans="1:21">
      <c r="A935" t="s">
        <v>2528</v>
      </c>
      <c r="B935" t="str">
        <f>_xlfn.XLOOKUP(Table4[[#This Row],[Customer ID]],Table1[[#This Row],[Customer ID]],Table1[[#This Row],[TITLE]],0)</f>
        <v>Ms</v>
      </c>
      <c r="C935" t="str" cm="1">
        <f t="array" ref="C935">_xlfn.XLOOKUP(Table4[[#This Row],[Customer ID]],Table1[[#All],[Customer ID]],Table1[[#All],[FIRST NAME]],0)</f>
        <v>Brittany A</v>
      </c>
      <c r="D935" t="str" cm="1">
        <f t="array" ref="D935">_xlfn.XLOOKUP(Table4[[#This Row],[Customer ID]],Table1[[#All],[Customer ID]],Table1[[#All],[LAST NAME]],0)</f>
        <v>Moran</v>
      </c>
      <c r="E935" s="5" cm="1">
        <f t="array" ref="E935">_xlfn.XLOOKUP(Table4[[#This Row],[Customer ID]],Table3[[#All],[Customer ID]],Table3[[#All],[Date of Birth]],0)</f>
        <v>25519</v>
      </c>
      <c r="F935" cm="1">
        <f t="array" ref="F935">_xlfn.XLOOKUP(Table4[[#This Row],[Customer ID]],Table3[[#All],[Customer ID]],Table3[[#All],[Age]],0)</f>
        <v>53</v>
      </c>
      <c r="G935" cm="1">
        <f t="array" ref="G935">_xlfn.XLOOKUP(Table4[[#This Row],[Customer ID]],Table3[[#All],[Customer ID]],Table3[[#All],[Children]],0)</f>
        <v>3</v>
      </c>
      <c r="H935" cm="1">
        <f t="array" ref="H935">_xlfn.XLOOKUP(Table4[[#This Row],[Customer ID]],Table2[[#All],[Customer ID]],Table2[[#All],[BMI]],0)</f>
        <v>28.1</v>
      </c>
      <c r="I935" cm="1">
        <f t="array" ref="I935">_xlfn.XLOOKUP(Table4[[#This Row],[Customer ID]],Table2[[#All],[Customer ID]],Table2[[#All],[HBA1C]],0)</f>
        <v>5.79</v>
      </c>
      <c r="J935" t="str">
        <f>_xlfn.XLOOKUP(Table4[[#This Row],[Customer ID]], 'Medical Examination'!A:A, 'Medical Examination'!D:D)</f>
        <v>Yes</v>
      </c>
      <c r="K935" t="str">
        <f>_xlfn.XLOOKUP(Table4[[#This Row],[Customer ID]], 'Medical Examination'!A:A, 'Medical Examination'!E:E)</f>
        <v>No</v>
      </c>
      <c r="L935" t="str">
        <f>_xlfn.XLOOKUP(Table4[[#This Row],[Customer ID]], 'Medical Examination'!A:A, 'Medical Examination'!F:F)</f>
        <v>Yes</v>
      </c>
      <c r="M935">
        <f>_xlfn.XLOOKUP(Table4[[#This Row],[Customer ID]], 'Medical Examination'!A:A, 'Medical Examination'!G:G)</f>
        <v>1</v>
      </c>
      <c r="N935" t="str">
        <f>_xlfn.XLOOKUP(Table4[[#This Row],[Customer ID]], 'Medical Examination'!A:A, 'Medical Examination'!H:H)</f>
        <v>No</v>
      </c>
      <c r="O935" t="str">
        <f>_xlfn.XLOOKUP(Table4[[#This Row],[Customer ID]], 'Medical Examination'!A:A, 'Medical Examination'!I:I)</f>
        <v>Prediabetes</v>
      </c>
      <c r="P935" t="str">
        <f>_xlfn.XLOOKUP(Table4[[#This Row],[Customer ID]], 'Medical Examination'!A:A, 'Medical Examination'!J:J)</f>
        <v>Overweight</v>
      </c>
      <c r="Q935" s="1">
        <f>_xlfn.XLOOKUP(Table4[[#This Row],[Customer ID]], Hospitalisation!A:A, Hospitalisation!E:E)</f>
        <v>11741.73</v>
      </c>
      <c r="R935" t="str">
        <f>_xlfn.XLOOKUP(Table4[[#This Row],[Customer ID]], Hospitalisation!A:A, Hospitalisation!F:F)</f>
        <v>Tier - 3</v>
      </c>
      <c r="S935" t="str">
        <f>_xlfn.XLOOKUP(Table4[[#This Row],[Customer ID]], Hospitalisation!A:A, Hospitalisation!G:G)</f>
        <v>Tier - 1</v>
      </c>
      <c r="T935" t="str">
        <f>_xlfn.XLOOKUP(Table4[[#This Row],[Customer ID]], Hospitalisation!A:A, Hospitalisation!H:H)</f>
        <v>R1011</v>
      </c>
      <c r="U935" t="str" cm="1">
        <f t="array" ref="U935">_xlfn.IFS(Table4[[#This Row],[Age]]&lt;=29,"Youth",Table4[[#This Row],[Age]]&lt;=49,"Adults",Table4[[#This Row],[Age]]&gt;=50,"Senior")</f>
        <v>Senior</v>
      </c>
    </row>
    <row r="936" spans="1:21">
      <c r="A936" t="s">
        <v>2530</v>
      </c>
      <c r="B936" t="str">
        <f>_xlfn.XLOOKUP(Table4[[#This Row],[Customer ID]],Table1[[#This Row],[Customer ID]],Table1[[#This Row],[TITLE]],0)</f>
        <v>Mr</v>
      </c>
      <c r="C936" t="str" cm="1">
        <f t="array" ref="C936">_xlfn.XLOOKUP(Table4[[#This Row],[Customer ID]],Table1[[#All],[Customer ID]],Table1[[#All],[FIRST NAME]],0)</f>
        <v>Robert S</v>
      </c>
      <c r="D936" t="str" cm="1">
        <f t="array" ref="D936">_xlfn.XLOOKUP(Table4[[#This Row],[Customer ID]],Table1[[#All],[Customer ID]],Table1[[#All],[LAST NAME]],0)</f>
        <v>Ashby</v>
      </c>
      <c r="E936" s="5" cm="1">
        <f t="array" ref="E936">_xlfn.XLOOKUP(Table4[[#This Row],[Customer ID]],Table3[[#All],[Customer ID]],Table3[[#All],[Date of Birth]],0)</f>
        <v>32391</v>
      </c>
      <c r="F936" cm="1">
        <f t="array" ref="F936">_xlfn.XLOOKUP(Table4[[#This Row],[Customer ID]],Table3[[#All],[Customer ID]],Table3[[#All],[Age]],0)</f>
        <v>34</v>
      </c>
      <c r="G936" cm="1">
        <f t="array" ref="G936">_xlfn.XLOOKUP(Table4[[#This Row],[Customer ID]],Table3[[#All],[Customer ID]],Table3[[#All],[Children]],0)</f>
        <v>2</v>
      </c>
      <c r="H936" cm="1">
        <f t="array" ref="H936">_xlfn.XLOOKUP(Table4[[#This Row],[Customer ID]],Table2[[#All],[Customer ID]],Table2[[#All],[BMI]],0)</f>
        <v>27</v>
      </c>
      <c r="I936" cm="1">
        <f t="array" ref="I936">_xlfn.XLOOKUP(Table4[[#This Row],[Customer ID]],Table2[[#All],[Customer ID]],Table2[[#All],[HBA1C]],0)</f>
        <v>4.54</v>
      </c>
      <c r="J936" t="str">
        <f>_xlfn.XLOOKUP(Table4[[#This Row],[Customer ID]], 'Medical Examination'!A:A, 'Medical Examination'!D:D)</f>
        <v>Yes</v>
      </c>
      <c r="K936" t="str">
        <f>_xlfn.XLOOKUP(Table4[[#This Row],[Customer ID]], 'Medical Examination'!A:A, 'Medical Examination'!E:E)</f>
        <v>No</v>
      </c>
      <c r="L936" t="str">
        <f>_xlfn.XLOOKUP(Table4[[#This Row],[Customer ID]], 'Medical Examination'!A:A, 'Medical Examination'!F:F)</f>
        <v>No</v>
      </c>
      <c r="M936">
        <f>_xlfn.XLOOKUP(Table4[[#This Row],[Customer ID]], 'Medical Examination'!A:A, 'Medical Examination'!G:G)</f>
        <v>1</v>
      </c>
      <c r="N936" t="str">
        <f>_xlfn.XLOOKUP(Table4[[#This Row],[Customer ID]], 'Medical Examination'!A:A, 'Medical Examination'!H:H)</f>
        <v>No</v>
      </c>
      <c r="O936" t="str">
        <f>_xlfn.XLOOKUP(Table4[[#This Row],[Customer ID]], 'Medical Examination'!A:A, 'Medical Examination'!I:I)</f>
        <v>Normal</v>
      </c>
      <c r="P936" t="str">
        <f>_xlfn.XLOOKUP(Table4[[#This Row],[Customer ID]], 'Medical Examination'!A:A, 'Medical Examination'!J:J)</f>
        <v>Overweight</v>
      </c>
      <c r="Q936" s="1">
        <f>_xlfn.XLOOKUP(Table4[[#This Row],[Customer ID]], Hospitalisation!A:A, Hospitalisation!E:E)</f>
        <v>11737.85</v>
      </c>
      <c r="R936" t="str">
        <f>_xlfn.XLOOKUP(Table4[[#This Row],[Customer ID]], Hospitalisation!A:A, Hospitalisation!F:F)</f>
        <v>Tier - 3</v>
      </c>
      <c r="S936" t="str">
        <f>_xlfn.XLOOKUP(Table4[[#This Row],[Customer ID]], Hospitalisation!A:A, Hospitalisation!G:G)</f>
        <v>Tier - 1</v>
      </c>
      <c r="T936" t="str">
        <f>_xlfn.XLOOKUP(Table4[[#This Row],[Customer ID]], Hospitalisation!A:A, Hospitalisation!H:H)</f>
        <v>R1011</v>
      </c>
      <c r="U936" t="str" cm="1">
        <f t="array" ref="U936">_xlfn.IFS(Table4[[#This Row],[Age]]&lt;=29,"Youth",Table4[[#This Row],[Age]]&lt;=49,"Adults",Table4[[#This Row],[Age]]&gt;=50,"Senior")</f>
        <v>Adults</v>
      </c>
    </row>
    <row r="937" spans="1:21">
      <c r="A937" t="s">
        <v>2533</v>
      </c>
      <c r="B937" t="str">
        <f>_xlfn.XLOOKUP(Table4[[#This Row],[Customer ID]],Table1[[#This Row],[Customer ID]],Table1[[#This Row],[TITLE]],0)</f>
        <v>Mr</v>
      </c>
      <c r="C937" t="str" cm="1">
        <f t="array" ref="C937">_xlfn.XLOOKUP(Table4[[#This Row],[Customer ID]],Table1[[#All],[Customer ID]],Table1[[#All],[FIRST NAME]],0)</f>
        <v>Cameron</v>
      </c>
      <c r="D937" t="str" cm="1">
        <f t="array" ref="D937">_xlfn.XLOOKUP(Table4[[#This Row],[Customer ID]],Table1[[#All],[Customer ID]],Table1[[#All],[LAST NAME]],0)</f>
        <v>Ausen</v>
      </c>
      <c r="E937" s="5" cm="1">
        <f t="array" ref="E937">_xlfn.XLOOKUP(Table4[[#This Row],[Customer ID]],Table3[[#All],[Customer ID]],Table3[[#All],[Date of Birth]],0)</f>
        <v>23690</v>
      </c>
      <c r="F937" cm="1">
        <f t="array" ref="F937">_xlfn.XLOOKUP(Table4[[#This Row],[Customer ID]],Table3[[#All],[Customer ID]],Table3[[#All],[Age]],0)</f>
        <v>58</v>
      </c>
      <c r="G937" cm="1">
        <f t="array" ref="G937">_xlfn.XLOOKUP(Table4[[#This Row],[Customer ID]],Table3[[#All],[Customer ID]],Table3[[#All],[Children]],0)</f>
        <v>0</v>
      </c>
      <c r="H937" cm="1">
        <f t="array" ref="H937">_xlfn.XLOOKUP(Table4[[#This Row],[Customer ID]],Table2[[#All],[Customer ID]],Table2[[#All],[BMI]],0)</f>
        <v>28.594999999999999</v>
      </c>
      <c r="I937" cm="1">
        <f t="array" ref="I937">_xlfn.XLOOKUP(Table4[[#This Row],[Customer ID]],Table2[[#All],[Customer ID]],Table2[[#All],[HBA1C]],0)</f>
        <v>4.68</v>
      </c>
      <c r="J937" t="str">
        <f>_xlfn.XLOOKUP(Table4[[#This Row],[Customer ID]], 'Medical Examination'!A:A, 'Medical Examination'!D:D)</f>
        <v>Yes</v>
      </c>
      <c r="K937" t="str">
        <f>_xlfn.XLOOKUP(Table4[[#This Row],[Customer ID]], 'Medical Examination'!A:A, 'Medical Examination'!E:E)</f>
        <v>No</v>
      </c>
      <c r="L937" t="str">
        <f>_xlfn.XLOOKUP(Table4[[#This Row],[Customer ID]], 'Medical Examination'!A:A, 'Medical Examination'!F:F)</f>
        <v>No</v>
      </c>
      <c r="M937">
        <f>_xlfn.XLOOKUP(Table4[[#This Row],[Customer ID]], 'Medical Examination'!A:A, 'Medical Examination'!G:G)</f>
        <v>1</v>
      </c>
      <c r="N937" t="str">
        <f>_xlfn.XLOOKUP(Table4[[#This Row],[Customer ID]], 'Medical Examination'!A:A, 'Medical Examination'!H:H)</f>
        <v>No</v>
      </c>
      <c r="O937" t="str">
        <f>_xlfn.XLOOKUP(Table4[[#This Row],[Customer ID]], 'Medical Examination'!A:A, 'Medical Examination'!I:I)</f>
        <v>Normal</v>
      </c>
      <c r="P937" t="str">
        <f>_xlfn.XLOOKUP(Table4[[#This Row],[Customer ID]], 'Medical Examination'!A:A, 'Medical Examination'!J:J)</f>
        <v>Overweight</v>
      </c>
      <c r="Q937" s="1">
        <f>_xlfn.XLOOKUP(Table4[[#This Row],[Customer ID]], Hospitalisation!A:A, Hospitalisation!E:E)</f>
        <v>11735.88</v>
      </c>
      <c r="R937" t="str">
        <f>_xlfn.XLOOKUP(Table4[[#This Row],[Customer ID]], Hospitalisation!A:A, Hospitalisation!F:F)</f>
        <v>Tier - 3</v>
      </c>
      <c r="S937" t="str">
        <f>_xlfn.XLOOKUP(Table4[[#This Row],[Customer ID]], Hospitalisation!A:A, Hospitalisation!G:G)</f>
        <v>Tier - 1</v>
      </c>
      <c r="T937" t="str">
        <f>_xlfn.XLOOKUP(Table4[[#This Row],[Customer ID]], Hospitalisation!A:A, Hospitalisation!H:H)</f>
        <v>R1012</v>
      </c>
      <c r="U937" t="str" cm="1">
        <f t="array" ref="U937">_xlfn.IFS(Table4[[#This Row],[Age]]&lt;=29,"Youth",Table4[[#This Row],[Age]]&lt;=49,"Adults",Table4[[#This Row],[Age]]&gt;=50,"Senior")</f>
        <v>Senior</v>
      </c>
    </row>
    <row r="938" spans="1:21">
      <c r="A938" t="s">
        <v>2535</v>
      </c>
      <c r="B938" t="str">
        <f>_xlfn.XLOOKUP(Table4[[#This Row],[Customer ID]],Table1[[#This Row],[Customer ID]],Table1[[#This Row],[TITLE]],0)</f>
        <v>Mrs</v>
      </c>
      <c r="C938" t="str" cm="1">
        <f t="array" ref="C938">_xlfn.XLOOKUP(Table4[[#This Row],[Customer ID]],Table1[[#All],[Customer ID]],Table1[[#All],[FIRST NAME]],0)</f>
        <v>Ulrike</v>
      </c>
      <c r="D938" t="str" cm="1">
        <f t="array" ref="D938">_xlfn.XLOOKUP(Table4[[#This Row],[Customer ID]],Table1[[#All],[Customer ID]],Table1[[#All],[LAST NAME]],0)</f>
        <v>Savage</v>
      </c>
      <c r="E938" s="5" cm="1">
        <f t="array" ref="E938">_xlfn.XLOOKUP(Table4[[#This Row],[Customer ID]],Table3[[#All],[Customer ID]],Table3[[#All],[Date of Birth]],0)</f>
        <v>31012</v>
      </c>
      <c r="F938" cm="1">
        <f t="array" ref="F938">_xlfn.XLOOKUP(Table4[[#This Row],[Customer ID]],Table3[[#All],[Customer ID]],Table3[[#All],[Age]],0)</f>
        <v>38</v>
      </c>
      <c r="G938" cm="1">
        <f t="array" ref="G938">_xlfn.XLOOKUP(Table4[[#This Row],[Customer ID]],Table3[[#All],[Customer ID]],Table3[[#All],[Children]],0)</f>
        <v>3</v>
      </c>
      <c r="H938" cm="1">
        <f t="array" ref="H938">_xlfn.XLOOKUP(Table4[[#This Row],[Customer ID]],Table2[[#All],[Customer ID]],Table2[[#All],[BMI]],0)</f>
        <v>36.799999999999997</v>
      </c>
      <c r="I938" cm="1">
        <f t="array" ref="I938">_xlfn.XLOOKUP(Table4[[#This Row],[Customer ID]],Table2[[#All],[Customer ID]],Table2[[#All],[HBA1C]],0)</f>
        <v>5.88</v>
      </c>
      <c r="J938" t="str">
        <f>_xlfn.XLOOKUP(Table4[[#This Row],[Customer ID]], 'Medical Examination'!A:A, 'Medical Examination'!D:D)</f>
        <v>No</v>
      </c>
      <c r="K938" t="str">
        <f>_xlfn.XLOOKUP(Table4[[#This Row],[Customer ID]], 'Medical Examination'!A:A, 'Medical Examination'!E:E)</f>
        <v>No</v>
      </c>
      <c r="L938" t="str">
        <f>_xlfn.XLOOKUP(Table4[[#This Row],[Customer ID]], 'Medical Examination'!A:A, 'Medical Examination'!F:F)</f>
        <v>No</v>
      </c>
      <c r="M938">
        <f>_xlfn.XLOOKUP(Table4[[#This Row],[Customer ID]], 'Medical Examination'!A:A, 'Medical Examination'!G:G)</f>
        <v>1</v>
      </c>
      <c r="N938" t="str">
        <f>_xlfn.XLOOKUP(Table4[[#This Row],[Customer ID]], 'Medical Examination'!A:A, 'Medical Examination'!H:H)</f>
        <v>No</v>
      </c>
      <c r="O938" t="str">
        <f>_xlfn.XLOOKUP(Table4[[#This Row],[Customer ID]], 'Medical Examination'!A:A, 'Medical Examination'!I:I)</f>
        <v>Prediabetes</v>
      </c>
      <c r="P938" t="str">
        <f>_xlfn.XLOOKUP(Table4[[#This Row],[Customer ID]], 'Medical Examination'!A:A, 'Medical Examination'!J:J)</f>
        <v>Obesity</v>
      </c>
      <c r="Q938" s="1">
        <f>_xlfn.XLOOKUP(Table4[[#This Row],[Customer ID]], Hospitalisation!A:A, Hospitalisation!E:E)</f>
        <v>11730.82</v>
      </c>
      <c r="R938" t="str">
        <f>_xlfn.XLOOKUP(Table4[[#This Row],[Customer ID]], Hospitalisation!A:A, Hospitalisation!F:F)</f>
        <v>Tier - 3</v>
      </c>
      <c r="S938" t="str">
        <f>_xlfn.XLOOKUP(Table4[[#This Row],[Customer ID]], Hospitalisation!A:A, Hospitalisation!G:G)</f>
        <v>Tier - 3</v>
      </c>
      <c r="T938" t="str">
        <f>_xlfn.XLOOKUP(Table4[[#This Row],[Customer ID]], Hospitalisation!A:A, Hospitalisation!H:H)</f>
        <v>R1026</v>
      </c>
      <c r="U938" t="str" cm="1">
        <f t="array" ref="U938">_xlfn.IFS(Table4[[#This Row],[Age]]&lt;=29,"Youth",Table4[[#This Row],[Age]]&lt;=49,"Adults",Table4[[#This Row],[Age]]&gt;=50,"Senior")</f>
        <v>Adults</v>
      </c>
    </row>
    <row r="939" spans="1:21">
      <c r="A939" t="s">
        <v>2537</v>
      </c>
      <c r="B939" t="str">
        <f>_xlfn.XLOOKUP(Table4[[#This Row],[Customer ID]],Table1[[#This Row],[Customer ID]],Table1[[#This Row],[TITLE]],0)</f>
        <v>Ms</v>
      </c>
      <c r="C939" t="str" cm="1">
        <f t="array" ref="C939">_xlfn.XLOOKUP(Table4[[#This Row],[Customer ID]],Table1[[#All],[Customer ID]],Table1[[#All],[FIRST NAME]],0)</f>
        <v>Katlyn A</v>
      </c>
      <c r="D939" t="str" cm="1">
        <f t="array" ref="D939">_xlfn.XLOOKUP(Table4[[#This Row],[Customer ID]],Table1[[#All],[Customer ID]],Table1[[#All],[LAST NAME]],0)</f>
        <v>O'Leary</v>
      </c>
      <c r="E939" s="5" cm="1">
        <f t="array" ref="E939">_xlfn.XLOOKUP(Table4[[#This Row],[Customer ID]],Table3[[#All],[Customer ID]],Table3[[#All],[Date of Birth]],0)</f>
        <v>25488</v>
      </c>
      <c r="F939" cm="1">
        <f t="array" ref="F939">_xlfn.XLOOKUP(Table4[[#This Row],[Customer ID]],Table3[[#All],[Customer ID]],Table3[[#All],[Age]],0)</f>
        <v>53</v>
      </c>
      <c r="G939" cm="1">
        <f t="array" ref="G939">_xlfn.XLOOKUP(Table4[[#This Row],[Customer ID]],Table3[[#All],[Customer ID]],Table3[[#All],[Children]],0)</f>
        <v>2</v>
      </c>
      <c r="H939" cm="1">
        <f t="array" ref="H939">_xlfn.XLOOKUP(Table4[[#This Row],[Customer ID]],Table2[[#All],[Customer ID]],Table2[[#All],[BMI]],0)</f>
        <v>23.75</v>
      </c>
      <c r="I939" cm="1">
        <f t="array" ref="I939">_xlfn.XLOOKUP(Table4[[#This Row],[Customer ID]],Table2[[#All],[Customer ID]],Table2[[#All],[HBA1C]],0)</f>
        <v>5.42</v>
      </c>
      <c r="J939" t="str">
        <f>_xlfn.XLOOKUP(Table4[[#This Row],[Customer ID]], 'Medical Examination'!A:A, 'Medical Examination'!D:D)</f>
        <v>Yes</v>
      </c>
      <c r="K939" t="str">
        <f>_xlfn.XLOOKUP(Table4[[#This Row],[Customer ID]], 'Medical Examination'!A:A, 'Medical Examination'!E:E)</f>
        <v>No</v>
      </c>
      <c r="L939" t="str">
        <f>_xlfn.XLOOKUP(Table4[[#This Row],[Customer ID]], 'Medical Examination'!A:A, 'Medical Examination'!F:F)</f>
        <v>Yes</v>
      </c>
      <c r="M939">
        <f>_xlfn.XLOOKUP(Table4[[#This Row],[Customer ID]], 'Medical Examination'!A:A, 'Medical Examination'!G:G)</f>
        <v>1</v>
      </c>
      <c r="N939" t="str">
        <f>_xlfn.XLOOKUP(Table4[[#This Row],[Customer ID]], 'Medical Examination'!A:A, 'Medical Examination'!H:H)</f>
        <v>No</v>
      </c>
      <c r="O939" t="str">
        <f>_xlfn.XLOOKUP(Table4[[#This Row],[Customer ID]], 'Medical Examination'!A:A, 'Medical Examination'!I:I)</f>
        <v>Normal</v>
      </c>
      <c r="P939" t="str">
        <f>_xlfn.XLOOKUP(Table4[[#This Row],[Customer ID]], 'Medical Examination'!A:A, 'Medical Examination'!J:J)</f>
        <v>Normal Weight</v>
      </c>
      <c r="Q939" s="1">
        <f>_xlfn.XLOOKUP(Table4[[#This Row],[Customer ID]], Hospitalisation!A:A, Hospitalisation!E:E)</f>
        <v>11729.68</v>
      </c>
      <c r="R939" t="str">
        <f>_xlfn.XLOOKUP(Table4[[#This Row],[Customer ID]], Hospitalisation!A:A, Hospitalisation!F:F)</f>
        <v>Tier - 3</v>
      </c>
      <c r="S939" t="str">
        <f>_xlfn.XLOOKUP(Table4[[#This Row],[Customer ID]], Hospitalisation!A:A, Hospitalisation!G:G)</f>
        <v>Tier - 1</v>
      </c>
      <c r="T939" t="str">
        <f>_xlfn.XLOOKUP(Table4[[#This Row],[Customer ID]], Hospitalisation!A:A, Hospitalisation!H:H)</f>
        <v>R1024</v>
      </c>
      <c r="U939" t="str" cm="1">
        <f t="array" ref="U939">_xlfn.IFS(Table4[[#This Row],[Age]]&lt;=29,"Youth",Table4[[#This Row],[Age]]&lt;=49,"Adults",Table4[[#This Row],[Age]]&gt;=50,"Senior")</f>
        <v>Senior</v>
      </c>
    </row>
    <row r="940" spans="1:21">
      <c r="A940" t="s">
        <v>2540</v>
      </c>
      <c r="B940" t="str">
        <f>_xlfn.XLOOKUP(Table4[[#This Row],[Customer ID]],Table1[[#This Row],[Customer ID]],Table1[[#This Row],[TITLE]],0)</f>
        <v>Mr</v>
      </c>
      <c r="C940" t="str" cm="1">
        <f t="array" ref="C940">_xlfn.XLOOKUP(Table4[[#This Row],[Customer ID]],Table1[[#All],[Customer ID]],Table1[[#All],[FIRST NAME]],0)</f>
        <v>Morgan B</v>
      </c>
      <c r="D940" t="str" cm="1">
        <f t="array" ref="D940">_xlfn.XLOOKUP(Table4[[#This Row],[Customer ID]],Table1[[#All],[Customer ID]],Table1[[#All],[LAST NAME]],0)</f>
        <v>Scoville</v>
      </c>
      <c r="E940" s="5" cm="1">
        <f t="array" ref="E940">_xlfn.XLOOKUP(Table4[[#This Row],[Customer ID]],Table3[[#All],[Customer ID]],Table3[[#All],[Date of Birth]],0)</f>
        <v>30245</v>
      </c>
      <c r="F940" cm="1">
        <f t="array" ref="F940">_xlfn.XLOOKUP(Table4[[#This Row],[Customer ID]],Table3[[#All],[Customer ID]],Table3[[#All],[Age]],0)</f>
        <v>40</v>
      </c>
      <c r="G940" cm="1">
        <f t="array" ref="G940">_xlfn.XLOOKUP(Table4[[#This Row],[Customer ID]],Table3[[#All],[Customer ID]],Table3[[#All],[Children]],0)</f>
        <v>3</v>
      </c>
      <c r="H940" cm="1">
        <f t="array" ref="H940">_xlfn.XLOOKUP(Table4[[#This Row],[Customer ID]],Table2[[#All],[Customer ID]],Table2[[#All],[BMI]],0)</f>
        <v>35.619999999999997</v>
      </c>
      <c r="I940" cm="1">
        <f t="array" ref="I940">_xlfn.XLOOKUP(Table4[[#This Row],[Customer ID]],Table2[[#All],[Customer ID]],Table2[[#All],[HBA1C]],0)</f>
        <v>4.16</v>
      </c>
      <c r="J940" t="str">
        <f>_xlfn.XLOOKUP(Table4[[#This Row],[Customer ID]], 'Medical Examination'!A:A, 'Medical Examination'!D:D)</f>
        <v>No</v>
      </c>
      <c r="K940" t="str">
        <f>_xlfn.XLOOKUP(Table4[[#This Row],[Customer ID]], 'Medical Examination'!A:A, 'Medical Examination'!E:E)</f>
        <v>No</v>
      </c>
      <c r="L940" t="str">
        <f>_xlfn.XLOOKUP(Table4[[#This Row],[Customer ID]], 'Medical Examination'!A:A, 'Medical Examination'!F:F)</f>
        <v>No</v>
      </c>
      <c r="M940">
        <f>_xlfn.XLOOKUP(Table4[[#This Row],[Customer ID]], 'Medical Examination'!A:A, 'Medical Examination'!G:G)</f>
        <v>0</v>
      </c>
      <c r="N940" t="str">
        <f>_xlfn.XLOOKUP(Table4[[#This Row],[Customer ID]], 'Medical Examination'!A:A, 'Medical Examination'!H:H)</f>
        <v>No</v>
      </c>
      <c r="O940" t="str">
        <f>_xlfn.XLOOKUP(Table4[[#This Row],[Customer ID]], 'Medical Examination'!A:A, 'Medical Examination'!I:I)</f>
        <v>Normal</v>
      </c>
      <c r="P940" t="str">
        <f>_xlfn.XLOOKUP(Table4[[#This Row],[Customer ID]], 'Medical Examination'!A:A, 'Medical Examination'!J:J)</f>
        <v>Obesity</v>
      </c>
      <c r="Q940" s="1">
        <f>_xlfn.XLOOKUP(Table4[[#This Row],[Customer ID]], Hospitalisation!A:A, Hospitalisation!E:E)</f>
        <v>11712.97</v>
      </c>
      <c r="R940" t="str">
        <f>_xlfn.XLOOKUP(Table4[[#This Row],[Customer ID]], Hospitalisation!A:A, Hospitalisation!F:F)</f>
        <v>Tier - 3</v>
      </c>
      <c r="S940" t="str">
        <f>_xlfn.XLOOKUP(Table4[[#This Row],[Customer ID]], Hospitalisation!A:A, Hospitalisation!G:G)</f>
        <v>Tier - 2</v>
      </c>
      <c r="T940" t="str">
        <f>_xlfn.XLOOKUP(Table4[[#This Row],[Customer ID]], Hospitalisation!A:A, Hospitalisation!H:H)</f>
        <v>R1021</v>
      </c>
      <c r="U940" t="str" cm="1">
        <f t="array" ref="U940">_xlfn.IFS(Table4[[#This Row],[Age]]&lt;=29,"Youth",Table4[[#This Row],[Age]]&lt;=49,"Adults",Table4[[#This Row],[Age]]&gt;=50,"Senior")</f>
        <v>Adults</v>
      </c>
    </row>
    <row r="941" spans="1:21">
      <c r="A941" t="s">
        <v>2543</v>
      </c>
      <c r="B941" t="str">
        <f>_xlfn.XLOOKUP(Table4[[#This Row],[Customer ID]],Table1[[#This Row],[Customer ID]],Table1[[#This Row],[TITLE]],0)</f>
        <v>Mr</v>
      </c>
      <c r="C941" t="str" cm="1">
        <f t="array" ref="C941">_xlfn.XLOOKUP(Table4[[#This Row],[Customer ID]],Table1[[#All],[Customer ID]],Table1[[#All],[FIRST NAME]],0)</f>
        <v>Peter</v>
      </c>
      <c r="D941" t="str" cm="1">
        <f t="array" ref="D941">_xlfn.XLOOKUP(Table4[[#This Row],[Customer ID]],Table1[[#All],[Customer ID]],Table1[[#All],[LAST NAME]],0)</f>
        <v>Kaus</v>
      </c>
      <c r="E941" s="5" cm="1">
        <f t="array" ref="E941">_xlfn.XLOOKUP(Table4[[#This Row],[Customer ID]],Table3[[#All],[Customer ID]],Table3[[#All],[Date of Birth]],0)</f>
        <v>25903</v>
      </c>
      <c r="F941" cm="1">
        <f t="array" ref="F941">_xlfn.XLOOKUP(Table4[[#This Row],[Customer ID]],Table3[[#All],[Customer ID]],Table3[[#All],[Age]],0)</f>
        <v>52</v>
      </c>
      <c r="G941" cm="1">
        <f t="array" ref="G941">_xlfn.XLOOKUP(Table4[[#This Row],[Customer ID]],Table3[[#All],[Customer ID]],Table3[[#All],[Children]],0)</f>
        <v>0</v>
      </c>
      <c r="H941" cm="1">
        <f t="array" ref="H941">_xlfn.XLOOKUP(Table4[[#This Row],[Customer ID]],Table2[[#All],[Customer ID]],Table2[[#All],[BMI]],0)</f>
        <v>30.69</v>
      </c>
      <c r="I941" cm="1">
        <f t="array" ref="I941">_xlfn.XLOOKUP(Table4[[#This Row],[Customer ID]],Table2[[#All],[Customer ID]],Table2[[#All],[HBA1C]],0)</f>
        <v>7.05</v>
      </c>
      <c r="J941" t="str">
        <f>_xlfn.XLOOKUP(Table4[[#This Row],[Customer ID]], 'Medical Examination'!A:A, 'Medical Examination'!D:D)</f>
        <v>Yes</v>
      </c>
      <c r="K941" t="str">
        <f>_xlfn.XLOOKUP(Table4[[#This Row],[Customer ID]], 'Medical Examination'!A:A, 'Medical Examination'!E:E)</f>
        <v>No</v>
      </c>
      <c r="L941" t="str">
        <f>_xlfn.XLOOKUP(Table4[[#This Row],[Customer ID]], 'Medical Examination'!A:A, 'Medical Examination'!F:F)</f>
        <v>No</v>
      </c>
      <c r="M941">
        <f>_xlfn.XLOOKUP(Table4[[#This Row],[Customer ID]], 'Medical Examination'!A:A, 'Medical Examination'!G:G)</f>
        <v>2</v>
      </c>
      <c r="N941" t="str">
        <f>_xlfn.XLOOKUP(Table4[[#This Row],[Customer ID]], 'Medical Examination'!A:A, 'Medical Examination'!H:H)</f>
        <v>No</v>
      </c>
      <c r="O941" t="str">
        <f>_xlfn.XLOOKUP(Table4[[#This Row],[Customer ID]], 'Medical Examination'!A:A, 'Medical Examination'!I:I)</f>
        <v>Diabetes</v>
      </c>
      <c r="P941" t="str">
        <f>_xlfn.XLOOKUP(Table4[[#This Row],[Customer ID]], 'Medical Examination'!A:A, 'Medical Examination'!J:J)</f>
        <v>Obesity</v>
      </c>
      <c r="Q941" s="1">
        <f>_xlfn.XLOOKUP(Table4[[#This Row],[Customer ID]], Hospitalisation!A:A, Hospitalisation!E:E)</f>
        <v>11696.52</v>
      </c>
      <c r="R941" t="str">
        <f>_xlfn.XLOOKUP(Table4[[#This Row],[Customer ID]], Hospitalisation!A:A, Hospitalisation!F:F)</f>
        <v>Tier - 3</v>
      </c>
      <c r="S941" t="str">
        <f>_xlfn.XLOOKUP(Table4[[#This Row],[Customer ID]], Hospitalisation!A:A, Hospitalisation!G:G)</f>
        <v>Tier - 1</v>
      </c>
      <c r="T941" t="str">
        <f>_xlfn.XLOOKUP(Table4[[#This Row],[Customer ID]], Hospitalisation!A:A, Hospitalisation!H:H)</f>
        <v>R1021</v>
      </c>
      <c r="U941" t="str" cm="1">
        <f t="array" ref="U941">_xlfn.IFS(Table4[[#This Row],[Age]]&lt;=29,"Youth",Table4[[#This Row],[Age]]&lt;=49,"Adults",Table4[[#This Row],[Age]]&gt;=50,"Senior")</f>
        <v>Senior</v>
      </c>
    </row>
    <row r="942" spans="1:21">
      <c r="A942" t="s">
        <v>2545</v>
      </c>
      <c r="B942" t="str">
        <f>_xlfn.XLOOKUP(Table4[[#This Row],[Customer ID]],Table1[[#This Row],[Customer ID]],Table1[[#This Row],[TITLE]],0)</f>
        <v>Ms</v>
      </c>
      <c r="C942" t="str" cm="1">
        <f t="array" ref="C942">_xlfn.XLOOKUP(Table4[[#This Row],[Customer ID]],Table1[[#All],[Customer ID]],Table1[[#All],[FIRST NAME]],0)</f>
        <v>Chandler</v>
      </c>
      <c r="D942" t="str" cm="1">
        <f t="array" ref="D942">_xlfn.XLOOKUP(Table4[[#This Row],[Customer ID]],Table1[[#All],[Customer ID]],Table1[[#All],[LAST NAME]],0)</f>
        <v>Rainey</v>
      </c>
      <c r="E942" s="5" cm="1">
        <f t="array" ref="E942">_xlfn.XLOOKUP(Table4[[#This Row],[Customer ID]],Table3[[#All],[Customer ID]],Table3[[#All],[Date of Birth]],0)</f>
        <v>24420</v>
      </c>
      <c r="F942" cm="1">
        <f t="array" ref="F942">_xlfn.XLOOKUP(Table4[[#This Row],[Customer ID]],Table3[[#All],[Customer ID]],Table3[[#All],[Age]],0)</f>
        <v>56</v>
      </c>
      <c r="G942" cm="1">
        <f t="array" ref="G942">_xlfn.XLOOKUP(Table4[[#This Row],[Customer ID]],Table3[[#All],[Customer ID]],Table3[[#All],[Children]],0)</f>
        <v>1</v>
      </c>
      <c r="H942" cm="1">
        <f t="array" ref="H942">_xlfn.XLOOKUP(Table4[[#This Row],[Customer ID]],Table2[[#All],[Customer ID]],Table2[[#All],[BMI]],0)</f>
        <v>35.799999999999997</v>
      </c>
      <c r="I942" cm="1">
        <f t="array" ref="I942">_xlfn.XLOOKUP(Table4[[#This Row],[Customer ID]],Table2[[#All],[Customer ID]],Table2[[#All],[HBA1C]],0)</f>
        <v>5.63</v>
      </c>
      <c r="J942" t="str">
        <f>_xlfn.XLOOKUP(Table4[[#This Row],[Customer ID]], 'Medical Examination'!A:A, 'Medical Examination'!D:D)</f>
        <v>Yes</v>
      </c>
      <c r="K942" t="str">
        <f>_xlfn.XLOOKUP(Table4[[#This Row],[Customer ID]], 'Medical Examination'!A:A, 'Medical Examination'!E:E)</f>
        <v>No</v>
      </c>
      <c r="L942" t="str">
        <f>_xlfn.XLOOKUP(Table4[[#This Row],[Customer ID]], 'Medical Examination'!A:A, 'Medical Examination'!F:F)</f>
        <v>No</v>
      </c>
      <c r="M942">
        <f>_xlfn.XLOOKUP(Table4[[#This Row],[Customer ID]], 'Medical Examination'!A:A, 'Medical Examination'!G:G)</f>
        <v>2</v>
      </c>
      <c r="N942" t="str">
        <f>_xlfn.XLOOKUP(Table4[[#This Row],[Customer ID]], 'Medical Examination'!A:A, 'Medical Examination'!H:H)</f>
        <v>No</v>
      </c>
      <c r="O942" t="str">
        <f>_xlfn.XLOOKUP(Table4[[#This Row],[Customer ID]], 'Medical Examination'!A:A, 'Medical Examination'!I:I)</f>
        <v>Normal</v>
      </c>
      <c r="P942" t="str">
        <f>_xlfn.XLOOKUP(Table4[[#This Row],[Customer ID]], 'Medical Examination'!A:A, 'Medical Examination'!J:J)</f>
        <v>Obesity</v>
      </c>
      <c r="Q942" s="1">
        <f>_xlfn.XLOOKUP(Table4[[#This Row],[Customer ID]], Hospitalisation!A:A, Hospitalisation!E:E)</f>
        <v>11674.13</v>
      </c>
      <c r="R942" t="str">
        <f>_xlfn.XLOOKUP(Table4[[#This Row],[Customer ID]], Hospitalisation!A:A, Hospitalisation!F:F)</f>
        <v>Tier - 3</v>
      </c>
      <c r="S942" t="str">
        <f>_xlfn.XLOOKUP(Table4[[#This Row],[Customer ID]], Hospitalisation!A:A, Hospitalisation!G:G)</f>
        <v>Tier - 1</v>
      </c>
      <c r="T942" t="str">
        <f>_xlfn.XLOOKUP(Table4[[#This Row],[Customer ID]], Hospitalisation!A:A, Hospitalisation!H:H)</f>
        <v>R1011</v>
      </c>
      <c r="U942" t="str" cm="1">
        <f t="array" ref="U942">_xlfn.IFS(Table4[[#This Row],[Age]]&lt;=29,"Youth",Table4[[#This Row],[Age]]&lt;=49,"Adults",Table4[[#This Row],[Age]]&gt;=50,"Senior")</f>
        <v>Senior</v>
      </c>
    </row>
    <row r="943" spans="1:21">
      <c r="A943" t="s">
        <v>2548</v>
      </c>
      <c r="B943" t="str">
        <f>_xlfn.XLOOKUP(Table4[[#This Row],[Customer ID]],Table1[[#This Row],[Customer ID]],Table1[[#This Row],[TITLE]],0)</f>
        <v>Ms</v>
      </c>
      <c r="C943" t="str" cm="1">
        <f t="array" ref="C943">_xlfn.XLOOKUP(Table4[[#This Row],[Customer ID]],Table1[[#All],[Customer ID]],Table1[[#All],[FIRST NAME]],0)</f>
        <v>Silvana M</v>
      </c>
      <c r="D943" t="str" cm="1">
        <f t="array" ref="D943">_xlfn.XLOOKUP(Table4[[#This Row],[Customer ID]],Table1[[#All],[Customer ID]],Table1[[#All],[LAST NAME]],0)</f>
        <v>Rasch</v>
      </c>
      <c r="E943" s="5" cm="1">
        <f t="array" ref="E943">_xlfn.XLOOKUP(Table4[[#This Row],[Customer ID]],Table3[[#All],[Customer ID]],Table3[[#All],[Date of Birth]],0)</f>
        <v>24342</v>
      </c>
      <c r="F943" cm="1">
        <f t="array" ref="F943">_xlfn.XLOOKUP(Table4[[#This Row],[Customer ID]],Table3[[#All],[Customer ID]],Table3[[#All],[Age]],0)</f>
        <v>56</v>
      </c>
      <c r="G943" cm="1">
        <f t="array" ref="G943">_xlfn.XLOOKUP(Table4[[#This Row],[Customer ID]],Table3[[#All],[Customer ID]],Table3[[#All],[Children]],0)</f>
        <v>0</v>
      </c>
      <c r="H943" cm="1">
        <f t="array" ref="H943">_xlfn.XLOOKUP(Table4[[#This Row],[Customer ID]],Table2[[#All],[Customer ID]],Table2[[#All],[BMI]],0)</f>
        <v>28.785</v>
      </c>
      <c r="I943" cm="1">
        <f t="array" ref="I943">_xlfn.XLOOKUP(Table4[[#This Row],[Customer ID]],Table2[[#All],[Customer ID]],Table2[[#All],[HBA1C]],0)</f>
        <v>4.24</v>
      </c>
      <c r="J943" t="str">
        <f>_xlfn.XLOOKUP(Table4[[#This Row],[Customer ID]], 'Medical Examination'!A:A, 'Medical Examination'!D:D)</f>
        <v>Yes</v>
      </c>
      <c r="K943" t="str">
        <f>_xlfn.XLOOKUP(Table4[[#This Row],[Customer ID]], 'Medical Examination'!A:A, 'Medical Examination'!E:E)</f>
        <v>No</v>
      </c>
      <c r="L943" t="str">
        <f>_xlfn.XLOOKUP(Table4[[#This Row],[Customer ID]], 'Medical Examination'!A:A, 'Medical Examination'!F:F)</f>
        <v>No</v>
      </c>
      <c r="M943">
        <f>_xlfn.XLOOKUP(Table4[[#This Row],[Customer ID]], 'Medical Examination'!A:A, 'Medical Examination'!G:G)</f>
        <v>2</v>
      </c>
      <c r="N943" t="str">
        <f>_xlfn.XLOOKUP(Table4[[#This Row],[Customer ID]], 'Medical Examination'!A:A, 'Medical Examination'!H:H)</f>
        <v>No</v>
      </c>
      <c r="O943" t="str">
        <f>_xlfn.XLOOKUP(Table4[[#This Row],[Customer ID]], 'Medical Examination'!A:A, 'Medical Examination'!I:I)</f>
        <v>Normal</v>
      </c>
      <c r="P943" t="str">
        <f>_xlfn.XLOOKUP(Table4[[#This Row],[Customer ID]], 'Medical Examination'!A:A, 'Medical Examination'!J:J)</f>
        <v>Overweight</v>
      </c>
      <c r="Q943" s="1">
        <f>_xlfn.XLOOKUP(Table4[[#This Row],[Customer ID]], Hospitalisation!A:A, Hospitalisation!E:E)</f>
        <v>11658.38</v>
      </c>
      <c r="R943" t="str">
        <f>_xlfn.XLOOKUP(Table4[[#This Row],[Customer ID]], Hospitalisation!A:A, Hospitalisation!F:F)</f>
        <v>Tier - 3</v>
      </c>
      <c r="S943" t="str">
        <f>_xlfn.XLOOKUP(Table4[[#This Row],[Customer ID]], Hospitalisation!A:A, Hospitalisation!G:G)</f>
        <v>Tier - 3</v>
      </c>
      <c r="T943" t="str">
        <f>_xlfn.XLOOKUP(Table4[[#This Row],[Customer ID]], Hospitalisation!A:A, Hospitalisation!H:H)</f>
        <v>R1024</v>
      </c>
      <c r="U943" t="str" cm="1">
        <f t="array" ref="U943">_xlfn.IFS(Table4[[#This Row],[Age]]&lt;=29,"Youth",Table4[[#This Row],[Age]]&lt;=49,"Adults",Table4[[#This Row],[Age]]&gt;=50,"Senior")</f>
        <v>Senior</v>
      </c>
    </row>
    <row r="944" spans="1:21">
      <c r="A944" t="s">
        <v>2551</v>
      </c>
      <c r="B944" t="str">
        <f>_xlfn.XLOOKUP(Table4[[#This Row],[Customer ID]],Table1[[#This Row],[Customer ID]],Table1[[#This Row],[TITLE]],0)</f>
        <v>Ms</v>
      </c>
      <c r="C944" t="str" cm="1">
        <f t="array" ref="C944">_xlfn.XLOOKUP(Table4[[#This Row],[Customer ID]],Table1[[#All],[Customer ID]],Table1[[#All],[FIRST NAME]],0)</f>
        <v>Natty</v>
      </c>
      <c r="D944" t="str" cm="1">
        <f t="array" ref="D944">_xlfn.XLOOKUP(Table4[[#This Row],[Customer ID]],Table1[[#All],[Customer ID]],Table1[[#All],[LAST NAME]],0)</f>
        <v>Plunkett</v>
      </c>
      <c r="E944" s="5" cm="1">
        <f t="array" ref="E944">_xlfn.XLOOKUP(Table4[[#This Row],[Customer ID]],Table3[[#All],[Customer ID]],Table3[[#All],[Date of Birth]],0)</f>
        <v>24294</v>
      </c>
      <c r="F944" cm="1">
        <f t="array" ref="F944">_xlfn.XLOOKUP(Table4[[#This Row],[Customer ID]],Table3[[#All],[Customer ID]],Table3[[#All],[Age]],0)</f>
        <v>56</v>
      </c>
      <c r="G944" cm="1">
        <f t="array" ref="G944">_xlfn.XLOOKUP(Table4[[#This Row],[Customer ID]],Table3[[#All],[Customer ID]],Table3[[#All],[Children]],0)</f>
        <v>0</v>
      </c>
      <c r="H944" cm="1">
        <f t="array" ref="H944">_xlfn.XLOOKUP(Table4[[#This Row],[Customer ID]],Table2[[#All],[Customer ID]],Table2[[#All],[BMI]],0)</f>
        <v>28.594999999999999</v>
      </c>
      <c r="I944" cm="1">
        <f t="array" ref="I944">_xlfn.XLOOKUP(Table4[[#This Row],[Customer ID]],Table2[[#All],[Customer ID]],Table2[[#All],[HBA1C]],0)</f>
        <v>4.96</v>
      </c>
      <c r="J944" t="str">
        <f>_xlfn.XLOOKUP(Table4[[#This Row],[Customer ID]], 'Medical Examination'!A:A, 'Medical Examination'!D:D)</f>
        <v>Yes</v>
      </c>
      <c r="K944" t="str">
        <f>_xlfn.XLOOKUP(Table4[[#This Row],[Customer ID]], 'Medical Examination'!A:A, 'Medical Examination'!E:E)</f>
        <v>No</v>
      </c>
      <c r="L944" t="str">
        <f>_xlfn.XLOOKUP(Table4[[#This Row],[Customer ID]], 'Medical Examination'!A:A, 'Medical Examination'!F:F)</f>
        <v>No</v>
      </c>
      <c r="M944">
        <f>_xlfn.XLOOKUP(Table4[[#This Row],[Customer ID]], 'Medical Examination'!A:A, 'Medical Examination'!G:G)</f>
        <v>2</v>
      </c>
      <c r="N944" t="str">
        <f>_xlfn.XLOOKUP(Table4[[#This Row],[Customer ID]], 'Medical Examination'!A:A, 'Medical Examination'!H:H)</f>
        <v>No</v>
      </c>
      <c r="O944" t="str">
        <f>_xlfn.XLOOKUP(Table4[[#This Row],[Customer ID]], 'Medical Examination'!A:A, 'Medical Examination'!I:I)</f>
        <v>Normal</v>
      </c>
      <c r="P944" t="str">
        <f>_xlfn.XLOOKUP(Table4[[#This Row],[Customer ID]], 'Medical Examination'!A:A, 'Medical Examination'!J:J)</f>
        <v>Overweight</v>
      </c>
      <c r="Q944" s="1">
        <f>_xlfn.XLOOKUP(Table4[[#This Row],[Customer ID]], Hospitalisation!A:A, Hospitalisation!E:E)</f>
        <v>11658.12</v>
      </c>
      <c r="R944" t="str">
        <f>_xlfn.XLOOKUP(Table4[[#This Row],[Customer ID]], Hospitalisation!A:A, Hospitalisation!F:F)</f>
        <v>Tier - 3</v>
      </c>
      <c r="S944" t="str">
        <f>_xlfn.XLOOKUP(Table4[[#This Row],[Customer ID]], Hospitalisation!A:A, Hospitalisation!G:G)</f>
        <v>Tier - 1</v>
      </c>
      <c r="T944" t="str">
        <f>_xlfn.XLOOKUP(Table4[[#This Row],[Customer ID]], Hospitalisation!A:A, Hospitalisation!H:H)</f>
        <v>R1024</v>
      </c>
      <c r="U944" t="str" cm="1">
        <f t="array" ref="U944">_xlfn.IFS(Table4[[#This Row],[Age]]&lt;=29,"Youth",Table4[[#This Row],[Age]]&lt;=49,"Adults",Table4[[#This Row],[Age]]&gt;=50,"Senior")</f>
        <v>Senior</v>
      </c>
    </row>
    <row r="945" spans="1:21">
      <c r="A945" t="s">
        <v>2554</v>
      </c>
      <c r="B945" t="str">
        <f>_xlfn.XLOOKUP(Table4[[#This Row],[Customer ID]],Table1[[#This Row],[Customer ID]],Table1[[#This Row],[TITLE]],0)</f>
        <v>Mr</v>
      </c>
      <c r="C945" t="str" cm="1">
        <f t="array" ref="C945">_xlfn.XLOOKUP(Table4[[#This Row],[Customer ID]],Table1[[#All],[Customer ID]],Table1[[#All],[FIRST NAME]],0)</f>
        <v>Nicholas T</v>
      </c>
      <c r="D945" t="str" cm="1">
        <f t="array" ref="D945">_xlfn.XLOOKUP(Table4[[#This Row],[Customer ID]],Table1[[#All],[Customer ID]],Table1[[#All],[LAST NAME]],0)</f>
        <v>Murphy</v>
      </c>
      <c r="E945" s="5" cm="1">
        <f t="array" ref="E945">_xlfn.XLOOKUP(Table4[[#This Row],[Customer ID]],Table3[[#All],[Customer ID]],Table3[[#All],[Date of Birth]],0)</f>
        <v>34535</v>
      </c>
      <c r="F945" cm="1">
        <f t="array" ref="F945">_xlfn.XLOOKUP(Table4[[#This Row],[Customer ID]],Table3[[#All],[Customer ID]],Table3[[#All],[Age]],0)</f>
        <v>28</v>
      </c>
      <c r="G945" cm="1">
        <f t="array" ref="G945">_xlfn.XLOOKUP(Table4[[#This Row],[Customer ID]],Table3[[#All],[Customer ID]],Table3[[#All],[Children]],0)</f>
        <v>0</v>
      </c>
      <c r="H945" cm="1">
        <f t="array" ref="H945">_xlfn.XLOOKUP(Table4[[#This Row],[Customer ID]],Table2[[#All],[Customer ID]],Table2[[#All],[BMI]],0)</f>
        <v>48.75</v>
      </c>
      <c r="I945" cm="1">
        <f t="array" ref="I945">_xlfn.XLOOKUP(Table4[[#This Row],[Customer ID]],Table2[[#All],[Customer ID]],Table2[[#All],[HBA1C]],0)</f>
        <v>4.34</v>
      </c>
      <c r="J945" t="str">
        <f>_xlfn.XLOOKUP(Table4[[#This Row],[Customer ID]], 'Medical Examination'!A:A, 'Medical Examination'!D:D)</f>
        <v>No</v>
      </c>
      <c r="K945" t="str">
        <f>_xlfn.XLOOKUP(Table4[[#This Row],[Customer ID]], 'Medical Examination'!A:A, 'Medical Examination'!E:E)</f>
        <v>No</v>
      </c>
      <c r="L945" t="str">
        <f>_xlfn.XLOOKUP(Table4[[#This Row],[Customer ID]], 'Medical Examination'!A:A, 'Medical Examination'!F:F)</f>
        <v>No</v>
      </c>
      <c r="M945">
        <f>_xlfn.XLOOKUP(Table4[[#This Row],[Customer ID]], 'Medical Examination'!A:A, 'Medical Examination'!G:G)</f>
        <v>0</v>
      </c>
      <c r="N945" t="str">
        <f>_xlfn.XLOOKUP(Table4[[#This Row],[Customer ID]], 'Medical Examination'!A:A, 'Medical Examination'!H:H)</f>
        <v>No</v>
      </c>
      <c r="O945" t="str">
        <f>_xlfn.XLOOKUP(Table4[[#This Row],[Customer ID]], 'Medical Examination'!A:A, 'Medical Examination'!I:I)</f>
        <v>Normal</v>
      </c>
      <c r="P945" t="str">
        <f>_xlfn.XLOOKUP(Table4[[#This Row],[Customer ID]], 'Medical Examination'!A:A, 'Medical Examination'!J:J)</f>
        <v>Obesity</v>
      </c>
      <c r="Q945" s="1">
        <f>_xlfn.XLOOKUP(Table4[[#This Row],[Customer ID]], Hospitalisation!A:A, Hospitalisation!E:E)</f>
        <v>11657.81</v>
      </c>
      <c r="R945" t="str">
        <f>_xlfn.XLOOKUP(Table4[[#This Row],[Customer ID]], Hospitalisation!A:A, Hospitalisation!F:F)</f>
        <v>Tier - 3</v>
      </c>
      <c r="S945" t="str">
        <f>_xlfn.XLOOKUP(Table4[[#This Row],[Customer ID]], Hospitalisation!A:A, Hospitalisation!G:G)</f>
        <v>Tier - 2</v>
      </c>
      <c r="T945" t="str">
        <f>_xlfn.XLOOKUP(Table4[[#This Row],[Customer ID]], Hospitalisation!A:A, Hospitalisation!H:H)</f>
        <v>R1023</v>
      </c>
      <c r="U945" t="str" cm="1">
        <f t="array" ref="U945">_xlfn.IFS(Table4[[#This Row],[Age]]&lt;=29,"Youth",Table4[[#This Row],[Age]]&lt;=49,"Adults",Table4[[#This Row],[Age]]&gt;=50,"Senior")</f>
        <v>Youth</v>
      </c>
    </row>
    <row r="946" spans="1:21">
      <c r="A946" t="s">
        <v>2556</v>
      </c>
      <c r="B946" t="str">
        <f>_xlfn.XLOOKUP(Table4[[#This Row],[Customer ID]],Table1[[#This Row],[Customer ID]],Table1[[#This Row],[TITLE]],0)</f>
        <v>Ms</v>
      </c>
      <c r="C946" t="str" cm="1">
        <f t="array" ref="C946">_xlfn.XLOOKUP(Table4[[#This Row],[Customer ID]],Table1[[#All],[Customer ID]],Table1[[#All],[FIRST NAME]],0)</f>
        <v>Rebecca</v>
      </c>
      <c r="D946" t="str" cm="1">
        <f t="array" ref="D946">_xlfn.XLOOKUP(Table4[[#This Row],[Customer ID]],Table1[[#All],[Customer ID]],Table1[[#All],[LAST NAME]],0)</f>
        <v>Gusmer</v>
      </c>
      <c r="E946" s="5" cm="1">
        <f t="array" ref="E946">_xlfn.XLOOKUP(Table4[[#This Row],[Customer ID]],Table3[[#All],[Customer ID]],Table3[[#All],[Date of Birth]],0)</f>
        <v>24384</v>
      </c>
      <c r="F946" cm="1">
        <f t="array" ref="F946">_xlfn.XLOOKUP(Table4[[#This Row],[Customer ID]],Table3[[#All],[Customer ID]],Table3[[#All],[Age]],0)</f>
        <v>56</v>
      </c>
      <c r="G946" cm="1">
        <f t="array" ref="G946">_xlfn.XLOOKUP(Table4[[#This Row],[Customer ID]],Table3[[#All],[Customer ID]],Table3[[#All],[Children]],0)</f>
        <v>0</v>
      </c>
      <c r="H946" cm="1">
        <f t="array" ref="H946">_xlfn.XLOOKUP(Table4[[#This Row],[Customer ID]],Table2[[#All],[Customer ID]],Table2[[#All],[BMI]],0)</f>
        <v>28.31</v>
      </c>
      <c r="I946" cm="1">
        <f t="array" ref="I946">_xlfn.XLOOKUP(Table4[[#This Row],[Customer ID]],Table2[[#All],[Customer ID]],Table2[[#All],[HBA1C]],0)</f>
        <v>5.43</v>
      </c>
      <c r="J946" t="str">
        <f>_xlfn.XLOOKUP(Table4[[#This Row],[Customer ID]], 'Medical Examination'!A:A, 'Medical Examination'!D:D)</f>
        <v>Yes</v>
      </c>
      <c r="K946" t="str">
        <f>_xlfn.XLOOKUP(Table4[[#This Row],[Customer ID]], 'Medical Examination'!A:A, 'Medical Examination'!E:E)</f>
        <v>No</v>
      </c>
      <c r="L946" t="str">
        <f>_xlfn.XLOOKUP(Table4[[#This Row],[Customer ID]], 'Medical Examination'!A:A, 'Medical Examination'!F:F)</f>
        <v>No</v>
      </c>
      <c r="M946">
        <f>_xlfn.XLOOKUP(Table4[[#This Row],[Customer ID]], 'Medical Examination'!A:A, 'Medical Examination'!G:G)</f>
        <v>2</v>
      </c>
      <c r="N946" t="str">
        <f>_xlfn.XLOOKUP(Table4[[#This Row],[Customer ID]], 'Medical Examination'!A:A, 'Medical Examination'!H:H)</f>
        <v>No</v>
      </c>
      <c r="O946" t="str">
        <f>_xlfn.XLOOKUP(Table4[[#This Row],[Customer ID]], 'Medical Examination'!A:A, 'Medical Examination'!I:I)</f>
        <v>Normal</v>
      </c>
      <c r="P946" t="str">
        <f>_xlfn.XLOOKUP(Table4[[#This Row],[Customer ID]], 'Medical Examination'!A:A, 'Medical Examination'!J:J)</f>
        <v>Overweight</v>
      </c>
      <c r="Q946" s="1">
        <f>_xlfn.XLOOKUP(Table4[[#This Row],[Customer ID]], Hospitalisation!A:A, Hospitalisation!E:E)</f>
        <v>11657.72</v>
      </c>
      <c r="R946" t="str">
        <f>_xlfn.XLOOKUP(Table4[[#This Row],[Customer ID]], Hospitalisation!A:A, Hospitalisation!F:F)</f>
        <v>Tier - 3</v>
      </c>
      <c r="S946" t="str">
        <f>_xlfn.XLOOKUP(Table4[[#This Row],[Customer ID]], Hospitalisation!A:A, Hospitalisation!G:G)</f>
        <v>Tier - 2</v>
      </c>
      <c r="T946" t="str">
        <f>_xlfn.XLOOKUP(Table4[[#This Row],[Customer ID]], Hospitalisation!A:A, Hospitalisation!H:H)</f>
        <v>R1024</v>
      </c>
      <c r="U946" t="str" cm="1">
        <f t="array" ref="U946">_xlfn.IFS(Table4[[#This Row],[Age]]&lt;=29,"Youth",Table4[[#This Row],[Age]]&lt;=49,"Adults",Table4[[#This Row],[Age]]&gt;=50,"Senior")</f>
        <v>Senior</v>
      </c>
    </row>
    <row r="947" spans="1:21">
      <c r="A947" t="s">
        <v>2558</v>
      </c>
      <c r="B947" t="str">
        <f>_xlfn.XLOOKUP(Table4[[#This Row],[Customer ID]],Table1[[#This Row],[Customer ID]],Table1[[#This Row],[TITLE]],0)</f>
        <v>Mr</v>
      </c>
      <c r="C947" t="str" cm="1">
        <f t="array" ref="C947">_xlfn.XLOOKUP(Table4[[#This Row],[Customer ID]],Table1[[#All],[Customer ID]],Table1[[#All],[FIRST NAME]],0)</f>
        <v>John</v>
      </c>
      <c r="D947" t="str" cm="1">
        <f t="array" ref="D947">_xlfn.XLOOKUP(Table4[[#This Row],[Customer ID]],Table1[[#All],[Customer ID]],Table1[[#All],[LAST NAME]],0)</f>
        <v>Loftus</v>
      </c>
      <c r="E947" s="5" cm="1">
        <f t="array" ref="E947">_xlfn.XLOOKUP(Table4[[#This Row],[Customer ID]],Table3[[#All],[Customer ID]],Table3[[#All],[Date of Birth]],0)</f>
        <v>31610</v>
      </c>
      <c r="F947" cm="1">
        <f t="array" ref="F947">_xlfn.XLOOKUP(Table4[[#This Row],[Customer ID]],Table3[[#All],[Customer ID]],Table3[[#All],[Age]],0)</f>
        <v>36</v>
      </c>
      <c r="G947" cm="1">
        <f t="array" ref="G947">_xlfn.XLOOKUP(Table4[[#This Row],[Customer ID]],Table3[[#All],[Customer ID]],Table3[[#All],[Children]],0)</f>
        <v>3</v>
      </c>
      <c r="H947" cm="1">
        <f t="array" ref="H947">_xlfn.XLOOKUP(Table4[[#This Row],[Customer ID]],Table2[[#All],[Customer ID]],Table2[[#All],[BMI]],0)</f>
        <v>38.39</v>
      </c>
      <c r="I947" cm="1">
        <f t="array" ref="I947">_xlfn.XLOOKUP(Table4[[#This Row],[Customer ID]],Table2[[#All],[Customer ID]],Table2[[#All],[HBA1C]],0)</f>
        <v>8.33</v>
      </c>
      <c r="J947" t="str">
        <f>_xlfn.XLOOKUP(Table4[[#This Row],[Customer ID]], 'Medical Examination'!A:A, 'Medical Examination'!D:D)</f>
        <v>Yes</v>
      </c>
      <c r="K947" t="str">
        <f>_xlfn.XLOOKUP(Table4[[#This Row],[Customer ID]], 'Medical Examination'!A:A, 'Medical Examination'!E:E)</f>
        <v>No</v>
      </c>
      <c r="L947" t="str">
        <f>_xlfn.XLOOKUP(Table4[[#This Row],[Customer ID]], 'Medical Examination'!A:A, 'Medical Examination'!F:F)</f>
        <v>No</v>
      </c>
      <c r="M947">
        <f>_xlfn.XLOOKUP(Table4[[#This Row],[Customer ID]], 'Medical Examination'!A:A, 'Medical Examination'!G:G)</f>
        <v>1</v>
      </c>
      <c r="N947" t="str">
        <f>_xlfn.XLOOKUP(Table4[[#This Row],[Customer ID]], 'Medical Examination'!A:A, 'Medical Examination'!H:H)</f>
        <v>No</v>
      </c>
      <c r="O947" t="str">
        <f>_xlfn.XLOOKUP(Table4[[#This Row],[Customer ID]], 'Medical Examination'!A:A, 'Medical Examination'!I:I)</f>
        <v>Diabetes</v>
      </c>
      <c r="P947" t="str">
        <f>_xlfn.XLOOKUP(Table4[[#This Row],[Customer ID]], 'Medical Examination'!A:A, 'Medical Examination'!J:J)</f>
        <v>Obesity</v>
      </c>
      <c r="Q947" s="1">
        <f>_xlfn.XLOOKUP(Table4[[#This Row],[Customer ID]], Hospitalisation!A:A, Hospitalisation!E:E)</f>
        <v>11625.11</v>
      </c>
      <c r="R947" t="str">
        <f>_xlfn.XLOOKUP(Table4[[#This Row],[Customer ID]], Hospitalisation!A:A, Hospitalisation!F:F)</f>
        <v>Tier - 3</v>
      </c>
      <c r="S947" t="str">
        <f>_xlfn.XLOOKUP(Table4[[#This Row],[Customer ID]], Hospitalisation!A:A, Hospitalisation!G:G)</f>
        <v>Tier - 3</v>
      </c>
      <c r="T947" t="str">
        <f>_xlfn.XLOOKUP(Table4[[#This Row],[Customer ID]], Hospitalisation!A:A, Hospitalisation!H:H)</f>
        <v>R1022</v>
      </c>
      <c r="U947" t="str" cm="1">
        <f t="array" ref="U947">_xlfn.IFS(Table4[[#This Row],[Age]]&lt;=29,"Youth",Table4[[#This Row],[Age]]&lt;=49,"Adults",Table4[[#This Row],[Age]]&gt;=50,"Senior")</f>
        <v>Adults</v>
      </c>
    </row>
    <row r="948" spans="1:21">
      <c r="A948" t="s">
        <v>2560</v>
      </c>
      <c r="B948" t="str">
        <f>_xlfn.XLOOKUP(Table4[[#This Row],[Customer ID]],Table1[[#This Row],[Customer ID]],Table1[[#This Row],[TITLE]],0)</f>
        <v>Mr</v>
      </c>
      <c r="C948" t="str" cm="1">
        <f t="array" ref="C948">_xlfn.XLOOKUP(Table4[[#This Row],[Customer ID]],Table1[[#All],[Customer ID]],Table1[[#All],[FIRST NAME]],0)</f>
        <v>Antony G</v>
      </c>
      <c r="D948" t="str" cm="1">
        <f t="array" ref="D948">_xlfn.XLOOKUP(Table4[[#This Row],[Customer ID]],Table1[[#All],[Customer ID]],Table1[[#All],[LAST NAME]],0)</f>
        <v>Scott</v>
      </c>
      <c r="E948" s="5" cm="1">
        <f t="array" ref="E948">_xlfn.XLOOKUP(Table4[[#This Row],[Customer ID]],Table3[[#All],[Customer ID]],Table3[[#All],[Date of Birth]],0)</f>
        <v>23548</v>
      </c>
      <c r="F948" cm="1">
        <f t="array" ref="F948">_xlfn.XLOOKUP(Table4[[#This Row],[Customer ID]],Table3[[#All],[Customer ID]],Table3[[#All],[Age]],0)</f>
        <v>58</v>
      </c>
      <c r="G948" cm="1">
        <f t="array" ref="G948">_xlfn.XLOOKUP(Table4[[#This Row],[Customer ID]],Table3[[#All],[Customer ID]],Table3[[#All],[Children]],0)</f>
        <v>0</v>
      </c>
      <c r="H948" cm="1">
        <f t="array" ref="H948">_xlfn.XLOOKUP(Table4[[#This Row],[Customer ID]],Table2[[#All],[Customer ID]],Table2[[#All],[BMI]],0)</f>
        <v>25.87</v>
      </c>
      <c r="I948" cm="1">
        <f t="array" ref="I948">_xlfn.XLOOKUP(Table4[[#This Row],[Customer ID]],Table2[[#All],[Customer ID]],Table2[[#All],[HBA1C]],0)</f>
        <v>5.63</v>
      </c>
      <c r="J948" t="str">
        <f>_xlfn.XLOOKUP(Table4[[#This Row],[Customer ID]], 'Medical Examination'!A:A, 'Medical Examination'!D:D)</f>
        <v>Yes</v>
      </c>
      <c r="K948" t="str">
        <f>_xlfn.XLOOKUP(Table4[[#This Row],[Customer ID]], 'Medical Examination'!A:A, 'Medical Examination'!E:E)</f>
        <v>No</v>
      </c>
      <c r="L948" t="str">
        <f>_xlfn.XLOOKUP(Table4[[#This Row],[Customer ID]], 'Medical Examination'!A:A, 'Medical Examination'!F:F)</f>
        <v>No</v>
      </c>
      <c r="M948">
        <f>_xlfn.XLOOKUP(Table4[[#This Row],[Customer ID]], 'Medical Examination'!A:A, 'Medical Examination'!G:G)</f>
        <v>1</v>
      </c>
      <c r="N948" t="str">
        <f>_xlfn.XLOOKUP(Table4[[#This Row],[Customer ID]], 'Medical Examination'!A:A, 'Medical Examination'!H:H)</f>
        <v>No</v>
      </c>
      <c r="O948" t="str">
        <f>_xlfn.XLOOKUP(Table4[[#This Row],[Customer ID]], 'Medical Examination'!A:A, 'Medical Examination'!I:I)</f>
        <v>Normal</v>
      </c>
      <c r="P948" t="str">
        <f>_xlfn.XLOOKUP(Table4[[#This Row],[Customer ID]], 'Medical Examination'!A:A, 'Medical Examination'!J:J)</f>
        <v>Overweight</v>
      </c>
      <c r="Q948" s="1">
        <f>_xlfn.XLOOKUP(Table4[[#This Row],[Customer ID]], Hospitalisation!A:A, Hospitalisation!E:E)</f>
        <v>11602.75</v>
      </c>
      <c r="R948" t="str">
        <f>_xlfn.XLOOKUP(Table4[[#This Row],[Customer ID]], Hospitalisation!A:A, Hospitalisation!F:F)</f>
        <v>Tier - 3</v>
      </c>
      <c r="S948" t="str">
        <f>_xlfn.XLOOKUP(Table4[[#This Row],[Customer ID]], Hospitalisation!A:A, Hospitalisation!G:G)</f>
        <v>Tier - 1</v>
      </c>
      <c r="T948" t="str">
        <f>_xlfn.XLOOKUP(Table4[[#This Row],[Customer ID]], Hospitalisation!A:A, Hospitalisation!H:H)</f>
        <v>R1020</v>
      </c>
      <c r="U948" t="str" cm="1">
        <f t="array" ref="U948">_xlfn.IFS(Table4[[#This Row],[Age]]&lt;=29,"Youth",Table4[[#This Row],[Age]]&lt;=49,"Adults",Table4[[#This Row],[Age]]&gt;=50,"Senior")</f>
        <v>Senior</v>
      </c>
    </row>
    <row r="949" spans="1:21">
      <c r="A949" t="s">
        <v>2562</v>
      </c>
      <c r="B949" t="str">
        <f>_xlfn.XLOOKUP(Table4[[#This Row],[Customer ID]],Table1[[#This Row],[Customer ID]],Table1[[#This Row],[TITLE]],0)</f>
        <v>Mr</v>
      </c>
      <c r="C949" t="str" cm="1">
        <f t="array" ref="C949">_xlfn.XLOOKUP(Table4[[#This Row],[Customer ID]],Table1[[#All],[Customer ID]],Table1[[#All],[FIRST NAME]],0)</f>
        <v>Eric</v>
      </c>
      <c r="D949" t="str" cm="1">
        <f t="array" ref="D949">_xlfn.XLOOKUP(Table4[[#This Row],[Customer ID]],Table1[[#All],[Customer ID]],Table1[[#All],[LAST NAME]],0)</f>
        <v>Alvarez</v>
      </c>
      <c r="E949" s="5" cm="1">
        <f t="array" ref="E949">_xlfn.XLOOKUP(Table4[[#This Row],[Customer ID]],Table3[[#All],[Customer ID]],Table3[[#All],[Date of Birth]],0)</f>
        <v>24052</v>
      </c>
      <c r="F949" cm="1">
        <f t="array" ref="F949">_xlfn.XLOOKUP(Table4[[#This Row],[Customer ID]],Table3[[#All],[Customer ID]],Table3[[#All],[Age]],0)</f>
        <v>57</v>
      </c>
      <c r="G949" cm="1">
        <f t="array" ref="G949">_xlfn.XLOOKUP(Table4[[#This Row],[Customer ID]],Table3[[#All],[Customer ID]],Table3[[#All],[Children]],0)</f>
        <v>1</v>
      </c>
      <c r="H949" cm="1">
        <f t="array" ref="H949">_xlfn.XLOOKUP(Table4[[#This Row],[Customer ID]],Table2[[#All],[Customer ID]],Table2[[#All],[BMI]],0)</f>
        <v>43.7</v>
      </c>
      <c r="I949" cm="1">
        <f t="array" ref="I949">_xlfn.XLOOKUP(Table4[[#This Row],[Customer ID]],Table2[[#All],[Customer ID]],Table2[[#All],[HBA1C]],0)</f>
        <v>7.23</v>
      </c>
      <c r="J949" t="str">
        <f>_xlfn.XLOOKUP(Table4[[#This Row],[Customer ID]], 'Medical Examination'!A:A, 'Medical Examination'!D:D)</f>
        <v>No</v>
      </c>
      <c r="K949" t="str">
        <f>_xlfn.XLOOKUP(Table4[[#This Row],[Customer ID]], 'Medical Examination'!A:A, 'Medical Examination'!E:E)</f>
        <v>No</v>
      </c>
      <c r="L949" t="str">
        <f>_xlfn.XLOOKUP(Table4[[#This Row],[Customer ID]], 'Medical Examination'!A:A, 'Medical Examination'!F:F)</f>
        <v>No</v>
      </c>
      <c r="M949">
        <f>_xlfn.XLOOKUP(Table4[[#This Row],[Customer ID]], 'Medical Examination'!A:A, 'Medical Examination'!G:G)</f>
        <v>0</v>
      </c>
      <c r="N949" t="str">
        <f>_xlfn.XLOOKUP(Table4[[#This Row],[Customer ID]], 'Medical Examination'!A:A, 'Medical Examination'!H:H)</f>
        <v>No</v>
      </c>
      <c r="O949" t="str">
        <f>_xlfn.XLOOKUP(Table4[[#This Row],[Customer ID]], 'Medical Examination'!A:A, 'Medical Examination'!I:I)</f>
        <v>Diabetes</v>
      </c>
      <c r="P949" t="str">
        <f>_xlfn.XLOOKUP(Table4[[#This Row],[Customer ID]], 'Medical Examination'!A:A, 'Medical Examination'!J:J)</f>
        <v>Obesity</v>
      </c>
      <c r="Q949" s="1">
        <f>_xlfn.XLOOKUP(Table4[[#This Row],[Customer ID]], Hospitalisation!A:A, Hospitalisation!E:E)</f>
        <v>11576.13</v>
      </c>
      <c r="R949" t="str">
        <f>_xlfn.XLOOKUP(Table4[[#This Row],[Customer ID]], Hospitalisation!A:A, Hospitalisation!F:F)</f>
        <v>Tier - 3</v>
      </c>
      <c r="S949" t="str">
        <f>_xlfn.XLOOKUP(Table4[[#This Row],[Customer ID]], Hospitalisation!A:A, Hospitalisation!G:G)</f>
        <v>Tier - 3</v>
      </c>
      <c r="T949" t="str">
        <f>_xlfn.XLOOKUP(Table4[[#This Row],[Customer ID]], Hospitalisation!A:A, Hospitalisation!H:H)</f>
        <v>R1011</v>
      </c>
      <c r="U949" t="str" cm="1">
        <f t="array" ref="U949">_xlfn.IFS(Table4[[#This Row],[Age]]&lt;=29,"Youth",Table4[[#This Row],[Age]]&lt;=49,"Adults",Table4[[#This Row],[Age]]&gt;=50,"Senior")</f>
        <v>Senior</v>
      </c>
    </row>
    <row r="950" spans="1:21">
      <c r="A950" t="s">
        <v>2564</v>
      </c>
      <c r="B950" t="str">
        <f>_xlfn.XLOOKUP(Table4[[#This Row],[Customer ID]],Table1[[#This Row],[Customer ID]],Table1[[#This Row],[TITLE]],0)</f>
        <v>Mr</v>
      </c>
      <c r="C950" t="str" cm="1">
        <f t="array" ref="C950">_xlfn.XLOOKUP(Table4[[#This Row],[Customer ID]],Table1[[#All],[Customer ID]],Table1[[#All],[FIRST NAME]],0)</f>
        <v>Erik</v>
      </c>
      <c r="D950" t="str" cm="1">
        <f t="array" ref="D950">_xlfn.XLOOKUP(Table4[[#This Row],[Customer ID]],Table1[[#All],[Customer ID]],Table1[[#All],[LAST NAME]],0)</f>
        <v>Petersson</v>
      </c>
      <c r="E950" s="5" cm="1">
        <f t="array" ref="E950">_xlfn.XLOOKUP(Table4[[#This Row],[Customer ID]],Table3[[#All],[Customer ID]],Table3[[#All],[Date of Birth]],0)</f>
        <v>24101</v>
      </c>
      <c r="F950" cm="1">
        <f t="array" ref="F950">_xlfn.XLOOKUP(Table4[[#This Row],[Customer ID]],Table3[[#All],[Customer ID]],Table3[[#All],[Age]],0)</f>
        <v>57</v>
      </c>
      <c r="G950" cm="1">
        <f t="array" ref="G950">_xlfn.XLOOKUP(Table4[[#This Row],[Customer ID]],Table3[[#All],[Customer ID]],Table3[[#All],[Children]],0)</f>
        <v>0</v>
      </c>
      <c r="H950" cm="1">
        <f t="array" ref="H950">_xlfn.XLOOKUP(Table4[[#This Row],[Customer ID]],Table2[[#All],[Customer ID]],Table2[[#All],[BMI]],0)</f>
        <v>40.945</v>
      </c>
      <c r="I950" cm="1">
        <f t="array" ref="I950">_xlfn.XLOOKUP(Table4[[#This Row],[Customer ID]],Table2[[#All],[Customer ID]],Table2[[#All],[HBA1C]],0)</f>
        <v>10.57</v>
      </c>
      <c r="J950" t="str">
        <f>_xlfn.XLOOKUP(Table4[[#This Row],[Customer ID]], 'Medical Examination'!A:A, 'Medical Examination'!D:D)</f>
        <v>No</v>
      </c>
      <c r="K950" t="str">
        <f>_xlfn.XLOOKUP(Table4[[#This Row],[Customer ID]], 'Medical Examination'!A:A, 'Medical Examination'!E:E)</f>
        <v>No</v>
      </c>
      <c r="L950" t="str">
        <f>_xlfn.XLOOKUP(Table4[[#This Row],[Customer ID]], 'Medical Examination'!A:A, 'Medical Examination'!F:F)</f>
        <v>No</v>
      </c>
      <c r="M950">
        <f>_xlfn.XLOOKUP(Table4[[#This Row],[Customer ID]], 'Medical Examination'!A:A, 'Medical Examination'!G:G)</f>
        <v>0</v>
      </c>
      <c r="N950" t="str">
        <f>_xlfn.XLOOKUP(Table4[[#This Row],[Customer ID]], 'Medical Examination'!A:A, 'Medical Examination'!H:H)</f>
        <v>No</v>
      </c>
      <c r="O950" t="str">
        <f>_xlfn.XLOOKUP(Table4[[#This Row],[Customer ID]], 'Medical Examination'!A:A, 'Medical Examination'!I:I)</f>
        <v>Diabetes</v>
      </c>
      <c r="P950" t="str">
        <f>_xlfn.XLOOKUP(Table4[[#This Row],[Customer ID]], 'Medical Examination'!A:A, 'Medical Examination'!J:J)</f>
        <v>Obesity</v>
      </c>
      <c r="Q950" s="1">
        <f>_xlfn.XLOOKUP(Table4[[#This Row],[Customer ID]], Hospitalisation!A:A, Hospitalisation!E:E)</f>
        <v>11566.3</v>
      </c>
      <c r="R950" t="str">
        <f>_xlfn.XLOOKUP(Table4[[#This Row],[Customer ID]], Hospitalisation!A:A, Hospitalisation!F:F)</f>
        <v>Tier - 3</v>
      </c>
      <c r="S950" t="str">
        <f>_xlfn.XLOOKUP(Table4[[#This Row],[Customer ID]], Hospitalisation!A:A, Hospitalisation!G:G)</f>
        <v>Tier - 3</v>
      </c>
      <c r="T950" t="str">
        <f>_xlfn.XLOOKUP(Table4[[#This Row],[Customer ID]], Hospitalisation!A:A, Hospitalisation!H:H)</f>
        <v>R1016</v>
      </c>
      <c r="U950" t="str" cm="1">
        <f t="array" ref="U950">_xlfn.IFS(Table4[[#This Row],[Age]]&lt;=29,"Youth",Table4[[#This Row],[Age]]&lt;=49,"Adults",Table4[[#This Row],[Age]]&gt;=50,"Senior")</f>
        <v>Senior</v>
      </c>
    </row>
    <row r="951" spans="1:21">
      <c r="A951" t="s">
        <v>2566</v>
      </c>
      <c r="B951" t="str">
        <f>_xlfn.XLOOKUP(Table4[[#This Row],[Customer ID]],Table1[[#This Row],[Customer ID]],Table1[[#This Row],[TITLE]],0)</f>
        <v>Mr</v>
      </c>
      <c r="C951" t="str" cm="1">
        <f t="array" ref="C951">_xlfn.XLOOKUP(Table4[[#This Row],[Customer ID]],Table1[[#All],[Customer ID]],Table1[[#All],[FIRST NAME]],0)</f>
        <v>Matthew T</v>
      </c>
      <c r="D951" t="str" cm="1">
        <f t="array" ref="D951">_xlfn.XLOOKUP(Table4[[#This Row],[Customer ID]],Table1[[#All],[Customer ID]],Table1[[#All],[LAST NAME]],0)</f>
        <v>Liaw</v>
      </c>
      <c r="E951" s="5" cm="1">
        <f t="array" ref="E951">_xlfn.XLOOKUP(Table4[[#This Row],[Customer ID]],Table3[[#All],[Customer ID]],Table3[[#All],[Date of Birth]],0)</f>
        <v>24042</v>
      </c>
      <c r="F951" cm="1">
        <f t="array" ref="F951">_xlfn.XLOOKUP(Table4[[#This Row],[Customer ID]],Table3[[#All],[Customer ID]],Table3[[#All],[Age]],0)</f>
        <v>57</v>
      </c>
      <c r="G951" cm="1">
        <f t="array" ref="G951">_xlfn.XLOOKUP(Table4[[#This Row],[Customer ID]],Table3[[#All],[Customer ID]],Table3[[#All],[Children]],0)</f>
        <v>1</v>
      </c>
      <c r="H951" cm="1">
        <f t="array" ref="H951">_xlfn.XLOOKUP(Table4[[#This Row],[Customer ID]],Table2[[#All],[Customer ID]],Table2[[#All],[BMI]],0)</f>
        <v>27.94</v>
      </c>
      <c r="I951" cm="1">
        <f t="array" ref="I951">_xlfn.XLOOKUP(Table4[[#This Row],[Customer ID]],Table2[[#All],[Customer ID]],Table2[[#All],[HBA1C]],0)</f>
        <v>7.92</v>
      </c>
      <c r="J951" t="str">
        <f>_xlfn.XLOOKUP(Table4[[#This Row],[Customer ID]], 'Medical Examination'!A:A, 'Medical Examination'!D:D)</f>
        <v>No</v>
      </c>
      <c r="K951" t="str">
        <f>_xlfn.XLOOKUP(Table4[[#This Row],[Customer ID]], 'Medical Examination'!A:A, 'Medical Examination'!E:E)</f>
        <v>No</v>
      </c>
      <c r="L951" t="str">
        <f>_xlfn.XLOOKUP(Table4[[#This Row],[Customer ID]], 'Medical Examination'!A:A, 'Medical Examination'!F:F)</f>
        <v>No</v>
      </c>
      <c r="M951">
        <f>_xlfn.XLOOKUP(Table4[[#This Row],[Customer ID]], 'Medical Examination'!A:A, 'Medical Examination'!G:G)</f>
        <v>0</v>
      </c>
      <c r="N951" t="str">
        <f>_xlfn.XLOOKUP(Table4[[#This Row],[Customer ID]], 'Medical Examination'!A:A, 'Medical Examination'!H:H)</f>
        <v>No</v>
      </c>
      <c r="O951" t="str">
        <f>_xlfn.XLOOKUP(Table4[[#This Row],[Customer ID]], 'Medical Examination'!A:A, 'Medical Examination'!I:I)</f>
        <v>Diabetes</v>
      </c>
      <c r="P951" t="str">
        <f>_xlfn.XLOOKUP(Table4[[#This Row],[Customer ID]], 'Medical Examination'!A:A, 'Medical Examination'!J:J)</f>
        <v>Overweight</v>
      </c>
      <c r="Q951" s="1">
        <f>_xlfn.XLOOKUP(Table4[[#This Row],[Customer ID]], Hospitalisation!A:A, Hospitalisation!E:E)</f>
        <v>11554.22</v>
      </c>
      <c r="R951" t="str">
        <f>_xlfn.XLOOKUP(Table4[[#This Row],[Customer ID]], Hospitalisation!A:A, Hospitalisation!F:F)</f>
        <v>Tier - 3</v>
      </c>
      <c r="S951" t="str">
        <f>_xlfn.XLOOKUP(Table4[[#This Row],[Customer ID]], Hospitalisation!A:A, Hospitalisation!G:G)</f>
        <v>Tier - 1</v>
      </c>
      <c r="T951" t="str">
        <f>_xlfn.XLOOKUP(Table4[[#This Row],[Customer ID]], Hospitalisation!A:A, Hospitalisation!H:H)</f>
        <v>R1013</v>
      </c>
      <c r="U951" t="str" cm="1">
        <f t="array" ref="U951">_xlfn.IFS(Table4[[#This Row],[Age]]&lt;=29,"Youth",Table4[[#This Row],[Age]]&lt;=49,"Adults",Table4[[#This Row],[Age]]&gt;=50,"Senior")</f>
        <v>Senior</v>
      </c>
    </row>
    <row r="952" spans="1:21">
      <c r="A952" t="s">
        <v>2568</v>
      </c>
      <c r="B952" t="str">
        <f>_xlfn.XLOOKUP(Table4[[#This Row],[Customer ID]],Table1[[#This Row],[Customer ID]],Table1[[#This Row],[TITLE]],0)</f>
        <v>Ms</v>
      </c>
      <c r="C952" t="str" cm="1">
        <f t="array" ref="C952">_xlfn.XLOOKUP(Table4[[#This Row],[Customer ID]],Table1[[#All],[Customer ID]],Table1[[#All],[FIRST NAME]],0)</f>
        <v>Cassandra</v>
      </c>
      <c r="D952" t="str" cm="1">
        <f t="array" ref="D952">_xlfn.XLOOKUP(Table4[[#This Row],[Customer ID]],Table1[[#All],[Customer ID]],Table1[[#All],[LAST NAME]],0)</f>
        <v>Tripaldi</v>
      </c>
      <c r="E952" s="5" cm="1">
        <f t="array" ref="E952">_xlfn.XLOOKUP(Table4[[#This Row],[Customer ID]],Table3[[#All],[Customer ID]],Table3[[#All],[Date of Birth]],0)</f>
        <v>26868</v>
      </c>
      <c r="F952" cm="1">
        <f t="array" ref="F952">_xlfn.XLOOKUP(Table4[[#This Row],[Customer ID]],Table3[[#All],[Customer ID]],Table3[[#All],[Age]],0)</f>
        <v>49</v>
      </c>
      <c r="G952" cm="1">
        <f t="array" ref="G952">_xlfn.XLOOKUP(Table4[[#This Row],[Customer ID]],Table3[[#All],[Customer ID]],Table3[[#All],[Children]],0)</f>
        <v>5</v>
      </c>
      <c r="H952" cm="1">
        <f t="array" ref="H952">_xlfn.XLOOKUP(Table4[[#This Row],[Customer ID]],Table2[[#All],[Customer ID]],Table2[[#All],[BMI]],0)</f>
        <v>31.9</v>
      </c>
      <c r="I952" cm="1">
        <f t="array" ref="I952">_xlfn.XLOOKUP(Table4[[#This Row],[Customer ID]],Table2[[#All],[Customer ID]],Table2[[#All],[HBA1C]],0)</f>
        <v>10.119999999999999</v>
      </c>
      <c r="J952" t="str">
        <f>_xlfn.XLOOKUP(Table4[[#This Row],[Customer ID]], 'Medical Examination'!A:A, 'Medical Examination'!D:D)</f>
        <v>No</v>
      </c>
      <c r="K952" t="str">
        <f>_xlfn.XLOOKUP(Table4[[#This Row],[Customer ID]], 'Medical Examination'!A:A, 'Medical Examination'!E:E)</f>
        <v>No</v>
      </c>
      <c r="L952" t="str">
        <f>_xlfn.XLOOKUP(Table4[[#This Row],[Customer ID]], 'Medical Examination'!A:A, 'Medical Examination'!F:F)</f>
        <v>No</v>
      </c>
      <c r="M952">
        <f>_xlfn.XLOOKUP(Table4[[#This Row],[Customer ID]], 'Medical Examination'!A:A, 'Medical Examination'!G:G)</f>
        <v>2</v>
      </c>
      <c r="N952" t="str">
        <f>_xlfn.XLOOKUP(Table4[[#This Row],[Customer ID]], 'Medical Examination'!A:A, 'Medical Examination'!H:H)</f>
        <v>No</v>
      </c>
      <c r="O952" t="str">
        <f>_xlfn.XLOOKUP(Table4[[#This Row],[Customer ID]], 'Medical Examination'!A:A, 'Medical Examination'!I:I)</f>
        <v>Diabetes</v>
      </c>
      <c r="P952" t="str">
        <f>_xlfn.XLOOKUP(Table4[[#This Row],[Customer ID]], 'Medical Examination'!A:A, 'Medical Examination'!J:J)</f>
        <v>Obesity</v>
      </c>
      <c r="Q952" s="1">
        <f>_xlfn.XLOOKUP(Table4[[#This Row],[Customer ID]], Hospitalisation!A:A, Hospitalisation!E:E)</f>
        <v>11552.9</v>
      </c>
      <c r="R952" t="str">
        <f>_xlfn.XLOOKUP(Table4[[#This Row],[Customer ID]], Hospitalisation!A:A, Hospitalisation!F:F)</f>
        <v>Tier - 3</v>
      </c>
      <c r="S952" t="str">
        <f>_xlfn.XLOOKUP(Table4[[#This Row],[Customer ID]], Hospitalisation!A:A, Hospitalisation!G:G)</f>
        <v>Tier - 2</v>
      </c>
      <c r="T952" t="str">
        <f>_xlfn.XLOOKUP(Table4[[#This Row],[Customer ID]], Hospitalisation!A:A, Hospitalisation!H:H)</f>
        <v>R1011</v>
      </c>
      <c r="U952" t="str" cm="1">
        <f t="array" ref="U952">_xlfn.IFS(Table4[[#This Row],[Age]]&lt;=29,"Youth",Table4[[#This Row],[Age]]&lt;=49,"Adults",Table4[[#This Row],[Age]]&gt;=50,"Senior")</f>
        <v>Adults</v>
      </c>
    </row>
    <row r="953" spans="1:21">
      <c r="A953" t="s">
        <v>2571</v>
      </c>
      <c r="B953" t="str">
        <f>_xlfn.XLOOKUP(Table4[[#This Row],[Customer ID]],Table1[[#This Row],[Customer ID]],Table1[[#This Row],[TITLE]],0)</f>
        <v>Ms</v>
      </c>
      <c r="C953" t="str" cm="1">
        <f t="array" ref="C953">_xlfn.XLOOKUP(Table4[[#This Row],[Customer ID]],Table1[[#All],[Customer ID]],Table1[[#All],[FIRST NAME]],0)</f>
        <v>Rosemary C</v>
      </c>
      <c r="D953" t="str" cm="1">
        <f t="array" ref="D953">_xlfn.XLOOKUP(Table4[[#This Row],[Customer ID]],Table1[[#All],[Customer ID]],Table1[[#All],[LAST NAME]],0)</f>
        <v>Kelley</v>
      </c>
      <c r="E953" s="5" cm="1">
        <f t="array" ref="E953">_xlfn.XLOOKUP(Table4[[#This Row],[Customer ID]],Table3[[#All],[Customer ID]],Table3[[#All],[Date of Birth]],0)</f>
        <v>26268</v>
      </c>
      <c r="F953" cm="1">
        <f t="array" ref="F953">_xlfn.XLOOKUP(Table4[[#This Row],[Customer ID]],Table3[[#All],[Customer ID]],Table3[[#All],[Age]],0)</f>
        <v>51</v>
      </c>
      <c r="G953" cm="1">
        <f t="array" ref="G953">_xlfn.XLOOKUP(Table4[[#This Row],[Customer ID]],Table3[[#All],[Customer ID]],Table3[[#All],[Children]],0)</f>
        <v>0</v>
      </c>
      <c r="H953" cm="1">
        <f t="array" ref="H953">_xlfn.XLOOKUP(Table4[[#This Row],[Customer ID]],Table2[[#All],[Customer ID]],Table2[[#All],[BMI]],0)</f>
        <v>31.64</v>
      </c>
      <c r="I953" cm="1">
        <f t="array" ref="I953">_xlfn.XLOOKUP(Table4[[#This Row],[Customer ID]],Table2[[#All],[Customer ID]],Table2[[#All],[HBA1C]],0)</f>
        <v>7.91</v>
      </c>
      <c r="J953" t="str">
        <f>_xlfn.XLOOKUP(Table4[[#This Row],[Customer ID]], 'Medical Examination'!A:A, 'Medical Examination'!D:D)</f>
        <v>No</v>
      </c>
      <c r="K953" t="str">
        <f>_xlfn.XLOOKUP(Table4[[#This Row],[Customer ID]], 'Medical Examination'!A:A, 'Medical Examination'!E:E)</f>
        <v>No</v>
      </c>
      <c r="L953" t="str">
        <f>_xlfn.XLOOKUP(Table4[[#This Row],[Customer ID]], 'Medical Examination'!A:A, 'Medical Examination'!F:F)</f>
        <v>No</v>
      </c>
      <c r="M953">
        <f>_xlfn.XLOOKUP(Table4[[#This Row],[Customer ID]], 'Medical Examination'!A:A, 'Medical Examination'!G:G)</f>
        <v>0</v>
      </c>
      <c r="N953" t="str">
        <f>_xlfn.XLOOKUP(Table4[[#This Row],[Customer ID]], 'Medical Examination'!A:A, 'Medical Examination'!H:H)</f>
        <v>No</v>
      </c>
      <c r="O953" t="str">
        <f>_xlfn.XLOOKUP(Table4[[#This Row],[Customer ID]], 'Medical Examination'!A:A, 'Medical Examination'!I:I)</f>
        <v>Diabetes</v>
      </c>
      <c r="P953" t="str">
        <f>_xlfn.XLOOKUP(Table4[[#This Row],[Customer ID]], 'Medical Examination'!A:A, 'Medical Examination'!J:J)</f>
        <v>Obesity</v>
      </c>
      <c r="Q953" s="1">
        <f>_xlfn.XLOOKUP(Table4[[#This Row],[Customer ID]], Hospitalisation!A:A, Hospitalisation!E:E)</f>
        <v>11540.25</v>
      </c>
      <c r="R953" t="str">
        <f>_xlfn.XLOOKUP(Table4[[#This Row],[Customer ID]], Hospitalisation!A:A, Hospitalisation!F:F)</f>
        <v>Tier - 3</v>
      </c>
      <c r="S953" t="str">
        <f>_xlfn.XLOOKUP(Table4[[#This Row],[Customer ID]], Hospitalisation!A:A, Hospitalisation!G:G)</f>
        <v>Tier - 1</v>
      </c>
      <c r="T953" t="str">
        <f>_xlfn.XLOOKUP(Table4[[#This Row],[Customer ID]], Hospitalisation!A:A, Hospitalisation!H:H)</f>
        <v>R1012</v>
      </c>
      <c r="U953" t="str" cm="1">
        <f t="array" ref="U953">_xlfn.IFS(Table4[[#This Row],[Age]]&lt;=29,"Youth",Table4[[#This Row],[Age]]&lt;=49,"Adults",Table4[[#This Row],[Age]]&gt;=50,"Senior")</f>
        <v>Senior</v>
      </c>
    </row>
    <row r="954" spans="1:21">
      <c r="A954" t="s">
        <v>2573</v>
      </c>
      <c r="B954" t="str">
        <f>_xlfn.XLOOKUP(Table4[[#This Row],[Customer ID]],Table1[[#This Row],[Customer ID]],Table1[[#This Row],[TITLE]],0)</f>
        <v>Ms</v>
      </c>
      <c r="C954" t="str" cm="1">
        <f t="array" ref="C954">_xlfn.XLOOKUP(Table4[[#This Row],[Customer ID]],Table1[[#All],[Customer ID]],Table1[[#All],[FIRST NAME]],0)</f>
        <v>Carrie A</v>
      </c>
      <c r="D954" t="str" cm="1">
        <f t="array" ref="D954">_xlfn.XLOOKUP(Table4[[#This Row],[Customer ID]],Table1[[#All],[Customer ID]],Table1[[#All],[LAST NAME]],0)</f>
        <v>Endara</v>
      </c>
      <c r="E954" s="5" cm="1">
        <f t="array" ref="E954">_xlfn.XLOOKUP(Table4[[#This Row],[Customer ID]],Table3[[#All],[Customer ID]],Table3[[#All],[Date of Birth]],0)</f>
        <v>25156</v>
      </c>
      <c r="F954" cm="1">
        <f t="array" ref="F954">_xlfn.XLOOKUP(Table4[[#This Row],[Customer ID]],Table3[[#All],[Customer ID]],Table3[[#All],[Age]],0)</f>
        <v>54</v>
      </c>
      <c r="G954" cm="1">
        <f t="array" ref="G954">_xlfn.XLOOKUP(Table4[[#This Row],[Customer ID]],Table3[[#All],[Customer ID]],Table3[[#All],[Children]],0)</f>
        <v>2</v>
      </c>
      <c r="H954" cm="1">
        <f t="array" ref="H954">_xlfn.XLOOKUP(Table4[[#This Row],[Customer ID]],Table2[[#All],[Customer ID]],Table2[[#All],[BMI]],0)</f>
        <v>46.7</v>
      </c>
      <c r="I954" cm="1">
        <f t="array" ref="I954">_xlfn.XLOOKUP(Table4[[#This Row],[Customer ID]],Table2[[#All],[Customer ID]],Table2[[#All],[HBA1C]],0)</f>
        <v>10.9</v>
      </c>
      <c r="J954" t="str">
        <f>_xlfn.XLOOKUP(Table4[[#This Row],[Customer ID]], 'Medical Examination'!A:A, 'Medical Examination'!D:D)</f>
        <v>No</v>
      </c>
      <c r="K954" t="str">
        <f>_xlfn.XLOOKUP(Table4[[#This Row],[Customer ID]], 'Medical Examination'!A:A, 'Medical Examination'!E:E)</f>
        <v>No</v>
      </c>
      <c r="L954" t="str">
        <f>_xlfn.XLOOKUP(Table4[[#This Row],[Customer ID]], 'Medical Examination'!A:A, 'Medical Examination'!F:F)</f>
        <v>No</v>
      </c>
      <c r="M954">
        <f>_xlfn.XLOOKUP(Table4[[#This Row],[Customer ID]], 'Medical Examination'!A:A, 'Medical Examination'!G:G)</f>
        <v>0</v>
      </c>
      <c r="N954" t="str">
        <f>_xlfn.XLOOKUP(Table4[[#This Row],[Customer ID]], 'Medical Examination'!A:A, 'Medical Examination'!H:H)</f>
        <v>No</v>
      </c>
      <c r="O954" t="str">
        <f>_xlfn.XLOOKUP(Table4[[#This Row],[Customer ID]], 'Medical Examination'!A:A, 'Medical Examination'!I:I)</f>
        <v>Diabetes</v>
      </c>
      <c r="P954" t="str">
        <f>_xlfn.XLOOKUP(Table4[[#This Row],[Customer ID]], 'Medical Examination'!A:A, 'Medical Examination'!J:J)</f>
        <v>Obesity</v>
      </c>
      <c r="Q954" s="1">
        <f>_xlfn.XLOOKUP(Table4[[#This Row],[Customer ID]], Hospitalisation!A:A, Hospitalisation!E:E)</f>
        <v>11538.42</v>
      </c>
      <c r="R954" t="str">
        <f>_xlfn.XLOOKUP(Table4[[#This Row],[Customer ID]], Hospitalisation!A:A, Hospitalisation!F:F)</f>
        <v>Tier - 3</v>
      </c>
      <c r="S954" t="str">
        <f>_xlfn.XLOOKUP(Table4[[#This Row],[Customer ID]], Hospitalisation!A:A, Hospitalisation!G:G)</f>
        <v>Tier - 1</v>
      </c>
      <c r="T954" t="str">
        <f>_xlfn.XLOOKUP(Table4[[#This Row],[Customer ID]], Hospitalisation!A:A, Hospitalisation!H:H)</f>
        <v>R1011</v>
      </c>
      <c r="U954" t="str" cm="1">
        <f t="array" ref="U954">_xlfn.IFS(Table4[[#This Row],[Age]]&lt;=29,"Youth",Table4[[#This Row],[Age]]&lt;=49,"Adults",Table4[[#This Row],[Age]]&gt;=50,"Senior")</f>
        <v>Senior</v>
      </c>
    </row>
    <row r="955" spans="1:21">
      <c r="A955" t="s">
        <v>2576</v>
      </c>
      <c r="B955" t="str">
        <f>_xlfn.XLOOKUP(Table4[[#This Row],[Customer ID]],Table1[[#This Row],[Customer ID]],Table1[[#This Row],[TITLE]],0)</f>
        <v>Mr</v>
      </c>
      <c r="C955" t="str" cm="1">
        <f t="array" ref="C955">_xlfn.XLOOKUP(Table4[[#This Row],[Customer ID]],Table1[[#All],[Customer ID]],Table1[[#All],[FIRST NAME]],0)</f>
        <v>Gerardo Sr</v>
      </c>
      <c r="D955" t="str" cm="1">
        <f t="array" ref="D955">_xlfn.XLOOKUP(Table4[[#This Row],[Customer ID]],Table1[[#All],[Customer ID]],Table1[[#All],[LAST NAME]],0)</f>
        <v>Valle</v>
      </c>
      <c r="E955" s="5" cm="1">
        <f t="array" ref="E955">_xlfn.XLOOKUP(Table4[[#This Row],[Customer ID]],Table3[[#All],[Customer ID]],Table3[[#All],[Date of Birth]],0)</f>
        <v>24018</v>
      </c>
      <c r="F955" cm="1">
        <f t="array" ref="F955">_xlfn.XLOOKUP(Table4[[#This Row],[Customer ID]],Table3[[#All],[Customer ID]],Table3[[#All],[Age]],0)</f>
        <v>57</v>
      </c>
      <c r="G955" cm="1">
        <f t="array" ref="G955">_xlfn.XLOOKUP(Table4[[#This Row],[Customer ID]],Table3[[#All],[Customer ID]],Table3[[#All],[Children]],0)</f>
        <v>0</v>
      </c>
      <c r="H955" cm="1">
        <f t="array" ref="H955">_xlfn.XLOOKUP(Table4[[#This Row],[Customer ID]],Table2[[#All],[Customer ID]],Table2[[#All],[BMI]],0)</f>
        <v>18.335000000000001</v>
      </c>
      <c r="I955" cm="1">
        <f t="array" ref="I955">_xlfn.XLOOKUP(Table4[[#This Row],[Customer ID]],Table2[[#All],[Customer ID]],Table2[[#All],[HBA1C]],0)</f>
        <v>11.83</v>
      </c>
      <c r="J955" t="str">
        <f>_xlfn.XLOOKUP(Table4[[#This Row],[Customer ID]], 'Medical Examination'!A:A, 'Medical Examination'!D:D)</f>
        <v>No</v>
      </c>
      <c r="K955" t="str">
        <f>_xlfn.XLOOKUP(Table4[[#This Row],[Customer ID]], 'Medical Examination'!A:A, 'Medical Examination'!E:E)</f>
        <v>No</v>
      </c>
      <c r="L955" t="str">
        <f>_xlfn.XLOOKUP(Table4[[#This Row],[Customer ID]], 'Medical Examination'!A:A, 'Medical Examination'!F:F)</f>
        <v>No</v>
      </c>
      <c r="M955">
        <f>_xlfn.XLOOKUP(Table4[[#This Row],[Customer ID]], 'Medical Examination'!A:A, 'Medical Examination'!G:G)</f>
        <v>0</v>
      </c>
      <c r="N955" t="str">
        <f>_xlfn.XLOOKUP(Table4[[#This Row],[Customer ID]], 'Medical Examination'!A:A, 'Medical Examination'!H:H)</f>
        <v>No</v>
      </c>
      <c r="O955" t="str">
        <f>_xlfn.XLOOKUP(Table4[[#This Row],[Customer ID]], 'Medical Examination'!A:A, 'Medical Examination'!I:I)</f>
        <v>Diabetes</v>
      </c>
      <c r="P955" t="str">
        <f>_xlfn.XLOOKUP(Table4[[#This Row],[Customer ID]], 'Medical Examination'!A:A, 'Medical Examination'!J:J)</f>
        <v>Underweight</v>
      </c>
      <c r="Q955" s="1">
        <f>_xlfn.XLOOKUP(Table4[[#This Row],[Customer ID]], Hospitalisation!A:A, Hospitalisation!E:E)</f>
        <v>11534.87</v>
      </c>
      <c r="R955" t="str">
        <f>_xlfn.XLOOKUP(Table4[[#This Row],[Customer ID]], Hospitalisation!A:A, Hospitalisation!F:F)</f>
        <v>Tier - 3</v>
      </c>
      <c r="S955" t="str">
        <f>_xlfn.XLOOKUP(Table4[[#This Row],[Customer ID]], Hospitalisation!A:A, Hospitalisation!G:G)</f>
        <v>Tier - 1</v>
      </c>
      <c r="T955" t="str">
        <f>_xlfn.XLOOKUP(Table4[[#This Row],[Customer ID]], Hospitalisation!A:A, Hospitalisation!H:H)</f>
        <v>R1017</v>
      </c>
      <c r="U955" t="str" cm="1">
        <f t="array" ref="U955">_xlfn.IFS(Table4[[#This Row],[Age]]&lt;=29,"Youth",Table4[[#This Row],[Age]]&lt;=49,"Adults",Table4[[#This Row],[Age]]&gt;=50,"Senior")</f>
        <v>Senior</v>
      </c>
    </row>
    <row r="956" spans="1:21">
      <c r="A956" t="s">
        <v>2579</v>
      </c>
      <c r="B956" t="str">
        <f>_xlfn.XLOOKUP(Table4[[#This Row],[Customer ID]],Table1[[#This Row],[Customer ID]],Table1[[#This Row],[TITLE]],0)</f>
        <v>Mr</v>
      </c>
      <c r="C956" t="str" cm="1">
        <f t="array" ref="C956">_xlfn.XLOOKUP(Table4[[#This Row],[Customer ID]],Table1[[#All],[Customer ID]],Table1[[#All],[FIRST NAME]],0)</f>
        <v>Matthew R</v>
      </c>
      <c r="D956" t="str" cm="1">
        <f t="array" ref="D956">_xlfn.XLOOKUP(Table4[[#This Row],[Customer ID]],Table1[[#All],[Customer ID]],Table1[[#All],[LAST NAME]],0)</f>
        <v>Germain</v>
      </c>
      <c r="E956" s="5" cm="1">
        <f t="array" ref="E956">_xlfn.XLOOKUP(Table4[[#This Row],[Customer ID]],Table3[[#All],[Customer ID]],Table3[[#All],[Date of Birth]],0)</f>
        <v>25772</v>
      </c>
      <c r="F956" cm="1">
        <f t="array" ref="F956">_xlfn.XLOOKUP(Table4[[#This Row],[Customer ID]],Table3[[#All],[Customer ID]],Table3[[#All],[Age]],0)</f>
        <v>52</v>
      </c>
      <c r="G956" cm="1">
        <f t="array" ref="G956">_xlfn.XLOOKUP(Table4[[#This Row],[Customer ID]],Table3[[#All],[Customer ID]],Table3[[#All],[Children]],0)</f>
        <v>0</v>
      </c>
      <c r="H956" cm="1">
        <f t="array" ref="H956">_xlfn.XLOOKUP(Table4[[#This Row],[Customer ID]],Table2[[#All],[Customer ID]],Table2[[#All],[BMI]],0)</f>
        <v>31.24</v>
      </c>
      <c r="I956" cm="1">
        <f t="array" ref="I956">_xlfn.XLOOKUP(Table4[[#This Row],[Customer ID]],Table2[[#All],[Customer ID]],Table2[[#All],[HBA1C]],0)</f>
        <v>7.42</v>
      </c>
      <c r="J956" t="str">
        <f>_xlfn.XLOOKUP(Table4[[#This Row],[Customer ID]], 'Medical Examination'!A:A, 'Medical Examination'!D:D)</f>
        <v>Yes</v>
      </c>
      <c r="K956" t="str">
        <f>_xlfn.XLOOKUP(Table4[[#This Row],[Customer ID]], 'Medical Examination'!A:A, 'Medical Examination'!E:E)</f>
        <v>No</v>
      </c>
      <c r="L956" t="str">
        <f>_xlfn.XLOOKUP(Table4[[#This Row],[Customer ID]], 'Medical Examination'!A:A, 'Medical Examination'!F:F)</f>
        <v>No</v>
      </c>
      <c r="M956">
        <f>_xlfn.XLOOKUP(Table4[[#This Row],[Customer ID]], 'Medical Examination'!A:A, 'Medical Examination'!G:G)</f>
        <v>2</v>
      </c>
      <c r="N956" t="str">
        <f>_xlfn.XLOOKUP(Table4[[#This Row],[Customer ID]], 'Medical Examination'!A:A, 'Medical Examination'!H:H)</f>
        <v>No</v>
      </c>
      <c r="O956" t="str">
        <f>_xlfn.XLOOKUP(Table4[[#This Row],[Customer ID]], 'Medical Examination'!A:A, 'Medical Examination'!I:I)</f>
        <v>Diabetes</v>
      </c>
      <c r="P956" t="str">
        <f>_xlfn.XLOOKUP(Table4[[#This Row],[Customer ID]], 'Medical Examination'!A:A, 'Medical Examination'!J:J)</f>
        <v>Obesity</v>
      </c>
      <c r="Q956" s="1">
        <f>_xlfn.XLOOKUP(Table4[[#This Row],[Customer ID]], Hospitalisation!A:A, Hospitalisation!E:E)</f>
        <v>11530.12</v>
      </c>
      <c r="R956" t="str">
        <f>_xlfn.XLOOKUP(Table4[[#This Row],[Customer ID]], Hospitalisation!A:A, Hospitalisation!F:F)</f>
        <v>Tier - 3</v>
      </c>
      <c r="S956" t="str">
        <f>_xlfn.XLOOKUP(Table4[[#This Row],[Customer ID]], Hospitalisation!A:A, Hospitalisation!G:G)</f>
        <v>Tier - 1</v>
      </c>
      <c r="T956" t="str">
        <f>_xlfn.XLOOKUP(Table4[[#This Row],[Customer ID]], Hospitalisation!A:A, Hospitalisation!H:H)</f>
        <v>R1012</v>
      </c>
      <c r="U956" t="str" cm="1">
        <f t="array" ref="U956">_xlfn.IFS(Table4[[#This Row],[Age]]&lt;=29,"Youth",Table4[[#This Row],[Age]]&lt;=49,"Adults",Table4[[#This Row],[Age]]&gt;=50,"Senior")</f>
        <v>Senior</v>
      </c>
    </row>
    <row r="957" spans="1:21">
      <c r="A957" t="s">
        <v>2581</v>
      </c>
      <c r="B957" t="str">
        <f>_xlfn.XLOOKUP(Table4[[#This Row],[Customer ID]],Table1[[#This Row],[Customer ID]],Table1[[#This Row],[TITLE]],0)</f>
        <v>Mrs</v>
      </c>
      <c r="C957" t="str" cm="1">
        <f t="array" ref="C957">_xlfn.XLOOKUP(Table4[[#This Row],[Customer ID]],Table1[[#All],[Customer ID]],Table1[[#All],[FIRST NAME]],0)</f>
        <v>Meghan E</v>
      </c>
      <c r="D957" t="str" cm="1">
        <f t="array" ref="D957">_xlfn.XLOOKUP(Table4[[#This Row],[Customer ID]],Table1[[#All],[Customer ID]],Table1[[#All],[LAST NAME]],0)</f>
        <v>Finecey</v>
      </c>
      <c r="E957" s="5" cm="1">
        <f t="array" ref="E957">_xlfn.XLOOKUP(Table4[[#This Row],[Customer ID]],Table3[[#All],[Customer ID]],Table3[[#All],[Date of Birth]],0)</f>
        <v>32306</v>
      </c>
      <c r="F957" cm="1">
        <f t="array" ref="F957">_xlfn.XLOOKUP(Table4[[#This Row],[Customer ID]],Table3[[#All],[Customer ID]],Table3[[#All],[Age]],0)</f>
        <v>34</v>
      </c>
      <c r="G957" cm="1">
        <f t="array" ref="G957">_xlfn.XLOOKUP(Table4[[#This Row],[Customer ID]],Table3[[#All],[Customer ID]],Table3[[#All],[Children]],0)</f>
        <v>3</v>
      </c>
      <c r="H957" cm="1">
        <f t="array" ref="H957">_xlfn.XLOOKUP(Table4[[#This Row],[Customer ID]],Table2[[#All],[Customer ID]],Table2[[#All],[BMI]],0)</f>
        <v>39.22</v>
      </c>
      <c r="I957" cm="1">
        <f t="array" ref="I957">_xlfn.XLOOKUP(Table4[[#This Row],[Customer ID]],Table2[[#All],[Customer ID]],Table2[[#All],[HBA1C]],0)</f>
        <v>5.62</v>
      </c>
      <c r="J957" t="str">
        <f>_xlfn.XLOOKUP(Table4[[#This Row],[Customer ID]], 'Medical Examination'!A:A, 'Medical Examination'!D:D)</f>
        <v>Yes</v>
      </c>
      <c r="K957" t="str">
        <f>_xlfn.XLOOKUP(Table4[[#This Row],[Customer ID]], 'Medical Examination'!A:A, 'Medical Examination'!E:E)</f>
        <v>No</v>
      </c>
      <c r="L957" t="str">
        <f>_xlfn.XLOOKUP(Table4[[#This Row],[Customer ID]], 'Medical Examination'!A:A, 'Medical Examination'!F:F)</f>
        <v>No</v>
      </c>
      <c r="M957">
        <f>_xlfn.XLOOKUP(Table4[[#This Row],[Customer ID]], 'Medical Examination'!A:A, 'Medical Examination'!G:G)</f>
        <v>1</v>
      </c>
      <c r="N957" t="str">
        <f>_xlfn.XLOOKUP(Table4[[#This Row],[Customer ID]], 'Medical Examination'!A:A, 'Medical Examination'!H:H)</f>
        <v>No</v>
      </c>
      <c r="O957" t="str">
        <f>_xlfn.XLOOKUP(Table4[[#This Row],[Customer ID]], 'Medical Examination'!A:A, 'Medical Examination'!I:I)</f>
        <v>Normal</v>
      </c>
      <c r="P957" t="str">
        <f>_xlfn.XLOOKUP(Table4[[#This Row],[Customer ID]], 'Medical Examination'!A:A, 'Medical Examination'!J:J)</f>
        <v>Obesity</v>
      </c>
      <c r="Q957" s="1">
        <f>_xlfn.XLOOKUP(Table4[[#This Row],[Customer ID]], Hospitalisation!A:A, Hospitalisation!E:E)</f>
        <v>11524.25</v>
      </c>
      <c r="R957" t="str">
        <f>_xlfn.XLOOKUP(Table4[[#This Row],[Customer ID]], Hospitalisation!A:A, Hospitalisation!F:F)</f>
        <v>Tier - 3</v>
      </c>
      <c r="S957" t="str">
        <f>_xlfn.XLOOKUP(Table4[[#This Row],[Customer ID]], Hospitalisation!A:A, Hospitalisation!G:G)</f>
        <v>Tier - 1</v>
      </c>
      <c r="T957" t="str">
        <f>_xlfn.XLOOKUP(Table4[[#This Row],[Customer ID]], Hospitalisation!A:A, Hospitalisation!H:H)</f>
        <v>R1026</v>
      </c>
      <c r="U957" t="str" cm="1">
        <f t="array" ref="U957">_xlfn.IFS(Table4[[#This Row],[Age]]&lt;=29,"Youth",Table4[[#This Row],[Age]]&lt;=49,"Adults",Table4[[#This Row],[Age]]&gt;=50,"Senior")</f>
        <v>Adults</v>
      </c>
    </row>
    <row r="958" spans="1:21">
      <c r="A958" t="s">
        <v>2584</v>
      </c>
      <c r="B958" t="str">
        <f>_xlfn.XLOOKUP(Table4[[#This Row],[Customer ID]],Table1[[#This Row],[Customer ID]],Table1[[#This Row],[TITLE]],0)</f>
        <v>Mr</v>
      </c>
      <c r="C958" t="str" cm="1">
        <f t="array" ref="C958">_xlfn.XLOOKUP(Table4[[#This Row],[Customer ID]],Table1[[#All],[Customer ID]],Table1[[#All],[FIRST NAME]],0)</f>
        <v>Eric</v>
      </c>
      <c r="D958" t="str" cm="1">
        <f t="array" ref="D958">_xlfn.XLOOKUP(Table4[[#This Row],[Customer ID]],Table1[[#All],[Customer ID]],Table1[[#All],[LAST NAME]],0)</f>
        <v>Mendoza</v>
      </c>
      <c r="E958" s="5" cm="1">
        <f t="array" ref="E958">_xlfn.XLOOKUP(Table4[[#This Row],[Customer ID]],Table3[[#All],[Customer ID]],Table3[[#All],[Date of Birth]],0)</f>
        <v>26286</v>
      </c>
      <c r="F958" cm="1">
        <f t="array" ref="F958">_xlfn.XLOOKUP(Table4[[#This Row],[Customer ID]],Table3[[#All],[Customer ID]],Table3[[#All],[Age]],0)</f>
        <v>51</v>
      </c>
      <c r="G958" cm="1">
        <f t="array" ref="G958">_xlfn.XLOOKUP(Table4[[#This Row],[Customer ID]],Table3[[#All],[Customer ID]],Table3[[#All],[Children]],0)</f>
        <v>4</v>
      </c>
      <c r="H958" cm="1">
        <f t="array" ref="H958">_xlfn.XLOOKUP(Table4[[#This Row],[Customer ID]],Table2[[#All],[Customer ID]],Table2[[#All],[BMI]],0)</f>
        <v>24.414999999999999</v>
      </c>
      <c r="I958" cm="1">
        <f t="array" ref="I958">_xlfn.XLOOKUP(Table4[[#This Row],[Customer ID]],Table2[[#All],[Customer ID]],Table2[[#All],[HBA1C]],0)</f>
        <v>7.16</v>
      </c>
      <c r="J958" t="str">
        <f>_xlfn.XLOOKUP(Table4[[#This Row],[Customer ID]], 'Medical Examination'!A:A, 'Medical Examination'!D:D)</f>
        <v>No</v>
      </c>
      <c r="K958" t="str">
        <f>_xlfn.XLOOKUP(Table4[[#This Row],[Customer ID]], 'Medical Examination'!A:A, 'Medical Examination'!E:E)</f>
        <v>No</v>
      </c>
      <c r="L958" t="str">
        <f>_xlfn.XLOOKUP(Table4[[#This Row],[Customer ID]], 'Medical Examination'!A:A, 'Medical Examination'!F:F)</f>
        <v>No</v>
      </c>
      <c r="M958">
        <f>_xlfn.XLOOKUP(Table4[[#This Row],[Customer ID]], 'Medical Examination'!A:A, 'Medical Examination'!G:G)</f>
        <v>0</v>
      </c>
      <c r="N958" t="str">
        <f>_xlfn.XLOOKUP(Table4[[#This Row],[Customer ID]], 'Medical Examination'!A:A, 'Medical Examination'!H:H)</f>
        <v>No</v>
      </c>
      <c r="O958" t="str">
        <f>_xlfn.XLOOKUP(Table4[[#This Row],[Customer ID]], 'Medical Examination'!A:A, 'Medical Examination'!I:I)</f>
        <v>Diabetes</v>
      </c>
      <c r="P958" t="str">
        <f>_xlfn.XLOOKUP(Table4[[#This Row],[Customer ID]], 'Medical Examination'!A:A, 'Medical Examination'!J:J)</f>
        <v>Normal Weight</v>
      </c>
      <c r="Q958" s="1">
        <f>_xlfn.XLOOKUP(Table4[[#This Row],[Customer ID]], Hospitalisation!A:A, Hospitalisation!E:E)</f>
        <v>11520.1</v>
      </c>
      <c r="R958" t="str">
        <f>_xlfn.XLOOKUP(Table4[[#This Row],[Customer ID]], Hospitalisation!A:A, Hospitalisation!F:F)</f>
        <v>Tier - 3</v>
      </c>
      <c r="S958" t="str">
        <f>_xlfn.XLOOKUP(Table4[[#This Row],[Customer ID]], Hospitalisation!A:A, Hospitalisation!G:G)</f>
        <v>Tier - 1</v>
      </c>
      <c r="T958" t="str">
        <f>_xlfn.XLOOKUP(Table4[[#This Row],[Customer ID]], Hospitalisation!A:A, Hospitalisation!H:H)</f>
        <v>R1012</v>
      </c>
      <c r="U958" t="str" cm="1">
        <f t="array" ref="U958">_xlfn.IFS(Table4[[#This Row],[Age]]&lt;=29,"Youth",Table4[[#This Row],[Age]]&lt;=49,"Adults",Table4[[#This Row],[Age]]&gt;=50,"Senior")</f>
        <v>Senior</v>
      </c>
    </row>
    <row r="959" spans="1:21">
      <c r="A959" t="s">
        <v>2585</v>
      </c>
      <c r="B959" t="str">
        <f>_xlfn.XLOOKUP(Table4[[#This Row],[Customer ID]],Table1[[#This Row],[Customer ID]],Table1[[#This Row],[TITLE]],0)</f>
        <v>Ms</v>
      </c>
      <c r="C959" t="str" cm="1">
        <f t="array" ref="C959">_xlfn.XLOOKUP(Table4[[#This Row],[Customer ID]],Table1[[#All],[Customer ID]],Table1[[#All],[FIRST NAME]],0)</f>
        <v>Lisa B</v>
      </c>
      <c r="D959" t="str" cm="1">
        <f t="array" ref="D959">_xlfn.XLOOKUP(Table4[[#This Row],[Customer ID]],Table1[[#All],[Customer ID]],Table1[[#All],[LAST NAME]],0)</f>
        <v>Roe</v>
      </c>
      <c r="E959" s="5" cm="1">
        <f t="array" ref="E959">_xlfn.XLOOKUP(Table4[[#This Row],[Customer ID]],Table3[[#All],[Customer ID]],Table3[[#All],[Date of Birth]],0)</f>
        <v>25013</v>
      </c>
      <c r="F959" cm="1">
        <f t="array" ref="F959">_xlfn.XLOOKUP(Table4[[#This Row],[Customer ID]],Table3[[#All],[Customer ID]],Table3[[#All],[Age]],0)</f>
        <v>54</v>
      </c>
      <c r="G959" cm="1">
        <f t="array" ref="G959">_xlfn.XLOOKUP(Table4[[#This Row],[Customer ID]],Table3[[#All],[Customer ID]],Table3[[#All],[Children]],0)</f>
        <v>1</v>
      </c>
      <c r="H959" cm="1">
        <f t="array" ref="H959">_xlfn.XLOOKUP(Table4[[#This Row],[Customer ID]],Table2[[#All],[Customer ID]],Table2[[#All],[BMI]],0)</f>
        <v>32.299999999999997</v>
      </c>
      <c r="I959" cm="1">
        <f t="array" ref="I959">_xlfn.XLOOKUP(Table4[[#This Row],[Customer ID]],Table2[[#All],[Customer ID]],Table2[[#All],[HBA1C]],0)</f>
        <v>9.89</v>
      </c>
      <c r="J959" t="str">
        <f>_xlfn.XLOOKUP(Table4[[#This Row],[Customer ID]], 'Medical Examination'!A:A, 'Medical Examination'!D:D)</f>
        <v>No</v>
      </c>
      <c r="K959" t="str">
        <f>_xlfn.XLOOKUP(Table4[[#This Row],[Customer ID]], 'Medical Examination'!A:A, 'Medical Examination'!E:E)</f>
        <v>No</v>
      </c>
      <c r="L959" t="str">
        <f>_xlfn.XLOOKUP(Table4[[#This Row],[Customer ID]], 'Medical Examination'!A:A, 'Medical Examination'!F:F)</f>
        <v>No</v>
      </c>
      <c r="M959">
        <f>_xlfn.XLOOKUP(Table4[[#This Row],[Customer ID]], 'Medical Examination'!A:A, 'Medical Examination'!G:G)</f>
        <v>0</v>
      </c>
      <c r="N959" t="str">
        <f>_xlfn.XLOOKUP(Table4[[#This Row],[Customer ID]], 'Medical Examination'!A:A, 'Medical Examination'!H:H)</f>
        <v>No</v>
      </c>
      <c r="O959" t="str">
        <f>_xlfn.XLOOKUP(Table4[[#This Row],[Customer ID]], 'Medical Examination'!A:A, 'Medical Examination'!I:I)</f>
        <v>Diabetes</v>
      </c>
      <c r="P959" t="str">
        <f>_xlfn.XLOOKUP(Table4[[#This Row],[Customer ID]], 'Medical Examination'!A:A, 'Medical Examination'!J:J)</f>
        <v>Obesity</v>
      </c>
      <c r="Q959" s="1">
        <f>_xlfn.XLOOKUP(Table4[[#This Row],[Customer ID]], Hospitalisation!A:A, Hospitalisation!E:E)</f>
        <v>11512.41</v>
      </c>
      <c r="R959" t="str">
        <f>_xlfn.XLOOKUP(Table4[[#This Row],[Customer ID]], Hospitalisation!A:A, Hospitalisation!F:F)</f>
        <v>Tier - 3</v>
      </c>
      <c r="S959" t="str">
        <f>_xlfn.XLOOKUP(Table4[[#This Row],[Customer ID]], Hospitalisation!A:A, Hospitalisation!G:G)</f>
        <v>Tier - 1</v>
      </c>
      <c r="T959" t="str">
        <f>_xlfn.XLOOKUP(Table4[[#This Row],[Customer ID]], Hospitalisation!A:A, Hospitalisation!H:H)</f>
        <v>R1024</v>
      </c>
      <c r="U959" t="str" cm="1">
        <f t="array" ref="U959">_xlfn.IFS(Table4[[#This Row],[Age]]&lt;=29,"Youth",Table4[[#This Row],[Age]]&lt;=49,"Adults",Table4[[#This Row],[Age]]&gt;=50,"Senior")</f>
        <v>Senior</v>
      </c>
    </row>
    <row r="960" spans="1:21">
      <c r="A960" t="s">
        <v>2588</v>
      </c>
      <c r="B960" t="str">
        <f>_xlfn.XLOOKUP(Table4[[#This Row],[Customer ID]],Table1[[#This Row],[Customer ID]],Table1[[#This Row],[TITLE]],0)</f>
        <v>Mrs</v>
      </c>
      <c r="C960" t="str" cm="1">
        <f t="array" ref="C960">_xlfn.XLOOKUP(Table4[[#This Row],[Customer ID]],Table1[[#All],[Customer ID]],Table1[[#All],[FIRST NAME]],0)</f>
        <v>Jane R</v>
      </c>
      <c r="D960" t="str" cm="1">
        <f t="array" ref="D960">_xlfn.XLOOKUP(Table4[[#This Row],[Customer ID]],Table1[[#All],[Customer ID]],Table1[[#All],[LAST NAME]],0)</f>
        <v>Webb</v>
      </c>
      <c r="E960" s="5" cm="1">
        <f t="array" ref="E960">_xlfn.XLOOKUP(Table4[[#This Row],[Customer ID]],Table3[[#All],[Customer ID]],Table3[[#All],[Date of Birth]],0)</f>
        <v>32787</v>
      </c>
      <c r="F960" cm="1">
        <f t="array" ref="F960">_xlfn.XLOOKUP(Table4[[#This Row],[Customer ID]],Table3[[#All],[Customer ID]],Table3[[#All],[Age]],0)</f>
        <v>33</v>
      </c>
      <c r="G960" cm="1">
        <f t="array" ref="G960">_xlfn.XLOOKUP(Table4[[#This Row],[Customer ID]],Table3[[#All],[Customer ID]],Table3[[#All],[Children]],0)</f>
        <v>3</v>
      </c>
      <c r="H960" cm="1">
        <f t="array" ref="H960">_xlfn.XLOOKUP(Table4[[#This Row],[Customer ID]],Table2[[#All],[Customer ID]],Table2[[#All],[BMI]],0)</f>
        <v>39.94</v>
      </c>
      <c r="I960" cm="1">
        <f t="array" ref="I960">_xlfn.XLOOKUP(Table4[[#This Row],[Customer ID]],Table2[[#All],[Customer ID]],Table2[[#All],[HBA1C]],0)</f>
        <v>5.14</v>
      </c>
      <c r="J960" t="str">
        <f>_xlfn.XLOOKUP(Table4[[#This Row],[Customer ID]], 'Medical Examination'!A:A, 'Medical Examination'!D:D)</f>
        <v>No</v>
      </c>
      <c r="K960" t="str">
        <f>_xlfn.XLOOKUP(Table4[[#This Row],[Customer ID]], 'Medical Examination'!A:A, 'Medical Examination'!E:E)</f>
        <v>No</v>
      </c>
      <c r="L960" t="str">
        <f>_xlfn.XLOOKUP(Table4[[#This Row],[Customer ID]], 'Medical Examination'!A:A, 'Medical Examination'!F:F)</f>
        <v>No</v>
      </c>
      <c r="M960">
        <f>_xlfn.XLOOKUP(Table4[[#This Row],[Customer ID]], 'Medical Examination'!A:A, 'Medical Examination'!G:G)</f>
        <v>0</v>
      </c>
      <c r="N960" t="str">
        <f>_xlfn.XLOOKUP(Table4[[#This Row],[Customer ID]], 'Medical Examination'!A:A, 'Medical Examination'!H:H)</f>
        <v>No</v>
      </c>
      <c r="O960" t="str">
        <f>_xlfn.XLOOKUP(Table4[[#This Row],[Customer ID]], 'Medical Examination'!A:A, 'Medical Examination'!I:I)</f>
        <v>Normal</v>
      </c>
      <c r="P960" t="str">
        <f>_xlfn.XLOOKUP(Table4[[#This Row],[Customer ID]], 'Medical Examination'!A:A, 'Medical Examination'!J:J)</f>
        <v>Obesity</v>
      </c>
      <c r="Q960" s="1">
        <f>_xlfn.XLOOKUP(Table4[[#This Row],[Customer ID]], Hospitalisation!A:A, Hospitalisation!E:E)</f>
        <v>11511.61</v>
      </c>
      <c r="R960" t="str">
        <f>_xlfn.XLOOKUP(Table4[[#This Row],[Customer ID]], Hospitalisation!A:A, Hospitalisation!F:F)</f>
        <v>Tier - 3</v>
      </c>
      <c r="S960" t="str">
        <f>_xlfn.XLOOKUP(Table4[[#This Row],[Customer ID]], Hospitalisation!A:A, Hospitalisation!G:G)</f>
        <v>Tier - 3</v>
      </c>
      <c r="T960" t="str">
        <f>_xlfn.XLOOKUP(Table4[[#This Row],[Customer ID]], Hospitalisation!A:A, Hospitalisation!H:H)</f>
        <v>R1026</v>
      </c>
      <c r="U960" t="str" cm="1">
        <f t="array" ref="U960">_xlfn.IFS(Table4[[#This Row],[Age]]&lt;=29,"Youth",Table4[[#This Row],[Age]]&lt;=49,"Adults",Table4[[#This Row],[Age]]&gt;=50,"Senior")</f>
        <v>Adults</v>
      </c>
    </row>
    <row r="961" spans="1:21">
      <c r="A961" t="s">
        <v>2591</v>
      </c>
      <c r="B961" t="str">
        <f>_xlfn.XLOOKUP(Table4[[#This Row],[Customer ID]],Table1[[#This Row],[Customer ID]],Table1[[#This Row],[TITLE]],0)</f>
        <v>Ms</v>
      </c>
      <c r="C961" t="str" cm="1">
        <f t="array" ref="C961">_xlfn.XLOOKUP(Table4[[#This Row],[Customer ID]],Table1[[#All],[Customer ID]],Table1[[#All],[FIRST NAME]],0)</f>
        <v>Allison M</v>
      </c>
      <c r="D961" t="str" cm="1">
        <f t="array" ref="D961">_xlfn.XLOOKUP(Table4[[#This Row],[Customer ID]],Table1[[#All],[Customer ID]],Table1[[#All],[LAST NAME]],0)</f>
        <v>Stocker</v>
      </c>
      <c r="E961" s="5" cm="1">
        <f t="array" ref="E961">_xlfn.XLOOKUP(Table4[[#This Row],[Customer ID]],Table3[[#All],[Customer ID]],Table3[[#All],[Date of Birth]],0)</f>
        <v>25426</v>
      </c>
      <c r="F961" cm="1">
        <f t="array" ref="F961">_xlfn.XLOOKUP(Table4[[#This Row],[Customer ID]],Table3[[#All],[Customer ID]],Table3[[#All],[Age]],0)</f>
        <v>53</v>
      </c>
      <c r="G961" cm="1">
        <f t="array" ref="G961">_xlfn.XLOOKUP(Table4[[#This Row],[Customer ID]],Table3[[#All],[Customer ID]],Table3[[#All],[Children]],0)</f>
        <v>0</v>
      </c>
      <c r="H961" cm="1">
        <f t="array" ref="H961">_xlfn.XLOOKUP(Table4[[#This Row],[Customer ID]],Table2[[#All],[Customer ID]],Table2[[#All],[BMI]],0)</f>
        <v>30</v>
      </c>
      <c r="I961" cm="1">
        <f t="array" ref="I961">_xlfn.XLOOKUP(Table4[[#This Row],[Customer ID]],Table2[[#All],[Customer ID]],Table2[[#All],[HBA1C]],0)</f>
        <v>5.61</v>
      </c>
      <c r="J961" t="str">
        <f>_xlfn.XLOOKUP(Table4[[#This Row],[Customer ID]], 'Medical Examination'!A:A, 'Medical Examination'!D:D)</f>
        <v>Yes</v>
      </c>
      <c r="K961" t="str">
        <f>_xlfn.XLOOKUP(Table4[[#This Row],[Customer ID]], 'Medical Examination'!A:A, 'Medical Examination'!E:E)</f>
        <v>No</v>
      </c>
      <c r="L961" t="str">
        <f>_xlfn.XLOOKUP(Table4[[#This Row],[Customer ID]], 'Medical Examination'!A:A, 'Medical Examination'!F:F)</f>
        <v>Yes</v>
      </c>
      <c r="M961">
        <f>_xlfn.XLOOKUP(Table4[[#This Row],[Customer ID]], 'Medical Examination'!A:A, 'Medical Examination'!G:G)</f>
        <v>1</v>
      </c>
      <c r="N961" t="str">
        <f>_xlfn.XLOOKUP(Table4[[#This Row],[Customer ID]], 'Medical Examination'!A:A, 'Medical Examination'!H:H)</f>
        <v>No</v>
      </c>
      <c r="O961" t="str">
        <f>_xlfn.XLOOKUP(Table4[[#This Row],[Customer ID]], 'Medical Examination'!A:A, 'Medical Examination'!I:I)</f>
        <v>Normal</v>
      </c>
      <c r="P961" t="str">
        <f>_xlfn.XLOOKUP(Table4[[#This Row],[Customer ID]], 'Medical Examination'!A:A, 'Medical Examination'!J:J)</f>
        <v>Obesity</v>
      </c>
      <c r="Q961" s="1">
        <f>_xlfn.XLOOKUP(Table4[[#This Row],[Customer ID]], Hospitalisation!A:A, Hospitalisation!E:E)</f>
        <v>11497.69</v>
      </c>
      <c r="R961" t="str">
        <f>_xlfn.XLOOKUP(Table4[[#This Row],[Customer ID]], Hospitalisation!A:A, Hospitalisation!F:F)</f>
        <v>Tier - 3</v>
      </c>
      <c r="S961" t="str">
        <f>_xlfn.XLOOKUP(Table4[[#This Row],[Customer ID]], Hospitalisation!A:A, Hospitalisation!G:G)</f>
        <v>Tier - 1</v>
      </c>
      <c r="T961" t="str">
        <f>_xlfn.XLOOKUP(Table4[[#This Row],[Customer ID]], Hospitalisation!A:A, Hospitalisation!H:H)</f>
        <v>R1012</v>
      </c>
      <c r="U961" t="str" cm="1">
        <f t="array" ref="U961">_xlfn.IFS(Table4[[#This Row],[Age]]&lt;=29,"Youth",Table4[[#This Row],[Age]]&lt;=49,"Adults",Table4[[#This Row],[Age]]&gt;=50,"Senior")</f>
        <v>Senior</v>
      </c>
    </row>
    <row r="962" spans="1:21">
      <c r="A962" t="s">
        <v>2593</v>
      </c>
      <c r="B962" t="str">
        <f>_xlfn.XLOOKUP(Table4[[#This Row],[Customer ID]],Table1[[#This Row],[Customer ID]],Table1[[#This Row],[TITLE]],0)</f>
        <v>Mrs</v>
      </c>
      <c r="C962" t="str" cm="1">
        <f t="array" ref="C962">_xlfn.XLOOKUP(Table4[[#This Row],[Customer ID]],Table1[[#All],[Customer ID]],Table1[[#All],[FIRST NAME]],0)</f>
        <v>Sarah E</v>
      </c>
      <c r="D962" t="str" cm="1">
        <f t="array" ref="D962">_xlfn.XLOOKUP(Table4[[#This Row],[Customer ID]],Table1[[#All],[Customer ID]],Table1[[#All],[LAST NAME]],0)</f>
        <v>Jacobson</v>
      </c>
      <c r="E962" s="5" cm="1">
        <f t="array" ref="E962">_xlfn.XLOOKUP(Table4[[#This Row],[Customer ID]],Table3[[#All],[Customer ID]],Table3[[#All],[Date of Birth]],0)</f>
        <v>30474</v>
      </c>
      <c r="F962" cm="1">
        <f t="array" ref="F962">_xlfn.XLOOKUP(Table4[[#This Row],[Customer ID]],Table3[[#All],[Customer ID]],Table3[[#All],[Age]],0)</f>
        <v>40</v>
      </c>
      <c r="G962" cm="1">
        <f t="array" ref="G962">_xlfn.XLOOKUP(Table4[[#This Row],[Customer ID]],Table3[[#All],[Customer ID]],Table3[[#All],[Children]],0)</f>
        <v>3</v>
      </c>
      <c r="H962" cm="1">
        <f t="array" ref="H962">_xlfn.XLOOKUP(Table4[[#This Row],[Customer ID]],Table2[[#All],[Customer ID]],Table2[[#All],[BMI]],0)</f>
        <v>35.340000000000003</v>
      </c>
      <c r="I962" cm="1">
        <f t="array" ref="I962">_xlfn.XLOOKUP(Table4[[#This Row],[Customer ID]],Table2[[#All],[Customer ID]],Table2[[#All],[HBA1C]],0)</f>
        <v>5.51</v>
      </c>
      <c r="J962" t="str">
        <f>_xlfn.XLOOKUP(Table4[[#This Row],[Customer ID]], 'Medical Examination'!A:A, 'Medical Examination'!D:D)</f>
        <v>Yes</v>
      </c>
      <c r="K962" t="str">
        <f>_xlfn.XLOOKUP(Table4[[#This Row],[Customer ID]], 'Medical Examination'!A:A, 'Medical Examination'!E:E)</f>
        <v>No</v>
      </c>
      <c r="L962" t="str">
        <f>_xlfn.XLOOKUP(Table4[[#This Row],[Customer ID]], 'Medical Examination'!A:A, 'Medical Examination'!F:F)</f>
        <v>Yes</v>
      </c>
      <c r="M962">
        <f>_xlfn.XLOOKUP(Table4[[#This Row],[Customer ID]], 'Medical Examination'!A:A, 'Medical Examination'!G:G)</f>
        <v>1</v>
      </c>
      <c r="N962" t="str">
        <f>_xlfn.XLOOKUP(Table4[[#This Row],[Customer ID]], 'Medical Examination'!A:A, 'Medical Examination'!H:H)</f>
        <v>No</v>
      </c>
      <c r="O962" t="str">
        <f>_xlfn.XLOOKUP(Table4[[#This Row],[Customer ID]], 'Medical Examination'!A:A, 'Medical Examination'!I:I)</f>
        <v>Normal</v>
      </c>
      <c r="P962" t="str">
        <f>_xlfn.XLOOKUP(Table4[[#This Row],[Customer ID]], 'Medical Examination'!A:A, 'Medical Examination'!J:J)</f>
        <v>Obesity</v>
      </c>
      <c r="Q962" s="1">
        <f>_xlfn.XLOOKUP(Table4[[#This Row],[Customer ID]], Hospitalisation!A:A, Hospitalisation!E:E)</f>
        <v>11492.46</v>
      </c>
      <c r="R962" t="str">
        <f>_xlfn.XLOOKUP(Table4[[#This Row],[Customer ID]], Hospitalisation!A:A, Hospitalisation!F:F)</f>
        <v>Tier - 3</v>
      </c>
      <c r="S962" t="str">
        <f>_xlfn.XLOOKUP(Table4[[#This Row],[Customer ID]], Hospitalisation!A:A, Hospitalisation!G:G)</f>
        <v>Tier - 3</v>
      </c>
      <c r="T962" t="str">
        <f>_xlfn.XLOOKUP(Table4[[#This Row],[Customer ID]], Hospitalisation!A:A, Hospitalisation!H:H)</f>
        <v>R1026</v>
      </c>
      <c r="U962" t="str" cm="1">
        <f t="array" ref="U962">_xlfn.IFS(Table4[[#This Row],[Age]]&lt;=29,"Youth",Table4[[#This Row],[Age]]&lt;=49,"Adults",Table4[[#This Row],[Age]]&gt;=50,"Senior")</f>
        <v>Adults</v>
      </c>
    </row>
    <row r="963" spans="1:21">
      <c r="A963" t="s">
        <v>2595</v>
      </c>
      <c r="B963" t="str">
        <f>_xlfn.XLOOKUP(Table4[[#This Row],[Customer ID]],Table1[[#This Row],[Customer ID]],Table1[[#This Row],[TITLE]],0)</f>
        <v>Mr</v>
      </c>
      <c r="C963" t="str" cm="1">
        <f t="array" ref="C963">_xlfn.XLOOKUP(Table4[[#This Row],[Customer ID]],Table1[[#All],[Customer ID]],Table1[[#All],[FIRST NAME]],0)</f>
        <v>Philip J</v>
      </c>
      <c r="D963" t="str" cm="1">
        <f t="array" ref="D963">_xlfn.XLOOKUP(Table4[[#This Row],[Customer ID]],Table1[[#All],[Customer ID]],Table1[[#All],[LAST NAME]],0)</f>
        <v>Shaw</v>
      </c>
      <c r="E963" s="5" cm="1">
        <f t="array" ref="E963">_xlfn.XLOOKUP(Table4[[#This Row],[Customer ID]],Table3[[#All],[Customer ID]],Table3[[#All],[Date of Birth]],0)</f>
        <v>25854</v>
      </c>
      <c r="F963" cm="1">
        <f t="array" ref="F963">_xlfn.XLOOKUP(Table4[[#This Row],[Customer ID]],Table3[[#All],[Customer ID]],Table3[[#All],[Age]],0)</f>
        <v>52</v>
      </c>
      <c r="G963" cm="1">
        <f t="array" ref="G963">_xlfn.XLOOKUP(Table4[[#This Row],[Customer ID]],Table3[[#All],[Customer ID]],Table3[[#All],[Children]],0)</f>
        <v>3</v>
      </c>
      <c r="H963" cm="1">
        <f t="array" ref="H963">_xlfn.XLOOKUP(Table4[[#This Row],[Customer ID]],Table2[[#All],[Customer ID]],Table2[[#All],[BMI]],0)</f>
        <v>32.204999999999998</v>
      </c>
      <c r="I963" cm="1">
        <f t="array" ref="I963">_xlfn.XLOOKUP(Table4[[#This Row],[Customer ID]],Table2[[#All],[Customer ID]],Table2[[#All],[HBA1C]],0)</f>
        <v>8.3800000000000008</v>
      </c>
      <c r="J963" t="str">
        <f>_xlfn.XLOOKUP(Table4[[#This Row],[Customer ID]], 'Medical Examination'!A:A, 'Medical Examination'!D:D)</f>
        <v>Yes</v>
      </c>
      <c r="K963" t="str">
        <f>_xlfn.XLOOKUP(Table4[[#This Row],[Customer ID]], 'Medical Examination'!A:A, 'Medical Examination'!E:E)</f>
        <v>No</v>
      </c>
      <c r="L963" t="str">
        <f>_xlfn.XLOOKUP(Table4[[#This Row],[Customer ID]], 'Medical Examination'!A:A, 'Medical Examination'!F:F)</f>
        <v>No</v>
      </c>
      <c r="M963">
        <f>_xlfn.XLOOKUP(Table4[[#This Row],[Customer ID]], 'Medical Examination'!A:A, 'Medical Examination'!G:G)</f>
        <v>2</v>
      </c>
      <c r="N963" t="str">
        <f>_xlfn.XLOOKUP(Table4[[#This Row],[Customer ID]], 'Medical Examination'!A:A, 'Medical Examination'!H:H)</f>
        <v>No</v>
      </c>
      <c r="O963" t="str">
        <f>_xlfn.XLOOKUP(Table4[[#This Row],[Customer ID]], 'Medical Examination'!A:A, 'Medical Examination'!I:I)</f>
        <v>Diabetes</v>
      </c>
      <c r="P963" t="str">
        <f>_xlfn.XLOOKUP(Table4[[#This Row],[Customer ID]], 'Medical Examination'!A:A, 'Medical Examination'!J:J)</f>
        <v>Obesity</v>
      </c>
      <c r="Q963" s="1">
        <f>_xlfn.XLOOKUP(Table4[[#This Row],[Customer ID]], Hospitalisation!A:A, Hospitalisation!E:E)</f>
        <v>11488.32</v>
      </c>
      <c r="R963" t="str">
        <f>_xlfn.XLOOKUP(Table4[[#This Row],[Customer ID]], Hospitalisation!A:A, Hospitalisation!F:F)</f>
        <v>Tier - 3</v>
      </c>
      <c r="S963" t="str">
        <f>_xlfn.XLOOKUP(Table4[[#This Row],[Customer ID]], Hospitalisation!A:A, Hospitalisation!G:G)</f>
        <v>Tier - 1</v>
      </c>
      <c r="T963" t="str">
        <f>_xlfn.XLOOKUP(Table4[[#This Row],[Customer ID]], Hospitalisation!A:A, Hospitalisation!H:H)</f>
        <v>R1014</v>
      </c>
      <c r="U963" t="str" cm="1">
        <f t="array" ref="U963">_xlfn.IFS(Table4[[#This Row],[Age]]&lt;=29,"Youth",Table4[[#This Row],[Age]]&lt;=49,"Adults",Table4[[#This Row],[Age]]&gt;=50,"Senior")</f>
        <v>Senior</v>
      </c>
    </row>
    <row r="964" spans="1:21">
      <c r="A964" t="s">
        <v>2596</v>
      </c>
      <c r="B964" t="str">
        <f>_xlfn.XLOOKUP(Table4[[#This Row],[Customer ID]],Table1[[#This Row],[Customer ID]],Table1[[#This Row],[TITLE]],0)</f>
        <v>Ms</v>
      </c>
      <c r="C964" t="str" cm="1">
        <f t="array" ref="C964">_xlfn.XLOOKUP(Table4[[#This Row],[Customer ID]],Table1[[#All],[Customer ID]],Table1[[#All],[FIRST NAME]],0)</f>
        <v>Jillian A</v>
      </c>
      <c r="D964" t="str" cm="1">
        <f t="array" ref="D964">_xlfn.XLOOKUP(Table4[[#This Row],[Customer ID]],Table1[[#All],[Customer ID]],Table1[[#All],[LAST NAME]],0)</f>
        <v>Goodwin</v>
      </c>
      <c r="E964" s="5" cm="1">
        <f t="array" ref="E964">_xlfn.XLOOKUP(Table4[[#This Row],[Customer ID]],Table3[[#All],[Customer ID]],Table3[[#All],[Date of Birth]],0)</f>
        <v>38240</v>
      </c>
      <c r="F964" cm="1">
        <f t="array" ref="F964">_xlfn.XLOOKUP(Table4[[#This Row],[Customer ID]],Table3[[#All],[Customer ID]],Table3[[#All],[Age]],0)</f>
        <v>18</v>
      </c>
      <c r="G964" cm="1">
        <f t="array" ref="G964">_xlfn.XLOOKUP(Table4[[#This Row],[Customer ID]],Table3[[#All],[Customer ID]],Table3[[#All],[Children]],0)</f>
        <v>0</v>
      </c>
      <c r="H964" cm="1">
        <f t="array" ref="H964">_xlfn.XLOOKUP(Table4[[#This Row],[Customer ID]],Table2[[#All],[Customer ID]],Table2[[#All],[BMI]],0)</f>
        <v>33.880000000000003</v>
      </c>
      <c r="I964" cm="1">
        <f t="array" ref="I964">_xlfn.XLOOKUP(Table4[[#This Row],[Customer ID]],Table2[[#All],[Customer ID]],Table2[[#All],[HBA1C]],0)</f>
        <v>4.68</v>
      </c>
      <c r="J964" t="str">
        <f>_xlfn.XLOOKUP(Table4[[#This Row],[Customer ID]], 'Medical Examination'!A:A, 'Medical Examination'!D:D)</f>
        <v>No</v>
      </c>
      <c r="K964" t="str">
        <f>_xlfn.XLOOKUP(Table4[[#This Row],[Customer ID]], 'Medical Examination'!A:A, 'Medical Examination'!E:E)</f>
        <v>Yes</v>
      </c>
      <c r="L964" t="str">
        <f>_xlfn.XLOOKUP(Table4[[#This Row],[Customer ID]], 'Medical Examination'!A:A, 'Medical Examination'!F:F)</f>
        <v>No</v>
      </c>
      <c r="M964">
        <f>_xlfn.XLOOKUP(Table4[[#This Row],[Customer ID]], 'Medical Examination'!A:A, 'Medical Examination'!G:G)</f>
        <v>1</v>
      </c>
      <c r="N964" t="str">
        <f>_xlfn.XLOOKUP(Table4[[#This Row],[Customer ID]], 'Medical Examination'!A:A, 'Medical Examination'!H:H)</f>
        <v>No</v>
      </c>
      <c r="O964" t="str">
        <f>_xlfn.XLOOKUP(Table4[[#This Row],[Customer ID]], 'Medical Examination'!A:A, 'Medical Examination'!I:I)</f>
        <v>Normal</v>
      </c>
      <c r="P964" t="str">
        <f>_xlfn.XLOOKUP(Table4[[#This Row],[Customer ID]], 'Medical Examination'!A:A, 'Medical Examination'!J:J)</f>
        <v>Obesity</v>
      </c>
      <c r="Q964" s="1">
        <f>_xlfn.XLOOKUP(Table4[[#This Row],[Customer ID]], Hospitalisation!A:A, Hospitalisation!E:E)</f>
        <v>11482.63</v>
      </c>
      <c r="R964" t="str">
        <f>_xlfn.XLOOKUP(Table4[[#This Row],[Customer ID]], Hospitalisation!A:A, Hospitalisation!F:F)</f>
        <v>Tier - 3</v>
      </c>
      <c r="S964" t="str">
        <f>_xlfn.XLOOKUP(Table4[[#This Row],[Customer ID]], Hospitalisation!A:A, Hospitalisation!G:G)</f>
        <v>Tier - 2</v>
      </c>
      <c r="T964" t="str">
        <f>_xlfn.XLOOKUP(Table4[[#This Row],[Customer ID]], Hospitalisation!A:A, Hospitalisation!H:H)</f>
        <v>R1013</v>
      </c>
      <c r="U964" t="str" cm="1">
        <f t="array" ref="U964">_xlfn.IFS(Table4[[#This Row],[Age]]&lt;=29,"Youth",Table4[[#This Row],[Age]]&lt;=49,"Adults",Table4[[#This Row],[Age]]&gt;=50,"Senior")</f>
        <v>Youth</v>
      </c>
    </row>
    <row r="965" spans="1:21">
      <c r="A965" t="s">
        <v>2599</v>
      </c>
      <c r="B965" t="str">
        <f>_xlfn.XLOOKUP(Table4[[#This Row],[Customer ID]],Table1[[#This Row],[Customer ID]],Table1[[#This Row],[TITLE]],0)</f>
        <v>Mrs</v>
      </c>
      <c r="C965" t="str" cm="1">
        <f t="array" ref="C965">_xlfn.XLOOKUP(Table4[[#This Row],[Customer ID]],Table1[[#All],[Customer ID]],Table1[[#All],[FIRST NAME]],0)</f>
        <v>Laura D</v>
      </c>
      <c r="D965" t="str" cm="1">
        <f t="array" ref="D965">_xlfn.XLOOKUP(Table4[[#This Row],[Customer ID]],Table1[[#All],[Customer ID]],Table1[[#All],[LAST NAME]],0)</f>
        <v>Brock</v>
      </c>
      <c r="E965" s="5" cm="1">
        <f t="array" ref="E965">_xlfn.XLOOKUP(Table4[[#This Row],[Customer ID]],Table3[[#All],[Customer ID]],Table3[[#All],[Date of Birth]],0)</f>
        <v>24357</v>
      </c>
      <c r="F965" cm="1">
        <f t="array" ref="F965">_xlfn.XLOOKUP(Table4[[#This Row],[Customer ID]],Table3[[#All],[Customer ID]],Table3[[#All],[Age]],0)</f>
        <v>56</v>
      </c>
      <c r="G965" cm="1">
        <f t="array" ref="G965">_xlfn.XLOOKUP(Table4[[#This Row],[Customer ID]],Table3[[#All],[Customer ID]],Table3[[#All],[Children]],0)</f>
        <v>0</v>
      </c>
      <c r="H965" cm="1">
        <f t="array" ref="H965">_xlfn.XLOOKUP(Table4[[#This Row],[Customer ID]],Table2[[#All],[Customer ID]],Table2[[#All],[BMI]],0)</f>
        <v>26.63</v>
      </c>
      <c r="I965" cm="1">
        <f t="array" ref="I965">_xlfn.XLOOKUP(Table4[[#This Row],[Customer ID]],Table2[[#All],[Customer ID]],Table2[[#All],[HBA1C]],0)</f>
        <v>4.3600000000000003</v>
      </c>
      <c r="J965" t="str">
        <f>_xlfn.XLOOKUP(Table4[[#This Row],[Customer ID]], 'Medical Examination'!A:A, 'Medical Examination'!D:D)</f>
        <v>Yes</v>
      </c>
      <c r="K965" t="str">
        <f>_xlfn.XLOOKUP(Table4[[#This Row],[Customer ID]], 'Medical Examination'!A:A, 'Medical Examination'!E:E)</f>
        <v>No</v>
      </c>
      <c r="L965" t="str">
        <f>_xlfn.XLOOKUP(Table4[[#This Row],[Customer ID]], 'Medical Examination'!A:A, 'Medical Examination'!F:F)</f>
        <v>No</v>
      </c>
      <c r="M965">
        <f>_xlfn.XLOOKUP(Table4[[#This Row],[Customer ID]], 'Medical Examination'!A:A, 'Medical Examination'!G:G)</f>
        <v>2</v>
      </c>
      <c r="N965" t="str">
        <f>_xlfn.XLOOKUP(Table4[[#This Row],[Customer ID]], 'Medical Examination'!A:A, 'Medical Examination'!H:H)</f>
        <v>No</v>
      </c>
      <c r="O965" t="str">
        <f>_xlfn.XLOOKUP(Table4[[#This Row],[Customer ID]], 'Medical Examination'!A:A, 'Medical Examination'!I:I)</f>
        <v>Normal</v>
      </c>
      <c r="P965" t="str">
        <f>_xlfn.XLOOKUP(Table4[[#This Row],[Customer ID]], 'Medical Examination'!A:A, 'Medical Examination'!J:J)</f>
        <v>Overweight</v>
      </c>
      <c r="Q965" s="1">
        <f>_xlfn.XLOOKUP(Table4[[#This Row],[Customer ID]], Hospitalisation!A:A, Hospitalisation!E:E)</f>
        <v>11478.14</v>
      </c>
      <c r="R965" t="str">
        <f>_xlfn.XLOOKUP(Table4[[#This Row],[Customer ID]], Hospitalisation!A:A, Hospitalisation!F:F)</f>
        <v>Tier - 3</v>
      </c>
      <c r="S965" t="str">
        <f>_xlfn.XLOOKUP(Table4[[#This Row],[Customer ID]], Hospitalisation!A:A, Hospitalisation!G:G)</f>
        <v>Tier - 2</v>
      </c>
      <c r="T965" t="str">
        <f>_xlfn.XLOOKUP(Table4[[#This Row],[Customer ID]], Hospitalisation!A:A, Hospitalisation!H:H)</f>
        <v>R1025</v>
      </c>
      <c r="U965" t="str" cm="1">
        <f t="array" ref="U965">_xlfn.IFS(Table4[[#This Row],[Age]]&lt;=29,"Youth",Table4[[#This Row],[Age]]&lt;=49,"Adults",Table4[[#This Row],[Age]]&gt;=50,"Senior")</f>
        <v>Senior</v>
      </c>
    </row>
    <row r="966" spans="1:21">
      <c r="A966" t="s">
        <v>2602</v>
      </c>
      <c r="B966" t="str">
        <f>_xlfn.XLOOKUP(Table4[[#This Row],[Customer ID]],Table1[[#This Row],[Customer ID]],Table1[[#This Row],[TITLE]],0)</f>
        <v>Ms</v>
      </c>
      <c r="C966" t="str" cm="1">
        <f t="array" ref="C966">_xlfn.XLOOKUP(Table4[[#This Row],[Customer ID]],Table1[[#All],[Customer ID]],Table1[[#All],[FIRST NAME]],0)</f>
        <v>Megan E</v>
      </c>
      <c r="D966" t="str" cm="1">
        <f t="array" ref="D966">_xlfn.XLOOKUP(Table4[[#This Row],[Customer ID]],Table1[[#All],[Customer ID]],Table1[[#All],[LAST NAME]],0)</f>
        <v>Papp</v>
      </c>
      <c r="E966" s="5" cm="1">
        <f t="array" ref="E966">_xlfn.XLOOKUP(Table4[[#This Row],[Customer ID]],Table3[[#All],[Customer ID]],Table3[[#All],[Date of Birth]],0)</f>
        <v>23916</v>
      </c>
      <c r="F966" cm="1">
        <f t="array" ref="F966">_xlfn.XLOOKUP(Table4[[#This Row],[Customer ID]],Table3[[#All],[Customer ID]],Table3[[#All],[Age]],0)</f>
        <v>57</v>
      </c>
      <c r="G966" cm="1">
        <f t="array" ref="G966">_xlfn.XLOOKUP(Table4[[#This Row],[Customer ID]],Table3[[#All],[Customer ID]],Table3[[#All],[Children]],0)</f>
        <v>0</v>
      </c>
      <c r="H966" cm="1">
        <f t="array" ref="H966">_xlfn.XLOOKUP(Table4[[#This Row],[Customer ID]],Table2[[#All],[Customer ID]],Table2[[#All],[BMI]],0)</f>
        <v>28.7</v>
      </c>
      <c r="I966" cm="1">
        <f t="array" ref="I966">_xlfn.XLOOKUP(Table4[[#This Row],[Customer ID]],Table2[[#All],[Customer ID]],Table2[[#All],[HBA1C]],0)</f>
        <v>7.74</v>
      </c>
      <c r="J966" t="str">
        <f>_xlfn.XLOOKUP(Table4[[#This Row],[Customer ID]], 'Medical Examination'!A:A, 'Medical Examination'!D:D)</f>
        <v>No</v>
      </c>
      <c r="K966" t="str">
        <f>_xlfn.XLOOKUP(Table4[[#This Row],[Customer ID]], 'Medical Examination'!A:A, 'Medical Examination'!E:E)</f>
        <v>No</v>
      </c>
      <c r="L966" t="str">
        <f>_xlfn.XLOOKUP(Table4[[#This Row],[Customer ID]], 'Medical Examination'!A:A, 'Medical Examination'!F:F)</f>
        <v>No</v>
      </c>
      <c r="M966">
        <f>_xlfn.XLOOKUP(Table4[[#This Row],[Customer ID]], 'Medical Examination'!A:A, 'Medical Examination'!G:G)</f>
        <v>0</v>
      </c>
      <c r="N966" t="str">
        <f>_xlfn.XLOOKUP(Table4[[#This Row],[Customer ID]], 'Medical Examination'!A:A, 'Medical Examination'!H:H)</f>
        <v>No</v>
      </c>
      <c r="O966" t="str">
        <f>_xlfn.XLOOKUP(Table4[[#This Row],[Customer ID]], 'Medical Examination'!A:A, 'Medical Examination'!I:I)</f>
        <v>Diabetes</v>
      </c>
      <c r="P966" t="str">
        <f>_xlfn.XLOOKUP(Table4[[#This Row],[Customer ID]], 'Medical Examination'!A:A, 'Medical Examination'!J:J)</f>
        <v>Overweight</v>
      </c>
      <c r="Q966" s="1">
        <f>_xlfn.XLOOKUP(Table4[[#This Row],[Customer ID]], Hospitalisation!A:A, Hospitalisation!E:E)</f>
        <v>11455.28</v>
      </c>
      <c r="R966" t="str">
        <f>_xlfn.XLOOKUP(Table4[[#This Row],[Customer ID]], Hospitalisation!A:A, Hospitalisation!F:F)</f>
        <v>Tier - 3</v>
      </c>
      <c r="S966" t="str">
        <f>_xlfn.XLOOKUP(Table4[[#This Row],[Customer ID]], Hospitalisation!A:A, Hospitalisation!G:G)</f>
        <v>Tier - 2</v>
      </c>
      <c r="T966" t="str">
        <f>_xlfn.XLOOKUP(Table4[[#This Row],[Customer ID]], Hospitalisation!A:A, Hospitalisation!H:H)</f>
        <v>R1011</v>
      </c>
      <c r="U966" t="str" cm="1">
        <f t="array" ref="U966">_xlfn.IFS(Table4[[#This Row],[Age]]&lt;=29,"Youth",Table4[[#This Row],[Age]]&lt;=49,"Adults",Table4[[#This Row],[Age]]&gt;=50,"Senior")</f>
        <v>Senior</v>
      </c>
    </row>
    <row r="967" spans="1:21">
      <c r="A967" t="s">
        <v>2605</v>
      </c>
      <c r="B967" t="str">
        <f>_xlfn.XLOOKUP(Table4[[#This Row],[Customer ID]],Table1[[#This Row],[Customer ID]],Table1[[#This Row],[TITLE]],0)</f>
        <v>Ms</v>
      </c>
      <c r="C967" t="str" cm="1">
        <f t="array" ref="C967">_xlfn.XLOOKUP(Table4[[#This Row],[Customer ID]],Table1[[#All],[Customer ID]],Table1[[#All],[FIRST NAME]],0)</f>
        <v>Shannon J</v>
      </c>
      <c r="D967" t="str" cm="1">
        <f t="array" ref="D967">_xlfn.XLOOKUP(Table4[[#This Row],[Customer ID]],Table1[[#All],[Customer ID]],Table1[[#All],[LAST NAME]],0)</f>
        <v>Siragusa</v>
      </c>
      <c r="E967" s="5" cm="1">
        <f t="array" ref="E967">_xlfn.XLOOKUP(Table4[[#This Row],[Customer ID]],Table3[[#All],[Customer ID]],Table3[[#All],[Date of Birth]],0)</f>
        <v>24272</v>
      </c>
      <c r="F967" cm="1">
        <f t="array" ref="F967">_xlfn.XLOOKUP(Table4[[#This Row],[Customer ID]],Table3[[#All],[Customer ID]],Table3[[#All],[Age]],0)</f>
        <v>56</v>
      </c>
      <c r="G967" cm="1">
        <f t="array" ref="G967">_xlfn.XLOOKUP(Table4[[#This Row],[Customer ID]],Table3[[#All],[Customer ID]],Table3[[#All],[Children]],0)</f>
        <v>0</v>
      </c>
      <c r="H967" cm="1">
        <f t="array" ref="H967">_xlfn.XLOOKUP(Table4[[#This Row],[Customer ID]],Table2[[#All],[Customer ID]],Table2[[#All],[BMI]],0)</f>
        <v>25.65</v>
      </c>
      <c r="I967" cm="1">
        <f t="array" ref="I967">_xlfn.XLOOKUP(Table4[[#This Row],[Customer ID]],Table2[[#All],[Customer ID]],Table2[[#All],[HBA1C]],0)</f>
        <v>4.05</v>
      </c>
      <c r="J967" t="str">
        <f>_xlfn.XLOOKUP(Table4[[#This Row],[Customer ID]], 'Medical Examination'!A:A, 'Medical Examination'!D:D)</f>
        <v>Yes</v>
      </c>
      <c r="K967" t="str">
        <f>_xlfn.XLOOKUP(Table4[[#This Row],[Customer ID]], 'Medical Examination'!A:A, 'Medical Examination'!E:E)</f>
        <v>No</v>
      </c>
      <c r="L967" t="str">
        <f>_xlfn.XLOOKUP(Table4[[#This Row],[Customer ID]], 'Medical Examination'!A:A, 'Medical Examination'!F:F)</f>
        <v>No</v>
      </c>
      <c r="M967">
        <f>_xlfn.XLOOKUP(Table4[[#This Row],[Customer ID]], 'Medical Examination'!A:A, 'Medical Examination'!G:G)</f>
        <v>2</v>
      </c>
      <c r="N967" t="str">
        <f>_xlfn.XLOOKUP(Table4[[#This Row],[Customer ID]], 'Medical Examination'!A:A, 'Medical Examination'!H:H)</f>
        <v>No</v>
      </c>
      <c r="O967" t="str">
        <f>_xlfn.XLOOKUP(Table4[[#This Row],[Customer ID]], 'Medical Examination'!A:A, 'Medical Examination'!I:I)</f>
        <v>Normal</v>
      </c>
      <c r="P967" t="str">
        <f>_xlfn.XLOOKUP(Table4[[#This Row],[Customer ID]], 'Medical Examination'!A:A, 'Medical Examination'!J:J)</f>
        <v>Overweight</v>
      </c>
      <c r="Q967" s="1">
        <f>_xlfn.XLOOKUP(Table4[[#This Row],[Customer ID]], Hospitalisation!A:A, Hospitalisation!E:E)</f>
        <v>11454.02</v>
      </c>
      <c r="R967" t="str">
        <f>_xlfn.XLOOKUP(Table4[[#This Row],[Customer ID]], Hospitalisation!A:A, Hospitalisation!F:F)</f>
        <v>Tier - 3</v>
      </c>
      <c r="S967" t="str">
        <f>_xlfn.XLOOKUP(Table4[[#This Row],[Customer ID]], Hospitalisation!A:A, Hospitalisation!G:G)</f>
        <v>Tier - 1</v>
      </c>
      <c r="T967" t="str">
        <f>_xlfn.XLOOKUP(Table4[[#This Row],[Customer ID]], Hospitalisation!A:A, Hospitalisation!H:H)</f>
        <v>R1012</v>
      </c>
      <c r="U967" t="str" cm="1">
        <f t="array" ref="U967">_xlfn.IFS(Table4[[#This Row],[Age]]&lt;=29,"Youth",Table4[[#This Row],[Age]]&lt;=49,"Adults",Table4[[#This Row],[Age]]&gt;=50,"Senior")</f>
        <v>Senior</v>
      </c>
    </row>
    <row r="968" spans="1:21">
      <c r="A968" t="s">
        <v>2608</v>
      </c>
      <c r="B968" t="str">
        <f>_xlfn.XLOOKUP(Table4[[#This Row],[Customer ID]],Table1[[#This Row],[Customer ID]],Table1[[#This Row],[TITLE]],0)</f>
        <v>Ms</v>
      </c>
      <c r="C968" t="str" cm="1">
        <f t="array" ref="C968">_xlfn.XLOOKUP(Table4[[#This Row],[Customer ID]],Table1[[#All],[Customer ID]],Table1[[#All],[FIRST NAME]],0)</f>
        <v>Rachelle M</v>
      </c>
      <c r="D968" t="str" cm="1">
        <f t="array" ref="D968">_xlfn.XLOOKUP(Table4[[#This Row],[Customer ID]],Table1[[#All],[Customer ID]],Table1[[#All],[LAST NAME]],0)</f>
        <v>Pizarro</v>
      </c>
      <c r="E968" s="5" cm="1">
        <f t="array" ref="E968">_xlfn.XLOOKUP(Table4[[#This Row],[Customer ID]],Table3[[#All],[Customer ID]],Table3[[#All],[Date of Birth]],0)</f>
        <v>26188</v>
      </c>
      <c r="F968" cm="1">
        <f t="array" ref="F968">_xlfn.XLOOKUP(Table4[[#This Row],[Customer ID]],Table3[[#All],[Customer ID]],Table3[[#All],[Age]],0)</f>
        <v>51</v>
      </c>
      <c r="G968" cm="1">
        <f t="array" ref="G968">_xlfn.XLOOKUP(Table4[[#This Row],[Customer ID]],Table3[[#All],[Customer ID]],Table3[[#All],[Children]],0)</f>
        <v>3</v>
      </c>
      <c r="H968" cm="1">
        <f t="array" ref="H968">_xlfn.XLOOKUP(Table4[[#This Row],[Customer ID]],Table2[[#All],[Customer ID]],Table2[[#All],[BMI]],0)</f>
        <v>36.384999999999998</v>
      </c>
      <c r="I968" cm="1">
        <f t="array" ref="I968">_xlfn.XLOOKUP(Table4[[#This Row],[Customer ID]],Table2[[#All],[Customer ID]],Table2[[#All],[HBA1C]],0)</f>
        <v>11.49</v>
      </c>
      <c r="J968" t="str">
        <f>_xlfn.XLOOKUP(Table4[[#This Row],[Customer ID]], 'Medical Examination'!A:A, 'Medical Examination'!D:D)</f>
        <v>No</v>
      </c>
      <c r="K968" t="str">
        <f>_xlfn.XLOOKUP(Table4[[#This Row],[Customer ID]], 'Medical Examination'!A:A, 'Medical Examination'!E:E)</f>
        <v>No</v>
      </c>
      <c r="L968" t="str">
        <f>_xlfn.XLOOKUP(Table4[[#This Row],[Customer ID]], 'Medical Examination'!A:A, 'Medical Examination'!F:F)</f>
        <v>No</v>
      </c>
      <c r="M968">
        <f>_xlfn.XLOOKUP(Table4[[#This Row],[Customer ID]], 'Medical Examination'!A:A, 'Medical Examination'!G:G)</f>
        <v>0</v>
      </c>
      <c r="N968" t="str">
        <f>_xlfn.XLOOKUP(Table4[[#This Row],[Customer ID]], 'Medical Examination'!A:A, 'Medical Examination'!H:H)</f>
        <v>No</v>
      </c>
      <c r="O968" t="str">
        <f>_xlfn.XLOOKUP(Table4[[#This Row],[Customer ID]], 'Medical Examination'!A:A, 'Medical Examination'!I:I)</f>
        <v>Diabetes</v>
      </c>
      <c r="P968" t="str">
        <f>_xlfn.XLOOKUP(Table4[[#This Row],[Customer ID]], 'Medical Examination'!A:A, 'Medical Examination'!J:J)</f>
        <v>Obesity</v>
      </c>
      <c r="Q968" s="1">
        <f>_xlfn.XLOOKUP(Table4[[#This Row],[Customer ID]], Hospitalisation!A:A, Hospitalisation!E:E)</f>
        <v>11436.74</v>
      </c>
      <c r="R968" t="str">
        <f>_xlfn.XLOOKUP(Table4[[#This Row],[Customer ID]], Hospitalisation!A:A, Hospitalisation!F:F)</f>
        <v>Tier - 3</v>
      </c>
      <c r="S968" t="str">
        <f>_xlfn.XLOOKUP(Table4[[#This Row],[Customer ID]], Hospitalisation!A:A, Hospitalisation!G:G)</f>
        <v>Tier - 3</v>
      </c>
      <c r="T968" t="str">
        <f>_xlfn.XLOOKUP(Table4[[#This Row],[Customer ID]], Hospitalisation!A:A, Hospitalisation!H:H)</f>
        <v>R1012</v>
      </c>
      <c r="U968" t="str" cm="1">
        <f t="array" ref="U968">_xlfn.IFS(Table4[[#This Row],[Age]]&lt;=29,"Youth",Table4[[#This Row],[Age]]&lt;=49,"Adults",Table4[[#This Row],[Age]]&gt;=50,"Senior")</f>
        <v>Senior</v>
      </c>
    </row>
    <row r="969" spans="1:21">
      <c r="A969" t="s">
        <v>2611</v>
      </c>
      <c r="B969" t="str">
        <f>_xlfn.XLOOKUP(Table4[[#This Row],[Customer ID]],Table1[[#This Row],[Customer ID]],Table1[[#This Row],[TITLE]],0)</f>
        <v>Mr</v>
      </c>
      <c r="C969" t="str" cm="1">
        <f t="array" ref="C969">_xlfn.XLOOKUP(Table4[[#This Row],[Customer ID]],Table1[[#All],[Customer ID]],Table1[[#All],[FIRST NAME]],0)</f>
        <v>Casey</v>
      </c>
      <c r="D969" t="str" cm="1">
        <f t="array" ref="D969">_xlfn.XLOOKUP(Table4[[#This Row],[Customer ID]],Table1[[#All],[Customer ID]],Table1[[#All],[LAST NAME]],0)</f>
        <v>Strange</v>
      </c>
      <c r="E969" s="5" cm="1">
        <f t="array" ref="E969">_xlfn.XLOOKUP(Table4[[#This Row],[Customer ID]],Table3[[#All],[Customer ID]],Table3[[#All],[Date of Birth]],0)</f>
        <v>29419</v>
      </c>
      <c r="F969" cm="1">
        <f t="array" ref="F969">_xlfn.XLOOKUP(Table4[[#This Row],[Customer ID]],Table3[[#All],[Customer ID]],Table3[[#All],[Age]],0)</f>
        <v>42</v>
      </c>
      <c r="G969" cm="1">
        <f t="array" ref="G969">_xlfn.XLOOKUP(Table4[[#This Row],[Customer ID]],Table3[[#All],[Customer ID]],Table3[[#All],[Children]],0)</f>
        <v>2</v>
      </c>
      <c r="H969" cm="1">
        <f t="array" ref="H969">_xlfn.XLOOKUP(Table4[[#This Row],[Customer ID]],Table2[[#All],[Customer ID]],Table2[[#All],[BMI]],0)</f>
        <v>34.69</v>
      </c>
      <c r="I969" cm="1">
        <f t="array" ref="I969">_xlfn.XLOOKUP(Table4[[#This Row],[Customer ID]],Table2[[#All],[Customer ID]],Table2[[#All],[HBA1C]],0)</f>
        <v>5.65</v>
      </c>
      <c r="J969" t="str">
        <f>_xlfn.XLOOKUP(Table4[[#This Row],[Customer ID]], 'Medical Examination'!A:A, 'Medical Examination'!D:D)</f>
        <v>No</v>
      </c>
      <c r="K969" t="str">
        <f>_xlfn.XLOOKUP(Table4[[#This Row],[Customer ID]], 'Medical Examination'!A:A, 'Medical Examination'!E:E)</f>
        <v>No</v>
      </c>
      <c r="L969" t="str">
        <f>_xlfn.XLOOKUP(Table4[[#This Row],[Customer ID]], 'Medical Examination'!A:A, 'Medical Examination'!F:F)</f>
        <v>No</v>
      </c>
      <c r="M969">
        <f>_xlfn.XLOOKUP(Table4[[#This Row],[Customer ID]], 'Medical Examination'!A:A, 'Medical Examination'!G:G)</f>
        <v>0</v>
      </c>
      <c r="N969" t="str">
        <f>_xlfn.XLOOKUP(Table4[[#This Row],[Customer ID]], 'Medical Examination'!A:A, 'Medical Examination'!H:H)</f>
        <v>No</v>
      </c>
      <c r="O969" t="str">
        <f>_xlfn.XLOOKUP(Table4[[#This Row],[Customer ID]], 'Medical Examination'!A:A, 'Medical Examination'!I:I)</f>
        <v>Normal</v>
      </c>
      <c r="P969" t="str">
        <f>_xlfn.XLOOKUP(Table4[[#This Row],[Customer ID]], 'Medical Examination'!A:A, 'Medical Examination'!J:J)</f>
        <v>Obesity</v>
      </c>
      <c r="Q969" s="1">
        <f>_xlfn.XLOOKUP(Table4[[#This Row],[Customer ID]], Hospitalisation!A:A, Hospitalisation!E:E)</f>
        <v>11435.74</v>
      </c>
      <c r="R969" t="str">
        <f>_xlfn.XLOOKUP(Table4[[#This Row],[Customer ID]], Hospitalisation!A:A, Hospitalisation!F:F)</f>
        <v>Tier - 3</v>
      </c>
      <c r="S969" t="str">
        <f>_xlfn.XLOOKUP(Table4[[#This Row],[Customer ID]], Hospitalisation!A:A, Hospitalisation!G:G)</f>
        <v>Tier - 3</v>
      </c>
      <c r="T969" t="str">
        <f>_xlfn.XLOOKUP(Table4[[#This Row],[Customer ID]], Hospitalisation!A:A, Hospitalisation!H:H)</f>
        <v>R1021</v>
      </c>
      <c r="U969" t="str" cm="1">
        <f t="array" ref="U969">_xlfn.IFS(Table4[[#This Row],[Age]]&lt;=29,"Youth",Table4[[#This Row],[Age]]&lt;=49,"Adults",Table4[[#This Row],[Age]]&gt;=50,"Senior")</f>
        <v>Adults</v>
      </c>
    </row>
    <row r="970" spans="1:21">
      <c r="A970" t="s">
        <v>2613</v>
      </c>
      <c r="B970" t="str">
        <f>_xlfn.XLOOKUP(Table4[[#This Row],[Customer ID]],Table1[[#This Row],[Customer ID]],Table1[[#This Row],[TITLE]],0)</f>
        <v>Ms</v>
      </c>
      <c r="C970" t="str" cm="1">
        <f t="array" ref="C970">_xlfn.XLOOKUP(Table4[[#This Row],[Customer ID]],Table1[[#All],[Customer ID]],Table1[[#All],[FIRST NAME]],0)</f>
        <v>Jessica L</v>
      </c>
      <c r="D970" t="str" cm="1">
        <f t="array" ref="D970">_xlfn.XLOOKUP(Table4[[#This Row],[Customer ID]],Table1[[#All],[Customer ID]],Table1[[#All],[LAST NAME]],0)</f>
        <v>Eidinger</v>
      </c>
      <c r="E970" s="5" cm="1">
        <f t="array" ref="E970">_xlfn.XLOOKUP(Table4[[#This Row],[Customer ID]],Table3[[#All],[Customer ID]],Table3[[#All],[Date of Birth]],0)</f>
        <v>31207</v>
      </c>
      <c r="F970" cm="1">
        <f t="array" ref="F970">_xlfn.XLOOKUP(Table4[[#This Row],[Customer ID]],Table3[[#All],[Customer ID]],Table3[[#All],[Age]],0)</f>
        <v>37</v>
      </c>
      <c r="G970" cm="1">
        <f t="array" ref="G970">_xlfn.XLOOKUP(Table4[[#This Row],[Customer ID]],Table3[[#All],[Customer ID]],Table3[[#All],[Children]],0)</f>
        <v>3</v>
      </c>
      <c r="H970" cm="1">
        <f t="array" ref="H970">_xlfn.XLOOKUP(Table4[[#This Row],[Customer ID]],Table2[[#All],[Customer ID]],Table2[[#All],[BMI]],0)</f>
        <v>37.68</v>
      </c>
      <c r="I970" cm="1">
        <f t="array" ref="I970">_xlfn.XLOOKUP(Table4[[#This Row],[Customer ID]],Table2[[#All],[Customer ID]],Table2[[#All],[HBA1C]],0)</f>
        <v>4.29</v>
      </c>
      <c r="J970" t="str">
        <f>_xlfn.XLOOKUP(Table4[[#This Row],[Customer ID]], 'Medical Examination'!A:A, 'Medical Examination'!D:D)</f>
        <v>Yes</v>
      </c>
      <c r="K970" t="str">
        <f>_xlfn.XLOOKUP(Table4[[#This Row],[Customer ID]], 'Medical Examination'!A:A, 'Medical Examination'!E:E)</f>
        <v>No</v>
      </c>
      <c r="L970" t="str">
        <f>_xlfn.XLOOKUP(Table4[[#This Row],[Customer ID]], 'Medical Examination'!A:A, 'Medical Examination'!F:F)</f>
        <v>No</v>
      </c>
      <c r="M970">
        <f>_xlfn.XLOOKUP(Table4[[#This Row],[Customer ID]], 'Medical Examination'!A:A, 'Medical Examination'!G:G)</f>
        <v>0</v>
      </c>
      <c r="N970" t="str">
        <f>_xlfn.XLOOKUP(Table4[[#This Row],[Customer ID]], 'Medical Examination'!A:A, 'Medical Examination'!H:H)</f>
        <v>No</v>
      </c>
      <c r="O970" t="str">
        <f>_xlfn.XLOOKUP(Table4[[#This Row],[Customer ID]], 'Medical Examination'!A:A, 'Medical Examination'!I:I)</f>
        <v>Normal</v>
      </c>
      <c r="P970" t="str">
        <f>_xlfn.XLOOKUP(Table4[[#This Row],[Customer ID]], 'Medical Examination'!A:A, 'Medical Examination'!J:J)</f>
        <v>Obesity</v>
      </c>
      <c r="Q970" s="1">
        <f>_xlfn.XLOOKUP(Table4[[#This Row],[Customer ID]], Hospitalisation!A:A, Hospitalisation!E:E)</f>
        <v>11419.49</v>
      </c>
      <c r="R970" t="str">
        <f>_xlfn.XLOOKUP(Table4[[#This Row],[Customer ID]], Hospitalisation!A:A, Hospitalisation!F:F)</f>
        <v>Tier - 3</v>
      </c>
      <c r="S970" t="str">
        <f>_xlfn.XLOOKUP(Table4[[#This Row],[Customer ID]], Hospitalisation!A:A, Hospitalisation!G:G)</f>
        <v>Tier - 1</v>
      </c>
      <c r="T970" t="str">
        <f>_xlfn.XLOOKUP(Table4[[#This Row],[Customer ID]], Hospitalisation!A:A, Hospitalisation!H:H)</f>
        <v>R1012</v>
      </c>
      <c r="U970" t="str" cm="1">
        <f t="array" ref="U970">_xlfn.IFS(Table4[[#This Row],[Age]]&lt;=29,"Youth",Table4[[#This Row],[Age]]&lt;=49,"Adults",Table4[[#This Row],[Age]]&gt;=50,"Senior")</f>
        <v>Adults</v>
      </c>
    </row>
    <row r="971" spans="1:21">
      <c r="A971" t="s">
        <v>2615</v>
      </c>
      <c r="B971" t="str">
        <f>_xlfn.XLOOKUP(Table4[[#This Row],[Customer ID]],Table1[[#This Row],[Customer ID]],Table1[[#This Row],[TITLE]],0)</f>
        <v>Mr</v>
      </c>
      <c r="C971" t="str" cm="1">
        <f t="array" ref="C971">_xlfn.XLOOKUP(Table4[[#This Row],[Customer ID]],Table1[[#All],[Customer ID]],Table1[[#All],[FIRST NAME]],0)</f>
        <v>Brandon F</v>
      </c>
      <c r="D971" t="str" cm="1">
        <f t="array" ref="D971">_xlfn.XLOOKUP(Table4[[#This Row],[Customer ID]],Table1[[#All],[Customer ID]],Table1[[#All],[LAST NAME]],0)</f>
        <v>Ginsburg</v>
      </c>
      <c r="E971" s="5" cm="1">
        <f t="array" ref="E971">_xlfn.XLOOKUP(Table4[[#This Row],[Customer ID]],Table3[[#All],[Customer ID]],Table3[[#All],[Date of Birth]],0)</f>
        <v>30612</v>
      </c>
      <c r="F971" cm="1">
        <f t="array" ref="F971">_xlfn.XLOOKUP(Table4[[#This Row],[Customer ID]],Table3[[#All],[Customer ID]],Table3[[#All],[Age]],0)</f>
        <v>39</v>
      </c>
      <c r="G971" cm="1">
        <f t="array" ref="G971">_xlfn.XLOOKUP(Table4[[#This Row],[Customer ID]],Table3[[#All],[Customer ID]],Table3[[#All],[Children]],0)</f>
        <v>3</v>
      </c>
      <c r="H971" cm="1">
        <f t="array" ref="H971">_xlfn.XLOOKUP(Table4[[#This Row],[Customer ID]],Table2[[#All],[Customer ID]],Table2[[#All],[BMI]],0)</f>
        <v>35.49</v>
      </c>
      <c r="I971" cm="1">
        <f t="array" ref="I971">_xlfn.XLOOKUP(Table4[[#This Row],[Customer ID]],Table2[[#All],[Customer ID]],Table2[[#All],[HBA1C]],0)</f>
        <v>4.74</v>
      </c>
      <c r="J971" t="str">
        <f>_xlfn.XLOOKUP(Table4[[#This Row],[Customer ID]], 'Medical Examination'!A:A, 'Medical Examination'!D:D)</f>
        <v>Yes</v>
      </c>
      <c r="K971" t="str">
        <f>_xlfn.XLOOKUP(Table4[[#This Row],[Customer ID]], 'Medical Examination'!A:A, 'Medical Examination'!E:E)</f>
        <v>No</v>
      </c>
      <c r="L971" t="str">
        <f>_xlfn.XLOOKUP(Table4[[#This Row],[Customer ID]], 'Medical Examination'!A:A, 'Medical Examination'!F:F)</f>
        <v>Yes</v>
      </c>
      <c r="M971">
        <f>_xlfn.XLOOKUP(Table4[[#This Row],[Customer ID]], 'Medical Examination'!A:A, 'Medical Examination'!G:G)</f>
        <v>1</v>
      </c>
      <c r="N971" t="str">
        <f>_xlfn.XLOOKUP(Table4[[#This Row],[Customer ID]], 'Medical Examination'!A:A, 'Medical Examination'!H:H)</f>
        <v>No</v>
      </c>
      <c r="O971" t="str">
        <f>_xlfn.XLOOKUP(Table4[[#This Row],[Customer ID]], 'Medical Examination'!A:A, 'Medical Examination'!I:I)</f>
        <v>Normal</v>
      </c>
      <c r="P971" t="str">
        <f>_xlfn.XLOOKUP(Table4[[#This Row],[Customer ID]], 'Medical Examination'!A:A, 'Medical Examination'!J:J)</f>
        <v>Obesity</v>
      </c>
      <c r="Q971" s="1">
        <f>_xlfn.XLOOKUP(Table4[[#This Row],[Customer ID]], Hospitalisation!A:A, Hospitalisation!E:E)</f>
        <v>11412.02</v>
      </c>
      <c r="R971" t="str">
        <f>_xlfn.XLOOKUP(Table4[[#This Row],[Customer ID]], Hospitalisation!A:A, Hospitalisation!F:F)</f>
        <v>Tier - 3</v>
      </c>
      <c r="S971" t="str">
        <f>_xlfn.XLOOKUP(Table4[[#This Row],[Customer ID]], Hospitalisation!A:A, Hospitalisation!G:G)</f>
        <v>Tier - 1</v>
      </c>
      <c r="T971" t="str">
        <f>_xlfn.XLOOKUP(Table4[[#This Row],[Customer ID]], Hospitalisation!A:A, Hospitalisation!H:H)</f>
        <v>R1021</v>
      </c>
      <c r="U971" t="str" cm="1">
        <f t="array" ref="U971">_xlfn.IFS(Table4[[#This Row],[Age]]&lt;=29,"Youth",Table4[[#This Row],[Age]]&lt;=49,"Adults",Table4[[#This Row],[Age]]&gt;=50,"Senior")</f>
        <v>Adults</v>
      </c>
    </row>
    <row r="972" spans="1:21">
      <c r="A972" t="s">
        <v>2618</v>
      </c>
      <c r="B972" t="str">
        <f>_xlfn.XLOOKUP(Table4[[#This Row],[Customer ID]],Table1[[#This Row],[Customer ID]],Table1[[#This Row],[TITLE]],0)</f>
        <v>Ms</v>
      </c>
      <c r="C972" t="str" cm="1">
        <f t="array" ref="C972">_xlfn.XLOOKUP(Table4[[#This Row],[Customer ID]],Table1[[#All],[Customer ID]],Table1[[#All],[FIRST NAME]],0)</f>
        <v>Melissa</v>
      </c>
      <c r="D972" t="str" cm="1">
        <f t="array" ref="D972">_xlfn.XLOOKUP(Table4[[#This Row],[Customer ID]],Table1[[#All],[Customer ID]],Table1[[#All],[LAST NAME]],0)</f>
        <v>Truex</v>
      </c>
      <c r="E972" s="5" cm="1">
        <f t="array" ref="E972">_xlfn.XLOOKUP(Table4[[#This Row],[Customer ID]],Table3[[#All],[Customer ID]],Table3[[#All],[Date of Birth]],0)</f>
        <v>25848</v>
      </c>
      <c r="F972" cm="1">
        <f t="array" ref="F972">_xlfn.XLOOKUP(Table4[[#This Row],[Customer ID]],Table3[[#All],[Customer ID]],Table3[[#All],[Age]],0)</f>
        <v>52</v>
      </c>
      <c r="G972" cm="1">
        <f t="array" ref="G972">_xlfn.XLOOKUP(Table4[[#This Row],[Customer ID]],Table3[[#All],[Customer ID]],Table3[[#All],[Children]],0)</f>
        <v>3</v>
      </c>
      <c r="H972" cm="1">
        <f t="array" ref="H972">_xlfn.XLOOKUP(Table4[[#This Row],[Customer ID]],Table2[[#All],[Customer ID]],Table2[[#All],[BMI]],0)</f>
        <v>44.7</v>
      </c>
      <c r="I972" cm="1">
        <f t="array" ref="I972">_xlfn.XLOOKUP(Table4[[#This Row],[Customer ID]],Table2[[#All],[Customer ID]],Table2[[#All],[HBA1C]],0)</f>
        <v>7.6</v>
      </c>
      <c r="J972" t="str">
        <f>_xlfn.XLOOKUP(Table4[[#This Row],[Customer ID]], 'Medical Examination'!A:A, 'Medical Examination'!D:D)</f>
        <v>Yes</v>
      </c>
      <c r="K972" t="str">
        <f>_xlfn.XLOOKUP(Table4[[#This Row],[Customer ID]], 'Medical Examination'!A:A, 'Medical Examination'!E:E)</f>
        <v>No</v>
      </c>
      <c r="L972" t="str">
        <f>_xlfn.XLOOKUP(Table4[[#This Row],[Customer ID]], 'Medical Examination'!A:A, 'Medical Examination'!F:F)</f>
        <v>No</v>
      </c>
      <c r="M972">
        <f>_xlfn.XLOOKUP(Table4[[#This Row],[Customer ID]], 'Medical Examination'!A:A, 'Medical Examination'!G:G)</f>
        <v>2</v>
      </c>
      <c r="N972" t="str">
        <f>_xlfn.XLOOKUP(Table4[[#This Row],[Customer ID]], 'Medical Examination'!A:A, 'Medical Examination'!H:H)</f>
        <v>No</v>
      </c>
      <c r="O972" t="str">
        <f>_xlfn.XLOOKUP(Table4[[#This Row],[Customer ID]], 'Medical Examination'!A:A, 'Medical Examination'!I:I)</f>
        <v>Diabetes</v>
      </c>
      <c r="P972" t="str">
        <f>_xlfn.XLOOKUP(Table4[[#This Row],[Customer ID]], 'Medical Examination'!A:A, 'Medical Examination'!J:J)</f>
        <v>Obesity</v>
      </c>
      <c r="Q972" s="1">
        <f>_xlfn.XLOOKUP(Table4[[#This Row],[Customer ID]], Hospitalisation!A:A, Hospitalisation!E:E)</f>
        <v>11411.69</v>
      </c>
      <c r="R972" t="str">
        <f>_xlfn.XLOOKUP(Table4[[#This Row],[Customer ID]], Hospitalisation!A:A, Hospitalisation!F:F)</f>
        <v>Tier - 3</v>
      </c>
      <c r="S972" t="str">
        <f>_xlfn.XLOOKUP(Table4[[#This Row],[Customer ID]], Hospitalisation!A:A, Hospitalisation!G:G)</f>
        <v>Tier - 2</v>
      </c>
      <c r="T972" t="str">
        <f>_xlfn.XLOOKUP(Table4[[#This Row],[Customer ID]], Hospitalisation!A:A, Hospitalisation!H:H)</f>
        <v>R1011</v>
      </c>
      <c r="U972" t="str" cm="1">
        <f t="array" ref="U972">_xlfn.IFS(Table4[[#This Row],[Age]]&lt;=29,"Youth",Table4[[#This Row],[Age]]&lt;=49,"Adults",Table4[[#This Row],[Age]]&gt;=50,"Senior")</f>
        <v>Senior</v>
      </c>
    </row>
    <row r="973" spans="1:21">
      <c r="A973" t="s">
        <v>2620</v>
      </c>
      <c r="B973" t="str">
        <f>_xlfn.XLOOKUP(Table4[[#This Row],[Customer ID]],Table1[[#This Row],[Customer ID]],Table1[[#This Row],[TITLE]],0)</f>
        <v>Ms</v>
      </c>
      <c r="C973" t="str" cm="1">
        <f t="array" ref="C973">_xlfn.XLOOKUP(Table4[[#This Row],[Customer ID]],Table1[[#All],[Customer ID]],Table1[[#All],[FIRST NAME]],0)</f>
        <v>Danielle N</v>
      </c>
      <c r="D973" t="str" cm="1">
        <f t="array" ref="D973">_xlfn.XLOOKUP(Table4[[#This Row],[Customer ID]],Table1[[#All],[Customer ID]],Table1[[#All],[LAST NAME]],0)</f>
        <v>Higgins</v>
      </c>
      <c r="E973" s="5" cm="1">
        <f t="array" ref="E973">_xlfn.XLOOKUP(Table4[[#This Row],[Customer ID]],Table3[[#All],[Customer ID]],Table3[[#All],[Date of Birth]],0)</f>
        <v>25843</v>
      </c>
      <c r="F973" cm="1">
        <f t="array" ref="F973">_xlfn.XLOOKUP(Table4[[#This Row],[Customer ID]],Table3[[#All],[Customer ID]],Table3[[#All],[Age]],0)</f>
        <v>52</v>
      </c>
      <c r="G973" cm="1">
        <f t="array" ref="G973">_xlfn.XLOOKUP(Table4[[#This Row],[Customer ID]],Table3[[#All],[Customer ID]],Table3[[#All],[Children]],0)</f>
        <v>2</v>
      </c>
      <c r="H973" cm="1">
        <f t="array" ref="H973">_xlfn.XLOOKUP(Table4[[#This Row],[Customer ID]],Table2[[#All],[Customer ID]],Table2[[#All],[BMI]],0)</f>
        <v>38.380000000000003</v>
      </c>
      <c r="I973" cm="1">
        <f t="array" ref="I973">_xlfn.XLOOKUP(Table4[[#This Row],[Customer ID]],Table2[[#All],[Customer ID]],Table2[[#All],[HBA1C]],0)</f>
        <v>8.5</v>
      </c>
      <c r="J973" t="str">
        <f>_xlfn.XLOOKUP(Table4[[#This Row],[Customer ID]], 'Medical Examination'!A:A, 'Medical Examination'!D:D)</f>
        <v>Yes</v>
      </c>
      <c r="K973" t="str">
        <f>_xlfn.XLOOKUP(Table4[[#This Row],[Customer ID]], 'Medical Examination'!A:A, 'Medical Examination'!E:E)</f>
        <v>No</v>
      </c>
      <c r="L973" t="str">
        <f>_xlfn.XLOOKUP(Table4[[#This Row],[Customer ID]], 'Medical Examination'!A:A, 'Medical Examination'!F:F)</f>
        <v>No</v>
      </c>
      <c r="M973">
        <f>_xlfn.XLOOKUP(Table4[[#This Row],[Customer ID]], 'Medical Examination'!A:A, 'Medical Examination'!G:G)</f>
        <v>2</v>
      </c>
      <c r="N973" t="str">
        <f>_xlfn.XLOOKUP(Table4[[#This Row],[Customer ID]], 'Medical Examination'!A:A, 'Medical Examination'!H:H)</f>
        <v>No</v>
      </c>
      <c r="O973" t="str">
        <f>_xlfn.XLOOKUP(Table4[[#This Row],[Customer ID]], 'Medical Examination'!A:A, 'Medical Examination'!I:I)</f>
        <v>Diabetes</v>
      </c>
      <c r="P973" t="str">
        <f>_xlfn.XLOOKUP(Table4[[#This Row],[Customer ID]], 'Medical Examination'!A:A, 'Medical Examination'!J:J)</f>
        <v>Obesity</v>
      </c>
      <c r="Q973" s="1">
        <f>_xlfn.XLOOKUP(Table4[[#This Row],[Customer ID]], Hospitalisation!A:A, Hospitalisation!E:E)</f>
        <v>11396.9</v>
      </c>
      <c r="R973" t="str">
        <f>_xlfn.XLOOKUP(Table4[[#This Row],[Customer ID]], Hospitalisation!A:A, Hospitalisation!F:F)</f>
        <v>Tier - 3</v>
      </c>
      <c r="S973" t="str">
        <f>_xlfn.XLOOKUP(Table4[[#This Row],[Customer ID]], Hospitalisation!A:A, Hospitalisation!G:G)</f>
        <v>Tier - 3</v>
      </c>
      <c r="T973" t="str">
        <f>_xlfn.XLOOKUP(Table4[[#This Row],[Customer ID]], Hospitalisation!A:A, Hospitalisation!H:H)</f>
        <v>R1024</v>
      </c>
      <c r="U973" t="str" cm="1">
        <f t="array" ref="U973">_xlfn.IFS(Table4[[#This Row],[Age]]&lt;=29,"Youth",Table4[[#This Row],[Age]]&lt;=49,"Adults",Table4[[#This Row],[Age]]&gt;=50,"Senior")</f>
        <v>Senior</v>
      </c>
    </row>
    <row r="974" spans="1:21">
      <c r="A974" t="s">
        <v>2623</v>
      </c>
      <c r="B974" t="str">
        <f>_xlfn.XLOOKUP(Table4[[#This Row],[Customer ID]],Table1[[#This Row],[Customer ID]],Table1[[#This Row],[TITLE]],0)</f>
        <v>Mr</v>
      </c>
      <c r="C974" t="str" cm="1">
        <f t="array" ref="C974">_xlfn.XLOOKUP(Table4[[#This Row],[Customer ID]],Table1[[#All],[Customer ID]],Table1[[#All],[FIRST NAME]],0)</f>
        <v>Matthew</v>
      </c>
      <c r="D974" t="str" cm="1">
        <f t="array" ref="D974">_xlfn.XLOOKUP(Table4[[#This Row],[Customer ID]],Table1[[#All],[Customer ID]],Table1[[#All],[LAST NAME]],0)</f>
        <v>Mccurdy</v>
      </c>
      <c r="E974" s="5" cm="1">
        <f t="array" ref="E974">_xlfn.XLOOKUP(Table4[[#This Row],[Customer ID]],Table3[[#All],[Customer ID]],Table3[[#All],[Date of Birth]],0)</f>
        <v>24825</v>
      </c>
      <c r="F974" cm="1">
        <f t="array" ref="F974">_xlfn.XLOOKUP(Table4[[#This Row],[Customer ID]],Table3[[#All],[Customer ID]],Table3[[#All],[Age]],0)</f>
        <v>55</v>
      </c>
      <c r="G974" cm="1">
        <f t="array" ref="G974">_xlfn.XLOOKUP(Table4[[#This Row],[Customer ID]],Table3[[#All],[Customer ID]],Table3[[#All],[Children]],0)</f>
        <v>1</v>
      </c>
      <c r="H974" cm="1">
        <f t="array" ref="H974">_xlfn.XLOOKUP(Table4[[#This Row],[Customer ID]],Table2[[#All],[Customer ID]],Table2[[#All],[BMI]],0)</f>
        <v>35.244999999999997</v>
      </c>
      <c r="I974" cm="1">
        <f t="array" ref="I974">_xlfn.XLOOKUP(Table4[[#This Row],[Customer ID]],Table2[[#All],[Customer ID]],Table2[[#All],[HBA1C]],0)</f>
        <v>11.22</v>
      </c>
      <c r="J974" t="str">
        <f>_xlfn.XLOOKUP(Table4[[#This Row],[Customer ID]], 'Medical Examination'!A:A, 'Medical Examination'!D:D)</f>
        <v>Yes</v>
      </c>
      <c r="K974" t="str">
        <f>_xlfn.XLOOKUP(Table4[[#This Row],[Customer ID]], 'Medical Examination'!A:A, 'Medical Examination'!E:E)</f>
        <v>No</v>
      </c>
      <c r="L974" t="str">
        <f>_xlfn.XLOOKUP(Table4[[#This Row],[Customer ID]], 'Medical Examination'!A:A, 'Medical Examination'!F:F)</f>
        <v>No</v>
      </c>
      <c r="M974">
        <f>_xlfn.XLOOKUP(Table4[[#This Row],[Customer ID]], 'Medical Examination'!A:A, 'Medical Examination'!G:G)</f>
        <v>0</v>
      </c>
      <c r="N974" t="str">
        <f>_xlfn.XLOOKUP(Table4[[#This Row],[Customer ID]], 'Medical Examination'!A:A, 'Medical Examination'!H:H)</f>
        <v>No</v>
      </c>
      <c r="O974" t="str">
        <f>_xlfn.XLOOKUP(Table4[[#This Row],[Customer ID]], 'Medical Examination'!A:A, 'Medical Examination'!I:I)</f>
        <v>Diabetes</v>
      </c>
      <c r="P974" t="str">
        <f>_xlfn.XLOOKUP(Table4[[#This Row],[Customer ID]], 'Medical Examination'!A:A, 'Medical Examination'!J:J)</f>
        <v>Obesity</v>
      </c>
      <c r="Q974" s="1">
        <f>_xlfn.XLOOKUP(Table4[[#This Row],[Customer ID]], Hospitalisation!A:A, Hospitalisation!E:E)</f>
        <v>11394.07</v>
      </c>
      <c r="R974" t="str">
        <f>_xlfn.XLOOKUP(Table4[[#This Row],[Customer ID]], Hospitalisation!A:A, Hospitalisation!F:F)</f>
        <v>Tier - 3</v>
      </c>
      <c r="S974" t="str">
        <f>_xlfn.XLOOKUP(Table4[[#This Row],[Customer ID]], Hospitalisation!A:A, Hospitalisation!G:G)</f>
        <v>Tier - 1</v>
      </c>
      <c r="T974" t="str">
        <f>_xlfn.XLOOKUP(Table4[[#This Row],[Customer ID]], Hospitalisation!A:A, Hospitalisation!H:H)</f>
        <v>R1018</v>
      </c>
      <c r="U974" t="str" cm="1">
        <f t="array" ref="U974">_xlfn.IFS(Table4[[#This Row],[Age]]&lt;=29,"Youth",Table4[[#This Row],[Age]]&lt;=49,"Adults",Table4[[#This Row],[Age]]&gt;=50,"Senior")</f>
        <v>Senior</v>
      </c>
    </row>
    <row r="975" spans="1:21">
      <c r="A975" t="s">
        <v>2625</v>
      </c>
      <c r="B975" t="str">
        <f>_xlfn.XLOOKUP(Table4[[#This Row],[Customer ID]],Table1[[#This Row],[Customer ID]],Table1[[#This Row],[TITLE]],0)</f>
        <v>Mrs</v>
      </c>
      <c r="C975" t="str" cm="1">
        <f t="array" ref="C975">_xlfn.XLOOKUP(Table4[[#This Row],[Customer ID]],Table1[[#All],[Customer ID]],Table1[[#All],[FIRST NAME]],0)</f>
        <v>Bettina</v>
      </c>
      <c r="D975" t="str" cm="1">
        <f t="array" ref="D975">_xlfn.XLOOKUP(Table4[[#This Row],[Customer ID]],Table1[[#All],[Customer ID]],Table1[[#All],[LAST NAME]],0)</f>
        <v>Hughes</v>
      </c>
      <c r="E975" s="5" cm="1">
        <f t="array" ref="E975">_xlfn.XLOOKUP(Table4[[#This Row],[Customer ID]],Table3[[#All],[Customer ID]],Table3[[#All],[Date of Birth]],0)</f>
        <v>35639</v>
      </c>
      <c r="F975" cm="1">
        <f t="array" ref="F975">_xlfn.XLOOKUP(Table4[[#This Row],[Customer ID]],Table3[[#All],[Customer ID]],Table3[[#All],[Age]],0)</f>
        <v>25</v>
      </c>
      <c r="G975" cm="1">
        <f t="array" ref="G975">_xlfn.XLOOKUP(Table4[[#This Row],[Customer ID]],Table3[[#All],[Customer ID]],Table3[[#All],[Children]],0)</f>
        <v>0</v>
      </c>
      <c r="H975" cm="1">
        <f t="array" ref="H975">_xlfn.XLOOKUP(Table4[[#This Row],[Customer ID]],Table2[[#All],[Customer ID]],Table2[[#All],[BMI]],0)</f>
        <v>49.84</v>
      </c>
      <c r="I975" cm="1">
        <f t="array" ref="I975">_xlfn.XLOOKUP(Table4[[#This Row],[Customer ID]],Table2[[#All],[Customer ID]],Table2[[#All],[HBA1C]],0)</f>
        <v>5.0999999999999996</v>
      </c>
      <c r="J975" t="str">
        <f>_xlfn.XLOOKUP(Table4[[#This Row],[Customer ID]], 'Medical Examination'!A:A, 'Medical Examination'!D:D)</f>
        <v>Yes</v>
      </c>
      <c r="K975" t="str">
        <f>_xlfn.XLOOKUP(Table4[[#This Row],[Customer ID]], 'Medical Examination'!A:A, 'Medical Examination'!E:E)</f>
        <v>No</v>
      </c>
      <c r="L975" t="str">
        <f>_xlfn.XLOOKUP(Table4[[#This Row],[Customer ID]], 'Medical Examination'!A:A, 'Medical Examination'!F:F)</f>
        <v>Yes</v>
      </c>
      <c r="M975">
        <f>_xlfn.XLOOKUP(Table4[[#This Row],[Customer ID]], 'Medical Examination'!A:A, 'Medical Examination'!G:G)</f>
        <v>1</v>
      </c>
      <c r="N975" t="str">
        <f>_xlfn.XLOOKUP(Table4[[#This Row],[Customer ID]], 'Medical Examination'!A:A, 'Medical Examination'!H:H)</f>
        <v>No</v>
      </c>
      <c r="O975" t="str">
        <f>_xlfn.XLOOKUP(Table4[[#This Row],[Customer ID]], 'Medical Examination'!A:A, 'Medical Examination'!I:I)</f>
        <v>Normal</v>
      </c>
      <c r="P975" t="str">
        <f>_xlfn.XLOOKUP(Table4[[#This Row],[Customer ID]], 'Medical Examination'!A:A, 'Medical Examination'!J:J)</f>
        <v>Obesity</v>
      </c>
      <c r="Q975" s="1">
        <f>_xlfn.XLOOKUP(Table4[[#This Row],[Customer ID]], Hospitalisation!A:A, Hospitalisation!E:E)</f>
        <v>11388.27</v>
      </c>
      <c r="R975" t="str">
        <f>_xlfn.XLOOKUP(Table4[[#This Row],[Customer ID]], Hospitalisation!A:A, Hospitalisation!F:F)</f>
        <v>Tier - 3</v>
      </c>
      <c r="S975" t="str">
        <f>_xlfn.XLOOKUP(Table4[[#This Row],[Customer ID]], Hospitalisation!A:A, Hospitalisation!G:G)</f>
        <v>Tier - 2</v>
      </c>
      <c r="T975" t="str">
        <f>_xlfn.XLOOKUP(Table4[[#This Row],[Customer ID]], Hospitalisation!A:A, Hospitalisation!H:H)</f>
        <v>R1026</v>
      </c>
      <c r="U975" t="str" cm="1">
        <f t="array" ref="U975">_xlfn.IFS(Table4[[#This Row],[Age]]&lt;=29,"Youth",Table4[[#This Row],[Age]]&lt;=49,"Adults",Table4[[#This Row],[Age]]&gt;=50,"Senior")</f>
        <v>Youth</v>
      </c>
    </row>
    <row r="976" spans="1:21">
      <c r="A976" t="s">
        <v>2627</v>
      </c>
      <c r="B976" t="str">
        <f>_xlfn.XLOOKUP(Table4[[#This Row],[Customer ID]],Table1[[#This Row],[Customer ID]],Table1[[#This Row],[TITLE]],0)</f>
        <v>Mr</v>
      </c>
      <c r="C976" t="str" cm="1">
        <f t="array" ref="C976">_xlfn.XLOOKUP(Table4[[#This Row],[Customer ID]],Table1[[#All],[Customer ID]],Table1[[#All],[FIRST NAME]],0)</f>
        <v>Alexander</v>
      </c>
      <c r="D976" t="str" cm="1">
        <f t="array" ref="D976">_xlfn.XLOOKUP(Table4[[#This Row],[Customer ID]],Table1[[#All],[Customer ID]],Table1[[#All],[LAST NAME]],0)</f>
        <v>Varner</v>
      </c>
      <c r="E976" s="5" cm="1">
        <f t="array" ref="E976">_xlfn.XLOOKUP(Table4[[#This Row],[Customer ID]],Table3[[#All],[Customer ID]],Table3[[#All],[Date of Birth]],0)</f>
        <v>23541</v>
      </c>
      <c r="F976" cm="1">
        <f t="array" ref="F976">_xlfn.XLOOKUP(Table4[[#This Row],[Customer ID]],Table3[[#All],[Customer ID]],Table3[[#All],[Age]],0)</f>
        <v>58</v>
      </c>
      <c r="G976" cm="1">
        <f t="array" ref="G976">_xlfn.XLOOKUP(Table4[[#This Row],[Customer ID]],Table3[[#All],[Customer ID]],Table3[[#All],[Children]],0)</f>
        <v>0</v>
      </c>
      <c r="H976" cm="1">
        <f t="array" ref="H976">_xlfn.XLOOKUP(Table4[[#This Row],[Customer ID]],Table2[[#All],[Customer ID]],Table2[[#All],[BMI]],0)</f>
        <v>49.06</v>
      </c>
      <c r="I976" cm="1">
        <f t="array" ref="I976">_xlfn.XLOOKUP(Table4[[#This Row],[Customer ID]],Table2[[#All],[Customer ID]],Table2[[#All],[HBA1C]],0)</f>
        <v>5.43</v>
      </c>
      <c r="J976" t="str">
        <f>_xlfn.XLOOKUP(Table4[[#This Row],[Customer ID]], 'Medical Examination'!A:A, 'Medical Examination'!D:D)</f>
        <v>Yes</v>
      </c>
      <c r="K976" t="str">
        <f>_xlfn.XLOOKUP(Table4[[#This Row],[Customer ID]], 'Medical Examination'!A:A, 'Medical Examination'!E:E)</f>
        <v>No</v>
      </c>
      <c r="L976" t="str">
        <f>_xlfn.XLOOKUP(Table4[[#This Row],[Customer ID]], 'Medical Examination'!A:A, 'Medical Examination'!F:F)</f>
        <v>No</v>
      </c>
      <c r="M976">
        <f>_xlfn.XLOOKUP(Table4[[#This Row],[Customer ID]], 'Medical Examination'!A:A, 'Medical Examination'!G:G)</f>
        <v>1</v>
      </c>
      <c r="N976" t="str">
        <f>_xlfn.XLOOKUP(Table4[[#This Row],[Customer ID]], 'Medical Examination'!A:A, 'Medical Examination'!H:H)</f>
        <v>No</v>
      </c>
      <c r="O976" t="str">
        <f>_xlfn.XLOOKUP(Table4[[#This Row],[Customer ID]], 'Medical Examination'!A:A, 'Medical Examination'!I:I)</f>
        <v>Normal</v>
      </c>
      <c r="P976" t="str">
        <f>_xlfn.XLOOKUP(Table4[[#This Row],[Customer ID]], 'Medical Examination'!A:A, 'Medical Examination'!J:J)</f>
        <v>Obesity</v>
      </c>
      <c r="Q976" s="1">
        <f>_xlfn.XLOOKUP(Table4[[#This Row],[Customer ID]], Hospitalisation!A:A, Hospitalisation!E:E)</f>
        <v>11381.33</v>
      </c>
      <c r="R976" t="str">
        <f>_xlfn.XLOOKUP(Table4[[#This Row],[Customer ID]], Hospitalisation!A:A, Hospitalisation!F:F)</f>
        <v>Tier - 3</v>
      </c>
      <c r="S976" t="str">
        <f>_xlfn.XLOOKUP(Table4[[#This Row],[Customer ID]], Hospitalisation!A:A, Hospitalisation!G:G)</f>
        <v>Tier - 2</v>
      </c>
      <c r="T976" t="str">
        <f>_xlfn.XLOOKUP(Table4[[#This Row],[Customer ID]], Hospitalisation!A:A, Hospitalisation!H:H)</f>
        <v>R1013</v>
      </c>
      <c r="U976" t="str" cm="1">
        <f t="array" ref="U976">_xlfn.IFS(Table4[[#This Row],[Age]]&lt;=29,"Youth",Table4[[#This Row],[Age]]&lt;=49,"Adults",Table4[[#This Row],[Age]]&gt;=50,"Senior")</f>
        <v>Senior</v>
      </c>
    </row>
    <row r="977" spans="1:21">
      <c r="A977" t="s">
        <v>2629</v>
      </c>
      <c r="B977" t="str">
        <f>_xlfn.XLOOKUP(Table4[[#This Row],[Customer ID]],Table1[[#This Row],[Customer ID]],Table1[[#This Row],[TITLE]],0)</f>
        <v>Mrs</v>
      </c>
      <c r="C977" t="str" cm="1">
        <f t="array" ref="C977">_xlfn.XLOOKUP(Table4[[#This Row],[Customer ID]],Table1[[#All],[Customer ID]],Table1[[#All],[FIRST NAME]],0)</f>
        <v>Holli</v>
      </c>
      <c r="D977" t="str" cm="1">
        <f t="array" ref="D977">_xlfn.XLOOKUP(Table4[[#This Row],[Customer ID]],Table1[[#All],[Customer ID]],Table1[[#All],[LAST NAME]],0)</f>
        <v>Dahmen</v>
      </c>
      <c r="E977" s="5" cm="1">
        <f t="array" ref="E977">_xlfn.XLOOKUP(Table4[[#This Row],[Customer ID]],Table3[[#All],[Customer ID]],Table3[[#All],[Date of Birth]],0)</f>
        <v>26639</v>
      </c>
      <c r="F977" cm="1">
        <f t="array" ref="F977">_xlfn.XLOOKUP(Table4[[#This Row],[Customer ID]],Table3[[#All],[Customer ID]],Table3[[#All],[Age]],0)</f>
        <v>50</v>
      </c>
      <c r="G977" cm="1">
        <f t="array" ref="G977">_xlfn.XLOOKUP(Table4[[#This Row],[Customer ID]],Table3[[#All],[Customer ID]],Table3[[#All],[Children]],0)</f>
        <v>0</v>
      </c>
      <c r="H977" cm="1">
        <f t="array" ref="H977">_xlfn.XLOOKUP(Table4[[#This Row],[Customer ID]],Table2[[#All],[Customer ID]],Table2[[#All],[BMI]],0)</f>
        <v>30.88</v>
      </c>
      <c r="I977" cm="1">
        <f t="array" ref="I977">_xlfn.XLOOKUP(Table4[[#This Row],[Customer ID]],Table2[[#All],[Customer ID]],Table2[[#All],[HBA1C]],0)</f>
        <v>5.82</v>
      </c>
      <c r="J977" t="str">
        <f>_xlfn.XLOOKUP(Table4[[#This Row],[Customer ID]], 'Medical Examination'!A:A, 'Medical Examination'!D:D)</f>
        <v>No</v>
      </c>
      <c r="K977" t="str">
        <f>_xlfn.XLOOKUP(Table4[[#This Row],[Customer ID]], 'Medical Examination'!A:A, 'Medical Examination'!E:E)</f>
        <v>No</v>
      </c>
      <c r="L977" t="str">
        <f>_xlfn.XLOOKUP(Table4[[#This Row],[Customer ID]], 'Medical Examination'!A:A, 'Medical Examination'!F:F)</f>
        <v>No</v>
      </c>
      <c r="M977">
        <f>_xlfn.XLOOKUP(Table4[[#This Row],[Customer ID]], 'Medical Examination'!A:A, 'Medical Examination'!G:G)</f>
        <v>2</v>
      </c>
      <c r="N977" t="str">
        <f>_xlfn.XLOOKUP(Table4[[#This Row],[Customer ID]], 'Medical Examination'!A:A, 'Medical Examination'!H:H)</f>
        <v>No</v>
      </c>
      <c r="O977" t="str">
        <f>_xlfn.XLOOKUP(Table4[[#This Row],[Customer ID]], 'Medical Examination'!A:A, 'Medical Examination'!I:I)</f>
        <v>Prediabetes</v>
      </c>
      <c r="P977" t="str">
        <f>_xlfn.XLOOKUP(Table4[[#This Row],[Customer ID]], 'Medical Examination'!A:A, 'Medical Examination'!J:J)</f>
        <v>Obesity</v>
      </c>
      <c r="Q977" s="1">
        <f>_xlfn.XLOOKUP(Table4[[#This Row],[Customer ID]], Hospitalisation!A:A, Hospitalisation!E:E)</f>
        <v>11378.57</v>
      </c>
      <c r="R977" t="str">
        <f>_xlfn.XLOOKUP(Table4[[#This Row],[Customer ID]], Hospitalisation!A:A, Hospitalisation!F:F)</f>
        <v>Tier - 3</v>
      </c>
      <c r="S977" t="str">
        <f>_xlfn.XLOOKUP(Table4[[#This Row],[Customer ID]], Hospitalisation!A:A, Hospitalisation!G:G)</f>
        <v>Tier - 2</v>
      </c>
      <c r="T977" t="str">
        <f>_xlfn.XLOOKUP(Table4[[#This Row],[Customer ID]], Hospitalisation!A:A, Hospitalisation!H:H)</f>
        <v>R1025</v>
      </c>
      <c r="U977" t="str" cm="1">
        <f t="array" ref="U977">_xlfn.IFS(Table4[[#This Row],[Age]]&lt;=29,"Youth",Table4[[#This Row],[Age]]&lt;=49,"Adults",Table4[[#This Row],[Age]]&gt;=50,"Senior")</f>
        <v>Senior</v>
      </c>
    </row>
    <row r="978" spans="1:21">
      <c r="A978" t="s">
        <v>2632</v>
      </c>
      <c r="B978" t="str">
        <f>_xlfn.XLOOKUP(Table4[[#This Row],[Customer ID]],Table1[[#This Row],[Customer ID]],Table1[[#This Row],[TITLE]],0)</f>
        <v>Mrs</v>
      </c>
      <c r="C978" t="str" cm="1">
        <f t="array" ref="C978">_xlfn.XLOOKUP(Table4[[#This Row],[Customer ID]],Table1[[#All],[Customer ID]],Table1[[#All],[FIRST NAME]],0)</f>
        <v>Heather C</v>
      </c>
      <c r="D978" t="str" cm="1">
        <f t="array" ref="D978">_xlfn.XLOOKUP(Table4[[#This Row],[Customer ID]],Table1[[#All],[Customer ID]],Table1[[#All],[LAST NAME]],0)</f>
        <v>Young</v>
      </c>
      <c r="E978" s="5" cm="1">
        <f t="array" ref="E978">_xlfn.XLOOKUP(Table4[[#This Row],[Customer ID]],Table3[[#All],[Customer ID]],Table3[[#All],[Date of Birth]],0)</f>
        <v>29013</v>
      </c>
      <c r="F978" cm="1">
        <f t="array" ref="F978">_xlfn.XLOOKUP(Table4[[#This Row],[Customer ID]],Table3[[#All],[Customer ID]],Table3[[#All],[Age]],0)</f>
        <v>44</v>
      </c>
      <c r="G978" cm="1">
        <f t="array" ref="G978">_xlfn.XLOOKUP(Table4[[#This Row],[Customer ID]],Table3[[#All],[Customer ID]],Table3[[#All],[Children]],0)</f>
        <v>2</v>
      </c>
      <c r="H978" cm="1">
        <f t="array" ref="H978">_xlfn.XLOOKUP(Table4[[#This Row],[Customer ID]],Table2[[#All],[Customer ID]],Table2[[#All],[BMI]],0)</f>
        <v>33.35</v>
      </c>
      <c r="I978" cm="1">
        <f t="array" ref="I978">_xlfn.XLOOKUP(Table4[[#This Row],[Customer ID]],Table2[[#All],[Customer ID]],Table2[[#All],[HBA1C]],0)</f>
        <v>6.05</v>
      </c>
      <c r="J978" t="str">
        <f>_xlfn.XLOOKUP(Table4[[#This Row],[Customer ID]], 'Medical Examination'!A:A, 'Medical Examination'!D:D)</f>
        <v>No</v>
      </c>
      <c r="K978" t="str">
        <f>_xlfn.XLOOKUP(Table4[[#This Row],[Customer ID]], 'Medical Examination'!A:A, 'Medical Examination'!E:E)</f>
        <v>No</v>
      </c>
      <c r="L978" t="str">
        <f>_xlfn.XLOOKUP(Table4[[#This Row],[Customer ID]], 'Medical Examination'!A:A, 'Medical Examination'!F:F)</f>
        <v>Yes</v>
      </c>
      <c r="M978">
        <f>_xlfn.XLOOKUP(Table4[[#This Row],[Customer ID]], 'Medical Examination'!A:A, 'Medical Examination'!G:G)</f>
        <v>1</v>
      </c>
      <c r="N978" t="str">
        <f>_xlfn.XLOOKUP(Table4[[#This Row],[Customer ID]], 'Medical Examination'!A:A, 'Medical Examination'!H:H)</f>
        <v>No</v>
      </c>
      <c r="O978" t="str">
        <f>_xlfn.XLOOKUP(Table4[[#This Row],[Customer ID]], 'Medical Examination'!A:A, 'Medical Examination'!I:I)</f>
        <v>Prediabetes</v>
      </c>
      <c r="P978" t="str">
        <f>_xlfn.XLOOKUP(Table4[[#This Row],[Customer ID]], 'Medical Examination'!A:A, 'Medical Examination'!J:J)</f>
        <v>Obesity</v>
      </c>
      <c r="Q978" s="1">
        <f>_xlfn.XLOOKUP(Table4[[#This Row],[Customer ID]], Hospitalisation!A:A, Hospitalisation!E:E)</f>
        <v>11369.39</v>
      </c>
      <c r="R978" t="str">
        <f>_xlfn.XLOOKUP(Table4[[#This Row],[Customer ID]], Hospitalisation!A:A, Hospitalisation!F:F)</f>
        <v>Tier - 3</v>
      </c>
      <c r="S978" t="str">
        <f>_xlfn.XLOOKUP(Table4[[#This Row],[Customer ID]], Hospitalisation!A:A, Hospitalisation!G:G)</f>
        <v>Tier - 1</v>
      </c>
      <c r="T978" t="str">
        <f>_xlfn.XLOOKUP(Table4[[#This Row],[Customer ID]], Hospitalisation!A:A, Hospitalisation!H:H)</f>
        <v>R1026</v>
      </c>
      <c r="U978" t="str" cm="1">
        <f t="array" ref="U978">_xlfn.IFS(Table4[[#This Row],[Age]]&lt;=29,"Youth",Table4[[#This Row],[Age]]&lt;=49,"Adults",Table4[[#This Row],[Age]]&gt;=50,"Senior")</f>
        <v>Adults</v>
      </c>
    </row>
    <row r="979" spans="1:21">
      <c r="A979" t="s">
        <v>2634</v>
      </c>
      <c r="B979" t="str">
        <f>_xlfn.XLOOKUP(Table4[[#This Row],[Customer ID]],Table1[[#This Row],[Customer ID]],Table1[[#This Row],[TITLE]],0)</f>
        <v>Mr</v>
      </c>
      <c r="C979" t="str" cm="1">
        <f t="array" ref="C979">_xlfn.XLOOKUP(Table4[[#This Row],[Customer ID]],Table1[[#All],[Customer ID]],Table1[[#All],[FIRST NAME]],0)</f>
        <v>Kyle</v>
      </c>
      <c r="D979" t="str" cm="1">
        <f t="array" ref="D979">_xlfn.XLOOKUP(Table4[[#This Row],[Customer ID]],Table1[[#All],[Customer ID]],Table1[[#All],[LAST NAME]],0)</f>
        <v>Fraser</v>
      </c>
      <c r="E979" s="5" cm="1">
        <f t="array" ref="E979">_xlfn.XLOOKUP(Table4[[#This Row],[Customer ID]],Table3[[#All],[Customer ID]],Table3[[#All],[Date of Birth]],0)</f>
        <v>23724</v>
      </c>
      <c r="F979" cm="1">
        <f t="array" ref="F979">_xlfn.XLOOKUP(Table4[[#This Row],[Customer ID]],Table3[[#All],[Customer ID]],Table3[[#All],[Age]],0)</f>
        <v>58</v>
      </c>
      <c r="G979" cm="1">
        <f t="array" ref="G979">_xlfn.XLOOKUP(Table4[[#This Row],[Customer ID]],Table3[[#All],[Customer ID]],Table3[[#All],[Children]],0)</f>
        <v>0</v>
      </c>
      <c r="H979" cm="1">
        <f t="array" ref="H979">_xlfn.XLOOKUP(Table4[[#This Row],[Customer ID]],Table2[[#All],[Customer ID]],Table2[[#All],[BMI]],0)</f>
        <v>38</v>
      </c>
      <c r="I979" cm="1">
        <f t="array" ref="I979">_xlfn.XLOOKUP(Table4[[#This Row],[Customer ID]],Table2[[#All],[Customer ID]],Table2[[#All],[HBA1C]],0)</f>
        <v>6.38</v>
      </c>
      <c r="J979" t="str">
        <f>_xlfn.XLOOKUP(Table4[[#This Row],[Customer ID]], 'Medical Examination'!A:A, 'Medical Examination'!D:D)</f>
        <v>Yes</v>
      </c>
      <c r="K979" t="str">
        <f>_xlfn.XLOOKUP(Table4[[#This Row],[Customer ID]], 'Medical Examination'!A:A, 'Medical Examination'!E:E)</f>
        <v>No</v>
      </c>
      <c r="L979" t="str">
        <f>_xlfn.XLOOKUP(Table4[[#This Row],[Customer ID]], 'Medical Examination'!A:A, 'Medical Examination'!F:F)</f>
        <v>No</v>
      </c>
      <c r="M979">
        <f>_xlfn.XLOOKUP(Table4[[#This Row],[Customer ID]], 'Medical Examination'!A:A, 'Medical Examination'!G:G)</f>
        <v>1</v>
      </c>
      <c r="N979" t="str">
        <f>_xlfn.XLOOKUP(Table4[[#This Row],[Customer ID]], 'Medical Examination'!A:A, 'Medical Examination'!H:H)</f>
        <v>No</v>
      </c>
      <c r="O979" t="str">
        <f>_xlfn.XLOOKUP(Table4[[#This Row],[Customer ID]], 'Medical Examination'!A:A, 'Medical Examination'!I:I)</f>
        <v>Prediabetes</v>
      </c>
      <c r="P979" t="str">
        <f>_xlfn.XLOOKUP(Table4[[#This Row],[Customer ID]], 'Medical Examination'!A:A, 'Medical Examination'!J:J)</f>
        <v>Obesity</v>
      </c>
      <c r="Q979" s="1">
        <f>_xlfn.XLOOKUP(Table4[[#This Row],[Customer ID]], Hospitalisation!A:A, Hospitalisation!E:E)</f>
        <v>11365.95</v>
      </c>
      <c r="R979" t="str">
        <f>_xlfn.XLOOKUP(Table4[[#This Row],[Customer ID]], Hospitalisation!A:A, Hospitalisation!F:F)</f>
        <v>Tier - 3</v>
      </c>
      <c r="S979" t="str">
        <f>_xlfn.XLOOKUP(Table4[[#This Row],[Customer ID]], Hospitalisation!A:A, Hospitalisation!G:G)</f>
        <v>Tier - 2</v>
      </c>
      <c r="T979" t="str">
        <f>_xlfn.XLOOKUP(Table4[[#This Row],[Customer ID]], Hospitalisation!A:A, Hospitalisation!H:H)</f>
        <v>R1011</v>
      </c>
      <c r="U979" t="str" cm="1">
        <f t="array" ref="U979">_xlfn.IFS(Table4[[#This Row],[Age]]&lt;=29,"Youth",Table4[[#This Row],[Age]]&lt;=49,"Adults",Table4[[#This Row],[Age]]&gt;=50,"Senior")</f>
        <v>Senior</v>
      </c>
    </row>
    <row r="980" spans="1:21">
      <c r="A980" t="s">
        <v>2636</v>
      </c>
      <c r="B980" t="str">
        <f>_xlfn.XLOOKUP(Table4[[#This Row],[Customer ID]],Table1[[#This Row],[Customer ID]],Table1[[#This Row],[TITLE]],0)</f>
        <v>Mr</v>
      </c>
      <c r="C980" t="str" cm="1">
        <f t="array" ref="C980">_xlfn.XLOOKUP(Table4[[#This Row],[Customer ID]],Table1[[#All],[Customer ID]],Table1[[#All],[FIRST NAME]],0)</f>
        <v>Thomas J</v>
      </c>
      <c r="D980" t="str" cm="1">
        <f t="array" ref="D980">_xlfn.XLOOKUP(Table4[[#This Row],[Customer ID]],Table1[[#All],[Customer ID]],Table1[[#All],[LAST NAME]],0)</f>
        <v>Deeg</v>
      </c>
      <c r="E980" s="5" cm="1">
        <f t="array" ref="E980">_xlfn.XLOOKUP(Table4[[#This Row],[Customer ID]],Table3[[#All],[Customer ID]],Table3[[#All],[Date of Birth]],0)</f>
        <v>23561</v>
      </c>
      <c r="F980" cm="1">
        <f t="array" ref="F980">_xlfn.XLOOKUP(Table4[[#This Row],[Customer ID]],Table3[[#All],[Customer ID]],Table3[[#All],[Age]],0)</f>
        <v>58</v>
      </c>
      <c r="G980" cm="1">
        <f t="array" ref="G980">_xlfn.XLOOKUP(Table4[[#This Row],[Customer ID]],Table3[[#All],[Customer ID]],Table3[[#All],[Children]],0)</f>
        <v>0</v>
      </c>
      <c r="H980" cm="1">
        <f t="array" ref="H980">_xlfn.XLOOKUP(Table4[[#This Row],[Customer ID]],Table2[[#All],[Customer ID]],Table2[[#All],[BMI]],0)</f>
        <v>36.08</v>
      </c>
      <c r="I980" cm="1">
        <f t="array" ref="I980">_xlfn.XLOOKUP(Table4[[#This Row],[Customer ID]],Table2[[#All],[Customer ID]],Table2[[#All],[HBA1C]],0)</f>
        <v>5.73</v>
      </c>
      <c r="J980" t="str">
        <f>_xlfn.XLOOKUP(Table4[[#This Row],[Customer ID]], 'Medical Examination'!A:A, 'Medical Examination'!D:D)</f>
        <v>Yes</v>
      </c>
      <c r="K980" t="str">
        <f>_xlfn.XLOOKUP(Table4[[#This Row],[Customer ID]], 'Medical Examination'!A:A, 'Medical Examination'!E:E)</f>
        <v>No</v>
      </c>
      <c r="L980" t="str">
        <f>_xlfn.XLOOKUP(Table4[[#This Row],[Customer ID]], 'Medical Examination'!A:A, 'Medical Examination'!F:F)</f>
        <v>No</v>
      </c>
      <c r="M980">
        <f>_xlfn.XLOOKUP(Table4[[#This Row],[Customer ID]], 'Medical Examination'!A:A, 'Medical Examination'!G:G)</f>
        <v>1</v>
      </c>
      <c r="N980" t="str">
        <f>_xlfn.XLOOKUP(Table4[[#This Row],[Customer ID]], 'Medical Examination'!A:A, 'Medical Examination'!H:H)</f>
        <v>No</v>
      </c>
      <c r="O980" t="str">
        <f>_xlfn.XLOOKUP(Table4[[#This Row],[Customer ID]], 'Medical Examination'!A:A, 'Medical Examination'!I:I)</f>
        <v>Prediabetes</v>
      </c>
      <c r="P980" t="str">
        <f>_xlfn.XLOOKUP(Table4[[#This Row],[Customer ID]], 'Medical Examination'!A:A, 'Medical Examination'!J:J)</f>
        <v>Obesity</v>
      </c>
      <c r="Q980" s="1">
        <f>_xlfn.XLOOKUP(Table4[[#This Row],[Customer ID]], Hospitalisation!A:A, Hospitalisation!E:E)</f>
        <v>11363.28</v>
      </c>
      <c r="R980" t="str">
        <f>_xlfn.XLOOKUP(Table4[[#This Row],[Customer ID]], Hospitalisation!A:A, Hospitalisation!F:F)</f>
        <v>Tier - 3</v>
      </c>
      <c r="S980" t="str">
        <f>_xlfn.XLOOKUP(Table4[[#This Row],[Customer ID]], Hospitalisation!A:A, Hospitalisation!G:G)</f>
        <v>Tier - 1</v>
      </c>
      <c r="T980" t="str">
        <f>_xlfn.XLOOKUP(Table4[[#This Row],[Customer ID]], Hospitalisation!A:A, Hospitalisation!H:H)</f>
        <v>R1013</v>
      </c>
      <c r="U980" t="str" cm="1">
        <f t="array" ref="U980">_xlfn.IFS(Table4[[#This Row],[Age]]&lt;=29,"Youth",Table4[[#This Row],[Age]]&lt;=49,"Adults",Table4[[#This Row],[Age]]&gt;=50,"Senior")</f>
        <v>Senior</v>
      </c>
    </row>
    <row r="981" spans="1:21">
      <c r="A981" t="s">
        <v>2638</v>
      </c>
      <c r="B981" t="str">
        <f>_xlfn.XLOOKUP(Table4[[#This Row],[Customer ID]],Table1[[#This Row],[Customer ID]],Table1[[#This Row],[TITLE]],0)</f>
        <v>Mr</v>
      </c>
      <c r="C981" t="str" cm="1">
        <f t="array" ref="C981">_xlfn.XLOOKUP(Table4[[#This Row],[Customer ID]],Table1[[#All],[Customer ID]],Table1[[#All],[FIRST NAME]],0)</f>
        <v>Chris</v>
      </c>
      <c r="D981" t="str" cm="1">
        <f t="array" ref="D981">_xlfn.XLOOKUP(Table4[[#This Row],[Customer ID]],Table1[[#All],[Customer ID]],Table1[[#All],[LAST NAME]],0)</f>
        <v>Robertson</v>
      </c>
      <c r="E981" s="5" cm="1">
        <f t="array" ref="E981">_xlfn.XLOOKUP(Table4[[#This Row],[Customer ID]],Table3[[#All],[Customer ID]],Table3[[#All],[Date of Birth]],0)</f>
        <v>23562</v>
      </c>
      <c r="F981" cm="1">
        <f t="array" ref="F981">_xlfn.XLOOKUP(Table4[[#This Row],[Customer ID]],Table3[[#All],[Customer ID]],Table3[[#All],[Age]],0)</f>
        <v>58</v>
      </c>
      <c r="G981" cm="1">
        <f t="array" ref="G981">_xlfn.XLOOKUP(Table4[[#This Row],[Customer ID]],Table3[[#All],[Customer ID]],Table3[[#All],[Children]],0)</f>
        <v>0</v>
      </c>
      <c r="H981" cm="1">
        <f t="array" ref="H981">_xlfn.XLOOKUP(Table4[[#This Row],[Customer ID]],Table2[[#All],[Customer ID]],Table2[[#All],[BMI]],0)</f>
        <v>35.700000000000003</v>
      </c>
      <c r="I981" cm="1">
        <f t="array" ref="I981">_xlfn.XLOOKUP(Table4[[#This Row],[Customer ID]],Table2[[#All],[Customer ID]],Table2[[#All],[HBA1C]],0)</f>
        <v>5.47</v>
      </c>
      <c r="J981" t="str">
        <f>_xlfn.XLOOKUP(Table4[[#This Row],[Customer ID]], 'Medical Examination'!A:A, 'Medical Examination'!D:D)</f>
        <v>Yes</v>
      </c>
      <c r="K981" t="str">
        <f>_xlfn.XLOOKUP(Table4[[#This Row],[Customer ID]], 'Medical Examination'!A:A, 'Medical Examination'!E:E)</f>
        <v>No</v>
      </c>
      <c r="L981" t="str">
        <f>_xlfn.XLOOKUP(Table4[[#This Row],[Customer ID]], 'Medical Examination'!A:A, 'Medical Examination'!F:F)</f>
        <v>No</v>
      </c>
      <c r="M981">
        <f>_xlfn.XLOOKUP(Table4[[#This Row],[Customer ID]], 'Medical Examination'!A:A, 'Medical Examination'!G:G)</f>
        <v>1</v>
      </c>
      <c r="N981" t="str">
        <f>_xlfn.XLOOKUP(Table4[[#This Row],[Customer ID]], 'Medical Examination'!A:A, 'Medical Examination'!H:H)</f>
        <v>No</v>
      </c>
      <c r="O981" t="str">
        <f>_xlfn.XLOOKUP(Table4[[#This Row],[Customer ID]], 'Medical Examination'!A:A, 'Medical Examination'!I:I)</f>
        <v>Normal</v>
      </c>
      <c r="P981" t="str">
        <f>_xlfn.XLOOKUP(Table4[[#This Row],[Customer ID]], 'Medical Examination'!A:A, 'Medical Examination'!J:J)</f>
        <v>Obesity</v>
      </c>
      <c r="Q981" s="1">
        <f>_xlfn.XLOOKUP(Table4[[#This Row],[Customer ID]], Hospitalisation!A:A, Hospitalisation!E:E)</f>
        <v>11362.76</v>
      </c>
      <c r="R981" t="str">
        <f>_xlfn.XLOOKUP(Table4[[#This Row],[Customer ID]], Hospitalisation!A:A, Hospitalisation!F:F)</f>
        <v>Tier - 3</v>
      </c>
      <c r="S981" t="str">
        <f>_xlfn.XLOOKUP(Table4[[#This Row],[Customer ID]], Hospitalisation!A:A, Hospitalisation!G:G)</f>
        <v>Tier - 1</v>
      </c>
      <c r="T981" t="str">
        <f>_xlfn.XLOOKUP(Table4[[#This Row],[Customer ID]], Hospitalisation!A:A, Hospitalisation!H:H)</f>
        <v>R1011</v>
      </c>
      <c r="U981" t="str" cm="1">
        <f t="array" ref="U981">_xlfn.IFS(Table4[[#This Row],[Age]]&lt;=29,"Youth",Table4[[#This Row],[Age]]&lt;=49,"Adults",Table4[[#This Row],[Age]]&gt;=50,"Senior")</f>
        <v>Senior</v>
      </c>
    </row>
    <row r="982" spans="1:21">
      <c r="A982" t="s">
        <v>2640</v>
      </c>
      <c r="B982" t="str">
        <f>_xlfn.XLOOKUP(Table4[[#This Row],[Customer ID]],Table1[[#This Row],[Customer ID]],Table1[[#This Row],[TITLE]],0)</f>
        <v>Mr</v>
      </c>
      <c r="C982" t="str" cm="1">
        <f t="array" ref="C982">_xlfn.XLOOKUP(Table4[[#This Row],[Customer ID]],Table1[[#All],[Customer ID]],Table1[[#All],[FIRST NAME]],0)</f>
        <v>Graham</v>
      </c>
      <c r="D982" t="str" cm="1">
        <f t="array" ref="D982">_xlfn.XLOOKUP(Table4[[#This Row],[Customer ID]],Table1[[#All],[Customer ID]],Table1[[#All],[LAST NAME]],0)</f>
        <v>Peck</v>
      </c>
      <c r="E982" s="5" cm="1">
        <f t="array" ref="E982">_xlfn.XLOOKUP(Table4[[#This Row],[Customer ID]],Table3[[#All],[Customer ID]],Table3[[#All],[Date of Birth]],0)</f>
        <v>24011</v>
      </c>
      <c r="F982" cm="1">
        <f t="array" ref="F982">_xlfn.XLOOKUP(Table4[[#This Row],[Customer ID]],Table3[[#All],[Customer ID]],Table3[[#All],[Age]],0)</f>
        <v>57</v>
      </c>
      <c r="G982" cm="1">
        <f t="array" ref="G982">_xlfn.XLOOKUP(Table4[[#This Row],[Customer ID]],Table3[[#All],[Customer ID]],Table3[[#All],[Children]],0)</f>
        <v>0</v>
      </c>
      <c r="H982" cm="1">
        <f t="array" ref="H982">_xlfn.XLOOKUP(Table4[[#This Row],[Customer ID]],Table2[[#All],[Customer ID]],Table2[[#All],[BMI]],0)</f>
        <v>34.01</v>
      </c>
      <c r="I982" cm="1">
        <f t="array" ref="I982">_xlfn.XLOOKUP(Table4[[#This Row],[Customer ID]],Table2[[#All],[Customer ID]],Table2[[#All],[HBA1C]],0)</f>
        <v>11.3</v>
      </c>
      <c r="J982" t="str">
        <f>_xlfn.XLOOKUP(Table4[[#This Row],[Customer ID]], 'Medical Examination'!A:A, 'Medical Examination'!D:D)</f>
        <v>No</v>
      </c>
      <c r="K982" t="str">
        <f>_xlfn.XLOOKUP(Table4[[#This Row],[Customer ID]], 'Medical Examination'!A:A, 'Medical Examination'!E:E)</f>
        <v>No</v>
      </c>
      <c r="L982" t="str">
        <f>_xlfn.XLOOKUP(Table4[[#This Row],[Customer ID]], 'Medical Examination'!A:A, 'Medical Examination'!F:F)</f>
        <v>No</v>
      </c>
      <c r="M982">
        <f>_xlfn.XLOOKUP(Table4[[#This Row],[Customer ID]], 'Medical Examination'!A:A, 'Medical Examination'!G:G)</f>
        <v>0</v>
      </c>
      <c r="N982" t="str">
        <f>_xlfn.XLOOKUP(Table4[[#This Row],[Customer ID]], 'Medical Examination'!A:A, 'Medical Examination'!H:H)</f>
        <v>No</v>
      </c>
      <c r="O982" t="str">
        <f>_xlfn.XLOOKUP(Table4[[#This Row],[Customer ID]], 'Medical Examination'!A:A, 'Medical Examination'!I:I)</f>
        <v>Diabetes</v>
      </c>
      <c r="P982" t="str">
        <f>_xlfn.XLOOKUP(Table4[[#This Row],[Customer ID]], 'Medical Examination'!A:A, 'Medical Examination'!J:J)</f>
        <v>Obesity</v>
      </c>
      <c r="Q982" s="1">
        <f>_xlfn.XLOOKUP(Table4[[#This Row],[Customer ID]], Hospitalisation!A:A, Hospitalisation!E:E)</f>
        <v>11356.66</v>
      </c>
      <c r="R982" t="str">
        <f>_xlfn.XLOOKUP(Table4[[#This Row],[Customer ID]], Hospitalisation!A:A, Hospitalisation!F:F)</f>
        <v>Tier - 3</v>
      </c>
      <c r="S982" t="str">
        <f>_xlfn.XLOOKUP(Table4[[#This Row],[Customer ID]], Hospitalisation!A:A, Hospitalisation!G:G)</f>
        <v>Tier - 3</v>
      </c>
      <c r="T982" t="str">
        <f>_xlfn.XLOOKUP(Table4[[#This Row],[Customer ID]], Hospitalisation!A:A, Hospitalisation!H:H)</f>
        <v>R1012</v>
      </c>
      <c r="U982" t="str" cm="1">
        <f t="array" ref="U982">_xlfn.IFS(Table4[[#This Row],[Age]]&lt;=29,"Youth",Table4[[#This Row],[Age]]&lt;=49,"Adults",Table4[[#This Row],[Age]]&gt;=50,"Senior")</f>
        <v>Senior</v>
      </c>
    </row>
    <row r="983" spans="1:21">
      <c r="A983" t="s">
        <v>2642</v>
      </c>
      <c r="B983" t="str">
        <f>_xlfn.XLOOKUP(Table4[[#This Row],[Customer ID]],Table1[[#This Row],[Customer ID]],Table1[[#This Row],[TITLE]],0)</f>
        <v>Mr</v>
      </c>
      <c r="C983" t="str" cm="1">
        <f t="array" ref="C983">_xlfn.XLOOKUP(Table4[[#This Row],[Customer ID]],Table1[[#All],[Customer ID]],Table1[[#All],[FIRST NAME]],0)</f>
        <v>Garrett</v>
      </c>
      <c r="D983" t="str" cm="1">
        <f t="array" ref="D983">_xlfn.XLOOKUP(Table4[[#This Row],[Customer ID]],Table1[[#All],[Customer ID]],Table1[[#All],[LAST NAME]],0)</f>
        <v>Burger</v>
      </c>
      <c r="E983" s="5" cm="1">
        <f t="array" ref="E983">_xlfn.XLOOKUP(Table4[[#This Row],[Customer ID]],Table3[[#All],[Customer ID]],Table3[[#All],[Date of Birth]],0)</f>
        <v>24075</v>
      </c>
      <c r="F983" cm="1">
        <f t="array" ref="F983">_xlfn.XLOOKUP(Table4[[#This Row],[Customer ID]],Table3[[#All],[Customer ID]],Table3[[#All],[Age]],0)</f>
        <v>57</v>
      </c>
      <c r="G983" cm="1">
        <f t="array" ref="G983">_xlfn.XLOOKUP(Table4[[#This Row],[Customer ID]],Table3[[#All],[Customer ID]],Table3[[#All],[Children]],0)</f>
        <v>0</v>
      </c>
      <c r="H983" cm="1">
        <f t="array" ref="H983">_xlfn.XLOOKUP(Table4[[#This Row],[Customer ID]],Table2[[#All],[Customer ID]],Table2[[#All],[BMI]],0)</f>
        <v>31.54</v>
      </c>
      <c r="I983" cm="1">
        <f t="array" ref="I983">_xlfn.XLOOKUP(Table4[[#This Row],[Customer ID]],Table2[[#All],[Customer ID]],Table2[[#All],[HBA1C]],0)</f>
        <v>6.72</v>
      </c>
      <c r="J983" t="str">
        <f>_xlfn.XLOOKUP(Table4[[#This Row],[Customer ID]], 'Medical Examination'!A:A, 'Medical Examination'!D:D)</f>
        <v>No</v>
      </c>
      <c r="K983" t="str">
        <f>_xlfn.XLOOKUP(Table4[[#This Row],[Customer ID]], 'Medical Examination'!A:A, 'Medical Examination'!E:E)</f>
        <v>No</v>
      </c>
      <c r="L983" t="str">
        <f>_xlfn.XLOOKUP(Table4[[#This Row],[Customer ID]], 'Medical Examination'!A:A, 'Medical Examination'!F:F)</f>
        <v>No</v>
      </c>
      <c r="M983">
        <f>_xlfn.XLOOKUP(Table4[[#This Row],[Customer ID]], 'Medical Examination'!A:A, 'Medical Examination'!G:G)</f>
        <v>0</v>
      </c>
      <c r="N983" t="str">
        <f>_xlfn.XLOOKUP(Table4[[#This Row],[Customer ID]], 'Medical Examination'!A:A, 'Medical Examination'!H:H)</f>
        <v>No</v>
      </c>
      <c r="O983" t="str">
        <f>_xlfn.XLOOKUP(Table4[[#This Row],[Customer ID]], 'Medical Examination'!A:A, 'Medical Examination'!I:I)</f>
        <v>Diabetes</v>
      </c>
      <c r="P983" t="str">
        <f>_xlfn.XLOOKUP(Table4[[#This Row],[Customer ID]], 'Medical Examination'!A:A, 'Medical Examination'!J:J)</f>
        <v>Obesity</v>
      </c>
      <c r="Q983" s="1">
        <f>_xlfn.XLOOKUP(Table4[[#This Row],[Customer ID]], Hospitalisation!A:A, Hospitalisation!E:E)</f>
        <v>11353.23</v>
      </c>
      <c r="R983" t="str">
        <f>_xlfn.XLOOKUP(Table4[[#This Row],[Customer ID]], Hospitalisation!A:A, Hospitalisation!F:F)</f>
        <v>Tier - 3</v>
      </c>
      <c r="S983" t="str">
        <f>_xlfn.XLOOKUP(Table4[[#This Row],[Customer ID]], Hospitalisation!A:A, Hospitalisation!G:G)</f>
        <v>Tier - 1</v>
      </c>
      <c r="T983" t="str">
        <f>_xlfn.XLOOKUP(Table4[[#This Row],[Customer ID]], Hospitalisation!A:A, Hospitalisation!H:H)</f>
        <v>R1012</v>
      </c>
      <c r="U983" t="str" cm="1">
        <f t="array" ref="U983">_xlfn.IFS(Table4[[#This Row],[Age]]&lt;=29,"Youth",Table4[[#This Row],[Age]]&lt;=49,"Adults",Table4[[#This Row],[Age]]&gt;=50,"Senior")</f>
        <v>Senior</v>
      </c>
    </row>
    <row r="984" spans="1:21">
      <c r="A984" t="s">
        <v>2645</v>
      </c>
      <c r="B984" t="str">
        <f>_xlfn.XLOOKUP(Table4[[#This Row],[Customer ID]],Table1[[#This Row],[Customer ID]],Table1[[#This Row],[TITLE]],0)</f>
        <v>Mr</v>
      </c>
      <c r="C984" t="str" cm="1">
        <f t="array" ref="C984">_xlfn.XLOOKUP(Table4[[#This Row],[Customer ID]],Table1[[#All],[Customer ID]],Table1[[#All],[FIRST NAME]],0)</f>
        <v>Andrew</v>
      </c>
      <c r="D984" t="str" cm="1">
        <f t="array" ref="D984">_xlfn.XLOOKUP(Table4[[#This Row],[Customer ID]],Table1[[#All],[Customer ID]],Table1[[#All],[LAST NAME]],0)</f>
        <v>Blain</v>
      </c>
      <c r="E984" s="5" cm="1">
        <f t="array" ref="E984">_xlfn.XLOOKUP(Table4[[#This Row],[Customer ID]],Table3[[#All],[Customer ID]],Table3[[#All],[Date of Birth]],0)</f>
        <v>23570</v>
      </c>
      <c r="F984" cm="1">
        <f t="array" ref="F984">_xlfn.XLOOKUP(Table4[[#This Row],[Customer ID]],Table3[[#All],[Customer ID]],Table3[[#All],[Age]],0)</f>
        <v>58</v>
      </c>
      <c r="G984" cm="1">
        <f t="array" ref="G984">_xlfn.XLOOKUP(Table4[[#This Row],[Customer ID]],Table3[[#All],[Customer ID]],Table3[[#All],[Children]],0)</f>
        <v>0</v>
      </c>
      <c r="H984" cm="1">
        <f t="array" ref="H984">_xlfn.XLOOKUP(Table4[[#This Row],[Customer ID]],Table2[[#All],[Customer ID]],Table2[[#All],[BMI]],0)</f>
        <v>23.3</v>
      </c>
      <c r="I984" cm="1">
        <f t="array" ref="I984">_xlfn.XLOOKUP(Table4[[#This Row],[Customer ID]],Table2[[#All],[Customer ID]],Table2[[#All],[HBA1C]],0)</f>
        <v>5.36</v>
      </c>
      <c r="J984" t="str">
        <f>_xlfn.XLOOKUP(Table4[[#This Row],[Customer ID]], 'Medical Examination'!A:A, 'Medical Examination'!D:D)</f>
        <v>Yes</v>
      </c>
      <c r="K984" t="str">
        <f>_xlfn.XLOOKUP(Table4[[#This Row],[Customer ID]], 'Medical Examination'!A:A, 'Medical Examination'!E:E)</f>
        <v>No</v>
      </c>
      <c r="L984" t="str">
        <f>_xlfn.XLOOKUP(Table4[[#This Row],[Customer ID]], 'Medical Examination'!A:A, 'Medical Examination'!F:F)</f>
        <v>No</v>
      </c>
      <c r="M984">
        <f>_xlfn.XLOOKUP(Table4[[#This Row],[Customer ID]], 'Medical Examination'!A:A, 'Medical Examination'!G:G)</f>
        <v>1</v>
      </c>
      <c r="N984" t="str">
        <f>_xlfn.XLOOKUP(Table4[[#This Row],[Customer ID]], 'Medical Examination'!A:A, 'Medical Examination'!H:H)</f>
        <v>No</v>
      </c>
      <c r="O984" t="str">
        <f>_xlfn.XLOOKUP(Table4[[#This Row],[Customer ID]], 'Medical Examination'!A:A, 'Medical Examination'!I:I)</f>
        <v>Normal</v>
      </c>
      <c r="P984" t="str">
        <f>_xlfn.XLOOKUP(Table4[[#This Row],[Customer ID]], 'Medical Examination'!A:A, 'Medical Examination'!J:J)</f>
        <v>Normal Weight</v>
      </c>
      <c r="Q984" s="1">
        <f>_xlfn.XLOOKUP(Table4[[#This Row],[Customer ID]], Hospitalisation!A:A, Hospitalisation!E:E)</f>
        <v>11345.52</v>
      </c>
      <c r="R984" t="str">
        <f>_xlfn.XLOOKUP(Table4[[#This Row],[Customer ID]], Hospitalisation!A:A, Hospitalisation!F:F)</f>
        <v>Tier - 3</v>
      </c>
      <c r="S984" t="str">
        <f>_xlfn.XLOOKUP(Table4[[#This Row],[Customer ID]], Hospitalisation!A:A, Hospitalisation!G:G)</f>
        <v>Tier - 3</v>
      </c>
      <c r="T984" t="str">
        <f>_xlfn.XLOOKUP(Table4[[#This Row],[Customer ID]], Hospitalisation!A:A, Hospitalisation!H:H)</f>
        <v>R1011</v>
      </c>
      <c r="U984" t="str" cm="1">
        <f t="array" ref="U984">_xlfn.IFS(Table4[[#This Row],[Age]]&lt;=29,"Youth",Table4[[#This Row],[Age]]&lt;=49,"Adults",Table4[[#This Row],[Age]]&gt;=50,"Senior")</f>
        <v>Senior</v>
      </c>
    </row>
    <row r="985" spans="1:21">
      <c r="A985" t="s">
        <v>2647</v>
      </c>
      <c r="B985" t="str">
        <f>_xlfn.XLOOKUP(Table4[[#This Row],[Customer ID]],Table1[[#This Row],[Customer ID]],Table1[[#This Row],[TITLE]],0)</f>
        <v>Mrs</v>
      </c>
      <c r="C985" t="str" cm="1">
        <f t="array" ref="C985">_xlfn.XLOOKUP(Table4[[#This Row],[Customer ID]],Table1[[#All],[Customer ID]],Table1[[#All],[FIRST NAME]],0)</f>
        <v>Annabelle M</v>
      </c>
      <c r="D985" t="str" cm="1">
        <f t="array" ref="D985">_xlfn.XLOOKUP(Table4[[#This Row],[Customer ID]],Table1[[#All],[Customer ID]],Table1[[#All],[LAST NAME]],0)</f>
        <v>Winters</v>
      </c>
      <c r="E985" s="5" cm="1">
        <f t="array" ref="E985">_xlfn.XLOOKUP(Table4[[#This Row],[Customer ID]],Table3[[#All],[Customer ID]],Table3[[#All],[Date of Birth]],0)</f>
        <v>25144</v>
      </c>
      <c r="F985" cm="1">
        <f t="array" ref="F985">_xlfn.XLOOKUP(Table4[[#This Row],[Customer ID]],Table3[[#All],[Customer ID]],Table3[[#All],[Age]],0)</f>
        <v>54</v>
      </c>
      <c r="G985" cm="1">
        <f t="array" ref="G985">_xlfn.XLOOKUP(Table4[[#This Row],[Customer ID]],Table3[[#All],[Customer ID]],Table3[[#All],[Children]],0)</f>
        <v>0</v>
      </c>
      <c r="H985" cm="1">
        <f t="array" ref="H985">_xlfn.XLOOKUP(Table4[[#This Row],[Customer ID]],Table2[[#All],[Customer ID]],Table2[[#All],[BMI]],0)</f>
        <v>27.75</v>
      </c>
      <c r="I985" cm="1">
        <f t="array" ref="I985">_xlfn.XLOOKUP(Table4[[#This Row],[Customer ID]],Table2[[#All],[Customer ID]],Table2[[#All],[HBA1C]],0)</f>
        <v>9.8800000000000008</v>
      </c>
      <c r="J985" t="str">
        <f>_xlfn.XLOOKUP(Table4[[#This Row],[Customer ID]], 'Medical Examination'!A:A, 'Medical Examination'!D:D)</f>
        <v>No</v>
      </c>
      <c r="K985" t="str">
        <f>_xlfn.XLOOKUP(Table4[[#This Row],[Customer ID]], 'Medical Examination'!A:A, 'Medical Examination'!E:E)</f>
        <v>No</v>
      </c>
      <c r="L985" t="str">
        <f>_xlfn.XLOOKUP(Table4[[#This Row],[Customer ID]], 'Medical Examination'!A:A, 'Medical Examination'!F:F)</f>
        <v>No</v>
      </c>
      <c r="M985">
        <f>_xlfn.XLOOKUP(Table4[[#This Row],[Customer ID]], 'Medical Examination'!A:A, 'Medical Examination'!G:G)</f>
        <v>0</v>
      </c>
      <c r="N985" t="str">
        <f>_xlfn.XLOOKUP(Table4[[#This Row],[Customer ID]], 'Medical Examination'!A:A, 'Medical Examination'!H:H)</f>
        <v>No</v>
      </c>
      <c r="O985" t="str">
        <f>_xlfn.XLOOKUP(Table4[[#This Row],[Customer ID]], 'Medical Examination'!A:A, 'Medical Examination'!I:I)</f>
        <v>Diabetes</v>
      </c>
      <c r="P985" t="str">
        <f>_xlfn.XLOOKUP(Table4[[#This Row],[Customer ID]], 'Medical Examination'!A:A, 'Medical Examination'!J:J)</f>
        <v>Overweight</v>
      </c>
      <c r="Q985" s="1">
        <f>_xlfn.XLOOKUP(Table4[[#This Row],[Customer ID]], Hospitalisation!A:A, Hospitalisation!E:E)</f>
        <v>11344.32</v>
      </c>
      <c r="R985" t="str">
        <f>_xlfn.XLOOKUP(Table4[[#This Row],[Customer ID]], Hospitalisation!A:A, Hospitalisation!F:F)</f>
        <v>Tier - 3</v>
      </c>
      <c r="S985" t="str">
        <f>_xlfn.XLOOKUP(Table4[[#This Row],[Customer ID]], Hospitalisation!A:A, Hospitalisation!G:G)</f>
        <v>Tier - 2</v>
      </c>
      <c r="T985" t="str">
        <f>_xlfn.XLOOKUP(Table4[[#This Row],[Customer ID]], Hospitalisation!A:A, Hospitalisation!H:H)</f>
        <v>R1025</v>
      </c>
      <c r="U985" t="str" cm="1">
        <f t="array" ref="U985">_xlfn.IFS(Table4[[#This Row],[Age]]&lt;=29,"Youth",Table4[[#This Row],[Age]]&lt;=49,"Adults",Table4[[#This Row],[Age]]&gt;=50,"Senior")</f>
        <v>Senior</v>
      </c>
    </row>
    <row r="986" spans="1:21">
      <c r="A986" t="s">
        <v>2650</v>
      </c>
      <c r="B986" t="str">
        <f>_xlfn.XLOOKUP(Table4[[#This Row],[Customer ID]],Table1[[#This Row],[Customer ID]],Table1[[#This Row],[TITLE]],0)</f>
        <v>Mr</v>
      </c>
      <c r="C986" t="str" cm="1">
        <f t="array" ref="C986">_xlfn.XLOOKUP(Table4[[#This Row],[Customer ID]],Table1[[#All],[Customer ID]],Table1[[#All],[FIRST NAME]],0)</f>
        <v>Daniel T</v>
      </c>
      <c r="D986" t="str" cm="1">
        <f t="array" ref="D986">_xlfn.XLOOKUP(Table4[[#This Row],[Customer ID]],Table1[[#All],[Customer ID]],Table1[[#All],[LAST NAME]],0)</f>
        <v>Mccue</v>
      </c>
      <c r="E986" s="5" cm="1">
        <f t="array" ref="E986">_xlfn.XLOOKUP(Table4[[#This Row],[Customer ID]],Table3[[#All],[Customer ID]],Table3[[#All],[Date of Birth]],0)</f>
        <v>32739</v>
      </c>
      <c r="F986" cm="1">
        <f t="array" ref="F986">_xlfn.XLOOKUP(Table4[[#This Row],[Customer ID]],Table3[[#All],[Customer ID]],Table3[[#All],[Age]],0)</f>
        <v>33</v>
      </c>
      <c r="G986" cm="1">
        <f t="array" ref="G986">_xlfn.XLOOKUP(Table4[[#This Row],[Customer ID]],Table3[[#All],[Customer ID]],Table3[[#All],[Children]],0)</f>
        <v>1</v>
      </c>
      <c r="H986" cm="1">
        <f t="array" ref="H986">_xlfn.XLOOKUP(Table4[[#This Row],[Customer ID]],Table2[[#All],[Customer ID]],Table2[[#All],[BMI]],0)</f>
        <v>42.46</v>
      </c>
      <c r="I986" cm="1">
        <f t="array" ref="I986">_xlfn.XLOOKUP(Table4[[#This Row],[Customer ID]],Table2[[#All],[Customer ID]],Table2[[#All],[HBA1C]],0)</f>
        <v>4.1100000000000003</v>
      </c>
      <c r="J986" t="str">
        <f>_xlfn.XLOOKUP(Table4[[#This Row],[Customer ID]], 'Medical Examination'!A:A, 'Medical Examination'!D:D)</f>
        <v>No</v>
      </c>
      <c r="K986" t="str">
        <f>_xlfn.XLOOKUP(Table4[[#This Row],[Customer ID]], 'Medical Examination'!A:A, 'Medical Examination'!E:E)</f>
        <v>No</v>
      </c>
      <c r="L986" t="str">
        <f>_xlfn.XLOOKUP(Table4[[#This Row],[Customer ID]], 'Medical Examination'!A:A, 'Medical Examination'!F:F)</f>
        <v>No</v>
      </c>
      <c r="M986">
        <f>_xlfn.XLOOKUP(Table4[[#This Row],[Customer ID]], 'Medical Examination'!A:A, 'Medical Examination'!G:G)</f>
        <v>0</v>
      </c>
      <c r="N986" t="str">
        <f>_xlfn.XLOOKUP(Table4[[#This Row],[Customer ID]], 'Medical Examination'!A:A, 'Medical Examination'!H:H)</f>
        <v>No</v>
      </c>
      <c r="O986" t="str">
        <f>_xlfn.XLOOKUP(Table4[[#This Row],[Customer ID]], 'Medical Examination'!A:A, 'Medical Examination'!I:I)</f>
        <v>Normal</v>
      </c>
      <c r="P986" t="str">
        <f>_xlfn.XLOOKUP(Table4[[#This Row],[Customer ID]], 'Medical Examination'!A:A, 'Medical Examination'!J:J)</f>
        <v>Obesity</v>
      </c>
      <c r="Q986" s="1">
        <f>_xlfn.XLOOKUP(Table4[[#This Row],[Customer ID]], Hospitalisation!A:A, Hospitalisation!E:E)</f>
        <v>11326.71</v>
      </c>
      <c r="R986" t="str">
        <f>_xlfn.XLOOKUP(Table4[[#This Row],[Customer ID]], Hospitalisation!A:A, Hospitalisation!F:F)</f>
        <v>Tier - 3</v>
      </c>
      <c r="S986" t="str">
        <f>_xlfn.XLOOKUP(Table4[[#This Row],[Customer ID]], Hospitalisation!A:A, Hospitalisation!G:G)</f>
        <v>Tier - 3</v>
      </c>
      <c r="T986" t="str">
        <f>_xlfn.XLOOKUP(Table4[[#This Row],[Customer ID]], Hospitalisation!A:A, Hospitalisation!H:H)</f>
        <v>R1013</v>
      </c>
      <c r="U986" t="str" cm="1">
        <f t="array" ref="U986">_xlfn.IFS(Table4[[#This Row],[Age]]&lt;=29,"Youth",Table4[[#This Row],[Age]]&lt;=49,"Adults",Table4[[#This Row],[Age]]&gt;=50,"Senior")</f>
        <v>Adults</v>
      </c>
    </row>
    <row r="987" spans="1:21">
      <c r="A987" t="s">
        <v>2653</v>
      </c>
      <c r="B987" t="str">
        <f>_xlfn.XLOOKUP(Table4[[#This Row],[Customer ID]],Table1[[#This Row],[Customer ID]],Table1[[#This Row],[TITLE]],0)</f>
        <v>Ms</v>
      </c>
      <c r="C987" t="str" cm="1">
        <f t="array" ref="C987">_xlfn.XLOOKUP(Table4[[#This Row],[Customer ID]],Table1[[#All],[Customer ID]],Table1[[#All],[FIRST NAME]],0)</f>
        <v>Deanne</v>
      </c>
      <c r="D987" t="str" cm="1">
        <f t="array" ref="D987">_xlfn.XLOOKUP(Table4[[#This Row],[Customer ID]],Table1[[#All],[Customer ID]],Table1[[#All],[LAST NAME]],0)</f>
        <v>Webster</v>
      </c>
      <c r="E987" s="5" cm="1">
        <f t="array" ref="E987">_xlfn.XLOOKUP(Table4[[#This Row],[Customer ID]],Table3[[#All],[Customer ID]],Table3[[#All],[Date of Birth]],0)</f>
        <v>37519</v>
      </c>
      <c r="F987" cm="1">
        <f t="array" ref="F987">_xlfn.XLOOKUP(Table4[[#This Row],[Customer ID]],Table3[[#All],[Customer ID]],Table3[[#All],[Age]],0)</f>
        <v>20</v>
      </c>
      <c r="G987" cm="1">
        <f t="array" ref="G987">_xlfn.XLOOKUP(Table4[[#This Row],[Customer ID]],Table3[[#All],[Customer ID]],Table3[[#All],[Children]],0)</f>
        <v>0</v>
      </c>
      <c r="H987" cm="1">
        <f t="array" ref="H987">_xlfn.XLOOKUP(Table4[[#This Row],[Customer ID]],Table2[[#All],[Customer ID]],Table2[[#All],[BMI]],0)</f>
        <v>54.47</v>
      </c>
      <c r="I987" cm="1">
        <f t="array" ref="I987">_xlfn.XLOOKUP(Table4[[#This Row],[Customer ID]],Table2[[#All],[Customer ID]],Table2[[#All],[HBA1C]],0)</f>
        <v>7.48</v>
      </c>
      <c r="J987" t="str">
        <f>_xlfn.XLOOKUP(Table4[[#This Row],[Customer ID]], 'Medical Examination'!A:A, 'Medical Examination'!D:D)</f>
        <v>No</v>
      </c>
      <c r="K987" t="str">
        <f>_xlfn.XLOOKUP(Table4[[#This Row],[Customer ID]], 'Medical Examination'!A:A, 'Medical Examination'!E:E)</f>
        <v>No</v>
      </c>
      <c r="L987" t="str">
        <f>_xlfn.XLOOKUP(Table4[[#This Row],[Customer ID]], 'Medical Examination'!A:A, 'Medical Examination'!F:F)</f>
        <v>No</v>
      </c>
      <c r="M987">
        <f>_xlfn.XLOOKUP(Table4[[#This Row],[Customer ID]], 'Medical Examination'!A:A, 'Medical Examination'!G:G)</f>
        <v>0</v>
      </c>
      <c r="N987" t="str">
        <f>_xlfn.XLOOKUP(Table4[[#This Row],[Customer ID]], 'Medical Examination'!A:A, 'Medical Examination'!H:H)</f>
        <v>No</v>
      </c>
      <c r="O987" t="str">
        <f>_xlfn.XLOOKUP(Table4[[#This Row],[Customer ID]], 'Medical Examination'!A:A, 'Medical Examination'!I:I)</f>
        <v>Diabetes</v>
      </c>
      <c r="P987" t="str">
        <f>_xlfn.XLOOKUP(Table4[[#This Row],[Customer ID]], 'Medical Examination'!A:A, 'Medical Examination'!J:J)</f>
        <v>Obesity</v>
      </c>
      <c r="Q987" s="1">
        <f>_xlfn.XLOOKUP(Table4[[#This Row],[Customer ID]], Hospitalisation!A:A, Hospitalisation!E:E)</f>
        <v>11321.49</v>
      </c>
      <c r="R987" t="str">
        <f>_xlfn.XLOOKUP(Table4[[#This Row],[Customer ID]], Hospitalisation!A:A, Hospitalisation!F:F)</f>
        <v>Tier - 3</v>
      </c>
      <c r="S987" t="str">
        <f>_xlfn.XLOOKUP(Table4[[#This Row],[Customer ID]], Hospitalisation!A:A, Hospitalisation!G:G)</f>
        <v>Tier - 3</v>
      </c>
      <c r="T987" t="str">
        <f>_xlfn.XLOOKUP(Table4[[#This Row],[Customer ID]], Hospitalisation!A:A, Hospitalisation!H:H)</f>
        <v>R1012</v>
      </c>
      <c r="U987" t="str" cm="1">
        <f t="array" ref="U987">_xlfn.IFS(Table4[[#This Row],[Age]]&lt;=29,"Youth",Table4[[#This Row],[Age]]&lt;=49,"Adults",Table4[[#This Row],[Age]]&gt;=50,"Senior")</f>
        <v>Youth</v>
      </c>
    </row>
    <row r="988" spans="1:21">
      <c r="A988" t="s">
        <v>2656</v>
      </c>
      <c r="B988" t="str">
        <f>_xlfn.XLOOKUP(Table4[[#This Row],[Customer ID]],Table1[[#This Row],[Customer ID]],Table1[[#This Row],[TITLE]],0)</f>
        <v>Ms</v>
      </c>
      <c r="C988" t="str" cm="1">
        <f t="array" ref="C988">_xlfn.XLOOKUP(Table4[[#This Row],[Customer ID]],Table1[[#All],[Customer ID]],Table1[[#All],[FIRST NAME]],0)</f>
        <v>Carrie</v>
      </c>
      <c r="D988" t="str" cm="1">
        <f t="array" ref="D988">_xlfn.XLOOKUP(Table4[[#This Row],[Customer ID]],Table1[[#All],[Customer ID]],Table1[[#All],[LAST NAME]],0)</f>
        <v>Anderson</v>
      </c>
      <c r="E988" s="5" cm="1">
        <f t="array" ref="E988">_xlfn.XLOOKUP(Table4[[#This Row],[Customer ID]],Table3[[#All],[Customer ID]],Table3[[#All],[Date of Birth]],0)</f>
        <v>23203</v>
      </c>
      <c r="F988" cm="1">
        <f t="array" ref="F988">_xlfn.XLOOKUP(Table4[[#This Row],[Customer ID]],Table3[[#All],[Customer ID]],Table3[[#All],[Age]],0)</f>
        <v>59</v>
      </c>
      <c r="G988" cm="1">
        <f t="array" ref="G988">_xlfn.XLOOKUP(Table4[[#This Row],[Customer ID]],Table3[[#All],[Customer ID]],Table3[[#All],[Children]],0)</f>
        <v>0</v>
      </c>
      <c r="H988" cm="1">
        <f t="array" ref="H988">_xlfn.XLOOKUP(Table4[[#This Row],[Customer ID]],Table2[[#All],[Customer ID]],Table2[[#All],[BMI]],0)</f>
        <v>24.93</v>
      </c>
      <c r="I988" cm="1">
        <f t="array" ref="I988">_xlfn.XLOOKUP(Table4[[#This Row],[Customer ID]],Table2[[#All],[Customer ID]],Table2[[#All],[HBA1C]],0)</f>
        <v>9.18</v>
      </c>
      <c r="J988" t="str">
        <f>_xlfn.XLOOKUP(Table4[[#This Row],[Customer ID]], 'Medical Examination'!A:A, 'Medical Examination'!D:D)</f>
        <v>Yes</v>
      </c>
      <c r="K988" t="str">
        <f>_xlfn.XLOOKUP(Table4[[#This Row],[Customer ID]], 'Medical Examination'!A:A, 'Medical Examination'!E:E)</f>
        <v>No</v>
      </c>
      <c r="L988" t="str">
        <f>_xlfn.XLOOKUP(Table4[[#This Row],[Customer ID]], 'Medical Examination'!A:A, 'Medical Examination'!F:F)</f>
        <v>Yes</v>
      </c>
      <c r="M988">
        <f>_xlfn.XLOOKUP(Table4[[#This Row],[Customer ID]], 'Medical Examination'!A:A, 'Medical Examination'!G:G)</f>
        <v>1</v>
      </c>
      <c r="N988" t="str">
        <f>_xlfn.XLOOKUP(Table4[[#This Row],[Customer ID]], 'Medical Examination'!A:A, 'Medical Examination'!H:H)</f>
        <v>No</v>
      </c>
      <c r="O988" t="str">
        <f>_xlfn.XLOOKUP(Table4[[#This Row],[Customer ID]], 'Medical Examination'!A:A, 'Medical Examination'!I:I)</f>
        <v>Diabetes</v>
      </c>
      <c r="P988" t="str">
        <f>_xlfn.XLOOKUP(Table4[[#This Row],[Customer ID]], 'Medical Examination'!A:A, 'Medical Examination'!J:J)</f>
        <v>Normal Weight</v>
      </c>
      <c r="Q988" s="1">
        <f>_xlfn.XLOOKUP(Table4[[#This Row],[Customer ID]], Hospitalisation!A:A, Hospitalisation!E:E)</f>
        <v>11319.12</v>
      </c>
      <c r="R988" t="str">
        <f>_xlfn.XLOOKUP(Table4[[#This Row],[Customer ID]], Hospitalisation!A:A, Hospitalisation!F:F)</f>
        <v>Tier - 3</v>
      </c>
      <c r="S988" t="str">
        <f>_xlfn.XLOOKUP(Table4[[#This Row],[Customer ID]], Hospitalisation!A:A, Hospitalisation!G:G)</f>
        <v>Tier - 1</v>
      </c>
      <c r="T988" t="str">
        <f>_xlfn.XLOOKUP(Table4[[#This Row],[Customer ID]], Hospitalisation!A:A, Hospitalisation!H:H)</f>
        <v>R1012</v>
      </c>
      <c r="U988" t="str" cm="1">
        <f t="array" ref="U988">_xlfn.IFS(Table4[[#This Row],[Age]]&lt;=29,"Youth",Table4[[#This Row],[Age]]&lt;=49,"Adults",Table4[[#This Row],[Age]]&gt;=50,"Senior")</f>
        <v>Senior</v>
      </c>
    </row>
    <row r="989" spans="1:21">
      <c r="A989" t="s">
        <v>2657</v>
      </c>
      <c r="B989" t="str">
        <f>_xlfn.XLOOKUP(Table4[[#This Row],[Customer ID]],Table1[[#This Row],[Customer ID]],Table1[[#This Row],[TITLE]],0)</f>
        <v>Mrs</v>
      </c>
      <c r="C989" t="str" cm="1">
        <f t="array" ref="C989">_xlfn.XLOOKUP(Table4[[#This Row],[Customer ID]],Table1[[#All],[Customer ID]],Table1[[#All],[FIRST NAME]],0)</f>
        <v>Suzanne</v>
      </c>
      <c r="D989" t="str" cm="1">
        <f t="array" ref="D989">_xlfn.XLOOKUP(Table4[[#This Row],[Customer ID]],Table1[[#All],[Customer ID]],Table1[[#All],[LAST NAME]],0)</f>
        <v>Chiappone</v>
      </c>
      <c r="E989" s="5" cm="1">
        <f t="array" ref="E989">_xlfn.XLOOKUP(Table4[[#This Row],[Customer ID]],Table3[[#All],[Customer ID]],Table3[[#All],[Date of Birth]],0)</f>
        <v>35043</v>
      </c>
      <c r="F989" cm="1">
        <f t="array" ref="F989">_xlfn.XLOOKUP(Table4[[#This Row],[Customer ID]],Table3[[#All],[Customer ID]],Table3[[#All],[Age]],0)</f>
        <v>27</v>
      </c>
      <c r="G989" cm="1">
        <f t="array" ref="G989">_xlfn.XLOOKUP(Table4[[#This Row],[Customer ID]],Table3[[#All],[Customer ID]],Table3[[#All],[Children]],0)</f>
        <v>0</v>
      </c>
      <c r="H989" cm="1">
        <f t="array" ref="H989">_xlfn.XLOOKUP(Table4[[#This Row],[Customer ID]],Table2[[#All],[Customer ID]],Table2[[#All],[BMI]],0)</f>
        <v>48.12</v>
      </c>
      <c r="I989" cm="1">
        <f t="array" ref="I989">_xlfn.XLOOKUP(Table4[[#This Row],[Customer ID]],Table2[[#All],[Customer ID]],Table2[[#All],[HBA1C]],0)</f>
        <v>4.51</v>
      </c>
      <c r="J989" t="str">
        <f>_xlfn.XLOOKUP(Table4[[#This Row],[Customer ID]], 'Medical Examination'!A:A, 'Medical Examination'!D:D)</f>
        <v>Yes</v>
      </c>
      <c r="K989" t="str">
        <f>_xlfn.XLOOKUP(Table4[[#This Row],[Customer ID]], 'Medical Examination'!A:A, 'Medical Examination'!E:E)</f>
        <v>No</v>
      </c>
      <c r="L989" t="str">
        <f>_xlfn.XLOOKUP(Table4[[#This Row],[Customer ID]], 'Medical Examination'!A:A, 'Medical Examination'!F:F)</f>
        <v>No</v>
      </c>
      <c r="M989">
        <f>_xlfn.XLOOKUP(Table4[[#This Row],[Customer ID]], 'Medical Examination'!A:A, 'Medical Examination'!G:G)</f>
        <v>1</v>
      </c>
      <c r="N989" t="str">
        <f>_xlfn.XLOOKUP(Table4[[#This Row],[Customer ID]], 'Medical Examination'!A:A, 'Medical Examination'!H:H)</f>
        <v>No</v>
      </c>
      <c r="O989" t="str">
        <f>_xlfn.XLOOKUP(Table4[[#This Row],[Customer ID]], 'Medical Examination'!A:A, 'Medical Examination'!I:I)</f>
        <v>Normal</v>
      </c>
      <c r="P989" t="str">
        <f>_xlfn.XLOOKUP(Table4[[#This Row],[Customer ID]], 'Medical Examination'!A:A, 'Medical Examination'!J:J)</f>
        <v>Obesity</v>
      </c>
      <c r="Q989" s="1">
        <f>_xlfn.XLOOKUP(Table4[[#This Row],[Customer ID]], Hospitalisation!A:A, Hospitalisation!E:E)</f>
        <v>11318.57</v>
      </c>
      <c r="R989" t="str">
        <f>_xlfn.XLOOKUP(Table4[[#This Row],[Customer ID]], Hospitalisation!A:A, Hospitalisation!F:F)</f>
        <v>Tier - 3</v>
      </c>
      <c r="S989" t="str">
        <f>_xlfn.XLOOKUP(Table4[[#This Row],[Customer ID]], Hospitalisation!A:A, Hospitalisation!G:G)</f>
        <v>Tier - 2</v>
      </c>
      <c r="T989" t="str">
        <f>_xlfn.XLOOKUP(Table4[[#This Row],[Customer ID]], Hospitalisation!A:A, Hospitalisation!H:H)</f>
        <v>R1026</v>
      </c>
      <c r="U989" t="str" cm="1">
        <f t="array" ref="U989">_xlfn.IFS(Table4[[#This Row],[Age]]&lt;=29,"Youth",Table4[[#This Row],[Age]]&lt;=49,"Adults",Table4[[#This Row],[Age]]&gt;=50,"Senior")</f>
        <v>Youth</v>
      </c>
    </row>
    <row r="990" spans="1:21">
      <c r="A990" t="s">
        <v>2659</v>
      </c>
      <c r="B990" t="str">
        <f>_xlfn.XLOOKUP(Table4[[#This Row],[Customer ID]],Table1[[#This Row],[Customer ID]],Table1[[#This Row],[TITLE]],0)</f>
        <v>Ms</v>
      </c>
      <c r="C990" t="str" cm="1">
        <f t="array" ref="C990">_xlfn.XLOOKUP(Table4[[#This Row],[Customer ID]],Table1[[#All],[Customer ID]],Table1[[#All],[FIRST NAME]],0)</f>
        <v>Jasmine P</v>
      </c>
      <c r="D990" t="str" cm="1">
        <f t="array" ref="D990">_xlfn.XLOOKUP(Table4[[#This Row],[Customer ID]],Table1[[#All],[Customer ID]],Table1[[#All],[LAST NAME]],0)</f>
        <v>Opie</v>
      </c>
      <c r="E990" s="5" cm="1">
        <f t="array" ref="E990">_xlfn.XLOOKUP(Table4[[#This Row],[Customer ID]],Table3[[#All],[Customer ID]],Table3[[#All],[Date of Birth]],0)</f>
        <v>23337</v>
      </c>
      <c r="F990" cm="1">
        <f t="array" ref="F990">_xlfn.XLOOKUP(Table4[[#This Row],[Customer ID]],Table3[[#All],[Customer ID]],Table3[[#All],[Age]],0)</f>
        <v>59</v>
      </c>
      <c r="G990" cm="1">
        <f t="array" ref="G990">_xlfn.XLOOKUP(Table4[[#This Row],[Customer ID]],Table3[[#All],[Customer ID]],Table3[[#All],[Children]],0)</f>
        <v>0</v>
      </c>
      <c r="H990" cm="1">
        <f t="array" ref="H990">_xlfn.XLOOKUP(Table4[[#This Row],[Customer ID]],Table2[[#All],[Customer ID]],Table2[[#All],[BMI]],0)</f>
        <v>24.91</v>
      </c>
      <c r="I990" cm="1">
        <f t="array" ref="I990">_xlfn.XLOOKUP(Table4[[#This Row],[Customer ID]],Table2[[#All],[Customer ID]],Table2[[#All],[HBA1C]],0)</f>
        <v>7.33</v>
      </c>
      <c r="J990" t="str">
        <f>_xlfn.XLOOKUP(Table4[[#This Row],[Customer ID]], 'Medical Examination'!A:A, 'Medical Examination'!D:D)</f>
        <v>Yes</v>
      </c>
      <c r="K990" t="str">
        <f>_xlfn.XLOOKUP(Table4[[#This Row],[Customer ID]], 'Medical Examination'!A:A, 'Medical Examination'!E:E)</f>
        <v>No</v>
      </c>
      <c r="L990" t="str">
        <f>_xlfn.XLOOKUP(Table4[[#This Row],[Customer ID]], 'Medical Examination'!A:A, 'Medical Examination'!F:F)</f>
        <v>Yes</v>
      </c>
      <c r="M990">
        <f>_xlfn.XLOOKUP(Table4[[#This Row],[Customer ID]], 'Medical Examination'!A:A, 'Medical Examination'!G:G)</f>
        <v>1</v>
      </c>
      <c r="N990" t="str">
        <f>_xlfn.XLOOKUP(Table4[[#This Row],[Customer ID]], 'Medical Examination'!A:A, 'Medical Examination'!H:H)</f>
        <v>No</v>
      </c>
      <c r="O990" t="str">
        <f>_xlfn.XLOOKUP(Table4[[#This Row],[Customer ID]], 'Medical Examination'!A:A, 'Medical Examination'!I:I)</f>
        <v>Diabetes</v>
      </c>
      <c r="P990" t="str">
        <f>_xlfn.XLOOKUP(Table4[[#This Row],[Customer ID]], 'Medical Examination'!A:A, 'Medical Examination'!J:J)</f>
        <v>Normal Weight</v>
      </c>
      <c r="Q990" s="1">
        <f>_xlfn.XLOOKUP(Table4[[#This Row],[Customer ID]], Hospitalisation!A:A, Hospitalisation!E:E)</f>
        <v>11312.33</v>
      </c>
      <c r="R990" t="str">
        <f>_xlfn.XLOOKUP(Table4[[#This Row],[Customer ID]], Hospitalisation!A:A, Hospitalisation!F:F)</f>
        <v>Tier - 3</v>
      </c>
      <c r="S990" t="str">
        <f>_xlfn.XLOOKUP(Table4[[#This Row],[Customer ID]], Hospitalisation!A:A, Hospitalisation!G:G)</f>
        <v>Tier - 3</v>
      </c>
      <c r="T990" t="str">
        <f>_xlfn.XLOOKUP(Table4[[#This Row],[Customer ID]], Hospitalisation!A:A, Hospitalisation!H:H)</f>
        <v>R1012</v>
      </c>
      <c r="U990" t="str" cm="1">
        <f t="array" ref="U990">_xlfn.IFS(Table4[[#This Row],[Age]]&lt;=29,"Youth",Table4[[#This Row],[Age]]&lt;=49,"Adults",Table4[[#This Row],[Age]]&gt;=50,"Senior")</f>
        <v>Senior</v>
      </c>
    </row>
    <row r="991" spans="1:21">
      <c r="A991" t="s">
        <v>2662</v>
      </c>
      <c r="B991" t="str">
        <f>_xlfn.XLOOKUP(Table4[[#This Row],[Customer ID]],Table1[[#This Row],[Customer ID]],Table1[[#This Row],[TITLE]],0)</f>
        <v>Ms</v>
      </c>
      <c r="C991" t="str" cm="1">
        <f t="array" ref="C991">_xlfn.XLOOKUP(Table4[[#This Row],[Customer ID]],Table1[[#All],[Customer ID]],Table1[[#All],[FIRST NAME]],0)</f>
        <v>Jennifer</v>
      </c>
      <c r="D991" t="str" cm="1">
        <f t="array" ref="D991">_xlfn.XLOOKUP(Table4[[#This Row],[Customer ID]],Table1[[#All],[Customer ID]],Table1[[#All],[LAST NAME]],0)</f>
        <v>Donnelly</v>
      </c>
      <c r="E991" s="5" cm="1">
        <f t="array" ref="E991">_xlfn.XLOOKUP(Table4[[#This Row],[Customer ID]],Table3[[#All],[Customer ID]],Table3[[#All],[Date of Birth]],0)</f>
        <v>25117</v>
      </c>
      <c r="F991" cm="1">
        <f t="array" ref="F991">_xlfn.XLOOKUP(Table4[[#This Row],[Customer ID]],Table3[[#All],[Customer ID]],Table3[[#All],[Age]],0)</f>
        <v>54</v>
      </c>
      <c r="G991" cm="1">
        <f t="array" ref="G991">_xlfn.XLOOKUP(Table4[[#This Row],[Customer ID]],Table3[[#All],[Customer ID]],Table3[[#All],[Children]],0)</f>
        <v>1</v>
      </c>
      <c r="H991" cm="1">
        <f t="array" ref="H991">_xlfn.XLOOKUP(Table4[[#This Row],[Customer ID]],Table2[[#All],[Customer ID]],Table2[[#All],[BMI]],0)</f>
        <v>27.645</v>
      </c>
      <c r="I991" cm="1">
        <f t="array" ref="I991">_xlfn.XLOOKUP(Table4[[#This Row],[Customer ID]],Table2[[#All],[Customer ID]],Table2[[#All],[HBA1C]],0)</f>
        <v>10.56</v>
      </c>
      <c r="J991" t="str">
        <f>_xlfn.XLOOKUP(Table4[[#This Row],[Customer ID]], 'Medical Examination'!A:A, 'Medical Examination'!D:D)</f>
        <v>No</v>
      </c>
      <c r="K991" t="str">
        <f>_xlfn.XLOOKUP(Table4[[#This Row],[Customer ID]], 'Medical Examination'!A:A, 'Medical Examination'!E:E)</f>
        <v>No</v>
      </c>
      <c r="L991" t="str">
        <f>_xlfn.XLOOKUP(Table4[[#This Row],[Customer ID]], 'Medical Examination'!A:A, 'Medical Examination'!F:F)</f>
        <v>No</v>
      </c>
      <c r="M991">
        <f>_xlfn.XLOOKUP(Table4[[#This Row],[Customer ID]], 'Medical Examination'!A:A, 'Medical Examination'!G:G)</f>
        <v>0</v>
      </c>
      <c r="N991" t="str">
        <f>_xlfn.XLOOKUP(Table4[[#This Row],[Customer ID]], 'Medical Examination'!A:A, 'Medical Examination'!H:H)</f>
        <v>No</v>
      </c>
      <c r="O991" t="str">
        <f>_xlfn.XLOOKUP(Table4[[#This Row],[Customer ID]], 'Medical Examination'!A:A, 'Medical Examination'!I:I)</f>
        <v>Diabetes</v>
      </c>
      <c r="P991" t="str">
        <f>_xlfn.XLOOKUP(Table4[[#This Row],[Customer ID]], 'Medical Examination'!A:A, 'Medical Examination'!J:J)</f>
        <v>Overweight</v>
      </c>
      <c r="Q991" s="1">
        <f>_xlfn.XLOOKUP(Table4[[#This Row],[Customer ID]], Hospitalisation!A:A, Hospitalisation!E:E)</f>
        <v>11305.93</v>
      </c>
      <c r="R991" t="str">
        <f>_xlfn.XLOOKUP(Table4[[#This Row],[Customer ID]], Hospitalisation!A:A, Hospitalisation!F:F)</f>
        <v>Tier - 3</v>
      </c>
      <c r="S991" t="str">
        <f>_xlfn.XLOOKUP(Table4[[#This Row],[Customer ID]], Hospitalisation!A:A, Hospitalisation!G:G)</f>
        <v>Tier - 1</v>
      </c>
      <c r="T991" t="str">
        <f>_xlfn.XLOOKUP(Table4[[#This Row],[Customer ID]], Hospitalisation!A:A, Hospitalisation!H:H)</f>
        <v>R1012</v>
      </c>
      <c r="U991" t="str" cm="1">
        <f t="array" ref="U991">_xlfn.IFS(Table4[[#This Row],[Age]]&lt;=29,"Youth",Table4[[#This Row],[Age]]&lt;=49,"Adults",Table4[[#This Row],[Age]]&gt;=50,"Senior")</f>
        <v>Senior</v>
      </c>
    </row>
    <row r="992" spans="1:21">
      <c r="A992" t="s">
        <v>2664</v>
      </c>
      <c r="B992" t="str">
        <f>_xlfn.XLOOKUP(Table4[[#This Row],[Customer ID]],Table1[[#This Row],[Customer ID]],Table1[[#This Row],[TITLE]],0)</f>
        <v>Ms</v>
      </c>
      <c r="C992" t="str" cm="1">
        <f t="array" ref="C992">_xlfn.XLOOKUP(Table4[[#This Row],[Customer ID]],Table1[[#All],[Customer ID]],Table1[[#All],[FIRST NAME]],0)</f>
        <v>Tracie</v>
      </c>
      <c r="D992" t="str" cm="1">
        <f t="array" ref="D992">_xlfn.XLOOKUP(Table4[[#This Row],[Customer ID]],Table1[[#All],[Customer ID]],Table1[[#All],[LAST NAME]],0)</f>
        <v>Rall</v>
      </c>
      <c r="E992" s="5" cm="1">
        <f t="array" ref="E992">_xlfn.XLOOKUP(Table4[[#This Row],[Customer ID]],Table3[[#All],[Customer ID]],Table3[[#All],[Date of Birth]],0)</f>
        <v>26567</v>
      </c>
      <c r="F992" cm="1">
        <f t="array" ref="F992">_xlfn.XLOOKUP(Table4[[#This Row],[Customer ID]],Table3[[#All],[Customer ID]],Table3[[#All],[Age]],0)</f>
        <v>50</v>
      </c>
      <c r="G992" cm="1">
        <f t="array" ref="G992">_xlfn.XLOOKUP(Table4[[#This Row],[Customer ID]],Table3[[#All],[Customer ID]],Table3[[#All],[Children]],0)</f>
        <v>4</v>
      </c>
      <c r="H992" cm="1">
        <f t="array" ref="H992">_xlfn.XLOOKUP(Table4[[#This Row],[Customer ID]],Table2[[#All],[Customer ID]],Table2[[#All],[BMI]],0)</f>
        <v>33.700000000000003</v>
      </c>
      <c r="I992" cm="1">
        <f t="array" ref="I992">_xlfn.XLOOKUP(Table4[[#This Row],[Customer ID]],Table2[[#All],[Customer ID]],Table2[[#All],[HBA1C]],0)</f>
        <v>4.01</v>
      </c>
      <c r="J992" t="str">
        <f>_xlfn.XLOOKUP(Table4[[#This Row],[Customer ID]], 'Medical Examination'!A:A, 'Medical Examination'!D:D)</f>
        <v>No</v>
      </c>
      <c r="K992" t="str">
        <f>_xlfn.XLOOKUP(Table4[[#This Row],[Customer ID]], 'Medical Examination'!A:A, 'Medical Examination'!E:E)</f>
        <v>No</v>
      </c>
      <c r="L992" t="str">
        <f>_xlfn.XLOOKUP(Table4[[#This Row],[Customer ID]], 'Medical Examination'!A:A, 'Medical Examination'!F:F)</f>
        <v>No</v>
      </c>
      <c r="M992">
        <f>_xlfn.XLOOKUP(Table4[[#This Row],[Customer ID]], 'Medical Examination'!A:A, 'Medical Examination'!G:G)</f>
        <v>2</v>
      </c>
      <c r="N992" t="str">
        <f>_xlfn.XLOOKUP(Table4[[#This Row],[Customer ID]], 'Medical Examination'!A:A, 'Medical Examination'!H:H)</f>
        <v>No</v>
      </c>
      <c r="O992" t="str">
        <f>_xlfn.XLOOKUP(Table4[[#This Row],[Customer ID]], 'Medical Examination'!A:A, 'Medical Examination'!I:I)</f>
        <v>Normal</v>
      </c>
      <c r="P992" t="str">
        <f>_xlfn.XLOOKUP(Table4[[#This Row],[Customer ID]], 'Medical Examination'!A:A, 'Medical Examination'!J:J)</f>
        <v>Obesity</v>
      </c>
      <c r="Q992" s="1">
        <f>_xlfn.XLOOKUP(Table4[[#This Row],[Customer ID]], Hospitalisation!A:A, Hospitalisation!E:E)</f>
        <v>11299.34</v>
      </c>
      <c r="R992" t="str">
        <f>_xlfn.XLOOKUP(Table4[[#This Row],[Customer ID]], Hospitalisation!A:A, Hospitalisation!F:F)</f>
        <v>Tier - 3</v>
      </c>
      <c r="S992" t="str">
        <f>_xlfn.XLOOKUP(Table4[[#This Row],[Customer ID]], Hospitalisation!A:A, Hospitalisation!G:G)</f>
        <v>Tier - 2</v>
      </c>
      <c r="T992" t="str">
        <f>_xlfn.XLOOKUP(Table4[[#This Row],[Customer ID]], Hospitalisation!A:A, Hospitalisation!H:H)</f>
        <v>R1011</v>
      </c>
      <c r="U992" t="str" cm="1">
        <f t="array" ref="U992">_xlfn.IFS(Table4[[#This Row],[Age]]&lt;=29,"Youth",Table4[[#This Row],[Age]]&lt;=49,"Adults",Table4[[#This Row],[Age]]&gt;=50,"Senior")</f>
        <v>Senior</v>
      </c>
    </row>
    <row r="993" spans="1:21">
      <c r="A993" t="s">
        <v>2667</v>
      </c>
      <c r="B993" t="str">
        <f>_xlfn.XLOOKUP(Table4[[#This Row],[Customer ID]],Table1[[#This Row],[Customer ID]],Table1[[#This Row],[TITLE]],0)</f>
        <v>Mr</v>
      </c>
      <c r="C993" t="str" cm="1">
        <f t="array" ref="C993">_xlfn.XLOOKUP(Table4[[#This Row],[Customer ID]],Table1[[#All],[Customer ID]],Table1[[#All],[FIRST NAME]],0)</f>
        <v>Tristan D</v>
      </c>
      <c r="D993" t="str" cm="1">
        <f t="array" ref="D993">_xlfn.XLOOKUP(Table4[[#This Row],[Customer ID]],Table1[[#All],[Customer ID]],Table1[[#All],[LAST NAME]],0)</f>
        <v>Mitchell</v>
      </c>
      <c r="E993" s="5" cm="1">
        <f t="array" ref="E993">_xlfn.XLOOKUP(Table4[[#This Row],[Customer ID]],Table3[[#All],[Customer ID]],Table3[[#All],[Date of Birth]],0)</f>
        <v>32461</v>
      </c>
      <c r="F993" cm="1">
        <f t="array" ref="F993">_xlfn.XLOOKUP(Table4[[#This Row],[Customer ID]],Table3[[#All],[Customer ID]],Table3[[#All],[Age]],0)</f>
        <v>34</v>
      </c>
      <c r="G993" cm="1">
        <f t="array" ref="G993">_xlfn.XLOOKUP(Table4[[#This Row],[Customer ID]],Table3[[#All],[Customer ID]],Table3[[#All],[Children]],0)</f>
        <v>3</v>
      </c>
      <c r="H993" cm="1">
        <f t="array" ref="H993">_xlfn.XLOOKUP(Table4[[#This Row],[Customer ID]],Table2[[#All],[Customer ID]],Table2[[#All],[BMI]],0)</f>
        <v>38.93</v>
      </c>
      <c r="I993" cm="1">
        <f t="array" ref="I993">_xlfn.XLOOKUP(Table4[[#This Row],[Customer ID]],Table2[[#All],[Customer ID]],Table2[[#All],[HBA1C]],0)</f>
        <v>5.64</v>
      </c>
      <c r="J993" t="str">
        <f>_xlfn.XLOOKUP(Table4[[#This Row],[Customer ID]], 'Medical Examination'!A:A, 'Medical Examination'!D:D)</f>
        <v>Yes</v>
      </c>
      <c r="K993" t="str">
        <f>_xlfn.XLOOKUP(Table4[[#This Row],[Customer ID]], 'Medical Examination'!A:A, 'Medical Examination'!E:E)</f>
        <v>No</v>
      </c>
      <c r="L993" t="str">
        <f>_xlfn.XLOOKUP(Table4[[#This Row],[Customer ID]], 'Medical Examination'!A:A, 'Medical Examination'!F:F)</f>
        <v>No</v>
      </c>
      <c r="M993">
        <f>_xlfn.XLOOKUP(Table4[[#This Row],[Customer ID]], 'Medical Examination'!A:A, 'Medical Examination'!G:G)</f>
        <v>1</v>
      </c>
      <c r="N993" t="str">
        <f>_xlfn.XLOOKUP(Table4[[#This Row],[Customer ID]], 'Medical Examination'!A:A, 'Medical Examination'!H:H)</f>
        <v>No</v>
      </c>
      <c r="O993" t="str">
        <f>_xlfn.XLOOKUP(Table4[[#This Row],[Customer ID]], 'Medical Examination'!A:A, 'Medical Examination'!I:I)</f>
        <v>Normal</v>
      </c>
      <c r="P993" t="str">
        <f>_xlfn.XLOOKUP(Table4[[#This Row],[Customer ID]], 'Medical Examination'!A:A, 'Medical Examination'!J:J)</f>
        <v>Obesity</v>
      </c>
      <c r="Q993" s="1">
        <f>_xlfn.XLOOKUP(Table4[[#This Row],[Customer ID]], Hospitalisation!A:A, Hospitalisation!E:E)</f>
        <v>11294.57</v>
      </c>
      <c r="R993" t="str">
        <f>_xlfn.XLOOKUP(Table4[[#This Row],[Customer ID]], Hospitalisation!A:A, Hospitalisation!F:F)</f>
        <v>Tier - 3</v>
      </c>
      <c r="S993" t="str">
        <f>_xlfn.XLOOKUP(Table4[[#This Row],[Customer ID]], Hospitalisation!A:A, Hospitalisation!G:G)</f>
        <v>Tier - 1</v>
      </c>
      <c r="T993" t="str">
        <f>_xlfn.XLOOKUP(Table4[[#This Row],[Customer ID]], Hospitalisation!A:A, Hospitalisation!H:H)</f>
        <v>R1022</v>
      </c>
      <c r="U993" t="str" cm="1">
        <f t="array" ref="U993">_xlfn.IFS(Table4[[#This Row],[Age]]&lt;=29,"Youth",Table4[[#This Row],[Age]]&lt;=49,"Adults",Table4[[#This Row],[Age]]&gt;=50,"Senior")</f>
        <v>Adults</v>
      </c>
    </row>
    <row r="994" spans="1:21">
      <c r="A994" t="s">
        <v>2669</v>
      </c>
      <c r="B994" t="str">
        <f>_xlfn.XLOOKUP(Table4[[#This Row],[Customer ID]],Table1[[#This Row],[Customer ID]],Table1[[#This Row],[TITLE]],0)</f>
        <v>Mr</v>
      </c>
      <c r="C994" t="str" cm="1">
        <f t="array" ref="C994">_xlfn.XLOOKUP(Table4[[#This Row],[Customer ID]],Table1[[#All],[Customer ID]],Table1[[#All],[FIRST NAME]],0)</f>
        <v>Peiweng</v>
      </c>
      <c r="D994" t="str" cm="1">
        <f t="array" ref="D994">_xlfn.XLOOKUP(Table4[[#This Row],[Customer ID]],Table1[[#All],[Customer ID]],Table1[[#All],[LAST NAME]],0)</f>
        <v>Chen</v>
      </c>
      <c r="E994" s="5" cm="1">
        <f t="array" ref="E994">_xlfn.XLOOKUP(Table4[[#This Row],[Customer ID]],Table3[[#All],[Customer ID]],Table3[[#All],[Date of Birth]],0)</f>
        <v>25741</v>
      </c>
      <c r="F994" cm="1">
        <f t="array" ref="F994">_xlfn.XLOOKUP(Table4[[#This Row],[Customer ID]],Table3[[#All],[Customer ID]],Table3[[#All],[Age]],0)</f>
        <v>52</v>
      </c>
      <c r="G994" cm="1">
        <f t="array" ref="G994">_xlfn.XLOOKUP(Table4[[#This Row],[Customer ID]],Table3[[#All],[Customer ID]],Table3[[#All],[Children]],0)</f>
        <v>3</v>
      </c>
      <c r="H994" cm="1">
        <f t="array" ref="H994">_xlfn.XLOOKUP(Table4[[#This Row],[Customer ID]],Table2[[#All],[Customer ID]],Table2[[#All],[BMI]],0)</f>
        <v>32.774999999999999</v>
      </c>
      <c r="I994" cm="1">
        <f t="array" ref="I994">_xlfn.XLOOKUP(Table4[[#This Row],[Customer ID]],Table2[[#All],[Customer ID]],Table2[[#All],[HBA1C]],0)</f>
        <v>8.02</v>
      </c>
      <c r="J994" t="str">
        <f>_xlfn.XLOOKUP(Table4[[#This Row],[Customer ID]], 'Medical Examination'!A:A, 'Medical Examination'!D:D)</f>
        <v>Yes</v>
      </c>
      <c r="K994" t="str">
        <f>_xlfn.XLOOKUP(Table4[[#This Row],[Customer ID]], 'Medical Examination'!A:A, 'Medical Examination'!E:E)</f>
        <v>No</v>
      </c>
      <c r="L994" t="str">
        <f>_xlfn.XLOOKUP(Table4[[#This Row],[Customer ID]], 'Medical Examination'!A:A, 'Medical Examination'!F:F)</f>
        <v>No</v>
      </c>
      <c r="M994">
        <f>_xlfn.XLOOKUP(Table4[[#This Row],[Customer ID]], 'Medical Examination'!A:A, 'Medical Examination'!G:G)</f>
        <v>2</v>
      </c>
      <c r="N994" t="str">
        <f>_xlfn.XLOOKUP(Table4[[#This Row],[Customer ID]], 'Medical Examination'!A:A, 'Medical Examination'!H:H)</f>
        <v>No</v>
      </c>
      <c r="O994" t="str">
        <f>_xlfn.XLOOKUP(Table4[[#This Row],[Customer ID]], 'Medical Examination'!A:A, 'Medical Examination'!I:I)</f>
        <v>Diabetes</v>
      </c>
      <c r="P994" t="str">
        <f>_xlfn.XLOOKUP(Table4[[#This Row],[Customer ID]], 'Medical Examination'!A:A, 'Medical Examination'!J:J)</f>
        <v>Obesity</v>
      </c>
      <c r="Q994" s="1">
        <f>_xlfn.XLOOKUP(Table4[[#This Row],[Customer ID]], Hospitalisation!A:A, Hospitalisation!E:E)</f>
        <v>11289.11</v>
      </c>
      <c r="R994" t="str">
        <f>_xlfn.XLOOKUP(Table4[[#This Row],[Customer ID]], Hospitalisation!A:A, Hospitalisation!F:F)</f>
        <v>Tier - 3</v>
      </c>
      <c r="S994" t="str">
        <f>_xlfn.XLOOKUP(Table4[[#This Row],[Customer ID]], Hospitalisation!A:A, Hospitalisation!G:G)</f>
        <v>Tier - 1</v>
      </c>
      <c r="T994" t="str">
        <f>_xlfn.XLOOKUP(Table4[[#This Row],[Customer ID]], Hospitalisation!A:A, Hospitalisation!H:H)</f>
        <v>R1012</v>
      </c>
      <c r="U994" t="str" cm="1">
        <f t="array" ref="U994">_xlfn.IFS(Table4[[#This Row],[Age]]&lt;=29,"Youth",Table4[[#This Row],[Age]]&lt;=49,"Adults",Table4[[#This Row],[Age]]&gt;=50,"Senior")</f>
        <v>Senior</v>
      </c>
    </row>
    <row r="995" spans="1:21">
      <c r="A995" t="s">
        <v>2672</v>
      </c>
      <c r="B995" t="str">
        <f>_xlfn.XLOOKUP(Table4[[#This Row],[Customer ID]],Table1[[#This Row],[Customer ID]],Table1[[#This Row],[TITLE]],0)</f>
        <v>Ms</v>
      </c>
      <c r="C995" t="str" cm="1">
        <f t="array" ref="C995">_xlfn.XLOOKUP(Table4[[#This Row],[Customer ID]],Table1[[#All],[Customer ID]],Table1[[#All],[FIRST NAME]],0)</f>
        <v>Theresa M</v>
      </c>
      <c r="D995" t="str" cm="1">
        <f t="array" ref="D995">_xlfn.XLOOKUP(Table4[[#This Row],[Customer ID]],Table1[[#All],[Customer ID]],Table1[[#All],[LAST NAME]],0)</f>
        <v>Tufaro</v>
      </c>
      <c r="E995" s="5" cm="1">
        <f t="array" ref="E995">_xlfn.XLOOKUP(Table4[[#This Row],[Customer ID]],Table3[[#All],[Customer ID]],Table3[[#All],[Date of Birth]],0)</f>
        <v>24637</v>
      </c>
      <c r="F995" cm="1">
        <f t="array" ref="F995">_xlfn.XLOOKUP(Table4[[#This Row],[Customer ID]],Table3[[#All],[Customer ID]],Table3[[#All],[Age]],0)</f>
        <v>55</v>
      </c>
      <c r="G995" cm="1">
        <f t="array" ref="G995">_xlfn.XLOOKUP(Table4[[#This Row],[Customer ID]],Table3[[#All],[Customer ID]],Table3[[#All],[Children]],0)</f>
        <v>0</v>
      </c>
      <c r="H995" cm="1">
        <f t="array" ref="H995">_xlfn.XLOOKUP(Table4[[#This Row],[Customer ID]],Table2[[#All],[Customer ID]],Table2[[#All],[BMI]],0)</f>
        <v>29.83</v>
      </c>
      <c r="I995" cm="1">
        <f t="array" ref="I995">_xlfn.XLOOKUP(Table4[[#This Row],[Customer ID]],Table2[[#All],[Customer ID]],Table2[[#All],[HBA1C]],0)</f>
        <v>7.2</v>
      </c>
      <c r="J995" t="str">
        <f>_xlfn.XLOOKUP(Table4[[#This Row],[Customer ID]], 'Medical Examination'!A:A, 'Medical Examination'!D:D)</f>
        <v>Yes</v>
      </c>
      <c r="K995" t="str">
        <f>_xlfn.XLOOKUP(Table4[[#This Row],[Customer ID]], 'Medical Examination'!A:A, 'Medical Examination'!E:E)</f>
        <v>No</v>
      </c>
      <c r="L995" t="str">
        <f>_xlfn.XLOOKUP(Table4[[#This Row],[Customer ID]], 'Medical Examination'!A:A, 'Medical Examination'!F:F)</f>
        <v>No</v>
      </c>
      <c r="M995">
        <f>_xlfn.XLOOKUP(Table4[[#This Row],[Customer ID]], 'Medical Examination'!A:A, 'Medical Examination'!G:G)</f>
        <v>0</v>
      </c>
      <c r="N995" t="str">
        <f>_xlfn.XLOOKUP(Table4[[#This Row],[Customer ID]], 'Medical Examination'!A:A, 'Medical Examination'!H:H)</f>
        <v>No</v>
      </c>
      <c r="O995" t="str">
        <f>_xlfn.XLOOKUP(Table4[[#This Row],[Customer ID]], 'Medical Examination'!A:A, 'Medical Examination'!I:I)</f>
        <v>Diabetes</v>
      </c>
      <c r="P995" t="str">
        <f>_xlfn.XLOOKUP(Table4[[#This Row],[Customer ID]], 'Medical Examination'!A:A, 'Medical Examination'!J:J)</f>
        <v>Overweight</v>
      </c>
      <c r="Q995" s="1">
        <f>_xlfn.XLOOKUP(Table4[[#This Row],[Customer ID]], Hospitalisation!A:A, Hospitalisation!E:E)</f>
        <v>11286.54</v>
      </c>
      <c r="R995" t="str">
        <f>_xlfn.XLOOKUP(Table4[[#This Row],[Customer ID]], Hospitalisation!A:A, Hospitalisation!F:F)</f>
        <v>Tier - 3</v>
      </c>
      <c r="S995" t="str">
        <f>_xlfn.XLOOKUP(Table4[[#This Row],[Customer ID]], Hospitalisation!A:A, Hospitalisation!G:G)</f>
        <v>Tier - 3</v>
      </c>
      <c r="T995" t="str">
        <f>_xlfn.XLOOKUP(Table4[[#This Row],[Customer ID]], Hospitalisation!A:A, Hospitalisation!H:H)</f>
        <v>R1024</v>
      </c>
      <c r="U995" t="str" cm="1">
        <f t="array" ref="U995">_xlfn.IFS(Table4[[#This Row],[Age]]&lt;=29,"Youth",Table4[[#This Row],[Age]]&lt;=49,"Adults",Table4[[#This Row],[Age]]&gt;=50,"Senior")</f>
        <v>Senior</v>
      </c>
    </row>
    <row r="996" spans="1:21">
      <c r="A996" t="s">
        <v>2675</v>
      </c>
      <c r="B996" t="str">
        <f>_xlfn.XLOOKUP(Table4[[#This Row],[Customer ID]],Table1[[#This Row],[Customer ID]],Table1[[#This Row],[TITLE]],0)</f>
        <v>Mr</v>
      </c>
      <c r="C996" t="str" cm="1">
        <f t="array" ref="C996">_xlfn.XLOOKUP(Table4[[#This Row],[Customer ID]],Table1[[#All],[Customer ID]],Table1[[#All],[FIRST NAME]],0)</f>
        <v>Daniel J</v>
      </c>
      <c r="D996" t="str" cm="1">
        <f t="array" ref="D996">_xlfn.XLOOKUP(Table4[[#This Row],[Customer ID]],Table1[[#All],[Customer ID]],Table1[[#All],[LAST NAME]],0)</f>
        <v>Peters</v>
      </c>
      <c r="E996" s="5" cm="1">
        <f t="array" ref="E996">_xlfn.XLOOKUP(Table4[[#This Row],[Customer ID]],Table3[[#All],[Customer ID]],Table3[[#All],[Date of Birth]],0)</f>
        <v>38264</v>
      </c>
      <c r="F996" cm="1">
        <f t="array" ref="F996">_xlfn.XLOOKUP(Table4[[#This Row],[Customer ID]],Table3[[#All],[Customer ID]],Table3[[#All],[Age]],0)</f>
        <v>18</v>
      </c>
      <c r="G996" cm="1">
        <f t="array" ref="G996">_xlfn.XLOOKUP(Table4[[#This Row],[Customer ID]],Table3[[#All],[Customer ID]],Table3[[#All],[Children]],0)</f>
        <v>1</v>
      </c>
      <c r="H996" cm="1">
        <f t="array" ref="H996">_xlfn.XLOOKUP(Table4[[#This Row],[Customer ID]],Table2[[#All],[Customer ID]],Table2[[#All],[BMI]],0)</f>
        <v>28.31</v>
      </c>
      <c r="I996" cm="1">
        <f t="array" ref="I996">_xlfn.XLOOKUP(Table4[[#This Row],[Customer ID]],Table2[[#All],[Customer ID]],Table2[[#All],[HBA1C]],0)</f>
        <v>4.55</v>
      </c>
      <c r="J996" t="str">
        <f>_xlfn.XLOOKUP(Table4[[#This Row],[Customer ID]], 'Medical Examination'!A:A, 'Medical Examination'!D:D)</f>
        <v>No</v>
      </c>
      <c r="K996" t="str">
        <f>_xlfn.XLOOKUP(Table4[[#This Row],[Customer ID]], 'Medical Examination'!A:A, 'Medical Examination'!E:E)</f>
        <v>Yes</v>
      </c>
      <c r="L996" t="str">
        <f>_xlfn.XLOOKUP(Table4[[#This Row],[Customer ID]], 'Medical Examination'!A:A, 'Medical Examination'!F:F)</f>
        <v>No</v>
      </c>
      <c r="M996">
        <f>_xlfn.XLOOKUP(Table4[[#This Row],[Customer ID]], 'Medical Examination'!A:A, 'Medical Examination'!G:G)</f>
        <v>1</v>
      </c>
      <c r="N996" t="str">
        <f>_xlfn.XLOOKUP(Table4[[#This Row],[Customer ID]], 'Medical Examination'!A:A, 'Medical Examination'!H:H)</f>
        <v>No</v>
      </c>
      <c r="O996" t="str">
        <f>_xlfn.XLOOKUP(Table4[[#This Row],[Customer ID]], 'Medical Examination'!A:A, 'Medical Examination'!I:I)</f>
        <v>Normal</v>
      </c>
      <c r="P996" t="str">
        <f>_xlfn.XLOOKUP(Table4[[#This Row],[Customer ID]], 'Medical Examination'!A:A, 'Medical Examination'!J:J)</f>
        <v>Overweight</v>
      </c>
      <c r="Q996" s="1">
        <f>_xlfn.XLOOKUP(Table4[[#This Row],[Customer ID]], Hospitalisation!A:A, Hospitalisation!E:E)</f>
        <v>11272.33</v>
      </c>
      <c r="R996" t="str">
        <f>_xlfn.XLOOKUP(Table4[[#This Row],[Customer ID]], Hospitalisation!A:A, Hospitalisation!F:F)</f>
        <v>Tier - 3</v>
      </c>
      <c r="S996" t="str">
        <f>_xlfn.XLOOKUP(Table4[[#This Row],[Customer ID]], Hospitalisation!A:A, Hospitalisation!G:G)</f>
        <v>Tier - 2</v>
      </c>
      <c r="T996" t="str">
        <f>_xlfn.XLOOKUP(Table4[[#This Row],[Customer ID]], Hospitalisation!A:A, Hospitalisation!H:H)</f>
        <v>R1019</v>
      </c>
      <c r="U996" t="str" cm="1">
        <f t="array" ref="U996">_xlfn.IFS(Table4[[#This Row],[Age]]&lt;=29,"Youth",Table4[[#This Row],[Age]]&lt;=49,"Adults",Table4[[#This Row],[Age]]&gt;=50,"Senior")</f>
        <v>Youth</v>
      </c>
    </row>
    <row r="997" spans="1:21">
      <c r="A997" t="s">
        <v>2677</v>
      </c>
      <c r="B997" t="str">
        <f>_xlfn.XLOOKUP(Table4[[#This Row],[Customer ID]],Table1[[#This Row],[Customer ID]],Table1[[#This Row],[TITLE]],0)</f>
        <v>Mrs</v>
      </c>
      <c r="C997" t="str" cm="1">
        <f t="array" ref="C997">_xlfn.XLOOKUP(Table4[[#This Row],[Customer ID]],Table1[[#All],[Customer ID]],Table1[[#All],[FIRST NAME]],0)</f>
        <v>Courtney M</v>
      </c>
      <c r="D997" t="str" cm="1">
        <f t="array" ref="D997">_xlfn.XLOOKUP(Table4[[#This Row],[Customer ID]],Table1[[#All],[Customer ID]],Table1[[#All],[LAST NAME]],0)</f>
        <v>Susedik</v>
      </c>
      <c r="E997" s="5" cm="1">
        <f t="array" ref="E997">_xlfn.XLOOKUP(Table4[[#This Row],[Customer ID]],Table3[[#All],[Customer ID]],Table3[[#All],[Date of Birth]],0)</f>
        <v>26293</v>
      </c>
      <c r="F997" cm="1">
        <f t="array" ref="F997">_xlfn.XLOOKUP(Table4[[#This Row],[Customer ID]],Table3[[#All],[Customer ID]],Table3[[#All],[Age]],0)</f>
        <v>51</v>
      </c>
      <c r="G997" cm="1">
        <f t="array" ref="G997">_xlfn.XLOOKUP(Table4[[#This Row],[Customer ID]],Table3[[#All],[Customer ID]],Table3[[#All],[Children]],0)</f>
        <v>0</v>
      </c>
      <c r="H997" cm="1">
        <f t="array" ref="H997">_xlfn.XLOOKUP(Table4[[#This Row],[Customer ID]],Table2[[#All],[Customer ID]],Table2[[#All],[BMI]],0)</f>
        <v>29.79</v>
      </c>
      <c r="I997" cm="1">
        <f t="array" ref="I997">_xlfn.XLOOKUP(Table4[[#This Row],[Customer ID]],Table2[[#All],[Customer ID]],Table2[[#All],[HBA1C]],0)</f>
        <v>9.0299999999999994</v>
      </c>
      <c r="J997" t="str">
        <f>_xlfn.XLOOKUP(Table4[[#This Row],[Customer ID]], 'Medical Examination'!A:A, 'Medical Examination'!D:D)</f>
        <v>No</v>
      </c>
      <c r="K997" t="str">
        <f>_xlfn.XLOOKUP(Table4[[#This Row],[Customer ID]], 'Medical Examination'!A:A, 'Medical Examination'!E:E)</f>
        <v>No</v>
      </c>
      <c r="L997" t="str">
        <f>_xlfn.XLOOKUP(Table4[[#This Row],[Customer ID]], 'Medical Examination'!A:A, 'Medical Examination'!F:F)</f>
        <v>No</v>
      </c>
      <c r="M997">
        <f>_xlfn.XLOOKUP(Table4[[#This Row],[Customer ID]], 'Medical Examination'!A:A, 'Medical Examination'!G:G)</f>
        <v>0</v>
      </c>
      <c r="N997" t="str">
        <f>_xlfn.XLOOKUP(Table4[[#This Row],[Customer ID]], 'Medical Examination'!A:A, 'Medical Examination'!H:H)</f>
        <v>No</v>
      </c>
      <c r="O997" t="str">
        <f>_xlfn.XLOOKUP(Table4[[#This Row],[Customer ID]], 'Medical Examination'!A:A, 'Medical Examination'!I:I)</f>
        <v>Diabetes</v>
      </c>
      <c r="P997" t="str">
        <f>_xlfn.XLOOKUP(Table4[[#This Row],[Customer ID]], 'Medical Examination'!A:A, 'Medical Examination'!J:J)</f>
        <v>Overweight</v>
      </c>
      <c r="Q997" s="1">
        <f>_xlfn.XLOOKUP(Table4[[#This Row],[Customer ID]], Hospitalisation!A:A, Hospitalisation!E:E)</f>
        <v>11265.71</v>
      </c>
      <c r="R997" t="str">
        <f>_xlfn.XLOOKUP(Table4[[#This Row],[Customer ID]], Hospitalisation!A:A, Hospitalisation!F:F)</f>
        <v>Tier - 3</v>
      </c>
      <c r="S997" t="str">
        <f>_xlfn.XLOOKUP(Table4[[#This Row],[Customer ID]], Hospitalisation!A:A, Hospitalisation!G:G)</f>
        <v>Tier - 1</v>
      </c>
      <c r="T997" t="str">
        <f>_xlfn.XLOOKUP(Table4[[#This Row],[Customer ID]], Hospitalisation!A:A, Hospitalisation!H:H)</f>
        <v>R1025</v>
      </c>
      <c r="U997" t="str" cm="1">
        <f t="array" ref="U997">_xlfn.IFS(Table4[[#This Row],[Age]]&lt;=29,"Youth",Table4[[#This Row],[Age]]&lt;=49,"Adults",Table4[[#This Row],[Age]]&gt;=50,"Senior")</f>
        <v>Senior</v>
      </c>
    </row>
    <row r="998" spans="1:21">
      <c r="A998" t="s">
        <v>2680</v>
      </c>
      <c r="B998" t="str">
        <f>_xlfn.XLOOKUP(Table4[[#This Row],[Customer ID]],Table1[[#This Row],[Customer ID]],Table1[[#This Row],[TITLE]],0)</f>
        <v>Mr</v>
      </c>
      <c r="C998" t="str" cm="1">
        <f t="array" ref="C998">_xlfn.XLOOKUP(Table4[[#This Row],[Customer ID]],Table1[[#All],[Customer ID]],Table1[[#All],[FIRST NAME]],0)</f>
        <v>Jose A</v>
      </c>
      <c r="D998" t="str" cm="1">
        <f t="array" ref="D998">_xlfn.XLOOKUP(Table4[[#This Row],[Customer ID]],Table1[[#All],[Customer ID]],Table1[[#All],[LAST NAME]],0)</f>
        <v>Garcia</v>
      </c>
      <c r="E998" s="5" cm="1">
        <f t="array" ref="E998">_xlfn.XLOOKUP(Table4[[#This Row],[Customer ID]],Table3[[#All],[Customer ID]],Table3[[#All],[Date of Birth]],0)</f>
        <v>25487</v>
      </c>
      <c r="F998" cm="1">
        <f t="array" ref="F998">_xlfn.XLOOKUP(Table4[[#This Row],[Customer ID]],Table3[[#All],[Customer ID]],Table3[[#All],[Age]],0)</f>
        <v>53</v>
      </c>
      <c r="G998" cm="1">
        <f t="array" ref="G998">_xlfn.XLOOKUP(Table4[[#This Row],[Customer ID]],Table3[[#All],[Customer ID]],Table3[[#All],[Children]],0)</f>
        <v>3</v>
      </c>
      <c r="H998" cm="1">
        <f t="array" ref="H998">_xlfn.XLOOKUP(Table4[[#This Row],[Customer ID]],Table2[[#All],[Customer ID]],Table2[[#All],[BMI]],0)</f>
        <v>36.6</v>
      </c>
      <c r="I998" cm="1">
        <f t="array" ref="I998">_xlfn.XLOOKUP(Table4[[#This Row],[Customer ID]],Table2[[#All],[Customer ID]],Table2[[#All],[HBA1C]],0)</f>
        <v>5.2</v>
      </c>
      <c r="J998" t="str">
        <f>_xlfn.XLOOKUP(Table4[[#This Row],[Customer ID]], 'Medical Examination'!A:A, 'Medical Examination'!D:D)</f>
        <v>Yes</v>
      </c>
      <c r="K998" t="str">
        <f>_xlfn.XLOOKUP(Table4[[#This Row],[Customer ID]], 'Medical Examination'!A:A, 'Medical Examination'!E:E)</f>
        <v>No</v>
      </c>
      <c r="L998" t="str">
        <f>_xlfn.XLOOKUP(Table4[[#This Row],[Customer ID]], 'Medical Examination'!A:A, 'Medical Examination'!F:F)</f>
        <v>Yes</v>
      </c>
      <c r="M998">
        <f>_xlfn.XLOOKUP(Table4[[#This Row],[Customer ID]], 'Medical Examination'!A:A, 'Medical Examination'!G:G)</f>
        <v>1</v>
      </c>
      <c r="N998" t="str">
        <f>_xlfn.XLOOKUP(Table4[[#This Row],[Customer ID]], 'Medical Examination'!A:A, 'Medical Examination'!H:H)</f>
        <v>No</v>
      </c>
      <c r="O998" t="str">
        <f>_xlfn.XLOOKUP(Table4[[#This Row],[Customer ID]], 'Medical Examination'!A:A, 'Medical Examination'!I:I)</f>
        <v>Normal</v>
      </c>
      <c r="P998" t="str">
        <f>_xlfn.XLOOKUP(Table4[[#This Row],[Customer ID]], 'Medical Examination'!A:A, 'Medical Examination'!J:J)</f>
        <v>Obesity</v>
      </c>
      <c r="Q998" s="1">
        <f>_xlfn.XLOOKUP(Table4[[#This Row],[Customer ID]], Hospitalisation!A:A, Hospitalisation!E:E)</f>
        <v>11264.54</v>
      </c>
      <c r="R998" t="str">
        <f>_xlfn.XLOOKUP(Table4[[#This Row],[Customer ID]], Hospitalisation!A:A, Hospitalisation!F:F)</f>
        <v>Tier - 3</v>
      </c>
      <c r="S998" t="str">
        <f>_xlfn.XLOOKUP(Table4[[#This Row],[Customer ID]], Hospitalisation!A:A, Hospitalisation!G:G)</f>
        <v>Tier - 2</v>
      </c>
      <c r="T998" t="str">
        <f>_xlfn.XLOOKUP(Table4[[#This Row],[Customer ID]], Hospitalisation!A:A, Hospitalisation!H:H)</f>
        <v>R1011</v>
      </c>
      <c r="U998" t="str" cm="1">
        <f t="array" ref="U998">_xlfn.IFS(Table4[[#This Row],[Age]]&lt;=29,"Youth",Table4[[#This Row],[Age]]&lt;=49,"Adults",Table4[[#This Row],[Age]]&gt;=50,"Senior")</f>
        <v>Senior</v>
      </c>
    </row>
    <row r="999" spans="1:21">
      <c r="A999" t="s">
        <v>2682</v>
      </c>
      <c r="B999" t="str">
        <f>_xlfn.XLOOKUP(Table4[[#This Row],[Customer ID]],Table1[[#This Row],[Customer ID]],Table1[[#This Row],[TITLE]],0)</f>
        <v>Mrs</v>
      </c>
      <c r="C999" t="str" cm="1">
        <f t="array" ref="C999">_xlfn.XLOOKUP(Table4[[#This Row],[Customer ID]],Table1[[#All],[Customer ID]],Table1[[#All],[FIRST NAME]],0)</f>
        <v>Lauren</v>
      </c>
      <c r="D999" t="str" cm="1">
        <f t="array" ref="D999">_xlfn.XLOOKUP(Table4[[#This Row],[Customer ID]],Table1[[#All],[Customer ID]],Table1[[#All],[LAST NAME]],0)</f>
        <v>Deady</v>
      </c>
      <c r="E999" s="5" cm="1">
        <f t="array" ref="E999">_xlfn.XLOOKUP(Table4[[#This Row],[Customer ID]],Table3[[#All],[Customer ID]],Table3[[#All],[Date of Birth]],0)</f>
        <v>29861</v>
      </c>
      <c r="F999" cm="1">
        <f t="array" ref="F999">_xlfn.XLOOKUP(Table4[[#This Row],[Customer ID]],Table3[[#All],[Customer ID]],Table3[[#All],[Age]],0)</f>
        <v>41</v>
      </c>
      <c r="G999" cm="1">
        <f t="array" ref="G999">_xlfn.XLOOKUP(Table4[[#This Row],[Customer ID]],Table3[[#All],[Customer ID]],Table3[[#All],[Children]],0)</f>
        <v>1</v>
      </c>
      <c r="H999" cm="1">
        <f t="array" ref="H999">_xlfn.XLOOKUP(Table4[[#This Row],[Customer ID]],Table2[[#All],[Customer ID]],Table2[[#All],[BMI]],0)</f>
        <v>35.93</v>
      </c>
      <c r="I999" cm="1">
        <f t="array" ref="I999">_xlfn.XLOOKUP(Table4[[#This Row],[Customer ID]],Table2[[#All],[Customer ID]],Table2[[#All],[HBA1C]],0)</f>
        <v>8.3000000000000007</v>
      </c>
      <c r="J999" t="str">
        <f>_xlfn.XLOOKUP(Table4[[#This Row],[Customer ID]], 'Medical Examination'!A:A, 'Medical Examination'!D:D)</f>
        <v>Yes</v>
      </c>
      <c r="K999" t="str">
        <f>_xlfn.XLOOKUP(Table4[[#This Row],[Customer ID]], 'Medical Examination'!A:A, 'Medical Examination'!E:E)</f>
        <v>No</v>
      </c>
      <c r="L999" t="str">
        <f>_xlfn.XLOOKUP(Table4[[#This Row],[Customer ID]], 'Medical Examination'!A:A, 'Medical Examination'!F:F)</f>
        <v>No</v>
      </c>
      <c r="M999">
        <f>_xlfn.XLOOKUP(Table4[[#This Row],[Customer ID]], 'Medical Examination'!A:A, 'Medical Examination'!G:G)</f>
        <v>0</v>
      </c>
      <c r="N999" t="str">
        <f>_xlfn.XLOOKUP(Table4[[#This Row],[Customer ID]], 'Medical Examination'!A:A, 'Medical Examination'!H:H)</f>
        <v>No</v>
      </c>
      <c r="O999" t="str">
        <f>_xlfn.XLOOKUP(Table4[[#This Row],[Customer ID]], 'Medical Examination'!A:A, 'Medical Examination'!I:I)</f>
        <v>Diabetes</v>
      </c>
      <c r="P999" t="str">
        <f>_xlfn.XLOOKUP(Table4[[#This Row],[Customer ID]], 'Medical Examination'!A:A, 'Medical Examination'!J:J)</f>
        <v>Obesity</v>
      </c>
      <c r="Q999" s="1">
        <f>_xlfn.XLOOKUP(Table4[[#This Row],[Customer ID]], Hospitalisation!A:A, Hospitalisation!E:E)</f>
        <v>11255.29</v>
      </c>
      <c r="R999" t="str">
        <f>_xlfn.XLOOKUP(Table4[[#This Row],[Customer ID]], Hospitalisation!A:A, Hospitalisation!F:F)</f>
        <v>Tier - 3</v>
      </c>
      <c r="S999" t="str">
        <f>_xlfn.XLOOKUP(Table4[[#This Row],[Customer ID]], Hospitalisation!A:A, Hospitalisation!G:G)</f>
        <v>Tier - 1</v>
      </c>
      <c r="T999" t="str">
        <f>_xlfn.XLOOKUP(Table4[[#This Row],[Customer ID]], Hospitalisation!A:A, Hospitalisation!H:H)</f>
        <v>R1026</v>
      </c>
      <c r="U999" t="str" cm="1">
        <f t="array" ref="U999">_xlfn.IFS(Table4[[#This Row],[Age]]&lt;=29,"Youth",Table4[[#This Row],[Age]]&lt;=49,"Adults",Table4[[#This Row],[Age]]&gt;=50,"Senior")</f>
        <v>Adults</v>
      </c>
    </row>
    <row r="1000" spans="1:21">
      <c r="A1000" t="s">
        <v>2684</v>
      </c>
      <c r="B1000" t="str">
        <f>_xlfn.XLOOKUP(Table4[[#This Row],[Customer ID]],Table1[[#This Row],[Customer ID]],Table1[[#This Row],[TITLE]],0)</f>
        <v>Mr</v>
      </c>
      <c r="C1000" t="str" cm="1">
        <f t="array" ref="C1000">_xlfn.XLOOKUP(Table4[[#This Row],[Customer ID]],Table1[[#All],[Customer ID]],Table1[[#All],[FIRST NAME]],0)</f>
        <v>Jonathon M</v>
      </c>
      <c r="D1000" t="str" cm="1">
        <f t="array" ref="D1000">_xlfn.XLOOKUP(Table4[[#This Row],[Customer ID]],Table1[[#All],[Customer ID]],Table1[[#All],[LAST NAME]],0)</f>
        <v>Campbell</v>
      </c>
      <c r="E1000" s="5" cm="1">
        <f t="array" ref="E1000">_xlfn.XLOOKUP(Table4[[#This Row],[Customer ID]],Table3[[#All],[Customer ID]],Table3[[#All],[Date of Birth]],0)</f>
        <v>25435</v>
      </c>
      <c r="F1000" cm="1">
        <f t="array" ref="F1000">_xlfn.XLOOKUP(Table4[[#This Row],[Customer ID]],Table3[[#All],[Customer ID]],Table3[[#All],[Age]],0)</f>
        <v>53</v>
      </c>
      <c r="G1000" cm="1">
        <f t="array" ref="G1000">_xlfn.XLOOKUP(Table4[[#This Row],[Customer ID]],Table3[[#All],[Customer ID]],Table3[[#All],[Children]],0)</f>
        <v>3</v>
      </c>
      <c r="H1000" cm="1">
        <f t="array" ref="H1000">_xlfn.XLOOKUP(Table4[[#This Row],[Customer ID]],Table2[[#All],[Customer ID]],Table2[[#All],[BMI]],0)</f>
        <v>28.6</v>
      </c>
      <c r="I1000" cm="1">
        <f t="array" ref="I1000">_xlfn.XLOOKUP(Table4[[#This Row],[Customer ID]],Table2[[#All],[Customer ID]],Table2[[#All],[HBA1C]],0)</f>
        <v>5.56</v>
      </c>
      <c r="J1000" t="str">
        <f>_xlfn.XLOOKUP(Table4[[#This Row],[Customer ID]], 'Medical Examination'!A:A, 'Medical Examination'!D:D)</f>
        <v>Yes</v>
      </c>
      <c r="K1000" t="str">
        <f>_xlfn.XLOOKUP(Table4[[#This Row],[Customer ID]], 'Medical Examination'!A:A, 'Medical Examination'!E:E)</f>
        <v>No</v>
      </c>
      <c r="L1000" t="str">
        <f>_xlfn.XLOOKUP(Table4[[#This Row],[Customer ID]], 'Medical Examination'!A:A, 'Medical Examination'!F:F)</f>
        <v>Yes</v>
      </c>
      <c r="M1000">
        <f>_xlfn.XLOOKUP(Table4[[#This Row],[Customer ID]], 'Medical Examination'!A:A, 'Medical Examination'!G:G)</f>
        <v>1</v>
      </c>
      <c r="N1000" t="str">
        <f>_xlfn.XLOOKUP(Table4[[#This Row],[Customer ID]], 'Medical Examination'!A:A, 'Medical Examination'!H:H)</f>
        <v>No</v>
      </c>
      <c r="O1000" t="str">
        <f>_xlfn.XLOOKUP(Table4[[#This Row],[Customer ID]], 'Medical Examination'!A:A, 'Medical Examination'!I:I)</f>
        <v>Normal</v>
      </c>
      <c r="P1000" t="str">
        <f>_xlfn.XLOOKUP(Table4[[#This Row],[Customer ID]], 'Medical Examination'!A:A, 'Medical Examination'!J:J)</f>
        <v>Overweight</v>
      </c>
      <c r="Q1000" s="1">
        <f>_xlfn.XLOOKUP(Table4[[#This Row],[Customer ID]], Hospitalisation!A:A, Hospitalisation!E:E)</f>
        <v>11253.42</v>
      </c>
      <c r="R1000" t="str">
        <f>_xlfn.XLOOKUP(Table4[[#This Row],[Customer ID]], Hospitalisation!A:A, Hospitalisation!F:F)</f>
        <v>Tier - 3</v>
      </c>
      <c r="S1000" t="str">
        <f>_xlfn.XLOOKUP(Table4[[#This Row],[Customer ID]], Hospitalisation!A:A, Hospitalisation!G:G)</f>
        <v>Tier - 1</v>
      </c>
      <c r="T1000" t="str">
        <f>_xlfn.XLOOKUP(Table4[[#This Row],[Customer ID]], Hospitalisation!A:A, Hospitalisation!H:H)</f>
        <v>R1011</v>
      </c>
      <c r="U1000" t="str" cm="1">
        <f t="array" ref="U1000">_xlfn.IFS(Table4[[#This Row],[Age]]&lt;=29,"Youth",Table4[[#This Row],[Age]]&lt;=49,"Adults",Table4[[#This Row],[Age]]&gt;=50,"Senior")</f>
        <v>Senior</v>
      </c>
    </row>
    <row r="1001" spans="1:21">
      <c r="A1001" t="s">
        <v>2686</v>
      </c>
      <c r="B1001" t="str">
        <f>_xlfn.XLOOKUP(Table4[[#This Row],[Customer ID]],Table1[[#This Row],[Customer ID]],Table1[[#This Row],[TITLE]],0)</f>
        <v>Mrs</v>
      </c>
      <c r="C1001" t="str" cm="1">
        <f t="array" ref="C1001">_xlfn.XLOOKUP(Table4[[#This Row],[Customer ID]],Table1[[#All],[Customer ID]],Table1[[#All],[FIRST NAME]],0)</f>
        <v>Stephanie A</v>
      </c>
      <c r="D1001" t="str" cm="1">
        <f t="array" ref="D1001">_xlfn.XLOOKUP(Table4[[#This Row],[Customer ID]],Table1[[#All],[Customer ID]],Table1[[#All],[LAST NAME]],0)</f>
        <v>Schaefer</v>
      </c>
      <c r="E1001" s="5" cm="1">
        <f t="array" ref="E1001">_xlfn.XLOOKUP(Table4[[#This Row],[Customer ID]],Table3[[#All],[Customer ID]],Table3[[#All],[Date of Birth]],0)</f>
        <v>32859</v>
      </c>
      <c r="F1001" cm="1">
        <f t="array" ref="F1001">_xlfn.XLOOKUP(Table4[[#This Row],[Customer ID]],Table3[[#All],[Customer ID]],Table3[[#All],[Age]],0)</f>
        <v>33</v>
      </c>
      <c r="G1001" cm="1">
        <f t="array" ref="G1001">_xlfn.XLOOKUP(Table4[[#This Row],[Customer ID]],Table3[[#All],[Customer ID]],Table3[[#All],[Children]],0)</f>
        <v>3</v>
      </c>
      <c r="H1001" cm="1">
        <f t="array" ref="H1001">_xlfn.XLOOKUP(Table4[[#This Row],[Customer ID]],Table2[[#All],[Customer ID]],Table2[[#All],[BMI]],0)</f>
        <v>39.17</v>
      </c>
      <c r="I1001" cm="1">
        <f t="array" ref="I1001">_xlfn.XLOOKUP(Table4[[#This Row],[Customer ID]],Table2[[#All],[Customer ID]],Table2[[#All],[HBA1C]],0)</f>
        <v>4.1500000000000004</v>
      </c>
      <c r="J1001" t="str">
        <f>_xlfn.XLOOKUP(Table4[[#This Row],[Customer ID]], 'Medical Examination'!A:A, 'Medical Examination'!D:D)</f>
        <v>No</v>
      </c>
      <c r="K1001" t="str">
        <f>_xlfn.XLOOKUP(Table4[[#This Row],[Customer ID]], 'Medical Examination'!A:A, 'Medical Examination'!E:E)</f>
        <v>No</v>
      </c>
      <c r="L1001" t="str">
        <f>_xlfn.XLOOKUP(Table4[[#This Row],[Customer ID]], 'Medical Examination'!A:A, 'Medical Examination'!F:F)</f>
        <v>No</v>
      </c>
      <c r="M1001">
        <f>_xlfn.XLOOKUP(Table4[[#This Row],[Customer ID]], 'Medical Examination'!A:A, 'Medical Examination'!G:G)</f>
        <v>0</v>
      </c>
      <c r="N1001" t="str">
        <f>_xlfn.XLOOKUP(Table4[[#This Row],[Customer ID]], 'Medical Examination'!A:A, 'Medical Examination'!H:H)</f>
        <v>No</v>
      </c>
      <c r="O1001" t="str">
        <f>_xlfn.XLOOKUP(Table4[[#This Row],[Customer ID]], 'Medical Examination'!A:A, 'Medical Examination'!I:I)</f>
        <v>Normal</v>
      </c>
      <c r="P1001" t="str">
        <f>_xlfn.XLOOKUP(Table4[[#This Row],[Customer ID]], 'Medical Examination'!A:A, 'Medical Examination'!J:J)</f>
        <v>Obesity</v>
      </c>
      <c r="Q1001" s="1">
        <f>_xlfn.XLOOKUP(Table4[[#This Row],[Customer ID]], Hospitalisation!A:A, Hospitalisation!E:E)</f>
        <v>11250.43</v>
      </c>
      <c r="R1001" t="str">
        <f>_xlfn.XLOOKUP(Table4[[#This Row],[Customer ID]], Hospitalisation!A:A, Hospitalisation!F:F)</f>
        <v>Tier - 3</v>
      </c>
      <c r="S1001" t="str">
        <f>_xlfn.XLOOKUP(Table4[[#This Row],[Customer ID]], Hospitalisation!A:A, Hospitalisation!G:G)</f>
        <v>Tier - 2</v>
      </c>
      <c r="T1001" t="str">
        <f>_xlfn.XLOOKUP(Table4[[#This Row],[Customer ID]], Hospitalisation!A:A, Hospitalisation!H:H)</f>
        <v>R1026</v>
      </c>
      <c r="U1001" t="str" cm="1">
        <f t="array" ref="U1001">_xlfn.IFS(Table4[[#This Row],[Age]]&lt;=29,"Youth",Table4[[#This Row],[Age]]&lt;=49,"Adults",Table4[[#This Row],[Age]]&gt;=50,"Senior")</f>
        <v>Adults</v>
      </c>
    </row>
    <row r="1002" spans="1:21">
      <c r="A1002" t="s">
        <v>2689</v>
      </c>
      <c r="B1002" t="str">
        <f>_xlfn.XLOOKUP(Table4[[#This Row],[Customer ID]],Table1[[#This Row],[Customer ID]],Table1[[#This Row],[TITLE]],0)</f>
        <v>Mr</v>
      </c>
      <c r="C1002" t="str" cm="1">
        <f t="array" ref="C1002">_xlfn.XLOOKUP(Table4[[#This Row],[Customer ID]],Table1[[#All],[Customer ID]],Table1[[#All],[FIRST NAME]],0)</f>
        <v>Patrick</v>
      </c>
      <c r="D1002" t="str" cm="1">
        <f t="array" ref="D1002">_xlfn.XLOOKUP(Table4[[#This Row],[Customer ID]],Table1[[#All],[Customer ID]],Table1[[#All],[LAST NAME]],0)</f>
        <v>D'Alessandro</v>
      </c>
      <c r="E1002" s="5" cm="1">
        <f t="array" ref="E1002">_xlfn.XLOOKUP(Table4[[#This Row],[Customer ID]],Table3[[#All],[Customer ID]],Table3[[#All],[Date of Birth]],0)</f>
        <v>25567</v>
      </c>
      <c r="F1002" cm="1">
        <f t="array" ref="F1002">_xlfn.XLOOKUP(Table4[[#This Row],[Customer ID]],Table3[[#All],[Customer ID]],Table3[[#All],[Age]],0)</f>
        <v>53</v>
      </c>
      <c r="G1002" cm="1">
        <f t="array" ref="G1002">_xlfn.XLOOKUP(Table4[[#This Row],[Customer ID]],Table3[[#All],[Customer ID]],Table3[[#All],[Children]],0)</f>
        <v>2</v>
      </c>
      <c r="H1002" cm="1">
        <f t="array" ref="H1002">_xlfn.XLOOKUP(Table4[[#This Row],[Customer ID]],Table2[[#All],[Customer ID]],Table2[[#All],[BMI]],0)</f>
        <v>26.41</v>
      </c>
      <c r="I1002" cm="1">
        <f t="array" ref="I1002">_xlfn.XLOOKUP(Table4[[#This Row],[Customer ID]],Table2[[#All],[Customer ID]],Table2[[#All],[HBA1C]],0)</f>
        <v>5.99</v>
      </c>
      <c r="J1002" t="str">
        <f>_xlfn.XLOOKUP(Table4[[#This Row],[Customer ID]], 'Medical Examination'!A:A, 'Medical Examination'!D:D)</f>
        <v>Yes</v>
      </c>
      <c r="K1002" t="str">
        <f>_xlfn.XLOOKUP(Table4[[#This Row],[Customer ID]], 'Medical Examination'!A:A, 'Medical Examination'!E:E)</f>
        <v>No</v>
      </c>
      <c r="L1002" t="str">
        <f>_xlfn.XLOOKUP(Table4[[#This Row],[Customer ID]], 'Medical Examination'!A:A, 'Medical Examination'!F:F)</f>
        <v>Yes</v>
      </c>
      <c r="M1002">
        <f>_xlfn.XLOOKUP(Table4[[#This Row],[Customer ID]], 'Medical Examination'!A:A, 'Medical Examination'!G:G)</f>
        <v>1</v>
      </c>
      <c r="N1002" t="str">
        <f>_xlfn.XLOOKUP(Table4[[#This Row],[Customer ID]], 'Medical Examination'!A:A, 'Medical Examination'!H:H)</f>
        <v>No</v>
      </c>
      <c r="O1002" t="str">
        <f>_xlfn.XLOOKUP(Table4[[#This Row],[Customer ID]], 'Medical Examination'!A:A, 'Medical Examination'!I:I)</f>
        <v>Prediabetes</v>
      </c>
      <c r="P1002" t="str">
        <f>_xlfn.XLOOKUP(Table4[[#This Row],[Customer ID]], 'Medical Examination'!A:A, 'Medical Examination'!J:J)</f>
        <v>Overweight</v>
      </c>
      <c r="Q1002" s="1">
        <f>_xlfn.XLOOKUP(Table4[[#This Row],[Customer ID]], Hospitalisation!A:A, Hospitalisation!E:E)</f>
        <v>11244.38</v>
      </c>
      <c r="R1002" t="str">
        <f>_xlfn.XLOOKUP(Table4[[#This Row],[Customer ID]], Hospitalisation!A:A, Hospitalisation!F:F)</f>
        <v>Tier - 3</v>
      </c>
      <c r="S1002" t="str">
        <f>_xlfn.XLOOKUP(Table4[[#This Row],[Customer ID]], Hospitalisation!A:A, Hospitalisation!G:G)</f>
        <v>Tier - 1</v>
      </c>
      <c r="T1002" t="str">
        <f>_xlfn.XLOOKUP(Table4[[#This Row],[Customer ID]], Hospitalisation!A:A, Hospitalisation!H:H)</f>
        <v>R1016</v>
      </c>
      <c r="U1002" t="str" cm="1">
        <f t="array" ref="U1002">_xlfn.IFS(Table4[[#This Row],[Age]]&lt;=29,"Youth",Table4[[#This Row],[Age]]&lt;=49,"Adults",Table4[[#This Row],[Age]]&gt;=50,"Senior")</f>
        <v>Senior</v>
      </c>
    </row>
    <row r="1003" spans="1:21">
      <c r="A1003" t="s">
        <v>2691</v>
      </c>
      <c r="B1003" t="str">
        <f>_xlfn.XLOOKUP(Table4[[#This Row],[Customer ID]],Table1[[#This Row],[Customer ID]],Table1[[#This Row],[TITLE]],0)</f>
        <v>Mrs</v>
      </c>
      <c r="C1003" t="str" cm="1">
        <f t="array" ref="C1003">_xlfn.XLOOKUP(Table4[[#This Row],[Customer ID]],Table1[[#All],[Customer ID]],Table1[[#All],[FIRST NAME]],0)</f>
        <v>Krista</v>
      </c>
      <c r="D1003" t="str" cm="1">
        <f t="array" ref="D1003">_xlfn.XLOOKUP(Table4[[#This Row],[Customer ID]],Table1[[#All],[Customer ID]],Table1[[#All],[LAST NAME]],0)</f>
        <v>Wyss</v>
      </c>
      <c r="E1003" s="5" cm="1">
        <f t="array" ref="E1003">_xlfn.XLOOKUP(Table4[[#This Row],[Customer ID]],Table3[[#All],[Customer ID]],Table3[[#All],[Date of Birth]],0)</f>
        <v>27939</v>
      </c>
      <c r="F1003" cm="1">
        <f t="array" ref="F1003">_xlfn.XLOOKUP(Table4[[#This Row],[Customer ID]],Table3[[#All],[Customer ID]],Table3[[#All],[Age]],0)</f>
        <v>46</v>
      </c>
      <c r="G1003" cm="1">
        <f t="array" ref="G1003">_xlfn.XLOOKUP(Table4[[#This Row],[Customer ID]],Table3[[#All],[Customer ID]],Table3[[#All],[Children]],0)</f>
        <v>2</v>
      </c>
      <c r="H1003" cm="1">
        <f t="array" ref="H1003">_xlfn.XLOOKUP(Table4[[#This Row],[Customer ID]],Table2[[#All],[Customer ID]],Table2[[#All],[BMI]],0)</f>
        <v>30.63</v>
      </c>
      <c r="I1003" cm="1">
        <f t="array" ref="I1003">_xlfn.XLOOKUP(Table4[[#This Row],[Customer ID]],Table2[[#All],[Customer ID]],Table2[[#All],[HBA1C]],0)</f>
        <v>5.8</v>
      </c>
      <c r="J1003" t="str">
        <f>_xlfn.XLOOKUP(Table4[[#This Row],[Customer ID]], 'Medical Examination'!A:A, 'Medical Examination'!D:D)</f>
        <v>Yes</v>
      </c>
      <c r="K1003" t="str">
        <f>_xlfn.XLOOKUP(Table4[[#This Row],[Customer ID]], 'Medical Examination'!A:A, 'Medical Examination'!E:E)</f>
        <v>No</v>
      </c>
      <c r="L1003" t="str">
        <f>_xlfn.XLOOKUP(Table4[[#This Row],[Customer ID]], 'Medical Examination'!A:A, 'Medical Examination'!F:F)</f>
        <v>No</v>
      </c>
      <c r="M1003">
        <f>_xlfn.XLOOKUP(Table4[[#This Row],[Customer ID]], 'Medical Examination'!A:A, 'Medical Examination'!G:G)</f>
        <v>0</v>
      </c>
      <c r="N1003" t="str">
        <f>_xlfn.XLOOKUP(Table4[[#This Row],[Customer ID]], 'Medical Examination'!A:A, 'Medical Examination'!H:H)</f>
        <v>No</v>
      </c>
      <c r="O1003" t="str">
        <f>_xlfn.XLOOKUP(Table4[[#This Row],[Customer ID]], 'Medical Examination'!A:A, 'Medical Examination'!I:I)</f>
        <v>Prediabetes</v>
      </c>
      <c r="P1003" t="str">
        <f>_xlfn.XLOOKUP(Table4[[#This Row],[Customer ID]], 'Medical Examination'!A:A, 'Medical Examination'!J:J)</f>
        <v>Obesity</v>
      </c>
      <c r="Q1003" s="1">
        <f>_xlfn.XLOOKUP(Table4[[#This Row],[Customer ID]], Hospitalisation!A:A, Hospitalisation!E:E)</f>
        <v>11217.35</v>
      </c>
      <c r="R1003" t="str">
        <f>_xlfn.XLOOKUP(Table4[[#This Row],[Customer ID]], Hospitalisation!A:A, Hospitalisation!F:F)</f>
        <v>Tier - 3</v>
      </c>
      <c r="S1003" t="str">
        <f>_xlfn.XLOOKUP(Table4[[#This Row],[Customer ID]], Hospitalisation!A:A, Hospitalisation!G:G)</f>
        <v>Tier - 2</v>
      </c>
      <c r="T1003" t="str">
        <f>_xlfn.XLOOKUP(Table4[[#This Row],[Customer ID]], Hospitalisation!A:A, Hospitalisation!H:H)</f>
        <v>R1025</v>
      </c>
      <c r="U1003" t="str" cm="1">
        <f t="array" ref="U1003">_xlfn.IFS(Table4[[#This Row],[Age]]&lt;=29,"Youth",Table4[[#This Row],[Age]]&lt;=49,"Adults",Table4[[#This Row],[Age]]&gt;=50,"Senior")</f>
        <v>Adults</v>
      </c>
    </row>
    <row r="1004" spans="1:21">
      <c r="A1004" t="s">
        <v>2694</v>
      </c>
      <c r="B1004" t="str">
        <f>_xlfn.XLOOKUP(Table4[[#This Row],[Customer ID]],Table1[[#This Row],[Customer ID]],Table1[[#This Row],[TITLE]],0)</f>
        <v>Ms</v>
      </c>
      <c r="C1004" t="str" cm="1">
        <f t="array" ref="C1004">_xlfn.XLOOKUP(Table4[[#This Row],[Customer ID]],Table1[[#All],[Customer ID]],Table1[[#All],[FIRST NAME]],0)</f>
        <v>Jenessa</v>
      </c>
      <c r="D1004" t="str" cm="1">
        <f t="array" ref="D1004">_xlfn.XLOOKUP(Table4[[#This Row],[Customer ID]],Table1[[#All],[Customer ID]],Table1[[#All],[LAST NAME]],0)</f>
        <v>Rose</v>
      </c>
      <c r="E1004" s="5" cm="1">
        <f t="array" ref="E1004">_xlfn.XLOOKUP(Table4[[#This Row],[Customer ID]],Table3[[#All],[Customer ID]],Table3[[#All],[Date of Birth]],0)</f>
        <v>25733</v>
      </c>
      <c r="F1004" cm="1">
        <f t="array" ref="F1004">_xlfn.XLOOKUP(Table4[[#This Row],[Customer ID]],Table3[[#All],[Customer ID]],Table3[[#All],[Age]],0)</f>
        <v>52</v>
      </c>
      <c r="G1004" cm="1">
        <f t="array" ref="G1004">_xlfn.XLOOKUP(Table4[[#This Row],[Customer ID]],Table3[[#All],[Customer ID]],Table3[[#All],[Children]],0)</f>
        <v>2</v>
      </c>
      <c r="H1004" cm="1">
        <f t="array" ref="H1004">_xlfn.XLOOKUP(Table4[[#This Row],[Customer ID]],Table2[[#All],[Customer ID]],Table2[[#All],[BMI]],0)</f>
        <v>31.73</v>
      </c>
      <c r="I1004" cm="1">
        <f t="array" ref="I1004">_xlfn.XLOOKUP(Table4[[#This Row],[Customer ID]],Table2[[#All],[Customer ID]],Table2[[#All],[HBA1C]],0)</f>
        <v>7.32</v>
      </c>
      <c r="J1004" t="str">
        <f>_xlfn.XLOOKUP(Table4[[#This Row],[Customer ID]], 'Medical Examination'!A:A, 'Medical Examination'!D:D)</f>
        <v>Yes</v>
      </c>
      <c r="K1004" t="str">
        <f>_xlfn.XLOOKUP(Table4[[#This Row],[Customer ID]], 'Medical Examination'!A:A, 'Medical Examination'!E:E)</f>
        <v>No</v>
      </c>
      <c r="L1004" t="str">
        <f>_xlfn.XLOOKUP(Table4[[#This Row],[Customer ID]], 'Medical Examination'!A:A, 'Medical Examination'!F:F)</f>
        <v>No</v>
      </c>
      <c r="M1004">
        <f>_xlfn.XLOOKUP(Table4[[#This Row],[Customer ID]], 'Medical Examination'!A:A, 'Medical Examination'!G:G)</f>
        <v>2</v>
      </c>
      <c r="N1004" t="str">
        <f>_xlfn.XLOOKUP(Table4[[#This Row],[Customer ID]], 'Medical Examination'!A:A, 'Medical Examination'!H:H)</f>
        <v>No</v>
      </c>
      <c r="O1004" t="str">
        <f>_xlfn.XLOOKUP(Table4[[#This Row],[Customer ID]], 'Medical Examination'!A:A, 'Medical Examination'!I:I)</f>
        <v>Diabetes</v>
      </c>
      <c r="P1004" t="str">
        <f>_xlfn.XLOOKUP(Table4[[#This Row],[Customer ID]], 'Medical Examination'!A:A, 'Medical Examination'!J:J)</f>
        <v>Obesity</v>
      </c>
      <c r="Q1004" s="1">
        <f>_xlfn.XLOOKUP(Table4[[#This Row],[Customer ID]], Hospitalisation!A:A, Hospitalisation!E:E)</f>
        <v>11187.66</v>
      </c>
      <c r="R1004" t="str">
        <f>_xlfn.XLOOKUP(Table4[[#This Row],[Customer ID]], Hospitalisation!A:A, Hospitalisation!F:F)</f>
        <v>Tier - 3</v>
      </c>
      <c r="S1004" t="str">
        <f>_xlfn.XLOOKUP(Table4[[#This Row],[Customer ID]], Hospitalisation!A:A, Hospitalisation!G:G)</f>
        <v>Tier - 2</v>
      </c>
      <c r="T1004" t="str">
        <f>_xlfn.XLOOKUP(Table4[[#This Row],[Customer ID]], Hospitalisation!A:A, Hospitalisation!H:H)</f>
        <v>R1012</v>
      </c>
      <c r="U1004" t="str" cm="1">
        <f t="array" ref="U1004">_xlfn.IFS(Table4[[#This Row],[Age]]&lt;=29,"Youth",Table4[[#This Row],[Age]]&lt;=49,"Adults",Table4[[#This Row],[Age]]&gt;=50,"Senior")</f>
        <v>Senior</v>
      </c>
    </row>
    <row r="1005" spans="1:21">
      <c r="A1005" t="s">
        <v>2697</v>
      </c>
      <c r="B1005" t="str">
        <f>_xlfn.XLOOKUP(Table4[[#This Row],[Customer ID]],Table1[[#This Row],[Customer ID]],Table1[[#This Row],[TITLE]],0)</f>
        <v>Mr</v>
      </c>
      <c r="C1005" t="str" cm="1">
        <f t="array" ref="C1005">_xlfn.XLOOKUP(Table4[[#This Row],[Customer ID]],Table1[[#All],[Customer ID]],Table1[[#All],[FIRST NAME]],0)</f>
        <v>Ryan M</v>
      </c>
      <c r="D1005" t="str" cm="1">
        <f t="array" ref="D1005">_xlfn.XLOOKUP(Table4[[#This Row],[Customer ID]],Table1[[#All],[Customer ID]],Table1[[#All],[LAST NAME]],0)</f>
        <v>Hopper</v>
      </c>
      <c r="E1005" s="5" cm="1">
        <f t="array" ref="E1005">_xlfn.XLOOKUP(Table4[[#This Row],[Customer ID]],Table3[[#All],[Customer ID]],Table3[[#All],[Date of Birth]],0)</f>
        <v>26545</v>
      </c>
      <c r="F1005" cm="1">
        <f t="array" ref="F1005">_xlfn.XLOOKUP(Table4[[#This Row],[Customer ID]],Table3[[#All],[Customer ID]],Table3[[#All],[Age]],0)</f>
        <v>50</v>
      </c>
      <c r="G1005" cm="1">
        <f t="array" ref="G1005">_xlfn.XLOOKUP(Table4[[#This Row],[Customer ID]],Table3[[#All],[Customer ID]],Table3[[#All],[Children]],0)</f>
        <v>0</v>
      </c>
      <c r="H1005" cm="1">
        <f t="array" ref="H1005">_xlfn.XLOOKUP(Table4[[#This Row],[Customer ID]],Table2[[#All],[Customer ID]],Table2[[#All],[BMI]],0)</f>
        <v>30.7</v>
      </c>
      <c r="I1005" cm="1">
        <f t="array" ref="I1005">_xlfn.XLOOKUP(Table4[[#This Row],[Customer ID]],Table2[[#All],[Customer ID]],Table2[[#All],[HBA1C]],0)</f>
        <v>5.16</v>
      </c>
      <c r="J1005" t="str">
        <f>_xlfn.XLOOKUP(Table4[[#This Row],[Customer ID]], 'Medical Examination'!A:A, 'Medical Examination'!D:D)</f>
        <v>No</v>
      </c>
      <c r="K1005" t="str">
        <f>_xlfn.XLOOKUP(Table4[[#This Row],[Customer ID]], 'Medical Examination'!A:A, 'Medical Examination'!E:E)</f>
        <v>No</v>
      </c>
      <c r="L1005" t="str">
        <f>_xlfn.XLOOKUP(Table4[[#This Row],[Customer ID]], 'Medical Examination'!A:A, 'Medical Examination'!F:F)</f>
        <v>No</v>
      </c>
      <c r="M1005">
        <f>_xlfn.XLOOKUP(Table4[[#This Row],[Customer ID]], 'Medical Examination'!A:A, 'Medical Examination'!G:G)</f>
        <v>2</v>
      </c>
      <c r="N1005" t="str">
        <f>_xlfn.XLOOKUP(Table4[[#This Row],[Customer ID]], 'Medical Examination'!A:A, 'Medical Examination'!H:H)</f>
        <v>No</v>
      </c>
      <c r="O1005" t="str">
        <f>_xlfn.XLOOKUP(Table4[[#This Row],[Customer ID]], 'Medical Examination'!A:A, 'Medical Examination'!I:I)</f>
        <v>Normal</v>
      </c>
      <c r="P1005" t="str">
        <f>_xlfn.XLOOKUP(Table4[[#This Row],[Customer ID]], 'Medical Examination'!A:A, 'Medical Examination'!J:J)</f>
        <v>Obesity</v>
      </c>
      <c r="Q1005" s="1">
        <f>_xlfn.XLOOKUP(Table4[[#This Row],[Customer ID]], Hospitalisation!A:A, Hospitalisation!E:E)</f>
        <v>11186.2</v>
      </c>
      <c r="R1005" t="str">
        <f>_xlfn.XLOOKUP(Table4[[#This Row],[Customer ID]], Hospitalisation!A:A, Hospitalisation!F:F)</f>
        <v>Tier - 3</v>
      </c>
      <c r="S1005" t="str">
        <f>_xlfn.XLOOKUP(Table4[[#This Row],[Customer ID]], Hospitalisation!A:A, Hospitalisation!G:G)</f>
        <v>Tier - 2</v>
      </c>
      <c r="T1005" t="str">
        <f>_xlfn.XLOOKUP(Table4[[#This Row],[Customer ID]], Hospitalisation!A:A, Hospitalisation!H:H)</f>
        <v>R1021</v>
      </c>
      <c r="U1005" t="str" cm="1">
        <f t="array" ref="U1005">_xlfn.IFS(Table4[[#This Row],[Age]]&lt;=29,"Youth",Table4[[#This Row],[Age]]&lt;=49,"Adults",Table4[[#This Row],[Age]]&gt;=50,"Senior")</f>
        <v>Senior</v>
      </c>
    </row>
    <row r="1006" spans="1:21">
      <c r="A1006" t="s">
        <v>2699</v>
      </c>
      <c r="B1006" t="str">
        <f>_xlfn.XLOOKUP(Table4[[#This Row],[Customer ID]],Table1[[#This Row],[Customer ID]],Table1[[#This Row],[TITLE]],0)</f>
        <v>Mr</v>
      </c>
      <c r="C1006" t="str" cm="1">
        <f t="array" ref="C1006">_xlfn.XLOOKUP(Table4[[#This Row],[Customer ID]],Table1[[#All],[Customer ID]],Table1[[#All],[FIRST NAME]],0)</f>
        <v>Thomas</v>
      </c>
      <c r="D1006" t="str" cm="1">
        <f t="array" ref="D1006">_xlfn.XLOOKUP(Table4[[#This Row],[Customer ID]],Table1[[#All],[Customer ID]],Table1[[#All],[LAST NAME]],0)</f>
        <v>Finneran</v>
      </c>
      <c r="E1006" s="5" cm="1">
        <f t="array" ref="E1006">_xlfn.XLOOKUP(Table4[[#This Row],[Customer ID]],Table3[[#All],[Customer ID]],Table3[[#All],[Date of Birth]],0)</f>
        <v>24325</v>
      </c>
      <c r="F1006" cm="1">
        <f t="array" ref="F1006">_xlfn.XLOOKUP(Table4[[#This Row],[Customer ID]],Table3[[#All],[Customer ID]],Table3[[#All],[Age]],0)</f>
        <v>56</v>
      </c>
      <c r="G1006" cm="1">
        <f t="array" ref="G1006">_xlfn.XLOOKUP(Table4[[#This Row],[Customer ID]],Table3[[#All],[Customer ID]],Table3[[#All],[Children]],0)</f>
        <v>0</v>
      </c>
      <c r="H1006" cm="1">
        <f t="array" ref="H1006">_xlfn.XLOOKUP(Table4[[#This Row],[Customer ID]],Table2[[#All],[Customer ID]],Table2[[#All],[BMI]],0)</f>
        <v>25.934999999999999</v>
      </c>
      <c r="I1006" cm="1">
        <f t="array" ref="I1006">_xlfn.XLOOKUP(Table4[[#This Row],[Customer ID]],Table2[[#All],[Customer ID]],Table2[[#All],[HBA1C]],0)</f>
        <v>5.96</v>
      </c>
      <c r="J1006" t="str">
        <f>_xlfn.XLOOKUP(Table4[[#This Row],[Customer ID]], 'Medical Examination'!A:A, 'Medical Examination'!D:D)</f>
        <v>Yes</v>
      </c>
      <c r="K1006" t="str">
        <f>_xlfn.XLOOKUP(Table4[[#This Row],[Customer ID]], 'Medical Examination'!A:A, 'Medical Examination'!E:E)</f>
        <v>No</v>
      </c>
      <c r="L1006" t="str">
        <f>_xlfn.XLOOKUP(Table4[[#This Row],[Customer ID]], 'Medical Examination'!A:A, 'Medical Examination'!F:F)</f>
        <v>No</v>
      </c>
      <c r="M1006">
        <f>_xlfn.XLOOKUP(Table4[[#This Row],[Customer ID]], 'Medical Examination'!A:A, 'Medical Examination'!G:G)</f>
        <v>2</v>
      </c>
      <c r="N1006" t="str">
        <f>_xlfn.XLOOKUP(Table4[[#This Row],[Customer ID]], 'Medical Examination'!A:A, 'Medical Examination'!H:H)</f>
        <v>No</v>
      </c>
      <c r="O1006" t="str">
        <f>_xlfn.XLOOKUP(Table4[[#This Row],[Customer ID]], 'Medical Examination'!A:A, 'Medical Examination'!I:I)</f>
        <v>Prediabetes</v>
      </c>
      <c r="P1006" t="str">
        <f>_xlfn.XLOOKUP(Table4[[#This Row],[Customer ID]], 'Medical Examination'!A:A, 'Medical Examination'!J:J)</f>
        <v>Overweight</v>
      </c>
      <c r="Q1006" s="1">
        <f>_xlfn.XLOOKUP(Table4[[#This Row],[Customer ID]], Hospitalisation!A:A, Hospitalisation!E:E)</f>
        <v>11165.42</v>
      </c>
      <c r="R1006" t="str">
        <f>_xlfn.XLOOKUP(Table4[[#This Row],[Customer ID]], Hospitalisation!A:A, Hospitalisation!F:F)</f>
        <v>Tier - 3</v>
      </c>
      <c r="S1006" t="str">
        <f>_xlfn.XLOOKUP(Table4[[#This Row],[Customer ID]], Hospitalisation!A:A, Hospitalisation!G:G)</f>
        <v>Tier - 1</v>
      </c>
      <c r="T1006" t="str">
        <f>_xlfn.XLOOKUP(Table4[[#This Row],[Customer ID]], Hospitalisation!A:A, Hospitalisation!H:H)</f>
        <v>R1016</v>
      </c>
      <c r="U1006" t="str" cm="1">
        <f t="array" ref="U1006">_xlfn.IFS(Table4[[#This Row],[Age]]&lt;=29,"Youth",Table4[[#This Row],[Age]]&lt;=49,"Adults",Table4[[#This Row],[Age]]&gt;=50,"Senior")</f>
        <v>Senior</v>
      </c>
    </row>
    <row r="1007" spans="1:21">
      <c r="A1007" t="s">
        <v>2701</v>
      </c>
      <c r="B1007" t="str">
        <f>_xlfn.XLOOKUP(Table4[[#This Row],[Customer ID]],Table1[[#This Row],[Customer ID]],Table1[[#This Row],[TITLE]],0)</f>
        <v>Ms</v>
      </c>
      <c r="C1007" t="str" cm="1">
        <f t="array" ref="C1007">_xlfn.XLOOKUP(Table4[[#This Row],[Customer ID]],Table1[[#All],[Customer ID]],Table1[[#All],[FIRST NAME]],0)</f>
        <v>Amanda N</v>
      </c>
      <c r="D1007" t="str" cm="1">
        <f t="array" ref="D1007">_xlfn.XLOOKUP(Table4[[#This Row],[Customer ID]],Table1[[#All],[Customer ID]],Table1[[#All],[LAST NAME]],0)</f>
        <v>Basham</v>
      </c>
      <c r="E1007" s="5" cm="1">
        <f t="array" ref="E1007">_xlfn.XLOOKUP(Table4[[#This Row],[Customer ID]],Table3[[#All],[Customer ID]],Table3[[#All],[Date of Birth]],0)</f>
        <v>25379</v>
      </c>
      <c r="F1007" cm="1">
        <f t="array" ref="F1007">_xlfn.XLOOKUP(Table4[[#This Row],[Customer ID]],Table3[[#All],[Customer ID]],Table3[[#All],[Age]],0)</f>
        <v>53</v>
      </c>
      <c r="G1007" cm="1">
        <f t="array" ref="G1007">_xlfn.XLOOKUP(Table4[[#This Row],[Customer ID]],Table3[[#All],[Customer ID]],Table3[[#All],[Children]],0)</f>
        <v>2</v>
      </c>
      <c r="H1007" cm="1">
        <f t="array" ref="H1007">_xlfn.XLOOKUP(Table4[[#This Row],[Customer ID]],Table2[[#All],[Customer ID]],Table2[[#All],[BMI]],0)</f>
        <v>35.9</v>
      </c>
      <c r="I1007" cm="1">
        <f t="array" ref="I1007">_xlfn.XLOOKUP(Table4[[#This Row],[Customer ID]],Table2[[#All],[Customer ID]],Table2[[#All],[HBA1C]],0)</f>
        <v>4.8499999999999996</v>
      </c>
      <c r="J1007" t="str">
        <f>_xlfn.XLOOKUP(Table4[[#This Row],[Customer ID]], 'Medical Examination'!A:A, 'Medical Examination'!D:D)</f>
        <v>Yes</v>
      </c>
      <c r="K1007" t="str">
        <f>_xlfn.XLOOKUP(Table4[[#This Row],[Customer ID]], 'Medical Examination'!A:A, 'Medical Examination'!E:E)</f>
        <v>No</v>
      </c>
      <c r="L1007" t="str">
        <f>_xlfn.XLOOKUP(Table4[[#This Row],[Customer ID]], 'Medical Examination'!A:A, 'Medical Examination'!F:F)</f>
        <v>Yes</v>
      </c>
      <c r="M1007">
        <f>_xlfn.XLOOKUP(Table4[[#This Row],[Customer ID]], 'Medical Examination'!A:A, 'Medical Examination'!G:G)</f>
        <v>1</v>
      </c>
      <c r="N1007" t="str">
        <f>_xlfn.XLOOKUP(Table4[[#This Row],[Customer ID]], 'Medical Examination'!A:A, 'Medical Examination'!H:H)</f>
        <v>No</v>
      </c>
      <c r="O1007" t="str">
        <f>_xlfn.XLOOKUP(Table4[[#This Row],[Customer ID]], 'Medical Examination'!A:A, 'Medical Examination'!I:I)</f>
        <v>Normal</v>
      </c>
      <c r="P1007" t="str">
        <f>_xlfn.XLOOKUP(Table4[[#This Row],[Customer ID]], 'Medical Examination'!A:A, 'Medical Examination'!J:J)</f>
        <v>Obesity</v>
      </c>
      <c r="Q1007" s="1">
        <f>_xlfn.XLOOKUP(Table4[[#This Row],[Customer ID]], Hospitalisation!A:A, Hospitalisation!E:E)</f>
        <v>11163.57</v>
      </c>
      <c r="R1007" t="str">
        <f>_xlfn.XLOOKUP(Table4[[#This Row],[Customer ID]], Hospitalisation!A:A, Hospitalisation!F:F)</f>
        <v>Tier - 3</v>
      </c>
      <c r="S1007" t="str">
        <f>_xlfn.XLOOKUP(Table4[[#This Row],[Customer ID]], Hospitalisation!A:A, Hospitalisation!G:G)</f>
        <v>Tier - 2</v>
      </c>
      <c r="T1007" t="str">
        <f>_xlfn.XLOOKUP(Table4[[#This Row],[Customer ID]], Hospitalisation!A:A, Hospitalisation!H:H)</f>
        <v>R1011</v>
      </c>
      <c r="U1007" t="str" cm="1">
        <f t="array" ref="U1007">_xlfn.IFS(Table4[[#This Row],[Age]]&lt;=29,"Youth",Table4[[#This Row],[Age]]&lt;=49,"Adults",Table4[[#This Row],[Age]]&gt;=50,"Senior")</f>
        <v>Senior</v>
      </c>
    </row>
    <row r="1008" spans="1:21">
      <c r="A1008" t="s">
        <v>2704</v>
      </c>
      <c r="B1008" t="str">
        <f>_xlfn.XLOOKUP(Table4[[#This Row],[Customer ID]],Table1[[#This Row],[Customer ID]],Table1[[#This Row],[TITLE]],0)</f>
        <v>Ms</v>
      </c>
      <c r="C1008" t="str" cm="1">
        <f t="array" ref="C1008">_xlfn.XLOOKUP(Table4[[#This Row],[Customer ID]],Table1[[#All],[Customer ID]],Table1[[#All],[FIRST NAME]],0)</f>
        <v>Teresa P</v>
      </c>
      <c r="D1008" t="str" cm="1">
        <f t="array" ref="D1008">_xlfn.XLOOKUP(Table4[[#This Row],[Customer ID]],Table1[[#All],[Customer ID]],Table1[[#All],[LAST NAME]],0)</f>
        <v>Inman</v>
      </c>
      <c r="E1008" s="5" cm="1">
        <f t="array" ref="E1008">_xlfn.XLOOKUP(Table4[[#This Row],[Customer ID]],Table3[[#All],[Customer ID]],Table3[[#All],[Date of Birth]],0)</f>
        <v>25537</v>
      </c>
      <c r="F1008" cm="1">
        <f t="array" ref="F1008">_xlfn.XLOOKUP(Table4[[#This Row],[Customer ID]],Table3[[#All],[Customer ID]],Table3[[#All],[Age]],0)</f>
        <v>53</v>
      </c>
      <c r="G1008" cm="1">
        <f t="array" ref="G1008">_xlfn.XLOOKUP(Table4[[#This Row],[Customer ID]],Table3[[#All],[Customer ID]],Table3[[#All],[Children]],0)</f>
        <v>2</v>
      </c>
      <c r="H1008" cm="1">
        <f t="array" ref="H1008">_xlfn.XLOOKUP(Table4[[#This Row],[Customer ID]],Table2[[#All],[Customer ID]],Table2[[#All],[BMI]],0)</f>
        <v>26.7</v>
      </c>
      <c r="I1008" cm="1">
        <f t="array" ref="I1008">_xlfn.XLOOKUP(Table4[[#This Row],[Customer ID]],Table2[[#All],[Customer ID]],Table2[[#All],[HBA1C]],0)</f>
        <v>5.09</v>
      </c>
      <c r="J1008" t="str">
        <f>_xlfn.XLOOKUP(Table4[[#This Row],[Customer ID]], 'Medical Examination'!A:A, 'Medical Examination'!D:D)</f>
        <v>Yes</v>
      </c>
      <c r="K1008" t="str">
        <f>_xlfn.XLOOKUP(Table4[[#This Row],[Customer ID]], 'Medical Examination'!A:A, 'Medical Examination'!E:E)</f>
        <v>No</v>
      </c>
      <c r="L1008" t="str">
        <f>_xlfn.XLOOKUP(Table4[[#This Row],[Customer ID]], 'Medical Examination'!A:A, 'Medical Examination'!F:F)</f>
        <v>Yes</v>
      </c>
      <c r="M1008">
        <f>_xlfn.XLOOKUP(Table4[[#This Row],[Customer ID]], 'Medical Examination'!A:A, 'Medical Examination'!G:G)</f>
        <v>1</v>
      </c>
      <c r="N1008" t="str">
        <f>_xlfn.XLOOKUP(Table4[[#This Row],[Customer ID]], 'Medical Examination'!A:A, 'Medical Examination'!H:H)</f>
        <v>No</v>
      </c>
      <c r="O1008" t="str">
        <f>_xlfn.XLOOKUP(Table4[[#This Row],[Customer ID]], 'Medical Examination'!A:A, 'Medical Examination'!I:I)</f>
        <v>Normal</v>
      </c>
      <c r="P1008" t="str">
        <f>_xlfn.XLOOKUP(Table4[[#This Row],[Customer ID]], 'Medical Examination'!A:A, 'Medical Examination'!J:J)</f>
        <v>Overweight</v>
      </c>
      <c r="Q1008" s="1">
        <f>_xlfn.XLOOKUP(Table4[[#This Row],[Customer ID]], Hospitalisation!A:A, Hospitalisation!E:E)</f>
        <v>11150.78</v>
      </c>
      <c r="R1008" t="str">
        <f>_xlfn.XLOOKUP(Table4[[#This Row],[Customer ID]], Hospitalisation!A:A, Hospitalisation!F:F)</f>
        <v>Tier - 3</v>
      </c>
      <c r="S1008" t="str">
        <f>_xlfn.XLOOKUP(Table4[[#This Row],[Customer ID]], Hospitalisation!A:A, Hospitalisation!G:G)</f>
        <v>Tier - 2</v>
      </c>
      <c r="T1008" t="str">
        <f>_xlfn.XLOOKUP(Table4[[#This Row],[Customer ID]], Hospitalisation!A:A, Hospitalisation!H:H)</f>
        <v>R1011</v>
      </c>
      <c r="U1008" t="str" cm="1">
        <f t="array" ref="U1008">_xlfn.IFS(Table4[[#This Row],[Age]]&lt;=29,"Youth",Table4[[#This Row],[Age]]&lt;=49,"Adults",Table4[[#This Row],[Age]]&gt;=50,"Senior")</f>
        <v>Senior</v>
      </c>
    </row>
    <row r="1009" spans="1:21">
      <c r="A1009" t="s">
        <v>2706</v>
      </c>
      <c r="B1009" t="str">
        <f>_xlfn.XLOOKUP(Table4[[#This Row],[Customer ID]],Table1[[#This Row],[Customer ID]],Table1[[#This Row],[TITLE]],0)</f>
        <v>Mr</v>
      </c>
      <c r="C1009" t="str" cm="1">
        <f t="array" ref="C1009">_xlfn.XLOOKUP(Table4[[#This Row],[Customer ID]],Table1[[#All],[Customer ID]],Table1[[#All],[FIRST NAME]],0)</f>
        <v>Dorian</v>
      </c>
      <c r="D1009" t="str" cm="1">
        <f t="array" ref="D1009">_xlfn.XLOOKUP(Table4[[#This Row],[Customer ID]],Table1[[#All],[Customer ID]],Table1[[#All],[LAST NAME]],0)</f>
        <v>Oscal</v>
      </c>
      <c r="E1009" s="5" cm="1">
        <f t="array" ref="E1009">_xlfn.XLOOKUP(Table4[[#This Row],[Customer ID]],Table3[[#All],[Customer ID]],Table3[[#All],[Date of Birth]],0)</f>
        <v>29453</v>
      </c>
      <c r="F1009" cm="1">
        <f t="array" ref="F1009">_xlfn.XLOOKUP(Table4[[#This Row],[Customer ID]],Table3[[#All],[Customer ID]],Table3[[#All],[Age]],0)</f>
        <v>42</v>
      </c>
      <c r="G1009" cm="1">
        <f t="array" ref="G1009">_xlfn.XLOOKUP(Table4[[#This Row],[Customer ID]],Table3[[#All],[Customer ID]],Table3[[#All],[Children]],0)</f>
        <v>2</v>
      </c>
      <c r="H1009" cm="1">
        <f t="array" ref="H1009">_xlfn.XLOOKUP(Table4[[#This Row],[Customer ID]],Table2[[#All],[Customer ID]],Table2[[#All],[BMI]],0)</f>
        <v>33.71</v>
      </c>
      <c r="I1009" cm="1">
        <f t="array" ref="I1009">_xlfn.XLOOKUP(Table4[[#This Row],[Customer ID]],Table2[[#All],[Customer ID]],Table2[[#All],[HBA1C]],0)</f>
        <v>4.9400000000000004</v>
      </c>
      <c r="J1009" t="str">
        <f>_xlfn.XLOOKUP(Table4[[#This Row],[Customer ID]], 'Medical Examination'!A:A, 'Medical Examination'!D:D)</f>
        <v>No</v>
      </c>
      <c r="K1009" t="str">
        <f>_xlfn.XLOOKUP(Table4[[#This Row],[Customer ID]], 'Medical Examination'!A:A, 'Medical Examination'!E:E)</f>
        <v>No</v>
      </c>
      <c r="L1009" t="str">
        <f>_xlfn.XLOOKUP(Table4[[#This Row],[Customer ID]], 'Medical Examination'!A:A, 'Medical Examination'!F:F)</f>
        <v>No</v>
      </c>
      <c r="M1009">
        <f>_xlfn.XLOOKUP(Table4[[#This Row],[Customer ID]], 'Medical Examination'!A:A, 'Medical Examination'!G:G)</f>
        <v>0</v>
      </c>
      <c r="N1009" t="str">
        <f>_xlfn.XLOOKUP(Table4[[#This Row],[Customer ID]], 'Medical Examination'!A:A, 'Medical Examination'!H:H)</f>
        <v>No</v>
      </c>
      <c r="O1009" t="str">
        <f>_xlfn.XLOOKUP(Table4[[#This Row],[Customer ID]], 'Medical Examination'!A:A, 'Medical Examination'!I:I)</f>
        <v>Normal</v>
      </c>
      <c r="P1009" t="str">
        <f>_xlfn.XLOOKUP(Table4[[#This Row],[Customer ID]], 'Medical Examination'!A:A, 'Medical Examination'!J:J)</f>
        <v>Obesity</v>
      </c>
      <c r="Q1009" s="1">
        <f>_xlfn.XLOOKUP(Table4[[#This Row],[Customer ID]], Hospitalisation!A:A, Hospitalisation!E:E)</f>
        <v>11103.33</v>
      </c>
      <c r="R1009" t="str">
        <f>_xlfn.XLOOKUP(Table4[[#This Row],[Customer ID]], Hospitalisation!A:A, Hospitalisation!F:F)</f>
        <v>Tier - 3</v>
      </c>
      <c r="S1009" t="str">
        <f>_xlfn.XLOOKUP(Table4[[#This Row],[Customer ID]], Hospitalisation!A:A, Hospitalisation!G:G)</f>
        <v>Tier - 1</v>
      </c>
      <c r="T1009" t="str">
        <f>_xlfn.XLOOKUP(Table4[[#This Row],[Customer ID]], Hospitalisation!A:A, Hospitalisation!H:H)</f>
        <v>R1021</v>
      </c>
      <c r="U1009" t="str" cm="1">
        <f t="array" ref="U1009">_xlfn.IFS(Table4[[#This Row],[Age]]&lt;=29,"Youth",Table4[[#This Row],[Age]]&lt;=49,"Adults",Table4[[#This Row],[Age]]&gt;=50,"Senior")</f>
        <v>Adults</v>
      </c>
    </row>
    <row r="1010" spans="1:21">
      <c r="A1010" t="s">
        <v>2709</v>
      </c>
      <c r="B1010" t="str">
        <f>_xlfn.XLOOKUP(Table4[[#This Row],[Customer ID]],Table1[[#This Row],[Customer ID]],Table1[[#This Row],[TITLE]],0)</f>
        <v>Ms</v>
      </c>
      <c r="C1010" t="str" cm="1">
        <f t="array" ref="C1010">_xlfn.XLOOKUP(Table4[[#This Row],[Customer ID]],Table1[[#All],[Customer ID]],Table1[[#All],[FIRST NAME]],0)</f>
        <v>Amy</v>
      </c>
      <c r="D1010" t="str" cm="1">
        <f t="array" ref="D1010">_xlfn.XLOOKUP(Table4[[#This Row],[Customer ID]],Table1[[#All],[Customer ID]],Table1[[#All],[LAST NAME]],0)</f>
        <v>Craft</v>
      </c>
      <c r="E1010" s="5" cm="1">
        <f t="array" ref="E1010">_xlfn.XLOOKUP(Table4[[#This Row],[Customer ID]],Table3[[#All],[Customer ID]],Table3[[#All],[Date of Birth]],0)</f>
        <v>24293</v>
      </c>
      <c r="F1010" cm="1">
        <f t="array" ref="F1010">_xlfn.XLOOKUP(Table4[[#This Row],[Customer ID]],Table3[[#All],[Customer ID]],Table3[[#All],[Age]],0)</f>
        <v>56</v>
      </c>
      <c r="G1010" cm="1">
        <f t="array" ref="G1010">_xlfn.XLOOKUP(Table4[[#This Row],[Customer ID]],Table3[[#All],[Customer ID]],Table3[[#All],[Children]],0)</f>
        <v>0</v>
      </c>
      <c r="H1010" cm="1">
        <f t="array" ref="H1010">_xlfn.XLOOKUP(Table4[[#This Row],[Customer ID]],Table2[[#All],[Customer ID]],Table2[[#All],[BMI]],0)</f>
        <v>41.91</v>
      </c>
      <c r="I1010" cm="1">
        <f t="array" ref="I1010">_xlfn.XLOOKUP(Table4[[#This Row],[Customer ID]],Table2[[#All],[Customer ID]],Table2[[#All],[HBA1C]],0)</f>
        <v>4.92</v>
      </c>
      <c r="J1010" t="str">
        <f>_xlfn.XLOOKUP(Table4[[#This Row],[Customer ID]], 'Medical Examination'!A:A, 'Medical Examination'!D:D)</f>
        <v>Yes</v>
      </c>
      <c r="K1010" t="str">
        <f>_xlfn.XLOOKUP(Table4[[#This Row],[Customer ID]], 'Medical Examination'!A:A, 'Medical Examination'!E:E)</f>
        <v>No</v>
      </c>
      <c r="L1010" t="str">
        <f>_xlfn.XLOOKUP(Table4[[#This Row],[Customer ID]], 'Medical Examination'!A:A, 'Medical Examination'!F:F)</f>
        <v>No</v>
      </c>
      <c r="M1010">
        <f>_xlfn.XLOOKUP(Table4[[#This Row],[Customer ID]], 'Medical Examination'!A:A, 'Medical Examination'!G:G)</f>
        <v>2</v>
      </c>
      <c r="N1010" t="str">
        <f>_xlfn.XLOOKUP(Table4[[#This Row],[Customer ID]], 'Medical Examination'!A:A, 'Medical Examination'!H:H)</f>
        <v>No</v>
      </c>
      <c r="O1010" t="str">
        <f>_xlfn.XLOOKUP(Table4[[#This Row],[Customer ID]], 'Medical Examination'!A:A, 'Medical Examination'!I:I)</f>
        <v>Normal</v>
      </c>
      <c r="P1010" t="str">
        <f>_xlfn.XLOOKUP(Table4[[#This Row],[Customer ID]], 'Medical Examination'!A:A, 'Medical Examination'!J:J)</f>
        <v>Obesity</v>
      </c>
      <c r="Q1010" s="1">
        <f>_xlfn.XLOOKUP(Table4[[#This Row],[Customer ID]], Hospitalisation!A:A, Hospitalisation!E:E)</f>
        <v>11093.62</v>
      </c>
      <c r="R1010" t="str">
        <f>_xlfn.XLOOKUP(Table4[[#This Row],[Customer ID]], Hospitalisation!A:A, Hospitalisation!F:F)</f>
        <v>Tier - 3</v>
      </c>
      <c r="S1010" t="str">
        <f>_xlfn.XLOOKUP(Table4[[#This Row],[Customer ID]], Hospitalisation!A:A, Hospitalisation!G:G)</f>
        <v>Tier - 1</v>
      </c>
      <c r="T1010" t="str">
        <f>_xlfn.XLOOKUP(Table4[[#This Row],[Customer ID]], Hospitalisation!A:A, Hospitalisation!H:H)</f>
        <v>R1013</v>
      </c>
      <c r="U1010" t="str" cm="1">
        <f t="array" ref="U1010">_xlfn.IFS(Table4[[#This Row],[Age]]&lt;=29,"Youth",Table4[[#This Row],[Age]]&lt;=49,"Adults",Table4[[#This Row],[Age]]&gt;=50,"Senior")</f>
        <v>Senior</v>
      </c>
    </row>
    <row r="1011" spans="1:21">
      <c r="A1011" t="s">
        <v>2711</v>
      </c>
      <c r="B1011" t="str">
        <f>_xlfn.XLOOKUP(Table4[[#This Row],[Customer ID]],Table1[[#This Row],[Customer ID]],Table1[[#This Row],[TITLE]],0)</f>
        <v>Ms</v>
      </c>
      <c r="C1011" t="str" cm="1">
        <f t="array" ref="C1011">_xlfn.XLOOKUP(Table4[[#This Row],[Customer ID]],Table1[[#All],[Customer ID]],Table1[[#All],[FIRST NAME]],0)</f>
        <v>Aberu</v>
      </c>
      <c r="D1011" t="str" cm="1">
        <f t="array" ref="D1011">_xlfn.XLOOKUP(Table4[[#This Row],[Customer ID]],Table1[[#All],[Customer ID]],Table1[[#All],[LAST NAME]],0)</f>
        <v>Kebede</v>
      </c>
      <c r="E1011" s="5" cm="1">
        <f t="array" ref="E1011">_xlfn.XLOOKUP(Table4[[#This Row],[Customer ID]],Table3[[#All],[Customer ID]],Table3[[#All],[Date of Birth]],0)</f>
        <v>24359</v>
      </c>
      <c r="F1011" cm="1">
        <f t="array" ref="F1011">_xlfn.XLOOKUP(Table4[[#This Row],[Customer ID]],Table3[[#All],[Customer ID]],Table3[[#All],[Age]],0)</f>
        <v>56</v>
      </c>
      <c r="G1011" cm="1">
        <f t="array" ref="G1011">_xlfn.XLOOKUP(Table4[[#This Row],[Customer ID]],Table3[[#All],[Customer ID]],Table3[[#All],[Children]],0)</f>
        <v>0</v>
      </c>
      <c r="H1011" cm="1">
        <f t="array" ref="H1011">_xlfn.XLOOKUP(Table4[[#This Row],[Customer ID]],Table2[[#All],[Customer ID]],Table2[[#All],[BMI]],0)</f>
        <v>39.82</v>
      </c>
      <c r="I1011" cm="1">
        <f t="array" ref="I1011">_xlfn.XLOOKUP(Table4[[#This Row],[Customer ID]],Table2[[#All],[Customer ID]],Table2[[#All],[HBA1C]],0)</f>
        <v>6.05</v>
      </c>
      <c r="J1011" t="str">
        <f>_xlfn.XLOOKUP(Table4[[#This Row],[Customer ID]], 'Medical Examination'!A:A, 'Medical Examination'!D:D)</f>
        <v>Yes</v>
      </c>
      <c r="K1011" t="str">
        <f>_xlfn.XLOOKUP(Table4[[#This Row],[Customer ID]], 'Medical Examination'!A:A, 'Medical Examination'!E:E)</f>
        <v>No</v>
      </c>
      <c r="L1011" t="str">
        <f>_xlfn.XLOOKUP(Table4[[#This Row],[Customer ID]], 'Medical Examination'!A:A, 'Medical Examination'!F:F)</f>
        <v>No</v>
      </c>
      <c r="M1011">
        <f>_xlfn.XLOOKUP(Table4[[#This Row],[Customer ID]], 'Medical Examination'!A:A, 'Medical Examination'!G:G)</f>
        <v>2</v>
      </c>
      <c r="N1011" t="str">
        <f>_xlfn.XLOOKUP(Table4[[#This Row],[Customer ID]], 'Medical Examination'!A:A, 'Medical Examination'!H:H)</f>
        <v>No</v>
      </c>
      <c r="O1011" t="str">
        <f>_xlfn.XLOOKUP(Table4[[#This Row],[Customer ID]], 'Medical Examination'!A:A, 'Medical Examination'!I:I)</f>
        <v>Prediabetes</v>
      </c>
      <c r="P1011" t="str">
        <f>_xlfn.XLOOKUP(Table4[[#This Row],[Customer ID]], 'Medical Examination'!A:A, 'Medical Examination'!J:J)</f>
        <v>Obesity</v>
      </c>
      <c r="Q1011" s="1">
        <f>_xlfn.XLOOKUP(Table4[[#This Row],[Customer ID]], Hospitalisation!A:A, Hospitalisation!E:E)</f>
        <v>11090.72</v>
      </c>
      <c r="R1011" t="str">
        <f>_xlfn.XLOOKUP(Table4[[#This Row],[Customer ID]], Hospitalisation!A:A, Hospitalisation!F:F)</f>
        <v>Tier - 3</v>
      </c>
      <c r="S1011" t="str">
        <f>_xlfn.XLOOKUP(Table4[[#This Row],[Customer ID]], Hospitalisation!A:A, Hospitalisation!G:G)</f>
        <v>Tier - 1</v>
      </c>
      <c r="T1011" t="str">
        <f>_xlfn.XLOOKUP(Table4[[#This Row],[Customer ID]], Hospitalisation!A:A, Hospitalisation!H:H)</f>
        <v>R1013</v>
      </c>
      <c r="U1011" t="str" cm="1">
        <f t="array" ref="U1011">_xlfn.IFS(Table4[[#This Row],[Age]]&lt;=29,"Youth",Table4[[#This Row],[Age]]&lt;=49,"Adults",Table4[[#This Row],[Age]]&gt;=50,"Senior")</f>
        <v>Senior</v>
      </c>
    </row>
    <row r="1012" spans="1:21">
      <c r="A1012" t="s">
        <v>2714</v>
      </c>
      <c r="B1012" t="str">
        <f>_xlfn.XLOOKUP(Table4[[#This Row],[Customer ID]],Table1[[#This Row],[Customer ID]],Table1[[#This Row],[TITLE]],0)</f>
        <v>Ms</v>
      </c>
      <c r="C1012" t="str" cm="1">
        <f t="array" ref="C1012">_xlfn.XLOOKUP(Table4[[#This Row],[Customer ID]],Table1[[#All],[Customer ID]],Table1[[#All],[FIRST NAME]],0)</f>
        <v>Ashley</v>
      </c>
      <c r="D1012" t="str" cm="1">
        <f t="array" ref="D1012">_xlfn.XLOOKUP(Table4[[#This Row],[Customer ID]],Table1[[#All],[Customer ID]],Table1[[#All],[LAST NAME]],0)</f>
        <v>Strobel</v>
      </c>
      <c r="E1012" s="5" cm="1">
        <f t="array" ref="E1012">_xlfn.XLOOKUP(Table4[[#This Row],[Customer ID]],Table3[[#All],[Customer ID]],Table3[[#All],[Date of Birth]],0)</f>
        <v>26579</v>
      </c>
      <c r="F1012" cm="1">
        <f t="array" ref="F1012">_xlfn.XLOOKUP(Table4[[#This Row],[Customer ID]],Table3[[#All],[Customer ID]],Table3[[#All],[Age]],0)</f>
        <v>50</v>
      </c>
      <c r="G1012" cm="1">
        <f t="array" ref="G1012">_xlfn.XLOOKUP(Table4[[#This Row],[Customer ID]],Table3[[#All],[Customer ID]],Table3[[#All],[Children]],0)</f>
        <v>3</v>
      </c>
      <c r="H1012" cm="1">
        <f t="array" ref="H1012">_xlfn.XLOOKUP(Table4[[#This Row],[Customer ID]],Table2[[#All],[Customer ID]],Table2[[#All],[BMI]],0)</f>
        <v>28.12</v>
      </c>
      <c r="I1012" cm="1">
        <f t="array" ref="I1012">_xlfn.XLOOKUP(Table4[[#This Row],[Customer ID]],Table2[[#All],[Customer ID]],Table2[[#All],[HBA1C]],0)</f>
        <v>4.67</v>
      </c>
      <c r="J1012" t="str">
        <f>_xlfn.XLOOKUP(Table4[[#This Row],[Customer ID]], 'Medical Examination'!A:A, 'Medical Examination'!D:D)</f>
        <v>No</v>
      </c>
      <c r="K1012" t="str">
        <f>_xlfn.XLOOKUP(Table4[[#This Row],[Customer ID]], 'Medical Examination'!A:A, 'Medical Examination'!E:E)</f>
        <v>No</v>
      </c>
      <c r="L1012" t="str">
        <f>_xlfn.XLOOKUP(Table4[[#This Row],[Customer ID]], 'Medical Examination'!A:A, 'Medical Examination'!F:F)</f>
        <v>No</v>
      </c>
      <c r="M1012">
        <f>_xlfn.XLOOKUP(Table4[[#This Row],[Customer ID]], 'Medical Examination'!A:A, 'Medical Examination'!G:G)</f>
        <v>2</v>
      </c>
      <c r="N1012" t="str">
        <f>_xlfn.XLOOKUP(Table4[[#This Row],[Customer ID]], 'Medical Examination'!A:A, 'Medical Examination'!H:H)</f>
        <v>No</v>
      </c>
      <c r="O1012" t="str">
        <f>_xlfn.XLOOKUP(Table4[[#This Row],[Customer ID]], 'Medical Examination'!A:A, 'Medical Examination'!I:I)</f>
        <v>Normal</v>
      </c>
      <c r="P1012" t="str">
        <f>_xlfn.XLOOKUP(Table4[[#This Row],[Customer ID]], 'Medical Examination'!A:A, 'Medical Examination'!J:J)</f>
        <v>Overweight</v>
      </c>
      <c r="Q1012" s="1">
        <f>_xlfn.XLOOKUP(Table4[[#This Row],[Customer ID]], Hospitalisation!A:A, Hospitalisation!E:E)</f>
        <v>11085.59</v>
      </c>
      <c r="R1012" t="str">
        <f>_xlfn.XLOOKUP(Table4[[#This Row],[Customer ID]], Hospitalisation!A:A, Hospitalisation!F:F)</f>
        <v>Tier - 3</v>
      </c>
      <c r="S1012" t="str">
        <f>_xlfn.XLOOKUP(Table4[[#This Row],[Customer ID]], Hospitalisation!A:A, Hospitalisation!G:G)</f>
        <v>Tier - 2</v>
      </c>
      <c r="T1012" t="str">
        <f>_xlfn.XLOOKUP(Table4[[#This Row],[Customer ID]], Hospitalisation!A:A, Hospitalisation!H:H)</f>
        <v>R1012</v>
      </c>
      <c r="U1012" t="str" cm="1">
        <f t="array" ref="U1012">_xlfn.IFS(Table4[[#This Row],[Age]]&lt;=29,"Youth",Table4[[#This Row],[Age]]&lt;=49,"Adults",Table4[[#This Row],[Age]]&gt;=50,"Senior")</f>
        <v>Senior</v>
      </c>
    </row>
    <row r="1013" spans="1:21">
      <c r="A1013" t="s">
        <v>2716</v>
      </c>
      <c r="B1013" t="str">
        <f>_xlfn.XLOOKUP(Table4[[#This Row],[Customer ID]],Table1[[#This Row],[Customer ID]],Table1[[#This Row],[TITLE]],0)</f>
        <v>Ms</v>
      </c>
      <c r="C1013" t="str" cm="1">
        <f t="array" ref="C1013">_xlfn.XLOOKUP(Table4[[#This Row],[Customer ID]],Table1[[#All],[Customer ID]],Table1[[#All],[FIRST NAME]],0)</f>
        <v>Anna E</v>
      </c>
      <c r="D1013" t="str" cm="1">
        <f t="array" ref="D1013">_xlfn.XLOOKUP(Table4[[#This Row],[Customer ID]],Table1[[#All],[Customer ID]],Table1[[#All],[LAST NAME]],0)</f>
        <v>Dalton</v>
      </c>
      <c r="E1013" s="5" cm="1">
        <f t="array" ref="E1013">_xlfn.XLOOKUP(Table4[[#This Row],[Customer ID]],Table3[[#All],[Customer ID]],Table3[[#All],[Date of Birth]],0)</f>
        <v>24719</v>
      </c>
      <c r="F1013" cm="1">
        <f t="array" ref="F1013">_xlfn.XLOOKUP(Table4[[#This Row],[Customer ID]],Table3[[#All],[Customer ID]],Table3[[#All],[Age]],0)</f>
        <v>55</v>
      </c>
      <c r="G1013" cm="1">
        <f t="array" ref="G1013">_xlfn.XLOOKUP(Table4[[#This Row],[Customer ID]],Table3[[#All],[Customer ID]],Table3[[#All],[Children]],0)</f>
        <v>0</v>
      </c>
      <c r="H1013" cm="1">
        <f t="array" ref="H1013">_xlfn.XLOOKUP(Table4[[#This Row],[Customer ID]],Table2[[#All],[Customer ID]],Table2[[#All],[BMI]],0)</f>
        <v>26.98</v>
      </c>
      <c r="I1013" cm="1">
        <f t="array" ref="I1013">_xlfn.XLOOKUP(Table4[[#This Row],[Customer ID]],Table2[[#All],[Customer ID]],Table2[[#All],[HBA1C]],0)</f>
        <v>9.81</v>
      </c>
      <c r="J1013" t="str">
        <f>_xlfn.XLOOKUP(Table4[[#This Row],[Customer ID]], 'Medical Examination'!A:A, 'Medical Examination'!D:D)</f>
        <v>Yes</v>
      </c>
      <c r="K1013" t="str">
        <f>_xlfn.XLOOKUP(Table4[[#This Row],[Customer ID]], 'Medical Examination'!A:A, 'Medical Examination'!E:E)</f>
        <v>No</v>
      </c>
      <c r="L1013" t="str">
        <f>_xlfn.XLOOKUP(Table4[[#This Row],[Customer ID]], 'Medical Examination'!A:A, 'Medical Examination'!F:F)</f>
        <v>No</v>
      </c>
      <c r="M1013">
        <f>_xlfn.XLOOKUP(Table4[[#This Row],[Customer ID]], 'Medical Examination'!A:A, 'Medical Examination'!G:G)</f>
        <v>0</v>
      </c>
      <c r="N1013" t="str">
        <f>_xlfn.XLOOKUP(Table4[[#This Row],[Customer ID]], 'Medical Examination'!A:A, 'Medical Examination'!H:H)</f>
        <v>No</v>
      </c>
      <c r="O1013" t="str">
        <f>_xlfn.XLOOKUP(Table4[[#This Row],[Customer ID]], 'Medical Examination'!A:A, 'Medical Examination'!I:I)</f>
        <v>Diabetes</v>
      </c>
      <c r="P1013" t="str">
        <f>_xlfn.XLOOKUP(Table4[[#This Row],[Customer ID]], 'Medical Examination'!A:A, 'Medical Examination'!J:J)</f>
        <v>Overweight</v>
      </c>
      <c r="Q1013" s="1">
        <f>_xlfn.XLOOKUP(Table4[[#This Row],[Customer ID]], Hospitalisation!A:A, Hospitalisation!E:E)</f>
        <v>11082.58</v>
      </c>
      <c r="R1013" t="str">
        <f>_xlfn.XLOOKUP(Table4[[#This Row],[Customer ID]], Hospitalisation!A:A, Hospitalisation!F:F)</f>
        <v>Tier - 3</v>
      </c>
      <c r="S1013" t="str">
        <f>_xlfn.XLOOKUP(Table4[[#This Row],[Customer ID]], Hospitalisation!A:A, Hospitalisation!G:G)</f>
        <v>Tier - 2</v>
      </c>
      <c r="T1013" t="str">
        <f>_xlfn.XLOOKUP(Table4[[#This Row],[Customer ID]], Hospitalisation!A:A, Hospitalisation!H:H)</f>
        <v>R1012</v>
      </c>
      <c r="U1013" t="str" cm="1">
        <f t="array" ref="U1013">_xlfn.IFS(Table4[[#This Row],[Age]]&lt;=29,"Youth",Table4[[#This Row],[Age]]&lt;=49,"Adults",Table4[[#This Row],[Age]]&gt;=50,"Senior")</f>
        <v>Senior</v>
      </c>
    </row>
    <row r="1014" spans="1:21">
      <c r="A1014" t="s">
        <v>2718</v>
      </c>
      <c r="B1014" t="str">
        <f>_xlfn.XLOOKUP(Table4[[#This Row],[Customer ID]],Table1[[#This Row],[Customer ID]],Table1[[#This Row],[TITLE]],0)</f>
        <v>Ms</v>
      </c>
      <c r="C1014" t="str" cm="1">
        <f t="array" ref="C1014">_xlfn.XLOOKUP(Table4[[#This Row],[Customer ID]],Table1[[#All],[Customer ID]],Table1[[#All],[FIRST NAME]],0)</f>
        <v>Tania K</v>
      </c>
      <c r="D1014" t="str" cm="1">
        <f t="array" ref="D1014">_xlfn.XLOOKUP(Table4[[#This Row],[Customer ID]],Table1[[#All],[Customer ID]],Table1[[#All],[LAST NAME]],0)</f>
        <v>Morimoto</v>
      </c>
      <c r="E1014" s="5" cm="1">
        <f t="array" ref="E1014">_xlfn.XLOOKUP(Table4[[#This Row],[Customer ID]],Table3[[#All],[Customer ID]],Table3[[#All],[Date of Birth]],0)</f>
        <v>24431</v>
      </c>
      <c r="F1014" cm="1">
        <f t="array" ref="F1014">_xlfn.XLOOKUP(Table4[[#This Row],[Customer ID]],Table3[[#All],[Customer ID]],Table3[[#All],[Age]],0)</f>
        <v>56</v>
      </c>
      <c r="G1014" cm="1">
        <f t="array" ref="G1014">_xlfn.XLOOKUP(Table4[[#This Row],[Customer ID]],Table3[[#All],[Customer ID]],Table3[[#All],[Children]],0)</f>
        <v>0</v>
      </c>
      <c r="H1014" cm="1">
        <f t="array" ref="H1014">_xlfn.XLOOKUP(Table4[[#This Row],[Customer ID]],Table2[[#All],[Customer ID]],Table2[[#All],[BMI]],0)</f>
        <v>27.2</v>
      </c>
      <c r="I1014" cm="1">
        <f t="array" ref="I1014">_xlfn.XLOOKUP(Table4[[#This Row],[Customer ID]],Table2[[#All],[Customer ID]],Table2[[#All],[HBA1C]],0)</f>
        <v>6.06</v>
      </c>
      <c r="J1014" t="str">
        <f>_xlfn.XLOOKUP(Table4[[#This Row],[Customer ID]], 'Medical Examination'!A:A, 'Medical Examination'!D:D)</f>
        <v>Yes</v>
      </c>
      <c r="K1014" t="str">
        <f>_xlfn.XLOOKUP(Table4[[#This Row],[Customer ID]], 'Medical Examination'!A:A, 'Medical Examination'!E:E)</f>
        <v>No</v>
      </c>
      <c r="L1014" t="str">
        <f>_xlfn.XLOOKUP(Table4[[#This Row],[Customer ID]], 'Medical Examination'!A:A, 'Medical Examination'!F:F)</f>
        <v>No</v>
      </c>
      <c r="M1014">
        <f>_xlfn.XLOOKUP(Table4[[#This Row],[Customer ID]], 'Medical Examination'!A:A, 'Medical Examination'!G:G)</f>
        <v>2</v>
      </c>
      <c r="N1014" t="str">
        <f>_xlfn.XLOOKUP(Table4[[#This Row],[Customer ID]], 'Medical Examination'!A:A, 'Medical Examination'!H:H)</f>
        <v>No</v>
      </c>
      <c r="O1014" t="str">
        <f>_xlfn.XLOOKUP(Table4[[#This Row],[Customer ID]], 'Medical Examination'!A:A, 'Medical Examination'!I:I)</f>
        <v>Prediabetes</v>
      </c>
      <c r="P1014" t="str">
        <f>_xlfn.XLOOKUP(Table4[[#This Row],[Customer ID]], 'Medical Examination'!A:A, 'Medical Examination'!J:J)</f>
        <v>Overweight</v>
      </c>
      <c r="Q1014" s="1">
        <f>_xlfn.XLOOKUP(Table4[[#This Row],[Customer ID]], Hospitalisation!A:A, Hospitalisation!E:E)</f>
        <v>11073.18</v>
      </c>
      <c r="R1014" t="str">
        <f>_xlfn.XLOOKUP(Table4[[#This Row],[Customer ID]], Hospitalisation!A:A, Hospitalisation!F:F)</f>
        <v>Tier - 3</v>
      </c>
      <c r="S1014" t="str">
        <f>_xlfn.XLOOKUP(Table4[[#This Row],[Customer ID]], Hospitalisation!A:A, Hospitalisation!G:G)</f>
        <v>Tier - 3</v>
      </c>
      <c r="T1014" t="str">
        <f>_xlfn.XLOOKUP(Table4[[#This Row],[Customer ID]], Hospitalisation!A:A, Hospitalisation!H:H)</f>
        <v>R1011</v>
      </c>
      <c r="U1014" t="str" cm="1">
        <f t="array" ref="U1014">_xlfn.IFS(Table4[[#This Row],[Age]]&lt;=29,"Youth",Table4[[#This Row],[Age]]&lt;=49,"Adults",Table4[[#This Row],[Age]]&gt;=50,"Senior")</f>
        <v>Senior</v>
      </c>
    </row>
    <row r="1015" spans="1:21">
      <c r="A1015" t="s">
        <v>2721</v>
      </c>
      <c r="B1015" t="str">
        <f>_xlfn.XLOOKUP(Table4[[#This Row],[Customer ID]],Table1[[#This Row],[Customer ID]],Table1[[#This Row],[TITLE]],0)</f>
        <v>Ms</v>
      </c>
      <c r="C1015" t="str" cm="1">
        <f t="array" ref="C1015">_xlfn.XLOOKUP(Table4[[#This Row],[Customer ID]],Table1[[#All],[Customer ID]],Table1[[#All],[FIRST NAME]],0)</f>
        <v>Ashley E</v>
      </c>
      <c r="D1015" t="str" cm="1">
        <f t="array" ref="D1015">_xlfn.XLOOKUP(Table4[[#This Row],[Customer ID]],Table1[[#All],[Customer ID]],Table1[[#All],[LAST NAME]],0)</f>
        <v>Manlove</v>
      </c>
      <c r="E1015" s="5" cm="1">
        <f t="array" ref="E1015">_xlfn.XLOOKUP(Table4[[#This Row],[Customer ID]],Table3[[#All],[Customer ID]],Table3[[#All],[Date of Birth]],0)</f>
        <v>24418</v>
      </c>
      <c r="F1015" cm="1">
        <f t="array" ref="F1015">_xlfn.XLOOKUP(Table4[[#This Row],[Customer ID]],Table3[[#All],[Customer ID]],Table3[[#All],[Age]],0)</f>
        <v>56</v>
      </c>
      <c r="G1015" cm="1">
        <f t="array" ref="G1015">_xlfn.XLOOKUP(Table4[[#This Row],[Customer ID]],Table3[[#All],[Customer ID]],Table3[[#All],[Children]],0)</f>
        <v>0</v>
      </c>
      <c r="H1015" cm="1">
        <f t="array" ref="H1015">_xlfn.XLOOKUP(Table4[[#This Row],[Customer ID]],Table2[[#All],[Customer ID]],Table2[[#All],[BMI]],0)</f>
        <v>25.3</v>
      </c>
      <c r="I1015" cm="1">
        <f t="array" ref="I1015">_xlfn.XLOOKUP(Table4[[#This Row],[Customer ID]],Table2[[#All],[Customer ID]],Table2[[#All],[HBA1C]],0)</f>
        <v>5.19</v>
      </c>
      <c r="J1015" t="str">
        <f>_xlfn.XLOOKUP(Table4[[#This Row],[Customer ID]], 'Medical Examination'!A:A, 'Medical Examination'!D:D)</f>
        <v>Yes</v>
      </c>
      <c r="K1015" t="str">
        <f>_xlfn.XLOOKUP(Table4[[#This Row],[Customer ID]], 'Medical Examination'!A:A, 'Medical Examination'!E:E)</f>
        <v>No</v>
      </c>
      <c r="L1015" t="str">
        <f>_xlfn.XLOOKUP(Table4[[#This Row],[Customer ID]], 'Medical Examination'!A:A, 'Medical Examination'!F:F)</f>
        <v>No</v>
      </c>
      <c r="M1015">
        <f>_xlfn.XLOOKUP(Table4[[#This Row],[Customer ID]], 'Medical Examination'!A:A, 'Medical Examination'!G:G)</f>
        <v>2</v>
      </c>
      <c r="N1015" t="str">
        <f>_xlfn.XLOOKUP(Table4[[#This Row],[Customer ID]], 'Medical Examination'!A:A, 'Medical Examination'!H:H)</f>
        <v>No</v>
      </c>
      <c r="O1015" t="str">
        <f>_xlfn.XLOOKUP(Table4[[#This Row],[Customer ID]], 'Medical Examination'!A:A, 'Medical Examination'!I:I)</f>
        <v>Normal</v>
      </c>
      <c r="P1015" t="str">
        <f>_xlfn.XLOOKUP(Table4[[#This Row],[Customer ID]], 'Medical Examination'!A:A, 'Medical Examination'!J:J)</f>
        <v>Overweight</v>
      </c>
      <c r="Q1015" s="1">
        <f>_xlfn.XLOOKUP(Table4[[#This Row],[Customer ID]], Hospitalisation!A:A, Hospitalisation!E:E)</f>
        <v>11070.54</v>
      </c>
      <c r="R1015" t="str">
        <f>_xlfn.XLOOKUP(Table4[[#This Row],[Customer ID]], Hospitalisation!A:A, Hospitalisation!F:F)</f>
        <v>Tier - 3</v>
      </c>
      <c r="S1015" t="str">
        <f>_xlfn.XLOOKUP(Table4[[#This Row],[Customer ID]], Hospitalisation!A:A, Hospitalisation!G:G)</f>
        <v>Tier - 3</v>
      </c>
      <c r="T1015" t="str">
        <f>_xlfn.XLOOKUP(Table4[[#This Row],[Customer ID]], Hospitalisation!A:A, Hospitalisation!H:H)</f>
        <v>R1011</v>
      </c>
      <c r="U1015" t="str" cm="1">
        <f t="array" ref="U1015">_xlfn.IFS(Table4[[#This Row],[Age]]&lt;=29,"Youth",Table4[[#This Row],[Age]]&lt;=49,"Adults",Table4[[#This Row],[Age]]&gt;=50,"Senior")</f>
        <v>Senior</v>
      </c>
    </row>
    <row r="1016" spans="1:21">
      <c r="A1016" t="s">
        <v>2723</v>
      </c>
      <c r="B1016" t="str">
        <f>_xlfn.XLOOKUP(Table4[[#This Row],[Customer ID]],Table1[[#This Row],[Customer ID]],Table1[[#This Row],[TITLE]],0)</f>
        <v>Ms</v>
      </c>
      <c r="C1016" t="str" cm="1">
        <f t="array" ref="C1016">_xlfn.XLOOKUP(Table4[[#This Row],[Customer ID]],Table1[[#All],[Customer ID]],Table1[[#All],[FIRST NAME]],0)</f>
        <v>Aleksandra</v>
      </c>
      <c r="D1016" t="str" cm="1">
        <f t="array" ref="D1016">_xlfn.XLOOKUP(Table4[[#This Row],[Customer ID]],Table1[[#All],[Customer ID]],Table1[[#All],[LAST NAME]],0)</f>
        <v>Madzik</v>
      </c>
      <c r="E1016" s="5" cm="1">
        <f t="array" ref="E1016">_xlfn.XLOOKUP(Table4[[#This Row],[Customer ID]],Table3[[#All],[Customer ID]],Table3[[#All],[Date of Birth]],0)</f>
        <v>26246</v>
      </c>
      <c r="F1016" cm="1">
        <f t="array" ref="F1016">_xlfn.XLOOKUP(Table4[[#This Row],[Customer ID]],Table3[[#All],[Customer ID]],Table3[[#All],[Age]],0)</f>
        <v>51</v>
      </c>
      <c r="G1016" cm="1">
        <f t="array" ref="G1016">_xlfn.XLOOKUP(Table4[[#This Row],[Customer ID]],Table3[[#All],[Customer ID]],Table3[[#All],[Children]],0)</f>
        <v>0</v>
      </c>
      <c r="H1016" cm="1">
        <f t="array" ref="H1016">_xlfn.XLOOKUP(Table4[[#This Row],[Customer ID]],Table2[[#All],[Customer ID]],Table2[[#All],[BMI]],0)</f>
        <v>30.25</v>
      </c>
      <c r="I1016" cm="1">
        <f t="array" ref="I1016">_xlfn.XLOOKUP(Table4[[#This Row],[Customer ID]],Table2[[#All],[Customer ID]],Table2[[#All],[HBA1C]],0)</f>
        <v>10.16</v>
      </c>
      <c r="J1016" t="str">
        <f>_xlfn.XLOOKUP(Table4[[#This Row],[Customer ID]], 'Medical Examination'!A:A, 'Medical Examination'!D:D)</f>
        <v>No</v>
      </c>
      <c r="K1016" t="str">
        <f>_xlfn.XLOOKUP(Table4[[#This Row],[Customer ID]], 'Medical Examination'!A:A, 'Medical Examination'!E:E)</f>
        <v>No</v>
      </c>
      <c r="L1016" t="str">
        <f>_xlfn.XLOOKUP(Table4[[#This Row],[Customer ID]], 'Medical Examination'!A:A, 'Medical Examination'!F:F)</f>
        <v>No</v>
      </c>
      <c r="M1016">
        <f>_xlfn.XLOOKUP(Table4[[#This Row],[Customer ID]], 'Medical Examination'!A:A, 'Medical Examination'!G:G)</f>
        <v>0</v>
      </c>
      <c r="N1016" t="str">
        <f>_xlfn.XLOOKUP(Table4[[#This Row],[Customer ID]], 'Medical Examination'!A:A, 'Medical Examination'!H:H)</f>
        <v>No</v>
      </c>
      <c r="O1016" t="str">
        <f>_xlfn.XLOOKUP(Table4[[#This Row],[Customer ID]], 'Medical Examination'!A:A, 'Medical Examination'!I:I)</f>
        <v>Diabetes</v>
      </c>
      <c r="P1016" t="str">
        <f>_xlfn.XLOOKUP(Table4[[#This Row],[Customer ID]], 'Medical Examination'!A:A, 'Medical Examination'!J:J)</f>
        <v>Obesity</v>
      </c>
      <c r="Q1016" s="1">
        <f>_xlfn.XLOOKUP(Table4[[#This Row],[Customer ID]], Hospitalisation!A:A, Hospitalisation!E:E)</f>
        <v>11068.77</v>
      </c>
      <c r="R1016" t="str">
        <f>_xlfn.XLOOKUP(Table4[[#This Row],[Customer ID]], Hospitalisation!A:A, Hospitalisation!F:F)</f>
        <v>Tier - 3</v>
      </c>
      <c r="S1016" t="str">
        <f>_xlfn.XLOOKUP(Table4[[#This Row],[Customer ID]], Hospitalisation!A:A, Hospitalisation!G:G)</f>
        <v>Tier - 2</v>
      </c>
      <c r="T1016" t="str">
        <f>_xlfn.XLOOKUP(Table4[[#This Row],[Customer ID]], Hospitalisation!A:A, Hospitalisation!H:H)</f>
        <v>R1012</v>
      </c>
      <c r="U1016" t="str" cm="1">
        <f t="array" ref="U1016">_xlfn.IFS(Table4[[#This Row],[Age]]&lt;=29,"Youth",Table4[[#This Row],[Age]]&lt;=49,"Adults",Table4[[#This Row],[Age]]&gt;=50,"Senior")</f>
        <v>Senior</v>
      </c>
    </row>
    <row r="1017" spans="1:21">
      <c r="A1017" t="s">
        <v>2725</v>
      </c>
      <c r="B1017" t="str">
        <f>_xlfn.XLOOKUP(Table4[[#This Row],[Customer ID]],Table1[[#This Row],[Customer ID]],Table1[[#This Row],[TITLE]],0)</f>
        <v>Ms</v>
      </c>
      <c r="C1017" t="str" cm="1">
        <f t="array" ref="C1017">_xlfn.XLOOKUP(Table4[[#This Row],[Customer ID]],Table1[[#All],[Customer ID]],Table1[[#All],[FIRST NAME]],0)</f>
        <v>Valery L</v>
      </c>
      <c r="D1017" t="str" cm="1">
        <f t="array" ref="D1017">_xlfn.XLOOKUP(Table4[[#This Row],[Customer ID]],Table1[[#All],[Customer ID]],Table1[[#All],[LAST NAME]],0)</f>
        <v>Hobson</v>
      </c>
      <c r="E1017" s="5" cm="1">
        <f t="array" ref="E1017">_xlfn.XLOOKUP(Table4[[#This Row],[Customer ID]],Table3[[#All],[Customer ID]],Table3[[#All],[Date of Birth]],0)</f>
        <v>36787</v>
      </c>
      <c r="F1017" cm="1">
        <f t="array" ref="F1017">_xlfn.XLOOKUP(Table4[[#This Row],[Customer ID]],Table3[[#All],[Customer ID]],Table3[[#All],[Age]],0)</f>
        <v>22</v>
      </c>
      <c r="G1017" cm="1">
        <f t="array" ref="G1017">_xlfn.XLOOKUP(Table4[[#This Row],[Customer ID]],Table3[[#All],[Customer ID]],Table3[[#All],[Children]],0)</f>
        <v>0</v>
      </c>
      <c r="H1017" cm="1">
        <f t="array" ref="H1017">_xlfn.XLOOKUP(Table4[[#This Row],[Customer ID]],Table2[[#All],[Customer ID]],Table2[[#All],[BMI]],0)</f>
        <v>54</v>
      </c>
      <c r="I1017" cm="1">
        <f t="array" ref="I1017">_xlfn.XLOOKUP(Table4[[#This Row],[Customer ID]],Table2[[#All],[Customer ID]],Table2[[#All],[HBA1C]],0)</f>
        <v>4.68</v>
      </c>
      <c r="J1017" t="str">
        <f>_xlfn.XLOOKUP(Table4[[#This Row],[Customer ID]], 'Medical Examination'!A:A, 'Medical Examination'!D:D)</f>
        <v>Yes</v>
      </c>
      <c r="K1017" t="str">
        <f>_xlfn.XLOOKUP(Table4[[#This Row],[Customer ID]], 'Medical Examination'!A:A, 'Medical Examination'!E:E)</f>
        <v>Yes</v>
      </c>
      <c r="L1017" t="str">
        <f>_xlfn.XLOOKUP(Table4[[#This Row],[Customer ID]], 'Medical Examination'!A:A, 'Medical Examination'!F:F)</f>
        <v>No</v>
      </c>
      <c r="M1017">
        <f>_xlfn.XLOOKUP(Table4[[#This Row],[Customer ID]], 'Medical Examination'!A:A, 'Medical Examination'!G:G)</f>
        <v>2</v>
      </c>
      <c r="N1017" t="str">
        <f>_xlfn.XLOOKUP(Table4[[#This Row],[Customer ID]], 'Medical Examination'!A:A, 'Medical Examination'!H:H)</f>
        <v>No</v>
      </c>
      <c r="O1017" t="str">
        <f>_xlfn.XLOOKUP(Table4[[#This Row],[Customer ID]], 'Medical Examination'!A:A, 'Medical Examination'!I:I)</f>
        <v>Normal</v>
      </c>
      <c r="P1017" t="str">
        <f>_xlfn.XLOOKUP(Table4[[#This Row],[Customer ID]], 'Medical Examination'!A:A, 'Medical Examination'!J:J)</f>
        <v>Obesity</v>
      </c>
      <c r="Q1017" s="1">
        <f>_xlfn.XLOOKUP(Table4[[#This Row],[Customer ID]], Hospitalisation!A:A, Hospitalisation!E:E)</f>
        <v>11068.7</v>
      </c>
      <c r="R1017" t="str">
        <f>_xlfn.XLOOKUP(Table4[[#This Row],[Customer ID]], Hospitalisation!A:A, Hospitalisation!F:F)</f>
        <v>Tier - 3</v>
      </c>
      <c r="S1017" t="str">
        <f>_xlfn.XLOOKUP(Table4[[#This Row],[Customer ID]], Hospitalisation!A:A, Hospitalisation!G:G)</f>
        <v>Tier - 1</v>
      </c>
      <c r="T1017" t="str">
        <f>_xlfn.XLOOKUP(Table4[[#This Row],[Customer ID]], Hospitalisation!A:A, Hospitalisation!H:H)</f>
        <v>R1011</v>
      </c>
      <c r="U1017" t="str" cm="1">
        <f t="array" ref="U1017">_xlfn.IFS(Table4[[#This Row],[Age]]&lt;=29,"Youth",Table4[[#This Row],[Age]]&lt;=49,"Adults",Table4[[#This Row],[Age]]&gt;=50,"Senior")</f>
        <v>Youth</v>
      </c>
    </row>
    <row r="1018" spans="1:21">
      <c r="A1018" t="s">
        <v>2728</v>
      </c>
      <c r="B1018" t="str">
        <f>_xlfn.XLOOKUP(Table4[[#This Row],[Customer ID]],Table1[[#This Row],[Customer ID]],Table1[[#This Row],[TITLE]],0)</f>
        <v>Mrs</v>
      </c>
      <c r="C1018" t="str" cm="1">
        <f t="array" ref="C1018">_xlfn.XLOOKUP(Table4[[#This Row],[Customer ID]],Table1[[#All],[Customer ID]],Table1[[#All],[FIRST NAME]],0)</f>
        <v>Joanna G</v>
      </c>
      <c r="D1018" t="str" cm="1">
        <f t="array" ref="D1018">_xlfn.XLOOKUP(Table4[[#This Row],[Customer ID]],Table1[[#All],[Customer ID]],Table1[[#All],[LAST NAME]],0)</f>
        <v>Reyes</v>
      </c>
      <c r="E1018" s="5" cm="1">
        <f t="array" ref="E1018">_xlfn.XLOOKUP(Table4[[#This Row],[Customer ID]],Table3[[#All],[Customer ID]],Table3[[#All],[Date of Birth]],0)</f>
        <v>37242</v>
      </c>
      <c r="F1018" cm="1">
        <f t="array" ref="F1018">_xlfn.XLOOKUP(Table4[[#This Row],[Customer ID]],Table3[[#All],[Customer ID]],Table3[[#All],[Age]],0)</f>
        <v>21</v>
      </c>
      <c r="G1018" cm="1">
        <f t="array" ref="G1018">_xlfn.XLOOKUP(Table4[[#This Row],[Customer ID]],Table3[[#All],[Customer ID]],Table3[[#All],[Children]],0)</f>
        <v>0</v>
      </c>
      <c r="H1018" cm="1">
        <f t="array" ref="H1018">_xlfn.XLOOKUP(Table4[[#This Row],[Customer ID]],Table2[[#All],[Customer ID]],Table2[[#All],[BMI]],0)</f>
        <v>51.86</v>
      </c>
      <c r="I1018" cm="1">
        <f t="array" ref="I1018">_xlfn.XLOOKUP(Table4[[#This Row],[Customer ID]],Table2[[#All],[Customer ID]],Table2[[#All],[HBA1C]],0)</f>
        <v>5.32</v>
      </c>
      <c r="J1018" t="str">
        <f>_xlfn.XLOOKUP(Table4[[#This Row],[Customer ID]], 'Medical Examination'!A:A, 'Medical Examination'!D:D)</f>
        <v>Yes</v>
      </c>
      <c r="K1018" t="str">
        <f>_xlfn.XLOOKUP(Table4[[#This Row],[Customer ID]], 'Medical Examination'!A:A, 'Medical Examination'!E:E)</f>
        <v>No</v>
      </c>
      <c r="L1018" t="str">
        <f>_xlfn.XLOOKUP(Table4[[#This Row],[Customer ID]], 'Medical Examination'!A:A, 'Medical Examination'!F:F)</f>
        <v>No</v>
      </c>
      <c r="M1018">
        <f>_xlfn.XLOOKUP(Table4[[#This Row],[Customer ID]], 'Medical Examination'!A:A, 'Medical Examination'!G:G)</f>
        <v>0</v>
      </c>
      <c r="N1018" t="str">
        <f>_xlfn.XLOOKUP(Table4[[#This Row],[Customer ID]], 'Medical Examination'!A:A, 'Medical Examination'!H:H)</f>
        <v>No</v>
      </c>
      <c r="O1018" t="str">
        <f>_xlfn.XLOOKUP(Table4[[#This Row],[Customer ID]], 'Medical Examination'!A:A, 'Medical Examination'!I:I)</f>
        <v>Normal</v>
      </c>
      <c r="P1018" t="str">
        <f>_xlfn.XLOOKUP(Table4[[#This Row],[Customer ID]], 'Medical Examination'!A:A, 'Medical Examination'!J:J)</f>
        <v>Obesity</v>
      </c>
      <c r="Q1018" s="1">
        <f>_xlfn.XLOOKUP(Table4[[#This Row],[Customer ID]], Hospitalisation!A:A, Hospitalisation!E:E)</f>
        <v>11046.02</v>
      </c>
      <c r="R1018" t="str">
        <f>_xlfn.XLOOKUP(Table4[[#This Row],[Customer ID]], Hospitalisation!A:A, Hospitalisation!F:F)</f>
        <v>Tier - 3</v>
      </c>
      <c r="S1018" t="str">
        <f>_xlfn.XLOOKUP(Table4[[#This Row],[Customer ID]], Hospitalisation!A:A, Hospitalisation!G:G)</f>
        <v>Tier - 1</v>
      </c>
      <c r="T1018" t="str">
        <f>_xlfn.XLOOKUP(Table4[[#This Row],[Customer ID]], Hospitalisation!A:A, Hospitalisation!H:H)</f>
        <v>R1026</v>
      </c>
      <c r="U1018" t="str" cm="1">
        <f t="array" ref="U1018">_xlfn.IFS(Table4[[#This Row],[Age]]&lt;=29,"Youth",Table4[[#This Row],[Age]]&lt;=49,"Adults",Table4[[#This Row],[Age]]&gt;=50,"Senior")</f>
        <v>Youth</v>
      </c>
    </row>
    <row r="1019" spans="1:21">
      <c r="A1019" t="s">
        <v>2731</v>
      </c>
      <c r="B1019" t="str">
        <f>_xlfn.XLOOKUP(Table4[[#This Row],[Customer ID]],Table1[[#This Row],[Customer ID]],Table1[[#This Row],[TITLE]],0)</f>
        <v>Mrs</v>
      </c>
      <c r="C1019" t="str" cm="1">
        <f t="array" ref="C1019">_xlfn.XLOOKUP(Table4[[#This Row],[Customer ID]],Table1[[#All],[Customer ID]],Table1[[#All],[FIRST NAME]],0)</f>
        <v>Stefanie F</v>
      </c>
      <c r="D1019" t="str" cm="1">
        <f t="array" ref="D1019">_xlfn.XLOOKUP(Table4[[#This Row],[Customer ID]],Table1[[#All],[Customer ID]],Table1[[#All],[LAST NAME]],0)</f>
        <v>Tierney</v>
      </c>
      <c r="E1019" s="5" cm="1">
        <f t="array" ref="E1019">_xlfn.XLOOKUP(Table4[[#This Row],[Customer ID]],Table3[[#All],[Customer ID]],Table3[[#All],[Date of Birth]],0)</f>
        <v>27271</v>
      </c>
      <c r="F1019" cm="1">
        <f t="array" ref="F1019">_xlfn.XLOOKUP(Table4[[#This Row],[Customer ID]],Table3[[#All],[Customer ID]],Table3[[#All],[Age]],0)</f>
        <v>48</v>
      </c>
      <c r="G1019" cm="1">
        <f t="array" ref="G1019">_xlfn.XLOOKUP(Table4[[#This Row],[Customer ID]],Table3[[#All],[Customer ID]],Table3[[#All],[Children]],0)</f>
        <v>0</v>
      </c>
      <c r="H1019" cm="1">
        <f t="array" ref="H1019">_xlfn.XLOOKUP(Table4[[#This Row],[Customer ID]],Table2[[#All],[Customer ID]],Table2[[#All],[BMI]],0)</f>
        <v>31.39</v>
      </c>
      <c r="I1019" cm="1">
        <f t="array" ref="I1019">_xlfn.XLOOKUP(Table4[[#This Row],[Customer ID]],Table2[[#All],[Customer ID]],Table2[[#All],[HBA1C]],0)</f>
        <v>6.99</v>
      </c>
      <c r="J1019" t="str">
        <f>_xlfn.XLOOKUP(Table4[[#This Row],[Customer ID]], 'Medical Examination'!A:A, 'Medical Examination'!D:D)</f>
        <v>No</v>
      </c>
      <c r="K1019" t="str">
        <f>_xlfn.XLOOKUP(Table4[[#This Row],[Customer ID]], 'Medical Examination'!A:A, 'Medical Examination'!E:E)</f>
        <v>No</v>
      </c>
      <c r="L1019" t="str">
        <f>_xlfn.XLOOKUP(Table4[[#This Row],[Customer ID]], 'Medical Examination'!A:A, 'Medical Examination'!F:F)</f>
        <v>No</v>
      </c>
      <c r="M1019">
        <f>_xlfn.XLOOKUP(Table4[[#This Row],[Customer ID]], 'Medical Examination'!A:A, 'Medical Examination'!G:G)</f>
        <v>0</v>
      </c>
      <c r="N1019" t="str">
        <f>_xlfn.XLOOKUP(Table4[[#This Row],[Customer ID]], 'Medical Examination'!A:A, 'Medical Examination'!H:H)</f>
        <v>No</v>
      </c>
      <c r="O1019" t="str">
        <f>_xlfn.XLOOKUP(Table4[[#This Row],[Customer ID]], 'Medical Examination'!A:A, 'Medical Examination'!I:I)</f>
        <v>Diabetes</v>
      </c>
      <c r="P1019" t="str">
        <f>_xlfn.XLOOKUP(Table4[[#This Row],[Customer ID]], 'Medical Examination'!A:A, 'Medical Examination'!J:J)</f>
        <v>Obesity</v>
      </c>
      <c r="Q1019" s="1">
        <f>_xlfn.XLOOKUP(Table4[[#This Row],[Customer ID]], Hospitalisation!A:A, Hospitalisation!E:E)</f>
        <v>11037.85</v>
      </c>
      <c r="R1019" t="str">
        <f>_xlfn.XLOOKUP(Table4[[#This Row],[Customer ID]], Hospitalisation!A:A, Hospitalisation!F:F)</f>
        <v>Tier - 3</v>
      </c>
      <c r="S1019" t="str">
        <f>_xlfn.XLOOKUP(Table4[[#This Row],[Customer ID]], Hospitalisation!A:A, Hospitalisation!G:G)</f>
        <v>Tier - 2</v>
      </c>
      <c r="T1019" t="str">
        <f>_xlfn.XLOOKUP(Table4[[#This Row],[Customer ID]], Hospitalisation!A:A, Hospitalisation!H:H)</f>
        <v>R1025</v>
      </c>
      <c r="U1019" t="str" cm="1">
        <f t="array" ref="U1019">_xlfn.IFS(Table4[[#This Row],[Age]]&lt;=29,"Youth",Table4[[#This Row],[Age]]&lt;=49,"Adults",Table4[[#This Row],[Age]]&gt;=50,"Senior")</f>
        <v>Adults</v>
      </c>
    </row>
    <row r="1020" spans="1:21">
      <c r="A1020" t="s">
        <v>2734</v>
      </c>
      <c r="B1020" t="str">
        <f>_xlfn.XLOOKUP(Table4[[#This Row],[Customer ID]],Table1[[#This Row],[Customer ID]],Table1[[#This Row],[TITLE]],0)</f>
        <v>Mr</v>
      </c>
      <c r="C1020" t="str" cm="1">
        <f t="array" ref="C1020">_xlfn.XLOOKUP(Table4[[#This Row],[Customer ID]],Table1[[#All],[Customer ID]],Table1[[#All],[FIRST NAME]],0)</f>
        <v>Stephen</v>
      </c>
      <c r="D1020" t="str" cm="1">
        <f t="array" ref="D1020">_xlfn.XLOOKUP(Table4[[#This Row],[Customer ID]],Table1[[#All],[Customer ID]],Table1[[#All],[LAST NAME]],0)</f>
        <v>Gabris</v>
      </c>
      <c r="E1020" s="5" cm="1">
        <f t="array" ref="E1020">_xlfn.XLOOKUP(Table4[[#This Row],[Customer ID]],Table3[[#All],[Customer ID]],Table3[[#All],[Date of Birth]],0)</f>
        <v>32806</v>
      </c>
      <c r="F1020" cm="1">
        <f t="array" ref="F1020">_xlfn.XLOOKUP(Table4[[#This Row],[Customer ID]],Table3[[#All],[Customer ID]],Table3[[#All],[Age]],0)</f>
        <v>33</v>
      </c>
      <c r="G1020" cm="1">
        <f t="array" ref="G1020">_xlfn.XLOOKUP(Table4[[#This Row],[Customer ID]],Table3[[#All],[Customer ID]],Table3[[#All],[Children]],0)</f>
        <v>3</v>
      </c>
      <c r="H1020" cm="1">
        <f t="array" ref="H1020">_xlfn.XLOOKUP(Table4[[#This Row],[Customer ID]],Table2[[#All],[Customer ID]],Table2[[#All],[BMI]],0)</f>
        <v>39.97</v>
      </c>
      <c r="I1020" cm="1">
        <f t="array" ref="I1020">_xlfn.XLOOKUP(Table4[[#This Row],[Customer ID]],Table2[[#All],[Customer ID]],Table2[[#All],[HBA1C]],0)</f>
        <v>5.55</v>
      </c>
      <c r="J1020" t="str">
        <f>_xlfn.XLOOKUP(Table4[[#This Row],[Customer ID]], 'Medical Examination'!A:A, 'Medical Examination'!D:D)</f>
        <v>No</v>
      </c>
      <c r="K1020" t="str">
        <f>_xlfn.XLOOKUP(Table4[[#This Row],[Customer ID]], 'Medical Examination'!A:A, 'Medical Examination'!E:E)</f>
        <v>No</v>
      </c>
      <c r="L1020" t="str">
        <f>_xlfn.XLOOKUP(Table4[[#This Row],[Customer ID]], 'Medical Examination'!A:A, 'Medical Examination'!F:F)</f>
        <v>No</v>
      </c>
      <c r="M1020">
        <f>_xlfn.XLOOKUP(Table4[[#This Row],[Customer ID]], 'Medical Examination'!A:A, 'Medical Examination'!G:G)</f>
        <v>0</v>
      </c>
      <c r="N1020" t="str">
        <f>_xlfn.XLOOKUP(Table4[[#This Row],[Customer ID]], 'Medical Examination'!A:A, 'Medical Examination'!H:H)</f>
        <v>No</v>
      </c>
      <c r="O1020" t="str">
        <f>_xlfn.XLOOKUP(Table4[[#This Row],[Customer ID]], 'Medical Examination'!A:A, 'Medical Examination'!I:I)</f>
        <v>Normal</v>
      </c>
      <c r="P1020" t="str">
        <f>_xlfn.XLOOKUP(Table4[[#This Row],[Customer ID]], 'Medical Examination'!A:A, 'Medical Examination'!J:J)</f>
        <v>Obesity</v>
      </c>
      <c r="Q1020" s="1">
        <f>_xlfn.XLOOKUP(Table4[[#This Row],[Customer ID]], Hospitalisation!A:A, Hospitalisation!E:E)</f>
        <v>11037.51</v>
      </c>
      <c r="R1020" t="str">
        <f>_xlfn.XLOOKUP(Table4[[#This Row],[Customer ID]], Hospitalisation!A:A, Hospitalisation!F:F)</f>
        <v>Tier - 3</v>
      </c>
      <c r="S1020" t="str">
        <f>_xlfn.XLOOKUP(Table4[[#This Row],[Customer ID]], Hospitalisation!A:A, Hospitalisation!G:G)</f>
        <v>Tier - 1</v>
      </c>
      <c r="T1020" t="str">
        <f>_xlfn.XLOOKUP(Table4[[#This Row],[Customer ID]], Hospitalisation!A:A, Hospitalisation!H:H)</f>
        <v>R1012</v>
      </c>
      <c r="U1020" t="str" cm="1">
        <f t="array" ref="U1020">_xlfn.IFS(Table4[[#This Row],[Age]]&lt;=29,"Youth",Table4[[#This Row],[Age]]&lt;=49,"Adults",Table4[[#This Row],[Age]]&gt;=50,"Senior")</f>
        <v>Adults</v>
      </c>
    </row>
    <row r="1021" spans="1:21">
      <c r="A1021" t="s">
        <v>2736</v>
      </c>
      <c r="B1021" t="str">
        <f>_xlfn.XLOOKUP(Table4[[#This Row],[Customer ID]],Table1[[#This Row],[Customer ID]],Table1[[#This Row],[TITLE]],0)</f>
        <v>Ms</v>
      </c>
      <c r="C1021" t="str" cm="1">
        <f t="array" ref="C1021">_xlfn.XLOOKUP(Table4[[#This Row],[Customer ID]],Table1[[#All],[Customer ID]],Table1[[#All],[FIRST NAME]],0)</f>
        <v>Liza J</v>
      </c>
      <c r="D1021" t="str" cm="1">
        <f t="array" ref="D1021">_xlfn.XLOOKUP(Table4[[#This Row],[Customer ID]],Table1[[#All],[Customer ID]],Table1[[#All],[LAST NAME]],0)</f>
        <v>Howard</v>
      </c>
      <c r="E1021" s="5" cm="1">
        <f t="array" ref="E1021">_xlfn.XLOOKUP(Table4[[#This Row],[Customer ID]],Table3[[#All],[Customer ID]],Table3[[#All],[Date of Birth]],0)</f>
        <v>27373</v>
      </c>
      <c r="F1021" cm="1">
        <f t="array" ref="F1021">_xlfn.XLOOKUP(Table4[[#This Row],[Customer ID]],Table3[[#All],[Customer ID]],Table3[[#All],[Age]],0)</f>
        <v>48</v>
      </c>
      <c r="G1021" cm="1">
        <f t="array" ref="G1021">_xlfn.XLOOKUP(Table4[[#This Row],[Customer ID]],Table3[[#All],[Customer ID]],Table3[[#All],[Children]],0)</f>
        <v>4</v>
      </c>
      <c r="H1021" cm="1">
        <f t="array" ref="H1021">_xlfn.XLOOKUP(Table4[[#This Row],[Customer ID]],Table2[[#All],[Customer ID]],Table2[[#All],[BMI]],0)</f>
        <v>41.23</v>
      </c>
      <c r="I1021" cm="1">
        <f t="array" ref="I1021">_xlfn.XLOOKUP(Table4[[#This Row],[Customer ID]],Table2[[#All],[Customer ID]],Table2[[#All],[HBA1C]],0)</f>
        <v>6.94</v>
      </c>
      <c r="J1021" t="str">
        <f>_xlfn.XLOOKUP(Table4[[#This Row],[Customer ID]], 'Medical Examination'!A:A, 'Medical Examination'!D:D)</f>
        <v>No</v>
      </c>
      <c r="K1021" t="str">
        <f>_xlfn.XLOOKUP(Table4[[#This Row],[Customer ID]], 'Medical Examination'!A:A, 'Medical Examination'!E:E)</f>
        <v>No</v>
      </c>
      <c r="L1021" t="str">
        <f>_xlfn.XLOOKUP(Table4[[#This Row],[Customer ID]], 'Medical Examination'!A:A, 'Medical Examination'!F:F)</f>
        <v>No</v>
      </c>
      <c r="M1021">
        <f>_xlfn.XLOOKUP(Table4[[#This Row],[Customer ID]], 'Medical Examination'!A:A, 'Medical Examination'!G:G)</f>
        <v>0</v>
      </c>
      <c r="N1021" t="str">
        <f>_xlfn.XLOOKUP(Table4[[#This Row],[Customer ID]], 'Medical Examination'!A:A, 'Medical Examination'!H:H)</f>
        <v>No</v>
      </c>
      <c r="O1021" t="str">
        <f>_xlfn.XLOOKUP(Table4[[#This Row],[Customer ID]], 'Medical Examination'!A:A, 'Medical Examination'!I:I)</f>
        <v>Diabetes</v>
      </c>
      <c r="P1021" t="str">
        <f>_xlfn.XLOOKUP(Table4[[#This Row],[Customer ID]], 'Medical Examination'!A:A, 'Medical Examination'!J:J)</f>
        <v>Obesity</v>
      </c>
      <c r="Q1021" s="1">
        <f>_xlfn.XLOOKUP(Table4[[#This Row],[Customer ID]], Hospitalisation!A:A, Hospitalisation!E:E)</f>
        <v>11033.66</v>
      </c>
      <c r="R1021" t="str">
        <f>_xlfn.XLOOKUP(Table4[[#This Row],[Customer ID]], Hospitalisation!A:A, Hospitalisation!F:F)</f>
        <v>Tier - 3</v>
      </c>
      <c r="S1021" t="str">
        <f>_xlfn.XLOOKUP(Table4[[#This Row],[Customer ID]], Hospitalisation!A:A, Hospitalisation!G:G)</f>
        <v>Tier - 3</v>
      </c>
      <c r="T1021" t="str">
        <f>_xlfn.XLOOKUP(Table4[[#This Row],[Customer ID]], Hospitalisation!A:A, Hospitalisation!H:H)</f>
        <v>R1012</v>
      </c>
      <c r="U1021" t="str" cm="1">
        <f t="array" ref="U1021">_xlfn.IFS(Table4[[#This Row],[Age]]&lt;=29,"Youth",Table4[[#This Row],[Age]]&lt;=49,"Adults",Table4[[#This Row],[Age]]&gt;=50,"Senior")</f>
        <v>Adults</v>
      </c>
    </row>
    <row r="1022" spans="1:21">
      <c r="A1022" t="s">
        <v>2739</v>
      </c>
      <c r="B1022" t="str">
        <f>_xlfn.XLOOKUP(Table4[[#This Row],[Customer ID]],Table1[[#This Row],[Customer ID]],Table1[[#This Row],[TITLE]],0)</f>
        <v>Mr</v>
      </c>
      <c r="C1022" t="str" cm="1">
        <f t="array" ref="C1022">_xlfn.XLOOKUP(Table4[[#This Row],[Customer ID]],Table1[[#All],[Customer ID]],Table1[[#All],[FIRST NAME]],0)</f>
        <v>Ian M</v>
      </c>
      <c r="D1022" t="str" cm="1">
        <f t="array" ref="D1022">_xlfn.XLOOKUP(Table4[[#This Row],[Customer ID]],Table1[[#All],[Customer ID]],Table1[[#All],[LAST NAME]],0)</f>
        <v>Kallay</v>
      </c>
      <c r="E1022" s="5" cm="1">
        <f t="array" ref="E1022">_xlfn.XLOOKUP(Table4[[#This Row],[Customer ID]],Table3[[#All],[Customer ID]],Table3[[#All],[Date of Birth]],0)</f>
        <v>35267</v>
      </c>
      <c r="F1022" cm="1">
        <f t="array" ref="F1022">_xlfn.XLOOKUP(Table4[[#This Row],[Customer ID]],Table3[[#All],[Customer ID]],Table3[[#All],[Age]],0)</f>
        <v>26</v>
      </c>
      <c r="G1022" cm="1">
        <f t="array" ref="G1022">_xlfn.XLOOKUP(Table4[[#This Row],[Customer ID]],Table3[[#All],[Customer ID]],Table3[[#All],[Children]],0)</f>
        <v>0</v>
      </c>
      <c r="H1022" cm="1">
        <f t="array" ref="H1022">_xlfn.XLOOKUP(Table4[[#This Row],[Customer ID]],Table2[[#All],[Customer ID]],Table2[[#All],[BMI]],0)</f>
        <v>49.45</v>
      </c>
      <c r="I1022" cm="1">
        <f t="array" ref="I1022">_xlfn.XLOOKUP(Table4[[#This Row],[Customer ID]],Table2[[#All],[Customer ID]],Table2[[#All],[HBA1C]],0)</f>
        <v>4.2</v>
      </c>
      <c r="J1022" t="str">
        <f>_xlfn.XLOOKUP(Table4[[#This Row],[Customer ID]], 'Medical Examination'!A:A, 'Medical Examination'!D:D)</f>
        <v>Yes</v>
      </c>
      <c r="K1022" t="str">
        <f>_xlfn.XLOOKUP(Table4[[#This Row],[Customer ID]], 'Medical Examination'!A:A, 'Medical Examination'!E:E)</f>
        <v>No</v>
      </c>
      <c r="L1022" t="str">
        <f>_xlfn.XLOOKUP(Table4[[#This Row],[Customer ID]], 'Medical Examination'!A:A, 'Medical Examination'!F:F)</f>
        <v>No</v>
      </c>
      <c r="M1022">
        <f>_xlfn.XLOOKUP(Table4[[#This Row],[Customer ID]], 'Medical Examination'!A:A, 'Medical Examination'!G:G)</f>
        <v>0</v>
      </c>
      <c r="N1022" t="str">
        <f>_xlfn.XLOOKUP(Table4[[#This Row],[Customer ID]], 'Medical Examination'!A:A, 'Medical Examination'!H:H)</f>
        <v>No</v>
      </c>
      <c r="O1022" t="str">
        <f>_xlfn.XLOOKUP(Table4[[#This Row],[Customer ID]], 'Medical Examination'!A:A, 'Medical Examination'!I:I)</f>
        <v>Normal</v>
      </c>
      <c r="P1022" t="str">
        <f>_xlfn.XLOOKUP(Table4[[#This Row],[Customer ID]], 'Medical Examination'!A:A, 'Medical Examination'!J:J)</f>
        <v>Obesity</v>
      </c>
      <c r="Q1022" s="1">
        <f>_xlfn.XLOOKUP(Table4[[#This Row],[Customer ID]], Hospitalisation!A:A, Hospitalisation!E:E)</f>
        <v>11028.56</v>
      </c>
      <c r="R1022" t="str">
        <f>_xlfn.XLOOKUP(Table4[[#This Row],[Customer ID]], Hospitalisation!A:A, Hospitalisation!F:F)</f>
        <v>Tier - 3</v>
      </c>
      <c r="S1022" t="str">
        <f>_xlfn.XLOOKUP(Table4[[#This Row],[Customer ID]], Hospitalisation!A:A, Hospitalisation!G:G)</f>
        <v>Tier - 3</v>
      </c>
      <c r="T1022" t="str">
        <f>_xlfn.XLOOKUP(Table4[[#This Row],[Customer ID]], Hospitalisation!A:A, Hospitalisation!H:H)</f>
        <v>R1012</v>
      </c>
      <c r="U1022" t="str" cm="1">
        <f t="array" ref="U1022">_xlfn.IFS(Table4[[#This Row],[Age]]&lt;=29,"Youth",Table4[[#This Row],[Age]]&lt;=49,"Adults",Table4[[#This Row],[Age]]&gt;=50,"Senior")</f>
        <v>Youth</v>
      </c>
    </row>
    <row r="1023" spans="1:21">
      <c r="A1023" t="s">
        <v>2742</v>
      </c>
      <c r="B1023" t="str">
        <f>_xlfn.XLOOKUP(Table4[[#This Row],[Customer ID]],Table1[[#This Row],[Customer ID]],Table1[[#This Row],[TITLE]],0)</f>
        <v>Ms</v>
      </c>
      <c r="C1023" t="str" cm="1">
        <f t="array" ref="C1023">_xlfn.XLOOKUP(Table4[[#This Row],[Customer ID]],Table1[[#All],[Customer ID]],Table1[[#All],[FIRST NAME]],0)</f>
        <v>Claudia L</v>
      </c>
      <c r="D1023" t="str" cm="1">
        <f t="array" ref="D1023">_xlfn.XLOOKUP(Table4[[#This Row],[Customer ID]],Table1[[#All],[Customer ID]],Table1[[#All],[LAST NAME]],0)</f>
        <v>Leguizamo</v>
      </c>
      <c r="E1023" s="5" cm="1">
        <f t="array" ref="E1023">_xlfn.XLOOKUP(Table4[[#This Row],[Customer ID]],Table3[[#All],[Customer ID]],Table3[[#All],[Date of Birth]],0)</f>
        <v>33415</v>
      </c>
      <c r="F1023" cm="1">
        <f t="array" ref="F1023">_xlfn.XLOOKUP(Table4[[#This Row],[Customer ID]],Table3[[#All],[Customer ID]],Table3[[#All],[Age]],0)</f>
        <v>31</v>
      </c>
      <c r="G1023" cm="1">
        <f t="array" ref="G1023">_xlfn.XLOOKUP(Table4[[#This Row],[Customer ID]],Table3[[#All],[Customer ID]],Table3[[#All],[Children]],0)</f>
        <v>3</v>
      </c>
      <c r="H1023" cm="1">
        <f t="array" ref="H1023">_xlfn.XLOOKUP(Table4[[#This Row],[Customer ID]],Table2[[#All],[Customer ID]],Table2[[#All],[BMI]],0)</f>
        <v>41.04</v>
      </c>
      <c r="I1023" cm="1">
        <f t="array" ref="I1023">_xlfn.XLOOKUP(Table4[[#This Row],[Customer ID]],Table2[[#All],[Customer ID]],Table2[[#All],[HBA1C]],0)</f>
        <v>5.59</v>
      </c>
      <c r="J1023" t="str">
        <f>_xlfn.XLOOKUP(Table4[[#This Row],[Customer ID]], 'Medical Examination'!A:A, 'Medical Examination'!D:D)</f>
        <v>No</v>
      </c>
      <c r="K1023" t="str">
        <f>_xlfn.XLOOKUP(Table4[[#This Row],[Customer ID]], 'Medical Examination'!A:A, 'Medical Examination'!E:E)</f>
        <v>No</v>
      </c>
      <c r="L1023" t="str">
        <f>_xlfn.XLOOKUP(Table4[[#This Row],[Customer ID]], 'Medical Examination'!A:A, 'Medical Examination'!F:F)</f>
        <v>No</v>
      </c>
      <c r="M1023">
        <f>_xlfn.XLOOKUP(Table4[[#This Row],[Customer ID]], 'Medical Examination'!A:A, 'Medical Examination'!G:G)</f>
        <v>0</v>
      </c>
      <c r="N1023" t="str">
        <f>_xlfn.XLOOKUP(Table4[[#This Row],[Customer ID]], 'Medical Examination'!A:A, 'Medical Examination'!H:H)</f>
        <v>No</v>
      </c>
      <c r="O1023" t="str">
        <f>_xlfn.XLOOKUP(Table4[[#This Row],[Customer ID]], 'Medical Examination'!A:A, 'Medical Examination'!I:I)</f>
        <v>Normal</v>
      </c>
      <c r="P1023" t="str">
        <f>_xlfn.XLOOKUP(Table4[[#This Row],[Customer ID]], 'Medical Examination'!A:A, 'Medical Examination'!J:J)</f>
        <v>Obesity</v>
      </c>
      <c r="Q1023" s="1">
        <f>_xlfn.XLOOKUP(Table4[[#This Row],[Customer ID]], Hospitalisation!A:A, Hospitalisation!E:E)</f>
        <v>11018.05</v>
      </c>
      <c r="R1023" t="str">
        <f>_xlfn.XLOOKUP(Table4[[#This Row],[Customer ID]], Hospitalisation!A:A, Hospitalisation!F:F)</f>
        <v>Tier - 3</v>
      </c>
      <c r="S1023" t="str">
        <f>_xlfn.XLOOKUP(Table4[[#This Row],[Customer ID]], Hospitalisation!A:A, Hospitalisation!G:G)</f>
        <v>Tier - 2</v>
      </c>
      <c r="T1023" t="str">
        <f>_xlfn.XLOOKUP(Table4[[#This Row],[Customer ID]], Hospitalisation!A:A, Hospitalisation!H:H)</f>
        <v>R1012</v>
      </c>
      <c r="U1023" t="str" cm="1">
        <f t="array" ref="U1023">_xlfn.IFS(Table4[[#This Row],[Age]]&lt;=29,"Youth",Table4[[#This Row],[Age]]&lt;=49,"Adults",Table4[[#This Row],[Age]]&gt;=50,"Senior")</f>
        <v>Adults</v>
      </c>
    </row>
    <row r="1024" spans="1:21">
      <c r="A1024" t="s">
        <v>2745</v>
      </c>
      <c r="B1024" t="str">
        <f>_xlfn.XLOOKUP(Table4[[#This Row],[Customer ID]],Table1[[#This Row],[Customer ID]],Table1[[#This Row],[TITLE]],0)</f>
        <v>Ms</v>
      </c>
      <c r="C1024" t="str" cm="1">
        <f t="array" ref="C1024">_xlfn.XLOOKUP(Table4[[#This Row],[Customer ID]],Table1[[#All],[Customer ID]],Table1[[#All],[FIRST NAME]],0)</f>
        <v>Jessica M</v>
      </c>
      <c r="D1024" t="str" cm="1">
        <f t="array" ref="D1024">_xlfn.XLOOKUP(Table4[[#This Row],[Customer ID]],Table1[[#All],[Customer ID]],Table1[[#All],[LAST NAME]],0)</f>
        <v>Escartin</v>
      </c>
      <c r="E1024" s="5" cm="1">
        <f t="array" ref="E1024">_xlfn.XLOOKUP(Table4[[#This Row],[Customer ID]],Table3[[#All],[Customer ID]],Table3[[#All],[Date of Birth]],0)</f>
        <v>27378</v>
      </c>
      <c r="F1024" cm="1">
        <f t="array" ref="F1024">_xlfn.XLOOKUP(Table4[[#This Row],[Customer ID]],Table3[[#All],[Customer ID]],Table3[[#All],[Age]],0)</f>
        <v>48</v>
      </c>
      <c r="G1024" cm="1">
        <f t="array" ref="G1024">_xlfn.XLOOKUP(Table4[[#This Row],[Customer ID]],Table3[[#All],[Customer ID]],Table3[[#All],[Children]],0)</f>
        <v>4</v>
      </c>
      <c r="H1024" cm="1">
        <f t="array" ref="H1024">_xlfn.XLOOKUP(Table4[[#This Row],[Customer ID]],Table2[[#All],[Customer ID]],Table2[[#All],[BMI]],0)</f>
        <v>27.93</v>
      </c>
      <c r="I1024" cm="1">
        <f t="array" ref="I1024">_xlfn.XLOOKUP(Table4[[#This Row],[Customer ID]],Table2[[#All],[Customer ID]],Table2[[#All],[HBA1C]],0)</f>
        <v>9.9600000000000009</v>
      </c>
      <c r="J1024" t="str">
        <f>_xlfn.XLOOKUP(Table4[[#This Row],[Customer ID]], 'Medical Examination'!A:A, 'Medical Examination'!D:D)</f>
        <v>No</v>
      </c>
      <c r="K1024" t="str">
        <f>_xlfn.XLOOKUP(Table4[[#This Row],[Customer ID]], 'Medical Examination'!A:A, 'Medical Examination'!E:E)</f>
        <v>No</v>
      </c>
      <c r="L1024" t="str">
        <f>_xlfn.XLOOKUP(Table4[[#This Row],[Customer ID]], 'Medical Examination'!A:A, 'Medical Examination'!F:F)</f>
        <v>No</v>
      </c>
      <c r="M1024">
        <f>_xlfn.XLOOKUP(Table4[[#This Row],[Customer ID]], 'Medical Examination'!A:A, 'Medical Examination'!G:G)</f>
        <v>0</v>
      </c>
      <c r="N1024" t="str">
        <f>_xlfn.XLOOKUP(Table4[[#This Row],[Customer ID]], 'Medical Examination'!A:A, 'Medical Examination'!H:H)</f>
        <v>No</v>
      </c>
      <c r="O1024" t="str">
        <f>_xlfn.XLOOKUP(Table4[[#This Row],[Customer ID]], 'Medical Examination'!A:A, 'Medical Examination'!I:I)</f>
        <v>Diabetes</v>
      </c>
      <c r="P1024" t="str">
        <f>_xlfn.XLOOKUP(Table4[[#This Row],[Customer ID]], 'Medical Examination'!A:A, 'Medical Examination'!J:J)</f>
        <v>Overweight</v>
      </c>
      <c r="Q1024" s="1">
        <f>_xlfn.XLOOKUP(Table4[[#This Row],[Customer ID]], Hospitalisation!A:A, Hospitalisation!E:E)</f>
        <v>11015.17</v>
      </c>
      <c r="R1024" t="str">
        <f>_xlfn.XLOOKUP(Table4[[#This Row],[Customer ID]], Hospitalisation!A:A, Hospitalisation!F:F)</f>
        <v>Tier - 3</v>
      </c>
      <c r="S1024" t="str">
        <f>_xlfn.XLOOKUP(Table4[[#This Row],[Customer ID]], Hospitalisation!A:A, Hospitalisation!G:G)</f>
        <v>Tier - 1</v>
      </c>
      <c r="T1024" t="str">
        <f>_xlfn.XLOOKUP(Table4[[#This Row],[Customer ID]], Hospitalisation!A:A, Hospitalisation!H:H)</f>
        <v>R1012</v>
      </c>
      <c r="U1024" t="str" cm="1">
        <f t="array" ref="U1024">_xlfn.IFS(Table4[[#This Row],[Age]]&lt;=29,"Youth",Table4[[#This Row],[Age]]&lt;=49,"Adults",Table4[[#This Row],[Age]]&gt;=50,"Senior")</f>
        <v>Adults</v>
      </c>
    </row>
    <row r="1025" spans="1:21">
      <c r="A1025" t="s">
        <v>2748</v>
      </c>
      <c r="B1025" t="str">
        <f>_xlfn.XLOOKUP(Table4[[#This Row],[Customer ID]],Table1[[#This Row],[Customer ID]],Table1[[#This Row],[TITLE]],0)</f>
        <v>Mr</v>
      </c>
      <c r="C1025" t="str" cm="1">
        <f t="array" ref="C1025">_xlfn.XLOOKUP(Table4[[#This Row],[Customer ID]],Table1[[#All],[Customer ID]],Table1[[#All],[FIRST NAME]],0)</f>
        <v>Billy Jr</v>
      </c>
      <c r="D1025" t="str" cm="1">
        <f t="array" ref="D1025">_xlfn.XLOOKUP(Table4[[#This Row],[Customer ID]],Table1[[#All],[Customer ID]],Table1[[#All],[LAST NAME]],0)</f>
        <v>Chorey</v>
      </c>
      <c r="E1025" s="5" cm="1">
        <f t="array" ref="E1025">_xlfn.XLOOKUP(Table4[[#This Row],[Customer ID]],Table3[[#All],[Customer ID]],Table3[[#All],[Date of Birth]],0)</f>
        <v>25135</v>
      </c>
      <c r="F1025" cm="1">
        <f t="array" ref="F1025">_xlfn.XLOOKUP(Table4[[#This Row],[Customer ID]],Table3[[#All],[Customer ID]],Table3[[#All],[Age]],0)</f>
        <v>54</v>
      </c>
      <c r="G1025" cm="1">
        <f t="array" ref="G1025">_xlfn.XLOOKUP(Table4[[#This Row],[Customer ID]],Table3[[#All],[Customer ID]],Table3[[#All],[Children]],0)</f>
        <v>2</v>
      </c>
      <c r="H1025" cm="1">
        <f t="array" ref="H1025">_xlfn.XLOOKUP(Table4[[#This Row],[Customer ID]],Table2[[#All],[Customer ID]],Table2[[#All],[BMI]],0)</f>
        <v>21.01</v>
      </c>
      <c r="I1025" cm="1">
        <f t="array" ref="I1025">_xlfn.XLOOKUP(Table4[[#This Row],[Customer ID]],Table2[[#All],[Customer ID]],Table2[[#All],[HBA1C]],0)</f>
        <v>7.37</v>
      </c>
      <c r="J1025" t="str">
        <f>_xlfn.XLOOKUP(Table4[[#This Row],[Customer ID]], 'Medical Examination'!A:A, 'Medical Examination'!D:D)</f>
        <v>No</v>
      </c>
      <c r="K1025" t="str">
        <f>_xlfn.XLOOKUP(Table4[[#This Row],[Customer ID]], 'Medical Examination'!A:A, 'Medical Examination'!E:E)</f>
        <v>No</v>
      </c>
      <c r="L1025" t="str">
        <f>_xlfn.XLOOKUP(Table4[[#This Row],[Customer ID]], 'Medical Examination'!A:A, 'Medical Examination'!F:F)</f>
        <v>No</v>
      </c>
      <c r="M1025">
        <f>_xlfn.XLOOKUP(Table4[[#This Row],[Customer ID]], 'Medical Examination'!A:A, 'Medical Examination'!G:G)</f>
        <v>0</v>
      </c>
      <c r="N1025" t="str">
        <f>_xlfn.XLOOKUP(Table4[[#This Row],[Customer ID]], 'Medical Examination'!A:A, 'Medical Examination'!H:H)</f>
        <v>No</v>
      </c>
      <c r="O1025" t="str">
        <f>_xlfn.XLOOKUP(Table4[[#This Row],[Customer ID]], 'Medical Examination'!A:A, 'Medical Examination'!I:I)</f>
        <v>Diabetes</v>
      </c>
      <c r="P1025" t="str">
        <f>_xlfn.XLOOKUP(Table4[[#This Row],[Customer ID]], 'Medical Examination'!A:A, 'Medical Examination'!J:J)</f>
        <v>Normal Weight</v>
      </c>
      <c r="Q1025" s="1">
        <f>_xlfn.XLOOKUP(Table4[[#This Row],[Customer ID]], Hospitalisation!A:A, Hospitalisation!E:E)</f>
        <v>11013.71</v>
      </c>
      <c r="R1025" t="str">
        <f>_xlfn.XLOOKUP(Table4[[#This Row],[Customer ID]], Hospitalisation!A:A, Hospitalisation!F:F)</f>
        <v>Tier - 3</v>
      </c>
      <c r="S1025" t="str">
        <f>_xlfn.XLOOKUP(Table4[[#This Row],[Customer ID]], Hospitalisation!A:A, Hospitalisation!G:G)</f>
        <v>Tier - 1</v>
      </c>
      <c r="T1025" t="str">
        <f>_xlfn.XLOOKUP(Table4[[#This Row],[Customer ID]], Hospitalisation!A:A, Hospitalisation!H:H)</f>
        <v>R1013</v>
      </c>
      <c r="U1025" t="str" cm="1">
        <f t="array" ref="U1025">_xlfn.IFS(Table4[[#This Row],[Age]]&lt;=29,"Youth",Table4[[#This Row],[Age]]&lt;=49,"Adults",Table4[[#This Row],[Age]]&gt;=50,"Senior")</f>
        <v>Senior</v>
      </c>
    </row>
    <row r="1026" spans="1:21">
      <c r="A1026" t="s">
        <v>2751</v>
      </c>
      <c r="B1026" t="str">
        <f>_xlfn.XLOOKUP(Table4[[#This Row],[Customer ID]],Table1[[#This Row],[Customer ID]],Table1[[#This Row],[TITLE]],0)</f>
        <v>Mr</v>
      </c>
      <c r="C1026" t="str" cm="1">
        <f t="array" ref="C1026">_xlfn.XLOOKUP(Table4[[#This Row],[Customer ID]],Table1[[#All],[Customer ID]],Table1[[#All],[FIRST NAME]],0)</f>
        <v>David</v>
      </c>
      <c r="D1026" t="str" cm="1">
        <f t="array" ref="D1026">_xlfn.XLOOKUP(Table4[[#This Row],[Customer ID]],Table1[[#All],[Customer ID]],Table1[[#All],[LAST NAME]],0)</f>
        <v>Mcvay</v>
      </c>
      <c r="E1026" s="5" cm="1">
        <f t="array" ref="E1026">_xlfn.XLOOKUP(Table4[[#This Row],[Customer ID]],Table3[[#All],[Customer ID]],Table3[[#All],[Date of Birth]],0)</f>
        <v>36786</v>
      </c>
      <c r="F1026" cm="1">
        <f t="array" ref="F1026">_xlfn.XLOOKUP(Table4[[#This Row],[Customer ID]],Table3[[#All],[Customer ID]],Table3[[#All],[Age]],0)</f>
        <v>22</v>
      </c>
      <c r="G1026" cm="1">
        <f t="array" ref="G1026">_xlfn.XLOOKUP(Table4[[#This Row],[Customer ID]],Table3[[#All],[Customer ID]],Table3[[#All],[Children]],0)</f>
        <v>0</v>
      </c>
      <c r="H1026" cm="1">
        <f t="array" ref="H1026">_xlfn.XLOOKUP(Table4[[#This Row],[Customer ID]],Table2[[#All],[Customer ID]],Table2[[#All],[BMI]],0)</f>
        <v>52.37</v>
      </c>
      <c r="I1026" cm="1">
        <f t="array" ref="I1026">_xlfn.XLOOKUP(Table4[[#This Row],[Customer ID]],Table2[[#All],[Customer ID]],Table2[[#All],[HBA1C]],0)</f>
        <v>5.0599999999999996</v>
      </c>
      <c r="J1026" t="str">
        <f>_xlfn.XLOOKUP(Table4[[#This Row],[Customer ID]], 'Medical Examination'!A:A, 'Medical Examination'!D:D)</f>
        <v>Yes</v>
      </c>
      <c r="K1026" t="str">
        <f>_xlfn.XLOOKUP(Table4[[#This Row],[Customer ID]], 'Medical Examination'!A:A, 'Medical Examination'!E:E)</f>
        <v>Yes</v>
      </c>
      <c r="L1026" t="str">
        <f>_xlfn.XLOOKUP(Table4[[#This Row],[Customer ID]], 'Medical Examination'!A:A, 'Medical Examination'!F:F)</f>
        <v>No</v>
      </c>
      <c r="M1026">
        <f>_xlfn.XLOOKUP(Table4[[#This Row],[Customer ID]], 'Medical Examination'!A:A, 'Medical Examination'!G:G)</f>
        <v>2</v>
      </c>
      <c r="N1026" t="str">
        <f>_xlfn.XLOOKUP(Table4[[#This Row],[Customer ID]], 'Medical Examination'!A:A, 'Medical Examination'!H:H)</f>
        <v>No</v>
      </c>
      <c r="O1026" t="str">
        <f>_xlfn.XLOOKUP(Table4[[#This Row],[Customer ID]], 'Medical Examination'!A:A, 'Medical Examination'!I:I)</f>
        <v>Normal</v>
      </c>
      <c r="P1026" t="str">
        <f>_xlfn.XLOOKUP(Table4[[#This Row],[Customer ID]], 'Medical Examination'!A:A, 'Medical Examination'!J:J)</f>
        <v>Obesity</v>
      </c>
      <c r="Q1026" s="1">
        <f>_xlfn.XLOOKUP(Table4[[#This Row],[Customer ID]], Hospitalisation!A:A, Hospitalisation!E:E)</f>
        <v>10991.58</v>
      </c>
      <c r="R1026" t="str">
        <f>_xlfn.XLOOKUP(Table4[[#This Row],[Customer ID]], Hospitalisation!A:A, Hospitalisation!F:F)</f>
        <v>Tier - 3</v>
      </c>
      <c r="S1026" t="str">
        <f>_xlfn.XLOOKUP(Table4[[#This Row],[Customer ID]], Hospitalisation!A:A, Hospitalisation!G:G)</f>
        <v>Tier - 3</v>
      </c>
      <c r="T1026" t="str">
        <f>_xlfn.XLOOKUP(Table4[[#This Row],[Customer ID]], Hospitalisation!A:A, Hospitalisation!H:H)</f>
        <v>R1012</v>
      </c>
      <c r="U1026" t="str" cm="1">
        <f t="array" ref="U1026">_xlfn.IFS(Table4[[#This Row],[Age]]&lt;=29,"Youth",Table4[[#This Row],[Age]]&lt;=49,"Adults",Table4[[#This Row],[Age]]&gt;=50,"Senior")</f>
        <v>Youth</v>
      </c>
    </row>
    <row r="1027" spans="1:21">
      <c r="A1027" t="s">
        <v>2753</v>
      </c>
      <c r="B1027" t="str">
        <f>_xlfn.XLOOKUP(Table4[[#This Row],[Customer ID]],Table1[[#This Row],[Customer ID]],Table1[[#This Row],[TITLE]],0)</f>
        <v>Mr</v>
      </c>
      <c r="C1027" t="str" cm="1">
        <f t="array" ref="C1027">_xlfn.XLOOKUP(Table4[[#This Row],[Customer ID]],Table1[[#All],[Customer ID]],Table1[[#All],[FIRST NAME]],0)</f>
        <v>Tim</v>
      </c>
      <c r="D1027" t="str" cm="1">
        <f t="array" ref="D1027">_xlfn.XLOOKUP(Table4[[#This Row],[Customer ID]],Table1[[#All],[Customer ID]],Table1[[#All],[LAST NAME]],0)</f>
        <v>Vinson</v>
      </c>
      <c r="E1027" s="5" cm="1">
        <f t="array" ref="E1027">_xlfn.XLOOKUP(Table4[[#This Row],[Customer ID]],Table3[[#All],[Customer ID]],Table3[[#All],[Date of Birth]],0)</f>
        <v>24094</v>
      </c>
      <c r="F1027" cm="1">
        <f t="array" ref="F1027">_xlfn.XLOOKUP(Table4[[#This Row],[Customer ID]],Table3[[#All],[Customer ID]],Table3[[#All],[Age]],0)</f>
        <v>57</v>
      </c>
      <c r="G1027" cm="1">
        <f t="array" ref="G1027">_xlfn.XLOOKUP(Table4[[#This Row],[Customer ID]],Table3[[#All],[Customer ID]],Table3[[#All],[Children]],0)</f>
        <v>0</v>
      </c>
      <c r="H1027" cm="1">
        <f t="array" ref="H1027">_xlfn.XLOOKUP(Table4[[#This Row],[Customer ID]],Table2[[#All],[Customer ID]],Table2[[#All],[BMI]],0)</f>
        <v>40.369999999999997</v>
      </c>
      <c r="I1027" cm="1">
        <f t="array" ref="I1027">_xlfn.XLOOKUP(Table4[[#This Row],[Customer ID]],Table2[[#All],[Customer ID]],Table2[[#All],[HBA1C]],0)</f>
        <v>8.2100000000000009</v>
      </c>
      <c r="J1027" t="str">
        <f>_xlfn.XLOOKUP(Table4[[#This Row],[Customer ID]], 'Medical Examination'!A:A, 'Medical Examination'!D:D)</f>
        <v>No</v>
      </c>
      <c r="K1027" t="str">
        <f>_xlfn.XLOOKUP(Table4[[#This Row],[Customer ID]], 'Medical Examination'!A:A, 'Medical Examination'!E:E)</f>
        <v>No</v>
      </c>
      <c r="L1027" t="str">
        <f>_xlfn.XLOOKUP(Table4[[#This Row],[Customer ID]], 'Medical Examination'!A:A, 'Medical Examination'!F:F)</f>
        <v>No</v>
      </c>
      <c r="M1027">
        <f>_xlfn.XLOOKUP(Table4[[#This Row],[Customer ID]], 'Medical Examination'!A:A, 'Medical Examination'!G:G)</f>
        <v>0</v>
      </c>
      <c r="N1027" t="str">
        <f>_xlfn.XLOOKUP(Table4[[#This Row],[Customer ID]], 'Medical Examination'!A:A, 'Medical Examination'!H:H)</f>
        <v>No</v>
      </c>
      <c r="O1027" t="str">
        <f>_xlfn.XLOOKUP(Table4[[#This Row],[Customer ID]], 'Medical Examination'!A:A, 'Medical Examination'!I:I)</f>
        <v>Diabetes</v>
      </c>
      <c r="P1027" t="str">
        <f>_xlfn.XLOOKUP(Table4[[#This Row],[Customer ID]], 'Medical Examination'!A:A, 'Medical Examination'!J:J)</f>
        <v>Obesity</v>
      </c>
      <c r="Q1027" s="1">
        <f>_xlfn.XLOOKUP(Table4[[#This Row],[Customer ID]], Hospitalisation!A:A, Hospitalisation!E:E)</f>
        <v>10982.5</v>
      </c>
      <c r="R1027" t="str">
        <f>_xlfn.XLOOKUP(Table4[[#This Row],[Customer ID]], Hospitalisation!A:A, Hospitalisation!F:F)</f>
        <v>Tier - 3</v>
      </c>
      <c r="S1027" t="str">
        <f>_xlfn.XLOOKUP(Table4[[#This Row],[Customer ID]], Hospitalisation!A:A, Hospitalisation!G:G)</f>
        <v>Tier - 3</v>
      </c>
      <c r="T1027" t="str">
        <f>_xlfn.XLOOKUP(Table4[[#This Row],[Customer ID]], Hospitalisation!A:A, Hospitalisation!H:H)</f>
        <v>R1013</v>
      </c>
      <c r="U1027" t="str" cm="1">
        <f t="array" ref="U1027">_xlfn.IFS(Table4[[#This Row],[Age]]&lt;=29,"Youth",Table4[[#This Row],[Age]]&lt;=49,"Adults",Table4[[#This Row],[Age]]&gt;=50,"Senior")</f>
        <v>Senior</v>
      </c>
    </row>
    <row r="1028" spans="1:21">
      <c r="A1028" t="s">
        <v>2756</v>
      </c>
      <c r="B1028" t="str">
        <f>_xlfn.XLOOKUP(Table4[[#This Row],[Customer ID]],Table1[[#This Row],[Customer ID]],Table1[[#This Row],[TITLE]],0)</f>
        <v>Ms</v>
      </c>
      <c r="C1028" t="str" cm="1">
        <f t="array" ref="C1028">_xlfn.XLOOKUP(Table4[[#This Row],[Customer ID]],Table1[[#All],[Customer ID]],Table1[[#All],[FIRST NAME]],0)</f>
        <v>Emma M</v>
      </c>
      <c r="D1028" t="str" cm="1">
        <f t="array" ref="D1028">_xlfn.XLOOKUP(Table4[[#This Row],[Customer ID]],Table1[[#All],[Customer ID]],Table1[[#All],[LAST NAME]],0)</f>
        <v>Astrike-Davis</v>
      </c>
      <c r="E1028" s="5" cm="1">
        <f t="array" ref="E1028">_xlfn.XLOOKUP(Table4[[#This Row],[Customer ID]],Table3[[#All],[Customer ID]],Table3[[#All],[Date of Birth]],0)</f>
        <v>26958</v>
      </c>
      <c r="F1028" cm="1">
        <f t="array" ref="F1028">_xlfn.XLOOKUP(Table4[[#This Row],[Customer ID]],Table3[[#All],[Customer ID]],Table3[[#All],[Age]],0)</f>
        <v>49</v>
      </c>
      <c r="G1028" cm="1">
        <f t="array" ref="G1028">_xlfn.XLOOKUP(Table4[[#This Row],[Customer ID]],Table3[[#All],[Customer ID]],Table3[[#All],[Children]],0)</f>
        <v>4</v>
      </c>
      <c r="H1028" cm="1">
        <f t="array" ref="H1028">_xlfn.XLOOKUP(Table4[[#This Row],[Customer ID]],Table2[[#All],[Customer ID]],Table2[[#All],[BMI]],0)</f>
        <v>41.47</v>
      </c>
      <c r="I1028" cm="1">
        <f t="array" ref="I1028">_xlfn.XLOOKUP(Table4[[#This Row],[Customer ID]],Table2[[#All],[Customer ID]],Table2[[#All],[HBA1C]],0)</f>
        <v>10.34</v>
      </c>
      <c r="J1028" t="str">
        <f>_xlfn.XLOOKUP(Table4[[#This Row],[Customer ID]], 'Medical Examination'!A:A, 'Medical Examination'!D:D)</f>
        <v>No</v>
      </c>
      <c r="K1028" t="str">
        <f>_xlfn.XLOOKUP(Table4[[#This Row],[Customer ID]], 'Medical Examination'!A:A, 'Medical Examination'!E:E)</f>
        <v>No</v>
      </c>
      <c r="L1028" t="str">
        <f>_xlfn.XLOOKUP(Table4[[#This Row],[Customer ID]], 'Medical Examination'!A:A, 'Medical Examination'!F:F)</f>
        <v>No</v>
      </c>
      <c r="M1028">
        <f>_xlfn.XLOOKUP(Table4[[#This Row],[Customer ID]], 'Medical Examination'!A:A, 'Medical Examination'!G:G)</f>
        <v>2</v>
      </c>
      <c r="N1028" t="str">
        <f>_xlfn.XLOOKUP(Table4[[#This Row],[Customer ID]], 'Medical Examination'!A:A, 'Medical Examination'!H:H)</f>
        <v>No</v>
      </c>
      <c r="O1028" t="str">
        <f>_xlfn.XLOOKUP(Table4[[#This Row],[Customer ID]], 'Medical Examination'!A:A, 'Medical Examination'!I:I)</f>
        <v>Diabetes</v>
      </c>
      <c r="P1028" t="str">
        <f>_xlfn.XLOOKUP(Table4[[#This Row],[Customer ID]], 'Medical Examination'!A:A, 'Medical Examination'!J:J)</f>
        <v>Obesity</v>
      </c>
      <c r="Q1028" s="1">
        <f>_xlfn.XLOOKUP(Table4[[#This Row],[Customer ID]], Hospitalisation!A:A, Hospitalisation!E:E)</f>
        <v>10977.21</v>
      </c>
      <c r="R1028" t="str">
        <f>_xlfn.XLOOKUP(Table4[[#This Row],[Customer ID]], Hospitalisation!A:A, Hospitalisation!F:F)</f>
        <v>Tier - 3</v>
      </c>
      <c r="S1028" t="str">
        <f>_xlfn.XLOOKUP(Table4[[#This Row],[Customer ID]], Hospitalisation!A:A, Hospitalisation!G:G)</f>
        <v>Tier - 1</v>
      </c>
      <c r="T1028" t="str">
        <f>_xlfn.XLOOKUP(Table4[[#This Row],[Customer ID]], Hospitalisation!A:A, Hospitalisation!H:H)</f>
        <v>R1013</v>
      </c>
      <c r="U1028" t="str" cm="1">
        <f t="array" ref="U1028">_xlfn.IFS(Table4[[#This Row],[Age]]&lt;=29,"Youth",Table4[[#This Row],[Age]]&lt;=49,"Adults",Table4[[#This Row],[Age]]&gt;=50,"Senior")</f>
        <v>Adults</v>
      </c>
    </row>
    <row r="1029" spans="1:21">
      <c r="A1029" t="s">
        <v>2759</v>
      </c>
      <c r="B1029" t="str">
        <f>_xlfn.XLOOKUP(Table4[[#This Row],[Customer ID]],Table1[[#This Row],[Customer ID]],Table1[[#This Row],[TITLE]],0)</f>
        <v>Mr</v>
      </c>
      <c r="C1029" t="str" cm="1">
        <f t="array" ref="C1029">_xlfn.XLOOKUP(Table4[[#This Row],[Customer ID]],Table1[[#All],[Customer ID]],Table1[[#All],[FIRST NAME]],0)</f>
        <v>Tim</v>
      </c>
      <c r="D1029" t="str" cm="1">
        <f t="array" ref="D1029">_xlfn.XLOOKUP(Table4[[#This Row],[Customer ID]],Table1[[#All],[Customer ID]],Table1[[#All],[LAST NAME]],0)</f>
        <v>Harder</v>
      </c>
      <c r="E1029" s="5" cm="1">
        <f t="array" ref="E1029">_xlfn.XLOOKUP(Table4[[#This Row],[Customer ID]],Table3[[#All],[Customer ID]],Table3[[#All],[Date of Birth]],0)</f>
        <v>24297</v>
      </c>
      <c r="F1029" cm="1">
        <f t="array" ref="F1029">_xlfn.XLOOKUP(Table4[[#This Row],[Customer ID]],Table3[[#All],[Customer ID]],Table3[[#All],[Age]],0)</f>
        <v>56</v>
      </c>
      <c r="G1029" cm="1">
        <f t="array" ref="G1029">_xlfn.XLOOKUP(Table4[[#This Row],[Customer ID]],Table3[[#All],[Customer ID]],Table3[[#All],[Children]],0)</f>
        <v>0</v>
      </c>
      <c r="H1029" cm="1">
        <f t="array" ref="H1029">_xlfn.XLOOKUP(Table4[[#This Row],[Customer ID]],Table2[[#All],[Customer ID]],Table2[[#All],[BMI]],0)</f>
        <v>33.725000000000001</v>
      </c>
      <c r="I1029" cm="1">
        <f t="array" ref="I1029">_xlfn.XLOOKUP(Table4[[#This Row],[Customer ID]],Table2[[#All],[Customer ID]],Table2[[#All],[HBA1C]],0)</f>
        <v>5.51</v>
      </c>
      <c r="J1029" t="str">
        <f>_xlfn.XLOOKUP(Table4[[#This Row],[Customer ID]], 'Medical Examination'!A:A, 'Medical Examination'!D:D)</f>
        <v>Yes</v>
      </c>
      <c r="K1029" t="str">
        <f>_xlfn.XLOOKUP(Table4[[#This Row],[Customer ID]], 'Medical Examination'!A:A, 'Medical Examination'!E:E)</f>
        <v>No</v>
      </c>
      <c r="L1029" t="str">
        <f>_xlfn.XLOOKUP(Table4[[#This Row],[Customer ID]], 'Medical Examination'!A:A, 'Medical Examination'!F:F)</f>
        <v>No</v>
      </c>
      <c r="M1029">
        <f>_xlfn.XLOOKUP(Table4[[#This Row],[Customer ID]], 'Medical Examination'!A:A, 'Medical Examination'!G:G)</f>
        <v>2</v>
      </c>
      <c r="N1029" t="str">
        <f>_xlfn.XLOOKUP(Table4[[#This Row],[Customer ID]], 'Medical Examination'!A:A, 'Medical Examination'!H:H)</f>
        <v>No</v>
      </c>
      <c r="O1029" t="str">
        <f>_xlfn.XLOOKUP(Table4[[#This Row],[Customer ID]], 'Medical Examination'!A:A, 'Medical Examination'!I:I)</f>
        <v>Normal</v>
      </c>
      <c r="P1029" t="str">
        <f>_xlfn.XLOOKUP(Table4[[#This Row],[Customer ID]], 'Medical Examination'!A:A, 'Medical Examination'!J:J)</f>
        <v>Obesity</v>
      </c>
      <c r="Q1029" s="1">
        <f>_xlfn.XLOOKUP(Table4[[#This Row],[Customer ID]], Hospitalisation!A:A, Hospitalisation!E:E)</f>
        <v>10976.25</v>
      </c>
      <c r="R1029" t="str">
        <f>_xlfn.XLOOKUP(Table4[[#This Row],[Customer ID]], Hospitalisation!A:A, Hospitalisation!F:F)</f>
        <v>Tier - 3</v>
      </c>
      <c r="S1029" t="str">
        <f>_xlfn.XLOOKUP(Table4[[#This Row],[Customer ID]], Hospitalisation!A:A, Hospitalisation!G:G)</f>
        <v>Tier - 2</v>
      </c>
      <c r="T1029" t="str">
        <f>_xlfn.XLOOKUP(Table4[[#This Row],[Customer ID]], Hospitalisation!A:A, Hospitalisation!H:H)</f>
        <v>R1012</v>
      </c>
      <c r="U1029" t="str" cm="1">
        <f t="array" ref="U1029">_xlfn.IFS(Table4[[#This Row],[Age]]&lt;=29,"Youth",Table4[[#This Row],[Age]]&lt;=49,"Adults",Table4[[#This Row],[Age]]&gt;=50,"Senior")</f>
        <v>Senior</v>
      </c>
    </row>
    <row r="1030" spans="1:21">
      <c r="A1030" t="s">
        <v>2761</v>
      </c>
      <c r="B1030" t="str">
        <f>_xlfn.XLOOKUP(Table4[[#This Row],[Customer ID]],Table1[[#This Row],[Customer ID]],Table1[[#This Row],[TITLE]],0)</f>
        <v>Mr</v>
      </c>
      <c r="C1030" t="str" cm="1">
        <f t="array" ref="C1030">_xlfn.XLOOKUP(Table4[[#This Row],[Customer ID]],Table1[[#All],[Customer ID]],Table1[[#All],[FIRST NAME]],0)</f>
        <v>Patrick</v>
      </c>
      <c r="D1030" t="str" cm="1">
        <f t="array" ref="D1030">_xlfn.XLOOKUP(Table4[[#This Row],[Customer ID]],Table1[[#All],[Customer ID]],Table1[[#All],[LAST NAME]],0)</f>
        <v>Bell</v>
      </c>
      <c r="E1030" s="5" cm="1">
        <f t="array" ref="E1030">_xlfn.XLOOKUP(Table4[[#This Row],[Customer ID]],Table3[[#All],[Customer ID]],Table3[[#All],[Date of Birth]],0)</f>
        <v>23912</v>
      </c>
      <c r="F1030" cm="1">
        <f t="array" ref="F1030">_xlfn.XLOOKUP(Table4[[#This Row],[Customer ID]],Table3[[#All],[Customer ID]],Table3[[#All],[Age]],0)</f>
        <v>57</v>
      </c>
      <c r="G1030" cm="1">
        <f t="array" ref="G1030">_xlfn.XLOOKUP(Table4[[#This Row],[Customer ID]],Table3[[#All],[Customer ID]],Table3[[#All],[Children]],0)</f>
        <v>0</v>
      </c>
      <c r="H1030" cm="1">
        <f t="array" ref="H1030">_xlfn.XLOOKUP(Table4[[#This Row],[Customer ID]],Table2[[#All],[Customer ID]],Table2[[#All],[BMI]],0)</f>
        <v>28.1</v>
      </c>
      <c r="I1030" cm="1">
        <f t="array" ref="I1030">_xlfn.XLOOKUP(Table4[[#This Row],[Customer ID]],Table2[[#All],[Customer ID]],Table2[[#All],[HBA1C]],0)</f>
        <v>11.2</v>
      </c>
      <c r="J1030" t="str">
        <f>_xlfn.XLOOKUP(Table4[[#This Row],[Customer ID]], 'Medical Examination'!A:A, 'Medical Examination'!D:D)</f>
        <v>No</v>
      </c>
      <c r="K1030" t="str">
        <f>_xlfn.XLOOKUP(Table4[[#This Row],[Customer ID]], 'Medical Examination'!A:A, 'Medical Examination'!E:E)</f>
        <v>No</v>
      </c>
      <c r="L1030" t="str">
        <f>_xlfn.XLOOKUP(Table4[[#This Row],[Customer ID]], 'Medical Examination'!A:A, 'Medical Examination'!F:F)</f>
        <v>No</v>
      </c>
      <c r="M1030">
        <f>_xlfn.XLOOKUP(Table4[[#This Row],[Customer ID]], 'Medical Examination'!A:A, 'Medical Examination'!G:G)</f>
        <v>0</v>
      </c>
      <c r="N1030" t="str">
        <f>_xlfn.XLOOKUP(Table4[[#This Row],[Customer ID]], 'Medical Examination'!A:A, 'Medical Examination'!H:H)</f>
        <v>No</v>
      </c>
      <c r="O1030" t="str">
        <f>_xlfn.XLOOKUP(Table4[[#This Row],[Customer ID]], 'Medical Examination'!A:A, 'Medical Examination'!I:I)</f>
        <v>Diabetes</v>
      </c>
      <c r="P1030" t="str">
        <f>_xlfn.XLOOKUP(Table4[[#This Row],[Customer ID]], 'Medical Examination'!A:A, 'Medical Examination'!J:J)</f>
        <v>Overweight</v>
      </c>
      <c r="Q1030" s="1">
        <f>_xlfn.XLOOKUP(Table4[[#This Row],[Customer ID]], Hospitalisation!A:A, Hospitalisation!E:E)</f>
        <v>10965.45</v>
      </c>
      <c r="R1030" t="str">
        <f>_xlfn.XLOOKUP(Table4[[#This Row],[Customer ID]], Hospitalisation!A:A, Hospitalisation!F:F)</f>
        <v>Tier - 3</v>
      </c>
      <c r="S1030" t="str">
        <f>_xlfn.XLOOKUP(Table4[[#This Row],[Customer ID]], Hospitalisation!A:A, Hospitalisation!G:G)</f>
        <v>Tier - 2</v>
      </c>
      <c r="T1030" t="str">
        <f>_xlfn.XLOOKUP(Table4[[#This Row],[Customer ID]], Hospitalisation!A:A, Hospitalisation!H:H)</f>
        <v>R1011</v>
      </c>
      <c r="U1030" t="str" cm="1">
        <f t="array" ref="U1030">_xlfn.IFS(Table4[[#This Row],[Age]]&lt;=29,"Youth",Table4[[#This Row],[Age]]&lt;=49,"Adults",Table4[[#This Row],[Age]]&gt;=50,"Senior")</f>
        <v>Senior</v>
      </c>
    </row>
    <row r="1031" spans="1:21">
      <c r="A1031" t="s">
        <v>2763</v>
      </c>
      <c r="B1031" t="str">
        <f>_xlfn.XLOOKUP(Table4[[#This Row],[Customer ID]],Table1[[#This Row],[Customer ID]],Table1[[#This Row],[TITLE]],0)</f>
        <v>Ms</v>
      </c>
      <c r="C1031" t="str" cm="1">
        <f t="array" ref="C1031">_xlfn.XLOOKUP(Table4[[#This Row],[Customer ID]],Table1[[#All],[Customer ID]],Table1[[#All],[FIRST NAME]],0)</f>
        <v>Bridget K</v>
      </c>
      <c r="D1031" t="str" cm="1">
        <f t="array" ref="D1031">_xlfn.XLOOKUP(Table4[[#This Row],[Customer ID]],Table1[[#All],[Customer ID]],Table1[[#All],[LAST NAME]],0)</f>
        <v>Dawes</v>
      </c>
      <c r="E1031" s="5" cm="1">
        <f t="array" ref="E1031">_xlfn.XLOOKUP(Table4[[#This Row],[Customer ID]],Table3[[#All],[Customer ID]],Table3[[#All],[Date of Birth]],0)</f>
        <v>25429</v>
      </c>
      <c r="F1031" cm="1">
        <f t="array" ref="F1031">_xlfn.XLOOKUP(Table4[[#This Row],[Customer ID]],Table3[[#All],[Customer ID]],Table3[[#All],[Age]],0)</f>
        <v>53</v>
      </c>
      <c r="G1031" cm="1">
        <f t="array" ref="G1031">_xlfn.XLOOKUP(Table4[[#This Row],[Customer ID]],Table3[[#All],[Customer ID]],Table3[[#All],[Children]],0)</f>
        <v>1</v>
      </c>
      <c r="H1031" cm="1">
        <f t="array" ref="H1031">_xlfn.XLOOKUP(Table4[[#This Row],[Customer ID]],Table2[[#All],[Customer ID]],Table2[[#All],[BMI]],0)</f>
        <v>37.43</v>
      </c>
      <c r="I1031" cm="1">
        <f t="array" ref="I1031">_xlfn.XLOOKUP(Table4[[#This Row],[Customer ID]],Table2[[#All],[Customer ID]],Table2[[#All],[HBA1C]],0)</f>
        <v>4.3499999999999996</v>
      </c>
      <c r="J1031" t="str">
        <f>_xlfn.XLOOKUP(Table4[[#This Row],[Customer ID]], 'Medical Examination'!A:A, 'Medical Examination'!D:D)</f>
        <v>Yes</v>
      </c>
      <c r="K1031" t="str">
        <f>_xlfn.XLOOKUP(Table4[[#This Row],[Customer ID]], 'Medical Examination'!A:A, 'Medical Examination'!E:E)</f>
        <v>No</v>
      </c>
      <c r="L1031" t="str">
        <f>_xlfn.XLOOKUP(Table4[[#This Row],[Customer ID]], 'Medical Examination'!A:A, 'Medical Examination'!F:F)</f>
        <v>Yes</v>
      </c>
      <c r="M1031">
        <f>_xlfn.XLOOKUP(Table4[[#This Row],[Customer ID]], 'Medical Examination'!A:A, 'Medical Examination'!G:G)</f>
        <v>1</v>
      </c>
      <c r="N1031" t="str">
        <f>_xlfn.XLOOKUP(Table4[[#This Row],[Customer ID]], 'Medical Examination'!A:A, 'Medical Examination'!H:H)</f>
        <v>No</v>
      </c>
      <c r="O1031" t="str">
        <f>_xlfn.XLOOKUP(Table4[[#This Row],[Customer ID]], 'Medical Examination'!A:A, 'Medical Examination'!I:I)</f>
        <v>Normal</v>
      </c>
      <c r="P1031" t="str">
        <f>_xlfn.XLOOKUP(Table4[[#This Row],[Customer ID]], 'Medical Examination'!A:A, 'Medical Examination'!J:J)</f>
        <v>Obesity</v>
      </c>
      <c r="Q1031" s="1">
        <f>_xlfn.XLOOKUP(Table4[[#This Row],[Customer ID]], Hospitalisation!A:A, Hospitalisation!E:E)</f>
        <v>10959.69</v>
      </c>
      <c r="R1031" t="str">
        <f>_xlfn.XLOOKUP(Table4[[#This Row],[Customer ID]], Hospitalisation!A:A, Hospitalisation!F:F)</f>
        <v>Tier - 3</v>
      </c>
      <c r="S1031" t="str">
        <f>_xlfn.XLOOKUP(Table4[[#This Row],[Customer ID]], Hospitalisation!A:A, Hospitalisation!G:G)</f>
        <v>Tier - 3</v>
      </c>
      <c r="T1031" t="str">
        <f>_xlfn.XLOOKUP(Table4[[#This Row],[Customer ID]], Hospitalisation!A:A, Hospitalisation!H:H)</f>
        <v>R1012</v>
      </c>
      <c r="U1031" t="str" cm="1">
        <f t="array" ref="U1031">_xlfn.IFS(Table4[[#This Row],[Age]]&lt;=29,"Youth",Table4[[#This Row],[Age]]&lt;=49,"Adults",Table4[[#This Row],[Age]]&gt;=50,"Senior")</f>
        <v>Senior</v>
      </c>
    </row>
    <row r="1032" spans="1:21">
      <c r="A1032" t="s">
        <v>2766</v>
      </c>
      <c r="B1032" t="str">
        <f>_xlfn.XLOOKUP(Table4[[#This Row],[Customer ID]],Table1[[#This Row],[Customer ID]],Table1[[#This Row],[TITLE]],0)</f>
        <v>Mr</v>
      </c>
      <c r="C1032" t="str" cm="1">
        <f t="array" ref="C1032">_xlfn.XLOOKUP(Table4[[#This Row],[Customer ID]],Table1[[#All],[Customer ID]],Table1[[#All],[FIRST NAME]],0)</f>
        <v>Gabriel</v>
      </c>
      <c r="D1032" t="str" cm="1">
        <f t="array" ref="D1032">_xlfn.XLOOKUP(Table4[[#This Row],[Customer ID]],Table1[[#All],[Customer ID]],Table1[[#All],[LAST NAME]],0)</f>
        <v>Larios</v>
      </c>
      <c r="E1032" s="5" cm="1">
        <f t="array" ref="E1032">_xlfn.XLOOKUP(Table4[[#This Row],[Customer ID]],Table3[[#All],[Customer ID]],Table3[[#All],[Date of Birth]],0)</f>
        <v>24080</v>
      </c>
      <c r="F1032" cm="1">
        <f t="array" ref="F1032">_xlfn.XLOOKUP(Table4[[#This Row],[Customer ID]],Table3[[#All],[Customer ID]],Table3[[#All],[Age]],0)</f>
        <v>57</v>
      </c>
      <c r="G1032" cm="1">
        <f t="array" ref="G1032">_xlfn.XLOOKUP(Table4[[#This Row],[Customer ID]],Table3[[#All],[Customer ID]],Table3[[#All],[Children]],0)</f>
        <v>0</v>
      </c>
      <c r="H1032" cm="1">
        <f t="array" ref="H1032">_xlfn.XLOOKUP(Table4[[#This Row],[Customer ID]],Table2[[#All],[Customer ID]],Table2[[#All],[BMI]],0)</f>
        <v>23.7</v>
      </c>
      <c r="I1032" cm="1">
        <f t="array" ref="I1032">_xlfn.XLOOKUP(Table4[[#This Row],[Customer ID]],Table2[[#All],[Customer ID]],Table2[[#All],[HBA1C]],0)</f>
        <v>10.45</v>
      </c>
      <c r="J1032" t="str">
        <f>_xlfn.XLOOKUP(Table4[[#This Row],[Customer ID]], 'Medical Examination'!A:A, 'Medical Examination'!D:D)</f>
        <v>No</v>
      </c>
      <c r="K1032" t="str">
        <f>_xlfn.XLOOKUP(Table4[[#This Row],[Customer ID]], 'Medical Examination'!A:A, 'Medical Examination'!E:E)</f>
        <v>No</v>
      </c>
      <c r="L1032" t="str">
        <f>_xlfn.XLOOKUP(Table4[[#This Row],[Customer ID]], 'Medical Examination'!A:A, 'Medical Examination'!F:F)</f>
        <v>No</v>
      </c>
      <c r="M1032">
        <f>_xlfn.XLOOKUP(Table4[[#This Row],[Customer ID]], 'Medical Examination'!A:A, 'Medical Examination'!G:G)</f>
        <v>0</v>
      </c>
      <c r="N1032" t="str">
        <f>_xlfn.XLOOKUP(Table4[[#This Row],[Customer ID]], 'Medical Examination'!A:A, 'Medical Examination'!H:H)</f>
        <v>No</v>
      </c>
      <c r="O1032" t="str">
        <f>_xlfn.XLOOKUP(Table4[[#This Row],[Customer ID]], 'Medical Examination'!A:A, 'Medical Examination'!I:I)</f>
        <v>Diabetes</v>
      </c>
      <c r="P1032" t="str">
        <f>_xlfn.XLOOKUP(Table4[[#This Row],[Customer ID]], 'Medical Examination'!A:A, 'Medical Examination'!J:J)</f>
        <v>Normal Weight</v>
      </c>
      <c r="Q1032" s="1">
        <f>_xlfn.XLOOKUP(Table4[[#This Row],[Customer ID]], Hospitalisation!A:A, Hospitalisation!E:E)</f>
        <v>10959.33</v>
      </c>
      <c r="R1032" t="str">
        <f>_xlfn.XLOOKUP(Table4[[#This Row],[Customer ID]], Hospitalisation!A:A, Hospitalisation!F:F)</f>
        <v>Tier - 3</v>
      </c>
      <c r="S1032" t="str">
        <f>_xlfn.XLOOKUP(Table4[[#This Row],[Customer ID]], Hospitalisation!A:A, Hospitalisation!G:G)</f>
        <v>Tier - 3</v>
      </c>
      <c r="T1032" t="str">
        <f>_xlfn.XLOOKUP(Table4[[#This Row],[Customer ID]], Hospitalisation!A:A, Hospitalisation!H:H)</f>
        <v>R1011</v>
      </c>
      <c r="U1032" t="str" cm="1">
        <f t="array" ref="U1032">_xlfn.IFS(Table4[[#This Row],[Age]]&lt;=29,"Youth",Table4[[#This Row],[Age]]&lt;=49,"Adults",Table4[[#This Row],[Age]]&gt;=50,"Senior")</f>
        <v>Senior</v>
      </c>
    </row>
    <row r="1033" spans="1:21">
      <c r="A1033" t="s">
        <v>2769</v>
      </c>
      <c r="B1033" t="str">
        <f>_xlfn.XLOOKUP(Table4[[#This Row],[Customer ID]],Table1[[#This Row],[Customer ID]],Table1[[#This Row],[TITLE]],0)</f>
        <v>Ms</v>
      </c>
      <c r="C1033" t="str" cm="1">
        <f t="array" ref="C1033">_xlfn.XLOOKUP(Table4[[#This Row],[Customer ID]],Table1[[#All],[Customer ID]],Table1[[#All],[FIRST NAME]],0)</f>
        <v>Natasha</v>
      </c>
      <c r="D1033" t="str" cm="1">
        <f t="array" ref="D1033">_xlfn.XLOOKUP(Table4[[#This Row],[Customer ID]],Table1[[#All],[Customer ID]],Table1[[#All],[LAST NAME]],0)</f>
        <v>Yaremczuk</v>
      </c>
      <c r="E1033" s="5" cm="1">
        <f t="array" ref="E1033">_xlfn.XLOOKUP(Table4[[#This Row],[Customer ID]],Table3[[#All],[Customer ID]],Table3[[#All],[Date of Birth]],0)</f>
        <v>25517</v>
      </c>
      <c r="F1033" cm="1">
        <f t="array" ref="F1033">_xlfn.XLOOKUP(Table4[[#This Row],[Customer ID]],Table3[[#All],[Customer ID]],Table3[[#All],[Age]],0)</f>
        <v>53</v>
      </c>
      <c r="G1033" cm="1">
        <f t="array" ref="G1033">_xlfn.XLOOKUP(Table4[[#This Row],[Customer ID]],Table3[[#All],[Customer ID]],Table3[[#All],[Children]],0)</f>
        <v>1</v>
      </c>
      <c r="H1033" cm="1">
        <f t="array" ref="H1033">_xlfn.XLOOKUP(Table4[[#This Row],[Customer ID]],Table2[[#All],[Customer ID]],Table2[[#All],[BMI]],0)</f>
        <v>24.795000000000002</v>
      </c>
      <c r="I1033" cm="1">
        <f t="array" ref="I1033">_xlfn.XLOOKUP(Table4[[#This Row],[Customer ID]],Table2[[#All],[Customer ID]],Table2[[#All],[HBA1C]],0)</f>
        <v>4.07</v>
      </c>
      <c r="J1033" t="str">
        <f>_xlfn.XLOOKUP(Table4[[#This Row],[Customer ID]], 'Medical Examination'!A:A, 'Medical Examination'!D:D)</f>
        <v>Yes</v>
      </c>
      <c r="K1033" t="str">
        <f>_xlfn.XLOOKUP(Table4[[#This Row],[Customer ID]], 'Medical Examination'!A:A, 'Medical Examination'!E:E)</f>
        <v>No</v>
      </c>
      <c r="L1033" t="str">
        <f>_xlfn.XLOOKUP(Table4[[#This Row],[Customer ID]], 'Medical Examination'!A:A, 'Medical Examination'!F:F)</f>
        <v>Yes</v>
      </c>
      <c r="M1033">
        <f>_xlfn.XLOOKUP(Table4[[#This Row],[Customer ID]], 'Medical Examination'!A:A, 'Medical Examination'!G:G)</f>
        <v>1</v>
      </c>
      <c r="N1033" t="str">
        <f>_xlfn.XLOOKUP(Table4[[#This Row],[Customer ID]], 'Medical Examination'!A:A, 'Medical Examination'!H:H)</f>
        <v>No</v>
      </c>
      <c r="O1033" t="str">
        <f>_xlfn.XLOOKUP(Table4[[#This Row],[Customer ID]], 'Medical Examination'!A:A, 'Medical Examination'!I:I)</f>
        <v>Normal</v>
      </c>
      <c r="P1033" t="str">
        <f>_xlfn.XLOOKUP(Table4[[#This Row],[Customer ID]], 'Medical Examination'!A:A, 'Medical Examination'!J:J)</f>
        <v>Normal Weight</v>
      </c>
      <c r="Q1033" s="1">
        <f>_xlfn.XLOOKUP(Table4[[#This Row],[Customer ID]], Hospitalisation!A:A, Hospitalisation!E:E)</f>
        <v>10942.13</v>
      </c>
      <c r="R1033" t="str">
        <f>_xlfn.XLOOKUP(Table4[[#This Row],[Customer ID]], Hospitalisation!A:A, Hospitalisation!F:F)</f>
        <v>Tier - 3</v>
      </c>
      <c r="S1033" t="str">
        <f>_xlfn.XLOOKUP(Table4[[#This Row],[Customer ID]], Hospitalisation!A:A, Hospitalisation!G:G)</f>
        <v>Tier - 3</v>
      </c>
      <c r="T1033" t="str">
        <f>_xlfn.XLOOKUP(Table4[[#This Row],[Customer ID]], Hospitalisation!A:A, Hospitalisation!H:H)</f>
        <v>R1012</v>
      </c>
      <c r="U1033" t="str" cm="1">
        <f t="array" ref="U1033">_xlfn.IFS(Table4[[#This Row],[Age]]&lt;=29,"Youth",Table4[[#This Row],[Age]]&lt;=49,"Adults",Table4[[#This Row],[Age]]&gt;=50,"Senior")</f>
        <v>Senior</v>
      </c>
    </row>
    <row r="1034" spans="1:21">
      <c r="A1034" t="s">
        <v>2772</v>
      </c>
      <c r="B1034" t="str">
        <f>_xlfn.XLOOKUP(Table4[[#This Row],[Customer ID]],Table1[[#This Row],[Customer ID]],Table1[[#This Row],[TITLE]],0)</f>
        <v>Ms</v>
      </c>
      <c r="C1034" t="str" cm="1">
        <f t="array" ref="C1034">_xlfn.XLOOKUP(Table4[[#This Row],[Customer ID]],Table1[[#All],[Customer ID]],Table1[[#All],[FIRST NAME]],0)</f>
        <v>Abby A</v>
      </c>
      <c r="D1034" t="str" cm="1">
        <f t="array" ref="D1034">_xlfn.XLOOKUP(Table4[[#This Row],[Customer ID]],Table1[[#All],[Customer ID]],Table1[[#All],[LAST NAME]],0)</f>
        <v>Knight</v>
      </c>
      <c r="E1034" s="5" cm="1">
        <f t="array" ref="E1034">_xlfn.XLOOKUP(Table4[[#This Row],[Customer ID]],Table3[[#All],[Customer ID]],Table3[[#All],[Date of Birth]],0)</f>
        <v>25154</v>
      </c>
      <c r="F1034" cm="1">
        <f t="array" ref="F1034">_xlfn.XLOOKUP(Table4[[#This Row],[Customer ID]],Table3[[#All],[Customer ID]],Table3[[#All],[Age]],0)</f>
        <v>54</v>
      </c>
      <c r="G1034" cm="1">
        <f t="array" ref="G1034">_xlfn.XLOOKUP(Table4[[#This Row],[Customer ID]],Table3[[#All],[Customer ID]],Table3[[#All],[Children]],0)</f>
        <v>1</v>
      </c>
      <c r="H1034" cm="1">
        <f t="array" ref="H1034">_xlfn.XLOOKUP(Table4[[#This Row],[Customer ID]],Table2[[#All],[Customer ID]],Table2[[#All],[BMI]],0)</f>
        <v>31.9</v>
      </c>
      <c r="I1034" cm="1">
        <f t="array" ref="I1034">_xlfn.XLOOKUP(Table4[[#This Row],[Customer ID]],Table2[[#All],[Customer ID]],Table2[[#All],[HBA1C]],0)</f>
        <v>8.34</v>
      </c>
      <c r="J1034" t="str">
        <f>_xlfn.XLOOKUP(Table4[[#This Row],[Customer ID]], 'Medical Examination'!A:A, 'Medical Examination'!D:D)</f>
        <v>No</v>
      </c>
      <c r="K1034" t="str">
        <f>_xlfn.XLOOKUP(Table4[[#This Row],[Customer ID]], 'Medical Examination'!A:A, 'Medical Examination'!E:E)</f>
        <v>No</v>
      </c>
      <c r="L1034" t="str">
        <f>_xlfn.XLOOKUP(Table4[[#This Row],[Customer ID]], 'Medical Examination'!A:A, 'Medical Examination'!F:F)</f>
        <v>No</v>
      </c>
      <c r="M1034">
        <f>_xlfn.XLOOKUP(Table4[[#This Row],[Customer ID]], 'Medical Examination'!A:A, 'Medical Examination'!G:G)</f>
        <v>0</v>
      </c>
      <c r="N1034" t="str">
        <f>_xlfn.XLOOKUP(Table4[[#This Row],[Customer ID]], 'Medical Examination'!A:A, 'Medical Examination'!H:H)</f>
        <v>No</v>
      </c>
      <c r="O1034" t="str">
        <f>_xlfn.XLOOKUP(Table4[[#This Row],[Customer ID]], 'Medical Examination'!A:A, 'Medical Examination'!I:I)</f>
        <v>Diabetes</v>
      </c>
      <c r="P1034" t="str">
        <f>_xlfn.XLOOKUP(Table4[[#This Row],[Customer ID]], 'Medical Examination'!A:A, 'Medical Examination'!J:J)</f>
        <v>Obesity</v>
      </c>
      <c r="Q1034" s="1">
        <f>_xlfn.XLOOKUP(Table4[[#This Row],[Customer ID]], Hospitalisation!A:A, Hospitalisation!E:E)</f>
        <v>10928.85</v>
      </c>
      <c r="R1034" t="str">
        <f>_xlfn.XLOOKUP(Table4[[#This Row],[Customer ID]], Hospitalisation!A:A, Hospitalisation!F:F)</f>
        <v>Tier - 3</v>
      </c>
      <c r="S1034" t="str">
        <f>_xlfn.XLOOKUP(Table4[[#This Row],[Customer ID]], Hospitalisation!A:A, Hospitalisation!G:G)</f>
        <v>Tier - 3</v>
      </c>
      <c r="T1034" t="str">
        <f>_xlfn.XLOOKUP(Table4[[#This Row],[Customer ID]], Hospitalisation!A:A, Hospitalisation!H:H)</f>
        <v>R1013</v>
      </c>
      <c r="U1034" t="str" cm="1">
        <f t="array" ref="U1034">_xlfn.IFS(Table4[[#This Row],[Age]]&lt;=29,"Youth",Table4[[#This Row],[Age]]&lt;=49,"Adults",Table4[[#This Row],[Age]]&gt;=50,"Senior")</f>
        <v>Senior</v>
      </c>
    </row>
    <row r="1035" spans="1:21">
      <c r="A1035" t="s">
        <v>2774</v>
      </c>
      <c r="B1035" t="str">
        <f>_xlfn.XLOOKUP(Table4[[#This Row],[Customer ID]],Table1[[#This Row],[Customer ID]],Table1[[#This Row],[TITLE]],0)</f>
        <v>Ms</v>
      </c>
      <c r="C1035" t="str" cm="1">
        <f t="array" ref="C1035">_xlfn.XLOOKUP(Table4[[#This Row],[Customer ID]],Table1[[#All],[Customer ID]],Table1[[#All],[FIRST NAME]],0)</f>
        <v>Michelle</v>
      </c>
      <c r="D1035" t="str" cm="1">
        <f t="array" ref="D1035">_xlfn.XLOOKUP(Table4[[#This Row],[Customer ID]],Table1[[#All],[Customer ID]],Table1[[#All],[LAST NAME]],0)</f>
        <v>Eversman</v>
      </c>
      <c r="E1035" s="5" cm="1">
        <f t="array" ref="E1035">_xlfn.XLOOKUP(Table4[[#This Row],[Customer ID]],Table3[[#All],[Customer ID]],Table3[[#All],[Date of Birth]],0)</f>
        <v>25155</v>
      </c>
      <c r="F1035" cm="1">
        <f t="array" ref="F1035">_xlfn.XLOOKUP(Table4[[#This Row],[Customer ID]],Table3[[#All],[Customer ID]],Table3[[#All],[Age]],0)</f>
        <v>54</v>
      </c>
      <c r="G1035" cm="1">
        <f t="array" ref="G1035">_xlfn.XLOOKUP(Table4[[#This Row],[Customer ID]],Table3[[#All],[Customer ID]],Table3[[#All],[Children]],0)</f>
        <v>0</v>
      </c>
      <c r="H1035" cm="1">
        <f t="array" ref="H1035">_xlfn.XLOOKUP(Table4[[#This Row],[Customer ID]],Table2[[#All],[Customer ID]],Table2[[#All],[BMI]],0)</f>
        <v>32.68</v>
      </c>
      <c r="I1035" cm="1">
        <f t="array" ref="I1035">_xlfn.XLOOKUP(Table4[[#This Row],[Customer ID]],Table2[[#All],[Customer ID]],Table2[[#All],[HBA1C]],0)</f>
        <v>7.41</v>
      </c>
      <c r="J1035" t="str">
        <f>_xlfn.XLOOKUP(Table4[[#This Row],[Customer ID]], 'Medical Examination'!A:A, 'Medical Examination'!D:D)</f>
        <v>No</v>
      </c>
      <c r="K1035" t="str">
        <f>_xlfn.XLOOKUP(Table4[[#This Row],[Customer ID]], 'Medical Examination'!A:A, 'Medical Examination'!E:E)</f>
        <v>No</v>
      </c>
      <c r="L1035" t="str">
        <f>_xlfn.XLOOKUP(Table4[[#This Row],[Customer ID]], 'Medical Examination'!A:A, 'Medical Examination'!F:F)</f>
        <v>No</v>
      </c>
      <c r="M1035">
        <f>_xlfn.XLOOKUP(Table4[[#This Row],[Customer ID]], 'Medical Examination'!A:A, 'Medical Examination'!G:G)</f>
        <v>0</v>
      </c>
      <c r="N1035" t="str">
        <f>_xlfn.XLOOKUP(Table4[[#This Row],[Customer ID]], 'Medical Examination'!A:A, 'Medical Examination'!H:H)</f>
        <v>No</v>
      </c>
      <c r="O1035" t="str">
        <f>_xlfn.XLOOKUP(Table4[[#This Row],[Customer ID]], 'Medical Examination'!A:A, 'Medical Examination'!I:I)</f>
        <v>Diabetes</v>
      </c>
      <c r="P1035" t="str">
        <f>_xlfn.XLOOKUP(Table4[[#This Row],[Customer ID]], 'Medical Examination'!A:A, 'Medical Examination'!J:J)</f>
        <v>Obesity</v>
      </c>
      <c r="Q1035" s="1">
        <f>_xlfn.XLOOKUP(Table4[[#This Row],[Customer ID]], Hospitalisation!A:A, Hospitalisation!E:E)</f>
        <v>10923.93</v>
      </c>
      <c r="R1035" t="str">
        <f>_xlfn.XLOOKUP(Table4[[#This Row],[Customer ID]], Hospitalisation!A:A, Hospitalisation!F:F)</f>
        <v>Tier - 3</v>
      </c>
      <c r="S1035" t="str">
        <f>_xlfn.XLOOKUP(Table4[[#This Row],[Customer ID]], Hospitalisation!A:A, Hospitalisation!G:G)</f>
        <v>Tier - 1</v>
      </c>
      <c r="T1035" t="str">
        <f>_xlfn.XLOOKUP(Table4[[#This Row],[Customer ID]], Hospitalisation!A:A, Hospitalisation!H:H)</f>
        <v>R1024</v>
      </c>
      <c r="U1035" t="str" cm="1">
        <f t="array" ref="U1035">_xlfn.IFS(Table4[[#This Row],[Age]]&lt;=29,"Youth",Table4[[#This Row],[Age]]&lt;=49,"Adults",Table4[[#This Row],[Age]]&gt;=50,"Senior")</f>
        <v>Senior</v>
      </c>
    </row>
    <row r="1036" spans="1:21">
      <c r="A1036" t="s">
        <v>2776</v>
      </c>
      <c r="B1036" t="str">
        <f>_xlfn.XLOOKUP(Table4[[#This Row],[Customer ID]],Table1[[#This Row],[Customer ID]],Table1[[#This Row],[TITLE]],0)</f>
        <v>Ms</v>
      </c>
      <c r="C1036" t="str" cm="1">
        <f t="array" ref="C1036">_xlfn.XLOOKUP(Table4[[#This Row],[Customer ID]],Table1[[#All],[Customer ID]],Table1[[#All],[FIRST NAME]],0)</f>
        <v>Mckendree</v>
      </c>
      <c r="D1036" t="str" cm="1">
        <f t="array" ref="D1036">_xlfn.XLOOKUP(Table4[[#This Row],[Customer ID]],Table1[[#All],[Customer ID]],Table1[[#All],[LAST NAME]],0)</f>
        <v>Hickory</v>
      </c>
      <c r="E1036" s="5" cm="1">
        <f t="array" ref="E1036">_xlfn.XLOOKUP(Table4[[#This Row],[Customer ID]],Table3[[#All],[Customer ID]],Table3[[#All],[Date of Birth]],0)</f>
        <v>34583</v>
      </c>
      <c r="F1036" cm="1">
        <f t="array" ref="F1036">_xlfn.XLOOKUP(Table4[[#This Row],[Customer ID]],Table3[[#All],[Customer ID]],Table3[[#All],[Age]],0)</f>
        <v>28</v>
      </c>
      <c r="G1036" cm="1">
        <f t="array" ref="G1036">_xlfn.XLOOKUP(Table4[[#This Row],[Customer ID]],Table3[[#All],[Customer ID]],Table3[[#All],[Children]],0)</f>
        <v>0</v>
      </c>
      <c r="H1036" cm="1">
        <f t="array" ref="H1036">_xlfn.XLOOKUP(Table4[[#This Row],[Customer ID]],Table2[[#All],[Customer ID]],Table2[[#All],[BMI]],0)</f>
        <v>47.13</v>
      </c>
      <c r="I1036" cm="1">
        <f t="array" ref="I1036">_xlfn.XLOOKUP(Table4[[#This Row],[Customer ID]],Table2[[#All],[Customer ID]],Table2[[#All],[HBA1C]],0)</f>
        <v>4.3099999999999996</v>
      </c>
      <c r="J1036" t="str">
        <f>_xlfn.XLOOKUP(Table4[[#This Row],[Customer ID]], 'Medical Examination'!A:A, 'Medical Examination'!D:D)</f>
        <v>No</v>
      </c>
      <c r="K1036" t="str">
        <f>_xlfn.XLOOKUP(Table4[[#This Row],[Customer ID]], 'Medical Examination'!A:A, 'Medical Examination'!E:E)</f>
        <v>No</v>
      </c>
      <c r="L1036" t="str">
        <f>_xlfn.XLOOKUP(Table4[[#This Row],[Customer ID]], 'Medical Examination'!A:A, 'Medical Examination'!F:F)</f>
        <v>No</v>
      </c>
      <c r="M1036">
        <f>_xlfn.XLOOKUP(Table4[[#This Row],[Customer ID]], 'Medical Examination'!A:A, 'Medical Examination'!G:G)</f>
        <v>0</v>
      </c>
      <c r="N1036" t="str">
        <f>_xlfn.XLOOKUP(Table4[[#This Row],[Customer ID]], 'Medical Examination'!A:A, 'Medical Examination'!H:H)</f>
        <v>No</v>
      </c>
      <c r="O1036" t="str">
        <f>_xlfn.XLOOKUP(Table4[[#This Row],[Customer ID]], 'Medical Examination'!A:A, 'Medical Examination'!I:I)</f>
        <v>Normal</v>
      </c>
      <c r="P1036" t="str">
        <f>_xlfn.XLOOKUP(Table4[[#This Row],[Customer ID]], 'Medical Examination'!A:A, 'Medical Examination'!J:J)</f>
        <v>Obesity</v>
      </c>
      <c r="Q1036" s="1">
        <f>_xlfn.XLOOKUP(Table4[[#This Row],[Customer ID]], Hospitalisation!A:A, Hospitalisation!E:E)</f>
        <v>10886.66</v>
      </c>
      <c r="R1036" t="str">
        <f>_xlfn.XLOOKUP(Table4[[#This Row],[Customer ID]], Hospitalisation!A:A, Hospitalisation!F:F)</f>
        <v>Tier - 3</v>
      </c>
      <c r="S1036" t="str">
        <f>_xlfn.XLOOKUP(Table4[[#This Row],[Customer ID]], Hospitalisation!A:A, Hospitalisation!G:G)</f>
        <v>Tier - 3</v>
      </c>
      <c r="T1036" t="str">
        <f>_xlfn.XLOOKUP(Table4[[#This Row],[Customer ID]], Hospitalisation!A:A, Hospitalisation!H:H)</f>
        <v>R1012</v>
      </c>
      <c r="U1036" t="str" cm="1">
        <f t="array" ref="U1036">_xlfn.IFS(Table4[[#This Row],[Age]]&lt;=29,"Youth",Table4[[#This Row],[Age]]&lt;=49,"Adults",Table4[[#This Row],[Age]]&gt;=50,"Senior")</f>
        <v>Youth</v>
      </c>
    </row>
    <row r="1037" spans="1:21">
      <c r="A1037" t="s">
        <v>2779</v>
      </c>
      <c r="B1037" t="str">
        <f>_xlfn.XLOOKUP(Table4[[#This Row],[Customer ID]],Table1[[#This Row],[Customer ID]],Table1[[#This Row],[TITLE]],0)</f>
        <v>Ms</v>
      </c>
      <c r="C1037" t="str" cm="1">
        <f t="array" ref="C1037">_xlfn.XLOOKUP(Table4[[#This Row],[Customer ID]],Table1[[#All],[Customer ID]],Table1[[#All],[FIRST NAME]],0)</f>
        <v>Tara</v>
      </c>
      <c r="D1037" t="str" cm="1">
        <f t="array" ref="D1037">_xlfn.XLOOKUP(Table4[[#This Row],[Customer ID]],Table1[[#All],[Customer ID]],Table1[[#All],[LAST NAME]],0)</f>
        <v>Mooney</v>
      </c>
      <c r="E1037" s="5" cm="1">
        <f t="array" ref="E1037">_xlfn.XLOOKUP(Table4[[#This Row],[Customer ID]],Table3[[#All],[Customer ID]],Table3[[#All],[Date of Birth]],0)</f>
        <v>26287</v>
      </c>
      <c r="F1037" cm="1">
        <f t="array" ref="F1037">_xlfn.XLOOKUP(Table4[[#This Row],[Customer ID]],Table3[[#All],[Customer ID]],Table3[[#All],[Age]],0)</f>
        <v>51</v>
      </c>
      <c r="G1037" cm="1">
        <f t="array" ref="G1037">_xlfn.XLOOKUP(Table4[[#This Row],[Customer ID]],Table3[[#All],[Customer ID]],Table3[[#All],[Children]],0)</f>
        <v>2</v>
      </c>
      <c r="H1037" cm="1">
        <f t="array" ref="H1037">_xlfn.XLOOKUP(Table4[[#This Row],[Customer ID]],Table2[[#All],[Customer ID]],Table2[[#All],[BMI]],0)</f>
        <v>36.67</v>
      </c>
      <c r="I1037" cm="1">
        <f t="array" ref="I1037">_xlfn.XLOOKUP(Table4[[#This Row],[Customer ID]],Table2[[#All],[Customer ID]],Table2[[#All],[HBA1C]],0)</f>
        <v>10.83</v>
      </c>
      <c r="J1037" t="str">
        <f>_xlfn.XLOOKUP(Table4[[#This Row],[Customer ID]], 'Medical Examination'!A:A, 'Medical Examination'!D:D)</f>
        <v>No</v>
      </c>
      <c r="K1037" t="str">
        <f>_xlfn.XLOOKUP(Table4[[#This Row],[Customer ID]], 'Medical Examination'!A:A, 'Medical Examination'!E:E)</f>
        <v>No</v>
      </c>
      <c r="L1037" t="str">
        <f>_xlfn.XLOOKUP(Table4[[#This Row],[Customer ID]], 'Medical Examination'!A:A, 'Medical Examination'!F:F)</f>
        <v>No</v>
      </c>
      <c r="M1037">
        <f>_xlfn.XLOOKUP(Table4[[#This Row],[Customer ID]], 'Medical Examination'!A:A, 'Medical Examination'!G:G)</f>
        <v>0</v>
      </c>
      <c r="N1037" t="str">
        <f>_xlfn.XLOOKUP(Table4[[#This Row],[Customer ID]], 'Medical Examination'!A:A, 'Medical Examination'!H:H)</f>
        <v>No</v>
      </c>
      <c r="O1037" t="str">
        <f>_xlfn.XLOOKUP(Table4[[#This Row],[Customer ID]], 'Medical Examination'!A:A, 'Medical Examination'!I:I)</f>
        <v>Diabetes</v>
      </c>
      <c r="P1037" t="str">
        <f>_xlfn.XLOOKUP(Table4[[#This Row],[Customer ID]], 'Medical Examination'!A:A, 'Medical Examination'!J:J)</f>
        <v>Obesity</v>
      </c>
      <c r="Q1037" s="1">
        <f>_xlfn.XLOOKUP(Table4[[#This Row],[Customer ID]], Hospitalisation!A:A, Hospitalisation!E:E)</f>
        <v>10848.13</v>
      </c>
      <c r="R1037" t="str">
        <f>_xlfn.XLOOKUP(Table4[[#This Row],[Customer ID]], Hospitalisation!A:A, Hospitalisation!F:F)</f>
        <v>Tier - 3</v>
      </c>
      <c r="S1037" t="str">
        <f>_xlfn.XLOOKUP(Table4[[#This Row],[Customer ID]], Hospitalisation!A:A, Hospitalisation!G:G)</f>
        <v>Tier - 3</v>
      </c>
      <c r="T1037" t="str">
        <f>_xlfn.XLOOKUP(Table4[[#This Row],[Customer ID]], Hospitalisation!A:A, Hospitalisation!H:H)</f>
        <v>R1012</v>
      </c>
      <c r="U1037" t="str" cm="1">
        <f t="array" ref="U1037">_xlfn.IFS(Table4[[#This Row],[Age]]&lt;=29,"Youth",Table4[[#This Row],[Age]]&lt;=49,"Adults",Table4[[#This Row],[Age]]&gt;=50,"Senior")</f>
        <v>Senior</v>
      </c>
    </row>
    <row r="1038" spans="1:21">
      <c r="A1038" t="s">
        <v>2781</v>
      </c>
      <c r="B1038" t="str">
        <f>_xlfn.XLOOKUP(Table4[[#This Row],[Customer ID]],Table1[[#This Row],[Customer ID]],Table1[[#This Row],[TITLE]],0)</f>
        <v>Mr</v>
      </c>
      <c r="C1038" t="str" cm="1">
        <f t="array" ref="C1038">_xlfn.XLOOKUP(Table4[[#This Row],[Customer ID]],Table1[[#All],[Customer ID]],Table1[[#All],[FIRST NAME]],0)</f>
        <v>Daniel</v>
      </c>
      <c r="D1038" t="str" cm="1">
        <f t="array" ref="D1038">_xlfn.XLOOKUP(Table4[[#This Row],[Customer ID]],Table1[[#All],[Customer ID]],Table1[[#All],[LAST NAME]],0)</f>
        <v>Craighead</v>
      </c>
      <c r="E1038" s="5" cm="1">
        <f t="array" ref="E1038">_xlfn.XLOOKUP(Table4[[#This Row],[Customer ID]],Table3[[#All],[Customer ID]],Table3[[#All],[Date of Birth]],0)</f>
        <v>25047</v>
      </c>
      <c r="F1038" cm="1">
        <f t="array" ref="F1038">_xlfn.XLOOKUP(Table4[[#This Row],[Customer ID]],Table3[[#All],[Customer ID]],Table3[[#All],[Age]],0)</f>
        <v>54</v>
      </c>
      <c r="G1038" cm="1">
        <f t="array" ref="G1038">_xlfn.XLOOKUP(Table4[[#This Row],[Customer ID]],Table3[[#All],[Customer ID]],Table3[[#All],[Children]],0)</f>
        <v>1</v>
      </c>
      <c r="H1038" cm="1">
        <f t="array" ref="H1038">_xlfn.XLOOKUP(Table4[[#This Row],[Customer ID]],Table2[[#All],[Customer ID]],Table2[[#All],[BMI]],0)</f>
        <v>33.630000000000003</v>
      </c>
      <c r="I1038" cm="1">
        <f t="array" ref="I1038">_xlfn.XLOOKUP(Table4[[#This Row],[Customer ID]],Table2[[#All],[Customer ID]],Table2[[#All],[HBA1C]],0)</f>
        <v>11.31</v>
      </c>
      <c r="J1038" t="str">
        <f>_xlfn.XLOOKUP(Table4[[#This Row],[Customer ID]], 'Medical Examination'!A:A, 'Medical Examination'!D:D)</f>
        <v>No</v>
      </c>
      <c r="K1038" t="str">
        <f>_xlfn.XLOOKUP(Table4[[#This Row],[Customer ID]], 'Medical Examination'!A:A, 'Medical Examination'!E:E)</f>
        <v>No</v>
      </c>
      <c r="L1038" t="str">
        <f>_xlfn.XLOOKUP(Table4[[#This Row],[Customer ID]], 'Medical Examination'!A:A, 'Medical Examination'!F:F)</f>
        <v>No</v>
      </c>
      <c r="M1038">
        <f>_xlfn.XLOOKUP(Table4[[#This Row],[Customer ID]], 'Medical Examination'!A:A, 'Medical Examination'!G:G)</f>
        <v>0</v>
      </c>
      <c r="N1038" t="str">
        <f>_xlfn.XLOOKUP(Table4[[#This Row],[Customer ID]], 'Medical Examination'!A:A, 'Medical Examination'!H:H)</f>
        <v>No</v>
      </c>
      <c r="O1038" t="str">
        <f>_xlfn.XLOOKUP(Table4[[#This Row],[Customer ID]], 'Medical Examination'!A:A, 'Medical Examination'!I:I)</f>
        <v>Diabetes</v>
      </c>
      <c r="P1038" t="str">
        <f>_xlfn.XLOOKUP(Table4[[#This Row],[Customer ID]], 'Medical Examination'!A:A, 'Medical Examination'!J:J)</f>
        <v>Obesity</v>
      </c>
      <c r="Q1038" s="1">
        <f>_xlfn.XLOOKUP(Table4[[#This Row],[Customer ID]], Hospitalisation!A:A, Hospitalisation!E:E)</f>
        <v>10825.25</v>
      </c>
      <c r="R1038" t="str">
        <f>_xlfn.XLOOKUP(Table4[[#This Row],[Customer ID]], Hospitalisation!A:A, Hospitalisation!F:F)</f>
        <v>Tier - 3</v>
      </c>
      <c r="S1038" t="str">
        <f>_xlfn.XLOOKUP(Table4[[#This Row],[Customer ID]], Hospitalisation!A:A, Hospitalisation!G:G)</f>
        <v>Tier - 3</v>
      </c>
      <c r="T1038" t="str">
        <f>_xlfn.XLOOKUP(Table4[[#This Row],[Customer ID]], Hospitalisation!A:A, Hospitalisation!H:H)</f>
        <v>R1012</v>
      </c>
      <c r="U1038" t="str" cm="1">
        <f t="array" ref="U1038">_xlfn.IFS(Table4[[#This Row],[Age]]&lt;=29,"Youth",Table4[[#This Row],[Age]]&lt;=49,"Adults",Table4[[#This Row],[Age]]&gt;=50,"Senior")</f>
        <v>Senior</v>
      </c>
    </row>
    <row r="1039" spans="1:21">
      <c r="A1039" t="s">
        <v>2783</v>
      </c>
      <c r="B1039" t="str">
        <f>_xlfn.XLOOKUP(Table4[[#This Row],[Customer ID]],Table1[[#This Row],[Customer ID]],Table1[[#This Row],[TITLE]],0)</f>
        <v>Mr</v>
      </c>
      <c r="C1039" t="str" cm="1">
        <f t="array" ref="C1039">_xlfn.XLOOKUP(Table4[[#This Row],[Customer ID]],Table1[[#All],[Customer ID]],Table1[[#All],[FIRST NAME]],0)</f>
        <v>Joshua P</v>
      </c>
      <c r="D1039" t="str" cm="1">
        <f t="array" ref="D1039">_xlfn.XLOOKUP(Table4[[#This Row],[Customer ID]],Table1[[#All],[Customer ID]],Table1[[#All],[LAST NAME]],0)</f>
        <v>Gardner</v>
      </c>
      <c r="E1039" s="5" cm="1">
        <f t="array" ref="E1039">_xlfn.XLOOKUP(Table4[[#This Row],[Customer ID]],Table3[[#All],[Customer ID]],Table3[[#All],[Date of Birth]],0)</f>
        <v>24747</v>
      </c>
      <c r="F1039" cm="1">
        <f t="array" ref="F1039">_xlfn.XLOOKUP(Table4[[#This Row],[Customer ID]],Table3[[#All],[Customer ID]],Table3[[#All],[Age]],0)</f>
        <v>55</v>
      </c>
      <c r="G1039" cm="1">
        <f t="array" ref="G1039">_xlfn.XLOOKUP(Table4[[#This Row],[Customer ID]],Table3[[#All],[Customer ID]],Table3[[#All],[Children]],0)</f>
        <v>1</v>
      </c>
      <c r="H1039" cm="1">
        <f t="array" ref="H1039">_xlfn.XLOOKUP(Table4[[#This Row],[Customer ID]],Table2[[#All],[Customer ID]],Table2[[#All],[BMI]],0)</f>
        <v>32.67</v>
      </c>
      <c r="I1039" cm="1">
        <f t="array" ref="I1039">_xlfn.XLOOKUP(Table4[[#This Row],[Customer ID]],Table2[[#All],[Customer ID]],Table2[[#All],[HBA1C]],0)</f>
        <v>11.81</v>
      </c>
      <c r="J1039" t="str">
        <f>_xlfn.XLOOKUP(Table4[[#This Row],[Customer ID]], 'Medical Examination'!A:A, 'Medical Examination'!D:D)</f>
        <v>Yes</v>
      </c>
      <c r="K1039" t="str">
        <f>_xlfn.XLOOKUP(Table4[[#This Row],[Customer ID]], 'Medical Examination'!A:A, 'Medical Examination'!E:E)</f>
        <v>No</v>
      </c>
      <c r="L1039" t="str">
        <f>_xlfn.XLOOKUP(Table4[[#This Row],[Customer ID]], 'Medical Examination'!A:A, 'Medical Examination'!F:F)</f>
        <v>No</v>
      </c>
      <c r="M1039">
        <f>_xlfn.XLOOKUP(Table4[[#This Row],[Customer ID]], 'Medical Examination'!A:A, 'Medical Examination'!G:G)</f>
        <v>0</v>
      </c>
      <c r="N1039" t="str">
        <f>_xlfn.XLOOKUP(Table4[[#This Row],[Customer ID]], 'Medical Examination'!A:A, 'Medical Examination'!H:H)</f>
        <v>No</v>
      </c>
      <c r="O1039" t="str">
        <f>_xlfn.XLOOKUP(Table4[[#This Row],[Customer ID]], 'Medical Examination'!A:A, 'Medical Examination'!I:I)</f>
        <v>Diabetes</v>
      </c>
      <c r="P1039" t="str">
        <f>_xlfn.XLOOKUP(Table4[[#This Row],[Customer ID]], 'Medical Examination'!A:A, 'Medical Examination'!J:J)</f>
        <v>Obesity</v>
      </c>
      <c r="Q1039" s="1">
        <f>_xlfn.XLOOKUP(Table4[[#This Row],[Customer ID]], Hospitalisation!A:A, Hospitalisation!E:E)</f>
        <v>10807.49</v>
      </c>
      <c r="R1039" t="str">
        <f>_xlfn.XLOOKUP(Table4[[#This Row],[Customer ID]], Hospitalisation!A:A, Hospitalisation!F:F)</f>
        <v>Tier - 3</v>
      </c>
      <c r="S1039" t="str">
        <f>_xlfn.XLOOKUP(Table4[[#This Row],[Customer ID]], Hospitalisation!A:A, Hospitalisation!G:G)</f>
        <v>Tier - 2</v>
      </c>
      <c r="T1039" t="str">
        <f>_xlfn.XLOOKUP(Table4[[#This Row],[Customer ID]], Hospitalisation!A:A, Hospitalisation!H:H)</f>
        <v>R1013</v>
      </c>
      <c r="U1039" t="str" cm="1">
        <f t="array" ref="U1039">_xlfn.IFS(Table4[[#This Row],[Age]]&lt;=29,"Youth",Table4[[#This Row],[Age]]&lt;=49,"Adults",Table4[[#This Row],[Age]]&gt;=50,"Senior")</f>
        <v>Senior</v>
      </c>
    </row>
    <row r="1040" spans="1:21">
      <c r="A1040" t="s">
        <v>2786</v>
      </c>
      <c r="B1040" t="str">
        <f>_xlfn.XLOOKUP(Table4[[#This Row],[Customer ID]],Table1[[#This Row],[Customer ID]],Table1[[#This Row],[TITLE]],0)</f>
        <v>Ms</v>
      </c>
      <c r="C1040" t="str" cm="1">
        <f t="array" ref="C1040">_xlfn.XLOOKUP(Table4[[#This Row],[Customer ID]],Table1[[#All],[Customer ID]],Table1[[#All],[FIRST NAME]],0)</f>
        <v>Erin C</v>
      </c>
      <c r="D1040" t="str" cm="1">
        <f t="array" ref="D1040">_xlfn.XLOOKUP(Table4[[#This Row],[Customer ID]],Table1[[#All],[Customer ID]],Table1[[#All],[LAST NAME]],0)</f>
        <v>Lohrenz</v>
      </c>
      <c r="E1040" s="5" cm="1">
        <f t="array" ref="E1040">_xlfn.XLOOKUP(Table4[[#This Row],[Customer ID]],Table3[[#All],[Customer ID]],Table3[[#All],[Date of Birth]],0)</f>
        <v>25920</v>
      </c>
      <c r="F1040" cm="1">
        <f t="array" ref="F1040">_xlfn.XLOOKUP(Table4[[#This Row],[Customer ID]],Table3[[#All],[Customer ID]],Table3[[#All],[Age]],0)</f>
        <v>52</v>
      </c>
      <c r="G1040" cm="1">
        <f t="array" ref="G1040">_xlfn.XLOOKUP(Table4[[#This Row],[Customer ID]],Table3[[#All],[Customer ID]],Table3[[#All],[Children]],0)</f>
        <v>2</v>
      </c>
      <c r="H1040" cm="1">
        <f t="array" ref="H1040">_xlfn.XLOOKUP(Table4[[#This Row],[Customer ID]],Table2[[#All],[Customer ID]],Table2[[#All],[BMI]],0)</f>
        <v>33.299999999999997</v>
      </c>
      <c r="I1040" cm="1">
        <f t="array" ref="I1040">_xlfn.XLOOKUP(Table4[[#This Row],[Customer ID]],Table2[[#All],[Customer ID]],Table2[[#All],[HBA1C]],0)</f>
        <v>8.26</v>
      </c>
      <c r="J1040" t="str">
        <f>_xlfn.XLOOKUP(Table4[[#This Row],[Customer ID]], 'Medical Examination'!A:A, 'Medical Examination'!D:D)</f>
        <v>Yes</v>
      </c>
      <c r="K1040" t="str">
        <f>_xlfn.XLOOKUP(Table4[[#This Row],[Customer ID]], 'Medical Examination'!A:A, 'Medical Examination'!E:E)</f>
        <v>No</v>
      </c>
      <c r="L1040" t="str">
        <f>_xlfn.XLOOKUP(Table4[[#This Row],[Customer ID]], 'Medical Examination'!A:A, 'Medical Examination'!F:F)</f>
        <v>No</v>
      </c>
      <c r="M1040">
        <f>_xlfn.XLOOKUP(Table4[[#This Row],[Customer ID]], 'Medical Examination'!A:A, 'Medical Examination'!G:G)</f>
        <v>2</v>
      </c>
      <c r="N1040" t="str">
        <f>_xlfn.XLOOKUP(Table4[[#This Row],[Customer ID]], 'Medical Examination'!A:A, 'Medical Examination'!H:H)</f>
        <v>No</v>
      </c>
      <c r="O1040" t="str">
        <f>_xlfn.XLOOKUP(Table4[[#This Row],[Customer ID]], 'Medical Examination'!A:A, 'Medical Examination'!I:I)</f>
        <v>Diabetes</v>
      </c>
      <c r="P1040" t="str">
        <f>_xlfn.XLOOKUP(Table4[[#This Row],[Customer ID]], 'Medical Examination'!A:A, 'Medical Examination'!J:J)</f>
        <v>Obesity</v>
      </c>
      <c r="Q1040" s="1">
        <f>_xlfn.XLOOKUP(Table4[[#This Row],[Customer ID]], Hospitalisation!A:A, Hospitalisation!E:E)</f>
        <v>10806.84</v>
      </c>
      <c r="R1040" t="str">
        <f>_xlfn.XLOOKUP(Table4[[#This Row],[Customer ID]], Hospitalisation!A:A, Hospitalisation!F:F)</f>
        <v>Tier - 3</v>
      </c>
      <c r="S1040" t="str">
        <f>_xlfn.XLOOKUP(Table4[[#This Row],[Customer ID]], Hospitalisation!A:A, Hospitalisation!G:G)</f>
        <v>Tier - 2</v>
      </c>
      <c r="T1040" t="str">
        <f>_xlfn.XLOOKUP(Table4[[#This Row],[Customer ID]], Hospitalisation!A:A, Hospitalisation!H:H)</f>
        <v>R1011</v>
      </c>
      <c r="U1040" t="str" cm="1">
        <f t="array" ref="U1040">_xlfn.IFS(Table4[[#This Row],[Age]]&lt;=29,"Youth",Table4[[#This Row],[Age]]&lt;=49,"Adults",Table4[[#This Row],[Age]]&gt;=50,"Senior")</f>
        <v>Senior</v>
      </c>
    </row>
    <row r="1041" spans="1:21">
      <c r="A1041" t="s">
        <v>2788</v>
      </c>
      <c r="B1041" t="str">
        <f>_xlfn.XLOOKUP(Table4[[#This Row],[Customer ID]],Table1[[#This Row],[Customer ID]],Table1[[#This Row],[TITLE]],0)</f>
        <v>Ms</v>
      </c>
      <c r="C1041" t="str" cm="1">
        <f t="array" ref="C1041">_xlfn.XLOOKUP(Table4[[#This Row],[Customer ID]],Table1[[#All],[Customer ID]],Table1[[#All],[FIRST NAME]],0)</f>
        <v>Shure</v>
      </c>
      <c r="D1041" t="str" cm="1">
        <f t="array" ref="D1041">_xlfn.XLOOKUP(Table4[[#This Row],[Customer ID]],Table1[[#All],[Customer ID]],Table1[[#All],[LAST NAME]],0)</f>
        <v>Demise</v>
      </c>
      <c r="E1041" s="5" cm="1">
        <f t="array" ref="E1041">_xlfn.XLOOKUP(Table4[[#This Row],[Customer ID]],Table3[[#All],[Customer ID]],Table3[[#All],[Date of Birth]],0)</f>
        <v>25869</v>
      </c>
      <c r="F1041" cm="1">
        <f t="array" ref="F1041">_xlfn.XLOOKUP(Table4[[#This Row],[Customer ID]],Table3[[#All],[Customer ID]],Table3[[#All],[Age]],0)</f>
        <v>52</v>
      </c>
      <c r="G1041" cm="1">
        <f t="array" ref="G1041">_xlfn.XLOOKUP(Table4[[#This Row],[Customer ID]],Table3[[#All],[Customer ID]],Table3[[#All],[Children]],0)</f>
        <v>1</v>
      </c>
      <c r="H1041" cm="1">
        <f t="array" ref="H1041">_xlfn.XLOOKUP(Table4[[#This Row],[Customer ID]],Table2[[#All],[Customer ID]],Table2[[#All],[BMI]],0)</f>
        <v>30.78</v>
      </c>
      <c r="I1041" cm="1">
        <f t="array" ref="I1041">_xlfn.XLOOKUP(Table4[[#This Row],[Customer ID]],Table2[[#All],[Customer ID]],Table2[[#All],[HBA1C]],0)</f>
        <v>10.74</v>
      </c>
      <c r="J1041" t="str">
        <f>_xlfn.XLOOKUP(Table4[[#This Row],[Customer ID]], 'Medical Examination'!A:A, 'Medical Examination'!D:D)</f>
        <v>Yes</v>
      </c>
      <c r="K1041" t="str">
        <f>_xlfn.XLOOKUP(Table4[[#This Row],[Customer ID]], 'Medical Examination'!A:A, 'Medical Examination'!E:E)</f>
        <v>No</v>
      </c>
      <c r="L1041" t="str">
        <f>_xlfn.XLOOKUP(Table4[[#This Row],[Customer ID]], 'Medical Examination'!A:A, 'Medical Examination'!F:F)</f>
        <v>No</v>
      </c>
      <c r="M1041">
        <f>_xlfn.XLOOKUP(Table4[[#This Row],[Customer ID]], 'Medical Examination'!A:A, 'Medical Examination'!G:G)</f>
        <v>2</v>
      </c>
      <c r="N1041" t="str">
        <f>_xlfn.XLOOKUP(Table4[[#This Row],[Customer ID]], 'Medical Examination'!A:A, 'Medical Examination'!H:H)</f>
        <v>No</v>
      </c>
      <c r="O1041" t="str">
        <f>_xlfn.XLOOKUP(Table4[[#This Row],[Customer ID]], 'Medical Examination'!A:A, 'Medical Examination'!I:I)</f>
        <v>Diabetes</v>
      </c>
      <c r="P1041" t="str">
        <f>_xlfn.XLOOKUP(Table4[[#This Row],[Customer ID]], 'Medical Examination'!A:A, 'Medical Examination'!J:J)</f>
        <v>Obesity</v>
      </c>
      <c r="Q1041" s="1">
        <f>_xlfn.XLOOKUP(Table4[[#This Row],[Customer ID]], Hospitalisation!A:A, Hospitalisation!E:E)</f>
        <v>10797.34</v>
      </c>
      <c r="R1041" t="str">
        <f>_xlfn.XLOOKUP(Table4[[#This Row],[Customer ID]], Hospitalisation!A:A, Hospitalisation!F:F)</f>
        <v>Tier - 3</v>
      </c>
      <c r="S1041" t="str">
        <f>_xlfn.XLOOKUP(Table4[[#This Row],[Customer ID]], Hospitalisation!A:A, Hospitalisation!G:G)</f>
        <v>Tier - 2</v>
      </c>
      <c r="T1041" t="str">
        <f>_xlfn.XLOOKUP(Table4[[#This Row],[Customer ID]], Hospitalisation!A:A, Hospitalisation!H:H)</f>
        <v>R1023</v>
      </c>
      <c r="U1041" t="str" cm="1">
        <f t="array" ref="U1041">_xlfn.IFS(Table4[[#This Row],[Age]]&lt;=29,"Youth",Table4[[#This Row],[Age]]&lt;=49,"Adults",Table4[[#This Row],[Age]]&gt;=50,"Senior")</f>
        <v>Senior</v>
      </c>
    </row>
    <row r="1042" spans="1:21">
      <c r="A1042" t="s">
        <v>2791</v>
      </c>
      <c r="B1042" t="str">
        <f>_xlfn.XLOOKUP(Table4[[#This Row],[Customer ID]],Table1[[#This Row],[Customer ID]],Table1[[#This Row],[TITLE]],0)</f>
        <v>Mr</v>
      </c>
      <c r="C1042" t="str" cm="1">
        <f t="array" ref="C1042">_xlfn.XLOOKUP(Table4[[#This Row],[Customer ID]],Table1[[#All],[Customer ID]],Table1[[#All],[FIRST NAME]],0)</f>
        <v>Richard</v>
      </c>
      <c r="D1042" t="str" cm="1">
        <f t="array" ref="D1042">_xlfn.XLOOKUP(Table4[[#This Row],[Customer ID]],Table1[[#All],[Customer ID]],Table1[[#All],[LAST NAME]],0)</f>
        <v>Nelson</v>
      </c>
      <c r="E1042" s="5" cm="1">
        <f t="array" ref="E1042">_xlfn.XLOOKUP(Table4[[#This Row],[Customer ID]],Table3[[#All],[Customer ID]],Table3[[#All],[Date of Birth]],0)</f>
        <v>24768</v>
      </c>
      <c r="F1042" cm="1">
        <f t="array" ref="F1042">_xlfn.XLOOKUP(Table4[[#This Row],[Customer ID]],Table3[[#All],[Customer ID]],Table3[[#All],[Age]],0)</f>
        <v>55</v>
      </c>
      <c r="G1042" cm="1">
        <f t="array" ref="G1042">_xlfn.XLOOKUP(Table4[[#This Row],[Customer ID]],Table3[[#All],[Customer ID]],Table3[[#All],[Children]],0)</f>
        <v>0</v>
      </c>
      <c r="H1042" cm="1">
        <f t="array" ref="H1042">_xlfn.XLOOKUP(Table4[[#This Row],[Customer ID]],Table2[[#All],[Customer ID]],Table2[[#All],[BMI]],0)</f>
        <v>28.975000000000001</v>
      </c>
      <c r="I1042" cm="1">
        <f t="array" ref="I1042">_xlfn.XLOOKUP(Table4[[#This Row],[Customer ID]],Table2[[#All],[Customer ID]],Table2[[#All],[HBA1C]],0)</f>
        <v>7.69</v>
      </c>
      <c r="J1042" t="str">
        <f>_xlfn.XLOOKUP(Table4[[#This Row],[Customer ID]], 'Medical Examination'!A:A, 'Medical Examination'!D:D)</f>
        <v>Yes</v>
      </c>
      <c r="K1042" t="str">
        <f>_xlfn.XLOOKUP(Table4[[#This Row],[Customer ID]], 'Medical Examination'!A:A, 'Medical Examination'!E:E)</f>
        <v>No</v>
      </c>
      <c r="L1042" t="str">
        <f>_xlfn.XLOOKUP(Table4[[#This Row],[Customer ID]], 'Medical Examination'!A:A, 'Medical Examination'!F:F)</f>
        <v>No</v>
      </c>
      <c r="M1042">
        <f>_xlfn.XLOOKUP(Table4[[#This Row],[Customer ID]], 'Medical Examination'!A:A, 'Medical Examination'!G:G)</f>
        <v>0</v>
      </c>
      <c r="N1042" t="str">
        <f>_xlfn.XLOOKUP(Table4[[#This Row],[Customer ID]], 'Medical Examination'!A:A, 'Medical Examination'!H:H)</f>
        <v>No</v>
      </c>
      <c r="O1042" t="str">
        <f>_xlfn.XLOOKUP(Table4[[#This Row],[Customer ID]], 'Medical Examination'!A:A, 'Medical Examination'!I:I)</f>
        <v>Diabetes</v>
      </c>
      <c r="P1042" t="str">
        <f>_xlfn.XLOOKUP(Table4[[#This Row],[Customer ID]], 'Medical Examination'!A:A, 'Medical Examination'!J:J)</f>
        <v>Overweight</v>
      </c>
      <c r="Q1042" s="1">
        <f>_xlfn.XLOOKUP(Table4[[#This Row],[Customer ID]], Hospitalisation!A:A, Hospitalisation!E:E)</f>
        <v>10796.35</v>
      </c>
      <c r="R1042" t="str">
        <f>_xlfn.XLOOKUP(Table4[[#This Row],[Customer ID]], Hospitalisation!A:A, Hospitalisation!F:F)</f>
        <v>Tier - 3</v>
      </c>
      <c r="S1042" t="str">
        <f>_xlfn.XLOOKUP(Table4[[#This Row],[Customer ID]], Hospitalisation!A:A, Hospitalisation!G:G)</f>
        <v>Tier - 1</v>
      </c>
      <c r="T1042" t="str">
        <f>_xlfn.XLOOKUP(Table4[[#This Row],[Customer ID]], Hospitalisation!A:A, Hospitalisation!H:H)</f>
        <v>R1019</v>
      </c>
      <c r="U1042" t="str" cm="1">
        <f t="array" ref="U1042">_xlfn.IFS(Table4[[#This Row],[Age]]&lt;=29,"Youth",Table4[[#This Row],[Age]]&lt;=49,"Adults",Table4[[#This Row],[Age]]&gt;=50,"Senior")</f>
        <v>Senior</v>
      </c>
    </row>
    <row r="1043" spans="1:21">
      <c r="A1043" t="s">
        <v>2792</v>
      </c>
      <c r="B1043" t="str">
        <f>_xlfn.XLOOKUP(Table4[[#This Row],[Customer ID]],Table1[[#This Row],[Customer ID]],Table1[[#This Row],[TITLE]],0)</f>
        <v>Ms</v>
      </c>
      <c r="C1043" t="str" cm="1">
        <f t="array" ref="C1043">_xlfn.XLOOKUP(Table4[[#This Row],[Customer ID]],Table1[[#All],[Customer ID]],Table1[[#All],[FIRST NAME]],0)</f>
        <v>Brenda</v>
      </c>
      <c r="D1043" t="str" cm="1">
        <f t="array" ref="D1043">_xlfn.XLOOKUP(Table4[[#This Row],[Customer ID]],Table1[[#All],[Customer ID]],Table1[[#All],[LAST NAME]],0)</f>
        <v>Guitard</v>
      </c>
      <c r="E1043" s="5" cm="1">
        <f t="array" ref="E1043">_xlfn.XLOOKUP(Table4[[#This Row],[Customer ID]],Table3[[#All],[Customer ID]],Table3[[#All],[Date of Birth]],0)</f>
        <v>36518</v>
      </c>
      <c r="F1043" cm="1">
        <f t="array" ref="F1043">_xlfn.XLOOKUP(Table4[[#This Row],[Customer ID]],Table3[[#All],[Customer ID]],Table3[[#All],[Age]],0)</f>
        <v>23</v>
      </c>
      <c r="G1043" cm="1">
        <f t="array" ref="G1043">_xlfn.XLOOKUP(Table4[[#This Row],[Customer ID]],Table3[[#All],[Customer ID]],Table3[[#All],[Children]],0)</f>
        <v>0</v>
      </c>
      <c r="H1043" cm="1">
        <f t="array" ref="H1043">_xlfn.XLOOKUP(Table4[[#This Row],[Customer ID]],Table2[[#All],[Customer ID]],Table2[[#All],[BMI]],0)</f>
        <v>33.4</v>
      </c>
      <c r="I1043" cm="1">
        <f t="array" ref="I1043">_xlfn.XLOOKUP(Table4[[#This Row],[Customer ID]],Table2[[#All],[Customer ID]],Table2[[#All],[HBA1C]],0)</f>
        <v>4.84</v>
      </c>
      <c r="J1043" t="str">
        <f>_xlfn.XLOOKUP(Table4[[#This Row],[Customer ID]], 'Medical Examination'!A:A, 'Medical Examination'!D:D)</f>
        <v>No</v>
      </c>
      <c r="K1043" t="str">
        <f>_xlfn.XLOOKUP(Table4[[#This Row],[Customer ID]], 'Medical Examination'!A:A, 'Medical Examination'!E:E)</f>
        <v>No</v>
      </c>
      <c r="L1043" t="str">
        <f>_xlfn.XLOOKUP(Table4[[#This Row],[Customer ID]], 'Medical Examination'!A:A, 'Medical Examination'!F:F)</f>
        <v>No</v>
      </c>
      <c r="M1043">
        <f>_xlfn.XLOOKUP(Table4[[#This Row],[Customer ID]], 'Medical Examination'!A:A, 'Medical Examination'!G:G)</f>
        <v>0</v>
      </c>
      <c r="N1043" t="str">
        <f>_xlfn.XLOOKUP(Table4[[#This Row],[Customer ID]], 'Medical Examination'!A:A, 'Medical Examination'!H:H)</f>
        <v>No</v>
      </c>
      <c r="O1043" t="str">
        <f>_xlfn.XLOOKUP(Table4[[#This Row],[Customer ID]], 'Medical Examination'!A:A, 'Medical Examination'!I:I)</f>
        <v>Normal</v>
      </c>
      <c r="P1043" t="str">
        <f>_xlfn.XLOOKUP(Table4[[#This Row],[Customer ID]], 'Medical Examination'!A:A, 'Medical Examination'!J:J)</f>
        <v>Obesity</v>
      </c>
      <c r="Q1043" s="1">
        <f>_xlfn.XLOOKUP(Table4[[#This Row],[Customer ID]], Hospitalisation!A:A, Hospitalisation!E:E)</f>
        <v>10795.94</v>
      </c>
      <c r="R1043" t="str">
        <f>_xlfn.XLOOKUP(Table4[[#This Row],[Customer ID]], Hospitalisation!A:A, Hospitalisation!F:F)</f>
        <v>Tier - 3</v>
      </c>
      <c r="S1043" t="str">
        <f>_xlfn.XLOOKUP(Table4[[#This Row],[Customer ID]], Hospitalisation!A:A, Hospitalisation!G:G)</f>
        <v>Tier - 1</v>
      </c>
      <c r="T1043" t="str">
        <f>_xlfn.XLOOKUP(Table4[[#This Row],[Customer ID]], Hospitalisation!A:A, Hospitalisation!H:H)</f>
        <v>R1011</v>
      </c>
      <c r="U1043" t="str" cm="1">
        <f t="array" ref="U1043">_xlfn.IFS(Table4[[#This Row],[Age]]&lt;=29,"Youth",Table4[[#This Row],[Age]]&lt;=49,"Adults",Table4[[#This Row],[Age]]&gt;=50,"Senior")</f>
        <v>Youth</v>
      </c>
    </row>
    <row r="1044" spans="1:21">
      <c r="A1044" t="s">
        <v>2795</v>
      </c>
      <c r="B1044" t="str">
        <f>_xlfn.XLOOKUP(Table4[[#This Row],[Customer ID]],Table1[[#This Row],[Customer ID]],Table1[[#This Row],[TITLE]],0)</f>
        <v>Mr</v>
      </c>
      <c r="C1044" t="str" cm="1">
        <f t="array" ref="C1044">_xlfn.XLOOKUP(Table4[[#This Row],[Customer ID]],Table1[[#All],[Customer ID]],Table1[[#All],[FIRST NAME]],0)</f>
        <v>Joseph M</v>
      </c>
      <c r="D1044" t="str" cm="1">
        <f t="array" ref="D1044">_xlfn.XLOOKUP(Table4[[#This Row],[Customer ID]],Table1[[#All],[Customer ID]],Table1[[#All],[LAST NAME]],0)</f>
        <v>Navas</v>
      </c>
      <c r="E1044" s="5" cm="1">
        <f t="array" ref="E1044">_xlfn.XLOOKUP(Table4[[#This Row],[Customer ID]],Table3[[#All],[Customer ID]],Table3[[#All],[Date of Birth]],0)</f>
        <v>24787</v>
      </c>
      <c r="F1044" cm="1">
        <f t="array" ref="F1044">_xlfn.XLOOKUP(Table4[[#This Row],[Customer ID]],Table3[[#All],[Customer ID]],Table3[[#All],[Age]],0)</f>
        <v>55</v>
      </c>
      <c r="G1044" cm="1">
        <f t="array" ref="G1044">_xlfn.XLOOKUP(Table4[[#This Row],[Customer ID]],Table3[[#All],[Customer ID]],Table3[[#All],[Children]],0)</f>
        <v>1</v>
      </c>
      <c r="H1044" cm="1">
        <f t="array" ref="H1044">_xlfn.XLOOKUP(Table4[[#This Row],[Customer ID]],Table2[[#All],[Customer ID]],Table2[[#All],[BMI]],0)</f>
        <v>21.5</v>
      </c>
      <c r="I1044" cm="1">
        <f t="array" ref="I1044">_xlfn.XLOOKUP(Table4[[#This Row],[Customer ID]],Table2[[#All],[Customer ID]],Table2[[#All],[HBA1C]],0)</f>
        <v>9.77</v>
      </c>
      <c r="J1044" t="str">
        <f>_xlfn.XLOOKUP(Table4[[#This Row],[Customer ID]], 'Medical Examination'!A:A, 'Medical Examination'!D:D)</f>
        <v>Yes</v>
      </c>
      <c r="K1044" t="str">
        <f>_xlfn.XLOOKUP(Table4[[#This Row],[Customer ID]], 'Medical Examination'!A:A, 'Medical Examination'!E:E)</f>
        <v>No</v>
      </c>
      <c r="L1044" t="str">
        <f>_xlfn.XLOOKUP(Table4[[#This Row],[Customer ID]], 'Medical Examination'!A:A, 'Medical Examination'!F:F)</f>
        <v>No</v>
      </c>
      <c r="M1044">
        <f>_xlfn.XLOOKUP(Table4[[#This Row],[Customer ID]], 'Medical Examination'!A:A, 'Medical Examination'!G:G)</f>
        <v>0</v>
      </c>
      <c r="N1044" t="str">
        <f>_xlfn.XLOOKUP(Table4[[#This Row],[Customer ID]], 'Medical Examination'!A:A, 'Medical Examination'!H:H)</f>
        <v>No</v>
      </c>
      <c r="O1044" t="str">
        <f>_xlfn.XLOOKUP(Table4[[#This Row],[Customer ID]], 'Medical Examination'!A:A, 'Medical Examination'!I:I)</f>
        <v>Diabetes</v>
      </c>
      <c r="P1044" t="str">
        <f>_xlfn.XLOOKUP(Table4[[#This Row],[Customer ID]], 'Medical Examination'!A:A, 'Medical Examination'!J:J)</f>
        <v>Normal Weight</v>
      </c>
      <c r="Q1044" s="1">
        <f>_xlfn.XLOOKUP(Table4[[#This Row],[Customer ID]], Hospitalisation!A:A, Hospitalisation!E:E)</f>
        <v>10791.96</v>
      </c>
      <c r="R1044" t="str">
        <f>_xlfn.XLOOKUP(Table4[[#This Row],[Customer ID]], Hospitalisation!A:A, Hospitalisation!F:F)</f>
        <v>Tier - 3</v>
      </c>
      <c r="S1044" t="str">
        <f>_xlfn.XLOOKUP(Table4[[#This Row],[Customer ID]], Hospitalisation!A:A, Hospitalisation!G:G)</f>
        <v>Tier - 2</v>
      </c>
      <c r="T1044" t="str">
        <f>_xlfn.XLOOKUP(Table4[[#This Row],[Customer ID]], Hospitalisation!A:A, Hospitalisation!H:H)</f>
        <v>R1011</v>
      </c>
      <c r="U1044" t="str" cm="1">
        <f t="array" ref="U1044">_xlfn.IFS(Table4[[#This Row],[Age]]&lt;=29,"Youth",Table4[[#This Row],[Age]]&lt;=49,"Adults",Table4[[#This Row],[Age]]&gt;=50,"Senior")</f>
        <v>Senior</v>
      </c>
    </row>
    <row r="1045" spans="1:21">
      <c r="A1045" t="s">
        <v>2798</v>
      </c>
      <c r="B1045" t="str">
        <f>_xlfn.XLOOKUP(Table4[[#This Row],[Customer ID]],Table1[[#This Row],[Customer ID]],Table1[[#This Row],[TITLE]],0)</f>
        <v>Mr</v>
      </c>
      <c r="C1045" t="str" cm="1">
        <f t="array" ref="C1045">_xlfn.XLOOKUP(Table4[[#This Row],[Customer ID]],Table1[[#All],[Customer ID]],Table1[[#All],[FIRST NAME]],0)</f>
        <v>Stephen J</v>
      </c>
      <c r="D1045" t="str" cm="1">
        <f t="array" ref="D1045">_xlfn.XLOOKUP(Table4[[#This Row],[Customer ID]],Table1[[#All],[Customer ID]],Table1[[#All],[LAST NAME]],0)</f>
        <v>Ptucha</v>
      </c>
      <c r="E1045" s="5" cm="1">
        <f t="array" ref="E1045">_xlfn.XLOOKUP(Table4[[#This Row],[Customer ID]],Table3[[#All],[Customer ID]],Table3[[#All],[Date of Birth]],0)</f>
        <v>32837</v>
      </c>
      <c r="F1045" cm="1">
        <f t="array" ref="F1045">_xlfn.XLOOKUP(Table4[[#This Row],[Customer ID]],Table3[[#All],[Customer ID]],Table3[[#All],[Age]],0)</f>
        <v>33</v>
      </c>
      <c r="G1045" cm="1">
        <f t="array" ref="G1045">_xlfn.XLOOKUP(Table4[[#This Row],[Customer ID]],Table3[[#All],[Customer ID]],Table3[[#All],[Children]],0)</f>
        <v>3</v>
      </c>
      <c r="H1045" cm="1">
        <f t="array" ref="H1045">_xlfn.XLOOKUP(Table4[[#This Row],[Customer ID]],Table2[[#All],[Customer ID]],Table2[[#All],[BMI]],0)</f>
        <v>38.14</v>
      </c>
      <c r="I1045" cm="1">
        <f t="array" ref="I1045">_xlfn.XLOOKUP(Table4[[#This Row],[Customer ID]],Table2[[#All],[Customer ID]],Table2[[#All],[HBA1C]],0)</f>
        <v>5.84</v>
      </c>
      <c r="J1045" t="str">
        <f>_xlfn.XLOOKUP(Table4[[#This Row],[Customer ID]], 'Medical Examination'!A:A, 'Medical Examination'!D:D)</f>
        <v>No</v>
      </c>
      <c r="K1045" t="str">
        <f>_xlfn.XLOOKUP(Table4[[#This Row],[Customer ID]], 'Medical Examination'!A:A, 'Medical Examination'!E:E)</f>
        <v>No</v>
      </c>
      <c r="L1045" t="str">
        <f>_xlfn.XLOOKUP(Table4[[#This Row],[Customer ID]], 'Medical Examination'!A:A, 'Medical Examination'!F:F)</f>
        <v>No</v>
      </c>
      <c r="M1045">
        <f>_xlfn.XLOOKUP(Table4[[#This Row],[Customer ID]], 'Medical Examination'!A:A, 'Medical Examination'!G:G)</f>
        <v>0</v>
      </c>
      <c r="N1045" t="str">
        <f>_xlfn.XLOOKUP(Table4[[#This Row],[Customer ID]], 'Medical Examination'!A:A, 'Medical Examination'!H:H)</f>
        <v>No</v>
      </c>
      <c r="O1045" t="str">
        <f>_xlfn.XLOOKUP(Table4[[#This Row],[Customer ID]], 'Medical Examination'!A:A, 'Medical Examination'!I:I)</f>
        <v>Prediabetes</v>
      </c>
      <c r="P1045" t="str">
        <f>_xlfn.XLOOKUP(Table4[[#This Row],[Customer ID]], 'Medical Examination'!A:A, 'Medical Examination'!J:J)</f>
        <v>Obesity</v>
      </c>
      <c r="Q1045" s="1">
        <f>_xlfn.XLOOKUP(Table4[[#This Row],[Customer ID]], Hospitalisation!A:A, Hospitalisation!E:E)</f>
        <v>10769.75</v>
      </c>
      <c r="R1045" t="str">
        <f>_xlfn.XLOOKUP(Table4[[#This Row],[Customer ID]], Hospitalisation!A:A, Hospitalisation!F:F)</f>
        <v>Tier - 3</v>
      </c>
      <c r="S1045" t="str">
        <f>_xlfn.XLOOKUP(Table4[[#This Row],[Customer ID]], Hospitalisation!A:A, Hospitalisation!G:G)</f>
        <v>Tier - 2</v>
      </c>
      <c r="T1045" t="str">
        <f>_xlfn.XLOOKUP(Table4[[#This Row],[Customer ID]], Hospitalisation!A:A, Hospitalisation!H:H)</f>
        <v>R1022</v>
      </c>
      <c r="U1045" t="str" cm="1">
        <f t="array" ref="U1045">_xlfn.IFS(Table4[[#This Row],[Age]]&lt;=29,"Youth",Table4[[#This Row],[Age]]&lt;=49,"Adults",Table4[[#This Row],[Age]]&gt;=50,"Senior")</f>
        <v>Adults</v>
      </c>
    </row>
    <row r="1046" spans="1:21">
      <c r="A1046" t="s">
        <v>2801</v>
      </c>
      <c r="B1046" t="str">
        <f>_xlfn.XLOOKUP(Table4[[#This Row],[Customer ID]],Table1[[#This Row],[Customer ID]],Table1[[#This Row],[TITLE]],0)</f>
        <v>Mrs</v>
      </c>
      <c r="C1046" t="str" cm="1">
        <f t="array" ref="C1046">_xlfn.XLOOKUP(Table4[[#This Row],[Customer ID]],Table1[[#All],[Customer ID]],Table1[[#All],[FIRST NAME]],0)</f>
        <v>Kathya</v>
      </c>
      <c r="D1046" t="str" cm="1">
        <f t="array" ref="D1046">_xlfn.XLOOKUP(Table4[[#This Row],[Customer ID]],Table1[[#All],[Customer ID]],Table1[[#All],[LAST NAME]],0)</f>
        <v>Kirouac</v>
      </c>
      <c r="E1046" s="5" cm="1">
        <f t="array" ref="E1046">_xlfn.XLOOKUP(Table4[[#This Row],[Customer ID]],Table3[[#All],[Customer ID]],Table3[[#All],[Date of Birth]],0)</f>
        <v>31653</v>
      </c>
      <c r="F1046" cm="1">
        <f t="array" ref="F1046">_xlfn.XLOOKUP(Table4[[#This Row],[Customer ID]],Table3[[#All],[Customer ID]],Table3[[#All],[Age]],0)</f>
        <v>36</v>
      </c>
      <c r="G1046" cm="1">
        <f t="array" ref="G1046">_xlfn.XLOOKUP(Table4[[#This Row],[Customer ID]],Table3[[#All],[Customer ID]],Table3[[#All],[Children]],0)</f>
        <v>3</v>
      </c>
      <c r="H1046" cm="1">
        <f t="array" ref="H1046">_xlfn.XLOOKUP(Table4[[#This Row],[Customer ID]],Table2[[#All],[Customer ID]],Table2[[#All],[BMI]],0)</f>
        <v>35.42</v>
      </c>
      <c r="I1046" cm="1">
        <f t="array" ref="I1046">_xlfn.XLOOKUP(Table4[[#This Row],[Customer ID]],Table2[[#All],[Customer ID]],Table2[[#All],[HBA1C]],0)</f>
        <v>8.6999999999999993</v>
      </c>
      <c r="J1046" t="str">
        <f>_xlfn.XLOOKUP(Table4[[#This Row],[Customer ID]], 'Medical Examination'!A:A, 'Medical Examination'!D:D)</f>
        <v>Yes</v>
      </c>
      <c r="K1046" t="str">
        <f>_xlfn.XLOOKUP(Table4[[#This Row],[Customer ID]], 'Medical Examination'!A:A, 'Medical Examination'!E:E)</f>
        <v>No</v>
      </c>
      <c r="L1046" t="str">
        <f>_xlfn.XLOOKUP(Table4[[#This Row],[Customer ID]], 'Medical Examination'!A:A, 'Medical Examination'!F:F)</f>
        <v>No</v>
      </c>
      <c r="M1046">
        <f>_xlfn.XLOOKUP(Table4[[#This Row],[Customer ID]], 'Medical Examination'!A:A, 'Medical Examination'!G:G)</f>
        <v>1</v>
      </c>
      <c r="N1046" t="str">
        <f>_xlfn.XLOOKUP(Table4[[#This Row],[Customer ID]], 'Medical Examination'!A:A, 'Medical Examination'!H:H)</f>
        <v>No</v>
      </c>
      <c r="O1046" t="str">
        <f>_xlfn.XLOOKUP(Table4[[#This Row],[Customer ID]], 'Medical Examination'!A:A, 'Medical Examination'!I:I)</f>
        <v>Diabetes</v>
      </c>
      <c r="P1046" t="str">
        <f>_xlfn.XLOOKUP(Table4[[#This Row],[Customer ID]], 'Medical Examination'!A:A, 'Medical Examination'!J:J)</f>
        <v>Obesity</v>
      </c>
      <c r="Q1046" s="1">
        <f>_xlfn.XLOOKUP(Table4[[#This Row],[Customer ID]], Hospitalisation!A:A, Hospitalisation!E:E)</f>
        <v>10749.02</v>
      </c>
      <c r="R1046" t="str">
        <f>_xlfn.XLOOKUP(Table4[[#This Row],[Customer ID]], Hospitalisation!A:A, Hospitalisation!F:F)</f>
        <v>Tier - 3</v>
      </c>
      <c r="S1046" t="str">
        <f>_xlfn.XLOOKUP(Table4[[#This Row],[Customer ID]], Hospitalisation!A:A, Hospitalisation!G:G)</f>
        <v>Tier - 1</v>
      </c>
      <c r="T1046" t="str">
        <f>_xlfn.XLOOKUP(Table4[[#This Row],[Customer ID]], Hospitalisation!A:A, Hospitalisation!H:H)</f>
        <v>R1026</v>
      </c>
      <c r="U1046" t="str" cm="1">
        <f t="array" ref="U1046">_xlfn.IFS(Table4[[#This Row],[Age]]&lt;=29,"Youth",Table4[[#This Row],[Age]]&lt;=49,"Adults",Table4[[#This Row],[Age]]&gt;=50,"Senior")</f>
        <v>Adults</v>
      </c>
    </row>
    <row r="1047" spans="1:21">
      <c r="A1047" t="s">
        <v>2804</v>
      </c>
      <c r="B1047" t="str">
        <f>_xlfn.XLOOKUP(Table4[[#This Row],[Customer ID]],Table1[[#This Row],[Customer ID]],Table1[[#This Row],[TITLE]],0)</f>
        <v>Mr</v>
      </c>
      <c r="C1047" t="str" cm="1">
        <f t="array" ref="C1047">_xlfn.XLOOKUP(Table4[[#This Row],[Customer ID]],Table1[[#All],[Customer ID]],Table1[[#All],[FIRST NAME]],0)</f>
        <v>Wesley</v>
      </c>
      <c r="D1047" t="str" cm="1">
        <f t="array" ref="D1047">_xlfn.XLOOKUP(Table4[[#This Row],[Customer ID]],Table1[[#All],[Customer ID]],Table1[[#All],[LAST NAME]],0)</f>
        <v>Toews</v>
      </c>
      <c r="E1047" s="5" cm="1">
        <f t="array" ref="E1047">_xlfn.XLOOKUP(Table4[[#This Row],[Customer ID]],Table3[[#All],[Customer ID]],Table3[[#All],[Date of Birth]],0)</f>
        <v>27372</v>
      </c>
      <c r="F1047" cm="1">
        <f t="array" ref="F1047">_xlfn.XLOOKUP(Table4[[#This Row],[Customer ID]],Table3[[#All],[Customer ID]],Table3[[#All],[Age]],0)</f>
        <v>48</v>
      </c>
      <c r="G1047" cm="1">
        <f t="array" ref="G1047">_xlfn.XLOOKUP(Table4[[#This Row],[Customer ID]],Table3[[#All],[Customer ID]],Table3[[#All],[Children]],0)</f>
        <v>4</v>
      </c>
      <c r="H1047" cm="1">
        <f t="array" ref="H1047">_xlfn.XLOOKUP(Table4[[#This Row],[Customer ID]],Table2[[#All],[Customer ID]],Table2[[#All],[BMI]],0)</f>
        <v>35.625</v>
      </c>
      <c r="I1047" cm="1">
        <f t="array" ref="I1047">_xlfn.XLOOKUP(Table4[[#This Row],[Customer ID]],Table2[[#All],[Customer ID]],Table2[[#All],[HBA1C]],0)</f>
        <v>10.79</v>
      </c>
      <c r="J1047" t="str">
        <f>_xlfn.XLOOKUP(Table4[[#This Row],[Customer ID]], 'Medical Examination'!A:A, 'Medical Examination'!D:D)</f>
        <v>No</v>
      </c>
      <c r="K1047" t="str">
        <f>_xlfn.XLOOKUP(Table4[[#This Row],[Customer ID]], 'Medical Examination'!A:A, 'Medical Examination'!E:E)</f>
        <v>No</v>
      </c>
      <c r="L1047" t="str">
        <f>_xlfn.XLOOKUP(Table4[[#This Row],[Customer ID]], 'Medical Examination'!A:A, 'Medical Examination'!F:F)</f>
        <v>No</v>
      </c>
      <c r="M1047">
        <f>_xlfn.XLOOKUP(Table4[[#This Row],[Customer ID]], 'Medical Examination'!A:A, 'Medical Examination'!G:G)</f>
        <v>0</v>
      </c>
      <c r="N1047" t="str">
        <f>_xlfn.XLOOKUP(Table4[[#This Row],[Customer ID]], 'Medical Examination'!A:A, 'Medical Examination'!H:H)</f>
        <v>No</v>
      </c>
      <c r="O1047" t="str">
        <f>_xlfn.XLOOKUP(Table4[[#This Row],[Customer ID]], 'Medical Examination'!A:A, 'Medical Examination'!I:I)</f>
        <v>Diabetes</v>
      </c>
      <c r="P1047" t="str">
        <f>_xlfn.XLOOKUP(Table4[[#This Row],[Customer ID]], 'Medical Examination'!A:A, 'Medical Examination'!J:J)</f>
        <v>Obesity</v>
      </c>
      <c r="Q1047" s="1">
        <f>_xlfn.XLOOKUP(Table4[[#This Row],[Customer ID]], Hospitalisation!A:A, Hospitalisation!E:E)</f>
        <v>10736.87</v>
      </c>
      <c r="R1047" t="str">
        <f>_xlfn.XLOOKUP(Table4[[#This Row],[Customer ID]], Hospitalisation!A:A, Hospitalisation!F:F)</f>
        <v>Tier - 3</v>
      </c>
      <c r="S1047" t="str">
        <f>_xlfn.XLOOKUP(Table4[[#This Row],[Customer ID]], Hospitalisation!A:A, Hospitalisation!G:G)</f>
        <v>Tier - 1</v>
      </c>
      <c r="T1047" t="str">
        <f>_xlfn.XLOOKUP(Table4[[#This Row],[Customer ID]], Hospitalisation!A:A, Hospitalisation!H:H)</f>
        <v>R1016</v>
      </c>
      <c r="U1047" t="str" cm="1">
        <f t="array" ref="U1047">_xlfn.IFS(Table4[[#This Row],[Age]]&lt;=29,"Youth",Table4[[#This Row],[Age]]&lt;=49,"Adults",Table4[[#This Row],[Age]]&gt;=50,"Senior")</f>
        <v>Adults</v>
      </c>
    </row>
    <row r="1048" spans="1:21">
      <c r="A1048" t="s">
        <v>2807</v>
      </c>
      <c r="B1048" t="str">
        <f>_xlfn.XLOOKUP(Table4[[#This Row],[Customer ID]],Table1[[#This Row],[Customer ID]],Table1[[#This Row],[TITLE]],0)</f>
        <v>Mr</v>
      </c>
      <c r="C1048" t="str" cm="1">
        <f t="array" ref="C1048">_xlfn.XLOOKUP(Table4[[#This Row],[Customer ID]],Table1[[#All],[Customer ID]],Table1[[#All],[FIRST NAME]],0)</f>
        <v>Tim</v>
      </c>
      <c r="D1048" t="str" cm="1">
        <f t="array" ref="D1048">_xlfn.XLOOKUP(Table4[[#This Row],[Customer ID]],Table1[[#All],[Customer ID]],Table1[[#All],[LAST NAME]],0)</f>
        <v>Perry</v>
      </c>
      <c r="E1048" s="5" cm="1">
        <f t="array" ref="E1048">_xlfn.XLOOKUP(Table4[[#This Row],[Customer ID]],Table3[[#All],[Customer ID]],Table3[[#All],[Date of Birth]],0)</f>
        <v>33780</v>
      </c>
      <c r="F1048" cm="1">
        <f t="array" ref="F1048">_xlfn.XLOOKUP(Table4[[#This Row],[Customer ID]],Table3[[#All],[Customer ID]],Table3[[#All],[Age]],0)</f>
        <v>30</v>
      </c>
      <c r="G1048" cm="1">
        <f t="array" ref="G1048">_xlfn.XLOOKUP(Table4[[#This Row],[Customer ID]],Table3[[#All],[Customer ID]],Table3[[#All],[Children]],0)</f>
        <v>0</v>
      </c>
      <c r="H1048" cm="1">
        <f t="array" ref="H1048">_xlfn.XLOOKUP(Table4[[#This Row],[Customer ID]],Table2[[#All],[Customer ID]],Table2[[#All],[BMI]],0)</f>
        <v>45.51</v>
      </c>
      <c r="I1048" cm="1">
        <f t="array" ref="I1048">_xlfn.XLOOKUP(Table4[[#This Row],[Customer ID]],Table2[[#All],[Customer ID]],Table2[[#All],[HBA1C]],0)</f>
        <v>4.32</v>
      </c>
      <c r="J1048" t="str">
        <f>_xlfn.XLOOKUP(Table4[[#This Row],[Customer ID]], 'Medical Examination'!A:A, 'Medical Examination'!D:D)</f>
        <v>No</v>
      </c>
      <c r="K1048" t="str">
        <f>_xlfn.XLOOKUP(Table4[[#This Row],[Customer ID]], 'Medical Examination'!A:A, 'Medical Examination'!E:E)</f>
        <v>No</v>
      </c>
      <c r="L1048" t="str">
        <f>_xlfn.XLOOKUP(Table4[[#This Row],[Customer ID]], 'Medical Examination'!A:A, 'Medical Examination'!F:F)</f>
        <v>No</v>
      </c>
      <c r="M1048">
        <f>_xlfn.XLOOKUP(Table4[[#This Row],[Customer ID]], 'Medical Examination'!A:A, 'Medical Examination'!G:G)</f>
        <v>1</v>
      </c>
      <c r="N1048" t="str">
        <f>_xlfn.XLOOKUP(Table4[[#This Row],[Customer ID]], 'Medical Examination'!A:A, 'Medical Examination'!H:H)</f>
        <v>No</v>
      </c>
      <c r="O1048" t="str">
        <f>_xlfn.XLOOKUP(Table4[[#This Row],[Customer ID]], 'Medical Examination'!A:A, 'Medical Examination'!I:I)</f>
        <v>Normal</v>
      </c>
      <c r="P1048" t="str">
        <f>_xlfn.XLOOKUP(Table4[[#This Row],[Customer ID]], 'Medical Examination'!A:A, 'Medical Examination'!J:J)</f>
        <v>Obesity</v>
      </c>
      <c r="Q1048" s="1">
        <f>_xlfn.XLOOKUP(Table4[[#This Row],[Customer ID]], Hospitalisation!A:A, Hospitalisation!E:E)</f>
        <v>10719.57</v>
      </c>
      <c r="R1048" t="str">
        <f>_xlfn.XLOOKUP(Table4[[#This Row],[Customer ID]], Hospitalisation!A:A, Hospitalisation!F:F)</f>
        <v>Tier - 3</v>
      </c>
      <c r="S1048" t="str">
        <f>_xlfn.XLOOKUP(Table4[[#This Row],[Customer ID]], Hospitalisation!A:A, Hospitalisation!G:G)</f>
        <v>Tier - 1</v>
      </c>
      <c r="T1048" t="str">
        <f>_xlfn.XLOOKUP(Table4[[#This Row],[Customer ID]], Hospitalisation!A:A, Hospitalisation!H:H)</f>
        <v>R1012</v>
      </c>
      <c r="U1048" t="str" cm="1">
        <f t="array" ref="U1048">_xlfn.IFS(Table4[[#This Row],[Age]]&lt;=29,"Youth",Table4[[#This Row],[Age]]&lt;=49,"Adults",Table4[[#This Row],[Age]]&gt;=50,"Senior")</f>
        <v>Adults</v>
      </c>
    </row>
    <row r="1049" spans="1:21">
      <c r="A1049" t="s">
        <v>2809</v>
      </c>
      <c r="B1049" t="str">
        <f>_xlfn.XLOOKUP(Table4[[#This Row],[Customer ID]],Table1[[#This Row],[Customer ID]],Table1[[#This Row],[TITLE]],0)</f>
        <v>Ms</v>
      </c>
      <c r="C1049" t="str" cm="1">
        <f t="array" ref="C1049">_xlfn.XLOOKUP(Table4[[#This Row],[Customer ID]],Table1[[#All],[Customer ID]],Table1[[#All],[FIRST NAME]],0)</f>
        <v>Jamie L</v>
      </c>
      <c r="D1049" t="str" cm="1">
        <f t="array" ref="D1049">_xlfn.XLOOKUP(Table4[[#This Row],[Customer ID]],Table1[[#All],[Customer ID]],Table1[[#All],[LAST NAME]],0)</f>
        <v>Kretz</v>
      </c>
      <c r="E1049" s="5" cm="1">
        <f t="array" ref="E1049">_xlfn.XLOOKUP(Table4[[#This Row],[Customer ID]],Table3[[#All],[Customer ID]],Table3[[#All],[Date of Birth]],0)</f>
        <v>24750</v>
      </c>
      <c r="F1049" cm="1">
        <f t="array" ref="F1049">_xlfn.XLOOKUP(Table4[[#This Row],[Customer ID]],Table3[[#All],[Customer ID]],Table3[[#All],[Age]],0)</f>
        <v>55</v>
      </c>
      <c r="G1049" cm="1">
        <f t="array" ref="G1049">_xlfn.XLOOKUP(Table4[[#This Row],[Customer ID]],Table3[[#All],[Customer ID]],Table3[[#All],[Children]],0)</f>
        <v>0</v>
      </c>
      <c r="H1049" cm="1">
        <f t="array" ref="H1049">_xlfn.XLOOKUP(Table4[[#This Row],[Customer ID]],Table2[[#All],[Customer ID]],Table2[[#All],[BMI]],0)</f>
        <v>37.1</v>
      </c>
      <c r="I1049" cm="1">
        <f t="array" ref="I1049">_xlfn.XLOOKUP(Table4[[#This Row],[Customer ID]],Table2[[#All],[Customer ID]],Table2[[#All],[HBA1C]],0)</f>
        <v>7.19</v>
      </c>
      <c r="J1049" t="str">
        <f>_xlfn.XLOOKUP(Table4[[#This Row],[Customer ID]], 'Medical Examination'!A:A, 'Medical Examination'!D:D)</f>
        <v>Yes</v>
      </c>
      <c r="K1049" t="str">
        <f>_xlfn.XLOOKUP(Table4[[#This Row],[Customer ID]], 'Medical Examination'!A:A, 'Medical Examination'!E:E)</f>
        <v>No</v>
      </c>
      <c r="L1049" t="str">
        <f>_xlfn.XLOOKUP(Table4[[#This Row],[Customer ID]], 'Medical Examination'!A:A, 'Medical Examination'!F:F)</f>
        <v>No</v>
      </c>
      <c r="M1049">
        <f>_xlfn.XLOOKUP(Table4[[#This Row],[Customer ID]], 'Medical Examination'!A:A, 'Medical Examination'!G:G)</f>
        <v>0</v>
      </c>
      <c r="N1049" t="str">
        <f>_xlfn.XLOOKUP(Table4[[#This Row],[Customer ID]], 'Medical Examination'!A:A, 'Medical Examination'!H:H)</f>
        <v>No</v>
      </c>
      <c r="O1049" t="str">
        <f>_xlfn.XLOOKUP(Table4[[#This Row],[Customer ID]], 'Medical Examination'!A:A, 'Medical Examination'!I:I)</f>
        <v>Diabetes</v>
      </c>
      <c r="P1049" t="str">
        <f>_xlfn.XLOOKUP(Table4[[#This Row],[Customer ID]], 'Medical Examination'!A:A, 'Medical Examination'!J:J)</f>
        <v>Obesity</v>
      </c>
      <c r="Q1049" s="1">
        <f>_xlfn.XLOOKUP(Table4[[#This Row],[Customer ID]], Hospitalisation!A:A, Hospitalisation!E:E)</f>
        <v>10713.64</v>
      </c>
      <c r="R1049" t="str">
        <f>_xlfn.XLOOKUP(Table4[[#This Row],[Customer ID]], Hospitalisation!A:A, Hospitalisation!F:F)</f>
        <v>Tier - 3</v>
      </c>
      <c r="S1049" t="str">
        <f>_xlfn.XLOOKUP(Table4[[#This Row],[Customer ID]], Hospitalisation!A:A, Hospitalisation!G:G)</f>
        <v>Tier - 3</v>
      </c>
      <c r="T1049" t="str">
        <f>_xlfn.XLOOKUP(Table4[[#This Row],[Customer ID]], Hospitalisation!A:A, Hospitalisation!H:H)</f>
        <v>R1011</v>
      </c>
      <c r="U1049" t="str" cm="1">
        <f t="array" ref="U1049">_xlfn.IFS(Table4[[#This Row],[Age]]&lt;=29,"Youth",Table4[[#This Row],[Age]]&lt;=49,"Adults",Table4[[#This Row],[Age]]&gt;=50,"Senior")</f>
        <v>Senior</v>
      </c>
    </row>
    <row r="1050" spans="1:21">
      <c r="A1050" t="s">
        <v>2812</v>
      </c>
      <c r="B1050" t="str">
        <f>_xlfn.XLOOKUP(Table4[[#This Row],[Customer ID]],Table1[[#This Row],[Customer ID]],Table1[[#This Row],[TITLE]],0)</f>
        <v>Ms</v>
      </c>
      <c r="C1050" t="str" cm="1">
        <f t="array" ref="C1050">_xlfn.XLOOKUP(Table4[[#This Row],[Customer ID]],Table1[[#All],[Customer ID]],Table1[[#All],[FIRST NAME]],0)</f>
        <v>Alexandra</v>
      </c>
      <c r="D1050" t="str" cm="1">
        <f t="array" ref="D1050">_xlfn.XLOOKUP(Table4[[#This Row],[Customer ID]],Table1[[#All],[Customer ID]],Table1[[#All],[LAST NAME]],0)</f>
        <v>Hempel</v>
      </c>
      <c r="E1050" s="5" cm="1">
        <f t="array" ref="E1050">_xlfn.XLOOKUP(Table4[[#This Row],[Customer ID]],Table3[[#All],[Customer ID]],Table3[[#All],[Date of Birth]],0)</f>
        <v>24683</v>
      </c>
      <c r="F1050" cm="1">
        <f t="array" ref="F1050">_xlfn.XLOOKUP(Table4[[#This Row],[Customer ID]],Table3[[#All],[Customer ID]],Table3[[#All],[Age]],0)</f>
        <v>55</v>
      </c>
      <c r="G1050" cm="1">
        <f t="array" ref="G1050">_xlfn.XLOOKUP(Table4[[#This Row],[Customer ID]],Table3[[#All],[Customer ID]],Table3[[#All],[Children]],0)</f>
        <v>0</v>
      </c>
      <c r="H1050" cm="1">
        <f t="array" ref="H1050">_xlfn.XLOOKUP(Table4[[#This Row],[Customer ID]],Table2[[#All],[Customer ID]],Table2[[#All],[BMI]],0)</f>
        <v>30.5</v>
      </c>
      <c r="I1050" cm="1">
        <f t="array" ref="I1050">_xlfn.XLOOKUP(Table4[[#This Row],[Customer ID]],Table2[[#All],[Customer ID]],Table2[[#All],[HBA1C]],0)</f>
        <v>11.94</v>
      </c>
      <c r="J1050" t="str">
        <f>_xlfn.XLOOKUP(Table4[[#This Row],[Customer ID]], 'Medical Examination'!A:A, 'Medical Examination'!D:D)</f>
        <v>Yes</v>
      </c>
      <c r="K1050" t="str">
        <f>_xlfn.XLOOKUP(Table4[[#This Row],[Customer ID]], 'Medical Examination'!A:A, 'Medical Examination'!E:E)</f>
        <v>No</v>
      </c>
      <c r="L1050" t="str">
        <f>_xlfn.XLOOKUP(Table4[[#This Row],[Customer ID]], 'Medical Examination'!A:A, 'Medical Examination'!F:F)</f>
        <v>No</v>
      </c>
      <c r="M1050">
        <f>_xlfn.XLOOKUP(Table4[[#This Row],[Customer ID]], 'Medical Examination'!A:A, 'Medical Examination'!G:G)</f>
        <v>0</v>
      </c>
      <c r="N1050" t="str">
        <f>_xlfn.XLOOKUP(Table4[[#This Row],[Customer ID]], 'Medical Examination'!A:A, 'Medical Examination'!H:H)</f>
        <v>No</v>
      </c>
      <c r="O1050" t="str">
        <f>_xlfn.XLOOKUP(Table4[[#This Row],[Customer ID]], 'Medical Examination'!A:A, 'Medical Examination'!I:I)</f>
        <v>Diabetes</v>
      </c>
      <c r="P1050" t="str">
        <f>_xlfn.XLOOKUP(Table4[[#This Row],[Customer ID]], 'Medical Examination'!A:A, 'Medical Examination'!J:J)</f>
        <v>Obesity</v>
      </c>
      <c r="Q1050" s="1">
        <f>_xlfn.XLOOKUP(Table4[[#This Row],[Customer ID]], Hospitalisation!A:A, Hospitalisation!E:E)</f>
        <v>10704.47</v>
      </c>
      <c r="R1050" t="str">
        <f>_xlfn.XLOOKUP(Table4[[#This Row],[Customer ID]], Hospitalisation!A:A, Hospitalisation!F:F)</f>
        <v>Tier - 3</v>
      </c>
      <c r="S1050" t="str">
        <f>_xlfn.XLOOKUP(Table4[[#This Row],[Customer ID]], Hospitalisation!A:A, Hospitalisation!G:G)</f>
        <v>Tier - 2</v>
      </c>
      <c r="T1050" t="str">
        <f>_xlfn.XLOOKUP(Table4[[#This Row],[Customer ID]], Hospitalisation!A:A, Hospitalisation!H:H)</f>
        <v>R1011</v>
      </c>
      <c r="U1050" t="str" cm="1">
        <f t="array" ref="U1050">_xlfn.IFS(Table4[[#This Row],[Age]]&lt;=29,"Youth",Table4[[#This Row],[Age]]&lt;=49,"Adults",Table4[[#This Row],[Age]]&gt;=50,"Senior")</f>
        <v>Senior</v>
      </c>
    </row>
    <row r="1051" spans="1:21">
      <c r="A1051" t="s">
        <v>2815</v>
      </c>
      <c r="B1051" t="str">
        <f>_xlfn.XLOOKUP(Table4[[#This Row],[Customer ID]],Table1[[#This Row],[Customer ID]],Table1[[#This Row],[TITLE]],0)</f>
        <v>Ms</v>
      </c>
      <c r="C1051" t="str" cm="1">
        <f t="array" ref="C1051">_xlfn.XLOOKUP(Table4[[#This Row],[Customer ID]],Table1[[#All],[Customer ID]],Table1[[#All],[FIRST NAME]],0)</f>
        <v>Tiffany</v>
      </c>
      <c r="D1051" t="str" cm="1">
        <f t="array" ref="D1051">_xlfn.XLOOKUP(Table4[[#This Row],[Customer ID]],Table1[[#All],[Customer ID]],Table1[[#All],[LAST NAME]],0)</f>
        <v>Mcbroom</v>
      </c>
      <c r="E1051" s="5" cm="1">
        <f t="array" ref="E1051">_xlfn.XLOOKUP(Table4[[#This Row],[Customer ID]],Table3[[#All],[Customer ID]],Table3[[#All],[Date of Birth]],0)</f>
        <v>26596</v>
      </c>
      <c r="F1051" cm="1">
        <f t="array" ref="F1051">_xlfn.XLOOKUP(Table4[[#This Row],[Customer ID]],Table3[[#All],[Customer ID]],Table3[[#All],[Age]],0)</f>
        <v>50</v>
      </c>
      <c r="G1051" cm="1">
        <f t="array" ref="G1051">_xlfn.XLOOKUP(Table4[[#This Row],[Customer ID]],Table3[[#All],[Customer ID]],Table3[[#All],[Children]],0)</f>
        <v>3</v>
      </c>
      <c r="H1051" cm="1">
        <f t="array" ref="H1051">_xlfn.XLOOKUP(Table4[[#This Row],[Customer ID]],Table2[[#All],[Customer ID]],Table2[[#All],[BMI]],0)</f>
        <v>28.16</v>
      </c>
      <c r="I1051" cm="1">
        <f t="array" ref="I1051">_xlfn.XLOOKUP(Table4[[#This Row],[Customer ID]],Table2[[#All],[Customer ID]],Table2[[#All],[HBA1C]],0)</f>
        <v>5.56</v>
      </c>
      <c r="J1051" t="str">
        <f>_xlfn.XLOOKUP(Table4[[#This Row],[Customer ID]], 'Medical Examination'!A:A, 'Medical Examination'!D:D)</f>
        <v>No</v>
      </c>
      <c r="K1051" t="str">
        <f>_xlfn.XLOOKUP(Table4[[#This Row],[Customer ID]], 'Medical Examination'!A:A, 'Medical Examination'!E:E)</f>
        <v>No</v>
      </c>
      <c r="L1051" t="str">
        <f>_xlfn.XLOOKUP(Table4[[#This Row],[Customer ID]], 'Medical Examination'!A:A, 'Medical Examination'!F:F)</f>
        <v>No</v>
      </c>
      <c r="M1051">
        <f>_xlfn.XLOOKUP(Table4[[#This Row],[Customer ID]], 'Medical Examination'!A:A, 'Medical Examination'!G:G)</f>
        <v>2</v>
      </c>
      <c r="N1051" t="str">
        <f>_xlfn.XLOOKUP(Table4[[#This Row],[Customer ID]], 'Medical Examination'!A:A, 'Medical Examination'!H:H)</f>
        <v>No</v>
      </c>
      <c r="O1051" t="str">
        <f>_xlfn.XLOOKUP(Table4[[#This Row],[Customer ID]], 'Medical Examination'!A:A, 'Medical Examination'!I:I)</f>
        <v>Normal</v>
      </c>
      <c r="P1051" t="str">
        <f>_xlfn.XLOOKUP(Table4[[#This Row],[Customer ID]], 'Medical Examination'!A:A, 'Medical Examination'!J:J)</f>
        <v>Overweight</v>
      </c>
      <c r="Q1051" s="1">
        <f>_xlfn.XLOOKUP(Table4[[#This Row],[Customer ID]], Hospitalisation!A:A, Hospitalisation!E:E)</f>
        <v>10702.64</v>
      </c>
      <c r="R1051" t="str">
        <f>_xlfn.XLOOKUP(Table4[[#This Row],[Customer ID]], Hospitalisation!A:A, Hospitalisation!F:F)</f>
        <v>Tier - 3</v>
      </c>
      <c r="S1051" t="str">
        <f>_xlfn.XLOOKUP(Table4[[#This Row],[Customer ID]], Hospitalisation!A:A, Hospitalisation!G:G)</f>
        <v>Tier - 3</v>
      </c>
      <c r="T1051" t="str">
        <f>_xlfn.XLOOKUP(Table4[[#This Row],[Customer ID]], Hospitalisation!A:A, Hospitalisation!H:H)</f>
        <v>R1013</v>
      </c>
      <c r="U1051" t="str" cm="1">
        <f t="array" ref="U1051">_xlfn.IFS(Table4[[#This Row],[Age]]&lt;=29,"Youth",Table4[[#This Row],[Age]]&lt;=49,"Adults",Table4[[#This Row],[Age]]&gt;=50,"Senior")</f>
        <v>Senior</v>
      </c>
    </row>
    <row r="1052" spans="1:21">
      <c r="A1052" t="s">
        <v>2817</v>
      </c>
      <c r="B1052" t="str">
        <f>_xlfn.XLOOKUP(Table4[[#This Row],[Customer ID]],Table1[[#This Row],[Customer ID]],Table1[[#This Row],[TITLE]],0)</f>
        <v>Mrs</v>
      </c>
      <c r="C1052" t="str" cm="1">
        <f t="array" ref="C1052">_xlfn.XLOOKUP(Table4[[#This Row],[Customer ID]],Table1[[#All],[Customer ID]],Table1[[#All],[FIRST NAME]],0)</f>
        <v>Rebecca J</v>
      </c>
      <c r="D1052" t="str" cm="1">
        <f t="array" ref="D1052">_xlfn.XLOOKUP(Table4[[#This Row],[Customer ID]],Table1[[#All],[Customer ID]],Table1[[#All],[LAST NAME]],0)</f>
        <v>Yoo</v>
      </c>
      <c r="E1052" s="5" cm="1">
        <f t="array" ref="E1052">_xlfn.XLOOKUP(Table4[[#This Row],[Customer ID]],Table3[[#All],[Customer ID]],Table3[[#All],[Date of Birth]],0)</f>
        <v>28033</v>
      </c>
      <c r="F1052" cm="1">
        <f t="array" ref="F1052">_xlfn.XLOOKUP(Table4[[#This Row],[Customer ID]],Table3[[#All],[Customer ID]],Table3[[#All],[Age]],0)</f>
        <v>46</v>
      </c>
      <c r="G1052" cm="1">
        <f t="array" ref="G1052">_xlfn.XLOOKUP(Table4[[#This Row],[Customer ID]],Table3[[#All],[Customer ID]],Table3[[#All],[Children]],0)</f>
        <v>2</v>
      </c>
      <c r="H1052" cm="1">
        <f t="array" ref="H1052">_xlfn.XLOOKUP(Table4[[#This Row],[Customer ID]],Table2[[#All],[Customer ID]],Table2[[#All],[BMI]],0)</f>
        <v>29.1</v>
      </c>
      <c r="I1052" cm="1">
        <f t="array" ref="I1052">_xlfn.XLOOKUP(Table4[[#This Row],[Customer ID]],Table2[[#All],[Customer ID]],Table2[[#All],[HBA1C]],0)</f>
        <v>5.64</v>
      </c>
      <c r="J1052" t="str">
        <f>_xlfn.XLOOKUP(Table4[[#This Row],[Customer ID]], 'Medical Examination'!A:A, 'Medical Examination'!D:D)</f>
        <v>Yes</v>
      </c>
      <c r="K1052" t="str">
        <f>_xlfn.XLOOKUP(Table4[[#This Row],[Customer ID]], 'Medical Examination'!A:A, 'Medical Examination'!E:E)</f>
        <v>No</v>
      </c>
      <c r="L1052" t="str">
        <f>_xlfn.XLOOKUP(Table4[[#This Row],[Customer ID]], 'Medical Examination'!A:A, 'Medical Examination'!F:F)</f>
        <v>No</v>
      </c>
      <c r="M1052">
        <f>_xlfn.XLOOKUP(Table4[[#This Row],[Customer ID]], 'Medical Examination'!A:A, 'Medical Examination'!G:G)</f>
        <v>0</v>
      </c>
      <c r="N1052" t="str">
        <f>_xlfn.XLOOKUP(Table4[[#This Row],[Customer ID]], 'Medical Examination'!A:A, 'Medical Examination'!H:H)</f>
        <v>No</v>
      </c>
      <c r="O1052" t="str">
        <f>_xlfn.XLOOKUP(Table4[[#This Row],[Customer ID]], 'Medical Examination'!A:A, 'Medical Examination'!I:I)</f>
        <v>Normal</v>
      </c>
      <c r="P1052" t="str">
        <f>_xlfn.XLOOKUP(Table4[[#This Row],[Customer ID]], 'Medical Examination'!A:A, 'Medical Examination'!J:J)</f>
        <v>Overweight</v>
      </c>
      <c r="Q1052" s="1">
        <f>_xlfn.XLOOKUP(Table4[[#This Row],[Customer ID]], Hospitalisation!A:A, Hospitalisation!E:E)</f>
        <v>10698.38</v>
      </c>
      <c r="R1052" t="str">
        <f>_xlfn.XLOOKUP(Table4[[#This Row],[Customer ID]], Hospitalisation!A:A, Hospitalisation!F:F)</f>
        <v>Tier - 3</v>
      </c>
      <c r="S1052" t="str">
        <f>_xlfn.XLOOKUP(Table4[[#This Row],[Customer ID]], Hospitalisation!A:A, Hospitalisation!G:G)</f>
        <v>Tier - 1</v>
      </c>
      <c r="T1052" t="str">
        <f>_xlfn.XLOOKUP(Table4[[#This Row],[Customer ID]], Hospitalisation!A:A, Hospitalisation!H:H)</f>
        <v>R1025</v>
      </c>
      <c r="U1052" t="str" cm="1">
        <f t="array" ref="U1052">_xlfn.IFS(Table4[[#This Row],[Age]]&lt;=29,"Youth",Table4[[#This Row],[Age]]&lt;=49,"Adults",Table4[[#This Row],[Age]]&gt;=50,"Senior")</f>
        <v>Adults</v>
      </c>
    </row>
    <row r="1053" spans="1:21">
      <c r="A1053" t="s">
        <v>2820</v>
      </c>
      <c r="B1053" t="str">
        <f>_xlfn.XLOOKUP(Table4[[#This Row],[Customer ID]],Table1[[#This Row],[Customer ID]],Table1[[#This Row],[TITLE]],0)</f>
        <v>Mr</v>
      </c>
      <c r="C1053" t="str" cm="1">
        <f t="array" ref="C1053">_xlfn.XLOOKUP(Table4[[#This Row],[Customer ID]],Table1[[#All],[Customer ID]],Table1[[#All],[FIRST NAME]],0)</f>
        <v>Austin T</v>
      </c>
      <c r="D1053" t="str" cm="1">
        <f t="array" ref="D1053">_xlfn.XLOOKUP(Table4[[#This Row],[Customer ID]],Table1[[#All],[Customer ID]],Table1[[#All],[LAST NAME]],0)</f>
        <v>Rand</v>
      </c>
      <c r="E1053" s="5" cm="1">
        <f t="array" ref="E1053">_xlfn.XLOOKUP(Table4[[#This Row],[Customer ID]],Table3[[#All],[Customer ID]],Table3[[#All],[Date of Birth]],0)</f>
        <v>28339</v>
      </c>
      <c r="F1053" cm="1">
        <f t="array" ref="F1053">_xlfn.XLOOKUP(Table4[[#This Row],[Customer ID]],Table3[[#All],[Customer ID]],Table3[[#All],[Age]],0)</f>
        <v>45</v>
      </c>
      <c r="G1053" cm="1">
        <f t="array" ref="G1053">_xlfn.XLOOKUP(Table4[[#This Row],[Customer ID]],Table3[[#All],[Customer ID]],Table3[[#All],[Children]],0)</f>
        <v>2</v>
      </c>
      <c r="H1053" cm="1">
        <f t="array" ref="H1053">_xlfn.XLOOKUP(Table4[[#This Row],[Customer ID]],Table2[[#All],[Customer ID]],Table2[[#All],[BMI]],0)</f>
        <v>30.22</v>
      </c>
      <c r="I1053" cm="1">
        <f t="array" ref="I1053">_xlfn.XLOOKUP(Table4[[#This Row],[Customer ID]],Table2[[#All],[Customer ID]],Table2[[#All],[HBA1C]],0)</f>
        <v>4.6500000000000004</v>
      </c>
      <c r="J1053" t="str">
        <f>_xlfn.XLOOKUP(Table4[[#This Row],[Customer ID]], 'Medical Examination'!A:A, 'Medical Examination'!D:D)</f>
        <v>No</v>
      </c>
      <c r="K1053" t="str">
        <f>_xlfn.XLOOKUP(Table4[[#This Row],[Customer ID]], 'Medical Examination'!A:A, 'Medical Examination'!E:E)</f>
        <v>No</v>
      </c>
      <c r="L1053" t="str">
        <f>_xlfn.XLOOKUP(Table4[[#This Row],[Customer ID]], 'Medical Examination'!A:A, 'Medical Examination'!F:F)</f>
        <v>No</v>
      </c>
      <c r="M1053">
        <f>_xlfn.XLOOKUP(Table4[[#This Row],[Customer ID]], 'Medical Examination'!A:A, 'Medical Examination'!G:G)</f>
        <v>0</v>
      </c>
      <c r="N1053" t="str">
        <f>_xlfn.XLOOKUP(Table4[[#This Row],[Customer ID]], 'Medical Examination'!A:A, 'Medical Examination'!H:H)</f>
        <v>No</v>
      </c>
      <c r="O1053" t="str">
        <f>_xlfn.XLOOKUP(Table4[[#This Row],[Customer ID]], 'Medical Examination'!A:A, 'Medical Examination'!I:I)</f>
        <v>Normal</v>
      </c>
      <c r="P1053" t="str">
        <f>_xlfn.XLOOKUP(Table4[[#This Row],[Customer ID]], 'Medical Examination'!A:A, 'Medical Examination'!J:J)</f>
        <v>Obesity</v>
      </c>
      <c r="Q1053" s="1">
        <f>_xlfn.XLOOKUP(Table4[[#This Row],[Customer ID]], Hospitalisation!A:A, Hospitalisation!E:E)</f>
        <v>10690.11</v>
      </c>
      <c r="R1053" t="str">
        <f>_xlfn.XLOOKUP(Table4[[#This Row],[Customer ID]], Hospitalisation!A:A, Hospitalisation!F:F)</f>
        <v>Tier - 3</v>
      </c>
      <c r="S1053" t="str">
        <f>_xlfn.XLOOKUP(Table4[[#This Row],[Customer ID]], Hospitalisation!A:A, Hospitalisation!G:G)</f>
        <v>Tier - 2</v>
      </c>
      <c r="T1053" t="str">
        <f>_xlfn.XLOOKUP(Table4[[#This Row],[Customer ID]], Hospitalisation!A:A, Hospitalisation!H:H)</f>
        <v>R1021</v>
      </c>
      <c r="U1053" t="str" cm="1">
        <f t="array" ref="U1053">_xlfn.IFS(Table4[[#This Row],[Age]]&lt;=29,"Youth",Table4[[#This Row],[Age]]&lt;=49,"Adults",Table4[[#This Row],[Age]]&gt;=50,"Senior")</f>
        <v>Adults</v>
      </c>
    </row>
    <row r="1054" spans="1:21">
      <c r="A1054" t="s">
        <v>2823</v>
      </c>
      <c r="B1054" t="str">
        <f>_xlfn.XLOOKUP(Table4[[#This Row],[Customer ID]],Table1[[#This Row],[Customer ID]],Table1[[#This Row],[TITLE]],0)</f>
        <v>Ms</v>
      </c>
      <c r="C1054" t="str" cm="1">
        <f t="array" ref="C1054">_xlfn.XLOOKUP(Table4[[#This Row],[Customer ID]],Table1[[#All],[Customer ID]],Table1[[#All],[FIRST NAME]],0)</f>
        <v>Jamie T</v>
      </c>
      <c r="D1054" t="str" cm="1">
        <f t="array" ref="D1054">_xlfn.XLOOKUP(Table4[[#This Row],[Customer ID]],Table1[[#All],[Customer ID]],Table1[[#All],[LAST NAME]],0)</f>
        <v>Wolfe</v>
      </c>
      <c r="E1054" s="5" cm="1">
        <f t="array" ref="E1054">_xlfn.XLOOKUP(Table4[[#This Row],[Customer ID]],Table3[[#All],[Customer ID]],Table3[[#All],[Date of Birth]],0)</f>
        <v>22896</v>
      </c>
      <c r="F1054" cm="1">
        <f t="array" ref="F1054">_xlfn.XLOOKUP(Table4[[#This Row],[Customer ID]],Table3[[#All],[Customer ID]],Table3[[#All],[Age]],0)</f>
        <v>60</v>
      </c>
      <c r="G1054" cm="1">
        <f t="array" ref="G1054">_xlfn.XLOOKUP(Table4[[#This Row],[Customer ID]],Table3[[#All],[Customer ID]],Table3[[#All],[Children]],0)</f>
        <v>0</v>
      </c>
      <c r="H1054" cm="1">
        <f t="array" ref="H1054">_xlfn.XLOOKUP(Table4[[#This Row],[Customer ID]],Table2[[#All],[Customer ID]],Table2[[#All],[BMI]],0)</f>
        <v>24.29</v>
      </c>
      <c r="I1054" cm="1">
        <f t="array" ref="I1054">_xlfn.XLOOKUP(Table4[[#This Row],[Customer ID]],Table2[[#All],[Customer ID]],Table2[[#All],[HBA1C]],0)</f>
        <v>9.0500000000000007</v>
      </c>
      <c r="J1054" t="str">
        <f>_xlfn.XLOOKUP(Table4[[#This Row],[Customer ID]], 'Medical Examination'!A:A, 'Medical Examination'!D:D)</f>
        <v>No</v>
      </c>
      <c r="K1054" t="str">
        <f>_xlfn.XLOOKUP(Table4[[#This Row],[Customer ID]], 'Medical Examination'!A:A, 'Medical Examination'!E:E)</f>
        <v>No</v>
      </c>
      <c r="L1054" t="str">
        <f>_xlfn.XLOOKUP(Table4[[#This Row],[Customer ID]], 'Medical Examination'!A:A, 'Medical Examination'!F:F)</f>
        <v>No</v>
      </c>
      <c r="M1054">
        <f>_xlfn.XLOOKUP(Table4[[#This Row],[Customer ID]], 'Medical Examination'!A:A, 'Medical Examination'!G:G)</f>
        <v>0</v>
      </c>
      <c r="N1054" t="str">
        <f>_xlfn.XLOOKUP(Table4[[#This Row],[Customer ID]], 'Medical Examination'!A:A, 'Medical Examination'!H:H)</f>
        <v>No</v>
      </c>
      <c r="O1054" t="str">
        <f>_xlfn.XLOOKUP(Table4[[#This Row],[Customer ID]], 'Medical Examination'!A:A, 'Medical Examination'!I:I)</f>
        <v>Diabetes</v>
      </c>
      <c r="P1054" t="str">
        <f>_xlfn.XLOOKUP(Table4[[#This Row],[Customer ID]], 'Medical Examination'!A:A, 'Medical Examination'!J:J)</f>
        <v>Normal Weight</v>
      </c>
      <c r="Q1054" s="1">
        <f>_xlfn.XLOOKUP(Table4[[#This Row],[Customer ID]], Hospitalisation!A:A, Hospitalisation!E:E)</f>
        <v>10676.83</v>
      </c>
      <c r="R1054" t="str">
        <f>_xlfn.XLOOKUP(Table4[[#This Row],[Customer ID]], Hospitalisation!A:A, Hospitalisation!F:F)</f>
        <v>Tier - 3</v>
      </c>
      <c r="S1054" t="str">
        <f>_xlfn.XLOOKUP(Table4[[#This Row],[Customer ID]], Hospitalisation!A:A, Hospitalisation!G:G)</f>
        <v>Tier - 3</v>
      </c>
      <c r="T1054" t="str">
        <f>_xlfn.XLOOKUP(Table4[[#This Row],[Customer ID]], Hospitalisation!A:A, Hospitalisation!H:H)</f>
        <v>R1013</v>
      </c>
      <c r="U1054" t="str" cm="1">
        <f t="array" ref="U1054">_xlfn.IFS(Table4[[#This Row],[Age]]&lt;=29,"Youth",Table4[[#This Row],[Age]]&lt;=49,"Adults",Table4[[#This Row],[Age]]&gt;=50,"Senior")</f>
        <v>Senior</v>
      </c>
    </row>
    <row r="1055" spans="1:21">
      <c r="A1055" t="s">
        <v>2826</v>
      </c>
      <c r="B1055" t="str">
        <f>_xlfn.XLOOKUP(Table4[[#This Row],[Customer ID]],Table1[[#This Row],[Customer ID]],Table1[[#This Row],[TITLE]],0)</f>
        <v>Mr</v>
      </c>
      <c r="C1055" t="str" cm="1">
        <f t="array" ref="C1055">_xlfn.XLOOKUP(Table4[[#This Row],[Customer ID]],Table1[[#All],[Customer ID]],Table1[[#All],[FIRST NAME]],0)</f>
        <v>Matthew T</v>
      </c>
      <c r="D1055" t="str" cm="1">
        <f t="array" ref="D1055">_xlfn.XLOOKUP(Table4[[#This Row],[Customer ID]],Table1[[#All],[Customer ID]],Table1[[#All],[LAST NAME]],0)</f>
        <v>Vance</v>
      </c>
      <c r="E1055" s="5" cm="1">
        <f t="array" ref="E1055">_xlfn.XLOOKUP(Table4[[#This Row],[Customer ID]],Table3[[#All],[Customer ID]],Table3[[#All],[Date of Birth]],0)</f>
        <v>28086</v>
      </c>
      <c r="F1055" cm="1">
        <f t="array" ref="F1055">_xlfn.XLOOKUP(Table4[[#This Row],[Customer ID]],Table3[[#All],[Customer ID]],Table3[[#All],[Age]],0)</f>
        <v>46</v>
      </c>
      <c r="G1055" cm="1">
        <f t="array" ref="G1055">_xlfn.XLOOKUP(Table4[[#This Row],[Customer ID]],Table3[[#All],[Customer ID]],Table3[[#All],[Children]],0)</f>
        <v>2</v>
      </c>
      <c r="H1055" cm="1">
        <f t="array" ref="H1055">_xlfn.XLOOKUP(Table4[[#This Row],[Customer ID]],Table2[[#All],[Customer ID]],Table2[[#All],[BMI]],0)</f>
        <v>29.39</v>
      </c>
      <c r="I1055" cm="1">
        <f t="array" ref="I1055">_xlfn.XLOOKUP(Table4[[#This Row],[Customer ID]],Table2[[#All],[Customer ID]],Table2[[#All],[HBA1C]],0)</f>
        <v>4.5199999999999996</v>
      </c>
      <c r="J1055" t="str">
        <f>_xlfn.XLOOKUP(Table4[[#This Row],[Customer ID]], 'Medical Examination'!A:A, 'Medical Examination'!D:D)</f>
        <v>Yes</v>
      </c>
      <c r="K1055" t="str">
        <f>_xlfn.XLOOKUP(Table4[[#This Row],[Customer ID]], 'Medical Examination'!A:A, 'Medical Examination'!E:E)</f>
        <v>No</v>
      </c>
      <c r="L1055" t="str">
        <f>_xlfn.XLOOKUP(Table4[[#This Row],[Customer ID]], 'Medical Examination'!A:A, 'Medical Examination'!F:F)</f>
        <v>No</v>
      </c>
      <c r="M1055">
        <f>_xlfn.XLOOKUP(Table4[[#This Row],[Customer ID]], 'Medical Examination'!A:A, 'Medical Examination'!G:G)</f>
        <v>0</v>
      </c>
      <c r="N1055" t="str">
        <f>_xlfn.XLOOKUP(Table4[[#This Row],[Customer ID]], 'Medical Examination'!A:A, 'Medical Examination'!H:H)</f>
        <v>No</v>
      </c>
      <c r="O1055" t="str">
        <f>_xlfn.XLOOKUP(Table4[[#This Row],[Customer ID]], 'Medical Examination'!A:A, 'Medical Examination'!I:I)</f>
        <v>Normal</v>
      </c>
      <c r="P1055" t="str">
        <f>_xlfn.XLOOKUP(Table4[[#This Row],[Customer ID]], 'Medical Examination'!A:A, 'Medical Examination'!J:J)</f>
        <v>Overweight</v>
      </c>
      <c r="Q1055" s="1">
        <f>_xlfn.XLOOKUP(Table4[[#This Row],[Customer ID]], Hospitalisation!A:A, Hospitalisation!E:E)</f>
        <v>10665.44</v>
      </c>
      <c r="R1055" t="str">
        <f>_xlfn.XLOOKUP(Table4[[#This Row],[Customer ID]], Hospitalisation!A:A, Hospitalisation!F:F)</f>
        <v>Tier - 3</v>
      </c>
      <c r="S1055" t="str">
        <f>_xlfn.XLOOKUP(Table4[[#This Row],[Customer ID]], Hospitalisation!A:A, Hospitalisation!G:G)</f>
        <v>Tier - 2</v>
      </c>
      <c r="T1055" t="str">
        <f>_xlfn.XLOOKUP(Table4[[#This Row],[Customer ID]], Hospitalisation!A:A, Hospitalisation!H:H)</f>
        <v>R1021</v>
      </c>
      <c r="U1055" t="str" cm="1">
        <f t="array" ref="U1055">_xlfn.IFS(Table4[[#This Row],[Age]]&lt;=29,"Youth",Table4[[#This Row],[Age]]&lt;=49,"Adults",Table4[[#This Row],[Age]]&gt;=50,"Senior")</f>
        <v>Adults</v>
      </c>
    </row>
    <row r="1056" spans="1:21">
      <c r="A1056" t="s">
        <v>2828</v>
      </c>
      <c r="B1056" t="str">
        <f>_xlfn.XLOOKUP(Table4[[#This Row],[Customer ID]],Table1[[#This Row],[Customer ID]],Table1[[#This Row],[TITLE]],0)</f>
        <v>Mrs</v>
      </c>
      <c r="C1056" t="str" cm="1">
        <f t="array" ref="C1056">_xlfn.XLOOKUP(Table4[[#This Row],[Customer ID]],Table1[[#All],[Customer ID]],Table1[[#All],[FIRST NAME]],0)</f>
        <v>Emily</v>
      </c>
      <c r="D1056" t="str" cm="1">
        <f t="array" ref="D1056">_xlfn.XLOOKUP(Table4[[#This Row],[Customer ID]],Table1[[#All],[Customer ID]],Table1[[#All],[LAST NAME]],0)</f>
        <v>Burnett</v>
      </c>
      <c r="E1056" s="5" cm="1">
        <f t="array" ref="E1056">_xlfn.XLOOKUP(Table4[[#This Row],[Customer ID]],Table3[[#All],[Customer ID]],Table3[[#All],[Date of Birth]],0)</f>
        <v>23597</v>
      </c>
      <c r="F1056" cm="1">
        <f t="array" ref="F1056">_xlfn.XLOOKUP(Table4[[#This Row],[Customer ID]],Table3[[#All],[Customer ID]],Table3[[#All],[Age]],0)</f>
        <v>58</v>
      </c>
      <c r="G1056" cm="1">
        <f t="array" ref="G1056">_xlfn.XLOOKUP(Table4[[#This Row],[Customer ID]],Table3[[#All],[Customer ID]],Table3[[#All],[Children]],0)</f>
        <v>0</v>
      </c>
      <c r="H1056" cm="1">
        <f t="array" ref="H1056">_xlfn.XLOOKUP(Table4[[#This Row],[Customer ID]],Table2[[#All],[Customer ID]],Table2[[#All],[BMI]],0)</f>
        <v>25.66</v>
      </c>
      <c r="I1056" cm="1">
        <f t="array" ref="I1056">_xlfn.XLOOKUP(Table4[[#This Row],[Customer ID]],Table2[[#All],[Customer ID]],Table2[[#All],[HBA1C]],0)</f>
        <v>4.62</v>
      </c>
      <c r="J1056" t="str">
        <f>_xlfn.XLOOKUP(Table4[[#This Row],[Customer ID]], 'Medical Examination'!A:A, 'Medical Examination'!D:D)</f>
        <v>Yes</v>
      </c>
      <c r="K1056" t="str">
        <f>_xlfn.XLOOKUP(Table4[[#This Row],[Customer ID]], 'Medical Examination'!A:A, 'Medical Examination'!E:E)</f>
        <v>No</v>
      </c>
      <c r="L1056" t="str">
        <f>_xlfn.XLOOKUP(Table4[[#This Row],[Customer ID]], 'Medical Examination'!A:A, 'Medical Examination'!F:F)</f>
        <v>No</v>
      </c>
      <c r="M1056">
        <f>_xlfn.XLOOKUP(Table4[[#This Row],[Customer ID]], 'Medical Examination'!A:A, 'Medical Examination'!G:G)</f>
        <v>1</v>
      </c>
      <c r="N1056" t="str">
        <f>_xlfn.XLOOKUP(Table4[[#This Row],[Customer ID]], 'Medical Examination'!A:A, 'Medical Examination'!H:H)</f>
        <v>No</v>
      </c>
      <c r="O1056" t="str">
        <f>_xlfn.XLOOKUP(Table4[[#This Row],[Customer ID]], 'Medical Examination'!A:A, 'Medical Examination'!I:I)</f>
        <v>Normal</v>
      </c>
      <c r="P1056" t="str">
        <f>_xlfn.XLOOKUP(Table4[[#This Row],[Customer ID]], 'Medical Examination'!A:A, 'Medical Examination'!J:J)</f>
        <v>Overweight</v>
      </c>
      <c r="Q1056" s="1">
        <f>_xlfn.XLOOKUP(Table4[[#This Row],[Customer ID]], Hospitalisation!A:A, Hospitalisation!E:E)</f>
        <v>10627.81</v>
      </c>
      <c r="R1056" t="str">
        <f>_xlfn.XLOOKUP(Table4[[#This Row],[Customer ID]], Hospitalisation!A:A, Hospitalisation!F:F)</f>
        <v>Tier - 3</v>
      </c>
      <c r="S1056" t="str">
        <f>_xlfn.XLOOKUP(Table4[[#This Row],[Customer ID]], Hospitalisation!A:A, Hospitalisation!G:G)</f>
        <v>Tier - 3</v>
      </c>
      <c r="T1056" t="str">
        <f>_xlfn.XLOOKUP(Table4[[#This Row],[Customer ID]], Hospitalisation!A:A, Hospitalisation!H:H)</f>
        <v>R1013</v>
      </c>
      <c r="U1056" t="str" cm="1">
        <f t="array" ref="U1056">_xlfn.IFS(Table4[[#This Row],[Age]]&lt;=29,"Youth",Table4[[#This Row],[Age]]&lt;=49,"Adults",Table4[[#This Row],[Age]]&gt;=50,"Senior")</f>
        <v>Senior</v>
      </c>
    </row>
    <row r="1057" spans="1:21">
      <c r="A1057" t="s">
        <v>2830</v>
      </c>
      <c r="B1057" t="str">
        <f>_xlfn.XLOOKUP(Table4[[#This Row],[Customer ID]],Table1[[#This Row],[Customer ID]],Table1[[#This Row],[TITLE]],0)</f>
        <v>Ms</v>
      </c>
      <c r="C1057" t="str" cm="1">
        <f t="array" ref="C1057">_xlfn.XLOOKUP(Table4[[#This Row],[Customer ID]],Table1[[#All],[Customer ID]],Table1[[#All],[FIRST NAME]],0)</f>
        <v>Gillian</v>
      </c>
      <c r="D1057" t="str" cm="1">
        <f t="array" ref="D1057">_xlfn.XLOOKUP(Table4[[#This Row],[Customer ID]],Table1[[#All],[Customer ID]],Table1[[#All],[LAST NAME]],0)</f>
        <v>Clason</v>
      </c>
      <c r="E1057" s="5" cm="1">
        <f t="array" ref="E1057">_xlfn.XLOOKUP(Table4[[#This Row],[Customer ID]],Table3[[#All],[Customer ID]],Table3[[#All],[Date of Birth]],0)</f>
        <v>33060</v>
      </c>
      <c r="F1057" cm="1">
        <f t="array" ref="F1057">_xlfn.XLOOKUP(Table4[[#This Row],[Customer ID]],Table3[[#All],[Customer ID]],Table3[[#All],[Age]],0)</f>
        <v>32</v>
      </c>
      <c r="G1057" cm="1">
        <f t="array" ref="G1057">_xlfn.XLOOKUP(Table4[[#This Row],[Customer ID]],Table3[[#All],[Customer ID]],Table3[[#All],[Children]],0)</f>
        <v>3</v>
      </c>
      <c r="H1057" cm="1">
        <f t="array" ref="H1057">_xlfn.XLOOKUP(Table4[[#This Row],[Customer ID]],Table2[[#All],[Customer ID]],Table2[[#All],[BMI]],0)</f>
        <v>39.11</v>
      </c>
      <c r="I1057" cm="1">
        <f t="array" ref="I1057">_xlfn.XLOOKUP(Table4[[#This Row],[Customer ID]],Table2[[#All],[Customer ID]],Table2[[#All],[HBA1C]],0)</f>
        <v>5.87</v>
      </c>
      <c r="J1057" t="str">
        <f>_xlfn.XLOOKUP(Table4[[#This Row],[Customer ID]], 'Medical Examination'!A:A, 'Medical Examination'!D:D)</f>
        <v>No</v>
      </c>
      <c r="K1057" t="str">
        <f>_xlfn.XLOOKUP(Table4[[#This Row],[Customer ID]], 'Medical Examination'!A:A, 'Medical Examination'!E:E)</f>
        <v>No</v>
      </c>
      <c r="L1057" t="str">
        <f>_xlfn.XLOOKUP(Table4[[#This Row],[Customer ID]], 'Medical Examination'!A:A, 'Medical Examination'!F:F)</f>
        <v>No</v>
      </c>
      <c r="M1057">
        <f>_xlfn.XLOOKUP(Table4[[#This Row],[Customer ID]], 'Medical Examination'!A:A, 'Medical Examination'!G:G)</f>
        <v>0</v>
      </c>
      <c r="N1057" t="str">
        <f>_xlfn.XLOOKUP(Table4[[#This Row],[Customer ID]], 'Medical Examination'!A:A, 'Medical Examination'!H:H)</f>
        <v>No</v>
      </c>
      <c r="O1057" t="str">
        <f>_xlfn.XLOOKUP(Table4[[#This Row],[Customer ID]], 'Medical Examination'!A:A, 'Medical Examination'!I:I)</f>
        <v>Prediabetes</v>
      </c>
      <c r="P1057" t="str">
        <f>_xlfn.XLOOKUP(Table4[[#This Row],[Customer ID]], 'Medical Examination'!A:A, 'Medical Examination'!J:J)</f>
        <v>Obesity</v>
      </c>
      <c r="Q1057" s="1">
        <f>_xlfn.XLOOKUP(Table4[[#This Row],[Customer ID]], Hospitalisation!A:A, Hospitalisation!E:E)</f>
        <v>10620.26</v>
      </c>
      <c r="R1057" t="str">
        <f>_xlfn.XLOOKUP(Table4[[#This Row],[Customer ID]], Hospitalisation!A:A, Hospitalisation!F:F)</f>
        <v>Tier - 3</v>
      </c>
      <c r="S1057" t="str">
        <f>_xlfn.XLOOKUP(Table4[[#This Row],[Customer ID]], Hospitalisation!A:A, Hospitalisation!G:G)</f>
        <v>Tier - 3</v>
      </c>
      <c r="T1057" t="str">
        <f>_xlfn.XLOOKUP(Table4[[#This Row],[Customer ID]], Hospitalisation!A:A, Hospitalisation!H:H)</f>
        <v>R1012</v>
      </c>
      <c r="U1057" t="str" cm="1">
        <f t="array" ref="U1057">_xlfn.IFS(Table4[[#This Row],[Age]]&lt;=29,"Youth",Table4[[#This Row],[Age]]&lt;=49,"Adults",Table4[[#This Row],[Age]]&gt;=50,"Senior")</f>
        <v>Adults</v>
      </c>
    </row>
    <row r="1058" spans="1:21">
      <c r="A1058" t="s">
        <v>2833</v>
      </c>
      <c r="B1058" t="str">
        <f>_xlfn.XLOOKUP(Table4[[#This Row],[Customer ID]],Table1[[#This Row],[Customer ID]],Table1[[#This Row],[TITLE]],0)</f>
        <v>Mrs</v>
      </c>
      <c r="C1058" t="str" cm="1">
        <f t="array" ref="C1058">_xlfn.XLOOKUP(Table4[[#This Row],[Customer ID]],Table1[[#All],[Customer ID]],Table1[[#All],[FIRST NAME]],0)</f>
        <v>Brenn E</v>
      </c>
      <c r="D1058" t="str" cm="1">
        <f t="array" ref="D1058">_xlfn.XLOOKUP(Table4[[#This Row],[Customer ID]],Table1[[#All],[Customer ID]],Table1[[#All],[LAST NAME]],0)</f>
        <v>Donnelly</v>
      </c>
      <c r="E1058" s="5" cm="1">
        <f t="array" ref="E1058">_xlfn.XLOOKUP(Table4[[#This Row],[Customer ID]],Table3[[#All],[Customer ID]],Table3[[#All],[Date of Birth]],0)</f>
        <v>33808</v>
      </c>
      <c r="F1058" cm="1">
        <f t="array" ref="F1058">_xlfn.XLOOKUP(Table4[[#This Row],[Customer ID]],Table3[[#All],[Customer ID]],Table3[[#All],[Age]],0)</f>
        <v>30</v>
      </c>
      <c r="G1058" cm="1">
        <f t="array" ref="G1058">_xlfn.XLOOKUP(Table4[[#This Row],[Customer ID]],Table3[[#All],[Customer ID]],Table3[[#All],[Children]],0)</f>
        <v>0</v>
      </c>
      <c r="H1058" cm="1">
        <f t="array" ref="H1058">_xlfn.XLOOKUP(Table4[[#This Row],[Customer ID]],Table2[[#All],[Customer ID]],Table2[[#All],[BMI]],0)</f>
        <v>43.78</v>
      </c>
      <c r="I1058" cm="1">
        <f t="array" ref="I1058">_xlfn.XLOOKUP(Table4[[#This Row],[Customer ID]],Table2[[#All],[Customer ID]],Table2[[#All],[HBA1C]],0)</f>
        <v>5.71</v>
      </c>
      <c r="J1058" t="str">
        <f>_xlfn.XLOOKUP(Table4[[#This Row],[Customer ID]], 'Medical Examination'!A:A, 'Medical Examination'!D:D)</f>
        <v>No</v>
      </c>
      <c r="K1058" t="str">
        <f>_xlfn.XLOOKUP(Table4[[#This Row],[Customer ID]], 'Medical Examination'!A:A, 'Medical Examination'!E:E)</f>
        <v>No</v>
      </c>
      <c r="L1058" t="str">
        <f>_xlfn.XLOOKUP(Table4[[#This Row],[Customer ID]], 'Medical Examination'!A:A, 'Medical Examination'!F:F)</f>
        <v>No</v>
      </c>
      <c r="M1058">
        <f>_xlfn.XLOOKUP(Table4[[#This Row],[Customer ID]], 'Medical Examination'!A:A, 'Medical Examination'!G:G)</f>
        <v>1</v>
      </c>
      <c r="N1058" t="str">
        <f>_xlfn.XLOOKUP(Table4[[#This Row],[Customer ID]], 'Medical Examination'!A:A, 'Medical Examination'!H:H)</f>
        <v>No</v>
      </c>
      <c r="O1058" t="str">
        <f>_xlfn.XLOOKUP(Table4[[#This Row],[Customer ID]], 'Medical Examination'!A:A, 'Medical Examination'!I:I)</f>
        <v>Prediabetes</v>
      </c>
      <c r="P1058" t="str">
        <f>_xlfn.XLOOKUP(Table4[[#This Row],[Customer ID]], 'Medical Examination'!A:A, 'Medical Examination'!J:J)</f>
        <v>Obesity</v>
      </c>
      <c r="Q1058" s="1">
        <f>_xlfn.XLOOKUP(Table4[[#This Row],[Customer ID]], Hospitalisation!A:A, Hospitalisation!E:E)</f>
        <v>10617.04</v>
      </c>
      <c r="R1058" t="str">
        <f>_xlfn.XLOOKUP(Table4[[#This Row],[Customer ID]], Hospitalisation!A:A, Hospitalisation!F:F)</f>
        <v>Tier - 3</v>
      </c>
      <c r="S1058" t="str">
        <f>_xlfn.XLOOKUP(Table4[[#This Row],[Customer ID]], Hospitalisation!A:A, Hospitalisation!G:G)</f>
        <v>Tier - 3</v>
      </c>
      <c r="T1058" t="str">
        <f>_xlfn.XLOOKUP(Table4[[#This Row],[Customer ID]], Hospitalisation!A:A, Hospitalisation!H:H)</f>
        <v>R1026</v>
      </c>
      <c r="U1058" t="str" cm="1">
        <f t="array" ref="U1058">_xlfn.IFS(Table4[[#This Row],[Age]]&lt;=29,"Youth",Table4[[#This Row],[Age]]&lt;=49,"Adults",Table4[[#This Row],[Age]]&gt;=50,"Senior")</f>
        <v>Adults</v>
      </c>
    </row>
    <row r="1059" spans="1:21">
      <c r="A1059" t="s">
        <v>2835</v>
      </c>
      <c r="B1059" t="str">
        <f>_xlfn.XLOOKUP(Table4[[#This Row],[Customer ID]],Table1[[#This Row],[Customer ID]],Table1[[#This Row],[TITLE]],0)</f>
        <v>Ms</v>
      </c>
      <c r="C1059" t="str" cm="1">
        <f t="array" ref="C1059">_xlfn.XLOOKUP(Table4[[#This Row],[Customer ID]],Table1[[#All],[Customer ID]],Table1[[#All],[FIRST NAME]],0)</f>
        <v>Lisa M</v>
      </c>
      <c r="D1059" t="str" cm="1">
        <f t="array" ref="D1059">_xlfn.XLOOKUP(Table4[[#This Row],[Customer ID]],Table1[[#All],[Customer ID]],Table1[[#All],[LAST NAME]],0)</f>
        <v>Pietz</v>
      </c>
      <c r="E1059" s="5" cm="1">
        <f t="array" ref="E1059">_xlfn.XLOOKUP(Table4[[#This Row],[Customer ID]],Table3[[#All],[Customer ID]],Table3[[#All],[Date of Birth]],0)</f>
        <v>23920</v>
      </c>
      <c r="F1059" cm="1">
        <f t="array" ref="F1059">_xlfn.XLOOKUP(Table4[[#This Row],[Customer ID]],Table3[[#All],[Customer ID]],Table3[[#All],[Age]],0)</f>
        <v>57</v>
      </c>
      <c r="G1059" cm="1">
        <f t="array" ref="G1059">_xlfn.XLOOKUP(Table4[[#This Row],[Customer ID]],Table3[[#All],[Customer ID]],Table3[[#All],[Children]],0)</f>
        <v>0</v>
      </c>
      <c r="H1059" cm="1">
        <f t="array" ref="H1059">_xlfn.XLOOKUP(Table4[[#This Row],[Customer ID]],Table2[[#All],[Customer ID]],Table2[[#All],[BMI]],0)</f>
        <v>24.35</v>
      </c>
      <c r="I1059" cm="1">
        <f t="array" ref="I1059">_xlfn.XLOOKUP(Table4[[#This Row],[Customer ID]],Table2[[#All],[Customer ID]],Table2[[#All],[HBA1C]],0)</f>
        <v>9.08</v>
      </c>
      <c r="J1059" t="str">
        <f>_xlfn.XLOOKUP(Table4[[#This Row],[Customer ID]], 'Medical Examination'!A:A, 'Medical Examination'!D:D)</f>
        <v>No</v>
      </c>
      <c r="K1059" t="str">
        <f>_xlfn.XLOOKUP(Table4[[#This Row],[Customer ID]], 'Medical Examination'!A:A, 'Medical Examination'!E:E)</f>
        <v>No</v>
      </c>
      <c r="L1059" t="str">
        <f>_xlfn.XLOOKUP(Table4[[#This Row],[Customer ID]], 'Medical Examination'!A:A, 'Medical Examination'!F:F)</f>
        <v>No</v>
      </c>
      <c r="M1059">
        <f>_xlfn.XLOOKUP(Table4[[#This Row],[Customer ID]], 'Medical Examination'!A:A, 'Medical Examination'!G:G)</f>
        <v>0</v>
      </c>
      <c r="N1059" t="str">
        <f>_xlfn.XLOOKUP(Table4[[#This Row],[Customer ID]], 'Medical Examination'!A:A, 'Medical Examination'!H:H)</f>
        <v>No</v>
      </c>
      <c r="O1059" t="str">
        <f>_xlfn.XLOOKUP(Table4[[#This Row],[Customer ID]], 'Medical Examination'!A:A, 'Medical Examination'!I:I)</f>
        <v>Diabetes</v>
      </c>
      <c r="P1059" t="str">
        <f>_xlfn.XLOOKUP(Table4[[#This Row],[Customer ID]], 'Medical Examination'!A:A, 'Medical Examination'!J:J)</f>
        <v>Normal Weight</v>
      </c>
      <c r="Q1059" s="1">
        <f>_xlfn.XLOOKUP(Table4[[#This Row],[Customer ID]], Hospitalisation!A:A, Hospitalisation!E:E)</f>
        <v>10608.67</v>
      </c>
      <c r="R1059" t="str">
        <f>_xlfn.XLOOKUP(Table4[[#This Row],[Customer ID]], Hospitalisation!A:A, Hospitalisation!F:F)</f>
        <v>Tier - 3</v>
      </c>
      <c r="S1059" t="str">
        <f>_xlfn.XLOOKUP(Table4[[#This Row],[Customer ID]], Hospitalisation!A:A, Hospitalisation!G:G)</f>
        <v>Tier - 3</v>
      </c>
      <c r="T1059" t="str">
        <f>_xlfn.XLOOKUP(Table4[[#This Row],[Customer ID]], Hospitalisation!A:A, Hospitalisation!H:H)</f>
        <v>R1012</v>
      </c>
      <c r="U1059" t="str" cm="1">
        <f t="array" ref="U1059">_xlfn.IFS(Table4[[#This Row],[Age]]&lt;=29,"Youth",Table4[[#This Row],[Age]]&lt;=49,"Adults",Table4[[#This Row],[Age]]&gt;=50,"Senior")</f>
        <v>Senior</v>
      </c>
    </row>
    <row r="1060" spans="1:21">
      <c r="A1060" t="s">
        <v>2837</v>
      </c>
      <c r="B1060" t="str">
        <f>_xlfn.XLOOKUP(Table4[[#This Row],[Customer ID]],Table1[[#This Row],[Customer ID]],Table1[[#This Row],[TITLE]],0)</f>
        <v>Mr</v>
      </c>
      <c r="C1060" t="str" cm="1">
        <f t="array" ref="C1060">_xlfn.XLOOKUP(Table4[[#This Row],[Customer ID]],Table1[[#All],[Customer ID]],Table1[[#All],[FIRST NAME]],0)</f>
        <v>Matt</v>
      </c>
      <c r="D1060" t="str" cm="1">
        <f t="array" ref="D1060">_xlfn.XLOOKUP(Table4[[#This Row],[Customer ID]],Table1[[#All],[Customer ID]],Table1[[#All],[LAST NAME]],0)</f>
        <v>Tegenkamp</v>
      </c>
      <c r="E1060" s="5" cm="1">
        <f t="array" ref="E1060">_xlfn.XLOOKUP(Table4[[#This Row],[Customer ID]],Table3[[#All],[Customer ID]],Table3[[#All],[Date of Birth]],0)</f>
        <v>24290</v>
      </c>
      <c r="F1060" cm="1">
        <f t="array" ref="F1060">_xlfn.XLOOKUP(Table4[[#This Row],[Customer ID]],Table3[[#All],[Customer ID]],Table3[[#All],[Age]],0)</f>
        <v>56</v>
      </c>
      <c r="G1060" cm="1">
        <f t="array" ref="G1060">_xlfn.XLOOKUP(Table4[[#This Row],[Customer ID]],Table3[[#All],[Customer ID]],Table3[[#All],[Children]],0)</f>
        <v>0</v>
      </c>
      <c r="H1060" cm="1">
        <f t="array" ref="H1060">_xlfn.XLOOKUP(Table4[[#This Row],[Customer ID]],Table2[[#All],[Customer ID]],Table2[[#All],[BMI]],0)</f>
        <v>40.299999999999997</v>
      </c>
      <c r="I1060" cm="1">
        <f t="array" ref="I1060">_xlfn.XLOOKUP(Table4[[#This Row],[Customer ID]],Table2[[#All],[Customer ID]],Table2[[#All],[HBA1C]],0)</f>
        <v>5.3</v>
      </c>
      <c r="J1060" t="str">
        <f>_xlfn.XLOOKUP(Table4[[#This Row],[Customer ID]], 'Medical Examination'!A:A, 'Medical Examination'!D:D)</f>
        <v>Yes</v>
      </c>
      <c r="K1060" t="str">
        <f>_xlfn.XLOOKUP(Table4[[#This Row],[Customer ID]], 'Medical Examination'!A:A, 'Medical Examination'!E:E)</f>
        <v>No</v>
      </c>
      <c r="L1060" t="str">
        <f>_xlfn.XLOOKUP(Table4[[#This Row],[Customer ID]], 'Medical Examination'!A:A, 'Medical Examination'!F:F)</f>
        <v>No</v>
      </c>
      <c r="M1060">
        <f>_xlfn.XLOOKUP(Table4[[#This Row],[Customer ID]], 'Medical Examination'!A:A, 'Medical Examination'!G:G)</f>
        <v>2</v>
      </c>
      <c r="N1060" t="str">
        <f>_xlfn.XLOOKUP(Table4[[#This Row],[Customer ID]], 'Medical Examination'!A:A, 'Medical Examination'!H:H)</f>
        <v>No</v>
      </c>
      <c r="O1060" t="str">
        <f>_xlfn.XLOOKUP(Table4[[#This Row],[Customer ID]], 'Medical Examination'!A:A, 'Medical Examination'!I:I)</f>
        <v>Normal</v>
      </c>
      <c r="P1060" t="str">
        <f>_xlfn.XLOOKUP(Table4[[#This Row],[Customer ID]], 'Medical Examination'!A:A, 'Medical Examination'!J:J)</f>
        <v>Obesity</v>
      </c>
      <c r="Q1060" s="1">
        <f>_xlfn.XLOOKUP(Table4[[#This Row],[Customer ID]], Hospitalisation!A:A, Hospitalisation!E:E)</f>
        <v>10602.39</v>
      </c>
      <c r="R1060" t="str">
        <f>_xlfn.XLOOKUP(Table4[[#This Row],[Customer ID]], Hospitalisation!A:A, Hospitalisation!F:F)</f>
        <v>Tier - 3</v>
      </c>
      <c r="S1060" t="str">
        <f>_xlfn.XLOOKUP(Table4[[#This Row],[Customer ID]], Hospitalisation!A:A, Hospitalisation!G:G)</f>
        <v>Tier - 3</v>
      </c>
      <c r="T1060" t="str">
        <f>_xlfn.XLOOKUP(Table4[[#This Row],[Customer ID]], Hospitalisation!A:A, Hospitalisation!H:H)</f>
        <v>R1011</v>
      </c>
      <c r="U1060" t="str" cm="1">
        <f t="array" ref="U1060">_xlfn.IFS(Table4[[#This Row],[Age]]&lt;=29,"Youth",Table4[[#This Row],[Age]]&lt;=49,"Adults",Table4[[#This Row],[Age]]&gt;=50,"Senior")</f>
        <v>Senior</v>
      </c>
    </row>
    <row r="1061" spans="1:21">
      <c r="A1061" t="s">
        <v>2839</v>
      </c>
      <c r="B1061" t="str">
        <f>_xlfn.XLOOKUP(Table4[[#This Row],[Customer ID]],Table1[[#This Row],[Customer ID]],Table1[[#This Row],[TITLE]],0)</f>
        <v>Mr</v>
      </c>
      <c r="C1061" t="str" cm="1">
        <f t="array" ref="C1061">_xlfn.XLOOKUP(Table4[[#This Row],[Customer ID]],Table1[[#All],[Customer ID]],Table1[[#All],[FIRST NAME]],0)</f>
        <v>Thomas A</v>
      </c>
      <c r="D1061" t="str" cm="1">
        <f t="array" ref="D1061">_xlfn.XLOOKUP(Table4[[#This Row],[Customer ID]],Table1[[#All],[Customer ID]],Table1[[#All],[LAST NAME]],0)</f>
        <v>Dover</v>
      </c>
      <c r="E1061" s="5" cm="1">
        <f t="array" ref="E1061">_xlfn.XLOOKUP(Table4[[#This Row],[Customer ID]],Table3[[#All],[Customer ID]],Table3[[#All],[Date of Birth]],0)</f>
        <v>24646</v>
      </c>
      <c r="F1061" cm="1">
        <f t="array" ref="F1061">_xlfn.XLOOKUP(Table4[[#This Row],[Customer ID]],Table3[[#All],[Customer ID]],Table3[[#All],[Age]],0)</f>
        <v>55</v>
      </c>
      <c r="G1061" cm="1">
        <f t="array" ref="G1061">_xlfn.XLOOKUP(Table4[[#This Row],[Customer ID]],Table3[[#All],[Customer ID]],Table3[[#All],[Children]],0)</f>
        <v>0</v>
      </c>
      <c r="H1061" cm="1">
        <f t="array" ref="H1061">_xlfn.XLOOKUP(Table4[[#This Row],[Customer ID]],Table2[[#All],[Customer ID]],Table2[[#All],[BMI]],0)</f>
        <v>32.774999999999999</v>
      </c>
      <c r="I1061" cm="1">
        <f t="array" ref="I1061">_xlfn.XLOOKUP(Table4[[#This Row],[Customer ID]],Table2[[#All],[Customer ID]],Table2[[#All],[HBA1C]],0)</f>
        <v>11.76</v>
      </c>
      <c r="J1061" t="str">
        <f>_xlfn.XLOOKUP(Table4[[#This Row],[Customer ID]], 'Medical Examination'!A:A, 'Medical Examination'!D:D)</f>
        <v>Yes</v>
      </c>
      <c r="K1061" t="str">
        <f>_xlfn.XLOOKUP(Table4[[#This Row],[Customer ID]], 'Medical Examination'!A:A, 'Medical Examination'!E:E)</f>
        <v>No</v>
      </c>
      <c r="L1061" t="str">
        <f>_xlfn.XLOOKUP(Table4[[#This Row],[Customer ID]], 'Medical Examination'!A:A, 'Medical Examination'!F:F)</f>
        <v>No</v>
      </c>
      <c r="M1061">
        <f>_xlfn.XLOOKUP(Table4[[#This Row],[Customer ID]], 'Medical Examination'!A:A, 'Medical Examination'!G:G)</f>
        <v>0</v>
      </c>
      <c r="N1061" t="str">
        <f>_xlfn.XLOOKUP(Table4[[#This Row],[Customer ID]], 'Medical Examination'!A:A, 'Medical Examination'!H:H)</f>
        <v>No</v>
      </c>
      <c r="O1061" t="str">
        <f>_xlfn.XLOOKUP(Table4[[#This Row],[Customer ID]], 'Medical Examination'!A:A, 'Medical Examination'!I:I)</f>
        <v>Diabetes</v>
      </c>
      <c r="P1061" t="str">
        <f>_xlfn.XLOOKUP(Table4[[#This Row],[Customer ID]], 'Medical Examination'!A:A, 'Medical Examination'!J:J)</f>
        <v>Obesity</v>
      </c>
      <c r="Q1061" s="1">
        <f>_xlfn.XLOOKUP(Table4[[#This Row],[Customer ID]], Hospitalisation!A:A, Hospitalisation!E:E)</f>
        <v>10601.63</v>
      </c>
      <c r="R1061" t="str">
        <f>_xlfn.XLOOKUP(Table4[[#This Row],[Customer ID]], Hospitalisation!A:A, Hospitalisation!F:F)</f>
        <v>Tier - 3</v>
      </c>
      <c r="S1061" t="str">
        <f>_xlfn.XLOOKUP(Table4[[#This Row],[Customer ID]], Hospitalisation!A:A, Hospitalisation!G:G)</f>
        <v>Tier - 2</v>
      </c>
      <c r="T1061" t="str">
        <f>_xlfn.XLOOKUP(Table4[[#This Row],[Customer ID]], Hospitalisation!A:A, Hospitalisation!H:H)</f>
        <v>R1012</v>
      </c>
      <c r="U1061" t="str" cm="1">
        <f t="array" ref="U1061">_xlfn.IFS(Table4[[#This Row],[Age]]&lt;=29,"Youth",Table4[[#This Row],[Age]]&lt;=49,"Adults",Table4[[#This Row],[Age]]&gt;=50,"Senior")</f>
        <v>Senior</v>
      </c>
    </row>
    <row r="1062" spans="1:21">
      <c r="A1062" t="s">
        <v>2842</v>
      </c>
      <c r="B1062" t="str">
        <f>_xlfn.XLOOKUP(Table4[[#This Row],[Customer ID]],Table1[[#This Row],[Customer ID]],Table1[[#This Row],[TITLE]],0)</f>
        <v>Mr</v>
      </c>
      <c r="C1062" t="str" cm="1">
        <f t="array" ref="C1062">_xlfn.XLOOKUP(Table4[[#This Row],[Customer ID]],Table1[[#All],[Customer ID]],Table1[[#All],[FIRST NAME]],0)</f>
        <v>Kevin J</v>
      </c>
      <c r="D1062" t="str" cm="1">
        <f t="array" ref="D1062">_xlfn.XLOOKUP(Table4[[#This Row],[Customer ID]],Table1[[#All],[Customer ID]],Table1[[#All],[LAST NAME]],0)</f>
        <v>Dockemeyer</v>
      </c>
      <c r="E1062" s="5" cm="1">
        <f t="array" ref="E1062">_xlfn.XLOOKUP(Table4[[#This Row],[Customer ID]],Table3[[#All],[Customer ID]],Table3[[#All],[Date of Birth]],0)</f>
        <v>24308</v>
      </c>
      <c r="F1062" cm="1">
        <f t="array" ref="F1062">_xlfn.XLOOKUP(Table4[[#This Row],[Customer ID]],Table3[[#All],[Customer ID]],Table3[[#All],[Age]],0)</f>
        <v>56</v>
      </c>
      <c r="G1062" cm="1">
        <f t="array" ref="G1062">_xlfn.XLOOKUP(Table4[[#This Row],[Customer ID]],Table3[[#All],[Customer ID]],Table3[[#All],[Children]],0)</f>
        <v>0</v>
      </c>
      <c r="H1062" cm="1">
        <f t="array" ref="H1062">_xlfn.XLOOKUP(Table4[[#This Row],[Customer ID]],Table2[[#All],[Customer ID]],Table2[[#All],[BMI]],0)</f>
        <v>39.6</v>
      </c>
      <c r="I1062" cm="1">
        <f t="array" ref="I1062">_xlfn.XLOOKUP(Table4[[#This Row],[Customer ID]],Table2[[#All],[Customer ID]],Table2[[#All],[HBA1C]],0)</f>
        <v>5.1100000000000003</v>
      </c>
      <c r="J1062" t="str">
        <f>_xlfn.XLOOKUP(Table4[[#This Row],[Customer ID]], 'Medical Examination'!A:A, 'Medical Examination'!D:D)</f>
        <v>Yes</v>
      </c>
      <c r="K1062" t="str">
        <f>_xlfn.XLOOKUP(Table4[[#This Row],[Customer ID]], 'Medical Examination'!A:A, 'Medical Examination'!E:E)</f>
        <v>No</v>
      </c>
      <c r="L1062" t="str">
        <f>_xlfn.XLOOKUP(Table4[[#This Row],[Customer ID]], 'Medical Examination'!A:A, 'Medical Examination'!F:F)</f>
        <v>No</v>
      </c>
      <c r="M1062">
        <f>_xlfn.XLOOKUP(Table4[[#This Row],[Customer ID]], 'Medical Examination'!A:A, 'Medical Examination'!G:G)</f>
        <v>2</v>
      </c>
      <c r="N1062" t="str">
        <f>_xlfn.XLOOKUP(Table4[[#This Row],[Customer ID]], 'Medical Examination'!A:A, 'Medical Examination'!H:H)</f>
        <v>No</v>
      </c>
      <c r="O1062" t="str">
        <f>_xlfn.XLOOKUP(Table4[[#This Row],[Customer ID]], 'Medical Examination'!A:A, 'Medical Examination'!I:I)</f>
        <v>Normal</v>
      </c>
      <c r="P1062" t="str">
        <f>_xlfn.XLOOKUP(Table4[[#This Row],[Customer ID]], 'Medical Examination'!A:A, 'Medical Examination'!J:J)</f>
        <v>Obesity</v>
      </c>
      <c r="Q1062" s="1">
        <f>_xlfn.XLOOKUP(Table4[[#This Row],[Customer ID]], Hospitalisation!A:A, Hospitalisation!E:E)</f>
        <v>10601.41</v>
      </c>
      <c r="R1062" t="str">
        <f>_xlfn.XLOOKUP(Table4[[#This Row],[Customer ID]], Hospitalisation!A:A, Hospitalisation!F:F)</f>
        <v>Tier - 3</v>
      </c>
      <c r="S1062" t="str">
        <f>_xlfn.XLOOKUP(Table4[[#This Row],[Customer ID]], Hospitalisation!A:A, Hospitalisation!G:G)</f>
        <v>Tier - 2</v>
      </c>
      <c r="T1062" t="str">
        <f>_xlfn.XLOOKUP(Table4[[#This Row],[Customer ID]], Hospitalisation!A:A, Hospitalisation!H:H)</f>
        <v>R1011</v>
      </c>
      <c r="U1062" t="str" cm="1">
        <f t="array" ref="U1062">_xlfn.IFS(Table4[[#This Row],[Age]]&lt;=29,"Youth",Table4[[#This Row],[Age]]&lt;=49,"Adults",Table4[[#This Row],[Age]]&gt;=50,"Senior")</f>
        <v>Senior</v>
      </c>
    </row>
    <row r="1063" spans="1:21">
      <c r="A1063" t="s">
        <v>2845</v>
      </c>
      <c r="B1063" t="str">
        <f>_xlfn.XLOOKUP(Table4[[#This Row],[Customer ID]],Table1[[#This Row],[Customer ID]],Table1[[#This Row],[TITLE]],0)</f>
        <v>Mr</v>
      </c>
      <c r="C1063" t="str" cm="1">
        <f t="array" ref="C1063">_xlfn.XLOOKUP(Table4[[#This Row],[Customer ID]],Table1[[#All],[Customer ID]],Table1[[#All],[FIRST NAME]],0)</f>
        <v>William H</v>
      </c>
      <c r="D1063" t="str" cm="1">
        <f t="array" ref="D1063">_xlfn.XLOOKUP(Table4[[#This Row],[Customer ID]],Table1[[#All],[Customer ID]],Table1[[#All],[LAST NAME]],0)</f>
        <v>Steele</v>
      </c>
      <c r="E1063" s="5" cm="1">
        <f t="array" ref="E1063">_xlfn.XLOOKUP(Table4[[#This Row],[Customer ID]],Table3[[#All],[Customer ID]],Table3[[#All],[Date of Birth]],0)</f>
        <v>26647</v>
      </c>
      <c r="F1063" cm="1">
        <f t="array" ref="F1063">_xlfn.XLOOKUP(Table4[[#This Row],[Customer ID]],Table3[[#All],[Customer ID]],Table3[[#All],[Age]],0)</f>
        <v>50</v>
      </c>
      <c r="G1063" cm="1">
        <f t="array" ref="G1063">_xlfn.XLOOKUP(Table4[[#This Row],[Customer ID]],Table3[[#All],[Customer ID]],Table3[[#All],[Children]],0)</f>
        <v>3</v>
      </c>
      <c r="H1063" cm="1">
        <f t="array" ref="H1063">_xlfn.XLOOKUP(Table4[[#This Row],[Customer ID]],Table2[[#All],[Customer ID]],Table2[[#All],[BMI]],0)</f>
        <v>30.97</v>
      </c>
      <c r="I1063" cm="1">
        <f t="array" ref="I1063">_xlfn.XLOOKUP(Table4[[#This Row],[Customer ID]],Table2[[#All],[Customer ID]],Table2[[#All],[HBA1C]],0)</f>
        <v>5.54</v>
      </c>
      <c r="J1063" t="str">
        <f>_xlfn.XLOOKUP(Table4[[#This Row],[Customer ID]], 'Medical Examination'!A:A, 'Medical Examination'!D:D)</f>
        <v>No</v>
      </c>
      <c r="K1063" t="str">
        <f>_xlfn.XLOOKUP(Table4[[#This Row],[Customer ID]], 'Medical Examination'!A:A, 'Medical Examination'!E:E)</f>
        <v>No</v>
      </c>
      <c r="L1063" t="str">
        <f>_xlfn.XLOOKUP(Table4[[#This Row],[Customer ID]], 'Medical Examination'!A:A, 'Medical Examination'!F:F)</f>
        <v>No</v>
      </c>
      <c r="M1063">
        <f>_xlfn.XLOOKUP(Table4[[#This Row],[Customer ID]], 'Medical Examination'!A:A, 'Medical Examination'!G:G)</f>
        <v>2</v>
      </c>
      <c r="N1063" t="str">
        <f>_xlfn.XLOOKUP(Table4[[#This Row],[Customer ID]], 'Medical Examination'!A:A, 'Medical Examination'!H:H)</f>
        <v>No</v>
      </c>
      <c r="O1063" t="str">
        <f>_xlfn.XLOOKUP(Table4[[#This Row],[Customer ID]], 'Medical Examination'!A:A, 'Medical Examination'!I:I)</f>
        <v>Normal</v>
      </c>
      <c r="P1063" t="str">
        <f>_xlfn.XLOOKUP(Table4[[#This Row],[Customer ID]], 'Medical Examination'!A:A, 'Medical Examination'!J:J)</f>
        <v>Obesity</v>
      </c>
      <c r="Q1063" s="1">
        <f>_xlfn.XLOOKUP(Table4[[#This Row],[Customer ID]], Hospitalisation!A:A, Hospitalisation!E:E)</f>
        <v>10600.55</v>
      </c>
      <c r="R1063" t="str">
        <f>_xlfn.XLOOKUP(Table4[[#This Row],[Customer ID]], Hospitalisation!A:A, Hospitalisation!F:F)</f>
        <v>Tier - 3</v>
      </c>
      <c r="S1063" t="str">
        <f>_xlfn.XLOOKUP(Table4[[#This Row],[Customer ID]], Hospitalisation!A:A, Hospitalisation!G:G)</f>
        <v>Tier - 1</v>
      </c>
      <c r="T1063" t="str">
        <f>_xlfn.XLOOKUP(Table4[[#This Row],[Customer ID]], Hospitalisation!A:A, Hospitalisation!H:H)</f>
        <v>R1012</v>
      </c>
      <c r="U1063" t="str" cm="1">
        <f t="array" ref="U1063">_xlfn.IFS(Table4[[#This Row],[Age]]&lt;=29,"Youth",Table4[[#This Row],[Age]]&lt;=49,"Adults",Table4[[#This Row],[Age]]&gt;=50,"Senior")</f>
        <v>Senior</v>
      </c>
    </row>
    <row r="1064" spans="1:21">
      <c r="A1064" t="s">
        <v>2847</v>
      </c>
      <c r="B1064" t="str">
        <f>_xlfn.XLOOKUP(Table4[[#This Row],[Customer ID]],Table1[[#This Row],[Customer ID]],Table1[[#This Row],[TITLE]],0)</f>
        <v>Mr</v>
      </c>
      <c r="C1064" t="str" cm="1">
        <f t="array" ref="C1064">_xlfn.XLOOKUP(Table4[[#This Row],[Customer ID]],Table1[[#All],[Customer ID]],Table1[[#All],[FIRST NAME]],0)</f>
        <v>Gal</v>
      </c>
      <c r="D1064" t="str" cm="1">
        <f t="array" ref="D1064">_xlfn.XLOOKUP(Table4[[#This Row],[Customer ID]],Table1[[#All],[Customer ID]],Table1[[#All],[LAST NAME]],0)</f>
        <v>Harel</v>
      </c>
      <c r="E1064" s="5" cm="1">
        <f t="array" ref="E1064">_xlfn.XLOOKUP(Table4[[#This Row],[Customer ID]],Table3[[#All],[Customer ID]],Table3[[#All],[Date of Birth]],0)</f>
        <v>24805</v>
      </c>
      <c r="F1064" cm="1">
        <f t="array" ref="F1064">_xlfn.XLOOKUP(Table4[[#This Row],[Customer ID]],Table3[[#All],[Customer ID]],Table3[[#All],[Age]],0)</f>
        <v>55</v>
      </c>
      <c r="G1064" cm="1">
        <f t="array" ref="G1064">_xlfn.XLOOKUP(Table4[[#This Row],[Customer ID]],Table3[[#All],[Customer ID]],Table3[[#All],[Children]],0)</f>
        <v>0</v>
      </c>
      <c r="H1064" cm="1">
        <f t="array" ref="H1064">_xlfn.XLOOKUP(Table4[[#This Row],[Customer ID]],Table2[[#All],[Customer ID]],Table2[[#All],[BMI]],0)</f>
        <v>27.645</v>
      </c>
      <c r="I1064" cm="1">
        <f t="array" ref="I1064">_xlfn.XLOOKUP(Table4[[#This Row],[Customer ID]],Table2[[#All],[Customer ID]],Table2[[#All],[HBA1C]],0)</f>
        <v>8.8699999999999992</v>
      </c>
      <c r="J1064" t="str">
        <f>_xlfn.XLOOKUP(Table4[[#This Row],[Customer ID]], 'Medical Examination'!A:A, 'Medical Examination'!D:D)</f>
        <v>Yes</v>
      </c>
      <c r="K1064" t="str">
        <f>_xlfn.XLOOKUP(Table4[[#This Row],[Customer ID]], 'Medical Examination'!A:A, 'Medical Examination'!E:E)</f>
        <v>No</v>
      </c>
      <c r="L1064" t="str">
        <f>_xlfn.XLOOKUP(Table4[[#This Row],[Customer ID]], 'Medical Examination'!A:A, 'Medical Examination'!F:F)</f>
        <v>No</v>
      </c>
      <c r="M1064">
        <f>_xlfn.XLOOKUP(Table4[[#This Row],[Customer ID]], 'Medical Examination'!A:A, 'Medical Examination'!G:G)</f>
        <v>0</v>
      </c>
      <c r="N1064" t="str">
        <f>_xlfn.XLOOKUP(Table4[[#This Row],[Customer ID]], 'Medical Examination'!A:A, 'Medical Examination'!H:H)</f>
        <v>No</v>
      </c>
      <c r="O1064" t="str">
        <f>_xlfn.XLOOKUP(Table4[[#This Row],[Customer ID]], 'Medical Examination'!A:A, 'Medical Examination'!I:I)</f>
        <v>Diabetes</v>
      </c>
      <c r="P1064" t="str">
        <f>_xlfn.XLOOKUP(Table4[[#This Row],[Customer ID]], 'Medical Examination'!A:A, 'Medical Examination'!J:J)</f>
        <v>Overweight</v>
      </c>
      <c r="Q1064" s="1">
        <f>_xlfn.XLOOKUP(Table4[[#This Row],[Customer ID]], Hospitalisation!A:A, Hospitalisation!E:E)</f>
        <v>10594.5</v>
      </c>
      <c r="R1064" t="str">
        <f>_xlfn.XLOOKUP(Table4[[#This Row],[Customer ID]], Hospitalisation!A:A, Hospitalisation!F:F)</f>
        <v>Tier - 3</v>
      </c>
      <c r="S1064" t="str">
        <f>_xlfn.XLOOKUP(Table4[[#This Row],[Customer ID]], Hospitalisation!A:A, Hospitalisation!G:G)</f>
        <v>Tier - 1</v>
      </c>
      <c r="T1064" t="str">
        <f>_xlfn.XLOOKUP(Table4[[#This Row],[Customer ID]], Hospitalisation!A:A, Hospitalisation!H:H)</f>
        <v>R1012</v>
      </c>
      <c r="U1064" t="str" cm="1">
        <f t="array" ref="U1064">_xlfn.IFS(Table4[[#This Row],[Age]]&lt;=29,"Youth",Table4[[#This Row],[Age]]&lt;=49,"Adults",Table4[[#This Row],[Age]]&gt;=50,"Senior")</f>
        <v>Senior</v>
      </c>
    </row>
    <row r="1065" spans="1:21">
      <c r="A1065" t="s">
        <v>2850</v>
      </c>
      <c r="B1065" t="str">
        <f>_xlfn.XLOOKUP(Table4[[#This Row],[Customer ID]],Table1[[#This Row],[Customer ID]],Table1[[#This Row],[TITLE]],0)</f>
        <v>Mr</v>
      </c>
      <c r="C1065" t="str" cm="1">
        <f t="array" ref="C1065">_xlfn.XLOOKUP(Table4[[#This Row],[Customer ID]],Table1[[#All],[Customer ID]],Table1[[#All],[FIRST NAME]],0)</f>
        <v>Anton</v>
      </c>
      <c r="D1065" t="str" cm="1">
        <f t="array" ref="D1065">_xlfn.XLOOKUP(Table4[[#This Row],[Customer ID]],Table1[[#All],[Customer ID]],Table1[[#All],[LAST NAME]],0)</f>
        <v>Aguila</v>
      </c>
      <c r="E1065" s="5" cm="1">
        <f t="array" ref="E1065">_xlfn.XLOOKUP(Table4[[#This Row],[Customer ID]],Table3[[#All],[Customer ID]],Table3[[#All],[Date of Birth]],0)</f>
        <v>24414</v>
      </c>
      <c r="F1065" cm="1">
        <f t="array" ref="F1065">_xlfn.XLOOKUP(Table4[[#This Row],[Customer ID]],Table3[[#All],[Customer ID]],Table3[[#All],[Age]],0)</f>
        <v>56</v>
      </c>
      <c r="G1065" cm="1">
        <f t="array" ref="G1065">_xlfn.XLOOKUP(Table4[[#This Row],[Customer ID]],Table3[[#All],[Customer ID]],Table3[[#All],[Children]],0)</f>
        <v>0</v>
      </c>
      <c r="H1065" cm="1">
        <f t="array" ref="H1065">_xlfn.XLOOKUP(Table4[[#This Row],[Customer ID]],Table2[[#All],[Customer ID]],Table2[[#All],[BMI]],0)</f>
        <v>34.43</v>
      </c>
      <c r="I1065" cm="1">
        <f t="array" ref="I1065">_xlfn.XLOOKUP(Table4[[#This Row],[Customer ID]],Table2[[#All],[Customer ID]],Table2[[#All],[HBA1C]],0)</f>
        <v>5.96</v>
      </c>
      <c r="J1065" t="str">
        <f>_xlfn.XLOOKUP(Table4[[#This Row],[Customer ID]], 'Medical Examination'!A:A, 'Medical Examination'!D:D)</f>
        <v>Yes</v>
      </c>
      <c r="K1065" t="str">
        <f>_xlfn.XLOOKUP(Table4[[#This Row],[Customer ID]], 'Medical Examination'!A:A, 'Medical Examination'!E:E)</f>
        <v>No</v>
      </c>
      <c r="L1065" t="str">
        <f>_xlfn.XLOOKUP(Table4[[#This Row],[Customer ID]], 'Medical Examination'!A:A, 'Medical Examination'!F:F)</f>
        <v>No</v>
      </c>
      <c r="M1065">
        <f>_xlfn.XLOOKUP(Table4[[#This Row],[Customer ID]], 'Medical Examination'!A:A, 'Medical Examination'!G:G)</f>
        <v>2</v>
      </c>
      <c r="N1065" t="str">
        <f>_xlfn.XLOOKUP(Table4[[#This Row],[Customer ID]], 'Medical Examination'!A:A, 'Medical Examination'!H:H)</f>
        <v>No</v>
      </c>
      <c r="O1065" t="str">
        <f>_xlfn.XLOOKUP(Table4[[#This Row],[Customer ID]], 'Medical Examination'!A:A, 'Medical Examination'!I:I)</f>
        <v>Prediabetes</v>
      </c>
      <c r="P1065" t="str">
        <f>_xlfn.XLOOKUP(Table4[[#This Row],[Customer ID]], 'Medical Examination'!A:A, 'Medical Examination'!J:J)</f>
        <v>Obesity</v>
      </c>
      <c r="Q1065" s="1">
        <f>_xlfn.XLOOKUP(Table4[[#This Row],[Customer ID]], Hospitalisation!A:A, Hospitalisation!E:E)</f>
        <v>10594.23</v>
      </c>
      <c r="R1065" t="str">
        <f>_xlfn.XLOOKUP(Table4[[#This Row],[Customer ID]], Hospitalisation!A:A, Hospitalisation!F:F)</f>
        <v>Tier - 3</v>
      </c>
      <c r="S1065" t="str">
        <f>_xlfn.XLOOKUP(Table4[[#This Row],[Customer ID]], Hospitalisation!A:A, Hospitalisation!G:G)</f>
        <v>Tier - 3</v>
      </c>
      <c r="T1065" t="str">
        <f>_xlfn.XLOOKUP(Table4[[#This Row],[Customer ID]], Hospitalisation!A:A, Hospitalisation!H:H)</f>
        <v>R1013</v>
      </c>
      <c r="U1065" t="str" cm="1">
        <f t="array" ref="U1065">_xlfn.IFS(Table4[[#This Row],[Age]]&lt;=29,"Youth",Table4[[#This Row],[Age]]&lt;=49,"Adults",Table4[[#This Row],[Age]]&gt;=50,"Senior")</f>
        <v>Senior</v>
      </c>
    </row>
    <row r="1066" spans="1:21">
      <c r="A1066" t="s">
        <v>2853</v>
      </c>
      <c r="B1066" t="str">
        <f>_xlfn.XLOOKUP(Table4[[#This Row],[Customer ID]],Table1[[#This Row],[Customer ID]],Table1[[#This Row],[TITLE]],0)</f>
        <v>Ms</v>
      </c>
      <c r="C1066" t="str" cm="1">
        <f t="array" ref="C1066">_xlfn.XLOOKUP(Table4[[#This Row],[Customer ID]],Table1[[#All],[Customer ID]],Table1[[#All],[FIRST NAME]],0)</f>
        <v>Yazmin</v>
      </c>
      <c r="D1066" t="str" cm="1">
        <f t="array" ref="D1066">_xlfn.XLOOKUP(Table4[[#This Row],[Customer ID]],Table1[[#All],[Customer ID]],Table1[[#All],[LAST NAME]],0)</f>
        <v>Vallejo Sarmiento</v>
      </c>
      <c r="E1066" s="5" cm="1">
        <f t="array" ref="E1066">_xlfn.XLOOKUP(Table4[[#This Row],[Customer ID]],Table3[[#All],[Customer ID]],Table3[[#All],[Date of Birth]],0)</f>
        <v>25562</v>
      </c>
      <c r="F1066" cm="1">
        <f t="array" ref="F1066">_xlfn.XLOOKUP(Table4[[#This Row],[Customer ID]],Table3[[#All],[Customer ID]],Table3[[#All],[Age]],0)</f>
        <v>53</v>
      </c>
      <c r="G1066" cm="1">
        <f t="array" ref="G1066">_xlfn.XLOOKUP(Table4[[#This Row],[Customer ID]],Table3[[#All],[Customer ID]],Table3[[#All],[Children]],0)</f>
        <v>1</v>
      </c>
      <c r="H1066" cm="1">
        <f t="array" ref="H1066">_xlfn.XLOOKUP(Table4[[#This Row],[Customer ID]],Table2[[#All],[Customer ID]],Table2[[#All],[BMI]],0)</f>
        <v>39.6</v>
      </c>
      <c r="I1066" cm="1">
        <f t="array" ref="I1066">_xlfn.XLOOKUP(Table4[[#This Row],[Customer ID]],Table2[[#All],[Customer ID]],Table2[[#All],[HBA1C]],0)</f>
        <v>4.4400000000000004</v>
      </c>
      <c r="J1066" t="str">
        <f>_xlfn.XLOOKUP(Table4[[#This Row],[Customer ID]], 'Medical Examination'!A:A, 'Medical Examination'!D:D)</f>
        <v>Yes</v>
      </c>
      <c r="K1066" t="str">
        <f>_xlfn.XLOOKUP(Table4[[#This Row],[Customer ID]], 'Medical Examination'!A:A, 'Medical Examination'!E:E)</f>
        <v>No</v>
      </c>
      <c r="L1066" t="str">
        <f>_xlfn.XLOOKUP(Table4[[#This Row],[Customer ID]], 'Medical Examination'!A:A, 'Medical Examination'!F:F)</f>
        <v>Yes</v>
      </c>
      <c r="M1066">
        <f>_xlfn.XLOOKUP(Table4[[#This Row],[Customer ID]], 'Medical Examination'!A:A, 'Medical Examination'!G:G)</f>
        <v>1</v>
      </c>
      <c r="N1066" t="str">
        <f>_xlfn.XLOOKUP(Table4[[#This Row],[Customer ID]], 'Medical Examination'!A:A, 'Medical Examination'!H:H)</f>
        <v>No</v>
      </c>
      <c r="O1066" t="str">
        <f>_xlfn.XLOOKUP(Table4[[#This Row],[Customer ID]], 'Medical Examination'!A:A, 'Medical Examination'!I:I)</f>
        <v>Normal</v>
      </c>
      <c r="P1066" t="str">
        <f>_xlfn.XLOOKUP(Table4[[#This Row],[Customer ID]], 'Medical Examination'!A:A, 'Medical Examination'!J:J)</f>
        <v>Obesity</v>
      </c>
      <c r="Q1066" s="1">
        <f>_xlfn.XLOOKUP(Table4[[#This Row],[Customer ID]], Hospitalisation!A:A, Hospitalisation!E:E)</f>
        <v>10579.71</v>
      </c>
      <c r="R1066" t="str">
        <f>_xlfn.XLOOKUP(Table4[[#This Row],[Customer ID]], Hospitalisation!A:A, Hospitalisation!F:F)</f>
        <v>Tier - 3</v>
      </c>
      <c r="S1066" t="str">
        <f>_xlfn.XLOOKUP(Table4[[#This Row],[Customer ID]], Hospitalisation!A:A, Hospitalisation!G:G)</f>
        <v>Tier - 3</v>
      </c>
      <c r="T1066" t="str">
        <f>_xlfn.XLOOKUP(Table4[[#This Row],[Customer ID]], Hospitalisation!A:A, Hospitalisation!H:H)</f>
        <v>R1013</v>
      </c>
      <c r="U1066" t="str" cm="1">
        <f t="array" ref="U1066">_xlfn.IFS(Table4[[#This Row],[Age]]&lt;=29,"Youth",Table4[[#This Row],[Age]]&lt;=49,"Adults",Table4[[#This Row],[Age]]&gt;=50,"Senior")</f>
        <v>Senior</v>
      </c>
    </row>
    <row r="1067" spans="1:21">
      <c r="A1067" t="s">
        <v>2856</v>
      </c>
      <c r="B1067" t="str">
        <f>_xlfn.XLOOKUP(Table4[[#This Row],[Customer ID]],Table1[[#This Row],[Customer ID]],Table1[[#This Row],[TITLE]],0)</f>
        <v>Mr</v>
      </c>
      <c r="C1067" t="str" cm="1">
        <f t="array" ref="C1067">_xlfn.XLOOKUP(Table4[[#This Row],[Customer ID]],Table1[[#All],[Customer ID]],Table1[[#All],[FIRST NAME]],0)</f>
        <v>Florian</v>
      </c>
      <c r="D1067" t="str" cm="1">
        <f t="array" ref="D1067">_xlfn.XLOOKUP(Table4[[#This Row],[Customer ID]],Table1[[#All],[Customer ID]],Table1[[#All],[LAST NAME]],0)</f>
        <v>Beisheim</v>
      </c>
      <c r="E1067" s="5" cm="1">
        <f t="array" ref="E1067">_xlfn.XLOOKUP(Table4[[#This Row],[Customer ID]],Table3[[#All],[Customer ID]],Table3[[#All],[Date of Birth]],0)</f>
        <v>24452</v>
      </c>
      <c r="F1067" cm="1">
        <f t="array" ref="F1067">_xlfn.XLOOKUP(Table4[[#This Row],[Customer ID]],Table3[[#All],[Customer ID]],Table3[[#All],[Age]],0)</f>
        <v>56</v>
      </c>
      <c r="G1067" cm="1">
        <f t="array" ref="G1067">_xlfn.XLOOKUP(Table4[[#This Row],[Customer ID]],Table3[[#All],[Customer ID]],Table3[[#All],[Children]],0)</f>
        <v>0</v>
      </c>
      <c r="H1067" cm="1">
        <f t="array" ref="H1067">_xlfn.XLOOKUP(Table4[[#This Row],[Customer ID]],Table2[[#All],[Customer ID]],Table2[[#All],[BMI]],0)</f>
        <v>22.1</v>
      </c>
      <c r="I1067" cm="1">
        <f t="array" ref="I1067">_xlfn.XLOOKUP(Table4[[#This Row],[Customer ID]],Table2[[#All],[Customer ID]],Table2[[#All],[HBA1C]],0)</f>
        <v>4.6500000000000004</v>
      </c>
      <c r="J1067" t="str">
        <f>_xlfn.XLOOKUP(Table4[[#This Row],[Customer ID]], 'Medical Examination'!A:A, 'Medical Examination'!D:D)</f>
        <v>Yes</v>
      </c>
      <c r="K1067" t="str">
        <f>_xlfn.XLOOKUP(Table4[[#This Row],[Customer ID]], 'Medical Examination'!A:A, 'Medical Examination'!E:E)</f>
        <v>No</v>
      </c>
      <c r="L1067" t="str">
        <f>_xlfn.XLOOKUP(Table4[[#This Row],[Customer ID]], 'Medical Examination'!A:A, 'Medical Examination'!F:F)</f>
        <v>No</v>
      </c>
      <c r="M1067">
        <f>_xlfn.XLOOKUP(Table4[[#This Row],[Customer ID]], 'Medical Examination'!A:A, 'Medical Examination'!G:G)</f>
        <v>2</v>
      </c>
      <c r="N1067" t="str">
        <f>_xlfn.XLOOKUP(Table4[[#This Row],[Customer ID]], 'Medical Examination'!A:A, 'Medical Examination'!H:H)</f>
        <v>No</v>
      </c>
      <c r="O1067" t="str">
        <f>_xlfn.XLOOKUP(Table4[[#This Row],[Customer ID]], 'Medical Examination'!A:A, 'Medical Examination'!I:I)</f>
        <v>Normal</v>
      </c>
      <c r="P1067" t="str">
        <f>_xlfn.XLOOKUP(Table4[[#This Row],[Customer ID]], 'Medical Examination'!A:A, 'Medical Examination'!J:J)</f>
        <v>Normal Weight</v>
      </c>
      <c r="Q1067" s="1">
        <f>_xlfn.XLOOKUP(Table4[[#This Row],[Customer ID]], Hospitalisation!A:A, Hospitalisation!E:E)</f>
        <v>10577.09</v>
      </c>
      <c r="R1067" t="str">
        <f>_xlfn.XLOOKUP(Table4[[#This Row],[Customer ID]], Hospitalisation!A:A, Hospitalisation!F:F)</f>
        <v>Tier - 3</v>
      </c>
      <c r="S1067" t="str">
        <f>_xlfn.XLOOKUP(Table4[[#This Row],[Customer ID]], Hospitalisation!A:A, Hospitalisation!G:G)</f>
        <v>Tier - 3</v>
      </c>
      <c r="T1067" t="str">
        <f>_xlfn.XLOOKUP(Table4[[#This Row],[Customer ID]], Hospitalisation!A:A, Hospitalisation!H:H)</f>
        <v>R1011</v>
      </c>
      <c r="U1067" t="str" cm="1">
        <f t="array" ref="U1067">_xlfn.IFS(Table4[[#This Row],[Age]]&lt;=29,"Youth",Table4[[#This Row],[Age]]&lt;=49,"Adults",Table4[[#This Row],[Age]]&gt;=50,"Senior")</f>
        <v>Senior</v>
      </c>
    </row>
    <row r="1068" spans="1:21">
      <c r="A1068" t="s">
        <v>2859</v>
      </c>
      <c r="B1068" t="str">
        <f>_xlfn.XLOOKUP(Table4[[#This Row],[Customer ID]],Table1[[#This Row],[Customer ID]],Table1[[#This Row],[TITLE]],0)</f>
        <v>Ms</v>
      </c>
      <c r="C1068" t="str" cm="1">
        <f t="array" ref="C1068">_xlfn.XLOOKUP(Table4[[#This Row],[Customer ID]],Table1[[#All],[Customer ID]],Table1[[#All],[FIRST NAME]],0)</f>
        <v>Karen L</v>
      </c>
      <c r="D1068" t="str" cm="1">
        <f t="array" ref="D1068">_xlfn.XLOOKUP(Table4[[#This Row],[Customer ID]],Table1[[#All],[Customer ID]],Table1[[#All],[LAST NAME]],0)</f>
        <v>Lenhoff</v>
      </c>
      <c r="E1068" s="5" cm="1">
        <f t="array" ref="E1068">_xlfn.XLOOKUP(Table4[[#This Row],[Customer ID]],Table3[[#All],[Customer ID]],Table3[[#All],[Date of Birth]],0)</f>
        <v>25401</v>
      </c>
      <c r="F1068" cm="1">
        <f t="array" ref="F1068">_xlfn.XLOOKUP(Table4[[#This Row],[Customer ID]],Table3[[#All],[Customer ID]],Table3[[#All],[Age]],0)</f>
        <v>53</v>
      </c>
      <c r="G1068" cm="1">
        <f t="array" ref="G1068">_xlfn.XLOOKUP(Table4[[#This Row],[Customer ID]],Table3[[#All],[Customer ID]],Table3[[#All],[Children]],0)</f>
        <v>0</v>
      </c>
      <c r="H1068" cm="1">
        <f t="array" ref="H1068">_xlfn.XLOOKUP(Table4[[#This Row],[Customer ID]],Table2[[#All],[Customer ID]],Table2[[#All],[BMI]],0)</f>
        <v>33.25</v>
      </c>
      <c r="I1068" cm="1">
        <f t="array" ref="I1068">_xlfn.XLOOKUP(Table4[[#This Row],[Customer ID]],Table2[[#All],[Customer ID]],Table2[[#All],[HBA1C]],0)</f>
        <v>5.64</v>
      </c>
      <c r="J1068" t="str">
        <f>_xlfn.XLOOKUP(Table4[[#This Row],[Customer ID]], 'Medical Examination'!A:A, 'Medical Examination'!D:D)</f>
        <v>Yes</v>
      </c>
      <c r="K1068" t="str">
        <f>_xlfn.XLOOKUP(Table4[[#This Row],[Customer ID]], 'Medical Examination'!A:A, 'Medical Examination'!E:E)</f>
        <v>No</v>
      </c>
      <c r="L1068" t="str">
        <f>_xlfn.XLOOKUP(Table4[[#This Row],[Customer ID]], 'Medical Examination'!A:A, 'Medical Examination'!F:F)</f>
        <v>Yes</v>
      </c>
      <c r="M1068">
        <f>_xlfn.XLOOKUP(Table4[[#This Row],[Customer ID]], 'Medical Examination'!A:A, 'Medical Examination'!G:G)</f>
        <v>1</v>
      </c>
      <c r="N1068" t="str">
        <f>_xlfn.XLOOKUP(Table4[[#This Row],[Customer ID]], 'Medical Examination'!A:A, 'Medical Examination'!H:H)</f>
        <v>No</v>
      </c>
      <c r="O1068" t="str">
        <f>_xlfn.XLOOKUP(Table4[[#This Row],[Customer ID]], 'Medical Examination'!A:A, 'Medical Examination'!I:I)</f>
        <v>Normal</v>
      </c>
      <c r="P1068" t="str">
        <f>_xlfn.XLOOKUP(Table4[[#This Row],[Customer ID]], 'Medical Examination'!A:A, 'Medical Examination'!J:J)</f>
        <v>Obesity</v>
      </c>
      <c r="Q1068" s="1">
        <f>_xlfn.XLOOKUP(Table4[[#This Row],[Customer ID]], Hospitalisation!A:A, Hospitalisation!E:E)</f>
        <v>10564.88</v>
      </c>
      <c r="R1068" t="str">
        <f>_xlfn.XLOOKUP(Table4[[#This Row],[Customer ID]], Hospitalisation!A:A, Hospitalisation!F:F)</f>
        <v>Tier - 3</v>
      </c>
      <c r="S1068" t="str">
        <f>_xlfn.XLOOKUP(Table4[[#This Row],[Customer ID]], Hospitalisation!A:A, Hospitalisation!G:G)</f>
        <v>Tier - 1</v>
      </c>
      <c r="T1068" t="str">
        <f>_xlfn.XLOOKUP(Table4[[#This Row],[Customer ID]], Hospitalisation!A:A, Hospitalisation!H:H)</f>
        <v>R1024</v>
      </c>
      <c r="U1068" t="str" cm="1">
        <f t="array" ref="U1068">_xlfn.IFS(Table4[[#This Row],[Age]]&lt;=29,"Youth",Table4[[#This Row],[Age]]&lt;=49,"Adults",Table4[[#This Row],[Age]]&gt;=50,"Senior")</f>
        <v>Senior</v>
      </c>
    </row>
    <row r="1069" spans="1:21">
      <c r="A1069" t="s">
        <v>2861</v>
      </c>
      <c r="B1069" t="str">
        <f>_xlfn.XLOOKUP(Table4[[#This Row],[Customer ID]],Table1[[#This Row],[Customer ID]],Table1[[#This Row],[TITLE]],0)</f>
        <v>Mr</v>
      </c>
      <c r="C1069" t="str" cm="1">
        <f t="array" ref="C1069">_xlfn.XLOOKUP(Table4[[#This Row],[Customer ID]],Table1[[#All],[Customer ID]],Table1[[#All],[FIRST NAME]],0)</f>
        <v>Scott</v>
      </c>
      <c r="D1069" t="str" cm="1">
        <f t="array" ref="D1069">_xlfn.XLOOKUP(Table4[[#This Row],[Customer ID]],Table1[[#All],[Customer ID]],Table1[[#All],[LAST NAME]],0)</f>
        <v>Wehrwein</v>
      </c>
      <c r="E1069" s="5" cm="1">
        <f t="array" ref="E1069">_xlfn.XLOOKUP(Table4[[#This Row],[Customer ID]],Table3[[#All],[Customer ID]],Table3[[#All],[Date of Birth]],0)</f>
        <v>26113</v>
      </c>
      <c r="F1069" cm="1">
        <f t="array" ref="F1069">_xlfn.XLOOKUP(Table4[[#This Row],[Customer ID]],Table3[[#All],[Customer ID]],Table3[[#All],[Age]],0)</f>
        <v>51</v>
      </c>
      <c r="G1069" cm="1">
        <f t="array" ref="G1069">_xlfn.XLOOKUP(Table4[[#This Row],[Customer ID]],Table3[[#All],[Customer ID]],Table3[[#All],[Children]],0)</f>
        <v>3</v>
      </c>
      <c r="H1069" cm="1">
        <f t="array" ref="H1069">_xlfn.XLOOKUP(Table4[[#This Row],[Customer ID]],Table2[[#All],[Customer ID]],Table2[[#All],[BMI]],0)</f>
        <v>33.33</v>
      </c>
      <c r="I1069" cm="1">
        <f t="array" ref="I1069">_xlfn.XLOOKUP(Table4[[#This Row],[Customer ID]],Table2[[#All],[Customer ID]],Table2[[#All],[HBA1C]],0)</f>
        <v>10.19</v>
      </c>
      <c r="J1069" t="str">
        <f>_xlfn.XLOOKUP(Table4[[#This Row],[Customer ID]], 'Medical Examination'!A:A, 'Medical Examination'!D:D)</f>
        <v>No</v>
      </c>
      <c r="K1069" t="str">
        <f>_xlfn.XLOOKUP(Table4[[#This Row],[Customer ID]], 'Medical Examination'!A:A, 'Medical Examination'!E:E)</f>
        <v>No</v>
      </c>
      <c r="L1069" t="str">
        <f>_xlfn.XLOOKUP(Table4[[#This Row],[Customer ID]], 'Medical Examination'!A:A, 'Medical Examination'!F:F)</f>
        <v>No</v>
      </c>
      <c r="M1069">
        <f>_xlfn.XLOOKUP(Table4[[#This Row],[Customer ID]], 'Medical Examination'!A:A, 'Medical Examination'!G:G)</f>
        <v>0</v>
      </c>
      <c r="N1069" t="str">
        <f>_xlfn.XLOOKUP(Table4[[#This Row],[Customer ID]], 'Medical Examination'!A:A, 'Medical Examination'!H:H)</f>
        <v>No</v>
      </c>
      <c r="O1069" t="str">
        <f>_xlfn.XLOOKUP(Table4[[#This Row],[Customer ID]], 'Medical Examination'!A:A, 'Medical Examination'!I:I)</f>
        <v>Diabetes</v>
      </c>
      <c r="P1069" t="str">
        <f>_xlfn.XLOOKUP(Table4[[#This Row],[Customer ID]], 'Medical Examination'!A:A, 'Medical Examination'!J:J)</f>
        <v>Obesity</v>
      </c>
      <c r="Q1069" s="1">
        <f>_xlfn.XLOOKUP(Table4[[#This Row],[Customer ID]], Hospitalisation!A:A, Hospitalisation!E:E)</f>
        <v>10560.49</v>
      </c>
      <c r="R1069" t="str">
        <f>_xlfn.XLOOKUP(Table4[[#This Row],[Customer ID]], Hospitalisation!A:A, Hospitalisation!F:F)</f>
        <v>Tier - 3</v>
      </c>
      <c r="S1069" t="str">
        <f>_xlfn.XLOOKUP(Table4[[#This Row],[Customer ID]], Hospitalisation!A:A, Hospitalisation!G:G)</f>
        <v>Tier - 2</v>
      </c>
      <c r="T1069" t="str">
        <f>_xlfn.XLOOKUP(Table4[[#This Row],[Customer ID]], Hospitalisation!A:A, Hospitalisation!H:H)</f>
        <v>R1013</v>
      </c>
      <c r="U1069" t="str" cm="1">
        <f t="array" ref="U1069">_xlfn.IFS(Table4[[#This Row],[Age]]&lt;=29,"Youth",Table4[[#This Row],[Age]]&lt;=49,"Adults",Table4[[#This Row],[Age]]&gt;=50,"Senior")</f>
        <v>Senior</v>
      </c>
    </row>
    <row r="1070" spans="1:21">
      <c r="A1070" t="s">
        <v>2863</v>
      </c>
      <c r="B1070" t="str">
        <f>_xlfn.XLOOKUP(Table4[[#This Row],[Customer ID]],Table1[[#This Row],[Customer ID]],Table1[[#This Row],[TITLE]],0)</f>
        <v>Ms</v>
      </c>
      <c r="C1070" t="str" cm="1">
        <f t="array" ref="C1070">_xlfn.XLOOKUP(Table4[[#This Row],[Customer ID]],Table1[[#All],[Customer ID]],Table1[[#All],[FIRST NAME]],0)</f>
        <v>Claire</v>
      </c>
      <c r="D1070" t="str" cm="1">
        <f t="array" ref="D1070">_xlfn.XLOOKUP(Table4[[#This Row],[Customer ID]],Table1[[#All],[Customer ID]],Table1[[#All],[LAST NAME]],0)</f>
        <v>Wallace</v>
      </c>
      <c r="E1070" s="5" cm="1">
        <f t="array" ref="E1070">_xlfn.XLOOKUP(Table4[[#This Row],[Customer ID]],Table3[[#All],[Customer ID]],Table3[[#All],[Date of Birth]],0)</f>
        <v>26202</v>
      </c>
      <c r="F1070" cm="1">
        <f t="array" ref="F1070">_xlfn.XLOOKUP(Table4[[#This Row],[Customer ID]],Table3[[#All],[Customer ID]],Table3[[#All],[Age]],0)</f>
        <v>51</v>
      </c>
      <c r="G1070" cm="1">
        <f t="array" ref="G1070">_xlfn.XLOOKUP(Table4[[#This Row],[Customer ID]],Table3[[#All],[Customer ID]],Table3[[#All],[Children]],0)</f>
        <v>0</v>
      </c>
      <c r="H1070" cm="1">
        <f t="array" ref="H1070">_xlfn.XLOOKUP(Table4[[#This Row],[Customer ID]],Table2[[#All],[Customer ID]],Table2[[#All],[BMI]],0)</f>
        <v>30.5</v>
      </c>
      <c r="I1070" cm="1">
        <f t="array" ref="I1070">_xlfn.XLOOKUP(Table4[[#This Row],[Customer ID]],Table2[[#All],[Customer ID]],Table2[[#All],[HBA1C]],0)</f>
        <v>10.79</v>
      </c>
      <c r="J1070" t="str">
        <f>_xlfn.XLOOKUP(Table4[[#This Row],[Customer ID]], 'Medical Examination'!A:A, 'Medical Examination'!D:D)</f>
        <v>No</v>
      </c>
      <c r="K1070" t="str">
        <f>_xlfn.XLOOKUP(Table4[[#This Row],[Customer ID]], 'Medical Examination'!A:A, 'Medical Examination'!E:E)</f>
        <v>No</v>
      </c>
      <c r="L1070" t="str">
        <f>_xlfn.XLOOKUP(Table4[[#This Row],[Customer ID]], 'Medical Examination'!A:A, 'Medical Examination'!F:F)</f>
        <v>No</v>
      </c>
      <c r="M1070">
        <f>_xlfn.XLOOKUP(Table4[[#This Row],[Customer ID]], 'Medical Examination'!A:A, 'Medical Examination'!G:G)</f>
        <v>0</v>
      </c>
      <c r="N1070" t="str">
        <f>_xlfn.XLOOKUP(Table4[[#This Row],[Customer ID]], 'Medical Examination'!A:A, 'Medical Examination'!H:H)</f>
        <v>No</v>
      </c>
      <c r="O1070" t="str">
        <f>_xlfn.XLOOKUP(Table4[[#This Row],[Customer ID]], 'Medical Examination'!A:A, 'Medical Examination'!I:I)</f>
        <v>Diabetes</v>
      </c>
      <c r="P1070" t="str">
        <f>_xlfn.XLOOKUP(Table4[[#This Row],[Customer ID]], 'Medical Examination'!A:A, 'Medical Examination'!J:J)</f>
        <v>Obesity</v>
      </c>
      <c r="Q1070" s="1">
        <f>_xlfn.XLOOKUP(Table4[[#This Row],[Customer ID]], Hospitalisation!A:A, Hospitalisation!E:E)</f>
        <v>10546.48</v>
      </c>
      <c r="R1070" t="str">
        <f>_xlfn.XLOOKUP(Table4[[#This Row],[Customer ID]], Hospitalisation!A:A, Hospitalisation!F:F)</f>
        <v>Tier - 3</v>
      </c>
      <c r="S1070" t="str">
        <f>_xlfn.XLOOKUP(Table4[[#This Row],[Customer ID]], Hospitalisation!A:A, Hospitalisation!G:G)</f>
        <v>Tier - 3</v>
      </c>
      <c r="T1070" t="str">
        <f>_xlfn.XLOOKUP(Table4[[#This Row],[Customer ID]], Hospitalisation!A:A, Hospitalisation!H:H)</f>
        <v>R1011</v>
      </c>
      <c r="U1070" t="str" cm="1">
        <f t="array" ref="U1070">_xlfn.IFS(Table4[[#This Row],[Age]]&lt;=29,"Youth",Table4[[#This Row],[Age]]&lt;=49,"Adults",Table4[[#This Row],[Age]]&gt;=50,"Senior")</f>
        <v>Senior</v>
      </c>
    </row>
    <row r="1071" spans="1:21">
      <c r="A1071" t="s">
        <v>2865</v>
      </c>
      <c r="B1071" t="str">
        <f>_xlfn.XLOOKUP(Table4[[#This Row],[Customer ID]],Table1[[#This Row],[Customer ID]],Table1[[#This Row],[TITLE]],0)</f>
        <v>Ms</v>
      </c>
      <c r="C1071" t="str" cm="1">
        <f t="array" ref="C1071">_xlfn.XLOOKUP(Table4[[#This Row],[Customer ID]],Table1[[#All],[Customer ID]],Table1[[#All],[FIRST NAME]],0)</f>
        <v>Lynn M</v>
      </c>
      <c r="D1071" t="str" cm="1">
        <f t="array" ref="D1071">_xlfn.XLOOKUP(Table4[[#This Row],[Customer ID]],Table1[[#All],[Customer ID]],Table1[[#All],[LAST NAME]],0)</f>
        <v>Markowitz</v>
      </c>
      <c r="E1071" s="5" cm="1">
        <f t="array" ref="E1071">_xlfn.XLOOKUP(Table4[[#This Row],[Customer ID]],Table3[[#All],[Customer ID]],Table3[[#All],[Date of Birth]],0)</f>
        <v>28423</v>
      </c>
      <c r="F1071" cm="1">
        <f t="array" ref="F1071">_xlfn.XLOOKUP(Table4[[#This Row],[Customer ID]],Table3[[#All],[Customer ID]],Table3[[#All],[Age]],0)</f>
        <v>45</v>
      </c>
      <c r="G1071" cm="1">
        <f t="array" ref="G1071">_xlfn.XLOOKUP(Table4[[#This Row],[Customer ID]],Table3[[#All],[Customer ID]],Table3[[#All],[Children]],0)</f>
        <v>2</v>
      </c>
      <c r="H1071" cm="1">
        <f t="array" ref="H1071">_xlfn.XLOOKUP(Table4[[#This Row],[Customer ID]],Table2[[#All],[Customer ID]],Table2[[#All],[BMI]],0)</f>
        <v>30.3</v>
      </c>
      <c r="I1071" cm="1">
        <f t="array" ref="I1071">_xlfn.XLOOKUP(Table4[[#This Row],[Customer ID]],Table2[[#All],[Customer ID]],Table2[[#All],[HBA1C]],0)</f>
        <v>4.24</v>
      </c>
      <c r="J1071" t="str">
        <f>_xlfn.XLOOKUP(Table4[[#This Row],[Customer ID]], 'Medical Examination'!A:A, 'Medical Examination'!D:D)</f>
        <v>No</v>
      </c>
      <c r="K1071" t="str">
        <f>_xlfn.XLOOKUP(Table4[[#This Row],[Customer ID]], 'Medical Examination'!A:A, 'Medical Examination'!E:E)</f>
        <v>No</v>
      </c>
      <c r="L1071" t="str">
        <f>_xlfn.XLOOKUP(Table4[[#This Row],[Customer ID]], 'Medical Examination'!A:A, 'Medical Examination'!F:F)</f>
        <v>No</v>
      </c>
      <c r="M1071">
        <f>_xlfn.XLOOKUP(Table4[[#This Row],[Customer ID]], 'Medical Examination'!A:A, 'Medical Examination'!G:G)</f>
        <v>0</v>
      </c>
      <c r="N1071" t="str">
        <f>_xlfn.XLOOKUP(Table4[[#This Row],[Customer ID]], 'Medical Examination'!A:A, 'Medical Examination'!H:H)</f>
        <v>No</v>
      </c>
      <c r="O1071" t="str">
        <f>_xlfn.XLOOKUP(Table4[[#This Row],[Customer ID]], 'Medical Examination'!A:A, 'Medical Examination'!I:I)</f>
        <v>Normal</v>
      </c>
      <c r="P1071" t="str">
        <f>_xlfn.XLOOKUP(Table4[[#This Row],[Customer ID]], 'Medical Examination'!A:A, 'Medical Examination'!J:J)</f>
        <v>Obesity</v>
      </c>
      <c r="Q1071" s="1">
        <f>_xlfn.XLOOKUP(Table4[[#This Row],[Customer ID]], Hospitalisation!A:A, Hospitalisation!E:E)</f>
        <v>10495.6</v>
      </c>
      <c r="R1071" t="str">
        <f>_xlfn.XLOOKUP(Table4[[#This Row],[Customer ID]], Hospitalisation!A:A, Hospitalisation!F:F)</f>
        <v>Tier - 3</v>
      </c>
      <c r="S1071" t="str">
        <f>_xlfn.XLOOKUP(Table4[[#This Row],[Customer ID]], Hospitalisation!A:A, Hospitalisation!G:G)</f>
        <v>Tier - 1</v>
      </c>
      <c r="T1071" t="str">
        <f>_xlfn.XLOOKUP(Table4[[#This Row],[Customer ID]], Hospitalisation!A:A, Hospitalisation!H:H)</f>
        <v>R1012</v>
      </c>
      <c r="U1071" t="str" cm="1">
        <f t="array" ref="U1071">_xlfn.IFS(Table4[[#This Row],[Age]]&lt;=29,"Youth",Table4[[#This Row],[Age]]&lt;=49,"Adults",Table4[[#This Row],[Age]]&gt;=50,"Senior")</f>
        <v>Adults</v>
      </c>
    </row>
    <row r="1072" spans="1:21">
      <c r="A1072" t="s">
        <v>2868</v>
      </c>
      <c r="B1072" t="str">
        <f>_xlfn.XLOOKUP(Table4[[#This Row],[Customer ID]],Table1[[#This Row],[Customer ID]],Table1[[#This Row],[TITLE]],0)</f>
        <v>Ms</v>
      </c>
      <c r="C1072" t="str" cm="1">
        <f t="array" ref="C1072">_xlfn.XLOOKUP(Table4[[#This Row],[Customer ID]],Table1[[#All],[Customer ID]],Table1[[#All],[FIRST NAME]],0)</f>
        <v>Sharon</v>
      </c>
      <c r="D1072" t="str" cm="1">
        <f t="array" ref="D1072">_xlfn.XLOOKUP(Table4[[#This Row],[Customer ID]],Table1[[#All],[Customer ID]],Table1[[#All],[LAST NAME]],0)</f>
        <v>Vos</v>
      </c>
      <c r="E1072" s="5" cm="1">
        <f t="array" ref="E1072">_xlfn.XLOOKUP(Table4[[#This Row],[Customer ID]],Table3[[#All],[Customer ID]],Table3[[#All],[Date of Birth]],0)</f>
        <v>26591</v>
      </c>
      <c r="F1072" cm="1">
        <f t="array" ref="F1072">_xlfn.XLOOKUP(Table4[[#This Row],[Customer ID]],Table3[[#All],[Customer ID]],Table3[[#All],[Age]],0)</f>
        <v>50</v>
      </c>
      <c r="G1072" cm="1">
        <f t="array" ref="G1072">_xlfn.XLOOKUP(Table4[[#This Row],[Customer ID]],Table3[[#All],[Customer ID]],Table3[[#All],[Children]],0)</f>
        <v>2</v>
      </c>
      <c r="H1072" cm="1">
        <f t="array" ref="H1072">_xlfn.XLOOKUP(Table4[[#This Row],[Customer ID]],Table2[[#All],[Customer ID]],Table2[[#All],[BMI]],0)</f>
        <v>26.22</v>
      </c>
      <c r="I1072" cm="1">
        <f t="array" ref="I1072">_xlfn.XLOOKUP(Table4[[#This Row],[Customer ID]],Table2[[#All],[Customer ID]],Table2[[#All],[HBA1C]],0)</f>
        <v>5.83</v>
      </c>
      <c r="J1072" t="str">
        <f>_xlfn.XLOOKUP(Table4[[#This Row],[Customer ID]], 'Medical Examination'!A:A, 'Medical Examination'!D:D)</f>
        <v>No</v>
      </c>
      <c r="K1072" t="str">
        <f>_xlfn.XLOOKUP(Table4[[#This Row],[Customer ID]], 'Medical Examination'!A:A, 'Medical Examination'!E:E)</f>
        <v>No</v>
      </c>
      <c r="L1072" t="str">
        <f>_xlfn.XLOOKUP(Table4[[#This Row],[Customer ID]], 'Medical Examination'!A:A, 'Medical Examination'!F:F)</f>
        <v>No</v>
      </c>
      <c r="M1072">
        <f>_xlfn.XLOOKUP(Table4[[#This Row],[Customer ID]], 'Medical Examination'!A:A, 'Medical Examination'!G:G)</f>
        <v>2</v>
      </c>
      <c r="N1072" t="str">
        <f>_xlfn.XLOOKUP(Table4[[#This Row],[Customer ID]], 'Medical Examination'!A:A, 'Medical Examination'!H:H)</f>
        <v>No</v>
      </c>
      <c r="O1072" t="str">
        <f>_xlfn.XLOOKUP(Table4[[#This Row],[Customer ID]], 'Medical Examination'!A:A, 'Medical Examination'!I:I)</f>
        <v>Prediabetes</v>
      </c>
      <c r="P1072" t="str">
        <f>_xlfn.XLOOKUP(Table4[[#This Row],[Customer ID]], 'Medical Examination'!A:A, 'Medical Examination'!J:J)</f>
        <v>Overweight</v>
      </c>
      <c r="Q1072" s="1">
        <f>_xlfn.XLOOKUP(Table4[[#This Row],[Customer ID]], Hospitalisation!A:A, Hospitalisation!E:E)</f>
        <v>10493.95</v>
      </c>
      <c r="R1072" t="str">
        <f>_xlfn.XLOOKUP(Table4[[#This Row],[Customer ID]], Hospitalisation!A:A, Hospitalisation!F:F)</f>
        <v>Tier - 3</v>
      </c>
      <c r="S1072" t="str">
        <f>_xlfn.XLOOKUP(Table4[[#This Row],[Customer ID]], Hospitalisation!A:A, Hospitalisation!G:G)</f>
        <v>Tier - 1</v>
      </c>
      <c r="T1072" t="str">
        <f>_xlfn.XLOOKUP(Table4[[#This Row],[Customer ID]], Hospitalisation!A:A, Hospitalisation!H:H)</f>
        <v>R1012</v>
      </c>
      <c r="U1072" t="str" cm="1">
        <f t="array" ref="U1072">_xlfn.IFS(Table4[[#This Row],[Age]]&lt;=29,"Youth",Table4[[#This Row],[Age]]&lt;=49,"Adults",Table4[[#This Row],[Age]]&gt;=50,"Senior")</f>
        <v>Senior</v>
      </c>
    </row>
    <row r="1073" spans="1:21">
      <c r="A1073" t="s">
        <v>2870</v>
      </c>
      <c r="B1073" t="str">
        <f>_xlfn.XLOOKUP(Table4[[#This Row],[Customer ID]],Table1[[#This Row],[Customer ID]],Table1[[#This Row],[TITLE]],0)</f>
        <v>Mrs</v>
      </c>
      <c r="C1073" t="str" cm="1">
        <f t="array" ref="C1073">_xlfn.XLOOKUP(Table4[[#This Row],[Customer ID]],Table1[[#All],[Customer ID]],Table1[[#All],[FIRST NAME]],0)</f>
        <v>Candice</v>
      </c>
      <c r="D1073" t="str" cm="1">
        <f t="array" ref="D1073">_xlfn.XLOOKUP(Table4[[#This Row],[Customer ID]],Table1[[#All],[Customer ID]],Table1[[#All],[LAST NAME]],0)</f>
        <v>Mcleod</v>
      </c>
      <c r="E1073" s="5" cm="1">
        <f t="array" ref="E1073">_xlfn.XLOOKUP(Table4[[#This Row],[Customer ID]],Table3[[#All],[Customer ID]],Table3[[#All],[Date of Birth]],0)</f>
        <v>28723</v>
      </c>
      <c r="F1073" cm="1">
        <f t="array" ref="F1073">_xlfn.XLOOKUP(Table4[[#This Row],[Customer ID]],Table3[[#All],[Customer ID]],Table3[[#All],[Age]],0)</f>
        <v>44</v>
      </c>
      <c r="G1073" cm="1">
        <f t="array" ref="G1073">_xlfn.XLOOKUP(Table4[[#This Row],[Customer ID]],Table3[[#All],[Customer ID]],Table3[[#All],[Children]],0)</f>
        <v>2</v>
      </c>
      <c r="H1073" cm="1">
        <f t="array" ref="H1073">_xlfn.XLOOKUP(Table4[[#This Row],[Customer ID]],Table2[[#All],[Customer ID]],Table2[[#All],[BMI]],0)</f>
        <v>29.99</v>
      </c>
      <c r="I1073" cm="1">
        <f t="array" ref="I1073">_xlfn.XLOOKUP(Table4[[#This Row],[Customer ID]],Table2[[#All],[Customer ID]],Table2[[#All],[HBA1C]],0)</f>
        <v>11.85</v>
      </c>
      <c r="J1073" t="str">
        <f>_xlfn.XLOOKUP(Table4[[#This Row],[Customer ID]], 'Medical Examination'!A:A, 'Medical Examination'!D:D)</f>
        <v>No</v>
      </c>
      <c r="K1073" t="str">
        <f>_xlfn.XLOOKUP(Table4[[#This Row],[Customer ID]], 'Medical Examination'!A:A, 'Medical Examination'!E:E)</f>
        <v>No</v>
      </c>
      <c r="L1073" t="str">
        <f>_xlfn.XLOOKUP(Table4[[#This Row],[Customer ID]], 'Medical Examination'!A:A, 'Medical Examination'!F:F)</f>
        <v>No</v>
      </c>
      <c r="M1073">
        <f>_xlfn.XLOOKUP(Table4[[#This Row],[Customer ID]], 'Medical Examination'!A:A, 'Medical Examination'!G:G)</f>
        <v>0</v>
      </c>
      <c r="N1073" t="str">
        <f>_xlfn.XLOOKUP(Table4[[#This Row],[Customer ID]], 'Medical Examination'!A:A, 'Medical Examination'!H:H)</f>
        <v>No</v>
      </c>
      <c r="O1073" t="str">
        <f>_xlfn.XLOOKUP(Table4[[#This Row],[Customer ID]], 'Medical Examination'!A:A, 'Medical Examination'!I:I)</f>
        <v>Diabetes</v>
      </c>
      <c r="P1073" t="str">
        <f>_xlfn.XLOOKUP(Table4[[#This Row],[Customer ID]], 'Medical Examination'!A:A, 'Medical Examination'!J:J)</f>
        <v>Overweight</v>
      </c>
      <c r="Q1073" s="1">
        <f>_xlfn.XLOOKUP(Table4[[#This Row],[Customer ID]], Hospitalisation!A:A, Hospitalisation!E:E)</f>
        <v>10486.55</v>
      </c>
      <c r="R1073" t="str">
        <f>_xlfn.XLOOKUP(Table4[[#This Row],[Customer ID]], Hospitalisation!A:A, Hospitalisation!F:F)</f>
        <v>Tier - 3</v>
      </c>
      <c r="S1073" t="str">
        <f>_xlfn.XLOOKUP(Table4[[#This Row],[Customer ID]], Hospitalisation!A:A, Hospitalisation!G:G)</f>
        <v>Tier - 3</v>
      </c>
      <c r="T1073" t="str">
        <f>_xlfn.XLOOKUP(Table4[[#This Row],[Customer ID]], Hospitalisation!A:A, Hospitalisation!H:H)</f>
        <v>R1025</v>
      </c>
      <c r="U1073" t="str" cm="1">
        <f t="array" ref="U1073">_xlfn.IFS(Table4[[#This Row],[Age]]&lt;=29,"Youth",Table4[[#This Row],[Age]]&lt;=49,"Adults",Table4[[#This Row],[Age]]&gt;=50,"Senior")</f>
        <v>Adults</v>
      </c>
    </row>
    <row r="1074" spans="1:21">
      <c r="A1074" t="s">
        <v>2873</v>
      </c>
      <c r="B1074" t="str">
        <f>_xlfn.XLOOKUP(Table4[[#This Row],[Customer ID]],Table1[[#This Row],[Customer ID]],Table1[[#This Row],[TITLE]],0)</f>
        <v>Ms</v>
      </c>
      <c r="C1074" t="str" cm="1">
        <f t="array" ref="C1074">_xlfn.XLOOKUP(Table4[[#This Row],[Customer ID]],Table1[[#All],[Customer ID]],Table1[[#All],[FIRST NAME]],0)</f>
        <v>Jennifer D</v>
      </c>
      <c r="D1074" t="str" cm="1">
        <f t="array" ref="D1074">_xlfn.XLOOKUP(Table4[[#This Row],[Customer ID]],Table1[[#All],[Customer ID]],Table1[[#All],[LAST NAME]],0)</f>
        <v>Balcom</v>
      </c>
      <c r="E1074" s="5" cm="1">
        <f t="array" ref="E1074">_xlfn.XLOOKUP(Table4[[#This Row],[Customer ID]],Table3[[#All],[Customer ID]],Table3[[#All],[Date of Birth]],0)</f>
        <v>31956</v>
      </c>
      <c r="F1074" cm="1">
        <f t="array" ref="F1074">_xlfn.XLOOKUP(Table4[[#This Row],[Customer ID]],Table3[[#All],[Customer ID]],Table3[[#All],[Age]],0)</f>
        <v>35</v>
      </c>
      <c r="G1074" cm="1">
        <f t="array" ref="G1074">_xlfn.XLOOKUP(Table4[[#This Row],[Customer ID]],Table3[[#All],[Customer ID]],Table3[[#All],[Children]],0)</f>
        <v>3</v>
      </c>
      <c r="H1074" cm="1">
        <f t="array" ref="H1074">_xlfn.XLOOKUP(Table4[[#This Row],[Customer ID]],Table2[[#All],[Customer ID]],Table2[[#All],[BMI]],0)</f>
        <v>36.380000000000003</v>
      </c>
      <c r="I1074" cm="1">
        <f t="array" ref="I1074">_xlfn.XLOOKUP(Table4[[#This Row],[Customer ID]],Table2[[#All],[Customer ID]],Table2[[#All],[HBA1C]],0)</f>
        <v>5.98</v>
      </c>
      <c r="J1074" t="str">
        <f>_xlfn.XLOOKUP(Table4[[#This Row],[Customer ID]], 'Medical Examination'!A:A, 'Medical Examination'!D:D)</f>
        <v>No</v>
      </c>
      <c r="K1074" t="str">
        <f>_xlfn.XLOOKUP(Table4[[#This Row],[Customer ID]], 'Medical Examination'!A:A, 'Medical Examination'!E:E)</f>
        <v>No</v>
      </c>
      <c r="L1074" t="str">
        <f>_xlfn.XLOOKUP(Table4[[#This Row],[Customer ID]], 'Medical Examination'!A:A, 'Medical Examination'!F:F)</f>
        <v>No</v>
      </c>
      <c r="M1074">
        <f>_xlfn.XLOOKUP(Table4[[#This Row],[Customer ID]], 'Medical Examination'!A:A, 'Medical Examination'!G:G)</f>
        <v>1</v>
      </c>
      <c r="N1074" t="str">
        <f>_xlfn.XLOOKUP(Table4[[#This Row],[Customer ID]], 'Medical Examination'!A:A, 'Medical Examination'!H:H)</f>
        <v>No</v>
      </c>
      <c r="O1074" t="str">
        <f>_xlfn.XLOOKUP(Table4[[#This Row],[Customer ID]], 'Medical Examination'!A:A, 'Medical Examination'!I:I)</f>
        <v>Prediabetes</v>
      </c>
      <c r="P1074" t="str">
        <f>_xlfn.XLOOKUP(Table4[[#This Row],[Customer ID]], 'Medical Examination'!A:A, 'Medical Examination'!J:J)</f>
        <v>Obesity</v>
      </c>
      <c r="Q1074" s="1">
        <f>_xlfn.XLOOKUP(Table4[[#This Row],[Customer ID]], Hospitalisation!A:A, Hospitalisation!E:E)</f>
        <v>10464.83</v>
      </c>
      <c r="R1074" t="str">
        <f>_xlfn.XLOOKUP(Table4[[#This Row],[Customer ID]], Hospitalisation!A:A, Hospitalisation!F:F)</f>
        <v>Tier - 3</v>
      </c>
      <c r="S1074" t="str">
        <f>_xlfn.XLOOKUP(Table4[[#This Row],[Customer ID]], Hospitalisation!A:A, Hospitalisation!G:G)</f>
        <v>Tier - 1</v>
      </c>
      <c r="T1074" t="str">
        <f>_xlfn.XLOOKUP(Table4[[#This Row],[Customer ID]], Hospitalisation!A:A, Hospitalisation!H:H)</f>
        <v>R1012</v>
      </c>
      <c r="U1074" t="str" cm="1">
        <f t="array" ref="U1074">_xlfn.IFS(Table4[[#This Row],[Age]]&lt;=29,"Youth",Table4[[#This Row],[Age]]&lt;=49,"Adults",Table4[[#This Row],[Age]]&gt;=50,"Senior")</f>
        <v>Adults</v>
      </c>
    </row>
    <row r="1075" spans="1:21">
      <c r="A1075" t="s">
        <v>2876</v>
      </c>
      <c r="B1075" t="str">
        <f>_xlfn.XLOOKUP(Table4[[#This Row],[Customer ID]],Table1[[#This Row],[Customer ID]],Table1[[#This Row],[TITLE]],0)</f>
        <v>Mr</v>
      </c>
      <c r="C1075" t="str" cm="1">
        <f t="array" ref="C1075">_xlfn.XLOOKUP(Table4[[#This Row],[Customer ID]],Table1[[#All],[Customer ID]],Table1[[#All],[FIRST NAME]],0)</f>
        <v>Eric</v>
      </c>
      <c r="D1075" t="str" cm="1">
        <f t="array" ref="D1075">_xlfn.XLOOKUP(Table4[[#This Row],[Customer ID]],Table1[[#All],[Customer ID]],Table1[[#All],[LAST NAME]],0)</f>
        <v>Dirth</v>
      </c>
      <c r="E1075" s="5" cm="1">
        <f t="array" ref="E1075">_xlfn.XLOOKUP(Table4[[#This Row],[Customer ID]],Table3[[#All],[Customer ID]],Table3[[#All],[Date of Birth]],0)</f>
        <v>25468</v>
      </c>
      <c r="F1075" cm="1">
        <f t="array" ref="F1075">_xlfn.XLOOKUP(Table4[[#This Row],[Customer ID]],Table3[[#All],[Customer ID]],Table3[[#All],[Age]],0)</f>
        <v>53</v>
      </c>
      <c r="G1075" cm="1">
        <f t="array" ref="G1075">_xlfn.XLOOKUP(Table4[[#This Row],[Customer ID]],Table3[[#All],[Customer ID]],Table3[[#All],[Children]],0)</f>
        <v>1</v>
      </c>
      <c r="H1075" cm="1">
        <f t="array" ref="H1075">_xlfn.XLOOKUP(Table4[[#This Row],[Customer ID]],Table2[[#All],[Customer ID]],Table2[[#All],[BMI]],0)</f>
        <v>31.16</v>
      </c>
      <c r="I1075" cm="1">
        <f t="array" ref="I1075">_xlfn.XLOOKUP(Table4[[#This Row],[Customer ID]],Table2[[#All],[Customer ID]],Table2[[#All],[HBA1C]],0)</f>
        <v>4.26</v>
      </c>
      <c r="J1075" t="str">
        <f>_xlfn.XLOOKUP(Table4[[#This Row],[Customer ID]], 'Medical Examination'!A:A, 'Medical Examination'!D:D)</f>
        <v>Yes</v>
      </c>
      <c r="K1075" t="str">
        <f>_xlfn.XLOOKUP(Table4[[#This Row],[Customer ID]], 'Medical Examination'!A:A, 'Medical Examination'!E:E)</f>
        <v>No</v>
      </c>
      <c r="L1075" t="str">
        <f>_xlfn.XLOOKUP(Table4[[#This Row],[Customer ID]], 'Medical Examination'!A:A, 'Medical Examination'!F:F)</f>
        <v>Yes</v>
      </c>
      <c r="M1075">
        <f>_xlfn.XLOOKUP(Table4[[#This Row],[Customer ID]], 'Medical Examination'!A:A, 'Medical Examination'!G:G)</f>
        <v>1</v>
      </c>
      <c r="N1075" t="str">
        <f>_xlfn.XLOOKUP(Table4[[#This Row],[Customer ID]], 'Medical Examination'!A:A, 'Medical Examination'!H:H)</f>
        <v>No</v>
      </c>
      <c r="O1075" t="str">
        <f>_xlfn.XLOOKUP(Table4[[#This Row],[Customer ID]], 'Medical Examination'!A:A, 'Medical Examination'!I:I)</f>
        <v>Normal</v>
      </c>
      <c r="P1075" t="str">
        <f>_xlfn.XLOOKUP(Table4[[#This Row],[Customer ID]], 'Medical Examination'!A:A, 'Medical Examination'!J:J)</f>
        <v>Obesity</v>
      </c>
      <c r="Q1075" s="1">
        <f>_xlfn.XLOOKUP(Table4[[#This Row],[Customer ID]], Hospitalisation!A:A, Hospitalisation!E:E)</f>
        <v>10461.98</v>
      </c>
      <c r="R1075" t="str">
        <f>_xlfn.XLOOKUP(Table4[[#This Row],[Customer ID]], Hospitalisation!A:A, Hospitalisation!F:F)</f>
        <v>Tier - 3</v>
      </c>
      <c r="S1075" t="str">
        <f>_xlfn.XLOOKUP(Table4[[#This Row],[Customer ID]], Hospitalisation!A:A, Hospitalisation!G:G)</f>
        <v>Tier - 1</v>
      </c>
      <c r="T1075" t="str">
        <f>_xlfn.XLOOKUP(Table4[[#This Row],[Customer ID]], Hospitalisation!A:A, Hospitalisation!H:H)</f>
        <v>R1012</v>
      </c>
      <c r="U1075" t="str" cm="1">
        <f t="array" ref="U1075">_xlfn.IFS(Table4[[#This Row],[Age]]&lt;=29,"Youth",Table4[[#This Row],[Age]]&lt;=49,"Adults",Table4[[#This Row],[Age]]&gt;=50,"Senior")</f>
        <v>Senior</v>
      </c>
    </row>
    <row r="1076" spans="1:21">
      <c r="A1076" t="s">
        <v>2878</v>
      </c>
      <c r="B1076" t="str">
        <f>_xlfn.XLOOKUP(Table4[[#This Row],[Customer ID]],Table1[[#This Row],[Customer ID]],Table1[[#This Row],[TITLE]],0)</f>
        <v>Mr</v>
      </c>
      <c r="C1076" t="str" cm="1">
        <f t="array" ref="C1076">_xlfn.XLOOKUP(Table4[[#This Row],[Customer ID]],Table1[[#All],[Customer ID]],Table1[[#All],[FIRST NAME]],0)</f>
        <v>Bryan</v>
      </c>
      <c r="D1076" t="str" cm="1">
        <f t="array" ref="D1076">_xlfn.XLOOKUP(Table4[[#This Row],[Customer ID]],Table1[[#All],[Customer ID]],Table1[[#All],[LAST NAME]],0)</f>
        <v>Inglish</v>
      </c>
      <c r="E1076" s="5" cm="1">
        <f t="array" ref="E1076">_xlfn.XLOOKUP(Table4[[#This Row],[Customer ID]],Table3[[#All],[Customer ID]],Table3[[#All],[Date of Birth]],0)</f>
        <v>23585</v>
      </c>
      <c r="F1076" cm="1">
        <f t="array" ref="F1076">_xlfn.XLOOKUP(Table4[[#This Row],[Customer ID]],Table3[[#All],[Customer ID]],Table3[[#All],[Age]],0)</f>
        <v>58</v>
      </c>
      <c r="G1076" cm="1">
        <f t="array" ref="G1076">_xlfn.XLOOKUP(Table4[[#This Row],[Customer ID]],Table3[[#All],[Customer ID]],Table3[[#All],[Children]],0)</f>
        <v>0</v>
      </c>
      <c r="H1076" cm="1">
        <f t="array" ref="H1076">_xlfn.XLOOKUP(Table4[[#This Row],[Customer ID]],Table2[[#All],[Customer ID]],Table2[[#All],[BMI]],0)</f>
        <v>25.55</v>
      </c>
      <c r="I1076" cm="1">
        <f t="array" ref="I1076">_xlfn.XLOOKUP(Table4[[#This Row],[Customer ID]],Table2[[#All],[Customer ID]],Table2[[#All],[HBA1C]],0)</f>
        <v>4.96</v>
      </c>
      <c r="J1076" t="str">
        <f>_xlfn.XLOOKUP(Table4[[#This Row],[Customer ID]], 'Medical Examination'!A:A, 'Medical Examination'!D:D)</f>
        <v>Yes</v>
      </c>
      <c r="K1076" t="str">
        <f>_xlfn.XLOOKUP(Table4[[#This Row],[Customer ID]], 'Medical Examination'!A:A, 'Medical Examination'!E:E)</f>
        <v>No</v>
      </c>
      <c r="L1076" t="str">
        <f>_xlfn.XLOOKUP(Table4[[#This Row],[Customer ID]], 'Medical Examination'!A:A, 'Medical Examination'!F:F)</f>
        <v>No</v>
      </c>
      <c r="M1076">
        <f>_xlfn.XLOOKUP(Table4[[#This Row],[Customer ID]], 'Medical Examination'!A:A, 'Medical Examination'!G:G)</f>
        <v>1</v>
      </c>
      <c r="N1076" t="str">
        <f>_xlfn.XLOOKUP(Table4[[#This Row],[Customer ID]], 'Medical Examination'!A:A, 'Medical Examination'!H:H)</f>
        <v>No</v>
      </c>
      <c r="O1076" t="str">
        <f>_xlfn.XLOOKUP(Table4[[#This Row],[Customer ID]], 'Medical Examination'!A:A, 'Medical Examination'!I:I)</f>
        <v>Normal</v>
      </c>
      <c r="P1076" t="str">
        <f>_xlfn.XLOOKUP(Table4[[#This Row],[Customer ID]], 'Medical Examination'!A:A, 'Medical Examination'!J:J)</f>
        <v>Overweight</v>
      </c>
      <c r="Q1076" s="1">
        <f>_xlfn.XLOOKUP(Table4[[#This Row],[Customer ID]], Hospitalisation!A:A, Hospitalisation!E:E)</f>
        <v>10459.19</v>
      </c>
      <c r="R1076" t="str">
        <f>_xlfn.XLOOKUP(Table4[[#This Row],[Customer ID]], Hospitalisation!A:A, Hospitalisation!F:F)</f>
        <v>Tier - 3</v>
      </c>
      <c r="S1076" t="str">
        <f>_xlfn.XLOOKUP(Table4[[#This Row],[Customer ID]], Hospitalisation!A:A, Hospitalisation!G:G)</f>
        <v>Tier - 1</v>
      </c>
      <c r="T1076" t="str">
        <f>_xlfn.XLOOKUP(Table4[[#This Row],[Customer ID]], Hospitalisation!A:A, Hospitalisation!H:H)</f>
        <v>R1013</v>
      </c>
      <c r="U1076" t="str" cm="1">
        <f t="array" ref="U1076">_xlfn.IFS(Table4[[#This Row],[Age]]&lt;=29,"Youth",Table4[[#This Row],[Age]]&lt;=49,"Adults",Table4[[#This Row],[Age]]&gt;=50,"Senior")</f>
        <v>Senior</v>
      </c>
    </row>
    <row r="1077" spans="1:21">
      <c r="A1077" t="s">
        <v>2880</v>
      </c>
      <c r="B1077" t="str">
        <f>_xlfn.XLOOKUP(Table4[[#This Row],[Customer ID]],Table1[[#This Row],[Customer ID]],Table1[[#This Row],[TITLE]],0)</f>
        <v>Mr</v>
      </c>
      <c r="C1077" t="str" cm="1">
        <f t="array" ref="C1077">_xlfn.XLOOKUP(Table4[[#This Row],[Customer ID]],Table1[[#All],[Customer ID]],Table1[[#All],[FIRST NAME]],0)</f>
        <v>Devon R</v>
      </c>
      <c r="D1077" t="str" cm="1">
        <f t="array" ref="D1077">_xlfn.XLOOKUP(Table4[[#This Row],[Customer ID]],Table1[[#All],[Customer ID]],Table1[[#All],[LAST NAME]],0)</f>
        <v>Matthews</v>
      </c>
      <c r="E1077" s="5" cm="1">
        <f t="array" ref="E1077">_xlfn.XLOOKUP(Table4[[#This Row],[Customer ID]],Table3[[#All],[Customer ID]],Table3[[#All],[Date of Birth]],0)</f>
        <v>27975</v>
      </c>
      <c r="F1077" cm="1">
        <f t="array" ref="F1077">_xlfn.XLOOKUP(Table4[[#This Row],[Customer ID]],Table3[[#All],[Customer ID]],Table3[[#All],[Age]],0)</f>
        <v>46</v>
      </c>
      <c r="G1077" cm="1">
        <f t="array" ref="G1077">_xlfn.XLOOKUP(Table4[[#This Row],[Customer ID]],Table3[[#All],[Customer ID]],Table3[[#All],[Children]],0)</f>
        <v>2</v>
      </c>
      <c r="H1077" cm="1">
        <f t="array" ref="H1077">_xlfn.XLOOKUP(Table4[[#This Row],[Customer ID]],Table2[[#All],[Customer ID]],Table2[[#All],[BMI]],0)</f>
        <v>28.77</v>
      </c>
      <c r="I1077" cm="1">
        <f t="array" ref="I1077">_xlfn.XLOOKUP(Table4[[#This Row],[Customer ID]],Table2[[#All],[Customer ID]],Table2[[#All],[HBA1C]],0)</f>
        <v>4</v>
      </c>
      <c r="J1077" t="str">
        <f>_xlfn.XLOOKUP(Table4[[#This Row],[Customer ID]], 'Medical Examination'!A:A, 'Medical Examination'!D:D)</f>
        <v>Yes</v>
      </c>
      <c r="K1077" t="str">
        <f>_xlfn.XLOOKUP(Table4[[#This Row],[Customer ID]], 'Medical Examination'!A:A, 'Medical Examination'!E:E)</f>
        <v>No</v>
      </c>
      <c r="L1077" t="str">
        <f>_xlfn.XLOOKUP(Table4[[#This Row],[Customer ID]], 'Medical Examination'!A:A, 'Medical Examination'!F:F)</f>
        <v>No</v>
      </c>
      <c r="M1077">
        <f>_xlfn.XLOOKUP(Table4[[#This Row],[Customer ID]], 'Medical Examination'!A:A, 'Medical Examination'!G:G)</f>
        <v>0</v>
      </c>
      <c r="N1077" t="str">
        <f>_xlfn.XLOOKUP(Table4[[#This Row],[Customer ID]], 'Medical Examination'!A:A, 'Medical Examination'!H:H)</f>
        <v>No</v>
      </c>
      <c r="O1077" t="str">
        <f>_xlfn.XLOOKUP(Table4[[#This Row],[Customer ID]], 'Medical Examination'!A:A, 'Medical Examination'!I:I)</f>
        <v>Normal</v>
      </c>
      <c r="P1077" t="str">
        <f>_xlfn.XLOOKUP(Table4[[#This Row],[Customer ID]], 'Medical Examination'!A:A, 'Medical Examination'!J:J)</f>
        <v>Overweight</v>
      </c>
      <c r="Q1077" s="1">
        <f>_xlfn.XLOOKUP(Table4[[#This Row],[Customer ID]], Hospitalisation!A:A, Hospitalisation!E:E)</f>
        <v>10455.14</v>
      </c>
      <c r="R1077" t="str">
        <f>_xlfn.XLOOKUP(Table4[[#This Row],[Customer ID]], Hospitalisation!A:A, Hospitalisation!F:F)</f>
        <v>Tier - 3</v>
      </c>
      <c r="S1077" t="str">
        <f>_xlfn.XLOOKUP(Table4[[#This Row],[Customer ID]], Hospitalisation!A:A, Hospitalisation!G:G)</f>
        <v>Tier - 2</v>
      </c>
      <c r="T1077" t="str">
        <f>_xlfn.XLOOKUP(Table4[[#This Row],[Customer ID]], Hospitalisation!A:A, Hospitalisation!H:H)</f>
        <v>R1021</v>
      </c>
      <c r="U1077" t="str" cm="1">
        <f t="array" ref="U1077">_xlfn.IFS(Table4[[#This Row],[Age]]&lt;=29,"Youth",Table4[[#This Row],[Age]]&lt;=49,"Adults",Table4[[#This Row],[Age]]&gt;=50,"Senior")</f>
        <v>Adults</v>
      </c>
    </row>
    <row r="1078" spans="1:21">
      <c r="A1078" t="s">
        <v>2882</v>
      </c>
      <c r="B1078" t="str">
        <f>_xlfn.XLOOKUP(Table4[[#This Row],[Customer ID]],Table1[[#This Row],[Customer ID]],Table1[[#This Row],[TITLE]],0)</f>
        <v>Ms</v>
      </c>
      <c r="C1078" t="str" cm="1">
        <f t="array" ref="C1078">_xlfn.XLOOKUP(Table4[[#This Row],[Customer ID]],Table1[[#All],[Customer ID]],Table1[[#All],[FIRST NAME]],0)</f>
        <v>Elena</v>
      </c>
      <c r="D1078" t="str" cm="1">
        <f t="array" ref="D1078">_xlfn.XLOOKUP(Table4[[#This Row],[Customer ID]],Table1[[#All],[Customer ID]],Table1[[#All],[LAST NAME]],0)</f>
        <v>Massa-Musiak</v>
      </c>
      <c r="E1078" s="5" cm="1">
        <f t="array" ref="E1078">_xlfn.XLOOKUP(Table4[[#This Row],[Customer ID]],Table3[[#All],[Customer ID]],Table3[[#All],[Date of Birth]],0)</f>
        <v>23664</v>
      </c>
      <c r="F1078" cm="1">
        <f t="array" ref="F1078">_xlfn.XLOOKUP(Table4[[#This Row],[Customer ID]],Table3[[#All],[Customer ID]],Table3[[#All],[Age]],0)</f>
        <v>58</v>
      </c>
      <c r="G1078" cm="1">
        <f t="array" ref="G1078">_xlfn.XLOOKUP(Table4[[#This Row],[Customer ID]],Table3[[#All],[Customer ID]],Table3[[#All],[Children]],0)</f>
        <v>0</v>
      </c>
      <c r="H1078" cm="1">
        <f t="array" ref="H1078">_xlfn.XLOOKUP(Table4[[#This Row],[Customer ID]],Table2[[#All],[Customer ID]],Table2[[#All],[BMI]],0)</f>
        <v>23.14</v>
      </c>
      <c r="I1078" cm="1">
        <f t="array" ref="I1078">_xlfn.XLOOKUP(Table4[[#This Row],[Customer ID]],Table2[[#All],[Customer ID]],Table2[[#All],[HBA1C]],0)</f>
        <v>4.1500000000000004</v>
      </c>
      <c r="J1078" t="str">
        <f>_xlfn.XLOOKUP(Table4[[#This Row],[Customer ID]], 'Medical Examination'!A:A, 'Medical Examination'!D:D)</f>
        <v>Yes</v>
      </c>
      <c r="K1078" t="str">
        <f>_xlfn.XLOOKUP(Table4[[#This Row],[Customer ID]], 'Medical Examination'!A:A, 'Medical Examination'!E:E)</f>
        <v>No</v>
      </c>
      <c r="L1078" t="str">
        <f>_xlfn.XLOOKUP(Table4[[#This Row],[Customer ID]], 'Medical Examination'!A:A, 'Medical Examination'!F:F)</f>
        <v>No</v>
      </c>
      <c r="M1078">
        <f>_xlfn.XLOOKUP(Table4[[#This Row],[Customer ID]], 'Medical Examination'!A:A, 'Medical Examination'!G:G)</f>
        <v>1</v>
      </c>
      <c r="N1078" t="str">
        <f>_xlfn.XLOOKUP(Table4[[#This Row],[Customer ID]], 'Medical Examination'!A:A, 'Medical Examination'!H:H)</f>
        <v>No</v>
      </c>
      <c r="O1078" t="str">
        <f>_xlfn.XLOOKUP(Table4[[#This Row],[Customer ID]], 'Medical Examination'!A:A, 'Medical Examination'!I:I)</f>
        <v>Normal</v>
      </c>
      <c r="P1078" t="str">
        <f>_xlfn.XLOOKUP(Table4[[#This Row],[Customer ID]], 'Medical Examination'!A:A, 'Medical Examination'!J:J)</f>
        <v>Normal Weight</v>
      </c>
      <c r="Q1078" s="1">
        <f>_xlfn.XLOOKUP(Table4[[#This Row],[Customer ID]], Hospitalisation!A:A, Hospitalisation!E:E)</f>
        <v>10455.1</v>
      </c>
      <c r="R1078" t="str">
        <f>_xlfn.XLOOKUP(Table4[[#This Row],[Customer ID]], Hospitalisation!A:A, Hospitalisation!F:F)</f>
        <v>Tier - 3</v>
      </c>
      <c r="S1078" t="str">
        <f>_xlfn.XLOOKUP(Table4[[#This Row],[Customer ID]], Hospitalisation!A:A, Hospitalisation!G:G)</f>
        <v>Tier - 1</v>
      </c>
      <c r="T1078" t="str">
        <f>_xlfn.XLOOKUP(Table4[[#This Row],[Customer ID]], Hospitalisation!A:A, Hospitalisation!H:H)</f>
        <v>R1012</v>
      </c>
      <c r="U1078" t="str" cm="1">
        <f t="array" ref="U1078">_xlfn.IFS(Table4[[#This Row],[Age]]&lt;=29,"Youth",Table4[[#This Row],[Age]]&lt;=49,"Adults",Table4[[#This Row],[Age]]&gt;=50,"Senior")</f>
        <v>Senior</v>
      </c>
    </row>
    <row r="1079" spans="1:21">
      <c r="A1079" t="s">
        <v>2885</v>
      </c>
      <c r="B1079" t="str">
        <f>_xlfn.XLOOKUP(Table4[[#This Row],[Customer ID]],Table1[[#This Row],[Customer ID]],Table1[[#This Row],[TITLE]],0)</f>
        <v>Mr</v>
      </c>
      <c r="C1079" t="str" cm="1">
        <f t="array" ref="C1079">_xlfn.XLOOKUP(Table4[[#This Row],[Customer ID]],Table1[[#All],[Customer ID]],Table1[[#All],[FIRST NAME]],0)</f>
        <v>Chris</v>
      </c>
      <c r="D1079" t="str" cm="1">
        <f t="array" ref="D1079">_xlfn.XLOOKUP(Table4[[#This Row],[Customer ID]],Table1[[#All],[Customer ID]],Table1[[#All],[LAST NAME]],0)</f>
        <v>Bailey</v>
      </c>
      <c r="E1079" s="5" cm="1">
        <f t="array" ref="E1079">_xlfn.XLOOKUP(Table4[[#This Row],[Customer ID]],Table3[[#All],[Customer ID]],Table3[[#All],[Date of Birth]],0)</f>
        <v>25150</v>
      </c>
      <c r="F1079" cm="1">
        <f t="array" ref="F1079">_xlfn.XLOOKUP(Table4[[#This Row],[Customer ID]],Table3[[#All],[Customer ID]],Table3[[#All],[Age]],0)</f>
        <v>54</v>
      </c>
      <c r="G1079" cm="1">
        <f t="array" ref="G1079">_xlfn.XLOOKUP(Table4[[#This Row],[Customer ID]],Table3[[#All],[Customer ID]],Table3[[#All],[Children]],0)</f>
        <v>1</v>
      </c>
      <c r="H1079" cm="1">
        <f t="array" ref="H1079">_xlfn.XLOOKUP(Table4[[#This Row],[Customer ID]],Table2[[#All],[Customer ID]],Table2[[#All],[BMI]],0)</f>
        <v>39.6</v>
      </c>
      <c r="I1079" cm="1">
        <f t="array" ref="I1079">_xlfn.XLOOKUP(Table4[[#This Row],[Customer ID]],Table2[[#All],[Customer ID]],Table2[[#All],[HBA1C]],0)</f>
        <v>11.36</v>
      </c>
      <c r="J1079" t="str">
        <f>_xlfn.XLOOKUP(Table4[[#This Row],[Customer ID]], 'Medical Examination'!A:A, 'Medical Examination'!D:D)</f>
        <v>No</v>
      </c>
      <c r="K1079" t="str">
        <f>_xlfn.XLOOKUP(Table4[[#This Row],[Customer ID]], 'Medical Examination'!A:A, 'Medical Examination'!E:E)</f>
        <v>No</v>
      </c>
      <c r="L1079" t="str">
        <f>_xlfn.XLOOKUP(Table4[[#This Row],[Customer ID]], 'Medical Examination'!A:A, 'Medical Examination'!F:F)</f>
        <v>No</v>
      </c>
      <c r="M1079">
        <f>_xlfn.XLOOKUP(Table4[[#This Row],[Customer ID]], 'Medical Examination'!A:A, 'Medical Examination'!G:G)</f>
        <v>0</v>
      </c>
      <c r="N1079" t="str">
        <f>_xlfn.XLOOKUP(Table4[[#This Row],[Customer ID]], 'Medical Examination'!A:A, 'Medical Examination'!H:H)</f>
        <v>No</v>
      </c>
      <c r="O1079" t="str">
        <f>_xlfn.XLOOKUP(Table4[[#This Row],[Customer ID]], 'Medical Examination'!A:A, 'Medical Examination'!I:I)</f>
        <v>Diabetes</v>
      </c>
      <c r="P1079" t="str">
        <f>_xlfn.XLOOKUP(Table4[[#This Row],[Customer ID]], 'Medical Examination'!A:A, 'Medical Examination'!J:J)</f>
        <v>Obesity</v>
      </c>
      <c r="Q1079" s="1">
        <f>_xlfn.XLOOKUP(Table4[[#This Row],[Customer ID]], Hospitalisation!A:A, Hospitalisation!E:E)</f>
        <v>10450.549999999999</v>
      </c>
      <c r="R1079" t="str">
        <f>_xlfn.XLOOKUP(Table4[[#This Row],[Customer ID]], Hospitalisation!A:A, Hospitalisation!F:F)</f>
        <v>Tier - 3</v>
      </c>
      <c r="S1079" t="str">
        <f>_xlfn.XLOOKUP(Table4[[#This Row],[Customer ID]], Hospitalisation!A:A, Hospitalisation!G:G)</f>
        <v>Tier - 1</v>
      </c>
      <c r="T1079" t="str">
        <f>_xlfn.XLOOKUP(Table4[[#This Row],[Customer ID]], Hospitalisation!A:A, Hospitalisation!H:H)</f>
        <v>R1011</v>
      </c>
      <c r="U1079" t="str" cm="1">
        <f t="array" ref="U1079">_xlfn.IFS(Table4[[#This Row],[Age]]&lt;=29,"Youth",Table4[[#This Row],[Age]]&lt;=49,"Adults",Table4[[#This Row],[Age]]&gt;=50,"Senior")</f>
        <v>Senior</v>
      </c>
    </row>
    <row r="1080" spans="1:21">
      <c r="A1080" t="s">
        <v>2887</v>
      </c>
      <c r="B1080" t="str">
        <f>_xlfn.XLOOKUP(Table4[[#This Row],[Customer ID]],Table1[[#This Row],[Customer ID]],Table1[[#This Row],[TITLE]],0)</f>
        <v>Mr</v>
      </c>
      <c r="C1080" t="str" cm="1">
        <f t="array" ref="C1080">_xlfn.XLOOKUP(Table4[[#This Row],[Customer ID]],Table1[[#All],[Customer ID]],Table1[[#All],[FIRST NAME]],0)</f>
        <v>Bert</v>
      </c>
      <c r="D1080" t="str" cm="1">
        <f t="array" ref="D1080">_xlfn.XLOOKUP(Table4[[#This Row],[Customer ID]],Table1[[#All],[Customer ID]],Table1[[#All],[LAST NAME]],0)</f>
        <v>Jacoby</v>
      </c>
      <c r="E1080" s="5" cm="1">
        <f t="array" ref="E1080">_xlfn.XLOOKUP(Table4[[#This Row],[Customer ID]],Table3[[#All],[Customer ID]],Table3[[#All],[Date of Birth]],0)</f>
        <v>25079</v>
      </c>
      <c r="F1080" cm="1">
        <f t="array" ref="F1080">_xlfn.XLOOKUP(Table4[[#This Row],[Customer ID]],Table3[[#All],[Customer ID]],Table3[[#All],[Age]],0)</f>
        <v>54</v>
      </c>
      <c r="G1080" cm="1">
        <f t="array" ref="G1080">_xlfn.XLOOKUP(Table4[[#This Row],[Customer ID]],Table3[[#All],[Customer ID]],Table3[[#All],[Children]],0)</f>
        <v>1</v>
      </c>
      <c r="H1080" cm="1">
        <f t="array" ref="H1080">_xlfn.XLOOKUP(Table4[[#This Row],[Customer ID]],Table2[[#All],[Customer ID]],Table2[[#All],[BMI]],0)</f>
        <v>29.2</v>
      </c>
      <c r="I1080" cm="1">
        <f t="array" ref="I1080">_xlfn.XLOOKUP(Table4[[#This Row],[Customer ID]],Table2[[#All],[Customer ID]],Table2[[#All],[HBA1C]],0)</f>
        <v>7.53</v>
      </c>
      <c r="J1080" t="str">
        <f>_xlfn.XLOOKUP(Table4[[#This Row],[Customer ID]], 'Medical Examination'!A:A, 'Medical Examination'!D:D)</f>
        <v>No</v>
      </c>
      <c r="K1080" t="str">
        <f>_xlfn.XLOOKUP(Table4[[#This Row],[Customer ID]], 'Medical Examination'!A:A, 'Medical Examination'!E:E)</f>
        <v>No</v>
      </c>
      <c r="L1080" t="str">
        <f>_xlfn.XLOOKUP(Table4[[#This Row],[Customer ID]], 'Medical Examination'!A:A, 'Medical Examination'!F:F)</f>
        <v>No</v>
      </c>
      <c r="M1080">
        <f>_xlfn.XLOOKUP(Table4[[#This Row],[Customer ID]], 'Medical Examination'!A:A, 'Medical Examination'!G:G)</f>
        <v>0</v>
      </c>
      <c r="N1080" t="str">
        <f>_xlfn.XLOOKUP(Table4[[#This Row],[Customer ID]], 'Medical Examination'!A:A, 'Medical Examination'!H:H)</f>
        <v>No</v>
      </c>
      <c r="O1080" t="str">
        <f>_xlfn.XLOOKUP(Table4[[#This Row],[Customer ID]], 'Medical Examination'!A:A, 'Medical Examination'!I:I)</f>
        <v>Diabetes</v>
      </c>
      <c r="P1080" t="str">
        <f>_xlfn.XLOOKUP(Table4[[#This Row],[Customer ID]], 'Medical Examination'!A:A, 'Medical Examination'!J:J)</f>
        <v>Overweight</v>
      </c>
      <c r="Q1080" s="1">
        <f>_xlfn.XLOOKUP(Table4[[#This Row],[Customer ID]], Hospitalisation!A:A, Hospitalisation!E:E)</f>
        <v>10436.1</v>
      </c>
      <c r="R1080" t="str">
        <f>_xlfn.XLOOKUP(Table4[[#This Row],[Customer ID]], Hospitalisation!A:A, Hospitalisation!F:F)</f>
        <v>Tier - 3</v>
      </c>
      <c r="S1080" t="str">
        <f>_xlfn.XLOOKUP(Table4[[#This Row],[Customer ID]], Hospitalisation!A:A, Hospitalisation!G:G)</f>
        <v>Tier - 3</v>
      </c>
      <c r="T1080" t="str">
        <f>_xlfn.XLOOKUP(Table4[[#This Row],[Customer ID]], Hospitalisation!A:A, Hospitalisation!H:H)</f>
        <v>R1011</v>
      </c>
      <c r="U1080" t="str" cm="1">
        <f t="array" ref="U1080">_xlfn.IFS(Table4[[#This Row],[Age]]&lt;=29,"Youth",Table4[[#This Row],[Age]]&lt;=49,"Adults",Table4[[#This Row],[Age]]&gt;=50,"Senior")</f>
        <v>Senior</v>
      </c>
    </row>
    <row r="1081" spans="1:21">
      <c r="A1081" t="s">
        <v>2890</v>
      </c>
      <c r="B1081" t="str">
        <f>_xlfn.XLOOKUP(Table4[[#This Row],[Customer ID]],Table1[[#This Row],[Customer ID]],Table1[[#This Row],[TITLE]],0)</f>
        <v>Mr</v>
      </c>
      <c r="C1081" t="str" cm="1">
        <f t="array" ref="C1081">_xlfn.XLOOKUP(Table4[[#This Row],[Customer ID]],Table1[[#All],[Customer ID]],Table1[[#All],[FIRST NAME]],0)</f>
        <v>John P</v>
      </c>
      <c r="D1081" t="str" cm="1">
        <f t="array" ref="D1081">_xlfn.XLOOKUP(Table4[[#This Row],[Customer ID]],Table1[[#All],[Customer ID]],Table1[[#All],[LAST NAME]],0)</f>
        <v>Crimmings</v>
      </c>
      <c r="E1081" s="5" cm="1">
        <f t="array" ref="E1081">_xlfn.XLOOKUP(Table4[[#This Row],[Customer ID]],Table3[[#All],[Customer ID]],Table3[[#All],[Date of Birth]],0)</f>
        <v>25073</v>
      </c>
      <c r="F1081" cm="1">
        <f t="array" ref="F1081">_xlfn.XLOOKUP(Table4[[#This Row],[Customer ID]],Table3[[#All],[Customer ID]],Table3[[#All],[Age]],0)</f>
        <v>54</v>
      </c>
      <c r="G1081" cm="1">
        <f t="array" ref="G1081">_xlfn.XLOOKUP(Table4[[#This Row],[Customer ID]],Table3[[#All],[Customer ID]],Table3[[#All],[Children]],0)</f>
        <v>0</v>
      </c>
      <c r="H1081" cm="1">
        <f t="array" ref="H1081">_xlfn.XLOOKUP(Table4[[#This Row],[Customer ID]],Table2[[#All],[Customer ID]],Table2[[#All],[BMI]],0)</f>
        <v>32.774999999999999</v>
      </c>
      <c r="I1081" cm="1">
        <f t="array" ref="I1081">_xlfn.XLOOKUP(Table4[[#This Row],[Customer ID]],Table2[[#All],[Customer ID]],Table2[[#All],[HBA1C]],0)</f>
        <v>7.95</v>
      </c>
      <c r="J1081" t="str">
        <f>_xlfn.XLOOKUP(Table4[[#This Row],[Customer ID]], 'Medical Examination'!A:A, 'Medical Examination'!D:D)</f>
        <v>No</v>
      </c>
      <c r="K1081" t="str">
        <f>_xlfn.XLOOKUP(Table4[[#This Row],[Customer ID]], 'Medical Examination'!A:A, 'Medical Examination'!E:E)</f>
        <v>No</v>
      </c>
      <c r="L1081" t="str">
        <f>_xlfn.XLOOKUP(Table4[[#This Row],[Customer ID]], 'Medical Examination'!A:A, 'Medical Examination'!F:F)</f>
        <v>No</v>
      </c>
      <c r="M1081">
        <f>_xlfn.XLOOKUP(Table4[[#This Row],[Customer ID]], 'Medical Examination'!A:A, 'Medical Examination'!G:G)</f>
        <v>0</v>
      </c>
      <c r="N1081" t="str">
        <f>_xlfn.XLOOKUP(Table4[[#This Row],[Customer ID]], 'Medical Examination'!A:A, 'Medical Examination'!H:H)</f>
        <v>No</v>
      </c>
      <c r="O1081" t="str">
        <f>_xlfn.XLOOKUP(Table4[[#This Row],[Customer ID]], 'Medical Examination'!A:A, 'Medical Examination'!I:I)</f>
        <v>Diabetes</v>
      </c>
      <c r="P1081" t="str">
        <f>_xlfn.XLOOKUP(Table4[[#This Row],[Customer ID]], 'Medical Examination'!A:A, 'Medical Examination'!J:J)</f>
        <v>Obesity</v>
      </c>
      <c r="Q1081" s="1">
        <f>_xlfn.XLOOKUP(Table4[[#This Row],[Customer ID]], Hospitalisation!A:A, Hospitalisation!E:E)</f>
        <v>10435.07</v>
      </c>
      <c r="R1081" t="str">
        <f>_xlfn.XLOOKUP(Table4[[#This Row],[Customer ID]], Hospitalisation!A:A, Hospitalisation!F:F)</f>
        <v>Tier - 3</v>
      </c>
      <c r="S1081" t="str">
        <f>_xlfn.XLOOKUP(Table4[[#This Row],[Customer ID]], Hospitalisation!A:A, Hospitalisation!G:G)</f>
        <v>Tier - 1</v>
      </c>
      <c r="T1081" t="str">
        <f>_xlfn.XLOOKUP(Table4[[#This Row],[Customer ID]], Hospitalisation!A:A, Hospitalisation!H:H)</f>
        <v>R1016</v>
      </c>
      <c r="U1081" t="str" cm="1">
        <f t="array" ref="U1081">_xlfn.IFS(Table4[[#This Row],[Age]]&lt;=29,"Youth",Table4[[#This Row],[Age]]&lt;=49,"Adults",Table4[[#This Row],[Age]]&gt;=50,"Senior")</f>
        <v>Senior</v>
      </c>
    </row>
    <row r="1082" spans="1:21">
      <c r="A1082" t="s">
        <v>2893</v>
      </c>
      <c r="B1082" t="str">
        <f>_xlfn.XLOOKUP(Table4[[#This Row],[Customer ID]],Table1[[#This Row],[Customer ID]],Table1[[#This Row],[TITLE]],0)</f>
        <v>Mr</v>
      </c>
      <c r="C1082" t="str" cm="1">
        <f t="array" ref="C1082">_xlfn.XLOOKUP(Table4[[#This Row],[Customer ID]],Table1[[#All],[Customer ID]],Table1[[#All],[FIRST NAME]],0)</f>
        <v>Daniel P</v>
      </c>
      <c r="D1082" t="str" cm="1">
        <f t="array" ref="D1082">_xlfn.XLOOKUP(Table4[[#This Row],[Customer ID]],Table1[[#All],[Customer ID]],Table1[[#All],[LAST NAME]],0)</f>
        <v>Crane</v>
      </c>
      <c r="E1082" s="5" cm="1">
        <f t="array" ref="E1082">_xlfn.XLOOKUP(Table4[[#This Row],[Customer ID]],Table3[[#All],[Customer ID]],Table3[[#All],[Date of Birth]],0)</f>
        <v>25199</v>
      </c>
      <c r="F1082" cm="1">
        <f t="array" ref="F1082">_xlfn.XLOOKUP(Table4[[#This Row],[Customer ID]],Table3[[#All],[Customer ID]],Table3[[#All],[Age]],0)</f>
        <v>54</v>
      </c>
      <c r="G1082" cm="1">
        <f t="array" ref="G1082">_xlfn.XLOOKUP(Table4[[#This Row],[Customer ID]],Table3[[#All],[Customer ID]],Table3[[#All],[Children]],0)</f>
        <v>0</v>
      </c>
      <c r="H1082" cm="1">
        <f t="array" ref="H1082">_xlfn.XLOOKUP(Table4[[#This Row],[Customer ID]],Table2[[#All],[Customer ID]],Table2[[#All],[BMI]],0)</f>
        <v>24.035</v>
      </c>
      <c r="I1082" cm="1">
        <f t="array" ref="I1082">_xlfn.XLOOKUP(Table4[[#This Row],[Customer ID]],Table2[[#All],[Customer ID]],Table2[[#All],[HBA1C]],0)</f>
        <v>8.5</v>
      </c>
      <c r="J1082" t="str">
        <f>_xlfn.XLOOKUP(Table4[[#This Row],[Customer ID]], 'Medical Examination'!A:A, 'Medical Examination'!D:D)</f>
        <v>No</v>
      </c>
      <c r="K1082" t="str">
        <f>_xlfn.XLOOKUP(Table4[[#This Row],[Customer ID]], 'Medical Examination'!A:A, 'Medical Examination'!E:E)</f>
        <v>No</v>
      </c>
      <c r="L1082" t="str">
        <f>_xlfn.XLOOKUP(Table4[[#This Row],[Customer ID]], 'Medical Examination'!A:A, 'Medical Examination'!F:F)</f>
        <v>No</v>
      </c>
      <c r="M1082">
        <f>_xlfn.XLOOKUP(Table4[[#This Row],[Customer ID]], 'Medical Examination'!A:A, 'Medical Examination'!G:G)</f>
        <v>0</v>
      </c>
      <c r="N1082" t="str">
        <f>_xlfn.XLOOKUP(Table4[[#This Row],[Customer ID]], 'Medical Examination'!A:A, 'Medical Examination'!H:H)</f>
        <v>No</v>
      </c>
      <c r="O1082" t="str">
        <f>_xlfn.XLOOKUP(Table4[[#This Row],[Customer ID]], 'Medical Examination'!A:A, 'Medical Examination'!I:I)</f>
        <v>Diabetes</v>
      </c>
      <c r="P1082" t="str">
        <f>_xlfn.XLOOKUP(Table4[[#This Row],[Customer ID]], 'Medical Examination'!A:A, 'Medical Examination'!J:J)</f>
        <v>Normal Weight</v>
      </c>
      <c r="Q1082" s="1">
        <f>_xlfn.XLOOKUP(Table4[[#This Row],[Customer ID]], Hospitalisation!A:A, Hospitalisation!E:E)</f>
        <v>10422.92</v>
      </c>
      <c r="R1082" t="str">
        <f>_xlfn.XLOOKUP(Table4[[#This Row],[Customer ID]], Hospitalisation!A:A, Hospitalisation!F:F)</f>
        <v>Tier - 3</v>
      </c>
      <c r="S1082" t="str">
        <f>_xlfn.XLOOKUP(Table4[[#This Row],[Customer ID]], Hospitalisation!A:A, Hospitalisation!G:G)</f>
        <v>Tier - 1</v>
      </c>
      <c r="T1082" t="str">
        <f>_xlfn.XLOOKUP(Table4[[#This Row],[Customer ID]], Hospitalisation!A:A, Hospitalisation!H:H)</f>
        <v>R1017</v>
      </c>
      <c r="U1082" t="str" cm="1">
        <f t="array" ref="U1082">_xlfn.IFS(Table4[[#This Row],[Age]]&lt;=29,"Youth",Table4[[#This Row],[Age]]&lt;=49,"Adults",Table4[[#This Row],[Age]]&gt;=50,"Senior")</f>
        <v>Senior</v>
      </c>
    </row>
    <row r="1083" spans="1:21">
      <c r="A1083" t="s">
        <v>2895</v>
      </c>
      <c r="B1083" t="str">
        <f>_xlfn.XLOOKUP(Table4[[#This Row],[Customer ID]],Table1[[#This Row],[Customer ID]],Table1[[#This Row],[TITLE]],0)</f>
        <v>Mrs</v>
      </c>
      <c r="C1083" t="str" cm="1">
        <f t="array" ref="C1083">_xlfn.XLOOKUP(Table4[[#This Row],[Customer ID]],Table1[[#All],[Customer ID]],Table1[[#All],[FIRST NAME]],0)</f>
        <v>Lisa K</v>
      </c>
      <c r="D1083" t="str" cm="1">
        <f t="array" ref="D1083">_xlfn.XLOOKUP(Table4[[#This Row],[Customer ID]],Table1[[#All],[Customer ID]],Table1[[#All],[LAST NAME]],0)</f>
        <v>Swartzfager</v>
      </c>
      <c r="E1083" s="5" cm="1">
        <f t="array" ref="E1083">_xlfn.XLOOKUP(Table4[[#This Row],[Customer ID]],Table3[[#All],[Customer ID]],Table3[[#All],[Date of Birth]],0)</f>
        <v>29184</v>
      </c>
      <c r="F1083" cm="1">
        <f t="array" ref="F1083">_xlfn.XLOOKUP(Table4[[#This Row],[Customer ID]],Table3[[#All],[Customer ID]],Table3[[#All],[Age]],0)</f>
        <v>43</v>
      </c>
      <c r="G1083" cm="1">
        <f t="array" ref="G1083">_xlfn.XLOOKUP(Table4[[#This Row],[Customer ID]],Table3[[#All],[Customer ID]],Table3[[#All],[Children]],0)</f>
        <v>2</v>
      </c>
      <c r="H1083" cm="1">
        <f t="array" ref="H1083">_xlfn.XLOOKUP(Table4[[#This Row],[Customer ID]],Table2[[#All],[Customer ID]],Table2[[#All],[BMI]],0)</f>
        <v>30.55</v>
      </c>
      <c r="I1083" cm="1">
        <f t="array" ref="I1083">_xlfn.XLOOKUP(Table4[[#This Row],[Customer ID]],Table2[[#All],[Customer ID]],Table2[[#All],[HBA1C]],0)</f>
        <v>5.89</v>
      </c>
      <c r="J1083" t="str">
        <f>_xlfn.XLOOKUP(Table4[[#This Row],[Customer ID]], 'Medical Examination'!A:A, 'Medical Examination'!D:D)</f>
        <v>No</v>
      </c>
      <c r="K1083" t="str">
        <f>_xlfn.XLOOKUP(Table4[[#This Row],[Customer ID]], 'Medical Examination'!A:A, 'Medical Examination'!E:E)</f>
        <v>No</v>
      </c>
      <c r="L1083" t="str">
        <f>_xlfn.XLOOKUP(Table4[[#This Row],[Customer ID]], 'Medical Examination'!A:A, 'Medical Examination'!F:F)</f>
        <v>Yes</v>
      </c>
      <c r="M1083">
        <f>_xlfn.XLOOKUP(Table4[[#This Row],[Customer ID]], 'Medical Examination'!A:A, 'Medical Examination'!G:G)</f>
        <v>1</v>
      </c>
      <c r="N1083" t="str">
        <f>_xlfn.XLOOKUP(Table4[[#This Row],[Customer ID]], 'Medical Examination'!A:A, 'Medical Examination'!H:H)</f>
        <v>No</v>
      </c>
      <c r="O1083" t="str">
        <f>_xlfn.XLOOKUP(Table4[[#This Row],[Customer ID]], 'Medical Examination'!A:A, 'Medical Examination'!I:I)</f>
        <v>Prediabetes</v>
      </c>
      <c r="P1083" t="str">
        <f>_xlfn.XLOOKUP(Table4[[#This Row],[Customer ID]], 'Medical Examination'!A:A, 'Medical Examination'!J:J)</f>
        <v>Obesity</v>
      </c>
      <c r="Q1083" s="1">
        <f>_xlfn.XLOOKUP(Table4[[#This Row],[Customer ID]], Hospitalisation!A:A, Hospitalisation!E:E)</f>
        <v>10419.65</v>
      </c>
      <c r="R1083" t="str">
        <f>_xlfn.XLOOKUP(Table4[[#This Row],[Customer ID]], Hospitalisation!A:A, Hospitalisation!F:F)</f>
        <v>Tier - 3</v>
      </c>
      <c r="S1083" t="str">
        <f>_xlfn.XLOOKUP(Table4[[#This Row],[Customer ID]], Hospitalisation!A:A, Hospitalisation!G:G)</f>
        <v>Tier - 2</v>
      </c>
      <c r="T1083" t="str">
        <f>_xlfn.XLOOKUP(Table4[[#This Row],[Customer ID]], Hospitalisation!A:A, Hospitalisation!H:H)</f>
        <v>R1025</v>
      </c>
      <c r="U1083" t="str" cm="1">
        <f t="array" ref="U1083">_xlfn.IFS(Table4[[#This Row],[Age]]&lt;=29,"Youth",Table4[[#This Row],[Age]]&lt;=49,"Adults",Table4[[#This Row],[Age]]&gt;=50,"Senior")</f>
        <v>Adults</v>
      </c>
    </row>
    <row r="1084" spans="1:21">
      <c r="A1084" t="s">
        <v>2898</v>
      </c>
      <c r="B1084" t="str">
        <f>_xlfn.XLOOKUP(Table4[[#This Row],[Customer ID]],Table1[[#This Row],[Customer ID]],Table1[[#This Row],[TITLE]],0)</f>
        <v>Mrs</v>
      </c>
      <c r="C1084" t="str" cm="1">
        <f t="array" ref="C1084">_xlfn.XLOOKUP(Table4[[#This Row],[Customer ID]],Table1[[#All],[Customer ID]],Table1[[#All],[FIRST NAME]],0)</f>
        <v>Kristine</v>
      </c>
      <c r="D1084" t="str" cm="1">
        <f t="array" ref="D1084">_xlfn.XLOOKUP(Table4[[#This Row],[Customer ID]],Table1[[#All],[Customer ID]],Table1[[#All],[LAST NAME]],0)</f>
        <v>Clevenger</v>
      </c>
      <c r="E1084" s="5" cm="1">
        <f t="array" ref="E1084">_xlfn.XLOOKUP(Table4[[#This Row],[Customer ID]],Table3[[#All],[Customer ID]],Table3[[#All],[Date of Birth]],0)</f>
        <v>26948</v>
      </c>
      <c r="F1084" cm="1">
        <f t="array" ref="F1084">_xlfn.XLOOKUP(Table4[[#This Row],[Customer ID]],Table3[[#All],[Customer ID]],Table3[[#All],[Age]],0)</f>
        <v>49</v>
      </c>
      <c r="G1084" cm="1">
        <f t="array" ref="G1084">_xlfn.XLOOKUP(Table4[[#This Row],[Customer ID]],Table3[[#All],[Customer ID]],Table3[[#All],[Children]],0)</f>
        <v>0</v>
      </c>
      <c r="H1084" cm="1">
        <f t="array" ref="H1084">_xlfn.XLOOKUP(Table4[[#This Row],[Customer ID]],Table2[[#All],[Customer ID]],Table2[[#All],[BMI]],0)</f>
        <v>28.81</v>
      </c>
      <c r="I1084" cm="1">
        <f t="array" ref="I1084">_xlfn.XLOOKUP(Table4[[#This Row],[Customer ID]],Table2[[#All],[Customer ID]],Table2[[#All],[HBA1C]],0)</f>
        <v>8.76</v>
      </c>
      <c r="J1084" t="str">
        <f>_xlfn.XLOOKUP(Table4[[#This Row],[Customer ID]], 'Medical Examination'!A:A, 'Medical Examination'!D:D)</f>
        <v>No</v>
      </c>
      <c r="K1084" t="str">
        <f>_xlfn.XLOOKUP(Table4[[#This Row],[Customer ID]], 'Medical Examination'!A:A, 'Medical Examination'!E:E)</f>
        <v>No</v>
      </c>
      <c r="L1084" t="str">
        <f>_xlfn.XLOOKUP(Table4[[#This Row],[Customer ID]], 'Medical Examination'!A:A, 'Medical Examination'!F:F)</f>
        <v>No</v>
      </c>
      <c r="M1084">
        <f>_xlfn.XLOOKUP(Table4[[#This Row],[Customer ID]], 'Medical Examination'!A:A, 'Medical Examination'!G:G)</f>
        <v>2</v>
      </c>
      <c r="N1084" t="str">
        <f>_xlfn.XLOOKUP(Table4[[#This Row],[Customer ID]], 'Medical Examination'!A:A, 'Medical Examination'!H:H)</f>
        <v>No</v>
      </c>
      <c r="O1084" t="str">
        <f>_xlfn.XLOOKUP(Table4[[#This Row],[Customer ID]], 'Medical Examination'!A:A, 'Medical Examination'!I:I)</f>
        <v>Diabetes</v>
      </c>
      <c r="P1084" t="str">
        <f>_xlfn.XLOOKUP(Table4[[#This Row],[Customer ID]], 'Medical Examination'!A:A, 'Medical Examination'!J:J)</f>
        <v>Overweight</v>
      </c>
      <c r="Q1084" s="1">
        <f>_xlfn.XLOOKUP(Table4[[#This Row],[Customer ID]], Hospitalisation!A:A, Hospitalisation!E:E)</f>
        <v>10419.59</v>
      </c>
      <c r="R1084" t="str">
        <f>_xlfn.XLOOKUP(Table4[[#This Row],[Customer ID]], Hospitalisation!A:A, Hospitalisation!F:F)</f>
        <v>Tier - 3</v>
      </c>
      <c r="S1084" t="str">
        <f>_xlfn.XLOOKUP(Table4[[#This Row],[Customer ID]], Hospitalisation!A:A, Hospitalisation!G:G)</f>
        <v>Tier - 2</v>
      </c>
      <c r="T1084" t="str">
        <f>_xlfn.XLOOKUP(Table4[[#This Row],[Customer ID]], Hospitalisation!A:A, Hospitalisation!H:H)</f>
        <v>R1025</v>
      </c>
      <c r="U1084" t="str" cm="1">
        <f t="array" ref="U1084">_xlfn.IFS(Table4[[#This Row],[Age]]&lt;=29,"Youth",Table4[[#This Row],[Age]]&lt;=49,"Adults",Table4[[#This Row],[Age]]&gt;=50,"Senior")</f>
        <v>Adults</v>
      </c>
    </row>
    <row r="1085" spans="1:21">
      <c r="A1085" t="s">
        <v>2901</v>
      </c>
      <c r="B1085" t="str">
        <f>_xlfn.XLOOKUP(Table4[[#This Row],[Customer ID]],Table1[[#This Row],[Customer ID]],Table1[[#This Row],[TITLE]],0)</f>
        <v>Mr</v>
      </c>
      <c r="C1085" t="str" cm="1">
        <f t="array" ref="C1085">_xlfn.XLOOKUP(Table4[[#This Row],[Customer ID]],Table1[[#All],[Customer ID]],Table1[[#All],[FIRST NAME]],0)</f>
        <v>Paul A</v>
      </c>
      <c r="D1085" t="str" cm="1">
        <f t="array" ref="D1085">_xlfn.XLOOKUP(Table4[[#This Row],[Customer ID]],Table1[[#All],[Customer ID]],Table1[[#All],[LAST NAME]],0)</f>
        <v>Reichardt</v>
      </c>
      <c r="E1085" s="5" cm="1">
        <f t="array" ref="E1085">_xlfn.XLOOKUP(Table4[[#This Row],[Customer ID]],Table3[[#All],[Customer ID]],Table3[[#All],[Date of Birth]],0)</f>
        <v>29518</v>
      </c>
      <c r="F1085" cm="1">
        <f t="array" ref="F1085">_xlfn.XLOOKUP(Table4[[#This Row],[Customer ID]],Table3[[#All],[Customer ID]],Table3[[#All],[Age]],0)</f>
        <v>42</v>
      </c>
      <c r="G1085" cm="1">
        <f t="array" ref="G1085">_xlfn.XLOOKUP(Table4[[#This Row],[Customer ID]],Table3[[#All],[Customer ID]],Table3[[#All],[Children]],0)</f>
        <v>2</v>
      </c>
      <c r="H1085" cm="1">
        <f t="array" ref="H1085">_xlfn.XLOOKUP(Table4[[#This Row],[Customer ID]],Table2[[#All],[Customer ID]],Table2[[#All],[BMI]],0)</f>
        <v>31.66</v>
      </c>
      <c r="I1085" cm="1">
        <f t="array" ref="I1085">_xlfn.XLOOKUP(Table4[[#This Row],[Customer ID]],Table2[[#All],[Customer ID]],Table2[[#All],[HBA1C]],0)</f>
        <v>4.1100000000000003</v>
      </c>
      <c r="J1085" t="str">
        <f>_xlfn.XLOOKUP(Table4[[#This Row],[Customer ID]], 'Medical Examination'!A:A, 'Medical Examination'!D:D)</f>
        <v>No</v>
      </c>
      <c r="K1085" t="str">
        <f>_xlfn.XLOOKUP(Table4[[#This Row],[Customer ID]], 'Medical Examination'!A:A, 'Medical Examination'!E:E)</f>
        <v>No</v>
      </c>
      <c r="L1085" t="str">
        <f>_xlfn.XLOOKUP(Table4[[#This Row],[Customer ID]], 'Medical Examination'!A:A, 'Medical Examination'!F:F)</f>
        <v>No</v>
      </c>
      <c r="M1085">
        <f>_xlfn.XLOOKUP(Table4[[#This Row],[Customer ID]], 'Medical Examination'!A:A, 'Medical Examination'!G:G)</f>
        <v>0</v>
      </c>
      <c r="N1085" t="str">
        <f>_xlfn.XLOOKUP(Table4[[#This Row],[Customer ID]], 'Medical Examination'!A:A, 'Medical Examination'!H:H)</f>
        <v>No</v>
      </c>
      <c r="O1085" t="str">
        <f>_xlfn.XLOOKUP(Table4[[#This Row],[Customer ID]], 'Medical Examination'!A:A, 'Medical Examination'!I:I)</f>
        <v>Normal</v>
      </c>
      <c r="P1085" t="str">
        <f>_xlfn.XLOOKUP(Table4[[#This Row],[Customer ID]], 'Medical Examination'!A:A, 'Medical Examination'!J:J)</f>
        <v>Obesity</v>
      </c>
      <c r="Q1085" s="1">
        <f>_xlfn.XLOOKUP(Table4[[#This Row],[Customer ID]], Hospitalisation!A:A, Hospitalisation!E:E)</f>
        <v>10407.98</v>
      </c>
      <c r="R1085" t="str">
        <f>_xlfn.XLOOKUP(Table4[[#This Row],[Customer ID]], Hospitalisation!A:A, Hospitalisation!F:F)</f>
        <v>Tier - 3</v>
      </c>
      <c r="S1085" t="str">
        <f>_xlfn.XLOOKUP(Table4[[#This Row],[Customer ID]], Hospitalisation!A:A, Hospitalisation!G:G)</f>
        <v>Tier - 1</v>
      </c>
      <c r="T1085" t="str">
        <f>_xlfn.XLOOKUP(Table4[[#This Row],[Customer ID]], Hospitalisation!A:A, Hospitalisation!H:H)</f>
        <v>R1021</v>
      </c>
      <c r="U1085" t="str" cm="1">
        <f t="array" ref="U1085">_xlfn.IFS(Table4[[#This Row],[Age]]&lt;=29,"Youth",Table4[[#This Row],[Age]]&lt;=49,"Adults",Table4[[#This Row],[Age]]&gt;=50,"Senior")</f>
        <v>Adults</v>
      </c>
    </row>
    <row r="1086" spans="1:21">
      <c r="A1086" t="s">
        <v>2904</v>
      </c>
      <c r="B1086" t="str">
        <f>_xlfn.XLOOKUP(Table4[[#This Row],[Customer ID]],Table1[[#This Row],[Customer ID]],Table1[[#This Row],[TITLE]],0)</f>
        <v>Mr</v>
      </c>
      <c r="C1086" t="str" cm="1">
        <f t="array" ref="C1086">_xlfn.XLOOKUP(Table4[[#This Row],[Customer ID]],Table1[[#All],[Customer ID]],Table1[[#All],[FIRST NAME]],0)</f>
        <v>Bryan</v>
      </c>
      <c r="D1086" t="str" cm="1">
        <f t="array" ref="D1086">_xlfn.XLOOKUP(Table4[[#This Row],[Customer ID]],Table1[[#All],[Customer ID]],Table1[[#All],[LAST NAME]],0)</f>
        <v>Morton</v>
      </c>
      <c r="E1086" s="5" cm="1">
        <f t="array" ref="E1086">_xlfn.XLOOKUP(Table4[[#This Row],[Customer ID]],Table3[[#All],[Customer ID]],Table3[[#All],[Date of Birth]],0)</f>
        <v>27550</v>
      </c>
      <c r="F1086" cm="1">
        <f t="array" ref="F1086">_xlfn.XLOOKUP(Table4[[#This Row],[Customer ID]],Table3[[#All],[Customer ID]],Table3[[#All],[Age]],0)</f>
        <v>48</v>
      </c>
      <c r="G1086" cm="1">
        <f t="array" ref="G1086">_xlfn.XLOOKUP(Table4[[#This Row],[Customer ID]],Table3[[#All],[Customer ID]],Table3[[#All],[Children]],0)</f>
        <v>4</v>
      </c>
      <c r="H1086" cm="1">
        <f t="array" ref="H1086">_xlfn.XLOOKUP(Table4[[#This Row],[Customer ID]],Table2[[#All],[Customer ID]],Table2[[#All],[BMI]],0)</f>
        <v>28.215</v>
      </c>
      <c r="I1086" cm="1">
        <f t="array" ref="I1086">_xlfn.XLOOKUP(Table4[[#This Row],[Customer ID]],Table2[[#All],[Customer ID]],Table2[[#All],[HBA1C]],0)</f>
        <v>7.56</v>
      </c>
      <c r="J1086" t="str">
        <f>_xlfn.XLOOKUP(Table4[[#This Row],[Customer ID]], 'Medical Examination'!A:A, 'Medical Examination'!D:D)</f>
        <v>Yes</v>
      </c>
      <c r="K1086" t="str">
        <f>_xlfn.XLOOKUP(Table4[[#This Row],[Customer ID]], 'Medical Examination'!A:A, 'Medical Examination'!E:E)</f>
        <v>No</v>
      </c>
      <c r="L1086" t="str">
        <f>_xlfn.XLOOKUP(Table4[[#This Row],[Customer ID]], 'Medical Examination'!A:A, 'Medical Examination'!F:F)</f>
        <v>No</v>
      </c>
      <c r="M1086">
        <f>_xlfn.XLOOKUP(Table4[[#This Row],[Customer ID]], 'Medical Examination'!A:A, 'Medical Examination'!G:G)</f>
        <v>1</v>
      </c>
      <c r="N1086" t="str">
        <f>_xlfn.XLOOKUP(Table4[[#This Row],[Customer ID]], 'Medical Examination'!A:A, 'Medical Examination'!H:H)</f>
        <v>No</v>
      </c>
      <c r="O1086" t="str">
        <f>_xlfn.XLOOKUP(Table4[[#This Row],[Customer ID]], 'Medical Examination'!A:A, 'Medical Examination'!I:I)</f>
        <v>Diabetes</v>
      </c>
      <c r="P1086" t="str">
        <f>_xlfn.XLOOKUP(Table4[[#This Row],[Customer ID]], 'Medical Examination'!A:A, 'Medical Examination'!J:J)</f>
        <v>Overweight</v>
      </c>
      <c r="Q1086" s="1">
        <f>_xlfn.XLOOKUP(Table4[[#This Row],[Customer ID]], Hospitalisation!A:A, Hospitalisation!E:E)</f>
        <v>10407.09</v>
      </c>
      <c r="R1086" t="str">
        <f>_xlfn.XLOOKUP(Table4[[#This Row],[Customer ID]], Hospitalisation!A:A, Hospitalisation!F:F)</f>
        <v>Tier - 3</v>
      </c>
      <c r="S1086" t="str">
        <f>_xlfn.XLOOKUP(Table4[[#This Row],[Customer ID]], Hospitalisation!A:A, Hospitalisation!G:G)</f>
        <v>Tier - 1</v>
      </c>
      <c r="T1086" t="str">
        <f>_xlfn.XLOOKUP(Table4[[#This Row],[Customer ID]], Hospitalisation!A:A, Hospitalisation!H:H)</f>
        <v>R1015</v>
      </c>
      <c r="U1086" t="str" cm="1">
        <f t="array" ref="U1086">_xlfn.IFS(Table4[[#This Row],[Age]]&lt;=29,"Youth",Table4[[#This Row],[Age]]&lt;=49,"Adults",Table4[[#This Row],[Age]]&gt;=50,"Senior")</f>
        <v>Adults</v>
      </c>
    </row>
    <row r="1087" spans="1:21">
      <c r="A1087" t="s">
        <v>2906</v>
      </c>
      <c r="B1087" t="str">
        <f>_xlfn.XLOOKUP(Table4[[#This Row],[Customer ID]],Table1[[#This Row],[Customer ID]],Table1[[#This Row],[TITLE]],0)</f>
        <v>Mr</v>
      </c>
      <c r="C1087" t="str" cm="1">
        <f t="array" ref="C1087">_xlfn.XLOOKUP(Table4[[#This Row],[Customer ID]],Table1[[#All],[Customer ID]],Table1[[#All],[FIRST NAME]],0)</f>
        <v>Chris</v>
      </c>
      <c r="D1087" t="str" cm="1">
        <f t="array" ref="D1087">_xlfn.XLOOKUP(Table4[[#This Row],[Customer ID]],Table1[[#All],[Customer ID]],Table1[[#All],[LAST NAME]],0)</f>
        <v>Sunstrum</v>
      </c>
      <c r="E1087" s="5" cm="1">
        <f t="array" ref="E1087">_xlfn.XLOOKUP(Table4[[#This Row],[Customer ID]],Table3[[#All],[Customer ID]],Table3[[#All],[Date of Birth]],0)</f>
        <v>25391</v>
      </c>
      <c r="F1087" cm="1">
        <f t="array" ref="F1087">_xlfn.XLOOKUP(Table4[[#This Row],[Customer ID]],Table3[[#All],[Customer ID]],Table3[[#All],[Age]],0)</f>
        <v>53</v>
      </c>
      <c r="G1087" cm="1">
        <f t="array" ref="G1087">_xlfn.XLOOKUP(Table4[[#This Row],[Customer ID]],Table3[[#All],[Customer ID]],Table3[[#All],[Children]],0)</f>
        <v>0</v>
      </c>
      <c r="H1087" cm="1">
        <f t="array" ref="H1087">_xlfn.XLOOKUP(Table4[[#This Row],[Customer ID]],Table2[[#All],[Customer ID]],Table2[[#All],[BMI]],0)</f>
        <v>26.12</v>
      </c>
      <c r="I1087" cm="1">
        <f t="array" ref="I1087">_xlfn.XLOOKUP(Table4[[#This Row],[Customer ID]],Table2[[#All],[Customer ID]],Table2[[#All],[HBA1C]],0)</f>
        <v>4.17</v>
      </c>
      <c r="J1087" t="str">
        <f>_xlfn.XLOOKUP(Table4[[#This Row],[Customer ID]], 'Medical Examination'!A:A, 'Medical Examination'!D:D)</f>
        <v>Yes</v>
      </c>
      <c r="K1087" t="str">
        <f>_xlfn.XLOOKUP(Table4[[#This Row],[Customer ID]], 'Medical Examination'!A:A, 'Medical Examination'!E:E)</f>
        <v>No</v>
      </c>
      <c r="L1087" t="str">
        <f>_xlfn.XLOOKUP(Table4[[#This Row],[Customer ID]], 'Medical Examination'!A:A, 'Medical Examination'!F:F)</f>
        <v>Yes</v>
      </c>
      <c r="M1087">
        <f>_xlfn.XLOOKUP(Table4[[#This Row],[Customer ID]], 'Medical Examination'!A:A, 'Medical Examination'!G:G)</f>
        <v>1</v>
      </c>
      <c r="N1087" t="str">
        <f>_xlfn.XLOOKUP(Table4[[#This Row],[Customer ID]], 'Medical Examination'!A:A, 'Medical Examination'!H:H)</f>
        <v>No</v>
      </c>
      <c r="O1087" t="str">
        <f>_xlfn.XLOOKUP(Table4[[#This Row],[Customer ID]], 'Medical Examination'!A:A, 'Medical Examination'!I:I)</f>
        <v>Normal</v>
      </c>
      <c r="P1087" t="str">
        <f>_xlfn.XLOOKUP(Table4[[#This Row],[Customer ID]], 'Medical Examination'!A:A, 'Medical Examination'!J:J)</f>
        <v>Overweight</v>
      </c>
      <c r="Q1087" s="1">
        <f>_xlfn.XLOOKUP(Table4[[#This Row],[Customer ID]], Hospitalisation!A:A, Hospitalisation!E:E)</f>
        <v>10403.27</v>
      </c>
      <c r="R1087" t="str">
        <f>_xlfn.XLOOKUP(Table4[[#This Row],[Customer ID]], Hospitalisation!A:A, Hospitalisation!F:F)</f>
        <v>Tier - 3</v>
      </c>
      <c r="S1087" t="str">
        <f>_xlfn.XLOOKUP(Table4[[#This Row],[Customer ID]], Hospitalisation!A:A, Hospitalisation!G:G)</f>
        <v>Tier - 2</v>
      </c>
      <c r="T1087" t="str">
        <f>_xlfn.XLOOKUP(Table4[[#This Row],[Customer ID]], Hospitalisation!A:A, Hospitalisation!H:H)</f>
        <v>R1020</v>
      </c>
      <c r="U1087" t="str" cm="1">
        <f t="array" ref="U1087">_xlfn.IFS(Table4[[#This Row],[Age]]&lt;=29,"Youth",Table4[[#This Row],[Age]]&lt;=49,"Adults",Table4[[#This Row],[Age]]&gt;=50,"Senior")</f>
        <v>Senior</v>
      </c>
    </row>
    <row r="1088" spans="1:21">
      <c r="A1088" t="s">
        <v>2908</v>
      </c>
      <c r="B1088" t="str">
        <f>_xlfn.XLOOKUP(Table4[[#This Row],[Customer ID]],Table1[[#This Row],[Customer ID]],Table1[[#This Row],[TITLE]],0)</f>
        <v>Ms</v>
      </c>
      <c r="C1088" t="str" cm="1">
        <f t="array" ref="C1088">_xlfn.XLOOKUP(Table4[[#This Row],[Customer ID]],Table1[[#All],[Customer ID]],Table1[[#All],[FIRST NAME]],0)</f>
        <v>Milah B</v>
      </c>
      <c r="D1088" t="str" cm="1">
        <f t="array" ref="D1088">_xlfn.XLOOKUP(Table4[[#This Row],[Customer ID]],Table1[[#All],[Customer ID]],Table1[[#All],[LAST NAME]],0)</f>
        <v>Frownfelter</v>
      </c>
      <c r="E1088" s="5" cm="1">
        <f t="array" ref="E1088">_xlfn.XLOOKUP(Table4[[#This Row],[Customer ID]],Table3[[#All],[Customer ID]],Table3[[#All],[Date of Birth]],0)</f>
        <v>26926</v>
      </c>
      <c r="F1088" cm="1">
        <f t="array" ref="F1088">_xlfn.XLOOKUP(Table4[[#This Row],[Customer ID]],Table3[[#All],[Customer ID]],Table3[[#All],[Age]],0)</f>
        <v>49</v>
      </c>
      <c r="G1088" cm="1">
        <f t="array" ref="G1088">_xlfn.XLOOKUP(Table4[[#This Row],[Customer ID]],Table3[[#All],[Customer ID]],Table3[[#All],[Children]],0)</f>
        <v>3</v>
      </c>
      <c r="H1088" cm="1">
        <f t="array" ref="H1088">_xlfn.XLOOKUP(Table4[[#This Row],[Customer ID]],Table2[[#All],[Customer ID]],Table2[[#All],[BMI]],0)</f>
        <v>36.630000000000003</v>
      </c>
      <c r="I1088" cm="1">
        <f t="array" ref="I1088">_xlfn.XLOOKUP(Table4[[#This Row],[Customer ID]],Table2[[#All],[Customer ID]],Table2[[#All],[HBA1C]],0)</f>
        <v>11.42</v>
      </c>
      <c r="J1088" t="str">
        <f>_xlfn.XLOOKUP(Table4[[#This Row],[Customer ID]], 'Medical Examination'!A:A, 'Medical Examination'!D:D)</f>
        <v>No</v>
      </c>
      <c r="K1088" t="str">
        <f>_xlfn.XLOOKUP(Table4[[#This Row],[Customer ID]], 'Medical Examination'!A:A, 'Medical Examination'!E:E)</f>
        <v>No</v>
      </c>
      <c r="L1088" t="str">
        <f>_xlfn.XLOOKUP(Table4[[#This Row],[Customer ID]], 'Medical Examination'!A:A, 'Medical Examination'!F:F)</f>
        <v>No</v>
      </c>
      <c r="M1088">
        <f>_xlfn.XLOOKUP(Table4[[#This Row],[Customer ID]], 'Medical Examination'!A:A, 'Medical Examination'!G:G)</f>
        <v>2</v>
      </c>
      <c r="N1088" t="str">
        <f>_xlfn.XLOOKUP(Table4[[#This Row],[Customer ID]], 'Medical Examination'!A:A, 'Medical Examination'!H:H)</f>
        <v>No</v>
      </c>
      <c r="O1088" t="str">
        <f>_xlfn.XLOOKUP(Table4[[#This Row],[Customer ID]], 'Medical Examination'!A:A, 'Medical Examination'!I:I)</f>
        <v>Diabetes</v>
      </c>
      <c r="P1088" t="str">
        <f>_xlfn.XLOOKUP(Table4[[#This Row],[Customer ID]], 'Medical Examination'!A:A, 'Medical Examination'!J:J)</f>
        <v>Obesity</v>
      </c>
      <c r="Q1088" s="1">
        <f>_xlfn.XLOOKUP(Table4[[#This Row],[Customer ID]], Hospitalisation!A:A, Hospitalisation!E:E)</f>
        <v>10381.48</v>
      </c>
      <c r="R1088" t="str">
        <f>_xlfn.XLOOKUP(Table4[[#This Row],[Customer ID]], Hospitalisation!A:A, Hospitalisation!F:F)</f>
        <v>Tier - 3</v>
      </c>
      <c r="S1088" t="str">
        <f>_xlfn.XLOOKUP(Table4[[#This Row],[Customer ID]], Hospitalisation!A:A, Hospitalisation!G:G)</f>
        <v>Tier - 3</v>
      </c>
      <c r="T1088" t="str">
        <f>_xlfn.XLOOKUP(Table4[[#This Row],[Customer ID]], Hospitalisation!A:A, Hospitalisation!H:H)</f>
        <v>R1013</v>
      </c>
      <c r="U1088" t="str" cm="1">
        <f t="array" ref="U1088">_xlfn.IFS(Table4[[#This Row],[Age]]&lt;=29,"Youth",Table4[[#This Row],[Age]]&lt;=49,"Adults",Table4[[#This Row],[Age]]&gt;=50,"Senior")</f>
        <v>Adults</v>
      </c>
    </row>
    <row r="1089" spans="1:21">
      <c r="A1089" t="s">
        <v>2911</v>
      </c>
      <c r="B1089" t="str">
        <f>_xlfn.XLOOKUP(Table4[[#This Row],[Customer ID]],Table1[[#This Row],[Customer ID]],Table1[[#This Row],[TITLE]],0)</f>
        <v>Ms</v>
      </c>
      <c r="C1089" t="str" cm="1">
        <f t="array" ref="C1089">_xlfn.XLOOKUP(Table4[[#This Row],[Customer ID]],Table1[[#All],[Customer ID]],Table1[[#All],[FIRST NAME]],0)</f>
        <v>Annette M</v>
      </c>
      <c r="D1089" t="str" cm="1">
        <f t="array" ref="D1089">_xlfn.XLOOKUP(Table4[[#This Row],[Customer ID]],Table1[[#All],[Customer ID]],Table1[[#All],[LAST NAME]],0)</f>
        <v>Richter</v>
      </c>
      <c r="E1089" s="5" cm="1">
        <f t="array" ref="E1089">_xlfn.XLOOKUP(Table4[[#This Row],[Customer ID]],Table3[[#All],[Customer ID]],Table3[[#All],[Date of Birth]],0)</f>
        <v>26936</v>
      </c>
      <c r="F1089" cm="1">
        <f t="array" ref="F1089">_xlfn.XLOOKUP(Table4[[#This Row],[Customer ID]],Table3[[#All],[Customer ID]],Table3[[#All],[Age]],0)</f>
        <v>49</v>
      </c>
      <c r="G1089" cm="1">
        <f t="array" ref="G1089">_xlfn.XLOOKUP(Table4[[#This Row],[Customer ID]],Table3[[#All],[Customer ID]],Table3[[#All],[Children]],0)</f>
        <v>2</v>
      </c>
      <c r="H1089" cm="1">
        <f t="array" ref="H1089">_xlfn.XLOOKUP(Table4[[#This Row],[Customer ID]],Table2[[#All],[Customer ID]],Table2[[#All],[BMI]],0)</f>
        <v>33.344999999999999</v>
      </c>
      <c r="I1089" cm="1">
        <f t="array" ref="I1089">_xlfn.XLOOKUP(Table4[[#This Row],[Customer ID]],Table2[[#All],[Customer ID]],Table2[[#All],[HBA1C]],0)</f>
        <v>7.33</v>
      </c>
      <c r="J1089" t="str">
        <f>_xlfn.XLOOKUP(Table4[[#This Row],[Customer ID]], 'Medical Examination'!A:A, 'Medical Examination'!D:D)</f>
        <v>No</v>
      </c>
      <c r="K1089" t="str">
        <f>_xlfn.XLOOKUP(Table4[[#This Row],[Customer ID]], 'Medical Examination'!A:A, 'Medical Examination'!E:E)</f>
        <v>No</v>
      </c>
      <c r="L1089" t="str">
        <f>_xlfn.XLOOKUP(Table4[[#This Row],[Customer ID]], 'Medical Examination'!A:A, 'Medical Examination'!F:F)</f>
        <v>No</v>
      </c>
      <c r="M1089">
        <f>_xlfn.XLOOKUP(Table4[[#This Row],[Customer ID]], 'Medical Examination'!A:A, 'Medical Examination'!G:G)</f>
        <v>2</v>
      </c>
      <c r="N1089" t="str">
        <f>_xlfn.XLOOKUP(Table4[[#This Row],[Customer ID]], 'Medical Examination'!A:A, 'Medical Examination'!H:H)</f>
        <v>No</v>
      </c>
      <c r="O1089" t="str">
        <f>_xlfn.XLOOKUP(Table4[[#This Row],[Customer ID]], 'Medical Examination'!A:A, 'Medical Examination'!I:I)</f>
        <v>Diabetes</v>
      </c>
      <c r="P1089" t="str">
        <f>_xlfn.XLOOKUP(Table4[[#This Row],[Customer ID]], 'Medical Examination'!A:A, 'Medical Examination'!J:J)</f>
        <v>Obesity</v>
      </c>
      <c r="Q1089" s="1">
        <f>_xlfn.XLOOKUP(Table4[[#This Row],[Customer ID]], Hospitalisation!A:A, Hospitalisation!E:E)</f>
        <v>10370.91</v>
      </c>
      <c r="R1089" t="str">
        <f>_xlfn.XLOOKUP(Table4[[#This Row],[Customer ID]], Hospitalisation!A:A, Hospitalisation!F:F)</f>
        <v>Tier - 3</v>
      </c>
      <c r="S1089" t="str">
        <f>_xlfn.XLOOKUP(Table4[[#This Row],[Customer ID]], Hospitalisation!A:A, Hospitalisation!G:G)</f>
        <v>Tier - 3</v>
      </c>
      <c r="T1089" t="str">
        <f>_xlfn.XLOOKUP(Table4[[#This Row],[Customer ID]], Hospitalisation!A:A, Hospitalisation!H:H)</f>
        <v>R1024</v>
      </c>
      <c r="U1089" t="str" cm="1">
        <f t="array" ref="U1089">_xlfn.IFS(Table4[[#This Row],[Age]]&lt;=29,"Youth",Table4[[#This Row],[Age]]&lt;=49,"Adults",Table4[[#This Row],[Age]]&gt;=50,"Senior")</f>
        <v>Adults</v>
      </c>
    </row>
    <row r="1090" spans="1:21">
      <c r="A1090" t="s">
        <v>2914</v>
      </c>
      <c r="B1090" t="str">
        <f>_xlfn.XLOOKUP(Table4[[#This Row],[Customer ID]],Table1[[#This Row],[Customer ID]],Table1[[#This Row],[TITLE]],0)</f>
        <v>Mrs</v>
      </c>
      <c r="C1090" t="str" cm="1">
        <f t="array" ref="C1090">_xlfn.XLOOKUP(Table4[[#This Row],[Customer ID]],Table1[[#All],[Customer ID]],Table1[[#All],[FIRST NAME]],0)</f>
        <v>Yoko</v>
      </c>
      <c r="D1090" t="str" cm="1">
        <f t="array" ref="D1090">_xlfn.XLOOKUP(Table4[[#This Row],[Customer ID]],Table1[[#All],[Customer ID]],Table1[[#All],[LAST NAME]],0)</f>
        <v>England</v>
      </c>
      <c r="E1090" s="5" cm="1">
        <f t="array" ref="E1090">_xlfn.XLOOKUP(Table4[[#This Row],[Customer ID]],Table3[[#All],[Customer ID]],Table3[[#All],[Date of Birth]],0)</f>
        <v>26182</v>
      </c>
      <c r="F1090" cm="1">
        <f t="array" ref="F1090">_xlfn.XLOOKUP(Table4[[#This Row],[Customer ID]],Table3[[#All],[Customer ID]],Table3[[#All],[Age]],0)</f>
        <v>51</v>
      </c>
      <c r="G1090" cm="1">
        <f t="array" ref="G1090">_xlfn.XLOOKUP(Table4[[#This Row],[Customer ID]],Table3[[#All],[Customer ID]],Table3[[#All],[Children]],0)</f>
        <v>0</v>
      </c>
      <c r="H1090" cm="1">
        <f t="array" ref="H1090">_xlfn.XLOOKUP(Table4[[#This Row],[Customer ID]],Table2[[#All],[Customer ID]],Table2[[#All],[BMI]],0)</f>
        <v>27.11</v>
      </c>
      <c r="I1090" cm="1">
        <f t="array" ref="I1090">_xlfn.XLOOKUP(Table4[[#This Row],[Customer ID]],Table2[[#All],[Customer ID]],Table2[[#All],[HBA1C]],0)</f>
        <v>6.7</v>
      </c>
      <c r="J1090" t="str">
        <f>_xlfn.XLOOKUP(Table4[[#This Row],[Customer ID]], 'Medical Examination'!A:A, 'Medical Examination'!D:D)</f>
        <v>No</v>
      </c>
      <c r="K1090" t="str">
        <f>_xlfn.XLOOKUP(Table4[[#This Row],[Customer ID]], 'Medical Examination'!A:A, 'Medical Examination'!E:E)</f>
        <v>No</v>
      </c>
      <c r="L1090" t="str">
        <f>_xlfn.XLOOKUP(Table4[[#This Row],[Customer ID]], 'Medical Examination'!A:A, 'Medical Examination'!F:F)</f>
        <v>No</v>
      </c>
      <c r="M1090">
        <f>_xlfn.XLOOKUP(Table4[[#This Row],[Customer ID]], 'Medical Examination'!A:A, 'Medical Examination'!G:G)</f>
        <v>0</v>
      </c>
      <c r="N1090" t="str">
        <f>_xlfn.XLOOKUP(Table4[[#This Row],[Customer ID]], 'Medical Examination'!A:A, 'Medical Examination'!H:H)</f>
        <v>No</v>
      </c>
      <c r="O1090" t="str">
        <f>_xlfn.XLOOKUP(Table4[[#This Row],[Customer ID]], 'Medical Examination'!A:A, 'Medical Examination'!I:I)</f>
        <v>Diabetes</v>
      </c>
      <c r="P1090" t="str">
        <f>_xlfn.XLOOKUP(Table4[[#This Row],[Customer ID]], 'Medical Examination'!A:A, 'Medical Examination'!J:J)</f>
        <v>Overweight</v>
      </c>
      <c r="Q1090" s="1">
        <f>_xlfn.XLOOKUP(Table4[[#This Row],[Customer ID]], Hospitalisation!A:A, Hospitalisation!E:E)</f>
        <v>10356.67</v>
      </c>
      <c r="R1090" t="str">
        <f>_xlfn.XLOOKUP(Table4[[#This Row],[Customer ID]], Hospitalisation!A:A, Hospitalisation!F:F)</f>
        <v>Tier - 3</v>
      </c>
      <c r="S1090" t="str">
        <f>_xlfn.XLOOKUP(Table4[[#This Row],[Customer ID]], Hospitalisation!A:A, Hospitalisation!G:G)</f>
        <v>Tier - 1</v>
      </c>
      <c r="T1090" t="str">
        <f>_xlfn.XLOOKUP(Table4[[#This Row],[Customer ID]], Hospitalisation!A:A, Hospitalisation!H:H)</f>
        <v>R1025</v>
      </c>
      <c r="U1090" t="str" cm="1">
        <f t="array" ref="U1090">_xlfn.IFS(Table4[[#This Row],[Age]]&lt;=29,"Youth",Table4[[#This Row],[Age]]&lt;=49,"Adults",Table4[[#This Row],[Age]]&gt;=50,"Senior")</f>
        <v>Senior</v>
      </c>
    </row>
    <row r="1091" spans="1:21">
      <c r="A1091" t="s">
        <v>2917</v>
      </c>
      <c r="B1091" t="str">
        <f>_xlfn.XLOOKUP(Table4[[#This Row],[Customer ID]],Table1[[#This Row],[Customer ID]],Table1[[#This Row],[TITLE]],0)</f>
        <v>Ms</v>
      </c>
      <c r="C1091" t="str" cm="1">
        <f t="array" ref="C1091">_xlfn.XLOOKUP(Table4[[#This Row],[Customer ID]],Table1[[#All],[Customer ID]],Table1[[#All],[FIRST NAME]],0)</f>
        <v>Laura</v>
      </c>
      <c r="D1091" t="str" cm="1">
        <f t="array" ref="D1091">_xlfn.XLOOKUP(Table4[[#This Row],[Customer ID]],Table1[[#All],[Customer ID]],Table1[[#All],[LAST NAME]],0)</f>
        <v>Mclean</v>
      </c>
      <c r="E1091" s="5" cm="1">
        <f t="array" ref="E1091">_xlfn.XLOOKUP(Table4[[#This Row],[Customer ID]],Table3[[#All],[Customer ID]],Table3[[#All],[Date of Birth]],0)</f>
        <v>25371</v>
      </c>
      <c r="F1091" cm="1">
        <f t="array" ref="F1091">_xlfn.XLOOKUP(Table4[[#This Row],[Customer ID]],Table3[[#All],[Customer ID]],Table3[[#All],[Age]],0)</f>
        <v>53</v>
      </c>
      <c r="G1091" cm="1">
        <f t="array" ref="G1091">_xlfn.XLOOKUP(Table4[[#This Row],[Customer ID]],Table3[[#All],[Customer ID]],Table3[[#All],[Children]],0)</f>
        <v>0</v>
      </c>
      <c r="H1091" cm="1">
        <f t="array" ref="H1091">_xlfn.XLOOKUP(Table4[[#This Row],[Customer ID]],Table2[[#All],[Customer ID]],Table2[[#All],[BMI]],0)</f>
        <v>26.6</v>
      </c>
      <c r="I1091" cm="1">
        <f t="array" ref="I1091">_xlfn.XLOOKUP(Table4[[#This Row],[Customer ID]],Table2[[#All],[Customer ID]],Table2[[#All],[HBA1C]],0)</f>
        <v>5.27</v>
      </c>
      <c r="J1091" t="str">
        <f>_xlfn.XLOOKUP(Table4[[#This Row],[Customer ID]], 'Medical Examination'!A:A, 'Medical Examination'!D:D)</f>
        <v>Yes</v>
      </c>
      <c r="K1091" t="str">
        <f>_xlfn.XLOOKUP(Table4[[#This Row],[Customer ID]], 'Medical Examination'!A:A, 'Medical Examination'!E:E)</f>
        <v>No</v>
      </c>
      <c r="L1091" t="str">
        <f>_xlfn.XLOOKUP(Table4[[#This Row],[Customer ID]], 'Medical Examination'!A:A, 'Medical Examination'!F:F)</f>
        <v>Yes</v>
      </c>
      <c r="M1091">
        <f>_xlfn.XLOOKUP(Table4[[#This Row],[Customer ID]], 'Medical Examination'!A:A, 'Medical Examination'!G:G)</f>
        <v>1</v>
      </c>
      <c r="N1091" t="str">
        <f>_xlfn.XLOOKUP(Table4[[#This Row],[Customer ID]], 'Medical Examination'!A:A, 'Medical Examination'!H:H)</f>
        <v>No</v>
      </c>
      <c r="O1091" t="str">
        <f>_xlfn.XLOOKUP(Table4[[#This Row],[Customer ID]], 'Medical Examination'!A:A, 'Medical Examination'!I:I)</f>
        <v>Normal</v>
      </c>
      <c r="P1091" t="str">
        <f>_xlfn.XLOOKUP(Table4[[#This Row],[Customer ID]], 'Medical Examination'!A:A, 'Medical Examination'!J:J)</f>
        <v>Overweight</v>
      </c>
      <c r="Q1091" s="1">
        <f>_xlfn.XLOOKUP(Table4[[#This Row],[Customer ID]], Hospitalisation!A:A, Hospitalisation!E:E)</f>
        <v>10355.64</v>
      </c>
      <c r="R1091" t="str">
        <f>_xlfn.XLOOKUP(Table4[[#This Row],[Customer ID]], Hospitalisation!A:A, Hospitalisation!F:F)</f>
        <v>Tier - 3</v>
      </c>
      <c r="S1091" t="str">
        <f>_xlfn.XLOOKUP(Table4[[#This Row],[Customer ID]], Hospitalisation!A:A, Hospitalisation!G:G)</f>
        <v>Tier - 1</v>
      </c>
      <c r="T1091" t="str">
        <f>_xlfn.XLOOKUP(Table4[[#This Row],[Customer ID]], Hospitalisation!A:A, Hospitalisation!H:H)</f>
        <v>R1012</v>
      </c>
      <c r="U1091" t="str" cm="1">
        <f t="array" ref="U1091">_xlfn.IFS(Table4[[#This Row],[Age]]&lt;=29,"Youth",Table4[[#This Row],[Age]]&lt;=49,"Adults",Table4[[#This Row],[Age]]&gt;=50,"Senior")</f>
        <v>Senior</v>
      </c>
    </row>
    <row r="1092" spans="1:21">
      <c r="A1092" t="s">
        <v>2920</v>
      </c>
      <c r="B1092" t="str">
        <f>_xlfn.XLOOKUP(Table4[[#This Row],[Customer ID]],Table1[[#This Row],[Customer ID]],Table1[[#This Row],[TITLE]],0)</f>
        <v>Ms</v>
      </c>
      <c r="C1092" t="str" cm="1">
        <f t="array" ref="C1092">_xlfn.XLOOKUP(Table4[[#This Row],[Customer ID]],Table1[[#All],[Customer ID]],Table1[[#All],[FIRST NAME]],0)</f>
        <v>Tess A</v>
      </c>
      <c r="D1092" t="str" cm="1">
        <f t="array" ref="D1092">_xlfn.XLOOKUP(Table4[[#This Row],[Customer ID]],Table1[[#All],[Customer ID]],Table1[[#All],[LAST NAME]],0)</f>
        <v>Gardner</v>
      </c>
      <c r="E1092" s="5" cm="1">
        <f t="array" ref="E1092">_xlfn.XLOOKUP(Table4[[#This Row],[Customer ID]],Table3[[#All],[Customer ID]],Table3[[#All],[Date of Birth]],0)</f>
        <v>27301</v>
      </c>
      <c r="F1092" cm="1">
        <f t="array" ref="F1092">_xlfn.XLOOKUP(Table4[[#This Row],[Customer ID]],Table3[[#All],[Customer ID]],Table3[[#All],[Age]],0)</f>
        <v>48</v>
      </c>
      <c r="G1092" cm="1">
        <f t="array" ref="G1092">_xlfn.XLOOKUP(Table4[[#This Row],[Customer ID]],Table3[[#All],[Customer ID]],Table3[[#All],[Children]],0)</f>
        <v>0</v>
      </c>
      <c r="H1092" cm="1">
        <f t="array" ref="H1092">_xlfn.XLOOKUP(Table4[[#This Row],[Customer ID]],Table2[[#All],[Customer ID]],Table2[[#All],[BMI]],0)</f>
        <v>30.41</v>
      </c>
      <c r="I1092" cm="1">
        <f t="array" ref="I1092">_xlfn.XLOOKUP(Table4[[#This Row],[Customer ID]],Table2[[#All],[Customer ID]],Table2[[#All],[HBA1C]],0)</f>
        <v>7.72</v>
      </c>
      <c r="J1092" t="str">
        <f>_xlfn.XLOOKUP(Table4[[#This Row],[Customer ID]], 'Medical Examination'!A:A, 'Medical Examination'!D:D)</f>
        <v>No</v>
      </c>
      <c r="K1092" t="str">
        <f>_xlfn.XLOOKUP(Table4[[#This Row],[Customer ID]], 'Medical Examination'!A:A, 'Medical Examination'!E:E)</f>
        <v>No</v>
      </c>
      <c r="L1092" t="str">
        <f>_xlfn.XLOOKUP(Table4[[#This Row],[Customer ID]], 'Medical Examination'!A:A, 'Medical Examination'!F:F)</f>
        <v>No</v>
      </c>
      <c r="M1092">
        <f>_xlfn.XLOOKUP(Table4[[#This Row],[Customer ID]], 'Medical Examination'!A:A, 'Medical Examination'!G:G)</f>
        <v>0</v>
      </c>
      <c r="N1092" t="str">
        <f>_xlfn.XLOOKUP(Table4[[#This Row],[Customer ID]], 'Medical Examination'!A:A, 'Medical Examination'!H:H)</f>
        <v>No</v>
      </c>
      <c r="O1092" t="str">
        <f>_xlfn.XLOOKUP(Table4[[#This Row],[Customer ID]], 'Medical Examination'!A:A, 'Medical Examination'!I:I)</f>
        <v>Diabetes</v>
      </c>
      <c r="P1092" t="str">
        <f>_xlfn.XLOOKUP(Table4[[#This Row],[Customer ID]], 'Medical Examination'!A:A, 'Medical Examination'!J:J)</f>
        <v>Obesity</v>
      </c>
      <c r="Q1092" s="1">
        <f>_xlfn.XLOOKUP(Table4[[#This Row],[Customer ID]], Hospitalisation!A:A, Hospitalisation!E:E)</f>
        <v>10352.48</v>
      </c>
      <c r="R1092" t="str">
        <f>_xlfn.XLOOKUP(Table4[[#This Row],[Customer ID]], Hospitalisation!A:A, Hospitalisation!F:F)</f>
        <v>Tier - 3</v>
      </c>
      <c r="S1092" t="str">
        <f>_xlfn.XLOOKUP(Table4[[#This Row],[Customer ID]], Hospitalisation!A:A, Hospitalisation!G:G)</f>
        <v>Tier - 1</v>
      </c>
      <c r="T1092" t="str">
        <f>_xlfn.XLOOKUP(Table4[[#This Row],[Customer ID]], Hospitalisation!A:A, Hospitalisation!H:H)</f>
        <v>R1012</v>
      </c>
      <c r="U1092" t="str" cm="1">
        <f t="array" ref="U1092">_xlfn.IFS(Table4[[#This Row],[Age]]&lt;=29,"Youth",Table4[[#This Row],[Age]]&lt;=49,"Adults",Table4[[#This Row],[Age]]&gt;=50,"Senior")</f>
        <v>Adults</v>
      </c>
    </row>
    <row r="1093" spans="1:21">
      <c r="A1093" t="s">
        <v>2922</v>
      </c>
      <c r="B1093" t="str">
        <f>_xlfn.XLOOKUP(Table4[[#This Row],[Customer ID]],Table1[[#This Row],[Customer ID]],Table1[[#This Row],[TITLE]],0)</f>
        <v>Mr</v>
      </c>
      <c r="C1093" t="str" cm="1">
        <f t="array" ref="C1093">_xlfn.XLOOKUP(Table4[[#This Row],[Customer ID]],Table1[[#All],[Customer ID]],Table1[[#All],[FIRST NAME]],0)</f>
        <v>William G</v>
      </c>
      <c r="D1093" t="str" cm="1">
        <f t="array" ref="D1093">_xlfn.XLOOKUP(Table4[[#This Row],[Customer ID]],Table1[[#All],[Customer ID]],Table1[[#All],[LAST NAME]],0)</f>
        <v>Lane</v>
      </c>
      <c r="E1093" s="5" cm="1">
        <f t="array" ref="E1093">_xlfn.XLOOKUP(Table4[[#This Row],[Customer ID]],Table3[[#All],[Customer ID]],Table3[[#All],[Date of Birth]],0)</f>
        <v>26884</v>
      </c>
      <c r="F1093" cm="1">
        <f t="array" ref="F1093">_xlfn.XLOOKUP(Table4[[#This Row],[Customer ID]],Table3[[#All],[Customer ID]],Table3[[#All],[Age]],0)</f>
        <v>49</v>
      </c>
      <c r="G1093" cm="1">
        <f t="array" ref="G1093">_xlfn.XLOOKUP(Table4[[#This Row],[Customer ID]],Table3[[#All],[Customer ID]],Table3[[#All],[Children]],0)</f>
        <v>0</v>
      </c>
      <c r="H1093" cm="1">
        <f t="array" ref="H1093">_xlfn.XLOOKUP(Table4[[#This Row],[Customer ID]],Table2[[#All],[Customer ID]],Table2[[#All],[BMI]],0)</f>
        <v>28.98</v>
      </c>
      <c r="I1093" cm="1">
        <f t="array" ref="I1093">_xlfn.XLOOKUP(Table4[[#This Row],[Customer ID]],Table2[[#All],[Customer ID]],Table2[[#All],[HBA1C]],0)</f>
        <v>8.68</v>
      </c>
      <c r="J1093" t="str">
        <f>_xlfn.XLOOKUP(Table4[[#This Row],[Customer ID]], 'Medical Examination'!A:A, 'Medical Examination'!D:D)</f>
        <v>No</v>
      </c>
      <c r="K1093" t="str">
        <f>_xlfn.XLOOKUP(Table4[[#This Row],[Customer ID]], 'Medical Examination'!A:A, 'Medical Examination'!E:E)</f>
        <v>No</v>
      </c>
      <c r="L1093" t="str">
        <f>_xlfn.XLOOKUP(Table4[[#This Row],[Customer ID]], 'Medical Examination'!A:A, 'Medical Examination'!F:F)</f>
        <v>No</v>
      </c>
      <c r="M1093">
        <f>_xlfn.XLOOKUP(Table4[[#This Row],[Customer ID]], 'Medical Examination'!A:A, 'Medical Examination'!G:G)</f>
        <v>2</v>
      </c>
      <c r="N1093" t="str">
        <f>_xlfn.XLOOKUP(Table4[[#This Row],[Customer ID]], 'Medical Examination'!A:A, 'Medical Examination'!H:H)</f>
        <v>No</v>
      </c>
      <c r="O1093" t="str">
        <f>_xlfn.XLOOKUP(Table4[[#This Row],[Customer ID]], 'Medical Examination'!A:A, 'Medical Examination'!I:I)</f>
        <v>Diabetes</v>
      </c>
      <c r="P1093" t="str">
        <f>_xlfn.XLOOKUP(Table4[[#This Row],[Customer ID]], 'Medical Examination'!A:A, 'Medical Examination'!J:J)</f>
        <v>Overweight</v>
      </c>
      <c r="Q1093" s="1">
        <f>_xlfn.XLOOKUP(Table4[[#This Row],[Customer ID]], Hospitalisation!A:A, Hospitalisation!E:E)</f>
        <v>10345.93</v>
      </c>
      <c r="R1093" t="str">
        <f>_xlfn.XLOOKUP(Table4[[#This Row],[Customer ID]], Hospitalisation!A:A, Hospitalisation!F:F)</f>
        <v>Tier - 3</v>
      </c>
      <c r="S1093" t="str">
        <f>_xlfn.XLOOKUP(Table4[[#This Row],[Customer ID]], Hospitalisation!A:A, Hospitalisation!G:G)</f>
        <v>Tier - 2</v>
      </c>
      <c r="T1093" t="str">
        <f>_xlfn.XLOOKUP(Table4[[#This Row],[Customer ID]], Hospitalisation!A:A, Hospitalisation!H:H)</f>
        <v>R1021</v>
      </c>
      <c r="U1093" t="str" cm="1">
        <f t="array" ref="U1093">_xlfn.IFS(Table4[[#This Row],[Age]]&lt;=29,"Youth",Table4[[#This Row],[Age]]&lt;=49,"Adults",Table4[[#This Row],[Age]]&gt;=50,"Senior")</f>
        <v>Adults</v>
      </c>
    </row>
    <row r="1094" spans="1:21">
      <c r="A1094" t="s">
        <v>2925</v>
      </c>
      <c r="B1094" t="str">
        <f>_xlfn.XLOOKUP(Table4[[#This Row],[Customer ID]],Table1[[#This Row],[Customer ID]],Table1[[#This Row],[TITLE]],0)</f>
        <v>Ms</v>
      </c>
      <c r="C1094" t="str" cm="1">
        <f t="array" ref="C1094">_xlfn.XLOOKUP(Table4[[#This Row],[Customer ID]],Table1[[#All],[Customer ID]],Table1[[#All],[FIRST NAME]],0)</f>
        <v>Paige</v>
      </c>
      <c r="D1094" t="str" cm="1">
        <f t="array" ref="D1094">_xlfn.XLOOKUP(Table4[[#This Row],[Customer ID]],Table1[[#All],[Customer ID]],Table1[[#All],[LAST NAME]],0)</f>
        <v>Vonachen</v>
      </c>
      <c r="E1094" s="5" cm="1">
        <f t="array" ref="E1094">_xlfn.XLOOKUP(Table4[[#This Row],[Customer ID]],Table3[[#All],[Customer ID]],Table3[[#All],[Date of Birth]],0)</f>
        <v>25038</v>
      </c>
      <c r="F1094" cm="1">
        <f t="array" ref="F1094">_xlfn.XLOOKUP(Table4[[#This Row],[Customer ID]],Table3[[#All],[Customer ID]],Table3[[#All],[Age]],0)</f>
        <v>54</v>
      </c>
      <c r="G1094" cm="1">
        <f t="array" ref="G1094">_xlfn.XLOOKUP(Table4[[#This Row],[Customer ID]],Table3[[#All],[Customer ID]],Table3[[#All],[Children]],0)</f>
        <v>0</v>
      </c>
      <c r="H1094" cm="1">
        <f t="array" ref="H1094">_xlfn.XLOOKUP(Table4[[#This Row],[Customer ID]],Table2[[#All],[Customer ID]],Table2[[#All],[BMI]],0)</f>
        <v>31.24</v>
      </c>
      <c r="I1094" cm="1">
        <f t="array" ref="I1094">_xlfn.XLOOKUP(Table4[[#This Row],[Customer ID]],Table2[[#All],[Customer ID]],Table2[[#All],[HBA1C]],0)</f>
        <v>9.8000000000000007</v>
      </c>
      <c r="J1094" t="str">
        <f>_xlfn.XLOOKUP(Table4[[#This Row],[Customer ID]], 'Medical Examination'!A:A, 'Medical Examination'!D:D)</f>
        <v>No</v>
      </c>
      <c r="K1094" t="str">
        <f>_xlfn.XLOOKUP(Table4[[#This Row],[Customer ID]], 'Medical Examination'!A:A, 'Medical Examination'!E:E)</f>
        <v>No</v>
      </c>
      <c r="L1094" t="str">
        <f>_xlfn.XLOOKUP(Table4[[#This Row],[Customer ID]], 'Medical Examination'!A:A, 'Medical Examination'!F:F)</f>
        <v>No</v>
      </c>
      <c r="M1094">
        <f>_xlfn.XLOOKUP(Table4[[#This Row],[Customer ID]], 'Medical Examination'!A:A, 'Medical Examination'!G:G)</f>
        <v>0</v>
      </c>
      <c r="N1094" t="str">
        <f>_xlfn.XLOOKUP(Table4[[#This Row],[Customer ID]], 'Medical Examination'!A:A, 'Medical Examination'!H:H)</f>
        <v>No</v>
      </c>
      <c r="O1094" t="str">
        <f>_xlfn.XLOOKUP(Table4[[#This Row],[Customer ID]], 'Medical Examination'!A:A, 'Medical Examination'!I:I)</f>
        <v>Diabetes</v>
      </c>
      <c r="P1094" t="str">
        <f>_xlfn.XLOOKUP(Table4[[#This Row],[Customer ID]], 'Medical Examination'!A:A, 'Medical Examination'!J:J)</f>
        <v>Obesity</v>
      </c>
      <c r="Q1094" s="1">
        <f>_xlfn.XLOOKUP(Table4[[#This Row],[Customer ID]], Hospitalisation!A:A, Hospitalisation!E:E)</f>
        <v>10338.93</v>
      </c>
      <c r="R1094" t="str">
        <f>_xlfn.XLOOKUP(Table4[[#This Row],[Customer ID]], Hospitalisation!A:A, Hospitalisation!F:F)</f>
        <v>Tier - 3</v>
      </c>
      <c r="S1094" t="str">
        <f>_xlfn.XLOOKUP(Table4[[#This Row],[Customer ID]], Hospitalisation!A:A, Hospitalisation!G:G)</f>
        <v>Tier - 1</v>
      </c>
      <c r="T1094" t="str">
        <f>_xlfn.XLOOKUP(Table4[[#This Row],[Customer ID]], Hospitalisation!A:A, Hospitalisation!H:H)</f>
        <v>R1013</v>
      </c>
      <c r="U1094" t="str" cm="1">
        <f t="array" ref="U1094">_xlfn.IFS(Table4[[#This Row],[Age]]&lt;=29,"Youth",Table4[[#This Row],[Age]]&lt;=49,"Adults",Table4[[#This Row],[Age]]&gt;=50,"Senior")</f>
        <v>Senior</v>
      </c>
    </row>
    <row r="1095" spans="1:21">
      <c r="A1095" t="s">
        <v>2928</v>
      </c>
      <c r="B1095" t="str">
        <f>_xlfn.XLOOKUP(Table4[[#This Row],[Customer ID]],Table1[[#This Row],[Customer ID]],Table1[[#This Row],[TITLE]],0)</f>
        <v>Mr</v>
      </c>
      <c r="C1095" t="str" cm="1">
        <f t="array" ref="C1095">_xlfn.XLOOKUP(Table4[[#This Row],[Customer ID]],Table1[[#All],[Customer ID]],Table1[[#All],[FIRST NAME]],0)</f>
        <v>Matthew J</v>
      </c>
      <c r="D1095" t="str" cm="1">
        <f t="array" ref="D1095">_xlfn.XLOOKUP(Table4[[#This Row],[Customer ID]],Table1[[#All],[Customer ID]],Table1[[#All],[LAST NAME]],0)</f>
        <v>Smith</v>
      </c>
      <c r="E1095" s="5" cm="1">
        <f t="array" ref="E1095">_xlfn.XLOOKUP(Table4[[#This Row],[Customer ID]],Table3[[#All],[Customer ID]],Table3[[#All],[Date of Birth]],0)</f>
        <v>30153</v>
      </c>
      <c r="F1095" cm="1">
        <f t="array" ref="F1095">_xlfn.XLOOKUP(Table4[[#This Row],[Customer ID]],Table3[[#All],[Customer ID]],Table3[[#All],[Age]],0)</f>
        <v>40</v>
      </c>
      <c r="G1095" cm="1">
        <f t="array" ref="G1095">_xlfn.XLOOKUP(Table4[[#This Row],[Customer ID]],Table3[[#All],[Customer ID]],Table3[[#All],[Children]],0)</f>
        <v>3</v>
      </c>
      <c r="H1095" cm="1">
        <f t="array" ref="H1095">_xlfn.XLOOKUP(Table4[[#This Row],[Customer ID]],Table2[[#All],[Customer ID]],Table2[[#All],[BMI]],0)</f>
        <v>31.54</v>
      </c>
      <c r="I1095" cm="1">
        <f t="array" ref="I1095">_xlfn.XLOOKUP(Table4[[#This Row],[Customer ID]],Table2[[#All],[Customer ID]],Table2[[#All],[HBA1C]],0)</f>
        <v>4.4400000000000004</v>
      </c>
      <c r="J1095" t="str">
        <f>_xlfn.XLOOKUP(Table4[[#This Row],[Customer ID]], 'Medical Examination'!A:A, 'Medical Examination'!D:D)</f>
        <v>No</v>
      </c>
      <c r="K1095" t="str">
        <f>_xlfn.XLOOKUP(Table4[[#This Row],[Customer ID]], 'Medical Examination'!A:A, 'Medical Examination'!E:E)</f>
        <v>No</v>
      </c>
      <c r="L1095" t="str">
        <f>_xlfn.XLOOKUP(Table4[[#This Row],[Customer ID]], 'Medical Examination'!A:A, 'Medical Examination'!F:F)</f>
        <v>No</v>
      </c>
      <c r="M1095">
        <f>_xlfn.XLOOKUP(Table4[[#This Row],[Customer ID]], 'Medical Examination'!A:A, 'Medical Examination'!G:G)</f>
        <v>0</v>
      </c>
      <c r="N1095" t="str">
        <f>_xlfn.XLOOKUP(Table4[[#This Row],[Customer ID]], 'Medical Examination'!A:A, 'Medical Examination'!H:H)</f>
        <v>No</v>
      </c>
      <c r="O1095" t="str">
        <f>_xlfn.XLOOKUP(Table4[[#This Row],[Customer ID]], 'Medical Examination'!A:A, 'Medical Examination'!I:I)</f>
        <v>Normal</v>
      </c>
      <c r="P1095" t="str">
        <f>_xlfn.XLOOKUP(Table4[[#This Row],[Customer ID]], 'Medical Examination'!A:A, 'Medical Examination'!J:J)</f>
        <v>Obesity</v>
      </c>
      <c r="Q1095" s="1">
        <f>_xlfn.XLOOKUP(Table4[[#This Row],[Customer ID]], Hospitalisation!A:A, Hospitalisation!E:E)</f>
        <v>10329.06</v>
      </c>
      <c r="R1095" t="str">
        <f>_xlfn.XLOOKUP(Table4[[#This Row],[Customer ID]], Hospitalisation!A:A, Hospitalisation!F:F)</f>
        <v>Tier - 3</v>
      </c>
      <c r="S1095" t="str">
        <f>_xlfn.XLOOKUP(Table4[[#This Row],[Customer ID]], Hospitalisation!A:A, Hospitalisation!G:G)</f>
        <v>Tier - 1</v>
      </c>
      <c r="T1095" t="str">
        <f>_xlfn.XLOOKUP(Table4[[#This Row],[Customer ID]], Hospitalisation!A:A, Hospitalisation!H:H)</f>
        <v>R1021</v>
      </c>
      <c r="U1095" t="str" cm="1">
        <f t="array" ref="U1095">_xlfn.IFS(Table4[[#This Row],[Age]]&lt;=29,"Youth",Table4[[#This Row],[Age]]&lt;=49,"Adults",Table4[[#This Row],[Age]]&gt;=50,"Senior")</f>
        <v>Adults</v>
      </c>
    </row>
    <row r="1096" spans="1:21">
      <c r="A1096" t="s">
        <v>2929</v>
      </c>
      <c r="B1096" t="str">
        <f>_xlfn.XLOOKUP(Table4[[#This Row],[Customer ID]],Table1[[#This Row],[Customer ID]],Table1[[#This Row],[TITLE]],0)</f>
        <v>Mr</v>
      </c>
      <c r="C1096" t="str" cm="1">
        <f t="array" ref="C1096">_xlfn.XLOOKUP(Table4[[#This Row],[Customer ID]],Table1[[#All],[Customer ID]],Table1[[#All],[FIRST NAME]],0)</f>
        <v>Matthew</v>
      </c>
      <c r="D1096" t="str" cm="1">
        <f t="array" ref="D1096">_xlfn.XLOOKUP(Table4[[#This Row],[Customer ID]],Table1[[#All],[Customer ID]],Table1[[#All],[LAST NAME]],0)</f>
        <v>Kidwell</v>
      </c>
      <c r="E1096" s="5" cm="1">
        <f t="array" ref="E1096">_xlfn.XLOOKUP(Table4[[#This Row],[Customer ID]],Table3[[#All],[Customer ID]],Table3[[#All],[Date of Birth]],0)</f>
        <v>25903</v>
      </c>
      <c r="F1096" cm="1">
        <f t="array" ref="F1096">_xlfn.XLOOKUP(Table4[[#This Row],[Customer ID]],Table3[[#All],[Customer ID]],Table3[[#All],[Age]],0)</f>
        <v>52</v>
      </c>
      <c r="G1096" cm="1">
        <f t="array" ref="G1096">_xlfn.XLOOKUP(Table4[[#This Row],[Customer ID]],Table3[[#All],[Customer ID]],Table3[[#All],[Children]],0)</f>
        <v>2</v>
      </c>
      <c r="H1096" cm="1">
        <f t="array" ref="H1096">_xlfn.XLOOKUP(Table4[[#This Row],[Customer ID]],Table2[[#All],[Customer ID]],Table2[[#All],[BMI]],0)</f>
        <v>38.6</v>
      </c>
      <c r="I1096" cm="1">
        <f t="array" ref="I1096">_xlfn.XLOOKUP(Table4[[#This Row],[Customer ID]],Table2[[#All],[Customer ID]],Table2[[#All],[HBA1C]],0)</f>
        <v>7.19</v>
      </c>
      <c r="J1096" t="str">
        <f>_xlfn.XLOOKUP(Table4[[#This Row],[Customer ID]], 'Medical Examination'!A:A, 'Medical Examination'!D:D)</f>
        <v>Yes</v>
      </c>
      <c r="K1096" t="str">
        <f>_xlfn.XLOOKUP(Table4[[#This Row],[Customer ID]], 'Medical Examination'!A:A, 'Medical Examination'!E:E)</f>
        <v>No</v>
      </c>
      <c r="L1096" t="str">
        <f>_xlfn.XLOOKUP(Table4[[#This Row],[Customer ID]], 'Medical Examination'!A:A, 'Medical Examination'!F:F)</f>
        <v>No</v>
      </c>
      <c r="M1096">
        <f>_xlfn.XLOOKUP(Table4[[#This Row],[Customer ID]], 'Medical Examination'!A:A, 'Medical Examination'!G:G)</f>
        <v>2</v>
      </c>
      <c r="N1096" t="str">
        <f>_xlfn.XLOOKUP(Table4[[#This Row],[Customer ID]], 'Medical Examination'!A:A, 'Medical Examination'!H:H)</f>
        <v>No</v>
      </c>
      <c r="O1096" t="str">
        <f>_xlfn.XLOOKUP(Table4[[#This Row],[Customer ID]], 'Medical Examination'!A:A, 'Medical Examination'!I:I)</f>
        <v>Diabetes</v>
      </c>
      <c r="P1096" t="str">
        <f>_xlfn.XLOOKUP(Table4[[#This Row],[Customer ID]], 'Medical Examination'!A:A, 'Medical Examination'!J:J)</f>
        <v>Obesity</v>
      </c>
      <c r="Q1096" s="1">
        <f>_xlfn.XLOOKUP(Table4[[#This Row],[Customer ID]], Hospitalisation!A:A, Hospitalisation!E:E)</f>
        <v>10325.209999999999</v>
      </c>
      <c r="R1096" t="str">
        <f>_xlfn.XLOOKUP(Table4[[#This Row],[Customer ID]], Hospitalisation!A:A, Hospitalisation!F:F)</f>
        <v>Tier - 3</v>
      </c>
      <c r="S1096" t="str">
        <f>_xlfn.XLOOKUP(Table4[[#This Row],[Customer ID]], Hospitalisation!A:A, Hospitalisation!G:G)</f>
        <v>Tier - 3</v>
      </c>
      <c r="T1096" t="str">
        <f>_xlfn.XLOOKUP(Table4[[#This Row],[Customer ID]], Hospitalisation!A:A, Hospitalisation!H:H)</f>
        <v>R1011</v>
      </c>
      <c r="U1096" t="str" cm="1">
        <f t="array" ref="U1096">_xlfn.IFS(Table4[[#This Row],[Age]]&lt;=29,"Youth",Table4[[#This Row],[Age]]&lt;=49,"Adults",Table4[[#This Row],[Age]]&gt;=50,"Senior")</f>
        <v>Senior</v>
      </c>
    </row>
    <row r="1097" spans="1:21">
      <c r="A1097" t="s">
        <v>2931</v>
      </c>
      <c r="B1097" t="str">
        <f>_xlfn.XLOOKUP(Table4[[#This Row],[Customer ID]],Table1[[#This Row],[Customer ID]],Table1[[#This Row],[TITLE]],0)</f>
        <v>Mrs</v>
      </c>
      <c r="C1097" t="str" cm="1">
        <f t="array" ref="C1097">_xlfn.XLOOKUP(Table4[[#This Row],[Customer ID]],Table1[[#All],[Customer ID]],Table1[[#All],[FIRST NAME]],0)</f>
        <v>Maria</v>
      </c>
      <c r="D1097" t="str" cm="1">
        <f t="array" ref="D1097">_xlfn.XLOOKUP(Table4[[#This Row],[Customer ID]],Table1[[#All],[Customer ID]],Table1[[#All],[LAST NAME]],0)</f>
        <v>Betancourth</v>
      </c>
      <c r="E1097" s="5" cm="1">
        <f t="array" ref="E1097">_xlfn.XLOOKUP(Table4[[#This Row],[Customer ID]],Table3[[#All],[Customer ID]],Table3[[#All],[Date of Birth]],0)</f>
        <v>33471</v>
      </c>
      <c r="F1097" cm="1">
        <f t="array" ref="F1097">_xlfn.XLOOKUP(Table4[[#This Row],[Customer ID]],Table3[[#All],[Customer ID]],Table3[[#All],[Age]],0)</f>
        <v>31</v>
      </c>
      <c r="G1097" cm="1">
        <f t="array" ref="G1097">_xlfn.XLOOKUP(Table4[[#This Row],[Customer ID]],Table3[[#All],[Customer ID]],Table3[[#All],[Children]],0)</f>
        <v>3</v>
      </c>
      <c r="H1097" cm="1">
        <f t="array" ref="H1097">_xlfn.XLOOKUP(Table4[[#This Row],[Customer ID]],Table2[[#All],[Customer ID]],Table2[[#All],[BMI]],0)</f>
        <v>37.950000000000003</v>
      </c>
      <c r="I1097" cm="1">
        <f t="array" ref="I1097">_xlfn.XLOOKUP(Table4[[#This Row],[Customer ID]],Table2[[#All],[Customer ID]],Table2[[#All],[HBA1C]],0)</f>
        <v>6.06</v>
      </c>
      <c r="J1097" t="str">
        <f>_xlfn.XLOOKUP(Table4[[#This Row],[Customer ID]], 'Medical Examination'!A:A, 'Medical Examination'!D:D)</f>
        <v>No</v>
      </c>
      <c r="K1097" t="str">
        <f>_xlfn.XLOOKUP(Table4[[#This Row],[Customer ID]], 'Medical Examination'!A:A, 'Medical Examination'!E:E)</f>
        <v>No</v>
      </c>
      <c r="L1097" t="str">
        <f>_xlfn.XLOOKUP(Table4[[#This Row],[Customer ID]], 'Medical Examination'!A:A, 'Medical Examination'!F:F)</f>
        <v>No</v>
      </c>
      <c r="M1097">
        <f>_xlfn.XLOOKUP(Table4[[#This Row],[Customer ID]], 'Medical Examination'!A:A, 'Medical Examination'!G:G)</f>
        <v>0</v>
      </c>
      <c r="N1097" t="str">
        <f>_xlfn.XLOOKUP(Table4[[#This Row],[Customer ID]], 'Medical Examination'!A:A, 'Medical Examination'!H:H)</f>
        <v>No</v>
      </c>
      <c r="O1097" t="str">
        <f>_xlfn.XLOOKUP(Table4[[#This Row],[Customer ID]], 'Medical Examination'!A:A, 'Medical Examination'!I:I)</f>
        <v>Prediabetes</v>
      </c>
      <c r="P1097" t="str">
        <f>_xlfn.XLOOKUP(Table4[[#This Row],[Customer ID]], 'Medical Examination'!A:A, 'Medical Examination'!J:J)</f>
        <v>Obesity</v>
      </c>
      <c r="Q1097" s="1">
        <f>_xlfn.XLOOKUP(Table4[[#This Row],[Customer ID]], Hospitalisation!A:A, Hospitalisation!E:E)</f>
        <v>10322.9</v>
      </c>
      <c r="R1097" t="str">
        <f>_xlfn.XLOOKUP(Table4[[#This Row],[Customer ID]], Hospitalisation!A:A, Hospitalisation!F:F)</f>
        <v>Tier - 3</v>
      </c>
      <c r="S1097" t="str">
        <f>_xlfn.XLOOKUP(Table4[[#This Row],[Customer ID]], Hospitalisation!A:A, Hospitalisation!G:G)</f>
        <v>Tier - 1</v>
      </c>
      <c r="T1097" t="str">
        <f>_xlfn.XLOOKUP(Table4[[#This Row],[Customer ID]], Hospitalisation!A:A, Hospitalisation!H:H)</f>
        <v>R1026</v>
      </c>
      <c r="U1097" t="str" cm="1">
        <f t="array" ref="U1097">_xlfn.IFS(Table4[[#This Row],[Age]]&lt;=29,"Youth",Table4[[#This Row],[Age]]&lt;=49,"Adults",Table4[[#This Row],[Age]]&gt;=50,"Senior")</f>
        <v>Adults</v>
      </c>
    </row>
    <row r="1098" spans="1:21">
      <c r="A1098" t="s">
        <v>2934</v>
      </c>
      <c r="B1098" t="str">
        <f>_xlfn.XLOOKUP(Table4[[#This Row],[Customer ID]],Table1[[#This Row],[Customer ID]],Table1[[#This Row],[TITLE]],0)</f>
        <v>Ms</v>
      </c>
      <c r="C1098" t="str" cm="1">
        <f t="array" ref="C1098">_xlfn.XLOOKUP(Table4[[#This Row],[Customer ID]],Table1[[#All],[Customer ID]],Table1[[#All],[FIRST NAME]],0)</f>
        <v>Stephanie D</v>
      </c>
      <c r="D1098" t="str" cm="1">
        <f t="array" ref="D1098">_xlfn.XLOOKUP(Table4[[#This Row],[Customer ID]],Table1[[#All],[Customer ID]],Table1[[#All],[LAST NAME]],0)</f>
        <v>Henstrom</v>
      </c>
      <c r="E1098" s="5" cm="1">
        <f t="array" ref="E1098">_xlfn.XLOOKUP(Table4[[#This Row],[Customer ID]],Table3[[#All],[Customer ID]],Table3[[#All],[Date of Birth]],0)</f>
        <v>33559</v>
      </c>
      <c r="F1098" cm="1">
        <f t="array" ref="F1098">_xlfn.XLOOKUP(Table4[[#This Row],[Customer ID]],Table3[[#All],[Customer ID]],Table3[[#All],[Age]],0)</f>
        <v>31</v>
      </c>
      <c r="G1098" cm="1">
        <f t="array" ref="G1098">_xlfn.XLOOKUP(Table4[[#This Row],[Customer ID]],Table3[[#All],[Customer ID]],Table3[[#All],[Children]],0)</f>
        <v>3</v>
      </c>
      <c r="H1098" cm="1">
        <f t="array" ref="H1098">_xlfn.XLOOKUP(Table4[[#This Row],[Customer ID]],Table2[[#All],[Customer ID]],Table2[[#All],[BMI]],0)</f>
        <v>38.97</v>
      </c>
      <c r="I1098" cm="1">
        <f t="array" ref="I1098">_xlfn.XLOOKUP(Table4[[#This Row],[Customer ID]],Table2[[#All],[Customer ID]],Table2[[#All],[HBA1C]],0)</f>
        <v>5.12</v>
      </c>
      <c r="J1098" t="str">
        <f>_xlfn.XLOOKUP(Table4[[#This Row],[Customer ID]], 'Medical Examination'!A:A, 'Medical Examination'!D:D)</f>
        <v>No</v>
      </c>
      <c r="K1098" t="str">
        <f>_xlfn.XLOOKUP(Table4[[#This Row],[Customer ID]], 'Medical Examination'!A:A, 'Medical Examination'!E:E)</f>
        <v>No</v>
      </c>
      <c r="L1098" t="str">
        <f>_xlfn.XLOOKUP(Table4[[#This Row],[Customer ID]], 'Medical Examination'!A:A, 'Medical Examination'!F:F)</f>
        <v>No</v>
      </c>
      <c r="M1098">
        <f>_xlfn.XLOOKUP(Table4[[#This Row],[Customer ID]], 'Medical Examination'!A:A, 'Medical Examination'!G:G)</f>
        <v>0</v>
      </c>
      <c r="N1098" t="str">
        <f>_xlfn.XLOOKUP(Table4[[#This Row],[Customer ID]], 'Medical Examination'!A:A, 'Medical Examination'!H:H)</f>
        <v>No</v>
      </c>
      <c r="O1098" t="str">
        <f>_xlfn.XLOOKUP(Table4[[#This Row],[Customer ID]], 'Medical Examination'!A:A, 'Medical Examination'!I:I)</f>
        <v>Normal</v>
      </c>
      <c r="P1098" t="str">
        <f>_xlfn.XLOOKUP(Table4[[#This Row],[Customer ID]], 'Medical Examination'!A:A, 'Medical Examination'!J:J)</f>
        <v>Obesity</v>
      </c>
      <c r="Q1098" s="1">
        <f>_xlfn.XLOOKUP(Table4[[#This Row],[Customer ID]], Hospitalisation!A:A, Hospitalisation!E:E)</f>
        <v>10315.91</v>
      </c>
      <c r="R1098" t="str">
        <f>_xlfn.XLOOKUP(Table4[[#This Row],[Customer ID]], Hospitalisation!A:A, Hospitalisation!F:F)</f>
        <v>Tier - 3</v>
      </c>
      <c r="S1098" t="str">
        <f>_xlfn.XLOOKUP(Table4[[#This Row],[Customer ID]], Hospitalisation!A:A, Hospitalisation!G:G)</f>
        <v>Tier - 2</v>
      </c>
      <c r="T1098" t="str">
        <f>_xlfn.XLOOKUP(Table4[[#This Row],[Customer ID]], Hospitalisation!A:A, Hospitalisation!H:H)</f>
        <v>R1012</v>
      </c>
      <c r="U1098" t="str" cm="1">
        <f t="array" ref="U1098">_xlfn.IFS(Table4[[#This Row],[Age]]&lt;=29,"Youth",Table4[[#This Row],[Age]]&lt;=49,"Adults",Table4[[#This Row],[Age]]&gt;=50,"Senior")</f>
        <v>Adults</v>
      </c>
    </row>
    <row r="1099" spans="1:21">
      <c r="A1099" t="s">
        <v>2937</v>
      </c>
      <c r="B1099" t="str">
        <f>_xlfn.XLOOKUP(Table4[[#This Row],[Customer ID]],Table1[[#This Row],[Customer ID]],Table1[[#This Row],[TITLE]],0)</f>
        <v>Ms</v>
      </c>
      <c r="C1099" t="str" cm="1">
        <f t="array" ref="C1099">_xlfn.XLOOKUP(Table4[[#This Row],[Customer ID]],Table1[[#All],[Customer ID]],Table1[[#All],[FIRST NAME]],0)</f>
        <v>Tiffany</v>
      </c>
      <c r="D1099" t="str" cm="1">
        <f t="array" ref="D1099">_xlfn.XLOOKUP(Table4[[#This Row],[Customer ID]],Table1[[#All],[Customer ID]],Table1[[#All],[LAST NAME]],0)</f>
        <v>Pereira</v>
      </c>
      <c r="E1099" s="5" cm="1">
        <f t="array" ref="E1099">_xlfn.XLOOKUP(Table4[[#This Row],[Customer ID]],Table3[[#All],[Customer ID]],Table3[[#All],[Date of Birth]],0)</f>
        <v>22839</v>
      </c>
      <c r="F1099" cm="1">
        <f t="array" ref="F1099">_xlfn.XLOOKUP(Table4[[#This Row],[Customer ID]],Table3[[#All],[Customer ID]],Table3[[#All],[Age]],0)</f>
        <v>60</v>
      </c>
      <c r="G1099" cm="1">
        <f t="array" ref="G1099">_xlfn.XLOOKUP(Table4[[#This Row],[Customer ID]],Table3[[#All],[Customer ID]],Table3[[#All],[Children]],0)</f>
        <v>0</v>
      </c>
      <c r="H1099" cm="1">
        <f t="array" ref="H1099">_xlfn.XLOOKUP(Table4[[#This Row],[Customer ID]],Table2[[#All],[Customer ID]],Table2[[#All],[BMI]],0)</f>
        <v>21.2</v>
      </c>
      <c r="I1099" cm="1">
        <f t="array" ref="I1099">_xlfn.XLOOKUP(Table4[[#This Row],[Customer ID]],Table2[[#All],[Customer ID]],Table2[[#All],[HBA1C]],0)</f>
        <v>10.72</v>
      </c>
      <c r="J1099" t="str">
        <f>_xlfn.XLOOKUP(Table4[[#This Row],[Customer ID]], 'Medical Examination'!A:A, 'Medical Examination'!D:D)</f>
        <v>No</v>
      </c>
      <c r="K1099" t="str">
        <f>_xlfn.XLOOKUP(Table4[[#This Row],[Customer ID]], 'Medical Examination'!A:A, 'Medical Examination'!E:E)</f>
        <v>No</v>
      </c>
      <c r="L1099" t="str">
        <f>_xlfn.XLOOKUP(Table4[[#This Row],[Customer ID]], 'Medical Examination'!A:A, 'Medical Examination'!F:F)</f>
        <v>No</v>
      </c>
      <c r="M1099">
        <f>_xlfn.XLOOKUP(Table4[[#This Row],[Customer ID]], 'Medical Examination'!A:A, 'Medical Examination'!G:G)</f>
        <v>0</v>
      </c>
      <c r="N1099" t="str">
        <f>_xlfn.XLOOKUP(Table4[[#This Row],[Customer ID]], 'Medical Examination'!A:A, 'Medical Examination'!H:H)</f>
        <v>No</v>
      </c>
      <c r="O1099" t="str">
        <f>_xlfn.XLOOKUP(Table4[[#This Row],[Customer ID]], 'Medical Examination'!A:A, 'Medical Examination'!I:I)</f>
        <v>Diabetes</v>
      </c>
      <c r="P1099" t="str">
        <f>_xlfn.XLOOKUP(Table4[[#This Row],[Customer ID]], 'Medical Examination'!A:A, 'Medical Examination'!J:J)</f>
        <v>Normal Weight</v>
      </c>
      <c r="Q1099" s="1">
        <f>_xlfn.XLOOKUP(Table4[[#This Row],[Customer ID]], Hospitalisation!A:A, Hospitalisation!E:E)</f>
        <v>10310.780000000001</v>
      </c>
      <c r="R1099" t="str">
        <f>_xlfn.XLOOKUP(Table4[[#This Row],[Customer ID]], Hospitalisation!A:A, Hospitalisation!F:F)</f>
        <v>Tier - 3</v>
      </c>
      <c r="S1099" t="str">
        <f>_xlfn.XLOOKUP(Table4[[#This Row],[Customer ID]], Hospitalisation!A:A, Hospitalisation!G:G)</f>
        <v>Tier - 3</v>
      </c>
      <c r="T1099" t="str">
        <f>_xlfn.XLOOKUP(Table4[[#This Row],[Customer ID]], Hospitalisation!A:A, Hospitalisation!H:H)</f>
        <v>R1012</v>
      </c>
      <c r="U1099" t="str" cm="1">
        <f t="array" ref="U1099">_xlfn.IFS(Table4[[#This Row],[Age]]&lt;=29,"Youth",Table4[[#This Row],[Age]]&lt;=49,"Adults",Table4[[#This Row],[Age]]&gt;=50,"Senior")</f>
        <v>Senior</v>
      </c>
    </row>
    <row r="1100" spans="1:21">
      <c r="A1100" t="s">
        <v>2939</v>
      </c>
      <c r="B1100" t="str">
        <f>_xlfn.XLOOKUP(Table4[[#This Row],[Customer ID]],Table1[[#This Row],[Customer ID]],Table1[[#This Row],[TITLE]],0)</f>
        <v>Ms</v>
      </c>
      <c r="C1100" t="str" cm="1">
        <f t="array" ref="C1100">_xlfn.XLOOKUP(Table4[[#This Row],[Customer ID]],Table1[[#All],[Customer ID]],Table1[[#All],[FIRST NAME]],0)</f>
        <v>Sara M</v>
      </c>
      <c r="D1100" t="str" cm="1">
        <f t="array" ref="D1100">_xlfn.XLOOKUP(Table4[[#This Row],[Customer ID]],Table1[[#All],[Customer ID]],Table1[[#All],[LAST NAME]],0)</f>
        <v>Black</v>
      </c>
      <c r="E1100" s="5" cm="1">
        <f t="array" ref="E1100">_xlfn.XLOOKUP(Table4[[#This Row],[Customer ID]],Table3[[#All],[Customer ID]],Table3[[#All],[Date of Birth]],0)</f>
        <v>23278</v>
      </c>
      <c r="F1100" cm="1">
        <f t="array" ref="F1100">_xlfn.XLOOKUP(Table4[[#This Row],[Customer ID]],Table3[[#All],[Customer ID]],Table3[[#All],[Age]],0)</f>
        <v>59</v>
      </c>
      <c r="G1100" cm="1">
        <f t="array" ref="G1100">_xlfn.XLOOKUP(Table4[[#This Row],[Customer ID]],Table3[[#All],[Customer ID]],Table3[[#All],[Children]],0)</f>
        <v>0</v>
      </c>
      <c r="H1100" cm="1">
        <f t="array" ref="H1100">_xlfn.XLOOKUP(Table4[[#This Row],[Customer ID]],Table2[[#All],[Customer ID]],Table2[[#All],[BMI]],0)</f>
        <v>23.96</v>
      </c>
      <c r="I1100" cm="1">
        <f t="array" ref="I1100">_xlfn.XLOOKUP(Table4[[#This Row],[Customer ID]],Table2[[#All],[Customer ID]],Table2[[#All],[HBA1C]],0)</f>
        <v>9.58</v>
      </c>
      <c r="J1100" t="str">
        <f>_xlfn.XLOOKUP(Table4[[#This Row],[Customer ID]], 'Medical Examination'!A:A, 'Medical Examination'!D:D)</f>
        <v>Yes</v>
      </c>
      <c r="K1100" t="str">
        <f>_xlfn.XLOOKUP(Table4[[#This Row],[Customer ID]], 'Medical Examination'!A:A, 'Medical Examination'!E:E)</f>
        <v>No</v>
      </c>
      <c r="L1100" t="str">
        <f>_xlfn.XLOOKUP(Table4[[#This Row],[Customer ID]], 'Medical Examination'!A:A, 'Medical Examination'!F:F)</f>
        <v>Yes</v>
      </c>
      <c r="M1100">
        <f>_xlfn.XLOOKUP(Table4[[#This Row],[Customer ID]], 'Medical Examination'!A:A, 'Medical Examination'!G:G)</f>
        <v>1</v>
      </c>
      <c r="N1100" t="str">
        <f>_xlfn.XLOOKUP(Table4[[#This Row],[Customer ID]], 'Medical Examination'!A:A, 'Medical Examination'!H:H)</f>
        <v>No</v>
      </c>
      <c r="O1100" t="str">
        <f>_xlfn.XLOOKUP(Table4[[#This Row],[Customer ID]], 'Medical Examination'!A:A, 'Medical Examination'!I:I)</f>
        <v>Diabetes</v>
      </c>
      <c r="P1100" t="str">
        <f>_xlfn.XLOOKUP(Table4[[#This Row],[Customer ID]], 'Medical Examination'!A:A, 'Medical Examination'!J:J)</f>
        <v>Normal Weight</v>
      </c>
      <c r="Q1100" s="1">
        <f>_xlfn.XLOOKUP(Table4[[#This Row],[Customer ID]], Hospitalisation!A:A, Hospitalisation!E:E)</f>
        <v>10308.040000000001</v>
      </c>
      <c r="R1100" t="str">
        <f>_xlfn.XLOOKUP(Table4[[#This Row],[Customer ID]], Hospitalisation!A:A, Hospitalisation!F:F)</f>
        <v>Tier - 3</v>
      </c>
      <c r="S1100" t="str">
        <f>_xlfn.XLOOKUP(Table4[[#This Row],[Customer ID]], Hospitalisation!A:A, Hospitalisation!G:G)</f>
        <v>Tier - 1</v>
      </c>
      <c r="T1100" t="str">
        <f>_xlfn.XLOOKUP(Table4[[#This Row],[Customer ID]], Hospitalisation!A:A, Hospitalisation!H:H)</f>
        <v>R1013</v>
      </c>
      <c r="U1100" t="str" cm="1">
        <f t="array" ref="U1100">_xlfn.IFS(Table4[[#This Row],[Age]]&lt;=29,"Youth",Table4[[#This Row],[Age]]&lt;=49,"Adults",Table4[[#This Row],[Age]]&gt;=50,"Senior")</f>
        <v>Senior</v>
      </c>
    </row>
    <row r="1101" spans="1:21">
      <c r="A1101" t="s">
        <v>2941</v>
      </c>
      <c r="B1101" t="str">
        <f>_xlfn.XLOOKUP(Table4[[#This Row],[Customer ID]],Table1[[#This Row],[Customer ID]],Table1[[#This Row],[TITLE]],0)</f>
        <v>Mr</v>
      </c>
      <c r="C1101" t="str" cm="1">
        <f t="array" ref="C1101">_xlfn.XLOOKUP(Table4[[#This Row],[Customer ID]],Table1[[#All],[Customer ID]],Table1[[#All],[FIRST NAME]],0)</f>
        <v>Scott A</v>
      </c>
      <c r="D1101" t="str" cm="1">
        <f t="array" ref="D1101">_xlfn.XLOOKUP(Table4[[#This Row],[Customer ID]],Table1[[#All],[Customer ID]],Table1[[#All],[LAST NAME]],0)</f>
        <v>Brown</v>
      </c>
      <c r="E1101" s="5" cm="1">
        <f t="array" ref="E1101">_xlfn.XLOOKUP(Table4[[#This Row],[Customer ID]],Table3[[#All],[Customer ID]],Table3[[#All],[Date of Birth]],0)</f>
        <v>32400</v>
      </c>
      <c r="F1101" cm="1">
        <f t="array" ref="F1101">_xlfn.XLOOKUP(Table4[[#This Row],[Customer ID]],Table3[[#All],[Customer ID]],Table3[[#All],[Age]],0)</f>
        <v>34</v>
      </c>
      <c r="G1101" cm="1">
        <f t="array" ref="G1101">_xlfn.XLOOKUP(Table4[[#This Row],[Customer ID]],Table3[[#All],[Customer ID]],Table3[[#All],[Children]],0)</f>
        <v>3</v>
      </c>
      <c r="H1101" cm="1">
        <f t="array" ref="H1101">_xlfn.XLOOKUP(Table4[[#This Row],[Customer ID]],Table2[[#All],[Customer ID]],Table2[[#All],[BMI]],0)</f>
        <v>35.93</v>
      </c>
      <c r="I1101" cm="1">
        <f t="array" ref="I1101">_xlfn.XLOOKUP(Table4[[#This Row],[Customer ID]],Table2[[#All],[Customer ID]],Table2[[#All],[HBA1C]],0)</f>
        <v>6.4</v>
      </c>
      <c r="J1101" t="str">
        <f>_xlfn.XLOOKUP(Table4[[#This Row],[Customer ID]], 'Medical Examination'!A:A, 'Medical Examination'!D:D)</f>
        <v>Yes</v>
      </c>
      <c r="K1101" t="str">
        <f>_xlfn.XLOOKUP(Table4[[#This Row],[Customer ID]], 'Medical Examination'!A:A, 'Medical Examination'!E:E)</f>
        <v>No</v>
      </c>
      <c r="L1101" t="str">
        <f>_xlfn.XLOOKUP(Table4[[#This Row],[Customer ID]], 'Medical Examination'!A:A, 'Medical Examination'!F:F)</f>
        <v>No</v>
      </c>
      <c r="M1101">
        <f>_xlfn.XLOOKUP(Table4[[#This Row],[Customer ID]], 'Medical Examination'!A:A, 'Medical Examination'!G:G)</f>
        <v>1</v>
      </c>
      <c r="N1101" t="str">
        <f>_xlfn.XLOOKUP(Table4[[#This Row],[Customer ID]], 'Medical Examination'!A:A, 'Medical Examination'!H:H)</f>
        <v>No</v>
      </c>
      <c r="O1101" t="str">
        <f>_xlfn.XLOOKUP(Table4[[#This Row],[Customer ID]], 'Medical Examination'!A:A, 'Medical Examination'!I:I)</f>
        <v>Prediabetes</v>
      </c>
      <c r="P1101" t="str">
        <f>_xlfn.XLOOKUP(Table4[[#This Row],[Customer ID]], 'Medical Examination'!A:A, 'Medical Examination'!J:J)</f>
        <v>Obesity</v>
      </c>
      <c r="Q1101" s="1">
        <f>_xlfn.XLOOKUP(Table4[[#This Row],[Customer ID]], Hospitalisation!A:A, Hospitalisation!E:E)</f>
        <v>10276.99</v>
      </c>
      <c r="R1101" t="str">
        <f>_xlfn.XLOOKUP(Table4[[#This Row],[Customer ID]], Hospitalisation!A:A, Hospitalisation!F:F)</f>
        <v>Tier - 3</v>
      </c>
      <c r="S1101" t="str">
        <f>_xlfn.XLOOKUP(Table4[[#This Row],[Customer ID]], Hospitalisation!A:A, Hospitalisation!G:G)</f>
        <v>Tier - 1</v>
      </c>
      <c r="T1101" t="str">
        <f>_xlfn.XLOOKUP(Table4[[#This Row],[Customer ID]], Hospitalisation!A:A, Hospitalisation!H:H)</f>
        <v>R1021</v>
      </c>
      <c r="U1101" t="str" cm="1">
        <f t="array" ref="U1101">_xlfn.IFS(Table4[[#This Row],[Age]]&lt;=29,"Youth",Table4[[#This Row],[Age]]&lt;=49,"Adults",Table4[[#This Row],[Age]]&gt;=50,"Senior")</f>
        <v>Adults</v>
      </c>
    </row>
    <row r="1102" spans="1:21">
      <c r="A1102" t="s">
        <v>2944</v>
      </c>
      <c r="B1102" t="str">
        <f>_xlfn.XLOOKUP(Table4[[#This Row],[Customer ID]],Table1[[#This Row],[Customer ID]],Table1[[#This Row],[TITLE]],0)</f>
        <v>Mrs</v>
      </c>
      <c r="C1102" t="str" cm="1">
        <f t="array" ref="C1102">_xlfn.XLOOKUP(Table4[[#This Row],[Customer ID]],Table1[[#All],[Customer ID]],Table1[[#All],[FIRST NAME]],0)</f>
        <v>Lauren</v>
      </c>
      <c r="D1102" t="str" cm="1">
        <f t="array" ref="D1102">_xlfn.XLOOKUP(Table4[[#This Row],[Customer ID]],Table1[[#All],[Customer ID]],Table1[[#All],[LAST NAME]],0)</f>
        <v>Reasoner</v>
      </c>
      <c r="E1102" s="5" cm="1">
        <f t="array" ref="E1102">_xlfn.XLOOKUP(Table4[[#This Row],[Customer ID]],Table3[[#All],[Customer ID]],Table3[[#All],[Date of Birth]],0)</f>
        <v>25740</v>
      </c>
      <c r="F1102" cm="1">
        <f t="array" ref="F1102">_xlfn.XLOOKUP(Table4[[#This Row],[Customer ID]],Table3[[#All],[Customer ID]],Table3[[#All],[Age]],0)</f>
        <v>52</v>
      </c>
      <c r="G1102" cm="1">
        <f t="array" ref="G1102">_xlfn.XLOOKUP(Table4[[#This Row],[Customer ID]],Table3[[#All],[Customer ID]],Table3[[#All],[Children]],0)</f>
        <v>0</v>
      </c>
      <c r="H1102" cm="1">
        <f t="array" ref="H1102">_xlfn.XLOOKUP(Table4[[#This Row],[Customer ID]],Table2[[#All],[Customer ID]],Table2[[#All],[BMI]],0)</f>
        <v>26.11</v>
      </c>
      <c r="I1102" cm="1">
        <f t="array" ref="I1102">_xlfn.XLOOKUP(Table4[[#This Row],[Customer ID]],Table2[[#All],[Customer ID]],Table2[[#All],[HBA1C]],0)</f>
        <v>6.8</v>
      </c>
      <c r="J1102" t="str">
        <f>_xlfn.XLOOKUP(Table4[[#This Row],[Customer ID]], 'Medical Examination'!A:A, 'Medical Examination'!D:D)</f>
        <v>Yes</v>
      </c>
      <c r="K1102" t="str">
        <f>_xlfn.XLOOKUP(Table4[[#This Row],[Customer ID]], 'Medical Examination'!A:A, 'Medical Examination'!E:E)</f>
        <v>No</v>
      </c>
      <c r="L1102" t="str">
        <f>_xlfn.XLOOKUP(Table4[[#This Row],[Customer ID]], 'Medical Examination'!A:A, 'Medical Examination'!F:F)</f>
        <v>No</v>
      </c>
      <c r="M1102">
        <f>_xlfn.XLOOKUP(Table4[[#This Row],[Customer ID]], 'Medical Examination'!A:A, 'Medical Examination'!G:G)</f>
        <v>2</v>
      </c>
      <c r="N1102" t="str">
        <f>_xlfn.XLOOKUP(Table4[[#This Row],[Customer ID]], 'Medical Examination'!A:A, 'Medical Examination'!H:H)</f>
        <v>No</v>
      </c>
      <c r="O1102" t="str">
        <f>_xlfn.XLOOKUP(Table4[[#This Row],[Customer ID]], 'Medical Examination'!A:A, 'Medical Examination'!I:I)</f>
        <v>Diabetes</v>
      </c>
      <c r="P1102" t="str">
        <f>_xlfn.XLOOKUP(Table4[[#This Row],[Customer ID]], 'Medical Examination'!A:A, 'Medical Examination'!J:J)</f>
        <v>Overweight</v>
      </c>
      <c r="Q1102" s="1">
        <f>_xlfn.XLOOKUP(Table4[[#This Row],[Customer ID]], Hospitalisation!A:A, Hospitalisation!E:E)</f>
        <v>10274.33</v>
      </c>
      <c r="R1102" t="str">
        <f>_xlfn.XLOOKUP(Table4[[#This Row],[Customer ID]], Hospitalisation!A:A, Hospitalisation!F:F)</f>
        <v>Tier - 3</v>
      </c>
      <c r="S1102" t="str">
        <f>_xlfn.XLOOKUP(Table4[[#This Row],[Customer ID]], Hospitalisation!A:A, Hospitalisation!G:G)</f>
        <v>Tier - 1</v>
      </c>
      <c r="T1102" t="str">
        <f>_xlfn.XLOOKUP(Table4[[#This Row],[Customer ID]], Hospitalisation!A:A, Hospitalisation!H:H)</f>
        <v>R1024</v>
      </c>
      <c r="U1102" t="str" cm="1">
        <f t="array" ref="U1102">_xlfn.IFS(Table4[[#This Row],[Age]]&lt;=29,"Youth",Table4[[#This Row],[Age]]&lt;=49,"Adults",Table4[[#This Row],[Age]]&gt;=50,"Senior")</f>
        <v>Senior</v>
      </c>
    </row>
    <row r="1103" spans="1:21">
      <c r="A1103" t="s">
        <v>2946</v>
      </c>
      <c r="B1103" t="str">
        <f>_xlfn.XLOOKUP(Table4[[#This Row],[Customer ID]],Table1[[#This Row],[Customer ID]],Table1[[#This Row],[TITLE]],0)</f>
        <v>Mr</v>
      </c>
      <c r="C1103" t="str" cm="1">
        <f t="array" ref="C1103">_xlfn.XLOOKUP(Table4[[#This Row],[Customer ID]],Table1[[#All],[Customer ID]],Table1[[#All],[FIRST NAME]],0)</f>
        <v>Scott</v>
      </c>
      <c r="D1103" t="str" cm="1">
        <f t="array" ref="D1103">_xlfn.XLOOKUP(Table4[[#This Row],[Customer ID]],Table1[[#All],[Customer ID]],Table1[[#All],[LAST NAME]],0)</f>
        <v>Wandzilak</v>
      </c>
      <c r="E1103" s="5" cm="1">
        <f t="array" ref="E1103">_xlfn.XLOOKUP(Table4[[#This Row],[Customer ID]],Table3[[#All],[Customer ID]],Table3[[#All],[Date of Birth]],0)</f>
        <v>26995</v>
      </c>
      <c r="F1103" cm="1">
        <f t="array" ref="F1103">_xlfn.XLOOKUP(Table4[[#This Row],[Customer ID]],Table3[[#All],[Customer ID]],Table3[[#All],[Age]],0)</f>
        <v>49</v>
      </c>
      <c r="G1103" cm="1">
        <f t="array" ref="G1103">_xlfn.XLOOKUP(Table4[[#This Row],[Customer ID]],Table3[[#All],[Customer ID]],Table3[[#All],[Children]],0)</f>
        <v>3</v>
      </c>
      <c r="H1103" cm="1">
        <f t="array" ref="H1103">_xlfn.XLOOKUP(Table4[[#This Row],[Customer ID]],Table2[[#All],[Customer ID]],Table2[[#All],[BMI]],0)</f>
        <v>32.299999999999997</v>
      </c>
      <c r="I1103" cm="1">
        <f t="array" ref="I1103">_xlfn.XLOOKUP(Table4[[#This Row],[Customer ID]],Table2[[#All],[Customer ID]],Table2[[#All],[HBA1C]],0)</f>
        <v>9.48</v>
      </c>
      <c r="J1103" t="str">
        <f>_xlfn.XLOOKUP(Table4[[#This Row],[Customer ID]], 'Medical Examination'!A:A, 'Medical Examination'!D:D)</f>
        <v>No</v>
      </c>
      <c r="K1103" t="str">
        <f>_xlfn.XLOOKUP(Table4[[#This Row],[Customer ID]], 'Medical Examination'!A:A, 'Medical Examination'!E:E)</f>
        <v>No</v>
      </c>
      <c r="L1103" t="str">
        <f>_xlfn.XLOOKUP(Table4[[#This Row],[Customer ID]], 'Medical Examination'!A:A, 'Medical Examination'!F:F)</f>
        <v>No</v>
      </c>
      <c r="M1103">
        <f>_xlfn.XLOOKUP(Table4[[#This Row],[Customer ID]], 'Medical Examination'!A:A, 'Medical Examination'!G:G)</f>
        <v>2</v>
      </c>
      <c r="N1103" t="str">
        <f>_xlfn.XLOOKUP(Table4[[#This Row],[Customer ID]], 'Medical Examination'!A:A, 'Medical Examination'!H:H)</f>
        <v>No</v>
      </c>
      <c r="O1103" t="str">
        <f>_xlfn.XLOOKUP(Table4[[#This Row],[Customer ID]], 'Medical Examination'!A:A, 'Medical Examination'!I:I)</f>
        <v>Diabetes</v>
      </c>
      <c r="P1103" t="str">
        <f>_xlfn.XLOOKUP(Table4[[#This Row],[Customer ID]], 'Medical Examination'!A:A, 'Medical Examination'!J:J)</f>
        <v>Obesity</v>
      </c>
      <c r="Q1103" s="1">
        <f>_xlfn.XLOOKUP(Table4[[#This Row],[Customer ID]], Hospitalisation!A:A, Hospitalisation!E:E)</f>
        <v>10269.459999999999</v>
      </c>
      <c r="R1103" t="str">
        <f>_xlfn.XLOOKUP(Table4[[#This Row],[Customer ID]], Hospitalisation!A:A, Hospitalisation!F:F)</f>
        <v>Tier - 3</v>
      </c>
      <c r="S1103" t="str">
        <f>_xlfn.XLOOKUP(Table4[[#This Row],[Customer ID]], Hospitalisation!A:A, Hospitalisation!G:G)</f>
        <v>Tier - 3</v>
      </c>
      <c r="T1103" t="str">
        <f>_xlfn.XLOOKUP(Table4[[#This Row],[Customer ID]], Hospitalisation!A:A, Hospitalisation!H:H)</f>
        <v>R1012</v>
      </c>
      <c r="U1103" t="str" cm="1">
        <f t="array" ref="U1103">_xlfn.IFS(Table4[[#This Row],[Age]]&lt;=29,"Youth",Table4[[#This Row],[Age]]&lt;=49,"Adults",Table4[[#This Row],[Age]]&gt;=50,"Senior")</f>
        <v>Adults</v>
      </c>
    </row>
    <row r="1104" spans="1:21">
      <c r="A1104" t="s">
        <v>2947</v>
      </c>
      <c r="B1104" t="str">
        <f>_xlfn.XLOOKUP(Table4[[#This Row],[Customer ID]],Table1[[#This Row],[Customer ID]],Table1[[#This Row],[TITLE]],0)</f>
        <v>Mr</v>
      </c>
      <c r="C1104" t="str" cm="1">
        <f t="array" ref="C1104">_xlfn.XLOOKUP(Table4[[#This Row],[Customer ID]],Table1[[#All],[Customer ID]],Table1[[#All],[FIRST NAME]],0)</f>
        <v>Brian A</v>
      </c>
      <c r="D1104" t="str" cm="1">
        <f t="array" ref="D1104">_xlfn.XLOOKUP(Table4[[#This Row],[Customer ID]],Table1[[#All],[Customer ID]],Table1[[#All],[LAST NAME]],0)</f>
        <v>Carver</v>
      </c>
      <c r="E1104" s="5" cm="1">
        <f t="array" ref="E1104">_xlfn.XLOOKUP(Table4[[#This Row],[Customer ID]],Table3[[#All],[Customer ID]],Table3[[#All],[Date of Birth]],0)</f>
        <v>26912</v>
      </c>
      <c r="F1104" cm="1">
        <f t="array" ref="F1104">_xlfn.XLOOKUP(Table4[[#This Row],[Customer ID]],Table3[[#All],[Customer ID]],Table3[[#All],[Age]],0)</f>
        <v>49</v>
      </c>
      <c r="G1104" cm="1">
        <f t="array" ref="G1104">_xlfn.XLOOKUP(Table4[[#This Row],[Customer ID]],Table3[[#All],[Customer ID]],Table3[[#All],[Children]],0)</f>
        <v>3</v>
      </c>
      <c r="H1104" cm="1">
        <f t="array" ref="H1104">_xlfn.XLOOKUP(Table4[[#This Row],[Customer ID]],Table2[[#All],[Customer ID]],Table2[[#All],[BMI]],0)</f>
        <v>28.69</v>
      </c>
      <c r="I1104" cm="1">
        <f t="array" ref="I1104">_xlfn.XLOOKUP(Table4[[#This Row],[Customer ID]],Table2[[#All],[Customer ID]],Table2[[#All],[HBA1C]],0)</f>
        <v>7.45</v>
      </c>
      <c r="J1104" t="str">
        <f>_xlfn.XLOOKUP(Table4[[#This Row],[Customer ID]], 'Medical Examination'!A:A, 'Medical Examination'!D:D)</f>
        <v>No</v>
      </c>
      <c r="K1104" t="str">
        <f>_xlfn.XLOOKUP(Table4[[#This Row],[Customer ID]], 'Medical Examination'!A:A, 'Medical Examination'!E:E)</f>
        <v>No</v>
      </c>
      <c r="L1104" t="str">
        <f>_xlfn.XLOOKUP(Table4[[#This Row],[Customer ID]], 'Medical Examination'!A:A, 'Medical Examination'!F:F)</f>
        <v>No</v>
      </c>
      <c r="M1104">
        <f>_xlfn.XLOOKUP(Table4[[#This Row],[Customer ID]], 'Medical Examination'!A:A, 'Medical Examination'!G:G)</f>
        <v>2</v>
      </c>
      <c r="N1104" t="str">
        <f>_xlfn.XLOOKUP(Table4[[#This Row],[Customer ID]], 'Medical Examination'!A:A, 'Medical Examination'!H:H)</f>
        <v>No</v>
      </c>
      <c r="O1104" t="str">
        <f>_xlfn.XLOOKUP(Table4[[#This Row],[Customer ID]], 'Medical Examination'!A:A, 'Medical Examination'!I:I)</f>
        <v>Diabetes</v>
      </c>
      <c r="P1104" t="str">
        <f>_xlfn.XLOOKUP(Table4[[#This Row],[Customer ID]], 'Medical Examination'!A:A, 'Medical Examination'!J:J)</f>
        <v>Overweight</v>
      </c>
      <c r="Q1104" s="1">
        <f>_xlfn.XLOOKUP(Table4[[#This Row],[Customer ID]], Hospitalisation!A:A, Hospitalisation!E:E)</f>
        <v>10264.44</v>
      </c>
      <c r="R1104" t="str">
        <f>_xlfn.XLOOKUP(Table4[[#This Row],[Customer ID]], Hospitalisation!A:A, Hospitalisation!F:F)</f>
        <v>Tier - 3</v>
      </c>
      <c r="S1104" t="str">
        <f>_xlfn.XLOOKUP(Table4[[#This Row],[Customer ID]], Hospitalisation!A:A, Hospitalisation!G:G)</f>
        <v>Tier - 2</v>
      </c>
      <c r="T1104" t="str">
        <f>_xlfn.XLOOKUP(Table4[[#This Row],[Customer ID]], Hospitalisation!A:A, Hospitalisation!H:H)</f>
        <v>R1012</v>
      </c>
      <c r="U1104" t="str" cm="1">
        <f t="array" ref="U1104">_xlfn.IFS(Table4[[#This Row],[Age]]&lt;=29,"Youth",Table4[[#This Row],[Age]]&lt;=49,"Adults",Table4[[#This Row],[Age]]&gt;=50,"Senior")</f>
        <v>Adults</v>
      </c>
    </row>
    <row r="1105" spans="1:21">
      <c r="A1105" t="s">
        <v>2950</v>
      </c>
      <c r="B1105" t="str">
        <f>_xlfn.XLOOKUP(Table4[[#This Row],[Customer ID]],Table1[[#This Row],[Customer ID]],Table1[[#This Row],[TITLE]],0)</f>
        <v>Ms</v>
      </c>
      <c r="C1105" t="str" cm="1">
        <f t="array" ref="C1105">_xlfn.XLOOKUP(Table4[[#This Row],[Customer ID]],Table1[[#All],[Customer ID]],Table1[[#All],[FIRST NAME]],0)</f>
        <v>Kaitlin R</v>
      </c>
      <c r="D1105" t="str" cm="1">
        <f t="array" ref="D1105">_xlfn.XLOOKUP(Table4[[#This Row],[Customer ID]],Table1[[#All],[Customer ID]],Table1[[#All],[LAST NAME]],0)</f>
        <v>Borror</v>
      </c>
      <c r="E1105" s="5" cm="1">
        <f t="array" ref="E1105">_xlfn.XLOOKUP(Table4[[#This Row],[Customer ID]],Table3[[#All],[Customer ID]],Table3[[#All],[Date of Birth]],0)</f>
        <v>27621</v>
      </c>
      <c r="F1105" cm="1">
        <f t="array" ref="F1105">_xlfn.XLOOKUP(Table4[[#This Row],[Customer ID]],Table3[[#All],[Customer ID]],Table3[[#All],[Age]],0)</f>
        <v>47</v>
      </c>
      <c r="G1105" cm="1">
        <f t="array" ref="G1105">_xlfn.XLOOKUP(Table4[[#This Row],[Customer ID]],Table3[[#All],[Customer ID]],Table3[[#All],[Children]],0)</f>
        <v>1</v>
      </c>
      <c r="H1105" cm="1">
        <f t="array" ref="H1105">_xlfn.XLOOKUP(Table4[[#This Row],[Customer ID]],Table2[[#All],[Customer ID]],Table2[[#All],[BMI]],0)</f>
        <v>31.28</v>
      </c>
      <c r="I1105" cm="1">
        <f t="array" ref="I1105">_xlfn.XLOOKUP(Table4[[#This Row],[Customer ID]],Table2[[#All],[Customer ID]],Table2[[#All],[HBA1C]],0)</f>
        <v>6.94</v>
      </c>
      <c r="J1105" t="str">
        <f>_xlfn.XLOOKUP(Table4[[#This Row],[Customer ID]], 'Medical Examination'!A:A, 'Medical Examination'!D:D)</f>
        <v>Yes</v>
      </c>
      <c r="K1105" t="str">
        <f>_xlfn.XLOOKUP(Table4[[#This Row],[Customer ID]], 'Medical Examination'!A:A, 'Medical Examination'!E:E)</f>
        <v>No</v>
      </c>
      <c r="L1105" t="str">
        <f>_xlfn.XLOOKUP(Table4[[#This Row],[Customer ID]], 'Medical Examination'!A:A, 'Medical Examination'!F:F)</f>
        <v>No</v>
      </c>
      <c r="M1105">
        <f>_xlfn.XLOOKUP(Table4[[#This Row],[Customer ID]], 'Medical Examination'!A:A, 'Medical Examination'!G:G)</f>
        <v>1</v>
      </c>
      <c r="N1105" t="str">
        <f>_xlfn.XLOOKUP(Table4[[#This Row],[Customer ID]], 'Medical Examination'!A:A, 'Medical Examination'!H:H)</f>
        <v>No</v>
      </c>
      <c r="O1105" t="str">
        <f>_xlfn.XLOOKUP(Table4[[#This Row],[Customer ID]], 'Medical Examination'!A:A, 'Medical Examination'!I:I)</f>
        <v>Diabetes</v>
      </c>
      <c r="P1105" t="str">
        <f>_xlfn.XLOOKUP(Table4[[#This Row],[Customer ID]], 'Medical Examination'!A:A, 'Medical Examination'!J:J)</f>
        <v>Obesity</v>
      </c>
      <c r="Q1105" s="1">
        <f>_xlfn.XLOOKUP(Table4[[#This Row],[Customer ID]], Hospitalisation!A:A, Hospitalisation!E:E)</f>
        <v>10259.129999999999</v>
      </c>
      <c r="R1105" t="str">
        <f>_xlfn.XLOOKUP(Table4[[#This Row],[Customer ID]], Hospitalisation!A:A, Hospitalisation!F:F)</f>
        <v>Tier - 3</v>
      </c>
      <c r="S1105" t="str">
        <f>_xlfn.XLOOKUP(Table4[[#This Row],[Customer ID]], Hospitalisation!A:A, Hospitalisation!G:G)</f>
        <v>Tier - 2</v>
      </c>
      <c r="T1105" t="str">
        <f>_xlfn.XLOOKUP(Table4[[#This Row],[Customer ID]], Hospitalisation!A:A, Hospitalisation!H:H)</f>
        <v>R1011</v>
      </c>
      <c r="U1105" t="str" cm="1">
        <f t="array" ref="U1105">_xlfn.IFS(Table4[[#This Row],[Age]]&lt;=29,"Youth",Table4[[#This Row],[Age]]&lt;=49,"Adults",Table4[[#This Row],[Age]]&gt;=50,"Senior")</f>
        <v>Adults</v>
      </c>
    </row>
    <row r="1106" spans="1:21">
      <c r="A1106" t="s">
        <v>2953</v>
      </c>
      <c r="B1106" t="str">
        <f>_xlfn.XLOOKUP(Table4[[#This Row],[Customer ID]],Table1[[#This Row],[Customer ID]],Table1[[#This Row],[TITLE]],0)</f>
        <v>Mr</v>
      </c>
      <c r="C1106" t="str" cm="1">
        <f t="array" ref="C1106">_xlfn.XLOOKUP(Table4[[#This Row],[Customer ID]],Table1[[#All],[Customer ID]],Table1[[#All],[FIRST NAME]],0)</f>
        <v>Mohammad</v>
      </c>
      <c r="D1106" t="str" cm="1">
        <f t="array" ref="D1106">_xlfn.XLOOKUP(Table4[[#This Row],[Customer ID]],Table1[[#All],[Customer ID]],Table1[[#All],[LAST NAME]],0)</f>
        <v>Saad</v>
      </c>
      <c r="E1106" s="5" cm="1">
        <f t="array" ref="E1106">_xlfn.XLOOKUP(Table4[[#This Row],[Customer ID]],Table3[[#All],[Customer ID]],Table3[[#All],[Date of Birth]],0)</f>
        <v>25104</v>
      </c>
      <c r="F1106" cm="1">
        <f t="array" ref="F1106">_xlfn.XLOOKUP(Table4[[#This Row],[Customer ID]],Table3[[#All],[Customer ID]],Table3[[#All],[Age]],0)</f>
        <v>54</v>
      </c>
      <c r="G1106" cm="1">
        <f t="array" ref="G1106">_xlfn.XLOOKUP(Table4[[#This Row],[Customer ID]],Table3[[#All],[Customer ID]],Table3[[#All],[Children]],0)</f>
        <v>0</v>
      </c>
      <c r="H1106" cm="1">
        <f t="array" ref="H1106">_xlfn.XLOOKUP(Table4[[#This Row],[Customer ID]],Table2[[#All],[Customer ID]],Table2[[#All],[BMI]],0)</f>
        <v>30.21</v>
      </c>
      <c r="I1106" cm="1">
        <f t="array" ref="I1106">_xlfn.XLOOKUP(Table4[[#This Row],[Customer ID]],Table2[[#All],[Customer ID]],Table2[[#All],[HBA1C]],0)</f>
        <v>7.83</v>
      </c>
      <c r="J1106" t="str">
        <f>_xlfn.XLOOKUP(Table4[[#This Row],[Customer ID]], 'Medical Examination'!A:A, 'Medical Examination'!D:D)</f>
        <v>No</v>
      </c>
      <c r="K1106" t="str">
        <f>_xlfn.XLOOKUP(Table4[[#This Row],[Customer ID]], 'Medical Examination'!A:A, 'Medical Examination'!E:E)</f>
        <v>No</v>
      </c>
      <c r="L1106" t="str">
        <f>_xlfn.XLOOKUP(Table4[[#This Row],[Customer ID]], 'Medical Examination'!A:A, 'Medical Examination'!F:F)</f>
        <v>No</v>
      </c>
      <c r="M1106">
        <f>_xlfn.XLOOKUP(Table4[[#This Row],[Customer ID]], 'Medical Examination'!A:A, 'Medical Examination'!G:G)</f>
        <v>0</v>
      </c>
      <c r="N1106" t="str">
        <f>_xlfn.XLOOKUP(Table4[[#This Row],[Customer ID]], 'Medical Examination'!A:A, 'Medical Examination'!H:H)</f>
        <v>No</v>
      </c>
      <c r="O1106" t="str">
        <f>_xlfn.XLOOKUP(Table4[[#This Row],[Customer ID]], 'Medical Examination'!A:A, 'Medical Examination'!I:I)</f>
        <v>Diabetes</v>
      </c>
      <c r="P1106" t="str">
        <f>_xlfn.XLOOKUP(Table4[[#This Row],[Customer ID]], 'Medical Examination'!A:A, 'Medical Examination'!J:J)</f>
        <v>Obesity</v>
      </c>
      <c r="Q1106" s="1">
        <f>_xlfn.XLOOKUP(Table4[[#This Row],[Customer ID]], Hospitalisation!A:A, Hospitalisation!E:E)</f>
        <v>10231.5</v>
      </c>
      <c r="R1106" t="str">
        <f>_xlfn.XLOOKUP(Table4[[#This Row],[Customer ID]], Hospitalisation!A:A, Hospitalisation!F:F)</f>
        <v>Tier - 3</v>
      </c>
      <c r="S1106" t="str">
        <f>_xlfn.XLOOKUP(Table4[[#This Row],[Customer ID]], Hospitalisation!A:A, Hospitalisation!G:G)</f>
        <v>Tier - 1</v>
      </c>
      <c r="T1106" t="str">
        <f>_xlfn.XLOOKUP(Table4[[#This Row],[Customer ID]], Hospitalisation!A:A, Hospitalisation!H:H)</f>
        <v>R1012</v>
      </c>
      <c r="U1106" t="str" cm="1">
        <f t="array" ref="U1106">_xlfn.IFS(Table4[[#This Row],[Age]]&lt;=29,"Youth",Table4[[#This Row],[Age]]&lt;=49,"Adults",Table4[[#This Row],[Age]]&gt;=50,"Senior")</f>
        <v>Senior</v>
      </c>
    </row>
    <row r="1107" spans="1:21">
      <c r="A1107" t="s">
        <v>2956</v>
      </c>
      <c r="B1107" t="str">
        <f>_xlfn.XLOOKUP(Table4[[#This Row],[Customer ID]],Table1[[#This Row],[Customer ID]],Table1[[#This Row],[TITLE]],0)</f>
        <v>Mr</v>
      </c>
      <c r="C1107" t="str" cm="1">
        <f t="array" ref="C1107">_xlfn.XLOOKUP(Table4[[#This Row],[Customer ID]],Table1[[#All],[Customer ID]],Table1[[#All],[FIRST NAME]],0)</f>
        <v>Charlie</v>
      </c>
      <c r="D1107" t="str" cm="1">
        <f t="array" ref="D1107">_xlfn.XLOOKUP(Table4[[#This Row],[Customer ID]],Table1[[#All],[Customer ID]],Table1[[#All],[LAST NAME]],0)</f>
        <v>Paul</v>
      </c>
      <c r="E1107" s="5" cm="1">
        <f t="array" ref="E1107">_xlfn.XLOOKUP(Table4[[#This Row],[Customer ID]],Table3[[#All],[Customer ID]],Table3[[#All],[Date of Birth]],0)</f>
        <v>24651</v>
      </c>
      <c r="F1107" cm="1">
        <f t="array" ref="F1107">_xlfn.XLOOKUP(Table4[[#This Row],[Customer ID]],Table3[[#All],[Customer ID]],Table3[[#All],[Age]],0)</f>
        <v>55</v>
      </c>
      <c r="G1107" cm="1">
        <f t="array" ref="G1107">_xlfn.XLOOKUP(Table4[[#This Row],[Customer ID]],Table3[[#All],[Customer ID]],Table3[[#All],[Children]],0)</f>
        <v>0</v>
      </c>
      <c r="H1107" cm="1">
        <f t="array" ref="H1107">_xlfn.XLOOKUP(Table4[[#This Row],[Customer ID]],Table2[[#All],[Customer ID]],Table2[[#All],[BMI]],0)</f>
        <v>38.28</v>
      </c>
      <c r="I1107" cm="1">
        <f t="array" ref="I1107">_xlfn.XLOOKUP(Table4[[#This Row],[Customer ID]],Table2[[#All],[Customer ID]],Table2[[#All],[HBA1C]],0)</f>
        <v>10.17</v>
      </c>
      <c r="J1107" t="str">
        <f>_xlfn.XLOOKUP(Table4[[#This Row],[Customer ID]], 'Medical Examination'!A:A, 'Medical Examination'!D:D)</f>
        <v>Yes</v>
      </c>
      <c r="K1107" t="str">
        <f>_xlfn.XLOOKUP(Table4[[#This Row],[Customer ID]], 'Medical Examination'!A:A, 'Medical Examination'!E:E)</f>
        <v>No</v>
      </c>
      <c r="L1107" t="str">
        <f>_xlfn.XLOOKUP(Table4[[#This Row],[Customer ID]], 'Medical Examination'!A:A, 'Medical Examination'!F:F)</f>
        <v>No</v>
      </c>
      <c r="M1107">
        <f>_xlfn.XLOOKUP(Table4[[#This Row],[Customer ID]], 'Medical Examination'!A:A, 'Medical Examination'!G:G)</f>
        <v>0</v>
      </c>
      <c r="N1107" t="str">
        <f>_xlfn.XLOOKUP(Table4[[#This Row],[Customer ID]], 'Medical Examination'!A:A, 'Medical Examination'!H:H)</f>
        <v>No</v>
      </c>
      <c r="O1107" t="str">
        <f>_xlfn.XLOOKUP(Table4[[#This Row],[Customer ID]], 'Medical Examination'!A:A, 'Medical Examination'!I:I)</f>
        <v>Diabetes</v>
      </c>
      <c r="P1107" t="str">
        <f>_xlfn.XLOOKUP(Table4[[#This Row],[Customer ID]], 'Medical Examination'!A:A, 'Medical Examination'!J:J)</f>
        <v>Obesity</v>
      </c>
      <c r="Q1107" s="1">
        <f>_xlfn.XLOOKUP(Table4[[#This Row],[Customer ID]], Hospitalisation!A:A, Hospitalisation!E:E)</f>
        <v>10226.280000000001</v>
      </c>
      <c r="R1107" t="str">
        <f>_xlfn.XLOOKUP(Table4[[#This Row],[Customer ID]], Hospitalisation!A:A, Hospitalisation!F:F)</f>
        <v>Tier - 3</v>
      </c>
      <c r="S1107" t="str">
        <f>_xlfn.XLOOKUP(Table4[[#This Row],[Customer ID]], Hospitalisation!A:A, Hospitalisation!G:G)</f>
        <v>Tier - 3</v>
      </c>
      <c r="T1107" t="str">
        <f>_xlfn.XLOOKUP(Table4[[#This Row],[Customer ID]], Hospitalisation!A:A, Hospitalisation!H:H)</f>
        <v>R1013</v>
      </c>
      <c r="U1107" t="str" cm="1">
        <f t="array" ref="U1107">_xlfn.IFS(Table4[[#This Row],[Age]]&lt;=29,"Youth",Table4[[#This Row],[Age]]&lt;=49,"Adults",Table4[[#This Row],[Age]]&gt;=50,"Senior")</f>
        <v>Senior</v>
      </c>
    </row>
    <row r="1108" spans="1:21">
      <c r="A1108" t="s">
        <v>2957</v>
      </c>
      <c r="B1108" t="str">
        <f>_xlfn.XLOOKUP(Table4[[#This Row],[Customer ID]],Table1[[#This Row],[Customer ID]],Table1[[#This Row],[TITLE]],0)</f>
        <v>Mr</v>
      </c>
      <c r="C1108" t="str" cm="1">
        <f t="array" ref="C1108">_xlfn.XLOOKUP(Table4[[#This Row],[Customer ID]],Table1[[#All],[Customer ID]],Table1[[#All],[FIRST NAME]],0)</f>
        <v>Brent</v>
      </c>
      <c r="D1108" t="str" cm="1">
        <f t="array" ref="D1108">_xlfn.XLOOKUP(Table4[[#This Row],[Customer ID]],Table1[[#All],[Customer ID]],Table1[[#All],[LAST NAME]],0)</f>
        <v>Trail</v>
      </c>
      <c r="E1108" s="5" cm="1">
        <f t="array" ref="E1108">_xlfn.XLOOKUP(Table4[[#This Row],[Customer ID]],Table3[[#All],[Customer ID]],Table3[[#All],[Date of Birth]],0)</f>
        <v>24741</v>
      </c>
      <c r="F1108" cm="1">
        <f t="array" ref="F1108">_xlfn.XLOOKUP(Table4[[#This Row],[Customer ID]],Table3[[#All],[Customer ID]],Table3[[#All],[Age]],0)</f>
        <v>55</v>
      </c>
      <c r="G1108" cm="1">
        <f t="array" ref="G1108">_xlfn.XLOOKUP(Table4[[#This Row],[Customer ID]],Table3[[#All],[Customer ID]],Table3[[#All],[Children]],0)</f>
        <v>0</v>
      </c>
      <c r="H1108" cm="1">
        <f t="array" ref="H1108">_xlfn.XLOOKUP(Table4[[#This Row],[Customer ID]],Table2[[#All],[Customer ID]],Table2[[#All],[BMI]],0)</f>
        <v>29.9</v>
      </c>
      <c r="I1108" cm="1">
        <f t="array" ref="I1108">_xlfn.XLOOKUP(Table4[[#This Row],[Customer ID]],Table2[[#All],[Customer ID]],Table2[[#All],[HBA1C]],0)</f>
        <v>8.9600000000000009</v>
      </c>
      <c r="J1108" t="str">
        <f>_xlfn.XLOOKUP(Table4[[#This Row],[Customer ID]], 'Medical Examination'!A:A, 'Medical Examination'!D:D)</f>
        <v>Yes</v>
      </c>
      <c r="K1108" t="str">
        <f>_xlfn.XLOOKUP(Table4[[#This Row],[Customer ID]], 'Medical Examination'!A:A, 'Medical Examination'!E:E)</f>
        <v>No</v>
      </c>
      <c r="L1108" t="str">
        <f>_xlfn.XLOOKUP(Table4[[#This Row],[Customer ID]], 'Medical Examination'!A:A, 'Medical Examination'!F:F)</f>
        <v>No</v>
      </c>
      <c r="M1108">
        <f>_xlfn.XLOOKUP(Table4[[#This Row],[Customer ID]], 'Medical Examination'!A:A, 'Medical Examination'!G:G)</f>
        <v>0</v>
      </c>
      <c r="N1108" t="str">
        <f>_xlfn.XLOOKUP(Table4[[#This Row],[Customer ID]], 'Medical Examination'!A:A, 'Medical Examination'!H:H)</f>
        <v>No</v>
      </c>
      <c r="O1108" t="str">
        <f>_xlfn.XLOOKUP(Table4[[#This Row],[Customer ID]], 'Medical Examination'!A:A, 'Medical Examination'!I:I)</f>
        <v>Diabetes</v>
      </c>
      <c r="P1108" t="str">
        <f>_xlfn.XLOOKUP(Table4[[#This Row],[Customer ID]], 'Medical Examination'!A:A, 'Medical Examination'!J:J)</f>
        <v>Overweight</v>
      </c>
      <c r="Q1108" s="1">
        <f>_xlfn.XLOOKUP(Table4[[#This Row],[Customer ID]], Hospitalisation!A:A, Hospitalisation!E:E)</f>
        <v>10214.64</v>
      </c>
      <c r="R1108" t="str">
        <f>_xlfn.XLOOKUP(Table4[[#This Row],[Customer ID]], Hospitalisation!A:A, Hospitalisation!F:F)</f>
        <v>Tier - 3</v>
      </c>
      <c r="S1108" t="str">
        <f>_xlfn.XLOOKUP(Table4[[#This Row],[Customer ID]], Hospitalisation!A:A, Hospitalisation!G:G)</f>
        <v>Tier - 2</v>
      </c>
      <c r="T1108" t="str">
        <f>_xlfn.XLOOKUP(Table4[[#This Row],[Customer ID]], Hospitalisation!A:A, Hospitalisation!H:H)</f>
        <v>R1011</v>
      </c>
      <c r="U1108" t="str" cm="1">
        <f t="array" ref="U1108">_xlfn.IFS(Table4[[#This Row],[Age]]&lt;=29,"Youth",Table4[[#This Row],[Age]]&lt;=49,"Adults",Table4[[#This Row],[Age]]&gt;=50,"Senior")</f>
        <v>Senior</v>
      </c>
    </row>
    <row r="1109" spans="1:21">
      <c r="A1109" t="s">
        <v>2959</v>
      </c>
      <c r="B1109" t="str">
        <f>_xlfn.XLOOKUP(Table4[[#This Row],[Customer ID]],Table1[[#This Row],[Customer ID]],Table1[[#This Row],[TITLE]],0)</f>
        <v>Ms</v>
      </c>
      <c r="C1109" t="str" cm="1">
        <f t="array" ref="C1109">_xlfn.XLOOKUP(Table4[[#This Row],[Customer ID]],Table1[[#All],[Customer ID]],Table1[[#All],[FIRST NAME]],0)</f>
        <v>Kelli M</v>
      </c>
      <c r="D1109" t="str" cm="1">
        <f t="array" ref="D1109">_xlfn.XLOOKUP(Table4[[#This Row],[Customer ID]],Table1[[#All],[Customer ID]],Table1[[#All],[LAST NAME]],0)</f>
        <v>Benton</v>
      </c>
      <c r="E1109" s="5" cm="1">
        <f t="array" ref="E1109">_xlfn.XLOOKUP(Table4[[#This Row],[Customer ID]],Table3[[#All],[Customer ID]],Table3[[#All],[Date of Birth]],0)</f>
        <v>25926</v>
      </c>
      <c r="F1109" cm="1">
        <f t="array" ref="F1109">_xlfn.XLOOKUP(Table4[[#This Row],[Customer ID]],Table3[[#All],[Customer ID]],Table3[[#All],[Age]],0)</f>
        <v>52</v>
      </c>
      <c r="G1109" cm="1">
        <f t="array" ref="G1109">_xlfn.XLOOKUP(Table4[[#This Row],[Customer ID]],Table3[[#All],[Customer ID]],Table3[[#All],[Children]],0)</f>
        <v>0</v>
      </c>
      <c r="H1109" cm="1">
        <f t="array" ref="H1109">_xlfn.XLOOKUP(Table4[[#This Row],[Customer ID]],Table2[[#All],[Customer ID]],Table2[[#All],[BMI]],0)</f>
        <v>23.18</v>
      </c>
      <c r="I1109" cm="1">
        <f t="array" ref="I1109">_xlfn.XLOOKUP(Table4[[#This Row],[Customer ID]],Table2[[#All],[Customer ID]],Table2[[#All],[HBA1C]],0)</f>
        <v>6.96</v>
      </c>
      <c r="J1109" t="str">
        <f>_xlfn.XLOOKUP(Table4[[#This Row],[Customer ID]], 'Medical Examination'!A:A, 'Medical Examination'!D:D)</f>
        <v>Yes</v>
      </c>
      <c r="K1109" t="str">
        <f>_xlfn.XLOOKUP(Table4[[#This Row],[Customer ID]], 'Medical Examination'!A:A, 'Medical Examination'!E:E)</f>
        <v>No</v>
      </c>
      <c r="L1109" t="str">
        <f>_xlfn.XLOOKUP(Table4[[#This Row],[Customer ID]], 'Medical Examination'!A:A, 'Medical Examination'!F:F)</f>
        <v>No</v>
      </c>
      <c r="M1109">
        <f>_xlfn.XLOOKUP(Table4[[#This Row],[Customer ID]], 'Medical Examination'!A:A, 'Medical Examination'!G:G)</f>
        <v>2</v>
      </c>
      <c r="N1109" t="str">
        <f>_xlfn.XLOOKUP(Table4[[#This Row],[Customer ID]], 'Medical Examination'!A:A, 'Medical Examination'!H:H)</f>
        <v>No</v>
      </c>
      <c r="O1109" t="str">
        <f>_xlfn.XLOOKUP(Table4[[#This Row],[Customer ID]], 'Medical Examination'!A:A, 'Medical Examination'!I:I)</f>
        <v>Diabetes</v>
      </c>
      <c r="P1109" t="str">
        <f>_xlfn.XLOOKUP(Table4[[#This Row],[Customer ID]], 'Medical Examination'!A:A, 'Medical Examination'!J:J)</f>
        <v>Normal Weight</v>
      </c>
      <c r="Q1109" s="1">
        <f>_xlfn.XLOOKUP(Table4[[#This Row],[Customer ID]], Hospitalisation!A:A, Hospitalisation!E:E)</f>
        <v>10197.77</v>
      </c>
      <c r="R1109" t="str">
        <f>_xlfn.XLOOKUP(Table4[[#This Row],[Customer ID]], Hospitalisation!A:A, Hospitalisation!F:F)</f>
        <v>Tier - 3</v>
      </c>
      <c r="S1109" t="str">
        <f>_xlfn.XLOOKUP(Table4[[#This Row],[Customer ID]], Hospitalisation!A:A, Hospitalisation!G:G)</f>
        <v>Tier - 1</v>
      </c>
      <c r="T1109" t="str">
        <f>_xlfn.XLOOKUP(Table4[[#This Row],[Customer ID]], Hospitalisation!A:A, Hospitalisation!H:H)</f>
        <v>R1024</v>
      </c>
      <c r="U1109" t="str" cm="1">
        <f t="array" ref="U1109">_xlfn.IFS(Table4[[#This Row],[Age]]&lt;=29,"Youth",Table4[[#This Row],[Age]]&lt;=49,"Adults",Table4[[#This Row],[Age]]&gt;=50,"Senior")</f>
        <v>Senior</v>
      </c>
    </row>
    <row r="1110" spans="1:21">
      <c r="A1110" t="s">
        <v>2962</v>
      </c>
      <c r="B1110" t="str">
        <f>_xlfn.XLOOKUP(Table4[[#This Row],[Customer ID]],Table1[[#This Row],[Customer ID]],Table1[[#This Row],[TITLE]],0)</f>
        <v>Mrs</v>
      </c>
      <c r="C1110" t="str" cm="1">
        <f t="array" ref="C1110">_xlfn.XLOOKUP(Table4[[#This Row],[Customer ID]],Table1[[#All],[Customer ID]],Table1[[#All],[FIRST NAME]],0)</f>
        <v>Sheridan H</v>
      </c>
      <c r="D1110" t="str" cm="1">
        <f t="array" ref="D1110">_xlfn.XLOOKUP(Table4[[#This Row],[Customer ID]],Table1[[#All],[Customer ID]],Table1[[#All],[LAST NAME]],0)</f>
        <v>Bauman</v>
      </c>
      <c r="E1110" s="5" cm="1">
        <f t="array" ref="E1110">_xlfn.XLOOKUP(Table4[[#This Row],[Customer ID]],Table3[[#All],[Customer ID]],Table3[[#All],[Date of Birth]],0)</f>
        <v>31336</v>
      </c>
      <c r="F1110" cm="1">
        <f t="array" ref="F1110">_xlfn.XLOOKUP(Table4[[#This Row],[Customer ID]],Table3[[#All],[Customer ID]],Table3[[#All],[Age]],0)</f>
        <v>37</v>
      </c>
      <c r="G1110" cm="1">
        <f t="array" ref="G1110">_xlfn.XLOOKUP(Table4[[#This Row],[Customer ID]],Table3[[#All],[Customer ID]],Table3[[#All],[Children]],0)</f>
        <v>3</v>
      </c>
      <c r="H1110" cm="1">
        <f t="array" ref="H1110">_xlfn.XLOOKUP(Table4[[#This Row],[Customer ID]],Table2[[#All],[Customer ID]],Table2[[#All],[BMI]],0)</f>
        <v>33.020000000000003</v>
      </c>
      <c r="I1110" cm="1">
        <f t="array" ref="I1110">_xlfn.XLOOKUP(Table4[[#This Row],[Customer ID]],Table2[[#All],[Customer ID]],Table2[[#All],[HBA1C]],0)</f>
        <v>5.07</v>
      </c>
      <c r="J1110" t="str">
        <f>_xlfn.XLOOKUP(Table4[[#This Row],[Customer ID]], 'Medical Examination'!A:A, 'Medical Examination'!D:D)</f>
        <v>Yes</v>
      </c>
      <c r="K1110" t="str">
        <f>_xlfn.XLOOKUP(Table4[[#This Row],[Customer ID]], 'Medical Examination'!A:A, 'Medical Examination'!E:E)</f>
        <v>No</v>
      </c>
      <c r="L1110" t="str">
        <f>_xlfn.XLOOKUP(Table4[[#This Row],[Customer ID]], 'Medical Examination'!A:A, 'Medical Examination'!F:F)</f>
        <v>No</v>
      </c>
      <c r="M1110">
        <f>_xlfn.XLOOKUP(Table4[[#This Row],[Customer ID]], 'Medical Examination'!A:A, 'Medical Examination'!G:G)</f>
        <v>0</v>
      </c>
      <c r="N1110" t="str">
        <f>_xlfn.XLOOKUP(Table4[[#This Row],[Customer ID]], 'Medical Examination'!A:A, 'Medical Examination'!H:H)</f>
        <v>No</v>
      </c>
      <c r="O1110" t="str">
        <f>_xlfn.XLOOKUP(Table4[[#This Row],[Customer ID]], 'Medical Examination'!A:A, 'Medical Examination'!I:I)</f>
        <v>Normal</v>
      </c>
      <c r="P1110" t="str">
        <f>_xlfn.XLOOKUP(Table4[[#This Row],[Customer ID]], 'Medical Examination'!A:A, 'Medical Examination'!J:J)</f>
        <v>Obesity</v>
      </c>
      <c r="Q1110" s="1">
        <f>_xlfn.XLOOKUP(Table4[[#This Row],[Customer ID]], Hospitalisation!A:A, Hospitalisation!E:E)</f>
        <v>10191.82</v>
      </c>
      <c r="R1110" t="str">
        <f>_xlfn.XLOOKUP(Table4[[#This Row],[Customer ID]], Hospitalisation!A:A, Hospitalisation!F:F)</f>
        <v>Tier - 3</v>
      </c>
      <c r="S1110" t="str">
        <f>_xlfn.XLOOKUP(Table4[[#This Row],[Customer ID]], Hospitalisation!A:A, Hospitalisation!G:G)</f>
        <v>Tier - 2</v>
      </c>
      <c r="T1110" t="str">
        <f>_xlfn.XLOOKUP(Table4[[#This Row],[Customer ID]], Hospitalisation!A:A, Hospitalisation!H:H)</f>
        <v>R1026</v>
      </c>
      <c r="U1110" t="str" cm="1">
        <f t="array" ref="U1110">_xlfn.IFS(Table4[[#This Row],[Age]]&lt;=29,"Youth",Table4[[#This Row],[Age]]&lt;=49,"Adults",Table4[[#This Row],[Age]]&gt;=50,"Senior")</f>
        <v>Adults</v>
      </c>
    </row>
    <row r="1111" spans="1:21">
      <c r="A1111" t="s">
        <v>2965</v>
      </c>
      <c r="B1111" t="str">
        <f>_xlfn.XLOOKUP(Table4[[#This Row],[Customer ID]],Table1[[#This Row],[Customer ID]],Table1[[#This Row],[TITLE]],0)</f>
        <v>Mrs</v>
      </c>
      <c r="C1111" t="str" cm="1">
        <f t="array" ref="C1111">_xlfn.XLOOKUP(Table4[[#This Row],[Customer ID]],Table1[[#All],[Customer ID]],Table1[[#All],[FIRST NAME]],0)</f>
        <v>Sarah M</v>
      </c>
      <c r="D1111" t="str" cm="1">
        <f t="array" ref="D1111">_xlfn.XLOOKUP(Table4[[#This Row],[Customer ID]],Table1[[#All],[Customer ID]],Table1[[#All],[LAST NAME]],0)</f>
        <v>Bakula</v>
      </c>
      <c r="E1111" s="5" cm="1">
        <f t="array" ref="E1111">_xlfn.XLOOKUP(Table4[[#This Row],[Customer ID]],Table3[[#All],[Customer ID]],Table3[[#All],[Date of Birth]],0)</f>
        <v>26490</v>
      </c>
      <c r="F1111" cm="1">
        <f t="array" ref="F1111">_xlfn.XLOOKUP(Table4[[#This Row],[Customer ID]],Table3[[#All],[Customer ID]],Table3[[#All],[Age]],0)</f>
        <v>50</v>
      </c>
      <c r="G1111" cm="1">
        <f t="array" ref="G1111">_xlfn.XLOOKUP(Table4[[#This Row],[Customer ID]],Table3[[#All],[Customer ID]],Table3[[#All],[Children]],0)</f>
        <v>0</v>
      </c>
      <c r="H1111" cm="1">
        <f t="array" ref="H1111">_xlfn.XLOOKUP(Table4[[#This Row],[Customer ID]],Table2[[#All],[Customer ID]],Table2[[#All],[BMI]],0)</f>
        <v>27.29</v>
      </c>
      <c r="I1111" cm="1">
        <f t="array" ref="I1111">_xlfn.XLOOKUP(Table4[[#This Row],[Customer ID]],Table2[[#All],[Customer ID]],Table2[[#All],[HBA1C]],0)</f>
        <v>5.85</v>
      </c>
      <c r="J1111" t="str">
        <f>_xlfn.XLOOKUP(Table4[[#This Row],[Customer ID]], 'Medical Examination'!A:A, 'Medical Examination'!D:D)</f>
        <v>No</v>
      </c>
      <c r="K1111" t="str">
        <f>_xlfn.XLOOKUP(Table4[[#This Row],[Customer ID]], 'Medical Examination'!A:A, 'Medical Examination'!E:E)</f>
        <v>No</v>
      </c>
      <c r="L1111" t="str">
        <f>_xlfn.XLOOKUP(Table4[[#This Row],[Customer ID]], 'Medical Examination'!A:A, 'Medical Examination'!F:F)</f>
        <v>No</v>
      </c>
      <c r="M1111">
        <f>_xlfn.XLOOKUP(Table4[[#This Row],[Customer ID]], 'Medical Examination'!A:A, 'Medical Examination'!G:G)</f>
        <v>2</v>
      </c>
      <c r="N1111" t="str">
        <f>_xlfn.XLOOKUP(Table4[[#This Row],[Customer ID]], 'Medical Examination'!A:A, 'Medical Examination'!H:H)</f>
        <v>No</v>
      </c>
      <c r="O1111" t="str">
        <f>_xlfn.XLOOKUP(Table4[[#This Row],[Customer ID]], 'Medical Examination'!A:A, 'Medical Examination'!I:I)</f>
        <v>Prediabetes</v>
      </c>
      <c r="P1111" t="str">
        <f>_xlfn.XLOOKUP(Table4[[#This Row],[Customer ID]], 'Medical Examination'!A:A, 'Medical Examination'!J:J)</f>
        <v>Overweight</v>
      </c>
      <c r="Q1111" s="1">
        <f>_xlfn.XLOOKUP(Table4[[#This Row],[Customer ID]], Hospitalisation!A:A, Hospitalisation!E:E)</f>
        <v>10160.870000000001</v>
      </c>
      <c r="R1111" t="str">
        <f>_xlfn.XLOOKUP(Table4[[#This Row],[Customer ID]], Hospitalisation!A:A, Hospitalisation!F:F)</f>
        <v>Tier - 3</v>
      </c>
      <c r="S1111" t="str">
        <f>_xlfn.XLOOKUP(Table4[[#This Row],[Customer ID]], Hospitalisation!A:A, Hospitalisation!G:G)</f>
        <v>Tier - 3</v>
      </c>
      <c r="T1111" t="str">
        <f>_xlfn.XLOOKUP(Table4[[#This Row],[Customer ID]], Hospitalisation!A:A, Hospitalisation!H:H)</f>
        <v>R1025</v>
      </c>
      <c r="U1111" t="str" cm="1">
        <f t="array" ref="U1111">_xlfn.IFS(Table4[[#This Row],[Age]]&lt;=29,"Youth",Table4[[#This Row],[Age]]&lt;=49,"Adults",Table4[[#This Row],[Age]]&gt;=50,"Senior")</f>
        <v>Senior</v>
      </c>
    </row>
    <row r="1112" spans="1:21">
      <c r="A1112" t="s">
        <v>2968</v>
      </c>
      <c r="B1112" t="str">
        <f>_xlfn.XLOOKUP(Table4[[#This Row],[Customer ID]],Table1[[#This Row],[Customer ID]],Table1[[#This Row],[TITLE]],0)</f>
        <v>Ms</v>
      </c>
      <c r="C1112" t="str" cm="1">
        <f t="array" ref="C1112">_xlfn.XLOOKUP(Table4[[#This Row],[Customer ID]],Table1[[#All],[Customer ID]],Table1[[#All],[FIRST NAME]],0)</f>
        <v>Jennifer</v>
      </c>
      <c r="D1112" t="str" cm="1">
        <f t="array" ref="D1112">_xlfn.XLOOKUP(Table4[[#This Row],[Customer ID]],Table1[[#All],[Customer ID]],Table1[[#All],[LAST NAME]],0)</f>
        <v>Edwards</v>
      </c>
      <c r="E1112" s="5" cm="1">
        <f t="array" ref="E1112">_xlfn.XLOOKUP(Table4[[#This Row],[Customer ID]],Table3[[#All],[Customer ID]],Table3[[#All],[Date of Birth]],0)</f>
        <v>26950</v>
      </c>
      <c r="F1112" cm="1">
        <f t="array" ref="F1112">_xlfn.XLOOKUP(Table4[[#This Row],[Customer ID]],Table3[[#All],[Customer ID]],Table3[[#All],[Age]],0)</f>
        <v>49</v>
      </c>
      <c r="G1112" cm="1">
        <f t="array" ref="G1112">_xlfn.XLOOKUP(Table4[[#This Row],[Customer ID]],Table3[[#All],[Customer ID]],Table3[[#All],[Children]],0)</f>
        <v>2</v>
      </c>
      <c r="H1112" cm="1">
        <f t="array" ref="H1112">_xlfn.XLOOKUP(Table4[[#This Row],[Customer ID]],Table2[[#All],[Customer ID]],Table2[[#All],[BMI]],0)</f>
        <v>23.18</v>
      </c>
      <c r="I1112" cm="1">
        <f t="array" ref="I1112">_xlfn.XLOOKUP(Table4[[#This Row],[Customer ID]],Table2[[#All],[Customer ID]],Table2[[#All],[HBA1C]],0)</f>
        <v>10.56</v>
      </c>
      <c r="J1112" t="str">
        <f>_xlfn.XLOOKUP(Table4[[#This Row],[Customer ID]], 'Medical Examination'!A:A, 'Medical Examination'!D:D)</f>
        <v>No</v>
      </c>
      <c r="K1112" t="str">
        <f>_xlfn.XLOOKUP(Table4[[#This Row],[Customer ID]], 'Medical Examination'!A:A, 'Medical Examination'!E:E)</f>
        <v>No</v>
      </c>
      <c r="L1112" t="str">
        <f>_xlfn.XLOOKUP(Table4[[#This Row],[Customer ID]], 'Medical Examination'!A:A, 'Medical Examination'!F:F)</f>
        <v>No</v>
      </c>
      <c r="M1112">
        <f>_xlfn.XLOOKUP(Table4[[#This Row],[Customer ID]], 'Medical Examination'!A:A, 'Medical Examination'!G:G)</f>
        <v>2</v>
      </c>
      <c r="N1112" t="str">
        <f>_xlfn.XLOOKUP(Table4[[#This Row],[Customer ID]], 'Medical Examination'!A:A, 'Medical Examination'!H:H)</f>
        <v>No</v>
      </c>
      <c r="O1112" t="str">
        <f>_xlfn.XLOOKUP(Table4[[#This Row],[Customer ID]], 'Medical Examination'!A:A, 'Medical Examination'!I:I)</f>
        <v>Diabetes</v>
      </c>
      <c r="P1112" t="str">
        <f>_xlfn.XLOOKUP(Table4[[#This Row],[Customer ID]], 'Medical Examination'!A:A, 'Medical Examination'!J:J)</f>
        <v>Normal Weight</v>
      </c>
      <c r="Q1112" s="1">
        <f>_xlfn.XLOOKUP(Table4[[#This Row],[Customer ID]], Hospitalisation!A:A, Hospitalisation!E:E)</f>
        <v>10156.780000000001</v>
      </c>
      <c r="R1112" t="str">
        <f>_xlfn.XLOOKUP(Table4[[#This Row],[Customer ID]], Hospitalisation!A:A, Hospitalisation!F:F)</f>
        <v>Tier - 3</v>
      </c>
      <c r="S1112" t="str">
        <f>_xlfn.XLOOKUP(Table4[[#This Row],[Customer ID]], Hospitalisation!A:A, Hospitalisation!G:G)</f>
        <v>Tier - 2</v>
      </c>
      <c r="T1112" t="str">
        <f>_xlfn.XLOOKUP(Table4[[#This Row],[Customer ID]], Hospitalisation!A:A, Hospitalisation!H:H)</f>
        <v>R1012</v>
      </c>
      <c r="U1112" t="str" cm="1">
        <f t="array" ref="U1112">_xlfn.IFS(Table4[[#This Row],[Age]]&lt;=29,"Youth",Table4[[#This Row],[Age]]&lt;=49,"Adults",Table4[[#This Row],[Age]]&gt;=50,"Senior")</f>
        <v>Adults</v>
      </c>
    </row>
    <row r="1113" spans="1:21">
      <c r="A1113" t="s">
        <v>2969</v>
      </c>
      <c r="B1113" t="str">
        <f>_xlfn.XLOOKUP(Table4[[#This Row],[Customer ID]],Table1[[#This Row],[Customer ID]],Table1[[#This Row],[TITLE]],0)</f>
        <v>Mrs</v>
      </c>
      <c r="C1113" t="str" cm="1">
        <f t="array" ref="C1113">_xlfn.XLOOKUP(Table4[[#This Row],[Customer ID]],Table1[[#All],[Customer ID]],Table1[[#All],[FIRST NAME]],0)</f>
        <v>Laura J</v>
      </c>
      <c r="D1113" t="str" cm="1">
        <f t="array" ref="D1113">_xlfn.XLOOKUP(Table4[[#This Row],[Customer ID]],Table1[[#All],[Customer ID]],Table1[[#All],[LAST NAME]],0)</f>
        <v>Davis</v>
      </c>
      <c r="E1113" s="5" cm="1">
        <f t="array" ref="E1113">_xlfn.XLOOKUP(Table4[[#This Row],[Customer ID]],Table3[[#All],[Customer ID]],Table3[[#All],[Date of Birth]],0)</f>
        <v>29749</v>
      </c>
      <c r="F1113" cm="1">
        <f t="array" ref="F1113">_xlfn.XLOOKUP(Table4[[#This Row],[Customer ID]],Table3[[#All],[Customer ID]],Table3[[#All],[Age]],0)</f>
        <v>41</v>
      </c>
      <c r="G1113" cm="1">
        <f t="array" ref="G1113">_xlfn.XLOOKUP(Table4[[#This Row],[Customer ID]],Table3[[#All],[Customer ID]],Table3[[#All],[Children]],0)</f>
        <v>1</v>
      </c>
      <c r="H1113" cm="1">
        <f t="array" ref="H1113">_xlfn.XLOOKUP(Table4[[#This Row],[Customer ID]],Table2[[#All],[Customer ID]],Table2[[#All],[BMI]],0)</f>
        <v>32.659999999999997</v>
      </c>
      <c r="I1113" cm="1">
        <f t="array" ref="I1113">_xlfn.XLOOKUP(Table4[[#This Row],[Customer ID]],Table2[[#All],[Customer ID]],Table2[[#All],[HBA1C]],0)</f>
        <v>8.92</v>
      </c>
      <c r="J1113" t="str">
        <f>_xlfn.XLOOKUP(Table4[[#This Row],[Customer ID]], 'Medical Examination'!A:A, 'Medical Examination'!D:D)</f>
        <v>Yes</v>
      </c>
      <c r="K1113" t="str">
        <f>_xlfn.XLOOKUP(Table4[[#This Row],[Customer ID]], 'Medical Examination'!A:A, 'Medical Examination'!E:E)</f>
        <v>No</v>
      </c>
      <c r="L1113" t="str">
        <f>_xlfn.XLOOKUP(Table4[[#This Row],[Customer ID]], 'Medical Examination'!A:A, 'Medical Examination'!F:F)</f>
        <v>No</v>
      </c>
      <c r="M1113">
        <f>_xlfn.XLOOKUP(Table4[[#This Row],[Customer ID]], 'Medical Examination'!A:A, 'Medical Examination'!G:G)</f>
        <v>0</v>
      </c>
      <c r="N1113" t="str">
        <f>_xlfn.XLOOKUP(Table4[[#This Row],[Customer ID]], 'Medical Examination'!A:A, 'Medical Examination'!H:H)</f>
        <v>No</v>
      </c>
      <c r="O1113" t="str">
        <f>_xlfn.XLOOKUP(Table4[[#This Row],[Customer ID]], 'Medical Examination'!A:A, 'Medical Examination'!I:I)</f>
        <v>Diabetes</v>
      </c>
      <c r="P1113" t="str">
        <f>_xlfn.XLOOKUP(Table4[[#This Row],[Customer ID]], 'Medical Examination'!A:A, 'Medical Examination'!J:J)</f>
        <v>Obesity</v>
      </c>
      <c r="Q1113" s="1">
        <f>_xlfn.XLOOKUP(Table4[[#This Row],[Customer ID]], Hospitalisation!A:A, Hospitalisation!E:E)</f>
        <v>10146.129999999999</v>
      </c>
      <c r="R1113" t="str">
        <f>_xlfn.XLOOKUP(Table4[[#This Row],[Customer ID]], Hospitalisation!A:A, Hospitalisation!F:F)</f>
        <v>Tier - 3</v>
      </c>
      <c r="S1113" t="str">
        <f>_xlfn.XLOOKUP(Table4[[#This Row],[Customer ID]], Hospitalisation!A:A, Hospitalisation!G:G)</f>
        <v>Tier - 1</v>
      </c>
      <c r="T1113" t="str">
        <f>_xlfn.XLOOKUP(Table4[[#This Row],[Customer ID]], Hospitalisation!A:A, Hospitalisation!H:H)</f>
        <v>R1025</v>
      </c>
      <c r="U1113" t="str" cm="1">
        <f t="array" ref="U1113">_xlfn.IFS(Table4[[#This Row],[Age]]&lt;=29,"Youth",Table4[[#This Row],[Age]]&lt;=49,"Adults",Table4[[#This Row],[Age]]&gt;=50,"Senior")</f>
        <v>Adults</v>
      </c>
    </row>
    <row r="1114" spans="1:21">
      <c r="A1114" t="s">
        <v>2972</v>
      </c>
      <c r="B1114" t="str">
        <f>_xlfn.XLOOKUP(Table4[[#This Row],[Customer ID]],Table1[[#This Row],[Customer ID]],Table1[[#This Row],[TITLE]],0)</f>
        <v>Mr</v>
      </c>
      <c r="C1114" t="str" cm="1">
        <f t="array" ref="C1114">_xlfn.XLOOKUP(Table4[[#This Row],[Customer ID]],Table1[[#All],[Customer ID]],Table1[[#All],[FIRST NAME]],0)</f>
        <v>Thomas</v>
      </c>
      <c r="D1114" t="str" cm="1">
        <f t="array" ref="D1114">_xlfn.XLOOKUP(Table4[[#This Row],[Customer ID]],Table1[[#All],[Customer ID]],Table1[[#All],[LAST NAME]],0)</f>
        <v>Weiler</v>
      </c>
      <c r="E1114" s="5" cm="1">
        <f t="array" ref="E1114">_xlfn.XLOOKUP(Table4[[#This Row],[Customer ID]],Table3[[#All],[Customer ID]],Table3[[#All],[Date of Birth]],0)</f>
        <v>27393</v>
      </c>
      <c r="F1114" cm="1">
        <f t="array" ref="F1114">_xlfn.XLOOKUP(Table4[[#This Row],[Customer ID]],Table3[[#All],[Customer ID]],Table3[[#All],[Age]],0)</f>
        <v>48</v>
      </c>
      <c r="G1114" cm="1">
        <f t="array" ref="G1114">_xlfn.XLOOKUP(Table4[[#This Row],[Customer ID]],Table3[[#All],[Customer ID]],Table3[[#All],[Children]],0)</f>
        <v>3</v>
      </c>
      <c r="H1114" cm="1">
        <f t="array" ref="H1114">_xlfn.XLOOKUP(Table4[[#This Row],[Customer ID]],Table2[[#All],[Customer ID]],Table2[[#All],[BMI]],0)</f>
        <v>30.78</v>
      </c>
      <c r="I1114" cm="1">
        <f t="array" ref="I1114">_xlfn.XLOOKUP(Table4[[#This Row],[Customer ID]],Table2[[#All],[Customer ID]],Table2[[#All],[HBA1C]],0)</f>
        <v>8.6300000000000008</v>
      </c>
      <c r="J1114" t="str">
        <f>_xlfn.XLOOKUP(Table4[[#This Row],[Customer ID]], 'Medical Examination'!A:A, 'Medical Examination'!D:D)</f>
        <v>No</v>
      </c>
      <c r="K1114" t="str">
        <f>_xlfn.XLOOKUP(Table4[[#This Row],[Customer ID]], 'Medical Examination'!A:A, 'Medical Examination'!E:E)</f>
        <v>No</v>
      </c>
      <c r="L1114" t="str">
        <f>_xlfn.XLOOKUP(Table4[[#This Row],[Customer ID]], 'Medical Examination'!A:A, 'Medical Examination'!F:F)</f>
        <v>No</v>
      </c>
      <c r="M1114">
        <f>_xlfn.XLOOKUP(Table4[[#This Row],[Customer ID]], 'Medical Examination'!A:A, 'Medical Examination'!G:G)</f>
        <v>0</v>
      </c>
      <c r="N1114" t="str">
        <f>_xlfn.XLOOKUP(Table4[[#This Row],[Customer ID]], 'Medical Examination'!A:A, 'Medical Examination'!H:H)</f>
        <v>No</v>
      </c>
      <c r="O1114" t="str">
        <f>_xlfn.XLOOKUP(Table4[[#This Row],[Customer ID]], 'Medical Examination'!A:A, 'Medical Examination'!I:I)</f>
        <v>Diabetes</v>
      </c>
      <c r="P1114" t="str">
        <f>_xlfn.XLOOKUP(Table4[[#This Row],[Customer ID]], 'Medical Examination'!A:A, 'Medical Examination'!J:J)</f>
        <v>Obesity</v>
      </c>
      <c r="Q1114" s="1">
        <f>_xlfn.XLOOKUP(Table4[[#This Row],[Customer ID]], Hospitalisation!A:A, Hospitalisation!E:E)</f>
        <v>10141.14</v>
      </c>
      <c r="R1114" t="str">
        <f>_xlfn.XLOOKUP(Table4[[#This Row],[Customer ID]], Hospitalisation!A:A, Hospitalisation!F:F)</f>
        <v>Tier - 3</v>
      </c>
      <c r="S1114" t="str">
        <f>_xlfn.XLOOKUP(Table4[[#This Row],[Customer ID]], Hospitalisation!A:A, Hospitalisation!G:G)</f>
        <v>Tier - 1</v>
      </c>
      <c r="T1114" t="str">
        <f>_xlfn.XLOOKUP(Table4[[#This Row],[Customer ID]], Hospitalisation!A:A, Hospitalisation!H:H)</f>
        <v>R1016</v>
      </c>
      <c r="U1114" t="str" cm="1">
        <f t="array" ref="U1114">_xlfn.IFS(Table4[[#This Row],[Age]]&lt;=29,"Youth",Table4[[#This Row],[Age]]&lt;=49,"Adults",Table4[[#This Row],[Age]]&gt;=50,"Senior")</f>
        <v>Adults</v>
      </c>
    </row>
    <row r="1115" spans="1:21">
      <c r="A1115" t="s">
        <v>2974</v>
      </c>
      <c r="B1115" t="str">
        <f>_xlfn.XLOOKUP(Table4[[#This Row],[Customer ID]],Table1[[#This Row],[Customer ID]],Table1[[#This Row],[TITLE]],0)</f>
        <v>Ms</v>
      </c>
      <c r="C1115" t="str" cm="1">
        <f t="array" ref="C1115">_xlfn.XLOOKUP(Table4[[#This Row],[Customer ID]],Table1[[#All],[Customer ID]],Table1[[#All],[FIRST NAME]],0)</f>
        <v>Gisele</v>
      </c>
      <c r="D1115" t="str" cm="1">
        <f t="array" ref="D1115">_xlfn.XLOOKUP(Table4[[#This Row],[Customer ID]],Table1[[#All],[Customer ID]],Table1[[#All],[LAST NAME]],0)</f>
        <v>Schaaf</v>
      </c>
      <c r="E1115" s="5" cm="1">
        <f t="array" ref="E1115">_xlfn.XLOOKUP(Table4[[#This Row],[Customer ID]],Table3[[#All],[Customer ID]],Table3[[#All],[Date of Birth]],0)</f>
        <v>35678</v>
      </c>
      <c r="F1115" cm="1">
        <f t="array" ref="F1115">_xlfn.XLOOKUP(Table4[[#This Row],[Customer ID]],Table3[[#All],[Customer ID]],Table3[[#All],[Age]],0)</f>
        <v>25</v>
      </c>
      <c r="G1115" cm="1">
        <f t="array" ref="G1115">_xlfn.XLOOKUP(Table4[[#This Row],[Customer ID]],Table3[[#All],[Customer ID]],Table3[[#All],[Children]],0)</f>
        <v>0</v>
      </c>
      <c r="H1115" cm="1">
        <f t="array" ref="H1115">_xlfn.XLOOKUP(Table4[[#This Row],[Customer ID]],Table2[[#All],[Customer ID]],Table2[[#All],[BMI]],0)</f>
        <v>47.2</v>
      </c>
      <c r="I1115" cm="1">
        <f t="array" ref="I1115">_xlfn.XLOOKUP(Table4[[#This Row],[Customer ID]],Table2[[#All],[Customer ID]],Table2[[#All],[HBA1C]],0)</f>
        <v>6.29</v>
      </c>
      <c r="J1115" t="str">
        <f>_xlfn.XLOOKUP(Table4[[#This Row],[Customer ID]], 'Medical Examination'!A:A, 'Medical Examination'!D:D)</f>
        <v>Yes</v>
      </c>
      <c r="K1115" t="str">
        <f>_xlfn.XLOOKUP(Table4[[#This Row],[Customer ID]], 'Medical Examination'!A:A, 'Medical Examination'!E:E)</f>
        <v>No</v>
      </c>
      <c r="L1115" t="str">
        <f>_xlfn.XLOOKUP(Table4[[#This Row],[Customer ID]], 'Medical Examination'!A:A, 'Medical Examination'!F:F)</f>
        <v>Yes</v>
      </c>
      <c r="M1115">
        <f>_xlfn.XLOOKUP(Table4[[#This Row],[Customer ID]], 'Medical Examination'!A:A, 'Medical Examination'!G:G)</f>
        <v>1</v>
      </c>
      <c r="N1115" t="str">
        <f>_xlfn.XLOOKUP(Table4[[#This Row],[Customer ID]], 'Medical Examination'!A:A, 'Medical Examination'!H:H)</f>
        <v>No</v>
      </c>
      <c r="O1115" t="str">
        <f>_xlfn.XLOOKUP(Table4[[#This Row],[Customer ID]], 'Medical Examination'!A:A, 'Medical Examination'!I:I)</f>
        <v>Prediabetes</v>
      </c>
      <c r="P1115" t="str">
        <f>_xlfn.XLOOKUP(Table4[[#This Row],[Customer ID]], 'Medical Examination'!A:A, 'Medical Examination'!J:J)</f>
        <v>Obesity</v>
      </c>
      <c r="Q1115" s="1">
        <f>_xlfn.XLOOKUP(Table4[[#This Row],[Customer ID]], Hospitalisation!A:A, Hospitalisation!E:E)</f>
        <v>10139.84</v>
      </c>
      <c r="R1115" t="str">
        <f>_xlfn.XLOOKUP(Table4[[#This Row],[Customer ID]], Hospitalisation!A:A, Hospitalisation!F:F)</f>
        <v>Tier - 3</v>
      </c>
      <c r="S1115" t="str">
        <f>_xlfn.XLOOKUP(Table4[[#This Row],[Customer ID]], Hospitalisation!A:A, Hospitalisation!G:G)</f>
        <v>Tier - 2</v>
      </c>
      <c r="T1115" t="str">
        <f>_xlfn.XLOOKUP(Table4[[#This Row],[Customer ID]], Hospitalisation!A:A, Hospitalisation!H:H)</f>
        <v>R1012</v>
      </c>
      <c r="U1115" t="str" cm="1">
        <f t="array" ref="U1115">_xlfn.IFS(Table4[[#This Row],[Age]]&lt;=29,"Youth",Table4[[#This Row],[Age]]&lt;=49,"Adults",Table4[[#This Row],[Age]]&gt;=50,"Senior")</f>
        <v>Youth</v>
      </c>
    </row>
    <row r="1116" spans="1:21">
      <c r="A1116" t="s">
        <v>2977</v>
      </c>
      <c r="B1116" t="str">
        <f>_xlfn.XLOOKUP(Table4[[#This Row],[Customer ID]],Table1[[#This Row],[Customer ID]],Table1[[#This Row],[TITLE]],0)</f>
        <v>Ms</v>
      </c>
      <c r="C1116" t="str" cm="1">
        <f t="array" ref="C1116">_xlfn.XLOOKUP(Table4[[#This Row],[Customer ID]],Table1[[#All],[Customer ID]],Table1[[#All],[FIRST NAME]],0)</f>
        <v>Myra L</v>
      </c>
      <c r="D1116" t="str" cm="1">
        <f t="array" ref="D1116">_xlfn.XLOOKUP(Table4[[#This Row],[Customer ID]],Table1[[#All],[Customer ID]],Table1[[#All],[LAST NAME]],0)</f>
        <v>Sack</v>
      </c>
      <c r="E1116" s="5" cm="1">
        <f t="array" ref="E1116">_xlfn.XLOOKUP(Table4[[#This Row],[Customer ID]],Table3[[#All],[Customer ID]],Table3[[#All],[Date of Birth]],0)</f>
        <v>26619</v>
      </c>
      <c r="F1116" cm="1">
        <f t="array" ref="F1116">_xlfn.XLOOKUP(Table4[[#This Row],[Customer ID]],Table3[[#All],[Customer ID]],Table3[[#All],[Age]],0)</f>
        <v>50</v>
      </c>
      <c r="G1116" cm="1">
        <f t="array" ref="G1116">_xlfn.XLOOKUP(Table4[[#This Row],[Customer ID]],Table3[[#All],[Customer ID]],Table3[[#All],[Children]],0)</f>
        <v>2</v>
      </c>
      <c r="H1116" cm="1">
        <f t="array" ref="H1116">_xlfn.XLOOKUP(Table4[[#This Row],[Customer ID]],Table2[[#All],[Customer ID]],Table2[[#All],[BMI]],0)</f>
        <v>31.6</v>
      </c>
      <c r="I1116" cm="1">
        <f t="array" ref="I1116">_xlfn.XLOOKUP(Table4[[#This Row],[Customer ID]],Table2[[#All],[Customer ID]],Table2[[#All],[HBA1C]],0)</f>
        <v>5.75</v>
      </c>
      <c r="J1116" t="str">
        <f>_xlfn.XLOOKUP(Table4[[#This Row],[Customer ID]], 'Medical Examination'!A:A, 'Medical Examination'!D:D)</f>
        <v>No</v>
      </c>
      <c r="K1116" t="str">
        <f>_xlfn.XLOOKUP(Table4[[#This Row],[Customer ID]], 'Medical Examination'!A:A, 'Medical Examination'!E:E)</f>
        <v>No</v>
      </c>
      <c r="L1116" t="str">
        <f>_xlfn.XLOOKUP(Table4[[#This Row],[Customer ID]], 'Medical Examination'!A:A, 'Medical Examination'!F:F)</f>
        <v>No</v>
      </c>
      <c r="M1116">
        <f>_xlfn.XLOOKUP(Table4[[#This Row],[Customer ID]], 'Medical Examination'!A:A, 'Medical Examination'!G:G)</f>
        <v>2</v>
      </c>
      <c r="N1116" t="str">
        <f>_xlfn.XLOOKUP(Table4[[#This Row],[Customer ID]], 'Medical Examination'!A:A, 'Medical Examination'!H:H)</f>
        <v>No</v>
      </c>
      <c r="O1116" t="str">
        <f>_xlfn.XLOOKUP(Table4[[#This Row],[Customer ID]], 'Medical Examination'!A:A, 'Medical Examination'!I:I)</f>
        <v>Prediabetes</v>
      </c>
      <c r="P1116" t="str">
        <f>_xlfn.XLOOKUP(Table4[[#This Row],[Customer ID]], 'Medical Examination'!A:A, 'Medical Examination'!J:J)</f>
        <v>Obesity</v>
      </c>
      <c r="Q1116" s="1">
        <f>_xlfn.XLOOKUP(Table4[[#This Row],[Customer ID]], Hospitalisation!A:A, Hospitalisation!E:E)</f>
        <v>10118.42</v>
      </c>
      <c r="R1116" t="str">
        <f>_xlfn.XLOOKUP(Table4[[#This Row],[Customer ID]], Hospitalisation!A:A, Hospitalisation!F:F)</f>
        <v>Tier - 3</v>
      </c>
      <c r="S1116" t="str">
        <f>_xlfn.XLOOKUP(Table4[[#This Row],[Customer ID]], Hospitalisation!A:A, Hospitalisation!G:G)</f>
        <v>Tier - 3</v>
      </c>
      <c r="T1116" t="str">
        <f>_xlfn.XLOOKUP(Table4[[#This Row],[Customer ID]], Hospitalisation!A:A, Hospitalisation!H:H)</f>
        <v>R1011</v>
      </c>
      <c r="U1116" t="str" cm="1">
        <f t="array" ref="U1116">_xlfn.IFS(Table4[[#This Row],[Age]]&lt;=29,"Youth",Table4[[#This Row],[Age]]&lt;=49,"Adults",Table4[[#This Row],[Age]]&gt;=50,"Senior")</f>
        <v>Senior</v>
      </c>
    </row>
    <row r="1117" spans="1:21">
      <c r="A1117" t="s">
        <v>2980</v>
      </c>
      <c r="B1117" t="str">
        <f>_xlfn.XLOOKUP(Table4[[#This Row],[Customer ID]],Table1[[#This Row],[Customer ID]],Table1[[#This Row],[TITLE]],0)</f>
        <v>Ms</v>
      </c>
      <c r="C1117" t="str" cm="1">
        <f t="array" ref="C1117">_xlfn.XLOOKUP(Table4[[#This Row],[Customer ID]],Table1[[#All],[Customer ID]],Table1[[#All],[FIRST NAME]],0)</f>
        <v>Melissa M</v>
      </c>
      <c r="D1117" t="str" cm="1">
        <f t="array" ref="D1117">_xlfn.XLOOKUP(Table4[[#This Row],[Customer ID]],Table1[[#All],[Customer ID]],Table1[[#All],[LAST NAME]],0)</f>
        <v>Chenard</v>
      </c>
      <c r="E1117" s="5" cm="1">
        <f t="array" ref="E1117">_xlfn.XLOOKUP(Table4[[#This Row],[Customer ID]],Table3[[#All],[Customer ID]],Table3[[#All],[Date of Birth]],0)</f>
        <v>27577</v>
      </c>
      <c r="F1117" cm="1">
        <f t="array" ref="F1117">_xlfn.XLOOKUP(Table4[[#This Row],[Customer ID]],Table3[[#All],[Customer ID]],Table3[[#All],[Age]],0)</f>
        <v>47</v>
      </c>
      <c r="G1117" cm="1">
        <f t="array" ref="G1117">_xlfn.XLOOKUP(Table4[[#This Row],[Customer ID]],Table3[[#All],[Customer ID]],Table3[[#All],[Children]],0)</f>
        <v>3</v>
      </c>
      <c r="H1117" cm="1">
        <f t="array" ref="H1117">_xlfn.XLOOKUP(Table4[[#This Row],[Customer ID]],Table2[[#All],[Customer ID]],Table2[[#All],[BMI]],0)</f>
        <v>33.914999999999999</v>
      </c>
      <c r="I1117" cm="1">
        <f t="array" ref="I1117">_xlfn.XLOOKUP(Table4[[#This Row],[Customer ID]],Table2[[#All],[Customer ID]],Table2[[#All],[HBA1C]],0)</f>
        <v>6.66</v>
      </c>
      <c r="J1117" t="str">
        <f>_xlfn.XLOOKUP(Table4[[#This Row],[Customer ID]], 'Medical Examination'!A:A, 'Medical Examination'!D:D)</f>
        <v>Yes</v>
      </c>
      <c r="K1117" t="str">
        <f>_xlfn.XLOOKUP(Table4[[#This Row],[Customer ID]], 'Medical Examination'!A:A, 'Medical Examination'!E:E)</f>
        <v>No</v>
      </c>
      <c r="L1117" t="str">
        <f>_xlfn.XLOOKUP(Table4[[#This Row],[Customer ID]], 'Medical Examination'!A:A, 'Medical Examination'!F:F)</f>
        <v>No</v>
      </c>
      <c r="M1117">
        <f>_xlfn.XLOOKUP(Table4[[#This Row],[Customer ID]], 'Medical Examination'!A:A, 'Medical Examination'!G:G)</f>
        <v>1</v>
      </c>
      <c r="N1117" t="str">
        <f>_xlfn.XLOOKUP(Table4[[#This Row],[Customer ID]], 'Medical Examination'!A:A, 'Medical Examination'!H:H)</f>
        <v>No</v>
      </c>
      <c r="O1117" t="str">
        <f>_xlfn.XLOOKUP(Table4[[#This Row],[Customer ID]], 'Medical Examination'!A:A, 'Medical Examination'!I:I)</f>
        <v>Diabetes</v>
      </c>
      <c r="P1117" t="str">
        <f>_xlfn.XLOOKUP(Table4[[#This Row],[Customer ID]], 'Medical Examination'!A:A, 'Medical Examination'!J:J)</f>
        <v>Obesity</v>
      </c>
      <c r="Q1117" s="1">
        <f>_xlfn.XLOOKUP(Table4[[#This Row],[Customer ID]], Hospitalisation!A:A, Hospitalisation!E:E)</f>
        <v>10115.01</v>
      </c>
      <c r="R1117" t="str">
        <f>_xlfn.XLOOKUP(Table4[[#This Row],[Customer ID]], Hospitalisation!A:A, Hospitalisation!F:F)</f>
        <v>Tier - 3</v>
      </c>
      <c r="S1117" t="str">
        <f>_xlfn.XLOOKUP(Table4[[#This Row],[Customer ID]], Hospitalisation!A:A, Hospitalisation!G:G)</f>
        <v>Tier - 3</v>
      </c>
      <c r="T1117" t="str">
        <f>_xlfn.XLOOKUP(Table4[[#This Row],[Customer ID]], Hospitalisation!A:A, Hospitalisation!H:H)</f>
        <v>R1012</v>
      </c>
      <c r="U1117" t="str" cm="1">
        <f t="array" ref="U1117">_xlfn.IFS(Table4[[#This Row],[Age]]&lt;=29,"Youth",Table4[[#This Row],[Age]]&lt;=49,"Adults",Table4[[#This Row],[Age]]&gt;=50,"Senior")</f>
        <v>Adults</v>
      </c>
    </row>
    <row r="1118" spans="1:21">
      <c r="A1118" t="s">
        <v>2983</v>
      </c>
      <c r="B1118" t="str">
        <f>_xlfn.XLOOKUP(Table4[[#This Row],[Customer ID]],Table1[[#This Row],[Customer ID]],Table1[[#This Row],[TITLE]],0)</f>
        <v>Ms</v>
      </c>
      <c r="C1118" t="str" cm="1">
        <f t="array" ref="C1118">_xlfn.XLOOKUP(Table4[[#This Row],[Customer ID]],Table1[[#All],[Customer ID]],Table1[[#All],[FIRST NAME]],0)</f>
        <v>Eleanor F</v>
      </c>
      <c r="D1118" t="str" cm="1">
        <f t="array" ref="D1118">_xlfn.XLOOKUP(Table4[[#This Row],[Customer ID]],Table1[[#All],[Customer ID]],Table1[[#All],[LAST NAME]],0)</f>
        <v>Williamson</v>
      </c>
      <c r="E1118" s="5" cm="1">
        <f t="array" ref="E1118">_xlfn.XLOOKUP(Table4[[#This Row],[Customer ID]],Table3[[#All],[Customer ID]],Table3[[#All],[Date of Birth]],0)</f>
        <v>26519</v>
      </c>
      <c r="F1118" cm="1">
        <f t="array" ref="F1118">_xlfn.XLOOKUP(Table4[[#This Row],[Customer ID]],Table3[[#All],[Customer ID]],Table3[[#All],[Age]],0)</f>
        <v>50</v>
      </c>
      <c r="G1118" cm="1">
        <f t="array" ref="G1118">_xlfn.XLOOKUP(Table4[[#This Row],[Customer ID]],Table3[[#All],[Customer ID]],Table3[[#All],[Children]],0)</f>
        <v>2</v>
      </c>
      <c r="H1118" cm="1">
        <f t="array" ref="H1118">_xlfn.XLOOKUP(Table4[[#This Row],[Customer ID]],Table2[[#All],[Customer ID]],Table2[[#All],[BMI]],0)</f>
        <v>23.54</v>
      </c>
      <c r="I1118" cm="1">
        <f t="array" ref="I1118">_xlfn.XLOOKUP(Table4[[#This Row],[Customer ID]],Table2[[#All],[Customer ID]],Table2[[#All],[HBA1C]],0)</f>
        <v>5.0999999999999996</v>
      </c>
      <c r="J1118" t="str">
        <f>_xlfn.XLOOKUP(Table4[[#This Row],[Customer ID]], 'Medical Examination'!A:A, 'Medical Examination'!D:D)</f>
        <v>No</v>
      </c>
      <c r="K1118" t="str">
        <f>_xlfn.XLOOKUP(Table4[[#This Row],[Customer ID]], 'Medical Examination'!A:A, 'Medical Examination'!E:E)</f>
        <v>No</v>
      </c>
      <c r="L1118" t="str">
        <f>_xlfn.XLOOKUP(Table4[[#This Row],[Customer ID]], 'Medical Examination'!A:A, 'Medical Examination'!F:F)</f>
        <v>No</v>
      </c>
      <c r="M1118">
        <f>_xlfn.XLOOKUP(Table4[[#This Row],[Customer ID]], 'Medical Examination'!A:A, 'Medical Examination'!G:G)</f>
        <v>2</v>
      </c>
      <c r="N1118" t="str">
        <f>_xlfn.XLOOKUP(Table4[[#This Row],[Customer ID]], 'Medical Examination'!A:A, 'Medical Examination'!H:H)</f>
        <v>No</v>
      </c>
      <c r="O1118" t="str">
        <f>_xlfn.XLOOKUP(Table4[[#This Row],[Customer ID]], 'Medical Examination'!A:A, 'Medical Examination'!I:I)</f>
        <v>Normal</v>
      </c>
      <c r="P1118" t="str">
        <f>_xlfn.XLOOKUP(Table4[[#This Row],[Customer ID]], 'Medical Examination'!A:A, 'Medical Examination'!J:J)</f>
        <v>Normal Weight</v>
      </c>
      <c r="Q1118" s="1">
        <f>_xlfn.XLOOKUP(Table4[[#This Row],[Customer ID]], Hospitalisation!A:A, Hospitalisation!E:E)</f>
        <v>10107.219999999999</v>
      </c>
      <c r="R1118" t="str">
        <f>_xlfn.XLOOKUP(Table4[[#This Row],[Customer ID]], Hospitalisation!A:A, Hospitalisation!F:F)</f>
        <v>Tier - 3</v>
      </c>
      <c r="S1118" t="str">
        <f>_xlfn.XLOOKUP(Table4[[#This Row],[Customer ID]], Hospitalisation!A:A, Hospitalisation!G:G)</f>
        <v>Tier - 1</v>
      </c>
      <c r="T1118" t="str">
        <f>_xlfn.XLOOKUP(Table4[[#This Row],[Customer ID]], Hospitalisation!A:A, Hospitalisation!H:H)</f>
        <v>R1013</v>
      </c>
      <c r="U1118" t="str" cm="1">
        <f t="array" ref="U1118">_xlfn.IFS(Table4[[#This Row],[Age]]&lt;=29,"Youth",Table4[[#This Row],[Age]]&lt;=49,"Adults",Table4[[#This Row],[Age]]&gt;=50,"Senior")</f>
        <v>Senior</v>
      </c>
    </row>
    <row r="1119" spans="1:21">
      <c r="A1119" t="s">
        <v>2986</v>
      </c>
      <c r="B1119" t="str">
        <f>_xlfn.XLOOKUP(Table4[[#This Row],[Customer ID]],Table1[[#This Row],[Customer ID]],Table1[[#This Row],[TITLE]],0)</f>
        <v>Ms</v>
      </c>
      <c r="C1119" t="str" cm="1">
        <f t="array" ref="C1119">_xlfn.XLOOKUP(Table4[[#This Row],[Customer ID]],Table1[[#All],[Customer ID]],Table1[[#All],[FIRST NAME]],0)</f>
        <v>Elizabeth</v>
      </c>
      <c r="D1119" t="str" cm="1">
        <f t="array" ref="D1119">_xlfn.XLOOKUP(Table4[[#This Row],[Customer ID]],Table1[[#All],[Customer ID]],Table1[[#All],[LAST NAME]],0)</f>
        <v>Dollas</v>
      </c>
      <c r="E1119" s="5" cm="1">
        <f t="array" ref="E1119">_xlfn.XLOOKUP(Table4[[#This Row],[Customer ID]],Table3[[#All],[Customer ID]],Table3[[#All],[Date of Birth]],0)</f>
        <v>26591</v>
      </c>
      <c r="F1119" cm="1">
        <f t="array" ref="F1119">_xlfn.XLOOKUP(Table4[[#This Row],[Customer ID]],Table3[[#All],[Customer ID]],Table3[[#All],[Age]],0)</f>
        <v>50</v>
      </c>
      <c r="G1119" cm="1">
        <f t="array" ref="G1119">_xlfn.XLOOKUP(Table4[[#This Row],[Customer ID]],Table3[[#All],[Customer ID]],Table3[[#All],[Children]],0)</f>
        <v>1</v>
      </c>
      <c r="H1119" cm="1">
        <f t="array" ref="H1119">_xlfn.XLOOKUP(Table4[[#This Row],[Customer ID]],Table2[[#All],[Customer ID]],Table2[[#All],[BMI]],0)</f>
        <v>27.074999999999999</v>
      </c>
      <c r="I1119" cm="1">
        <f t="array" ref="I1119">_xlfn.XLOOKUP(Table4[[#This Row],[Customer ID]],Table2[[#All],[Customer ID]],Table2[[#All],[HBA1C]],0)</f>
        <v>4.41</v>
      </c>
      <c r="J1119" t="str">
        <f>_xlfn.XLOOKUP(Table4[[#This Row],[Customer ID]], 'Medical Examination'!A:A, 'Medical Examination'!D:D)</f>
        <v>No</v>
      </c>
      <c r="K1119" t="str">
        <f>_xlfn.XLOOKUP(Table4[[#This Row],[Customer ID]], 'Medical Examination'!A:A, 'Medical Examination'!E:E)</f>
        <v>No</v>
      </c>
      <c r="L1119" t="str">
        <f>_xlfn.XLOOKUP(Table4[[#This Row],[Customer ID]], 'Medical Examination'!A:A, 'Medical Examination'!F:F)</f>
        <v>No</v>
      </c>
      <c r="M1119">
        <f>_xlfn.XLOOKUP(Table4[[#This Row],[Customer ID]], 'Medical Examination'!A:A, 'Medical Examination'!G:G)</f>
        <v>2</v>
      </c>
      <c r="N1119" t="str">
        <f>_xlfn.XLOOKUP(Table4[[#This Row],[Customer ID]], 'Medical Examination'!A:A, 'Medical Examination'!H:H)</f>
        <v>No</v>
      </c>
      <c r="O1119" t="str">
        <f>_xlfn.XLOOKUP(Table4[[#This Row],[Customer ID]], 'Medical Examination'!A:A, 'Medical Examination'!I:I)</f>
        <v>Normal</v>
      </c>
      <c r="P1119" t="str">
        <f>_xlfn.XLOOKUP(Table4[[#This Row],[Customer ID]], 'Medical Examination'!A:A, 'Medical Examination'!J:J)</f>
        <v>Overweight</v>
      </c>
      <c r="Q1119" s="1">
        <f>_xlfn.XLOOKUP(Table4[[#This Row],[Customer ID]], Hospitalisation!A:A, Hospitalisation!E:E)</f>
        <v>10106.129999999999</v>
      </c>
      <c r="R1119" t="str">
        <f>_xlfn.XLOOKUP(Table4[[#This Row],[Customer ID]], Hospitalisation!A:A, Hospitalisation!F:F)</f>
        <v>Tier - 3</v>
      </c>
      <c r="S1119" t="str">
        <f>_xlfn.XLOOKUP(Table4[[#This Row],[Customer ID]], Hospitalisation!A:A, Hospitalisation!G:G)</f>
        <v>Tier - 1</v>
      </c>
      <c r="T1119" t="str">
        <f>_xlfn.XLOOKUP(Table4[[#This Row],[Customer ID]], Hospitalisation!A:A, Hospitalisation!H:H)</f>
        <v>R1024</v>
      </c>
      <c r="U1119" t="str" cm="1">
        <f t="array" ref="U1119">_xlfn.IFS(Table4[[#This Row],[Age]]&lt;=29,"Youth",Table4[[#This Row],[Age]]&lt;=49,"Adults",Table4[[#This Row],[Age]]&gt;=50,"Senior")</f>
        <v>Senior</v>
      </c>
    </row>
    <row r="1120" spans="1:21">
      <c r="A1120" t="s">
        <v>2988</v>
      </c>
      <c r="B1120" t="str">
        <f>_xlfn.XLOOKUP(Table4[[#This Row],[Customer ID]],Table1[[#This Row],[Customer ID]],Table1[[#This Row],[TITLE]],0)</f>
        <v>Mr</v>
      </c>
      <c r="C1120" t="str" cm="1">
        <f t="array" ref="C1120">_xlfn.XLOOKUP(Table4[[#This Row],[Customer ID]],Table1[[#All],[Customer ID]],Table1[[#All],[FIRST NAME]],0)</f>
        <v>Kenneth</v>
      </c>
      <c r="D1120" t="str" cm="1">
        <f t="array" ref="D1120">_xlfn.XLOOKUP(Table4[[#This Row],[Customer ID]],Table1[[#All],[Customer ID]],Table1[[#All],[LAST NAME]],0)</f>
        <v>Sprague</v>
      </c>
      <c r="E1120" s="5" cm="1">
        <f t="array" ref="E1120">_xlfn.XLOOKUP(Table4[[#This Row],[Customer ID]],Table3[[#All],[Customer ID]],Table3[[#All],[Date of Birth]],0)</f>
        <v>28113</v>
      </c>
      <c r="F1120" cm="1">
        <f t="array" ref="F1120">_xlfn.XLOOKUP(Table4[[#This Row],[Customer ID]],Table3[[#All],[Customer ID]],Table3[[#All],[Age]],0)</f>
        <v>46</v>
      </c>
      <c r="G1120" cm="1">
        <f t="array" ref="G1120">_xlfn.XLOOKUP(Table4[[#This Row],[Customer ID]],Table3[[#All],[Customer ID]],Table3[[#All],[Children]],0)</f>
        <v>5</v>
      </c>
      <c r="H1120" cm="1">
        <f t="array" ref="H1120">_xlfn.XLOOKUP(Table4[[#This Row],[Customer ID]],Table2[[#All],[Customer ID]],Table2[[#All],[BMI]],0)</f>
        <v>25.8</v>
      </c>
      <c r="I1120" cm="1">
        <f t="array" ref="I1120">_xlfn.XLOOKUP(Table4[[#This Row],[Customer ID]],Table2[[#All],[Customer ID]],Table2[[#All],[HBA1C]],0)</f>
        <v>5.52</v>
      </c>
      <c r="J1120" t="str">
        <f>_xlfn.XLOOKUP(Table4[[#This Row],[Customer ID]], 'Medical Examination'!A:A, 'Medical Examination'!D:D)</f>
        <v>Yes</v>
      </c>
      <c r="K1120" t="str">
        <f>_xlfn.XLOOKUP(Table4[[#This Row],[Customer ID]], 'Medical Examination'!A:A, 'Medical Examination'!E:E)</f>
        <v>No</v>
      </c>
      <c r="L1120" t="str">
        <f>_xlfn.XLOOKUP(Table4[[#This Row],[Customer ID]], 'Medical Examination'!A:A, 'Medical Examination'!F:F)</f>
        <v>No</v>
      </c>
      <c r="M1120">
        <f>_xlfn.XLOOKUP(Table4[[#This Row],[Customer ID]], 'Medical Examination'!A:A, 'Medical Examination'!G:G)</f>
        <v>0</v>
      </c>
      <c r="N1120" t="str">
        <f>_xlfn.XLOOKUP(Table4[[#This Row],[Customer ID]], 'Medical Examination'!A:A, 'Medical Examination'!H:H)</f>
        <v>No</v>
      </c>
      <c r="O1120" t="str">
        <f>_xlfn.XLOOKUP(Table4[[#This Row],[Customer ID]], 'Medical Examination'!A:A, 'Medical Examination'!I:I)</f>
        <v>Normal</v>
      </c>
      <c r="P1120" t="str">
        <f>_xlfn.XLOOKUP(Table4[[#This Row],[Customer ID]], 'Medical Examination'!A:A, 'Medical Examination'!J:J)</f>
        <v>Overweight</v>
      </c>
      <c r="Q1120" s="1">
        <f>_xlfn.XLOOKUP(Table4[[#This Row],[Customer ID]], Hospitalisation!A:A, Hospitalisation!E:E)</f>
        <v>10096.969999999999</v>
      </c>
      <c r="R1120" t="str">
        <f>_xlfn.XLOOKUP(Table4[[#This Row],[Customer ID]], Hospitalisation!A:A, Hospitalisation!F:F)</f>
        <v>Tier - 3</v>
      </c>
      <c r="S1120" t="str">
        <f>_xlfn.XLOOKUP(Table4[[#This Row],[Customer ID]], Hospitalisation!A:A, Hospitalisation!G:G)</f>
        <v>Tier - 2</v>
      </c>
      <c r="T1120" t="str">
        <f>_xlfn.XLOOKUP(Table4[[#This Row],[Customer ID]], Hospitalisation!A:A, Hospitalisation!H:H)</f>
        <v>R1011</v>
      </c>
      <c r="U1120" t="str" cm="1">
        <f t="array" ref="U1120">_xlfn.IFS(Table4[[#This Row],[Age]]&lt;=29,"Youth",Table4[[#This Row],[Age]]&lt;=49,"Adults",Table4[[#This Row],[Age]]&gt;=50,"Senior")</f>
        <v>Adults</v>
      </c>
    </row>
    <row r="1121" spans="1:21">
      <c r="A1121" t="s">
        <v>2991</v>
      </c>
      <c r="B1121" t="str">
        <f>_xlfn.XLOOKUP(Table4[[#This Row],[Customer ID]],Table1[[#This Row],[Customer ID]],Table1[[#This Row],[TITLE]],0)</f>
        <v>Mr</v>
      </c>
      <c r="C1121" t="str" cm="1">
        <f t="array" ref="C1121">_xlfn.XLOOKUP(Table4[[#This Row],[Customer ID]],Table1[[#All],[Customer ID]],Table1[[#All],[FIRST NAME]],0)</f>
        <v>Robert G</v>
      </c>
      <c r="D1121" t="str" cm="1">
        <f t="array" ref="D1121">_xlfn.XLOOKUP(Table4[[#This Row],[Customer ID]],Table1[[#All],[Customer ID]],Table1[[#All],[LAST NAME]],0)</f>
        <v>Michell</v>
      </c>
      <c r="E1121" s="5" cm="1">
        <f t="array" ref="E1121">_xlfn.XLOOKUP(Table4[[#This Row],[Customer ID]],Table3[[#All],[Customer ID]],Table3[[#All],[Date of Birth]],0)</f>
        <v>25387</v>
      </c>
      <c r="F1121" cm="1">
        <f t="array" ref="F1121">_xlfn.XLOOKUP(Table4[[#This Row],[Customer ID]],Table3[[#All],[Customer ID]],Table3[[#All],[Age]],0)</f>
        <v>53</v>
      </c>
      <c r="G1121" cm="1">
        <f t="array" ref="G1121">_xlfn.XLOOKUP(Table4[[#This Row],[Customer ID]],Table3[[#All],[Customer ID]],Table3[[#All],[Children]],0)</f>
        <v>1</v>
      </c>
      <c r="H1121" cm="1">
        <f t="array" ref="H1121">_xlfn.XLOOKUP(Table4[[#This Row],[Customer ID]],Table2[[#All],[Customer ID]],Table2[[#All],[BMI]],0)</f>
        <v>36.1</v>
      </c>
      <c r="I1121" cm="1">
        <f t="array" ref="I1121">_xlfn.XLOOKUP(Table4[[#This Row],[Customer ID]],Table2[[#All],[Customer ID]],Table2[[#All],[HBA1C]],0)</f>
        <v>4.62</v>
      </c>
      <c r="J1121" t="str">
        <f>_xlfn.XLOOKUP(Table4[[#This Row],[Customer ID]], 'Medical Examination'!A:A, 'Medical Examination'!D:D)</f>
        <v>Yes</v>
      </c>
      <c r="K1121" t="str">
        <f>_xlfn.XLOOKUP(Table4[[#This Row],[Customer ID]], 'Medical Examination'!A:A, 'Medical Examination'!E:E)</f>
        <v>No</v>
      </c>
      <c r="L1121" t="str">
        <f>_xlfn.XLOOKUP(Table4[[#This Row],[Customer ID]], 'Medical Examination'!A:A, 'Medical Examination'!F:F)</f>
        <v>Yes</v>
      </c>
      <c r="M1121">
        <f>_xlfn.XLOOKUP(Table4[[#This Row],[Customer ID]], 'Medical Examination'!A:A, 'Medical Examination'!G:G)</f>
        <v>1</v>
      </c>
      <c r="N1121" t="str">
        <f>_xlfn.XLOOKUP(Table4[[#This Row],[Customer ID]], 'Medical Examination'!A:A, 'Medical Examination'!H:H)</f>
        <v>No</v>
      </c>
      <c r="O1121" t="str">
        <f>_xlfn.XLOOKUP(Table4[[#This Row],[Customer ID]], 'Medical Examination'!A:A, 'Medical Examination'!I:I)</f>
        <v>Normal</v>
      </c>
      <c r="P1121" t="str">
        <f>_xlfn.XLOOKUP(Table4[[#This Row],[Customer ID]], 'Medical Examination'!A:A, 'Medical Examination'!J:J)</f>
        <v>Obesity</v>
      </c>
      <c r="Q1121" s="1">
        <f>_xlfn.XLOOKUP(Table4[[#This Row],[Customer ID]], Hospitalisation!A:A, Hospitalisation!E:E)</f>
        <v>10085.85</v>
      </c>
      <c r="R1121" t="str">
        <f>_xlfn.XLOOKUP(Table4[[#This Row],[Customer ID]], Hospitalisation!A:A, Hospitalisation!F:F)</f>
        <v>Tier - 3</v>
      </c>
      <c r="S1121" t="str">
        <f>_xlfn.XLOOKUP(Table4[[#This Row],[Customer ID]], Hospitalisation!A:A, Hospitalisation!G:G)</f>
        <v>Tier - 3</v>
      </c>
      <c r="T1121" t="str">
        <f>_xlfn.XLOOKUP(Table4[[#This Row],[Customer ID]], Hospitalisation!A:A, Hospitalisation!H:H)</f>
        <v>R1011</v>
      </c>
      <c r="U1121" t="str" cm="1">
        <f t="array" ref="U1121">_xlfn.IFS(Table4[[#This Row],[Age]]&lt;=29,"Youth",Table4[[#This Row],[Age]]&lt;=49,"Adults",Table4[[#This Row],[Age]]&gt;=50,"Senior")</f>
        <v>Senior</v>
      </c>
    </row>
    <row r="1122" spans="1:21">
      <c r="A1122" t="s">
        <v>2994</v>
      </c>
      <c r="B1122" t="str">
        <f>_xlfn.XLOOKUP(Table4[[#This Row],[Customer ID]],Table1[[#This Row],[Customer ID]],Table1[[#This Row],[TITLE]],0)</f>
        <v>Mr</v>
      </c>
      <c r="C1122" t="str" cm="1">
        <f t="array" ref="C1122">_xlfn.XLOOKUP(Table4[[#This Row],[Customer ID]],Table1[[#All],[Customer ID]],Table1[[#All],[FIRST NAME]],0)</f>
        <v>Thomas C</v>
      </c>
      <c r="D1122" t="str" cm="1">
        <f t="array" ref="D1122">_xlfn.XLOOKUP(Table4[[#This Row],[Customer ID]],Table1[[#All],[Customer ID]],Table1[[#All],[LAST NAME]],0)</f>
        <v>Datwyler</v>
      </c>
      <c r="E1122" s="5" cm="1">
        <f t="array" ref="E1122">_xlfn.XLOOKUP(Table4[[#This Row],[Customer ID]],Table3[[#All],[Customer ID]],Table3[[#All],[Date of Birth]],0)</f>
        <v>25503</v>
      </c>
      <c r="F1122" cm="1">
        <f t="array" ref="F1122">_xlfn.XLOOKUP(Table4[[#This Row],[Customer ID]],Table3[[#All],[Customer ID]],Table3[[#All],[Age]],0)</f>
        <v>53</v>
      </c>
      <c r="G1122" cm="1">
        <f t="array" ref="G1122">_xlfn.XLOOKUP(Table4[[#This Row],[Customer ID]],Table3[[#All],[Customer ID]],Table3[[#All],[Children]],0)</f>
        <v>0</v>
      </c>
      <c r="H1122" cm="1">
        <f t="array" ref="H1122">_xlfn.XLOOKUP(Table4[[#This Row],[Customer ID]],Table2[[#All],[Customer ID]],Table2[[#All],[BMI]],0)</f>
        <v>30.495000000000001</v>
      </c>
      <c r="I1122" cm="1">
        <f t="array" ref="I1122">_xlfn.XLOOKUP(Table4[[#This Row],[Customer ID]],Table2[[#All],[Customer ID]],Table2[[#All],[HBA1C]],0)</f>
        <v>5.74</v>
      </c>
      <c r="J1122" t="str">
        <f>_xlfn.XLOOKUP(Table4[[#This Row],[Customer ID]], 'Medical Examination'!A:A, 'Medical Examination'!D:D)</f>
        <v>Yes</v>
      </c>
      <c r="K1122" t="str">
        <f>_xlfn.XLOOKUP(Table4[[#This Row],[Customer ID]], 'Medical Examination'!A:A, 'Medical Examination'!E:E)</f>
        <v>No</v>
      </c>
      <c r="L1122" t="str">
        <f>_xlfn.XLOOKUP(Table4[[#This Row],[Customer ID]], 'Medical Examination'!A:A, 'Medical Examination'!F:F)</f>
        <v>Yes</v>
      </c>
      <c r="M1122">
        <f>_xlfn.XLOOKUP(Table4[[#This Row],[Customer ID]], 'Medical Examination'!A:A, 'Medical Examination'!G:G)</f>
        <v>1</v>
      </c>
      <c r="N1122" t="str">
        <f>_xlfn.XLOOKUP(Table4[[#This Row],[Customer ID]], 'Medical Examination'!A:A, 'Medical Examination'!H:H)</f>
        <v>No</v>
      </c>
      <c r="O1122" t="str">
        <f>_xlfn.XLOOKUP(Table4[[#This Row],[Customer ID]], 'Medical Examination'!A:A, 'Medical Examination'!I:I)</f>
        <v>Prediabetes</v>
      </c>
      <c r="P1122" t="str">
        <f>_xlfn.XLOOKUP(Table4[[#This Row],[Customer ID]], 'Medical Examination'!A:A, 'Medical Examination'!J:J)</f>
        <v>Obesity</v>
      </c>
      <c r="Q1122" s="1">
        <f>_xlfn.XLOOKUP(Table4[[#This Row],[Customer ID]], Hospitalisation!A:A, Hospitalisation!E:E)</f>
        <v>10072.06</v>
      </c>
      <c r="R1122" t="str">
        <f>_xlfn.XLOOKUP(Table4[[#This Row],[Customer ID]], Hospitalisation!A:A, Hospitalisation!F:F)</f>
        <v>Tier - 3</v>
      </c>
      <c r="S1122" t="str">
        <f>_xlfn.XLOOKUP(Table4[[#This Row],[Customer ID]], Hospitalisation!A:A, Hospitalisation!G:G)</f>
        <v>Tier - 1</v>
      </c>
      <c r="T1122" t="str">
        <f>_xlfn.XLOOKUP(Table4[[#This Row],[Customer ID]], Hospitalisation!A:A, Hospitalisation!H:H)</f>
        <v>R1017</v>
      </c>
      <c r="U1122" t="str" cm="1">
        <f t="array" ref="U1122">_xlfn.IFS(Table4[[#This Row],[Age]]&lt;=29,"Youth",Table4[[#This Row],[Age]]&lt;=49,"Adults",Table4[[#This Row],[Age]]&gt;=50,"Senior")</f>
        <v>Senior</v>
      </c>
    </row>
    <row r="1123" spans="1:21">
      <c r="A1123" t="s">
        <v>2997</v>
      </c>
      <c r="B1123" t="str">
        <f>_xlfn.XLOOKUP(Table4[[#This Row],[Customer ID]],Table1[[#This Row],[Customer ID]],Table1[[#This Row],[TITLE]],0)</f>
        <v>Mr</v>
      </c>
      <c r="C1123" t="str" cm="1">
        <f t="array" ref="C1123">_xlfn.XLOOKUP(Table4[[#This Row],[Customer ID]],Table1[[#All],[Customer ID]],Table1[[#All],[FIRST NAME]],0)</f>
        <v>Matthew J</v>
      </c>
      <c r="D1123" t="str" cm="1">
        <f t="array" ref="D1123">_xlfn.XLOOKUP(Table4[[#This Row],[Customer ID]],Table1[[#All],[Customer ID]],Table1[[#All],[LAST NAME]],0)</f>
        <v>Mead</v>
      </c>
      <c r="E1123" s="5" cm="1">
        <f t="array" ref="E1123">_xlfn.XLOOKUP(Table4[[#This Row],[Customer ID]],Table3[[#All],[Customer ID]],Table3[[#All],[Date of Birth]],0)</f>
        <v>25437</v>
      </c>
      <c r="F1123" cm="1">
        <f t="array" ref="F1123">_xlfn.XLOOKUP(Table4[[#This Row],[Customer ID]],Table3[[#All],[Customer ID]],Table3[[#All],[Age]],0)</f>
        <v>53</v>
      </c>
      <c r="G1123" cm="1">
        <f t="array" ref="G1123">_xlfn.XLOOKUP(Table4[[#This Row],[Customer ID]],Table3[[#All],[Customer ID]],Table3[[#All],[Children]],0)</f>
        <v>1</v>
      </c>
      <c r="H1123" cm="1">
        <f t="array" ref="H1123">_xlfn.XLOOKUP(Table4[[#This Row],[Customer ID]],Table2[[#All],[Customer ID]],Table2[[#All],[BMI]],0)</f>
        <v>21.4</v>
      </c>
      <c r="I1123" cm="1">
        <f t="array" ref="I1123">_xlfn.XLOOKUP(Table4[[#This Row],[Customer ID]],Table2[[#All],[Customer ID]],Table2[[#All],[HBA1C]],0)</f>
        <v>6.3</v>
      </c>
      <c r="J1123" t="str">
        <f>_xlfn.XLOOKUP(Table4[[#This Row],[Customer ID]], 'Medical Examination'!A:A, 'Medical Examination'!D:D)</f>
        <v>Yes</v>
      </c>
      <c r="K1123" t="str">
        <f>_xlfn.XLOOKUP(Table4[[#This Row],[Customer ID]], 'Medical Examination'!A:A, 'Medical Examination'!E:E)</f>
        <v>No</v>
      </c>
      <c r="L1123" t="str">
        <f>_xlfn.XLOOKUP(Table4[[#This Row],[Customer ID]], 'Medical Examination'!A:A, 'Medical Examination'!F:F)</f>
        <v>Yes</v>
      </c>
      <c r="M1123">
        <f>_xlfn.XLOOKUP(Table4[[#This Row],[Customer ID]], 'Medical Examination'!A:A, 'Medical Examination'!G:G)</f>
        <v>1</v>
      </c>
      <c r="N1123" t="str">
        <f>_xlfn.XLOOKUP(Table4[[#This Row],[Customer ID]], 'Medical Examination'!A:A, 'Medical Examination'!H:H)</f>
        <v>No</v>
      </c>
      <c r="O1123" t="str">
        <f>_xlfn.XLOOKUP(Table4[[#This Row],[Customer ID]], 'Medical Examination'!A:A, 'Medical Examination'!I:I)</f>
        <v>Prediabetes</v>
      </c>
      <c r="P1123" t="str">
        <f>_xlfn.XLOOKUP(Table4[[#This Row],[Customer ID]], 'Medical Examination'!A:A, 'Medical Examination'!J:J)</f>
        <v>Normal Weight</v>
      </c>
      <c r="Q1123" s="1">
        <f>_xlfn.XLOOKUP(Table4[[#This Row],[Customer ID]], Hospitalisation!A:A, Hospitalisation!E:E)</f>
        <v>10065.41</v>
      </c>
      <c r="R1123" t="str">
        <f>_xlfn.XLOOKUP(Table4[[#This Row],[Customer ID]], Hospitalisation!A:A, Hospitalisation!F:F)</f>
        <v>Tier - 3</v>
      </c>
      <c r="S1123" t="str">
        <f>_xlfn.XLOOKUP(Table4[[#This Row],[Customer ID]], Hospitalisation!A:A, Hospitalisation!G:G)</f>
        <v>Tier - 2</v>
      </c>
      <c r="T1123" t="str">
        <f>_xlfn.XLOOKUP(Table4[[#This Row],[Customer ID]], Hospitalisation!A:A, Hospitalisation!H:H)</f>
        <v>R1011</v>
      </c>
      <c r="U1123" t="str" cm="1">
        <f t="array" ref="U1123">_xlfn.IFS(Table4[[#This Row],[Age]]&lt;=29,"Youth",Table4[[#This Row],[Age]]&lt;=49,"Adults",Table4[[#This Row],[Age]]&gt;=50,"Senior")</f>
        <v>Senior</v>
      </c>
    </row>
    <row r="1124" spans="1:21">
      <c r="A1124" t="s">
        <v>2999</v>
      </c>
      <c r="B1124" t="str">
        <f>_xlfn.XLOOKUP(Table4[[#This Row],[Customer ID]],Table1[[#This Row],[Customer ID]],Table1[[#This Row],[TITLE]],0)</f>
        <v>Ms</v>
      </c>
      <c r="C1124" t="str" cm="1">
        <f t="array" ref="C1124">_xlfn.XLOOKUP(Table4[[#This Row],[Customer ID]],Table1[[#All],[Customer ID]],Table1[[#All],[FIRST NAME]],0)</f>
        <v>Mallory D</v>
      </c>
      <c r="D1124" t="str" cm="1">
        <f t="array" ref="D1124">_xlfn.XLOOKUP(Table4[[#This Row],[Customer ID]],Table1[[#All],[Customer ID]],Table1[[#All],[LAST NAME]],0)</f>
        <v>Kennedy</v>
      </c>
      <c r="E1124" s="5" cm="1">
        <f t="array" ref="E1124">_xlfn.XLOOKUP(Table4[[#This Row],[Customer ID]],Table3[[#All],[Customer ID]],Table3[[#All],[Date of Birth]],0)</f>
        <v>27271</v>
      </c>
      <c r="F1124" cm="1">
        <f t="array" ref="F1124">_xlfn.XLOOKUP(Table4[[#This Row],[Customer ID]],Table3[[#All],[Customer ID]],Table3[[#All],[Age]],0)</f>
        <v>48</v>
      </c>
      <c r="G1124" cm="1">
        <f t="array" ref="G1124">_xlfn.XLOOKUP(Table4[[#This Row],[Customer ID]],Table3[[#All],[Customer ID]],Table3[[#All],[Children]],0)</f>
        <v>2</v>
      </c>
      <c r="H1124" cm="1">
        <f t="array" ref="H1124">_xlfn.XLOOKUP(Table4[[#This Row],[Customer ID]],Table2[[#All],[Customer ID]],Table2[[#All],[BMI]],0)</f>
        <v>32.299999999999997</v>
      </c>
      <c r="I1124" cm="1">
        <f t="array" ref="I1124">_xlfn.XLOOKUP(Table4[[#This Row],[Customer ID]],Table2[[#All],[Customer ID]],Table2[[#All],[HBA1C]],0)</f>
        <v>10.27</v>
      </c>
      <c r="J1124" t="str">
        <f>_xlfn.XLOOKUP(Table4[[#This Row],[Customer ID]], 'Medical Examination'!A:A, 'Medical Examination'!D:D)</f>
        <v>No</v>
      </c>
      <c r="K1124" t="str">
        <f>_xlfn.XLOOKUP(Table4[[#This Row],[Customer ID]], 'Medical Examination'!A:A, 'Medical Examination'!E:E)</f>
        <v>No</v>
      </c>
      <c r="L1124" t="str">
        <f>_xlfn.XLOOKUP(Table4[[#This Row],[Customer ID]], 'Medical Examination'!A:A, 'Medical Examination'!F:F)</f>
        <v>No</v>
      </c>
      <c r="M1124">
        <f>_xlfn.XLOOKUP(Table4[[#This Row],[Customer ID]], 'Medical Examination'!A:A, 'Medical Examination'!G:G)</f>
        <v>0</v>
      </c>
      <c r="N1124" t="str">
        <f>_xlfn.XLOOKUP(Table4[[#This Row],[Customer ID]], 'Medical Examination'!A:A, 'Medical Examination'!H:H)</f>
        <v>No</v>
      </c>
      <c r="O1124" t="str">
        <f>_xlfn.XLOOKUP(Table4[[#This Row],[Customer ID]], 'Medical Examination'!A:A, 'Medical Examination'!I:I)</f>
        <v>Diabetes</v>
      </c>
      <c r="P1124" t="str">
        <f>_xlfn.XLOOKUP(Table4[[#This Row],[Customer ID]], 'Medical Examination'!A:A, 'Medical Examination'!J:J)</f>
        <v>Obesity</v>
      </c>
      <c r="Q1124" s="1">
        <f>_xlfn.XLOOKUP(Table4[[#This Row],[Customer ID]], Hospitalisation!A:A, Hospitalisation!E:E)</f>
        <v>10043.25</v>
      </c>
      <c r="R1124" t="str">
        <f>_xlfn.XLOOKUP(Table4[[#This Row],[Customer ID]], Hospitalisation!A:A, Hospitalisation!F:F)</f>
        <v>Tier - 3</v>
      </c>
      <c r="S1124" t="str">
        <f>_xlfn.XLOOKUP(Table4[[#This Row],[Customer ID]], Hospitalisation!A:A, Hospitalisation!G:G)</f>
        <v>Tier - 2</v>
      </c>
      <c r="T1124" t="str">
        <f>_xlfn.XLOOKUP(Table4[[#This Row],[Customer ID]], Hospitalisation!A:A, Hospitalisation!H:H)</f>
        <v>R1024</v>
      </c>
      <c r="U1124" t="str" cm="1">
        <f t="array" ref="U1124">_xlfn.IFS(Table4[[#This Row],[Age]]&lt;=29,"Youth",Table4[[#This Row],[Age]]&lt;=49,"Adults",Table4[[#This Row],[Age]]&gt;=50,"Senior")</f>
        <v>Adults</v>
      </c>
    </row>
    <row r="1125" spans="1:21">
      <c r="A1125" t="s">
        <v>3002</v>
      </c>
      <c r="B1125" t="str">
        <f>_xlfn.XLOOKUP(Table4[[#This Row],[Customer ID]],Table1[[#This Row],[Customer ID]],Table1[[#This Row],[TITLE]],0)</f>
        <v>Mr</v>
      </c>
      <c r="C1125" t="str" cm="1">
        <f t="array" ref="C1125">_xlfn.XLOOKUP(Table4[[#This Row],[Customer ID]],Table1[[#All],[Customer ID]],Table1[[#All],[FIRST NAME]],0)</f>
        <v>Christopher D</v>
      </c>
      <c r="D1125" t="str" cm="1">
        <f t="array" ref="D1125">_xlfn.XLOOKUP(Table4[[#This Row],[Customer ID]],Table1[[#All],[Customer ID]],Table1[[#All],[LAST NAME]],0)</f>
        <v>Czech</v>
      </c>
      <c r="E1125" s="5" cm="1">
        <f t="array" ref="E1125">_xlfn.XLOOKUP(Table4[[#This Row],[Customer ID]],Table3[[#All],[Customer ID]],Table3[[#All],[Date of Birth]],0)</f>
        <v>29217</v>
      </c>
      <c r="F1125" cm="1">
        <f t="array" ref="F1125">_xlfn.XLOOKUP(Table4[[#This Row],[Customer ID]],Table3[[#All],[Customer ID]],Table3[[#All],[Age]],0)</f>
        <v>43</v>
      </c>
      <c r="G1125" cm="1">
        <f t="array" ref="G1125">_xlfn.XLOOKUP(Table4[[#This Row],[Customer ID]],Table3[[#All],[Customer ID]],Table3[[#All],[Children]],0)</f>
        <v>2</v>
      </c>
      <c r="H1125" cm="1">
        <f t="array" ref="H1125">_xlfn.XLOOKUP(Table4[[#This Row],[Customer ID]],Table2[[#All],[Customer ID]],Table2[[#All],[BMI]],0)</f>
        <v>29.78</v>
      </c>
      <c r="I1125" cm="1">
        <f t="array" ref="I1125">_xlfn.XLOOKUP(Table4[[#This Row],[Customer ID]],Table2[[#All],[Customer ID]],Table2[[#All],[HBA1C]],0)</f>
        <v>5.85</v>
      </c>
      <c r="J1125" t="str">
        <f>_xlfn.XLOOKUP(Table4[[#This Row],[Customer ID]], 'Medical Examination'!A:A, 'Medical Examination'!D:D)</f>
        <v>No</v>
      </c>
      <c r="K1125" t="str">
        <f>_xlfn.XLOOKUP(Table4[[#This Row],[Customer ID]], 'Medical Examination'!A:A, 'Medical Examination'!E:E)</f>
        <v>No</v>
      </c>
      <c r="L1125" t="str">
        <f>_xlfn.XLOOKUP(Table4[[#This Row],[Customer ID]], 'Medical Examination'!A:A, 'Medical Examination'!F:F)</f>
        <v>Yes</v>
      </c>
      <c r="M1125">
        <f>_xlfn.XLOOKUP(Table4[[#This Row],[Customer ID]], 'Medical Examination'!A:A, 'Medical Examination'!G:G)</f>
        <v>1</v>
      </c>
      <c r="N1125" t="str">
        <f>_xlfn.XLOOKUP(Table4[[#This Row],[Customer ID]], 'Medical Examination'!A:A, 'Medical Examination'!H:H)</f>
        <v>No</v>
      </c>
      <c r="O1125" t="str">
        <f>_xlfn.XLOOKUP(Table4[[#This Row],[Customer ID]], 'Medical Examination'!A:A, 'Medical Examination'!I:I)</f>
        <v>Prediabetes</v>
      </c>
      <c r="P1125" t="str">
        <f>_xlfn.XLOOKUP(Table4[[#This Row],[Customer ID]], 'Medical Examination'!A:A, 'Medical Examination'!J:J)</f>
        <v>Overweight</v>
      </c>
      <c r="Q1125" s="1">
        <f>_xlfn.XLOOKUP(Table4[[#This Row],[Customer ID]], Hospitalisation!A:A, Hospitalisation!E:E)</f>
        <v>10027.15</v>
      </c>
      <c r="R1125" t="str">
        <f>_xlfn.XLOOKUP(Table4[[#This Row],[Customer ID]], Hospitalisation!A:A, Hospitalisation!F:F)</f>
        <v>Tier - 3</v>
      </c>
      <c r="S1125" t="str">
        <f>_xlfn.XLOOKUP(Table4[[#This Row],[Customer ID]], Hospitalisation!A:A, Hospitalisation!G:G)</f>
        <v>Tier - 1</v>
      </c>
      <c r="T1125" t="str">
        <f>_xlfn.XLOOKUP(Table4[[#This Row],[Customer ID]], Hospitalisation!A:A, Hospitalisation!H:H)</f>
        <v>R1021</v>
      </c>
      <c r="U1125" t="str" cm="1">
        <f t="array" ref="U1125">_xlfn.IFS(Table4[[#This Row],[Age]]&lt;=29,"Youth",Table4[[#This Row],[Age]]&lt;=49,"Adults",Table4[[#This Row],[Age]]&gt;=50,"Senior")</f>
        <v>Adults</v>
      </c>
    </row>
    <row r="1126" spans="1:21">
      <c r="A1126" t="s">
        <v>3004</v>
      </c>
      <c r="B1126" t="str">
        <f>_xlfn.XLOOKUP(Table4[[#This Row],[Customer ID]],Table1[[#This Row],[Customer ID]],Table1[[#This Row],[TITLE]],0)</f>
        <v>Mrs</v>
      </c>
      <c r="C1126" t="str" cm="1">
        <f t="array" ref="C1126">_xlfn.XLOOKUP(Table4[[#This Row],[Customer ID]],Table1[[#All],[Customer ID]],Table1[[#All],[FIRST NAME]],0)</f>
        <v>Jamie</v>
      </c>
      <c r="D1126" t="str" cm="1">
        <f t="array" ref="D1126">_xlfn.XLOOKUP(Table4[[#This Row],[Customer ID]],Table1[[#All],[Customer ID]],Table1[[#All],[LAST NAME]],0)</f>
        <v>O'Brien</v>
      </c>
      <c r="E1126" s="5" cm="1">
        <f t="array" ref="E1126">_xlfn.XLOOKUP(Table4[[#This Row],[Customer ID]],Table3[[#All],[Customer ID]],Table3[[#All],[Date of Birth]],0)</f>
        <v>32327</v>
      </c>
      <c r="F1126" cm="1">
        <f t="array" ref="F1126">_xlfn.XLOOKUP(Table4[[#This Row],[Customer ID]],Table3[[#All],[Customer ID]],Table3[[#All],[Age]],0)</f>
        <v>34</v>
      </c>
      <c r="G1126" cm="1">
        <f t="array" ref="G1126">_xlfn.XLOOKUP(Table4[[#This Row],[Customer ID]],Table3[[#All],[Customer ID]],Table3[[#All],[Children]],0)</f>
        <v>3</v>
      </c>
      <c r="H1126" cm="1">
        <f t="array" ref="H1126">_xlfn.XLOOKUP(Table4[[#This Row],[Customer ID]],Table2[[#All],[Customer ID]],Table2[[#All],[BMI]],0)</f>
        <v>34.76</v>
      </c>
      <c r="I1126" cm="1">
        <f t="array" ref="I1126">_xlfn.XLOOKUP(Table4[[#This Row],[Customer ID]],Table2[[#All],[Customer ID]],Table2[[#All],[HBA1C]],0)</f>
        <v>5.92</v>
      </c>
      <c r="J1126" t="str">
        <f>_xlfn.XLOOKUP(Table4[[#This Row],[Customer ID]], 'Medical Examination'!A:A, 'Medical Examination'!D:D)</f>
        <v>Yes</v>
      </c>
      <c r="K1126" t="str">
        <f>_xlfn.XLOOKUP(Table4[[#This Row],[Customer ID]], 'Medical Examination'!A:A, 'Medical Examination'!E:E)</f>
        <v>No</v>
      </c>
      <c r="L1126" t="str">
        <f>_xlfn.XLOOKUP(Table4[[#This Row],[Customer ID]], 'Medical Examination'!A:A, 'Medical Examination'!F:F)</f>
        <v>No</v>
      </c>
      <c r="M1126">
        <f>_xlfn.XLOOKUP(Table4[[#This Row],[Customer ID]], 'Medical Examination'!A:A, 'Medical Examination'!G:G)</f>
        <v>1</v>
      </c>
      <c r="N1126" t="str">
        <f>_xlfn.XLOOKUP(Table4[[#This Row],[Customer ID]], 'Medical Examination'!A:A, 'Medical Examination'!H:H)</f>
        <v>No</v>
      </c>
      <c r="O1126" t="str">
        <f>_xlfn.XLOOKUP(Table4[[#This Row],[Customer ID]], 'Medical Examination'!A:A, 'Medical Examination'!I:I)</f>
        <v>Prediabetes</v>
      </c>
      <c r="P1126" t="str">
        <f>_xlfn.XLOOKUP(Table4[[#This Row],[Customer ID]], 'Medical Examination'!A:A, 'Medical Examination'!J:J)</f>
        <v>Obesity</v>
      </c>
      <c r="Q1126" s="1">
        <f>_xlfn.XLOOKUP(Table4[[#This Row],[Customer ID]], Hospitalisation!A:A, Hospitalisation!E:E)</f>
        <v>10011.44</v>
      </c>
      <c r="R1126" t="str">
        <f>_xlfn.XLOOKUP(Table4[[#This Row],[Customer ID]], Hospitalisation!A:A, Hospitalisation!F:F)</f>
        <v>Tier - 3</v>
      </c>
      <c r="S1126" t="str">
        <f>_xlfn.XLOOKUP(Table4[[#This Row],[Customer ID]], Hospitalisation!A:A, Hospitalisation!G:G)</f>
        <v>Tier - 3</v>
      </c>
      <c r="T1126" t="str">
        <f>_xlfn.XLOOKUP(Table4[[#This Row],[Customer ID]], Hospitalisation!A:A, Hospitalisation!H:H)</f>
        <v>R1026</v>
      </c>
      <c r="U1126" t="str" cm="1">
        <f t="array" ref="U1126">_xlfn.IFS(Table4[[#This Row],[Age]]&lt;=29,"Youth",Table4[[#This Row],[Age]]&lt;=49,"Adults",Table4[[#This Row],[Age]]&gt;=50,"Senior")</f>
        <v>Adults</v>
      </c>
    </row>
    <row r="1127" spans="1:21">
      <c r="A1127" t="s">
        <v>3007</v>
      </c>
      <c r="B1127" t="str">
        <f>_xlfn.XLOOKUP(Table4[[#This Row],[Customer ID]],Table1[[#This Row],[Customer ID]],Table1[[#This Row],[TITLE]],0)</f>
        <v>Ms</v>
      </c>
      <c r="C1127" t="str" cm="1">
        <f t="array" ref="C1127">_xlfn.XLOOKUP(Table4[[#This Row],[Customer ID]],Table1[[#All],[Customer ID]],Table1[[#All],[FIRST NAME]],0)</f>
        <v>Ariell</v>
      </c>
      <c r="D1127" t="str" cm="1">
        <f t="array" ref="D1127">_xlfn.XLOOKUP(Table4[[#This Row],[Customer ID]],Table1[[#All],[Customer ID]],Table1[[#All],[LAST NAME]],0)</f>
        <v>Bachman</v>
      </c>
      <c r="E1127" s="5" cm="1">
        <f t="array" ref="E1127">_xlfn.XLOOKUP(Table4[[#This Row],[Customer ID]],Table3[[#All],[Customer ID]],Table3[[#All],[Date of Birth]],0)</f>
        <v>25791</v>
      </c>
      <c r="F1127" cm="1">
        <f t="array" ref="F1127">_xlfn.XLOOKUP(Table4[[#This Row],[Customer ID]],Table3[[#All],[Customer ID]],Table3[[#All],[Age]],0)</f>
        <v>52</v>
      </c>
      <c r="G1127" cm="1">
        <f t="array" ref="G1127">_xlfn.XLOOKUP(Table4[[#This Row],[Customer ID]],Table3[[#All],[Customer ID]],Table3[[#All],[Children]],0)</f>
        <v>0</v>
      </c>
      <c r="H1127" cm="1">
        <f t="array" ref="H1127">_xlfn.XLOOKUP(Table4[[#This Row],[Customer ID]],Table2[[#All],[Customer ID]],Table2[[#All],[BMI]],0)</f>
        <v>18.335000000000001</v>
      </c>
      <c r="I1127" cm="1">
        <f t="array" ref="I1127">_xlfn.XLOOKUP(Table4[[#This Row],[Customer ID]],Table2[[#All],[Customer ID]],Table2[[#All],[HBA1C]],0)</f>
        <v>10.01</v>
      </c>
      <c r="J1127" t="str">
        <f>_xlfn.XLOOKUP(Table4[[#This Row],[Customer ID]], 'Medical Examination'!A:A, 'Medical Examination'!D:D)</f>
        <v>Yes</v>
      </c>
      <c r="K1127" t="str">
        <f>_xlfn.XLOOKUP(Table4[[#This Row],[Customer ID]], 'Medical Examination'!A:A, 'Medical Examination'!E:E)</f>
        <v>No</v>
      </c>
      <c r="L1127" t="str">
        <f>_xlfn.XLOOKUP(Table4[[#This Row],[Customer ID]], 'Medical Examination'!A:A, 'Medical Examination'!F:F)</f>
        <v>No</v>
      </c>
      <c r="M1127">
        <f>_xlfn.XLOOKUP(Table4[[#This Row],[Customer ID]], 'Medical Examination'!A:A, 'Medical Examination'!G:G)</f>
        <v>2</v>
      </c>
      <c r="N1127" t="str">
        <f>_xlfn.XLOOKUP(Table4[[#This Row],[Customer ID]], 'Medical Examination'!A:A, 'Medical Examination'!H:H)</f>
        <v>No</v>
      </c>
      <c r="O1127" t="str">
        <f>_xlfn.XLOOKUP(Table4[[#This Row],[Customer ID]], 'Medical Examination'!A:A, 'Medical Examination'!I:I)</f>
        <v>Diabetes</v>
      </c>
      <c r="P1127" t="str">
        <f>_xlfn.XLOOKUP(Table4[[#This Row],[Customer ID]], 'Medical Examination'!A:A, 'Medical Examination'!J:J)</f>
        <v>Underweight</v>
      </c>
      <c r="Q1127" s="1">
        <f>_xlfn.XLOOKUP(Table4[[#This Row],[Customer ID]], Hospitalisation!A:A, Hospitalisation!E:E)</f>
        <v>9991.0400000000009</v>
      </c>
      <c r="R1127" t="str">
        <f>_xlfn.XLOOKUP(Table4[[#This Row],[Customer ID]], Hospitalisation!A:A, Hospitalisation!F:F)</f>
        <v>Tier - 2</v>
      </c>
      <c r="S1127" t="str">
        <f>_xlfn.XLOOKUP(Table4[[#This Row],[Customer ID]], Hospitalisation!A:A, Hospitalisation!G:G)</f>
        <v>Tier - 3</v>
      </c>
      <c r="T1127" t="str">
        <f>_xlfn.XLOOKUP(Table4[[#This Row],[Customer ID]], Hospitalisation!A:A, Hospitalisation!H:H)</f>
        <v>R1012</v>
      </c>
      <c r="U1127" t="str" cm="1">
        <f t="array" ref="U1127">_xlfn.IFS(Table4[[#This Row],[Age]]&lt;=29,"Youth",Table4[[#This Row],[Age]]&lt;=49,"Adults",Table4[[#This Row],[Age]]&gt;=50,"Senior")</f>
        <v>Senior</v>
      </c>
    </row>
    <row r="1128" spans="1:21">
      <c r="A1128" t="s">
        <v>3010</v>
      </c>
      <c r="B1128" t="str">
        <f>_xlfn.XLOOKUP(Table4[[#This Row],[Customer ID]],Table1[[#This Row],[Customer ID]],Table1[[#This Row],[TITLE]],0)</f>
        <v>Mr</v>
      </c>
      <c r="C1128" t="str" cm="1">
        <f t="array" ref="C1128">_xlfn.XLOOKUP(Table4[[#This Row],[Customer ID]],Table1[[#All],[Customer ID]],Table1[[#All],[FIRST NAME]],0)</f>
        <v>Christopher</v>
      </c>
      <c r="D1128" t="str" cm="1">
        <f t="array" ref="D1128">_xlfn.XLOOKUP(Table4[[#This Row],[Customer ID]],Table1[[#All],[Customer ID]],Table1[[#All],[LAST NAME]],0)</f>
        <v>Bednar</v>
      </c>
      <c r="E1128" s="5" cm="1">
        <f t="array" ref="E1128">_xlfn.XLOOKUP(Table4[[#This Row],[Customer ID]],Table3[[#All],[Customer ID]],Table3[[#All],[Date of Birth]],0)</f>
        <v>26212</v>
      </c>
      <c r="F1128" cm="1">
        <f t="array" ref="F1128">_xlfn.XLOOKUP(Table4[[#This Row],[Customer ID]],Table3[[#All],[Customer ID]],Table3[[#All],[Age]],0)</f>
        <v>51</v>
      </c>
      <c r="G1128" cm="1">
        <f t="array" ref="G1128">_xlfn.XLOOKUP(Table4[[#This Row],[Customer ID]],Table3[[#All],[Customer ID]],Table3[[#All],[Children]],0)</f>
        <v>1</v>
      </c>
      <c r="H1128" cm="1">
        <f t="array" ref="H1128">_xlfn.XLOOKUP(Table4[[#This Row],[Customer ID]],Table2[[#All],[Customer ID]],Table2[[#All],[BMI]],0)</f>
        <v>32.299999999999997</v>
      </c>
      <c r="I1128" cm="1">
        <f t="array" ref="I1128">_xlfn.XLOOKUP(Table4[[#This Row],[Customer ID]],Table2[[#All],[Customer ID]],Table2[[#All],[HBA1C]],0)</f>
        <v>9.59</v>
      </c>
      <c r="J1128" t="str">
        <f>_xlfn.XLOOKUP(Table4[[#This Row],[Customer ID]], 'Medical Examination'!A:A, 'Medical Examination'!D:D)</f>
        <v>No</v>
      </c>
      <c r="K1128" t="str">
        <f>_xlfn.XLOOKUP(Table4[[#This Row],[Customer ID]], 'Medical Examination'!A:A, 'Medical Examination'!E:E)</f>
        <v>No</v>
      </c>
      <c r="L1128" t="str">
        <f>_xlfn.XLOOKUP(Table4[[#This Row],[Customer ID]], 'Medical Examination'!A:A, 'Medical Examination'!F:F)</f>
        <v>No</v>
      </c>
      <c r="M1128">
        <f>_xlfn.XLOOKUP(Table4[[#This Row],[Customer ID]], 'Medical Examination'!A:A, 'Medical Examination'!G:G)</f>
        <v>0</v>
      </c>
      <c r="N1128" t="str">
        <f>_xlfn.XLOOKUP(Table4[[#This Row],[Customer ID]], 'Medical Examination'!A:A, 'Medical Examination'!H:H)</f>
        <v>No</v>
      </c>
      <c r="O1128" t="str">
        <f>_xlfn.XLOOKUP(Table4[[#This Row],[Customer ID]], 'Medical Examination'!A:A, 'Medical Examination'!I:I)</f>
        <v>Diabetes</v>
      </c>
      <c r="P1128" t="str">
        <f>_xlfn.XLOOKUP(Table4[[#This Row],[Customer ID]], 'Medical Examination'!A:A, 'Medical Examination'!J:J)</f>
        <v>Obesity</v>
      </c>
      <c r="Q1128" s="1">
        <f>_xlfn.XLOOKUP(Table4[[#This Row],[Customer ID]], Hospitalisation!A:A, Hospitalisation!E:E)</f>
        <v>9964.06</v>
      </c>
      <c r="R1128" t="str">
        <f>_xlfn.XLOOKUP(Table4[[#This Row],[Customer ID]], Hospitalisation!A:A, Hospitalisation!F:F)</f>
        <v>Tier - 2</v>
      </c>
      <c r="S1128" t="str">
        <f>_xlfn.XLOOKUP(Table4[[#This Row],[Customer ID]], Hospitalisation!A:A, Hospitalisation!G:G)</f>
        <v>Tier - 2</v>
      </c>
      <c r="T1128" t="str">
        <f>_xlfn.XLOOKUP(Table4[[#This Row],[Customer ID]], Hospitalisation!A:A, Hospitalisation!H:H)</f>
        <v>R1019</v>
      </c>
      <c r="U1128" t="str" cm="1">
        <f t="array" ref="U1128">_xlfn.IFS(Table4[[#This Row],[Age]]&lt;=29,"Youth",Table4[[#This Row],[Age]]&lt;=49,"Adults",Table4[[#This Row],[Age]]&gt;=50,"Senior")</f>
        <v>Senior</v>
      </c>
    </row>
    <row r="1129" spans="1:21">
      <c r="A1129" t="s">
        <v>3012</v>
      </c>
      <c r="B1129" t="str">
        <f>_xlfn.XLOOKUP(Table4[[#This Row],[Customer ID]],Table1[[#This Row],[Customer ID]],Table1[[#This Row],[TITLE]],0)</f>
        <v>Mr</v>
      </c>
      <c r="C1129" t="str" cm="1">
        <f t="array" ref="C1129">_xlfn.XLOOKUP(Table4[[#This Row],[Customer ID]],Table1[[#All],[Customer ID]],Table1[[#All],[FIRST NAME]],0)</f>
        <v>Ryan</v>
      </c>
      <c r="D1129" t="str" cm="1">
        <f t="array" ref="D1129">_xlfn.XLOOKUP(Table4[[#This Row],[Customer ID]],Table1[[#All],[Customer ID]],Table1[[#All],[LAST NAME]],0)</f>
        <v>Daye</v>
      </c>
      <c r="E1129" s="5" cm="1">
        <f t="array" ref="E1129">_xlfn.XLOOKUP(Table4[[#This Row],[Customer ID]],Table3[[#All],[Customer ID]],Table3[[#All],[Date of Birth]],0)</f>
        <v>26293</v>
      </c>
      <c r="F1129" cm="1">
        <f t="array" ref="F1129">_xlfn.XLOOKUP(Table4[[#This Row],[Customer ID]],Table3[[#All],[Customer ID]],Table3[[#All],[Age]],0)</f>
        <v>51</v>
      </c>
      <c r="G1129" cm="1">
        <f t="array" ref="G1129">_xlfn.XLOOKUP(Table4[[#This Row],[Customer ID]],Table3[[#All],[Customer ID]],Table3[[#All],[Children]],0)</f>
        <v>1</v>
      </c>
      <c r="H1129" cm="1">
        <f t="array" ref="H1129">_xlfn.XLOOKUP(Table4[[#This Row],[Customer ID]],Table2[[#All],[Customer ID]],Table2[[#All],[BMI]],0)</f>
        <v>27.74</v>
      </c>
      <c r="I1129" cm="1">
        <f t="array" ref="I1129">_xlfn.XLOOKUP(Table4[[#This Row],[Customer ID]],Table2[[#All],[Customer ID]],Table2[[#All],[HBA1C]],0)</f>
        <v>10.37</v>
      </c>
      <c r="J1129" t="str">
        <f>_xlfn.XLOOKUP(Table4[[#This Row],[Customer ID]], 'Medical Examination'!A:A, 'Medical Examination'!D:D)</f>
        <v>No</v>
      </c>
      <c r="K1129" t="str">
        <f>_xlfn.XLOOKUP(Table4[[#This Row],[Customer ID]], 'Medical Examination'!A:A, 'Medical Examination'!E:E)</f>
        <v>No</v>
      </c>
      <c r="L1129" t="str">
        <f>_xlfn.XLOOKUP(Table4[[#This Row],[Customer ID]], 'Medical Examination'!A:A, 'Medical Examination'!F:F)</f>
        <v>No</v>
      </c>
      <c r="M1129">
        <f>_xlfn.XLOOKUP(Table4[[#This Row],[Customer ID]], 'Medical Examination'!A:A, 'Medical Examination'!G:G)</f>
        <v>0</v>
      </c>
      <c r="N1129" t="str">
        <f>_xlfn.XLOOKUP(Table4[[#This Row],[Customer ID]], 'Medical Examination'!A:A, 'Medical Examination'!H:H)</f>
        <v>No</v>
      </c>
      <c r="O1129" t="str">
        <f>_xlfn.XLOOKUP(Table4[[#This Row],[Customer ID]], 'Medical Examination'!A:A, 'Medical Examination'!I:I)</f>
        <v>Diabetes</v>
      </c>
      <c r="P1129" t="str">
        <f>_xlfn.XLOOKUP(Table4[[#This Row],[Customer ID]], 'Medical Examination'!A:A, 'Medical Examination'!J:J)</f>
        <v>Overweight</v>
      </c>
      <c r="Q1129" s="1">
        <f>_xlfn.XLOOKUP(Table4[[#This Row],[Customer ID]], Hospitalisation!A:A, Hospitalisation!E:E)</f>
        <v>9957.7199999999993</v>
      </c>
      <c r="R1129" t="str">
        <f>_xlfn.XLOOKUP(Table4[[#This Row],[Customer ID]], Hospitalisation!A:A, Hospitalisation!F:F)</f>
        <v>Tier - 2</v>
      </c>
      <c r="S1129" t="str">
        <f>_xlfn.XLOOKUP(Table4[[#This Row],[Customer ID]], Hospitalisation!A:A, Hospitalisation!G:G)</f>
        <v>Tier - 3</v>
      </c>
      <c r="T1129" t="str">
        <f>_xlfn.XLOOKUP(Table4[[#This Row],[Customer ID]], Hospitalisation!A:A, Hospitalisation!H:H)</f>
        <v>R1018</v>
      </c>
      <c r="U1129" t="str" cm="1">
        <f t="array" ref="U1129">_xlfn.IFS(Table4[[#This Row],[Age]]&lt;=29,"Youth",Table4[[#This Row],[Age]]&lt;=49,"Adults",Table4[[#This Row],[Age]]&gt;=50,"Senior")</f>
        <v>Senior</v>
      </c>
    </row>
    <row r="1130" spans="1:21">
      <c r="A1130" t="s">
        <v>3014</v>
      </c>
      <c r="B1130" t="str">
        <f>_xlfn.XLOOKUP(Table4[[#This Row],[Customer ID]],Table1[[#This Row],[Customer ID]],Table1[[#This Row],[TITLE]],0)</f>
        <v>Mr</v>
      </c>
      <c r="C1130" t="str" cm="1">
        <f t="array" ref="C1130">_xlfn.XLOOKUP(Table4[[#This Row],[Customer ID]],Table1[[#All],[Customer ID]],Table1[[#All],[FIRST NAME]],0)</f>
        <v>Thomas B</v>
      </c>
      <c r="D1130" t="str" cm="1">
        <f t="array" ref="D1130">_xlfn.XLOOKUP(Table4[[#This Row],[Customer ID]],Table1[[#All],[Customer ID]],Table1[[#All],[LAST NAME]],0)</f>
        <v>Clarke</v>
      </c>
      <c r="E1130" s="5" cm="1">
        <f t="array" ref="E1130">_xlfn.XLOOKUP(Table4[[#This Row],[Customer ID]],Table3[[#All],[Customer ID]],Table3[[#All],[Date of Birth]],0)</f>
        <v>23631</v>
      </c>
      <c r="F1130" cm="1">
        <f t="array" ref="F1130">_xlfn.XLOOKUP(Table4[[#This Row],[Customer ID]],Table3[[#All],[Customer ID]],Table3[[#All],[Age]],0)</f>
        <v>58</v>
      </c>
      <c r="G1130" cm="1">
        <f t="array" ref="G1130">_xlfn.XLOOKUP(Table4[[#This Row],[Customer ID]],Table3[[#All],[Customer ID]],Table3[[#All],[Children]],0)</f>
        <v>0</v>
      </c>
      <c r="H1130" cm="1">
        <f t="array" ref="H1130">_xlfn.XLOOKUP(Table4[[#This Row],[Customer ID]],Table2[[#All],[Customer ID]],Table2[[#All],[BMI]],0)</f>
        <v>24</v>
      </c>
      <c r="I1130" cm="1">
        <f t="array" ref="I1130">_xlfn.XLOOKUP(Table4[[#This Row],[Customer ID]],Table2[[#All],[Customer ID]],Table2[[#All],[HBA1C]],0)</f>
        <v>4.01</v>
      </c>
      <c r="J1130" t="str">
        <f>_xlfn.XLOOKUP(Table4[[#This Row],[Customer ID]], 'Medical Examination'!A:A, 'Medical Examination'!D:D)</f>
        <v>Yes</v>
      </c>
      <c r="K1130" t="str">
        <f>_xlfn.XLOOKUP(Table4[[#This Row],[Customer ID]], 'Medical Examination'!A:A, 'Medical Examination'!E:E)</f>
        <v>No</v>
      </c>
      <c r="L1130" t="str">
        <f>_xlfn.XLOOKUP(Table4[[#This Row],[Customer ID]], 'Medical Examination'!A:A, 'Medical Examination'!F:F)</f>
        <v>No</v>
      </c>
      <c r="M1130">
        <f>_xlfn.XLOOKUP(Table4[[#This Row],[Customer ID]], 'Medical Examination'!A:A, 'Medical Examination'!G:G)</f>
        <v>1</v>
      </c>
      <c r="N1130" t="str">
        <f>_xlfn.XLOOKUP(Table4[[#This Row],[Customer ID]], 'Medical Examination'!A:A, 'Medical Examination'!H:H)</f>
        <v>No</v>
      </c>
      <c r="O1130" t="str">
        <f>_xlfn.XLOOKUP(Table4[[#This Row],[Customer ID]], 'Medical Examination'!A:A, 'Medical Examination'!I:I)</f>
        <v>Normal</v>
      </c>
      <c r="P1130" t="str">
        <f>_xlfn.XLOOKUP(Table4[[#This Row],[Customer ID]], 'Medical Examination'!A:A, 'Medical Examination'!J:J)</f>
        <v>Normal Weight</v>
      </c>
      <c r="Q1130" s="1">
        <f>_xlfn.XLOOKUP(Table4[[#This Row],[Customer ID]], Hospitalisation!A:A, Hospitalisation!E:E)</f>
        <v>9933.44</v>
      </c>
      <c r="R1130" t="str">
        <f>_xlfn.XLOOKUP(Table4[[#This Row],[Customer ID]], Hospitalisation!A:A, Hospitalisation!F:F)</f>
        <v>Tier - 3</v>
      </c>
      <c r="S1130" t="str">
        <f>_xlfn.XLOOKUP(Table4[[#This Row],[Customer ID]], Hospitalisation!A:A, Hospitalisation!G:G)</f>
        <v>Tier - 3</v>
      </c>
      <c r="T1130" t="str">
        <f>_xlfn.XLOOKUP(Table4[[#This Row],[Customer ID]], Hospitalisation!A:A, Hospitalisation!H:H)</f>
        <v>R1013</v>
      </c>
      <c r="U1130" t="str" cm="1">
        <f t="array" ref="U1130">_xlfn.IFS(Table4[[#This Row],[Age]]&lt;=29,"Youth",Table4[[#This Row],[Age]]&lt;=49,"Adults",Table4[[#This Row],[Age]]&gt;=50,"Senior")</f>
        <v>Senior</v>
      </c>
    </row>
    <row r="1131" spans="1:21">
      <c r="A1131" t="s">
        <v>3017</v>
      </c>
      <c r="B1131" t="str">
        <f>_xlfn.XLOOKUP(Table4[[#This Row],[Customer ID]],Table1[[#This Row],[Customer ID]],Table1[[#This Row],[TITLE]],0)</f>
        <v>Ms</v>
      </c>
      <c r="C1131" t="str" cm="1">
        <f t="array" ref="C1131">_xlfn.XLOOKUP(Table4[[#This Row],[Customer ID]],Table1[[#All],[Customer ID]],Table1[[#All],[FIRST NAME]],0)</f>
        <v>Katie</v>
      </c>
      <c r="D1131" t="str" cm="1">
        <f t="array" ref="D1131">_xlfn.XLOOKUP(Table4[[#This Row],[Customer ID]],Table1[[#All],[Customer ID]],Table1[[#All],[LAST NAME]],0)</f>
        <v>Koren</v>
      </c>
      <c r="E1131" s="5" cm="1">
        <f t="array" ref="E1131">_xlfn.XLOOKUP(Table4[[#This Row],[Customer ID]],Table3[[#All],[Customer ID]],Table3[[#All],[Date of Birth]],0)</f>
        <v>30653</v>
      </c>
      <c r="F1131" cm="1">
        <f t="array" ref="F1131">_xlfn.XLOOKUP(Table4[[#This Row],[Customer ID]],Table3[[#All],[Customer ID]],Table3[[#All],[Age]],0)</f>
        <v>39</v>
      </c>
      <c r="G1131" cm="1">
        <f t="array" ref="G1131">_xlfn.XLOOKUP(Table4[[#This Row],[Customer ID]],Table3[[#All],[Customer ID]],Table3[[#All],[Children]],0)</f>
        <v>3</v>
      </c>
      <c r="H1131" cm="1">
        <f t="array" ref="H1131">_xlfn.XLOOKUP(Table4[[#This Row],[Customer ID]],Table2[[#All],[Customer ID]],Table2[[#All],[BMI]],0)</f>
        <v>31.78</v>
      </c>
      <c r="I1131" cm="1">
        <f t="array" ref="I1131">_xlfn.XLOOKUP(Table4[[#This Row],[Customer ID]],Table2[[#All],[Customer ID]],Table2[[#All],[HBA1C]],0)</f>
        <v>4.24</v>
      </c>
      <c r="J1131" t="str">
        <f>_xlfn.XLOOKUP(Table4[[#This Row],[Customer ID]], 'Medical Examination'!A:A, 'Medical Examination'!D:D)</f>
        <v>Yes</v>
      </c>
      <c r="K1131" t="str">
        <f>_xlfn.XLOOKUP(Table4[[#This Row],[Customer ID]], 'Medical Examination'!A:A, 'Medical Examination'!E:E)</f>
        <v>No</v>
      </c>
      <c r="L1131" t="str">
        <f>_xlfn.XLOOKUP(Table4[[#This Row],[Customer ID]], 'Medical Examination'!A:A, 'Medical Examination'!F:F)</f>
        <v>Yes</v>
      </c>
      <c r="M1131">
        <f>_xlfn.XLOOKUP(Table4[[#This Row],[Customer ID]], 'Medical Examination'!A:A, 'Medical Examination'!G:G)</f>
        <v>1</v>
      </c>
      <c r="N1131" t="str">
        <f>_xlfn.XLOOKUP(Table4[[#This Row],[Customer ID]], 'Medical Examination'!A:A, 'Medical Examination'!H:H)</f>
        <v>No</v>
      </c>
      <c r="O1131" t="str">
        <f>_xlfn.XLOOKUP(Table4[[#This Row],[Customer ID]], 'Medical Examination'!A:A, 'Medical Examination'!I:I)</f>
        <v>Normal</v>
      </c>
      <c r="P1131" t="str">
        <f>_xlfn.XLOOKUP(Table4[[#This Row],[Customer ID]], 'Medical Examination'!A:A, 'Medical Examination'!J:J)</f>
        <v>Obesity</v>
      </c>
      <c r="Q1131" s="1">
        <f>_xlfn.XLOOKUP(Table4[[#This Row],[Customer ID]], Hospitalisation!A:A, Hospitalisation!E:E)</f>
        <v>9931.9599999999991</v>
      </c>
      <c r="R1131" t="str">
        <f>_xlfn.XLOOKUP(Table4[[#This Row],[Customer ID]], Hospitalisation!A:A, Hospitalisation!F:F)</f>
        <v>Tier - 2</v>
      </c>
      <c r="S1131" t="str">
        <f>_xlfn.XLOOKUP(Table4[[#This Row],[Customer ID]], Hospitalisation!A:A, Hospitalisation!G:G)</f>
        <v>Tier - 2</v>
      </c>
      <c r="T1131" t="str">
        <f>_xlfn.XLOOKUP(Table4[[#This Row],[Customer ID]], Hospitalisation!A:A, Hospitalisation!H:H)</f>
        <v>R1012</v>
      </c>
      <c r="U1131" t="str" cm="1">
        <f t="array" ref="U1131">_xlfn.IFS(Table4[[#This Row],[Age]]&lt;=29,"Youth",Table4[[#This Row],[Age]]&lt;=49,"Adults",Table4[[#This Row],[Age]]&gt;=50,"Senior")</f>
        <v>Adults</v>
      </c>
    </row>
    <row r="1132" spans="1:21">
      <c r="A1132" t="s">
        <v>3019</v>
      </c>
      <c r="B1132" t="str">
        <f>_xlfn.XLOOKUP(Table4[[#This Row],[Customer ID]],Table1[[#This Row],[Customer ID]],Table1[[#This Row],[TITLE]],0)</f>
        <v>Mrs</v>
      </c>
      <c r="C1132" t="str" cm="1">
        <f t="array" ref="C1132">_xlfn.XLOOKUP(Table4[[#This Row],[Customer ID]],Table1[[#All],[Customer ID]],Table1[[#All],[FIRST NAME]],0)</f>
        <v>Rachelle L</v>
      </c>
      <c r="D1132" t="str" cm="1">
        <f t="array" ref="D1132">_xlfn.XLOOKUP(Table4[[#This Row],[Customer ID]],Table1[[#All],[Customer ID]],Table1[[#All],[LAST NAME]],0)</f>
        <v>Kuramoto</v>
      </c>
      <c r="E1132" s="5" cm="1">
        <f t="array" ref="E1132">_xlfn.XLOOKUP(Table4[[#This Row],[Customer ID]],Table3[[#All],[Customer ID]],Table3[[#All],[Date of Birth]],0)</f>
        <v>31278</v>
      </c>
      <c r="F1132" cm="1">
        <f t="array" ref="F1132">_xlfn.XLOOKUP(Table4[[#This Row],[Customer ID]],Table3[[#All],[Customer ID]],Table3[[#All],[Age]],0)</f>
        <v>37</v>
      </c>
      <c r="G1132" cm="1">
        <f t="array" ref="G1132">_xlfn.XLOOKUP(Table4[[#This Row],[Customer ID]],Table3[[#All],[Customer ID]],Table3[[#All],[Children]],0)</f>
        <v>3</v>
      </c>
      <c r="H1132" cm="1">
        <f t="array" ref="H1132">_xlfn.XLOOKUP(Table4[[#This Row],[Customer ID]],Table2[[#All],[Customer ID]],Table2[[#All],[BMI]],0)</f>
        <v>32.25</v>
      </c>
      <c r="I1132" cm="1">
        <f t="array" ref="I1132">_xlfn.XLOOKUP(Table4[[#This Row],[Customer ID]],Table2[[#All],[Customer ID]],Table2[[#All],[HBA1C]],0)</f>
        <v>5.36</v>
      </c>
      <c r="J1132" t="str">
        <f>_xlfn.XLOOKUP(Table4[[#This Row],[Customer ID]], 'Medical Examination'!A:A, 'Medical Examination'!D:D)</f>
        <v>Yes</v>
      </c>
      <c r="K1132" t="str">
        <f>_xlfn.XLOOKUP(Table4[[#This Row],[Customer ID]], 'Medical Examination'!A:A, 'Medical Examination'!E:E)</f>
        <v>No</v>
      </c>
      <c r="L1132" t="str">
        <f>_xlfn.XLOOKUP(Table4[[#This Row],[Customer ID]], 'Medical Examination'!A:A, 'Medical Examination'!F:F)</f>
        <v>No</v>
      </c>
      <c r="M1132">
        <f>_xlfn.XLOOKUP(Table4[[#This Row],[Customer ID]], 'Medical Examination'!A:A, 'Medical Examination'!G:G)</f>
        <v>0</v>
      </c>
      <c r="N1132" t="str">
        <f>_xlfn.XLOOKUP(Table4[[#This Row],[Customer ID]], 'Medical Examination'!A:A, 'Medical Examination'!H:H)</f>
        <v>No</v>
      </c>
      <c r="O1132" t="str">
        <f>_xlfn.XLOOKUP(Table4[[#This Row],[Customer ID]], 'Medical Examination'!A:A, 'Medical Examination'!I:I)</f>
        <v>Normal</v>
      </c>
      <c r="P1132" t="str">
        <f>_xlfn.XLOOKUP(Table4[[#This Row],[Customer ID]], 'Medical Examination'!A:A, 'Medical Examination'!J:J)</f>
        <v>Obesity</v>
      </c>
      <c r="Q1132" s="1">
        <f>_xlfn.XLOOKUP(Table4[[#This Row],[Customer ID]], Hospitalisation!A:A, Hospitalisation!E:E)</f>
        <v>9930.64</v>
      </c>
      <c r="R1132" t="str">
        <f>_xlfn.XLOOKUP(Table4[[#This Row],[Customer ID]], Hospitalisation!A:A, Hospitalisation!F:F)</f>
        <v>Tier - 2</v>
      </c>
      <c r="S1132" t="str">
        <f>_xlfn.XLOOKUP(Table4[[#This Row],[Customer ID]], Hospitalisation!A:A, Hospitalisation!G:G)</f>
        <v>Tier - 3</v>
      </c>
      <c r="T1132" t="str">
        <f>_xlfn.XLOOKUP(Table4[[#This Row],[Customer ID]], Hospitalisation!A:A, Hospitalisation!H:H)</f>
        <v>R1025</v>
      </c>
      <c r="U1132" t="str" cm="1">
        <f t="array" ref="U1132">_xlfn.IFS(Table4[[#This Row],[Age]]&lt;=29,"Youth",Table4[[#This Row],[Age]]&lt;=49,"Adults",Table4[[#This Row],[Age]]&gt;=50,"Senior")</f>
        <v>Adults</v>
      </c>
    </row>
    <row r="1133" spans="1:21">
      <c r="A1133" t="s">
        <v>3022</v>
      </c>
      <c r="B1133" t="str">
        <f>_xlfn.XLOOKUP(Table4[[#This Row],[Customer ID]],Table1[[#This Row],[Customer ID]],Table1[[#This Row],[TITLE]],0)</f>
        <v>Ms</v>
      </c>
      <c r="C1133" t="str" cm="1">
        <f t="array" ref="C1133">_xlfn.XLOOKUP(Table4[[#This Row],[Customer ID]],Table1[[#All],[Customer ID]],Table1[[#All],[FIRST NAME]],0)</f>
        <v>Colleen</v>
      </c>
      <c r="D1133" t="str" cm="1">
        <f t="array" ref="D1133">_xlfn.XLOOKUP(Table4[[#This Row],[Customer ID]],Table1[[#All],[Customer ID]],Table1[[#All],[LAST NAME]],0)</f>
        <v>Lynn</v>
      </c>
      <c r="E1133" s="5" cm="1">
        <f t="array" ref="E1133">_xlfn.XLOOKUP(Table4[[#This Row],[Customer ID]],Table3[[#All],[Customer ID]],Table3[[#All],[Date of Birth]],0)</f>
        <v>26556</v>
      </c>
      <c r="F1133" cm="1">
        <f t="array" ref="F1133">_xlfn.XLOOKUP(Table4[[#This Row],[Customer ID]],Table3[[#All],[Customer ID]],Table3[[#All],[Age]],0)</f>
        <v>50</v>
      </c>
      <c r="G1133" cm="1">
        <f t="array" ref="G1133">_xlfn.XLOOKUP(Table4[[#This Row],[Customer ID]],Table3[[#All],[Customer ID]],Table3[[#All],[Children]],0)</f>
        <v>1</v>
      </c>
      <c r="H1133" cm="1">
        <f t="array" ref="H1133">_xlfn.XLOOKUP(Table4[[#This Row],[Customer ID]],Table2[[#All],[Customer ID]],Table2[[#All],[BMI]],0)</f>
        <v>30.114999999999998</v>
      </c>
      <c r="I1133" cm="1">
        <f t="array" ref="I1133">_xlfn.XLOOKUP(Table4[[#This Row],[Customer ID]],Table2[[#All],[Customer ID]],Table2[[#All],[HBA1C]],0)</f>
        <v>4.99</v>
      </c>
      <c r="J1133" t="str">
        <f>_xlfn.XLOOKUP(Table4[[#This Row],[Customer ID]], 'Medical Examination'!A:A, 'Medical Examination'!D:D)</f>
        <v>No</v>
      </c>
      <c r="K1133" t="str">
        <f>_xlfn.XLOOKUP(Table4[[#This Row],[Customer ID]], 'Medical Examination'!A:A, 'Medical Examination'!E:E)</f>
        <v>No</v>
      </c>
      <c r="L1133" t="str">
        <f>_xlfn.XLOOKUP(Table4[[#This Row],[Customer ID]], 'Medical Examination'!A:A, 'Medical Examination'!F:F)</f>
        <v>No</v>
      </c>
      <c r="M1133">
        <f>_xlfn.XLOOKUP(Table4[[#This Row],[Customer ID]], 'Medical Examination'!A:A, 'Medical Examination'!G:G)</f>
        <v>2</v>
      </c>
      <c r="N1133" t="str">
        <f>_xlfn.XLOOKUP(Table4[[#This Row],[Customer ID]], 'Medical Examination'!A:A, 'Medical Examination'!H:H)</f>
        <v>No</v>
      </c>
      <c r="O1133" t="str">
        <f>_xlfn.XLOOKUP(Table4[[#This Row],[Customer ID]], 'Medical Examination'!A:A, 'Medical Examination'!I:I)</f>
        <v>Normal</v>
      </c>
      <c r="P1133" t="str">
        <f>_xlfn.XLOOKUP(Table4[[#This Row],[Customer ID]], 'Medical Examination'!A:A, 'Medical Examination'!J:J)</f>
        <v>Obesity</v>
      </c>
      <c r="Q1133" s="1">
        <f>_xlfn.XLOOKUP(Table4[[#This Row],[Customer ID]], Hospitalisation!A:A, Hospitalisation!E:E)</f>
        <v>9910.36</v>
      </c>
      <c r="R1133" t="str">
        <f>_xlfn.XLOOKUP(Table4[[#This Row],[Customer ID]], Hospitalisation!A:A, Hospitalisation!F:F)</f>
        <v>Tier - 2</v>
      </c>
      <c r="S1133" t="str">
        <f>_xlfn.XLOOKUP(Table4[[#This Row],[Customer ID]], Hospitalisation!A:A, Hospitalisation!G:G)</f>
        <v>Tier - 3</v>
      </c>
      <c r="T1133" t="str">
        <f>_xlfn.XLOOKUP(Table4[[#This Row],[Customer ID]], Hospitalisation!A:A, Hospitalisation!H:H)</f>
        <v>R1012</v>
      </c>
      <c r="U1133" t="str" cm="1">
        <f t="array" ref="U1133">_xlfn.IFS(Table4[[#This Row],[Age]]&lt;=29,"Youth",Table4[[#This Row],[Age]]&lt;=49,"Adults",Table4[[#This Row],[Age]]&gt;=50,"Senior")</f>
        <v>Senior</v>
      </c>
    </row>
    <row r="1134" spans="1:21">
      <c r="A1134" t="s">
        <v>3025</v>
      </c>
      <c r="B1134" t="str">
        <f>_xlfn.XLOOKUP(Table4[[#This Row],[Customer ID]],Table1[[#This Row],[Customer ID]],Table1[[#This Row],[TITLE]],0)</f>
        <v>Mr</v>
      </c>
      <c r="C1134" t="str" cm="1">
        <f t="array" ref="C1134">_xlfn.XLOOKUP(Table4[[#This Row],[Customer ID]],Table1[[#All],[Customer ID]],Table1[[#All],[FIRST NAME]],0)</f>
        <v>Gregory A</v>
      </c>
      <c r="D1134" t="str" cm="1">
        <f t="array" ref="D1134">_xlfn.XLOOKUP(Table4[[#This Row],[Customer ID]],Table1[[#All],[Customer ID]],Table1[[#All],[LAST NAME]],0)</f>
        <v>Dierksen</v>
      </c>
      <c r="E1134" s="5" cm="1">
        <f t="array" ref="E1134">_xlfn.XLOOKUP(Table4[[#This Row],[Customer ID]],Table3[[#All],[Customer ID]],Table3[[#All],[Date of Birth]],0)</f>
        <v>22875</v>
      </c>
      <c r="F1134" cm="1">
        <f t="array" ref="F1134">_xlfn.XLOOKUP(Table4[[#This Row],[Customer ID]],Table3[[#All],[Customer ID]],Table3[[#All],[Age]],0)</f>
        <v>60</v>
      </c>
      <c r="G1134" cm="1">
        <f t="array" ref="G1134">_xlfn.XLOOKUP(Table4[[#This Row],[Customer ID]],Table3[[#All],[Customer ID]],Table3[[#All],[Children]],0)</f>
        <v>0</v>
      </c>
      <c r="H1134" cm="1">
        <f t="array" ref="H1134">_xlfn.XLOOKUP(Table4[[#This Row],[Customer ID]],Table2[[#All],[Customer ID]],Table2[[#All],[BMI]],0)</f>
        <v>22.41</v>
      </c>
      <c r="I1134" cm="1">
        <f t="array" ref="I1134">_xlfn.XLOOKUP(Table4[[#This Row],[Customer ID]],Table2[[#All],[Customer ID]],Table2[[#All],[HBA1C]],0)</f>
        <v>8.68</v>
      </c>
      <c r="J1134" t="str">
        <f>_xlfn.XLOOKUP(Table4[[#This Row],[Customer ID]], 'Medical Examination'!A:A, 'Medical Examination'!D:D)</f>
        <v>No</v>
      </c>
      <c r="K1134" t="str">
        <f>_xlfn.XLOOKUP(Table4[[#This Row],[Customer ID]], 'Medical Examination'!A:A, 'Medical Examination'!E:E)</f>
        <v>No</v>
      </c>
      <c r="L1134" t="str">
        <f>_xlfn.XLOOKUP(Table4[[#This Row],[Customer ID]], 'Medical Examination'!A:A, 'Medical Examination'!F:F)</f>
        <v>No</v>
      </c>
      <c r="M1134">
        <f>_xlfn.XLOOKUP(Table4[[#This Row],[Customer ID]], 'Medical Examination'!A:A, 'Medical Examination'!G:G)</f>
        <v>0</v>
      </c>
      <c r="N1134" t="str">
        <f>_xlfn.XLOOKUP(Table4[[#This Row],[Customer ID]], 'Medical Examination'!A:A, 'Medical Examination'!H:H)</f>
        <v>No</v>
      </c>
      <c r="O1134" t="str">
        <f>_xlfn.XLOOKUP(Table4[[#This Row],[Customer ID]], 'Medical Examination'!A:A, 'Medical Examination'!I:I)</f>
        <v>Diabetes</v>
      </c>
      <c r="P1134" t="str">
        <f>_xlfn.XLOOKUP(Table4[[#This Row],[Customer ID]], 'Medical Examination'!A:A, 'Medical Examination'!J:J)</f>
        <v>Normal Weight</v>
      </c>
      <c r="Q1134" s="1">
        <f>_xlfn.XLOOKUP(Table4[[#This Row],[Customer ID]], Hospitalisation!A:A, Hospitalisation!E:E)</f>
        <v>9907.83</v>
      </c>
      <c r="R1134" t="str">
        <f>_xlfn.XLOOKUP(Table4[[#This Row],[Customer ID]], Hospitalisation!A:A, Hospitalisation!F:F)</f>
        <v>Tier - 3</v>
      </c>
      <c r="S1134" t="str">
        <f>_xlfn.XLOOKUP(Table4[[#This Row],[Customer ID]], Hospitalisation!A:A, Hospitalisation!G:G)</f>
        <v>Tier - 2</v>
      </c>
      <c r="T1134" t="str">
        <f>_xlfn.XLOOKUP(Table4[[#This Row],[Customer ID]], Hospitalisation!A:A, Hospitalisation!H:H)</f>
        <v>R1013</v>
      </c>
      <c r="U1134" t="str" cm="1">
        <f t="array" ref="U1134">_xlfn.IFS(Table4[[#This Row],[Age]]&lt;=29,"Youth",Table4[[#This Row],[Age]]&lt;=49,"Adults",Table4[[#This Row],[Age]]&gt;=50,"Senior")</f>
        <v>Senior</v>
      </c>
    </row>
    <row r="1135" spans="1:21">
      <c r="A1135" t="s">
        <v>3028</v>
      </c>
      <c r="B1135" t="str">
        <f>_xlfn.XLOOKUP(Table4[[#This Row],[Customer ID]],Table1[[#This Row],[Customer ID]],Table1[[#This Row],[TITLE]],0)</f>
        <v>Ms</v>
      </c>
      <c r="C1135" t="str" cm="1">
        <f t="array" ref="C1135">_xlfn.XLOOKUP(Table4[[#This Row],[Customer ID]],Table1[[#All],[Customer ID]],Table1[[#All],[FIRST NAME]],0)</f>
        <v>Lara</v>
      </c>
      <c r="D1135" t="str" cm="1">
        <f t="array" ref="D1135">_xlfn.XLOOKUP(Table4[[#This Row],[Customer ID]],Table1[[#All],[Customer ID]],Table1[[#All],[LAST NAME]],0)</f>
        <v>Zoeller</v>
      </c>
      <c r="E1135" s="5" cm="1">
        <f t="array" ref="E1135">_xlfn.XLOOKUP(Table4[[#This Row],[Customer ID]],Table3[[#All],[Customer ID]],Table3[[#All],[Date of Birth]],0)</f>
        <v>35254</v>
      </c>
      <c r="F1135" cm="1">
        <f t="array" ref="F1135">_xlfn.XLOOKUP(Table4[[#This Row],[Customer ID]],Table3[[#All],[Customer ID]],Table3[[#All],[Age]],0)</f>
        <v>26</v>
      </c>
      <c r="G1135" cm="1">
        <f t="array" ref="G1135">_xlfn.XLOOKUP(Table4[[#This Row],[Customer ID]],Table3[[#All],[Customer ID]],Table3[[#All],[Children]],0)</f>
        <v>0</v>
      </c>
      <c r="H1135" cm="1">
        <f t="array" ref="H1135">_xlfn.XLOOKUP(Table4[[#This Row],[Customer ID]],Table2[[#All],[Customer ID]],Table2[[#All],[BMI]],0)</f>
        <v>45.72</v>
      </c>
      <c r="I1135" cm="1">
        <f t="array" ref="I1135">_xlfn.XLOOKUP(Table4[[#This Row],[Customer ID]],Table2[[#All],[Customer ID]],Table2[[#All],[HBA1C]],0)</f>
        <v>4.2300000000000004</v>
      </c>
      <c r="J1135" t="str">
        <f>_xlfn.XLOOKUP(Table4[[#This Row],[Customer ID]], 'Medical Examination'!A:A, 'Medical Examination'!D:D)</f>
        <v>Yes</v>
      </c>
      <c r="K1135" t="str">
        <f>_xlfn.XLOOKUP(Table4[[#This Row],[Customer ID]], 'Medical Examination'!A:A, 'Medical Examination'!E:E)</f>
        <v>No</v>
      </c>
      <c r="L1135" t="str">
        <f>_xlfn.XLOOKUP(Table4[[#This Row],[Customer ID]], 'Medical Examination'!A:A, 'Medical Examination'!F:F)</f>
        <v>No</v>
      </c>
      <c r="M1135">
        <f>_xlfn.XLOOKUP(Table4[[#This Row],[Customer ID]], 'Medical Examination'!A:A, 'Medical Examination'!G:G)</f>
        <v>0</v>
      </c>
      <c r="N1135" t="str">
        <f>_xlfn.XLOOKUP(Table4[[#This Row],[Customer ID]], 'Medical Examination'!A:A, 'Medical Examination'!H:H)</f>
        <v>No</v>
      </c>
      <c r="O1135" t="str">
        <f>_xlfn.XLOOKUP(Table4[[#This Row],[Customer ID]], 'Medical Examination'!A:A, 'Medical Examination'!I:I)</f>
        <v>Normal</v>
      </c>
      <c r="P1135" t="str">
        <f>_xlfn.XLOOKUP(Table4[[#This Row],[Customer ID]], 'Medical Examination'!A:A, 'Medical Examination'!J:J)</f>
        <v>Obesity</v>
      </c>
      <c r="Q1135" s="1">
        <f>_xlfn.XLOOKUP(Table4[[#This Row],[Customer ID]], Hospitalisation!A:A, Hospitalisation!E:E)</f>
        <v>9894.69</v>
      </c>
      <c r="R1135" t="str">
        <f>_xlfn.XLOOKUP(Table4[[#This Row],[Customer ID]], Hospitalisation!A:A, Hospitalisation!F:F)</f>
        <v>Tier - 2</v>
      </c>
      <c r="S1135" t="str">
        <f>_xlfn.XLOOKUP(Table4[[#This Row],[Customer ID]], Hospitalisation!A:A, Hospitalisation!G:G)</f>
        <v>Tier - 3</v>
      </c>
      <c r="T1135" t="str">
        <f>_xlfn.XLOOKUP(Table4[[#This Row],[Customer ID]], Hospitalisation!A:A, Hospitalisation!H:H)</f>
        <v>R1012</v>
      </c>
      <c r="U1135" t="str" cm="1">
        <f t="array" ref="U1135">_xlfn.IFS(Table4[[#This Row],[Age]]&lt;=29,"Youth",Table4[[#This Row],[Age]]&lt;=49,"Adults",Table4[[#This Row],[Age]]&gt;=50,"Senior")</f>
        <v>Youth</v>
      </c>
    </row>
    <row r="1136" spans="1:21">
      <c r="A1136" t="s">
        <v>3030</v>
      </c>
      <c r="B1136" t="str">
        <f>_xlfn.XLOOKUP(Table4[[#This Row],[Customer ID]],Table1[[#This Row],[Customer ID]],Table1[[#This Row],[TITLE]],0)</f>
        <v>Ms</v>
      </c>
      <c r="C1136" t="str" cm="1">
        <f t="array" ref="C1136">_xlfn.XLOOKUP(Table4[[#This Row],[Customer ID]],Table1[[#All],[Customer ID]],Table1[[#All],[FIRST NAME]],0)</f>
        <v>Megan</v>
      </c>
      <c r="D1136" t="str" cm="1">
        <f t="array" ref="D1136">_xlfn.XLOOKUP(Table4[[#This Row],[Customer ID]],Table1[[#All],[Customer ID]],Table1[[#All],[LAST NAME]],0)</f>
        <v>Flesch</v>
      </c>
      <c r="E1136" s="5" cm="1">
        <f t="array" ref="E1136">_xlfn.XLOOKUP(Table4[[#This Row],[Customer ID]],Table3[[#All],[Customer ID]],Table3[[#All],[Date of Birth]],0)</f>
        <v>24416</v>
      </c>
      <c r="F1136" cm="1">
        <f t="array" ref="F1136">_xlfn.XLOOKUP(Table4[[#This Row],[Customer ID]],Table3[[#All],[Customer ID]],Table3[[#All],[Age]],0)</f>
        <v>56</v>
      </c>
      <c r="G1136" cm="1">
        <f t="array" ref="G1136">_xlfn.XLOOKUP(Table4[[#This Row],[Customer ID]],Table3[[#All],[Customer ID]],Table3[[#All],[Children]],0)</f>
        <v>0</v>
      </c>
      <c r="H1136" cm="1">
        <f t="array" ref="H1136">_xlfn.XLOOKUP(Table4[[#This Row],[Customer ID]],Table2[[#All],[Customer ID]],Table2[[#All],[BMI]],0)</f>
        <v>25</v>
      </c>
      <c r="I1136" cm="1">
        <f t="array" ref="I1136">_xlfn.XLOOKUP(Table4[[#This Row],[Customer ID]],Table2[[#All],[Customer ID]],Table2[[#All],[HBA1C]],0)</f>
        <v>5.32</v>
      </c>
      <c r="J1136" t="str">
        <f>_xlfn.XLOOKUP(Table4[[#This Row],[Customer ID]], 'Medical Examination'!A:A, 'Medical Examination'!D:D)</f>
        <v>Yes</v>
      </c>
      <c r="K1136" t="str">
        <f>_xlfn.XLOOKUP(Table4[[#This Row],[Customer ID]], 'Medical Examination'!A:A, 'Medical Examination'!E:E)</f>
        <v>No</v>
      </c>
      <c r="L1136" t="str">
        <f>_xlfn.XLOOKUP(Table4[[#This Row],[Customer ID]], 'Medical Examination'!A:A, 'Medical Examination'!F:F)</f>
        <v>No</v>
      </c>
      <c r="M1136">
        <f>_xlfn.XLOOKUP(Table4[[#This Row],[Customer ID]], 'Medical Examination'!A:A, 'Medical Examination'!G:G)</f>
        <v>2</v>
      </c>
      <c r="N1136" t="str">
        <f>_xlfn.XLOOKUP(Table4[[#This Row],[Customer ID]], 'Medical Examination'!A:A, 'Medical Examination'!H:H)</f>
        <v>No</v>
      </c>
      <c r="O1136" t="str">
        <f>_xlfn.XLOOKUP(Table4[[#This Row],[Customer ID]], 'Medical Examination'!A:A, 'Medical Examination'!I:I)</f>
        <v>Normal</v>
      </c>
      <c r="P1136" t="str">
        <f>_xlfn.XLOOKUP(Table4[[#This Row],[Customer ID]], 'Medical Examination'!A:A, 'Medical Examination'!J:J)</f>
        <v>Overweight</v>
      </c>
      <c r="Q1136" s="1">
        <f>_xlfn.XLOOKUP(Table4[[#This Row],[Customer ID]], Hospitalisation!A:A, Hospitalisation!E:E)</f>
        <v>9890.23</v>
      </c>
      <c r="R1136" t="str">
        <f>_xlfn.XLOOKUP(Table4[[#This Row],[Customer ID]], Hospitalisation!A:A, Hospitalisation!F:F)</f>
        <v>Tier - 3</v>
      </c>
      <c r="S1136" t="str">
        <f>_xlfn.XLOOKUP(Table4[[#This Row],[Customer ID]], Hospitalisation!A:A, Hospitalisation!G:G)</f>
        <v>Tier - 3</v>
      </c>
      <c r="T1136" t="str">
        <f>_xlfn.XLOOKUP(Table4[[#This Row],[Customer ID]], Hospitalisation!A:A, Hospitalisation!H:H)</f>
        <v>R1013</v>
      </c>
      <c r="U1136" t="str" cm="1">
        <f t="array" ref="U1136">_xlfn.IFS(Table4[[#This Row],[Age]]&lt;=29,"Youth",Table4[[#This Row],[Age]]&lt;=49,"Adults",Table4[[#This Row],[Age]]&gt;=50,"Senior")</f>
        <v>Senior</v>
      </c>
    </row>
    <row r="1137" spans="1:21">
      <c r="A1137" t="s">
        <v>3032</v>
      </c>
      <c r="B1137" t="str">
        <f>_xlfn.XLOOKUP(Table4[[#This Row],[Customer ID]],Table1[[#This Row],[Customer ID]],Table1[[#This Row],[TITLE]],0)</f>
        <v>Ms</v>
      </c>
      <c r="C1137" t="str" cm="1">
        <f t="array" ref="C1137">_xlfn.XLOOKUP(Table4[[#This Row],[Customer ID]],Table1[[#All],[Customer ID]],Table1[[#All],[FIRST NAME]],0)</f>
        <v>Sara</v>
      </c>
      <c r="D1137" t="str" cm="1">
        <f t="array" ref="D1137">_xlfn.XLOOKUP(Table4[[#This Row],[Customer ID]],Table1[[#All],[Customer ID]],Table1[[#All],[LAST NAME]],0)</f>
        <v>Maltby</v>
      </c>
      <c r="E1137" s="5" cm="1">
        <f t="array" ref="E1137">_xlfn.XLOOKUP(Table4[[#This Row],[Customer ID]],Table3[[#All],[Customer ID]],Table3[[#All],[Date of Birth]],0)</f>
        <v>26245</v>
      </c>
      <c r="F1137" cm="1">
        <f t="array" ref="F1137">_xlfn.XLOOKUP(Table4[[#This Row],[Customer ID]],Table3[[#All],[Customer ID]],Table3[[#All],[Age]],0)</f>
        <v>51</v>
      </c>
      <c r="G1137" cm="1">
        <f t="array" ref="G1137">_xlfn.XLOOKUP(Table4[[#This Row],[Customer ID]],Table3[[#All],[Customer ID]],Table3[[#All],[Children]],0)</f>
        <v>1</v>
      </c>
      <c r="H1137" cm="1">
        <f t="array" ref="H1137">_xlfn.XLOOKUP(Table4[[#This Row],[Customer ID]],Table2[[#All],[Customer ID]],Table2[[#All],[BMI]],0)</f>
        <v>39.5</v>
      </c>
      <c r="I1137" cm="1">
        <f t="array" ref="I1137">_xlfn.XLOOKUP(Table4[[#This Row],[Customer ID]],Table2[[#All],[Customer ID]],Table2[[#All],[HBA1C]],0)</f>
        <v>6.66</v>
      </c>
      <c r="J1137" t="str">
        <f>_xlfn.XLOOKUP(Table4[[#This Row],[Customer ID]], 'Medical Examination'!A:A, 'Medical Examination'!D:D)</f>
        <v>No</v>
      </c>
      <c r="K1137" t="str">
        <f>_xlfn.XLOOKUP(Table4[[#This Row],[Customer ID]], 'Medical Examination'!A:A, 'Medical Examination'!E:E)</f>
        <v>No</v>
      </c>
      <c r="L1137" t="str">
        <f>_xlfn.XLOOKUP(Table4[[#This Row],[Customer ID]], 'Medical Examination'!A:A, 'Medical Examination'!F:F)</f>
        <v>No</v>
      </c>
      <c r="M1137">
        <f>_xlfn.XLOOKUP(Table4[[#This Row],[Customer ID]], 'Medical Examination'!A:A, 'Medical Examination'!G:G)</f>
        <v>0</v>
      </c>
      <c r="N1137" t="str">
        <f>_xlfn.XLOOKUP(Table4[[#This Row],[Customer ID]], 'Medical Examination'!A:A, 'Medical Examination'!H:H)</f>
        <v>No</v>
      </c>
      <c r="O1137" t="str">
        <f>_xlfn.XLOOKUP(Table4[[#This Row],[Customer ID]], 'Medical Examination'!A:A, 'Medical Examination'!I:I)</f>
        <v>Diabetes</v>
      </c>
      <c r="P1137" t="str">
        <f>_xlfn.XLOOKUP(Table4[[#This Row],[Customer ID]], 'Medical Examination'!A:A, 'Medical Examination'!J:J)</f>
        <v>Obesity</v>
      </c>
      <c r="Q1137" s="1">
        <f>_xlfn.XLOOKUP(Table4[[#This Row],[Customer ID]], Hospitalisation!A:A, Hospitalisation!E:E)</f>
        <v>9880.07</v>
      </c>
      <c r="R1137" t="str">
        <f>_xlfn.XLOOKUP(Table4[[#This Row],[Customer ID]], Hospitalisation!A:A, Hospitalisation!F:F)</f>
        <v>Tier - 2</v>
      </c>
      <c r="S1137" t="str">
        <f>_xlfn.XLOOKUP(Table4[[#This Row],[Customer ID]], Hospitalisation!A:A, Hospitalisation!G:G)</f>
        <v>Tier - 3</v>
      </c>
      <c r="T1137" t="str">
        <f>_xlfn.XLOOKUP(Table4[[#This Row],[Customer ID]], Hospitalisation!A:A, Hospitalisation!H:H)</f>
        <v>R1011</v>
      </c>
      <c r="U1137" t="str" cm="1">
        <f t="array" ref="U1137">_xlfn.IFS(Table4[[#This Row],[Age]]&lt;=29,"Youth",Table4[[#This Row],[Age]]&lt;=49,"Adults",Table4[[#This Row],[Age]]&gt;=50,"Senior")</f>
        <v>Senior</v>
      </c>
    </row>
    <row r="1138" spans="1:21">
      <c r="A1138" t="s">
        <v>3035</v>
      </c>
      <c r="B1138" t="str">
        <f>_xlfn.XLOOKUP(Table4[[#This Row],[Customer ID]],Table1[[#This Row],[Customer ID]],Table1[[#This Row],[TITLE]],0)</f>
        <v>Ms</v>
      </c>
      <c r="C1138" t="str" cm="1">
        <f t="array" ref="C1138">_xlfn.XLOOKUP(Table4[[#This Row],[Customer ID]],Table1[[#All],[Customer ID]],Table1[[#All],[FIRST NAME]],0)</f>
        <v>Lucie J</v>
      </c>
      <c r="D1138" t="str" cm="1">
        <f t="array" ref="D1138">_xlfn.XLOOKUP(Table4[[#This Row],[Customer ID]],Table1[[#All],[Customer ID]],Table1[[#All],[LAST NAME]],0)</f>
        <v>Custance</v>
      </c>
      <c r="E1138" s="5" cm="1">
        <f t="array" ref="E1138">_xlfn.XLOOKUP(Table4[[#This Row],[Customer ID]],Table3[[#All],[Customer ID]],Table3[[#All],[Date of Birth]],0)</f>
        <v>26209</v>
      </c>
      <c r="F1138" cm="1">
        <f t="array" ref="F1138">_xlfn.XLOOKUP(Table4[[#This Row],[Customer ID]],Table3[[#All],[Customer ID]],Table3[[#All],[Age]],0)</f>
        <v>51</v>
      </c>
      <c r="G1138" cm="1">
        <f t="array" ref="G1138">_xlfn.XLOOKUP(Table4[[#This Row],[Customer ID]],Table3[[#All],[Customer ID]],Table3[[#All],[Children]],0)</f>
        <v>1</v>
      </c>
      <c r="H1138" cm="1">
        <f t="array" ref="H1138">_xlfn.XLOOKUP(Table4[[#This Row],[Customer ID]],Table2[[#All],[Customer ID]],Table2[[#All],[BMI]],0)</f>
        <v>37.729999999999997</v>
      </c>
      <c r="I1138" cm="1">
        <f t="array" ref="I1138">_xlfn.XLOOKUP(Table4[[#This Row],[Customer ID]],Table2[[#All],[Customer ID]],Table2[[#All],[HBA1C]],0)</f>
        <v>7.4</v>
      </c>
      <c r="J1138" t="str">
        <f>_xlfn.XLOOKUP(Table4[[#This Row],[Customer ID]], 'Medical Examination'!A:A, 'Medical Examination'!D:D)</f>
        <v>No</v>
      </c>
      <c r="K1138" t="str">
        <f>_xlfn.XLOOKUP(Table4[[#This Row],[Customer ID]], 'Medical Examination'!A:A, 'Medical Examination'!E:E)</f>
        <v>No</v>
      </c>
      <c r="L1138" t="str">
        <f>_xlfn.XLOOKUP(Table4[[#This Row],[Customer ID]], 'Medical Examination'!A:A, 'Medical Examination'!F:F)</f>
        <v>No</v>
      </c>
      <c r="M1138">
        <f>_xlfn.XLOOKUP(Table4[[#This Row],[Customer ID]], 'Medical Examination'!A:A, 'Medical Examination'!G:G)</f>
        <v>0</v>
      </c>
      <c r="N1138" t="str">
        <f>_xlfn.XLOOKUP(Table4[[#This Row],[Customer ID]], 'Medical Examination'!A:A, 'Medical Examination'!H:H)</f>
        <v>No</v>
      </c>
      <c r="O1138" t="str">
        <f>_xlfn.XLOOKUP(Table4[[#This Row],[Customer ID]], 'Medical Examination'!A:A, 'Medical Examination'!I:I)</f>
        <v>Diabetes</v>
      </c>
      <c r="P1138" t="str">
        <f>_xlfn.XLOOKUP(Table4[[#This Row],[Customer ID]], 'Medical Examination'!A:A, 'Medical Examination'!J:J)</f>
        <v>Obesity</v>
      </c>
      <c r="Q1138" s="1">
        <f>_xlfn.XLOOKUP(Table4[[#This Row],[Customer ID]], Hospitalisation!A:A, Hospitalisation!E:E)</f>
        <v>9877.61</v>
      </c>
      <c r="R1138" t="str">
        <f>_xlfn.XLOOKUP(Table4[[#This Row],[Customer ID]], Hospitalisation!A:A, Hospitalisation!F:F)</f>
        <v>Tier - 2</v>
      </c>
      <c r="S1138" t="str">
        <f>_xlfn.XLOOKUP(Table4[[#This Row],[Customer ID]], Hospitalisation!A:A, Hospitalisation!G:G)</f>
        <v>Tier - 1</v>
      </c>
      <c r="T1138" t="str">
        <f>_xlfn.XLOOKUP(Table4[[#This Row],[Customer ID]], Hospitalisation!A:A, Hospitalisation!H:H)</f>
        <v>R1013</v>
      </c>
      <c r="U1138" t="str" cm="1">
        <f t="array" ref="U1138">_xlfn.IFS(Table4[[#This Row],[Age]]&lt;=29,"Youth",Table4[[#This Row],[Age]]&lt;=49,"Adults",Table4[[#This Row],[Age]]&gt;=50,"Senior")</f>
        <v>Senior</v>
      </c>
    </row>
    <row r="1139" spans="1:21">
      <c r="A1139" t="s">
        <v>3038</v>
      </c>
      <c r="B1139" t="str">
        <f>_xlfn.XLOOKUP(Table4[[#This Row],[Customer ID]],Table1[[#This Row],[Customer ID]],Table1[[#This Row],[TITLE]],0)</f>
        <v>Ms</v>
      </c>
      <c r="C1139" t="str" cm="1">
        <f t="array" ref="C1139">_xlfn.XLOOKUP(Table4[[#This Row],[Customer ID]],Table1[[#All],[Customer ID]],Table1[[#All],[FIRST NAME]],0)</f>
        <v>Elizabeth S</v>
      </c>
      <c r="D1139" t="str" cm="1">
        <f t="array" ref="D1139">_xlfn.XLOOKUP(Table4[[#This Row],[Customer ID]],Table1[[#All],[Customer ID]],Table1[[#All],[LAST NAME]],0)</f>
        <v>Choi</v>
      </c>
      <c r="E1139" s="5" cm="1">
        <f t="array" ref="E1139">_xlfn.XLOOKUP(Table4[[#This Row],[Customer ID]],Table3[[#All],[Customer ID]],Table3[[#All],[Date of Birth]],0)</f>
        <v>26117</v>
      </c>
      <c r="F1139" cm="1">
        <f t="array" ref="F1139">_xlfn.XLOOKUP(Table4[[#This Row],[Customer ID]],Table3[[#All],[Customer ID]],Table3[[#All],[Age]],0)</f>
        <v>51</v>
      </c>
      <c r="G1139" cm="1">
        <f t="array" ref="G1139">_xlfn.XLOOKUP(Table4[[#This Row],[Customer ID]],Table3[[#All],[Customer ID]],Table3[[#All],[Children]],0)</f>
        <v>0</v>
      </c>
      <c r="H1139" cm="1">
        <f t="array" ref="H1139">_xlfn.XLOOKUP(Table4[[#This Row],[Customer ID]],Table2[[#All],[Customer ID]],Table2[[#All],[BMI]],0)</f>
        <v>40.659999999999997</v>
      </c>
      <c r="I1139" cm="1">
        <f t="array" ref="I1139">_xlfn.XLOOKUP(Table4[[#This Row],[Customer ID]],Table2[[#All],[Customer ID]],Table2[[#All],[HBA1C]],0)</f>
        <v>10.08</v>
      </c>
      <c r="J1139" t="str">
        <f>_xlfn.XLOOKUP(Table4[[#This Row],[Customer ID]], 'Medical Examination'!A:A, 'Medical Examination'!D:D)</f>
        <v>No</v>
      </c>
      <c r="K1139" t="str">
        <f>_xlfn.XLOOKUP(Table4[[#This Row],[Customer ID]], 'Medical Examination'!A:A, 'Medical Examination'!E:E)</f>
        <v>No</v>
      </c>
      <c r="L1139" t="str">
        <f>_xlfn.XLOOKUP(Table4[[#This Row],[Customer ID]], 'Medical Examination'!A:A, 'Medical Examination'!F:F)</f>
        <v>No</v>
      </c>
      <c r="M1139">
        <f>_xlfn.XLOOKUP(Table4[[#This Row],[Customer ID]], 'Medical Examination'!A:A, 'Medical Examination'!G:G)</f>
        <v>0</v>
      </c>
      <c r="N1139" t="str">
        <f>_xlfn.XLOOKUP(Table4[[#This Row],[Customer ID]], 'Medical Examination'!A:A, 'Medical Examination'!H:H)</f>
        <v>No</v>
      </c>
      <c r="O1139" t="str">
        <f>_xlfn.XLOOKUP(Table4[[#This Row],[Customer ID]], 'Medical Examination'!A:A, 'Medical Examination'!I:I)</f>
        <v>Diabetes</v>
      </c>
      <c r="P1139" t="str">
        <f>_xlfn.XLOOKUP(Table4[[#This Row],[Customer ID]], 'Medical Examination'!A:A, 'Medical Examination'!J:J)</f>
        <v>Obesity</v>
      </c>
      <c r="Q1139" s="1">
        <f>_xlfn.XLOOKUP(Table4[[#This Row],[Customer ID]], Hospitalisation!A:A, Hospitalisation!E:E)</f>
        <v>9875.68</v>
      </c>
      <c r="R1139" t="str">
        <f>_xlfn.XLOOKUP(Table4[[#This Row],[Customer ID]], Hospitalisation!A:A, Hospitalisation!F:F)</f>
        <v>Tier - 2</v>
      </c>
      <c r="S1139" t="str">
        <f>_xlfn.XLOOKUP(Table4[[#This Row],[Customer ID]], Hospitalisation!A:A, Hospitalisation!G:G)</f>
        <v>Tier - 3</v>
      </c>
      <c r="T1139" t="str">
        <f>_xlfn.XLOOKUP(Table4[[#This Row],[Customer ID]], Hospitalisation!A:A, Hospitalisation!H:H)</f>
        <v>R1024</v>
      </c>
      <c r="U1139" t="str" cm="1">
        <f t="array" ref="U1139">_xlfn.IFS(Table4[[#This Row],[Age]]&lt;=29,"Youth",Table4[[#This Row],[Age]]&lt;=49,"Adults",Table4[[#This Row],[Age]]&gt;=50,"Senior")</f>
        <v>Senior</v>
      </c>
    </row>
    <row r="1140" spans="1:21">
      <c r="A1140" t="s">
        <v>3041</v>
      </c>
      <c r="B1140" t="str">
        <f>_xlfn.XLOOKUP(Table4[[#This Row],[Customer ID]],Table1[[#This Row],[Customer ID]],Table1[[#This Row],[TITLE]],0)</f>
        <v>Ms</v>
      </c>
      <c r="C1140" t="str" cm="1">
        <f t="array" ref="C1140">_xlfn.XLOOKUP(Table4[[#This Row],[Customer ID]],Table1[[#All],[Customer ID]],Table1[[#All],[FIRST NAME]],0)</f>
        <v>Carma S</v>
      </c>
      <c r="D1140" t="str" cm="1">
        <f t="array" ref="D1140">_xlfn.XLOOKUP(Table4[[#This Row],[Customer ID]],Table1[[#All],[Customer ID]],Table1[[#All],[LAST NAME]],0)</f>
        <v>Barnett</v>
      </c>
      <c r="E1140" s="5" cm="1">
        <f t="array" ref="E1140">_xlfn.XLOOKUP(Table4[[#This Row],[Customer ID]],Table3[[#All],[Customer ID]],Table3[[#All],[Date of Birth]],0)</f>
        <v>26289</v>
      </c>
      <c r="F1140" cm="1">
        <f t="array" ref="F1140">_xlfn.XLOOKUP(Table4[[#This Row],[Customer ID]],Table3[[#All],[Customer ID]],Table3[[#All],[Age]],0)</f>
        <v>51</v>
      </c>
      <c r="G1140" cm="1">
        <f t="array" ref="G1140">_xlfn.XLOOKUP(Table4[[#This Row],[Customer ID]],Table3[[#All],[Customer ID]],Table3[[#All],[Children]],0)</f>
        <v>1</v>
      </c>
      <c r="H1140" cm="1">
        <f t="array" ref="H1140">_xlfn.XLOOKUP(Table4[[#This Row],[Customer ID]],Table2[[#All],[Customer ID]],Table2[[#All],[BMI]],0)</f>
        <v>34.200000000000003</v>
      </c>
      <c r="I1140" cm="1">
        <f t="array" ref="I1140">_xlfn.XLOOKUP(Table4[[#This Row],[Customer ID]],Table2[[#All],[Customer ID]],Table2[[#All],[HBA1C]],0)</f>
        <v>8.58</v>
      </c>
      <c r="J1140" t="str">
        <f>_xlfn.XLOOKUP(Table4[[#This Row],[Customer ID]], 'Medical Examination'!A:A, 'Medical Examination'!D:D)</f>
        <v>No</v>
      </c>
      <c r="K1140" t="str">
        <f>_xlfn.XLOOKUP(Table4[[#This Row],[Customer ID]], 'Medical Examination'!A:A, 'Medical Examination'!E:E)</f>
        <v>No</v>
      </c>
      <c r="L1140" t="str">
        <f>_xlfn.XLOOKUP(Table4[[#This Row],[Customer ID]], 'Medical Examination'!A:A, 'Medical Examination'!F:F)</f>
        <v>No</v>
      </c>
      <c r="M1140">
        <f>_xlfn.XLOOKUP(Table4[[#This Row],[Customer ID]], 'Medical Examination'!A:A, 'Medical Examination'!G:G)</f>
        <v>0</v>
      </c>
      <c r="N1140" t="str">
        <f>_xlfn.XLOOKUP(Table4[[#This Row],[Customer ID]], 'Medical Examination'!A:A, 'Medical Examination'!H:H)</f>
        <v>No</v>
      </c>
      <c r="O1140" t="str">
        <f>_xlfn.XLOOKUP(Table4[[#This Row],[Customer ID]], 'Medical Examination'!A:A, 'Medical Examination'!I:I)</f>
        <v>Diabetes</v>
      </c>
      <c r="P1140" t="str">
        <f>_xlfn.XLOOKUP(Table4[[#This Row],[Customer ID]], 'Medical Examination'!A:A, 'Medical Examination'!J:J)</f>
        <v>Obesity</v>
      </c>
      <c r="Q1140" s="1">
        <f>_xlfn.XLOOKUP(Table4[[#This Row],[Customer ID]], Hospitalisation!A:A, Hospitalisation!E:E)</f>
        <v>9872.7000000000007</v>
      </c>
      <c r="R1140" t="str">
        <f>_xlfn.XLOOKUP(Table4[[#This Row],[Customer ID]], Hospitalisation!A:A, Hospitalisation!F:F)</f>
        <v>Tier - 2</v>
      </c>
      <c r="S1140" t="str">
        <f>_xlfn.XLOOKUP(Table4[[#This Row],[Customer ID]], Hospitalisation!A:A, Hospitalisation!G:G)</f>
        <v>Tier - 2</v>
      </c>
      <c r="T1140" t="str">
        <f>_xlfn.XLOOKUP(Table4[[#This Row],[Customer ID]], Hospitalisation!A:A, Hospitalisation!H:H)</f>
        <v>R1011</v>
      </c>
      <c r="U1140" t="str" cm="1">
        <f t="array" ref="U1140">_xlfn.IFS(Table4[[#This Row],[Age]]&lt;=29,"Youth",Table4[[#This Row],[Age]]&lt;=49,"Adults",Table4[[#This Row],[Age]]&gt;=50,"Senior")</f>
        <v>Senior</v>
      </c>
    </row>
    <row r="1141" spans="1:21">
      <c r="A1141" t="s">
        <v>3044</v>
      </c>
      <c r="B1141" t="str">
        <f>_xlfn.XLOOKUP(Table4[[#This Row],[Customer ID]],Table1[[#This Row],[Customer ID]],Table1[[#This Row],[TITLE]],0)</f>
        <v>Mr</v>
      </c>
      <c r="C1141" t="str" cm="1">
        <f t="array" ref="C1141">_xlfn.XLOOKUP(Table4[[#This Row],[Customer ID]],Table1[[#All],[Customer ID]],Table1[[#All],[FIRST NAME]],0)</f>
        <v>Ryan</v>
      </c>
      <c r="D1141" t="str" cm="1">
        <f t="array" ref="D1141">_xlfn.XLOOKUP(Table4[[#This Row],[Customer ID]],Table1[[#All],[Customer ID]],Table1[[#All],[LAST NAME]],0)</f>
        <v>Proulx</v>
      </c>
      <c r="E1141" s="5" cm="1">
        <f t="array" ref="E1141">_xlfn.XLOOKUP(Table4[[#This Row],[Customer ID]],Table3[[#All],[Customer ID]],Table3[[#All],[Date of Birth]],0)</f>
        <v>35982</v>
      </c>
      <c r="F1141" cm="1">
        <f t="array" ref="F1141">_xlfn.XLOOKUP(Table4[[#This Row],[Customer ID]],Table3[[#All],[Customer ID]],Table3[[#All],[Age]],0)</f>
        <v>24</v>
      </c>
      <c r="G1141" cm="1">
        <f t="array" ref="G1141">_xlfn.XLOOKUP(Table4[[#This Row],[Customer ID]],Table3[[#All],[Customer ID]],Table3[[#All],[Children]],0)</f>
        <v>0</v>
      </c>
      <c r="H1141" cm="1">
        <f t="array" ref="H1141">_xlfn.XLOOKUP(Table4[[#This Row],[Customer ID]],Table2[[#All],[Customer ID]],Table2[[#All],[BMI]],0)</f>
        <v>46.51</v>
      </c>
      <c r="I1141" cm="1">
        <f t="array" ref="I1141">_xlfn.XLOOKUP(Table4[[#This Row],[Customer ID]],Table2[[#All],[Customer ID]],Table2[[#All],[HBA1C]],0)</f>
        <v>5.84</v>
      </c>
      <c r="J1141" t="str">
        <f>_xlfn.XLOOKUP(Table4[[#This Row],[Customer ID]], 'Medical Examination'!A:A, 'Medical Examination'!D:D)</f>
        <v>No</v>
      </c>
      <c r="K1141" t="str">
        <f>_xlfn.XLOOKUP(Table4[[#This Row],[Customer ID]], 'Medical Examination'!A:A, 'Medical Examination'!E:E)</f>
        <v>No</v>
      </c>
      <c r="L1141" t="str">
        <f>_xlfn.XLOOKUP(Table4[[#This Row],[Customer ID]], 'Medical Examination'!A:A, 'Medical Examination'!F:F)</f>
        <v>No</v>
      </c>
      <c r="M1141">
        <f>_xlfn.XLOOKUP(Table4[[#This Row],[Customer ID]], 'Medical Examination'!A:A, 'Medical Examination'!G:G)</f>
        <v>1</v>
      </c>
      <c r="N1141" t="str">
        <f>_xlfn.XLOOKUP(Table4[[#This Row],[Customer ID]], 'Medical Examination'!A:A, 'Medical Examination'!H:H)</f>
        <v>No</v>
      </c>
      <c r="O1141" t="str">
        <f>_xlfn.XLOOKUP(Table4[[#This Row],[Customer ID]], 'Medical Examination'!A:A, 'Medical Examination'!I:I)</f>
        <v>Prediabetes</v>
      </c>
      <c r="P1141" t="str">
        <f>_xlfn.XLOOKUP(Table4[[#This Row],[Customer ID]], 'Medical Examination'!A:A, 'Medical Examination'!J:J)</f>
        <v>Obesity</v>
      </c>
      <c r="Q1141" s="1">
        <f>_xlfn.XLOOKUP(Table4[[#This Row],[Customer ID]], Hospitalisation!A:A, Hospitalisation!E:E)</f>
        <v>9870.59</v>
      </c>
      <c r="R1141" t="str">
        <f>_xlfn.XLOOKUP(Table4[[#This Row],[Customer ID]], Hospitalisation!A:A, Hospitalisation!F:F)</f>
        <v>Tier - 2</v>
      </c>
      <c r="S1141" t="str">
        <f>_xlfn.XLOOKUP(Table4[[#This Row],[Customer ID]], Hospitalisation!A:A, Hospitalisation!G:G)</f>
        <v>Tier - 2</v>
      </c>
      <c r="T1141" t="str">
        <f>_xlfn.XLOOKUP(Table4[[#This Row],[Customer ID]], Hospitalisation!A:A, Hospitalisation!H:H)</f>
        <v>R1023</v>
      </c>
      <c r="U1141" t="str" cm="1">
        <f t="array" ref="U1141">_xlfn.IFS(Table4[[#This Row],[Age]]&lt;=29,"Youth",Table4[[#This Row],[Age]]&lt;=49,"Adults",Table4[[#This Row],[Age]]&gt;=50,"Senior")</f>
        <v>Youth</v>
      </c>
    </row>
    <row r="1142" spans="1:21">
      <c r="A1142" t="s">
        <v>3046</v>
      </c>
      <c r="B1142" t="str">
        <f>_xlfn.XLOOKUP(Table4[[#This Row],[Customer ID]],Table1[[#This Row],[Customer ID]],Table1[[#This Row],[TITLE]],0)</f>
        <v>Mr</v>
      </c>
      <c r="C1142" t="str" cm="1">
        <f t="array" ref="C1142">_xlfn.XLOOKUP(Table4[[#This Row],[Customer ID]],Table1[[#All],[Customer ID]],Table1[[#All],[FIRST NAME]],0)</f>
        <v>Daniel</v>
      </c>
      <c r="D1142" t="str" cm="1">
        <f t="array" ref="D1142">_xlfn.XLOOKUP(Table4[[#This Row],[Customer ID]],Table1[[#All],[Customer ID]],Table1[[#All],[LAST NAME]],0)</f>
        <v>Hamilton</v>
      </c>
      <c r="E1142" s="5" cm="1">
        <f t="array" ref="E1142">_xlfn.XLOOKUP(Table4[[#This Row],[Customer ID]],Table3[[#All],[Customer ID]],Table3[[#All],[Date of Birth]],0)</f>
        <v>25428</v>
      </c>
      <c r="F1142" cm="1">
        <f t="array" ref="F1142">_xlfn.XLOOKUP(Table4[[#This Row],[Customer ID]],Table3[[#All],[Customer ID]],Table3[[#All],[Age]],0)</f>
        <v>53</v>
      </c>
      <c r="G1142" cm="1">
        <f t="array" ref="G1142">_xlfn.XLOOKUP(Table4[[#This Row],[Customer ID]],Table3[[#All],[Customer ID]],Table3[[#All],[Children]],0)</f>
        <v>0</v>
      </c>
      <c r="H1142" cm="1">
        <f t="array" ref="H1142">_xlfn.XLOOKUP(Table4[[#This Row],[Customer ID]],Table2[[#All],[Customer ID]],Table2[[#All],[BMI]],0)</f>
        <v>28.88</v>
      </c>
      <c r="I1142" cm="1">
        <f t="array" ref="I1142">_xlfn.XLOOKUP(Table4[[#This Row],[Customer ID]],Table2[[#All],[Customer ID]],Table2[[#All],[HBA1C]],0)</f>
        <v>4.8600000000000003</v>
      </c>
      <c r="J1142" t="str">
        <f>_xlfn.XLOOKUP(Table4[[#This Row],[Customer ID]], 'Medical Examination'!A:A, 'Medical Examination'!D:D)</f>
        <v>Yes</v>
      </c>
      <c r="K1142" t="str">
        <f>_xlfn.XLOOKUP(Table4[[#This Row],[Customer ID]], 'Medical Examination'!A:A, 'Medical Examination'!E:E)</f>
        <v>No</v>
      </c>
      <c r="L1142" t="str">
        <f>_xlfn.XLOOKUP(Table4[[#This Row],[Customer ID]], 'Medical Examination'!A:A, 'Medical Examination'!F:F)</f>
        <v>Yes</v>
      </c>
      <c r="M1142">
        <f>_xlfn.XLOOKUP(Table4[[#This Row],[Customer ID]], 'Medical Examination'!A:A, 'Medical Examination'!G:G)</f>
        <v>1</v>
      </c>
      <c r="N1142" t="str">
        <f>_xlfn.XLOOKUP(Table4[[#This Row],[Customer ID]], 'Medical Examination'!A:A, 'Medical Examination'!H:H)</f>
        <v>No</v>
      </c>
      <c r="O1142" t="str">
        <f>_xlfn.XLOOKUP(Table4[[#This Row],[Customer ID]], 'Medical Examination'!A:A, 'Medical Examination'!I:I)</f>
        <v>Normal</v>
      </c>
      <c r="P1142" t="str">
        <f>_xlfn.XLOOKUP(Table4[[#This Row],[Customer ID]], 'Medical Examination'!A:A, 'Medical Examination'!J:J)</f>
        <v>Overweight</v>
      </c>
      <c r="Q1142" s="1">
        <f>_xlfn.XLOOKUP(Table4[[#This Row],[Customer ID]], Hospitalisation!A:A, Hospitalisation!E:E)</f>
        <v>9869.81</v>
      </c>
      <c r="R1142" t="str">
        <f>_xlfn.XLOOKUP(Table4[[#This Row],[Customer ID]], Hospitalisation!A:A, Hospitalisation!F:F)</f>
        <v>Tier - 3</v>
      </c>
      <c r="S1142" t="str">
        <f>_xlfn.XLOOKUP(Table4[[#This Row],[Customer ID]], Hospitalisation!A:A, Hospitalisation!G:G)</f>
        <v>Tier - 3</v>
      </c>
      <c r="T1142" t="str">
        <f>_xlfn.XLOOKUP(Table4[[#This Row],[Customer ID]], Hospitalisation!A:A, Hospitalisation!H:H)</f>
        <v>R1012</v>
      </c>
      <c r="U1142" t="str" cm="1">
        <f t="array" ref="U1142">_xlfn.IFS(Table4[[#This Row],[Age]]&lt;=29,"Youth",Table4[[#This Row],[Age]]&lt;=49,"Adults",Table4[[#This Row],[Age]]&gt;=50,"Senior")</f>
        <v>Senior</v>
      </c>
    </row>
    <row r="1143" spans="1:21">
      <c r="A1143" t="s">
        <v>3047</v>
      </c>
      <c r="B1143" t="str">
        <f>_xlfn.XLOOKUP(Table4[[#This Row],[Customer ID]],Table1[[#This Row],[Customer ID]],Table1[[#This Row],[TITLE]],0)</f>
        <v>Ms</v>
      </c>
      <c r="C1143" t="str" cm="1">
        <f t="array" ref="C1143">_xlfn.XLOOKUP(Table4[[#This Row],[Customer ID]],Table1[[#All],[Customer ID]],Table1[[#All],[FIRST NAME]],0)</f>
        <v>Sarah</v>
      </c>
      <c r="D1143" t="str" cm="1">
        <f t="array" ref="D1143">_xlfn.XLOOKUP(Table4[[#This Row],[Customer ID]],Table1[[#All],[Customer ID]],Table1[[#All],[LAST NAME]],0)</f>
        <v>Lundine</v>
      </c>
      <c r="E1143" s="5" cm="1">
        <f t="array" ref="E1143">_xlfn.XLOOKUP(Table4[[#This Row],[Customer ID]],Table3[[#All],[Customer ID]],Table3[[#All],[Date of Birth]],0)</f>
        <v>26246</v>
      </c>
      <c r="F1143" cm="1">
        <f t="array" ref="F1143">_xlfn.XLOOKUP(Table4[[#This Row],[Customer ID]],Table3[[#All],[Customer ID]],Table3[[#All],[Age]],0)</f>
        <v>51</v>
      </c>
      <c r="G1143" cm="1">
        <f t="array" ref="G1143">_xlfn.XLOOKUP(Table4[[#This Row],[Customer ID]],Table3[[#All],[Customer ID]],Table3[[#All],[Children]],0)</f>
        <v>0</v>
      </c>
      <c r="H1143" cm="1">
        <f t="array" ref="H1143">_xlfn.XLOOKUP(Table4[[#This Row],[Customer ID]],Table2[[#All],[Customer ID]],Table2[[#All],[BMI]],0)</f>
        <v>33.914999999999999</v>
      </c>
      <c r="I1143" cm="1">
        <f t="array" ref="I1143">_xlfn.XLOOKUP(Table4[[#This Row],[Customer ID]],Table2[[#All],[Customer ID]],Table2[[#All],[HBA1C]],0)</f>
        <v>11.52</v>
      </c>
      <c r="J1143" t="str">
        <f>_xlfn.XLOOKUP(Table4[[#This Row],[Customer ID]], 'Medical Examination'!A:A, 'Medical Examination'!D:D)</f>
        <v>No</v>
      </c>
      <c r="K1143" t="str">
        <f>_xlfn.XLOOKUP(Table4[[#This Row],[Customer ID]], 'Medical Examination'!A:A, 'Medical Examination'!E:E)</f>
        <v>No</v>
      </c>
      <c r="L1143" t="str">
        <f>_xlfn.XLOOKUP(Table4[[#This Row],[Customer ID]], 'Medical Examination'!A:A, 'Medical Examination'!F:F)</f>
        <v>No</v>
      </c>
      <c r="M1143">
        <f>_xlfn.XLOOKUP(Table4[[#This Row],[Customer ID]], 'Medical Examination'!A:A, 'Medical Examination'!G:G)</f>
        <v>0</v>
      </c>
      <c r="N1143" t="str">
        <f>_xlfn.XLOOKUP(Table4[[#This Row],[Customer ID]], 'Medical Examination'!A:A, 'Medical Examination'!H:H)</f>
        <v>No</v>
      </c>
      <c r="O1143" t="str">
        <f>_xlfn.XLOOKUP(Table4[[#This Row],[Customer ID]], 'Medical Examination'!A:A, 'Medical Examination'!I:I)</f>
        <v>Diabetes</v>
      </c>
      <c r="P1143" t="str">
        <f>_xlfn.XLOOKUP(Table4[[#This Row],[Customer ID]], 'Medical Examination'!A:A, 'Medical Examination'!J:J)</f>
        <v>Obesity</v>
      </c>
      <c r="Q1143" s="1">
        <f>_xlfn.XLOOKUP(Table4[[#This Row],[Customer ID]], Hospitalisation!A:A, Hospitalisation!E:E)</f>
        <v>9866.2999999999993</v>
      </c>
      <c r="R1143" t="str">
        <f>_xlfn.XLOOKUP(Table4[[#This Row],[Customer ID]], Hospitalisation!A:A, Hospitalisation!F:F)</f>
        <v>Tier - 2</v>
      </c>
      <c r="S1143" t="str">
        <f>_xlfn.XLOOKUP(Table4[[#This Row],[Customer ID]], Hospitalisation!A:A, Hospitalisation!G:G)</f>
        <v>Tier - 3</v>
      </c>
      <c r="T1143" t="str">
        <f>_xlfn.XLOOKUP(Table4[[#This Row],[Customer ID]], Hospitalisation!A:A, Hospitalisation!H:H)</f>
        <v>R1024</v>
      </c>
      <c r="U1143" t="str" cm="1">
        <f t="array" ref="U1143">_xlfn.IFS(Table4[[#This Row],[Age]]&lt;=29,"Youth",Table4[[#This Row],[Age]]&lt;=49,"Adults",Table4[[#This Row],[Age]]&gt;=50,"Senior")</f>
        <v>Senior</v>
      </c>
    </row>
    <row r="1144" spans="1:21">
      <c r="A1144" t="s">
        <v>3049</v>
      </c>
      <c r="B1144" t="str">
        <f>_xlfn.XLOOKUP(Table4[[#This Row],[Customer ID]],Table1[[#This Row],[Customer ID]],Table1[[#This Row],[TITLE]],0)</f>
        <v>Mr</v>
      </c>
      <c r="C1144" t="str" cm="1">
        <f t="array" ref="C1144">_xlfn.XLOOKUP(Table4[[#This Row],[Customer ID]],Table1[[#All],[Customer ID]],Table1[[#All],[FIRST NAME]],0)</f>
        <v>Matthew J</v>
      </c>
      <c r="D1144" t="str" cm="1">
        <f t="array" ref="D1144">_xlfn.XLOOKUP(Table4[[#This Row],[Customer ID]],Table1[[#All],[Customer ID]],Table1[[#All],[LAST NAME]],0)</f>
        <v>Paullin</v>
      </c>
      <c r="E1144" s="5" cm="1">
        <f t="array" ref="E1144">_xlfn.XLOOKUP(Table4[[#This Row],[Customer ID]],Table3[[#All],[Customer ID]],Table3[[#All],[Date of Birth]],0)</f>
        <v>25496</v>
      </c>
      <c r="F1144" cm="1">
        <f t="array" ref="F1144">_xlfn.XLOOKUP(Table4[[#This Row],[Customer ID]],Table3[[#All],[Customer ID]],Table3[[#All],[Age]],0)</f>
        <v>53</v>
      </c>
      <c r="G1144" cm="1">
        <f t="array" ref="G1144">_xlfn.XLOOKUP(Table4[[#This Row],[Customer ID]],Table3[[#All],[Customer ID]],Table3[[#All],[Children]],0)</f>
        <v>0</v>
      </c>
      <c r="H1144" cm="1">
        <f t="array" ref="H1144">_xlfn.XLOOKUP(Table4[[#This Row],[Customer ID]],Table2[[#All],[Customer ID]],Table2[[#All],[BMI]],0)</f>
        <v>24.32</v>
      </c>
      <c r="I1144" cm="1">
        <f t="array" ref="I1144">_xlfn.XLOOKUP(Table4[[#This Row],[Customer ID]],Table2[[#All],[Customer ID]],Table2[[#All],[HBA1C]],0)</f>
        <v>6.15</v>
      </c>
      <c r="J1144" t="str">
        <f>_xlfn.XLOOKUP(Table4[[#This Row],[Customer ID]], 'Medical Examination'!A:A, 'Medical Examination'!D:D)</f>
        <v>Yes</v>
      </c>
      <c r="K1144" t="str">
        <f>_xlfn.XLOOKUP(Table4[[#This Row],[Customer ID]], 'Medical Examination'!A:A, 'Medical Examination'!E:E)</f>
        <v>No</v>
      </c>
      <c r="L1144" t="str">
        <f>_xlfn.XLOOKUP(Table4[[#This Row],[Customer ID]], 'Medical Examination'!A:A, 'Medical Examination'!F:F)</f>
        <v>Yes</v>
      </c>
      <c r="M1144">
        <f>_xlfn.XLOOKUP(Table4[[#This Row],[Customer ID]], 'Medical Examination'!A:A, 'Medical Examination'!G:G)</f>
        <v>1</v>
      </c>
      <c r="N1144" t="str">
        <f>_xlfn.XLOOKUP(Table4[[#This Row],[Customer ID]], 'Medical Examination'!A:A, 'Medical Examination'!H:H)</f>
        <v>No</v>
      </c>
      <c r="O1144" t="str">
        <f>_xlfn.XLOOKUP(Table4[[#This Row],[Customer ID]], 'Medical Examination'!A:A, 'Medical Examination'!I:I)</f>
        <v>Prediabetes</v>
      </c>
      <c r="P1144" t="str">
        <f>_xlfn.XLOOKUP(Table4[[#This Row],[Customer ID]], 'Medical Examination'!A:A, 'Medical Examination'!J:J)</f>
        <v>Normal Weight</v>
      </c>
      <c r="Q1144" s="1">
        <f>_xlfn.XLOOKUP(Table4[[#This Row],[Customer ID]], Hospitalisation!A:A, Hospitalisation!E:E)</f>
        <v>9863.4699999999993</v>
      </c>
      <c r="R1144" t="str">
        <f>_xlfn.XLOOKUP(Table4[[#This Row],[Customer ID]], Hospitalisation!A:A, Hospitalisation!F:F)</f>
        <v>Tier - 3</v>
      </c>
      <c r="S1144" t="str">
        <f>_xlfn.XLOOKUP(Table4[[#This Row],[Customer ID]], Hospitalisation!A:A, Hospitalisation!G:G)</f>
        <v>Tier - 3</v>
      </c>
      <c r="T1144" t="str">
        <f>_xlfn.XLOOKUP(Table4[[#This Row],[Customer ID]], Hospitalisation!A:A, Hospitalisation!H:H)</f>
        <v>R1012</v>
      </c>
      <c r="U1144" t="str" cm="1">
        <f t="array" ref="U1144">_xlfn.IFS(Table4[[#This Row],[Age]]&lt;=29,"Youth",Table4[[#This Row],[Age]]&lt;=49,"Adults",Table4[[#This Row],[Age]]&gt;=50,"Senior")</f>
        <v>Senior</v>
      </c>
    </row>
    <row r="1145" spans="1:21">
      <c r="A1145" t="s">
        <v>3051</v>
      </c>
      <c r="B1145" t="str">
        <f>_xlfn.XLOOKUP(Table4[[#This Row],[Customer ID]],Table1[[#This Row],[Customer ID]],Table1[[#This Row],[TITLE]],0)</f>
        <v>Ms</v>
      </c>
      <c r="C1145" t="str" cm="1">
        <f t="array" ref="C1145">_xlfn.XLOOKUP(Table4[[#This Row],[Customer ID]],Table1[[#All],[Customer ID]],Table1[[#All],[FIRST NAME]],0)</f>
        <v>Francesca</v>
      </c>
      <c r="D1145" t="str" cm="1">
        <f t="array" ref="D1145">_xlfn.XLOOKUP(Table4[[#This Row],[Customer ID]],Table1[[#All],[Customer ID]],Table1[[#All],[LAST NAME]],0)</f>
        <v>Delucia</v>
      </c>
      <c r="E1145" s="5" cm="1">
        <f t="array" ref="E1145">_xlfn.XLOOKUP(Table4[[#This Row],[Customer ID]],Table3[[#All],[Customer ID]],Table3[[#All],[Date of Birth]],0)</f>
        <v>26131</v>
      </c>
      <c r="F1145" cm="1">
        <f t="array" ref="F1145">_xlfn.XLOOKUP(Table4[[#This Row],[Customer ID]],Table3[[#All],[Customer ID]],Table3[[#All],[Age]],0)</f>
        <v>51</v>
      </c>
      <c r="G1145" cm="1">
        <f t="array" ref="G1145">_xlfn.XLOOKUP(Table4[[#This Row],[Customer ID]],Table3[[#All],[Customer ID]],Table3[[#All],[Children]],0)</f>
        <v>1</v>
      </c>
      <c r="H1145" cm="1">
        <f t="array" ref="H1145">_xlfn.XLOOKUP(Table4[[#This Row],[Customer ID]],Table2[[#All],[Customer ID]],Table2[[#All],[BMI]],0)</f>
        <v>25.8</v>
      </c>
      <c r="I1145" cm="1">
        <f t="array" ref="I1145">_xlfn.XLOOKUP(Table4[[#This Row],[Customer ID]],Table2[[#All],[Customer ID]],Table2[[#All],[HBA1C]],0)</f>
        <v>9.94</v>
      </c>
      <c r="J1145" t="str">
        <f>_xlfn.XLOOKUP(Table4[[#This Row],[Customer ID]], 'Medical Examination'!A:A, 'Medical Examination'!D:D)</f>
        <v>No</v>
      </c>
      <c r="K1145" t="str">
        <f>_xlfn.XLOOKUP(Table4[[#This Row],[Customer ID]], 'Medical Examination'!A:A, 'Medical Examination'!E:E)</f>
        <v>No</v>
      </c>
      <c r="L1145" t="str">
        <f>_xlfn.XLOOKUP(Table4[[#This Row],[Customer ID]], 'Medical Examination'!A:A, 'Medical Examination'!F:F)</f>
        <v>No</v>
      </c>
      <c r="M1145">
        <f>_xlfn.XLOOKUP(Table4[[#This Row],[Customer ID]], 'Medical Examination'!A:A, 'Medical Examination'!G:G)</f>
        <v>0</v>
      </c>
      <c r="N1145" t="str">
        <f>_xlfn.XLOOKUP(Table4[[#This Row],[Customer ID]], 'Medical Examination'!A:A, 'Medical Examination'!H:H)</f>
        <v>No</v>
      </c>
      <c r="O1145" t="str">
        <f>_xlfn.XLOOKUP(Table4[[#This Row],[Customer ID]], 'Medical Examination'!A:A, 'Medical Examination'!I:I)</f>
        <v>Diabetes</v>
      </c>
      <c r="P1145" t="str">
        <f>_xlfn.XLOOKUP(Table4[[#This Row],[Customer ID]], 'Medical Examination'!A:A, 'Medical Examination'!J:J)</f>
        <v>Overweight</v>
      </c>
      <c r="Q1145" s="1">
        <f>_xlfn.XLOOKUP(Table4[[#This Row],[Customer ID]], Hospitalisation!A:A, Hospitalisation!E:E)</f>
        <v>9861.0300000000007</v>
      </c>
      <c r="R1145" t="str">
        <f>_xlfn.XLOOKUP(Table4[[#This Row],[Customer ID]], Hospitalisation!A:A, Hospitalisation!F:F)</f>
        <v>Tier - 2</v>
      </c>
      <c r="S1145" t="str">
        <f>_xlfn.XLOOKUP(Table4[[#This Row],[Customer ID]], Hospitalisation!A:A, Hospitalisation!G:G)</f>
        <v>Tier - 2</v>
      </c>
      <c r="T1145" t="str">
        <f>_xlfn.XLOOKUP(Table4[[#This Row],[Customer ID]], Hospitalisation!A:A, Hospitalisation!H:H)</f>
        <v>R1011</v>
      </c>
      <c r="U1145" t="str" cm="1">
        <f t="array" ref="U1145">_xlfn.IFS(Table4[[#This Row],[Age]]&lt;=29,"Youth",Table4[[#This Row],[Age]]&lt;=49,"Adults",Table4[[#This Row],[Age]]&gt;=50,"Senior")</f>
        <v>Senior</v>
      </c>
    </row>
    <row r="1146" spans="1:21">
      <c r="A1146" t="s">
        <v>3054</v>
      </c>
      <c r="B1146" t="str">
        <f>_xlfn.XLOOKUP(Table4[[#This Row],[Customer ID]],Table1[[#This Row],[Customer ID]],Table1[[#This Row],[TITLE]],0)</f>
        <v>Ms</v>
      </c>
      <c r="C1146" t="str" cm="1">
        <f t="array" ref="C1146">_xlfn.XLOOKUP(Table4[[#This Row],[Customer ID]],Table1[[#All],[Customer ID]],Table1[[#All],[FIRST NAME]],0)</f>
        <v>Nicole</v>
      </c>
      <c r="D1146" t="str" cm="1">
        <f t="array" ref="D1146">_xlfn.XLOOKUP(Table4[[#This Row],[Customer ID]],Table1[[#All],[Customer ID]],Table1[[#All],[LAST NAME]],0)</f>
        <v>Valentine</v>
      </c>
      <c r="E1146" s="5" cm="1">
        <f t="array" ref="E1146">_xlfn.XLOOKUP(Table4[[#This Row],[Customer ID]],Table3[[#All],[Customer ID]],Table3[[#All],[Date of Birth]],0)</f>
        <v>26229</v>
      </c>
      <c r="F1146" cm="1">
        <f t="array" ref="F1146">_xlfn.XLOOKUP(Table4[[#This Row],[Customer ID]],Table3[[#All],[Customer ID]],Table3[[#All],[Age]],0)</f>
        <v>51</v>
      </c>
      <c r="G1146" cm="1">
        <f t="array" ref="G1146">_xlfn.XLOOKUP(Table4[[#This Row],[Customer ID]],Table3[[#All],[Customer ID]],Table3[[#All],[Children]],0)</f>
        <v>1</v>
      </c>
      <c r="H1146" cm="1">
        <f t="array" ref="H1146">_xlfn.XLOOKUP(Table4[[#This Row],[Customer ID]],Table2[[#All],[Customer ID]],Table2[[#All],[BMI]],0)</f>
        <v>21.56</v>
      </c>
      <c r="I1146" cm="1">
        <f t="array" ref="I1146">_xlfn.XLOOKUP(Table4[[#This Row],[Customer ID]],Table2[[#All],[Customer ID]],Table2[[#All],[HBA1C]],0)</f>
        <v>10.56</v>
      </c>
      <c r="J1146" t="str">
        <f>_xlfn.XLOOKUP(Table4[[#This Row],[Customer ID]], 'Medical Examination'!A:A, 'Medical Examination'!D:D)</f>
        <v>No</v>
      </c>
      <c r="K1146" t="str">
        <f>_xlfn.XLOOKUP(Table4[[#This Row],[Customer ID]], 'Medical Examination'!A:A, 'Medical Examination'!E:E)</f>
        <v>No</v>
      </c>
      <c r="L1146" t="str">
        <f>_xlfn.XLOOKUP(Table4[[#This Row],[Customer ID]], 'Medical Examination'!A:A, 'Medical Examination'!F:F)</f>
        <v>No</v>
      </c>
      <c r="M1146">
        <f>_xlfn.XLOOKUP(Table4[[#This Row],[Customer ID]], 'Medical Examination'!A:A, 'Medical Examination'!G:G)</f>
        <v>0</v>
      </c>
      <c r="N1146" t="str">
        <f>_xlfn.XLOOKUP(Table4[[#This Row],[Customer ID]], 'Medical Examination'!A:A, 'Medical Examination'!H:H)</f>
        <v>No</v>
      </c>
      <c r="O1146" t="str">
        <f>_xlfn.XLOOKUP(Table4[[#This Row],[Customer ID]], 'Medical Examination'!A:A, 'Medical Examination'!I:I)</f>
        <v>Diabetes</v>
      </c>
      <c r="P1146" t="str">
        <f>_xlfn.XLOOKUP(Table4[[#This Row],[Customer ID]], 'Medical Examination'!A:A, 'Medical Examination'!J:J)</f>
        <v>Normal Weight</v>
      </c>
      <c r="Q1146" s="1">
        <f>_xlfn.XLOOKUP(Table4[[#This Row],[Customer ID]], Hospitalisation!A:A, Hospitalisation!E:E)</f>
        <v>9855.1299999999992</v>
      </c>
      <c r="R1146" t="str">
        <f>_xlfn.XLOOKUP(Table4[[#This Row],[Customer ID]], Hospitalisation!A:A, Hospitalisation!F:F)</f>
        <v>Tier - 2</v>
      </c>
      <c r="S1146" t="str">
        <f>_xlfn.XLOOKUP(Table4[[#This Row],[Customer ID]], Hospitalisation!A:A, Hospitalisation!G:G)</f>
        <v>Tier - 3</v>
      </c>
      <c r="T1146" t="str">
        <f>_xlfn.XLOOKUP(Table4[[#This Row],[Customer ID]], Hospitalisation!A:A, Hospitalisation!H:H)</f>
        <v>R1013</v>
      </c>
      <c r="U1146" t="str" cm="1">
        <f t="array" ref="U1146">_xlfn.IFS(Table4[[#This Row],[Age]]&lt;=29,"Youth",Table4[[#This Row],[Age]]&lt;=49,"Adults",Table4[[#This Row],[Age]]&gt;=50,"Senior")</f>
        <v>Senior</v>
      </c>
    </row>
    <row r="1147" spans="1:21">
      <c r="A1147" t="s">
        <v>3056</v>
      </c>
      <c r="B1147" t="str">
        <f>_xlfn.XLOOKUP(Table4[[#This Row],[Customer ID]],Table1[[#This Row],[Customer ID]],Table1[[#This Row],[TITLE]],0)</f>
        <v>Mr</v>
      </c>
      <c r="C1147" t="str" cm="1">
        <f t="array" ref="C1147">_xlfn.XLOOKUP(Table4[[#This Row],[Customer ID]],Table1[[#All],[Customer ID]],Table1[[#All],[FIRST NAME]],0)</f>
        <v>Toshiyuki</v>
      </c>
      <c r="D1147" t="str" cm="1">
        <f t="array" ref="D1147">_xlfn.XLOOKUP(Table4[[#This Row],[Customer ID]],Table1[[#All],[Customer ID]],Table1[[#All],[LAST NAME]],0)</f>
        <v>Mohara</v>
      </c>
      <c r="E1147" s="5" cm="1">
        <f t="array" ref="E1147">_xlfn.XLOOKUP(Table4[[#This Row],[Customer ID]],Table3[[#All],[Customer ID]],Table3[[#All],[Date of Birth]],0)</f>
        <v>25146</v>
      </c>
      <c r="F1147" cm="1">
        <f t="array" ref="F1147">_xlfn.XLOOKUP(Table4[[#This Row],[Customer ID]],Table3[[#All],[Customer ID]],Table3[[#All],[Age]],0)</f>
        <v>54</v>
      </c>
      <c r="G1147" cm="1">
        <f t="array" ref="G1147">_xlfn.XLOOKUP(Table4[[#This Row],[Customer ID]],Table3[[#All],[Customer ID]],Table3[[#All],[Children]],0)</f>
        <v>0</v>
      </c>
      <c r="H1147" cm="1">
        <f t="array" ref="H1147">_xlfn.XLOOKUP(Table4[[#This Row],[Customer ID]],Table2[[#All],[Customer ID]],Table2[[#All],[BMI]],0)</f>
        <v>31.6</v>
      </c>
      <c r="I1147" cm="1">
        <f t="array" ref="I1147">_xlfn.XLOOKUP(Table4[[#This Row],[Customer ID]],Table2[[#All],[Customer ID]],Table2[[#All],[HBA1C]],0)</f>
        <v>6.79</v>
      </c>
      <c r="J1147" t="str">
        <f>_xlfn.XLOOKUP(Table4[[#This Row],[Customer ID]], 'Medical Examination'!A:A, 'Medical Examination'!D:D)</f>
        <v>No</v>
      </c>
      <c r="K1147" t="str">
        <f>_xlfn.XLOOKUP(Table4[[#This Row],[Customer ID]], 'Medical Examination'!A:A, 'Medical Examination'!E:E)</f>
        <v>No</v>
      </c>
      <c r="L1147" t="str">
        <f>_xlfn.XLOOKUP(Table4[[#This Row],[Customer ID]], 'Medical Examination'!A:A, 'Medical Examination'!F:F)</f>
        <v>No</v>
      </c>
      <c r="M1147">
        <f>_xlfn.XLOOKUP(Table4[[#This Row],[Customer ID]], 'Medical Examination'!A:A, 'Medical Examination'!G:G)</f>
        <v>0</v>
      </c>
      <c r="N1147" t="str">
        <f>_xlfn.XLOOKUP(Table4[[#This Row],[Customer ID]], 'Medical Examination'!A:A, 'Medical Examination'!H:H)</f>
        <v>No</v>
      </c>
      <c r="O1147" t="str">
        <f>_xlfn.XLOOKUP(Table4[[#This Row],[Customer ID]], 'Medical Examination'!A:A, 'Medical Examination'!I:I)</f>
        <v>Diabetes</v>
      </c>
      <c r="P1147" t="str">
        <f>_xlfn.XLOOKUP(Table4[[#This Row],[Customer ID]], 'Medical Examination'!A:A, 'Medical Examination'!J:J)</f>
        <v>Obesity</v>
      </c>
      <c r="Q1147" s="1">
        <f>_xlfn.XLOOKUP(Table4[[#This Row],[Customer ID]], Hospitalisation!A:A, Hospitalisation!E:E)</f>
        <v>9850.43</v>
      </c>
      <c r="R1147" t="str">
        <f>_xlfn.XLOOKUP(Table4[[#This Row],[Customer ID]], Hospitalisation!A:A, Hospitalisation!F:F)</f>
        <v>Tier - 3</v>
      </c>
      <c r="S1147" t="str">
        <f>_xlfn.XLOOKUP(Table4[[#This Row],[Customer ID]], Hospitalisation!A:A, Hospitalisation!G:G)</f>
        <v>Tier - 3</v>
      </c>
      <c r="T1147" t="str">
        <f>_xlfn.XLOOKUP(Table4[[#This Row],[Customer ID]], Hospitalisation!A:A, Hospitalisation!H:H)</f>
        <v>R1011</v>
      </c>
      <c r="U1147" t="str" cm="1">
        <f t="array" ref="U1147">_xlfn.IFS(Table4[[#This Row],[Age]]&lt;=29,"Youth",Table4[[#This Row],[Age]]&lt;=49,"Adults",Table4[[#This Row],[Age]]&gt;=50,"Senior")</f>
        <v>Senior</v>
      </c>
    </row>
    <row r="1148" spans="1:21">
      <c r="A1148" t="s">
        <v>3059</v>
      </c>
      <c r="B1148" t="str">
        <f>_xlfn.XLOOKUP(Table4[[#This Row],[Customer ID]],Table1[[#This Row],[Customer ID]],Table1[[#This Row],[TITLE]],0)</f>
        <v>Mr</v>
      </c>
      <c r="C1148" t="str" cm="1">
        <f t="array" ref="C1148">_xlfn.XLOOKUP(Table4[[#This Row],[Customer ID]],Table1[[#All],[Customer ID]],Table1[[#All],[FIRST NAME]],0)</f>
        <v>Tom L</v>
      </c>
      <c r="D1148" t="str" cm="1">
        <f t="array" ref="D1148">_xlfn.XLOOKUP(Table4[[#This Row],[Customer ID]],Table1[[#All],[Customer ID]],Table1[[#All],[LAST NAME]],0)</f>
        <v>Fairbrother</v>
      </c>
      <c r="E1148" s="5" cm="1">
        <f t="array" ref="E1148">_xlfn.XLOOKUP(Table4[[#This Row],[Customer ID]],Table3[[#All],[Customer ID]],Table3[[#All],[Date of Birth]],0)</f>
        <v>33829</v>
      </c>
      <c r="F1148" cm="1">
        <f t="array" ref="F1148">_xlfn.XLOOKUP(Table4[[#This Row],[Customer ID]],Table3[[#All],[Customer ID]],Table3[[#All],[Age]],0)</f>
        <v>30</v>
      </c>
      <c r="G1148" cm="1">
        <f t="array" ref="G1148">_xlfn.XLOOKUP(Table4[[#This Row],[Customer ID]],Table3[[#All],[Customer ID]],Table3[[#All],[Children]],0)</f>
        <v>0</v>
      </c>
      <c r="H1148" cm="1">
        <f t="array" ref="H1148">_xlfn.XLOOKUP(Table4[[#This Row],[Customer ID]],Table2[[#All],[Customer ID]],Table2[[#All],[BMI]],0)</f>
        <v>42.93</v>
      </c>
      <c r="I1148" cm="1">
        <f t="array" ref="I1148">_xlfn.XLOOKUP(Table4[[#This Row],[Customer ID]],Table2[[#All],[Customer ID]],Table2[[#All],[HBA1C]],0)</f>
        <v>4.8</v>
      </c>
      <c r="J1148" t="str">
        <f>_xlfn.XLOOKUP(Table4[[#This Row],[Customer ID]], 'Medical Examination'!A:A, 'Medical Examination'!D:D)</f>
        <v>No</v>
      </c>
      <c r="K1148" t="str">
        <f>_xlfn.XLOOKUP(Table4[[#This Row],[Customer ID]], 'Medical Examination'!A:A, 'Medical Examination'!E:E)</f>
        <v>No</v>
      </c>
      <c r="L1148" t="str">
        <f>_xlfn.XLOOKUP(Table4[[#This Row],[Customer ID]], 'Medical Examination'!A:A, 'Medical Examination'!F:F)</f>
        <v>No</v>
      </c>
      <c r="M1148">
        <f>_xlfn.XLOOKUP(Table4[[#This Row],[Customer ID]], 'Medical Examination'!A:A, 'Medical Examination'!G:G)</f>
        <v>1</v>
      </c>
      <c r="N1148" t="str">
        <f>_xlfn.XLOOKUP(Table4[[#This Row],[Customer ID]], 'Medical Examination'!A:A, 'Medical Examination'!H:H)</f>
        <v>No</v>
      </c>
      <c r="O1148" t="str">
        <f>_xlfn.XLOOKUP(Table4[[#This Row],[Customer ID]], 'Medical Examination'!A:A, 'Medical Examination'!I:I)</f>
        <v>Normal</v>
      </c>
      <c r="P1148" t="str">
        <f>_xlfn.XLOOKUP(Table4[[#This Row],[Customer ID]], 'Medical Examination'!A:A, 'Medical Examination'!J:J)</f>
        <v>Obesity</v>
      </c>
      <c r="Q1148" s="1">
        <f>_xlfn.XLOOKUP(Table4[[#This Row],[Customer ID]], Hospitalisation!A:A, Hospitalisation!E:E)</f>
        <v>9844.4500000000007</v>
      </c>
      <c r="R1148" t="str">
        <f>_xlfn.XLOOKUP(Table4[[#This Row],[Customer ID]], Hospitalisation!A:A, Hospitalisation!F:F)</f>
        <v>Tier - 2</v>
      </c>
      <c r="S1148" t="str">
        <f>_xlfn.XLOOKUP(Table4[[#This Row],[Customer ID]], Hospitalisation!A:A, Hospitalisation!G:G)</f>
        <v>Tier - 1</v>
      </c>
      <c r="T1148" t="str">
        <f>_xlfn.XLOOKUP(Table4[[#This Row],[Customer ID]], Hospitalisation!A:A, Hospitalisation!H:H)</f>
        <v>R1012</v>
      </c>
      <c r="U1148" t="str" cm="1">
        <f t="array" ref="U1148">_xlfn.IFS(Table4[[#This Row],[Age]]&lt;=29,"Youth",Table4[[#This Row],[Age]]&lt;=49,"Adults",Table4[[#This Row],[Age]]&gt;=50,"Senior")</f>
        <v>Adults</v>
      </c>
    </row>
    <row r="1149" spans="1:21">
      <c r="A1149" t="s">
        <v>3062</v>
      </c>
      <c r="B1149" t="str">
        <f>_xlfn.XLOOKUP(Table4[[#This Row],[Customer ID]],Table1[[#This Row],[Customer ID]],Table1[[#This Row],[TITLE]],0)</f>
        <v>Mr</v>
      </c>
      <c r="C1149" t="str" cm="1">
        <f t="array" ref="C1149">_xlfn.XLOOKUP(Table4[[#This Row],[Customer ID]],Table1[[#All],[Customer ID]],Table1[[#All],[FIRST NAME]],0)</f>
        <v>Brian</v>
      </c>
      <c r="D1149" t="str" cm="1">
        <f t="array" ref="D1149">_xlfn.XLOOKUP(Table4[[#This Row],[Customer ID]],Table1[[#All],[Customer ID]],Table1[[#All],[LAST NAME]],0)</f>
        <v>Fagan</v>
      </c>
      <c r="E1149" s="5" cm="1">
        <f t="array" ref="E1149">_xlfn.XLOOKUP(Table4[[#This Row],[Customer ID]],Table3[[#All],[Customer ID]],Table3[[#All],[Date of Birth]],0)</f>
        <v>26568</v>
      </c>
      <c r="F1149" cm="1">
        <f t="array" ref="F1149">_xlfn.XLOOKUP(Table4[[#This Row],[Customer ID]],Table3[[#All],[Customer ID]],Table3[[#All],[Age]],0)</f>
        <v>50</v>
      </c>
      <c r="G1149" cm="1">
        <f t="array" ref="G1149">_xlfn.XLOOKUP(Table4[[#This Row],[Customer ID]],Table3[[#All],[Customer ID]],Table3[[#All],[Children]],0)</f>
        <v>0</v>
      </c>
      <c r="H1149" cm="1">
        <f t="array" ref="H1149">_xlfn.XLOOKUP(Table4[[#This Row],[Customer ID]],Table2[[#All],[Customer ID]],Table2[[#All],[BMI]],0)</f>
        <v>26.72</v>
      </c>
      <c r="I1149" cm="1">
        <f t="array" ref="I1149">_xlfn.XLOOKUP(Table4[[#This Row],[Customer ID]],Table2[[#All],[Customer ID]],Table2[[#All],[HBA1C]],0)</f>
        <v>5.75</v>
      </c>
      <c r="J1149" t="str">
        <f>_xlfn.XLOOKUP(Table4[[#This Row],[Customer ID]], 'Medical Examination'!A:A, 'Medical Examination'!D:D)</f>
        <v>No</v>
      </c>
      <c r="K1149" t="str">
        <f>_xlfn.XLOOKUP(Table4[[#This Row],[Customer ID]], 'Medical Examination'!A:A, 'Medical Examination'!E:E)</f>
        <v>No</v>
      </c>
      <c r="L1149" t="str">
        <f>_xlfn.XLOOKUP(Table4[[#This Row],[Customer ID]], 'Medical Examination'!A:A, 'Medical Examination'!F:F)</f>
        <v>No</v>
      </c>
      <c r="M1149">
        <f>_xlfn.XLOOKUP(Table4[[#This Row],[Customer ID]], 'Medical Examination'!A:A, 'Medical Examination'!G:G)</f>
        <v>2</v>
      </c>
      <c r="N1149" t="str">
        <f>_xlfn.XLOOKUP(Table4[[#This Row],[Customer ID]], 'Medical Examination'!A:A, 'Medical Examination'!H:H)</f>
        <v>No</v>
      </c>
      <c r="O1149" t="str">
        <f>_xlfn.XLOOKUP(Table4[[#This Row],[Customer ID]], 'Medical Examination'!A:A, 'Medical Examination'!I:I)</f>
        <v>Prediabetes</v>
      </c>
      <c r="P1149" t="str">
        <f>_xlfn.XLOOKUP(Table4[[#This Row],[Customer ID]], 'Medical Examination'!A:A, 'Medical Examination'!J:J)</f>
        <v>Overweight</v>
      </c>
      <c r="Q1149" s="1">
        <f>_xlfn.XLOOKUP(Table4[[#This Row],[Customer ID]], Hospitalisation!A:A, Hospitalisation!E:E)</f>
        <v>9836.2099999999991</v>
      </c>
      <c r="R1149" t="str">
        <f>_xlfn.XLOOKUP(Table4[[#This Row],[Customer ID]], Hospitalisation!A:A, Hospitalisation!F:F)</f>
        <v>Tier - 2</v>
      </c>
      <c r="S1149" t="str">
        <f>_xlfn.XLOOKUP(Table4[[#This Row],[Customer ID]], Hospitalisation!A:A, Hospitalisation!G:G)</f>
        <v>Tier - 3</v>
      </c>
      <c r="T1149" t="str">
        <f>_xlfn.XLOOKUP(Table4[[#This Row],[Customer ID]], Hospitalisation!A:A, Hospitalisation!H:H)</f>
        <v>R1021</v>
      </c>
      <c r="U1149" t="str" cm="1">
        <f t="array" ref="U1149">_xlfn.IFS(Table4[[#This Row],[Age]]&lt;=29,"Youth",Table4[[#This Row],[Age]]&lt;=49,"Adults",Table4[[#This Row],[Age]]&gt;=50,"Senior")</f>
        <v>Senior</v>
      </c>
    </row>
    <row r="1150" spans="1:21">
      <c r="A1150" t="s">
        <v>3064</v>
      </c>
      <c r="B1150" t="str">
        <f>_xlfn.XLOOKUP(Table4[[#This Row],[Customer ID]],Table1[[#This Row],[Customer ID]],Table1[[#This Row],[TITLE]],0)</f>
        <v>Mr</v>
      </c>
      <c r="C1150" t="str" cm="1">
        <f t="array" ref="C1150">_xlfn.XLOOKUP(Table4[[#This Row],[Customer ID]],Table1[[#All],[Customer ID]],Table1[[#All],[FIRST NAME]],0)</f>
        <v>Matthew</v>
      </c>
      <c r="D1150" t="str" cm="1">
        <f t="array" ref="D1150">_xlfn.XLOOKUP(Table4[[#This Row],[Customer ID]],Table1[[#All],[Customer ID]],Table1[[#All],[LAST NAME]],0)</f>
        <v>Toth</v>
      </c>
      <c r="E1150" s="5" cm="1">
        <f t="array" ref="E1150">_xlfn.XLOOKUP(Table4[[#This Row],[Customer ID]],Table3[[#All],[Customer ID]],Table3[[#All],[Date of Birth]],0)</f>
        <v>26478</v>
      </c>
      <c r="F1150" cm="1">
        <f t="array" ref="F1150">_xlfn.XLOOKUP(Table4[[#This Row],[Customer ID]],Table3[[#All],[Customer ID]],Table3[[#All],[Age]],0)</f>
        <v>50</v>
      </c>
      <c r="G1150" cm="1">
        <f t="array" ref="G1150">_xlfn.XLOOKUP(Table4[[#This Row],[Customer ID]],Table3[[#All],[Customer ID]],Table3[[#All],[Children]],0)</f>
        <v>0</v>
      </c>
      <c r="H1150" cm="1">
        <f t="array" ref="H1150">_xlfn.XLOOKUP(Table4[[#This Row],[Customer ID]],Table2[[#All],[Customer ID]],Table2[[#All],[BMI]],0)</f>
        <v>26.67</v>
      </c>
      <c r="I1150" cm="1">
        <f t="array" ref="I1150">_xlfn.XLOOKUP(Table4[[#This Row],[Customer ID]],Table2[[#All],[Customer ID]],Table2[[#All],[HBA1C]],0)</f>
        <v>5.81</v>
      </c>
      <c r="J1150" t="str">
        <f>_xlfn.XLOOKUP(Table4[[#This Row],[Customer ID]], 'Medical Examination'!A:A, 'Medical Examination'!D:D)</f>
        <v>No</v>
      </c>
      <c r="K1150" t="str">
        <f>_xlfn.XLOOKUP(Table4[[#This Row],[Customer ID]], 'Medical Examination'!A:A, 'Medical Examination'!E:E)</f>
        <v>No</v>
      </c>
      <c r="L1150" t="str">
        <f>_xlfn.XLOOKUP(Table4[[#This Row],[Customer ID]], 'Medical Examination'!A:A, 'Medical Examination'!F:F)</f>
        <v>No</v>
      </c>
      <c r="M1150">
        <f>_xlfn.XLOOKUP(Table4[[#This Row],[Customer ID]], 'Medical Examination'!A:A, 'Medical Examination'!G:G)</f>
        <v>2</v>
      </c>
      <c r="N1150" t="str">
        <f>_xlfn.XLOOKUP(Table4[[#This Row],[Customer ID]], 'Medical Examination'!A:A, 'Medical Examination'!H:H)</f>
        <v>No</v>
      </c>
      <c r="O1150" t="str">
        <f>_xlfn.XLOOKUP(Table4[[#This Row],[Customer ID]], 'Medical Examination'!A:A, 'Medical Examination'!I:I)</f>
        <v>Prediabetes</v>
      </c>
      <c r="P1150" t="str">
        <f>_xlfn.XLOOKUP(Table4[[#This Row],[Customer ID]], 'Medical Examination'!A:A, 'Medical Examination'!J:J)</f>
        <v>Overweight</v>
      </c>
      <c r="Q1150" s="1">
        <f>_xlfn.XLOOKUP(Table4[[#This Row],[Customer ID]], Hospitalisation!A:A, Hospitalisation!E:E)</f>
        <v>9819.25</v>
      </c>
      <c r="R1150" t="str">
        <f>_xlfn.XLOOKUP(Table4[[#This Row],[Customer ID]], Hospitalisation!A:A, Hospitalisation!F:F)</f>
        <v>Tier - 2</v>
      </c>
      <c r="S1150" t="str">
        <f>_xlfn.XLOOKUP(Table4[[#This Row],[Customer ID]], Hospitalisation!A:A, Hospitalisation!G:G)</f>
        <v>Tier - 2</v>
      </c>
      <c r="T1150" t="str">
        <f>_xlfn.XLOOKUP(Table4[[#This Row],[Customer ID]], Hospitalisation!A:A, Hospitalisation!H:H)</f>
        <v>R1021</v>
      </c>
      <c r="U1150" t="str" cm="1">
        <f t="array" ref="U1150">_xlfn.IFS(Table4[[#This Row],[Age]]&lt;=29,"Youth",Table4[[#This Row],[Age]]&lt;=49,"Adults",Table4[[#This Row],[Age]]&gt;=50,"Senior")</f>
        <v>Senior</v>
      </c>
    </row>
    <row r="1151" spans="1:21">
      <c r="A1151" t="s">
        <v>3066</v>
      </c>
      <c r="B1151" t="str">
        <f>_xlfn.XLOOKUP(Table4[[#This Row],[Customer ID]],Table1[[#This Row],[Customer ID]],Table1[[#This Row],[TITLE]],0)</f>
        <v>Ms</v>
      </c>
      <c r="C1151" t="str" cm="1">
        <f t="array" ref="C1151">_xlfn.XLOOKUP(Table4[[#This Row],[Customer ID]],Table1[[#All],[Customer ID]],Table1[[#All],[FIRST NAME]],0)</f>
        <v>Julee</v>
      </c>
      <c r="D1151" t="str" cm="1">
        <f t="array" ref="D1151">_xlfn.XLOOKUP(Table4[[#This Row],[Customer ID]],Table1[[#All],[Customer ID]],Table1[[#All],[LAST NAME]],0)</f>
        <v>Guinn</v>
      </c>
      <c r="E1151" s="5" cm="1">
        <f t="array" ref="E1151">_xlfn.XLOOKUP(Table4[[#This Row],[Customer ID]],Table3[[#All],[Customer ID]],Table3[[#All],[Date of Birth]],0)</f>
        <v>26924</v>
      </c>
      <c r="F1151" cm="1">
        <f t="array" ref="F1151">_xlfn.XLOOKUP(Table4[[#This Row],[Customer ID]],Table3[[#All],[Customer ID]],Table3[[#All],[Age]],0)</f>
        <v>49</v>
      </c>
      <c r="G1151" cm="1">
        <f t="array" ref="G1151">_xlfn.XLOOKUP(Table4[[#This Row],[Customer ID]],Table3[[#All],[Customer ID]],Table3[[#All],[Children]],0)</f>
        <v>2</v>
      </c>
      <c r="H1151" cm="1">
        <f t="array" ref="H1151">_xlfn.XLOOKUP(Table4[[#This Row],[Customer ID]],Table2[[#All],[Customer ID]],Table2[[#All],[BMI]],0)</f>
        <v>42.68</v>
      </c>
      <c r="I1151" cm="1">
        <f t="array" ref="I1151">_xlfn.XLOOKUP(Table4[[#This Row],[Customer ID]],Table2[[#All],[Customer ID]],Table2[[#All],[HBA1C]],0)</f>
        <v>9.2799999999999994</v>
      </c>
      <c r="J1151" t="str">
        <f>_xlfn.XLOOKUP(Table4[[#This Row],[Customer ID]], 'Medical Examination'!A:A, 'Medical Examination'!D:D)</f>
        <v>No</v>
      </c>
      <c r="K1151" t="str">
        <f>_xlfn.XLOOKUP(Table4[[#This Row],[Customer ID]], 'Medical Examination'!A:A, 'Medical Examination'!E:E)</f>
        <v>No</v>
      </c>
      <c r="L1151" t="str">
        <f>_xlfn.XLOOKUP(Table4[[#This Row],[Customer ID]], 'Medical Examination'!A:A, 'Medical Examination'!F:F)</f>
        <v>No</v>
      </c>
      <c r="M1151">
        <f>_xlfn.XLOOKUP(Table4[[#This Row],[Customer ID]], 'Medical Examination'!A:A, 'Medical Examination'!G:G)</f>
        <v>2</v>
      </c>
      <c r="N1151" t="str">
        <f>_xlfn.XLOOKUP(Table4[[#This Row],[Customer ID]], 'Medical Examination'!A:A, 'Medical Examination'!H:H)</f>
        <v>No</v>
      </c>
      <c r="O1151" t="str">
        <f>_xlfn.XLOOKUP(Table4[[#This Row],[Customer ID]], 'Medical Examination'!A:A, 'Medical Examination'!I:I)</f>
        <v>Diabetes</v>
      </c>
      <c r="P1151" t="str">
        <f>_xlfn.XLOOKUP(Table4[[#This Row],[Customer ID]], 'Medical Examination'!A:A, 'Medical Examination'!J:J)</f>
        <v>Obesity</v>
      </c>
      <c r="Q1151" s="1">
        <f>_xlfn.XLOOKUP(Table4[[#This Row],[Customer ID]], Hospitalisation!A:A, Hospitalisation!E:E)</f>
        <v>9800.89</v>
      </c>
      <c r="R1151" t="str">
        <f>_xlfn.XLOOKUP(Table4[[#This Row],[Customer ID]], Hospitalisation!A:A, Hospitalisation!F:F)</f>
        <v>Tier - 2</v>
      </c>
      <c r="S1151" t="str">
        <f>_xlfn.XLOOKUP(Table4[[#This Row],[Customer ID]], Hospitalisation!A:A, Hospitalisation!G:G)</f>
        <v>Tier - 1</v>
      </c>
      <c r="T1151" t="str">
        <f>_xlfn.XLOOKUP(Table4[[#This Row],[Customer ID]], Hospitalisation!A:A, Hospitalisation!H:H)</f>
        <v>R1013</v>
      </c>
      <c r="U1151" t="str" cm="1">
        <f t="array" ref="U1151">_xlfn.IFS(Table4[[#This Row],[Age]]&lt;=29,"Youth",Table4[[#This Row],[Age]]&lt;=49,"Adults",Table4[[#This Row],[Age]]&gt;=50,"Senior")</f>
        <v>Adults</v>
      </c>
    </row>
    <row r="1152" spans="1:21">
      <c r="A1152" t="s">
        <v>3069</v>
      </c>
      <c r="B1152" t="str">
        <f>_xlfn.XLOOKUP(Table4[[#This Row],[Customer ID]],Table1[[#This Row],[Customer ID]],Table1[[#This Row],[TITLE]],0)</f>
        <v>Mr</v>
      </c>
      <c r="C1152" t="str" cm="1">
        <f t="array" ref="C1152">_xlfn.XLOOKUP(Table4[[#This Row],[Customer ID]],Table1[[#All],[Customer ID]],Table1[[#All],[FIRST NAME]],0)</f>
        <v>Christopher M</v>
      </c>
      <c r="D1152" t="str" cm="1">
        <f t="array" ref="D1152">_xlfn.XLOOKUP(Table4[[#This Row],[Customer ID]],Table1[[#All],[Customer ID]],Table1[[#All],[LAST NAME]],0)</f>
        <v>Rogers</v>
      </c>
      <c r="E1152" s="5" cm="1">
        <f t="array" ref="E1152">_xlfn.XLOOKUP(Table4[[#This Row],[Customer ID]],Table3[[#All],[Customer ID]],Table3[[#All],[Date of Birth]],0)</f>
        <v>28283</v>
      </c>
      <c r="F1152" cm="1">
        <f t="array" ref="F1152">_xlfn.XLOOKUP(Table4[[#This Row],[Customer ID]],Table3[[#All],[Customer ID]],Table3[[#All],[Age]],0)</f>
        <v>46</v>
      </c>
      <c r="G1152" cm="1">
        <f t="array" ref="G1152">_xlfn.XLOOKUP(Table4[[#This Row],[Customer ID]],Table3[[#All],[Customer ID]],Table3[[#All],[Children]],0)</f>
        <v>5</v>
      </c>
      <c r="H1152" cm="1">
        <f t="array" ref="H1152">_xlfn.XLOOKUP(Table4[[#This Row],[Customer ID]],Table2[[#All],[Customer ID]],Table2[[#All],[BMI]],0)</f>
        <v>24.31</v>
      </c>
      <c r="I1152" cm="1">
        <f t="array" ref="I1152">_xlfn.XLOOKUP(Table4[[#This Row],[Customer ID]],Table2[[#All],[Customer ID]],Table2[[#All],[HBA1C]],0)</f>
        <v>6.37</v>
      </c>
      <c r="J1152" t="str">
        <f>_xlfn.XLOOKUP(Table4[[#This Row],[Customer ID]], 'Medical Examination'!A:A, 'Medical Examination'!D:D)</f>
        <v>No</v>
      </c>
      <c r="K1152" t="str">
        <f>_xlfn.XLOOKUP(Table4[[#This Row],[Customer ID]], 'Medical Examination'!A:A, 'Medical Examination'!E:E)</f>
        <v>No</v>
      </c>
      <c r="L1152" t="str">
        <f>_xlfn.XLOOKUP(Table4[[#This Row],[Customer ID]], 'Medical Examination'!A:A, 'Medical Examination'!F:F)</f>
        <v>No</v>
      </c>
      <c r="M1152">
        <f>_xlfn.XLOOKUP(Table4[[#This Row],[Customer ID]], 'Medical Examination'!A:A, 'Medical Examination'!G:G)</f>
        <v>0</v>
      </c>
      <c r="N1152" t="str">
        <f>_xlfn.XLOOKUP(Table4[[#This Row],[Customer ID]], 'Medical Examination'!A:A, 'Medical Examination'!H:H)</f>
        <v>No</v>
      </c>
      <c r="O1152" t="str">
        <f>_xlfn.XLOOKUP(Table4[[#This Row],[Customer ID]], 'Medical Examination'!A:A, 'Medical Examination'!I:I)</f>
        <v>Prediabetes</v>
      </c>
      <c r="P1152" t="str">
        <f>_xlfn.XLOOKUP(Table4[[#This Row],[Customer ID]], 'Medical Examination'!A:A, 'Medical Examination'!J:J)</f>
        <v>Normal Weight</v>
      </c>
      <c r="Q1152" s="1">
        <f>_xlfn.XLOOKUP(Table4[[#This Row],[Customer ID]], Hospitalisation!A:A, Hospitalisation!E:E)</f>
        <v>9788.8700000000008</v>
      </c>
      <c r="R1152" t="str">
        <f>_xlfn.XLOOKUP(Table4[[#This Row],[Customer ID]], Hospitalisation!A:A, Hospitalisation!F:F)</f>
        <v>Tier - 3</v>
      </c>
      <c r="S1152" t="str">
        <f>_xlfn.XLOOKUP(Table4[[#This Row],[Customer ID]], Hospitalisation!A:A, Hospitalisation!G:G)</f>
        <v>Tier - 2</v>
      </c>
      <c r="T1152" t="str">
        <f>_xlfn.XLOOKUP(Table4[[#This Row],[Customer ID]], Hospitalisation!A:A, Hospitalisation!H:H)</f>
        <v>R1013</v>
      </c>
      <c r="U1152" t="str" cm="1">
        <f t="array" ref="U1152">_xlfn.IFS(Table4[[#This Row],[Age]]&lt;=29,"Youth",Table4[[#This Row],[Age]]&lt;=49,"Adults",Table4[[#This Row],[Age]]&gt;=50,"Senior")</f>
        <v>Adults</v>
      </c>
    </row>
    <row r="1153" spans="1:21">
      <c r="A1153" t="s">
        <v>3071</v>
      </c>
      <c r="B1153" t="str">
        <f>_xlfn.XLOOKUP(Table4[[#This Row],[Customer ID]],Table1[[#This Row],[Customer ID]],Table1[[#This Row],[TITLE]],0)</f>
        <v>Mr</v>
      </c>
      <c r="C1153" t="str" cm="1">
        <f t="array" ref="C1153">_xlfn.XLOOKUP(Table4[[#This Row],[Customer ID]],Table1[[#All],[Customer ID]],Table1[[#All],[FIRST NAME]],0)</f>
        <v>Ciaran</v>
      </c>
      <c r="D1153" t="str" cm="1">
        <f t="array" ref="D1153">_xlfn.XLOOKUP(Table4[[#This Row],[Customer ID]],Table1[[#All],[Customer ID]],Table1[[#All],[LAST NAME]],0)</f>
        <v>Diviney</v>
      </c>
      <c r="E1153" s="5" cm="1">
        <f t="array" ref="E1153">_xlfn.XLOOKUP(Table4[[#This Row],[Customer ID]],Table3[[#All],[Customer ID]],Table3[[#All],[Date of Birth]],0)</f>
        <v>35285</v>
      </c>
      <c r="F1153" cm="1">
        <f t="array" ref="F1153">_xlfn.XLOOKUP(Table4[[#This Row],[Customer ID]],Table3[[#All],[Customer ID]],Table3[[#All],[Age]],0)</f>
        <v>26</v>
      </c>
      <c r="G1153" cm="1">
        <f t="array" ref="G1153">_xlfn.XLOOKUP(Table4[[#This Row],[Customer ID]],Table3[[#All],[Customer ID]],Table3[[#All],[Children]],0)</f>
        <v>0</v>
      </c>
      <c r="H1153" cm="1">
        <f t="array" ref="H1153">_xlfn.XLOOKUP(Table4[[#This Row],[Customer ID]],Table2[[#All],[Customer ID]],Table2[[#All],[BMI]],0)</f>
        <v>44.75</v>
      </c>
      <c r="I1153" cm="1">
        <f t="array" ref="I1153">_xlfn.XLOOKUP(Table4[[#This Row],[Customer ID]],Table2[[#All],[Customer ID]],Table2[[#All],[HBA1C]],0)</f>
        <v>5.09</v>
      </c>
      <c r="J1153" t="str">
        <f>_xlfn.XLOOKUP(Table4[[#This Row],[Customer ID]], 'Medical Examination'!A:A, 'Medical Examination'!D:D)</f>
        <v>Yes</v>
      </c>
      <c r="K1153" t="str">
        <f>_xlfn.XLOOKUP(Table4[[#This Row],[Customer ID]], 'Medical Examination'!A:A, 'Medical Examination'!E:E)</f>
        <v>No</v>
      </c>
      <c r="L1153" t="str">
        <f>_xlfn.XLOOKUP(Table4[[#This Row],[Customer ID]], 'Medical Examination'!A:A, 'Medical Examination'!F:F)</f>
        <v>No</v>
      </c>
      <c r="M1153">
        <f>_xlfn.XLOOKUP(Table4[[#This Row],[Customer ID]], 'Medical Examination'!A:A, 'Medical Examination'!G:G)</f>
        <v>0</v>
      </c>
      <c r="N1153" t="str">
        <f>_xlfn.XLOOKUP(Table4[[#This Row],[Customer ID]], 'Medical Examination'!A:A, 'Medical Examination'!H:H)</f>
        <v>No</v>
      </c>
      <c r="O1153" t="str">
        <f>_xlfn.XLOOKUP(Table4[[#This Row],[Customer ID]], 'Medical Examination'!A:A, 'Medical Examination'!I:I)</f>
        <v>Normal</v>
      </c>
      <c r="P1153" t="str">
        <f>_xlfn.XLOOKUP(Table4[[#This Row],[Customer ID]], 'Medical Examination'!A:A, 'Medical Examination'!J:J)</f>
        <v>Obesity</v>
      </c>
      <c r="Q1153" s="1">
        <f>_xlfn.XLOOKUP(Table4[[#This Row],[Customer ID]], Hospitalisation!A:A, Hospitalisation!E:E)</f>
        <v>9787.32</v>
      </c>
      <c r="R1153" t="str">
        <f>_xlfn.XLOOKUP(Table4[[#This Row],[Customer ID]], Hospitalisation!A:A, Hospitalisation!F:F)</f>
        <v>Tier - 2</v>
      </c>
      <c r="S1153" t="str">
        <f>_xlfn.XLOOKUP(Table4[[#This Row],[Customer ID]], Hospitalisation!A:A, Hospitalisation!G:G)</f>
        <v>Tier - 3</v>
      </c>
      <c r="T1153" t="str">
        <f>_xlfn.XLOOKUP(Table4[[#This Row],[Customer ID]], Hospitalisation!A:A, Hospitalisation!H:H)</f>
        <v>R1023</v>
      </c>
      <c r="U1153" t="str" cm="1">
        <f t="array" ref="U1153">_xlfn.IFS(Table4[[#This Row],[Age]]&lt;=29,"Youth",Table4[[#This Row],[Age]]&lt;=49,"Adults",Table4[[#This Row],[Age]]&gt;=50,"Senior")</f>
        <v>Youth</v>
      </c>
    </row>
    <row r="1154" spans="1:21">
      <c r="A1154" t="s">
        <v>3074</v>
      </c>
      <c r="B1154" t="str">
        <f>_xlfn.XLOOKUP(Table4[[#This Row],[Customer ID]],Table1[[#This Row],[Customer ID]],Table1[[#This Row],[TITLE]],0)</f>
        <v>Ms</v>
      </c>
      <c r="C1154" t="str" cm="1">
        <f t="array" ref="C1154">_xlfn.XLOOKUP(Table4[[#This Row],[Customer ID]],Table1[[#All],[Customer ID]],Table1[[#All],[FIRST NAME]],0)</f>
        <v>Kara</v>
      </c>
      <c r="D1154" t="str" cm="1">
        <f t="array" ref="D1154">_xlfn.XLOOKUP(Table4[[#This Row],[Customer ID]],Table1[[#All],[Customer ID]],Table1[[#All],[LAST NAME]],0)</f>
        <v>Marlatt</v>
      </c>
      <c r="E1154" s="5" cm="1">
        <f t="array" ref="E1154">_xlfn.XLOOKUP(Table4[[#This Row],[Customer ID]],Table3[[#All],[Customer ID]],Table3[[#All],[Date of Birth]],0)</f>
        <v>26852</v>
      </c>
      <c r="F1154" cm="1">
        <f t="array" ref="F1154">_xlfn.XLOOKUP(Table4[[#This Row],[Customer ID]],Table3[[#All],[Customer ID]],Table3[[#All],[Age]],0)</f>
        <v>49</v>
      </c>
      <c r="G1154" cm="1">
        <f t="array" ref="G1154">_xlfn.XLOOKUP(Table4[[#This Row],[Customer ID]],Table3[[#All],[Customer ID]],Table3[[#All],[Children]],0)</f>
        <v>1</v>
      </c>
      <c r="H1154" cm="1">
        <f t="array" ref="H1154">_xlfn.XLOOKUP(Table4[[#This Row],[Customer ID]],Table2[[#All],[Customer ID]],Table2[[#All],[BMI]],0)</f>
        <v>30.78</v>
      </c>
      <c r="I1154" cm="1">
        <f t="array" ref="I1154">_xlfn.XLOOKUP(Table4[[#This Row],[Customer ID]],Table2[[#All],[Customer ID]],Table2[[#All],[HBA1C]],0)</f>
        <v>7.94</v>
      </c>
      <c r="J1154" t="str">
        <f>_xlfn.XLOOKUP(Table4[[#This Row],[Customer ID]], 'Medical Examination'!A:A, 'Medical Examination'!D:D)</f>
        <v>No</v>
      </c>
      <c r="K1154" t="str">
        <f>_xlfn.XLOOKUP(Table4[[#This Row],[Customer ID]], 'Medical Examination'!A:A, 'Medical Examination'!E:E)</f>
        <v>No</v>
      </c>
      <c r="L1154" t="str">
        <f>_xlfn.XLOOKUP(Table4[[#This Row],[Customer ID]], 'Medical Examination'!A:A, 'Medical Examination'!F:F)</f>
        <v>No</v>
      </c>
      <c r="M1154">
        <f>_xlfn.XLOOKUP(Table4[[#This Row],[Customer ID]], 'Medical Examination'!A:A, 'Medical Examination'!G:G)</f>
        <v>2</v>
      </c>
      <c r="N1154" t="str">
        <f>_xlfn.XLOOKUP(Table4[[#This Row],[Customer ID]], 'Medical Examination'!A:A, 'Medical Examination'!H:H)</f>
        <v>No</v>
      </c>
      <c r="O1154" t="str">
        <f>_xlfn.XLOOKUP(Table4[[#This Row],[Customer ID]], 'Medical Examination'!A:A, 'Medical Examination'!I:I)</f>
        <v>Diabetes</v>
      </c>
      <c r="P1154" t="str">
        <f>_xlfn.XLOOKUP(Table4[[#This Row],[Customer ID]], 'Medical Examination'!A:A, 'Medical Examination'!J:J)</f>
        <v>Obesity</v>
      </c>
      <c r="Q1154" s="1">
        <f>_xlfn.XLOOKUP(Table4[[#This Row],[Customer ID]], Hospitalisation!A:A, Hospitalisation!E:E)</f>
        <v>9778.35</v>
      </c>
      <c r="R1154" t="str">
        <f>_xlfn.XLOOKUP(Table4[[#This Row],[Customer ID]], Hospitalisation!A:A, Hospitalisation!F:F)</f>
        <v>Tier - 2</v>
      </c>
      <c r="S1154" t="str">
        <f>_xlfn.XLOOKUP(Table4[[#This Row],[Customer ID]], Hospitalisation!A:A, Hospitalisation!G:G)</f>
        <v>Tier - 2</v>
      </c>
      <c r="T1154" t="str">
        <f>_xlfn.XLOOKUP(Table4[[#This Row],[Customer ID]], Hospitalisation!A:A, Hospitalisation!H:H)</f>
        <v>R1024</v>
      </c>
      <c r="U1154" t="str" cm="1">
        <f t="array" ref="U1154">_xlfn.IFS(Table4[[#This Row],[Age]]&lt;=29,"Youth",Table4[[#This Row],[Age]]&lt;=49,"Adults",Table4[[#This Row],[Age]]&gt;=50,"Senior")</f>
        <v>Adults</v>
      </c>
    </row>
    <row r="1155" spans="1:21">
      <c r="A1155" t="s">
        <v>3076</v>
      </c>
      <c r="B1155" t="str">
        <f>_xlfn.XLOOKUP(Table4[[#This Row],[Customer ID]],Table1[[#This Row],[Customer ID]],Table1[[#This Row],[TITLE]],0)</f>
        <v>Ms</v>
      </c>
      <c r="C1155" t="str" cm="1">
        <f t="array" ref="C1155">_xlfn.XLOOKUP(Table4[[#This Row],[Customer ID]],Table1[[#All],[Customer ID]],Table1[[#All],[FIRST NAME]],0)</f>
        <v>Makie</v>
      </c>
      <c r="D1155" t="str" cm="1">
        <f t="array" ref="D1155">_xlfn.XLOOKUP(Table4[[#This Row],[Customer ID]],Table1[[#All],[Customer ID]],Table1[[#All],[LAST NAME]],0)</f>
        <v>Ohler</v>
      </c>
      <c r="E1155" s="5" cm="1">
        <f t="array" ref="E1155">_xlfn.XLOOKUP(Table4[[#This Row],[Customer ID]],Table3[[#All],[Customer ID]],Table3[[#All],[Date of Birth]],0)</f>
        <v>23990</v>
      </c>
      <c r="F1155" cm="1">
        <f t="array" ref="F1155">_xlfn.XLOOKUP(Table4[[#This Row],[Customer ID]],Table3[[#All],[Customer ID]],Table3[[#All],[Age]],0)</f>
        <v>57</v>
      </c>
      <c r="G1155" cm="1">
        <f t="array" ref="G1155">_xlfn.XLOOKUP(Table4[[#This Row],[Customer ID]],Table3[[#All],[Customer ID]],Table3[[#All],[Children]],0)</f>
        <v>0</v>
      </c>
      <c r="H1155" cm="1">
        <f t="array" ref="H1155">_xlfn.XLOOKUP(Table4[[#This Row],[Customer ID]],Table2[[#All],[Customer ID]],Table2[[#All],[BMI]],0)</f>
        <v>21.86</v>
      </c>
      <c r="I1155" cm="1">
        <f t="array" ref="I1155">_xlfn.XLOOKUP(Table4[[#This Row],[Customer ID]],Table2[[#All],[Customer ID]],Table2[[#All],[HBA1C]],0)</f>
        <v>10.95</v>
      </c>
      <c r="J1155" t="str">
        <f>_xlfn.XLOOKUP(Table4[[#This Row],[Customer ID]], 'Medical Examination'!A:A, 'Medical Examination'!D:D)</f>
        <v>No</v>
      </c>
      <c r="K1155" t="str">
        <f>_xlfn.XLOOKUP(Table4[[#This Row],[Customer ID]], 'Medical Examination'!A:A, 'Medical Examination'!E:E)</f>
        <v>No</v>
      </c>
      <c r="L1155" t="str">
        <f>_xlfn.XLOOKUP(Table4[[#This Row],[Customer ID]], 'Medical Examination'!A:A, 'Medical Examination'!F:F)</f>
        <v>No</v>
      </c>
      <c r="M1155">
        <f>_xlfn.XLOOKUP(Table4[[#This Row],[Customer ID]], 'Medical Examination'!A:A, 'Medical Examination'!G:G)</f>
        <v>0</v>
      </c>
      <c r="N1155" t="str">
        <f>_xlfn.XLOOKUP(Table4[[#This Row],[Customer ID]], 'Medical Examination'!A:A, 'Medical Examination'!H:H)</f>
        <v>No</v>
      </c>
      <c r="O1155" t="str">
        <f>_xlfn.XLOOKUP(Table4[[#This Row],[Customer ID]], 'Medical Examination'!A:A, 'Medical Examination'!I:I)</f>
        <v>Diabetes</v>
      </c>
      <c r="P1155" t="str">
        <f>_xlfn.XLOOKUP(Table4[[#This Row],[Customer ID]], 'Medical Examination'!A:A, 'Medical Examination'!J:J)</f>
        <v>Normal Weight</v>
      </c>
      <c r="Q1155" s="1">
        <f>_xlfn.XLOOKUP(Table4[[#This Row],[Customer ID]], Hospitalisation!A:A, Hospitalisation!E:E)</f>
        <v>9764.08</v>
      </c>
      <c r="R1155" t="str">
        <f>_xlfn.XLOOKUP(Table4[[#This Row],[Customer ID]], Hospitalisation!A:A, Hospitalisation!F:F)</f>
        <v>Tier - 3</v>
      </c>
      <c r="S1155" t="str">
        <f>_xlfn.XLOOKUP(Table4[[#This Row],[Customer ID]], Hospitalisation!A:A, Hospitalisation!G:G)</f>
        <v>Tier - 1</v>
      </c>
      <c r="T1155" t="str">
        <f>_xlfn.XLOOKUP(Table4[[#This Row],[Customer ID]], Hospitalisation!A:A, Hospitalisation!H:H)</f>
        <v>R1012</v>
      </c>
      <c r="U1155" t="str" cm="1">
        <f t="array" ref="U1155">_xlfn.IFS(Table4[[#This Row],[Age]]&lt;=29,"Youth",Table4[[#This Row],[Age]]&lt;=49,"Adults",Table4[[#This Row],[Age]]&gt;=50,"Senior")</f>
        <v>Senior</v>
      </c>
    </row>
    <row r="1156" spans="1:21">
      <c r="A1156" t="s">
        <v>3079</v>
      </c>
      <c r="B1156" t="str">
        <f>_xlfn.XLOOKUP(Table4[[#This Row],[Customer ID]],Table1[[#This Row],[Customer ID]],Table1[[#This Row],[TITLE]],0)</f>
        <v>Ms</v>
      </c>
      <c r="C1156" t="str" cm="1">
        <f t="array" ref="C1156">_xlfn.XLOOKUP(Table4[[#This Row],[Customer ID]],Table1[[#All],[Customer ID]],Table1[[#All],[FIRST NAME]],0)</f>
        <v>Emily E</v>
      </c>
      <c r="D1156" t="str" cm="1">
        <f t="array" ref="D1156">_xlfn.XLOOKUP(Table4[[#This Row],[Customer ID]],Table1[[#All],[Customer ID]],Table1[[#All],[LAST NAME]],0)</f>
        <v>Mossler</v>
      </c>
      <c r="E1156" s="5" cm="1">
        <f t="array" ref="E1156">_xlfn.XLOOKUP(Table4[[#This Row],[Customer ID]],Table3[[#All],[Customer ID]],Table3[[#All],[Date of Birth]],0)</f>
        <v>37086</v>
      </c>
      <c r="F1156" cm="1">
        <f t="array" ref="F1156">_xlfn.XLOOKUP(Table4[[#This Row],[Customer ID]],Table3[[#All],[Customer ID]],Table3[[#All],[Age]],0)</f>
        <v>21</v>
      </c>
      <c r="G1156" cm="1">
        <f t="array" ref="G1156">_xlfn.XLOOKUP(Table4[[#This Row],[Customer ID]],Table3[[#All],[Customer ID]],Table3[[#All],[Children]],0)</f>
        <v>0</v>
      </c>
      <c r="H1156" cm="1">
        <f t="array" ref="H1156">_xlfn.XLOOKUP(Table4[[#This Row],[Customer ID]],Table2[[#All],[Customer ID]],Table2[[#All],[BMI]],0)</f>
        <v>49.09</v>
      </c>
      <c r="I1156" cm="1">
        <f t="array" ref="I1156">_xlfn.XLOOKUP(Table4[[#This Row],[Customer ID]],Table2[[#All],[Customer ID]],Table2[[#All],[HBA1C]],0)</f>
        <v>6.3</v>
      </c>
      <c r="J1156" t="str">
        <f>_xlfn.XLOOKUP(Table4[[#This Row],[Customer ID]], 'Medical Examination'!A:A, 'Medical Examination'!D:D)</f>
        <v>Yes</v>
      </c>
      <c r="K1156" t="str">
        <f>_xlfn.XLOOKUP(Table4[[#This Row],[Customer ID]], 'Medical Examination'!A:A, 'Medical Examination'!E:E)</f>
        <v>No</v>
      </c>
      <c r="L1156" t="str">
        <f>_xlfn.XLOOKUP(Table4[[#This Row],[Customer ID]], 'Medical Examination'!A:A, 'Medical Examination'!F:F)</f>
        <v>No</v>
      </c>
      <c r="M1156">
        <f>_xlfn.XLOOKUP(Table4[[#This Row],[Customer ID]], 'Medical Examination'!A:A, 'Medical Examination'!G:G)</f>
        <v>0</v>
      </c>
      <c r="N1156" t="str">
        <f>_xlfn.XLOOKUP(Table4[[#This Row],[Customer ID]], 'Medical Examination'!A:A, 'Medical Examination'!H:H)</f>
        <v>No</v>
      </c>
      <c r="O1156" t="str">
        <f>_xlfn.XLOOKUP(Table4[[#This Row],[Customer ID]], 'Medical Examination'!A:A, 'Medical Examination'!I:I)</f>
        <v>Prediabetes</v>
      </c>
      <c r="P1156" t="str">
        <f>_xlfn.XLOOKUP(Table4[[#This Row],[Customer ID]], 'Medical Examination'!A:A, 'Medical Examination'!J:J)</f>
        <v>Obesity</v>
      </c>
      <c r="Q1156" s="1">
        <f>_xlfn.XLOOKUP(Table4[[#This Row],[Customer ID]], Hospitalisation!A:A, Hospitalisation!E:E)</f>
        <v>9753.49</v>
      </c>
      <c r="R1156" t="str">
        <f>_xlfn.XLOOKUP(Table4[[#This Row],[Customer ID]], Hospitalisation!A:A, Hospitalisation!F:F)</f>
        <v>Tier - 2</v>
      </c>
      <c r="S1156" t="str">
        <f>_xlfn.XLOOKUP(Table4[[#This Row],[Customer ID]], Hospitalisation!A:A, Hospitalisation!G:G)</f>
        <v>Tier - 2</v>
      </c>
      <c r="T1156" t="str">
        <f>_xlfn.XLOOKUP(Table4[[#This Row],[Customer ID]], Hospitalisation!A:A, Hospitalisation!H:H)</f>
        <v>R1012</v>
      </c>
      <c r="U1156" t="str" cm="1">
        <f t="array" ref="U1156">_xlfn.IFS(Table4[[#This Row],[Age]]&lt;=29,"Youth",Table4[[#This Row],[Age]]&lt;=49,"Adults",Table4[[#This Row],[Age]]&gt;=50,"Senior")</f>
        <v>Youth</v>
      </c>
    </row>
    <row r="1157" spans="1:21">
      <c r="A1157" t="s">
        <v>3082</v>
      </c>
      <c r="B1157" t="str">
        <f>_xlfn.XLOOKUP(Table4[[#This Row],[Customer ID]],Table1[[#This Row],[Customer ID]],Table1[[#This Row],[TITLE]],0)</f>
        <v>Mr</v>
      </c>
      <c r="C1157" t="str" cm="1">
        <f t="array" ref="C1157">_xlfn.XLOOKUP(Table4[[#This Row],[Customer ID]],Table1[[#All],[Customer ID]],Table1[[#All],[FIRST NAME]],0)</f>
        <v>Cary</v>
      </c>
      <c r="D1157" t="str" cm="1">
        <f t="array" ref="D1157">_xlfn.XLOOKUP(Table4[[#This Row],[Customer ID]],Table1[[#All],[Customer ID]],Table1[[#All],[LAST NAME]],0)</f>
        <v>Segall</v>
      </c>
      <c r="E1157" s="5" cm="1">
        <f t="array" ref="E1157">_xlfn.XLOOKUP(Table4[[#This Row],[Customer ID]],Table3[[#All],[Customer ID]],Table3[[#All],[Date of Birth]],0)</f>
        <v>25753</v>
      </c>
      <c r="F1157" cm="1">
        <f t="array" ref="F1157">_xlfn.XLOOKUP(Table4[[#This Row],[Customer ID]],Table3[[#All],[Customer ID]],Table3[[#All],[Age]],0)</f>
        <v>52</v>
      </c>
      <c r="G1157" cm="1">
        <f t="array" ref="G1157">_xlfn.XLOOKUP(Table4[[#This Row],[Customer ID]],Table3[[#All],[Customer ID]],Table3[[#All],[Children]],0)</f>
        <v>1</v>
      </c>
      <c r="H1157" cm="1">
        <f t="array" ref="H1157">_xlfn.XLOOKUP(Table4[[#This Row],[Customer ID]],Table2[[#All],[Customer ID]],Table2[[#All],[BMI]],0)</f>
        <v>47.74</v>
      </c>
      <c r="I1157" cm="1">
        <f t="array" ref="I1157">_xlfn.XLOOKUP(Table4[[#This Row],[Customer ID]],Table2[[#All],[Customer ID]],Table2[[#All],[HBA1C]],0)</f>
        <v>8.0500000000000007</v>
      </c>
      <c r="J1157" t="str">
        <f>_xlfn.XLOOKUP(Table4[[#This Row],[Customer ID]], 'Medical Examination'!A:A, 'Medical Examination'!D:D)</f>
        <v>Yes</v>
      </c>
      <c r="K1157" t="str">
        <f>_xlfn.XLOOKUP(Table4[[#This Row],[Customer ID]], 'Medical Examination'!A:A, 'Medical Examination'!E:E)</f>
        <v>No</v>
      </c>
      <c r="L1157" t="str">
        <f>_xlfn.XLOOKUP(Table4[[#This Row],[Customer ID]], 'Medical Examination'!A:A, 'Medical Examination'!F:F)</f>
        <v>No</v>
      </c>
      <c r="M1157">
        <f>_xlfn.XLOOKUP(Table4[[#This Row],[Customer ID]], 'Medical Examination'!A:A, 'Medical Examination'!G:G)</f>
        <v>2</v>
      </c>
      <c r="N1157" t="str">
        <f>_xlfn.XLOOKUP(Table4[[#This Row],[Customer ID]], 'Medical Examination'!A:A, 'Medical Examination'!H:H)</f>
        <v>No</v>
      </c>
      <c r="O1157" t="str">
        <f>_xlfn.XLOOKUP(Table4[[#This Row],[Customer ID]], 'Medical Examination'!A:A, 'Medical Examination'!I:I)</f>
        <v>Diabetes</v>
      </c>
      <c r="P1157" t="str">
        <f>_xlfn.XLOOKUP(Table4[[#This Row],[Customer ID]], 'Medical Examination'!A:A, 'Medical Examination'!J:J)</f>
        <v>Obesity</v>
      </c>
      <c r="Q1157" s="1">
        <f>_xlfn.XLOOKUP(Table4[[#This Row],[Customer ID]], Hospitalisation!A:A, Hospitalisation!E:E)</f>
        <v>9748.91</v>
      </c>
      <c r="R1157" t="str">
        <f>_xlfn.XLOOKUP(Table4[[#This Row],[Customer ID]], Hospitalisation!A:A, Hospitalisation!F:F)</f>
        <v>Tier - 2</v>
      </c>
      <c r="S1157" t="str">
        <f>_xlfn.XLOOKUP(Table4[[#This Row],[Customer ID]], Hospitalisation!A:A, Hospitalisation!G:G)</f>
        <v>Tier - 1</v>
      </c>
      <c r="T1157" t="str">
        <f>_xlfn.XLOOKUP(Table4[[#This Row],[Customer ID]], Hospitalisation!A:A, Hospitalisation!H:H)</f>
        <v>R1013</v>
      </c>
      <c r="U1157" t="str" cm="1">
        <f t="array" ref="U1157">_xlfn.IFS(Table4[[#This Row],[Age]]&lt;=29,"Youth",Table4[[#This Row],[Age]]&lt;=49,"Adults",Table4[[#This Row],[Age]]&gt;=50,"Senior")</f>
        <v>Senior</v>
      </c>
    </row>
    <row r="1158" spans="1:21">
      <c r="A1158" t="s">
        <v>3085</v>
      </c>
      <c r="B1158" t="str">
        <f>_xlfn.XLOOKUP(Table4[[#This Row],[Customer ID]],Table1[[#This Row],[Customer ID]],Table1[[#This Row],[TITLE]],0)</f>
        <v>Mr</v>
      </c>
      <c r="C1158" t="str" cm="1">
        <f t="array" ref="C1158">_xlfn.XLOOKUP(Table4[[#This Row],[Customer ID]],Table1[[#All],[Customer ID]],Table1[[#All],[FIRST NAME]],0)</f>
        <v>Steven</v>
      </c>
      <c r="D1158" t="str" cm="1">
        <f t="array" ref="D1158">_xlfn.XLOOKUP(Table4[[#This Row],[Customer ID]],Table1[[#All],[Customer ID]],Table1[[#All],[LAST NAME]],0)</f>
        <v>Sprieser</v>
      </c>
      <c r="E1158" s="5" cm="1">
        <f t="array" ref="E1158">_xlfn.XLOOKUP(Table4[[#This Row],[Customer ID]],Table3[[#All],[Customer ID]],Table3[[#All],[Date of Birth]],0)</f>
        <v>25798</v>
      </c>
      <c r="F1158" cm="1">
        <f t="array" ref="F1158">_xlfn.XLOOKUP(Table4[[#This Row],[Customer ID]],Table3[[#All],[Customer ID]],Table3[[#All],[Age]],0)</f>
        <v>52</v>
      </c>
      <c r="G1158" cm="1">
        <f t="array" ref="G1158">_xlfn.XLOOKUP(Table4[[#This Row],[Customer ID]],Table3[[#All],[Customer ID]],Table3[[#All],[Children]],0)</f>
        <v>1</v>
      </c>
      <c r="H1158" cm="1">
        <f t="array" ref="H1158">_xlfn.XLOOKUP(Table4[[#This Row],[Customer ID]],Table2[[#All],[Customer ID]],Table2[[#All],[BMI]],0)</f>
        <v>30.2</v>
      </c>
      <c r="I1158" cm="1">
        <f t="array" ref="I1158">_xlfn.XLOOKUP(Table4[[#This Row],[Customer ID]],Table2[[#All],[Customer ID]],Table2[[#All],[HBA1C]],0)</f>
        <v>9.8800000000000008</v>
      </c>
      <c r="J1158" t="str">
        <f>_xlfn.XLOOKUP(Table4[[#This Row],[Customer ID]], 'Medical Examination'!A:A, 'Medical Examination'!D:D)</f>
        <v>Yes</v>
      </c>
      <c r="K1158" t="str">
        <f>_xlfn.XLOOKUP(Table4[[#This Row],[Customer ID]], 'Medical Examination'!A:A, 'Medical Examination'!E:E)</f>
        <v>No</v>
      </c>
      <c r="L1158" t="str">
        <f>_xlfn.XLOOKUP(Table4[[#This Row],[Customer ID]], 'Medical Examination'!A:A, 'Medical Examination'!F:F)</f>
        <v>No</v>
      </c>
      <c r="M1158">
        <f>_xlfn.XLOOKUP(Table4[[#This Row],[Customer ID]], 'Medical Examination'!A:A, 'Medical Examination'!G:G)</f>
        <v>2</v>
      </c>
      <c r="N1158" t="str">
        <f>_xlfn.XLOOKUP(Table4[[#This Row],[Customer ID]], 'Medical Examination'!A:A, 'Medical Examination'!H:H)</f>
        <v>No</v>
      </c>
      <c r="O1158" t="str">
        <f>_xlfn.XLOOKUP(Table4[[#This Row],[Customer ID]], 'Medical Examination'!A:A, 'Medical Examination'!I:I)</f>
        <v>Diabetes</v>
      </c>
      <c r="P1158" t="str">
        <f>_xlfn.XLOOKUP(Table4[[#This Row],[Customer ID]], 'Medical Examination'!A:A, 'Medical Examination'!J:J)</f>
        <v>Obesity</v>
      </c>
      <c r="Q1158" s="1">
        <f>_xlfn.XLOOKUP(Table4[[#This Row],[Customer ID]], Hospitalisation!A:A, Hospitalisation!E:E)</f>
        <v>9724.5300000000007</v>
      </c>
      <c r="R1158" t="str">
        <f>_xlfn.XLOOKUP(Table4[[#This Row],[Customer ID]], Hospitalisation!A:A, Hospitalisation!F:F)</f>
        <v>Tier - 3</v>
      </c>
      <c r="S1158" t="str">
        <f>_xlfn.XLOOKUP(Table4[[#This Row],[Customer ID]], Hospitalisation!A:A, Hospitalisation!G:G)</f>
        <v>Tier - 1</v>
      </c>
      <c r="T1158" t="str">
        <f>_xlfn.XLOOKUP(Table4[[#This Row],[Customer ID]], Hospitalisation!A:A, Hospitalisation!H:H)</f>
        <v>R1011</v>
      </c>
      <c r="U1158" t="str" cm="1">
        <f t="array" ref="U1158">_xlfn.IFS(Table4[[#This Row],[Age]]&lt;=29,"Youth",Table4[[#This Row],[Age]]&lt;=49,"Adults",Table4[[#This Row],[Age]]&gt;=50,"Senior")</f>
        <v>Senior</v>
      </c>
    </row>
    <row r="1159" spans="1:21">
      <c r="A1159" t="s">
        <v>3088</v>
      </c>
      <c r="B1159" t="str">
        <f>_xlfn.XLOOKUP(Table4[[#This Row],[Customer ID]],Table1[[#This Row],[Customer ID]],Table1[[#This Row],[TITLE]],0)</f>
        <v>Mr</v>
      </c>
      <c r="C1159" t="str" cm="1">
        <f t="array" ref="C1159">_xlfn.XLOOKUP(Table4[[#This Row],[Customer ID]],Table1[[#All],[Customer ID]],Table1[[#All],[FIRST NAME]],0)</f>
        <v>Jose Antonio Sr</v>
      </c>
      <c r="D1159" t="str" cm="1">
        <f t="array" ref="D1159">_xlfn.XLOOKUP(Table4[[#This Row],[Customer ID]],Table1[[#All],[Customer ID]],Table1[[#All],[LAST NAME]],0)</f>
        <v>Blanco</v>
      </c>
      <c r="E1159" s="5" cm="1">
        <f t="array" ref="E1159">_xlfn.XLOOKUP(Table4[[#This Row],[Customer ID]],Table3[[#All],[Customer ID]],Table3[[#All],[Date of Birth]],0)</f>
        <v>25823</v>
      </c>
      <c r="F1159" cm="1">
        <f t="array" ref="F1159">_xlfn.XLOOKUP(Table4[[#This Row],[Customer ID]],Table3[[#All],[Customer ID]],Table3[[#All],[Age]],0)</f>
        <v>52</v>
      </c>
      <c r="G1159" cm="1">
        <f t="array" ref="G1159">_xlfn.XLOOKUP(Table4[[#This Row],[Customer ID]],Table3[[#All],[Customer ID]],Table3[[#All],[Children]],0)</f>
        <v>0</v>
      </c>
      <c r="H1159" cm="1">
        <f t="array" ref="H1159">_xlfn.XLOOKUP(Table4[[#This Row],[Customer ID]],Table2[[#All],[Customer ID]],Table2[[#All],[BMI]],0)</f>
        <v>33.25</v>
      </c>
      <c r="I1159" cm="1">
        <f t="array" ref="I1159">_xlfn.XLOOKUP(Table4[[#This Row],[Customer ID]],Table2[[#All],[Customer ID]],Table2[[#All],[HBA1C]],0)</f>
        <v>7.42</v>
      </c>
      <c r="J1159" t="str">
        <f>_xlfn.XLOOKUP(Table4[[#This Row],[Customer ID]], 'Medical Examination'!A:A, 'Medical Examination'!D:D)</f>
        <v>Yes</v>
      </c>
      <c r="K1159" t="str">
        <f>_xlfn.XLOOKUP(Table4[[#This Row],[Customer ID]], 'Medical Examination'!A:A, 'Medical Examination'!E:E)</f>
        <v>No</v>
      </c>
      <c r="L1159" t="str">
        <f>_xlfn.XLOOKUP(Table4[[#This Row],[Customer ID]], 'Medical Examination'!A:A, 'Medical Examination'!F:F)</f>
        <v>No</v>
      </c>
      <c r="M1159">
        <f>_xlfn.XLOOKUP(Table4[[#This Row],[Customer ID]], 'Medical Examination'!A:A, 'Medical Examination'!G:G)</f>
        <v>2</v>
      </c>
      <c r="N1159" t="str">
        <f>_xlfn.XLOOKUP(Table4[[#This Row],[Customer ID]], 'Medical Examination'!A:A, 'Medical Examination'!H:H)</f>
        <v>No</v>
      </c>
      <c r="O1159" t="str">
        <f>_xlfn.XLOOKUP(Table4[[#This Row],[Customer ID]], 'Medical Examination'!A:A, 'Medical Examination'!I:I)</f>
        <v>Diabetes</v>
      </c>
      <c r="P1159" t="str">
        <f>_xlfn.XLOOKUP(Table4[[#This Row],[Customer ID]], 'Medical Examination'!A:A, 'Medical Examination'!J:J)</f>
        <v>Obesity</v>
      </c>
      <c r="Q1159" s="1">
        <f>_xlfn.XLOOKUP(Table4[[#This Row],[Customer ID]], Hospitalisation!A:A, Hospitalisation!E:E)</f>
        <v>9722.77</v>
      </c>
      <c r="R1159" t="str">
        <f>_xlfn.XLOOKUP(Table4[[#This Row],[Customer ID]], Hospitalisation!A:A, Hospitalisation!F:F)</f>
        <v>Tier - 3</v>
      </c>
      <c r="S1159" t="str">
        <f>_xlfn.XLOOKUP(Table4[[#This Row],[Customer ID]], Hospitalisation!A:A, Hospitalisation!G:G)</f>
        <v>Tier - 1</v>
      </c>
      <c r="T1159" t="str">
        <f>_xlfn.XLOOKUP(Table4[[#This Row],[Customer ID]], Hospitalisation!A:A, Hospitalisation!H:H)</f>
        <v>R1016</v>
      </c>
      <c r="U1159" t="str" cm="1">
        <f t="array" ref="U1159">_xlfn.IFS(Table4[[#This Row],[Age]]&lt;=29,"Youth",Table4[[#This Row],[Age]]&lt;=49,"Adults",Table4[[#This Row],[Age]]&gt;=50,"Senior")</f>
        <v>Senior</v>
      </c>
    </row>
    <row r="1160" spans="1:21">
      <c r="A1160" t="s">
        <v>3091</v>
      </c>
      <c r="B1160" t="str">
        <f>_xlfn.XLOOKUP(Table4[[#This Row],[Customer ID]],Table1[[#This Row],[Customer ID]],Table1[[#This Row],[TITLE]],0)</f>
        <v>Ms</v>
      </c>
      <c r="C1160" t="str" cm="1">
        <f t="array" ref="C1160">_xlfn.XLOOKUP(Table4[[#This Row],[Customer ID]],Table1[[#All],[Customer ID]],Table1[[#All],[FIRST NAME]],0)</f>
        <v>Tatiana</v>
      </c>
      <c r="D1160" t="str" cm="1">
        <f t="array" ref="D1160">_xlfn.XLOOKUP(Table4[[#This Row],[Customer ID]],Table1[[#All],[Customer ID]],Table1[[#All],[LAST NAME]],0)</f>
        <v>Sheptock</v>
      </c>
      <c r="E1160" s="5" cm="1">
        <f t="array" ref="E1160">_xlfn.XLOOKUP(Table4[[#This Row],[Customer ID]],Table3[[#All],[Customer ID]],Table3[[#All],[Date of Birth]],0)</f>
        <v>27572</v>
      </c>
      <c r="F1160" cm="1">
        <f t="array" ref="F1160">_xlfn.XLOOKUP(Table4[[#This Row],[Customer ID]],Table3[[#All],[Customer ID]],Table3[[#All],[Age]],0)</f>
        <v>47</v>
      </c>
      <c r="G1160" cm="1">
        <f t="array" ref="G1160">_xlfn.XLOOKUP(Table4[[#This Row],[Customer ID]],Table3[[#All],[Customer ID]],Table3[[#All],[Children]],0)</f>
        <v>2</v>
      </c>
      <c r="H1160" cm="1">
        <f t="array" ref="H1160">_xlfn.XLOOKUP(Table4[[#This Row],[Customer ID]],Table2[[#All],[Customer ID]],Table2[[#All],[BMI]],0)</f>
        <v>26.6</v>
      </c>
      <c r="I1160" cm="1">
        <f t="array" ref="I1160">_xlfn.XLOOKUP(Table4[[#This Row],[Customer ID]],Table2[[#All],[Customer ID]],Table2[[#All],[HBA1C]],0)</f>
        <v>8.4499999999999993</v>
      </c>
      <c r="J1160" t="str">
        <f>_xlfn.XLOOKUP(Table4[[#This Row],[Customer ID]], 'Medical Examination'!A:A, 'Medical Examination'!D:D)</f>
        <v>Yes</v>
      </c>
      <c r="K1160" t="str">
        <f>_xlfn.XLOOKUP(Table4[[#This Row],[Customer ID]], 'Medical Examination'!A:A, 'Medical Examination'!E:E)</f>
        <v>No</v>
      </c>
      <c r="L1160" t="str">
        <f>_xlfn.XLOOKUP(Table4[[#This Row],[Customer ID]], 'Medical Examination'!A:A, 'Medical Examination'!F:F)</f>
        <v>No</v>
      </c>
      <c r="M1160">
        <f>_xlfn.XLOOKUP(Table4[[#This Row],[Customer ID]], 'Medical Examination'!A:A, 'Medical Examination'!G:G)</f>
        <v>1</v>
      </c>
      <c r="N1160" t="str">
        <f>_xlfn.XLOOKUP(Table4[[#This Row],[Customer ID]], 'Medical Examination'!A:A, 'Medical Examination'!H:H)</f>
        <v>No</v>
      </c>
      <c r="O1160" t="str">
        <f>_xlfn.XLOOKUP(Table4[[#This Row],[Customer ID]], 'Medical Examination'!A:A, 'Medical Examination'!I:I)</f>
        <v>Diabetes</v>
      </c>
      <c r="P1160" t="str">
        <f>_xlfn.XLOOKUP(Table4[[#This Row],[Customer ID]], 'Medical Examination'!A:A, 'Medical Examination'!J:J)</f>
        <v>Overweight</v>
      </c>
      <c r="Q1160" s="1">
        <f>_xlfn.XLOOKUP(Table4[[#This Row],[Customer ID]], Hospitalisation!A:A, Hospitalisation!E:E)</f>
        <v>9715.84</v>
      </c>
      <c r="R1160" t="str">
        <f>_xlfn.XLOOKUP(Table4[[#This Row],[Customer ID]], Hospitalisation!A:A, Hospitalisation!F:F)</f>
        <v>Tier - 2</v>
      </c>
      <c r="S1160" t="str">
        <f>_xlfn.XLOOKUP(Table4[[#This Row],[Customer ID]], Hospitalisation!A:A, Hospitalisation!G:G)</f>
        <v>Tier - 1</v>
      </c>
      <c r="T1160" t="str">
        <f>_xlfn.XLOOKUP(Table4[[#This Row],[Customer ID]], Hospitalisation!A:A, Hospitalisation!H:H)</f>
        <v>R1024</v>
      </c>
      <c r="U1160" t="str" cm="1">
        <f t="array" ref="U1160">_xlfn.IFS(Table4[[#This Row],[Age]]&lt;=29,"Youth",Table4[[#This Row],[Age]]&lt;=49,"Adults",Table4[[#This Row],[Age]]&gt;=50,"Senior")</f>
        <v>Adults</v>
      </c>
    </row>
    <row r="1161" spans="1:21">
      <c r="A1161" t="s">
        <v>3094</v>
      </c>
      <c r="B1161" t="str">
        <f>_xlfn.XLOOKUP(Table4[[#This Row],[Customer ID]],Table1[[#This Row],[Customer ID]],Table1[[#This Row],[TITLE]],0)</f>
        <v>Mr</v>
      </c>
      <c r="C1161" t="str" cm="1">
        <f t="array" ref="C1161">_xlfn.XLOOKUP(Table4[[#This Row],[Customer ID]],Table1[[#All],[Customer ID]],Table1[[#All],[FIRST NAME]],0)</f>
        <v>Dan T</v>
      </c>
      <c r="D1161" t="str" cm="1">
        <f t="array" ref="D1161">_xlfn.XLOOKUP(Table4[[#This Row],[Customer ID]],Table1[[#All],[Customer ID]],Table1[[#All],[LAST NAME]],0)</f>
        <v>Chruniak</v>
      </c>
      <c r="E1161" s="5" cm="1">
        <f t="array" ref="E1161">_xlfn.XLOOKUP(Table4[[#This Row],[Customer ID]],Table3[[#All],[Customer ID]],Table3[[#All],[Date of Birth]],0)</f>
        <v>26490</v>
      </c>
      <c r="F1161" cm="1">
        <f t="array" ref="F1161">_xlfn.XLOOKUP(Table4[[#This Row],[Customer ID]],Table3[[#All],[Customer ID]],Table3[[#All],[Age]],0)</f>
        <v>50</v>
      </c>
      <c r="G1161" cm="1">
        <f t="array" ref="G1161">_xlfn.XLOOKUP(Table4[[#This Row],[Customer ID]],Table3[[#All],[Customer ID]],Table3[[#All],[Children]],0)</f>
        <v>0</v>
      </c>
      <c r="H1161" cm="1">
        <f t="array" ref="H1161">_xlfn.XLOOKUP(Table4[[#This Row],[Customer ID]],Table2[[#All],[Customer ID]],Table2[[#All],[BMI]],0)</f>
        <v>26.35</v>
      </c>
      <c r="I1161" cm="1">
        <f t="array" ref="I1161">_xlfn.XLOOKUP(Table4[[#This Row],[Customer ID]],Table2[[#All],[Customer ID]],Table2[[#All],[HBA1C]],0)</f>
        <v>6.21</v>
      </c>
      <c r="J1161" t="str">
        <f>_xlfn.XLOOKUP(Table4[[#This Row],[Customer ID]], 'Medical Examination'!A:A, 'Medical Examination'!D:D)</f>
        <v>No</v>
      </c>
      <c r="K1161" t="str">
        <f>_xlfn.XLOOKUP(Table4[[#This Row],[Customer ID]], 'Medical Examination'!A:A, 'Medical Examination'!E:E)</f>
        <v>No</v>
      </c>
      <c r="L1161" t="str">
        <f>_xlfn.XLOOKUP(Table4[[#This Row],[Customer ID]], 'Medical Examination'!A:A, 'Medical Examination'!F:F)</f>
        <v>No</v>
      </c>
      <c r="M1161">
        <f>_xlfn.XLOOKUP(Table4[[#This Row],[Customer ID]], 'Medical Examination'!A:A, 'Medical Examination'!G:G)</f>
        <v>2</v>
      </c>
      <c r="N1161" t="str">
        <f>_xlfn.XLOOKUP(Table4[[#This Row],[Customer ID]], 'Medical Examination'!A:A, 'Medical Examination'!H:H)</f>
        <v>No</v>
      </c>
      <c r="O1161" t="str">
        <f>_xlfn.XLOOKUP(Table4[[#This Row],[Customer ID]], 'Medical Examination'!A:A, 'Medical Examination'!I:I)</f>
        <v>Prediabetes</v>
      </c>
      <c r="P1161" t="str">
        <f>_xlfn.XLOOKUP(Table4[[#This Row],[Customer ID]], 'Medical Examination'!A:A, 'Medical Examination'!J:J)</f>
        <v>Overweight</v>
      </c>
      <c r="Q1161" s="1">
        <f>_xlfn.XLOOKUP(Table4[[#This Row],[Customer ID]], Hospitalisation!A:A, Hospitalisation!E:E)</f>
        <v>9710.7099999999991</v>
      </c>
      <c r="R1161" t="str">
        <f>_xlfn.XLOOKUP(Table4[[#This Row],[Customer ID]], Hospitalisation!A:A, Hospitalisation!F:F)</f>
        <v>Tier - 2</v>
      </c>
      <c r="S1161" t="str">
        <f>_xlfn.XLOOKUP(Table4[[#This Row],[Customer ID]], Hospitalisation!A:A, Hospitalisation!G:G)</f>
        <v>Tier - 1</v>
      </c>
      <c r="T1161" t="str">
        <f>_xlfn.XLOOKUP(Table4[[#This Row],[Customer ID]], Hospitalisation!A:A, Hospitalisation!H:H)</f>
        <v>R1021</v>
      </c>
      <c r="U1161" t="str" cm="1">
        <f t="array" ref="U1161">_xlfn.IFS(Table4[[#This Row],[Age]]&lt;=29,"Youth",Table4[[#This Row],[Age]]&lt;=49,"Adults",Table4[[#This Row],[Age]]&gt;=50,"Senior")</f>
        <v>Senior</v>
      </c>
    </row>
    <row r="1162" spans="1:21">
      <c r="A1162" t="s">
        <v>3097</v>
      </c>
      <c r="B1162" t="str">
        <f>_xlfn.XLOOKUP(Table4[[#This Row],[Customer ID]],Table1[[#This Row],[Customer ID]],Table1[[#This Row],[TITLE]],0)</f>
        <v>Ms</v>
      </c>
      <c r="C1162" t="str" cm="1">
        <f t="array" ref="C1162">_xlfn.XLOOKUP(Table4[[#This Row],[Customer ID]],Table1[[#All],[Customer ID]],Table1[[#All],[FIRST NAME]],0)</f>
        <v>Liisa A</v>
      </c>
      <c r="D1162" t="str" cm="1">
        <f t="array" ref="D1162">_xlfn.XLOOKUP(Table4[[#This Row],[Customer ID]],Table1[[#All],[Customer ID]],Table1[[#All],[LAST NAME]],0)</f>
        <v>Miller</v>
      </c>
      <c r="E1162" s="5" cm="1">
        <f t="array" ref="E1162">_xlfn.XLOOKUP(Table4[[#This Row],[Customer ID]],Table3[[#All],[Customer ID]],Table3[[#All],[Date of Birth]],0)</f>
        <v>28387</v>
      </c>
      <c r="F1162" cm="1">
        <f t="array" ref="F1162">_xlfn.XLOOKUP(Table4[[#This Row],[Customer ID]],Table3[[#All],[Customer ID]],Table3[[#All],[Age]],0)</f>
        <v>45</v>
      </c>
      <c r="G1162" cm="1">
        <f t="array" ref="G1162">_xlfn.XLOOKUP(Table4[[#This Row],[Customer ID]],Table3[[#All],[Customer ID]],Table3[[#All],[Children]],0)</f>
        <v>3</v>
      </c>
      <c r="H1162" cm="1">
        <f t="array" ref="H1162">_xlfn.XLOOKUP(Table4[[#This Row],[Customer ID]],Table2[[#All],[Customer ID]],Table2[[#All],[BMI]],0)</f>
        <v>39.994999999999997</v>
      </c>
      <c r="I1162" cm="1">
        <f t="array" ref="I1162">_xlfn.XLOOKUP(Table4[[#This Row],[Customer ID]],Table2[[#All],[Customer ID]],Table2[[#All],[HBA1C]],0)</f>
        <v>4.6500000000000004</v>
      </c>
      <c r="J1162" t="str">
        <f>_xlfn.XLOOKUP(Table4[[#This Row],[Customer ID]], 'Medical Examination'!A:A, 'Medical Examination'!D:D)</f>
        <v>No</v>
      </c>
      <c r="K1162" t="str">
        <f>_xlfn.XLOOKUP(Table4[[#This Row],[Customer ID]], 'Medical Examination'!A:A, 'Medical Examination'!E:E)</f>
        <v>No</v>
      </c>
      <c r="L1162" t="str">
        <f>_xlfn.XLOOKUP(Table4[[#This Row],[Customer ID]], 'Medical Examination'!A:A, 'Medical Examination'!F:F)</f>
        <v>No</v>
      </c>
      <c r="M1162">
        <f>_xlfn.XLOOKUP(Table4[[#This Row],[Customer ID]], 'Medical Examination'!A:A, 'Medical Examination'!G:G)</f>
        <v>0</v>
      </c>
      <c r="N1162" t="str">
        <f>_xlfn.XLOOKUP(Table4[[#This Row],[Customer ID]], 'Medical Examination'!A:A, 'Medical Examination'!H:H)</f>
        <v>No</v>
      </c>
      <c r="O1162" t="str">
        <f>_xlfn.XLOOKUP(Table4[[#This Row],[Customer ID]], 'Medical Examination'!A:A, 'Medical Examination'!I:I)</f>
        <v>Normal</v>
      </c>
      <c r="P1162" t="str">
        <f>_xlfn.XLOOKUP(Table4[[#This Row],[Customer ID]], 'Medical Examination'!A:A, 'Medical Examination'!J:J)</f>
        <v>Obesity</v>
      </c>
      <c r="Q1162" s="1">
        <f>_xlfn.XLOOKUP(Table4[[#This Row],[Customer ID]], Hospitalisation!A:A, Hospitalisation!E:E)</f>
        <v>9704.67</v>
      </c>
      <c r="R1162" t="str">
        <f>_xlfn.XLOOKUP(Table4[[#This Row],[Customer ID]], Hospitalisation!A:A, Hospitalisation!F:F)</f>
        <v>Tier - 2</v>
      </c>
      <c r="S1162" t="str">
        <f>_xlfn.XLOOKUP(Table4[[#This Row],[Customer ID]], Hospitalisation!A:A, Hospitalisation!G:G)</f>
        <v>Tier - 3</v>
      </c>
      <c r="T1162" t="str">
        <f>_xlfn.XLOOKUP(Table4[[#This Row],[Customer ID]], Hospitalisation!A:A, Hospitalisation!H:H)</f>
        <v>R1024</v>
      </c>
      <c r="U1162" t="str" cm="1">
        <f t="array" ref="U1162">_xlfn.IFS(Table4[[#This Row],[Age]]&lt;=29,"Youth",Table4[[#This Row],[Age]]&lt;=49,"Adults",Table4[[#This Row],[Age]]&gt;=50,"Senior")</f>
        <v>Adults</v>
      </c>
    </row>
    <row r="1163" spans="1:21">
      <c r="A1163" t="s">
        <v>3100</v>
      </c>
      <c r="B1163" t="str">
        <f>_xlfn.XLOOKUP(Table4[[#This Row],[Customer ID]],Table1[[#This Row],[Customer ID]],Table1[[#This Row],[TITLE]],0)</f>
        <v>Ms</v>
      </c>
      <c r="C1163" t="str" cm="1">
        <f t="array" ref="C1163">_xlfn.XLOOKUP(Table4[[#This Row],[Customer ID]],Table1[[#All],[Customer ID]],Table1[[#All],[FIRST NAME]],0)</f>
        <v>Kathryn E</v>
      </c>
      <c r="D1163" t="str" cm="1">
        <f t="array" ref="D1163">_xlfn.XLOOKUP(Table4[[#This Row],[Customer ID]],Table1[[#All],[Customer ID]],Table1[[#All],[LAST NAME]],0)</f>
        <v>Theis</v>
      </c>
      <c r="E1163" s="5" cm="1">
        <f t="array" ref="E1163">_xlfn.XLOOKUP(Table4[[#This Row],[Customer ID]],Table3[[#All],[Customer ID]],Table3[[#All],[Date of Birth]],0)</f>
        <v>23688</v>
      </c>
      <c r="F1163" cm="1">
        <f t="array" ref="F1163">_xlfn.XLOOKUP(Table4[[#This Row],[Customer ID]],Table3[[#All],[Customer ID]],Table3[[#All],[Age]],0)</f>
        <v>58</v>
      </c>
      <c r="G1163" cm="1">
        <f t="array" ref="G1163">_xlfn.XLOOKUP(Table4[[#This Row],[Customer ID]],Table3[[#All],[Customer ID]],Table3[[#All],[Children]],0)</f>
        <v>0</v>
      </c>
      <c r="H1163" cm="1">
        <f t="array" ref="H1163">_xlfn.XLOOKUP(Table4[[#This Row],[Customer ID]],Table2[[#All],[Customer ID]],Table2[[#All],[BMI]],0)</f>
        <v>22.92</v>
      </c>
      <c r="I1163" cm="1">
        <f t="array" ref="I1163">_xlfn.XLOOKUP(Table4[[#This Row],[Customer ID]],Table2[[#All],[Customer ID]],Table2[[#All],[HBA1C]],0)</f>
        <v>5.87</v>
      </c>
      <c r="J1163" t="str">
        <f>_xlfn.XLOOKUP(Table4[[#This Row],[Customer ID]], 'Medical Examination'!A:A, 'Medical Examination'!D:D)</f>
        <v>Yes</v>
      </c>
      <c r="K1163" t="str">
        <f>_xlfn.XLOOKUP(Table4[[#This Row],[Customer ID]], 'Medical Examination'!A:A, 'Medical Examination'!E:E)</f>
        <v>No</v>
      </c>
      <c r="L1163" t="str">
        <f>_xlfn.XLOOKUP(Table4[[#This Row],[Customer ID]], 'Medical Examination'!A:A, 'Medical Examination'!F:F)</f>
        <v>No</v>
      </c>
      <c r="M1163">
        <f>_xlfn.XLOOKUP(Table4[[#This Row],[Customer ID]], 'Medical Examination'!A:A, 'Medical Examination'!G:G)</f>
        <v>1</v>
      </c>
      <c r="N1163" t="str">
        <f>_xlfn.XLOOKUP(Table4[[#This Row],[Customer ID]], 'Medical Examination'!A:A, 'Medical Examination'!H:H)</f>
        <v>No</v>
      </c>
      <c r="O1163" t="str">
        <f>_xlfn.XLOOKUP(Table4[[#This Row],[Customer ID]], 'Medical Examination'!A:A, 'Medical Examination'!I:I)</f>
        <v>Prediabetes</v>
      </c>
      <c r="P1163" t="str">
        <f>_xlfn.XLOOKUP(Table4[[#This Row],[Customer ID]], 'Medical Examination'!A:A, 'Medical Examination'!J:J)</f>
        <v>Normal Weight</v>
      </c>
      <c r="Q1163" s="1">
        <f>_xlfn.XLOOKUP(Table4[[#This Row],[Customer ID]], Hospitalisation!A:A, Hospitalisation!E:E)</f>
        <v>9698.42</v>
      </c>
      <c r="R1163" t="str">
        <f>_xlfn.XLOOKUP(Table4[[#This Row],[Customer ID]], Hospitalisation!A:A, Hospitalisation!F:F)</f>
        <v>Tier - 3</v>
      </c>
      <c r="S1163" t="str">
        <f>_xlfn.XLOOKUP(Table4[[#This Row],[Customer ID]], Hospitalisation!A:A, Hospitalisation!G:G)</f>
        <v>Tier - 3</v>
      </c>
      <c r="T1163" t="str">
        <f>_xlfn.XLOOKUP(Table4[[#This Row],[Customer ID]], Hospitalisation!A:A, Hospitalisation!H:H)</f>
        <v>R1013</v>
      </c>
      <c r="U1163" t="str" cm="1">
        <f t="array" ref="U1163">_xlfn.IFS(Table4[[#This Row],[Age]]&lt;=29,"Youth",Table4[[#This Row],[Age]]&lt;=49,"Adults",Table4[[#This Row],[Age]]&gt;=50,"Senior")</f>
        <v>Senior</v>
      </c>
    </row>
    <row r="1164" spans="1:21">
      <c r="A1164" t="s">
        <v>3102</v>
      </c>
      <c r="B1164" t="str">
        <f>_xlfn.XLOOKUP(Table4[[#This Row],[Customer ID]],Table1[[#This Row],[Customer ID]],Table1[[#This Row],[TITLE]],0)</f>
        <v>Mr</v>
      </c>
      <c r="C1164" t="str" cm="1">
        <f t="array" ref="C1164">_xlfn.XLOOKUP(Table4[[#This Row],[Customer ID]],Table1[[#All],[Customer ID]],Table1[[#All],[FIRST NAME]],0)</f>
        <v>Maxwell</v>
      </c>
      <c r="D1164" t="str" cm="1">
        <f t="array" ref="D1164">_xlfn.XLOOKUP(Table4[[#This Row],[Customer ID]],Table1[[#All],[Customer ID]],Table1[[#All],[LAST NAME]],0)</f>
        <v>Sadler</v>
      </c>
      <c r="E1164" s="5" cm="1">
        <f t="array" ref="E1164">_xlfn.XLOOKUP(Table4[[#This Row],[Customer ID]],Table3[[#All],[Customer ID]],Table3[[#All],[Date of Birth]],0)</f>
        <v>24366</v>
      </c>
      <c r="F1164" cm="1">
        <f t="array" ref="F1164">_xlfn.XLOOKUP(Table4[[#This Row],[Customer ID]],Table3[[#All],[Customer ID]],Table3[[#All],[Age]],0)</f>
        <v>56</v>
      </c>
      <c r="G1164" cm="1">
        <f t="array" ref="G1164">_xlfn.XLOOKUP(Table4[[#This Row],[Customer ID]],Table3[[#All],[Customer ID]],Table3[[#All],[Children]],0)</f>
        <v>0</v>
      </c>
      <c r="H1164" cm="1">
        <f t="array" ref="H1164">_xlfn.XLOOKUP(Table4[[#This Row],[Customer ID]],Table2[[#All],[Customer ID]],Table2[[#All],[BMI]],0)</f>
        <v>24.78</v>
      </c>
      <c r="I1164" cm="1">
        <f t="array" ref="I1164">_xlfn.XLOOKUP(Table4[[#This Row],[Customer ID]],Table2[[#All],[Customer ID]],Table2[[#All],[HBA1C]],0)</f>
        <v>4.24</v>
      </c>
      <c r="J1164" t="str">
        <f>_xlfn.XLOOKUP(Table4[[#This Row],[Customer ID]], 'Medical Examination'!A:A, 'Medical Examination'!D:D)</f>
        <v>Yes</v>
      </c>
      <c r="K1164" t="str">
        <f>_xlfn.XLOOKUP(Table4[[#This Row],[Customer ID]], 'Medical Examination'!A:A, 'Medical Examination'!E:E)</f>
        <v>No</v>
      </c>
      <c r="L1164" t="str">
        <f>_xlfn.XLOOKUP(Table4[[#This Row],[Customer ID]], 'Medical Examination'!A:A, 'Medical Examination'!F:F)</f>
        <v>No</v>
      </c>
      <c r="M1164">
        <f>_xlfn.XLOOKUP(Table4[[#This Row],[Customer ID]], 'Medical Examination'!A:A, 'Medical Examination'!G:G)</f>
        <v>2</v>
      </c>
      <c r="N1164" t="str">
        <f>_xlfn.XLOOKUP(Table4[[#This Row],[Customer ID]], 'Medical Examination'!A:A, 'Medical Examination'!H:H)</f>
        <v>No</v>
      </c>
      <c r="O1164" t="str">
        <f>_xlfn.XLOOKUP(Table4[[#This Row],[Customer ID]], 'Medical Examination'!A:A, 'Medical Examination'!I:I)</f>
        <v>Normal</v>
      </c>
      <c r="P1164" t="str">
        <f>_xlfn.XLOOKUP(Table4[[#This Row],[Customer ID]], 'Medical Examination'!A:A, 'Medical Examination'!J:J)</f>
        <v>Normal Weight</v>
      </c>
      <c r="Q1164" s="1">
        <f>_xlfn.XLOOKUP(Table4[[#This Row],[Customer ID]], Hospitalisation!A:A, Hospitalisation!E:E)</f>
        <v>9684.2900000000009</v>
      </c>
      <c r="R1164" t="str">
        <f>_xlfn.XLOOKUP(Table4[[#This Row],[Customer ID]], Hospitalisation!A:A, Hospitalisation!F:F)</f>
        <v>Tier - 3</v>
      </c>
      <c r="S1164" t="str">
        <f>_xlfn.XLOOKUP(Table4[[#This Row],[Customer ID]], Hospitalisation!A:A, Hospitalisation!G:G)</f>
        <v>Tier - 2</v>
      </c>
      <c r="T1164" t="str">
        <f>_xlfn.XLOOKUP(Table4[[#This Row],[Customer ID]], Hospitalisation!A:A, Hospitalisation!H:H)</f>
        <v>R1013</v>
      </c>
      <c r="U1164" t="str" cm="1">
        <f t="array" ref="U1164">_xlfn.IFS(Table4[[#This Row],[Age]]&lt;=29,"Youth",Table4[[#This Row],[Age]]&lt;=49,"Adults",Table4[[#This Row],[Age]]&gt;=50,"Senior")</f>
        <v>Senior</v>
      </c>
    </row>
    <row r="1165" spans="1:21">
      <c r="A1165" t="s">
        <v>3105</v>
      </c>
      <c r="B1165" t="str">
        <f>_xlfn.XLOOKUP(Table4[[#This Row],[Customer ID]],Table1[[#This Row],[Customer ID]],Table1[[#This Row],[TITLE]],0)</f>
        <v>Ms</v>
      </c>
      <c r="C1165" t="str" cm="1">
        <f t="array" ref="C1165">_xlfn.XLOOKUP(Table4[[#This Row],[Customer ID]],Table1[[#All],[Customer ID]],Table1[[#All],[FIRST NAME]],0)</f>
        <v>Pascale</v>
      </c>
      <c r="D1165" t="str" cm="1">
        <f t="array" ref="D1165">_xlfn.XLOOKUP(Table4[[#This Row],[Customer ID]],Table1[[#All],[Customer ID]],Table1[[#All],[LAST NAME]],0)</f>
        <v>Auger</v>
      </c>
      <c r="E1165" s="5" cm="1">
        <f t="array" ref="E1165">_xlfn.XLOOKUP(Table4[[#This Row],[Customer ID]],Table3[[#All],[Customer ID]],Table3[[#All],[Date of Birth]],0)</f>
        <v>29806</v>
      </c>
      <c r="F1165" cm="1">
        <f t="array" ref="F1165">_xlfn.XLOOKUP(Table4[[#This Row],[Customer ID]],Table3[[#All],[Customer ID]],Table3[[#All],[Age]],0)</f>
        <v>41</v>
      </c>
      <c r="G1165" cm="1">
        <f t="array" ref="G1165">_xlfn.XLOOKUP(Table4[[#This Row],[Customer ID]],Table3[[#All],[Customer ID]],Table3[[#All],[Children]],0)</f>
        <v>1</v>
      </c>
      <c r="H1165" cm="1">
        <f t="array" ref="H1165">_xlfn.XLOOKUP(Table4[[#This Row],[Customer ID]],Table2[[#All],[Customer ID]],Table2[[#All],[BMI]],0)</f>
        <v>34.07</v>
      </c>
      <c r="I1165" cm="1">
        <f t="array" ref="I1165">_xlfn.XLOOKUP(Table4[[#This Row],[Customer ID]],Table2[[#All],[Customer ID]],Table2[[#All],[HBA1C]],0)</f>
        <v>7.81</v>
      </c>
      <c r="J1165" t="str">
        <f>_xlfn.XLOOKUP(Table4[[#This Row],[Customer ID]], 'Medical Examination'!A:A, 'Medical Examination'!D:D)</f>
        <v>Yes</v>
      </c>
      <c r="K1165" t="str">
        <f>_xlfn.XLOOKUP(Table4[[#This Row],[Customer ID]], 'Medical Examination'!A:A, 'Medical Examination'!E:E)</f>
        <v>No</v>
      </c>
      <c r="L1165" t="str">
        <f>_xlfn.XLOOKUP(Table4[[#This Row],[Customer ID]], 'Medical Examination'!A:A, 'Medical Examination'!F:F)</f>
        <v>No</v>
      </c>
      <c r="M1165">
        <f>_xlfn.XLOOKUP(Table4[[#This Row],[Customer ID]], 'Medical Examination'!A:A, 'Medical Examination'!G:G)</f>
        <v>0</v>
      </c>
      <c r="N1165" t="str">
        <f>_xlfn.XLOOKUP(Table4[[#This Row],[Customer ID]], 'Medical Examination'!A:A, 'Medical Examination'!H:H)</f>
        <v>No</v>
      </c>
      <c r="O1165" t="str">
        <f>_xlfn.XLOOKUP(Table4[[#This Row],[Customer ID]], 'Medical Examination'!A:A, 'Medical Examination'!I:I)</f>
        <v>Diabetes</v>
      </c>
      <c r="P1165" t="str">
        <f>_xlfn.XLOOKUP(Table4[[#This Row],[Customer ID]], 'Medical Examination'!A:A, 'Medical Examination'!J:J)</f>
        <v>Obesity</v>
      </c>
      <c r="Q1165" s="1">
        <f>_xlfn.XLOOKUP(Table4[[#This Row],[Customer ID]], Hospitalisation!A:A, Hospitalisation!E:E)</f>
        <v>9664.34</v>
      </c>
      <c r="R1165" t="str">
        <f>_xlfn.XLOOKUP(Table4[[#This Row],[Customer ID]], Hospitalisation!A:A, Hospitalisation!F:F)</f>
        <v>Tier - 2</v>
      </c>
      <c r="S1165" t="str">
        <f>_xlfn.XLOOKUP(Table4[[#This Row],[Customer ID]], Hospitalisation!A:A, Hospitalisation!G:G)</f>
        <v>Tier - 3</v>
      </c>
      <c r="T1165" t="str">
        <f>_xlfn.XLOOKUP(Table4[[#This Row],[Customer ID]], Hospitalisation!A:A, Hospitalisation!H:H)</f>
        <v>R1011</v>
      </c>
      <c r="U1165" t="str" cm="1">
        <f t="array" ref="U1165">_xlfn.IFS(Table4[[#This Row],[Age]]&lt;=29,"Youth",Table4[[#This Row],[Age]]&lt;=49,"Adults",Table4[[#This Row],[Age]]&gt;=50,"Senior")</f>
        <v>Adults</v>
      </c>
    </row>
    <row r="1166" spans="1:21">
      <c r="A1166" t="s">
        <v>3108</v>
      </c>
      <c r="B1166" t="str">
        <f>_xlfn.XLOOKUP(Table4[[#This Row],[Customer ID]],Table1[[#This Row],[Customer ID]],Table1[[#This Row],[TITLE]],0)</f>
        <v>Ms</v>
      </c>
      <c r="C1166" t="str" cm="1">
        <f t="array" ref="C1166">_xlfn.XLOOKUP(Table4[[#This Row],[Customer ID]],Table1[[#All],[Customer ID]],Table1[[#All],[FIRST NAME]],0)</f>
        <v>Becca</v>
      </c>
      <c r="D1166" t="str" cm="1">
        <f t="array" ref="D1166">_xlfn.XLOOKUP(Table4[[#This Row],[Customer ID]],Table1[[#All],[Customer ID]],Table1[[#All],[LAST NAME]],0)</f>
        <v>Steadman</v>
      </c>
      <c r="E1166" s="5" cm="1">
        <f t="array" ref="E1166">_xlfn.XLOOKUP(Table4[[#This Row],[Customer ID]],Table3[[#All],[Customer ID]],Table3[[#All],[Date of Birth]],0)</f>
        <v>27218</v>
      </c>
      <c r="F1166" cm="1">
        <f t="array" ref="F1166">_xlfn.XLOOKUP(Table4[[#This Row],[Customer ID]],Table3[[#All],[Customer ID]],Table3[[#All],[Age]],0)</f>
        <v>48</v>
      </c>
      <c r="G1166" cm="1">
        <f t="array" ref="G1166">_xlfn.XLOOKUP(Table4[[#This Row],[Customer ID]],Table3[[#All],[Customer ID]],Table3[[#All],[Children]],0)</f>
        <v>0</v>
      </c>
      <c r="H1166" cm="1">
        <f t="array" ref="H1166">_xlfn.XLOOKUP(Table4[[#This Row],[Customer ID]],Table2[[#All],[Customer ID]],Table2[[#All],[BMI]],0)</f>
        <v>30.14</v>
      </c>
      <c r="I1166" cm="1">
        <f t="array" ref="I1166">_xlfn.XLOOKUP(Table4[[#This Row],[Customer ID]],Table2[[#All],[Customer ID]],Table2[[#All],[HBA1C]],0)</f>
        <v>9.85</v>
      </c>
      <c r="J1166" t="str">
        <f>_xlfn.XLOOKUP(Table4[[#This Row],[Customer ID]], 'Medical Examination'!A:A, 'Medical Examination'!D:D)</f>
        <v>No</v>
      </c>
      <c r="K1166" t="str">
        <f>_xlfn.XLOOKUP(Table4[[#This Row],[Customer ID]], 'Medical Examination'!A:A, 'Medical Examination'!E:E)</f>
        <v>No</v>
      </c>
      <c r="L1166" t="str">
        <f>_xlfn.XLOOKUP(Table4[[#This Row],[Customer ID]], 'Medical Examination'!A:A, 'Medical Examination'!F:F)</f>
        <v>No</v>
      </c>
      <c r="M1166">
        <f>_xlfn.XLOOKUP(Table4[[#This Row],[Customer ID]], 'Medical Examination'!A:A, 'Medical Examination'!G:G)</f>
        <v>0</v>
      </c>
      <c r="N1166" t="str">
        <f>_xlfn.XLOOKUP(Table4[[#This Row],[Customer ID]], 'Medical Examination'!A:A, 'Medical Examination'!H:H)</f>
        <v>No</v>
      </c>
      <c r="O1166" t="str">
        <f>_xlfn.XLOOKUP(Table4[[#This Row],[Customer ID]], 'Medical Examination'!A:A, 'Medical Examination'!I:I)</f>
        <v>Diabetes</v>
      </c>
      <c r="P1166" t="str">
        <f>_xlfn.XLOOKUP(Table4[[#This Row],[Customer ID]], 'Medical Examination'!A:A, 'Medical Examination'!J:J)</f>
        <v>Obesity</v>
      </c>
      <c r="Q1166" s="1">
        <f>_xlfn.XLOOKUP(Table4[[#This Row],[Customer ID]], Hospitalisation!A:A, Hospitalisation!E:E)</f>
        <v>9653.81</v>
      </c>
      <c r="R1166" t="str">
        <f>_xlfn.XLOOKUP(Table4[[#This Row],[Customer ID]], Hospitalisation!A:A, Hospitalisation!F:F)</f>
        <v>Tier - 2</v>
      </c>
      <c r="S1166" t="str">
        <f>_xlfn.XLOOKUP(Table4[[#This Row],[Customer ID]], Hospitalisation!A:A, Hospitalisation!G:G)</f>
        <v>Tier - 2</v>
      </c>
      <c r="T1166" t="str">
        <f>_xlfn.XLOOKUP(Table4[[#This Row],[Customer ID]], Hospitalisation!A:A, Hospitalisation!H:H)</f>
        <v>R1011</v>
      </c>
      <c r="U1166" t="str" cm="1">
        <f t="array" ref="U1166">_xlfn.IFS(Table4[[#This Row],[Age]]&lt;=29,"Youth",Table4[[#This Row],[Age]]&lt;=49,"Adults",Table4[[#This Row],[Age]]&gt;=50,"Senior")</f>
        <v>Adults</v>
      </c>
    </row>
    <row r="1167" spans="1:21">
      <c r="A1167" t="s">
        <v>3111</v>
      </c>
      <c r="B1167" t="str">
        <f>_xlfn.XLOOKUP(Table4[[#This Row],[Customer ID]],Table1[[#This Row],[Customer ID]],Table1[[#This Row],[TITLE]],0)</f>
        <v>Ms</v>
      </c>
      <c r="C1167" t="str" cm="1">
        <f t="array" ref="C1167">_xlfn.XLOOKUP(Table4[[#This Row],[Customer ID]],Table1[[#All],[Customer ID]],Table1[[#All],[FIRST NAME]],0)</f>
        <v>Grace</v>
      </c>
      <c r="D1167" t="str" cm="1">
        <f t="array" ref="D1167">_xlfn.XLOOKUP(Table4[[#This Row],[Customer ID]],Table1[[#All],[Customer ID]],Table1[[#All],[LAST NAME]],0)</f>
        <v>Mccarron</v>
      </c>
      <c r="E1167" s="5" cm="1">
        <f t="array" ref="E1167">_xlfn.XLOOKUP(Table4[[#This Row],[Customer ID]],Table3[[#All],[Customer ID]],Table3[[#All],[Date of Birth]],0)</f>
        <v>26133</v>
      </c>
      <c r="F1167" cm="1">
        <f t="array" ref="F1167">_xlfn.XLOOKUP(Table4[[#This Row],[Customer ID]],Table3[[#All],[Customer ID]],Table3[[#All],[Age]],0)</f>
        <v>51</v>
      </c>
      <c r="G1167" cm="1">
        <f t="array" ref="G1167">_xlfn.XLOOKUP(Table4[[#This Row],[Customer ID]],Table3[[#All],[Customer ID]],Table3[[#All],[Children]],0)</f>
        <v>0</v>
      </c>
      <c r="H1167" cm="1">
        <f t="array" ref="H1167">_xlfn.XLOOKUP(Table4[[#This Row],[Customer ID]],Table2[[#All],[Customer ID]],Table2[[#All],[BMI]],0)</f>
        <v>18.05</v>
      </c>
      <c r="I1167" cm="1">
        <f t="array" ref="I1167">_xlfn.XLOOKUP(Table4[[#This Row],[Customer ID]],Table2[[#All],[Customer ID]],Table2[[#All],[HBA1C]],0)</f>
        <v>6.94</v>
      </c>
      <c r="J1167" t="str">
        <f>_xlfn.XLOOKUP(Table4[[#This Row],[Customer ID]], 'Medical Examination'!A:A, 'Medical Examination'!D:D)</f>
        <v>No</v>
      </c>
      <c r="K1167" t="str">
        <f>_xlfn.XLOOKUP(Table4[[#This Row],[Customer ID]], 'Medical Examination'!A:A, 'Medical Examination'!E:E)</f>
        <v>No</v>
      </c>
      <c r="L1167" t="str">
        <f>_xlfn.XLOOKUP(Table4[[#This Row],[Customer ID]], 'Medical Examination'!A:A, 'Medical Examination'!F:F)</f>
        <v>No</v>
      </c>
      <c r="M1167">
        <f>_xlfn.XLOOKUP(Table4[[#This Row],[Customer ID]], 'Medical Examination'!A:A, 'Medical Examination'!G:G)</f>
        <v>0</v>
      </c>
      <c r="N1167" t="str">
        <f>_xlfn.XLOOKUP(Table4[[#This Row],[Customer ID]], 'Medical Examination'!A:A, 'Medical Examination'!H:H)</f>
        <v>No</v>
      </c>
      <c r="O1167" t="str">
        <f>_xlfn.XLOOKUP(Table4[[#This Row],[Customer ID]], 'Medical Examination'!A:A, 'Medical Examination'!I:I)</f>
        <v>Diabetes</v>
      </c>
      <c r="P1167" t="str">
        <f>_xlfn.XLOOKUP(Table4[[#This Row],[Customer ID]], 'Medical Examination'!A:A, 'Medical Examination'!J:J)</f>
        <v>Underweight</v>
      </c>
      <c r="Q1167" s="1">
        <f>_xlfn.XLOOKUP(Table4[[#This Row],[Customer ID]], Hospitalisation!A:A, Hospitalisation!E:E)</f>
        <v>9644.25</v>
      </c>
      <c r="R1167" t="str">
        <f>_xlfn.XLOOKUP(Table4[[#This Row],[Customer ID]], Hospitalisation!A:A, Hospitalisation!F:F)</f>
        <v>Tier - 2</v>
      </c>
      <c r="S1167" t="str">
        <f>_xlfn.XLOOKUP(Table4[[#This Row],[Customer ID]], Hospitalisation!A:A, Hospitalisation!G:G)</f>
        <v>Tier - 1</v>
      </c>
      <c r="T1167" t="str">
        <f>_xlfn.XLOOKUP(Table4[[#This Row],[Customer ID]], Hospitalisation!A:A, Hospitalisation!H:H)</f>
        <v>R1012</v>
      </c>
      <c r="U1167" t="str" cm="1">
        <f t="array" ref="U1167">_xlfn.IFS(Table4[[#This Row],[Age]]&lt;=29,"Youth",Table4[[#This Row],[Age]]&lt;=49,"Adults",Table4[[#This Row],[Age]]&gt;=50,"Senior")</f>
        <v>Senior</v>
      </c>
    </row>
    <row r="1168" spans="1:21">
      <c r="A1168" t="s">
        <v>3113</v>
      </c>
      <c r="B1168" t="str">
        <f>_xlfn.XLOOKUP(Table4[[#This Row],[Customer ID]],Table1[[#This Row],[Customer ID]],Table1[[#This Row],[TITLE]],0)</f>
        <v>Ms</v>
      </c>
      <c r="C1168" t="str" cm="1">
        <f t="array" ref="C1168">_xlfn.XLOOKUP(Table4[[#This Row],[Customer ID]],Table1[[#All],[Customer ID]],Table1[[#All],[FIRST NAME]],0)</f>
        <v>Samantha</v>
      </c>
      <c r="D1168" t="str" cm="1">
        <f t="array" ref="D1168">_xlfn.XLOOKUP(Table4[[#This Row],[Customer ID]],Table1[[#All],[Customer ID]],Table1[[#All],[LAST NAME]],0)</f>
        <v>Roecker</v>
      </c>
      <c r="E1168" s="5" cm="1">
        <f t="array" ref="E1168">_xlfn.XLOOKUP(Table4[[#This Row],[Customer ID]],Table3[[#All],[Customer ID]],Table3[[#All],[Date of Birth]],0)</f>
        <v>25841</v>
      </c>
      <c r="F1168" cm="1">
        <f t="array" ref="F1168">_xlfn.XLOOKUP(Table4[[#This Row],[Customer ID]],Table3[[#All],[Customer ID]],Table3[[#All],[Age]],0)</f>
        <v>52</v>
      </c>
      <c r="G1168" cm="1">
        <f t="array" ref="G1168">_xlfn.XLOOKUP(Table4[[#This Row],[Customer ID]],Table3[[#All],[Customer ID]],Table3[[#All],[Children]],0)</f>
        <v>0</v>
      </c>
      <c r="H1168" cm="1">
        <f t="array" ref="H1168">_xlfn.XLOOKUP(Table4[[#This Row],[Customer ID]],Table2[[#All],[Customer ID]],Table2[[#All],[BMI]],0)</f>
        <v>37.4</v>
      </c>
      <c r="I1168" cm="1">
        <f t="array" ref="I1168">_xlfn.XLOOKUP(Table4[[#This Row],[Customer ID]],Table2[[#All],[Customer ID]],Table2[[#All],[HBA1C]],0)</f>
        <v>11.3</v>
      </c>
      <c r="J1168" t="str">
        <f>_xlfn.XLOOKUP(Table4[[#This Row],[Customer ID]], 'Medical Examination'!A:A, 'Medical Examination'!D:D)</f>
        <v>Yes</v>
      </c>
      <c r="K1168" t="str">
        <f>_xlfn.XLOOKUP(Table4[[#This Row],[Customer ID]], 'Medical Examination'!A:A, 'Medical Examination'!E:E)</f>
        <v>No</v>
      </c>
      <c r="L1168" t="str">
        <f>_xlfn.XLOOKUP(Table4[[#This Row],[Customer ID]], 'Medical Examination'!A:A, 'Medical Examination'!F:F)</f>
        <v>No</v>
      </c>
      <c r="M1168">
        <f>_xlfn.XLOOKUP(Table4[[#This Row],[Customer ID]], 'Medical Examination'!A:A, 'Medical Examination'!G:G)</f>
        <v>2</v>
      </c>
      <c r="N1168" t="str">
        <f>_xlfn.XLOOKUP(Table4[[#This Row],[Customer ID]], 'Medical Examination'!A:A, 'Medical Examination'!H:H)</f>
        <v>No</v>
      </c>
      <c r="O1168" t="str">
        <f>_xlfn.XLOOKUP(Table4[[#This Row],[Customer ID]], 'Medical Examination'!A:A, 'Medical Examination'!I:I)</f>
        <v>Diabetes</v>
      </c>
      <c r="P1168" t="str">
        <f>_xlfn.XLOOKUP(Table4[[#This Row],[Customer ID]], 'Medical Examination'!A:A, 'Medical Examination'!J:J)</f>
        <v>Obesity</v>
      </c>
      <c r="Q1168" s="1">
        <f>_xlfn.XLOOKUP(Table4[[#This Row],[Customer ID]], Hospitalisation!A:A, Hospitalisation!E:E)</f>
        <v>9634.5400000000009</v>
      </c>
      <c r="R1168" t="str">
        <f>_xlfn.XLOOKUP(Table4[[#This Row],[Customer ID]], Hospitalisation!A:A, Hospitalisation!F:F)</f>
        <v>Tier - 2</v>
      </c>
      <c r="S1168" t="str">
        <f>_xlfn.XLOOKUP(Table4[[#This Row],[Customer ID]], Hospitalisation!A:A, Hospitalisation!G:G)</f>
        <v>Tier - 2</v>
      </c>
      <c r="T1168" t="str">
        <f>_xlfn.XLOOKUP(Table4[[#This Row],[Customer ID]], Hospitalisation!A:A, Hospitalisation!H:H)</f>
        <v>R1011</v>
      </c>
      <c r="U1168" t="str" cm="1">
        <f t="array" ref="U1168">_xlfn.IFS(Table4[[#This Row],[Age]]&lt;=29,"Youth",Table4[[#This Row],[Age]]&lt;=49,"Adults",Table4[[#This Row],[Age]]&gt;=50,"Senior")</f>
        <v>Senior</v>
      </c>
    </row>
    <row r="1169" spans="1:21">
      <c r="A1169" t="s">
        <v>3115</v>
      </c>
      <c r="B1169" t="str">
        <f>_xlfn.XLOOKUP(Table4[[#This Row],[Customer ID]],Table1[[#This Row],[Customer ID]],Table1[[#This Row],[TITLE]],0)</f>
        <v>Mrs</v>
      </c>
      <c r="C1169" t="str" cm="1">
        <f t="array" ref="C1169">_xlfn.XLOOKUP(Table4[[#This Row],[Customer ID]],Table1[[#All],[Customer ID]],Table1[[#All],[FIRST NAME]],0)</f>
        <v>Nicole R</v>
      </c>
      <c r="D1169" t="str" cm="1">
        <f t="array" ref="D1169">_xlfn.XLOOKUP(Table4[[#This Row],[Customer ID]],Table1[[#All],[Customer ID]],Table1[[#All],[LAST NAME]],0)</f>
        <v>Giumarra</v>
      </c>
      <c r="E1169" s="5" cm="1">
        <f t="array" ref="E1169">_xlfn.XLOOKUP(Table4[[#This Row],[Customer ID]],Table3[[#All],[Customer ID]],Table3[[#All],[Date of Birth]],0)</f>
        <v>25011</v>
      </c>
      <c r="F1169" cm="1">
        <f t="array" ref="F1169">_xlfn.XLOOKUP(Table4[[#This Row],[Customer ID]],Table3[[#All],[Customer ID]],Table3[[#All],[Age]],0)</f>
        <v>54</v>
      </c>
      <c r="G1169" cm="1">
        <f t="array" ref="G1169">_xlfn.XLOOKUP(Table4[[#This Row],[Customer ID]],Table3[[#All],[Customer ID]],Table3[[#All],[Children]],0)</f>
        <v>0</v>
      </c>
      <c r="H1169" cm="1">
        <f t="array" ref="H1169">_xlfn.XLOOKUP(Table4[[#This Row],[Customer ID]],Table2[[#All],[Customer ID]],Table2[[#All],[BMI]],0)</f>
        <v>25.75</v>
      </c>
      <c r="I1169" cm="1">
        <f t="array" ref="I1169">_xlfn.XLOOKUP(Table4[[#This Row],[Customer ID]],Table2[[#All],[Customer ID]],Table2[[#All],[HBA1C]],0)</f>
        <v>9.23</v>
      </c>
      <c r="J1169" t="str">
        <f>_xlfn.XLOOKUP(Table4[[#This Row],[Customer ID]], 'Medical Examination'!A:A, 'Medical Examination'!D:D)</f>
        <v>No</v>
      </c>
      <c r="K1169" t="str">
        <f>_xlfn.XLOOKUP(Table4[[#This Row],[Customer ID]], 'Medical Examination'!A:A, 'Medical Examination'!E:E)</f>
        <v>No</v>
      </c>
      <c r="L1169" t="str">
        <f>_xlfn.XLOOKUP(Table4[[#This Row],[Customer ID]], 'Medical Examination'!A:A, 'Medical Examination'!F:F)</f>
        <v>No</v>
      </c>
      <c r="M1169">
        <f>_xlfn.XLOOKUP(Table4[[#This Row],[Customer ID]], 'Medical Examination'!A:A, 'Medical Examination'!G:G)</f>
        <v>0</v>
      </c>
      <c r="N1169" t="str">
        <f>_xlfn.XLOOKUP(Table4[[#This Row],[Customer ID]], 'Medical Examination'!A:A, 'Medical Examination'!H:H)</f>
        <v>No</v>
      </c>
      <c r="O1169" t="str">
        <f>_xlfn.XLOOKUP(Table4[[#This Row],[Customer ID]], 'Medical Examination'!A:A, 'Medical Examination'!I:I)</f>
        <v>Diabetes</v>
      </c>
      <c r="P1169" t="str">
        <f>_xlfn.XLOOKUP(Table4[[#This Row],[Customer ID]], 'Medical Examination'!A:A, 'Medical Examination'!J:J)</f>
        <v>Overweight</v>
      </c>
      <c r="Q1169" s="1">
        <f>_xlfn.XLOOKUP(Table4[[#This Row],[Customer ID]], Hospitalisation!A:A, Hospitalisation!E:E)</f>
        <v>9630.91</v>
      </c>
      <c r="R1169" t="str">
        <f>_xlfn.XLOOKUP(Table4[[#This Row],[Customer ID]], Hospitalisation!A:A, Hospitalisation!F:F)</f>
        <v>Tier - 3</v>
      </c>
      <c r="S1169" t="str">
        <f>_xlfn.XLOOKUP(Table4[[#This Row],[Customer ID]], Hospitalisation!A:A, Hospitalisation!G:G)</f>
        <v>Tier - 2</v>
      </c>
      <c r="T1169" t="str">
        <f>_xlfn.XLOOKUP(Table4[[#This Row],[Customer ID]], Hospitalisation!A:A, Hospitalisation!H:H)</f>
        <v>R1013</v>
      </c>
      <c r="U1169" t="str" cm="1">
        <f t="array" ref="U1169">_xlfn.IFS(Table4[[#This Row],[Age]]&lt;=29,"Youth",Table4[[#This Row],[Age]]&lt;=49,"Adults",Table4[[#This Row],[Age]]&gt;=50,"Senior")</f>
        <v>Senior</v>
      </c>
    </row>
    <row r="1170" spans="1:21">
      <c r="A1170" t="s">
        <v>3118</v>
      </c>
      <c r="B1170" t="str">
        <f>_xlfn.XLOOKUP(Table4[[#This Row],[Customer ID]],Table1[[#This Row],[Customer ID]],Table1[[#This Row],[TITLE]],0)</f>
        <v>Mr</v>
      </c>
      <c r="C1170" t="str" cm="1">
        <f t="array" ref="C1170">_xlfn.XLOOKUP(Table4[[#This Row],[Customer ID]],Table1[[#All],[Customer ID]],Table1[[#All],[FIRST NAME]],0)</f>
        <v>David W</v>
      </c>
      <c r="D1170" t="str" cm="1">
        <f t="array" ref="D1170">_xlfn.XLOOKUP(Table4[[#This Row],[Customer ID]],Table1[[#All],[Customer ID]],Table1[[#All],[LAST NAME]],0)</f>
        <v>Peters</v>
      </c>
      <c r="E1170" s="5" cm="1">
        <f t="array" ref="E1170">_xlfn.XLOOKUP(Table4[[#This Row],[Customer ID]],Table3[[#All],[Customer ID]],Table3[[#All],[Date of Birth]],0)</f>
        <v>26595</v>
      </c>
      <c r="F1170" cm="1">
        <f t="array" ref="F1170">_xlfn.XLOOKUP(Table4[[#This Row],[Customer ID]],Table3[[#All],[Customer ID]],Table3[[#All],[Age]],0)</f>
        <v>50</v>
      </c>
      <c r="G1170" cm="1">
        <f t="array" ref="G1170">_xlfn.XLOOKUP(Table4[[#This Row],[Customer ID]],Table3[[#All],[Customer ID]],Table3[[#All],[Children]],0)</f>
        <v>2</v>
      </c>
      <c r="H1170" cm="1">
        <f t="array" ref="H1170">_xlfn.XLOOKUP(Table4[[#This Row],[Customer ID]],Table2[[#All],[Customer ID]],Table2[[#All],[BMI]],0)</f>
        <v>32.299999999999997</v>
      </c>
      <c r="I1170" cm="1">
        <f t="array" ref="I1170">_xlfn.XLOOKUP(Table4[[#This Row],[Customer ID]],Table2[[#All],[Customer ID]],Table2[[#All],[HBA1C]],0)</f>
        <v>4.37</v>
      </c>
      <c r="J1170" t="str">
        <f>_xlfn.XLOOKUP(Table4[[#This Row],[Customer ID]], 'Medical Examination'!A:A, 'Medical Examination'!D:D)</f>
        <v>No</v>
      </c>
      <c r="K1170" t="str">
        <f>_xlfn.XLOOKUP(Table4[[#This Row],[Customer ID]], 'Medical Examination'!A:A, 'Medical Examination'!E:E)</f>
        <v>No</v>
      </c>
      <c r="L1170" t="str">
        <f>_xlfn.XLOOKUP(Table4[[#This Row],[Customer ID]], 'Medical Examination'!A:A, 'Medical Examination'!F:F)</f>
        <v>No</v>
      </c>
      <c r="M1170">
        <f>_xlfn.XLOOKUP(Table4[[#This Row],[Customer ID]], 'Medical Examination'!A:A, 'Medical Examination'!G:G)</f>
        <v>2</v>
      </c>
      <c r="N1170" t="str">
        <f>_xlfn.XLOOKUP(Table4[[#This Row],[Customer ID]], 'Medical Examination'!A:A, 'Medical Examination'!H:H)</f>
        <v>No</v>
      </c>
      <c r="O1170" t="str">
        <f>_xlfn.XLOOKUP(Table4[[#This Row],[Customer ID]], 'Medical Examination'!A:A, 'Medical Examination'!I:I)</f>
        <v>Normal</v>
      </c>
      <c r="P1170" t="str">
        <f>_xlfn.XLOOKUP(Table4[[#This Row],[Customer ID]], 'Medical Examination'!A:A, 'Medical Examination'!J:J)</f>
        <v>Obesity</v>
      </c>
      <c r="Q1170" s="1">
        <f>_xlfn.XLOOKUP(Table4[[#This Row],[Customer ID]], Hospitalisation!A:A, Hospitalisation!E:E)</f>
        <v>9630.4</v>
      </c>
      <c r="R1170" t="str">
        <f>_xlfn.XLOOKUP(Table4[[#This Row],[Customer ID]], Hospitalisation!A:A, Hospitalisation!F:F)</f>
        <v>Tier - 2</v>
      </c>
      <c r="S1170" t="str">
        <f>_xlfn.XLOOKUP(Table4[[#This Row],[Customer ID]], Hospitalisation!A:A, Hospitalisation!G:G)</f>
        <v>Tier - 2</v>
      </c>
      <c r="T1170" t="str">
        <f>_xlfn.XLOOKUP(Table4[[#This Row],[Customer ID]], Hospitalisation!A:A, Hospitalisation!H:H)</f>
        <v>R1011</v>
      </c>
      <c r="U1170" t="str" cm="1">
        <f t="array" ref="U1170">_xlfn.IFS(Table4[[#This Row],[Age]]&lt;=29,"Youth",Table4[[#This Row],[Age]]&lt;=49,"Adults",Table4[[#This Row],[Age]]&gt;=50,"Senior")</f>
        <v>Senior</v>
      </c>
    </row>
    <row r="1171" spans="1:21">
      <c r="A1171" t="s">
        <v>3120</v>
      </c>
      <c r="B1171" t="str">
        <f>_xlfn.XLOOKUP(Table4[[#This Row],[Customer ID]],Table1[[#This Row],[Customer ID]],Table1[[#This Row],[TITLE]],0)</f>
        <v>Mr</v>
      </c>
      <c r="C1171" t="str" cm="1">
        <f t="array" ref="C1171">_xlfn.XLOOKUP(Table4[[#This Row],[Customer ID]],Table1[[#All],[Customer ID]],Table1[[#All],[FIRST NAME]],0)</f>
        <v>Grant</v>
      </c>
      <c r="D1171" t="str" cm="1">
        <f t="array" ref="D1171">_xlfn.XLOOKUP(Table4[[#This Row],[Customer ID]],Table1[[#All],[Customer ID]],Table1[[#All],[LAST NAME]],0)</f>
        <v>Bower</v>
      </c>
      <c r="E1171" s="5" cm="1">
        <f t="array" ref="E1171">_xlfn.XLOOKUP(Table4[[#This Row],[Customer ID]],Table3[[#All],[Customer ID]],Table3[[#All],[Date of Birth]],0)</f>
        <v>29208</v>
      </c>
      <c r="F1171" cm="1">
        <f t="array" ref="F1171">_xlfn.XLOOKUP(Table4[[#This Row],[Customer ID]],Table3[[#All],[Customer ID]],Table3[[#All],[Age]],0)</f>
        <v>43</v>
      </c>
      <c r="G1171" cm="1">
        <f t="array" ref="G1171">_xlfn.XLOOKUP(Table4[[#This Row],[Customer ID]],Table3[[#All],[Customer ID]],Table3[[#All],[Children]],0)</f>
        <v>2</v>
      </c>
      <c r="H1171" cm="1">
        <f t="array" ref="H1171">_xlfn.XLOOKUP(Table4[[#This Row],[Customer ID]],Table2[[#All],[Customer ID]],Table2[[#All],[BMI]],0)</f>
        <v>28.61</v>
      </c>
      <c r="I1171" cm="1">
        <f t="array" ref="I1171">_xlfn.XLOOKUP(Table4[[#This Row],[Customer ID]],Table2[[#All],[Customer ID]],Table2[[#All],[HBA1C]],0)</f>
        <v>5.76</v>
      </c>
      <c r="J1171" t="str">
        <f>_xlfn.XLOOKUP(Table4[[#This Row],[Customer ID]], 'Medical Examination'!A:A, 'Medical Examination'!D:D)</f>
        <v>No</v>
      </c>
      <c r="K1171" t="str">
        <f>_xlfn.XLOOKUP(Table4[[#This Row],[Customer ID]], 'Medical Examination'!A:A, 'Medical Examination'!E:E)</f>
        <v>No</v>
      </c>
      <c r="L1171" t="str">
        <f>_xlfn.XLOOKUP(Table4[[#This Row],[Customer ID]], 'Medical Examination'!A:A, 'Medical Examination'!F:F)</f>
        <v>Yes</v>
      </c>
      <c r="M1171">
        <f>_xlfn.XLOOKUP(Table4[[#This Row],[Customer ID]], 'Medical Examination'!A:A, 'Medical Examination'!G:G)</f>
        <v>1</v>
      </c>
      <c r="N1171" t="str">
        <f>_xlfn.XLOOKUP(Table4[[#This Row],[Customer ID]], 'Medical Examination'!A:A, 'Medical Examination'!H:H)</f>
        <v>No</v>
      </c>
      <c r="O1171" t="str">
        <f>_xlfn.XLOOKUP(Table4[[#This Row],[Customer ID]], 'Medical Examination'!A:A, 'Medical Examination'!I:I)</f>
        <v>Prediabetes</v>
      </c>
      <c r="P1171" t="str">
        <f>_xlfn.XLOOKUP(Table4[[#This Row],[Customer ID]], 'Medical Examination'!A:A, 'Medical Examination'!J:J)</f>
        <v>Overweight</v>
      </c>
      <c r="Q1171" s="1">
        <f>_xlfn.XLOOKUP(Table4[[#This Row],[Customer ID]], Hospitalisation!A:A, Hospitalisation!E:E)</f>
        <v>9630.2999999999993</v>
      </c>
      <c r="R1171" t="str">
        <f>_xlfn.XLOOKUP(Table4[[#This Row],[Customer ID]], Hospitalisation!A:A, Hospitalisation!F:F)</f>
        <v>Tier - 2</v>
      </c>
      <c r="S1171" t="str">
        <f>_xlfn.XLOOKUP(Table4[[#This Row],[Customer ID]], Hospitalisation!A:A, Hospitalisation!G:G)</f>
        <v>Tier - 2</v>
      </c>
      <c r="T1171" t="str">
        <f>_xlfn.XLOOKUP(Table4[[#This Row],[Customer ID]], Hospitalisation!A:A, Hospitalisation!H:H)</f>
        <v>R1021</v>
      </c>
      <c r="U1171" t="str" cm="1">
        <f t="array" ref="U1171">_xlfn.IFS(Table4[[#This Row],[Age]]&lt;=29,"Youth",Table4[[#This Row],[Age]]&lt;=49,"Adults",Table4[[#This Row],[Age]]&gt;=50,"Senior")</f>
        <v>Adults</v>
      </c>
    </row>
    <row r="1172" spans="1:21">
      <c r="A1172" t="s">
        <v>3123</v>
      </c>
      <c r="B1172" t="str">
        <f>_xlfn.XLOOKUP(Table4[[#This Row],[Customer ID]],Table1[[#This Row],[Customer ID]],Table1[[#This Row],[TITLE]],0)</f>
        <v>Mrs</v>
      </c>
      <c r="C1172" t="str" cm="1">
        <f t="array" ref="C1172">_xlfn.XLOOKUP(Table4[[#This Row],[Customer ID]],Table1[[#All],[Customer ID]],Table1[[#All],[FIRST NAME]],0)</f>
        <v>Sophia</v>
      </c>
      <c r="D1172" t="str" cm="1">
        <f t="array" ref="D1172">_xlfn.XLOOKUP(Table4[[#This Row],[Customer ID]],Table1[[#All],[Customer ID]],Table1[[#All],[LAST NAME]],0)</f>
        <v>Chen</v>
      </c>
      <c r="E1172" s="5" cm="1">
        <f t="array" ref="E1172">_xlfn.XLOOKUP(Table4[[#This Row],[Customer ID]],Table3[[#All],[Customer ID]],Table3[[#All],[Date of Birth]],0)</f>
        <v>35969</v>
      </c>
      <c r="F1172" cm="1">
        <f t="array" ref="F1172">_xlfn.XLOOKUP(Table4[[#This Row],[Customer ID]],Table3[[#All],[Customer ID]],Table3[[#All],[Age]],0)</f>
        <v>24</v>
      </c>
      <c r="G1172" cm="1">
        <f t="array" ref="G1172">_xlfn.XLOOKUP(Table4[[#This Row],[Customer ID]],Table3[[#All],[Customer ID]],Table3[[#All],[Children]],0)</f>
        <v>0</v>
      </c>
      <c r="H1172" cm="1">
        <f t="array" ref="H1172">_xlfn.XLOOKUP(Table4[[#This Row],[Customer ID]],Table2[[#All],[Customer ID]],Table2[[#All],[BMI]],0)</f>
        <v>45.41</v>
      </c>
      <c r="I1172" cm="1">
        <f t="array" ref="I1172">_xlfn.XLOOKUP(Table4[[#This Row],[Customer ID]],Table2[[#All],[Customer ID]],Table2[[#All],[HBA1C]],0)</f>
        <v>4.96</v>
      </c>
      <c r="J1172" t="str">
        <f>_xlfn.XLOOKUP(Table4[[#This Row],[Customer ID]], 'Medical Examination'!A:A, 'Medical Examination'!D:D)</f>
        <v>No</v>
      </c>
      <c r="K1172" t="str">
        <f>_xlfn.XLOOKUP(Table4[[#This Row],[Customer ID]], 'Medical Examination'!A:A, 'Medical Examination'!E:E)</f>
        <v>No</v>
      </c>
      <c r="L1172" t="str">
        <f>_xlfn.XLOOKUP(Table4[[#This Row],[Customer ID]], 'Medical Examination'!A:A, 'Medical Examination'!F:F)</f>
        <v>No</v>
      </c>
      <c r="M1172">
        <f>_xlfn.XLOOKUP(Table4[[#This Row],[Customer ID]], 'Medical Examination'!A:A, 'Medical Examination'!G:G)</f>
        <v>1</v>
      </c>
      <c r="N1172" t="str">
        <f>_xlfn.XLOOKUP(Table4[[#This Row],[Customer ID]], 'Medical Examination'!A:A, 'Medical Examination'!H:H)</f>
        <v>No</v>
      </c>
      <c r="O1172" t="str">
        <f>_xlfn.XLOOKUP(Table4[[#This Row],[Customer ID]], 'Medical Examination'!A:A, 'Medical Examination'!I:I)</f>
        <v>Normal</v>
      </c>
      <c r="P1172" t="str">
        <f>_xlfn.XLOOKUP(Table4[[#This Row],[Customer ID]], 'Medical Examination'!A:A, 'Medical Examination'!J:J)</f>
        <v>Obesity</v>
      </c>
      <c r="Q1172" s="1">
        <f>_xlfn.XLOOKUP(Table4[[#This Row],[Customer ID]], Hospitalisation!A:A, Hospitalisation!E:E)</f>
        <v>9628.7900000000009</v>
      </c>
      <c r="R1172" t="str">
        <f>_xlfn.XLOOKUP(Table4[[#This Row],[Customer ID]], Hospitalisation!A:A, Hospitalisation!F:F)</f>
        <v>Tier - 2</v>
      </c>
      <c r="S1172" t="str">
        <f>_xlfn.XLOOKUP(Table4[[#This Row],[Customer ID]], Hospitalisation!A:A, Hospitalisation!G:G)</f>
        <v>Tier - 2</v>
      </c>
      <c r="T1172" t="str">
        <f>_xlfn.XLOOKUP(Table4[[#This Row],[Customer ID]], Hospitalisation!A:A, Hospitalisation!H:H)</f>
        <v>R1026</v>
      </c>
      <c r="U1172" t="str" cm="1">
        <f t="array" ref="U1172">_xlfn.IFS(Table4[[#This Row],[Age]]&lt;=29,"Youth",Table4[[#This Row],[Age]]&lt;=49,"Adults",Table4[[#This Row],[Age]]&gt;=50,"Senior")</f>
        <v>Youth</v>
      </c>
    </row>
    <row r="1173" spans="1:21">
      <c r="A1173" t="s">
        <v>3125</v>
      </c>
      <c r="B1173" t="str">
        <f>_xlfn.XLOOKUP(Table4[[#This Row],[Customer ID]],Table1[[#This Row],[Customer ID]],Table1[[#This Row],[TITLE]],0)</f>
        <v>Ms</v>
      </c>
      <c r="C1173" t="str" cm="1">
        <f t="array" ref="C1173">_xlfn.XLOOKUP(Table4[[#This Row],[Customer ID]],Table1[[#All],[Customer ID]],Table1[[#All],[FIRST NAME]],0)</f>
        <v>Christina</v>
      </c>
      <c r="D1173" t="str" cm="1">
        <f t="array" ref="D1173">_xlfn.XLOOKUP(Table4[[#This Row],[Customer ID]],Table1[[#All],[Customer ID]],Table1[[#All],[LAST NAME]],0)</f>
        <v>Capriccioso</v>
      </c>
      <c r="E1173" s="5" cm="1">
        <f t="array" ref="E1173">_xlfn.XLOOKUP(Table4[[#This Row],[Customer ID]],Table3[[#All],[Customer ID]],Table3[[#All],[Date of Birth]],0)</f>
        <v>25918</v>
      </c>
      <c r="F1173" cm="1">
        <f t="array" ref="F1173">_xlfn.XLOOKUP(Table4[[#This Row],[Customer ID]],Table3[[#All],[Customer ID]],Table3[[#All],[Age]],0)</f>
        <v>52</v>
      </c>
      <c r="G1173" cm="1">
        <f t="array" ref="G1173">_xlfn.XLOOKUP(Table4[[#This Row],[Customer ID]],Table3[[#All],[Customer ID]],Table3[[#All],[Children]],0)</f>
        <v>0</v>
      </c>
      <c r="H1173" cm="1">
        <f t="array" ref="H1173">_xlfn.XLOOKUP(Table4[[#This Row],[Customer ID]],Table2[[#All],[Customer ID]],Table2[[#All],[BMI]],0)</f>
        <v>31.2</v>
      </c>
      <c r="I1173" cm="1">
        <f t="array" ref="I1173">_xlfn.XLOOKUP(Table4[[#This Row],[Customer ID]],Table2[[#All],[Customer ID]],Table2[[#All],[HBA1C]],0)</f>
        <v>11.04</v>
      </c>
      <c r="J1173" t="str">
        <f>_xlfn.XLOOKUP(Table4[[#This Row],[Customer ID]], 'Medical Examination'!A:A, 'Medical Examination'!D:D)</f>
        <v>Yes</v>
      </c>
      <c r="K1173" t="str">
        <f>_xlfn.XLOOKUP(Table4[[#This Row],[Customer ID]], 'Medical Examination'!A:A, 'Medical Examination'!E:E)</f>
        <v>No</v>
      </c>
      <c r="L1173" t="str">
        <f>_xlfn.XLOOKUP(Table4[[#This Row],[Customer ID]], 'Medical Examination'!A:A, 'Medical Examination'!F:F)</f>
        <v>No</v>
      </c>
      <c r="M1173">
        <f>_xlfn.XLOOKUP(Table4[[#This Row],[Customer ID]], 'Medical Examination'!A:A, 'Medical Examination'!G:G)</f>
        <v>2</v>
      </c>
      <c r="N1173" t="str">
        <f>_xlfn.XLOOKUP(Table4[[#This Row],[Customer ID]], 'Medical Examination'!A:A, 'Medical Examination'!H:H)</f>
        <v>No</v>
      </c>
      <c r="O1173" t="str">
        <f>_xlfn.XLOOKUP(Table4[[#This Row],[Customer ID]], 'Medical Examination'!A:A, 'Medical Examination'!I:I)</f>
        <v>Diabetes</v>
      </c>
      <c r="P1173" t="str">
        <f>_xlfn.XLOOKUP(Table4[[#This Row],[Customer ID]], 'Medical Examination'!A:A, 'Medical Examination'!J:J)</f>
        <v>Obesity</v>
      </c>
      <c r="Q1173" s="1">
        <f>_xlfn.XLOOKUP(Table4[[#This Row],[Customer ID]], Hospitalisation!A:A, Hospitalisation!E:E)</f>
        <v>9625.92</v>
      </c>
      <c r="R1173" t="str">
        <f>_xlfn.XLOOKUP(Table4[[#This Row],[Customer ID]], Hospitalisation!A:A, Hospitalisation!F:F)</f>
        <v>Tier - 2</v>
      </c>
      <c r="S1173" t="str">
        <f>_xlfn.XLOOKUP(Table4[[#This Row],[Customer ID]], Hospitalisation!A:A, Hospitalisation!G:G)</f>
        <v>Tier - 3</v>
      </c>
      <c r="T1173" t="str">
        <f>_xlfn.XLOOKUP(Table4[[#This Row],[Customer ID]], Hospitalisation!A:A, Hospitalisation!H:H)</f>
        <v>R1011</v>
      </c>
      <c r="U1173" t="str" cm="1">
        <f t="array" ref="U1173">_xlfn.IFS(Table4[[#This Row],[Age]]&lt;=29,"Youth",Table4[[#This Row],[Age]]&lt;=49,"Adults",Table4[[#This Row],[Age]]&gt;=50,"Senior")</f>
        <v>Senior</v>
      </c>
    </row>
    <row r="1174" spans="1:21">
      <c r="A1174" t="s">
        <v>3128</v>
      </c>
      <c r="B1174" t="str">
        <f>_xlfn.XLOOKUP(Table4[[#This Row],[Customer ID]],Table1[[#This Row],[Customer ID]],Table1[[#This Row],[TITLE]],0)</f>
        <v>Mr</v>
      </c>
      <c r="C1174" t="str" cm="1">
        <f t="array" ref="C1174">_xlfn.XLOOKUP(Table4[[#This Row],[Customer ID]],Table1[[#All],[Customer ID]],Table1[[#All],[FIRST NAME]],0)</f>
        <v>Sam L</v>
      </c>
      <c r="D1174" t="str" cm="1">
        <f t="array" ref="D1174">_xlfn.XLOOKUP(Table4[[#This Row],[Customer ID]],Table1[[#All],[Customer ID]],Table1[[#All],[LAST NAME]],0)</f>
        <v>Starbuck</v>
      </c>
      <c r="E1174" s="5" cm="1">
        <f t="array" ref="E1174">_xlfn.XLOOKUP(Table4[[#This Row],[Customer ID]],Table3[[#All],[Customer ID]],Table3[[#All],[Date of Birth]],0)</f>
        <v>27696</v>
      </c>
      <c r="F1174" cm="1">
        <f t="array" ref="F1174">_xlfn.XLOOKUP(Table4[[#This Row],[Customer ID]],Table3[[#All],[Customer ID]],Table3[[#All],[Age]],0)</f>
        <v>47</v>
      </c>
      <c r="G1174" cm="1">
        <f t="array" ref="G1174">_xlfn.XLOOKUP(Table4[[#This Row],[Customer ID]],Table3[[#All],[Customer ID]],Table3[[#All],[Children]],0)</f>
        <v>3</v>
      </c>
      <c r="H1174" cm="1">
        <f t="array" ref="H1174">_xlfn.XLOOKUP(Table4[[#This Row],[Customer ID]],Table2[[#All],[Customer ID]],Table2[[#All],[BMI]],0)</f>
        <v>29.83</v>
      </c>
      <c r="I1174" cm="1">
        <f t="array" ref="I1174">_xlfn.XLOOKUP(Table4[[#This Row],[Customer ID]],Table2[[#All],[Customer ID]],Table2[[#All],[HBA1C]],0)</f>
        <v>7.81</v>
      </c>
      <c r="J1174" t="str">
        <f>_xlfn.XLOOKUP(Table4[[#This Row],[Customer ID]], 'Medical Examination'!A:A, 'Medical Examination'!D:D)</f>
        <v>Yes</v>
      </c>
      <c r="K1174" t="str">
        <f>_xlfn.XLOOKUP(Table4[[#This Row],[Customer ID]], 'Medical Examination'!A:A, 'Medical Examination'!E:E)</f>
        <v>No</v>
      </c>
      <c r="L1174" t="str">
        <f>_xlfn.XLOOKUP(Table4[[#This Row],[Customer ID]], 'Medical Examination'!A:A, 'Medical Examination'!F:F)</f>
        <v>No</v>
      </c>
      <c r="M1174">
        <f>_xlfn.XLOOKUP(Table4[[#This Row],[Customer ID]], 'Medical Examination'!A:A, 'Medical Examination'!G:G)</f>
        <v>1</v>
      </c>
      <c r="N1174" t="str">
        <f>_xlfn.XLOOKUP(Table4[[#This Row],[Customer ID]], 'Medical Examination'!A:A, 'Medical Examination'!H:H)</f>
        <v>No</v>
      </c>
      <c r="O1174" t="str">
        <f>_xlfn.XLOOKUP(Table4[[#This Row],[Customer ID]], 'Medical Examination'!A:A, 'Medical Examination'!I:I)</f>
        <v>Diabetes</v>
      </c>
      <c r="P1174" t="str">
        <f>_xlfn.XLOOKUP(Table4[[#This Row],[Customer ID]], 'Medical Examination'!A:A, 'Medical Examination'!J:J)</f>
        <v>Overweight</v>
      </c>
      <c r="Q1174" s="1">
        <f>_xlfn.XLOOKUP(Table4[[#This Row],[Customer ID]], Hospitalisation!A:A, Hospitalisation!E:E)</f>
        <v>9620.33</v>
      </c>
      <c r="R1174" t="str">
        <f>_xlfn.XLOOKUP(Table4[[#This Row],[Customer ID]], Hospitalisation!A:A, Hospitalisation!F:F)</f>
        <v>Tier - 3</v>
      </c>
      <c r="S1174" t="str">
        <f>_xlfn.XLOOKUP(Table4[[#This Row],[Customer ID]], Hospitalisation!A:A, Hospitalisation!G:G)</f>
        <v>Tier - 3</v>
      </c>
      <c r="T1174" t="str">
        <f>_xlfn.XLOOKUP(Table4[[#This Row],[Customer ID]], Hospitalisation!A:A, Hospitalisation!H:H)</f>
        <v>R1012</v>
      </c>
      <c r="U1174" t="str" cm="1">
        <f t="array" ref="U1174">_xlfn.IFS(Table4[[#This Row],[Age]]&lt;=29,"Youth",Table4[[#This Row],[Age]]&lt;=49,"Adults",Table4[[#This Row],[Age]]&gt;=50,"Senior")</f>
        <v>Adults</v>
      </c>
    </row>
    <row r="1175" spans="1:21">
      <c r="A1175" t="s">
        <v>3131</v>
      </c>
      <c r="B1175" t="str">
        <f>_xlfn.XLOOKUP(Table4[[#This Row],[Customer ID]],Table1[[#This Row],[Customer ID]],Table1[[#This Row],[TITLE]],0)</f>
        <v>Mrs</v>
      </c>
      <c r="C1175" t="str" cm="1">
        <f t="array" ref="C1175">_xlfn.XLOOKUP(Table4[[#This Row],[Customer ID]],Table1[[#All],[Customer ID]],Table1[[#All],[FIRST NAME]],0)</f>
        <v>Haley R</v>
      </c>
      <c r="D1175" t="str" cm="1">
        <f t="array" ref="D1175">_xlfn.XLOOKUP(Table4[[#This Row],[Customer ID]],Table1[[#All],[Customer ID]],Table1[[#All],[LAST NAME]],0)</f>
        <v>Mcmahon</v>
      </c>
      <c r="E1175" s="5" cm="1">
        <f t="array" ref="E1175">_xlfn.XLOOKUP(Table4[[#This Row],[Customer ID]],Table3[[#All],[Customer ID]],Table3[[#All],[Date of Birth]],0)</f>
        <v>30192</v>
      </c>
      <c r="F1175" cm="1">
        <f t="array" ref="F1175">_xlfn.XLOOKUP(Table4[[#This Row],[Customer ID]],Table3[[#All],[Customer ID]],Table3[[#All],[Age]],0)</f>
        <v>40</v>
      </c>
      <c r="G1175" cm="1">
        <f t="array" ref="G1175">_xlfn.XLOOKUP(Table4[[#This Row],[Customer ID]],Table3[[#All],[Customer ID]],Table3[[#All],[Children]],0)</f>
        <v>3</v>
      </c>
      <c r="H1175" cm="1">
        <f t="array" ref="H1175">_xlfn.XLOOKUP(Table4[[#This Row],[Customer ID]],Table2[[#All],[Customer ID]],Table2[[#All],[BMI]],0)</f>
        <v>29.06</v>
      </c>
      <c r="I1175" cm="1">
        <f t="array" ref="I1175">_xlfn.XLOOKUP(Table4[[#This Row],[Customer ID]],Table2[[#All],[Customer ID]],Table2[[#All],[HBA1C]],0)</f>
        <v>4.55</v>
      </c>
      <c r="J1175" t="str">
        <f>_xlfn.XLOOKUP(Table4[[#This Row],[Customer ID]], 'Medical Examination'!A:A, 'Medical Examination'!D:D)</f>
        <v>No</v>
      </c>
      <c r="K1175" t="str">
        <f>_xlfn.XLOOKUP(Table4[[#This Row],[Customer ID]], 'Medical Examination'!A:A, 'Medical Examination'!E:E)</f>
        <v>No</v>
      </c>
      <c r="L1175" t="str">
        <f>_xlfn.XLOOKUP(Table4[[#This Row],[Customer ID]], 'Medical Examination'!A:A, 'Medical Examination'!F:F)</f>
        <v>No</v>
      </c>
      <c r="M1175">
        <f>_xlfn.XLOOKUP(Table4[[#This Row],[Customer ID]], 'Medical Examination'!A:A, 'Medical Examination'!G:G)</f>
        <v>0</v>
      </c>
      <c r="N1175" t="str">
        <f>_xlfn.XLOOKUP(Table4[[#This Row],[Customer ID]], 'Medical Examination'!A:A, 'Medical Examination'!H:H)</f>
        <v>No</v>
      </c>
      <c r="O1175" t="str">
        <f>_xlfn.XLOOKUP(Table4[[#This Row],[Customer ID]], 'Medical Examination'!A:A, 'Medical Examination'!I:I)</f>
        <v>Normal</v>
      </c>
      <c r="P1175" t="str">
        <f>_xlfn.XLOOKUP(Table4[[#This Row],[Customer ID]], 'Medical Examination'!A:A, 'Medical Examination'!J:J)</f>
        <v>Overweight</v>
      </c>
      <c r="Q1175" s="1">
        <f>_xlfn.XLOOKUP(Table4[[#This Row],[Customer ID]], Hospitalisation!A:A, Hospitalisation!E:E)</f>
        <v>9619.18</v>
      </c>
      <c r="R1175" t="str">
        <f>_xlfn.XLOOKUP(Table4[[#This Row],[Customer ID]], Hospitalisation!A:A, Hospitalisation!F:F)</f>
        <v>Tier - 2</v>
      </c>
      <c r="S1175" t="str">
        <f>_xlfn.XLOOKUP(Table4[[#This Row],[Customer ID]], Hospitalisation!A:A, Hospitalisation!G:G)</f>
        <v>Tier - 1</v>
      </c>
      <c r="T1175" t="str">
        <f>_xlfn.XLOOKUP(Table4[[#This Row],[Customer ID]], Hospitalisation!A:A, Hospitalisation!H:H)</f>
        <v>R1025</v>
      </c>
      <c r="U1175" t="str" cm="1">
        <f t="array" ref="U1175">_xlfn.IFS(Table4[[#This Row],[Age]]&lt;=29,"Youth",Table4[[#This Row],[Age]]&lt;=49,"Adults",Table4[[#This Row],[Age]]&gt;=50,"Senior")</f>
        <v>Adults</v>
      </c>
    </row>
    <row r="1176" spans="1:21">
      <c r="A1176" t="s">
        <v>3134</v>
      </c>
      <c r="B1176" t="str">
        <f>_xlfn.XLOOKUP(Table4[[#This Row],[Customer ID]],Table1[[#This Row],[Customer ID]],Table1[[#This Row],[TITLE]],0)</f>
        <v>Mr</v>
      </c>
      <c r="C1176" t="str" cm="1">
        <f t="array" ref="C1176">_xlfn.XLOOKUP(Table4[[#This Row],[Customer ID]],Table1[[#All],[Customer ID]],Table1[[#All],[FIRST NAME]],0)</f>
        <v>Ethan</v>
      </c>
      <c r="D1176" t="str" cm="1">
        <f t="array" ref="D1176">_xlfn.XLOOKUP(Table4[[#This Row],[Customer ID]],Table1[[#All],[Customer ID]],Table1[[#All],[LAST NAME]],0)</f>
        <v>Rissell</v>
      </c>
      <c r="E1176" s="5" cm="1">
        <f t="array" ref="E1176">_xlfn.XLOOKUP(Table4[[#This Row],[Customer ID]],Table3[[#All],[Customer ID]],Table3[[#All],[Date of Birth]],0)</f>
        <v>26660</v>
      </c>
      <c r="F1176" cm="1">
        <f t="array" ref="F1176">_xlfn.XLOOKUP(Table4[[#This Row],[Customer ID]],Table3[[#All],[Customer ID]],Table3[[#All],[Age]],0)</f>
        <v>50</v>
      </c>
      <c r="G1176" cm="1">
        <f t="array" ref="G1176">_xlfn.XLOOKUP(Table4[[#This Row],[Customer ID]],Table3[[#All],[Customer ID]],Table3[[#All],[Children]],0)</f>
        <v>1</v>
      </c>
      <c r="H1176" cm="1">
        <f t="array" ref="H1176">_xlfn.XLOOKUP(Table4[[#This Row],[Customer ID]],Table2[[#All],[Customer ID]],Table2[[#All],[BMI]],0)</f>
        <v>27.454999999999998</v>
      </c>
      <c r="I1176" cm="1">
        <f t="array" ref="I1176">_xlfn.XLOOKUP(Table4[[#This Row],[Customer ID]],Table2[[#All],[Customer ID]],Table2[[#All],[HBA1C]],0)</f>
        <v>6.13</v>
      </c>
      <c r="J1176" t="str">
        <f>_xlfn.XLOOKUP(Table4[[#This Row],[Customer ID]], 'Medical Examination'!A:A, 'Medical Examination'!D:D)</f>
        <v>No</v>
      </c>
      <c r="K1176" t="str">
        <f>_xlfn.XLOOKUP(Table4[[#This Row],[Customer ID]], 'Medical Examination'!A:A, 'Medical Examination'!E:E)</f>
        <v>No</v>
      </c>
      <c r="L1176" t="str">
        <f>_xlfn.XLOOKUP(Table4[[#This Row],[Customer ID]], 'Medical Examination'!A:A, 'Medical Examination'!F:F)</f>
        <v>No</v>
      </c>
      <c r="M1176">
        <f>_xlfn.XLOOKUP(Table4[[#This Row],[Customer ID]], 'Medical Examination'!A:A, 'Medical Examination'!G:G)</f>
        <v>2</v>
      </c>
      <c r="N1176" t="str">
        <f>_xlfn.XLOOKUP(Table4[[#This Row],[Customer ID]], 'Medical Examination'!A:A, 'Medical Examination'!H:H)</f>
        <v>No</v>
      </c>
      <c r="O1176" t="str">
        <f>_xlfn.XLOOKUP(Table4[[#This Row],[Customer ID]], 'Medical Examination'!A:A, 'Medical Examination'!I:I)</f>
        <v>Prediabetes</v>
      </c>
      <c r="P1176" t="str">
        <f>_xlfn.XLOOKUP(Table4[[#This Row],[Customer ID]], 'Medical Examination'!A:A, 'Medical Examination'!J:J)</f>
        <v>Overweight</v>
      </c>
      <c r="Q1176" s="1">
        <f>_xlfn.XLOOKUP(Table4[[#This Row],[Customer ID]], Hospitalisation!A:A, Hospitalisation!E:E)</f>
        <v>9617.66</v>
      </c>
      <c r="R1176" t="str">
        <f>_xlfn.XLOOKUP(Table4[[#This Row],[Customer ID]], Hospitalisation!A:A, Hospitalisation!F:F)</f>
        <v>Tier - 3</v>
      </c>
      <c r="S1176" t="str">
        <f>_xlfn.XLOOKUP(Table4[[#This Row],[Customer ID]], Hospitalisation!A:A, Hospitalisation!G:G)</f>
        <v>Tier - 3</v>
      </c>
      <c r="T1176" t="str">
        <f>_xlfn.XLOOKUP(Table4[[#This Row],[Customer ID]], Hospitalisation!A:A, Hospitalisation!H:H)</f>
        <v>R1016</v>
      </c>
      <c r="U1176" t="str" cm="1">
        <f t="array" ref="U1176">_xlfn.IFS(Table4[[#This Row],[Age]]&lt;=29,"Youth",Table4[[#This Row],[Age]]&lt;=49,"Adults",Table4[[#This Row],[Age]]&gt;=50,"Senior")</f>
        <v>Senior</v>
      </c>
    </row>
    <row r="1177" spans="1:21">
      <c r="A1177" t="s">
        <v>3137</v>
      </c>
      <c r="B1177" t="str">
        <f>_xlfn.XLOOKUP(Table4[[#This Row],[Customer ID]],Table1[[#This Row],[Customer ID]],Table1[[#This Row],[TITLE]],0)</f>
        <v>Mr</v>
      </c>
      <c r="C1177" t="str" cm="1">
        <f t="array" ref="C1177">_xlfn.XLOOKUP(Table4[[#This Row],[Customer ID]],Table1[[#All],[Customer ID]],Table1[[#All],[FIRST NAME]],0)</f>
        <v>Andrew W</v>
      </c>
      <c r="D1177" t="str" cm="1">
        <f t="array" ref="D1177">_xlfn.XLOOKUP(Table4[[#This Row],[Customer ID]],Table1[[#All],[Customer ID]],Table1[[#All],[LAST NAME]],0)</f>
        <v>Kromroy</v>
      </c>
      <c r="E1177" s="5" cm="1">
        <f t="array" ref="E1177">_xlfn.XLOOKUP(Table4[[#This Row],[Customer ID]],Table3[[#All],[Customer ID]],Table3[[#All],[Date of Birth]],0)</f>
        <v>23726</v>
      </c>
      <c r="F1177" cm="1">
        <f t="array" ref="F1177">_xlfn.XLOOKUP(Table4[[#This Row],[Customer ID]],Table3[[#All],[Customer ID]],Table3[[#All],[Age]],0)</f>
        <v>58</v>
      </c>
      <c r="G1177" cm="1">
        <f t="array" ref="G1177">_xlfn.XLOOKUP(Table4[[#This Row],[Customer ID]],Table3[[#All],[Customer ID]],Table3[[#All],[Children]],0)</f>
        <v>0</v>
      </c>
      <c r="H1177" cm="1">
        <f t="array" ref="H1177">_xlfn.XLOOKUP(Table4[[#This Row],[Customer ID]],Table2[[#All],[Customer ID]],Table2[[#All],[BMI]],0)</f>
        <v>23.01</v>
      </c>
      <c r="I1177" cm="1">
        <f t="array" ref="I1177">_xlfn.XLOOKUP(Table4[[#This Row],[Customer ID]],Table2[[#All],[Customer ID]],Table2[[#All],[HBA1C]],0)</f>
        <v>6.04</v>
      </c>
      <c r="J1177" t="str">
        <f>_xlfn.XLOOKUP(Table4[[#This Row],[Customer ID]], 'Medical Examination'!A:A, 'Medical Examination'!D:D)</f>
        <v>Yes</v>
      </c>
      <c r="K1177" t="str">
        <f>_xlfn.XLOOKUP(Table4[[#This Row],[Customer ID]], 'Medical Examination'!A:A, 'Medical Examination'!E:E)</f>
        <v>No</v>
      </c>
      <c r="L1177" t="str">
        <f>_xlfn.XLOOKUP(Table4[[#This Row],[Customer ID]], 'Medical Examination'!A:A, 'Medical Examination'!F:F)</f>
        <v>No</v>
      </c>
      <c r="M1177">
        <f>_xlfn.XLOOKUP(Table4[[#This Row],[Customer ID]], 'Medical Examination'!A:A, 'Medical Examination'!G:G)</f>
        <v>1</v>
      </c>
      <c r="N1177" t="str">
        <f>_xlfn.XLOOKUP(Table4[[#This Row],[Customer ID]], 'Medical Examination'!A:A, 'Medical Examination'!H:H)</f>
        <v>No</v>
      </c>
      <c r="O1177" t="str">
        <f>_xlfn.XLOOKUP(Table4[[#This Row],[Customer ID]], 'Medical Examination'!A:A, 'Medical Examination'!I:I)</f>
        <v>Prediabetes</v>
      </c>
      <c r="P1177" t="str">
        <f>_xlfn.XLOOKUP(Table4[[#This Row],[Customer ID]], 'Medical Examination'!A:A, 'Medical Examination'!J:J)</f>
        <v>Normal Weight</v>
      </c>
      <c r="Q1177" s="1">
        <f>_xlfn.XLOOKUP(Table4[[#This Row],[Customer ID]], Hospitalisation!A:A, Hospitalisation!E:E)</f>
        <v>9597.6299999999992</v>
      </c>
      <c r="R1177" t="str">
        <f>_xlfn.XLOOKUP(Table4[[#This Row],[Customer ID]], Hospitalisation!A:A, Hospitalisation!F:F)</f>
        <v>Tier - 3</v>
      </c>
      <c r="S1177" t="str">
        <f>_xlfn.XLOOKUP(Table4[[#This Row],[Customer ID]], Hospitalisation!A:A, Hospitalisation!G:G)</f>
        <v>Tier - 3</v>
      </c>
      <c r="T1177" t="str">
        <f>_xlfn.XLOOKUP(Table4[[#This Row],[Customer ID]], Hospitalisation!A:A, Hospitalisation!H:H)</f>
        <v>R1013</v>
      </c>
      <c r="U1177" t="str" cm="1">
        <f t="array" ref="U1177">_xlfn.IFS(Table4[[#This Row],[Age]]&lt;=29,"Youth",Table4[[#This Row],[Age]]&lt;=49,"Adults",Table4[[#This Row],[Age]]&gt;=50,"Senior")</f>
        <v>Senior</v>
      </c>
    </row>
    <row r="1178" spans="1:21">
      <c r="A1178" t="s">
        <v>3140</v>
      </c>
      <c r="B1178" t="str">
        <f>_xlfn.XLOOKUP(Table4[[#This Row],[Customer ID]],Table1[[#This Row],[Customer ID]],Table1[[#This Row],[TITLE]],0)</f>
        <v>Mr</v>
      </c>
      <c r="C1178" t="str" cm="1">
        <f t="array" ref="C1178">_xlfn.XLOOKUP(Table4[[#This Row],[Customer ID]],Table1[[#All],[Customer ID]],Table1[[#All],[FIRST NAME]],0)</f>
        <v>Mark G</v>
      </c>
      <c r="D1178" t="str" cm="1">
        <f t="array" ref="D1178">_xlfn.XLOOKUP(Table4[[#This Row],[Customer ID]],Table1[[#All],[Customer ID]],Table1[[#All],[LAST NAME]],0)</f>
        <v>Manfredi</v>
      </c>
      <c r="E1178" s="5" cm="1">
        <f t="array" ref="E1178">_xlfn.XLOOKUP(Table4[[#This Row],[Customer ID]],Table3[[#All],[Customer ID]],Table3[[#All],[Date of Birth]],0)</f>
        <v>29877</v>
      </c>
      <c r="F1178" cm="1">
        <f t="array" ref="F1178">_xlfn.XLOOKUP(Table4[[#This Row],[Customer ID]],Table3[[#All],[Customer ID]],Table3[[#All],[Age]],0)</f>
        <v>41</v>
      </c>
      <c r="G1178" cm="1">
        <f t="array" ref="G1178">_xlfn.XLOOKUP(Table4[[#This Row],[Customer ID]],Table3[[#All],[Customer ID]],Table3[[#All],[Children]],0)</f>
        <v>1</v>
      </c>
      <c r="H1178" cm="1">
        <f t="array" ref="H1178">_xlfn.XLOOKUP(Table4[[#This Row],[Customer ID]],Table2[[#All],[Customer ID]],Table2[[#All],[BMI]],0)</f>
        <v>31.39</v>
      </c>
      <c r="I1178" cm="1">
        <f t="array" ref="I1178">_xlfn.XLOOKUP(Table4[[#This Row],[Customer ID]],Table2[[#All],[Customer ID]],Table2[[#All],[HBA1C]],0)</f>
        <v>8.85</v>
      </c>
      <c r="J1178" t="str">
        <f>_xlfn.XLOOKUP(Table4[[#This Row],[Customer ID]], 'Medical Examination'!A:A, 'Medical Examination'!D:D)</f>
        <v>Yes</v>
      </c>
      <c r="K1178" t="str">
        <f>_xlfn.XLOOKUP(Table4[[#This Row],[Customer ID]], 'Medical Examination'!A:A, 'Medical Examination'!E:E)</f>
        <v>No</v>
      </c>
      <c r="L1178" t="str">
        <f>_xlfn.XLOOKUP(Table4[[#This Row],[Customer ID]], 'Medical Examination'!A:A, 'Medical Examination'!F:F)</f>
        <v>No</v>
      </c>
      <c r="M1178">
        <f>_xlfn.XLOOKUP(Table4[[#This Row],[Customer ID]], 'Medical Examination'!A:A, 'Medical Examination'!G:G)</f>
        <v>0</v>
      </c>
      <c r="N1178" t="str">
        <f>_xlfn.XLOOKUP(Table4[[#This Row],[Customer ID]], 'Medical Examination'!A:A, 'Medical Examination'!H:H)</f>
        <v>No</v>
      </c>
      <c r="O1178" t="str">
        <f>_xlfn.XLOOKUP(Table4[[#This Row],[Customer ID]], 'Medical Examination'!A:A, 'Medical Examination'!I:I)</f>
        <v>Diabetes</v>
      </c>
      <c r="P1178" t="str">
        <f>_xlfn.XLOOKUP(Table4[[#This Row],[Customer ID]], 'Medical Examination'!A:A, 'Medical Examination'!J:J)</f>
        <v>Obesity</v>
      </c>
      <c r="Q1178" s="1">
        <f>_xlfn.XLOOKUP(Table4[[#This Row],[Customer ID]], Hospitalisation!A:A, Hospitalisation!E:E)</f>
        <v>9584.0400000000009</v>
      </c>
      <c r="R1178" t="str">
        <f>_xlfn.XLOOKUP(Table4[[#This Row],[Customer ID]], Hospitalisation!A:A, Hospitalisation!F:F)</f>
        <v>Tier - 2</v>
      </c>
      <c r="S1178" t="str">
        <f>_xlfn.XLOOKUP(Table4[[#This Row],[Customer ID]], Hospitalisation!A:A, Hospitalisation!G:G)</f>
        <v>Tier - 1</v>
      </c>
      <c r="T1178" t="str">
        <f>_xlfn.XLOOKUP(Table4[[#This Row],[Customer ID]], Hospitalisation!A:A, Hospitalisation!H:H)</f>
        <v>R1021</v>
      </c>
      <c r="U1178" t="str" cm="1">
        <f t="array" ref="U1178">_xlfn.IFS(Table4[[#This Row],[Age]]&lt;=29,"Youth",Table4[[#This Row],[Age]]&lt;=49,"Adults",Table4[[#This Row],[Age]]&gt;=50,"Senior")</f>
        <v>Adults</v>
      </c>
    </row>
    <row r="1179" spans="1:21">
      <c r="A1179" t="s">
        <v>3143</v>
      </c>
      <c r="B1179" t="str">
        <f>_xlfn.XLOOKUP(Table4[[#This Row],[Customer ID]],Table1[[#This Row],[Customer ID]],Table1[[#This Row],[TITLE]],0)</f>
        <v>Ms</v>
      </c>
      <c r="C1179" t="str" cm="1">
        <f t="array" ref="C1179">_xlfn.XLOOKUP(Table4[[#This Row],[Customer ID]],Table1[[#All],[Customer ID]],Table1[[#All],[FIRST NAME]],0)</f>
        <v>Kasey E</v>
      </c>
      <c r="D1179" t="str" cm="1">
        <f t="array" ref="D1179">_xlfn.XLOOKUP(Table4[[#This Row],[Customer ID]],Table1[[#All],[Customer ID]],Table1[[#All],[LAST NAME]],0)</f>
        <v>Manwaring</v>
      </c>
      <c r="E1179" s="5" cm="1">
        <f t="array" ref="E1179">_xlfn.XLOOKUP(Table4[[#This Row],[Customer ID]],Table3[[#All],[Customer ID]],Table3[[#All],[Date of Birth]],0)</f>
        <v>26996</v>
      </c>
      <c r="F1179" cm="1">
        <f t="array" ref="F1179">_xlfn.XLOOKUP(Table4[[#This Row],[Customer ID]],Table3[[#All],[Customer ID]],Table3[[#All],[Age]],0)</f>
        <v>49</v>
      </c>
      <c r="G1179" cm="1">
        <f t="array" ref="G1179">_xlfn.XLOOKUP(Table4[[#This Row],[Customer ID]],Table3[[#All],[Customer ID]],Table3[[#All],[Children]],0)</f>
        <v>1</v>
      </c>
      <c r="H1179" cm="1">
        <f t="array" ref="H1179">_xlfn.XLOOKUP(Table4[[#This Row],[Customer ID]],Table2[[#All],[Customer ID]],Table2[[#All],[BMI]],0)</f>
        <v>34.770000000000003</v>
      </c>
      <c r="I1179" cm="1">
        <f t="array" ref="I1179">_xlfn.XLOOKUP(Table4[[#This Row],[Customer ID]],Table2[[#All],[Customer ID]],Table2[[#All],[HBA1C]],0)</f>
        <v>10.54</v>
      </c>
      <c r="J1179" t="str">
        <f>_xlfn.XLOOKUP(Table4[[#This Row],[Customer ID]], 'Medical Examination'!A:A, 'Medical Examination'!D:D)</f>
        <v>No</v>
      </c>
      <c r="K1179" t="str">
        <f>_xlfn.XLOOKUP(Table4[[#This Row],[Customer ID]], 'Medical Examination'!A:A, 'Medical Examination'!E:E)</f>
        <v>No</v>
      </c>
      <c r="L1179" t="str">
        <f>_xlfn.XLOOKUP(Table4[[#This Row],[Customer ID]], 'Medical Examination'!A:A, 'Medical Examination'!F:F)</f>
        <v>No</v>
      </c>
      <c r="M1179">
        <f>_xlfn.XLOOKUP(Table4[[#This Row],[Customer ID]], 'Medical Examination'!A:A, 'Medical Examination'!G:G)</f>
        <v>2</v>
      </c>
      <c r="N1179" t="str">
        <f>_xlfn.XLOOKUP(Table4[[#This Row],[Customer ID]], 'Medical Examination'!A:A, 'Medical Examination'!H:H)</f>
        <v>No</v>
      </c>
      <c r="O1179" t="str">
        <f>_xlfn.XLOOKUP(Table4[[#This Row],[Customer ID]], 'Medical Examination'!A:A, 'Medical Examination'!I:I)</f>
        <v>Diabetes</v>
      </c>
      <c r="P1179" t="str">
        <f>_xlfn.XLOOKUP(Table4[[#This Row],[Customer ID]], 'Medical Examination'!A:A, 'Medical Examination'!J:J)</f>
        <v>Obesity</v>
      </c>
      <c r="Q1179" s="1">
        <f>_xlfn.XLOOKUP(Table4[[#This Row],[Customer ID]], Hospitalisation!A:A, Hospitalisation!E:E)</f>
        <v>9583.89</v>
      </c>
      <c r="R1179" t="str">
        <f>_xlfn.XLOOKUP(Table4[[#This Row],[Customer ID]], Hospitalisation!A:A, Hospitalisation!F:F)</f>
        <v>Tier - 2</v>
      </c>
      <c r="S1179" t="str">
        <f>_xlfn.XLOOKUP(Table4[[#This Row],[Customer ID]], Hospitalisation!A:A, Hospitalisation!G:G)</f>
        <v>Tier - 3</v>
      </c>
      <c r="T1179" t="str">
        <f>_xlfn.XLOOKUP(Table4[[#This Row],[Customer ID]], Hospitalisation!A:A, Hospitalisation!H:H)</f>
        <v>R1012</v>
      </c>
      <c r="U1179" t="str" cm="1">
        <f t="array" ref="U1179">_xlfn.IFS(Table4[[#This Row],[Age]]&lt;=29,"Youth",Table4[[#This Row],[Age]]&lt;=49,"Adults",Table4[[#This Row],[Age]]&gt;=50,"Senior")</f>
        <v>Adults</v>
      </c>
    </row>
    <row r="1180" spans="1:21">
      <c r="A1180" t="s">
        <v>3146</v>
      </c>
      <c r="B1180" t="str">
        <f>_xlfn.XLOOKUP(Table4[[#This Row],[Customer ID]],Table1[[#This Row],[Customer ID]],Table1[[#This Row],[TITLE]],0)</f>
        <v>Mr</v>
      </c>
      <c r="C1180" t="str" cm="1">
        <f t="array" ref="C1180">_xlfn.XLOOKUP(Table4[[#This Row],[Customer ID]],Table1[[#All],[Customer ID]],Table1[[#All],[FIRST NAME]],0)</f>
        <v>Jeff</v>
      </c>
      <c r="D1180" t="str" cm="1">
        <f t="array" ref="D1180">_xlfn.XLOOKUP(Table4[[#This Row],[Customer ID]],Table1[[#All],[Customer ID]],Table1[[#All],[LAST NAME]],0)</f>
        <v>Tomaszewski</v>
      </c>
      <c r="E1180" s="5" cm="1">
        <f t="array" ref="E1180">_xlfn.XLOOKUP(Table4[[#This Row],[Customer ID]],Table3[[#All],[Customer ID]],Table3[[#All],[Date of Birth]],0)</f>
        <v>24445</v>
      </c>
      <c r="F1180" cm="1">
        <f t="array" ref="F1180">_xlfn.XLOOKUP(Table4[[#This Row],[Customer ID]],Table3[[#All],[Customer ID]],Table3[[#All],[Age]],0)</f>
        <v>56</v>
      </c>
      <c r="G1180" cm="1">
        <f t="array" ref="G1180">_xlfn.XLOOKUP(Table4[[#This Row],[Customer ID]],Table3[[#All],[Customer ID]],Table3[[#All],[Children]],0)</f>
        <v>0</v>
      </c>
      <c r="H1180" cm="1">
        <f t="array" ref="H1180">_xlfn.XLOOKUP(Table4[[#This Row],[Customer ID]],Table2[[#All],[Customer ID]],Table2[[#All],[BMI]],0)</f>
        <v>24.48</v>
      </c>
      <c r="I1180" cm="1">
        <f t="array" ref="I1180">_xlfn.XLOOKUP(Table4[[#This Row],[Customer ID]],Table2[[#All],[Customer ID]],Table2[[#All],[HBA1C]],0)</f>
        <v>4.37</v>
      </c>
      <c r="J1180" t="str">
        <f>_xlfn.XLOOKUP(Table4[[#This Row],[Customer ID]], 'Medical Examination'!A:A, 'Medical Examination'!D:D)</f>
        <v>Yes</v>
      </c>
      <c r="K1180" t="str">
        <f>_xlfn.XLOOKUP(Table4[[#This Row],[Customer ID]], 'Medical Examination'!A:A, 'Medical Examination'!E:E)</f>
        <v>No</v>
      </c>
      <c r="L1180" t="str">
        <f>_xlfn.XLOOKUP(Table4[[#This Row],[Customer ID]], 'Medical Examination'!A:A, 'Medical Examination'!F:F)</f>
        <v>No</v>
      </c>
      <c r="M1180">
        <f>_xlfn.XLOOKUP(Table4[[#This Row],[Customer ID]], 'Medical Examination'!A:A, 'Medical Examination'!G:G)</f>
        <v>2</v>
      </c>
      <c r="N1180" t="str">
        <f>_xlfn.XLOOKUP(Table4[[#This Row],[Customer ID]], 'Medical Examination'!A:A, 'Medical Examination'!H:H)</f>
        <v>No</v>
      </c>
      <c r="O1180" t="str">
        <f>_xlfn.XLOOKUP(Table4[[#This Row],[Customer ID]], 'Medical Examination'!A:A, 'Medical Examination'!I:I)</f>
        <v>Normal</v>
      </c>
      <c r="P1180" t="str">
        <f>_xlfn.XLOOKUP(Table4[[#This Row],[Customer ID]], 'Medical Examination'!A:A, 'Medical Examination'!J:J)</f>
        <v>Normal Weight</v>
      </c>
      <c r="Q1180" s="1">
        <f>_xlfn.XLOOKUP(Table4[[#This Row],[Customer ID]], Hospitalisation!A:A, Hospitalisation!E:E)</f>
        <v>9582.5400000000009</v>
      </c>
      <c r="R1180" t="str">
        <f>_xlfn.XLOOKUP(Table4[[#This Row],[Customer ID]], Hospitalisation!A:A, Hospitalisation!F:F)</f>
        <v>Tier - 3</v>
      </c>
      <c r="S1180" t="str">
        <f>_xlfn.XLOOKUP(Table4[[#This Row],[Customer ID]], Hospitalisation!A:A, Hospitalisation!G:G)</f>
        <v>Tier - 2</v>
      </c>
      <c r="T1180" t="str">
        <f>_xlfn.XLOOKUP(Table4[[#This Row],[Customer ID]], Hospitalisation!A:A, Hospitalisation!H:H)</f>
        <v>R1013</v>
      </c>
      <c r="U1180" t="str" cm="1">
        <f t="array" ref="U1180">_xlfn.IFS(Table4[[#This Row],[Age]]&lt;=29,"Youth",Table4[[#This Row],[Age]]&lt;=49,"Adults",Table4[[#This Row],[Age]]&gt;=50,"Senior")</f>
        <v>Senior</v>
      </c>
    </row>
    <row r="1181" spans="1:21">
      <c r="A1181" t="s">
        <v>3148</v>
      </c>
      <c r="B1181" t="str">
        <f>_xlfn.XLOOKUP(Table4[[#This Row],[Customer ID]],Table1[[#This Row],[Customer ID]],Table1[[#This Row],[TITLE]],0)</f>
        <v>Ms</v>
      </c>
      <c r="C1181" t="str" cm="1">
        <f t="array" ref="C1181">_xlfn.XLOOKUP(Table4[[#This Row],[Customer ID]],Table1[[#All],[Customer ID]],Table1[[#All],[FIRST NAME]],0)</f>
        <v>Amy</v>
      </c>
      <c r="D1181" t="str" cm="1">
        <f t="array" ref="D1181">_xlfn.XLOOKUP(Table4[[#This Row],[Customer ID]],Table1[[#All],[Customer ID]],Table1[[#All],[LAST NAME]],0)</f>
        <v>Gannon</v>
      </c>
      <c r="E1181" s="5" cm="1">
        <f t="array" ref="E1181">_xlfn.XLOOKUP(Table4[[#This Row],[Customer ID]],Table3[[#All],[Customer ID]],Table3[[#All],[Date of Birth]],0)</f>
        <v>26999</v>
      </c>
      <c r="F1181" cm="1">
        <f t="array" ref="F1181">_xlfn.XLOOKUP(Table4[[#This Row],[Customer ID]],Table3[[#All],[Customer ID]],Table3[[#All],[Age]],0)</f>
        <v>49</v>
      </c>
      <c r="G1181" cm="1">
        <f t="array" ref="G1181">_xlfn.XLOOKUP(Table4[[#This Row],[Customer ID]],Table3[[#All],[Customer ID]],Table3[[#All],[Children]],0)</f>
        <v>1</v>
      </c>
      <c r="H1181" cm="1">
        <f t="array" ref="H1181">_xlfn.XLOOKUP(Table4[[#This Row],[Customer ID]],Table2[[#All],[Customer ID]],Table2[[#All],[BMI]],0)</f>
        <v>22.61</v>
      </c>
      <c r="I1181" cm="1">
        <f t="array" ref="I1181">_xlfn.XLOOKUP(Table4[[#This Row],[Customer ID]],Table2[[#All],[Customer ID]],Table2[[#All],[HBA1C]],0)</f>
        <v>9.6300000000000008</v>
      </c>
      <c r="J1181" t="str">
        <f>_xlfn.XLOOKUP(Table4[[#This Row],[Customer ID]], 'Medical Examination'!A:A, 'Medical Examination'!D:D)</f>
        <v>No</v>
      </c>
      <c r="K1181" t="str">
        <f>_xlfn.XLOOKUP(Table4[[#This Row],[Customer ID]], 'Medical Examination'!A:A, 'Medical Examination'!E:E)</f>
        <v>No</v>
      </c>
      <c r="L1181" t="str">
        <f>_xlfn.XLOOKUP(Table4[[#This Row],[Customer ID]], 'Medical Examination'!A:A, 'Medical Examination'!F:F)</f>
        <v>No</v>
      </c>
      <c r="M1181">
        <f>_xlfn.XLOOKUP(Table4[[#This Row],[Customer ID]], 'Medical Examination'!A:A, 'Medical Examination'!G:G)</f>
        <v>2</v>
      </c>
      <c r="N1181" t="str">
        <f>_xlfn.XLOOKUP(Table4[[#This Row],[Customer ID]], 'Medical Examination'!A:A, 'Medical Examination'!H:H)</f>
        <v>No</v>
      </c>
      <c r="O1181" t="str">
        <f>_xlfn.XLOOKUP(Table4[[#This Row],[Customer ID]], 'Medical Examination'!A:A, 'Medical Examination'!I:I)</f>
        <v>Diabetes</v>
      </c>
      <c r="P1181" t="str">
        <f>_xlfn.XLOOKUP(Table4[[#This Row],[Customer ID]], 'Medical Examination'!A:A, 'Medical Examination'!J:J)</f>
        <v>Normal Weight</v>
      </c>
      <c r="Q1181" s="1">
        <f>_xlfn.XLOOKUP(Table4[[#This Row],[Customer ID]], Hospitalisation!A:A, Hospitalisation!E:E)</f>
        <v>9566.99</v>
      </c>
      <c r="R1181" t="str">
        <f>_xlfn.XLOOKUP(Table4[[#This Row],[Customer ID]], Hospitalisation!A:A, Hospitalisation!F:F)</f>
        <v>Tier - 2</v>
      </c>
      <c r="S1181" t="str">
        <f>_xlfn.XLOOKUP(Table4[[#This Row],[Customer ID]], Hospitalisation!A:A, Hospitalisation!G:G)</f>
        <v>Tier - 1</v>
      </c>
      <c r="T1181" t="str">
        <f>_xlfn.XLOOKUP(Table4[[#This Row],[Customer ID]], Hospitalisation!A:A, Hospitalisation!H:H)</f>
        <v>R1012</v>
      </c>
      <c r="U1181" t="str" cm="1">
        <f t="array" ref="U1181">_xlfn.IFS(Table4[[#This Row],[Age]]&lt;=29,"Youth",Table4[[#This Row],[Age]]&lt;=49,"Adults",Table4[[#This Row],[Age]]&gt;=50,"Senior")</f>
        <v>Adults</v>
      </c>
    </row>
    <row r="1182" spans="1:21">
      <c r="A1182" t="s">
        <v>3150</v>
      </c>
      <c r="B1182" t="str">
        <f>_xlfn.XLOOKUP(Table4[[#This Row],[Customer ID]],Table1[[#This Row],[Customer ID]],Table1[[#This Row],[TITLE]],0)</f>
        <v>Mr</v>
      </c>
      <c r="C1182" t="str" cm="1">
        <f t="array" ref="C1182">_xlfn.XLOOKUP(Table4[[#This Row],[Customer ID]],Table1[[#All],[Customer ID]],Table1[[#All],[FIRST NAME]],0)</f>
        <v>Adam</v>
      </c>
      <c r="D1182" t="str" cm="1">
        <f t="array" ref="D1182">_xlfn.XLOOKUP(Table4[[#This Row],[Customer ID]],Table1[[#All],[Customer ID]],Table1[[#All],[LAST NAME]],0)</f>
        <v>Frye</v>
      </c>
      <c r="E1182" s="5" cm="1">
        <f t="array" ref="E1182">_xlfn.XLOOKUP(Table4[[#This Row],[Customer ID]],Table3[[#All],[Customer ID]],Table3[[#All],[Date of Birth]],0)</f>
        <v>27255</v>
      </c>
      <c r="F1182" cm="1">
        <f t="array" ref="F1182">_xlfn.XLOOKUP(Table4[[#This Row],[Customer ID]],Table3[[#All],[Customer ID]],Table3[[#All],[Age]],0)</f>
        <v>48</v>
      </c>
      <c r="G1182" cm="1">
        <f t="array" ref="G1182">_xlfn.XLOOKUP(Table4[[#This Row],[Customer ID]],Table3[[#All],[Customer ID]],Table3[[#All],[Children]],0)</f>
        <v>3</v>
      </c>
      <c r="H1182" cm="1">
        <f t="array" ref="H1182">_xlfn.XLOOKUP(Table4[[#This Row],[Customer ID]],Table2[[#All],[Customer ID]],Table2[[#All],[BMI]],0)</f>
        <v>34.299999999999997</v>
      </c>
      <c r="I1182" cm="1">
        <f t="array" ref="I1182">_xlfn.XLOOKUP(Table4[[#This Row],[Customer ID]],Table2[[#All],[Customer ID]],Table2[[#All],[HBA1C]],0)</f>
        <v>10.37</v>
      </c>
      <c r="J1182" t="str">
        <f>_xlfn.XLOOKUP(Table4[[#This Row],[Customer ID]], 'Medical Examination'!A:A, 'Medical Examination'!D:D)</f>
        <v>No</v>
      </c>
      <c r="K1182" t="str">
        <f>_xlfn.XLOOKUP(Table4[[#This Row],[Customer ID]], 'Medical Examination'!A:A, 'Medical Examination'!E:E)</f>
        <v>No</v>
      </c>
      <c r="L1182" t="str">
        <f>_xlfn.XLOOKUP(Table4[[#This Row],[Customer ID]], 'Medical Examination'!A:A, 'Medical Examination'!F:F)</f>
        <v>No</v>
      </c>
      <c r="M1182">
        <f>_xlfn.XLOOKUP(Table4[[#This Row],[Customer ID]], 'Medical Examination'!A:A, 'Medical Examination'!G:G)</f>
        <v>0</v>
      </c>
      <c r="N1182" t="str">
        <f>_xlfn.XLOOKUP(Table4[[#This Row],[Customer ID]], 'Medical Examination'!A:A, 'Medical Examination'!H:H)</f>
        <v>No</v>
      </c>
      <c r="O1182" t="str">
        <f>_xlfn.XLOOKUP(Table4[[#This Row],[Customer ID]], 'Medical Examination'!A:A, 'Medical Examination'!I:I)</f>
        <v>Diabetes</v>
      </c>
      <c r="P1182" t="str">
        <f>_xlfn.XLOOKUP(Table4[[#This Row],[Customer ID]], 'Medical Examination'!A:A, 'Medical Examination'!J:J)</f>
        <v>Obesity</v>
      </c>
      <c r="Q1182" s="1">
        <f>_xlfn.XLOOKUP(Table4[[#This Row],[Customer ID]], Hospitalisation!A:A, Hospitalisation!E:E)</f>
        <v>9563.0300000000007</v>
      </c>
      <c r="R1182" t="str">
        <f>_xlfn.XLOOKUP(Table4[[#This Row],[Customer ID]], Hospitalisation!A:A, Hospitalisation!F:F)</f>
        <v>Tier - 3</v>
      </c>
      <c r="S1182" t="str">
        <f>_xlfn.XLOOKUP(Table4[[#This Row],[Customer ID]], Hospitalisation!A:A, Hospitalisation!G:G)</f>
        <v>Tier - 1</v>
      </c>
      <c r="T1182" t="str">
        <f>_xlfn.XLOOKUP(Table4[[#This Row],[Customer ID]], Hospitalisation!A:A, Hospitalisation!H:H)</f>
        <v>R1011</v>
      </c>
      <c r="U1182" t="str" cm="1">
        <f t="array" ref="U1182">_xlfn.IFS(Table4[[#This Row],[Age]]&lt;=29,"Youth",Table4[[#This Row],[Age]]&lt;=49,"Adults",Table4[[#This Row],[Age]]&gt;=50,"Senior")</f>
        <v>Adults</v>
      </c>
    </row>
    <row r="1183" spans="1:21">
      <c r="A1183" t="s">
        <v>3152</v>
      </c>
      <c r="B1183" t="str">
        <f>_xlfn.XLOOKUP(Table4[[#This Row],[Customer ID]],Table1[[#This Row],[Customer ID]],Table1[[#This Row],[TITLE]],0)</f>
        <v>Ms</v>
      </c>
      <c r="C1183" t="str" cm="1">
        <f t="array" ref="C1183">_xlfn.XLOOKUP(Table4[[#This Row],[Customer ID]],Table1[[#All],[Customer ID]],Table1[[#All],[FIRST NAME]],0)</f>
        <v>Kristin M</v>
      </c>
      <c r="D1183" t="str" cm="1">
        <f t="array" ref="D1183">_xlfn.XLOOKUP(Table4[[#This Row],[Customer ID]],Table1[[#All],[Customer ID]],Table1[[#All],[LAST NAME]],0)</f>
        <v>Jenkins</v>
      </c>
      <c r="E1183" s="5" cm="1">
        <f t="array" ref="E1183">_xlfn.XLOOKUP(Table4[[#This Row],[Customer ID]],Table3[[#All],[Customer ID]],Table3[[#All],[Date of Birth]],0)</f>
        <v>26564</v>
      </c>
      <c r="F1183" cm="1">
        <f t="array" ref="F1183">_xlfn.XLOOKUP(Table4[[#This Row],[Customer ID]],Table3[[#All],[Customer ID]],Table3[[#All],[Age]],0)</f>
        <v>50</v>
      </c>
      <c r="G1183" cm="1">
        <f t="array" ref="G1183">_xlfn.XLOOKUP(Table4[[#This Row],[Customer ID]],Table3[[#All],[Customer ID]],Table3[[#All],[Children]],0)</f>
        <v>1</v>
      </c>
      <c r="H1183" cm="1">
        <f t="array" ref="H1183">_xlfn.XLOOKUP(Table4[[#This Row],[Customer ID]],Table2[[#All],[Customer ID]],Table2[[#All],[BMI]],0)</f>
        <v>46.09</v>
      </c>
      <c r="I1183" cm="1">
        <f t="array" ref="I1183">_xlfn.XLOOKUP(Table4[[#This Row],[Customer ID]],Table2[[#All],[Customer ID]],Table2[[#All],[HBA1C]],0)</f>
        <v>5.44</v>
      </c>
      <c r="J1183" t="str">
        <f>_xlfn.XLOOKUP(Table4[[#This Row],[Customer ID]], 'Medical Examination'!A:A, 'Medical Examination'!D:D)</f>
        <v>No</v>
      </c>
      <c r="K1183" t="str">
        <f>_xlfn.XLOOKUP(Table4[[#This Row],[Customer ID]], 'Medical Examination'!A:A, 'Medical Examination'!E:E)</f>
        <v>No</v>
      </c>
      <c r="L1183" t="str">
        <f>_xlfn.XLOOKUP(Table4[[#This Row],[Customer ID]], 'Medical Examination'!A:A, 'Medical Examination'!F:F)</f>
        <v>No</v>
      </c>
      <c r="M1183">
        <f>_xlfn.XLOOKUP(Table4[[#This Row],[Customer ID]], 'Medical Examination'!A:A, 'Medical Examination'!G:G)</f>
        <v>2</v>
      </c>
      <c r="N1183" t="str">
        <f>_xlfn.XLOOKUP(Table4[[#This Row],[Customer ID]], 'Medical Examination'!A:A, 'Medical Examination'!H:H)</f>
        <v>No</v>
      </c>
      <c r="O1183" t="str">
        <f>_xlfn.XLOOKUP(Table4[[#This Row],[Customer ID]], 'Medical Examination'!A:A, 'Medical Examination'!I:I)</f>
        <v>Normal</v>
      </c>
      <c r="P1183" t="str">
        <f>_xlfn.XLOOKUP(Table4[[#This Row],[Customer ID]], 'Medical Examination'!A:A, 'Medical Examination'!J:J)</f>
        <v>Obesity</v>
      </c>
      <c r="Q1183" s="1">
        <f>_xlfn.XLOOKUP(Table4[[#This Row],[Customer ID]], Hospitalisation!A:A, Hospitalisation!E:E)</f>
        <v>9549.57</v>
      </c>
      <c r="R1183" t="str">
        <f>_xlfn.XLOOKUP(Table4[[#This Row],[Customer ID]], Hospitalisation!A:A, Hospitalisation!F:F)</f>
        <v>Tier - 2</v>
      </c>
      <c r="S1183" t="str">
        <f>_xlfn.XLOOKUP(Table4[[#This Row],[Customer ID]], Hospitalisation!A:A, Hospitalisation!G:G)</f>
        <v>Tier - 1</v>
      </c>
      <c r="T1183" t="str">
        <f>_xlfn.XLOOKUP(Table4[[#This Row],[Customer ID]], Hospitalisation!A:A, Hospitalisation!H:H)</f>
        <v>R1013</v>
      </c>
      <c r="U1183" t="str" cm="1">
        <f t="array" ref="U1183">_xlfn.IFS(Table4[[#This Row],[Age]]&lt;=29,"Youth",Table4[[#This Row],[Age]]&lt;=49,"Adults",Table4[[#This Row],[Age]]&gt;=50,"Senior")</f>
        <v>Senior</v>
      </c>
    </row>
    <row r="1184" spans="1:21">
      <c r="A1184" t="s">
        <v>3154</v>
      </c>
      <c r="B1184" t="str">
        <f>_xlfn.XLOOKUP(Table4[[#This Row],[Customer ID]],Table1[[#This Row],[Customer ID]],Table1[[#This Row],[TITLE]],0)</f>
        <v>Ms</v>
      </c>
      <c r="C1184" t="str" cm="1">
        <f t="array" ref="C1184">_xlfn.XLOOKUP(Table4[[#This Row],[Customer ID]],Table1[[#All],[Customer ID]],Table1[[#All],[FIRST NAME]],0)</f>
        <v>Mary-Lynn B</v>
      </c>
      <c r="D1184" t="str" cm="1">
        <f t="array" ref="D1184">_xlfn.XLOOKUP(Table4[[#This Row],[Customer ID]],Table1[[#All],[Customer ID]],Table1[[#All],[LAST NAME]],0)</f>
        <v>Currier</v>
      </c>
      <c r="E1184" s="5" cm="1">
        <f t="array" ref="E1184">_xlfn.XLOOKUP(Table4[[#This Row],[Customer ID]],Table3[[#All],[Customer ID]],Table3[[#All],[Date of Birth]],0)</f>
        <v>26564</v>
      </c>
      <c r="F1184" cm="1">
        <f t="array" ref="F1184">_xlfn.XLOOKUP(Table4[[#This Row],[Customer ID]],Table3[[#All],[Customer ID]],Table3[[#All],[Age]],0)</f>
        <v>50</v>
      </c>
      <c r="G1184" cm="1">
        <f t="array" ref="G1184">_xlfn.XLOOKUP(Table4[[#This Row],[Customer ID]],Table3[[#All],[Customer ID]],Table3[[#All],[Children]],0)</f>
        <v>0</v>
      </c>
      <c r="H1184" cm="1">
        <f t="array" ref="H1184">_xlfn.XLOOKUP(Table4[[#This Row],[Customer ID]],Table2[[#All],[Customer ID]],Table2[[#All],[BMI]],0)</f>
        <v>44.744999999999997</v>
      </c>
      <c r="I1184" cm="1">
        <f t="array" ref="I1184">_xlfn.XLOOKUP(Table4[[#This Row],[Customer ID]],Table2[[#All],[Customer ID]],Table2[[#All],[HBA1C]],0)</f>
        <v>5.19</v>
      </c>
      <c r="J1184" t="str">
        <f>_xlfn.XLOOKUP(Table4[[#This Row],[Customer ID]], 'Medical Examination'!A:A, 'Medical Examination'!D:D)</f>
        <v>No</v>
      </c>
      <c r="K1184" t="str">
        <f>_xlfn.XLOOKUP(Table4[[#This Row],[Customer ID]], 'Medical Examination'!A:A, 'Medical Examination'!E:E)</f>
        <v>No</v>
      </c>
      <c r="L1184" t="str">
        <f>_xlfn.XLOOKUP(Table4[[#This Row],[Customer ID]], 'Medical Examination'!A:A, 'Medical Examination'!F:F)</f>
        <v>No</v>
      </c>
      <c r="M1184">
        <f>_xlfn.XLOOKUP(Table4[[#This Row],[Customer ID]], 'Medical Examination'!A:A, 'Medical Examination'!G:G)</f>
        <v>2</v>
      </c>
      <c r="N1184" t="str">
        <f>_xlfn.XLOOKUP(Table4[[#This Row],[Customer ID]], 'Medical Examination'!A:A, 'Medical Examination'!H:H)</f>
        <v>No</v>
      </c>
      <c r="O1184" t="str">
        <f>_xlfn.XLOOKUP(Table4[[#This Row],[Customer ID]], 'Medical Examination'!A:A, 'Medical Examination'!I:I)</f>
        <v>Normal</v>
      </c>
      <c r="P1184" t="str">
        <f>_xlfn.XLOOKUP(Table4[[#This Row],[Customer ID]], 'Medical Examination'!A:A, 'Medical Examination'!J:J)</f>
        <v>Obesity</v>
      </c>
      <c r="Q1184" s="1">
        <f>_xlfn.XLOOKUP(Table4[[#This Row],[Customer ID]], Hospitalisation!A:A, Hospitalisation!E:E)</f>
        <v>9541.7000000000007</v>
      </c>
      <c r="R1184" t="str">
        <f>_xlfn.XLOOKUP(Table4[[#This Row],[Customer ID]], Hospitalisation!A:A, Hospitalisation!F:F)</f>
        <v>Tier - 2</v>
      </c>
      <c r="S1184" t="str">
        <f>_xlfn.XLOOKUP(Table4[[#This Row],[Customer ID]], Hospitalisation!A:A, Hospitalisation!G:G)</f>
        <v>Tier - 1</v>
      </c>
      <c r="T1184" t="str">
        <f>_xlfn.XLOOKUP(Table4[[#This Row],[Customer ID]], Hospitalisation!A:A, Hospitalisation!H:H)</f>
        <v>R1024</v>
      </c>
      <c r="U1184" t="str" cm="1">
        <f t="array" ref="U1184">_xlfn.IFS(Table4[[#This Row],[Age]]&lt;=29,"Youth",Table4[[#This Row],[Age]]&lt;=49,"Adults",Table4[[#This Row],[Age]]&gt;=50,"Senior")</f>
        <v>Senior</v>
      </c>
    </row>
    <row r="1185" spans="1:21">
      <c r="A1185" t="s">
        <v>3157</v>
      </c>
      <c r="B1185" t="str">
        <f>_xlfn.XLOOKUP(Table4[[#This Row],[Customer ID]],Table1[[#This Row],[Customer ID]],Table1[[#This Row],[TITLE]],0)</f>
        <v>Mrs</v>
      </c>
      <c r="C1185" t="str" cm="1">
        <f t="array" ref="C1185">_xlfn.XLOOKUP(Table4[[#This Row],[Customer ID]],Table1[[#All],[Customer ID]],Table1[[#All],[FIRST NAME]],0)</f>
        <v>Jamie A</v>
      </c>
      <c r="D1185" t="str" cm="1">
        <f t="array" ref="D1185">_xlfn.XLOOKUP(Table4[[#This Row],[Customer ID]],Table1[[#All],[Customer ID]],Table1[[#All],[LAST NAME]],0)</f>
        <v>Whittendale</v>
      </c>
      <c r="E1185" s="5" cm="1">
        <f t="array" ref="E1185">_xlfn.XLOOKUP(Table4[[#This Row],[Customer ID]],Table3[[#All],[Customer ID]],Table3[[#All],[Date of Birth]],0)</f>
        <v>27603</v>
      </c>
      <c r="F1185" cm="1">
        <f t="array" ref="F1185">_xlfn.XLOOKUP(Table4[[#This Row],[Customer ID]],Table3[[#All],[Customer ID]],Table3[[#All],[Age]],0)</f>
        <v>47</v>
      </c>
      <c r="G1185" cm="1">
        <f t="array" ref="G1185">_xlfn.XLOOKUP(Table4[[#This Row],[Customer ID]],Table3[[#All],[Customer ID]],Table3[[#All],[Children]],0)</f>
        <v>1</v>
      </c>
      <c r="H1185" cm="1">
        <f t="array" ref="H1185">_xlfn.XLOOKUP(Table4[[#This Row],[Customer ID]],Table2[[#All],[Customer ID]],Table2[[#All],[BMI]],0)</f>
        <v>26.33</v>
      </c>
      <c r="I1185" cm="1">
        <f t="array" ref="I1185">_xlfn.XLOOKUP(Table4[[#This Row],[Customer ID]],Table2[[#All],[Customer ID]],Table2[[#All],[HBA1C]],0)</f>
        <v>11.8</v>
      </c>
      <c r="J1185" t="str">
        <f>_xlfn.XLOOKUP(Table4[[#This Row],[Customer ID]], 'Medical Examination'!A:A, 'Medical Examination'!D:D)</f>
        <v>Yes</v>
      </c>
      <c r="K1185" t="str">
        <f>_xlfn.XLOOKUP(Table4[[#This Row],[Customer ID]], 'Medical Examination'!A:A, 'Medical Examination'!E:E)</f>
        <v>No</v>
      </c>
      <c r="L1185" t="str">
        <f>_xlfn.XLOOKUP(Table4[[#This Row],[Customer ID]], 'Medical Examination'!A:A, 'Medical Examination'!F:F)</f>
        <v>No</v>
      </c>
      <c r="M1185">
        <f>_xlfn.XLOOKUP(Table4[[#This Row],[Customer ID]], 'Medical Examination'!A:A, 'Medical Examination'!G:G)</f>
        <v>1</v>
      </c>
      <c r="N1185" t="str">
        <f>_xlfn.XLOOKUP(Table4[[#This Row],[Customer ID]], 'Medical Examination'!A:A, 'Medical Examination'!H:H)</f>
        <v>No</v>
      </c>
      <c r="O1185" t="str">
        <f>_xlfn.XLOOKUP(Table4[[#This Row],[Customer ID]], 'Medical Examination'!A:A, 'Medical Examination'!I:I)</f>
        <v>Diabetes</v>
      </c>
      <c r="P1185" t="str">
        <f>_xlfn.XLOOKUP(Table4[[#This Row],[Customer ID]], 'Medical Examination'!A:A, 'Medical Examination'!J:J)</f>
        <v>Overweight</v>
      </c>
      <c r="Q1185" s="1">
        <f>_xlfn.XLOOKUP(Table4[[#This Row],[Customer ID]], Hospitalisation!A:A, Hospitalisation!E:E)</f>
        <v>9540.17</v>
      </c>
      <c r="R1185" t="str">
        <f>_xlfn.XLOOKUP(Table4[[#This Row],[Customer ID]], Hospitalisation!A:A, Hospitalisation!F:F)</f>
        <v>Tier - 2</v>
      </c>
      <c r="S1185" t="str">
        <f>_xlfn.XLOOKUP(Table4[[#This Row],[Customer ID]], Hospitalisation!A:A, Hospitalisation!G:G)</f>
        <v>Tier - 2</v>
      </c>
      <c r="T1185" t="str">
        <f>_xlfn.XLOOKUP(Table4[[#This Row],[Customer ID]], Hospitalisation!A:A, Hospitalisation!H:H)</f>
        <v>R1024</v>
      </c>
      <c r="U1185" t="str" cm="1">
        <f t="array" ref="U1185">_xlfn.IFS(Table4[[#This Row],[Age]]&lt;=29,"Youth",Table4[[#This Row],[Age]]&lt;=49,"Adults",Table4[[#This Row],[Age]]&gt;=50,"Senior")</f>
        <v>Adults</v>
      </c>
    </row>
    <row r="1186" spans="1:21">
      <c r="A1186" t="s">
        <v>3160</v>
      </c>
      <c r="B1186" t="str">
        <f>_xlfn.XLOOKUP(Table4[[#This Row],[Customer ID]],Table1[[#This Row],[Customer ID]],Table1[[#This Row],[TITLE]],0)</f>
        <v>Mr</v>
      </c>
      <c r="C1186" t="str" cm="1">
        <f t="array" ref="C1186">_xlfn.XLOOKUP(Table4[[#This Row],[Customer ID]],Table1[[#All],[Customer ID]],Table1[[#All],[FIRST NAME]],0)</f>
        <v>Jeffrey A</v>
      </c>
      <c r="D1186" t="str" cm="1">
        <f t="array" ref="D1186">_xlfn.XLOOKUP(Table4[[#This Row],[Customer ID]],Table1[[#All],[Customer ID]],Table1[[#All],[LAST NAME]],0)</f>
        <v>Rixe</v>
      </c>
      <c r="E1186" s="5" cm="1">
        <f t="array" ref="E1186">_xlfn.XLOOKUP(Table4[[#This Row],[Customer ID]],Table3[[#All],[Customer ID]],Table3[[#All],[Date of Birth]],0)</f>
        <v>27019</v>
      </c>
      <c r="F1186" cm="1">
        <f t="array" ref="F1186">_xlfn.XLOOKUP(Table4[[#This Row],[Customer ID]],Table3[[#All],[Customer ID]],Table3[[#All],[Age]],0)</f>
        <v>49</v>
      </c>
      <c r="G1186" cm="1">
        <f t="array" ref="G1186">_xlfn.XLOOKUP(Table4[[#This Row],[Customer ID]],Table3[[#All],[Customer ID]],Table3[[#All],[Children]],0)</f>
        <v>0</v>
      </c>
      <c r="H1186" cm="1">
        <f t="array" ref="H1186">_xlfn.XLOOKUP(Table4[[#This Row],[Customer ID]],Table2[[#All],[Customer ID]],Table2[[#All],[BMI]],0)</f>
        <v>26.6</v>
      </c>
      <c r="I1186" cm="1">
        <f t="array" ref="I1186">_xlfn.XLOOKUP(Table4[[#This Row],[Customer ID]],Table2[[#All],[Customer ID]],Table2[[#All],[HBA1C]],0)</f>
        <v>8.3800000000000008</v>
      </c>
      <c r="J1186" t="str">
        <f>_xlfn.XLOOKUP(Table4[[#This Row],[Customer ID]], 'Medical Examination'!A:A, 'Medical Examination'!D:D)</f>
        <v>No</v>
      </c>
      <c r="K1186" t="str">
        <f>_xlfn.XLOOKUP(Table4[[#This Row],[Customer ID]], 'Medical Examination'!A:A, 'Medical Examination'!E:E)</f>
        <v>No</v>
      </c>
      <c r="L1186" t="str">
        <f>_xlfn.XLOOKUP(Table4[[#This Row],[Customer ID]], 'Medical Examination'!A:A, 'Medical Examination'!F:F)</f>
        <v>No</v>
      </c>
      <c r="M1186">
        <f>_xlfn.XLOOKUP(Table4[[#This Row],[Customer ID]], 'Medical Examination'!A:A, 'Medical Examination'!G:G)</f>
        <v>2</v>
      </c>
      <c r="N1186" t="str">
        <f>_xlfn.XLOOKUP(Table4[[#This Row],[Customer ID]], 'Medical Examination'!A:A, 'Medical Examination'!H:H)</f>
        <v>No</v>
      </c>
      <c r="O1186" t="str">
        <f>_xlfn.XLOOKUP(Table4[[#This Row],[Customer ID]], 'Medical Examination'!A:A, 'Medical Examination'!I:I)</f>
        <v>Diabetes</v>
      </c>
      <c r="P1186" t="str">
        <f>_xlfn.XLOOKUP(Table4[[#This Row],[Customer ID]], 'Medical Examination'!A:A, 'Medical Examination'!J:J)</f>
        <v>Overweight</v>
      </c>
      <c r="Q1186" s="1">
        <f>_xlfn.XLOOKUP(Table4[[#This Row],[Customer ID]], Hospitalisation!A:A, Hospitalisation!E:E)</f>
        <v>9538.65</v>
      </c>
      <c r="R1186" t="str">
        <f>_xlfn.XLOOKUP(Table4[[#This Row],[Customer ID]], Hospitalisation!A:A, Hospitalisation!F:F)</f>
        <v>Tier - 2</v>
      </c>
      <c r="S1186" t="str">
        <f>_xlfn.XLOOKUP(Table4[[#This Row],[Customer ID]], Hospitalisation!A:A, Hospitalisation!G:G)</f>
        <v>Tier - 3</v>
      </c>
      <c r="T1186" t="str">
        <f>_xlfn.XLOOKUP(Table4[[#This Row],[Customer ID]], Hospitalisation!A:A, Hospitalisation!H:H)</f>
        <v>R1021</v>
      </c>
      <c r="U1186" t="str" cm="1">
        <f t="array" ref="U1186">_xlfn.IFS(Table4[[#This Row],[Age]]&lt;=29,"Youth",Table4[[#This Row],[Age]]&lt;=49,"Adults",Table4[[#This Row],[Age]]&gt;=50,"Senior")</f>
        <v>Adults</v>
      </c>
    </row>
    <row r="1187" spans="1:21">
      <c r="A1187" t="s">
        <v>3163</v>
      </c>
      <c r="B1187" t="str">
        <f>_xlfn.XLOOKUP(Table4[[#This Row],[Customer ID]],Table1[[#This Row],[Customer ID]],Table1[[#This Row],[TITLE]],0)</f>
        <v>Ms</v>
      </c>
      <c r="C1187" t="str" cm="1">
        <f t="array" ref="C1187">_xlfn.XLOOKUP(Table4[[#This Row],[Customer ID]],Table1[[#All],[Customer ID]],Table1[[#All],[FIRST NAME]],0)</f>
        <v>Nicole</v>
      </c>
      <c r="D1187" t="str" cm="1">
        <f t="array" ref="D1187">_xlfn.XLOOKUP(Table4[[#This Row],[Customer ID]],Table1[[#All],[Customer ID]],Table1[[#All],[LAST NAME]],0)</f>
        <v>Ballon-Landa</v>
      </c>
      <c r="E1187" s="5" cm="1">
        <f t="array" ref="E1187">_xlfn.XLOOKUP(Table4[[#This Row],[Customer ID]],Table3[[#All],[Customer ID]],Table3[[#All],[Date of Birth]],0)</f>
        <v>26266</v>
      </c>
      <c r="F1187" cm="1">
        <f t="array" ref="F1187">_xlfn.XLOOKUP(Table4[[#This Row],[Customer ID]],Table3[[#All],[Customer ID]],Table3[[#All],[Age]],0)</f>
        <v>51</v>
      </c>
      <c r="G1187" cm="1">
        <f t="array" ref="G1187">_xlfn.XLOOKUP(Table4[[#This Row],[Customer ID]],Table3[[#All],[Customer ID]],Table3[[#All],[Children]],0)</f>
        <v>0</v>
      </c>
      <c r="H1187" cm="1">
        <f t="array" ref="H1187">_xlfn.XLOOKUP(Table4[[#This Row],[Customer ID]],Table2[[#All],[Customer ID]],Table2[[#All],[BMI]],0)</f>
        <v>27.5</v>
      </c>
      <c r="I1187" cm="1">
        <f t="array" ref="I1187">_xlfn.XLOOKUP(Table4[[#This Row],[Customer ID]],Table2[[#All],[Customer ID]],Table2[[#All],[HBA1C]],0)</f>
        <v>7.58</v>
      </c>
      <c r="J1187" t="str">
        <f>_xlfn.XLOOKUP(Table4[[#This Row],[Customer ID]], 'Medical Examination'!A:A, 'Medical Examination'!D:D)</f>
        <v>No</v>
      </c>
      <c r="K1187" t="str">
        <f>_xlfn.XLOOKUP(Table4[[#This Row],[Customer ID]], 'Medical Examination'!A:A, 'Medical Examination'!E:E)</f>
        <v>No</v>
      </c>
      <c r="L1187" t="str">
        <f>_xlfn.XLOOKUP(Table4[[#This Row],[Customer ID]], 'Medical Examination'!A:A, 'Medical Examination'!F:F)</f>
        <v>No</v>
      </c>
      <c r="M1187">
        <f>_xlfn.XLOOKUP(Table4[[#This Row],[Customer ID]], 'Medical Examination'!A:A, 'Medical Examination'!G:G)</f>
        <v>0</v>
      </c>
      <c r="N1187" t="str">
        <f>_xlfn.XLOOKUP(Table4[[#This Row],[Customer ID]], 'Medical Examination'!A:A, 'Medical Examination'!H:H)</f>
        <v>No</v>
      </c>
      <c r="O1187" t="str">
        <f>_xlfn.XLOOKUP(Table4[[#This Row],[Customer ID]], 'Medical Examination'!A:A, 'Medical Examination'!I:I)</f>
        <v>Diabetes</v>
      </c>
      <c r="P1187" t="str">
        <f>_xlfn.XLOOKUP(Table4[[#This Row],[Customer ID]], 'Medical Examination'!A:A, 'Medical Examination'!J:J)</f>
        <v>Overweight</v>
      </c>
      <c r="Q1187" s="1">
        <f>_xlfn.XLOOKUP(Table4[[#This Row],[Customer ID]], Hospitalisation!A:A, Hospitalisation!E:E)</f>
        <v>9528.9</v>
      </c>
      <c r="R1187" t="str">
        <f>_xlfn.XLOOKUP(Table4[[#This Row],[Customer ID]], Hospitalisation!A:A, Hospitalisation!F:F)</f>
        <v>Tier - 2</v>
      </c>
      <c r="S1187" t="str">
        <f>_xlfn.XLOOKUP(Table4[[#This Row],[Customer ID]], Hospitalisation!A:A, Hospitalisation!G:G)</f>
        <v>Tier - 2</v>
      </c>
      <c r="T1187" t="str">
        <f>_xlfn.XLOOKUP(Table4[[#This Row],[Customer ID]], Hospitalisation!A:A, Hospitalisation!H:H)</f>
        <v>R1011</v>
      </c>
      <c r="U1187" t="str" cm="1">
        <f t="array" ref="U1187">_xlfn.IFS(Table4[[#This Row],[Age]]&lt;=29,"Youth",Table4[[#This Row],[Age]]&lt;=49,"Adults",Table4[[#This Row],[Age]]&gt;=50,"Senior")</f>
        <v>Senior</v>
      </c>
    </row>
    <row r="1188" spans="1:21">
      <c r="A1188" t="s">
        <v>3165</v>
      </c>
      <c r="B1188" t="str">
        <f>_xlfn.XLOOKUP(Table4[[#This Row],[Customer ID]],Table1[[#This Row],[Customer ID]],Table1[[#This Row],[TITLE]],0)</f>
        <v>Ms</v>
      </c>
      <c r="C1188" t="str" cm="1">
        <f t="array" ref="C1188">_xlfn.XLOOKUP(Table4[[#This Row],[Customer ID]],Table1[[#All],[Customer ID]],Table1[[#All],[FIRST NAME]],0)</f>
        <v>Audrey</v>
      </c>
      <c r="D1188" t="str" cm="1">
        <f t="array" ref="D1188">_xlfn.XLOOKUP(Table4[[#This Row],[Customer ID]],Table1[[#All],[Customer ID]],Table1[[#All],[LAST NAME]],0)</f>
        <v>Zaferos</v>
      </c>
      <c r="E1188" s="5" cm="1">
        <f t="array" ref="E1188">_xlfn.XLOOKUP(Table4[[#This Row],[Customer ID]],Table3[[#All],[Customer ID]],Table3[[#All],[Date of Birth]],0)</f>
        <v>33838</v>
      </c>
      <c r="F1188" cm="1">
        <f t="array" ref="F1188">_xlfn.XLOOKUP(Table4[[#This Row],[Customer ID]],Table3[[#All],[Customer ID]],Table3[[#All],[Age]],0)</f>
        <v>30</v>
      </c>
      <c r="G1188" cm="1">
        <f t="array" ref="G1188">_xlfn.XLOOKUP(Table4[[#This Row],[Customer ID]],Table3[[#All],[Customer ID]],Table3[[#All],[Children]],0)</f>
        <v>0</v>
      </c>
      <c r="H1188" cm="1">
        <f t="array" ref="H1188">_xlfn.XLOOKUP(Table4[[#This Row],[Customer ID]],Table2[[#All],[Customer ID]],Table2[[#All],[BMI]],0)</f>
        <v>41.55</v>
      </c>
      <c r="I1188" cm="1">
        <f t="array" ref="I1188">_xlfn.XLOOKUP(Table4[[#This Row],[Customer ID]],Table2[[#All],[Customer ID]],Table2[[#All],[HBA1C]],0)</f>
        <v>4.6100000000000003</v>
      </c>
      <c r="J1188" t="str">
        <f>_xlfn.XLOOKUP(Table4[[#This Row],[Customer ID]], 'Medical Examination'!A:A, 'Medical Examination'!D:D)</f>
        <v>No</v>
      </c>
      <c r="K1188" t="str">
        <f>_xlfn.XLOOKUP(Table4[[#This Row],[Customer ID]], 'Medical Examination'!A:A, 'Medical Examination'!E:E)</f>
        <v>No</v>
      </c>
      <c r="L1188" t="str">
        <f>_xlfn.XLOOKUP(Table4[[#This Row],[Customer ID]], 'Medical Examination'!A:A, 'Medical Examination'!F:F)</f>
        <v>No</v>
      </c>
      <c r="M1188">
        <f>_xlfn.XLOOKUP(Table4[[#This Row],[Customer ID]], 'Medical Examination'!A:A, 'Medical Examination'!G:G)</f>
        <v>1</v>
      </c>
      <c r="N1188" t="str">
        <f>_xlfn.XLOOKUP(Table4[[#This Row],[Customer ID]], 'Medical Examination'!A:A, 'Medical Examination'!H:H)</f>
        <v>No</v>
      </c>
      <c r="O1188" t="str">
        <f>_xlfn.XLOOKUP(Table4[[#This Row],[Customer ID]], 'Medical Examination'!A:A, 'Medical Examination'!I:I)</f>
        <v>Normal</v>
      </c>
      <c r="P1188" t="str">
        <f>_xlfn.XLOOKUP(Table4[[#This Row],[Customer ID]], 'Medical Examination'!A:A, 'Medical Examination'!J:J)</f>
        <v>Obesity</v>
      </c>
      <c r="Q1188" s="1">
        <f>_xlfn.XLOOKUP(Table4[[#This Row],[Customer ID]], Hospitalisation!A:A, Hospitalisation!E:E)</f>
        <v>9507.68</v>
      </c>
      <c r="R1188" t="str">
        <f>_xlfn.XLOOKUP(Table4[[#This Row],[Customer ID]], Hospitalisation!A:A, Hospitalisation!F:F)</f>
        <v>Tier - 2</v>
      </c>
      <c r="S1188" t="str">
        <f>_xlfn.XLOOKUP(Table4[[#This Row],[Customer ID]], Hospitalisation!A:A, Hospitalisation!G:G)</f>
        <v>Tier - 1</v>
      </c>
      <c r="T1188" t="str">
        <f>_xlfn.XLOOKUP(Table4[[#This Row],[Customer ID]], Hospitalisation!A:A, Hospitalisation!H:H)</f>
        <v>R1012</v>
      </c>
      <c r="U1188" t="str" cm="1">
        <f t="array" ref="U1188">_xlfn.IFS(Table4[[#This Row],[Age]]&lt;=29,"Youth",Table4[[#This Row],[Age]]&lt;=49,"Adults",Table4[[#This Row],[Age]]&gt;=50,"Senior")</f>
        <v>Adults</v>
      </c>
    </row>
    <row r="1189" spans="1:21">
      <c r="A1189" t="s">
        <v>3168</v>
      </c>
      <c r="B1189" t="str">
        <f>_xlfn.XLOOKUP(Table4[[#This Row],[Customer ID]],Table1[[#This Row],[Customer ID]],Table1[[#This Row],[TITLE]],0)</f>
        <v>Mr</v>
      </c>
      <c r="C1189" t="str" cm="1">
        <f t="array" ref="C1189">_xlfn.XLOOKUP(Table4[[#This Row],[Customer ID]],Table1[[#All],[Customer ID]],Table1[[#All],[FIRST NAME]],0)</f>
        <v>Jacob</v>
      </c>
      <c r="D1189" t="str" cm="1">
        <f t="array" ref="D1189">_xlfn.XLOOKUP(Table4[[#This Row],[Customer ID]],Table1[[#All],[Customer ID]],Table1[[#All],[LAST NAME]],0)</f>
        <v>Jackson</v>
      </c>
      <c r="E1189" s="5" cm="1">
        <f t="array" ref="E1189">_xlfn.XLOOKUP(Table4[[#This Row],[Customer ID]],Table3[[#All],[Customer ID]],Table3[[#All],[Date of Birth]],0)</f>
        <v>25439</v>
      </c>
      <c r="F1189" cm="1">
        <f t="array" ref="F1189">_xlfn.XLOOKUP(Table4[[#This Row],[Customer ID]],Table3[[#All],[Customer ID]],Table3[[#All],[Age]],0)</f>
        <v>53</v>
      </c>
      <c r="G1189" cm="1">
        <f t="array" ref="G1189">_xlfn.XLOOKUP(Table4[[#This Row],[Customer ID]],Table3[[#All],[Customer ID]],Table3[[#All],[Children]],0)</f>
        <v>0</v>
      </c>
      <c r="H1189" cm="1">
        <f t="array" ref="H1189">_xlfn.XLOOKUP(Table4[[#This Row],[Customer ID]],Table2[[#All],[Customer ID]],Table2[[#All],[BMI]],0)</f>
        <v>41.47</v>
      </c>
      <c r="I1189" cm="1">
        <f t="array" ref="I1189">_xlfn.XLOOKUP(Table4[[#This Row],[Customer ID]],Table2[[#All],[Customer ID]],Table2[[#All],[HBA1C]],0)</f>
        <v>4.7</v>
      </c>
      <c r="J1189" t="str">
        <f>_xlfn.XLOOKUP(Table4[[#This Row],[Customer ID]], 'Medical Examination'!A:A, 'Medical Examination'!D:D)</f>
        <v>Yes</v>
      </c>
      <c r="K1189" t="str">
        <f>_xlfn.XLOOKUP(Table4[[#This Row],[Customer ID]], 'Medical Examination'!A:A, 'Medical Examination'!E:E)</f>
        <v>No</v>
      </c>
      <c r="L1189" t="str">
        <f>_xlfn.XLOOKUP(Table4[[#This Row],[Customer ID]], 'Medical Examination'!A:A, 'Medical Examination'!F:F)</f>
        <v>Yes</v>
      </c>
      <c r="M1189">
        <f>_xlfn.XLOOKUP(Table4[[#This Row],[Customer ID]], 'Medical Examination'!A:A, 'Medical Examination'!G:G)</f>
        <v>1</v>
      </c>
      <c r="N1189" t="str">
        <f>_xlfn.XLOOKUP(Table4[[#This Row],[Customer ID]], 'Medical Examination'!A:A, 'Medical Examination'!H:H)</f>
        <v>No</v>
      </c>
      <c r="O1189" t="str">
        <f>_xlfn.XLOOKUP(Table4[[#This Row],[Customer ID]], 'Medical Examination'!A:A, 'Medical Examination'!I:I)</f>
        <v>Normal</v>
      </c>
      <c r="P1189" t="str">
        <f>_xlfn.XLOOKUP(Table4[[#This Row],[Customer ID]], 'Medical Examination'!A:A, 'Medical Examination'!J:J)</f>
        <v>Obesity</v>
      </c>
      <c r="Q1189" s="1">
        <f>_xlfn.XLOOKUP(Table4[[#This Row],[Customer ID]], Hospitalisation!A:A, Hospitalisation!E:E)</f>
        <v>9504.31</v>
      </c>
      <c r="R1189" t="str">
        <f>_xlfn.XLOOKUP(Table4[[#This Row],[Customer ID]], Hospitalisation!A:A, Hospitalisation!F:F)</f>
        <v>Tier - 3</v>
      </c>
      <c r="S1189" t="str">
        <f>_xlfn.XLOOKUP(Table4[[#This Row],[Customer ID]], Hospitalisation!A:A, Hospitalisation!G:G)</f>
        <v>Tier - 2</v>
      </c>
      <c r="T1189" t="str">
        <f>_xlfn.XLOOKUP(Table4[[#This Row],[Customer ID]], Hospitalisation!A:A, Hospitalisation!H:H)</f>
        <v>R1013</v>
      </c>
      <c r="U1189" t="str" cm="1">
        <f t="array" ref="U1189">_xlfn.IFS(Table4[[#This Row],[Age]]&lt;=29,"Youth",Table4[[#This Row],[Age]]&lt;=49,"Adults",Table4[[#This Row],[Age]]&gt;=50,"Senior")</f>
        <v>Senior</v>
      </c>
    </row>
    <row r="1190" spans="1:21">
      <c r="A1190" t="s">
        <v>3170</v>
      </c>
      <c r="B1190" t="str">
        <f>_xlfn.XLOOKUP(Table4[[#This Row],[Customer ID]],Table1[[#This Row],[Customer ID]],Table1[[#This Row],[TITLE]],0)</f>
        <v>Mr</v>
      </c>
      <c r="C1190" t="str" cm="1">
        <f t="array" ref="C1190">_xlfn.XLOOKUP(Table4[[#This Row],[Customer ID]],Table1[[#All],[Customer ID]],Table1[[#All],[FIRST NAME]],0)</f>
        <v>Daniel S</v>
      </c>
      <c r="D1190" t="str" cm="1">
        <f t="array" ref="D1190">_xlfn.XLOOKUP(Table4[[#This Row],[Customer ID]],Table1[[#All],[Customer ID]],Table1[[#All],[LAST NAME]],0)</f>
        <v>Evans Marke</v>
      </c>
      <c r="E1190" s="5" cm="1">
        <f t="array" ref="E1190">_xlfn.XLOOKUP(Table4[[#This Row],[Customer ID]],Table3[[#All],[Customer ID]],Table3[[#All],[Date of Birth]],0)</f>
        <v>28092</v>
      </c>
      <c r="F1190" cm="1">
        <f t="array" ref="F1190">_xlfn.XLOOKUP(Table4[[#This Row],[Customer ID]],Table3[[#All],[Customer ID]],Table3[[#All],[Age]],0)</f>
        <v>46</v>
      </c>
      <c r="G1190" cm="1">
        <f t="array" ref="G1190">_xlfn.XLOOKUP(Table4[[#This Row],[Customer ID]],Table3[[#All],[Customer ID]],Table3[[#All],[Children]],0)</f>
        <v>3</v>
      </c>
      <c r="H1190" cm="1">
        <f t="array" ref="H1190">_xlfn.XLOOKUP(Table4[[#This Row],[Customer ID]],Table2[[#All],[Customer ID]],Table2[[#All],[BMI]],0)</f>
        <v>24.795000000000002</v>
      </c>
      <c r="I1190" cm="1">
        <f t="array" ref="I1190">_xlfn.XLOOKUP(Table4[[#This Row],[Customer ID]],Table2[[#All],[Customer ID]],Table2[[#All],[HBA1C]],0)</f>
        <v>6.05</v>
      </c>
      <c r="J1190" t="str">
        <f>_xlfn.XLOOKUP(Table4[[#This Row],[Customer ID]], 'Medical Examination'!A:A, 'Medical Examination'!D:D)</f>
        <v>Yes</v>
      </c>
      <c r="K1190" t="str">
        <f>_xlfn.XLOOKUP(Table4[[#This Row],[Customer ID]], 'Medical Examination'!A:A, 'Medical Examination'!E:E)</f>
        <v>No</v>
      </c>
      <c r="L1190" t="str">
        <f>_xlfn.XLOOKUP(Table4[[#This Row],[Customer ID]], 'Medical Examination'!A:A, 'Medical Examination'!F:F)</f>
        <v>No</v>
      </c>
      <c r="M1190">
        <f>_xlfn.XLOOKUP(Table4[[#This Row],[Customer ID]], 'Medical Examination'!A:A, 'Medical Examination'!G:G)</f>
        <v>0</v>
      </c>
      <c r="N1190" t="str">
        <f>_xlfn.XLOOKUP(Table4[[#This Row],[Customer ID]], 'Medical Examination'!A:A, 'Medical Examination'!H:H)</f>
        <v>No</v>
      </c>
      <c r="O1190" t="str">
        <f>_xlfn.XLOOKUP(Table4[[#This Row],[Customer ID]], 'Medical Examination'!A:A, 'Medical Examination'!I:I)</f>
        <v>Prediabetes</v>
      </c>
      <c r="P1190" t="str">
        <f>_xlfn.XLOOKUP(Table4[[#This Row],[Customer ID]], 'Medical Examination'!A:A, 'Medical Examination'!J:J)</f>
        <v>Normal Weight</v>
      </c>
      <c r="Q1190" s="1">
        <f>_xlfn.XLOOKUP(Table4[[#This Row],[Customer ID]], Hospitalisation!A:A, Hospitalisation!E:E)</f>
        <v>9500.57</v>
      </c>
      <c r="R1190" t="str">
        <f>_xlfn.XLOOKUP(Table4[[#This Row],[Customer ID]], Hospitalisation!A:A, Hospitalisation!F:F)</f>
        <v>Tier - 2</v>
      </c>
      <c r="S1190" t="str">
        <f>_xlfn.XLOOKUP(Table4[[#This Row],[Customer ID]], Hospitalisation!A:A, Hospitalisation!G:G)</f>
        <v>Tier - 3</v>
      </c>
      <c r="T1190" t="str">
        <f>_xlfn.XLOOKUP(Table4[[#This Row],[Customer ID]], Hospitalisation!A:A, Hospitalisation!H:H)</f>
        <v>R1017</v>
      </c>
      <c r="U1190" t="str" cm="1">
        <f t="array" ref="U1190">_xlfn.IFS(Table4[[#This Row],[Age]]&lt;=29,"Youth",Table4[[#This Row],[Age]]&lt;=49,"Adults",Table4[[#This Row],[Age]]&gt;=50,"Senior")</f>
        <v>Adults</v>
      </c>
    </row>
    <row r="1191" spans="1:21">
      <c r="A1191" t="s">
        <v>3173</v>
      </c>
      <c r="B1191" t="str">
        <f>_xlfn.XLOOKUP(Table4[[#This Row],[Customer ID]],Table1[[#This Row],[Customer ID]],Table1[[#This Row],[TITLE]],0)</f>
        <v>Mr</v>
      </c>
      <c r="C1191" t="str" cm="1">
        <f t="array" ref="C1191">_xlfn.XLOOKUP(Table4[[#This Row],[Customer ID]],Table1[[#All],[Customer ID]],Table1[[#All],[FIRST NAME]],0)</f>
        <v>Marc C</v>
      </c>
      <c r="D1191" t="str" cm="1">
        <f t="array" ref="D1191">_xlfn.XLOOKUP(Table4[[#This Row],[Customer ID]],Table1[[#All],[Customer ID]],Table1[[#All],[LAST NAME]],0)</f>
        <v>Samland</v>
      </c>
      <c r="E1191" s="5" cm="1">
        <f t="array" ref="E1191">_xlfn.XLOOKUP(Table4[[#This Row],[Customer ID]],Table3[[#All],[Customer ID]],Table3[[#All],[Date of Birth]],0)</f>
        <v>25358</v>
      </c>
      <c r="F1191" cm="1">
        <f t="array" ref="F1191">_xlfn.XLOOKUP(Table4[[#This Row],[Customer ID]],Table3[[#All],[Customer ID]],Table3[[#All],[Age]],0)</f>
        <v>54</v>
      </c>
      <c r="G1191" cm="1">
        <f t="array" ref="G1191">_xlfn.XLOOKUP(Table4[[#This Row],[Customer ID]],Table3[[#All],[Customer ID]],Table3[[#All],[Children]],0)</f>
        <v>0</v>
      </c>
      <c r="H1191" cm="1">
        <f t="array" ref="H1191">_xlfn.XLOOKUP(Table4[[#This Row],[Customer ID]],Table2[[#All],[Customer ID]],Table2[[#All],[BMI]],0)</f>
        <v>29.48</v>
      </c>
      <c r="I1191" cm="1">
        <f t="array" ref="I1191">_xlfn.XLOOKUP(Table4[[#This Row],[Customer ID]],Table2[[#All],[Customer ID]],Table2[[#All],[HBA1C]],0)</f>
        <v>5.63</v>
      </c>
      <c r="J1191" t="str">
        <f>_xlfn.XLOOKUP(Table4[[#This Row],[Customer ID]], 'Medical Examination'!A:A, 'Medical Examination'!D:D)</f>
        <v>Yes</v>
      </c>
      <c r="K1191" t="str">
        <f>_xlfn.XLOOKUP(Table4[[#This Row],[Customer ID]], 'Medical Examination'!A:A, 'Medical Examination'!E:E)</f>
        <v>No</v>
      </c>
      <c r="L1191" t="str">
        <f>_xlfn.XLOOKUP(Table4[[#This Row],[Customer ID]], 'Medical Examination'!A:A, 'Medical Examination'!F:F)</f>
        <v>Yes</v>
      </c>
      <c r="M1191">
        <f>_xlfn.XLOOKUP(Table4[[#This Row],[Customer ID]], 'Medical Examination'!A:A, 'Medical Examination'!G:G)</f>
        <v>1</v>
      </c>
      <c r="N1191" t="str">
        <f>_xlfn.XLOOKUP(Table4[[#This Row],[Customer ID]], 'Medical Examination'!A:A, 'Medical Examination'!H:H)</f>
        <v>No</v>
      </c>
      <c r="O1191" t="str">
        <f>_xlfn.XLOOKUP(Table4[[#This Row],[Customer ID]], 'Medical Examination'!A:A, 'Medical Examination'!I:I)</f>
        <v>Normal</v>
      </c>
      <c r="P1191" t="str">
        <f>_xlfn.XLOOKUP(Table4[[#This Row],[Customer ID]], 'Medical Examination'!A:A, 'Medical Examination'!J:J)</f>
        <v>Overweight</v>
      </c>
      <c r="Q1191" s="1">
        <f>_xlfn.XLOOKUP(Table4[[#This Row],[Customer ID]], Hospitalisation!A:A, Hospitalisation!E:E)</f>
        <v>9487.64</v>
      </c>
      <c r="R1191" t="str">
        <f>_xlfn.XLOOKUP(Table4[[#This Row],[Customer ID]], Hospitalisation!A:A, Hospitalisation!F:F)</f>
        <v>Tier - 2</v>
      </c>
      <c r="S1191" t="str">
        <f>_xlfn.XLOOKUP(Table4[[#This Row],[Customer ID]], Hospitalisation!A:A, Hospitalisation!G:G)</f>
        <v>Tier - 2</v>
      </c>
      <c r="T1191" t="str">
        <f>_xlfn.XLOOKUP(Table4[[#This Row],[Customer ID]], Hospitalisation!A:A, Hospitalisation!H:H)</f>
        <v>R1013</v>
      </c>
      <c r="U1191" t="str" cm="1">
        <f t="array" ref="U1191">_xlfn.IFS(Table4[[#This Row],[Age]]&lt;=29,"Youth",Table4[[#This Row],[Age]]&lt;=49,"Adults",Table4[[#This Row],[Age]]&gt;=50,"Senior")</f>
        <v>Senior</v>
      </c>
    </row>
    <row r="1192" spans="1:21">
      <c r="A1192" t="s">
        <v>3176</v>
      </c>
      <c r="B1192" t="str">
        <f>_xlfn.XLOOKUP(Table4[[#This Row],[Customer ID]],Table1[[#This Row],[Customer ID]],Table1[[#This Row],[TITLE]],0)</f>
        <v>Mr</v>
      </c>
      <c r="C1192" t="str" cm="1">
        <f t="array" ref="C1192">_xlfn.XLOOKUP(Table4[[#This Row],[Customer ID]],Table1[[#All],[Customer ID]],Table1[[#All],[FIRST NAME]],0)</f>
        <v>Mark S</v>
      </c>
      <c r="D1192" t="str" cm="1">
        <f t="array" ref="D1192">_xlfn.XLOOKUP(Table4[[#This Row],[Customer ID]],Table1[[#All],[Customer ID]],Table1[[#All],[LAST NAME]],0)</f>
        <v>Shapiro</v>
      </c>
      <c r="E1192" s="5" cm="1">
        <f t="array" ref="E1192">_xlfn.XLOOKUP(Table4[[#This Row],[Customer ID]],Table3[[#All],[Customer ID]],Table3[[#All],[Date of Birth]],0)</f>
        <v>29053</v>
      </c>
      <c r="F1192" cm="1">
        <f t="array" ref="F1192">_xlfn.XLOOKUP(Table4[[#This Row],[Customer ID]],Table3[[#All],[Customer ID]],Table3[[#All],[Age]],0)</f>
        <v>43</v>
      </c>
      <c r="G1192" cm="1">
        <f t="array" ref="G1192">_xlfn.XLOOKUP(Table4[[#This Row],[Customer ID]],Table3[[#All],[Customer ID]],Table3[[#All],[Children]],0)</f>
        <v>2</v>
      </c>
      <c r="H1192" cm="1">
        <f t="array" ref="H1192">_xlfn.XLOOKUP(Table4[[#This Row],[Customer ID]],Table2[[#All],[Customer ID]],Table2[[#All],[BMI]],0)</f>
        <v>28.09</v>
      </c>
      <c r="I1192" cm="1">
        <f t="array" ref="I1192">_xlfn.XLOOKUP(Table4[[#This Row],[Customer ID]],Table2[[#All],[Customer ID]],Table2[[#All],[HBA1C]],0)</f>
        <v>6.06</v>
      </c>
      <c r="J1192" t="str">
        <f>_xlfn.XLOOKUP(Table4[[#This Row],[Customer ID]], 'Medical Examination'!A:A, 'Medical Examination'!D:D)</f>
        <v>No</v>
      </c>
      <c r="K1192" t="str">
        <f>_xlfn.XLOOKUP(Table4[[#This Row],[Customer ID]], 'Medical Examination'!A:A, 'Medical Examination'!E:E)</f>
        <v>No</v>
      </c>
      <c r="L1192" t="str">
        <f>_xlfn.XLOOKUP(Table4[[#This Row],[Customer ID]], 'Medical Examination'!A:A, 'Medical Examination'!F:F)</f>
        <v>Yes</v>
      </c>
      <c r="M1192">
        <f>_xlfn.XLOOKUP(Table4[[#This Row],[Customer ID]], 'Medical Examination'!A:A, 'Medical Examination'!G:G)</f>
        <v>1</v>
      </c>
      <c r="N1192" t="str">
        <f>_xlfn.XLOOKUP(Table4[[#This Row],[Customer ID]], 'Medical Examination'!A:A, 'Medical Examination'!H:H)</f>
        <v>No</v>
      </c>
      <c r="O1192" t="str">
        <f>_xlfn.XLOOKUP(Table4[[#This Row],[Customer ID]], 'Medical Examination'!A:A, 'Medical Examination'!I:I)</f>
        <v>Prediabetes</v>
      </c>
      <c r="P1192" t="str">
        <f>_xlfn.XLOOKUP(Table4[[#This Row],[Customer ID]], 'Medical Examination'!A:A, 'Medical Examination'!J:J)</f>
        <v>Overweight</v>
      </c>
      <c r="Q1192" s="1">
        <f>_xlfn.XLOOKUP(Table4[[#This Row],[Customer ID]], Hospitalisation!A:A, Hospitalisation!E:E)</f>
        <v>9453.92</v>
      </c>
      <c r="R1192" t="str">
        <f>_xlfn.XLOOKUP(Table4[[#This Row],[Customer ID]], Hospitalisation!A:A, Hospitalisation!F:F)</f>
        <v>Tier - 2</v>
      </c>
      <c r="S1192" t="str">
        <f>_xlfn.XLOOKUP(Table4[[#This Row],[Customer ID]], Hospitalisation!A:A, Hospitalisation!G:G)</f>
        <v>Tier - 2</v>
      </c>
      <c r="T1192" t="str">
        <f>_xlfn.XLOOKUP(Table4[[#This Row],[Customer ID]], Hospitalisation!A:A, Hospitalisation!H:H)</f>
        <v>R1021</v>
      </c>
      <c r="U1192" t="str" cm="1">
        <f t="array" ref="U1192">_xlfn.IFS(Table4[[#This Row],[Age]]&lt;=29,"Youth",Table4[[#This Row],[Age]]&lt;=49,"Adults",Table4[[#This Row],[Age]]&gt;=50,"Senior")</f>
        <v>Adults</v>
      </c>
    </row>
    <row r="1193" spans="1:21">
      <c r="A1193" t="s">
        <v>3179</v>
      </c>
      <c r="B1193" t="str">
        <f>_xlfn.XLOOKUP(Table4[[#This Row],[Customer ID]],Table1[[#This Row],[Customer ID]],Table1[[#This Row],[TITLE]],0)</f>
        <v>Mr</v>
      </c>
      <c r="C1193" t="str" cm="1">
        <f t="array" ref="C1193">_xlfn.XLOOKUP(Table4[[#This Row],[Customer ID]],Table1[[#All],[Customer ID]],Table1[[#All],[FIRST NAME]],0)</f>
        <v>Dan</v>
      </c>
      <c r="D1193" t="str" cm="1">
        <f t="array" ref="D1193">_xlfn.XLOOKUP(Table4[[#This Row],[Customer ID]],Table1[[#All],[Customer ID]],Table1[[#All],[LAST NAME]],0)</f>
        <v>Snitzer</v>
      </c>
      <c r="E1193" s="5" cm="1">
        <f t="array" ref="E1193">_xlfn.XLOOKUP(Table4[[#This Row],[Customer ID]],Table3[[#All],[Customer ID]],Table3[[#All],[Date of Birth]],0)</f>
        <v>32095</v>
      </c>
      <c r="F1193" cm="1">
        <f t="array" ref="F1193">_xlfn.XLOOKUP(Table4[[#This Row],[Customer ID]],Table3[[#All],[Customer ID]],Table3[[#All],[Age]],0)</f>
        <v>35</v>
      </c>
      <c r="G1193" cm="1">
        <f t="array" ref="G1193">_xlfn.XLOOKUP(Table4[[#This Row],[Customer ID]],Table3[[#All],[Customer ID]],Table3[[#All],[Children]],0)</f>
        <v>3</v>
      </c>
      <c r="H1193" cm="1">
        <f t="array" ref="H1193">_xlfn.XLOOKUP(Table4[[#This Row],[Customer ID]],Table2[[#All],[Customer ID]],Table2[[#All],[BMI]],0)</f>
        <v>32.729999999999997</v>
      </c>
      <c r="I1193" cm="1">
        <f t="array" ref="I1193">_xlfn.XLOOKUP(Table4[[#This Row],[Customer ID]],Table2[[#All],[Customer ID]],Table2[[#All],[HBA1C]],0)</f>
        <v>5.19</v>
      </c>
      <c r="J1193" t="str">
        <f>_xlfn.XLOOKUP(Table4[[#This Row],[Customer ID]], 'Medical Examination'!A:A, 'Medical Examination'!D:D)</f>
        <v>No</v>
      </c>
      <c r="K1193" t="str">
        <f>_xlfn.XLOOKUP(Table4[[#This Row],[Customer ID]], 'Medical Examination'!A:A, 'Medical Examination'!E:E)</f>
        <v>No</v>
      </c>
      <c r="L1193" t="str">
        <f>_xlfn.XLOOKUP(Table4[[#This Row],[Customer ID]], 'Medical Examination'!A:A, 'Medical Examination'!F:F)</f>
        <v>No</v>
      </c>
      <c r="M1193">
        <f>_xlfn.XLOOKUP(Table4[[#This Row],[Customer ID]], 'Medical Examination'!A:A, 'Medical Examination'!G:G)</f>
        <v>1</v>
      </c>
      <c r="N1193" t="str">
        <f>_xlfn.XLOOKUP(Table4[[#This Row],[Customer ID]], 'Medical Examination'!A:A, 'Medical Examination'!H:H)</f>
        <v>No</v>
      </c>
      <c r="O1193" t="str">
        <f>_xlfn.XLOOKUP(Table4[[#This Row],[Customer ID]], 'Medical Examination'!A:A, 'Medical Examination'!I:I)</f>
        <v>Normal</v>
      </c>
      <c r="P1193" t="str">
        <f>_xlfn.XLOOKUP(Table4[[#This Row],[Customer ID]], 'Medical Examination'!A:A, 'Medical Examination'!J:J)</f>
        <v>Obesity</v>
      </c>
      <c r="Q1193" s="1">
        <f>_xlfn.XLOOKUP(Table4[[#This Row],[Customer ID]], Hospitalisation!A:A, Hospitalisation!E:E)</f>
        <v>9448.42</v>
      </c>
      <c r="R1193" t="str">
        <f>_xlfn.XLOOKUP(Table4[[#This Row],[Customer ID]], Hospitalisation!A:A, Hospitalisation!F:F)</f>
        <v>Tier - 2</v>
      </c>
      <c r="S1193" t="str">
        <f>_xlfn.XLOOKUP(Table4[[#This Row],[Customer ID]], Hospitalisation!A:A, Hospitalisation!G:G)</f>
        <v>Tier - 3</v>
      </c>
      <c r="T1193" t="str">
        <f>_xlfn.XLOOKUP(Table4[[#This Row],[Customer ID]], Hospitalisation!A:A, Hospitalisation!H:H)</f>
        <v>R1021</v>
      </c>
      <c r="U1193" t="str" cm="1">
        <f t="array" ref="U1193">_xlfn.IFS(Table4[[#This Row],[Age]]&lt;=29,"Youth",Table4[[#This Row],[Age]]&lt;=49,"Adults",Table4[[#This Row],[Age]]&gt;=50,"Senior")</f>
        <v>Adults</v>
      </c>
    </row>
    <row r="1194" spans="1:21">
      <c r="A1194" t="s">
        <v>3181</v>
      </c>
      <c r="B1194" t="str">
        <f>_xlfn.XLOOKUP(Table4[[#This Row],[Customer ID]],Table1[[#This Row],[Customer ID]],Table1[[#This Row],[TITLE]],0)</f>
        <v>Ms</v>
      </c>
      <c r="C1194" t="str" cm="1">
        <f t="array" ref="C1194">_xlfn.XLOOKUP(Table4[[#This Row],[Customer ID]],Table1[[#All],[Customer ID]],Table1[[#All],[FIRST NAME]],0)</f>
        <v>Gabriela</v>
      </c>
      <c r="D1194" t="str" cm="1">
        <f t="array" ref="D1194">_xlfn.XLOOKUP(Table4[[#This Row],[Customer ID]],Table1[[#All],[Customer ID]],Table1[[#All],[LAST NAME]],0)</f>
        <v>Herra Arroyo</v>
      </c>
      <c r="E1194" s="5" cm="1">
        <f t="array" ref="E1194">_xlfn.XLOOKUP(Table4[[#This Row],[Customer ID]],Table3[[#All],[Customer ID]],Table3[[#All],[Date of Birth]],0)</f>
        <v>27188</v>
      </c>
      <c r="F1194" cm="1">
        <f t="array" ref="F1194">_xlfn.XLOOKUP(Table4[[#This Row],[Customer ID]],Table3[[#All],[Customer ID]],Table3[[#All],[Age]],0)</f>
        <v>49</v>
      </c>
      <c r="G1194" cm="1">
        <f t="array" ref="G1194">_xlfn.XLOOKUP(Table4[[#This Row],[Customer ID]],Table3[[#All],[Customer ID]],Table3[[#All],[Children]],0)</f>
        <v>1</v>
      </c>
      <c r="H1194" cm="1">
        <f t="array" ref="H1194">_xlfn.XLOOKUP(Table4[[#This Row],[Customer ID]],Table2[[#All],[Customer ID]],Table2[[#All],[BMI]],0)</f>
        <v>27.36</v>
      </c>
      <c r="I1194" cm="1">
        <f t="array" ref="I1194">_xlfn.XLOOKUP(Table4[[#This Row],[Customer ID]],Table2[[#All],[Customer ID]],Table2[[#All],[HBA1C]],0)</f>
        <v>8.9600000000000009</v>
      </c>
      <c r="J1194" t="str">
        <f>_xlfn.XLOOKUP(Table4[[#This Row],[Customer ID]], 'Medical Examination'!A:A, 'Medical Examination'!D:D)</f>
        <v>No</v>
      </c>
      <c r="K1194" t="str">
        <f>_xlfn.XLOOKUP(Table4[[#This Row],[Customer ID]], 'Medical Examination'!A:A, 'Medical Examination'!E:E)</f>
        <v>No</v>
      </c>
      <c r="L1194" t="str">
        <f>_xlfn.XLOOKUP(Table4[[#This Row],[Customer ID]], 'Medical Examination'!A:A, 'Medical Examination'!F:F)</f>
        <v>No</v>
      </c>
      <c r="M1194">
        <f>_xlfn.XLOOKUP(Table4[[#This Row],[Customer ID]], 'Medical Examination'!A:A, 'Medical Examination'!G:G)</f>
        <v>0</v>
      </c>
      <c r="N1194" t="str">
        <f>_xlfn.XLOOKUP(Table4[[#This Row],[Customer ID]], 'Medical Examination'!A:A, 'Medical Examination'!H:H)</f>
        <v>No</v>
      </c>
      <c r="O1194" t="str">
        <f>_xlfn.XLOOKUP(Table4[[#This Row],[Customer ID]], 'Medical Examination'!A:A, 'Medical Examination'!I:I)</f>
        <v>Diabetes</v>
      </c>
      <c r="P1194" t="str">
        <f>_xlfn.XLOOKUP(Table4[[#This Row],[Customer ID]], 'Medical Examination'!A:A, 'Medical Examination'!J:J)</f>
        <v>Overweight</v>
      </c>
      <c r="Q1194" s="1">
        <f>_xlfn.XLOOKUP(Table4[[#This Row],[Customer ID]], Hospitalisation!A:A, Hospitalisation!E:E)</f>
        <v>9447.3799999999992</v>
      </c>
      <c r="R1194" t="str">
        <f>_xlfn.XLOOKUP(Table4[[#This Row],[Customer ID]], Hospitalisation!A:A, Hospitalisation!F:F)</f>
        <v>Tier - 2</v>
      </c>
      <c r="S1194" t="str">
        <f>_xlfn.XLOOKUP(Table4[[#This Row],[Customer ID]], Hospitalisation!A:A, Hospitalisation!G:G)</f>
        <v>Tier - 3</v>
      </c>
      <c r="T1194" t="str">
        <f>_xlfn.XLOOKUP(Table4[[#This Row],[Customer ID]], Hospitalisation!A:A, Hospitalisation!H:H)</f>
        <v>R1024</v>
      </c>
      <c r="U1194" t="str" cm="1">
        <f t="array" ref="U1194">_xlfn.IFS(Table4[[#This Row],[Age]]&lt;=29,"Youth",Table4[[#This Row],[Age]]&lt;=49,"Adults",Table4[[#This Row],[Age]]&gt;=50,"Senior")</f>
        <v>Adults</v>
      </c>
    </row>
    <row r="1195" spans="1:21">
      <c r="A1195" t="s">
        <v>3183</v>
      </c>
      <c r="B1195" t="str">
        <f>_xlfn.XLOOKUP(Table4[[#This Row],[Customer ID]],Table1[[#This Row],[Customer ID]],Table1[[#This Row],[TITLE]],0)</f>
        <v>Ms</v>
      </c>
      <c r="C1195" t="str" cm="1">
        <f t="array" ref="C1195">_xlfn.XLOOKUP(Table4[[#This Row],[Customer ID]],Table1[[#All],[Customer ID]],Table1[[#All],[FIRST NAME]],0)</f>
        <v>Amanda</v>
      </c>
      <c r="D1195" t="str" cm="1">
        <f t="array" ref="D1195">_xlfn.XLOOKUP(Table4[[#This Row],[Customer ID]],Table1[[#All],[Customer ID]],Table1[[#All],[LAST NAME]],0)</f>
        <v>Watters</v>
      </c>
      <c r="E1195" s="5" cm="1">
        <f t="array" ref="E1195">_xlfn.XLOOKUP(Table4[[#This Row],[Customer ID]],Table3[[#All],[Customer ID]],Table3[[#All],[Date of Birth]],0)</f>
        <v>27360</v>
      </c>
      <c r="F1195" cm="1">
        <f t="array" ref="F1195">_xlfn.XLOOKUP(Table4[[#This Row],[Customer ID]],Table3[[#All],[Customer ID]],Table3[[#All],[Age]],0)</f>
        <v>48</v>
      </c>
      <c r="G1195" cm="1">
        <f t="array" ref="G1195">_xlfn.XLOOKUP(Table4[[#This Row],[Customer ID]],Table3[[#All],[Customer ID]],Table3[[#All],[Children]],0)</f>
        <v>1</v>
      </c>
      <c r="H1195" cm="1">
        <f t="array" ref="H1195">_xlfn.XLOOKUP(Table4[[#This Row],[Customer ID]],Table2[[#All],[Customer ID]],Table2[[#All],[BMI]],0)</f>
        <v>27.265000000000001</v>
      </c>
      <c r="I1195" cm="1">
        <f t="array" ref="I1195">_xlfn.XLOOKUP(Table4[[#This Row],[Customer ID]],Table2[[#All],[Customer ID]],Table2[[#All],[HBA1C]],0)</f>
        <v>11.39</v>
      </c>
      <c r="J1195" t="str">
        <f>_xlfn.XLOOKUP(Table4[[#This Row],[Customer ID]], 'Medical Examination'!A:A, 'Medical Examination'!D:D)</f>
        <v>No</v>
      </c>
      <c r="K1195" t="str">
        <f>_xlfn.XLOOKUP(Table4[[#This Row],[Customer ID]], 'Medical Examination'!A:A, 'Medical Examination'!E:E)</f>
        <v>No</v>
      </c>
      <c r="L1195" t="str">
        <f>_xlfn.XLOOKUP(Table4[[#This Row],[Customer ID]], 'Medical Examination'!A:A, 'Medical Examination'!F:F)</f>
        <v>No</v>
      </c>
      <c r="M1195">
        <f>_xlfn.XLOOKUP(Table4[[#This Row],[Customer ID]], 'Medical Examination'!A:A, 'Medical Examination'!G:G)</f>
        <v>0</v>
      </c>
      <c r="N1195" t="str">
        <f>_xlfn.XLOOKUP(Table4[[#This Row],[Customer ID]], 'Medical Examination'!A:A, 'Medical Examination'!H:H)</f>
        <v>No</v>
      </c>
      <c r="O1195" t="str">
        <f>_xlfn.XLOOKUP(Table4[[#This Row],[Customer ID]], 'Medical Examination'!A:A, 'Medical Examination'!I:I)</f>
        <v>Diabetes</v>
      </c>
      <c r="P1195" t="str">
        <f>_xlfn.XLOOKUP(Table4[[#This Row],[Customer ID]], 'Medical Examination'!A:A, 'Medical Examination'!J:J)</f>
        <v>Overweight</v>
      </c>
      <c r="Q1195" s="1">
        <f>_xlfn.XLOOKUP(Table4[[#This Row],[Customer ID]], Hospitalisation!A:A, Hospitalisation!E:E)</f>
        <v>9447.25</v>
      </c>
      <c r="R1195" t="str">
        <f>_xlfn.XLOOKUP(Table4[[#This Row],[Customer ID]], Hospitalisation!A:A, Hospitalisation!F:F)</f>
        <v>Tier - 2</v>
      </c>
      <c r="S1195" t="str">
        <f>_xlfn.XLOOKUP(Table4[[#This Row],[Customer ID]], Hospitalisation!A:A, Hospitalisation!G:G)</f>
        <v>Tier - 1</v>
      </c>
      <c r="T1195" t="str">
        <f>_xlfn.XLOOKUP(Table4[[#This Row],[Customer ID]], Hospitalisation!A:A, Hospitalisation!H:H)</f>
        <v>R1024</v>
      </c>
      <c r="U1195" t="str" cm="1">
        <f t="array" ref="U1195">_xlfn.IFS(Table4[[#This Row],[Age]]&lt;=29,"Youth",Table4[[#This Row],[Age]]&lt;=49,"Adults",Table4[[#This Row],[Age]]&gt;=50,"Senior")</f>
        <v>Adults</v>
      </c>
    </row>
    <row r="1196" spans="1:21">
      <c r="A1196" t="s">
        <v>3185</v>
      </c>
      <c r="B1196" t="str">
        <f>_xlfn.XLOOKUP(Table4[[#This Row],[Customer ID]],Table1[[#This Row],[Customer ID]],Table1[[#This Row],[TITLE]],0)</f>
        <v>Ms</v>
      </c>
      <c r="C1196" t="str" cm="1">
        <f t="array" ref="C1196">_xlfn.XLOOKUP(Table4[[#This Row],[Customer ID]],Table1[[#All],[Customer ID]],Table1[[#All],[FIRST NAME]],0)</f>
        <v>Dara</v>
      </c>
      <c r="D1196" t="str" cm="1">
        <f t="array" ref="D1196">_xlfn.XLOOKUP(Table4[[#This Row],[Customer ID]],Table1[[#All],[Customer ID]],Table1[[#All],[LAST NAME]],0)</f>
        <v>Steele-Belkin</v>
      </c>
      <c r="E1196" s="5" cm="1">
        <f t="array" ref="E1196">_xlfn.XLOOKUP(Table4[[#This Row],[Customer ID]],Table3[[#All],[Customer ID]],Table3[[#All],[Date of Birth]],0)</f>
        <v>28067</v>
      </c>
      <c r="F1196" cm="1">
        <f t="array" ref="F1196">_xlfn.XLOOKUP(Table4[[#This Row],[Customer ID]],Table3[[#All],[Customer ID]],Table3[[#All],[Age]],0)</f>
        <v>46</v>
      </c>
      <c r="G1196" cm="1">
        <f t="array" ref="G1196">_xlfn.XLOOKUP(Table4[[#This Row],[Customer ID]],Table3[[#All],[Customer ID]],Table3[[#All],[Children]],0)</f>
        <v>2</v>
      </c>
      <c r="H1196" cm="1">
        <f t="array" ref="H1196">_xlfn.XLOOKUP(Table4[[#This Row],[Customer ID]],Table2[[#All],[Customer ID]],Table2[[#All],[BMI]],0)</f>
        <v>48.07</v>
      </c>
      <c r="I1196" cm="1">
        <f t="array" ref="I1196">_xlfn.XLOOKUP(Table4[[#This Row],[Customer ID]],Table2[[#All],[Customer ID]],Table2[[#All],[HBA1C]],0)</f>
        <v>4.0599999999999996</v>
      </c>
      <c r="J1196" t="str">
        <f>_xlfn.XLOOKUP(Table4[[#This Row],[Customer ID]], 'Medical Examination'!A:A, 'Medical Examination'!D:D)</f>
        <v>Yes</v>
      </c>
      <c r="K1196" t="str">
        <f>_xlfn.XLOOKUP(Table4[[#This Row],[Customer ID]], 'Medical Examination'!A:A, 'Medical Examination'!E:E)</f>
        <v>No</v>
      </c>
      <c r="L1196" t="str">
        <f>_xlfn.XLOOKUP(Table4[[#This Row],[Customer ID]], 'Medical Examination'!A:A, 'Medical Examination'!F:F)</f>
        <v>No</v>
      </c>
      <c r="M1196">
        <f>_xlfn.XLOOKUP(Table4[[#This Row],[Customer ID]], 'Medical Examination'!A:A, 'Medical Examination'!G:G)</f>
        <v>0</v>
      </c>
      <c r="N1196" t="str">
        <f>_xlfn.XLOOKUP(Table4[[#This Row],[Customer ID]], 'Medical Examination'!A:A, 'Medical Examination'!H:H)</f>
        <v>No</v>
      </c>
      <c r="O1196" t="str">
        <f>_xlfn.XLOOKUP(Table4[[#This Row],[Customer ID]], 'Medical Examination'!A:A, 'Medical Examination'!I:I)</f>
        <v>Normal</v>
      </c>
      <c r="P1196" t="str">
        <f>_xlfn.XLOOKUP(Table4[[#This Row],[Customer ID]], 'Medical Examination'!A:A, 'Medical Examination'!J:J)</f>
        <v>Obesity</v>
      </c>
      <c r="Q1196" s="1">
        <f>_xlfn.XLOOKUP(Table4[[#This Row],[Customer ID]], Hospitalisation!A:A, Hospitalisation!E:E)</f>
        <v>9432.93</v>
      </c>
      <c r="R1196" t="str">
        <f>_xlfn.XLOOKUP(Table4[[#This Row],[Customer ID]], Hospitalisation!A:A, Hospitalisation!F:F)</f>
        <v>Tier - 2</v>
      </c>
      <c r="S1196" t="str">
        <f>_xlfn.XLOOKUP(Table4[[#This Row],[Customer ID]], Hospitalisation!A:A, Hospitalisation!G:G)</f>
        <v>Tier - 1</v>
      </c>
      <c r="T1196" t="str">
        <f>_xlfn.XLOOKUP(Table4[[#This Row],[Customer ID]], Hospitalisation!A:A, Hospitalisation!H:H)</f>
        <v>R1024</v>
      </c>
      <c r="U1196" t="str" cm="1">
        <f t="array" ref="U1196">_xlfn.IFS(Table4[[#This Row],[Age]]&lt;=29,"Youth",Table4[[#This Row],[Age]]&lt;=49,"Adults",Table4[[#This Row],[Age]]&gt;=50,"Senior")</f>
        <v>Adults</v>
      </c>
    </row>
    <row r="1197" spans="1:21">
      <c r="A1197" t="s">
        <v>3188</v>
      </c>
      <c r="B1197" t="str">
        <f>_xlfn.XLOOKUP(Table4[[#This Row],[Customer ID]],Table1[[#This Row],[Customer ID]],Table1[[#This Row],[TITLE]],0)</f>
        <v>Ms</v>
      </c>
      <c r="C1197" t="str" cm="1">
        <f t="array" ref="C1197">_xlfn.XLOOKUP(Table4[[#This Row],[Customer ID]],Table1[[#All],[Customer ID]],Table1[[#All],[FIRST NAME]],0)</f>
        <v>Rachelle R</v>
      </c>
      <c r="D1197" t="str" cm="1">
        <f t="array" ref="D1197">_xlfn.XLOOKUP(Table4[[#This Row],[Customer ID]],Table1[[#All],[Customer ID]],Table1[[#All],[LAST NAME]],0)</f>
        <v>Christensen</v>
      </c>
      <c r="E1197" s="5" cm="1">
        <f t="array" ref="E1197">_xlfn.XLOOKUP(Table4[[#This Row],[Customer ID]],Table3[[#All],[Customer ID]],Table3[[#All],[Date of Birth]],0)</f>
        <v>28063</v>
      </c>
      <c r="F1197" cm="1">
        <f t="array" ref="F1197">_xlfn.XLOOKUP(Table4[[#This Row],[Customer ID]],Table3[[#All],[Customer ID]],Table3[[#All],[Age]],0)</f>
        <v>46</v>
      </c>
      <c r="G1197" cm="1">
        <f t="array" ref="G1197">_xlfn.XLOOKUP(Table4[[#This Row],[Customer ID]],Table3[[#All],[Customer ID]],Table3[[#All],[Children]],0)</f>
        <v>3</v>
      </c>
      <c r="H1197" cm="1">
        <f t="array" ref="H1197">_xlfn.XLOOKUP(Table4[[#This Row],[Customer ID]],Table2[[#All],[Customer ID]],Table2[[#All],[BMI]],0)</f>
        <v>30.8</v>
      </c>
      <c r="I1197" cm="1">
        <f t="array" ref="I1197">_xlfn.XLOOKUP(Table4[[#This Row],[Customer ID]],Table2[[#All],[Customer ID]],Table2[[#All],[HBA1C]],0)</f>
        <v>5.23</v>
      </c>
      <c r="J1197" t="str">
        <f>_xlfn.XLOOKUP(Table4[[#This Row],[Customer ID]], 'Medical Examination'!A:A, 'Medical Examination'!D:D)</f>
        <v>Yes</v>
      </c>
      <c r="K1197" t="str">
        <f>_xlfn.XLOOKUP(Table4[[#This Row],[Customer ID]], 'Medical Examination'!A:A, 'Medical Examination'!E:E)</f>
        <v>No</v>
      </c>
      <c r="L1197" t="str">
        <f>_xlfn.XLOOKUP(Table4[[#This Row],[Customer ID]], 'Medical Examination'!A:A, 'Medical Examination'!F:F)</f>
        <v>No</v>
      </c>
      <c r="M1197">
        <f>_xlfn.XLOOKUP(Table4[[#This Row],[Customer ID]], 'Medical Examination'!A:A, 'Medical Examination'!G:G)</f>
        <v>0</v>
      </c>
      <c r="N1197" t="str">
        <f>_xlfn.XLOOKUP(Table4[[#This Row],[Customer ID]], 'Medical Examination'!A:A, 'Medical Examination'!H:H)</f>
        <v>No</v>
      </c>
      <c r="O1197" t="str">
        <f>_xlfn.XLOOKUP(Table4[[#This Row],[Customer ID]], 'Medical Examination'!A:A, 'Medical Examination'!I:I)</f>
        <v>Normal</v>
      </c>
      <c r="P1197" t="str">
        <f>_xlfn.XLOOKUP(Table4[[#This Row],[Customer ID]], 'Medical Examination'!A:A, 'Medical Examination'!J:J)</f>
        <v>Obesity</v>
      </c>
      <c r="Q1197" s="1">
        <f>_xlfn.XLOOKUP(Table4[[#This Row],[Customer ID]], Hospitalisation!A:A, Hospitalisation!E:E)</f>
        <v>9414.92</v>
      </c>
      <c r="R1197" t="str">
        <f>_xlfn.XLOOKUP(Table4[[#This Row],[Customer ID]], Hospitalisation!A:A, Hospitalisation!F:F)</f>
        <v>Tier - 2</v>
      </c>
      <c r="S1197" t="str">
        <f>_xlfn.XLOOKUP(Table4[[#This Row],[Customer ID]], Hospitalisation!A:A, Hospitalisation!G:G)</f>
        <v>Tier - 2</v>
      </c>
      <c r="T1197" t="str">
        <f>_xlfn.XLOOKUP(Table4[[#This Row],[Customer ID]], Hospitalisation!A:A, Hospitalisation!H:H)</f>
        <v>R1011</v>
      </c>
      <c r="U1197" t="str" cm="1">
        <f t="array" ref="U1197">_xlfn.IFS(Table4[[#This Row],[Age]]&lt;=29,"Youth",Table4[[#This Row],[Age]]&lt;=49,"Adults",Table4[[#This Row],[Age]]&gt;=50,"Senior")</f>
        <v>Adults</v>
      </c>
    </row>
    <row r="1198" spans="1:21">
      <c r="A1198" t="s">
        <v>3191</v>
      </c>
      <c r="B1198" t="str">
        <f>_xlfn.XLOOKUP(Table4[[#This Row],[Customer ID]],Table1[[#This Row],[Customer ID]],Table1[[#This Row],[TITLE]],0)</f>
        <v>Ms</v>
      </c>
      <c r="C1198" t="str" cm="1">
        <f t="array" ref="C1198">_xlfn.XLOOKUP(Table4[[#This Row],[Customer ID]],Table1[[#All],[Customer ID]],Table1[[#All],[FIRST NAME]],0)</f>
        <v>Brenda J</v>
      </c>
      <c r="D1198" t="str" cm="1">
        <f t="array" ref="D1198">_xlfn.XLOOKUP(Table4[[#This Row],[Customer ID]],Table1[[#All],[Customer ID]],Table1[[#All],[LAST NAME]],0)</f>
        <v>Hodge</v>
      </c>
      <c r="E1198" s="5" cm="1">
        <f t="array" ref="E1198">_xlfn.XLOOKUP(Table4[[#This Row],[Customer ID]],Table3[[#All],[Customer ID]],Table3[[#All],[Date of Birth]],0)</f>
        <v>28050</v>
      </c>
      <c r="F1198" cm="1">
        <f t="array" ref="F1198">_xlfn.XLOOKUP(Table4[[#This Row],[Customer ID]],Table3[[#All],[Customer ID]],Table3[[#All],[Age]],0)</f>
        <v>46</v>
      </c>
      <c r="G1198" cm="1">
        <f t="array" ref="G1198">_xlfn.XLOOKUP(Table4[[#This Row],[Customer ID]],Table3[[#All],[Customer ID]],Table3[[#All],[Children]],0)</f>
        <v>2</v>
      </c>
      <c r="H1198" cm="1">
        <f t="array" ref="H1198">_xlfn.XLOOKUP(Table4[[#This Row],[Customer ID]],Table2[[#All],[Customer ID]],Table2[[#All],[BMI]],0)</f>
        <v>32.299999999999997</v>
      </c>
      <c r="I1198" cm="1">
        <f t="array" ref="I1198">_xlfn.XLOOKUP(Table4[[#This Row],[Customer ID]],Table2[[#All],[Customer ID]],Table2[[#All],[HBA1C]],0)</f>
        <v>5.05</v>
      </c>
      <c r="J1198" t="str">
        <f>_xlfn.XLOOKUP(Table4[[#This Row],[Customer ID]], 'Medical Examination'!A:A, 'Medical Examination'!D:D)</f>
        <v>Yes</v>
      </c>
      <c r="K1198" t="str">
        <f>_xlfn.XLOOKUP(Table4[[#This Row],[Customer ID]], 'Medical Examination'!A:A, 'Medical Examination'!E:E)</f>
        <v>No</v>
      </c>
      <c r="L1198" t="str">
        <f>_xlfn.XLOOKUP(Table4[[#This Row],[Customer ID]], 'Medical Examination'!A:A, 'Medical Examination'!F:F)</f>
        <v>No</v>
      </c>
      <c r="M1198">
        <f>_xlfn.XLOOKUP(Table4[[#This Row],[Customer ID]], 'Medical Examination'!A:A, 'Medical Examination'!G:G)</f>
        <v>0</v>
      </c>
      <c r="N1198" t="str">
        <f>_xlfn.XLOOKUP(Table4[[#This Row],[Customer ID]], 'Medical Examination'!A:A, 'Medical Examination'!H:H)</f>
        <v>No</v>
      </c>
      <c r="O1198" t="str">
        <f>_xlfn.XLOOKUP(Table4[[#This Row],[Customer ID]], 'Medical Examination'!A:A, 'Medical Examination'!I:I)</f>
        <v>Normal</v>
      </c>
      <c r="P1198" t="str">
        <f>_xlfn.XLOOKUP(Table4[[#This Row],[Customer ID]], 'Medical Examination'!A:A, 'Medical Examination'!J:J)</f>
        <v>Obesity</v>
      </c>
      <c r="Q1198" s="1">
        <f>_xlfn.XLOOKUP(Table4[[#This Row],[Customer ID]], Hospitalisation!A:A, Hospitalisation!E:E)</f>
        <v>9411.01</v>
      </c>
      <c r="R1198" t="str">
        <f>_xlfn.XLOOKUP(Table4[[#This Row],[Customer ID]], Hospitalisation!A:A, Hospitalisation!F:F)</f>
        <v>Tier - 2</v>
      </c>
      <c r="S1198" t="str">
        <f>_xlfn.XLOOKUP(Table4[[#This Row],[Customer ID]], Hospitalisation!A:A, Hospitalisation!G:G)</f>
        <v>Tier - 3</v>
      </c>
      <c r="T1198" t="str">
        <f>_xlfn.XLOOKUP(Table4[[#This Row],[Customer ID]], Hospitalisation!A:A, Hospitalisation!H:H)</f>
        <v>R1024</v>
      </c>
      <c r="U1198" t="str" cm="1">
        <f t="array" ref="U1198">_xlfn.IFS(Table4[[#This Row],[Age]]&lt;=29,"Youth",Table4[[#This Row],[Age]]&lt;=49,"Adults",Table4[[#This Row],[Age]]&gt;=50,"Senior")</f>
        <v>Adults</v>
      </c>
    </row>
    <row r="1199" spans="1:21">
      <c r="A1199" t="s">
        <v>3194</v>
      </c>
      <c r="B1199" t="str">
        <f>_xlfn.XLOOKUP(Table4[[#This Row],[Customer ID]],Table1[[#This Row],[Customer ID]],Table1[[#This Row],[TITLE]],0)</f>
        <v>Mr</v>
      </c>
      <c r="C1199" t="str" cm="1">
        <f t="array" ref="C1199">_xlfn.XLOOKUP(Table4[[#This Row],[Customer ID]],Table1[[#All],[Customer ID]],Table1[[#All],[FIRST NAME]],0)</f>
        <v>Tim</v>
      </c>
      <c r="D1199" t="str" cm="1">
        <f t="array" ref="D1199">_xlfn.XLOOKUP(Table4[[#This Row],[Customer ID]],Table1[[#All],[Customer ID]],Table1[[#All],[LAST NAME]],0)</f>
        <v>Rusterholz</v>
      </c>
      <c r="E1199" s="5" cm="1">
        <f t="array" ref="E1199">_xlfn.XLOOKUP(Table4[[#This Row],[Customer ID]],Table3[[#All],[Customer ID]],Table3[[#All],[Date of Birth]],0)</f>
        <v>26226</v>
      </c>
      <c r="F1199" cm="1">
        <f t="array" ref="F1199">_xlfn.XLOOKUP(Table4[[#This Row],[Customer ID]],Table3[[#All],[Customer ID]],Table3[[#All],[Age]],0)</f>
        <v>51</v>
      </c>
      <c r="G1199" cm="1">
        <f t="array" ref="G1199">_xlfn.XLOOKUP(Table4[[#This Row],[Customer ID]],Table3[[#All],[Customer ID]],Table3[[#All],[Children]],0)</f>
        <v>1</v>
      </c>
      <c r="H1199" cm="1">
        <f t="array" ref="H1199">_xlfn.XLOOKUP(Table4[[#This Row],[Customer ID]],Table2[[#All],[Customer ID]],Table2[[#All],[BMI]],0)</f>
        <v>39.700000000000003</v>
      </c>
      <c r="I1199" cm="1">
        <f t="array" ref="I1199">_xlfn.XLOOKUP(Table4[[#This Row],[Customer ID]],Table2[[#All],[Customer ID]],Table2[[#All],[HBA1C]],0)</f>
        <v>7.34</v>
      </c>
      <c r="J1199" t="str">
        <f>_xlfn.XLOOKUP(Table4[[#This Row],[Customer ID]], 'Medical Examination'!A:A, 'Medical Examination'!D:D)</f>
        <v>No</v>
      </c>
      <c r="K1199" t="str">
        <f>_xlfn.XLOOKUP(Table4[[#This Row],[Customer ID]], 'Medical Examination'!A:A, 'Medical Examination'!E:E)</f>
        <v>No</v>
      </c>
      <c r="L1199" t="str">
        <f>_xlfn.XLOOKUP(Table4[[#This Row],[Customer ID]], 'Medical Examination'!A:A, 'Medical Examination'!F:F)</f>
        <v>No</v>
      </c>
      <c r="M1199">
        <f>_xlfn.XLOOKUP(Table4[[#This Row],[Customer ID]], 'Medical Examination'!A:A, 'Medical Examination'!G:G)</f>
        <v>0</v>
      </c>
      <c r="N1199" t="str">
        <f>_xlfn.XLOOKUP(Table4[[#This Row],[Customer ID]], 'Medical Examination'!A:A, 'Medical Examination'!H:H)</f>
        <v>No</v>
      </c>
      <c r="O1199" t="str">
        <f>_xlfn.XLOOKUP(Table4[[#This Row],[Customer ID]], 'Medical Examination'!A:A, 'Medical Examination'!I:I)</f>
        <v>Diabetes</v>
      </c>
      <c r="P1199" t="str">
        <f>_xlfn.XLOOKUP(Table4[[#This Row],[Customer ID]], 'Medical Examination'!A:A, 'Medical Examination'!J:J)</f>
        <v>Obesity</v>
      </c>
      <c r="Q1199" s="1">
        <f>_xlfn.XLOOKUP(Table4[[#This Row],[Customer ID]], Hospitalisation!A:A, Hospitalisation!E:E)</f>
        <v>9391.35</v>
      </c>
      <c r="R1199" t="str">
        <f>_xlfn.XLOOKUP(Table4[[#This Row],[Customer ID]], Hospitalisation!A:A, Hospitalisation!F:F)</f>
        <v>Tier - 3</v>
      </c>
      <c r="S1199" t="str">
        <f>_xlfn.XLOOKUP(Table4[[#This Row],[Customer ID]], Hospitalisation!A:A, Hospitalisation!G:G)</f>
        <v>Tier - 3</v>
      </c>
      <c r="T1199" t="str">
        <f>_xlfn.XLOOKUP(Table4[[#This Row],[Customer ID]], Hospitalisation!A:A, Hospitalisation!H:H)</f>
        <v>R1011</v>
      </c>
      <c r="U1199" t="str" cm="1">
        <f t="array" ref="U1199">_xlfn.IFS(Table4[[#This Row],[Age]]&lt;=29,"Youth",Table4[[#This Row],[Age]]&lt;=49,"Adults",Table4[[#This Row],[Age]]&gt;=50,"Senior")</f>
        <v>Senior</v>
      </c>
    </row>
    <row r="1200" spans="1:21">
      <c r="A1200" t="s">
        <v>3196</v>
      </c>
      <c r="B1200" t="str">
        <f>_xlfn.XLOOKUP(Table4[[#This Row],[Customer ID]],Table1[[#This Row],[Customer ID]],Table1[[#This Row],[TITLE]],0)</f>
        <v>Mr</v>
      </c>
      <c r="C1200" t="str" cm="1">
        <f t="array" ref="C1200">_xlfn.XLOOKUP(Table4[[#This Row],[Customer ID]],Table1[[#All],[Customer ID]],Table1[[#All],[FIRST NAME]],0)</f>
        <v>Sylvain</v>
      </c>
      <c r="D1200" t="str" cm="1">
        <f t="array" ref="D1200">_xlfn.XLOOKUP(Table4[[#This Row],[Customer ID]],Table1[[#All],[Customer ID]],Table1[[#All],[LAST NAME]],0)</f>
        <v>Lafrance</v>
      </c>
      <c r="E1200" s="5" cm="1">
        <f t="array" ref="E1200">_xlfn.XLOOKUP(Table4[[#This Row],[Customer ID]],Table3[[#All],[Customer ID]],Table3[[#All],[Date of Birth]],0)</f>
        <v>26296</v>
      </c>
      <c r="F1200" cm="1">
        <f t="array" ref="F1200">_xlfn.XLOOKUP(Table4[[#This Row],[Customer ID]],Table3[[#All],[Customer ID]],Table3[[#All],[Age]],0)</f>
        <v>51</v>
      </c>
      <c r="G1200" cm="1">
        <f t="array" ref="G1200">_xlfn.XLOOKUP(Table4[[#This Row],[Customer ID]],Table3[[#All],[Customer ID]],Table3[[#All],[Children]],0)</f>
        <v>1</v>
      </c>
      <c r="H1200" cm="1">
        <f t="array" ref="H1200">_xlfn.XLOOKUP(Table4[[#This Row],[Customer ID]],Table2[[#All],[Customer ID]],Table2[[#All],[BMI]],0)</f>
        <v>35.97</v>
      </c>
      <c r="I1200" cm="1">
        <f t="array" ref="I1200">_xlfn.XLOOKUP(Table4[[#This Row],[Customer ID]],Table2[[#All],[Customer ID]],Table2[[#All],[HBA1C]],0)</f>
        <v>8.1300000000000008</v>
      </c>
      <c r="J1200" t="str">
        <f>_xlfn.XLOOKUP(Table4[[#This Row],[Customer ID]], 'Medical Examination'!A:A, 'Medical Examination'!D:D)</f>
        <v>No</v>
      </c>
      <c r="K1200" t="str">
        <f>_xlfn.XLOOKUP(Table4[[#This Row],[Customer ID]], 'Medical Examination'!A:A, 'Medical Examination'!E:E)</f>
        <v>No</v>
      </c>
      <c r="L1200" t="str">
        <f>_xlfn.XLOOKUP(Table4[[#This Row],[Customer ID]], 'Medical Examination'!A:A, 'Medical Examination'!F:F)</f>
        <v>No</v>
      </c>
      <c r="M1200">
        <f>_xlfn.XLOOKUP(Table4[[#This Row],[Customer ID]], 'Medical Examination'!A:A, 'Medical Examination'!G:G)</f>
        <v>0</v>
      </c>
      <c r="N1200" t="str">
        <f>_xlfn.XLOOKUP(Table4[[#This Row],[Customer ID]], 'Medical Examination'!A:A, 'Medical Examination'!H:H)</f>
        <v>No</v>
      </c>
      <c r="O1200" t="str">
        <f>_xlfn.XLOOKUP(Table4[[#This Row],[Customer ID]], 'Medical Examination'!A:A, 'Medical Examination'!I:I)</f>
        <v>Diabetes</v>
      </c>
      <c r="P1200" t="str">
        <f>_xlfn.XLOOKUP(Table4[[#This Row],[Customer ID]], 'Medical Examination'!A:A, 'Medical Examination'!J:J)</f>
        <v>Obesity</v>
      </c>
      <c r="Q1200" s="1">
        <f>_xlfn.XLOOKUP(Table4[[#This Row],[Customer ID]], Hospitalisation!A:A, Hospitalisation!E:E)</f>
        <v>9386.16</v>
      </c>
      <c r="R1200" t="str">
        <f>_xlfn.XLOOKUP(Table4[[#This Row],[Customer ID]], Hospitalisation!A:A, Hospitalisation!F:F)</f>
        <v>Tier - 3</v>
      </c>
      <c r="S1200" t="str">
        <f>_xlfn.XLOOKUP(Table4[[#This Row],[Customer ID]], Hospitalisation!A:A, Hospitalisation!G:G)</f>
        <v>Tier - 2</v>
      </c>
      <c r="T1200" t="str">
        <f>_xlfn.XLOOKUP(Table4[[#This Row],[Customer ID]], Hospitalisation!A:A, Hospitalisation!H:H)</f>
        <v>R1013</v>
      </c>
      <c r="U1200" t="str" cm="1">
        <f t="array" ref="U1200">_xlfn.IFS(Table4[[#This Row],[Age]]&lt;=29,"Youth",Table4[[#This Row],[Age]]&lt;=49,"Adults",Table4[[#This Row],[Age]]&gt;=50,"Senior")</f>
        <v>Senior</v>
      </c>
    </row>
    <row r="1201" spans="1:21">
      <c r="A1201" t="s">
        <v>3199</v>
      </c>
      <c r="B1201" t="str">
        <f>_xlfn.XLOOKUP(Table4[[#This Row],[Customer ID]],Table1[[#This Row],[Customer ID]],Table1[[#This Row],[TITLE]],0)</f>
        <v>Mrs</v>
      </c>
      <c r="C1201" t="str" cm="1">
        <f t="array" ref="C1201">_xlfn.XLOOKUP(Table4[[#This Row],[Customer ID]],Table1[[#All],[Customer ID]],Table1[[#All],[FIRST NAME]],0)</f>
        <v>Lisa M</v>
      </c>
      <c r="D1201" t="str" cm="1">
        <f t="array" ref="D1201">_xlfn.XLOOKUP(Table4[[#This Row],[Customer ID]],Table1[[#All],[Customer ID]],Table1[[#All],[LAST NAME]],0)</f>
        <v>Hallis</v>
      </c>
      <c r="E1201" s="5" cm="1">
        <f t="array" ref="E1201">_xlfn.XLOOKUP(Table4[[#This Row],[Customer ID]],Table3[[#All],[Customer ID]],Table3[[#All],[Date of Birth]],0)</f>
        <v>27730</v>
      </c>
      <c r="F1201" cm="1">
        <f t="array" ref="F1201">_xlfn.XLOOKUP(Table4[[#This Row],[Customer ID]],Table3[[#All],[Customer ID]],Table3[[#All],[Age]],0)</f>
        <v>47</v>
      </c>
      <c r="G1201" cm="1">
        <f t="array" ref="G1201">_xlfn.XLOOKUP(Table4[[#This Row],[Customer ID]],Table3[[#All],[Customer ID]],Table3[[#All],[Children]],0)</f>
        <v>1</v>
      </c>
      <c r="H1201" cm="1">
        <f t="array" ref="H1201">_xlfn.XLOOKUP(Table4[[#This Row],[Customer ID]],Table2[[#All],[Customer ID]],Table2[[#All],[BMI]],0)</f>
        <v>25.86</v>
      </c>
      <c r="I1201" cm="1">
        <f t="array" ref="I1201">_xlfn.XLOOKUP(Table4[[#This Row],[Customer ID]],Table2[[#All],[Customer ID]],Table2[[#All],[HBA1C]],0)</f>
        <v>6.68</v>
      </c>
      <c r="J1201" t="str">
        <f>_xlfn.XLOOKUP(Table4[[#This Row],[Customer ID]], 'Medical Examination'!A:A, 'Medical Examination'!D:D)</f>
        <v>Yes</v>
      </c>
      <c r="K1201" t="str">
        <f>_xlfn.XLOOKUP(Table4[[#This Row],[Customer ID]], 'Medical Examination'!A:A, 'Medical Examination'!E:E)</f>
        <v>No</v>
      </c>
      <c r="L1201" t="str">
        <f>_xlfn.XLOOKUP(Table4[[#This Row],[Customer ID]], 'Medical Examination'!A:A, 'Medical Examination'!F:F)</f>
        <v>No</v>
      </c>
      <c r="M1201">
        <f>_xlfn.XLOOKUP(Table4[[#This Row],[Customer ID]], 'Medical Examination'!A:A, 'Medical Examination'!G:G)</f>
        <v>1</v>
      </c>
      <c r="N1201" t="str">
        <f>_xlfn.XLOOKUP(Table4[[#This Row],[Customer ID]], 'Medical Examination'!A:A, 'Medical Examination'!H:H)</f>
        <v>No</v>
      </c>
      <c r="O1201" t="str">
        <f>_xlfn.XLOOKUP(Table4[[#This Row],[Customer ID]], 'Medical Examination'!A:A, 'Medical Examination'!I:I)</f>
        <v>Diabetes</v>
      </c>
      <c r="P1201" t="str">
        <f>_xlfn.XLOOKUP(Table4[[#This Row],[Customer ID]], 'Medical Examination'!A:A, 'Medical Examination'!J:J)</f>
        <v>Overweight</v>
      </c>
      <c r="Q1201" s="1">
        <f>_xlfn.XLOOKUP(Table4[[#This Row],[Customer ID]], Hospitalisation!A:A, Hospitalisation!E:E)</f>
        <v>9380.75</v>
      </c>
      <c r="R1201" t="str">
        <f>_xlfn.XLOOKUP(Table4[[#This Row],[Customer ID]], Hospitalisation!A:A, Hospitalisation!F:F)</f>
        <v>Tier - 2</v>
      </c>
      <c r="S1201" t="str">
        <f>_xlfn.XLOOKUP(Table4[[#This Row],[Customer ID]], Hospitalisation!A:A, Hospitalisation!G:G)</f>
        <v>Tier - 2</v>
      </c>
      <c r="T1201" t="str">
        <f>_xlfn.XLOOKUP(Table4[[#This Row],[Customer ID]], Hospitalisation!A:A, Hospitalisation!H:H)</f>
        <v>R1024</v>
      </c>
      <c r="U1201" t="str" cm="1">
        <f t="array" ref="U1201">_xlfn.IFS(Table4[[#This Row],[Age]]&lt;=29,"Youth",Table4[[#This Row],[Age]]&lt;=49,"Adults",Table4[[#This Row],[Age]]&gt;=50,"Senior")</f>
        <v>Adults</v>
      </c>
    </row>
    <row r="1202" spans="1:21">
      <c r="A1202" t="s">
        <v>3201</v>
      </c>
      <c r="B1202" t="str">
        <f>_xlfn.XLOOKUP(Table4[[#This Row],[Customer ID]],Table1[[#This Row],[Customer ID]],Table1[[#This Row],[TITLE]],0)</f>
        <v>Mr</v>
      </c>
      <c r="C1202" t="str" cm="1">
        <f t="array" ref="C1202">_xlfn.XLOOKUP(Table4[[#This Row],[Customer ID]],Table1[[#All],[Customer ID]],Table1[[#All],[FIRST NAME]],0)</f>
        <v>Ryan</v>
      </c>
      <c r="D1202" t="str" cm="1">
        <f t="array" ref="D1202">_xlfn.XLOOKUP(Table4[[#This Row],[Customer ID]],Table1[[#All],[Customer ID]],Table1[[#All],[LAST NAME]],0)</f>
        <v>Marshall</v>
      </c>
      <c r="E1202" s="5" cm="1">
        <f t="array" ref="E1202">_xlfn.XLOOKUP(Table4[[#This Row],[Customer ID]],Table3[[#All],[Customer ID]],Table3[[#All],[Date of Birth]],0)</f>
        <v>26263</v>
      </c>
      <c r="F1202" cm="1">
        <f t="array" ref="F1202">_xlfn.XLOOKUP(Table4[[#This Row],[Customer ID]],Table3[[#All],[Customer ID]],Table3[[#All],[Age]],0)</f>
        <v>51</v>
      </c>
      <c r="G1202" cm="1">
        <f t="array" ref="G1202">_xlfn.XLOOKUP(Table4[[#This Row],[Customer ID]],Table3[[#All],[Customer ID]],Table3[[#All],[Children]],0)</f>
        <v>1</v>
      </c>
      <c r="H1202" cm="1">
        <f t="array" ref="H1202">_xlfn.XLOOKUP(Table4[[#This Row],[Customer ID]],Table2[[#All],[Customer ID]],Table2[[#All],[BMI]],0)</f>
        <v>30.03</v>
      </c>
      <c r="I1202" cm="1">
        <f t="array" ref="I1202">_xlfn.XLOOKUP(Table4[[#This Row],[Customer ID]],Table2[[#All],[Customer ID]],Table2[[#All],[HBA1C]],0)</f>
        <v>11.51</v>
      </c>
      <c r="J1202" t="str">
        <f>_xlfn.XLOOKUP(Table4[[#This Row],[Customer ID]], 'Medical Examination'!A:A, 'Medical Examination'!D:D)</f>
        <v>No</v>
      </c>
      <c r="K1202" t="str">
        <f>_xlfn.XLOOKUP(Table4[[#This Row],[Customer ID]], 'Medical Examination'!A:A, 'Medical Examination'!E:E)</f>
        <v>No</v>
      </c>
      <c r="L1202" t="str">
        <f>_xlfn.XLOOKUP(Table4[[#This Row],[Customer ID]], 'Medical Examination'!A:A, 'Medical Examination'!F:F)</f>
        <v>No</v>
      </c>
      <c r="M1202">
        <f>_xlfn.XLOOKUP(Table4[[#This Row],[Customer ID]], 'Medical Examination'!A:A, 'Medical Examination'!G:G)</f>
        <v>0</v>
      </c>
      <c r="N1202" t="str">
        <f>_xlfn.XLOOKUP(Table4[[#This Row],[Customer ID]], 'Medical Examination'!A:A, 'Medical Examination'!H:H)</f>
        <v>No</v>
      </c>
      <c r="O1202" t="str">
        <f>_xlfn.XLOOKUP(Table4[[#This Row],[Customer ID]], 'Medical Examination'!A:A, 'Medical Examination'!I:I)</f>
        <v>Diabetes</v>
      </c>
      <c r="P1202" t="str">
        <f>_xlfn.XLOOKUP(Table4[[#This Row],[Customer ID]], 'Medical Examination'!A:A, 'Medical Examination'!J:J)</f>
        <v>Obesity</v>
      </c>
      <c r="Q1202" s="1">
        <f>_xlfn.XLOOKUP(Table4[[#This Row],[Customer ID]], Hospitalisation!A:A, Hospitalisation!E:E)</f>
        <v>9377.9</v>
      </c>
      <c r="R1202" t="str">
        <f>_xlfn.XLOOKUP(Table4[[#This Row],[Customer ID]], Hospitalisation!A:A, Hospitalisation!F:F)</f>
        <v>Tier - 2</v>
      </c>
      <c r="S1202" t="str">
        <f>_xlfn.XLOOKUP(Table4[[#This Row],[Customer ID]], Hospitalisation!A:A, Hospitalisation!G:G)</f>
        <v>Tier - 1</v>
      </c>
      <c r="T1202" t="str">
        <f>_xlfn.XLOOKUP(Table4[[#This Row],[Customer ID]], Hospitalisation!A:A, Hospitalisation!H:H)</f>
        <v>R1013</v>
      </c>
      <c r="U1202" t="str" cm="1">
        <f t="array" ref="U1202">_xlfn.IFS(Table4[[#This Row],[Age]]&lt;=29,"Youth",Table4[[#This Row],[Age]]&lt;=49,"Adults",Table4[[#This Row],[Age]]&gt;=50,"Senior")</f>
        <v>Senior</v>
      </c>
    </row>
    <row r="1203" spans="1:21">
      <c r="A1203" t="s">
        <v>3202</v>
      </c>
      <c r="B1203" t="str">
        <f>_xlfn.XLOOKUP(Table4[[#This Row],[Customer ID]],Table1[[#This Row],[Customer ID]],Table1[[#This Row],[TITLE]],0)</f>
        <v>Mrs</v>
      </c>
      <c r="C1203" t="str" cm="1">
        <f t="array" ref="C1203">_xlfn.XLOOKUP(Table4[[#This Row],[Customer ID]],Table1[[#All],[Customer ID]],Table1[[#All],[FIRST NAME]],0)</f>
        <v>Kaitlin M</v>
      </c>
      <c r="D1203" t="str" cm="1">
        <f t="array" ref="D1203">_xlfn.XLOOKUP(Table4[[#This Row],[Customer ID]],Table1[[#All],[Customer ID]],Table1[[#All],[LAST NAME]],0)</f>
        <v>Salowitz</v>
      </c>
      <c r="E1203" s="5" cm="1">
        <f t="array" ref="E1203">_xlfn.XLOOKUP(Table4[[#This Row],[Customer ID]],Table3[[#All],[Customer ID]],Table3[[#All],[Date of Birth]],0)</f>
        <v>25531</v>
      </c>
      <c r="F1203" cm="1">
        <f t="array" ref="F1203">_xlfn.XLOOKUP(Table4[[#This Row],[Customer ID]],Table3[[#All],[Customer ID]],Table3[[#All],[Age]],0)</f>
        <v>53</v>
      </c>
      <c r="G1203" cm="1">
        <f t="array" ref="G1203">_xlfn.XLOOKUP(Table4[[#This Row],[Customer ID]],Table3[[#All],[Customer ID]],Table3[[#All],[Children]],0)</f>
        <v>0</v>
      </c>
      <c r="H1203" cm="1">
        <f t="array" ref="H1203">_xlfn.XLOOKUP(Table4[[#This Row],[Customer ID]],Table2[[#All],[Customer ID]],Table2[[#All],[BMI]],0)</f>
        <v>25.76</v>
      </c>
      <c r="I1203" cm="1">
        <f t="array" ref="I1203">_xlfn.XLOOKUP(Table4[[#This Row],[Customer ID]],Table2[[#All],[Customer ID]],Table2[[#All],[HBA1C]],0)</f>
        <v>6.02</v>
      </c>
      <c r="J1203" t="str">
        <f>_xlfn.XLOOKUP(Table4[[#This Row],[Customer ID]], 'Medical Examination'!A:A, 'Medical Examination'!D:D)</f>
        <v>Yes</v>
      </c>
      <c r="K1203" t="str">
        <f>_xlfn.XLOOKUP(Table4[[#This Row],[Customer ID]], 'Medical Examination'!A:A, 'Medical Examination'!E:E)</f>
        <v>No</v>
      </c>
      <c r="L1203" t="str">
        <f>_xlfn.XLOOKUP(Table4[[#This Row],[Customer ID]], 'Medical Examination'!A:A, 'Medical Examination'!F:F)</f>
        <v>Yes</v>
      </c>
      <c r="M1203">
        <f>_xlfn.XLOOKUP(Table4[[#This Row],[Customer ID]], 'Medical Examination'!A:A, 'Medical Examination'!G:G)</f>
        <v>1</v>
      </c>
      <c r="N1203" t="str">
        <f>_xlfn.XLOOKUP(Table4[[#This Row],[Customer ID]], 'Medical Examination'!A:A, 'Medical Examination'!H:H)</f>
        <v>No</v>
      </c>
      <c r="O1203" t="str">
        <f>_xlfn.XLOOKUP(Table4[[#This Row],[Customer ID]], 'Medical Examination'!A:A, 'Medical Examination'!I:I)</f>
        <v>Prediabetes</v>
      </c>
      <c r="P1203" t="str">
        <f>_xlfn.XLOOKUP(Table4[[#This Row],[Customer ID]], 'Medical Examination'!A:A, 'Medical Examination'!J:J)</f>
        <v>Overweight</v>
      </c>
      <c r="Q1203" s="1">
        <f>_xlfn.XLOOKUP(Table4[[#This Row],[Customer ID]], Hospitalisation!A:A, Hospitalisation!E:E)</f>
        <v>9377.4500000000007</v>
      </c>
      <c r="R1203" t="str">
        <f>_xlfn.XLOOKUP(Table4[[#This Row],[Customer ID]], Hospitalisation!A:A, Hospitalisation!F:F)</f>
        <v>Tier - 2</v>
      </c>
      <c r="S1203" t="str">
        <f>_xlfn.XLOOKUP(Table4[[#This Row],[Customer ID]], Hospitalisation!A:A, Hospitalisation!G:G)</f>
        <v>Tier - 3</v>
      </c>
      <c r="T1203" t="str">
        <f>_xlfn.XLOOKUP(Table4[[#This Row],[Customer ID]], Hospitalisation!A:A, Hospitalisation!H:H)</f>
        <v>R1013</v>
      </c>
      <c r="U1203" t="str" cm="1">
        <f t="array" ref="U1203">_xlfn.IFS(Table4[[#This Row],[Age]]&lt;=29,"Youth",Table4[[#This Row],[Age]]&lt;=49,"Adults",Table4[[#This Row],[Age]]&gt;=50,"Senior")</f>
        <v>Senior</v>
      </c>
    </row>
    <row r="1204" spans="1:21">
      <c r="A1204" t="s">
        <v>3205</v>
      </c>
      <c r="B1204" t="str">
        <f>_xlfn.XLOOKUP(Table4[[#This Row],[Customer ID]],Table1[[#This Row],[Customer ID]],Table1[[#This Row],[TITLE]],0)</f>
        <v>Mr</v>
      </c>
      <c r="C1204" t="str" cm="1">
        <f t="array" ref="C1204">_xlfn.XLOOKUP(Table4[[#This Row],[Customer ID]],Table1[[#All],[Customer ID]],Table1[[#All],[FIRST NAME]],0)</f>
        <v>William R</v>
      </c>
      <c r="D1204" t="str" cm="1">
        <f t="array" ref="D1204">_xlfn.XLOOKUP(Table4[[#This Row],[Customer ID]],Table1[[#All],[Customer ID]],Table1[[#All],[LAST NAME]],0)</f>
        <v>Blake</v>
      </c>
      <c r="E1204" s="5" cm="1">
        <f t="array" ref="E1204">_xlfn.XLOOKUP(Table4[[#This Row],[Customer ID]],Table3[[#All],[Customer ID]],Table3[[#All],[Date of Birth]],0)</f>
        <v>26214</v>
      </c>
      <c r="F1204" cm="1">
        <f t="array" ref="F1204">_xlfn.XLOOKUP(Table4[[#This Row],[Customer ID]],Table3[[#All],[Customer ID]],Table3[[#All],[Age]],0)</f>
        <v>51</v>
      </c>
      <c r="G1204" cm="1">
        <f t="array" ref="G1204">_xlfn.XLOOKUP(Table4[[#This Row],[Customer ID]],Table3[[#All],[Customer ID]],Table3[[#All],[Children]],0)</f>
        <v>0</v>
      </c>
      <c r="H1204" cm="1">
        <f t="array" ref="H1204">_xlfn.XLOOKUP(Table4[[#This Row],[Customer ID]],Table2[[#All],[Customer ID]],Table2[[#All],[BMI]],0)</f>
        <v>22.42</v>
      </c>
      <c r="I1204" cm="1">
        <f t="array" ref="I1204">_xlfn.XLOOKUP(Table4[[#This Row],[Customer ID]],Table2[[#All],[Customer ID]],Table2[[#All],[HBA1C]],0)</f>
        <v>7.96</v>
      </c>
      <c r="J1204" t="str">
        <f>_xlfn.XLOOKUP(Table4[[#This Row],[Customer ID]], 'Medical Examination'!A:A, 'Medical Examination'!D:D)</f>
        <v>No</v>
      </c>
      <c r="K1204" t="str">
        <f>_xlfn.XLOOKUP(Table4[[#This Row],[Customer ID]], 'Medical Examination'!A:A, 'Medical Examination'!E:E)</f>
        <v>No</v>
      </c>
      <c r="L1204" t="str">
        <f>_xlfn.XLOOKUP(Table4[[#This Row],[Customer ID]], 'Medical Examination'!A:A, 'Medical Examination'!F:F)</f>
        <v>No</v>
      </c>
      <c r="M1204">
        <f>_xlfn.XLOOKUP(Table4[[#This Row],[Customer ID]], 'Medical Examination'!A:A, 'Medical Examination'!G:G)</f>
        <v>0</v>
      </c>
      <c r="N1204" t="str">
        <f>_xlfn.XLOOKUP(Table4[[#This Row],[Customer ID]], 'Medical Examination'!A:A, 'Medical Examination'!H:H)</f>
        <v>No</v>
      </c>
      <c r="O1204" t="str">
        <f>_xlfn.XLOOKUP(Table4[[#This Row],[Customer ID]], 'Medical Examination'!A:A, 'Medical Examination'!I:I)</f>
        <v>Diabetes</v>
      </c>
      <c r="P1204" t="str">
        <f>_xlfn.XLOOKUP(Table4[[#This Row],[Customer ID]], 'Medical Examination'!A:A, 'Medical Examination'!J:J)</f>
        <v>Normal Weight</v>
      </c>
      <c r="Q1204" s="1">
        <f>_xlfn.XLOOKUP(Table4[[#This Row],[Customer ID]], Hospitalisation!A:A, Hospitalisation!E:E)</f>
        <v>9361.33</v>
      </c>
      <c r="R1204" t="str">
        <f>_xlfn.XLOOKUP(Table4[[#This Row],[Customer ID]], Hospitalisation!A:A, Hospitalisation!F:F)</f>
        <v>Tier - 3</v>
      </c>
      <c r="S1204" t="str">
        <f>_xlfn.XLOOKUP(Table4[[#This Row],[Customer ID]], Hospitalisation!A:A, Hospitalisation!G:G)</f>
        <v>Tier - 1</v>
      </c>
      <c r="T1204" t="str">
        <f>_xlfn.XLOOKUP(Table4[[#This Row],[Customer ID]], Hospitalisation!A:A, Hospitalisation!H:H)</f>
        <v>R1016</v>
      </c>
      <c r="U1204" t="str" cm="1">
        <f t="array" ref="U1204">_xlfn.IFS(Table4[[#This Row],[Age]]&lt;=29,"Youth",Table4[[#This Row],[Age]]&lt;=49,"Adults",Table4[[#This Row],[Age]]&gt;=50,"Senior")</f>
        <v>Senior</v>
      </c>
    </row>
    <row r="1205" spans="1:21">
      <c r="A1205" t="s">
        <v>3208</v>
      </c>
      <c r="B1205" t="str">
        <f>_xlfn.XLOOKUP(Table4[[#This Row],[Customer ID]],Table1[[#This Row],[Customer ID]],Table1[[#This Row],[TITLE]],0)</f>
        <v>Mr</v>
      </c>
      <c r="C1205" t="str" cm="1">
        <f t="array" ref="C1205">_xlfn.XLOOKUP(Table4[[#This Row],[Customer ID]],Table1[[#All],[Customer ID]],Table1[[#All],[FIRST NAME]],0)</f>
        <v>Bruce</v>
      </c>
      <c r="D1205" t="str" cm="1">
        <f t="array" ref="D1205">_xlfn.XLOOKUP(Table4[[#This Row],[Customer ID]],Table1[[#All],[Customer ID]],Table1[[#All],[LAST NAME]],0)</f>
        <v>Langerak</v>
      </c>
      <c r="E1205" s="5" cm="1">
        <f t="array" ref="E1205">_xlfn.XLOOKUP(Table4[[#This Row],[Customer ID]],Table3[[#All],[Customer ID]],Table3[[#All],[Date of Birth]],0)</f>
        <v>32325</v>
      </c>
      <c r="F1205" cm="1">
        <f t="array" ref="F1205">_xlfn.XLOOKUP(Table4[[#This Row],[Customer ID]],Table3[[#All],[Customer ID]],Table3[[#All],[Age]],0)</f>
        <v>34</v>
      </c>
      <c r="G1205" cm="1">
        <f t="array" ref="G1205">_xlfn.XLOOKUP(Table4[[#This Row],[Customer ID]],Table3[[#All],[Customer ID]],Table3[[#All],[Children]],0)</f>
        <v>3</v>
      </c>
      <c r="H1205" cm="1">
        <f t="array" ref="H1205">_xlfn.XLOOKUP(Table4[[#This Row],[Customer ID]],Table2[[#All],[Customer ID]],Table2[[#All],[BMI]],0)</f>
        <v>33.18</v>
      </c>
      <c r="I1205" cm="1">
        <f t="array" ref="I1205">_xlfn.XLOOKUP(Table4[[#This Row],[Customer ID]],Table2[[#All],[Customer ID]],Table2[[#All],[HBA1C]],0)</f>
        <v>6.01</v>
      </c>
      <c r="J1205" t="str">
        <f>_xlfn.XLOOKUP(Table4[[#This Row],[Customer ID]], 'Medical Examination'!A:A, 'Medical Examination'!D:D)</f>
        <v>Yes</v>
      </c>
      <c r="K1205" t="str">
        <f>_xlfn.XLOOKUP(Table4[[#This Row],[Customer ID]], 'Medical Examination'!A:A, 'Medical Examination'!E:E)</f>
        <v>No</v>
      </c>
      <c r="L1205" t="str">
        <f>_xlfn.XLOOKUP(Table4[[#This Row],[Customer ID]], 'Medical Examination'!A:A, 'Medical Examination'!F:F)</f>
        <v>No</v>
      </c>
      <c r="M1205">
        <f>_xlfn.XLOOKUP(Table4[[#This Row],[Customer ID]], 'Medical Examination'!A:A, 'Medical Examination'!G:G)</f>
        <v>1</v>
      </c>
      <c r="N1205" t="str">
        <f>_xlfn.XLOOKUP(Table4[[#This Row],[Customer ID]], 'Medical Examination'!A:A, 'Medical Examination'!H:H)</f>
        <v>No</v>
      </c>
      <c r="O1205" t="str">
        <f>_xlfn.XLOOKUP(Table4[[#This Row],[Customer ID]], 'Medical Examination'!A:A, 'Medical Examination'!I:I)</f>
        <v>Prediabetes</v>
      </c>
      <c r="P1205" t="str">
        <f>_xlfn.XLOOKUP(Table4[[#This Row],[Customer ID]], 'Medical Examination'!A:A, 'Medical Examination'!J:J)</f>
        <v>Obesity</v>
      </c>
      <c r="Q1205" s="1">
        <f>_xlfn.XLOOKUP(Table4[[#This Row],[Customer ID]], Hospitalisation!A:A, Hospitalisation!E:E)</f>
        <v>9344.2000000000007</v>
      </c>
      <c r="R1205" t="str">
        <f>_xlfn.XLOOKUP(Table4[[#This Row],[Customer ID]], Hospitalisation!A:A, Hospitalisation!F:F)</f>
        <v>Tier - 2</v>
      </c>
      <c r="S1205" t="str">
        <f>_xlfn.XLOOKUP(Table4[[#This Row],[Customer ID]], Hospitalisation!A:A, Hospitalisation!G:G)</f>
        <v>Tier - 1</v>
      </c>
      <c r="T1205" t="str">
        <f>_xlfn.XLOOKUP(Table4[[#This Row],[Customer ID]], Hospitalisation!A:A, Hospitalisation!H:H)</f>
        <v>R1021</v>
      </c>
      <c r="U1205" t="str" cm="1">
        <f t="array" ref="U1205">_xlfn.IFS(Table4[[#This Row],[Age]]&lt;=29,"Youth",Table4[[#This Row],[Age]]&lt;=49,"Adults",Table4[[#This Row],[Age]]&gt;=50,"Senior")</f>
        <v>Adults</v>
      </c>
    </row>
    <row r="1206" spans="1:21">
      <c r="A1206" t="s">
        <v>3210</v>
      </c>
      <c r="B1206" t="str">
        <f>_xlfn.XLOOKUP(Table4[[#This Row],[Customer ID]],Table1[[#This Row],[Customer ID]],Table1[[#This Row],[TITLE]],0)</f>
        <v>Mrs</v>
      </c>
      <c r="C1206" t="str" cm="1">
        <f t="array" ref="C1206">_xlfn.XLOOKUP(Table4[[#This Row],[Customer ID]],Table1[[#All],[Customer ID]],Table1[[#All],[FIRST NAME]],0)</f>
        <v>Veronica</v>
      </c>
      <c r="D1206" t="str" cm="1">
        <f t="array" ref="D1206">_xlfn.XLOOKUP(Table4[[#This Row],[Customer ID]],Table1[[#All],[Customer ID]],Table1[[#All],[LAST NAME]],0)</f>
        <v>Bonilla</v>
      </c>
      <c r="E1206" s="5" cm="1">
        <f t="array" ref="E1206">_xlfn.XLOOKUP(Table4[[#This Row],[Customer ID]],Table3[[#All],[Customer ID]],Table3[[#All],[Date of Birth]],0)</f>
        <v>35350</v>
      </c>
      <c r="F1206" cm="1">
        <f t="array" ref="F1206">_xlfn.XLOOKUP(Table4[[#This Row],[Customer ID]],Table3[[#All],[Customer ID]],Table3[[#All],[Age]],0)</f>
        <v>26</v>
      </c>
      <c r="G1206" cm="1">
        <f t="array" ref="G1206">_xlfn.XLOOKUP(Table4[[#This Row],[Customer ID]],Table3[[#All],[Customer ID]],Table3[[#All],[Children]],0)</f>
        <v>0</v>
      </c>
      <c r="H1206" cm="1">
        <f t="array" ref="H1206">_xlfn.XLOOKUP(Table4[[#This Row],[Customer ID]],Table2[[#All],[Customer ID]],Table2[[#All],[BMI]],0)</f>
        <v>43.04</v>
      </c>
      <c r="I1206" cm="1">
        <f t="array" ref="I1206">_xlfn.XLOOKUP(Table4[[#This Row],[Customer ID]],Table2[[#All],[Customer ID]],Table2[[#All],[HBA1C]],0)</f>
        <v>5.9</v>
      </c>
      <c r="J1206" t="str">
        <f>_xlfn.XLOOKUP(Table4[[#This Row],[Customer ID]], 'Medical Examination'!A:A, 'Medical Examination'!D:D)</f>
        <v>Yes</v>
      </c>
      <c r="K1206" t="str">
        <f>_xlfn.XLOOKUP(Table4[[#This Row],[Customer ID]], 'Medical Examination'!A:A, 'Medical Examination'!E:E)</f>
        <v>No</v>
      </c>
      <c r="L1206" t="str">
        <f>_xlfn.XLOOKUP(Table4[[#This Row],[Customer ID]], 'Medical Examination'!A:A, 'Medical Examination'!F:F)</f>
        <v>No</v>
      </c>
      <c r="M1206">
        <f>_xlfn.XLOOKUP(Table4[[#This Row],[Customer ID]], 'Medical Examination'!A:A, 'Medical Examination'!G:G)</f>
        <v>0</v>
      </c>
      <c r="N1206" t="str">
        <f>_xlfn.XLOOKUP(Table4[[#This Row],[Customer ID]], 'Medical Examination'!A:A, 'Medical Examination'!H:H)</f>
        <v>No</v>
      </c>
      <c r="O1206" t="str">
        <f>_xlfn.XLOOKUP(Table4[[#This Row],[Customer ID]], 'Medical Examination'!A:A, 'Medical Examination'!I:I)</f>
        <v>Prediabetes</v>
      </c>
      <c r="P1206" t="str">
        <f>_xlfn.XLOOKUP(Table4[[#This Row],[Customer ID]], 'Medical Examination'!A:A, 'Medical Examination'!J:J)</f>
        <v>Obesity</v>
      </c>
      <c r="Q1206" s="1">
        <f>_xlfn.XLOOKUP(Table4[[#This Row],[Customer ID]], Hospitalisation!A:A, Hospitalisation!E:E)</f>
        <v>9338.61</v>
      </c>
      <c r="R1206" t="str">
        <f>_xlfn.XLOOKUP(Table4[[#This Row],[Customer ID]], Hospitalisation!A:A, Hospitalisation!F:F)</f>
        <v>Tier - 2</v>
      </c>
      <c r="S1206" t="str">
        <f>_xlfn.XLOOKUP(Table4[[#This Row],[Customer ID]], Hospitalisation!A:A, Hospitalisation!G:G)</f>
        <v>Tier - 1</v>
      </c>
      <c r="T1206" t="str">
        <f>_xlfn.XLOOKUP(Table4[[#This Row],[Customer ID]], Hospitalisation!A:A, Hospitalisation!H:H)</f>
        <v>R1026</v>
      </c>
      <c r="U1206" t="str" cm="1">
        <f t="array" ref="U1206">_xlfn.IFS(Table4[[#This Row],[Age]]&lt;=29,"Youth",Table4[[#This Row],[Age]]&lt;=49,"Adults",Table4[[#This Row],[Age]]&gt;=50,"Senior")</f>
        <v>Youth</v>
      </c>
    </row>
    <row r="1207" spans="1:21">
      <c r="A1207" t="s">
        <v>3213</v>
      </c>
      <c r="B1207" t="str">
        <f>_xlfn.XLOOKUP(Table4[[#This Row],[Customer ID]],Table1[[#This Row],[Customer ID]],Table1[[#This Row],[TITLE]],0)</f>
        <v>Mr</v>
      </c>
      <c r="C1207" t="str" cm="1">
        <f t="array" ref="C1207">_xlfn.XLOOKUP(Table4[[#This Row],[Customer ID]],Table1[[#All],[Customer ID]],Table1[[#All],[FIRST NAME]],0)</f>
        <v>Warren</v>
      </c>
      <c r="D1207" t="str" cm="1">
        <f t="array" ref="D1207">_xlfn.XLOOKUP(Table4[[#This Row],[Customer ID]],Table1[[#All],[Customer ID]],Table1[[#All],[LAST NAME]],0)</f>
        <v>Ciabattoni</v>
      </c>
      <c r="E1207" s="5" cm="1">
        <f t="array" ref="E1207">_xlfn.XLOOKUP(Table4[[#This Row],[Customer ID]],Table3[[#All],[Customer ID]],Table3[[#All],[Date of Birth]],0)</f>
        <v>32333</v>
      </c>
      <c r="F1207" cm="1">
        <f t="array" ref="F1207">_xlfn.XLOOKUP(Table4[[#This Row],[Customer ID]],Table3[[#All],[Customer ID]],Table3[[#All],[Age]],0)</f>
        <v>34</v>
      </c>
      <c r="G1207" cm="1">
        <f t="array" ref="G1207">_xlfn.XLOOKUP(Table4[[#This Row],[Customer ID]],Table3[[#All],[Customer ID]],Table3[[#All],[Children]],0)</f>
        <v>3</v>
      </c>
      <c r="H1207" cm="1">
        <f t="array" ref="H1207">_xlfn.XLOOKUP(Table4[[#This Row],[Customer ID]],Table2[[#All],[Customer ID]],Table2[[#All],[BMI]],0)</f>
        <v>34.15</v>
      </c>
      <c r="I1207" cm="1">
        <f t="array" ref="I1207">_xlfn.XLOOKUP(Table4[[#This Row],[Customer ID]],Table2[[#All],[Customer ID]],Table2[[#All],[HBA1C]],0)</f>
        <v>4.49</v>
      </c>
      <c r="J1207" t="str">
        <f>_xlfn.XLOOKUP(Table4[[#This Row],[Customer ID]], 'Medical Examination'!A:A, 'Medical Examination'!D:D)</f>
        <v>Yes</v>
      </c>
      <c r="K1207" t="str">
        <f>_xlfn.XLOOKUP(Table4[[#This Row],[Customer ID]], 'Medical Examination'!A:A, 'Medical Examination'!E:E)</f>
        <v>No</v>
      </c>
      <c r="L1207" t="str">
        <f>_xlfn.XLOOKUP(Table4[[#This Row],[Customer ID]], 'Medical Examination'!A:A, 'Medical Examination'!F:F)</f>
        <v>No</v>
      </c>
      <c r="M1207">
        <f>_xlfn.XLOOKUP(Table4[[#This Row],[Customer ID]], 'Medical Examination'!A:A, 'Medical Examination'!G:G)</f>
        <v>1</v>
      </c>
      <c r="N1207" t="str">
        <f>_xlfn.XLOOKUP(Table4[[#This Row],[Customer ID]], 'Medical Examination'!A:A, 'Medical Examination'!H:H)</f>
        <v>No</v>
      </c>
      <c r="O1207" t="str">
        <f>_xlfn.XLOOKUP(Table4[[#This Row],[Customer ID]], 'Medical Examination'!A:A, 'Medical Examination'!I:I)</f>
        <v>Normal</v>
      </c>
      <c r="P1207" t="str">
        <f>_xlfn.XLOOKUP(Table4[[#This Row],[Customer ID]], 'Medical Examination'!A:A, 'Medical Examination'!J:J)</f>
        <v>Obesity</v>
      </c>
      <c r="Q1207" s="1">
        <f>_xlfn.XLOOKUP(Table4[[#This Row],[Customer ID]], Hospitalisation!A:A, Hospitalisation!E:E)</f>
        <v>9320.26</v>
      </c>
      <c r="R1207" t="str">
        <f>_xlfn.XLOOKUP(Table4[[#This Row],[Customer ID]], Hospitalisation!A:A, Hospitalisation!F:F)</f>
        <v>Tier - 2</v>
      </c>
      <c r="S1207" t="str">
        <f>_xlfn.XLOOKUP(Table4[[#This Row],[Customer ID]], Hospitalisation!A:A, Hospitalisation!G:G)</f>
        <v>Tier - 1</v>
      </c>
      <c r="T1207" t="str">
        <f>_xlfn.XLOOKUP(Table4[[#This Row],[Customer ID]], Hospitalisation!A:A, Hospitalisation!H:H)</f>
        <v>R1012</v>
      </c>
      <c r="U1207" t="str" cm="1">
        <f t="array" ref="U1207">_xlfn.IFS(Table4[[#This Row],[Age]]&lt;=29,"Youth",Table4[[#This Row],[Age]]&lt;=49,"Adults",Table4[[#This Row],[Age]]&gt;=50,"Senior")</f>
        <v>Adults</v>
      </c>
    </row>
    <row r="1208" spans="1:21">
      <c r="A1208" t="s">
        <v>3216</v>
      </c>
      <c r="B1208" t="str">
        <f>_xlfn.XLOOKUP(Table4[[#This Row],[Customer ID]],Table1[[#This Row],[Customer ID]],Table1[[#This Row],[TITLE]],0)</f>
        <v>Mrs</v>
      </c>
      <c r="C1208" t="str" cm="1">
        <f t="array" ref="C1208">_xlfn.XLOOKUP(Table4[[#This Row],[Customer ID]],Table1[[#All],[Customer ID]],Table1[[#All],[FIRST NAME]],0)</f>
        <v>Daniela</v>
      </c>
      <c r="D1208" t="str" cm="1">
        <f t="array" ref="D1208">_xlfn.XLOOKUP(Table4[[#This Row],[Customer ID]],Table1[[#All],[Customer ID]],Table1[[#All],[LAST NAME]],0)</f>
        <v>Escanero Palmer</v>
      </c>
      <c r="E1208" s="5" cm="1">
        <f t="array" ref="E1208">_xlfn.XLOOKUP(Table4[[#This Row],[Customer ID]],Table3[[#All],[Customer ID]],Table3[[#All],[Date of Birth]],0)</f>
        <v>28410</v>
      </c>
      <c r="F1208" cm="1">
        <f t="array" ref="F1208">_xlfn.XLOOKUP(Table4[[#This Row],[Customer ID]],Table3[[#All],[Customer ID]],Table3[[#All],[Age]],0)</f>
        <v>45</v>
      </c>
      <c r="G1208" cm="1">
        <f t="array" ref="G1208">_xlfn.XLOOKUP(Table4[[#This Row],[Customer ID]],Table3[[#All],[Customer ID]],Table3[[#All],[Children]],0)</f>
        <v>2</v>
      </c>
      <c r="H1208" cm="1">
        <f t="array" ref="H1208">_xlfn.XLOOKUP(Table4[[#This Row],[Customer ID]],Table2[[#All],[Customer ID]],Table2[[#All],[BMI]],0)</f>
        <v>25.78</v>
      </c>
      <c r="I1208" cm="1">
        <f t="array" ref="I1208">_xlfn.XLOOKUP(Table4[[#This Row],[Customer ID]],Table2[[#All],[Customer ID]],Table2[[#All],[HBA1C]],0)</f>
        <v>6.25</v>
      </c>
      <c r="J1208" t="str">
        <f>_xlfn.XLOOKUP(Table4[[#This Row],[Customer ID]], 'Medical Examination'!A:A, 'Medical Examination'!D:D)</f>
        <v>No</v>
      </c>
      <c r="K1208" t="str">
        <f>_xlfn.XLOOKUP(Table4[[#This Row],[Customer ID]], 'Medical Examination'!A:A, 'Medical Examination'!E:E)</f>
        <v>No</v>
      </c>
      <c r="L1208" t="str">
        <f>_xlfn.XLOOKUP(Table4[[#This Row],[Customer ID]], 'Medical Examination'!A:A, 'Medical Examination'!F:F)</f>
        <v>No</v>
      </c>
      <c r="M1208">
        <f>_xlfn.XLOOKUP(Table4[[#This Row],[Customer ID]], 'Medical Examination'!A:A, 'Medical Examination'!G:G)</f>
        <v>0</v>
      </c>
      <c r="N1208" t="str">
        <f>_xlfn.XLOOKUP(Table4[[#This Row],[Customer ID]], 'Medical Examination'!A:A, 'Medical Examination'!H:H)</f>
        <v>No</v>
      </c>
      <c r="O1208" t="str">
        <f>_xlfn.XLOOKUP(Table4[[#This Row],[Customer ID]], 'Medical Examination'!A:A, 'Medical Examination'!I:I)</f>
        <v>Prediabetes</v>
      </c>
      <c r="P1208" t="str">
        <f>_xlfn.XLOOKUP(Table4[[#This Row],[Customer ID]], 'Medical Examination'!A:A, 'Medical Examination'!J:J)</f>
        <v>Overweight</v>
      </c>
      <c r="Q1208" s="1">
        <f>_xlfn.XLOOKUP(Table4[[#This Row],[Customer ID]], Hospitalisation!A:A, Hospitalisation!E:E)</f>
        <v>9315.41</v>
      </c>
      <c r="R1208" t="str">
        <f>_xlfn.XLOOKUP(Table4[[#This Row],[Customer ID]], Hospitalisation!A:A, Hospitalisation!F:F)</f>
        <v>Tier - 2</v>
      </c>
      <c r="S1208" t="str">
        <f>_xlfn.XLOOKUP(Table4[[#This Row],[Customer ID]], Hospitalisation!A:A, Hospitalisation!G:G)</f>
        <v>Tier - 1</v>
      </c>
      <c r="T1208" t="str">
        <f>_xlfn.XLOOKUP(Table4[[#This Row],[Customer ID]], Hospitalisation!A:A, Hospitalisation!H:H)</f>
        <v>R1024</v>
      </c>
      <c r="U1208" t="str" cm="1">
        <f t="array" ref="U1208">_xlfn.IFS(Table4[[#This Row],[Age]]&lt;=29,"Youth",Table4[[#This Row],[Age]]&lt;=49,"Adults",Table4[[#This Row],[Age]]&gt;=50,"Senior")</f>
        <v>Adults</v>
      </c>
    </row>
    <row r="1209" spans="1:21">
      <c r="A1209" t="s">
        <v>3219</v>
      </c>
      <c r="B1209" t="str">
        <f>_xlfn.XLOOKUP(Table4[[#This Row],[Customer ID]],Table1[[#This Row],[Customer ID]],Table1[[#This Row],[TITLE]],0)</f>
        <v>Ms</v>
      </c>
      <c r="C1209" t="str" cm="1">
        <f t="array" ref="C1209">_xlfn.XLOOKUP(Table4[[#This Row],[Customer ID]],Table1[[#All],[Customer ID]],Table1[[#All],[FIRST NAME]],0)</f>
        <v>Deirdre A</v>
      </c>
      <c r="D1209" t="str" cm="1">
        <f t="array" ref="D1209">_xlfn.XLOOKUP(Table4[[#This Row],[Customer ID]],Table1[[#All],[Customer ID]],Table1[[#All],[LAST NAME]],0)</f>
        <v>Lowe</v>
      </c>
      <c r="E1209" s="5" cm="1">
        <f t="array" ref="E1209">_xlfn.XLOOKUP(Table4[[#This Row],[Customer ID]],Table3[[#All],[Customer ID]],Table3[[#All],[Date of Birth]],0)</f>
        <v>23170</v>
      </c>
      <c r="F1209" cm="1">
        <f t="array" ref="F1209">_xlfn.XLOOKUP(Table4[[#This Row],[Customer ID]],Table3[[#All],[Customer ID]],Table3[[#All],[Age]],0)</f>
        <v>60</v>
      </c>
      <c r="G1209" cm="1">
        <f t="array" ref="G1209">_xlfn.XLOOKUP(Table4[[#This Row],[Customer ID]],Table3[[#All],[Customer ID]],Table3[[#All],[Children]],0)</f>
        <v>0</v>
      </c>
      <c r="H1209" cm="1">
        <f t="array" ref="H1209">_xlfn.XLOOKUP(Table4[[#This Row],[Customer ID]],Table2[[#All],[Customer ID]],Table2[[#All],[BMI]],0)</f>
        <v>21.02</v>
      </c>
      <c r="I1209" cm="1">
        <f t="array" ref="I1209">_xlfn.XLOOKUP(Table4[[#This Row],[Customer ID]],Table2[[#All],[Customer ID]],Table2[[#All],[HBA1C]],0)</f>
        <v>9.6199999999999992</v>
      </c>
      <c r="J1209" t="str">
        <f>_xlfn.XLOOKUP(Table4[[#This Row],[Customer ID]], 'Medical Examination'!A:A, 'Medical Examination'!D:D)</f>
        <v>Yes</v>
      </c>
      <c r="K1209" t="str">
        <f>_xlfn.XLOOKUP(Table4[[#This Row],[Customer ID]], 'Medical Examination'!A:A, 'Medical Examination'!E:E)</f>
        <v>No</v>
      </c>
      <c r="L1209" t="str">
        <f>_xlfn.XLOOKUP(Table4[[#This Row],[Customer ID]], 'Medical Examination'!A:A, 'Medical Examination'!F:F)</f>
        <v>Yes</v>
      </c>
      <c r="M1209">
        <f>_xlfn.XLOOKUP(Table4[[#This Row],[Customer ID]], 'Medical Examination'!A:A, 'Medical Examination'!G:G)</f>
        <v>1</v>
      </c>
      <c r="N1209" t="str">
        <f>_xlfn.XLOOKUP(Table4[[#This Row],[Customer ID]], 'Medical Examination'!A:A, 'Medical Examination'!H:H)</f>
        <v>No</v>
      </c>
      <c r="O1209" t="str">
        <f>_xlfn.XLOOKUP(Table4[[#This Row],[Customer ID]], 'Medical Examination'!A:A, 'Medical Examination'!I:I)</f>
        <v>Diabetes</v>
      </c>
      <c r="P1209" t="str">
        <f>_xlfn.XLOOKUP(Table4[[#This Row],[Customer ID]], 'Medical Examination'!A:A, 'Medical Examination'!J:J)</f>
        <v>Normal Weight</v>
      </c>
      <c r="Q1209" s="1">
        <f>_xlfn.XLOOKUP(Table4[[#This Row],[Customer ID]], Hospitalisation!A:A, Hospitalisation!E:E)</f>
        <v>9310.81</v>
      </c>
      <c r="R1209" t="str">
        <f>_xlfn.XLOOKUP(Table4[[#This Row],[Customer ID]], Hospitalisation!A:A, Hospitalisation!F:F)</f>
        <v>Tier - 3</v>
      </c>
      <c r="S1209" t="str">
        <f>_xlfn.XLOOKUP(Table4[[#This Row],[Customer ID]], Hospitalisation!A:A, Hospitalisation!G:G)</f>
        <v>Tier - 1</v>
      </c>
      <c r="T1209" t="str">
        <f>_xlfn.XLOOKUP(Table4[[#This Row],[Customer ID]], Hospitalisation!A:A, Hospitalisation!H:H)</f>
        <v>R1013</v>
      </c>
      <c r="U1209" t="str" cm="1">
        <f t="array" ref="U1209">_xlfn.IFS(Table4[[#This Row],[Age]]&lt;=29,"Youth",Table4[[#This Row],[Age]]&lt;=49,"Adults",Table4[[#This Row],[Age]]&gt;=50,"Senior")</f>
        <v>Senior</v>
      </c>
    </row>
    <row r="1210" spans="1:21">
      <c r="A1210" t="s">
        <v>3221</v>
      </c>
      <c r="B1210" t="str">
        <f>_xlfn.XLOOKUP(Table4[[#This Row],[Customer ID]],Table1[[#This Row],[Customer ID]],Table1[[#This Row],[TITLE]],0)</f>
        <v>Mr</v>
      </c>
      <c r="C1210" t="str" cm="1">
        <f t="array" ref="C1210">_xlfn.XLOOKUP(Table4[[#This Row],[Customer ID]],Table1[[#All],[Customer ID]],Table1[[#All],[FIRST NAME]],0)</f>
        <v>Mathias</v>
      </c>
      <c r="D1210" t="str" cm="1">
        <f t="array" ref="D1210">_xlfn.XLOOKUP(Table4[[#This Row],[Customer ID]],Table1[[#All],[Customer ID]],Table1[[#All],[LAST NAME]],0)</f>
        <v>Osmark</v>
      </c>
      <c r="E1210" s="5" cm="1">
        <f t="array" ref="E1210">_xlfn.XLOOKUP(Table4[[#This Row],[Customer ID]],Table3[[#All],[Customer ID]],Table3[[#All],[Date of Birth]],0)</f>
        <v>26953</v>
      </c>
      <c r="F1210" cm="1">
        <f t="array" ref="F1210">_xlfn.XLOOKUP(Table4[[#This Row],[Customer ID]],Table3[[#All],[Customer ID]],Table3[[#All],[Age]],0)</f>
        <v>49</v>
      </c>
      <c r="G1210" cm="1">
        <f t="array" ref="G1210">_xlfn.XLOOKUP(Table4[[#This Row],[Customer ID]],Table3[[#All],[Customer ID]],Table3[[#All],[Children]],0)</f>
        <v>2</v>
      </c>
      <c r="H1210" cm="1">
        <f t="array" ref="H1210">_xlfn.XLOOKUP(Table4[[#This Row],[Customer ID]],Table2[[#All],[Customer ID]],Table2[[#All],[BMI]],0)</f>
        <v>37.51</v>
      </c>
      <c r="I1210" cm="1">
        <f t="array" ref="I1210">_xlfn.XLOOKUP(Table4[[#This Row],[Customer ID]],Table2[[#All],[Customer ID]],Table2[[#All],[HBA1C]],0)</f>
        <v>11.06</v>
      </c>
      <c r="J1210" t="str">
        <f>_xlfn.XLOOKUP(Table4[[#This Row],[Customer ID]], 'Medical Examination'!A:A, 'Medical Examination'!D:D)</f>
        <v>No</v>
      </c>
      <c r="K1210" t="str">
        <f>_xlfn.XLOOKUP(Table4[[#This Row],[Customer ID]], 'Medical Examination'!A:A, 'Medical Examination'!E:E)</f>
        <v>No</v>
      </c>
      <c r="L1210" t="str">
        <f>_xlfn.XLOOKUP(Table4[[#This Row],[Customer ID]], 'Medical Examination'!A:A, 'Medical Examination'!F:F)</f>
        <v>No</v>
      </c>
      <c r="M1210">
        <f>_xlfn.XLOOKUP(Table4[[#This Row],[Customer ID]], 'Medical Examination'!A:A, 'Medical Examination'!G:G)</f>
        <v>2</v>
      </c>
      <c r="N1210" t="str">
        <f>_xlfn.XLOOKUP(Table4[[#This Row],[Customer ID]], 'Medical Examination'!A:A, 'Medical Examination'!H:H)</f>
        <v>No</v>
      </c>
      <c r="O1210" t="str">
        <f>_xlfn.XLOOKUP(Table4[[#This Row],[Customer ID]], 'Medical Examination'!A:A, 'Medical Examination'!I:I)</f>
        <v>Diabetes</v>
      </c>
      <c r="P1210" t="str">
        <f>_xlfn.XLOOKUP(Table4[[#This Row],[Customer ID]], 'Medical Examination'!A:A, 'Medical Examination'!J:J)</f>
        <v>Obesity</v>
      </c>
      <c r="Q1210" s="1">
        <f>_xlfn.XLOOKUP(Table4[[#This Row],[Customer ID]], Hospitalisation!A:A, Hospitalisation!E:E)</f>
        <v>9304.7000000000007</v>
      </c>
      <c r="R1210" t="str">
        <f>_xlfn.XLOOKUP(Table4[[#This Row],[Customer ID]], Hospitalisation!A:A, Hospitalisation!F:F)</f>
        <v>Tier - 3</v>
      </c>
      <c r="S1210" t="str">
        <f>_xlfn.XLOOKUP(Table4[[#This Row],[Customer ID]], Hospitalisation!A:A, Hospitalisation!G:G)</f>
        <v>Tier - 3</v>
      </c>
      <c r="T1210" t="str">
        <f>_xlfn.XLOOKUP(Table4[[#This Row],[Customer ID]], Hospitalisation!A:A, Hospitalisation!H:H)</f>
        <v>R1013</v>
      </c>
      <c r="U1210" t="str" cm="1">
        <f t="array" ref="U1210">_xlfn.IFS(Table4[[#This Row],[Age]]&lt;=29,"Youth",Table4[[#This Row],[Age]]&lt;=49,"Adults",Table4[[#This Row],[Age]]&gt;=50,"Senior")</f>
        <v>Adults</v>
      </c>
    </row>
    <row r="1211" spans="1:21">
      <c r="A1211" t="s">
        <v>3224</v>
      </c>
      <c r="B1211" t="str">
        <f>_xlfn.XLOOKUP(Table4[[#This Row],[Customer ID]],Table1[[#This Row],[Customer ID]],Table1[[#This Row],[TITLE]],0)</f>
        <v>Mr</v>
      </c>
      <c r="C1211" t="str" cm="1">
        <f t="array" ref="C1211">_xlfn.XLOOKUP(Table4[[#This Row],[Customer ID]],Table1[[#All],[Customer ID]],Table1[[#All],[FIRST NAME]],0)</f>
        <v>Matthew</v>
      </c>
      <c r="D1211" t="str" cm="1">
        <f t="array" ref="D1211">_xlfn.XLOOKUP(Table4[[#This Row],[Customer ID]],Table1[[#All],[Customer ID]],Table1[[#All],[LAST NAME]],0)</f>
        <v>Lawson</v>
      </c>
      <c r="E1211" s="5" cm="1">
        <f t="array" ref="E1211">_xlfn.XLOOKUP(Table4[[#This Row],[Customer ID]],Table3[[#All],[Customer ID]],Table3[[#All],[Date of Birth]],0)</f>
        <v>28067</v>
      </c>
      <c r="F1211" cm="1">
        <f t="array" ref="F1211">_xlfn.XLOOKUP(Table4[[#This Row],[Customer ID]],Table3[[#All],[Customer ID]],Table3[[#All],[Age]],0)</f>
        <v>46</v>
      </c>
      <c r="G1211" cm="1">
        <f t="array" ref="G1211">_xlfn.XLOOKUP(Table4[[#This Row],[Customer ID]],Table3[[#All],[Customer ID]],Table3[[#All],[Children]],0)</f>
        <v>3</v>
      </c>
      <c r="H1211" cm="1">
        <f t="array" ref="H1211">_xlfn.XLOOKUP(Table4[[#This Row],[Customer ID]],Table2[[#All],[Customer ID]],Table2[[#All],[BMI]],0)</f>
        <v>25.745000000000001</v>
      </c>
      <c r="I1211" cm="1">
        <f t="array" ref="I1211">_xlfn.XLOOKUP(Table4[[#This Row],[Customer ID]],Table2[[#All],[Customer ID]],Table2[[#All],[HBA1C]],0)</f>
        <v>6.11</v>
      </c>
      <c r="J1211" t="str">
        <f>_xlfn.XLOOKUP(Table4[[#This Row],[Customer ID]], 'Medical Examination'!A:A, 'Medical Examination'!D:D)</f>
        <v>Yes</v>
      </c>
      <c r="K1211" t="str">
        <f>_xlfn.XLOOKUP(Table4[[#This Row],[Customer ID]], 'Medical Examination'!A:A, 'Medical Examination'!E:E)</f>
        <v>No</v>
      </c>
      <c r="L1211" t="str">
        <f>_xlfn.XLOOKUP(Table4[[#This Row],[Customer ID]], 'Medical Examination'!A:A, 'Medical Examination'!F:F)</f>
        <v>No</v>
      </c>
      <c r="M1211">
        <f>_xlfn.XLOOKUP(Table4[[#This Row],[Customer ID]], 'Medical Examination'!A:A, 'Medical Examination'!G:G)</f>
        <v>0</v>
      </c>
      <c r="N1211" t="str">
        <f>_xlfn.XLOOKUP(Table4[[#This Row],[Customer ID]], 'Medical Examination'!A:A, 'Medical Examination'!H:H)</f>
        <v>No</v>
      </c>
      <c r="O1211" t="str">
        <f>_xlfn.XLOOKUP(Table4[[#This Row],[Customer ID]], 'Medical Examination'!A:A, 'Medical Examination'!I:I)</f>
        <v>Prediabetes</v>
      </c>
      <c r="P1211" t="str">
        <f>_xlfn.XLOOKUP(Table4[[#This Row],[Customer ID]], 'Medical Examination'!A:A, 'Medical Examination'!J:J)</f>
        <v>Overweight</v>
      </c>
      <c r="Q1211" s="1">
        <f>_xlfn.XLOOKUP(Table4[[#This Row],[Customer ID]], Hospitalisation!A:A, Hospitalisation!E:E)</f>
        <v>9301.89</v>
      </c>
      <c r="R1211" t="str">
        <f>_xlfn.XLOOKUP(Table4[[#This Row],[Customer ID]], Hospitalisation!A:A, Hospitalisation!F:F)</f>
        <v>Tier - 2</v>
      </c>
      <c r="S1211" t="str">
        <f>_xlfn.XLOOKUP(Table4[[#This Row],[Customer ID]], Hospitalisation!A:A, Hospitalisation!G:G)</f>
        <v>Tier - 1</v>
      </c>
      <c r="T1211" t="str">
        <f>_xlfn.XLOOKUP(Table4[[#This Row],[Customer ID]], Hospitalisation!A:A, Hospitalisation!H:H)</f>
        <v>R1012</v>
      </c>
      <c r="U1211" t="str" cm="1">
        <f t="array" ref="U1211">_xlfn.IFS(Table4[[#This Row],[Age]]&lt;=29,"Youth",Table4[[#This Row],[Age]]&lt;=49,"Adults",Table4[[#This Row],[Age]]&gt;=50,"Senior")</f>
        <v>Adults</v>
      </c>
    </row>
    <row r="1212" spans="1:21">
      <c r="A1212" t="s">
        <v>3225</v>
      </c>
      <c r="B1212" t="str">
        <f>_xlfn.XLOOKUP(Table4[[#This Row],[Customer ID]],Table1[[#This Row],[Customer ID]],Table1[[#This Row],[TITLE]],0)</f>
        <v>Mr</v>
      </c>
      <c r="C1212" t="str" cm="1">
        <f t="array" ref="C1212">_xlfn.XLOOKUP(Table4[[#This Row],[Customer ID]],Table1[[#All],[Customer ID]],Table1[[#All],[FIRST NAME]],0)</f>
        <v>Kurt</v>
      </c>
      <c r="D1212" t="str" cm="1">
        <f t="array" ref="D1212">_xlfn.XLOOKUP(Table4[[#This Row],[Customer ID]],Table1[[#All],[Customer ID]],Table1[[#All],[LAST NAME]],0)</f>
        <v>Warwick</v>
      </c>
      <c r="E1212" s="5" cm="1">
        <f t="array" ref="E1212">_xlfn.XLOOKUP(Table4[[#This Row],[Customer ID]],Table3[[#All],[Customer ID]],Table3[[#All],[Date of Birth]],0)</f>
        <v>26925</v>
      </c>
      <c r="F1212" cm="1">
        <f t="array" ref="F1212">_xlfn.XLOOKUP(Table4[[#This Row],[Customer ID]],Table3[[#All],[Customer ID]],Table3[[#All],[Age]],0)</f>
        <v>49</v>
      </c>
      <c r="G1212" cm="1">
        <f t="array" ref="G1212">_xlfn.XLOOKUP(Table4[[#This Row],[Customer ID]],Table3[[#All],[Customer ID]],Table3[[#All],[Children]],0)</f>
        <v>1</v>
      </c>
      <c r="H1212" cm="1">
        <f t="array" ref="H1212">_xlfn.XLOOKUP(Table4[[#This Row],[Customer ID]],Table2[[#All],[Customer ID]],Table2[[#All],[BMI]],0)</f>
        <v>31.35</v>
      </c>
      <c r="I1212" cm="1">
        <f t="array" ref="I1212">_xlfn.XLOOKUP(Table4[[#This Row],[Customer ID]],Table2[[#All],[Customer ID]],Table2[[#All],[HBA1C]],0)</f>
        <v>11.49</v>
      </c>
      <c r="J1212" t="str">
        <f>_xlfn.XLOOKUP(Table4[[#This Row],[Customer ID]], 'Medical Examination'!A:A, 'Medical Examination'!D:D)</f>
        <v>No</v>
      </c>
      <c r="K1212" t="str">
        <f>_xlfn.XLOOKUP(Table4[[#This Row],[Customer ID]], 'Medical Examination'!A:A, 'Medical Examination'!E:E)</f>
        <v>No</v>
      </c>
      <c r="L1212" t="str">
        <f>_xlfn.XLOOKUP(Table4[[#This Row],[Customer ID]], 'Medical Examination'!A:A, 'Medical Examination'!F:F)</f>
        <v>No</v>
      </c>
      <c r="M1212">
        <f>_xlfn.XLOOKUP(Table4[[#This Row],[Customer ID]], 'Medical Examination'!A:A, 'Medical Examination'!G:G)</f>
        <v>2</v>
      </c>
      <c r="N1212" t="str">
        <f>_xlfn.XLOOKUP(Table4[[#This Row],[Customer ID]], 'Medical Examination'!A:A, 'Medical Examination'!H:H)</f>
        <v>No</v>
      </c>
      <c r="O1212" t="str">
        <f>_xlfn.XLOOKUP(Table4[[#This Row],[Customer ID]], 'Medical Examination'!A:A, 'Medical Examination'!I:I)</f>
        <v>Diabetes</v>
      </c>
      <c r="P1212" t="str">
        <f>_xlfn.XLOOKUP(Table4[[#This Row],[Customer ID]], 'Medical Examination'!A:A, 'Medical Examination'!J:J)</f>
        <v>Obesity</v>
      </c>
      <c r="Q1212" s="1">
        <f>_xlfn.XLOOKUP(Table4[[#This Row],[Customer ID]], Hospitalisation!A:A, Hospitalisation!E:E)</f>
        <v>9290.14</v>
      </c>
      <c r="R1212" t="str">
        <f>_xlfn.XLOOKUP(Table4[[#This Row],[Customer ID]], Hospitalisation!A:A, Hospitalisation!F:F)</f>
        <v>Tier - 3</v>
      </c>
      <c r="S1212" t="str">
        <f>_xlfn.XLOOKUP(Table4[[#This Row],[Customer ID]], Hospitalisation!A:A, Hospitalisation!G:G)</f>
        <v>Tier - 3</v>
      </c>
      <c r="T1212" t="str">
        <f>_xlfn.XLOOKUP(Table4[[#This Row],[Customer ID]], Hospitalisation!A:A, Hospitalisation!H:H)</f>
        <v>R1016</v>
      </c>
      <c r="U1212" t="str" cm="1">
        <f t="array" ref="U1212">_xlfn.IFS(Table4[[#This Row],[Age]]&lt;=29,"Youth",Table4[[#This Row],[Age]]&lt;=49,"Adults",Table4[[#This Row],[Age]]&gt;=50,"Senior")</f>
        <v>Adults</v>
      </c>
    </row>
    <row r="1213" spans="1:21">
      <c r="A1213" t="s">
        <v>3227</v>
      </c>
      <c r="B1213" t="str">
        <f>_xlfn.XLOOKUP(Table4[[#This Row],[Customer ID]],Table1[[#This Row],[Customer ID]],Table1[[#This Row],[TITLE]],0)</f>
        <v>Mr</v>
      </c>
      <c r="C1213" t="str" cm="1">
        <f t="array" ref="C1213">_xlfn.XLOOKUP(Table4[[#This Row],[Customer ID]],Table1[[#All],[Customer ID]],Table1[[#All],[FIRST NAME]],0)</f>
        <v>Samuel</v>
      </c>
      <c r="D1213" t="str" cm="1">
        <f t="array" ref="D1213">_xlfn.XLOOKUP(Table4[[#This Row],[Customer ID]],Table1[[#All],[Customer ID]],Table1[[#All],[LAST NAME]],0)</f>
        <v>Magnuson</v>
      </c>
      <c r="E1213" s="5" cm="1">
        <f t="array" ref="E1213">_xlfn.XLOOKUP(Table4[[#This Row],[Customer ID]],Table3[[#All],[Customer ID]],Table3[[#All],[Date of Birth]],0)</f>
        <v>26953</v>
      </c>
      <c r="F1213" cm="1">
        <f t="array" ref="F1213">_xlfn.XLOOKUP(Table4[[#This Row],[Customer ID]],Table3[[#All],[Customer ID]],Table3[[#All],[Age]],0)</f>
        <v>49</v>
      </c>
      <c r="G1213" cm="1">
        <f t="array" ref="G1213">_xlfn.XLOOKUP(Table4[[#This Row],[Customer ID]],Table3[[#All],[Customer ID]],Table3[[#All],[Children]],0)</f>
        <v>1</v>
      </c>
      <c r="H1213" cm="1">
        <f t="array" ref="H1213">_xlfn.XLOOKUP(Table4[[#This Row],[Customer ID]],Table2[[#All],[Customer ID]],Table2[[#All],[BMI]],0)</f>
        <v>29.83</v>
      </c>
      <c r="I1213" cm="1">
        <f t="array" ref="I1213">_xlfn.XLOOKUP(Table4[[#This Row],[Customer ID]],Table2[[#All],[Customer ID]],Table2[[#All],[HBA1C]],0)</f>
        <v>8.68</v>
      </c>
      <c r="J1213" t="str">
        <f>_xlfn.XLOOKUP(Table4[[#This Row],[Customer ID]], 'Medical Examination'!A:A, 'Medical Examination'!D:D)</f>
        <v>No</v>
      </c>
      <c r="K1213" t="str">
        <f>_xlfn.XLOOKUP(Table4[[#This Row],[Customer ID]], 'Medical Examination'!A:A, 'Medical Examination'!E:E)</f>
        <v>No</v>
      </c>
      <c r="L1213" t="str">
        <f>_xlfn.XLOOKUP(Table4[[#This Row],[Customer ID]], 'Medical Examination'!A:A, 'Medical Examination'!F:F)</f>
        <v>No</v>
      </c>
      <c r="M1213">
        <f>_xlfn.XLOOKUP(Table4[[#This Row],[Customer ID]], 'Medical Examination'!A:A, 'Medical Examination'!G:G)</f>
        <v>2</v>
      </c>
      <c r="N1213" t="str">
        <f>_xlfn.XLOOKUP(Table4[[#This Row],[Customer ID]], 'Medical Examination'!A:A, 'Medical Examination'!H:H)</f>
        <v>No</v>
      </c>
      <c r="O1213" t="str">
        <f>_xlfn.XLOOKUP(Table4[[#This Row],[Customer ID]], 'Medical Examination'!A:A, 'Medical Examination'!I:I)</f>
        <v>Diabetes</v>
      </c>
      <c r="P1213" t="str">
        <f>_xlfn.XLOOKUP(Table4[[#This Row],[Customer ID]], 'Medical Examination'!A:A, 'Medical Examination'!J:J)</f>
        <v>Overweight</v>
      </c>
      <c r="Q1213" s="1">
        <f>_xlfn.XLOOKUP(Table4[[#This Row],[Customer ID]], Hospitalisation!A:A, Hospitalisation!E:E)</f>
        <v>9288.0300000000007</v>
      </c>
      <c r="R1213" t="str">
        <f>_xlfn.XLOOKUP(Table4[[#This Row],[Customer ID]], Hospitalisation!A:A, Hospitalisation!F:F)</f>
        <v>Tier - 2</v>
      </c>
      <c r="S1213" t="str">
        <f>_xlfn.XLOOKUP(Table4[[#This Row],[Customer ID]], Hospitalisation!A:A, Hospitalisation!G:G)</f>
        <v>Tier - 3</v>
      </c>
      <c r="T1213" t="str">
        <f>_xlfn.XLOOKUP(Table4[[#This Row],[Customer ID]], Hospitalisation!A:A, Hospitalisation!H:H)</f>
        <v>R1018</v>
      </c>
      <c r="U1213" t="str" cm="1">
        <f t="array" ref="U1213">_xlfn.IFS(Table4[[#This Row],[Age]]&lt;=29,"Youth",Table4[[#This Row],[Age]]&lt;=49,"Adults",Table4[[#This Row],[Age]]&gt;=50,"Senior")</f>
        <v>Adults</v>
      </c>
    </row>
    <row r="1214" spans="1:21">
      <c r="A1214" t="s">
        <v>3229</v>
      </c>
      <c r="B1214" t="str">
        <f>_xlfn.XLOOKUP(Table4[[#This Row],[Customer ID]],Table1[[#This Row],[Customer ID]],Table1[[#This Row],[TITLE]],0)</f>
        <v>Mrs</v>
      </c>
      <c r="C1214" t="str" cm="1">
        <f t="array" ref="C1214">_xlfn.XLOOKUP(Table4[[#This Row],[Customer ID]],Table1[[#All],[Customer ID]],Table1[[#All],[FIRST NAME]],0)</f>
        <v>Emily</v>
      </c>
      <c r="D1214" t="str" cm="1">
        <f t="array" ref="D1214">_xlfn.XLOOKUP(Table4[[#This Row],[Customer ID]],Table1[[#All],[Customer ID]],Table1[[#All],[LAST NAME]],0)</f>
        <v>Marsh</v>
      </c>
      <c r="E1214" s="5" cm="1">
        <f t="array" ref="E1214">_xlfn.XLOOKUP(Table4[[#This Row],[Customer ID]],Table3[[#All],[Customer ID]],Table3[[#All],[Date of Birth]],0)</f>
        <v>25533</v>
      </c>
      <c r="F1214" cm="1">
        <f t="array" ref="F1214">_xlfn.XLOOKUP(Table4[[#This Row],[Customer ID]],Table3[[#All],[Customer ID]],Table3[[#All],[Age]],0)</f>
        <v>53</v>
      </c>
      <c r="G1214" cm="1">
        <f t="array" ref="G1214">_xlfn.XLOOKUP(Table4[[#This Row],[Customer ID]],Table3[[#All],[Customer ID]],Table3[[#All],[Children]],0)</f>
        <v>0</v>
      </c>
      <c r="H1214" cm="1">
        <f t="array" ref="H1214">_xlfn.XLOOKUP(Table4[[#This Row],[Customer ID]],Table2[[#All],[Customer ID]],Table2[[#All],[BMI]],0)</f>
        <v>25.49</v>
      </c>
      <c r="I1214" cm="1">
        <f t="array" ref="I1214">_xlfn.XLOOKUP(Table4[[#This Row],[Customer ID]],Table2[[#All],[Customer ID]],Table2[[#All],[HBA1C]],0)</f>
        <v>5.68</v>
      </c>
      <c r="J1214" t="str">
        <f>_xlfn.XLOOKUP(Table4[[#This Row],[Customer ID]], 'Medical Examination'!A:A, 'Medical Examination'!D:D)</f>
        <v>Yes</v>
      </c>
      <c r="K1214" t="str">
        <f>_xlfn.XLOOKUP(Table4[[#This Row],[Customer ID]], 'Medical Examination'!A:A, 'Medical Examination'!E:E)</f>
        <v>No</v>
      </c>
      <c r="L1214" t="str">
        <f>_xlfn.XLOOKUP(Table4[[#This Row],[Customer ID]], 'Medical Examination'!A:A, 'Medical Examination'!F:F)</f>
        <v>Yes</v>
      </c>
      <c r="M1214">
        <f>_xlfn.XLOOKUP(Table4[[#This Row],[Customer ID]], 'Medical Examination'!A:A, 'Medical Examination'!G:G)</f>
        <v>1</v>
      </c>
      <c r="N1214" t="str">
        <f>_xlfn.XLOOKUP(Table4[[#This Row],[Customer ID]], 'Medical Examination'!A:A, 'Medical Examination'!H:H)</f>
        <v>No</v>
      </c>
      <c r="O1214" t="str">
        <f>_xlfn.XLOOKUP(Table4[[#This Row],[Customer ID]], 'Medical Examination'!A:A, 'Medical Examination'!I:I)</f>
        <v>Normal</v>
      </c>
      <c r="P1214" t="str">
        <f>_xlfn.XLOOKUP(Table4[[#This Row],[Customer ID]], 'Medical Examination'!A:A, 'Medical Examination'!J:J)</f>
        <v>Overweight</v>
      </c>
      <c r="Q1214" s="1">
        <f>_xlfn.XLOOKUP(Table4[[#This Row],[Customer ID]], Hospitalisation!A:A, Hospitalisation!E:E)</f>
        <v>9285.8700000000008</v>
      </c>
      <c r="R1214" t="str">
        <f>_xlfn.XLOOKUP(Table4[[#This Row],[Customer ID]], Hospitalisation!A:A, Hospitalisation!F:F)</f>
        <v>Tier - 2</v>
      </c>
      <c r="S1214" t="str">
        <f>_xlfn.XLOOKUP(Table4[[#This Row],[Customer ID]], Hospitalisation!A:A, Hospitalisation!G:G)</f>
        <v>Tier - 3</v>
      </c>
      <c r="T1214" t="str">
        <f>_xlfn.XLOOKUP(Table4[[#This Row],[Customer ID]], Hospitalisation!A:A, Hospitalisation!H:H)</f>
        <v>R1013</v>
      </c>
      <c r="U1214" t="str" cm="1">
        <f t="array" ref="U1214">_xlfn.IFS(Table4[[#This Row],[Age]]&lt;=29,"Youth",Table4[[#This Row],[Age]]&lt;=49,"Adults",Table4[[#This Row],[Age]]&gt;=50,"Senior")</f>
        <v>Senior</v>
      </c>
    </row>
    <row r="1215" spans="1:21">
      <c r="A1215" t="s">
        <v>3231</v>
      </c>
      <c r="B1215" t="str">
        <f>_xlfn.XLOOKUP(Table4[[#This Row],[Customer ID]],Table1[[#This Row],[Customer ID]],Table1[[#This Row],[TITLE]],0)</f>
        <v>Ms</v>
      </c>
      <c r="C1215" t="str" cm="1">
        <f t="array" ref="C1215">_xlfn.XLOOKUP(Table4[[#This Row],[Customer ID]],Table1[[#All],[Customer ID]],Table1[[#All],[FIRST NAME]],0)</f>
        <v>Tiffany</v>
      </c>
      <c r="D1215" t="str" cm="1">
        <f t="array" ref="D1215">_xlfn.XLOOKUP(Table4[[#This Row],[Customer ID]],Table1[[#All],[Customer ID]],Table1[[#All],[LAST NAME]],0)</f>
        <v>Kari</v>
      </c>
      <c r="E1215" s="5" cm="1">
        <f t="array" ref="E1215">_xlfn.XLOOKUP(Table4[[#This Row],[Customer ID]],Table3[[#All],[Customer ID]],Table3[[#All],[Date of Birth]],0)</f>
        <v>26116</v>
      </c>
      <c r="F1215" cm="1">
        <f t="array" ref="F1215">_xlfn.XLOOKUP(Table4[[#This Row],[Customer ID]],Table3[[#All],[Customer ID]],Table3[[#All],[Age]],0)</f>
        <v>51</v>
      </c>
      <c r="G1215" cm="1">
        <f t="array" ref="G1215">_xlfn.XLOOKUP(Table4[[#This Row],[Customer ID]],Table3[[#All],[Customer ID]],Table3[[#All],[Children]],0)</f>
        <v>0</v>
      </c>
      <c r="H1215" cm="1">
        <f t="array" ref="H1215">_xlfn.XLOOKUP(Table4[[#This Row],[Customer ID]],Table2[[#All],[Customer ID]],Table2[[#All],[BMI]],0)</f>
        <v>34.1</v>
      </c>
      <c r="I1215" cm="1">
        <f t="array" ref="I1215">_xlfn.XLOOKUP(Table4[[#This Row],[Customer ID]],Table2[[#All],[Customer ID]],Table2[[#All],[HBA1C]],0)</f>
        <v>8.4499999999999993</v>
      </c>
      <c r="J1215" t="str">
        <f>_xlfn.XLOOKUP(Table4[[#This Row],[Customer ID]], 'Medical Examination'!A:A, 'Medical Examination'!D:D)</f>
        <v>No</v>
      </c>
      <c r="K1215" t="str">
        <f>_xlfn.XLOOKUP(Table4[[#This Row],[Customer ID]], 'Medical Examination'!A:A, 'Medical Examination'!E:E)</f>
        <v>No</v>
      </c>
      <c r="L1215" t="str">
        <f>_xlfn.XLOOKUP(Table4[[#This Row],[Customer ID]], 'Medical Examination'!A:A, 'Medical Examination'!F:F)</f>
        <v>No</v>
      </c>
      <c r="M1215">
        <f>_xlfn.XLOOKUP(Table4[[#This Row],[Customer ID]], 'Medical Examination'!A:A, 'Medical Examination'!G:G)</f>
        <v>0</v>
      </c>
      <c r="N1215" t="str">
        <f>_xlfn.XLOOKUP(Table4[[#This Row],[Customer ID]], 'Medical Examination'!A:A, 'Medical Examination'!H:H)</f>
        <v>No</v>
      </c>
      <c r="O1215" t="str">
        <f>_xlfn.XLOOKUP(Table4[[#This Row],[Customer ID]], 'Medical Examination'!A:A, 'Medical Examination'!I:I)</f>
        <v>Diabetes</v>
      </c>
      <c r="P1215" t="str">
        <f>_xlfn.XLOOKUP(Table4[[#This Row],[Customer ID]], 'Medical Examination'!A:A, 'Medical Examination'!J:J)</f>
        <v>Obesity</v>
      </c>
      <c r="Q1215" s="1">
        <f>_xlfn.XLOOKUP(Table4[[#This Row],[Customer ID]], Hospitalisation!A:A, Hospitalisation!E:E)</f>
        <v>9283.56</v>
      </c>
      <c r="R1215" t="str">
        <f>_xlfn.XLOOKUP(Table4[[#This Row],[Customer ID]], Hospitalisation!A:A, Hospitalisation!F:F)</f>
        <v>Tier - 2</v>
      </c>
      <c r="S1215" t="str">
        <f>_xlfn.XLOOKUP(Table4[[#This Row],[Customer ID]], Hospitalisation!A:A, Hospitalisation!G:G)</f>
        <v>Tier - 3</v>
      </c>
      <c r="T1215" t="str">
        <f>_xlfn.XLOOKUP(Table4[[#This Row],[Customer ID]], Hospitalisation!A:A, Hospitalisation!H:H)</f>
        <v>R1013</v>
      </c>
      <c r="U1215" t="str" cm="1">
        <f t="array" ref="U1215">_xlfn.IFS(Table4[[#This Row],[Age]]&lt;=29,"Youth",Table4[[#This Row],[Age]]&lt;=49,"Adults",Table4[[#This Row],[Age]]&gt;=50,"Senior")</f>
        <v>Senior</v>
      </c>
    </row>
    <row r="1216" spans="1:21">
      <c r="A1216" t="s">
        <v>3233</v>
      </c>
      <c r="B1216" t="str">
        <f>_xlfn.XLOOKUP(Table4[[#This Row],[Customer ID]],Table1[[#This Row],[Customer ID]],Table1[[#This Row],[TITLE]],0)</f>
        <v>Mr</v>
      </c>
      <c r="C1216" t="str" cm="1">
        <f t="array" ref="C1216">_xlfn.XLOOKUP(Table4[[#This Row],[Customer ID]],Table1[[#All],[Customer ID]],Table1[[#All],[FIRST NAME]],0)</f>
        <v>Alex F</v>
      </c>
      <c r="D1216" t="str" cm="1">
        <f t="array" ref="D1216">_xlfn.XLOOKUP(Table4[[#This Row],[Customer ID]],Table1[[#All],[Customer ID]],Table1[[#All],[LAST NAME]],0)</f>
        <v>Standiford</v>
      </c>
      <c r="E1216" s="5" cm="1">
        <f t="array" ref="E1216">_xlfn.XLOOKUP(Table4[[#This Row],[Customer ID]],Table3[[#All],[Customer ID]],Table3[[#All],[Date of Birth]],0)</f>
        <v>26964</v>
      </c>
      <c r="F1216" cm="1">
        <f t="array" ref="F1216">_xlfn.XLOOKUP(Table4[[#This Row],[Customer ID]],Table3[[#All],[Customer ID]],Table3[[#All],[Age]],0)</f>
        <v>49</v>
      </c>
      <c r="G1216" cm="1">
        <f t="array" ref="G1216">_xlfn.XLOOKUP(Table4[[#This Row],[Customer ID]],Table3[[#All],[Customer ID]],Table3[[#All],[Children]],0)</f>
        <v>1</v>
      </c>
      <c r="H1216" cm="1">
        <f t="array" ref="H1216">_xlfn.XLOOKUP(Table4[[#This Row],[Customer ID]],Table2[[#All],[Customer ID]],Table2[[#All],[BMI]],0)</f>
        <v>25.84</v>
      </c>
      <c r="I1216" cm="1">
        <f t="array" ref="I1216">_xlfn.XLOOKUP(Table4[[#This Row],[Customer ID]],Table2[[#All],[Customer ID]],Table2[[#All],[HBA1C]],0)</f>
        <v>8.51</v>
      </c>
      <c r="J1216" t="str">
        <f>_xlfn.XLOOKUP(Table4[[#This Row],[Customer ID]], 'Medical Examination'!A:A, 'Medical Examination'!D:D)</f>
        <v>No</v>
      </c>
      <c r="K1216" t="str">
        <f>_xlfn.XLOOKUP(Table4[[#This Row],[Customer ID]], 'Medical Examination'!A:A, 'Medical Examination'!E:E)</f>
        <v>No</v>
      </c>
      <c r="L1216" t="str">
        <f>_xlfn.XLOOKUP(Table4[[#This Row],[Customer ID]], 'Medical Examination'!A:A, 'Medical Examination'!F:F)</f>
        <v>No</v>
      </c>
      <c r="M1216">
        <f>_xlfn.XLOOKUP(Table4[[#This Row],[Customer ID]], 'Medical Examination'!A:A, 'Medical Examination'!G:G)</f>
        <v>2</v>
      </c>
      <c r="N1216" t="str">
        <f>_xlfn.XLOOKUP(Table4[[#This Row],[Customer ID]], 'Medical Examination'!A:A, 'Medical Examination'!H:H)</f>
        <v>No</v>
      </c>
      <c r="O1216" t="str">
        <f>_xlfn.XLOOKUP(Table4[[#This Row],[Customer ID]], 'Medical Examination'!A:A, 'Medical Examination'!I:I)</f>
        <v>Diabetes</v>
      </c>
      <c r="P1216" t="str">
        <f>_xlfn.XLOOKUP(Table4[[#This Row],[Customer ID]], 'Medical Examination'!A:A, 'Medical Examination'!J:J)</f>
        <v>Overweight</v>
      </c>
      <c r="Q1216" s="1">
        <f>_xlfn.XLOOKUP(Table4[[#This Row],[Customer ID]], Hospitalisation!A:A, Hospitalisation!E:E)</f>
        <v>9282.48</v>
      </c>
      <c r="R1216" t="str">
        <f>_xlfn.XLOOKUP(Table4[[#This Row],[Customer ID]], Hospitalisation!A:A, Hospitalisation!F:F)</f>
        <v>Tier - 3</v>
      </c>
      <c r="S1216" t="str">
        <f>_xlfn.XLOOKUP(Table4[[#This Row],[Customer ID]], Hospitalisation!A:A, Hospitalisation!G:G)</f>
        <v>Tier - 2</v>
      </c>
      <c r="T1216" t="str">
        <f>_xlfn.XLOOKUP(Table4[[#This Row],[Customer ID]], Hospitalisation!A:A, Hospitalisation!H:H)</f>
        <v>R1016</v>
      </c>
      <c r="U1216" t="str" cm="1">
        <f t="array" ref="U1216">_xlfn.IFS(Table4[[#This Row],[Age]]&lt;=29,"Youth",Table4[[#This Row],[Age]]&lt;=49,"Adults",Table4[[#This Row],[Age]]&gt;=50,"Senior")</f>
        <v>Adults</v>
      </c>
    </row>
    <row r="1217" spans="1:21">
      <c r="A1217" t="s">
        <v>3236</v>
      </c>
      <c r="B1217" t="str">
        <f>_xlfn.XLOOKUP(Table4[[#This Row],[Customer ID]],Table1[[#This Row],[Customer ID]],Table1[[#This Row],[TITLE]],0)</f>
        <v>Ms</v>
      </c>
      <c r="C1217" t="str" cm="1">
        <f t="array" ref="C1217">_xlfn.XLOOKUP(Table4[[#This Row],[Customer ID]],Table1[[#All],[Customer ID]],Table1[[#All],[FIRST NAME]],0)</f>
        <v>Alice</v>
      </c>
      <c r="D1217" t="str" cm="1">
        <f t="array" ref="D1217">_xlfn.XLOOKUP(Table4[[#This Row],[Customer ID]],Table1[[#All],[Customer ID]],Table1[[#All],[LAST NAME]],0)</f>
        <v>Sherwin</v>
      </c>
      <c r="E1217" s="5" cm="1">
        <f t="array" ref="E1217">_xlfn.XLOOKUP(Table4[[#This Row],[Customer ID]],Table3[[#All],[Customer ID]],Table3[[#All],[Date of Birth]],0)</f>
        <v>26151</v>
      </c>
      <c r="F1217" cm="1">
        <f t="array" ref="F1217">_xlfn.XLOOKUP(Table4[[#This Row],[Customer ID]],Table3[[#All],[Customer ID]],Table3[[#All],[Age]],0)</f>
        <v>51</v>
      </c>
      <c r="G1217" cm="1">
        <f t="array" ref="G1217">_xlfn.XLOOKUP(Table4[[#This Row],[Customer ID]],Table3[[#All],[Customer ID]],Table3[[#All],[Children]],0)</f>
        <v>0</v>
      </c>
      <c r="H1217" cm="1">
        <f t="array" ref="H1217">_xlfn.XLOOKUP(Table4[[#This Row],[Customer ID]],Table2[[#All],[Customer ID]],Table2[[#All],[BMI]],0)</f>
        <v>20.6</v>
      </c>
      <c r="I1217" cm="1">
        <f t="array" ref="I1217">_xlfn.XLOOKUP(Table4[[#This Row],[Customer ID]],Table2[[#All],[Customer ID]],Table2[[#All],[HBA1C]],0)</f>
        <v>7.62</v>
      </c>
      <c r="J1217" t="str">
        <f>_xlfn.XLOOKUP(Table4[[#This Row],[Customer ID]], 'Medical Examination'!A:A, 'Medical Examination'!D:D)</f>
        <v>No</v>
      </c>
      <c r="K1217" t="str">
        <f>_xlfn.XLOOKUP(Table4[[#This Row],[Customer ID]], 'Medical Examination'!A:A, 'Medical Examination'!E:E)</f>
        <v>No</v>
      </c>
      <c r="L1217" t="str">
        <f>_xlfn.XLOOKUP(Table4[[#This Row],[Customer ID]], 'Medical Examination'!A:A, 'Medical Examination'!F:F)</f>
        <v>No</v>
      </c>
      <c r="M1217">
        <f>_xlfn.XLOOKUP(Table4[[#This Row],[Customer ID]], 'Medical Examination'!A:A, 'Medical Examination'!G:G)</f>
        <v>0</v>
      </c>
      <c r="N1217" t="str">
        <f>_xlfn.XLOOKUP(Table4[[#This Row],[Customer ID]], 'Medical Examination'!A:A, 'Medical Examination'!H:H)</f>
        <v>No</v>
      </c>
      <c r="O1217" t="str">
        <f>_xlfn.XLOOKUP(Table4[[#This Row],[Customer ID]], 'Medical Examination'!A:A, 'Medical Examination'!I:I)</f>
        <v>Diabetes</v>
      </c>
      <c r="P1217" t="str">
        <f>_xlfn.XLOOKUP(Table4[[#This Row],[Customer ID]], 'Medical Examination'!A:A, 'Medical Examination'!J:J)</f>
        <v>Normal Weight</v>
      </c>
      <c r="Q1217" s="1">
        <f>_xlfn.XLOOKUP(Table4[[#This Row],[Customer ID]], Hospitalisation!A:A, Hospitalisation!E:E)</f>
        <v>9264.7999999999993</v>
      </c>
      <c r="R1217" t="str">
        <f>_xlfn.XLOOKUP(Table4[[#This Row],[Customer ID]], Hospitalisation!A:A, Hospitalisation!F:F)</f>
        <v>Tier - 2</v>
      </c>
      <c r="S1217" t="str">
        <f>_xlfn.XLOOKUP(Table4[[#This Row],[Customer ID]], Hospitalisation!A:A, Hospitalisation!G:G)</f>
        <v>Tier - 1</v>
      </c>
      <c r="T1217" t="str">
        <f>_xlfn.XLOOKUP(Table4[[#This Row],[Customer ID]], Hospitalisation!A:A, Hospitalisation!H:H)</f>
        <v>R1011</v>
      </c>
      <c r="U1217" t="str" cm="1">
        <f t="array" ref="U1217">_xlfn.IFS(Table4[[#This Row],[Age]]&lt;=29,"Youth",Table4[[#This Row],[Age]]&lt;=49,"Adults",Table4[[#This Row],[Age]]&gt;=50,"Senior")</f>
        <v>Senior</v>
      </c>
    </row>
    <row r="1218" spans="1:21">
      <c r="A1218" t="s">
        <v>3239</v>
      </c>
      <c r="B1218" t="str">
        <f>_xlfn.XLOOKUP(Table4[[#This Row],[Customer ID]],Table1[[#This Row],[Customer ID]],Table1[[#This Row],[TITLE]],0)</f>
        <v>Ms</v>
      </c>
      <c r="C1218" t="str" cm="1">
        <f t="array" ref="C1218">_xlfn.XLOOKUP(Table4[[#This Row],[Customer ID]],Table1[[#All],[Customer ID]],Table1[[#All],[FIRST NAME]],0)</f>
        <v>Allison M</v>
      </c>
      <c r="D1218" t="str" cm="1">
        <f t="array" ref="D1218">_xlfn.XLOOKUP(Table4[[#This Row],[Customer ID]],Table1[[#All],[Customer ID]],Table1[[#All],[LAST NAME]],0)</f>
        <v>Parker</v>
      </c>
      <c r="E1218" s="5" cm="1">
        <f t="array" ref="E1218">_xlfn.XLOOKUP(Table4[[#This Row],[Customer ID]],Table3[[#All],[Customer ID]],Table3[[#All],[Date of Birth]],0)</f>
        <v>27262</v>
      </c>
      <c r="F1218" cm="1">
        <f t="array" ref="F1218">_xlfn.XLOOKUP(Table4[[#This Row],[Customer ID]],Table3[[#All],[Customer ID]],Table3[[#All],[Age]],0)</f>
        <v>48</v>
      </c>
      <c r="G1218" cm="1">
        <f t="array" ref="G1218">_xlfn.XLOOKUP(Table4[[#This Row],[Customer ID]],Table3[[#All],[Customer ID]],Table3[[#All],[Children]],0)</f>
        <v>1</v>
      </c>
      <c r="H1218" cm="1">
        <f t="array" ref="H1218">_xlfn.XLOOKUP(Table4[[#This Row],[Customer ID]],Table2[[#All],[Customer ID]],Table2[[#All],[BMI]],0)</f>
        <v>28.88</v>
      </c>
      <c r="I1218" cm="1">
        <f t="array" ref="I1218">_xlfn.XLOOKUP(Table4[[#This Row],[Customer ID]],Table2[[#All],[Customer ID]],Table2[[#All],[HBA1C]],0)</f>
        <v>10.18</v>
      </c>
      <c r="J1218" t="str">
        <f>_xlfn.XLOOKUP(Table4[[#This Row],[Customer ID]], 'Medical Examination'!A:A, 'Medical Examination'!D:D)</f>
        <v>No</v>
      </c>
      <c r="K1218" t="str">
        <f>_xlfn.XLOOKUP(Table4[[#This Row],[Customer ID]], 'Medical Examination'!A:A, 'Medical Examination'!E:E)</f>
        <v>No</v>
      </c>
      <c r="L1218" t="str">
        <f>_xlfn.XLOOKUP(Table4[[#This Row],[Customer ID]], 'Medical Examination'!A:A, 'Medical Examination'!F:F)</f>
        <v>No</v>
      </c>
      <c r="M1218">
        <f>_xlfn.XLOOKUP(Table4[[#This Row],[Customer ID]], 'Medical Examination'!A:A, 'Medical Examination'!G:G)</f>
        <v>0</v>
      </c>
      <c r="N1218" t="str">
        <f>_xlfn.XLOOKUP(Table4[[#This Row],[Customer ID]], 'Medical Examination'!A:A, 'Medical Examination'!H:H)</f>
        <v>No</v>
      </c>
      <c r="O1218" t="str">
        <f>_xlfn.XLOOKUP(Table4[[#This Row],[Customer ID]], 'Medical Examination'!A:A, 'Medical Examination'!I:I)</f>
        <v>Diabetes</v>
      </c>
      <c r="P1218" t="str">
        <f>_xlfn.XLOOKUP(Table4[[#This Row],[Customer ID]], 'Medical Examination'!A:A, 'Medical Examination'!J:J)</f>
        <v>Overweight</v>
      </c>
      <c r="Q1218" s="1">
        <f>_xlfn.XLOOKUP(Table4[[#This Row],[Customer ID]], Hospitalisation!A:A, Hospitalisation!E:E)</f>
        <v>9249.5</v>
      </c>
      <c r="R1218" t="str">
        <f>_xlfn.XLOOKUP(Table4[[#This Row],[Customer ID]], Hospitalisation!A:A, Hospitalisation!F:F)</f>
        <v>Tier - 2</v>
      </c>
      <c r="S1218" t="str">
        <f>_xlfn.XLOOKUP(Table4[[#This Row],[Customer ID]], Hospitalisation!A:A, Hospitalisation!G:G)</f>
        <v>Tier - 1</v>
      </c>
      <c r="T1218" t="str">
        <f>_xlfn.XLOOKUP(Table4[[#This Row],[Customer ID]], Hospitalisation!A:A, Hospitalisation!H:H)</f>
        <v>R1012</v>
      </c>
      <c r="U1218" t="str" cm="1">
        <f t="array" ref="U1218">_xlfn.IFS(Table4[[#This Row],[Age]]&lt;=29,"Youth",Table4[[#This Row],[Age]]&lt;=49,"Adults",Table4[[#This Row],[Age]]&gt;=50,"Senior")</f>
        <v>Adults</v>
      </c>
    </row>
    <row r="1219" spans="1:21">
      <c r="A1219" t="s">
        <v>3240</v>
      </c>
      <c r="B1219" t="str">
        <f>_xlfn.XLOOKUP(Table4[[#This Row],[Customer ID]],Table1[[#This Row],[Customer ID]],Table1[[#This Row],[TITLE]],0)</f>
        <v>Mr</v>
      </c>
      <c r="C1219" t="str" cm="1">
        <f t="array" ref="C1219">_xlfn.XLOOKUP(Table4[[#This Row],[Customer ID]],Table1[[#All],[Customer ID]],Table1[[#All],[FIRST NAME]],0)</f>
        <v>Johannes Fiskerstand</v>
      </c>
      <c r="D1219" t="str" cm="1">
        <f t="array" ref="D1219">_xlfn.XLOOKUP(Table4[[#This Row],[Customer ID]],Table1[[#All],[Customer ID]],Table1[[#All],[LAST NAME]],0)</f>
        <v>Blekeli</v>
      </c>
      <c r="E1219" s="5" cm="1">
        <f t="array" ref="E1219">_xlfn.XLOOKUP(Table4[[#This Row],[Customer ID]],Table3[[#All],[Customer ID]],Table3[[#All],[Date of Birth]],0)</f>
        <v>29499</v>
      </c>
      <c r="F1219" cm="1">
        <f t="array" ref="F1219">_xlfn.XLOOKUP(Table4[[#This Row],[Customer ID]],Table3[[#All],[Customer ID]],Table3[[#All],[Age]],0)</f>
        <v>42</v>
      </c>
      <c r="G1219" cm="1">
        <f t="array" ref="G1219">_xlfn.XLOOKUP(Table4[[#This Row],[Customer ID]],Table3[[#All],[Customer ID]],Table3[[#All],[Children]],0)</f>
        <v>2</v>
      </c>
      <c r="H1219" cm="1">
        <f t="array" ref="H1219">_xlfn.XLOOKUP(Table4[[#This Row],[Customer ID]],Table2[[#All],[Customer ID]],Table2[[#All],[BMI]],0)</f>
        <v>28.24</v>
      </c>
      <c r="I1219" cm="1">
        <f t="array" ref="I1219">_xlfn.XLOOKUP(Table4[[#This Row],[Customer ID]],Table2[[#All],[Customer ID]],Table2[[#All],[HBA1C]],0)</f>
        <v>5.36</v>
      </c>
      <c r="J1219" t="str">
        <f>_xlfn.XLOOKUP(Table4[[#This Row],[Customer ID]], 'Medical Examination'!A:A, 'Medical Examination'!D:D)</f>
        <v>No</v>
      </c>
      <c r="K1219" t="str">
        <f>_xlfn.XLOOKUP(Table4[[#This Row],[Customer ID]], 'Medical Examination'!A:A, 'Medical Examination'!E:E)</f>
        <v>No</v>
      </c>
      <c r="L1219" t="str">
        <f>_xlfn.XLOOKUP(Table4[[#This Row],[Customer ID]], 'Medical Examination'!A:A, 'Medical Examination'!F:F)</f>
        <v>No</v>
      </c>
      <c r="M1219">
        <f>_xlfn.XLOOKUP(Table4[[#This Row],[Customer ID]], 'Medical Examination'!A:A, 'Medical Examination'!G:G)</f>
        <v>0</v>
      </c>
      <c r="N1219" t="str">
        <f>_xlfn.XLOOKUP(Table4[[#This Row],[Customer ID]], 'Medical Examination'!A:A, 'Medical Examination'!H:H)</f>
        <v>No</v>
      </c>
      <c r="O1219" t="str">
        <f>_xlfn.XLOOKUP(Table4[[#This Row],[Customer ID]], 'Medical Examination'!A:A, 'Medical Examination'!I:I)</f>
        <v>Normal</v>
      </c>
      <c r="P1219" t="str">
        <f>_xlfn.XLOOKUP(Table4[[#This Row],[Customer ID]], 'Medical Examination'!A:A, 'Medical Examination'!J:J)</f>
        <v>Overweight</v>
      </c>
      <c r="Q1219" s="1">
        <f>_xlfn.XLOOKUP(Table4[[#This Row],[Customer ID]], Hospitalisation!A:A, Hospitalisation!E:E)</f>
        <v>9247.94</v>
      </c>
      <c r="R1219" t="str">
        <f>_xlfn.XLOOKUP(Table4[[#This Row],[Customer ID]], Hospitalisation!A:A, Hospitalisation!F:F)</f>
        <v>Tier - 2</v>
      </c>
      <c r="S1219" t="str">
        <f>_xlfn.XLOOKUP(Table4[[#This Row],[Customer ID]], Hospitalisation!A:A, Hospitalisation!G:G)</f>
        <v>Tier - 1</v>
      </c>
      <c r="T1219" t="str">
        <f>_xlfn.XLOOKUP(Table4[[#This Row],[Customer ID]], Hospitalisation!A:A, Hospitalisation!H:H)</f>
        <v>R1021</v>
      </c>
      <c r="U1219" t="str" cm="1">
        <f t="array" ref="U1219">_xlfn.IFS(Table4[[#This Row],[Age]]&lt;=29,"Youth",Table4[[#This Row],[Age]]&lt;=49,"Adults",Table4[[#This Row],[Age]]&gt;=50,"Senior")</f>
        <v>Adults</v>
      </c>
    </row>
    <row r="1220" spans="1:21">
      <c r="A1220" t="s">
        <v>3243</v>
      </c>
      <c r="B1220" t="str">
        <f>_xlfn.XLOOKUP(Table4[[#This Row],[Customer ID]],Table1[[#This Row],[Customer ID]],Table1[[#This Row],[TITLE]],0)</f>
        <v>Mr</v>
      </c>
      <c r="C1220" t="str" cm="1">
        <f t="array" ref="C1220">_xlfn.XLOOKUP(Table4[[#This Row],[Customer ID]],Table1[[#All],[Customer ID]],Table1[[#All],[FIRST NAME]],0)</f>
        <v>Stephen</v>
      </c>
      <c r="D1220" t="str" cm="1">
        <f t="array" ref="D1220">_xlfn.XLOOKUP(Table4[[#This Row],[Customer ID]],Table1[[#All],[Customer ID]],Table1[[#All],[LAST NAME]],0)</f>
        <v>Vangampleare</v>
      </c>
      <c r="E1220" s="5" cm="1">
        <f t="array" ref="E1220">_xlfn.XLOOKUP(Table4[[#This Row],[Customer ID]],Table3[[#All],[Customer ID]],Table3[[#All],[Date of Birth]],0)</f>
        <v>27734</v>
      </c>
      <c r="F1220" cm="1">
        <f t="array" ref="F1220">_xlfn.XLOOKUP(Table4[[#This Row],[Customer ID]],Table3[[#All],[Customer ID]],Table3[[#All],[Age]],0)</f>
        <v>47</v>
      </c>
      <c r="G1220" cm="1">
        <f t="array" ref="G1220">_xlfn.XLOOKUP(Table4[[#This Row],[Customer ID]],Table3[[#All],[Customer ID]],Table3[[#All],[Children]],0)</f>
        <v>2</v>
      </c>
      <c r="H1220" cm="1">
        <f t="array" ref="H1220">_xlfn.XLOOKUP(Table4[[#This Row],[Customer ID]],Table2[[#All],[Customer ID]],Table2[[#All],[BMI]],0)</f>
        <v>25.46</v>
      </c>
      <c r="I1220" cm="1">
        <f t="array" ref="I1220">_xlfn.XLOOKUP(Table4[[#This Row],[Customer ID]],Table2[[#All],[Customer ID]],Table2[[#All],[HBA1C]],0)</f>
        <v>11.78</v>
      </c>
      <c r="J1220" t="str">
        <f>_xlfn.XLOOKUP(Table4[[#This Row],[Customer ID]], 'Medical Examination'!A:A, 'Medical Examination'!D:D)</f>
        <v>Yes</v>
      </c>
      <c r="K1220" t="str">
        <f>_xlfn.XLOOKUP(Table4[[#This Row],[Customer ID]], 'Medical Examination'!A:A, 'Medical Examination'!E:E)</f>
        <v>No</v>
      </c>
      <c r="L1220" t="str">
        <f>_xlfn.XLOOKUP(Table4[[#This Row],[Customer ID]], 'Medical Examination'!A:A, 'Medical Examination'!F:F)</f>
        <v>No</v>
      </c>
      <c r="M1220">
        <f>_xlfn.XLOOKUP(Table4[[#This Row],[Customer ID]], 'Medical Examination'!A:A, 'Medical Examination'!G:G)</f>
        <v>1</v>
      </c>
      <c r="N1220" t="str">
        <f>_xlfn.XLOOKUP(Table4[[#This Row],[Customer ID]], 'Medical Examination'!A:A, 'Medical Examination'!H:H)</f>
        <v>No</v>
      </c>
      <c r="O1220" t="str">
        <f>_xlfn.XLOOKUP(Table4[[#This Row],[Customer ID]], 'Medical Examination'!A:A, 'Medical Examination'!I:I)</f>
        <v>Diabetes</v>
      </c>
      <c r="P1220" t="str">
        <f>_xlfn.XLOOKUP(Table4[[#This Row],[Customer ID]], 'Medical Examination'!A:A, 'Medical Examination'!J:J)</f>
        <v>Overweight</v>
      </c>
      <c r="Q1220" s="1">
        <f>_xlfn.XLOOKUP(Table4[[#This Row],[Customer ID]], Hospitalisation!A:A, Hospitalisation!E:E)</f>
        <v>9225.26</v>
      </c>
      <c r="R1220" t="str">
        <f>_xlfn.XLOOKUP(Table4[[#This Row],[Customer ID]], Hospitalisation!A:A, Hospitalisation!F:F)</f>
        <v>Tier - 3</v>
      </c>
      <c r="S1220" t="str">
        <f>_xlfn.XLOOKUP(Table4[[#This Row],[Customer ID]], Hospitalisation!A:A, Hospitalisation!G:G)</f>
        <v>Tier - 3</v>
      </c>
      <c r="T1220" t="str">
        <f>_xlfn.XLOOKUP(Table4[[#This Row],[Customer ID]], Hospitalisation!A:A, Hospitalisation!H:H)</f>
        <v>R1015</v>
      </c>
      <c r="U1220" t="str" cm="1">
        <f t="array" ref="U1220">_xlfn.IFS(Table4[[#This Row],[Age]]&lt;=29,"Youth",Table4[[#This Row],[Age]]&lt;=49,"Adults",Table4[[#This Row],[Age]]&gt;=50,"Senior")</f>
        <v>Adults</v>
      </c>
    </row>
    <row r="1221" spans="1:21">
      <c r="A1221" t="s">
        <v>3245</v>
      </c>
      <c r="B1221" t="str">
        <f>_xlfn.XLOOKUP(Table4[[#This Row],[Customer ID]],Table1[[#This Row],[Customer ID]],Table1[[#This Row],[TITLE]],0)</f>
        <v>Mr</v>
      </c>
      <c r="C1221" t="str" cm="1">
        <f t="array" ref="C1221">_xlfn.XLOOKUP(Table4[[#This Row],[Customer ID]],Table1[[#All],[Customer ID]],Table1[[#All],[FIRST NAME]],0)</f>
        <v>Jon M</v>
      </c>
      <c r="D1221" t="str" cm="1">
        <f t="array" ref="D1221">_xlfn.XLOOKUP(Table4[[#This Row],[Customer ID]],Table1[[#All],[Customer ID]],Table1[[#All],[LAST NAME]],0)</f>
        <v>Hiatt</v>
      </c>
      <c r="E1221" s="5" cm="1">
        <f t="array" ref="E1221">_xlfn.XLOOKUP(Table4[[#This Row],[Customer ID]],Table3[[#All],[Customer ID]],Table3[[#All],[Date of Birth]],0)</f>
        <v>29925</v>
      </c>
      <c r="F1221" cm="1">
        <f t="array" ref="F1221">_xlfn.XLOOKUP(Table4[[#This Row],[Customer ID]],Table3[[#All],[Customer ID]],Table3[[#All],[Age]],0)</f>
        <v>41</v>
      </c>
      <c r="G1221" cm="1">
        <f t="array" ref="G1221">_xlfn.XLOOKUP(Table4[[#This Row],[Customer ID]],Table3[[#All],[Customer ID]],Table3[[#All],[Children]],0)</f>
        <v>5</v>
      </c>
      <c r="H1221" cm="1">
        <f t="array" ref="H1221">_xlfn.XLOOKUP(Table4[[#This Row],[Customer ID]],Table2[[#All],[Customer ID]],Table2[[#All],[BMI]],0)</f>
        <v>29.64</v>
      </c>
      <c r="I1221" cm="1">
        <f t="array" ref="I1221">_xlfn.XLOOKUP(Table4[[#This Row],[Customer ID]],Table2[[#All],[Customer ID]],Table2[[#All],[HBA1C]],0)</f>
        <v>10.82</v>
      </c>
      <c r="J1221" t="str">
        <f>_xlfn.XLOOKUP(Table4[[#This Row],[Customer ID]], 'Medical Examination'!A:A, 'Medical Examination'!D:D)</f>
        <v>Yes</v>
      </c>
      <c r="K1221" t="str">
        <f>_xlfn.XLOOKUP(Table4[[#This Row],[Customer ID]], 'Medical Examination'!A:A, 'Medical Examination'!E:E)</f>
        <v>No</v>
      </c>
      <c r="L1221" t="str">
        <f>_xlfn.XLOOKUP(Table4[[#This Row],[Customer ID]], 'Medical Examination'!A:A, 'Medical Examination'!F:F)</f>
        <v>No</v>
      </c>
      <c r="M1221">
        <f>_xlfn.XLOOKUP(Table4[[#This Row],[Customer ID]], 'Medical Examination'!A:A, 'Medical Examination'!G:G)</f>
        <v>0</v>
      </c>
      <c r="N1221" t="str">
        <f>_xlfn.XLOOKUP(Table4[[#This Row],[Customer ID]], 'Medical Examination'!A:A, 'Medical Examination'!H:H)</f>
        <v>No</v>
      </c>
      <c r="O1221" t="str">
        <f>_xlfn.XLOOKUP(Table4[[#This Row],[Customer ID]], 'Medical Examination'!A:A, 'Medical Examination'!I:I)</f>
        <v>Diabetes</v>
      </c>
      <c r="P1221" t="str">
        <f>_xlfn.XLOOKUP(Table4[[#This Row],[Customer ID]], 'Medical Examination'!A:A, 'Medical Examination'!J:J)</f>
        <v>Overweight</v>
      </c>
      <c r="Q1221" s="1">
        <f>_xlfn.XLOOKUP(Table4[[#This Row],[Customer ID]], Hospitalisation!A:A, Hospitalisation!E:E)</f>
        <v>9222.4</v>
      </c>
      <c r="R1221" t="str">
        <f>_xlfn.XLOOKUP(Table4[[#This Row],[Customer ID]], Hospitalisation!A:A, Hospitalisation!F:F)</f>
        <v>Tier - 2</v>
      </c>
      <c r="S1221" t="str">
        <f>_xlfn.XLOOKUP(Table4[[#This Row],[Customer ID]], Hospitalisation!A:A, Hospitalisation!G:G)</f>
        <v>Tier - 3</v>
      </c>
      <c r="T1221" t="str">
        <f>_xlfn.XLOOKUP(Table4[[#This Row],[Customer ID]], Hospitalisation!A:A, Hospitalisation!H:H)</f>
        <v>R1019</v>
      </c>
      <c r="U1221" t="str" cm="1">
        <f t="array" ref="U1221">_xlfn.IFS(Table4[[#This Row],[Age]]&lt;=29,"Youth",Table4[[#This Row],[Age]]&lt;=49,"Adults",Table4[[#This Row],[Age]]&gt;=50,"Senior")</f>
        <v>Adults</v>
      </c>
    </row>
    <row r="1222" spans="1:21">
      <c r="A1222" t="s">
        <v>3248</v>
      </c>
      <c r="B1222" t="str">
        <f>_xlfn.XLOOKUP(Table4[[#This Row],[Customer ID]],Table1[[#This Row],[Customer ID]],Table1[[#This Row],[TITLE]],0)</f>
        <v>Mr</v>
      </c>
      <c r="C1222" t="str" cm="1">
        <f t="array" ref="C1222">_xlfn.XLOOKUP(Table4[[#This Row],[Customer ID]],Table1[[#All],[Customer ID]],Table1[[#All],[FIRST NAME]],0)</f>
        <v>Fasil</v>
      </c>
      <c r="D1222" t="str" cm="1">
        <f t="array" ref="D1222">_xlfn.XLOOKUP(Table4[[#This Row],[Customer ID]],Table1[[#All],[Customer ID]],Table1[[#All],[LAST NAME]],0)</f>
        <v>Tadesse</v>
      </c>
      <c r="E1222" s="5" cm="1">
        <f t="array" ref="E1222">_xlfn.XLOOKUP(Table4[[#This Row],[Customer ID]],Table3[[#All],[Customer ID]],Table3[[#All],[Date of Birth]],0)</f>
        <v>31771</v>
      </c>
      <c r="F1222" cm="1">
        <f t="array" ref="F1222">_xlfn.XLOOKUP(Table4[[#This Row],[Customer ID]],Table3[[#All],[Customer ID]],Table3[[#All],[Age]],0)</f>
        <v>36</v>
      </c>
      <c r="G1222" cm="1">
        <f t="array" ref="G1222">_xlfn.XLOOKUP(Table4[[#This Row],[Customer ID]],Table3[[#All],[Customer ID]],Table3[[#All],[Children]],0)</f>
        <v>3</v>
      </c>
      <c r="H1222" cm="1">
        <f t="array" ref="H1222">_xlfn.XLOOKUP(Table4[[#This Row],[Customer ID]],Table2[[#All],[Customer ID]],Table2[[#All],[BMI]],0)</f>
        <v>31.27</v>
      </c>
      <c r="I1222" cm="1">
        <f t="array" ref="I1222">_xlfn.XLOOKUP(Table4[[#This Row],[Customer ID]],Table2[[#All],[Customer ID]],Table2[[#All],[HBA1C]],0)</f>
        <v>7.73</v>
      </c>
      <c r="J1222" t="str">
        <f>_xlfn.XLOOKUP(Table4[[#This Row],[Customer ID]], 'Medical Examination'!A:A, 'Medical Examination'!D:D)</f>
        <v>Yes</v>
      </c>
      <c r="K1222" t="str">
        <f>_xlfn.XLOOKUP(Table4[[#This Row],[Customer ID]], 'Medical Examination'!A:A, 'Medical Examination'!E:E)</f>
        <v>No</v>
      </c>
      <c r="L1222" t="str">
        <f>_xlfn.XLOOKUP(Table4[[#This Row],[Customer ID]], 'Medical Examination'!A:A, 'Medical Examination'!F:F)</f>
        <v>No</v>
      </c>
      <c r="M1222">
        <f>_xlfn.XLOOKUP(Table4[[#This Row],[Customer ID]], 'Medical Examination'!A:A, 'Medical Examination'!G:G)</f>
        <v>1</v>
      </c>
      <c r="N1222" t="str">
        <f>_xlfn.XLOOKUP(Table4[[#This Row],[Customer ID]], 'Medical Examination'!A:A, 'Medical Examination'!H:H)</f>
        <v>No</v>
      </c>
      <c r="O1222" t="str">
        <f>_xlfn.XLOOKUP(Table4[[#This Row],[Customer ID]], 'Medical Examination'!A:A, 'Medical Examination'!I:I)</f>
        <v>Diabetes</v>
      </c>
      <c r="P1222" t="str">
        <f>_xlfn.XLOOKUP(Table4[[#This Row],[Customer ID]], 'Medical Examination'!A:A, 'Medical Examination'!J:J)</f>
        <v>Obesity</v>
      </c>
      <c r="Q1222" s="1">
        <f>_xlfn.XLOOKUP(Table4[[#This Row],[Customer ID]], Hospitalisation!A:A, Hospitalisation!E:E)</f>
        <v>9210.06</v>
      </c>
      <c r="R1222" t="str">
        <f>_xlfn.XLOOKUP(Table4[[#This Row],[Customer ID]], Hospitalisation!A:A, Hospitalisation!F:F)</f>
        <v>Tier - 2</v>
      </c>
      <c r="S1222" t="str">
        <f>_xlfn.XLOOKUP(Table4[[#This Row],[Customer ID]], Hospitalisation!A:A, Hospitalisation!G:G)</f>
        <v>Tier - 3</v>
      </c>
      <c r="T1222" t="str">
        <f>_xlfn.XLOOKUP(Table4[[#This Row],[Customer ID]], Hospitalisation!A:A, Hospitalisation!H:H)</f>
        <v>R1021</v>
      </c>
      <c r="U1222" t="str" cm="1">
        <f t="array" ref="U1222">_xlfn.IFS(Table4[[#This Row],[Age]]&lt;=29,"Youth",Table4[[#This Row],[Age]]&lt;=49,"Adults",Table4[[#This Row],[Age]]&gt;=50,"Senior")</f>
        <v>Adults</v>
      </c>
    </row>
    <row r="1223" spans="1:21">
      <c r="A1223" t="s">
        <v>3251</v>
      </c>
      <c r="B1223" t="str">
        <f>_xlfn.XLOOKUP(Table4[[#This Row],[Customer ID]],Table1[[#This Row],[Customer ID]],Table1[[#This Row],[TITLE]],0)</f>
        <v>Ms</v>
      </c>
      <c r="C1223" t="str" cm="1">
        <f t="array" ref="C1223">_xlfn.XLOOKUP(Table4[[#This Row],[Customer ID]],Table1[[#All],[Customer ID]],Table1[[#All],[FIRST NAME]],0)</f>
        <v>Megan C</v>
      </c>
      <c r="D1223" t="str" cm="1">
        <f t="array" ref="D1223">_xlfn.XLOOKUP(Table4[[#This Row],[Customer ID]],Table1[[#All],[Customer ID]],Table1[[#All],[LAST NAME]],0)</f>
        <v>Jaswell</v>
      </c>
      <c r="E1223" s="5" cm="1">
        <f t="array" ref="E1223">_xlfn.XLOOKUP(Table4[[#This Row],[Customer ID]],Table3[[#All],[Customer ID]],Table3[[#All],[Date of Birth]],0)</f>
        <v>28013</v>
      </c>
      <c r="F1223" cm="1">
        <f t="array" ref="F1223">_xlfn.XLOOKUP(Table4[[#This Row],[Customer ID]],Table3[[#All],[Customer ID]],Table3[[#All],[Age]],0)</f>
        <v>46</v>
      </c>
      <c r="G1223" cm="1">
        <f t="array" ref="G1223">_xlfn.XLOOKUP(Table4[[#This Row],[Customer ID]],Table3[[#All],[Customer ID]],Table3[[#All],[Children]],0)</f>
        <v>2</v>
      </c>
      <c r="H1223" cm="1">
        <f t="array" ref="H1223">_xlfn.XLOOKUP(Table4[[#This Row],[Customer ID]],Table2[[#All],[Customer ID]],Table2[[#All],[BMI]],0)</f>
        <v>19.95</v>
      </c>
      <c r="I1223" cm="1">
        <f t="array" ref="I1223">_xlfn.XLOOKUP(Table4[[#This Row],[Customer ID]],Table2[[#All],[Customer ID]],Table2[[#All],[HBA1C]],0)</f>
        <v>6.24</v>
      </c>
      <c r="J1223" t="str">
        <f>_xlfn.XLOOKUP(Table4[[#This Row],[Customer ID]], 'Medical Examination'!A:A, 'Medical Examination'!D:D)</f>
        <v>Yes</v>
      </c>
      <c r="K1223" t="str">
        <f>_xlfn.XLOOKUP(Table4[[#This Row],[Customer ID]], 'Medical Examination'!A:A, 'Medical Examination'!E:E)</f>
        <v>No</v>
      </c>
      <c r="L1223" t="str">
        <f>_xlfn.XLOOKUP(Table4[[#This Row],[Customer ID]], 'Medical Examination'!A:A, 'Medical Examination'!F:F)</f>
        <v>No</v>
      </c>
      <c r="M1223">
        <f>_xlfn.XLOOKUP(Table4[[#This Row],[Customer ID]], 'Medical Examination'!A:A, 'Medical Examination'!G:G)</f>
        <v>0</v>
      </c>
      <c r="N1223" t="str">
        <f>_xlfn.XLOOKUP(Table4[[#This Row],[Customer ID]], 'Medical Examination'!A:A, 'Medical Examination'!H:H)</f>
        <v>No</v>
      </c>
      <c r="O1223" t="str">
        <f>_xlfn.XLOOKUP(Table4[[#This Row],[Customer ID]], 'Medical Examination'!A:A, 'Medical Examination'!I:I)</f>
        <v>Prediabetes</v>
      </c>
      <c r="P1223" t="str">
        <f>_xlfn.XLOOKUP(Table4[[#This Row],[Customer ID]], 'Medical Examination'!A:A, 'Medical Examination'!J:J)</f>
        <v>Normal Weight</v>
      </c>
      <c r="Q1223" s="1">
        <f>_xlfn.XLOOKUP(Table4[[#This Row],[Customer ID]], Hospitalisation!A:A, Hospitalisation!E:E)</f>
        <v>9193.84</v>
      </c>
      <c r="R1223" t="str">
        <f>_xlfn.XLOOKUP(Table4[[#This Row],[Customer ID]], Hospitalisation!A:A, Hospitalisation!F:F)</f>
        <v>Tier - 2</v>
      </c>
      <c r="S1223" t="str">
        <f>_xlfn.XLOOKUP(Table4[[#This Row],[Customer ID]], Hospitalisation!A:A, Hospitalisation!G:G)</f>
        <v>Tier - 1</v>
      </c>
      <c r="T1223" t="str">
        <f>_xlfn.XLOOKUP(Table4[[#This Row],[Customer ID]], Hospitalisation!A:A, Hospitalisation!H:H)</f>
        <v>R1012</v>
      </c>
      <c r="U1223" t="str" cm="1">
        <f t="array" ref="U1223">_xlfn.IFS(Table4[[#This Row],[Age]]&lt;=29,"Youth",Table4[[#This Row],[Age]]&lt;=49,"Adults",Table4[[#This Row],[Age]]&gt;=50,"Senior")</f>
        <v>Adults</v>
      </c>
    </row>
    <row r="1224" spans="1:21">
      <c r="A1224" t="s">
        <v>3253</v>
      </c>
      <c r="B1224" t="str">
        <f>_xlfn.XLOOKUP(Table4[[#This Row],[Customer ID]],Table1[[#This Row],[Customer ID]],Table1[[#This Row],[TITLE]],0)</f>
        <v>Ms</v>
      </c>
      <c r="C1224" t="str" cm="1">
        <f t="array" ref="C1224">_xlfn.XLOOKUP(Table4[[#This Row],[Customer ID]],Table1[[#All],[Customer ID]],Table1[[#All],[FIRST NAME]],0)</f>
        <v>Lisa J</v>
      </c>
      <c r="D1224" t="str" cm="1">
        <f t="array" ref="D1224">_xlfn.XLOOKUP(Table4[[#This Row],[Customer ID]],Table1[[#All],[Customer ID]],Table1[[#All],[LAST NAME]],0)</f>
        <v>Phillips-Cook</v>
      </c>
      <c r="E1224" s="5" cm="1">
        <f t="array" ref="E1224">_xlfn.XLOOKUP(Table4[[#This Row],[Customer ID]],Table3[[#All],[Customer ID]],Table3[[#All],[Date of Birth]],0)</f>
        <v>27023</v>
      </c>
      <c r="F1224" cm="1">
        <f t="array" ref="F1224">_xlfn.XLOOKUP(Table4[[#This Row],[Customer ID]],Table3[[#All],[Customer ID]],Table3[[#All],[Age]],0)</f>
        <v>49</v>
      </c>
      <c r="G1224" cm="1">
        <f t="array" ref="G1224">_xlfn.XLOOKUP(Table4[[#This Row],[Customer ID]],Table3[[#All],[Customer ID]],Table3[[#All],[Children]],0)</f>
        <v>1</v>
      </c>
      <c r="H1224" cm="1">
        <f t="array" ref="H1224">_xlfn.XLOOKUP(Table4[[#This Row],[Customer ID]],Table2[[#All],[Customer ID]],Table2[[#All],[BMI]],0)</f>
        <v>21.3</v>
      </c>
      <c r="I1224" cm="1">
        <f t="array" ref="I1224">_xlfn.XLOOKUP(Table4[[#This Row],[Customer ID]],Table2[[#All],[Customer ID]],Table2[[#All],[HBA1C]],0)</f>
        <v>10.42</v>
      </c>
      <c r="J1224" t="str">
        <f>_xlfn.XLOOKUP(Table4[[#This Row],[Customer ID]], 'Medical Examination'!A:A, 'Medical Examination'!D:D)</f>
        <v>No</v>
      </c>
      <c r="K1224" t="str">
        <f>_xlfn.XLOOKUP(Table4[[#This Row],[Customer ID]], 'Medical Examination'!A:A, 'Medical Examination'!E:E)</f>
        <v>No</v>
      </c>
      <c r="L1224" t="str">
        <f>_xlfn.XLOOKUP(Table4[[#This Row],[Customer ID]], 'Medical Examination'!A:A, 'Medical Examination'!F:F)</f>
        <v>No</v>
      </c>
      <c r="M1224">
        <f>_xlfn.XLOOKUP(Table4[[#This Row],[Customer ID]], 'Medical Examination'!A:A, 'Medical Examination'!G:G)</f>
        <v>2</v>
      </c>
      <c r="N1224" t="str">
        <f>_xlfn.XLOOKUP(Table4[[#This Row],[Customer ID]], 'Medical Examination'!A:A, 'Medical Examination'!H:H)</f>
        <v>No</v>
      </c>
      <c r="O1224" t="str">
        <f>_xlfn.XLOOKUP(Table4[[#This Row],[Customer ID]], 'Medical Examination'!A:A, 'Medical Examination'!I:I)</f>
        <v>Diabetes</v>
      </c>
      <c r="P1224" t="str">
        <f>_xlfn.XLOOKUP(Table4[[#This Row],[Customer ID]], 'Medical Examination'!A:A, 'Medical Examination'!J:J)</f>
        <v>Normal Weight</v>
      </c>
      <c r="Q1224" s="1">
        <f>_xlfn.XLOOKUP(Table4[[#This Row],[Customer ID]], Hospitalisation!A:A, Hospitalisation!E:E)</f>
        <v>9182.17</v>
      </c>
      <c r="R1224" t="str">
        <f>_xlfn.XLOOKUP(Table4[[#This Row],[Customer ID]], Hospitalisation!A:A, Hospitalisation!F:F)</f>
        <v>Tier - 2</v>
      </c>
      <c r="S1224" t="str">
        <f>_xlfn.XLOOKUP(Table4[[#This Row],[Customer ID]], Hospitalisation!A:A, Hospitalisation!G:G)</f>
        <v>Tier - 3</v>
      </c>
      <c r="T1224" t="str">
        <f>_xlfn.XLOOKUP(Table4[[#This Row],[Customer ID]], Hospitalisation!A:A, Hospitalisation!H:H)</f>
        <v>R1011</v>
      </c>
      <c r="U1224" t="str" cm="1">
        <f t="array" ref="U1224">_xlfn.IFS(Table4[[#This Row],[Age]]&lt;=29,"Youth",Table4[[#This Row],[Age]]&lt;=49,"Adults",Table4[[#This Row],[Age]]&gt;=50,"Senior")</f>
        <v>Adults</v>
      </c>
    </row>
    <row r="1225" spans="1:21">
      <c r="A1225" t="s">
        <v>3256</v>
      </c>
      <c r="B1225" t="str">
        <f>_xlfn.XLOOKUP(Table4[[#This Row],[Customer ID]],Table1[[#This Row],[Customer ID]],Table1[[#This Row],[TITLE]],0)</f>
        <v>Mr</v>
      </c>
      <c r="C1225" t="str" cm="1">
        <f t="array" ref="C1225">_xlfn.XLOOKUP(Table4[[#This Row],[Customer ID]],Table1[[#All],[Customer ID]],Table1[[#All],[FIRST NAME]],0)</f>
        <v>Doron P</v>
      </c>
      <c r="D1225" t="str" cm="1">
        <f t="array" ref="D1225">_xlfn.XLOOKUP(Table4[[#This Row],[Customer ID]],Table1[[#All],[Customer ID]],Table1[[#All],[LAST NAME]],0)</f>
        <v>Clark</v>
      </c>
      <c r="E1225" s="5" cm="1">
        <f t="array" ref="E1225">_xlfn.XLOOKUP(Table4[[#This Row],[Customer ID]],Table3[[#All],[Customer ID]],Table3[[#All],[Date of Birth]],0)</f>
        <v>26296</v>
      </c>
      <c r="F1225" cm="1">
        <f t="array" ref="F1225">_xlfn.XLOOKUP(Table4[[#This Row],[Customer ID]],Table3[[#All],[Customer ID]],Table3[[#All],[Age]],0)</f>
        <v>51</v>
      </c>
      <c r="G1225" cm="1">
        <f t="array" ref="G1225">_xlfn.XLOOKUP(Table4[[#This Row],[Customer ID]],Table3[[#All],[Customer ID]],Table3[[#All],[Children]],0)</f>
        <v>0</v>
      </c>
      <c r="H1225" cm="1">
        <f t="array" ref="H1225">_xlfn.XLOOKUP(Table4[[#This Row],[Customer ID]],Table2[[#All],[Customer ID]],Table2[[#All],[BMI]],0)</f>
        <v>31.635000000000002</v>
      </c>
      <c r="I1225" cm="1">
        <f t="array" ref="I1225">_xlfn.XLOOKUP(Table4[[#This Row],[Customer ID]],Table2[[#All],[Customer ID]],Table2[[#All],[HBA1C]],0)</f>
        <v>11.11</v>
      </c>
      <c r="J1225" t="str">
        <f>_xlfn.XLOOKUP(Table4[[#This Row],[Customer ID]], 'Medical Examination'!A:A, 'Medical Examination'!D:D)</f>
        <v>No</v>
      </c>
      <c r="K1225" t="str">
        <f>_xlfn.XLOOKUP(Table4[[#This Row],[Customer ID]], 'Medical Examination'!A:A, 'Medical Examination'!E:E)</f>
        <v>No</v>
      </c>
      <c r="L1225" t="str">
        <f>_xlfn.XLOOKUP(Table4[[#This Row],[Customer ID]], 'Medical Examination'!A:A, 'Medical Examination'!F:F)</f>
        <v>No</v>
      </c>
      <c r="M1225">
        <f>_xlfn.XLOOKUP(Table4[[#This Row],[Customer ID]], 'Medical Examination'!A:A, 'Medical Examination'!G:G)</f>
        <v>0</v>
      </c>
      <c r="N1225" t="str">
        <f>_xlfn.XLOOKUP(Table4[[#This Row],[Customer ID]], 'Medical Examination'!A:A, 'Medical Examination'!H:H)</f>
        <v>No</v>
      </c>
      <c r="O1225" t="str">
        <f>_xlfn.XLOOKUP(Table4[[#This Row],[Customer ID]], 'Medical Examination'!A:A, 'Medical Examination'!I:I)</f>
        <v>Diabetes</v>
      </c>
      <c r="P1225" t="str">
        <f>_xlfn.XLOOKUP(Table4[[#This Row],[Customer ID]], 'Medical Examination'!A:A, 'Medical Examination'!J:J)</f>
        <v>Obesity</v>
      </c>
      <c r="Q1225" s="1">
        <f>_xlfn.XLOOKUP(Table4[[#This Row],[Customer ID]], Hospitalisation!A:A, Hospitalisation!E:E)</f>
        <v>9174.14</v>
      </c>
      <c r="R1225" t="str">
        <f>_xlfn.XLOOKUP(Table4[[#This Row],[Customer ID]], Hospitalisation!A:A, Hospitalisation!F:F)</f>
        <v>Tier - 3</v>
      </c>
      <c r="S1225" t="str">
        <f>_xlfn.XLOOKUP(Table4[[#This Row],[Customer ID]], Hospitalisation!A:A, Hospitalisation!G:G)</f>
        <v>Tier - 1</v>
      </c>
      <c r="T1225" t="str">
        <f>_xlfn.XLOOKUP(Table4[[#This Row],[Customer ID]], Hospitalisation!A:A, Hospitalisation!H:H)</f>
        <v>R1012</v>
      </c>
      <c r="U1225" t="str" cm="1">
        <f t="array" ref="U1225">_xlfn.IFS(Table4[[#This Row],[Age]]&lt;=29,"Youth",Table4[[#This Row],[Age]]&lt;=49,"Adults",Table4[[#This Row],[Age]]&gt;=50,"Senior")</f>
        <v>Senior</v>
      </c>
    </row>
    <row r="1226" spans="1:21">
      <c r="A1226" t="s">
        <v>3258</v>
      </c>
      <c r="B1226" t="str">
        <f>_xlfn.XLOOKUP(Table4[[#This Row],[Customer ID]],Table1[[#This Row],[Customer ID]],Table1[[#This Row],[TITLE]],0)</f>
        <v>Ms</v>
      </c>
      <c r="C1226" t="str" cm="1">
        <f t="array" ref="C1226">_xlfn.XLOOKUP(Table4[[#This Row],[Customer ID]],Table1[[#All],[Customer ID]],Table1[[#All],[FIRST NAME]],0)</f>
        <v>Katharina</v>
      </c>
      <c r="D1226" t="str" cm="1">
        <f t="array" ref="D1226">_xlfn.XLOOKUP(Table4[[#This Row],[Customer ID]],Table1[[#All],[Customer ID]],Table1[[#All],[LAST NAME]],0)</f>
        <v>Wang</v>
      </c>
      <c r="E1226" s="5" cm="1">
        <f t="array" ref="E1226">_xlfn.XLOOKUP(Table4[[#This Row],[Customer ID]],Table3[[#All],[Customer ID]],Table3[[#All],[Date of Birth]],0)</f>
        <v>25865</v>
      </c>
      <c r="F1226" cm="1">
        <f t="array" ref="F1226">_xlfn.XLOOKUP(Table4[[#This Row],[Customer ID]],Table3[[#All],[Customer ID]],Table3[[#All],[Age]],0)</f>
        <v>52</v>
      </c>
      <c r="G1226" cm="1">
        <f t="array" ref="G1226">_xlfn.XLOOKUP(Table4[[#This Row],[Customer ID]],Table3[[#All],[Customer ID]],Table3[[#All],[Children]],0)</f>
        <v>0</v>
      </c>
      <c r="H1226" cm="1">
        <f t="array" ref="H1226">_xlfn.XLOOKUP(Table4[[#This Row],[Customer ID]],Table2[[#All],[Customer ID]],Table2[[#All],[BMI]],0)</f>
        <v>23.9</v>
      </c>
      <c r="I1226" cm="1">
        <f t="array" ref="I1226">_xlfn.XLOOKUP(Table4[[#This Row],[Customer ID]],Table2[[#All],[Customer ID]],Table2[[#All],[HBA1C]],0)</f>
        <v>7.67</v>
      </c>
      <c r="J1226" t="str">
        <f>_xlfn.XLOOKUP(Table4[[#This Row],[Customer ID]], 'Medical Examination'!A:A, 'Medical Examination'!D:D)</f>
        <v>Yes</v>
      </c>
      <c r="K1226" t="str">
        <f>_xlfn.XLOOKUP(Table4[[#This Row],[Customer ID]], 'Medical Examination'!A:A, 'Medical Examination'!E:E)</f>
        <v>No</v>
      </c>
      <c r="L1226" t="str">
        <f>_xlfn.XLOOKUP(Table4[[#This Row],[Customer ID]], 'Medical Examination'!A:A, 'Medical Examination'!F:F)</f>
        <v>No</v>
      </c>
      <c r="M1226">
        <f>_xlfn.XLOOKUP(Table4[[#This Row],[Customer ID]], 'Medical Examination'!A:A, 'Medical Examination'!G:G)</f>
        <v>2</v>
      </c>
      <c r="N1226" t="str">
        <f>_xlfn.XLOOKUP(Table4[[#This Row],[Customer ID]], 'Medical Examination'!A:A, 'Medical Examination'!H:H)</f>
        <v>No</v>
      </c>
      <c r="O1226" t="str">
        <f>_xlfn.XLOOKUP(Table4[[#This Row],[Customer ID]], 'Medical Examination'!A:A, 'Medical Examination'!I:I)</f>
        <v>Diabetes</v>
      </c>
      <c r="P1226" t="str">
        <f>_xlfn.XLOOKUP(Table4[[#This Row],[Customer ID]], 'Medical Examination'!A:A, 'Medical Examination'!J:J)</f>
        <v>Normal Weight</v>
      </c>
      <c r="Q1226" s="1">
        <f>_xlfn.XLOOKUP(Table4[[#This Row],[Customer ID]], Hospitalisation!A:A, Hospitalisation!E:E)</f>
        <v>9171.75</v>
      </c>
      <c r="R1226" t="str">
        <f>_xlfn.XLOOKUP(Table4[[#This Row],[Customer ID]], Hospitalisation!A:A, Hospitalisation!F:F)</f>
        <v>Tier - 2</v>
      </c>
      <c r="S1226" t="str">
        <f>_xlfn.XLOOKUP(Table4[[#This Row],[Customer ID]], Hospitalisation!A:A, Hospitalisation!G:G)</f>
        <v>Tier - 2</v>
      </c>
      <c r="T1226" t="str">
        <f>_xlfn.XLOOKUP(Table4[[#This Row],[Customer ID]], Hospitalisation!A:A, Hospitalisation!H:H)</f>
        <v>R1012</v>
      </c>
      <c r="U1226" t="str" cm="1">
        <f t="array" ref="U1226">_xlfn.IFS(Table4[[#This Row],[Age]]&lt;=29,"Youth",Table4[[#This Row],[Age]]&lt;=49,"Adults",Table4[[#This Row],[Age]]&gt;=50,"Senior")</f>
        <v>Senior</v>
      </c>
    </row>
    <row r="1227" spans="1:21">
      <c r="A1227" t="s">
        <v>3260</v>
      </c>
      <c r="B1227" t="str">
        <f>_xlfn.XLOOKUP(Table4[[#This Row],[Customer ID]],Table1[[#This Row],[Customer ID]],Table1[[#This Row],[TITLE]],0)</f>
        <v>Mr</v>
      </c>
      <c r="C1227" t="str" cm="1">
        <f t="array" ref="C1227">_xlfn.XLOOKUP(Table4[[#This Row],[Customer ID]],Table1[[#All],[Customer ID]],Table1[[#All],[FIRST NAME]],0)</f>
        <v>Carl</v>
      </c>
      <c r="D1227" t="str" cm="1">
        <f t="array" ref="D1227">_xlfn.XLOOKUP(Table4[[#This Row],[Customer ID]],Table1[[#All],[Customer ID]],Table1[[#All],[LAST NAME]],0)</f>
        <v>Desruisseaux</v>
      </c>
      <c r="E1227" s="5" cm="1">
        <f t="array" ref="E1227">_xlfn.XLOOKUP(Table4[[#This Row],[Customer ID]],Table3[[#All],[Customer ID]],Table3[[#All],[Date of Birth]],0)</f>
        <v>33108</v>
      </c>
      <c r="F1227" cm="1">
        <f t="array" ref="F1227">_xlfn.XLOOKUP(Table4[[#This Row],[Customer ID]],Table3[[#All],[Customer ID]],Table3[[#All],[Age]],0)</f>
        <v>32</v>
      </c>
      <c r="G1227" cm="1">
        <f t="array" ref="G1227">_xlfn.XLOOKUP(Table4[[#This Row],[Customer ID]],Table3[[#All],[Customer ID]],Table3[[#All],[Children]],0)</f>
        <v>3</v>
      </c>
      <c r="H1227" cm="1">
        <f t="array" ref="H1227">_xlfn.XLOOKUP(Table4[[#This Row],[Customer ID]],Table2[[#All],[Customer ID]],Table2[[#All],[BMI]],0)</f>
        <v>34.15</v>
      </c>
      <c r="I1227" cm="1">
        <f t="array" ref="I1227">_xlfn.XLOOKUP(Table4[[#This Row],[Customer ID]],Table2[[#All],[Customer ID]],Table2[[#All],[HBA1C]],0)</f>
        <v>6.15</v>
      </c>
      <c r="J1227" t="str">
        <f>_xlfn.XLOOKUP(Table4[[#This Row],[Customer ID]], 'Medical Examination'!A:A, 'Medical Examination'!D:D)</f>
        <v>No</v>
      </c>
      <c r="K1227" t="str">
        <f>_xlfn.XLOOKUP(Table4[[#This Row],[Customer ID]], 'Medical Examination'!A:A, 'Medical Examination'!E:E)</f>
        <v>No</v>
      </c>
      <c r="L1227" t="str">
        <f>_xlfn.XLOOKUP(Table4[[#This Row],[Customer ID]], 'Medical Examination'!A:A, 'Medical Examination'!F:F)</f>
        <v>No</v>
      </c>
      <c r="M1227">
        <f>_xlfn.XLOOKUP(Table4[[#This Row],[Customer ID]], 'Medical Examination'!A:A, 'Medical Examination'!G:G)</f>
        <v>0</v>
      </c>
      <c r="N1227" t="str">
        <f>_xlfn.XLOOKUP(Table4[[#This Row],[Customer ID]], 'Medical Examination'!A:A, 'Medical Examination'!H:H)</f>
        <v>No</v>
      </c>
      <c r="O1227" t="str">
        <f>_xlfn.XLOOKUP(Table4[[#This Row],[Customer ID]], 'Medical Examination'!A:A, 'Medical Examination'!I:I)</f>
        <v>Prediabetes</v>
      </c>
      <c r="P1227" t="str">
        <f>_xlfn.XLOOKUP(Table4[[#This Row],[Customer ID]], 'Medical Examination'!A:A, 'Medical Examination'!J:J)</f>
        <v>Obesity</v>
      </c>
      <c r="Q1227" s="1">
        <f>_xlfn.XLOOKUP(Table4[[#This Row],[Customer ID]], Hospitalisation!A:A, Hospitalisation!E:E)</f>
        <v>9159.51</v>
      </c>
      <c r="R1227" t="str">
        <f>_xlfn.XLOOKUP(Table4[[#This Row],[Customer ID]], Hospitalisation!A:A, Hospitalisation!F:F)</f>
        <v>Tier - 2</v>
      </c>
      <c r="S1227" t="str">
        <f>_xlfn.XLOOKUP(Table4[[#This Row],[Customer ID]], Hospitalisation!A:A, Hospitalisation!G:G)</f>
        <v>Tier - 2</v>
      </c>
      <c r="T1227" t="str">
        <f>_xlfn.XLOOKUP(Table4[[#This Row],[Customer ID]], Hospitalisation!A:A, Hospitalisation!H:H)</f>
        <v>R1021</v>
      </c>
      <c r="U1227" t="str" cm="1">
        <f t="array" ref="U1227">_xlfn.IFS(Table4[[#This Row],[Age]]&lt;=29,"Youth",Table4[[#This Row],[Age]]&lt;=49,"Adults",Table4[[#This Row],[Age]]&gt;=50,"Senior")</f>
        <v>Adults</v>
      </c>
    </row>
    <row r="1228" spans="1:21">
      <c r="A1228" t="s">
        <v>3263</v>
      </c>
      <c r="B1228" t="str">
        <f>_xlfn.XLOOKUP(Table4[[#This Row],[Customer ID]],Table1[[#This Row],[Customer ID]],Table1[[#This Row],[TITLE]],0)</f>
        <v>Ms</v>
      </c>
      <c r="C1228" t="str" cm="1">
        <f t="array" ref="C1228">_xlfn.XLOOKUP(Table4[[#This Row],[Customer ID]],Table1[[#All],[Customer ID]],Table1[[#All],[FIRST NAME]],0)</f>
        <v>Kelsey J</v>
      </c>
      <c r="D1228" t="str" cm="1">
        <f t="array" ref="D1228">_xlfn.XLOOKUP(Table4[[#This Row],[Customer ID]],Table1[[#All],[Customer ID]],Table1[[#All],[LAST NAME]],0)</f>
        <v>Ripp</v>
      </c>
      <c r="E1228" s="5" cm="1">
        <f t="array" ref="E1228">_xlfn.XLOOKUP(Table4[[#This Row],[Customer ID]],Table3[[#All],[Customer ID]],Table3[[#All],[Date of Birth]],0)</f>
        <v>30293</v>
      </c>
      <c r="F1228" cm="1">
        <f t="array" ref="F1228">_xlfn.XLOOKUP(Table4[[#This Row],[Customer ID]],Table3[[#All],[Customer ID]],Table3[[#All],[Age]],0)</f>
        <v>40</v>
      </c>
      <c r="G1228" cm="1">
        <f t="array" ref="G1228">_xlfn.XLOOKUP(Table4[[#This Row],[Customer ID]],Table3[[#All],[Customer ID]],Table3[[#All],[Children]],0)</f>
        <v>3</v>
      </c>
      <c r="H1228" cm="1">
        <f t="array" ref="H1228">_xlfn.XLOOKUP(Table4[[#This Row],[Customer ID]],Table2[[#All],[Customer ID]],Table2[[#All],[BMI]],0)</f>
        <v>28.71</v>
      </c>
      <c r="I1228" cm="1">
        <f t="array" ref="I1228">_xlfn.XLOOKUP(Table4[[#This Row],[Customer ID]],Table2[[#All],[Customer ID]],Table2[[#All],[HBA1C]],0)</f>
        <v>5.71</v>
      </c>
      <c r="J1228" t="str">
        <f>_xlfn.XLOOKUP(Table4[[#This Row],[Customer ID]], 'Medical Examination'!A:A, 'Medical Examination'!D:D)</f>
        <v>No</v>
      </c>
      <c r="K1228" t="str">
        <f>_xlfn.XLOOKUP(Table4[[#This Row],[Customer ID]], 'Medical Examination'!A:A, 'Medical Examination'!E:E)</f>
        <v>No</v>
      </c>
      <c r="L1228" t="str">
        <f>_xlfn.XLOOKUP(Table4[[#This Row],[Customer ID]], 'Medical Examination'!A:A, 'Medical Examination'!F:F)</f>
        <v>No</v>
      </c>
      <c r="M1228">
        <f>_xlfn.XLOOKUP(Table4[[#This Row],[Customer ID]], 'Medical Examination'!A:A, 'Medical Examination'!G:G)</f>
        <v>0</v>
      </c>
      <c r="N1228" t="str">
        <f>_xlfn.XLOOKUP(Table4[[#This Row],[Customer ID]], 'Medical Examination'!A:A, 'Medical Examination'!H:H)</f>
        <v>No</v>
      </c>
      <c r="O1228" t="str">
        <f>_xlfn.XLOOKUP(Table4[[#This Row],[Customer ID]], 'Medical Examination'!A:A, 'Medical Examination'!I:I)</f>
        <v>Prediabetes</v>
      </c>
      <c r="P1228" t="str">
        <f>_xlfn.XLOOKUP(Table4[[#This Row],[Customer ID]], 'Medical Examination'!A:A, 'Medical Examination'!J:J)</f>
        <v>Overweight</v>
      </c>
      <c r="Q1228" s="1">
        <f>_xlfn.XLOOKUP(Table4[[#This Row],[Customer ID]], Hospitalisation!A:A, Hospitalisation!E:E)</f>
        <v>9147.5</v>
      </c>
      <c r="R1228" t="str">
        <f>_xlfn.XLOOKUP(Table4[[#This Row],[Customer ID]], Hospitalisation!A:A, Hospitalisation!F:F)</f>
        <v>Tier - 2</v>
      </c>
      <c r="S1228" t="str">
        <f>_xlfn.XLOOKUP(Table4[[#This Row],[Customer ID]], Hospitalisation!A:A, Hospitalisation!G:G)</f>
        <v>Tier - 1</v>
      </c>
      <c r="T1228" t="str">
        <f>_xlfn.XLOOKUP(Table4[[#This Row],[Customer ID]], Hospitalisation!A:A, Hospitalisation!H:H)</f>
        <v>R1012</v>
      </c>
      <c r="U1228" t="str" cm="1">
        <f t="array" ref="U1228">_xlfn.IFS(Table4[[#This Row],[Age]]&lt;=29,"Youth",Table4[[#This Row],[Age]]&lt;=49,"Adults",Table4[[#This Row],[Age]]&gt;=50,"Senior")</f>
        <v>Adults</v>
      </c>
    </row>
    <row r="1229" spans="1:21">
      <c r="A1229" t="s">
        <v>3266</v>
      </c>
      <c r="B1229" t="str">
        <f>_xlfn.XLOOKUP(Table4[[#This Row],[Customer ID]],Table1[[#This Row],[Customer ID]],Table1[[#This Row],[TITLE]],0)</f>
        <v>Mr</v>
      </c>
      <c r="C1229" t="str" cm="1">
        <f t="array" ref="C1229">_xlfn.XLOOKUP(Table4[[#This Row],[Customer ID]],Table1[[#All],[Customer ID]],Table1[[#All],[FIRST NAME]],0)</f>
        <v>Stephen A</v>
      </c>
      <c r="D1229" t="str" cm="1">
        <f t="array" ref="D1229">_xlfn.XLOOKUP(Table4[[#This Row],[Customer ID]],Table1[[#All],[Customer ID]],Table1[[#All],[LAST NAME]],0)</f>
        <v>Harris</v>
      </c>
      <c r="E1229" s="5" cm="1">
        <f t="array" ref="E1229">_xlfn.XLOOKUP(Table4[[#This Row],[Customer ID]],Table3[[#All],[Customer ID]],Table3[[#All],[Date of Birth]],0)</f>
        <v>25859</v>
      </c>
      <c r="F1229" cm="1">
        <f t="array" ref="F1229">_xlfn.XLOOKUP(Table4[[#This Row],[Customer ID]],Table3[[#All],[Customer ID]],Table3[[#All],[Age]],0)</f>
        <v>52</v>
      </c>
      <c r="G1229" cm="1">
        <f t="array" ref="G1229">_xlfn.XLOOKUP(Table4[[#This Row],[Customer ID]],Table3[[#All],[Customer ID]],Table3[[#All],[Children]],0)</f>
        <v>0</v>
      </c>
      <c r="H1229" cm="1">
        <f t="array" ref="H1229">_xlfn.XLOOKUP(Table4[[#This Row],[Customer ID]],Table2[[#All],[Customer ID]],Table2[[#All],[BMI]],0)</f>
        <v>36.700000000000003</v>
      </c>
      <c r="I1229" cm="1">
        <f t="array" ref="I1229">_xlfn.XLOOKUP(Table4[[#This Row],[Customer ID]],Table2[[#All],[Customer ID]],Table2[[#All],[HBA1C]],0)</f>
        <v>8.6999999999999993</v>
      </c>
      <c r="J1229" t="str">
        <f>_xlfn.XLOOKUP(Table4[[#This Row],[Customer ID]], 'Medical Examination'!A:A, 'Medical Examination'!D:D)</f>
        <v>Yes</v>
      </c>
      <c r="K1229" t="str">
        <f>_xlfn.XLOOKUP(Table4[[#This Row],[Customer ID]], 'Medical Examination'!A:A, 'Medical Examination'!E:E)</f>
        <v>No</v>
      </c>
      <c r="L1229" t="str">
        <f>_xlfn.XLOOKUP(Table4[[#This Row],[Customer ID]], 'Medical Examination'!A:A, 'Medical Examination'!F:F)</f>
        <v>No</v>
      </c>
      <c r="M1229">
        <f>_xlfn.XLOOKUP(Table4[[#This Row],[Customer ID]], 'Medical Examination'!A:A, 'Medical Examination'!G:G)</f>
        <v>2</v>
      </c>
      <c r="N1229" t="str">
        <f>_xlfn.XLOOKUP(Table4[[#This Row],[Customer ID]], 'Medical Examination'!A:A, 'Medical Examination'!H:H)</f>
        <v>No</v>
      </c>
      <c r="O1229" t="str">
        <f>_xlfn.XLOOKUP(Table4[[#This Row],[Customer ID]], 'Medical Examination'!A:A, 'Medical Examination'!I:I)</f>
        <v>Diabetes</v>
      </c>
      <c r="P1229" t="str">
        <f>_xlfn.XLOOKUP(Table4[[#This Row],[Customer ID]], 'Medical Examination'!A:A, 'Medical Examination'!J:J)</f>
        <v>Obesity</v>
      </c>
      <c r="Q1229" s="1">
        <f>_xlfn.XLOOKUP(Table4[[#This Row],[Customer ID]], Hospitalisation!A:A, Hospitalisation!E:E)</f>
        <v>9144.57</v>
      </c>
      <c r="R1229" t="str">
        <f>_xlfn.XLOOKUP(Table4[[#This Row],[Customer ID]], Hospitalisation!A:A, Hospitalisation!F:F)</f>
        <v>Tier - 3</v>
      </c>
      <c r="S1229" t="str">
        <f>_xlfn.XLOOKUP(Table4[[#This Row],[Customer ID]], Hospitalisation!A:A, Hospitalisation!G:G)</f>
        <v>Tier - 2</v>
      </c>
      <c r="T1229" t="str">
        <f>_xlfn.XLOOKUP(Table4[[#This Row],[Customer ID]], Hospitalisation!A:A, Hospitalisation!H:H)</f>
        <v>R1011</v>
      </c>
      <c r="U1229" t="str" cm="1">
        <f t="array" ref="U1229">_xlfn.IFS(Table4[[#This Row],[Age]]&lt;=29,"Youth",Table4[[#This Row],[Age]]&lt;=49,"Adults",Table4[[#This Row],[Age]]&gt;=50,"Senior")</f>
        <v>Senior</v>
      </c>
    </row>
    <row r="1230" spans="1:21">
      <c r="A1230" t="s">
        <v>3269</v>
      </c>
      <c r="B1230" t="str">
        <f>_xlfn.XLOOKUP(Table4[[#This Row],[Customer ID]],Table1[[#This Row],[Customer ID]],Table1[[#This Row],[TITLE]],0)</f>
        <v>Mr</v>
      </c>
      <c r="C1230" t="str" cm="1">
        <f t="array" ref="C1230">_xlfn.XLOOKUP(Table4[[#This Row],[Customer ID]],Table1[[#All],[Customer ID]],Table1[[#All],[FIRST NAME]],0)</f>
        <v>Dan</v>
      </c>
      <c r="D1230" t="str" cm="1">
        <f t="array" ref="D1230">_xlfn.XLOOKUP(Table4[[#This Row],[Customer ID]],Table1[[#All],[Customer ID]],Table1[[#All],[LAST NAME]],0)</f>
        <v>Shafer</v>
      </c>
      <c r="E1230" s="5" cm="1">
        <f t="array" ref="E1230">_xlfn.XLOOKUP(Table4[[#This Row],[Customer ID]],Table3[[#All],[Customer ID]],Table3[[#All],[Date of Birth]],0)</f>
        <v>25792</v>
      </c>
      <c r="F1230" cm="1">
        <f t="array" ref="F1230">_xlfn.XLOOKUP(Table4[[#This Row],[Customer ID]],Table3[[#All],[Customer ID]],Table3[[#All],[Age]],0)</f>
        <v>52</v>
      </c>
      <c r="G1230" cm="1">
        <f t="array" ref="G1230">_xlfn.XLOOKUP(Table4[[#This Row],[Customer ID]],Table3[[#All],[Customer ID]],Table3[[#All],[Children]],0)</f>
        <v>0</v>
      </c>
      <c r="H1230" cm="1">
        <f t="array" ref="H1230">_xlfn.XLOOKUP(Table4[[#This Row],[Customer ID]],Table2[[#All],[Customer ID]],Table2[[#All],[BMI]],0)</f>
        <v>34.1</v>
      </c>
      <c r="I1230" cm="1">
        <f t="array" ref="I1230">_xlfn.XLOOKUP(Table4[[#This Row],[Customer ID]],Table2[[#All],[Customer ID]],Table2[[#All],[HBA1C]],0)</f>
        <v>9.0399999999999991</v>
      </c>
      <c r="J1230" t="str">
        <f>_xlfn.XLOOKUP(Table4[[#This Row],[Customer ID]], 'Medical Examination'!A:A, 'Medical Examination'!D:D)</f>
        <v>Yes</v>
      </c>
      <c r="K1230" t="str">
        <f>_xlfn.XLOOKUP(Table4[[#This Row],[Customer ID]], 'Medical Examination'!A:A, 'Medical Examination'!E:E)</f>
        <v>No</v>
      </c>
      <c r="L1230" t="str">
        <f>_xlfn.XLOOKUP(Table4[[#This Row],[Customer ID]], 'Medical Examination'!A:A, 'Medical Examination'!F:F)</f>
        <v>No</v>
      </c>
      <c r="M1230">
        <f>_xlfn.XLOOKUP(Table4[[#This Row],[Customer ID]], 'Medical Examination'!A:A, 'Medical Examination'!G:G)</f>
        <v>2</v>
      </c>
      <c r="N1230" t="str">
        <f>_xlfn.XLOOKUP(Table4[[#This Row],[Customer ID]], 'Medical Examination'!A:A, 'Medical Examination'!H:H)</f>
        <v>No</v>
      </c>
      <c r="O1230" t="str">
        <f>_xlfn.XLOOKUP(Table4[[#This Row],[Customer ID]], 'Medical Examination'!A:A, 'Medical Examination'!I:I)</f>
        <v>Diabetes</v>
      </c>
      <c r="P1230" t="str">
        <f>_xlfn.XLOOKUP(Table4[[#This Row],[Customer ID]], 'Medical Examination'!A:A, 'Medical Examination'!J:J)</f>
        <v>Obesity</v>
      </c>
      <c r="Q1230" s="1">
        <f>_xlfn.XLOOKUP(Table4[[#This Row],[Customer ID]], Hospitalisation!A:A, Hospitalisation!E:E)</f>
        <v>9140.9500000000007</v>
      </c>
      <c r="R1230" t="str">
        <f>_xlfn.XLOOKUP(Table4[[#This Row],[Customer ID]], Hospitalisation!A:A, Hospitalisation!F:F)</f>
        <v>Tier - 3</v>
      </c>
      <c r="S1230" t="str">
        <f>_xlfn.XLOOKUP(Table4[[#This Row],[Customer ID]], Hospitalisation!A:A, Hospitalisation!G:G)</f>
        <v>Tier - 3</v>
      </c>
      <c r="T1230" t="str">
        <f>_xlfn.XLOOKUP(Table4[[#This Row],[Customer ID]], Hospitalisation!A:A, Hospitalisation!H:H)</f>
        <v>R1013</v>
      </c>
      <c r="U1230" t="str" cm="1">
        <f t="array" ref="U1230">_xlfn.IFS(Table4[[#This Row],[Age]]&lt;=29,"Youth",Table4[[#This Row],[Age]]&lt;=49,"Adults",Table4[[#This Row],[Age]]&gt;=50,"Senior")</f>
        <v>Senior</v>
      </c>
    </row>
    <row r="1231" spans="1:21">
      <c r="A1231" t="s">
        <v>3271</v>
      </c>
      <c r="B1231" t="str">
        <f>_xlfn.XLOOKUP(Table4[[#This Row],[Customer ID]],Table1[[#This Row],[Customer ID]],Table1[[#This Row],[TITLE]],0)</f>
        <v>Ms</v>
      </c>
      <c r="C1231" t="str" cm="1">
        <f t="array" ref="C1231">_xlfn.XLOOKUP(Table4[[#This Row],[Customer ID]],Table1[[#All],[Customer ID]],Table1[[#All],[FIRST NAME]],0)</f>
        <v>Katie C</v>
      </c>
      <c r="D1231" t="str" cm="1">
        <f t="array" ref="D1231">_xlfn.XLOOKUP(Table4[[#This Row],[Customer ID]],Table1[[#All],[Customer ID]],Table1[[#All],[LAST NAME]],0)</f>
        <v>Hemesath</v>
      </c>
      <c r="E1231" s="5" cm="1">
        <f t="array" ref="E1231">_xlfn.XLOOKUP(Table4[[#This Row],[Customer ID]],Table3[[#All],[Customer ID]],Table3[[#All],[Date of Birth]],0)</f>
        <v>28461</v>
      </c>
      <c r="F1231" cm="1">
        <f t="array" ref="F1231">_xlfn.XLOOKUP(Table4[[#This Row],[Customer ID]],Table3[[#All],[Customer ID]],Table3[[#All],[Age]],0)</f>
        <v>45</v>
      </c>
      <c r="G1231" cm="1">
        <f t="array" ref="G1231">_xlfn.XLOOKUP(Table4[[#This Row],[Customer ID]],Table3[[#All],[Customer ID]],Table3[[#All],[Children]],0)</f>
        <v>3</v>
      </c>
      <c r="H1231" cm="1">
        <f t="array" ref="H1231">_xlfn.XLOOKUP(Table4[[#This Row],[Customer ID]],Table2[[#All],[Customer ID]],Table2[[#All],[BMI]],0)</f>
        <v>25.7</v>
      </c>
      <c r="I1231" cm="1">
        <f t="array" ref="I1231">_xlfn.XLOOKUP(Table4[[#This Row],[Customer ID]],Table2[[#All],[Customer ID]],Table2[[#All],[HBA1C]],0)</f>
        <v>5.61</v>
      </c>
      <c r="J1231" t="str">
        <f>_xlfn.XLOOKUP(Table4[[#This Row],[Customer ID]], 'Medical Examination'!A:A, 'Medical Examination'!D:D)</f>
        <v>No</v>
      </c>
      <c r="K1231" t="str">
        <f>_xlfn.XLOOKUP(Table4[[#This Row],[Customer ID]], 'Medical Examination'!A:A, 'Medical Examination'!E:E)</f>
        <v>No</v>
      </c>
      <c r="L1231" t="str">
        <f>_xlfn.XLOOKUP(Table4[[#This Row],[Customer ID]], 'Medical Examination'!A:A, 'Medical Examination'!F:F)</f>
        <v>No</v>
      </c>
      <c r="M1231">
        <f>_xlfn.XLOOKUP(Table4[[#This Row],[Customer ID]], 'Medical Examination'!A:A, 'Medical Examination'!G:G)</f>
        <v>0</v>
      </c>
      <c r="N1231" t="str">
        <f>_xlfn.XLOOKUP(Table4[[#This Row],[Customer ID]], 'Medical Examination'!A:A, 'Medical Examination'!H:H)</f>
        <v>No</v>
      </c>
      <c r="O1231" t="str">
        <f>_xlfn.XLOOKUP(Table4[[#This Row],[Customer ID]], 'Medical Examination'!A:A, 'Medical Examination'!I:I)</f>
        <v>Normal</v>
      </c>
      <c r="P1231" t="str">
        <f>_xlfn.XLOOKUP(Table4[[#This Row],[Customer ID]], 'Medical Examination'!A:A, 'Medical Examination'!J:J)</f>
        <v>Overweight</v>
      </c>
      <c r="Q1231" s="1">
        <f>_xlfn.XLOOKUP(Table4[[#This Row],[Customer ID]], Hospitalisation!A:A, Hospitalisation!E:E)</f>
        <v>9101.7999999999993</v>
      </c>
      <c r="R1231" t="str">
        <f>_xlfn.XLOOKUP(Table4[[#This Row],[Customer ID]], Hospitalisation!A:A, Hospitalisation!F:F)</f>
        <v>Tier - 2</v>
      </c>
      <c r="S1231" t="str">
        <f>_xlfn.XLOOKUP(Table4[[#This Row],[Customer ID]], Hospitalisation!A:A, Hospitalisation!G:G)</f>
        <v>Tier - 1</v>
      </c>
      <c r="T1231" t="str">
        <f>_xlfn.XLOOKUP(Table4[[#This Row],[Customer ID]], Hospitalisation!A:A, Hospitalisation!H:H)</f>
        <v>R1011</v>
      </c>
      <c r="U1231" t="str" cm="1">
        <f t="array" ref="U1231">_xlfn.IFS(Table4[[#This Row],[Age]]&lt;=29,"Youth",Table4[[#This Row],[Age]]&lt;=49,"Adults",Table4[[#This Row],[Age]]&gt;=50,"Senior")</f>
        <v>Adults</v>
      </c>
    </row>
    <row r="1232" spans="1:21">
      <c r="A1232" t="s">
        <v>3274</v>
      </c>
      <c r="B1232" t="str">
        <f>_xlfn.XLOOKUP(Table4[[#This Row],[Customer ID]],Table1[[#This Row],[Customer ID]],Table1[[#This Row],[TITLE]],0)</f>
        <v>Ms</v>
      </c>
      <c r="C1232" t="str" cm="1">
        <f t="array" ref="C1232">_xlfn.XLOOKUP(Table4[[#This Row],[Customer ID]],Table1[[#All],[Customer ID]],Table1[[#All],[FIRST NAME]],0)</f>
        <v>Melissa K</v>
      </c>
      <c r="D1232" t="str" cm="1">
        <f t="array" ref="D1232">_xlfn.XLOOKUP(Table4[[#This Row],[Customer ID]],Table1[[#All],[Customer ID]],Table1[[#All],[LAST NAME]],0)</f>
        <v>Vinci</v>
      </c>
      <c r="E1232" s="5" cm="1">
        <f t="array" ref="E1232">_xlfn.XLOOKUP(Table4[[#This Row],[Customer ID]],Table3[[#All],[Customer ID]],Table3[[#All],[Date of Birth]],0)</f>
        <v>24055</v>
      </c>
      <c r="F1232" cm="1">
        <f t="array" ref="F1232">_xlfn.XLOOKUP(Table4[[#This Row],[Customer ID]],Table3[[#All],[Customer ID]],Table3[[#All],[Age]],0)</f>
        <v>57</v>
      </c>
      <c r="G1232" cm="1">
        <f t="array" ref="G1232">_xlfn.XLOOKUP(Table4[[#This Row],[Customer ID]],Table3[[#All],[Customer ID]],Table3[[#All],[Children]],0)</f>
        <v>0</v>
      </c>
      <c r="H1232" cm="1">
        <f t="array" ref="H1232">_xlfn.XLOOKUP(Table4[[#This Row],[Customer ID]],Table2[[#All],[Customer ID]],Table2[[#All],[BMI]],0)</f>
        <v>21.68</v>
      </c>
      <c r="I1232" cm="1">
        <f t="array" ref="I1232">_xlfn.XLOOKUP(Table4[[#This Row],[Customer ID]],Table2[[#All],[Customer ID]],Table2[[#All],[HBA1C]],0)</f>
        <v>8.1199999999999992</v>
      </c>
      <c r="J1232" t="str">
        <f>_xlfn.XLOOKUP(Table4[[#This Row],[Customer ID]], 'Medical Examination'!A:A, 'Medical Examination'!D:D)</f>
        <v>No</v>
      </c>
      <c r="K1232" t="str">
        <f>_xlfn.XLOOKUP(Table4[[#This Row],[Customer ID]], 'Medical Examination'!A:A, 'Medical Examination'!E:E)</f>
        <v>No</v>
      </c>
      <c r="L1232" t="str">
        <f>_xlfn.XLOOKUP(Table4[[#This Row],[Customer ID]], 'Medical Examination'!A:A, 'Medical Examination'!F:F)</f>
        <v>No</v>
      </c>
      <c r="M1232">
        <f>_xlfn.XLOOKUP(Table4[[#This Row],[Customer ID]], 'Medical Examination'!A:A, 'Medical Examination'!G:G)</f>
        <v>0</v>
      </c>
      <c r="N1232" t="str">
        <f>_xlfn.XLOOKUP(Table4[[#This Row],[Customer ID]], 'Medical Examination'!A:A, 'Medical Examination'!H:H)</f>
        <v>No</v>
      </c>
      <c r="O1232" t="str">
        <f>_xlfn.XLOOKUP(Table4[[#This Row],[Customer ID]], 'Medical Examination'!A:A, 'Medical Examination'!I:I)</f>
        <v>Diabetes</v>
      </c>
      <c r="P1232" t="str">
        <f>_xlfn.XLOOKUP(Table4[[#This Row],[Customer ID]], 'Medical Examination'!A:A, 'Medical Examination'!J:J)</f>
        <v>Normal Weight</v>
      </c>
      <c r="Q1232" s="1">
        <f>_xlfn.XLOOKUP(Table4[[#This Row],[Customer ID]], Hospitalisation!A:A, Hospitalisation!E:E)</f>
        <v>9095.94</v>
      </c>
      <c r="R1232" t="str">
        <f>_xlfn.XLOOKUP(Table4[[#This Row],[Customer ID]], Hospitalisation!A:A, Hospitalisation!F:F)</f>
        <v>Tier - 3</v>
      </c>
      <c r="S1232" t="str">
        <f>_xlfn.XLOOKUP(Table4[[#This Row],[Customer ID]], Hospitalisation!A:A, Hospitalisation!G:G)</f>
        <v>Tier - 1</v>
      </c>
      <c r="T1232" t="str">
        <f>_xlfn.XLOOKUP(Table4[[#This Row],[Customer ID]], Hospitalisation!A:A, Hospitalisation!H:H)</f>
        <v>R1011</v>
      </c>
      <c r="U1232" t="str" cm="1">
        <f t="array" ref="U1232">_xlfn.IFS(Table4[[#This Row],[Age]]&lt;=29,"Youth",Table4[[#This Row],[Age]]&lt;=49,"Adults",Table4[[#This Row],[Age]]&gt;=50,"Senior")</f>
        <v>Senior</v>
      </c>
    </row>
    <row r="1233" spans="1:21">
      <c r="A1233" t="s">
        <v>3277</v>
      </c>
      <c r="B1233" t="str">
        <f>_xlfn.XLOOKUP(Table4[[#This Row],[Customer ID]],Table1[[#This Row],[Customer ID]],Table1[[#This Row],[TITLE]],0)</f>
        <v>Ms</v>
      </c>
      <c r="C1233" t="str" cm="1">
        <f t="array" ref="C1233">_xlfn.XLOOKUP(Table4[[#This Row],[Customer ID]],Table1[[#All],[Customer ID]],Table1[[#All],[FIRST NAME]],0)</f>
        <v>Kara H</v>
      </c>
      <c r="D1233" t="str" cm="1">
        <f t="array" ref="D1233">_xlfn.XLOOKUP(Table4[[#This Row],[Customer ID]],Table1[[#All],[Customer ID]],Table1[[#All],[LAST NAME]],0)</f>
        <v>Diamond-Husmann</v>
      </c>
      <c r="E1233" s="5" cm="1">
        <f t="array" ref="E1233">_xlfn.XLOOKUP(Table4[[#This Row],[Customer ID]],Table3[[#All],[Customer ID]],Table3[[#All],[Date of Birth]],0)</f>
        <v>28433</v>
      </c>
      <c r="F1233" cm="1">
        <f t="array" ref="F1233">_xlfn.XLOOKUP(Table4[[#This Row],[Customer ID]],Table3[[#All],[Customer ID]],Table3[[#All],[Age]],0)</f>
        <v>45</v>
      </c>
      <c r="G1233" cm="1">
        <f t="array" ref="G1233">_xlfn.XLOOKUP(Table4[[#This Row],[Customer ID]],Table3[[#All],[Customer ID]],Table3[[#All],[Children]],0)</f>
        <v>2</v>
      </c>
      <c r="H1233" cm="1">
        <f t="array" ref="H1233">_xlfn.XLOOKUP(Table4[[#This Row],[Customer ID]],Table2[[#All],[Customer ID]],Table2[[#All],[BMI]],0)</f>
        <v>25.175000000000001</v>
      </c>
      <c r="I1233" cm="1">
        <f t="array" ref="I1233">_xlfn.XLOOKUP(Table4[[#This Row],[Customer ID]],Table2[[#All],[Customer ID]],Table2[[#All],[HBA1C]],0)</f>
        <v>4.74</v>
      </c>
      <c r="J1233" t="str">
        <f>_xlfn.XLOOKUP(Table4[[#This Row],[Customer ID]], 'Medical Examination'!A:A, 'Medical Examination'!D:D)</f>
        <v>No</v>
      </c>
      <c r="K1233" t="str">
        <f>_xlfn.XLOOKUP(Table4[[#This Row],[Customer ID]], 'Medical Examination'!A:A, 'Medical Examination'!E:E)</f>
        <v>No</v>
      </c>
      <c r="L1233" t="str">
        <f>_xlfn.XLOOKUP(Table4[[#This Row],[Customer ID]], 'Medical Examination'!A:A, 'Medical Examination'!F:F)</f>
        <v>No</v>
      </c>
      <c r="M1233">
        <f>_xlfn.XLOOKUP(Table4[[#This Row],[Customer ID]], 'Medical Examination'!A:A, 'Medical Examination'!G:G)</f>
        <v>0</v>
      </c>
      <c r="N1233" t="str">
        <f>_xlfn.XLOOKUP(Table4[[#This Row],[Customer ID]], 'Medical Examination'!A:A, 'Medical Examination'!H:H)</f>
        <v>No</v>
      </c>
      <c r="O1233" t="str">
        <f>_xlfn.XLOOKUP(Table4[[#This Row],[Customer ID]], 'Medical Examination'!A:A, 'Medical Examination'!I:I)</f>
        <v>Normal</v>
      </c>
      <c r="P1233" t="str">
        <f>_xlfn.XLOOKUP(Table4[[#This Row],[Customer ID]], 'Medical Examination'!A:A, 'Medical Examination'!J:J)</f>
        <v>Overweight</v>
      </c>
      <c r="Q1233" s="1">
        <f>_xlfn.XLOOKUP(Table4[[#This Row],[Customer ID]], Hospitalisation!A:A, Hospitalisation!E:E)</f>
        <v>9095.07</v>
      </c>
      <c r="R1233" t="str">
        <f>_xlfn.XLOOKUP(Table4[[#This Row],[Customer ID]], Hospitalisation!A:A, Hospitalisation!F:F)</f>
        <v>Tier - 2</v>
      </c>
      <c r="S1233" t="str">
        <f>_xlfn.XLOOKUP(Table4[[#This Row],[Customer ID]], Hospitalisation!A:A, Hospitalisation!G:G)</f>
        <v>Tier - 2</v>
      </c>
      <c r="T1233" t="str">
        <f>_xlfn.XLOOKUP(Table4[[#This Row],[Customer ID]], Hospitalisation!A:A, Hospitalisation!H:H)</f>
        <v>R1024</v>
      </c>
      <c r="U1233" t="str" cm="1">
        <f t="array" ref="U1233">_xlfn.IFS(Table4[[#This Row],[Age]]&lt;=29,"Youth",Table4[[#This Row],[Age]]&lt;=49,"Adults",Table4[[#This Row],[Age]]&gt;=50,"Senior")</f>
        <v>Adults</v>
      </c>
    </row>
    <row r="1234" spans="1:21">
      <c r="A1234" t="s">
        <v>3280</v>
      </c>
      <c r="B1234" t="str">
        <f>_xlfn.XLOOKUP(Table4[[#This Row],[Customer ID]],Table1[[#This Row],[Customer ID]],Table1[[#This Row],[TITLE]],0)</f>
        <v>Mr</v>
      </c>
      <c r="C1234" t="str" cm="1">
        <f t="array" ref="C1234">_xlfn.XLOOKUP(Table4[[#This Row],[Customer ID]],Table1[[#All],[Customer ID]],Table1[[#All],[FIRST NAME]],0)</f>
        <v>Juan Carlos</v>
      </c>
      <c r="D1234" t="str" cm="1">
        <f t="array" ref="D1234">_xlfn.XLOOKUP(Table4[[#This Row],[Customer ID]],Table1[[#All],[Customer ID]],Table1[[#All],[LAST NAME]],0)</f>
        <v>Soto</v>
      </c>
      <c r="E1234" s="5" cm="1">
        <f t="array" ref="E1234">_xlfn.XLOOKUP(Table4[[#This Row],[Customer ID]],Table3[[#All],[Customer ID]],Table3[[#All],[Date of Birth]],0)</f>
        <v>26635</v>
      </c>
      <c r="F1234" cm="1">
        <f t="array" ref="F1234">_xlfn.XLOOKUP(Table4[[#This Row],[Customer ID]],Table3[[#All],[Customer ID]],Table3[[#All],[Age]],0)</f>
        <v>50</v>
      </c>
      <c r="G1234" cm="1">
        <f t="array" ref="G1234">_xlfn.XLOOKUP(Table4[[#This Row],[Customer ID]],Table3[[#All],[Customer ID]],Table3[[#All],[Children]],0)</f>
        <v>1</v>
      </c>
      <c r="H1234" cm="1">
        <f t="array" ref="H1234">_xlfn.XLOOKUP(Table4[[#This Row],[Customer ID]],Table2[[#All],[Customer ID]],Table2[[#All],[BMI]],0)</f>
        <v>44.77</v>
      </c>
      <c r="I1234" cm="1">
        <f t="array" ref="I1234">_xlfn.XLOOKUP(Table4[[#This Row],[Customer ID]],Table2[[#All],[Customer ID]],Table2[[#All],[HBA1C]],0)</f>
        <v>4.0599999999999996</v>
      </c>
      <c r="J1234" t="str">
        <f>_xlfn.XLOOKUP(Table4[[#This Row],[Customer ID]], 'Medical Examination'!A:A, 'Medical Examination'!D:D)</f>
        <v>No</v>
      </c>
      <c r="K1234" t="str">
        <f>_xlfn.XLOOKUP(Table4[[#This Row],[Customer ID]], 'Medical Examination'!A:A, 'Medical Examination'!E:E)</f>
        <v>No</v>
      </c>
      <c r="L1234" t="str">
        <f>_xlfn.XLOOKUP(Table4[[#This Row],[Customer ID]], 'Medical Examination'!A:A, 'Medical Examination'!F:F)</f>
        <v>No</v>
      </c>
      <c r="M1234">
        <f>_xlfn.XLOOKUP(Table4[[#This Row],[Customer ID]], 'Medical Examination'!A:A, 'Medical Examination'!G:G)</f>
        <v>2</v>
      </c>
      <c r="N1234" t="str">
        <f>_xlfn.XLOOKUP(Table4[[#This Row],[Customer ID]], 'Medical Examination'!A:A, 'Medical Examination'!H:H)</f>
        <v>No</v>
      </c>
      <c r="O1234" t="str">
        <f>_xlfn.XLOOKUP(Table4[[#This Row],[Customer ID]], 'Medical Examination'!A:A, 'Medical Examination'!I:I)</f>
        <v>Normal</v>
      </c>
      <c r="P1234" t="str">
        <f>_xlfn.XLOOKUP(Table4[[#This Row],[Customer ID]], 'Medical Examination'!A:A, 'Medical Examination'!J:J)</f>
        <v>Obesity</v>
      </c>
      <c r="Q1234" s="1">
        <f>_xlfn.XLOOKUP(Table4[[#This Row],[Customer ID]], Hospitalisation!A:A, Hospitalisation!E:E)</f>
        <v>9058.73</v>
      </c>
      <c r="R1234" t="str">
        <f>_xlfn.XLOOKUP(Table4[[#This Row],[Customer ID]], Hospitalisation!A:A, Hospitalisation!F:F)</f>
        <v>Tier - 3</v>
      </c>
      <c r="S1234" t="str">
        <f>_xlfn.XLOOKUP(Table4[[#This Row],[Customer ID]], Hospitalisation!A:A, Hospitalisation!G:G)</f>
        <v>Tier - 2</v>
      </c>
      <c r="T1234" t="str">
        <f>_xlfn.XLOOKUP(Table4[[#This Row],[Customer ID]], Hospitalisation!A:A, Hospitalisation!H:H)</f>
        <v>R1013</v>
      </c>
      <c r="U1234" t="str" cm="1">
        <f t="array" ref="U1234">_xlfn.IFS(Table4[[#This Row],[Age]]&lt;=29,"Youth",Table4[[#This Row],[Age]]&lt;=49,"Adults",Table4[[#This Row],[Age]]&gt;=50,"Senior")</f>
        <v>Senior</v>
      </c>
    </row>
    <row r="1235" spans="1:21">
      <c r="A1235" t="s">
        <v>3283</v>
      </c>
      <c r="B1235" t="str">
        <f>_xlfn.XLOOKUP(Table4[[#This Row],[Customer ID]],Table1[[#This Row],[Customer ID]],Table1[[#This Row],[TITLE]],0)</f>
        <v>Mr</v>
      </c>
      <c r="C1235" t="str" cm="1">
        <f t="array" ref="C1235">_xlfn.XLOOKUP(Table4[[#This Row],[Customer ID]],Table1[[#All],[Customer ID]],Table1[[#All],[FIRST NAME]],0)</f>
        <v>John Iii</v>
      </c>
      <c r="D1235" t="str" cm="1">
        <f t="array" ref="D1235">_xlfn.XLOOKUP(Table4[[#This Row],[Customer ID]],Table1[[#All],[Customer ID]],Table1[[#All],[LAST NAME]],0)</f>
        <v>Howard</v>
      </c>
      <c r="E1235" s="5" cm="1">
        <f t="array" ref="E1235">_xlfn.XLOOKUP(Table4[[#This Row],[Customer ID]],Table3[[#All],[Customer ID]],Table3[[#All],[Date of Birth]],0)</f>
        <v>26640</v>
      </c>
      <c r="F1235" cm="1">
        <f t="array" ref="F1235">_xlfn.XLOOKUP(Table4[[#This Row],[Customer ID]],Table3[[#All],[Customer ID]],Table3[[#All],[Age]],0)</f>
        <v>50</v>
      </c>
      <c r="G1235" cm="1">
        <f t="array" ref="G1235">_xlfn.XLOOKUP(Table4[[#This Row],[Customer ID]],Table3[[#All],[Customer ID]],Table3[[#All],[Children]],0)</f>
        <v>1</v>
      </c>
      <c r="H1235" cm="1">
        <f t="array" ref="H1235">_xlfn.XLOOKUP(Table4[[#This Row],[Customer ID]],Table2[[#All],[Customer ID]],Table2[[#All],[BMI]],0)</f>
        <v>37.07</v>
      </c>
      <c r="I1235" cm="1">
        <f t="array" ref="I1235">_xlfn.XLOOKUP(Table4[[#This Row],[Customer ID]],Table2[[#All],[Customer ID]],Table2[[#All],[HBA1C]],0)</f>
        <v>5.69</v>
      </c>
      <c r="J1235" t="str">
        <f>_xlfn.XLOOKUP(Table4[[#This Row],[Customer ID]], 'Medical Examination'!A:A, 'Medical Examination'!D:D)</f>
        <v>No</v>
      </c>
      <c r="K1235" t="str">
        <f>_xlfn.XLOOKUP(Table4[[#This Row],[Customer ID]], 'Medical Examination'!A:A, 'Medical Examination'!E:E)</f>
        <v>No</v>
      </c>
      <c r="L1235" t="str">
        <f>_xlfn.XLOOKUP(Table4[[#This Row],[Customer ID]], 'Medical Examination'!A:A, 'Medical Examination'!F:F)</f>
        <v>No</v>
      </c>
      <c r="M1235">
        <f>_xlfn.XLOOKUP(Table4[[#This Row],[Customer ID]], 'Medical Examination'!A:A, 'Medical Examination'!G:G)</f>
        <v>2</v>
      </c>
      <c r="N1235" t="str">
        <f>_xlfn.XLOOKUP(Table4[[#This Row],[Customer ID]], 'Medical Examination'!A:A, 'Medical Examination'!H:H)</f>
        <v>No</v>
      </c>
      <c r="O1235" t="str">
        <f>_xlfn.XLOOKUP(Table4[[#This Row],[Customer ID]], 'Medical Examination'!A:A, 'Medical Examination'!I:I)</f>
        <v>Normal</v>
      </c>
      <c r="P1235" t="str">
        <f>_xlfn.XLOOKUP(Table4[[#This Row],[Customer ID]], 'Medical Examination'!A:A, 'Medical Examination'!J:J)</f>
        <v>Obesity</v>
      </c>
      <c r="Q1235" s="1">
        <f>_xlfn.XLOOKUP(Table4[[#This Row],[Customer ID]], Hospitalisation!A:A, Hospitalisation!E:E)</f>
        <v>9048.0300000000007</v>
      </c>
      <c r="R1235" t="str">
        <f>_xlfn.XLOOKUP(Table4[[#This Row],[Customer ID]], Hospitalisation!A:A, Hospitalisation!F:F)</f>
        <v>Tier - 2</v>
      </c>
      <c r="S1235" t="str">
        <f>_xlfn.XLOOKUP(Table4[[#This Row],[Customer ID]], Hospitalisation!A:A, Hospitalisation!G:G)</f>
        <v>Tier - 2</v>
      </c>
      <c r="T1235" t="str">
        <f>_xlfn.XLOOKUP(Table4[[#This Row],[Customer ID]], Hospitalisation!A:A, Hospitalisation!H:H)</f>
        <v>R1013</v>
      </c>
      <c r="U1235" t="str" cm="1">
        <f t="array" ref="U1235">_xlfn.IFS(Table4[[#This Row],[Age]]&lt;=29,"Youth",Table4[[#This Row],[Age]]&lt;=49,"Adults",Table4[[#This Row],[Age]]&gt;=50,"Senior")</f>
        <v>Senior</v>
      </c>
    </row>
    <row r="1236" spans="1:21">
      <c r="A1236" t="s">
        <v>3285</v>
      </c>
      <c r="B1236" t="str">
        <f>_xlfn.XLOOKUP(Table4[[#This Row],[Customer ID]],Table1[[#This Row],[Customer ID]],Table1[[#This Row],[TITLE]],0)</f>
        <v>Mrs</v>
      </c>
      <c r="C1236" t="str" cm="1">
        <f t="array" ref="C1236">_xlfn.XLOOKUP(Table4[[#This Row],[Customer ID]],Table1[[#All],[Customer ID]],Table1[[#All],[FIRST NAME]],0)</f>
        <v>Sarah M</v>
      </c>
      <c r="D1236" t="str" cm="1">
        <f t="array" ref="D1236">_xlfn.XLOOKUP(Table4[[#This Row],[Customer ID]],Table1[[#All],[Customer ID]],Table1[[#All],[LAST NAME]],0)</f>
        <v>Patrick</v>
      </c>
      <c r="E1236" s="5" cm="1">
        <f t="array" ref="E1236">_xlfn.XLOOKUP(Table4[[#This Row],[Customer ID]],Table3[[#All],[Customer ID]],Table3[[#All],[Date of Birth]],0)</f>
        <v>34304</v>
      </c>
      <c r="F1236" cm="1">
        <f t="array" ref="F1236">_xlfn.XLOOKUP(Table4[[#This Row],[Customer ID]],Table3[[#All],[Customer ID]],Table3[[#All],[Age]],0)</f>
        <v>29</v>
      </c>
      <c r="G1236" cm="1">
        <f t="array" ref="G1236">_xlfn.XLOOKUP(Table4[[#This Row],[Customer ID]],Table3[[#All],[Customer ID]],Table3[[#All],[Children]],0)</f>
        <v>0</v>
      </c>
      <c r="H1236" cm="1">
        <f t="array" ref="H1236">_xlfn.XLOOKUP(Table4[[#This Row],[Customer ID]],Table2[[#All],[Customer ID]],Table2[[#All],[BMI]],0)</f>
        <v>39.799999999999997</v>
      </c>
      <c r="I1236" cm="1">
        <f t="array" ref="I1236">_xlfn.XLOOKUP(Table4[[#This Row],[Customer ID]],Table2[[#All],[Customer ID]],Table2[[#All],[HBA1C]],0)</f>
        <v>5.66</v>
      </c>
      <c r="J1236" t="str">
        <f>_xlfn.XLOOKUP(Table4[[#This Row],[Customer ID]], 'Medical Examination'!A:A, 'Medical Examination'!D:D)</f>
        <v>No</v>
      </c>
      <c r="K1236" t="str">
        <f>_xlfn.XLOOKUP(Table4[[#This Row],[Customer ID]], 'Medical Examination'!A:A, 'Medical Examination'!E:E)</f>
        <v>No</v>
      </c>
      <c r="L1236" t="str">
        <f>_xlfn.XLOOKUP(Table4[[#This Row],[Customer ID]], 'Medical Examination'!A:A, 'Medical Examination'!F:F)</f>
        <v>Yes</v>
      </c>
      <c r="M1236">
        <f>_xlfn.XLOOKUP(Table4[[#This Row],[Customer ID]], 'Medical Examination'!A:A, 'Medical Examination'!G:G)</f>
        <v>1</v>
      </c>
      <c r="N1236" t="str">
        <f>_xlfn.XLOOKUP(Table4[[#This Row],[Customer ID]], 'Medical Examination'!A:A, 'Medical Examination'!H:H)</f>
        <v>No</v>
      </c>
      <c r="O1236" t="str">
        <f>_xlfn.XLOOKUP(Table4[[#This Row],[Customer ID]], 'Medical Examination'!A:A, 'Medical Examination'!I:I)</f>
        <v>Normal</v>
      </c>
      <c r="P1236" t="str">
        <f>_xlfn.XLOOKUP(Table4[[#This Row],[Customer ID]], 'Medical Examination'!A:A, 'Medical Examination'!J:J)</f>
        <v>Obesity</v>
      </c>
      <c r="Q1236" s="1">
        <f>_xlfn.XLOOKUP(Table4[[#This Row],[Customer ID]], Hospitalisation!A:A, Hospitalisation!E:E)</f>
        <v>9010.2000000000007</v>
      </c>
      <c r="R1236" t="str">
        <f>_xlfn.XLOOKUP(Table4[[#This Row],[Customer ID]], Hospitalisation!A:A, Hospitalisation!F:F)</f>
        <v>Tier - 2</v>
      </c>
      <c r="S1236" t="str">
        <f>_xlfn.XLOOKUP(Table4[[#This Row],[Customer ID]], Hospitalisation!A:A, Hospitalisation!G:G)</f>
        <v>Tier - 3</v>
      </c>
      <c r="T1236" t="str">
        <f>_xlfn.XLOOKUP(Table4[[#This Row],[Customer ID]], Hospitalisation!A:A, Hospitalisation!H:H)</f>
        <v>R1026</v>
      </c>
      <c r="U1236" t="str" cm="1">
        <f t="array" ref="U1236">_xlfn.IFS(Table4[[#This Row],[Age]]&lt;=29,"Youth",Table4[[#This Row],[Age]]&lt;=49,"Adults",Table4[[#This Row],[Age]]&gt;=50,"Senior")</f>
        <v>Youth</v>
      </c>
    </row>
    <row r="1237" spans="1:21">
      <c r="A1237" t="s">
        <v>3286</v>
      </c>
      <c r="B1237" t="str">
        <f>_xlfn.XLOOKUP(Table4[[#This Row],[Customer ID]],Table1[[#This Row],[Customer ID]],Table1[[#This Row],[TITLE]],0)</f>
        <v>Mrs</v>
      </c>
      <c r="C1237" t="str" cm="1">
        <f t="array" ref="C1237">_xlfn.XLOOKUP(Table4[[#This Row],[Customer ID]],Table1[[#All],[Customer ID]],Table1[[#All],[FIRST NAME]],0)</f>
        <v>Kristin C</v>
      </c>
      <c r="D1237" t="str" cm="1">
        <f t="array" ref="D1237">_xlfn.XLOOKUP(Table4[[#This Row],[Customer ID]],Table1[[#All],[Customer ID]],Table1[[#All],[LAST NAME]],0)</f>
        <v>Dacko</v>
      </c>
      <c r="E1237" s="5" cm="1">
        <f t="array" ref="E1237">_xlfn.XLOOKUP(Table4[[#This Row],[Customer ID]],Table3[[#All],[Customer ID]],Table3[[#All],[Date of Birth]],0)</f>
        <v>29205</v>
      </c>
      <c r="F1237" cm="1">
        <f t="array" ref="F1237">_xlfn.XLOOKUP(Table4[[#This Row],[Customer ID]],Table3[[#All],[Customer ID]],Table3[[#All],[Age]],0)</f>
        <v>43</v>
      </c>
      <c r="G1237" cm="1">
        <f t="array" ref="G1237">_xlfn.XLOOKUP(Table4[[#This Row],[Customer ID]],Table3[[#All],[Customer ID]],Table3[[#All],[Children]],0)</f>
        <v>2</v>
      </c>
      <c r="H1237" cm="1">
        <f t="array" ref="H1237">_xlfn.XLOOKUP(Table4[[#This Row],[Customer ID]],Table2[[#All],[Customer ID]],Table2[[#All],[BMI]],0)</f>
        <v>26.36</v>
      </c>
      <c r="I1237" cm="1">
        <f t="array" ref="I1237">_xlfn.XLOOKUP(Table4[[#This Row],[Customer ID]],Table2[[#All],[Customer ID]],Table2[[#All],[HBA1C]],0)</f>
        <v>4.32</v>
      </c>
      <c r="J1237" t="str">
        <f>_xlfn.XLOOKUP(Table4[[#This Row],[Customer ID]], 'Medical Examination'!A:A, 'Medical Examination'!D:D)</f>
        <v>No</v>
      </c>
      <c r="K1237" t="str">
        <f>_xlfn.XLOOKUP(Table4[[#This Row],[Customer ID]], 'Medical Examination'!A:A, 'Medical Examination'!E:E)</f>
        <v>No</v>
      </c>
      <c r="L1237" t="str">
        <f>_xlfn.XLOOKUP(Table4[[#This Row],[Customer ID]], 'Medical Examination'!A:A, 'Medical Examination'!F:F)</f>
        <v>Yes</v>
      </c>
      <c r="M1237">
        <f>_xlfn.XLOOKUP(Table4[[#This Row],[Customer ID]], 'Medical Examination'!A:A, 'Medical Examination'!G:G)</f>
        <v>1</v>
      </c>
      <c r="N1237" t="str">
        <f>_xlfn.XLOOKUP(Table4[[#This Row],[Customer ID]], 'Medical Examination'!A:A, 'Medical Examination'!H:H)</f>
        <v>No</v>
      </c>
      <c r="O1237" t="str">
        <f>_xlfn.XLOOKUP(Table4[[#This Row],[Customer ID]], 'Medical Examination'!A:A, 'Medical Examination'!I:I)</f>
        <v>Normal</v>
      </c>
      <c r="P1237" t="str">
        <f>_xlfn.XLOOKUP(Table4[[#This Row],[Customer ID]], 'Medical Examination'!A:A, 'Medical Examination'!J:J)</f>
        <v>Overweight</v>
      </c>
      <c r="Q1237" s="1">
        <f>_xlfn.XLOOKUP(Table4[[#This Row],[Customer ID]], Hospitalisation!A:A, Hospitalisation!E:E)</f>
        <v>8998.43</v>
      </c>
      <c r="R1237" t="str">
        <f>_xlfn.XLOOKUP(Table4[[#This Row],[Customer ID]], Hospitalisation!A:A, Hospitalisation!F:F)</f>
        <v>Tier - 2</v>
      </c>
      <c r="S1237" t="str">
        <f>_xlfn.XLOOKUP(Table4[[#This Row],[Customer ID]], Hospitalisation!A:A, Hospitalisation!G:G)</f>
        <v>Tier - 1</v>
      </c>
      <c r="T1237" t="str">
        <f>_xlfn.XLOOKUP(Table4[[#This Row],[Customer ID]], Hospitalisation!A:A, Hospitalisation!H:H)</f>
        <v>R1025</v>
      </c>
      <c r="U1237" t="str" cm="1">
        <f t="array" ref="U1237">_xlfn.IFS(Table4[[#This Row],[Age]]&lt;=29,"Youth",Table4[[#This Row],[Age]]&lt;=49,"Adults",Table4[[#This Row],[Age]]&gt;=50,"Senior")</f>
        <v>Adults</v>
      </c>
    </row>
    <row r="1238" spans="1:21">
      <c r="A1238" t="s">
        <v>3289</v>
      </c>
      <c r="B1238" t="str">
        <f>_xlfn.XLOOKUP(Table4[[#This Row],[Customer ID]],Table1[[#This Row],[Customer ID]],Table1[[#This Row],[TITLE]],0)</f>
        <v>Ms</v>
      </c>
      <c r="C1238" t="str" cm="1">
        <f t="array" ref="C1238">_xlfn.XLOOKUP(Table4[[#This Row],[Customer ID]],Table1[[#All],[Customer ID]],Table1[[#All],[FIRST NAME]],0)</f>
        <v>Casey M</v>
      </c>
      <c r="D1238" t="str" cm="1">
        <f t="array" ref="D1238">_xlfn.XLOOKUP(Table4[[#This Row],[Customer ID]],Table1[[#All],[Customer ID]],Table1[[#All],[LAST NAME]],0)</f>
        <v>Glassey</v>
      </c>
      <c r="E1238" s="5" cm="1">
        <f t="array" ref="E1238">_xlfn.XLOOKUP(Table4[[#This Row],[Customer ID]],Table3[[#All],[Customer ID]],Table3[[#All],[Date of Birth]],0)</f>
        <v>26948</v>
      </c>
      <c r="F1238" cm="1">
        <f t="array" ref="F1238">_xlfn.XLOOKUP(Table4[[#This Row],[Customer ID]],Table3[[#All],[Customer ID]],Table3[[#All],[Age]],0)</f>
        <v>49</v>
      </c>
      <c r="G1238" cm="1">
        <f t="array" ref="G1238">_xlfn.XLOOKUP(Table4[[#This Row],[Customer ID]],Table3[[#All],[Customer ID]],Table3[[#All],[Children]],0)</f>
        <v>0</v>
      </c>
      <c r="H1238" cm="1">
        <f t="array" ref="H1238">_xlfn.XLOOKUP(Table4[[#This Row],[Customer ID]],Table2[[#All],[Customer ID]],Table2[[#All],[BMI]],0)</f>
        <v>29.925000000000001</v>
      </c>
      <c r="I1238" cm="1">
        <f t="array" ref="I1238">_xlfn.XLOOKUP(Table4[[#This Row],[Customer ID]],Table2[[#All],[Customer ID]],Table2[[#All],[HBA1C]],0)</f>
        <v>8.2899999999999991</v>
      </c>
      <c r="J1238" t="str">
        <f>_xlfn.XLOOKUP(Table4[[#This Row],[Customer ID]], 'Medical Examination'!A:A, 'Medical Examination'!D:D)</f>
        <v>No</v>
      </c>
      <c r="K1238" t="str">
        <f>_xlfn.XLOOKUP(Table4[[#This Row],[Customer ID]], 'Medical Examination'!A:A, 'Medical Examination'!E:E)</f>
        <v>No</v>
      </c>
      <c r="L1238" t="str">
        <f>_xlfn.XLOOKUP(Table4[[#This Row],[Customer ID]], 'Medical Examination'!A:A, 'Medical Examination'!F:F)</f>
        <v>No</v>
      </c>
      <c r="M1238">
        <f>_xlfn.XLOOKUP(Table4[[#This Row],[Customer ID]], 'Medical Examination'!A:A, 'Medical Examination'!G:G)</f>
        <v>2</v>
      </c>
      <c r="N1238" t="str">
        <f>_xlfn.XLOOKUP(Table4[[#This Row],[Customer ID]], 'Medical Examination'!A:A, 'Medical Examination'!H:H)</f>
        <v>No</v>
      </c>
      <c r="O1238" t="str">
        <f>_xlfn.XLOOKUP(Table4[[#This Row],[Customer ID]], 'Medical Examination'!A:A, 'Medical Examination'!I:I)</f>
        <v>Diabetes</v>
      </c>
      <c r="P1238" t="str">
        <f>_xlfn.XLOOKUP(Table4[[#This Row],[Customer ID]], 'Medical Examination'!A:A, 'Medical Examination'!J:J)</f>
        <v>Overweight</v>
      </c>
      <c r="Q1238" s="1">
        <f>_xlfn.XLOOKUP(Table4[[#This Row],[Customer ID]], Hospitalisation!A:A, Hospitalisation!E:E)</f>
        <v>8988.16</v>
      </c>
      <c r="R1238" t="str">
        <f>_xlfn.XLOOKUP(Table4[[#This Row],[Customer ID]], Hospitalisation!A:A, Hospitalisation!F:F)</f>
        <v>Tier - 2</v>
      </c>
      <c r="S1238" t="str">
        <f>_xlfn.XLOOKUP(Table4[[#This Row],[Customer ID]], Hospitalisation!A:A, Hospitalisation!G:G)</f>
        <v>Tier - 1</v>
      </c>
      <c r="T1238" t="str">
        <f>_xlfn.XLOOKUP(Table4[[#This Row],[Customer ID]], Hospitalisation!A:A, Hospitalisation!H:H)</f>
        <v>R1012</v>
      </c>
      <c r="U1238" t="str" cm="1">
        <f t="array" ref="U1238">_xlfn.IFS(Table4[[#This Row],[Age]]&lt;=29,"Youth",Table4[[#This Row],[Age]]&lt;=49,"Adults",Table4[[#This Row],[Age]]&gt;=50,"Senior")</f>
        <v>Adults</v>
      </c>
    </row>
    <row r="1239" spans="1:21">
      <c r="A1239" t="s">
        <v>3292</v>
      </c>
      <c r="B1239" t="str">
        <f>_xlfn.XLOOKUP(Table4[[#This Row],[Customer ID]],Table1[[#This Row],[Customer ID]],Table1[[#This Row],[TITLE]],0)</f>
        <v>Mr</v>
      </c>
      <c r="C1239" t="str" cm="1">
        <f t="array" ref="C1239">_xlfn.XLOOKUP(Table4[[#This Row],[Customer ID]],Table1[[#All],[Customer ID]],Table1[[#All],[FIRST NAME]],0)</f>
        <v>Samuel</v>
      </c>
      <c r="D1239" t="str" cm="1">
        <f t="array" ref="D1239">_xlfn.XLOOKUP(Table4[[#This Row],[Customer ID]],Table1[[#All],[Customer ID]],Table1[[#All],[LAST NAME]],0)</f>
        <v>Frechette</v>
      </c>
      <c r="E1239" s="5" cm="1">
        <f t="array" ref="E1239">_xlfn.XLOOKUP(Table4[[#This Row],[Customer ID]],Table3[[#All],[Customer ID]],Table3[[#All],[Date of Birth]],0)</f>
        <v>27231</v>
      </c>
      <c r="F1239" cm="1">
        <f t="array" ref="F1239">_xlfn.XLOOKUP(Table4[[#This Row],[Customer ID]],Table3[[#All],[Customer ID]],Table3[[#All],[Age]],0)</f>
        <v>48</v>
      </c>
      <c r="G1239" cm="1">
        <f t="array" ref="G1239">_xlfn.XLOOKUP(Table4[[#This Row],[Customer ID]],Table3[[#All],[Customer ID]],Table3[[#All],[Children]],0)</f>
        <v>2</v>
      </c>
      <c r="H1239" cm="1">
        <f t="array" ref="H1239">_xlfn.XLOOKUP(Table4[[#This Row],[Customer ID]],Table2[[#All],[Customer ID]],Table2[[#All],[BMI]],0)</f>
        <v>37.29</v>
      </c>
      <c r="I1239" cm="1">
        <f t="array" ref="I1239">_xlfn.XLOOKUP(Table4[[#This Row],[Customer ID]],Table2[[#All],[Customer ID]],Table2[[#All],[HBA1C]],0)</f>
        <v>10.46</v>
      </c>
      <c r="J1239" t="str">
        <f>_xlfn.XLOOKUP(Table4[[#This Row],[Customer ID]], 'Medical Examination'!A:A, 'Medical Examination'!D:D)</f>
        <v>No</v>
      </c>
      <c r="K1239" t="str">
        <f>_xlfn.XLOOKUP(Table4[[#This Row],[Customer ID]], 'Medical Examination'!A:A, 'Medical Examination'!E:E)</f>
        <v>No</v>
      </c>
      <c r="L1239" t="str">
        <f>_xlfn.XLOOKUP(Table4[[#This Row],[Customer ID]], 'Medical Examination'!A:A, 'Medical Examination'!F:F)</f>
        <v>No</v>
      </c>
      <c r="M1239">
        <f>_xlfn.XLOOKUP(Table4[[#This Row],[Customer ID]], 'Medical Examination'!A:A, 'Medical Examination'!G:G)</f>
        <v>0</v>
      </c>
      <c r="N1239" t="str">
        <f>_xlfn.XLOOKUP(Table4[[#This Row],[Customer ID]], 'Medical Examination'!A:A, 'Medical Examination'!H:H)</f>
        <v>No</v>
      </c>
      <c r="O1239" t="str">
        <f>_xlfn.XLOOKUP(Table4[[#This Row],[Customer ID]], 'Medical Examination'!A:A, 'Medical Examination'!I:I)</f>
        <v>Diabetes</v>
      </c>
      <c r="P1239" t="str">
        <f>_xlfn.XLOOKUP(Table4[[#This Row],[Customer ID]], 'Medical Examination'!A:A, 'Medical Examination'!J:J)</f>
        <v>Obesity</v>
      </c>
      <c r="Q1239" s="1">
        <f>_xlfn.XLOOKUP(Table4[[#This Row],[Customer ID]], Hospitalisation!A:A, Hospitalisation!E:E)</f>
        <v>8978.19</v>
      </c>
      <c r="R1239" t="str">
        <f>_xlfn.XLOOKUP(Table4[[#This Row],[Customer ID]], Hospitalisation!A:A, Hospitalisation!F:F)</f>
        <v>Tier - 2</v>
      </c>
      <c r="S1239" t="str">
        <f>_xlfn.XLOOKUP(Table4[[#This Row],[Customer ID]], Hospitalisation!A:A, Hospitalisation!G:G)</f>
        <v>Tier - 2</v>
      </c>
      <c r="T1239" t="str">
        <f>_xlfn.XLOOKUP(Table4[[#This Row],[Customer ID]], Hospitalisation!A:A, Hospitalisation!H:H)</f>
        <v>R1013</v>
      </c>
      <c r="U1239" t="str" cm="1">
        <f t="array" ref="U1239">_xlfn.IFS(Table4[[#This Row],[Age]]&lt;=29,"Youth",Table4[[#This Row],[Age]]&lt;=49,"Adults",Table4[[#This Row],[Age]]&gt;=50,"Senior")</f>
        <v>Adults</v>
      </c>
    </row>
    <row r="1240" spans="1:21">
      <c r="A1240" t="s">
        <v>3294</v>
      </c>
      <c r="B1240" t="str">
        <f>_xlfn.XLOOKUP(Table4[[#This Row],[Customer ID]],Table1[[#This Row],[Customer ID]],Table1[[#This Row],[TITLE]],0)</f>
        <v>Mr</v>
      </c>
      <c r="C1240" t="str" cm="1">
        <f t="array" ref="C1240">_xlfn.XLOOKUP(Table4[[#This Row],[Customer ID]],Table1[[#All],[Customer ID]],Table1[[#All],[FIRST NAME]],0)</f>
        <v>Braulio</v>
      </c>
      <c r="D1240" t="str" cm="1">
        <f t="array" ref="D1240">_xlfn.XLOOKUP(Table4[[#This Row],[Customer ID]],Table1[[#All],[Customer ID]],Table1[[#All],[LAST NAME]],0)</f>
        <v>Benitez</v>
      </c>
      <c r="E1240" s="5" cm="1">
        <f t="array" ref="E1240">_xlfn.XLOOKUP(Table4[[#This Row],[Customer ID]],Table3[[#All],[Customer ID]],Table3[[#All],[Date of Birth]],0)</f>
        <v>27280</v>
      </c>
      <c r="F1240" cm="1">
        <f t="array" ref="F1240">_xlfn.XLOOKUP(Table4[[#This Row],[Customer ID]],Table3[[#All],[Customer ID]],Table3[[#All],[Age]],0)</f>
        <v>48</v>
      </c>
      <c r="G1240" cm="1">
        <f t="array" ref="G1240">_xlfn.XLOOKUP(Table4[[#This Row],[Customer ID]],Table3[[#All],[Customer ID]],Table3[[#All],[Children]],0)</f>
        <v>2</v>
      </c>
      <c r="H1240" cm="1">
        <f t="array" ref="H1240">_xlfn.XLOOKUP(Table4[[#This Row],[Customer ID]],Table2[[#All],[Customer ID]],Table2[[#All],[BMI]],0)</f>
        <v>30.2</v>
      </c>
      <c r="I1240" cm="1">
        <f t="array" ref="I1240">_xlfn.XLOOKUP(Table4[[#This Row],[Customer ID]],Table2[[#All],[Customer ID]],Table2[[#All],[HBA1C]],0)</f>
        <v>11.96</v>
      </c>
      <c r="J1240" t="str">
        <f>_xlfn.XLOOKUP(Table4[[#This Row],[Customer ID]], 'Medical Examination'!A:A, 'Medical Examination'!D:D)</f>
        <v>No</v>
      </c>
      <c r="K1240" t="str">
        <f>_xlfn.XLOOKUP(Table4[[#This Row],[Customer ID]], 'Medical Examination'!A:A, 'Medical Examination'!E:E)</f>
        <v>No</v>
      </c>
      <c r="L1240" t="str">
        <f>_xlfn.XLOOKUP(Table4[[#This Row],[Customer ID]], 'Medical Examination'!A:A, 'Medical Examination'!F:F)</f>
        <v>No</v>
      </c>
      <c r="M1240">
        <f>_xlfn.XLOOKUP(Table4[[#This Row],[Customer ID]], 'Medical Examination'!A:A, 'Medical Examination'!G:G)</f>
        <v>0</v>
      </c>
      <c r="N1240" t="str">
        <f>_xlfn.XLOOKUP(Table4[[#This Row],[Customer ID]], 'Medical Examination'!A:A, 'Medical Examination'!H:H)</f>
        <v>No</v>
      </c>
      <c r="O1240" t="str">
        <f>_xlfn.XLOOKUP(Table4[[#This Row],[Customer ID]], 'Medical Examination'!A:A, 'Medical Examination'!I:I)</f>
        <v>Diabetes</v>
      </c>
      <c r="P1240" t="str">
        <f>_xlfn.XLOOKUP(Table4[[#This Row],[Customer ID]], 'Medical Examination'!A:A, 'Medical Examination'!J:J)</f>
        <v>Obesity</v>
      </c>
      <c r="Q1240" s="1">
        <f>_xlfn.XLOOKUP(Table4[[#This Row],[Customer ID]], Hospitalisation!A:A, Hospitalisation!E:E)</f>
        <v>8968.33</v>
      </c>
      <c r="R1240" t="str">
        <f>_xlfn.XLOOKUP(Table4[[#This Row],[Customer ID]], Hospitalisation!A:A, Hospitalisation!F:F)</f>
        <v>Tier - 3</v>
      </c>
      <c r="S1240" t="str">
        <f>_xlfn.XLOOKUP(Table4[[#This Row],[Customer ID]], Hospitalisation!A:A, Hospitalisation!G:G)</f>
        <v>Tier - 2</v>
      </c>
      <c r="T1240" t="str">
        <f>_xlfn.XLOOKUP(Table4[[#This Row],[Customer ID]], Hospitalisation!A:A, Hospitalisation!H:H)</f>
        <v>R1011</v>
      </c>
      <c r="U1240" t="str" cm="1">
        <f t="array" ref="U1240">_xlfn.IFS(Table4[[#This Row],[Age]]&lt;=29,"Youth",Table4[[#This Row],[Age]]&lt;=49,"Adults",Table4[[#This Row],[Age]]&gt;=50,"Senior")</f>
        <v>Adults</v>
      </c>
    </row>
    <row r="1241" spans="1:21">
      <c r="A1241" t="s">
        <v>3297</v>
      </c>
      <c r="B1241" t="str">
        <f>_xlfn.XLOOKUP(Table4[[#This Row],[Customer ID]],Table1[[#This Row],[Customer ID]],Table1[[#This Row],[TITLE]],0)</f>
        <v>Ms</v>
      </c>
      <c r="C1241" t="str" cm="1">
        <f t="array" ref="C1241">_xlfn.XLOOKUP(Table4[[#This Row],[Customer ID]],Table1[[#All],[Customer ID]],Table1[[#All],[FIRST NAME]],0)</f>
        <v>Anne-Marie</v>
      </c>
      <c r="D1241" t="str" cm="1">
        <f t="array" ref="D1241">_xlfn.XLOOKUP(Table4[[#This Row],[Customer ID]],Table1[[#All],[Customer ID]],Table1[[#All],[LAST NAME]],0)</f>
        <v>Gauthier</v>
      </c>
      <c r="E1241" s="5" cm="1">
        <f t="array" ref="E1241">_xlfn.XLOOKUP(Table4[[#This Row],[Customer ID]],Table3[[#All],[Customer ID]],Table3[[#All],[Date of Birth]],0)</f>
        <v>30512</v>
      </c>
      <c r="F1241" cm="1">
        <f t="array" ref="F1241">_xlfn.XLOOKUP(Table4[[#This Row],[Customer ID]],Table3[[#All],[Customer ID]],Table3[[#All],[Age]],0)</f>
        <v>39</v>
      </c>
      <c r="G1241" cm="1">
        <f t="array" ref="G1241">_xlfn.XLOOKUP(Table4[[#This Row],[Customer ID]],Table3[[#All],[Customer ID]],Table3[[#All],[Children]],0)</f>
        <v>5</v>
      </c>
      <c r="H1241" cm="1">
        <f t="array" ref="H1241">_xlfn.XLOOKUP(Table4[[#This Row],[Customer ID]],Table2[[#All],[Customer ID]],Table2[[#All],[BMI]],0)</f>
        <v>24.225000000000001</v>
      </c>
      <c r="I1241" cm="1">
        <f t="array" ref="I1241">_xlfn.XLOOKUP(Table4[[#This Row],[Customer ID]],Table2[[#All],[Customer ID]],Table2[[#All],[HBA1C]],0)</f>
        <v>4.25</v>
      </c>
      <c r="J1241" t="str">
        <f>_xlfn.XLOOKUP(Table4[[#This Row],[Customer ID]], 'Medical Examination'!A:A, 'Medical Examination'!D:D)</f>
        <v>Yes</v>
      </c>
      <c r="K1241" t="str">
        <f>_xlfn.XLOOKUP(Table4[[#This Row],[Customer ID]], 'Medical Examination'!A:A, 'Medical Examination'!E:E)</f>
        <v>No</v>
      </c>
      <c r="L1241" t="str">
        <f>_xlfn.XLOOKUP(Table4[[#This Row],[Customer ID]], 'Medical Examination'!A:A, 'Medical Examination'!F:F)</f>
        <v>Yes</v>
      </c>
      <c r="M1241">
        <f>_xlfn.XLOOKUP(Table4[[#This Row],[Customer ID]], 'Medical Examination'!A:A, 'Medical Examination'!G:G)</f>
        <v>1</v>
      </c>
      <c r="N1241" t="str">
        <f>_xlfn.XLOOKUP(Table4[[#This Row],[Customer ID]], 'Medical Examination'!A:A, 'Medical Examination'!H:H)</f>
        <v>No</v>
      </c>
      <c r="O1241" t="str">
        <f>_xlfn.XLOOKUP(Table4[[#This Row],[Customer ID]], 'Medical Examination'!A:A, 'Medical Examination'!I:I)</f>
        <v>Normal</v>
      </c>
      <c r="P1241" t="str">
        <f>_xlfn.XLOOKUP(Table4[[#This Row],[Customer ID]], 'Medical Examination'!A:A, 'Medical Examination'!J:J)</f>
        <v>Normal Weight</v>
      </c>
      <c r="Q1241" s="1">
        <f>_xlfn.XLOOKUP(Table4[[#This Row],[Customer ID]], Hospitalisation!A:A, Hospitalisation!E:E)</f>
        <v>8965.7999999999993</v>
      </c>
      <c r="R1241" t="str">
        <f>_xlfn.XLOOKUP(Table4[[#This Row],[Customer ID]], Hospitalisation!A:A, Hospitalisation!F:F)</f>
        <v>Tier - 2</v>
      </c>
      <c r="S1241" t="str">
        <f>_xlfn.XLOOKUP(Table4[[#This Row],[Customer ID]], Hospitalisation!A:A, Hospitalisation!G:G)</f>
        <v>Tier - 3</v>
      </c>
      <c r="T1241" t="str">
        <f>_xlfn.XLOOKUP(Table4[[#This Row],[Customer ID]], Hospitalisation!A:A, Hospitalisation!H:H)</f>
        <v>R1012</v>
      </c>
      <c r="U1241" t="str" cm="1">
        <f t="array" ref="U1241">_xlfn.IFS(Table4[[#This Row],[Age]]&lt;=29,"Youth",Table4[[#This Row],[Age]]&lt;=49,"Adults",Table4[[#This Row],[Age]]&gt;=50,"Senior")</f>
        <v>Adults</v>
      </c>
    </row>
    <row r="1242" spans="1:21">
      <c r="A1242" t="s">
        <v>3300</v>
      </c>
      <c r="B1242" t="str">
        <f>_xlfn.XLOOKUP(Table4[[#This Row],[Customer ID]],Table1[[#This Row],[Customer ID]],Table1[[#This Row],[TITLE]],0)</f>
        <v>Mr</v>
      </c>
      <c r="C1242" t="str" cm="1">
        <f t="array" ref="C1242">_xlfn.XLOOKUP(Table4[[#This Row],[Customer ID]],Table1[[#All],[Customer ID]],Table1[[#All],[FIRST NAME]],0)</f>
        <v>Samuel K</v>
      </c>
      <c r="D1242" t="str" cm="1">
        <f t="array" ref="D1242">_xlfn.XLOOKUP(Table4[[#This Row],[Customer ID]],Table1[[#All],[Customer ID]],Table1[[#All],[LAST NAME]],0)</f>
        <v>Fazioli</v>
      </c>
      <c r="E1242" s="5" cm="1">
        <f t="array" ref="E1242">_xlfn.XLOOKUP(Table4[[#This Row],[Customer ID]],Table3[[#All],[Customer ID]],Table3[[#All],[Date of Birth]],0)</f>
        <v>27258</v>
      </c>
      <c r="F1242" cm="1">
        <f t="array" ref="F1242">_xlfn.XLOOKUP(Table4[[#This Row],[Customer ID]],Table3[[#All],[Customer ID]],Table3[[#All],[Age]],0)</f>
        <v>48</v>
      </c>
      <c r="G1242" cm="1">
        <f t="array" ref="G1242">_xlfn.XLOOKUP(Table4[[#This Row],[Customer ID]],Table3[[#All],[Customer ID]],Table3[[#All],[Children]],0)</f>
        <v>1</v>
      </c>
      <c r="H1242" cm="1">
        <f t="array" ref="H1242">_xlfn.XLOOKUP(Table4[[#This Row],[Customer ID]],Table2[[#All],[Customer ID]],Table2[[#All],[BMI]],0)</f>
        <v>31.445</v>
      </c>
      <c r="I1242" cm="1">
        <f t="array" ref="I1242">_xlfn.XLOOKUP(Table4[[#This Row],[Customer ID]],Table2[[#All],[Customer ID]],Table2[[#All],[HBA1C]],0)</f>
        <v>8.33</v>
      </c>
      <c r="J1242" t="str">
        <f>_xlfn.XLOOKUP(Table4[[#This Row],[Customer ID]], 'Medical Examination'!A:A, 'Medical Examination'!D:D)</f>
        <v>No</v>
      </c>
      <c r="K1242" t="str">
        <f>_xlfn.XLOOKUP(Table4[[#This Row],[Customer ID]], 'Medical Examination'!A:A, 'Medical Examination'!E:E)</f>
        <v>No</v>
      </c>
      <c r="L1242" t="str">
        <f>_xlfn.XLOOKUP(Table4[[#This Row],[Customer ID]], 'Medical Examination'!A:A, 'Medical Examination'!F:F)</f>
        <v>No</v>
      </c>
      <c r="M1242">
        <f>_xlfn.XLOOKUP(Table4[[#This Row],[Customer ID]], 'Medical Examination'!A:A, 'Medical Examination'!G:G)</f>
        <v>0</v>
      </c>
      <c r="N1242" t="str">
        <f>_xlfn.XLOOKUP(Table4[[#This Row],[Customer ID]], 'Medical Examination'!A:A, 'Medical Examination'!H:H)</f>
        <v>No</v>
      </c>
      <c r="O1242" t="str">
        <f>_xlfn.XLOOKUP(Table4[[#This Row],[Customer ID]], 'Medical Examination'!A:A, 'Medical Examination'!I:I)</f>
        <v>Diabetes</v>
      </c>
      <c r="P1242" t="str">
        <f>_xlfn.XLOOKUP(Table4[[#This Row],[Customer ID]], 'Medical Examination'!A:A, 'Medical Examination'!J:J)</f>
        <v>Obesity</v>
      </c>
      <c r="Q1242" s="1">
        <f>_xlfn.XLOOKUP(Table4[[#This Row],[Customer ID]], Hospitalisation!A:A, Hospitalisation!E:E)</f>
        <v>8964.06</v>
      </c>
      <c r="R1242" t="str">
        <f>_xlfn.XLOOKUP(Table4[[#This Row],[Customer ID]], Hospitalisation!A:A, Hospitalisation!F:F)</f>
        <v>Tier - 3</v>
      </c>
      <c r="S1242" t="str">
        <f>_xlfn.XLOOKUP(Table4[[#This Row],[Customer ID]], Hospitalisation!A:A, Hospitalisation!G:G)</f>
        <v>Tier - 2</v>
      </c>
      <c r="T1242" t="str">
        <f>_xlfn.XLOOKUP(Table4[[#This Row],[Customer ID]], Hospitalisation!A:A, Hospitalisation!H:H)</f>
        <v>R1016</v>
      </c>
      <c r="U1242" t="str" cm="1">
        <f t="array" ref="U1242">_xlfn.IFS(Table4[[#This Row],[Age]]&lt;=29,"Youth",Table4[[#This Row],[Age]]&lt;=49,"Adults",Table4[[#This Row],[Age]]&gt;=50,"Senior")</f>
        <v>Adults</v>
      </c>
    </row>
    <row r="1243" spans="1:21">
      <c r="A1243" t="s">
        <v>3303</v>
      </c>
      <c r="B1243" t="str">
        <f>_xlfn.XLOOKUP(Table4[[#This Row],[Customer ID]],Table1[[#This Row],[Customer ID]],Table1[[#This Row],[TITLE]],0)</f>
        <v>Mrs</v>
      </c>
      <c r="C1243" t="str" cm="1">
        <f t="array" ref="C1243">_xlfn.XLOOKUP(Table4[[#This Row],[Customer ID]],Table1[[#All],[Customer ID]],Table1[[#All],[FIRST NAME]],0)</f>
        <v>Yuki</v>
      </c>
      <c r="D1243" t="str" cm="1">
        <f t="array" ref="D1243">_xlfn.XLOOKUP(Table4[[#This Row],[Customer ID]],Table1[[#All],[Customer ID]],Table1[[#All],[LAST NAME]],0)</f>
        <v>Chorney</v>
      </c>
      <c r="E1243" s="5" cm="1">
        <f t="array" ref="E1243">_xlfn.XLOOKUP(Table4[[#This Row],[Customer ID]],Table3[[#All],[Customer ID]],Table3[[#All],[Date of Birth]],0)</f>
        <v>33874</v>
      </c>
      <c r="F1243" cm="1">
        <f t="array" ref="F1243">_xlfn.XLOOKUP(Table4[[#This Row],[Customer ID]],Table3[[#All],[Customer ID]],Table3[[#All],[Age]],0)</f>
        <v>30</v>
      </c>
      <c r="G1243" cm="1">
        <f t="array" ref="G1243">_xlfn.XLOOKUP(Table4[[#This Row],[Customer ID]],Table3[[#All],[Customer ID]],Table3[[#All],[Children]],0)</f>
        <v>0</v>
      </c>
      <c r="H1243" cm="1">
        <f t="array" ref="H1243">_xlfn.XLOOKUP(Table4[[#This Row],[Customer ID]],Table2[[#All],[Customer ID]],Table2[[#All],[BMI]],0)</f>
        <v>38.880000000000003</v>
      </c>
      <c r="I1243" cm="1">
        <f t="array" ref="I1243">_xlfn.XLOOKUP(Table4[[#This Row],[Customer ID]],Table2[[#All],[Customer ID]],Table2[[#All],[HBA1C]],0)</f>
        <v>4.29</v>
      </c>
      <c r="J1243" t="str">
        <f>_xlfn.XLOOKUP(Table4[[#This Row],[Customer ID]], 'Medical Examination'!A:A, 'Medical Examination'!D:D)</f>
        <v>No</v>
      </c>
      <c r="K1243" t="str">
        <f>_xlfn.XLOOKUP(Table4[[#This Row],[Customer ID]], 'Medical Examination'!A:A, 'Medical Examination'!E:E)</f>
        <v>No</v>
      </c>
      <c r="L1243" t="str">
        <f>_xlfn.XLOOKUP(Table4[[#This Row],[Customer ID]], 'Medical Examination'!A:A, 'Medical Examination'!F:F)</f>
        <v>No</v>
      </c>
      <c r="M1243">
        <f>_xlfn.XLOOKUP(Table4[[#This Row],[Customer ID]], 'Medical Examination'!A:A, 'Medical Examination'!G:G)</f>
        <v>1</v>
      </c>
      <c r="N1243" t="str">
        <f>_xlfn.XLOOKUP(Table4[[#This Row],[Customer ID]], 'Medical Examination'!A:A, 'Medical Examination'!H:H)</f>
        <v>No</v>
      </c>
      <c r="O1243" t="str">
        <f>_xlfn.XLOOKUP(Table4[[#This Row],[Customer ID]], 'Medical Examination'!A:A, 'Medical Examination'!I:I)</f>
        <v>Normal</v>
      </c>
      <c r="P1243" t="str">
        <f>_xlfn.XLOOKUP(Table4[[#This Row],[Customer ID]], 'Medical Examination'!A:A, 'Medical Examination'!J:J)</f>
        <v>Obesity</v>
      </c>
      <c r="Q1243" s="1">
        <f>_xlfn.XLOOKUP(Table4[[#This Row],[Customer ID]], Hospitalisation!A:A, Hospitalisation!E:E)</f>
        <v>8954.99</v>
      </c>
      <c r="R1243" t="str">
        <f>_xlfn.XLOOKUP(Table4[[#This Row],[Customer ID]], Hospitalisation!A:A, Hospitalisation!F:F)</f>
        <v>Tier - 2</v>
      </c>
      <c r="S1243" t="str">
        <f>_xlfn.XLOOKUP(Table4[[#This Row],[Customer ID]], Hospitalisation!A:A, Hospitalisation!G:G)</f>
        <v>Tier - 3</v>
      </c>
      <c r="T1243" t="str">
        <f>_xlfn.XLOOKUP(Table4[[#This Row],[Customer ID]], Hospitalisation!A:A, Hospitalisation!H:H)</f>
        <v>R1026</v>
      </c>
      <c r="U1243" t="str" cm="1">
        <f t="array" ref="U1243">_xlfn.IFS(Table4[[#This Row],[Age]]&lt;=29,"Youth",Table4[[#This Row],[Age]]&lt;=49,"Adults",Table4[[#This Row],[Age]]&gt;=50,"Senior")</f>
        <v>Adults</v>
      </c>
    </row>
    <row r="1244" spans="1:21">
      <c r="A1244" t="s">
        <v>3305</v>
      </c>
      <c r="B1244" t="str">
        <f>_xlfn.XLOOKUP(Table4[[#This Row],[Customer ID]],Table1[[#This Row],[Customer ID]],Table1[[#This Row],[TITLE]],0)</f>
        <v>Mr</v>
      </c>
      <c r="C1244" t="str" cm="1">
        <f t="array" ref="C1244">_xlfn.XLOOKUP(Table4[[#This Row],[Customer ID]],Table1[[#All],[Customer ID]],Table1[[#All],[FIRST NAME]],0)</f>
        <v>Rafer</v>
      </c>
      <c r="D1244" t="str" cm="1">
        <f t="array" ref="D1244">_xlfn.XLOOKUP(Table4[[#This Row],[Customer ID]],Table1[[#All],[Customer ID]],Table1[[#All],[LAST NAME]],0)</f>
        <v>Dannenhauer</v>
      </c>
      <c r="E1244" s="5" cm="1">
        <f t="array" ref="E1244">_xlfn.XLOOKUP(Table4[[#This Row],[Customer ID]],Table3[[#All],[Customer ID]],Table3[[#All],[Date of Birth]],0)</f>
        <v>28119</v>
      </c>
      <c r="F1244" cm="1">
        <f t="array" ref="F1244">_xlfn.XLOOKUP(Table4[[#This Row],[Customer ID]],Table3[[#All],[Customer ID]],Table3[[#All],[Age]],0)</f>
        <v>46</v>
      </c>
      <c r="G1244" cm="1">
        <f t="array" ref="G1244">_xlfn.XLOOKUP(Table4[[#This Row],[Customer ID]],Table3[[#All],[Customer ID]],Table3[[#All],[Children]],0)</f>
        <v>3</v>
      </c>
      <c r="H1244" cm="1">
        <f t="array" ref="H1244">_xlfn.XLOOKUP(Table4[[#This Row],[Customer ID]],Table2[[#All],[Customer ID]],Table2[[#All],[BMI]],0)</f>
        <v>43.89</v>
      </c>
      <c r="I1244" cm="1">
        <f t="array" ref="I1244">_xlfn.XLOOKUP(Table4[[#This Row],[Customer ID]],Table2[[#All],[Customer ID]],Table2[[#All],[HBA1C]],0)</f>
        <v>6.32</v>
      </c>
      <c r="J1244" t="str">
        <f>_xlfn.XLOOKUP(Table4[[#This Row],[Customer ID]], 'Medical Examination'!A:A, 'Medical Examination'!D:D)</f>
        <v>Yes</v>
      </c>
      <c r="K1244" t="str">
        <f>_xlfn.XLOOKUP(Table4[[#This Row],[Customer ID]], 'Medical Examination'!A:A, 'Medical Examination'!E:E)</f>
        <v>No</v>
      </c>
      <c r="L1244" t="str">
        <f>_xlfn.XLOOKUP(Table4[[#This Row],[Customer ID]], 'Medical Examination'!A:A, 'Medical Examination'!F:F)</f>
        <v>No</v>
      </c>
      <c r="M1244">
        <f>_xlfn.XLOOKUP(Table4[[#This Row],[Customer ID]], 'Medical Examination'!A:A, 'Medical Examination'!G:G)</f>
        <v>0</v>
      </c>
      <c r="N1244" t="str">
        <f>_xlfn.XLOOKUP(Table4[[#This Row],[Customer ID]], 'Medical Examination'!A:A, 'Medical Examination'!H:H)</f>
        <v>No</v>
      </c>
      <c r="O1244" t="str">
        <f>_xlfn.XLOOKUP(Table4[[#This Row],[Customer ID]], 'Medical Examination'!A:A, 'Medical Examination'!I:I)</f>
        <v>Prediabetes</v>
      </c>
      <c r="P1244" t="str">
        <f>_xlfn.XLOOKUP(Table4[[#This Row],[Customer ID]], 'Medical Examination'!A:A, 'Medical Examination'!J:J)</f>
        <v>Obesity</v>
      </c>
      <c r="Q1244" s="1">
        <f>_xlfn.XLOOKUP(Table4[[#This Row],[Customer ID]], Hospitalisation!A:A, Hospitalisation!E:E)</f>
        <v>8944.1200000000008</v>
      </c>
      <c r="R1244" t="str">
        <f>_xlfn.XLOOKUP(Table4[[#This Row],[Customer ID]], Hospitalisation!A:A, Hospitalisation!F:F)</f>
        <v>Tier - 3</v>
      </c>
      <c r="S1244" t="str">
        <f>_xlfn.XLOOKUP(Table4[[#This Row],[Customer ID]], Hospitalisation!A:A, Hospitalisation!G:G)</f>
        <v>Tier - 2</v>
      </c>
      <c r="T1244" t="str">
        <f>_xlfn.XLOOKUP(Table4[[#This Row],[Customer ID]], Hospitalisation!A:A, Hospitalisation!H:H)</f>
        <v>R1013</v>
      </c>
      <c r="U1244" t="str" cm="1">
        <f t="array" ref="U1244">_xlfn.IFS(Table4[[#This Row],[Age]]&lt;=29,"Youth",Table4[[#This Row],[Age]]&lt;=49,"Adults",Table4[[#This Row],[Age]]&gt;=50,"Senior")</f>
        <v>Adults</v>
      </c>
    </row>
    <row r="1245" spans="1:21">
      <c r="A1245" t="s">
        <v>3308</v>
      </c>
      <c r="B1245" t="str">
        <f>_xlfn.XLOOKUP(Table4[[#This Row],[Customer ID]],Table1[[#This Row],[Customer ID]],Table1[[#This Row],[TITLE]],0)</f>
        <v>Ms</v>
      </c>
      <c r="C1245" t="str" cm="1">
        <f t="array" ref="C1245">_xlfn.XLOOKUP(Table4[[#This Row],[Customer ID]],Table1[[#All],[Customer ID]],Table1[[#All],[FIRST NAME]],0)</f>
        <v>Claire</v>
      </c>
      <c r="D1245" t="str" cm="1">
        <f t="array" ref="D1245">_xlfn.XLOOKUP(Table4[[#This Row],[Customer ID]],Table1[[#All],[Customer ID]],Table1[[#All],[LAST NAME]],0)</f>
        <v>Mccomb</v>
      </c>
      <c r="E1245" s="5" cm="1">
        <f t="array" ref="E1245">_xlfn.XLOOKUP(Table4[[#This Row],[Customer ID]],Table3[[#All],[Customer ID]],Table3[[#All],[Date of Birth]],0)</f>
        <v>26456</v>
      </c>
      <c r="F1245" cm="1">
        <f t="array" ref="F1245">_xlfn.XLOOKUP(Table4[[#This Row],[Customer ID]],Table3[[#All],[Customer ID]],Table3[[#All],[Age]],0)</f>
        <v>51</v>
      </c>
      <c r="G1245" cm="1">
        <f t="array" ref="G1245">_xlfn.XLOOKUP(Table4[[#This Row],[Customer ID]],Table3[[#All],[Customer ID]],Table3[[#All],[Children]],0)</f>
        <v>0</v>
      </c>
      <c r="H1245" cm="1">
        <f t="array" ref="H1245">_xlfn.XLOOKUP(Table4[[#This Row],[Customer ID]],Table2[[#All],[Customer ID]],Table2[[#All],[BMI]],0)</f>
        <v>25.6</v>
      </c>
      <c r="I1245" cm="1">
        <f t="array" ref="I1245">_xlfn.XLOOKUP(Table4[[#This Row],[Customer ID]],Table2[[#All],[Customer ID]],Table2[[#All],[HBA1C]],0)</f>
        <v>5.65</v>
      </c>
      <c r="J1245" t="str">
        <f>_xlfn.XLOOKUP(Table4[[#This Row],[Customer ID]], 'Medical Examination'!A:A, 'Medical Examination'!D:D)</f>
        <v>No</v>
      </c>
      <c r="K1245" t="str">
        <f>_xlfn.XLOOKUP(Table4[[#This Row],[Customer ID]], 'Medical Examination'!A:A, 'Medical Examination'!E:E)</f>
        <v>No</v>
      </c>
      <c r="L1245" t="str">
        <f>_xlfn.XLOOKUP(Table4[[#This Row],[Customer ID]], 'Medical Examination'!A:A, 'Medical Examination'!F:F)</f>
        <v>No</v>
      </c>
      <c r="M1245">
        <f>_xlfn.XLOOKUP(Table4[[#This Row],[Customer ID]], 'Medical Examination'!A:A, 'Medical Examination'!G:G)</f>
        <v>2</v>
      </c>
      <c r="N1245" t="str">
        <f>_xlfn.XLOOKUP(Table4[[#This Row],[Customer ID]], 'Medical Examination'!A:A, 'Medical Examination'!H:H)</f>
        <v>No</v>
      </c>
      <c r="O1245" t="str">
        <f>_xlfn.XLOOKUP(Table4[[#This Row],[Customer ID]], 'Medical Examination'!A:A, 'Medical Examination'!I:I)</f>
        <v>Normal</v>
      </c>
      <c r="P1245" t="str">
        <f>_xlfn.XLOOKUP(Table4[[#This Row],[Customer ID]], 'Medical Examination'!A:A, 'Medical Examination'!J:J)</f>
        <v>Overweight</v>
      </c>
      <c r="Q1245" s="1">
        <f>_xlfn.XLOOKUP(Table4[[#This Row],[Customer ID]], Hospitalisation!A:A, Hospitalisation!E:E)</f>
        <v>8932.08</v>
      </c>
      <c r="R1245" t="str">
        <f>_xlfn.XLOOKUP(Table4[[#This Row],[Customer ID]], Hospitalisation!A:A, Hospitalisation!F:F)</f>
        <v>Tier - 2</v>
      </c>
      <c r="S1245" t="str">
        <f>_xlfn.XLOOKUP(Table4[[#This Row],[Customer ID]], Hospitalisation!A:A, Hospitalisation!G:G)</f>
        <v>Tier - 1</v>
      </c>
      <c r="T1245" t="str">
        <f>_xlfn.XLOOKUP(Table4[[#This Row],[Customer ID]], Hospitalisation!A:A, Hospitalisation!H:H)</f>
        <v>R1011</v>
      </c>
      <c r="U1245" t="str" cm="1">
        <f t="array" ref="U1245">_xlfn.IFS(Table4[[#This Row],[Age]]&lt;=29,"Youth",Table4[[#This Row],[Age]]&lt;=49,"Adults",Table4[[#This Row],[Age]]&gt;=50,"Senior")</f>
        <v>Senior</v>
      </c>
    </row>
    <row r="1246" spans="1:21">
      <c r="A1246" t="s">
        <v>3310</v>
      </c>
      <c r="B1246" t="str">
        <f>_xlfn.XLOOKUP(Table4[[#This Row],[Customer ID]],Table1[[#This Row],[Customer ID]],Table1[[#This Row],[TITLE]],0)</f>
        <v>Ms</v>
      </c>
      <c r="C1246" t="str" cm="1">
        <f t="array" ref="C1246">_xlfn.XLOOKUP(Table4[[#This Row],[Customer ID]],Table1[[#All],[Customer ID]],Table1[[#All],[FIRST NAME]],0)</f>
        <v>Erynn J</v>
      </c>
      <c r="D1246" t="str" cm="1">
        <f t="array" ref="D1246">_xlfn.XLOOKUP(Table4[[#This Row],[Customer ID]],Table1[[#All],[Customer ID]],Table1[[#All],[LAST NAME]],0)</f>
        <v>Blake</v>
      </c>
      <c r="E1246" s="5" cm="1">
        <f t="array" ref="E1246">_xlfn.XLOOKUP(Table4[[#This Row],[Customer ID]],Table3[[#All],[Customer ID]],Table3[[#All],[Date of Birth]],0)</f>
        <v>27582</v>
      </c>
      <c r="F1246" cm="1">
        <f t="array" ref="F1246">_xlfn.XLOOKUP(Table4[[#This Row],[Customer ID]],Table3[[#All],[Customer ID]],Table3[[#All],[Age]],0)</f>
        <v>47</v>
      </c>
      <c r="G1246" cm="1">
        <f t="array" ref="G1246">_xlfn.XLOOKUP(Table4[[#This Row],[Customer ID]],Table3[[#All],[Customer ID]],Table3[[#All],[Children]],0)</f>
        <v>1</v>
      </c>
      <c r="H1246" cm="1">
        <f t="array" ref="H1246">_xlfn.XLOOKUP(Table4[[#This Row],[Customer ID]],Table2[[#All],[Customer ID]],Table2[[#All],[BMI]],0)</f>
        <v>29.545000000000002</v>
      </c>
      <c r="I1246" cm="1">
        <f t="array" ref="I1246">_xlfn.XLOOKUP(Table4[[#This Row],[Customer ID]],Table2[[#All],[Customer ID]],Table2[[#All],[HBA1C]],0)</f>
        <v>8.41</v>
      </c>
      <c r="J1246" t="str">
        <f>_xlfn.XLOOKUP(Table4[[#This Row],[Customer ID]], 'Medical Examination'!A:A, 'Medical Examination'!D:D)</f>
        <v>Yes</v>
      </c>
      <c r="K1246" t="str">
        <f>_xlfn.XLOOKUP(Table4[[#This Row],[Customer ID]], 'Medical Examination'!A:A, 'Medical Examination'!E:E)</f>
        <v>No</v>
      </c>
      <c r="L1246" t="str">
        <f>_xlfn.XLOOKUP(Table4[[#This Row],[Customer ID]], 'Medical Examination'!A:A, 'Medical Examination'!F:F)</f>
        <v>No</v>
      </c>
      <c r="M1246">
        <f>_xlfn.XLOOKUP(Table4[[#This Row],[Customer ID]], 'Medical Examination'!A:A, 'Medical Examination'!G:G)</f>
        <v>1</v>
      </c>
      <c r="N1246" t="str">
        <f>_xlfn.XLOOKUP(Table4[[#This Row],[Customer ID]], 'Medical Examination'!A:A, 'Medical Examination'!H:H)</f>
        <v>No</v>
      </c>
      <c r="O1246" t="str">
        <f>_xlfn.XLOOKUP(Table4[[#This Row],[Customer ID]], 'Medical Examination'!A:A, 'Medical Examination'!I:I)</f>
        <v>Diabetes</v>
      </c>
      <c r="P1246" t="str">
        <f>_xlfn.XLOOKUP(Table4[[#This Row],[Customer ID]], 'Medical Examination'!A:A, 'Medical Examination'!J:J)</f>
        <v>Overweight</v>
      </c>
      <c r="Q1246" s="1">
        <f>_xlfn.XLOOKUP(Table4[[#This Row],[Customer ID]], Hospitalisation!A:A, Hospitalisation!E:E)</f>
        <v>8930.93</v>
      </c>
      <c r="R1246" t="str">
        <f>_xlfn.XLOOKUP(Table4[[#This Row],[Customer ID]], Hospitalisation!A:A, Hospitalisation!F:F)</f>
        <v>Tier - 2</v>
      </c>
      <c r="S1246" t="str">
        <f>_xlfn.XLOOKUP(Table4[[#This Row],[Customer ID]], Hospitalisation!A:A, Hospitalisation!G:G)</f>
        <v>Tier - 2</v>
      </c>
      <c r="T1246" t="str">
        <f>_xlfn.XLOOKUP(Table4[[#This Row],[Customer ID]], Hospitalisation!A:A, Hospitalisation!H:H)</f>
        <v>R1012</v>
      </c>
      <c r="U1246" t="str" cm="1">
        <f t="array" ref="U1246">_xlfn.IFS(Table4[[#This Row],[Age]]&lt;=29,"Youth",Table4[[#This Row],[Age]]&lt;=49,"Adults",Table4[[#This Row],[Age]]&gt;=50,"Senior")</f>
        <v>Adults</v>
      </c>
    </row>
    <row r="1247" spans="1:21">
      <c r="A1247" t="s">
        <v>3312</v>
      </c>
      <c r="B1247" t="str">
        <f>_xlfn.XLOOKUP(Table4[[#This Row],[Customer ID]],Table1[[#This Row],[Customer ID]],Table1[[#This Row],[TITLE]],0)</f>
        <v>Mr</v>
      </c>
      <c r="C1247" t="str" cm="1">
        <f t="array" ref="C1247">_xlfn.XLOOKUP(Table4[[#This Row],[Customer ID]],Table1[[#All],[Customer ID]],Table1[[#All],[FIRST NAME]],0)</f>
        <v>Mahesh</v>
      </c>
      <c r="D1247" t="str" cm="1">
        <f t="array" ref="D1247">_xlfn.XLOOKUP(Table4[[#This Row],[Customer ID]],Table1[[#All],[Customer ID]],Table1[[#All],[LAST NAME]],0)</f>
        <v>Sambasivam</v>
      </c>
      <c r="E1247" s="5" cm="1">
        <f t="array" ref="E1247">_xlfn.XLOOKUP(Table4[[#This Row],[Customer ID]],Table3[[#All],[Customer ID]],Table3[[#All],[Date of Birth]],0)</f>
        <v>24721</v>
      </c>
      <c r="F1247" cm="1">
        <f t="array" ref="F1247">_xlfn.XLOOKUP(Table4[[#This Row],[Customer ID]],Table3[[#All],[Customer ID]],Table3[[#All],[Age]],0)</f>
        <v>55</v>
      </c>
      <c r="G1247" cm="1">
        <f t="array" ref="G1247">_xlfn.XLOOKUP(Table4[[#This Row],[Customer ID]],Table3[[#All],[Customer ID]],Table3[[#All],[Children]],0)</f>
        <v>0</v>
      </c>
      <c r="H1247" cm="1">
        <f t="array" ref="H1247">_xlfn.XLOOKUP(Table4[[#This Row],[Customer ID]],Table2[[#All],[Customer ID]],Table2[[#All],[BMI]],0)</f>
        <v>23.25</v>
      </c>
      <c r="I1247" cm="1">
        <f t="array" ref="I1247">_xlfn.XLOOKUP(Table4[[#This Row],[Customer ID]],Table2[[#All],[Customer ID]],Table2[[#All],[HBA1C]],0)</f>
        <v>11.96</v>
      </c>
      <c r="J1247" t="str">
        <f>_xlfn.XLOOKUP(Table4[[#This Row],[Customer ID]], 'Medical Examination'!A:A, 'Medical Examination'!D:D)</f>
        <v>Yes</v>
      </c>
      <c r="K1247" t="str">
        <f>_xlfn.XLOOKUP(Table4[[#This Row],[Customer ID]], 'Medical Examination'!A:A, 'Medical Examination'!E:E)</f>
        <v>No</v>
      </c>
      <c r="L1247" t="str">
        <f>_xlfn.XLOOKUP(Table4[[#This Row],[Customer ID]], 'Medical Examination'!A:A, 'Medical Examination'!F:F)</f>
        <v>No</v>
      </c>
      <c r="M1247">
        <f>_xlfn.XLOOKUP(Table4[[#This Row],[Customer ID]], 'Medical Examination'!A:A, 'Medical Examination'!G:G)</f>
        <v>0</v>
      </c>
      <c r="N1247" t="str">
        <f>_xlfn.XLOOKUP(Table4[[#This Row],[Customer ID]], 'Medical Examination'!A:A, 'Medical Examination'!H:H)</f>
        <v>No</v>
      </c>
      <c r="O1247" t="str">
        <f>_xlfn.XLOOKUP(Table4[[#This Row],[Customer ID]], 'Medical Examination'!A:A, 'Medical Examination'!I:I)</f>
        <v>Diabetes</v>
      </c>
      <c r="P1247" t="str">
        <f>_xlfn.XLOOKUP(Table4[[#This Row],[Customer ID]], 'Medical Examination'!A:A, 'Medical Examination'!J:J)</f>
        <v>Normal Weight</v>
      </c>
      <c r="Q1247" s="1">
        <f>_xlfn.XLOOKUP(Table4[[#This Row],[Customer ID]], Hospitalisation!A:A, Hospitalisation!E:E)</f>
        <v>8908.4699999999993</v>
      </c>
      <c r="R1247" t="str">
        <f>_xlfn.XLOOKUP(Table4[[#This Row],[Customer ID]], Hospitalisation!A:A, Hospitalisation!F:F)</f>
        <v>Tier - 3</v>
      </c>
      <c r="S1247" t="str">
        <f>_xlfn.XLOOKUP(Table4[[#This Row],[Customer ID]], Hospitalisation!A:A, Hospitalisation!G:G)</f>
        <v>Tier - 2</v>
      </c>
      <c r="T1247" t="str">
        <f>_xlfn.XLOOKUP(Table4[[#This Row],[Customer ID]], Hospitalisation!A:A, Hospitalisation!H:H)</f>
        <v>R1013</v>
      </c>
      <c r="U1247" t="str" cm="1">
        <f t="array" ref="U1247">_xlfn.IFS(Table4[[#This Row],[Age]]&lt;=29,"Youth",Table4[[#This Row],[Age]]&lt;=49,"Adults",Table4[[#This Row],[Age]]&gt;=50,"Senior")</f>
        <v>Senior</v>
      </c>
    </row>
    <row r="1248" spans="1:21">
      <c r="A1248" t="s">
        <v>3315</v>
      </c>
      <c r="B1248" t="str">
        <f>_xlfn.XLOOKUP(Table4[[#This Row],[Customer ID]],Table1[[#This Row],[Customer ID]],Table1[[#This Row],[TITLE]],0)</f>
        <v>Mr</v>
      </c>
      <c r="C1248" t="str" cm="1">
        <f t="array" ref="C1248">_xlfn.XLOOKUP(Table4[[#This Row],[Customer ID]],Table1[[#All],[Customer ID]],Table1[[#All],[FIRST NAME]],0)</f>
        <v>Stanley</v>
      </c>
      <c r="D1248" t="str" cm="1">
        <f t="array" ref="D1248">_xlfn.XLOOKUP(Table4[[#This Row],[Customer ID]],Table1[[#All],[Customer ID]],Table1[[#All],[LAST NAME]],0)</f>
        <v>Maina</v>
      </c>
      <c r="E1248" s="5" cm="1">
        <f t="array" ref="E1248">_xlfn.XLOOKUP(Table4[[#This Row],[Customer ID]],Table3[[#All],[Customer ID]],Table3[[#All],[Date of Birth]],0)</f>
        <v>35762</v>
      </c>
      <c r="F1248" cm="1">
        <f t="array" ref="F1248">_xlfn.XLOOKUP(Table4[[#This Row],[Customer ID]],Table3[[#All],[Customer ID]],Table3[[#All],[Age]],0)</f>
        <v>25</v>
      </c>
      <c r="G1248" cm="1">
        <f t="array" ref="G1248">_xlfn.XLOOKUP(Table4[[#This Row],[Customer ID]],Table3[[#All],[Customer ID]],Table3[[#All],[Children]],0)</f>
        <v>0</v>
      </c>
      <c r="H1248" cm="1">
        <f t="array" ref="H1248">_xlfn.XLOOKUP(Table4[[#This Row],[Customer ID]],Table2[[#All],[Customer ID]],Table2[[#All],[BMI]],0)</f>
        <v>43.95</v>
      </c>
      <c r="I1248" cm="1">
        <f t="array" ref="I1248">_xlfn.XLOOKUP(Table4[[#This Row],[Customer ID]],Table2[[#All],[Customer ID]],Table2[[#All],[HBA1C]],0)</f>
        <v>5.17</v>
      </c>
      <c r="J1248" t="str">
        <f>_xlfn.XLOOKUP(Table4[[#This Row],[Customer ID]], 'Medical Examination'!A:A, 'Medical Examination'!D:D)</f>
        <v>Yes</v>
      </c>
      <c r="K1248" t="str">
        <f>_xlfn.XLOOKUP(Table4[[#This Row],[Customer ID]], 'Medical Examination'!A:A, 'Medical Examination'!E:E)</f>
        <v>No</v>
      </c>
      <c r="L1248" t="str">
        <f>_xlfn.XLOOKUP(Table4[[#This Row],[Customer ID]], 'Medical Examination'!A:A, 'Medical Examination'!F:F)</f>
        <v>Yes</v>
      </c>
      <c r="M1248">
        <f>_xlfn.XLOOKUP(Table4[[#This Row],[Customer ID]], 'Medical Examination'!A:A, 'Medical Examination'!G:G)</f>
        <v>1</v>
      </c>
      <c r="N1248" t="str">
        <f>_xlfn.XLOOKUP(Table4[[#This Row],[Customer ID]], 'Medical Examination'!A:A, 'Medical Examination'!H:H)</f>
        <v>No</v>
      </c>
      <c r="O1248" t="str">
        <f>_xlfn.XLOOKUP(Table4[[#This Row],[Customer ID]], 'Medical Examination'!A:A, 'Medical Examination'!I:I)</f>
        <v>Normal</v>
      </c>
      <c r="P1248" t="str">
        <f>_xlfn.XLOOKUP(Table4[[#This Row],[Customer ID]], 'Medical Examination'!A:A, 'Medical Examination'!J:J)</f>
        <v>Obesity</v>
      </c>
      <c r="Q1248" s="1">
        <f>_xlfn.XLOOKUP(Table4[[#This Row],[Customer ID]], Hospitalisation!A:A, Hospitalisation!E:E)</f>
        <v>8906.14</v>
      </c>
      <c r="R1248" t="str">
        <f>_xlfn.XLOOKUP(Table4[[#This Row],[Customer ID]], Hospitalisation!A:A, Hospitalisation!F:F)</f>
        <v>Tier - 2</v>
      </c>
      <c r="S1248" t="str">
        <f>_xlfn.XLOOKUP(Table4[[#This Row],[Customer ID]], Hospitalisation!A:A, Hospitalisation!G:G)</f>
        <v>Tier - 2</v>
      </c>
      <c r="T1248" t="str">
        <f>_xlfn.XLOOKUP(Table4[[#This Row],[Customer ID]], Hospitalisation!A:A, Hospitalisation!H:H)</f>
        <v>R1012</v>
      </c>
      <c r="U1248" t="str" cm="1">
        <f t="array" ref="U1248">_xlfn.IFS(Table4[[#This Row],[Age]]&lt;=29,"Youth",Table4[[#This Row],[Age]]&lt;=49,"Adults",Table4[[#This Row],[Age]]&gt;=50,"Senior")</f>
        <v>Youth</v>
      </c>
    </row>
    <row r="1249" spans="1:21">
      <c r="A1249" t="s">
        <v>3318</v>
      </c>
      <c r="B1249" t="str">
        <f>_xlfn.XLOOKUP(Table4[[#This Row],[Customer ID]],Table1[[#This Row],[Customer ID]],Table1[[#This Row],[TITLE]],0)</f>
        <v>Mr</v>
      </c>
      <c r="C1249" t="str" cm="1">
        <f t="array" ref="C1249">_xlfn.XLOOKUP(Table4[[#This Row],[Customer ID]],Table1[[#All],[Customer ID]],Table1[[#All],[FIRST NAME]],0)</f>
        <v>Gregory</v>
      </c>
      <c r="D1249" t="str" cm="1">
        <f t="array" ref="D1249">_xlfn.XLOOKUP(Table4[[#This Row],[Customer ID]],Table1[[#All],[Customer ID]],Table1[[#All],[LAST NAME]],0)</f>
        <v>Keshian</v>
      </c>
      <c r="E1249" s="5" cm="1">
        <f t="array" ref="E1249">_xlfn.XLOOKUP(Table4[[#This Row],[Customer ID]],Table3[[#All],[Customer ID]],Table3[[#All],[Date of Birth]],0)</f>
        <v>28840</v>
      </c>
      <c r="F1249" cm="1">
        <f t="array" ref="F1249">_xlfn.XLOOKUP(Table4[[#This Row],[Customer ID]],Table3[[#All],[Customer ID]],Table3[[#All],[Age]],0)</f>
        <v>44</v>
      </c>
      <c r="G1249" cm="1">
        <f t="array" ref="G1249">_xlfn.XLOOKUP(Table4[[#This Row],[Customer ID]],Table3[[#All],[Customer ID]],Table3[[#All],[Children]],0)</f>
        <v>3</v>
      </c>
      <c r="H1249" cm="1">
        <f t="array" ref="H1249">_xlfn.XLOOKUP(Table4[[#This Row],[Customer ID]],Table2[[#All],[Customer ID]],Table2[[#All],[BMI]],0)</f>
        <v>21.85</v>
      </c>
      <c r="I1249" cm="1">
        <f t="array" ref="I1249">_xlfn.XLOOKUP(Table4[[#This Row],[Customer ID]],Table2[[#All],[Customer ID]],Table2[[#All],[HBA1C]],0)</f>
        <v>8.76</v>
      </c>
      <c r="J1249" t="str">
        <f>_xlfn.XLOOKUP(Table4[[#This Row],[Customer ID]], 'Medical Examination'!A:A, 'Medical Examination'!D:D)</f>
        <v>No</v>
      </c>
      <c r="K1249" t="str">
        <f>_xlfn.XLOOKUP(Table4[[#This Row],[Customer ID]], 'Medical Examination'!A:A, 'Medical Examination'!E:E)</f>
        <v>No</v>
      </c>
      <c r="L1249" t="str">
        <f>_xlfn.XLOOKUP(Table4[[#This Row],[Customer ID]], 'Medical Examination'!A:A, 'Medical Examination'!F:F)</f>
        <v>No</v>
      </c>
      <c r="M1249">
        <f>_xlfn.XLOOKUP(Table4[[#This Row],[Customer ID]], 'Medical Examination'!A:A, 'Medical Examination'!G:G)</f>
        <v>0</v>
      </c>
      <c r="N1249" t="str">
        <f>_xlfn.XLOOKUP(Table4[[#This Row],[Customer ID]], 'Medical Examination'!A:A, 'Medical Examination'!H:H)</f>
        <v>No</v>
      </c>
      <c r="O1249" t="str">
        <f>_xlfn.XLOOKUP(Table4[[#This Row],[Customer ID]], 'Medical Examination'!A:A, 'Medical Examination'!I:I)</f>
        <v>Diabetes</v>
      </c>
      <c r="P1249" t="str">
        <f>_xlfn.XLOOKUP(Table4[[#This Row],[Customer ID]], 'Medical Examination'!A:A, 'Medical Examination'!J:J)</f>
        <v>Normal Weight</v>
      </c>
      <c r="Q1249" s="1">
        <f>_xlfn.XLOOKUP(Table4[[#This Row],[Customer ID]], Hospitalisation!A:A, Hospitalisation!E:E)</f>
        <v>8891.14</v>
      </c>
      <c r="R1249" t="str">
        <f>_xlfn.XLOOKUP(Table4[[#This Row],[Customer ID]], Hospitalisation!A:A, Hospitalisation!F:F)</f>
        <v>Tier - 2</v>
      </c>
      <c r="S1249" t="str">
        <f>_xlfn.XLOOKUP(Table4[[#This Row],[Customer ID]], Hospitalisation!A:A, Hospitalisation!G:G)</f>
        <v>Tier - 3</v>
      </c>
      <c r="T1249" t="str">
        <f>_xlfn.XLOOKUP(Table4[[#This Row],[Customer ID]], Hospitalisation!A:A, Hospitalisation!H:H)</f>
        <v>R1017</v>
      </c>
      <c r="U1249" t="str" cm="1">
        <f t="array" ref="U1249">_xlfn.IFS(Table4[[#This Row],[Age]]&lt;=29,"Youth",Table4[[#This Row],[Age]]&lt;=49,"Adults",Table4[[#This Row],[Age]]&gt;=50,"Senior")</f>
        <v>Adults</v>
      </c>
    </row>
    <row r="1250" spans="1:21">
      <c r="A1250" t="s">
        <v>3320</v>
      </c>
      <c r="B1250" t="str">
        <f>_xlfn.XLOOKUP(Table4[[#This Row],[Customer ID]],Table1[[#This Row],[Customer ID]],Table1[[#This Row],[TITLE]],0)</f>
        <v>Mr</v>
      </c>
      <c r="C1250" t="str" cm="1">
        <f t="array" ref="C1250">_xlfn.XLOOKUP(Table4[[#This Row],[Customer ID]],Table1[[#All],[Customer ID]],Table1[[#All],[FIRST NAME]],0)</f>
        <v>Eric</v>
      </c>
      <c r="D1250" t="str" cm="1">
        <f t="array" ref="D1250">_xlfn.XLOOKUP(Table4[[#This Row],[Customer ID]],Table1[[#All],[Customer ID]],Table1[[#All],[LAST NAME]],0)</f>
        <v>Maas</v>
      </c>
      <c r="E1250" s="5" cm="1">
        <f t="array" ref="E1250">_xlfn.XLOOKUP(Table4[[#This Row],[Customer ID]],Table3[[#All],[Customer ID]],Table3[[#All],[Date of Birth]],0)</f>
        <v>26916</v>
      </c>
      <c r="F1250" cm="1">
        <f t="array" ref="F1250">_xlfn.XLOOKUP(Table4[[#This Row],[Customer ID]],Table3[[#All],[Customer ID]],Table3[[#All],[Age]],0)</f>
        <v>49</v>
      </c>
      <c r="G1250" cm="1">
        <f t="array" ref="G1250">_xlfn.XLOOKUP(Table4[[#This Row],[Customer ID]],Table3[[#All],[Customer ID]],Table3[[#All],[Children]],0)</f>
        <v>0</v>
      </c>
      <c r="H1250" cm="1">
        <f t="array" ref="H1250">_xlfn.XLOOKUP(Table4[[#This Row],[Customer ID]],Table2[[#All],[Customer ID]],Table2[[#All],[BMI]],0)</f>
        <v>25.73</v>
      </c>
      <c r="I1250" cm="1">
        <f t="array" ref="I1250">_xlfn.XLOOKUP(Table4[[#This Row],[Customer ID]],Table2[[#All],[Customer ID]],Table2[[#All],[HBA1C]],0)</f>
        <v>7.99</v>
      </c>
      <c r="J1250" t="str">
        <f>_xlfn.XLOOKUP(Table4[[#This Row],[Customer ID]], 'Medical Examination'!A:A, 'Medical Examination'!D:D)</f>
        <v>No</v>
      </c>
      <c r="K1250" t="str">
        <f>_xlfn.XLOOKUP(Table4[[#This Row],[Customer ID]], 'Medical Examination'!A:A, 'Medical Examination'!E:E)</f>
        <v>No</v>
      </c>
      <c r="L1250" t="str">
        <f>_xlfn.XLOOKUP(Table4[[#This Row],[Customer ID]], 'Medical Examination'!A:A, 'Medical Examination'!F:F)</f>
        <v>No</v>
      </c>
      <c r="M1250">
        <f>_xlfn.XLOOKUP(Table4[[#This Row],[Customer ID]], 'Medical Examination'!A:A, 'Medical Examination'!G:G)</f>
        <v>2</v>
      </c>
      <c r="N1250" t="str">
        <f>_xlfn.XLOOKUP(Table4[[#This Row],[Customer ID]], 'Medical Examination'!A:A, 'Medical Examination'!H:H)</f>
        <v>No</v>
      </c>
      <c r="O1250" t="str">
        <f>_xlfn.XLOOKUP(Table4[[#This Row],[Customer ID]], 'Medical Examination'!A:A, 'Medical Examination'!I:I)</f>
        <v>Diabetes</v>
      </c>
      <c r="P1250" t="str">
        <f>_xlfn.XLOOKUP(Table4[[#This Row],[Customer ID]], 'Medical Examination'!A:A, 'Medical Examination'!J:J)</f>
        <v>Overweight</v>
      </c>
      <c r="Q1250" s="1">
        <f>_xlfn.XLOOKUP(Table4[[#This Row],[Customer ID]], Hospitalisation!A:A, Hospitalisation!E:E)</f>
        <v>8890.59</v>
      </c>
      <c r="R1250" t="str">
        <f>_xlfn.XLOOKUP(Table4[[#This Row],[Customer ID]], Hospitalisation!A:A, Hospitalisation!F:F)</f>
        <v>Tier - 2</v>
      </c>
      <c r="S1250" t="str">
        <f>_xlfn.XLOOKUP(Table4[[#This Row],[Customer ID]], Hospitalisation!A:A, Hospitalisation!G:G)</f>
        <v>Tier - 3</v>
      </c>
      <c r="T1250" t="str">
        <f>_xlfn.XLOOKUP(Table4[[#This Row],[Customer ID]], Hospitalisation!A:A, Hospitalisation!H:H)</f>
        <v>R1012</v>
      </c>
      <c r="U1250" t="str" cm="1">
        <f t="array" ref="U1250">_xlfn.IFS(Table4[[#This Row],[Age]]&lt;=29,"Youth",Table4[[#This Row],[Age]]&lt;=49,"Adults",Table4[[#This Row],[Age]]&gt;=50,"Senior")</f>
        <v>Adults</v>
      </c>
    </row>
    <row r="1251" spans="1:21">
      <c r="A1251" t="s">
        <v>3322</v>
      </c>
      <c r="B1251" t="str">
        <f>_xlfn.XLOOKUP(Table4[[#This Row],[Customer ID]],Table1[[#This Row],[Customer ID]],Table1[[#This Row],[TITLE]],0)</f>
        <v>Ms</v>
      </c>
      <c r="C1251" t="str" cm="1">
        <f t="array" ref="C1251">_xlfn.XLOOKUP(Table4[[#This Row],[Customer ID]],Table1[[#All],[Customer ID]],Table1[[#All],[FIRST NAME]],0)</f>
        <v>Rachel M</v>
      </c>
      <c r="D1251" t="str" cm="1">
        <f t="array" ref="D1251">_xlfn.XLOOKUP(Table4[[#This Row],[Customer ID]],Table1[[#All],[Customer ID]],Table1[[#All],[LAST NAME]],0)</f>
        <v>Sinasac</v>
      </c>
      <c r="E1251" s="5" cm="1">
        <f t="array" ref="E1251">_xlfn.XLOOKUP(Table4[[#This Row],[Customer ID]],Table3[[#All],[Customer ID]],Table3[[#All],[Date of Birth]],0)</f>
        <v>27198</v>
      </c>
      <c r="F1251" cm="1">
        <f t="array" ref="F1251">_xlfn.XLOOKUP(Table4[[#This Row],[Customer ID]],Table3[[#All],[Customer ID]],Table3[[#All],[Age]],0)</f>
        <v>48</v>
      </c>
      <c r="G1251" cm="1">
        <f t="array" ref="G1251">_xlfn.XLOOKUP(Table4[[#This Row],[Customer ID]],Table3[[#All],[Customer ID]],Table3[[#All],[Children]],0)</f>
        <v>1</v>
      </c>
      <c r="H1251" cm="1">
        <f t="array" ref="H1251">_xlfn.XLOOKUP(Table4[[#This Row],[Customer ID]],Table2[[#All],[Customer ID]],Table2[[#All],[BMI]],0)</f>
        <v>32.229999999999997</v>
      </c>
      <c r="I1251" cm="1">
        <f t="array" ref="I1251">_xlfn.XLOOKUP(Table4[[#This Row],[Customer ID]],Table2[[#All],[Customer ID]],Table2[[#All],[HBA1C]],0)</f>
        <v>8.59</v>
      </c>
      <c r="J1251" t="str">
        <f>_xlfn.XLOOKUP(Table4[[#This Row],[Customer ID]], 'Medical Examination'!A:A, 'Medical Examination'!D:D)</f>
        <v>No</v>
      </c>
      <c r="K1251" t="str">
        <f>_xlfn.XLOOKUP(Table4[[#This Row],[Customer ID]], 'Medical Examination'!A:A, 'Medical Examination'!E:E)</f>
        <v>No</v>
      </c>
      <c r="L1251" t="str">
        <f>_xlfn.XLOOKUP(Table4[[#This Row],[Customer ID]], 'Medical Examination'!A:A, 'Medical Examination'!F:F)</f>
        <v>No</v>
      </c>
      <c r="M1251">
        <f>_xlfn.XLOOKUP(Table4[[#This Row],[Customer ID]], 'Medical Examination'!A:A, 'Medical Examination'!G:G)</f>
        <v>0</v>
      </c>
      <c r="N1251" t="str">
        <f>_xlfn.XLOOKUP(Table4[[#This Row],[Customer ID]], 'Medical Examination'!A:A, 'Medical Examination'!H:H)</f>
        <v>No</v>
      </c>
      <c r="O1251" t="str">
        <f>_xlfn.XLOOKUP(Table4[[#This Row],[Customer ID]], 'Medical Examination'!A:A, 'Medical Examination'!I:I)</f>
        <v>Diabetes</v>
      </c>
      <c r="P1251" t="str">
        <f>_xlfn.XLOOKUP(Table4[[#This Row],[Customer ID]], 'Medical Examination'!A:A, 'Medical Examination'!J:J)</f>
        <v>Obesity</v>
      </c>
      <c r="Q1251" s="1">
        <f>_xlfn.XLOOKUP(Table4[[#This Row],[Customer ID]], Hospitalisation!A:A, Hospitalisation!E:E)</f>
        <v>8871.15</v>
      </c>
      <c r="R1251" t="str">
        <f>_xlfn.XLOOKUP(Table4[[#This Row],[Customer ID]], Hospitalisation!A:A, Hospitalisation!F:F)</f>
        <v>Tier - 2</v>
      </c>
      <c r="S1251" t="str">
        <f>_xlfn.XLOOKUP(Table4[[#This Row],[Customer ID]], Hospitalisation!A:A, Hospitalisation!G:G)</f>
        <v>Tier - 3</v>
      </c>
      <c r="T1251" t="str">
        <f>_xlfn.XLOOKUP(Table4[[#This Row],[Customer ID]], Hospitalisation!A:A, Hospitalisation!H:H)</f>
        <v>R1013</v>
      </c>
      <c r="U1251" t="str" cm="1">
        <f t="array" ref="U1251">_xlfn.IFS(Table4[[#This Row],[Age]]&lt;=29,"Youth",Table4[[#This Row],[Age]]&lt;=49,"Adults",Table4[[#This Row],[Age]]&gt;=50,"Senior")</f>
        <v>Adults</v>
      </c>
    </row>
    <row r="1252" spans="1:21">
      <c r="A1252" t="s">
        <v>3325</v>
      </c>
      <c r="B1252" t="str">
        <f>_xlfn.XLOOKUP(Table4[[#This Row],[Customer ID]],Table1[[#This Row],[Customer ID]],Table1[[#This Row],[TITLE]],0)</f>
        <v>Mr</v>
      </c>
      <c r="C1252" t="str" cm="1">
        <f t="array" ref="C1252">_xlfn.XLOOKUP(Table4[[#This Row],[Customer ID]],Table1[[#All],[Customer ID]],Table1[[#All],[FIRST NAME]],0)</f>
        <v>Fritz</v>
      </c>
      <c r="D1252" t="str" cm="1">
        <f t="array" ref="D1252">_xlfn.XLOOKUP(Table4[[#This Row],[Customer ID]],Table1[[#All],[Customer ID]],Table1[[#All],[LAST NAME]],0)</f>
        <v>Van De Kamp</v>
      </c>
      <c r="E1252" s="5" cm="1">
        <f t="array" ref="E1252">_xlfn.XLOOKUP(Table4[[#This Row],[Customer ID]],Table3[[#All],[Customer ID]],Table3[[#All],[Date of Birth]],0)</f>
        <v>26625</v>
      </c>
      <c r="F1252" cm="1">
        <f t="array" ref="F1252">_xlfn.XLOOKUP(Table4[[#This Row],[Customer ID]],Table3[[#All],[Customer ID]],Table3[[#All],[Age]],0)</f>
        <v>50</v>
      </c>
      <c r="G1252" cm="1">
        <f t="array" ref="G1252">_xlfn.XLOOKUP(Table4[[#This Row],[Customer ID]],Table3[[#All],[Customer ID]],Table3[[#All],[Children]],0)</f>
        <v>0</v>
      </c>
      <c r="H1252" cm="1">
        <f t="array" ref="H1252">_xlfn.XLOOKUP(Table4[[#This Row],[Customer ID]],Table2[[#All],[Customer ID]],Table2[[#All],[BMI]],0)</f>
        <v>32.204999999999998</v>
      </c>
      <c r="I1252" cm="1">
        <f t="array" ref="I1252">_xlfn.XLOOKUP(Table4[[#This Row],[Customer ID]],Table2[[#All],[Customer ID]],Table2[[#All],[HBA1C]],0)</f>
        <v>6.14</v>
      </c>
      <c r="J1252" t="str">
        <f>_xlfn.XLOOKUP(Table4[[#This Row],[Customer ID]], 'Medical Examination'!A:A, 'Medical Examination'!D:D)</f>
        <v>No</v>
      </c>
      <c r="K1252" t="str">
        <f>_xlfn.XLOOKUP(Table4[[#This Row],[Customer ID]], 'Medical Examination'!A:A, 'Medical Examination'!E:E)</f>
        <v>No</v>
      </c>
      <c r="L1252" t="str">
        <f>_xlfn.XLOOKUP(Table4[[#This Row],[Customer ID]], 'Medical Examination'!A:A, 'Medical Examination'!F:F)</f>
        <v>No</v>
      </c>
      <c r="M1252">
        <f>_xlfn.XLOOKUP(Table4[[#This Row],[Customer ID]], 'Medical Examination'!A:A, 'Medical Examination'!G:G)</f>
        <v>2</v>
      </c>
      <c r="N1252" t="str">
        <f>_xlfn.XLOOKUP(Table4[[#This Row],[Customer ID]], 'Medical Examination'!A:A, 'Medical Examination'!H:H)</f>
        <v>No</v>
      </c>
      <c r="O1252" t="str">
        <f>_xlfn.XLOOKUP(Table4[[#This Row],[Customer ID]], 'Medical Examination'!A:A, 'Medical Examination'!I:I)</f>
        <v>Prediabetes</v>
      </c>
      <c r="P1252" t="str">
        <f>_xlfn.XLOOKUP(Table4[[#This Row],[Customer ID]], 'Medical Examination'!A:A, 'Medical Examination'!J:J)</f>
        <v>Obesity</v>
      </c>
      <c r="Q1252" s="1">
        <f>_xlfn.XLOOKUP(Table4[[#This Row],[Customer ID]], Hospitalisation!A:A, Hospitalisation!E:E)</f>
        <v>8835.26</v>
      </c>
      <c r="R1252" t="str">
        <f>_xlfn.XLOOKUP(Table4[[#This Row],[Customer ID]], Hospitalisation!A:A, Hospitalisation!F:F)</f>
        <v>Tier - 3</v>
      </c>
      <c r="S1252" t="str">
        <f>_xlfn.XLOOKUP(Table4[[#This Row],[Customer ID]], Hospitalisation!A:A, Hospitalisation!G:G)</f>
        <v>Tier - 2</v>
      </c>
      <c r="T1252" t="str">
        <f>_xlfn.XLOOKUP(Table4[[#This Row],[Customer ID]], Hospitalisation!A:A, Hospitalisation!H:H)</f>
        <v>R1012</v>
      </c>
      <c r="U1252" t="str" cm="1">
        <f t="array" ref="U1252">_xlfn.IFS(Table4[[#This Row],[Age]]&lt;=29,"Youth",Table4[[#This Row],[Age]]&lt;=49,"Adults",Table4[[#This Row],[Age]]&gt;=50,"Senior")</f>
        <v>Senior</v>
      </c>
    </row>
    <row r="1253" spans="1:21">
      <c r="A1253" t="s">
        <v>3328</v>
      </c>
      <c r="B1253" t="str">
        <f>_xlfn.XLOOKUP(Table4[[#This Row],[Customer ID]],Table1[[#This Row],[Customer ID]],Table1[[#This Row],[TITLE]],0)</f>
        <v>Mr</v>
      </c>
      <c r="C1253" t="str" cm="1">
        <f t="array" ref="C1253">_xlfn.XLOOKUP(Table4[[#This Row],[Customer ID]],Table1[[#All],[Customer ID]],Table1[[#All],[FIRST NAME]],0)</f>
        <v>Brad</v>
      </c>
      <c r="D1253" t="str" cm="1">
        <f t="array" ref="D1253">_xlfn.XLOOKUP(Table4[[#This Row],[Customer ID]],Table1[[#All],[Customer ID]],Table1[[#All],[LAST NAME]],0)</f>
        <v>Ruffo</v>
      </c>
      <c r="E1253" s="5" cm="1">
        <f t="array" ref="E1253">_xlfn.XLOOKUP(Table4[[#This Row],[Customer ID]],Table3[[#All],[Customer ID]],Table3[[#All],[Date of Birth]],0)</f>
        <v>26617</v>
      </c>
      <c r="F1253" cm="1">
        <f t="array" ref="F1253">_xlfn.XLOOKUP(Table4[[#This Row],[Customer ID]],Table3[[#All],[Customer ID]],Table3[[#All],[Age]],0)</f>
        <v>50</v>
      </c>
      <c r="G1253" cm="1">
        <f t="array" ref="G1253">_xlfn.XLOOKUP(Table4[[#This Row],[Customer ID]],Table3[[#All],[Customer ID]],Table3[[#All],[Children]],0)</f>
        <v>0</v>
      </c>
      <c r="H1253" cm="1">
        <f t="array" ref="H1253">_xlfn.XLOOKUP(Table4[[#This Row],[Customer ID]],Table2[[#All],[Customer ID]],Table2[[#All],[BMI]],0)</f>
        <v>26.41</v>
      </c>
      <c r="I1253" cm="1">
        <f t="array" ref="I1253">_xlfn.XLOOKUP(Table4[[#This Row],[Customer ID]],Table2[[#All],[Customer ID]],Table2[[#All],[HBA1C]],0)</f>
        <v>4.08</v>
      </c>
      <c r="J1253" t="str">
        <f>_xlfn.XLOOKUP(Table4[[#This Row],[Customer ID]], 'Medical Examination'!A:A, 'Medical Examination'!D:D)</f>
        <v>No</v>
      </c>
      <c r="K1253" t="str">
        <f>_xlfn.XLOOKUP(Table4[[#This Row],[Customer ID]], 'Medical Examination'!A:A, 'Medical Examination'!E:E)</f>
        <v>No</v>
      </c>
      <c r="L1253" t="str">
        <f>_xlfn.XLOOKUP(Table4[[#This Row],[Customer ID]], 'Medical Examination'!A:A, 'Medical Examination'!F:F)</f>
        <v>No</v>
      </c>
      <c r="M1253">
        <f>_xlfn.XLOOKUP(Table4[[#This Row],[Customer ID]], 'Medical Examination'!A:A, 'Medical Examination'!G:G)</f>
        <v>2</v>
      </c>
      <c r="N1253" t="str">
        <f>_xlfn.XLOOKUP(Table4[[#This Row],[Customer ID]], 'Medical Examination'!A:A, 'Medical Examination'!H:H)</f>
        <v>No</v>
      </c>
      <c r="O1253" t="str">
        <f>_xlfn.XLOOKUP(Table4[[#This Row],[Customer ID]], 'Medical Examination'!A:A, 'Medical Examination'!I:I)</f>
        <v>Normal</v>
      </c>
      <c r="P1253" t="str">
        <f>_xlfn.XLOOKUP(Table4[[#This Row],[Customer ID]], 'Medical Examination'!A:A, 'Medical Examination'!J:J)</f>
        <v>Overweight</v>
      </c>
      <c r="Q1253" s="1">
        <f>_xlfn.XLOOKUP(Table4[[#This Row],[Customer ID]], Hospitalisation!A:A, Hospitalisation!E:E)</f>
        <v>8827.2099999999991</v>
      </c>
      <c r="R1253" t="str">
        <f>_xlfn.XLOOKUP(Table4[[#This Row],[Customer ID]], Hospitalisation!A:A, Hospitalisation!F:F)</f>
        <v>Tier - 3</v>
      </c>
      <c r="S1253" t="str">
        <f>_xlfn.XLOOKUP(Table4[[#This Row],[Customer ID]], Hospitalisation!A:A, Hospitalisation!G:G)</f>
        <v>Tier - 1</v>
      </c>
      <c r="T1253" t="str">
        <f>_xlfn.XLOOKUP(Table4[[#This Row],[Customer ID]], Hospitalisation!A:A, Hospitalisation!H:H)</f>
        <v>R1012</v>
      </c>
      <c r="U1253" t="str" cm="1">
        <f t="array" ref="U1253">_xlfn.IFS(Table4[[#This Row],[Age]]&lt;=29,"Youth",Table4[[#This Row],[Age]]&lt;=49,"Adults",Table4[[#This Row],[Age]]&gt;=50,"Senior")</f>
        <v>Senior</v>
      </c>
    </row>
    <row r="1254" spans="1:21">
      <c r="A1254" t="s">
        <v>3330</v>
      </c>
      <c r="B1254" t="str">
        <f>_xlfn.XLOOKUP(Table4[[#This Row],[Customer ID]],Table1[[#This Row],[Customer ID]],Table1[[#This Row],[TITLE]],0)</f>
        <v>Ms</v>
      </c>
      <c r="C1254" t="str" cm="1">
        <f t="array" ref="C1254">_xlfn.XLOOKUP(Table4[[#This Row],[Customer ID]],Table1[[#All],[Customer ID]],Table1[[#All],[FIRST NAME]],0)</f>
        <v>Claire M</v>
      </c>
      <c r="D1254" t="str" cm="1">
        <f t="array" ref="D1254">_xlfn.XLOOKUP(Table4[[#This Row],[Customer ID]],Table1[[#All],[Customer ID]],Table1[[#All],[LAST NAME]],0)</f>
        <v>Long</v>
      </c>
      <c r="E1254" s="5" cm="1">
        <f t="array" ref="E1254">_xlfn.XLOOKUP(Table4[[#This Row],[Customer ID]],Table3[[#All],[Customer ID]],Table3[[#All],[Date of Birth]],0)</f>
        <v>27955</v>
      </c>
      <c r="F1254" cm="1">
        <f t="array" ref="F1254">_xlfn.XLOOKUP(Table4[[#This Row],[Customer ID]],Table3[[#All],[Customer ID]],Table3[[#All],[Age]],0)</f>
        <v>46</v>
      </c>
      <c r="G1254" cm="1">
        <f t="array" ref="G1254">_xlfn.XLOOKUP(Table4[[#This Row],[Customer ID]],Table3[[#All],[Customer ID]],Table3[[#All],[Children]],0)</f>
        <v>2</v>
      </c>
      <c r="H1254" cm="1">
        <f t="array" ref="H1254">_xlfn.XLOOKUP(Table4[[#This Row],[Customer ID]],Table2[[#All],[Customer ID]],Table2[[#All],[BMI]],0)</f>
        <v>30.2</v>
      </c>
      <c r="I1254" cm="1">
        <f t="array" ref="I1254">_xlfn.XLOOKUP(Table4[[#This Row],[Customer ID]],Table2[[#All],[Customer ID]],Table2[[#All],[HBA1C]],0)</f>
        <v>6.25</v>
      </c>
      <c r="J1254" t="str">
        <f>_xlfn.XLOOKUP(Table4[[#This Row],[Customer ID]], 'Medical Examination'!A:A, 'Medical Examination'!D:D)</f>
        <v>Yes</v>
      </c>
      <c r="K1254" t="str">
        <f>_xlfn.XLOOKUP(Table4[[#This Row],[Customer ID]], 'Medical Examination'!A:A, 'Medical Examination'!E:E)</f>
        <v>No</v>
      </c>
      <c r="L1254" t="str">
        <f>_xlfn.XLOOKUP(Table4[[#This Row],[Customer ID]], 'Medical Examination'!A:A, 'Medical Examination'!F:F)</f>
        <v>No</v>
      </c>
      <c r="M1254">
        <f>_xlfn.XLOOKUP(Table4[[#This Row],[Customer ID]], 'Medical Examination'!A:A, 'Medical Examination'!G:G)</f>
        <v>0</v>
      </c>
      <c r="N1254" t="str">
        <f>_xlfn.XLOOKUP(Table4[[#This Row],[Customer ID]], 'Medical Examination'!A:A, 'Medical Examination'!H:H)</f>
        <v>No</v>
      </c>
      <c r="O1254" t="str">
        <f>_xlfn.XLOOKUP(Table4[[#This Row],[Customer ID]], 'Medical Examination'!A:A, 'Medical Examination'!I:I)</f>
        <v>Prediabetes</v>
      </c>
      <c r="P1254" t="str">
        <f>_xlfn.XLOOKUP(Table4[[#This Row],[Customer ID]], 'Medical Examination'!A:A, 'Medical Examination'!J:J)</f>
        <v>Obesity</v>
      </c>
      <c r="Q1254" s="1">
        <f>_xlfn.XLOOKUP(Table4[[#This Row],[Customer ID]], Hospitalisation!A:A, Hospitalisation!E:E)</f>
        <v>8825.09</v>
      </c>
      <c r="R1254" t="str">
        <f>_xlfn.XLOOKUP(Table4[[#This Row],[Customer ID]], Hospitalisation!A:A, Hospitalisation!F:F)</f>
        <v>Tier - 2</v>
      </c>
      <c r="S1254" t="str">
        <f>_xlfn.XLOOKUP(Table4[[#This Row],[Customer ID]], Hospitalisation!A:A, Hospitalisation!G:G)</f>
        <v>Tier - 3</v>
      </c>
      <c r="T1254" t="str">
        <f>_xlfn.XLOOKUP(Table4[[#This Row],[Customer ID]], Hospitalisation!A:A, Hospitalisation!H:H)</f>
        <v>R1011</v>
      </c>
      <c r="U1254" t="str" cm="1">
        <f t="array" ref="U1254">_xlfn.IFS(Table4[[#This Row],[Age]]&lt;=29,"Youth",Table4[[#This Row],[Age]]&lt;=49,"Adults",Table4[[#This Row],[Age]]&gt;=50,"Senior")</f>
        <v>Adults</v>
      </c>
    </row>
    <row r="1255" spans="1:21">
      <c r="A1255" t="s">
        <v>3333</v>
      </c>
      <c r="B1255" t="str">
        <f>_xlfn.XLOOKUP(Table4[[#This Row],[Customer ID]],Table1[[#This Row],[Customer ID]],Table1[[#This Row],[TITLE]],0)</f>
        <v>Mrs</v>
      </c>
      <c r="C1255" t="str" cm="1">
        <f t="array" ref="C1255">_xlfn.XLOOKUP(Table4[[#This Row],[Customer ID]],Table1[[#All],[Customer ID]],Table1[[#All],[FIRST NAME]],0)</f>
        <v>Jennifer</v>
      </c>
      <c r="D1255" t="str" cm="1">
        <f t="array" ref="D1255">_xlfn.XLOOKUP(Table4[[#This Row],[Customer ID]],Table1[[#All],[Customer ID]],Table1[[#All],[LAST NAME]],0)</f>
        <v>Rohde</v>
      </c>
      <c r="E1255" s="5" cm="1">
        <f t="array" ref="E1255">_xlfn.XLOOKUP(Table4[[#This Row],[Customer ID]],Table3[[#All],[Customer ID]],Table3[[#All],[Date of Birth]],0)</f>
        <v>32377</v>
      </c>
      <c r="F1255" cm="1">
        <f t="array" ref="F1255">_xlfn.XLOOKUP(Table4[[#This Row],[Customer ID]],Table3[[#All],[Customer ID]],Table3[[#All],[Age]],0)</f>
        <v>34</v>
      </c>
      <c r="G1255" cm="1">
        <f t="array" ref="G1255">_xlfn.XLOOKUP(Table4[[#This Row],[Customer ID]],Table3[[#All],[Customer ID]],Table3[[#All],[Children]],0)</f>
        <v>3</v>
      </c>
      <c r="H1255" cm="1">
        <f t="array" ref="H1255">_xlfn.XLOOKUP(Table4[[#This Row],[Customer ID]],Table2[[#All],[Customer ID]],Table2[[#All],[BMI]],0)</f>
        <v>31.26</v>
      </c>
      <c r="I1255" cm="1">
        <f t="array" ref="I1255">_xlfn.XLOOKUP(Table4[[#This Row],[Customer ID]],Table2[[#All],[Customer ID]],Table2[[#All],[HBA1C]],0)</f>
        <v>5.94</v>
      </c>
      <c r="J1255" t="str">
        <f>_xlfn.XLOOKUP(Table4[[#This Row],[Customer ID]], 'Medical Examination'!A:A, 'Medical Examination'!D:D)</f>
        <v>Yes</v>
      </c>
      <c r="K1255" t="str">
        <f>_xlfn.XLOOKUP(Table4[[#This Row],[Customer ID]], 'Medical Examination'!A:A, 'Medical Examination'!E:E)</f>
        <v>No</v>
      </c>
      <c r="L1255" t="str">
        <f>_xlfn.XLOOKUP(Table4[[#This Row],[Customer ID]], 'Medical Examination'!A:A, 'Medical Examination'!F:F)</f>
        <v>No</v>
      </c>
      <c r="M1255">
        <f>_xlfn.XLOOKUP(Table4[[#This Row],[Customer ID]], 'Medical Examination'!A:A, 'Medical Examination'!G:G)</f>
        <v>1</v>
      </c>
      <c r="N1255" t="str">
        <f>_xlfn.XLOOKUP(Table4[[#This Row],[Customer ID]], 'Medical Examination'!A:A, 'Medical Examination'!H:H)</f>
        <v>No</v>
      </c>
      <c r="O1255" t="str">
        <f>_xlfn.XLOOKUP(Table4[[#This Row],[Customer ID]], 'Medical Examination'!A:A, 'Medical Examination'!I:I)</f>
        <v>Prediabetes</v>
      </c>
      <c r="P1255" t="str">
        <f>_xlfn.XLOOKUP(Table4[[#This Row],[Customer ID]], 'Medical Examination'!A:A, 'Medical Examination'!J:J)</f>
        <v>Obesity</v>
      </c>
      <c r="Q1255" s="1">
        <f>_xlfn.XLOOKUP(Table4[[#This Row],[Customer ID]], Hospitalisation!A:A, Hospitalisation!E:E)</f>
        <v>8824.27</v>
      </c>
      <c r="R1255" t="str">
        <f>_xlfn.XLOOKUP(Table4[[#This Row],[Customer ID]], Hospitalisation!A:A, Hospitalisation!F:F)</f>
        <v>Tier - 2</v>
      </c>
      <c r="S1255" t="str">
        <f>_xlfn.XLOOKUP(Table4[[#This Row],[Customer ID]], Hospitalisation!A:A, Hospitalisation!G:G)</f>
        <v>Tier - 1</v>
      </c>
      <c r="T1255" t="str">
        <f>_xlfn.XLOOKUP(Table4[[#This Row],[Customer ID]], Hospitalisation!A:A, Hospitalisation!H:H)</f>
        <v>R1025</v>
      </c>
      <c r="U1255" t="str" cm="1">
        <f t="array" ref="U1255">_xlfn.IFS(Table4[[#This Row],[Age]]&lt;=29,"Youth",Table4[[#This Row],[Age]]&lt;=49,"Adults",Table4[[#This Row],[Age]]&gt;=50,"Senior")</f>
        <v>Adults</v>
      </c>
    </row>
    <row r="1256" spans="1:21">
      <c r="A1256" t="s">
        <v>3335</v>
      </c>
      <c r="B1256" t="str">
        <f>_xlfn.XLOOKUP(Table4[[#This Row],[Customer ID]],Table1[[#This Row],[Customer ID]],Table1[[#This Row],[TITLE]],0)</f>
        <v>Ms</v>
      </c>
      <c r="C1256" t="str" cm="1">
        <f t="array" ref="C1256">_xlfn.XLOOKUP(Table4[[#This Row],[Customer ID]],Table1[[#All],[Customer ID]],Table1[[#All],[FIRST NAME]],0)</f>
        <v>Maria S</v>
      </c>
      <c r="D1256" t="str" cm="1">
        <f t="array" ref="D1256">_xlfn.XLOOKUP(Table4[[#This Row],[Customer ID]],Table1[[#All],[Customer ID]],Table1[[#All],[LAST NAME]],0)</f>
        <v>Bonzi</v>
      </c>
      <c r="E1256" s="5" cm="1">
        <f t="array" ref="E1256">_xlfn.XLOOKUP(Table4[[#This Row],[Customer ID]],Table3[[#All],[Customer ID]],Table3[[#All],[Date of Birth]],0)</f>
        <v>28052</v>
      </c>
      <c r="F1256" cm="1">
        <f t="array" ref="F1256">_xlfn.XLOOKUP(Table4[[#This Row],[Customer ID]],Table3[[#All],[Customer ID]],Table3[[#All],[Age]],0)</f>
        <v>46</v>
      </c>
      <c r="G1256" cm="1">
        <f t="array" ref="G1256">_xlfn.XLOOKUP(Table4[[#This Row],[Customer ID]],Table3[[#All],[Customer ID]],Table3[[#All],[Children]],0)</f>
        <v>1</v>
      </c>
      <c r="H1256" cm="1">
        <f t="array" ref="H1256">_xlfn.XLOOKUP(Table4[[#This Row],[Customer ID]],Table2[[#All],[Customer ID]],Table2[[#All],[BMI]],0)</f>
        <v>33.725000000000001</v>
      </c>
      <c r="I1256" cm="1">
        <f t="array" ref="I1256">_xlfn.XLOOKUP(Table4[[#This Row],[Customer ID]],Table2[[#All],[Customer ID]],Table2[[#All],[HBA1C]],0)</f>
        <v>6.45</v>
      </c>
      <c r="J1256" t="str">
        <f>_xlfn.XLOOKUP(Table4[[#This Row],[Customer ID]], 'Medical Examination'!A:A, 'Medical Examination'!D:D)</f>
        <v>Yes</v>
      </c>
      <c r="K1256" t="str">
        <f>_xlfn.XLOOKUP(Table4[[#This Row],[Customer ID]], 'Medical Examination'!A:A, 'Medical Examination'!E:E)</f>
        <v>No</v>
      </c>
      <c r="L1256" t="str">
        <f>_xlfn.XLOOKUP(Table4[[#This Row],[Customer ID]], 'Medical Examination'!A:A, 'Medical Examination'!F:F)</f>
        <v>No</v>
      </c>
      <c r="M1256">
        <f>_xlfn.XLOOKUP(Table4[[#This Row],[Customer ID]], 'Medical Examination'!A:A, 'Medical Examination'!G:G)</f>
        <v>0</v>
      </c>
      <c r="N1256" t="str">
        <f>_xlfn.XLOOKUP(Table4[[#This Row],[Customer ID]], 'Medical Examination'!A:A, 'Medical Examination'!H:H)</f>
        <v>No</v>
      </c>
      <c r="O1256" t="str">
        <f>_xlfn.XLOOKUP(Table4[[#This Row],[Customer ID]], 'Medical Examination'!A:A, 'Medical Examination'!I:I)</f>
        <v>Prediabetes</v>
      </c>
      <c r="P1256" t="str">
        <f>_xlfn.XLOOKUP(Table4[[#This Row],[Customer ID]], 'Medical Examination'!A:A, 'Medical Examination'!J:J)</f>
        <v>Obesity</v>
      </c>
      <c r="Q1256" s="1">
        <f>_xlfn.XLOOKUP(Table4[[#This Row],[Customer ID]], Hospitalisation!A:A, Hospitalisation!E:E)</f>
        <v>8823.99</v>
      </c>
      <c r="R1256" t="str">
        <f>_xlfn.XLOOKUP(Table4[[#This Row],[Customer ID]], Hospitalisation!A:A, Hospitalisation!F:F)</f>
        <v>Tier - 2</v>
      </c>
      <c r="S1256" t="str">
        <f>_xlfn.XLOOKUP(Table4[[#This Row],[Customer ID]], Hospitalisation!A:A, Hospitalisation!G:G)</f>
        <v>Tier - 3</v>
      </c>
      <c r="T1256" t="str">
        <f>_xlfn.XLOOKUP(Table4[[#This Row],[Customer ID]], Hospitalisation!A:A, Hospitalisation!H:H)</f>
        <v>R1024</v>
      </c>
      <c r="U1256" t="str" cm="1">
        <f t="array" ref="U1256">_xlfn.IFS(Table4[[#This Row],[Age]]&lt;=29,"Youth",Table4[[#This Row],[Age]]&lt;=49,"Adults",Table4[[#This Row],[Age]]&gt;=50,"Senior")</f>
        <v>Adults</v>
      </c>
    </row>
    <row r="1257" spans="1:21">
      <c r="A1257" t="s">
        <v>3338</v>
      </c>
      <c r="B1257" t="str">
        <f>_xlfn.XLOOKUP(Table4[[#This Row],[Customer ID]],Table1[[#This Row],[Customer ID]],Table1[[#This Row],[TITLE]],0)</f>
        <v>Ms</v>
      </c>
      <c r="C1257" t="str" cm="1">
        <f t="array" ref="C1257">_xlfn.XLOOKUP(Table4[[#This Row],[Customer ID]],Table1[[#All],[Customer ID]],Table1[[#All],[FIRST NAME]],0)</f>
        <v>Katherine E</v>
      </c>
      <c r="D1257" t="str" cm="1">
        <f t="array" ref="D1257">_xlfn.XLOOKUP(Table4[[#This Row],[Customer ID]],Table1[[#All],[Customer ID]],Table1[[#All],[LAST NAME]],0)</f>
        <v>Moore</v>
      </c>
      <c r="E1257" s="5" cm="1">
        <f t="array" ref="E1257">_xlfn.XLOOKUP(Table4[[#This Row],[Customer ID]],Table3[[#All],[Customer ID]],Table3[[#All],[Date of Birth]],0)</f>
        <v>27925</v>
      </c>
      <c r="F1257" cm="1">
        <f t="array" ref="F1257">_xlfn.XLOOKUP(Table4[[#This Row],[Customer ID]],Table3[[#All],[Customer ID]],Table3[[#All],[Age]],0)</f>
        <v>46</v>
      </c>
      <c r="G1257" cm="1">
        <f t="array" ref="G1257">_xlfn.XLOOKUP(Table4[[#This Row],[Customer ID]],Table3[[#All],[Customer ID]],Table3[[#All],[Children]],0)</f>
        <v>2</v>
      </c>
      <c r="H1257" cm="1">
        <f t="array" ref="H1257">_xlfn.XLOOKUP(Table4[[#This Row],[Customer ID]],Table2[[#All],[Customer ID]],Table2[[#All],[BMI]],0)</f>
        <v>28.9</v>
      </c>
      <c r="I1257" cm="1">
        <f t="array" ref="I1257">_xlfn.XLOOKUP(Table4[[#This Row],[Customer ID]],Table2[[#All],[Customer ID]],Table2[[#All],[HBA1C]],0)</f>
        <v>5.74</v>
      </c>
      <c r="J1257" t="str">
        <f>_xlfn.XLOOKUP(Table4[[#This Row],[Customer ID]], 'Medical Examination'!A:A, 'Medical Examination'!D:D)</f>
        <v>Yes</v>
      </c>
      <c r="K1257" t="str">
        <f>_xlfn.XLOOKUP(Table4[[#This Row],[Customer ID]], 'Medical Examination'!A:A, 'Medical Examination'!E:E)</f>
        <v>No</v>
      </c>
      <c r="L1257" t="str">
        <f>_xlfn.XLOOKUP(Table4[[#This Row],[Customer ID]], 'Medical Examination'!A:A, 'Medical Examination'!F:F)</f>
        <v>No</v>
      </c>
      <c r="M1257">
        <f>_xlfn.XLOOKUP(Table4[[#This Row],[Customer ID]], 'Medical Examination'!A:A, 'Medical Examination'!G:G)</f>
        <v>0</v>
      </c>
      <c r="N1257" t="str">
        <f>_xlfn.XLOOKUP(Table4[[#This Row],[Customer ID]], 'Medical Examination'!A:A, 'Medical Examination'!H:H)</f>
        <v>No</v>
      </c>
      <c r="O1257" t="str">
        <f>_xlfn.XLOOKUP(Table4[[#This Row],[Customer ID]], 'Medical Examination'!A:A, 'Medical Examination'!I:I)</f>
        <v>Prediabetes</v>
      </c>
      <c r="P1257" t="str">
        <f>_xlfn.XLOOKUP(Table4[[#This Row],[Customer ID]], 'Medical Examination'!A:A, 'Medical Examination'!J:J)</f>
        <v>Overweight</v>
      </c>
      <c r="Q1257" s="1">
        <f>_xlfn.XLOOKUP(Table4[[#This Row],[Customer ID]], Hospitalisation!A:A, Hospitalisation!E:E)</f>
        <v>8823.2800000000007</v>
      </c>
      <c r="R1257" t="str">
        <f>_xlfn.XLOOKUP(Table4[[#This Row],[Customer ID]], Hospitalisation!A:A, Hospitalisation!F:F)</f>
        <v>Tier - 2</v>
      </c>
      <c r="S1257" t="str">
        <f>_xlfn.XLOOKUP(Table4[[#This Row],[Customer ID]], Hospitalisation!A:A, Hospitalisation!G:G)</f>
        <v>Tier - 1</v>
      </c>
      <c r="T1257" t="str">
        <f>_xlfn.XLOOKUP(Table4[[#This Row],[Customer ID]], Hospitalisation!A:A, Hospitalisation!H:H)</f>
        <v>R1011</v>
      </c>
      <c r="U1257" t="str" cm="1">
        <f t="array" ref="U1257">_xlfn.IFS(Table4[[#This Row],[Age]]&lt;=29,"Youth",Table4[[#This Row],[Age]]&lt;=49,"Adults",Table4[[#This Row],[Age]]&gt;=50,"Senior")</f>
        <v>Adults</v>
      </c>
    </row>
    <row r="1258" spans="1:21">
      <c r="A1258" t="s">
        <v>3341</v>
      </c>
      <c r="B1258" t="str">
        <f>_xlfn.XLOOKUP(Table4[[#This Row],[Customer ID]],Table1[[#This Row],[Customer ID]],Table1[[#This Row],[TITLE]],0)</f>
        <v>Mr</v>
      </c>
      <c r="C1258" t="str" cm="1">
        <f t="array" ref="C1258">_xlfn.XLOOKUP(Table4[[#This Row],[Customer ID]],Table1[[#All],[Customer ID]],Table1[[#All],[FIRST NAME]],0)</f>
        <v>Michael</v>
      </c>
      <c r="D1258" t="str" cm="1">
        <f t="array" ref="D1258">_xlfn.XLOOKUP(Table4[[#This Row],[Customer ID]],Table1[[#All],[Customer ID]],Table1[[#All],[LAST NAME]],0)</f>
        <v>Mcgrane</v>
      </c>
      <c r="E1258" s="5" cm="1">
        <f t="array" ref="E1258">_xlfn.XLOOKUP(Table4[[#This Row],[Customer ID]],Table3[[#All],[Customer ID]],Table3[[#All],[Date of Birth]],0)</f>
        <v>37202</v>
      </c>
      <c r="F1258" cm="1">
        <f t="array" ref="F1258">_xlfn.XLOOKUP(Table4[[#This Row],[Customer ID]],Table3[[#All],[Customer ID]],Table3[[#All],[Age]],0)</f>
        <v>21</v>
      </c>
      <c r="G1258" cm="1">
        <f t="array" ref="G1258">_xlfn.XLOOKUP(Table4[[#This Row],[Customer ID]],Table3[[#All],[Customer ID]],Table3[[#All],[Children]],0)</f>
        <v>0</v>
      </c>
      <c r="H1258" cm="1">
        <f t="array" ref="H1258">_xlfn.XLOOKUP(Table4[[#This Row],[Customer ID]],Table2[[#All],[Customer ID]],Table2[[#All],[BMI]],0)</f>
        <v>45.69</v>
      </c>
      <c r="I1258" cm="1">
        <f t="array" ref="I1258">_xlfn.XLOOKUP(Table4[[#This Row],[Customer ID]],Table2[[#All],[Customer ID]],Table2[[#All],[HBA1C]],0)</f>
        <v>4.43</v>
      </c>
      <c r="J1258" t="str">
        <f>_xlfn.XLOOKUP(Table4[[#This Row],[Customer ID]], 'Medical Examination'!A:A, 'Medical Examination'!D:D)</f>
        <v>Yes</v>
      </c>
      <c r="K1258" t="str">
        <f>_xlfn.XLOOKUP(Table4[[#This Row],[Customer ID]], 'Medical Examination'!A:A, 'Medical Examination'!E:E)</f>
        <v>No</v>
      </c>
      <c r="L1258" t="str">
        <f>_xlfn.XLOOKUP(Table4[[#This Row],[Customer ID]], 'Medical Examination'!A:A, 'Medical Examination'!F:F)</f>
        <v>No</v>
      </c>
      <c r="M1258">
        <f>_xlfn.XLOOKUP(Table4[[#This Row],[Customer ID]], 'Medical Examination'!A:A, 'Medical Examination'!G:G)</f>
        <v>0</v>
      </c>
      <c r="N1258" t="str">
        <f>_xlfn.XLOOKUP(Table4[[#This Row],[Customer ID]], 'Medical Examination'!A:A, 'Medical Examination'!H:H)</f>
        <v>No</v>
      </c>
      <c r="O1258" t="str">
        <f>_xlfn.XLOOKUP(Table4[[#This Row],[Customer ID]], 'Medical Examination'!A:A, 'Medical Examination'!I:I)</f>
        <v>Normal</v>
      </c>
      <c r="P1258" t="str">
        <f>_xlfn.XLOOKUP(Table4[[#This Row],[Customer ID]], 'Medical Examination'!A:A, 'Medical Examination'!J:J)</f>
        <v>Obesity</v>
      </c>
      <c r="Q1258" s="1">
        <f>_xlfn.XLOOKUP(Table4[[#This Row],[Customer ID]], Hospitalisation!A:A, Hospitalisation!E:E)</f>
        <v>8821.8799999999992</v>
      </c>
      <c r="R1258" t="str">
        <f>_xlfn.XLOOKUP(Table4[[#This Row],[Customer ID]], Hospitalisation!A:A, Hospitalisation!F:F)</f>
        <v>Tier - 2</v>
      </c>
      <c r="S1258" t="str">
        <f>_xlfn.XLOOKUP(Table4[[#This Row],[Customer ID]], Hospitalisation!A:A, Hospitalisation!G:G)</f>
        <v>Tier - 3</v>
      </c>
      <c r="T1258" t="str">
        <f>_xlfn.XLOOKUP(Table4[[#This Row],[Customer ID]], Hospitalisation!A:A, Hospitalisation!H:H)</f>
        <v>R1023</v>
      </c>
      <c r="U1258" t="str" cm="1">
        <f t="array" ref="U1258">_xlfn.IFS(Table4[[#This Row],[Age]]&lt;=29,"Youth",Table4[[#This Row],[Age]]&lt;=49,"Adults",Table4[[#This Row],[Age]]&gt;=50,"Senior")</f>
        <v>Youth</v>
      </c>
    </row>
    <row r="1259" spans="1:21">
      <c r="A1259" t="s">
        <v>3343</v>
      </c>
      <c r="B1259" t="str">
        <f>_xlfn.XLOOKUP(Table4[[#This Row],[Customer ID]],Table1[[#This Row],[Customer ID]],Table1[[#This Row],[TITLE]],0)</f>
        <v>Ms</v>
      </c>
      <c r="C1259" t="str" cm="1">
        <f t="array" ref="C1259">_xlfn.XLOOKUP(Table4[[#This Row],[Customer ID]],Table1[[#All],[Customer ID]],Table1[[#All],[FIRST NAME]],0)</f>
        <v>Roxanne</v>
      </c>
      <c r="D1259" t="str" cm="1">
        <f t="array" ref="D1259">_xlfn.XLOOKUP(Table4[[#This Row],[Customer ID]],Table1[[#All],[Customer ID]],Table1[[#All],[LAST NAME]],0)</f>
        <v>Stepnowski</v>
      </c>
      <c r="E1259" s="5" cm="1">
        <f t="array" ref="E1259">_xlfn.XLOOKUP(Table4[[#This Row],[Customer ID]],Table3[[#All],[Customer ID]],Table3[[#All],[Date of Birth]],0)</f>
        <v>23983</v>
      </c>
      <c r="F1259" cm="1">
        <f t="array" ref="F1259">_xlfn.XLOOKUP(Table4[[#This Row],[Customer ID]],Table3[[#All],[Customer ID]],Table3[[#All],[Age]],0)</f>
        <v>57</v>
      </c>
      <c r="G1259" cm="1">
        <f t="array" ref="G1259">_xlfn.XLOOKUP(Table4[[#This Row],[Customer ID]],Table3[[#All],[Customer ID]],Table3[[#All],[Children]],0)</f>
        <v>0</v>
      </c>
      <c r="H1259" cm="1">
        <f t="array" ref="H1259">_xlfn.XLOOKUP(Table4[[#This Row],[Customer ID]],Table2[[#All],[Customer ID]],Table2[[#All],[BMI]],0)</f>
        <v>21.03</v>
      </c>
      <c r="I1259" cm="1">
        <f t="array" ref="I1259">_xlfn.XLOOKUP(Table4[[#This Row],[Customer ID]],Table2[[#All],[Customer ID]],Table2[[#All],[HBA1C]],0)</f>
        <v>6.5</v>
      </c>
      <c r="J1259" t="str">
        <f>_xlfn.XLOOKUP(Table4[[#This Row],[Customer ID]], 'Medical Examination'!A:A, 'Medical Examination'!D:D)</f>
        <v>No</v>
      </c>
      <c r="K1259" t="str">
        <f>_xlfn.XLOOKUP(Table4[[#This Row],[Customer ID]], 'Medical Examination'!A:A, 'Medical Examination'!E:E)</f>
        <v>No</v>
      </c>
      <c r="L1259" t="str">
        <f>_xlfn.XLOOKUP(Table4[[#This Row],[Customer ID]], 'Medical Examination'!A:A, 'Medical Examination'!F:F)</f>
        <v>No</v>
      </c>
      <c r="M1259">
        <f>_xlfn.XLOOKUP(Table4[[#This Row],[Customer ID]], 'Medical Examination'!A:A, 'Medical Examination'!G:G)</f>
        <v>0</v>
      </c>
      <c r="N1259" t="str">
        <f>_xlfn.XLOOKUP(Table4[[#This Row],[Customer ID]], 'Medical Examination'!A:A, 'Medical Examination'!H:H)</f>
        <v>No</v>
      </c>
      <c r="O1259" t="str">
        <f>_xlfn.XLOOKUP(Table4[[#This Row],[Customer ID]], 'Medical Examination'!A:A, 'Medical Examination'!I:I)</f>
        <v>Diabetes</v>
      </c>
      <c r="P1259" t="str">
        <f>_xlfn.XLOOKUP(Table4[[#This Row],[Customer ID]], 'Medical Examination'!A:A, 'Medical Examination'!J:J)</f>
        <v>Normal Weight</v>
      </c>
      <c r="Q1259" s="1">
        <f>_xlfn.XLOOKUP(Table4[[#This Row],[Customer ID]], Hospitalisation!A:A, Hospitalisation!E:E)</f>
        <v>8800.49</v>
      </c>
      <c r="R1259" t="str">
        <f>_xlfn.XLOOKUP(Table4[[#This Row],[Customer ID]], Hospitalisation!A:A, Hospitalisation!F:F)</f>
        <v>Tier - 3</v>
      </c>
      <c r="S1259" t="str">
        <f>_xlfn.XLOOKUP(Table4[[#This Row],[Customer ID]], Hospitalisation!A:A, Hospitalisation!G:G)</f>
        <v>Tier - 2</v>
      </c>
      <c r="T1259" t="str">
        <f>_xlfn.XLOOKUP(Table4[[#This Row],[Customer ID]], Hospitalisation!A:A, Hospitalisation!H:H)</f>
        <v>R1013</v>
      </c>
      <c r="U1259" t="str" cm="1">
        <f t="array" ref="U1259">_xlfn.IFS(Table4[[#This Row],[Age]]&lt;=29,"Youth",Table4[[#This Row],[Age]]&lt;=49,"Adults",Table4[[#This Row],[Age]]&gt;=50,"Senior")</f>
        <v>Senior</v>
      </c>
    </row>
    <row r="1260" spans="1:21">
      <c r="A1260" t="s">
        <v>3346</v>
      </c>
      <c r="B1260" t="str">
        <f>_xlfn.XLOOKUP(Table4[[#This Row],[Customer ID]],Table1[[#This Row],[Customer ID]],Table1[[#This Row],[TITLE]],0)</f>
        <v>Mr</v>
      </c>
      <c r="C1260" t="str" cm="1">
        <f t="array" ref="C1260">_xlfn.XLOOKUP(Table4[[#This Row],[Customer ID]],Table1[[#All],[Customer ID]],Table1[[#All],[FIRST NAME]],0)</f>
        <v>Israel</v>
      </c>
      <c r="D1260" t="str" cm="1">
        <f t="array" ref="D1260">_xlfn.XLOOKUP(Table4[[#This Row],[Customer ID]],Table1[[#All],[Customer ID]],Table1[[#All],[LAST NAME]],0)</f>
        <v>Merkle</v>
      </c>
      <c r="E1260" s="5" cm="1">
        <f t="array" ref="E1260">_xlfn.XLOOKUP(Table4[[#This Row],[Customer ID]],Table3[[#All],[Customer ID]],Table3[[#All],[Date of Birth]],0)</f>
        <v>26102</v>
      </c>
      <c r="F1260" cm="1">
        <f t="array" ref="F1260">_xlfn.XLOOKUP(Table4[[#This Row],[Customer ID]],Table3[[#All],[Customer ID]],Table3[[#All],[Age]],0)</f>
        <v>51</v>
      </c>
      <c r="G1260" cm="1">
        <f t="array" ref="G1260">_xlfn.XLOOKUP(Table4[[#This Row],[Customer ID]],Table3[[#All],[Customer ID]],Table3[[#All],[Children]],0)</f>
        <v>0</v>
      </c>
      <c r="H1260" cm="1">
        <f t="array" ref="H1260">_xlfn.XLOOKUP(Table4[[#This Row],[Customer ID]],Table2[[#All],[Customer ID]],Table2[[#All],[BMI]],0)</f>
        <v>37</v>
      </c>
      <c r="I1260" cm="1">
        <f t="array" ref="I1260">_xlfn.XLOOKUP(Table4[[#This Row],[Customer ID]],Table2[[#All],[Customer ID]],Table2[[#All],[HBA1C]],0)</f>
        <v>8.75</v>
      </c>
      <c r="J1260" t="str">
        <f>_xlfn.XLOOKUP(Table4[[#This Row],[Customer ID]], 'Medical Examination'!A:A, 'Medical Examination'!D:D)</f>
        <v>No</v>
      </c>
      <c r="K1260" t="str">
        <f>_xlfn.XLOOKUP(Table4[[#This Row],[Customer ID]], 'Medical Examination'!A:A, 'Medical Examination'!E:E)</f>
        <v>No</v>
      </c>
      <c r="L1260" t="str">
        <f>_xlfn.XLOOKUP(Table4[[#This Row],[Customer ID]], 'Medical Examination'!A:A, 'Medical Examination'!F:F)</f>
        <v>No</v>
      </c>
      <c r="M1260">
        <f>_xlfn.XLOOKUP(Table4[[#This Row],[Customer ID]], 'Medical Examination'!A:A, 'Medical Examination'!G:G)</f>
        <v>0</v>
      </c>
      <c r="N1260" t="str">
        <f>_xlfn.XLOOKUP(Table4[[#This Row],[Customer ID]], 'Medical Examination'!A:A, 'Medical Examination'!H:H)</f>
        <v>No</v>
      </c>
      <c r="O1260" t="str">
        <f>_xlfn.XLOOKUP(Table4[[#This Row],[Customer ID]], 'Medical Examination'!A:A, 'Medical Examination'!I:I)</f>
        <v>Diabetes</v>
      </c>
      <c r="P1260" t="str">
        <f>_xlfn.XLOOKUP(Table4[[#This Row],[Customer ID]], 'Medical Examination'!A:A, 'Medical Examination'!J:J)</f>
        <v>Obesity</v>
      </c>
      <c r="Q1260" s="1">
        <f>_xlfn.XLOOKUP(Table4[[#This Row],[Customer ID]], Hospitalisation!A:A, Hospitalisation!E:E)</f>
        <v>8798.59</v>
      </c>
      <c r="R1260" t="str">
        <f>_xlfn.XLOOKUP(Table4[[#This Row],[Customer ID]], Hospitalisation!A:A, Hospitalisation!F:F)</f>
        <v>Tier - 2</v>
      </c>
      <c r="S1260" t="str">
        <f>_xlfn.XLOOKUP(Table4[[#This Row],[Customer ID]], Hospitalisation!A:A, Hospitalisation!G:G)</f>
        <v>Tier - 1</v>
      </c>
      <c r="T1260" t="str">
        <f>_xlfn.XLOOKUP(Table4[[#This Row],[Customer ID]], Hospitalisation!A:A, Hospitalisation!H:H)</f>
        <v>R1011</v>
      </c>
      <c r="U1260" t="str" cm="1">
        <f t="array" ref="U1260">_xlfn.IFS(Table4[[#This Row],[Age]]&lt;=29,"Youth",Table4[[#This Row],[Age]]&lt;=49,"Adults",Table4[[#This Row],[Age]]&gt;=50,"Senior")</f>
        <v>Senior</v>
      </c>
    </row>
    <row r="1261" spans="1:21">
      <c r="A1261" t="s">
        <v>3349</v>
      </c>
      <c r="B1261" t="str">
        <f>_xlfn.XLOOKUP(Table4[[#This Row],[Customer ID]],Table1[[#This Row],[Customer ID]],Table1[[#This Row],[TITLE]],0)</f>
        <v>Mr</v>
      </c>
      <c r="C1261" t="str" cm="1">
        <f t="array" ref="C1261">_xlfn.XLOOKUP(Table4[[#This Row],[Customer ID]],Table1[[#All],[Customer ID]],Table1[[#All],[FIRST NAME]],0)</f>
        <v>Samalya</v>
      </c>
      <c r="D1261" t="str" cm="1">
        <f t="array" ref="D1261">_xlfn.XLOOKUP(Table4[[#This Row],[Customer ID]],Table1[[#All],[Customer ID]],Table1[[#All],[LAST NAME]],0)</f>
        <v>Schaefer</v>
      </c>
      <c r="E1261" s="5" cm="1">
        <f t="array" ref="E1261">_xlfn.XLOOKUP(Table4[[#This Row],[Customer ID]],Table3[[#All],[Customer ID]],Table3[[#All],[Date of Birth]],0)</f>
        <v>26168</v>
      </c>
      <c r="F1261" cm="1">
        <f t="array" ref="F1261">_xlfn.XLOOKUP(Table4[[#This Row],[Customer ID]],Table3[[#All],[Customer ID]],Table3[[#All],[Age]],0)</f>
        <v>51</v>
      </c>
      <c r="G1261" cm="1">
        <f t="array" ref="G1261">_xlfn.XLOOKUP(Table4[[#This Row],[Customer ID]],Table3[[#All],[Customer ID]],Table3[[#All],[Children]],0)</f>
        <v>0</v>
      </c>
      <c r="H1261" cm="1">
        <f t="array" ref="H1261">_xlfn.XLOOKUP(Table4[[#This Row],[Customer ID]],Table2[[#All],[Customer ID]],Table2[[#All],[BMI]],0)</f>
        <v>25.4</v>
      </c>
      <c r="I1261" cm="1">
        <f t="array" ref="I1261">_xlfn.XLOOKUP(Table4[[#This Row],[Customer ID]],Table2[[#All],[Customer ID]],Table2[[#All],[HBA1C]],0)</f>
        <v>11.96</v>
      </c>
      <c r="J1261" t="str">
        <f>_xlfn.XLOOKUP(Table4[[#This Row],[Customer ID]], 'Medical Examination'!A:A, 'Medical Examination'!D:D)</f>
        <v>No</v>
      </c>
      <c r="K1261" t="str">
        <f>_xlfn.XLOOKUP(Table4[[#This Row],[Customer ID]], 'Medical Examination'!A:A, 'Medical Examination'!E:E)</f>
        <v>No</v>
      </c>
      <c r="L1261" t="str">
        <f>_xlfn.XLOOKUP(Table4[[#This Row],[Customer ID]], 'Medical Examination'!A:A, 'Medical Examination'!F:F)</f>
        <v>No</v>
      </c>
      <c r="M1261">
        <f>_xlfn.XLOOKUP(Table4[[#This Row],[Customer ID]], 'Medical Examination'!A:A, 'Medical Examination'!G:G)</f>
        <v>0</v>
      </c>
      <c r="N1261" t="str">
        <f>_xlfn.XLOOKUP(Table4[[#This Row],[Customer ID]], 'Medical Examination'!A:A, 'Medical Examination'!H:H)</f>
        <v>No</v>
      </c>
      <c r="O1261" t="str">
        <f>_xlfn.XLOOKUP(Table4[[#This Row],[Customer ID]], 'Medical Examination'!A:A, 'Medical Examination'!I:I)</f>
        <v>Diabetes</v>
      </c>
      <c r="P1261" t="str">
        <f>_xlfn.XLOOKUP(Table4[[#This Row],[Customer ID]], 'Medical Examination'!A:A, 'Medical Examination'!J:J)</f>
        <v>Overweight</v>
      </c>
      <c r="Q1261" s="1">
        <f>_xlfn.XLOOKUP(Table4[[#This Row],[Customer ID]], Hospitalisation!A:A, Hospitalisation!E:E)</f>
        <v>8782.4699999999993</v>
      </c>
      <c r="R1261" t="str">
        <f>_xlfn.XLOOKUP(Table4[[#This Row],[Customer ID]], Hospitalisation!A:A, Hospitalisation!F:F)</f>
        <v>Tier - 2</v>
      </c>
      <c r="S1261" t="str">
        <f>_xlfn.XLOOKUP(Table4[[#This Row],[Customer ID]], Hospitalisation!A:A, Hospitalisation!G:G)</f>
        <v>Tier - 3</v>
      </c>
      <c r="T1261" t="str">
        <f>_xlfn.XLOOKUP(Table4[[#This Row],[Customer ID]], Hospitalisation!A:A, Hospitalisation!H:H)</f>
        <v>R1011</v>
      </c>
      <c r="U1261" t="str" cm="1">
        <f t="array" ref="U1261">_xlfn.IFS(Table4[[#This Row],[Age]]&lt;=29,"Youth",Table4[[#This Row],[Age]]&lt;=49,"Adults",Table4[[#This Row],[Age]]&gt;=50,"Senior")</f>
        <v>Senior</v>
      </c>
    </row>
    <row r="1262" spans="1:21">
      <c r="A1262" t="s">
        <v>3351</v>
      </c>
      <c r="B1262" t="str">
        <f>_xlfn.XLOOKUP(Table4[[#This Row],[Customer ID]],Table1[[#This Row],[Customer ID]],Table1[[#This Row],[TITLE]],0)</f>
        <v>Mr</v>
      </c>
      <c r="C1262" t="str" cm="1">
        <f t="array" ref="C1262">_xlfn.XLOOKUP(Table4[[#This Row],[Customer ID]],Table1[[#All],[Customer ID]],Table1[[#All],[FIRST NAME]],0)</f>
        <v>Peter</v>
      </c>
      <c r="D1262" t="str" cm="1">
        <f t="array" ref="D1262">_xlfn.XLOOKUP(Table4[[#This Row],[Customer ID]],Table1[[#All],[Customer ID]],Table1[[#All],[LAST NAME]],0)</f>
        <v>Vigneron</v>
      </c>
      <c r="E1262" s="5" cm="1">
        <f t="array" ref="E1262">_xlfn.XLOOKUP(Table4[[#This Row],[Customer ID]],Table3[[#All],[Customer ID]],Table3[[#All],[Date of Birth]],0)</f>
        <v>27278</v>
      </c>
      <c r="F1262" cm="1">
        <f t="array" ref="F1262">_xlfn.XLOOKUP(Table4[[#This Row],[Customer ID]],Table3[[#All],[Customer ID]],Table3[[#All],[Age]],0)</f>
        <v>48</v>
      </c>
      <c r="G1262" cm="1">
        <f t="array" ref="G1262">_xlfn.XLOOKUP(Table4[[#This Row],[Customer ID]],Table3[[#All],[Customer ID]],Table3[[#All],[Children]],0)</f>
        <v>1</v>
      </c>
      <c r="H1262" cm="1">
        <f t="array" ref="H1262">_xlfn.XLOOKUP(Table4[[#This Row],[Customer ID]],Table2[[#All],[Customer ID]],Table2[[#All],[BMI]],0)</f>
        <v>32.299999999999997</v>
      </c>
      <c r="I1262" cm="1">
        <f t="array" ref="I1262">_xlfn.XLOOKUP(Table4[[#This Row],[Customer ID]],Table2[[#All],[Customer ID]],Table2[[#All],[HBA1C]],0)</f>
        <v>10.54</v>
      </c>
      <c r="J1262" t="str">
        <f>_xlfn.XLOOKUP(Table4[[#This Row],[Customer ID]], 'Medical Examination'!A:A, 'Medical Examination'!D:D)</f>
        <v>No</v>
      </c>
      <c r="K1262" t="str">
        <f>_xlfn.XLOOKUP(Table4[[#This Row],[Customer ID]], 'Medical Examination'!A:A, 'Medical Examination'!E:E)</f>
        <v>No</v>
      </c>
      <c r="L1262" t="str">
        <f>_xlfn.XLOOKUP(Table4[[#This Row],[Customer ID]], 'Medical Examination'!A:A, 'Medical Examination'!F:F)</f>
        <v>No</v>
      </c>
      <c r="M1262">
        <f>_xlfn.XLOOKUP(Table4[[#This Row],[Customer ID]], 'Medical Examination'!A:A, 'Medical Examination'!G:G)</f>
        <v>0</v>
      </c>
      <c r="N1262" t="str">
        <f>_xlfn.XLOOKUP(Table4[[#This Row],[Customer ID]], 'Medical Examination'!A:A, 'Medical Examination'!H:H)</f>
        <v>No</v>
      </c>
      <c r="O1262" t="str">
        <f>_xlfn.XLOOKUP(Table4[[#This Row],[Customer ID]], 'Medical Examination'!A:A, 'Medical Examination'!I:I)</f>
        <v>Diabetes</v>
      </c>
      <c r="P1262" t="str">
        <f>_xlfn.XLOOKUP(Table4[[#This Row],[Customer ID]], 'Medical Examination'!A:A, 'Medical Examination'!J:J)</f>
        <v>Obesity</v>
      </c>
      <c r="Q1262" s="1">
        <f>_xlfn.XLOOKUP(Table4[[#This Row],[Customer ID]], Hospitalisation!A:A, Hospitalisation!E:E)</f>
        <v>8765.25</v>
      </c>
      <c r="R1262" t="str">
        <f>_xlfn.XLOOKUP(Table4[[#This Row],[Customer ID]], Hospitalisation!A:A, Hospitalisation!F:F)</f>
        <v>Tier - 2</v>
      </c>
      <c r="S1262" t="str">
        <f>_xlfn.XLOOKUP(Table4[[#This Row],[Customer ID]], Hospitalisation!A:A, Hospitalisation!G:G)</f>
        <v>Tier - 3</v>
      </c>
      <c r="T1262" t="str">
        <f>_xlfn.XLOOKUP(Table4[[#This Row],[Customer ID]], Hospitalisation!A:A, Hospitalisation!H:H)</f>
        <v>R1012</v>
      </c>
      <c r="U1262" t="str" cm="1">
        <f t="array" ref="U1262">_xlfn.IFS(Table4[[#This Row],[Age]]&lt;=29,"Youth",Table4[[#This Row],[Age]]&lt;=49,"Adults",Table4[[#This Row],[Age]]&gt;=50,"Senior")</f>
        <v>Adults</v>
      </c>
    </row>
    <row r="1263" spans="1:21">
      <c r="A1263" t="s">
        <v>3353</v>
      </c>
      <c r="B1263" t="str">
        <f>_xlfn.XLOOKUP(Table4[[#This Row],[Customer ID]],Table1[[#This Row],[Customer ID]],Table1[[#This Row],[TITLE]],0)</f>
        <v>Ms</v>
      </c>
      <c r="C1263" t="str" cm="1">
        <f t="array" ref="C1263">_xlfn.XLOOKUP(Table4[[#This Row],[Customer ID]],Table1[[#All],[Customer ID]],Table1[[#All],[FIRST NAME]],0)</f>
        <v>Alicia</v>
      </c>
      <c r="D1263" t="str" cm="1">
        <f t="array" ref="D1263">_xlfn.XLOOKUP(Table4[[#This Row],[Customer ID]],Table1[[#All],[Customer ID]],Table1[[#All],[LAST NAME]],0)</f>
        <v>Mucci</v>
      </c>
      <c r="E1263" s="5" cm="1">
        <f t="array" ref="E1263">_xlfn.XLOOKUP(Table4[[#This Row],[Customer ID]],Table3[[#All],[Customer ID]],Table3[[#All],[Date of Birth]],0)</f>
        <v>25455</v>
      </c>
      <c r="F1263" cm="1">
        <f t="array" ref="F1263">_xlfn.XLOOKUP(Table4[[#This Row],[Customer ID]],Table3[[#All],[Customer ID]],Table3[[#All],[Age]],0)</f>
        <v>53</v>
      </c>
      <c r="G1263" cm="1">
        <f t="array" ref="G1263">_xlfn.XLOOKUP(Table4[[#This Row],[Customer ID]],Table3[[#All],[Customer ID]],Table3[[#All],[Children]],0)</f>
        <v>0</v>
      </c>
      <c r="H1263" cm="1">
        <f t="array" ref="H1263">_xlfn.XLOOKUP(Table4[[#This Row],[Customer ID]],Table2[[#All],[Customer ID]],Table2[[#All],[BMI]],0)</f>
        <v>23.94</v>
      </c>
      <c r="I1263" cm="1">
        <f t="array" ref="I1263">_xlfn.XLOOKUP(Table4[[#This Row],[Customer ID]],Table2[[#All],[Customer ID]],Table2[[#All],[HBA1C]],0)</f>
        <v>4.54</v>
      </c>
      <c r="J1263" t="str">
        <f>_xlfn.XLOOKUP(Table4[[#This Row],[Customer ID]], 'Medical Examination'!A:A, 'Medical Examination'!D:D)</f>
        <v>Yes</v>
      </c>
      <c r="K1263" t="str">
        <f>_xlfn.XLOOKUP(Table4[[#This Row],[Customer ID]], 'Medical Examination'!A:A, 'Medical Examination'!E:E)</f>
        <v>No</v>
      </c>
      <c r="L1263" t="str">
        <f>_xlfn.XLOOKUP(Table4[[#This Row],[Customer ID]], 'Medical Examination'!A:A, 'Medical Examination'!F:F)</f>
        <v>Yes</v>
      </c>
      <c r="M1263">
        <f>_xlfn.XLOOKUP(Table4[[#This Row],[Customer ID]], 'Medical Examination'!A:A, 'Medical Examination'!G:G)</f>
        <v>1</v>
      </c>
      <c r="N1263" t="str">
        <f>_xlfn.XLOOKUP(Table4[[#This Row],[Customer ID]], 'Medical Examination'!A:A, 'Medical Examination'!H:H)</f>
        <v>No</v>
      </c>
      <c r="O1263" t="str">
        <f>_xlfn.XLOOKUP(Table4[[#This Row],[Customer ID]], 'Medical Examination'!A:A, 'Medical Examination'!I:I)</f>
        <v>Normal</v>
      </c>
      <c r="P1263" t="str">
        <f>_xlfn.XLOOKUP(Table4[[#This Row],[Customer ID]], 'Medical Examination'!A:A, 'Medical Examination'!J:J)</f>
        <v>Normal Weight</v>
      </c>
      <c r="Q1263" s="1">
        <f>_xlfn.XLOOKUP(Table4[[#This Row],[Customer ID]], Hospitalisation!A:A, Hospitalisation!E:E)</f>
        <v>8760.1200000000008</v>
      </c>
      <c r="R1263" t="str">
        <f>_xlfn.XLOOKUP(Table4[[#This Row],[Customer ID]], Hospitalisation!A:A, Hospitalisation!F:F)</f>
        <v>Tier - 2</v>
      </c>
      <c r="S1263" t="str">
        <f>_xlfn.XLOOKUP(Table4[[#This Row],[Customer ID]], Hospitalisation!A:A, Hospitalisation!G:G)</f>
        <v>Tier - 1</v>
      </c>
      <c r="T1263" t="str">
        <f>_xlfn.XLOOKUP(Table4[[#This Row],[Customer ID]], Hospitalisation!A:A, Hospitalisation!H:H)</f>
        <v>R1013</v>
      </c>
      <c r="U1263" t="str" cm="1">
        <f t="array" ref="U1263">_xlfn.IFS(Table4[[#This Row],[Age]]&lt;=29,"Youth",Table4[[#This Row],[Age]]&lt;=49,"Adults",Table4[[#This Row],[Age]]&gt;=50,"Senior")</f>
        <v>Senior</v>
      </c>
    </row>
    <row r="1264" spans="1:21">
      <c r="A1264" t="s">
        <v>3356</v>
      </c>
      <c r="B1264" t="str">
        <f>_xlfn.XLOOKUP(Table4[[#This Row],[Customer ID]],Table1[[#This Row],[Customer ID]],Table1[[#This Row],[TITLE]],0)</f>
        <v>Ms</v>
      </c>
      <c r="C1264" t="str" cm="1">
        <f t="array" ref="C1264">_xlfn.XLOOKUP(Table4[[#This Row],[Customer ID]],Table1[[#All],[Customer ID]],Table1[[#All],[FIRST NAME]],0)</f>
        <v>Sarah K</v>
      </c>
      <c r="D1264" t="str" cm="1">
        <f t="array" ref="D1264">_xlfn.XLOOKUP(Table4[[#This Row],[Customer ID]],Table1[[#All],[Customer ID]],Table1[[#All],[LAST NAME]],0)</f>
        <v>Macdonald</v>
      </c>
      <c r="E1264" s="5" cm="1">
        <f t="array" ref="E1264">_xlfn.XLOOKUP(Table4[[#This Row],[Customer ID]],Table3[[#All],[Customer ID]],Table3[[#All],[Date of Birth]],0)</f>
        <v>36395</v>
      </c>
      <c r="F1264" cm="1">
        <f t="array" ref="F1264">_xlfn.XLOOKUP(Table4[[#This Row],[Customer ID]],Table3[[#All],[Customer ID]],Table3[[#All],[Age]],0)</f>
        <v>23</v>
      </c>
      <c r="G1264" cm="1">
        <f t="array" ref="G1264">_xlfn.XLOOKUP(Table4[[#This Row],[Customer ID]],Table3[[#All],[Customer ID]],Table3[[#All],[Children]],0)</f>
        <v>0</v>
      </c>
      <c r="H1264" cm="1">
        <f t="array" ref="H1264">_xlfn.XLOOKUP(Table4[[#This Row],[Customer ID]],Table2[[#All],[Customer ID]],Table2[[#All],[BMI]],0)</f>
        <v>46.4</v>
      </c>
      <c r="I1264" cm="1">
        <f t="array" ref="I1264">_xlfn.XLOOKUP(Table4[[#This Row],[Customer ID]],Table2[[#All],[Customer ID]],Table2[[#All],[HBA1C]],0)</f>
        <v>5.71</v>
      </c>
      <c r="J1264" t="str">
        <f>_xlfn.XLOOKUP(Table4[[#This Row],[Customer ID]], 'Medical Examination'!A:A, 'Medical Examination'!D:D)</f>
        <v>No</v>
      </c>
      <c r="K1264" t="str">
        <f>_xlfn.XLOOKUP(Table4[[#This Row],[Customer ID]], 'Medical Examination'!A:A, 'Medical Examination'!E:E)</f>
        <v>No</v>
      </c>
      <c r="L1264" t="str">
        <f>_xlfn.XLOOKUP(Table4[[#This Row],[Customer ID]], 'Medical Examination'!A:A, 'Medical Examination'!F:F)</f>
        <v>No</v>
      </c>
      <c r="M1264">
        <f>_xlfn.XLOOKUP(Table4[[#This Row],[Customer ID]], 'Medical Examination'!A:A, 'Medical Examination'!G:G)</f>
        <v>0</v>
      </c>
      <c r="N1264" t="str">
        <f>_xlfn.XLOOKUP(Table4[[#This Row],[Customer ID]], 'Medical Examination'!A:A, 'Medical Examination'!H:H)</f>
        <v>No</v>
      </c>
      <c r="O1264" t="str">
        <f>_xlfn.XLOOKUP(Table4[[#This Row],[Customer ID]], 'Medical Examination'!A:A, 'Medical Examination'!I:I)</f>
        <v>Prediabetes</v>
      </c>
      <c r="P1264" t="str">
        <f>_xlfn.XLOOKUP(Table4[[#This Row],[Customer ID]], 'Medical Examination'!A:A, 'Medical Examination'!J:J)</f>
        <v>Obesity</v>
      </c>
      <c r="Q1264" s="1">
        <f>_xlfn.XLOOKUP(Table4[[#This Row],[Customer ID]], Hospitalisation!A:A, Hospitalisation!E:E)</f>
        <v>8747.68</v>
      </c>
      <c r="R1264" t="str">
        <f>_xlfn.XLOOKUP(Table4[[#This Row],[Customer ID]], Hospitalisation!A:A, Hospitalisation!F:F)</f>
        <v>Tier - 2</v>
      </c>
      <c r="S1264" t="str">
        <f>_xlfn.XLOOKUP(Table4[[#This Row],[Customer ID]], Hospitalisation!A:A, Hospitalisation!G:G)</f>
        <v>Tier - 3</v>
      </c>
      <c r="T1264" t="str">
        <f>_xlfn.XLOOKUP(Table4[[#This Row],[Customer ID]], Hospitalisation!A:A, Hospitalisation!H:H)</f>
        <v>R1011</v>
      </c>
      <c r="U1264" t="str" cm="1">
        <f t="array" ref="U1264">_xlfn.IFS(Table4[[#This Row],[Age]]&lt;=29,"Youth",Table4[[#This Row],[Age]]&lt;=49,"Adults",Table4[[#This Row],[Age]]&gt;=50,"Senior")</f>
        <v>Youth</v>
      </c>
    </row>
    <row r="1265" spans="1:21">
      <c r="A1265" t="s">
        <v>3359</v>
      </c>
      <c r="B1265" t="str">
        <f>_xlfn.XLOOKUP(Table4[[#This Row],[Customer ID]],Table1[[#This Row],[Customer ID]],Table1[[#This Row],[TITLE]],0)</f>
        <v>Mr</v>
      </c>
      <c r="C1265" t="str" cm="1">
        <f t="array" ref="C1265">_xlfn.XLOOKUP(Table4[[#This Row],[Customer ID]],Table1[[#All],[Customer ID]],Table1[[#All],[FIRST NAME]],0)</f>
        <v>Guomin</v>
      </c>
      <c r="D1265" t="str" cm="1">
        <f t="array" ref="D1265">_xlfn.XLOOKUP(Table4[[#This Row],[Customer ID]],Table1[[#All],[Customer ID]],Table1[[#All],[LAST NAME]],0)</f>
        <v>Deng</v>
      </c>
      <c r="E1265" s="5" cm="1">
        <f t="array" ref="E1265">_xlfn.XLOOKUP(Table4[[#This Row],[Customer ID]],Table3[[#All],[Customer ID]],Table3[[#All],[Date of Birth]],0)</f>
        <v>27928</v>
      </c>
      <c r="F1265" cm="1">
        <f t="array" ref="F1265">_xlfn.XLOOKUP(Table4[[#This Row],[Customer ID]],Table3[[#All],[Customer ID]],Table3[[#All],[Age]],0)</f>
        <v>46</v>
      </c>
      <c r="G1265" cm="1">
        <f t="array" ref="G1265">_xlfn.XLOOKUP(Table4[[#This Row],[Customer ID]],Table3[[#All],[Customer ID]],Table3[[#All],[Children]],0)</f>
        <v>2</v>
      </c>
      <c r="H1265" cm="1">
        <f t="array" ref="H1265">_xlfn.XLOOKUP(Table4[[#This Row],[Customer ID]],Table2[[#All],[Customer ID]],Table2[[#All],[BMI]],0)</f>
        <v>40.375</v>
      </c>
      <c r="I1265" cm="1">
        <f t="array" ref="I1265">_xlfn.XLOOKUP(Table4[[#This Row],[Customer ID]],Table2[[#All],[Customer ID]],Table2[[#All],[HBA1C]],0)</f>
        <v>6.25</v>
      </c>
      <c r="J1265" t="str">
        <f>_xlfn.XLOOKUP(Table4[[#This Row],[Customer ID]], 'Medical Examination'!A:A, 'Medical Examination'!D:D)</f>
        <v>Yes</v>
      </c>
      <c r="K1265" t="str">
        <f>_xlfn.XLOOKUP(Table4[[#This Row],[Customer ID]], 'Medical Examination'!A:A, 'Medical Examination'!E:E)</f>
        <v>No</v>
      </c>
      <c r="L1265" t="str">
        <f>_xlfn.XLOOKUP(Table4[[#This Row],[Customer ID]], 'Medical Examination'!A:A, 'Medical Examination'!F:F)</f>
        <v>No</v>
      </c>
      <c r="M1265">
        <f>_xlfn.XLOOKUP(Table4[[#This Row],[Customer ID]], 'Medical Examination'!A:A, 'Medical Examination'!G:G)</f>
        <v>0</v>
      </c>
      <c r="N1265" t="str">
        <f>_xlfn.XLOOKUP(Table4[[#This Row],[Customer ID]], 'Medical Examination'!A:A, 'Medical Examination'!H:H)</f>
        <v>No</v>
      </c>
      <c r="O1265" t="str">
        <f>_xlfn.XLOOKUP(Table4[[#This Row],[Customer ID]], 'Medical Examination'!A:A, 'Medical Examination'!I:I)</f>
        <v>Prediabetes</v>
      </c>
      <c r="P1265" t="str">
        <f>_xlfn.XLOOKUP(Table4[[#This Row],[Customer ID]], 'Medical Examination'!A:A, 'Medical Examination'!J:J)</f>
        <v>Obesity</v>
      </c>
      <c r="Q1265" s="1">
        <f>_xlfn.XLOOKUP(Table4[[#This Row],[Customer ID]], Hospitalisation!A:A, Hospitalisation!E:E)</f>
        <v>8733.23</v>
      </c>
      <c r="R1265" t="str">
        <f>_xlfn.XLOOKUP(Table4[[#This Row],[Customer ID]], Hospitalisation!A:A, Hospitalisation!F:F)</f>
        <v>Tier - 2</v>
      </c>
      <c r="S1265" t="str">
        <f>_xlfn.XLOOKUP(Table4[[#This Row],[Customer ID]], Hospitalisation!A:A, Hospitalisation!G:G)</f>
        <v>Tier - 3</v>
      </c>
      <c r="T1265" t="str">
        <f>_xlfn.XLOOKUP(Table4[[#This Row],[Customer ID]], Hospitalisation!A:A, Hospitalisation!H:H)</f>
        <v>R1012</v>
      </c>
      <c r="U1265" t="str" cm="1">
        <f t="array" ref="U1265">_xlfn.IFS(Table4[[#This Row],[Age]]&lt;=29,"Youth",Table4[[#This Row],[Age]]&lt;=49,"Adults",Table4[[#This Row],[Age]]&gt;=50,"Senior")</f>
        <v>Adults</v>
      </c>
    </row>
    <row r="1266" spans="1:21">
      <c r="A1266" t="s">
        <v>3362</v>
      </c>
      <c r="B1266" t="str">
        <f>_xlfn.XLOOKUP(Table4[[#This Row],[Customer ID]],Table1[[#This Row],[Customer ID]],Table1[[#This Row],[TITLE]],0)</f>
        <v>Mr</v>
      </c>
      <c r="C1266" t="str" cm="1">
        <f t="array" ref="C1266">_xlfn.XLOOKUP(Table4[[#This Row],[Customer ID]],Table1[[#All],[Customer ID]],Table1[[#All],[FIRST NAME]],0)</f>
        <v>Javier</v>
      </c>
      <c r="D1266" t="str" cm="1">
        <f t="array" ref="D1266">_xlfn.XLOOKUP(Table4[[#This Row],[Customer ID]],Table1[[#All],[Customer ID]],Table1[[#All],[LAST NAME]],0)</f>
        <v>De Mata</v>
      </c>
      <c r="E1266" s="5" cm="1">
        <f t="array" ref="E1266">_xlfn.XLOOKUP(Table4[[#This Row],[Customer ID]],Table3[[#All],[Customer ID]],Table3[[#All],[Date of Birth]],0)</f>
        <v>26840</v>
      </c>
      <c r="F1266" cm="1">
        <f t="array" ref="F1266">_xlfn.XLOOKUP(Table4[[#This Row],[Customer ID]],Table3[[#All],[Customer ID]],Table3[[#All],[Age]],0)</f>
        <v>49</v>
      </c>
      <c r="G1266" cm="1">
        <f t="array" ref="G1266">_xlfn.XLOOKUP(Table4[[#This Row],[Customer ID]],Table3[[#All],[Customer ID]],Table3[[#All],[Children]],0)</f>
        <v>1</v>
      </c>
      <c r="H1266" cm="1">
        <f t="array" ref="H1266">_xlfn.XLOOKUP(Table4[[#This Row],[Customer ID]],Table2[[#All],[Customer ID]],Table2[[#All],[BMI]],0)</f>
        <v>28.7</v>
      </c>
      <c r="I1266" cm="1">
        <f t="array" ref="I1266">_xlfn.XLOOKUP(Table4[[#This Row],[Customer ID]],Table2[[#All],[Customer ID]],Table2[[#All],[HBA1C]],0)</f>
        <v>9.4700000000000006</v>
      </c>
      <c r="J1266" t="str">
        <f>_xlfn.XLOOKUP(Table4[[#This Row],[Customer ID]], 'Medical Examination'!A:A, 'Medical Examination'!D:D)</f>
        <v>No</v>
      </c>
      <c r="K1266" t="str">
        <f>_xlfn.XLOOKUP(Table4[[#This Row],[Customer ID]], 'Medical Examination'!A:A, 'Medical Examination'!E:E)</f>
        <v>No</v>
      </c>
      <c r="L1266" t="str">
        <f>_xlfn.XLOOKUP(Table4[[#This Row],[Customer ID]], 'Medical Examination'!A:A, 'Medical Examination'!F:F)</f>
        <v>No</v>
      </c>
      <c r="M1266">
        <f>_xlfn.XLOOKUP(Table4[[#This Row],[Customer ID]], 'Medical Examination'!A:A, 'Medical Examination'!G:G)</f>
        <v>2</v>
      </c>
      <c r="N1266" t="str">
        <f>_xlfn.XLOOKUP(Table4[[#This Row],[Customer ID]], 'Medical Examination'!A:A, 'Medical Examination'!H:H)</f>
        <v>No</v>
      </c>
      <c r="O1266" t="str">
        <f>_xlfn.XLOOKUP(Table4[[#This Row],[Customer ID]], 'Medical Examination'!A:A, 'Medical Examination'!I:I)</f>
        <v>Diabetes</v>
      </c>
      <c r="P1266" t="str">
        <f>_xlfn.XLOOKUP(Table4[[#This Row],[Customer ID]], 'Medical Examination'!A:A, 'Medical Examination'!J:J)</f>
        <v>Overweight</v>
      </c>
      <c r="Q1266" s="1">
        <f>_xlfn.XLOOKUP(Table4[[#This Row],[Customer ID]], Hospitalisation!A:A, Hospitalisation!E:E)</f>
        <v>8703.4599999999991</v>
      </c>
      <c r="R1266" t="str">
        <f>_xlfn.XLOOKUP(Table4[[#This Row],[Customer ID]], Hospitalisation!A:A, Hospitalisation!F:F)</f>
        <v>Tier - 3</v>
      </c>
      <c r="S1266" t="str">
        <f>_xlfn.XLOOKUP(Table4[[#This Row],[Customer ID]], Hospitalisation!A:A, Hospitalisation!G:G)</f>
        <v>Tier - 3</v>
      </c>
      <c r="T1266" t="str">
        <f>_xlfn.XLOOKUP(Table4[[#This Row],[Customer ID]], Hospitalisation!A:A, Hospitalisation!H:H)</f>
        <v>R1011</v>
      </c>
      <c r="U1266" t="str" cm="1">
        <f t="array" ref="U1266">_xlfn.IFS(Table4[[#This Row],[Age]]&lt;=29,"Youth",Table4[[#This Row],[Age]]&lt;=49,"Adults",Table4[[#This Row],[Age]]&gt;=50,"Senior")</f>
        <v>Adults</v>
      </c>
    </row>
    <row r="1267" spans="1:21">
      <c r="A1267" t="s">
        <v>3365</v>
      </c>
      <c r="B1267" t="str">
        <f>_xlfn.XLOOKUP(Table4[[#This Row],[Customer ID]],Table1[[#This Row],[Customer ID]],Table1[[#This Row],[TITLE]],0)</f>
        <v>Mr</v>
      </c>
      <c r="C1267" t="str" cm="1">
        <f t="array" ref="C1267">_xlfn.XLOOKUP(Table4[[#This Row],[Customer ID]],Table1[[#All],[Customer ID]],Table1[[#All],[FIRST NAME]],0)</f>
        <v>Matt</v>
      </c>
      <c r="D1267" t="str" cm="1">
        <f t="array" ref="D1267">_xlfn.XLOOKUP(Table4[[#This Row],[Customer ID]],Table1[[#All],[Customer ID]],Table1[[#All],[LAST NAME]],0)</f>
        <v>Strickland</v>
      </c>
      <c r="E1267" s="5" cm="1">
        <f t="array" ref="E1267">_xlfn.XLOOKUP(Table4[[#This Row],[Customer ID]],Table3[[#All],[Customer ID]],Table3[[#All],[Date of Birth]],0)</f>
        <v>29522</v>
      </c>
      <c r="F1267" cm="1">
        <f t="array" ref="F1267">_xlfn.XLOOKUP(Table4[[#This Row],[Customer ID]],Table3[[#All],[Customer ID]],Table3[[#All],[Age]],0)</f>
        <v>42</v>
      </c>
      <c r="G1267" cm="1">
        <f t="array" ref="G1267">_xlfn.XLOOKUP(Table4[[#This Row],[Customer ID]],Table3[[#All],[Customer ID]],Table3[[#All],[Children]],0)</f>
        <v>2</v>
      </c>
      <c r="H1267" cm="1">
        <f t="array" ref="H1267">_xlfn.XLOOKUP(Table4[[#This Row],[Customer ID]],Table2[[#All],[Customer ID]],Table2[[#All],[BMI]],0)</f>
        <v>26.63</v>
      </c>
      <c r="I1267" cm="1">
        <f t="array" ref="I1267">_xlfn.XLOOKUP(Table4[[#This Row],[Customer ID]],Table2[[#All],[Customer ID]],Table2[[#All],[HBA1C]],0)</f>
        <v>5.7</v>
      </c>
      <c r="J1267" t="str">
        <f>_xlfn.XLOOKUP(Table4[[#This Row],[Customer ID]], 'Medical Examination'!A:A, 'Medical Examination'!D:D)</f>
        <v>No</v>
      </c>
      <c r="K1267" t="str">
        <f>_xlfn.XLOOKUP(Table4[[#This Row],[Customer ID]], 'Medical Examination'!A:A, 'Medical Examination'!E:E)</f>
        <v>No</v>
      </c>
      <c r="L1267" t="str">
        <f>_xlfn.XLOOKUP(Table4[[#This Row],[Customer ID]], 'Medical Examination'!A:A, 'Medical Examination'!F:F)</f>
        <v>No</v>
      </c>
      <c r="M1267">
        <f>_xlfn.XLOOKUP(Table4[[#This Row],[Customer ID]], 'Medical Examination'!A:A, 'Medical Examination'!G:G)</f>
        <v>0</v>
      </c>
      <c r="N1267" t="str">
        <f>_xlfn.XLOOKUP(Table4[[#This Row],[Customer ID]], 'Medical Examination'!A:A, 'Medical Examination'!H:H)</f>
        <v>No</v>
      </c>
      <c r="O1267" t="str">
        <f>_xlfn.XLOOKUP(Table4[[#This Row],[Customer ID]], 'Medical Examination'!A:A, 'Medical Examination'!I:I)</f>
        <v>Normal</v>
      </c>
      <c r="P1267" t="str">
        <f>_xlfn.XLOOKUP(Table4[[#This Row],[Customer ID]], 'Medical Examination'!A:A, 'Medical Examination'!J:J)</f>
        <v>Overweight</v>
      </c>
      <c r="Q1267" s="1">
        <f>_xlfn.XLOOKUP(Table4[[#This Row],[Customer ID]], Hospitalisation!A:A, Hospitalisation!E:E)</f>
        <v>8701.84</v>
      </c>
      <c r="R1267" t="str">
        <f>_xlfn.XLOOKUP(Table4[[#This Row],[Customer ID]], Hospitalisation!A:A, Hospitalisation!F:F)</f>
        <v>Tier - 2</v>
      </c>
      <c r="S1267" t="str">
        <f>_xlfn.XLOOKUP(Table4[[#This Row],[Customer ID]], Hospitalisation!A:A, Hospitalisation!G:G)</f>
        <v>Tier - 3</v>
      </c>
      <c r="T1267" t="str">
        <f>_xlfn.XLOOKUP(Table4[[#This Row],[Customer ID]], Hospitalisation!A:A, Hospitalisation!H:H)</f>
        <v>R1021</v>
      </c>
      <c r="U1267" t="str" cm="1">
        <f t="array" ref="U1267">_xlfn.IFS(Table4[[#This Row],[Age]]&lt;=29,"Youth",Table4[[#This Row],[Age]]&lt;=49,"Adults",Table4[[#This Row],[Age]]&gt;=50,"Senior")</f>
        <v>Adults</v>
      </c>
    </row>
    <row r="1268" spans="1:21">
      <c r="A1268" t="s">
        <v>3367</v>
      </c>
      <c r="B1268" t="str">
        <f>_xlfn.XLOOKUP(Table4[[#This Row],[Customer ID]],Table1[[#This Row],[Customer ID]],Table1[[#This Row],[TITLE]],0)</f>
        <v>Mr</v>
      </c>
      <c r="C1268" t="str" cm="1">
        <f t="array" ref="C1268">_xlfn.XLOOKUP(Table4[[#This Row],[Customer ID]],Table1[[#All],[Customer ID]],Table1[[#All],[FIRST NAME]],0)</f>
        <v>Thomas S</v>
      </c>
      <c r="D1268" t="str" cm="1">
        <f t="array" ref="D1268">_xlfn.XLOOKUP(Table4[[#This Row],[Customer ID]],Table1[[#All],[Customer ID]],Table1[[#All],[LAST NAME]],0)</f>
        <v>Cheney</v>
      </c>
      <c r="E1268" s="5" cm="1">
        <f t="array" ref="E1268">_xlfn.XLOOKUP(Table4[[#This Row],[Customer ID]],Table3[[#All],[Customer ID]],Table3[[#All],[Date of Birth]],0)</f>
        <v>26948</v>
      </c>
      <c r="F1268" cm="1">
        <f t="array" ref="F1268">_xlfn.XLOOKUP(Table4[[#This Row],[Customer ID]],Table3[[#All],[Customer ID]],Table3[[#All],[Age]],0)</f>
        <v>49</v>
      </c>
      <c r="G1268" cm="1">
        <f t="array" ref="G1268">_xlfn.XLOOKUP(Table4[[#This Row],[Customer ID]],Table3[[#All],[Customer ID]],Table3[[#All],[Children]],0)</f>
        <v>0</v>
      </c>
      <c r="H1268" cm="1">
        <f t="array" ref="H1268">_xlfn.XLOOKUP(Table4[[#This Row],[Customer ID]],Table2[[#All],[Customer ID]],Table2[[#All],[BMI]],0)</f>
        <v>22.515000000000001</v>
      </c>
      <c r="I1268" cm="1">
        <f t="array" ref="I1268">_xlfn.XLOOKUP(Table4[[#This Row],[Customer ID]],Table2[[#All],[Customer ID]],Table2[[#All],[HBA1C]],0)</f>
        <v>11.18</v>
      </c>
      <c r="J1268" t="str">
        <f>_xlfn.XLOOKUP(Table4[[#This Row],[Customer ID]], 'Medical Examination'!A:A, 'Medical Examination'!D:D)</f>
        <v>No</v>
      </c>
      <c r="K1268" t="str">
        <f>_xlfn.XLOOKUP(Table4[[#This Row],[Customer ID]], 'Medical Examination'!A:A, 'Medical Examination'!E:E)</f>
        <v>No</v>
      </c>
      <c r="L1268" t="str">
        <f>_xlfn.XLOOKUP(Table4[[#This Row],[Customer ID]], 'Medical Examination'!A:A, 'Medical Examination'!F:F)</f>
        <v>No</v>
      </c>
      <c r="M1268">
        <f>_xlfn.XLOOKUP(Table4[[#This Row],[Customer ID]], 'Medical Examination'!A:A, 'Medical Examination'!G:G)</f>
        <v>2</v>
      </c>
      <c r="N1268" t="str">
        <f>_xlfn.XLOOKUP(Table4[[#This Row],[Customer ID]], 'Medical Examination'!A:A, 'Medical Examination'!H:H)</f>
        <v>No</v>
      </c>
      <c r="O1268" t="str">
        <f>_xlfn.XLOOKUP(Table4[[#This Row],[Customer ID]], 'Medical Examination'!A:A, 'Medical Examination'!I:I)</f>
        <v>Diabetes</v>
      </c>
      <c r="P1268" t="str">
        <f>_xlfn.XLOOKUP(Table4[[#This Row],[Customer ID]], 'Medical Examination'!A:A, 'Medical Examination'!J:J)</f>
        <v>Normal Weight</v>
      </c>
      <c r="Q1268" s="1">
        <f>_xlfn.XLOOKUP(Table4[[#This Row],[Customer ID]], Hospitalisation!A:A, Hospitalisation!E:E)</f>
        <v>8688.86</v>
      </c>
      <c r="R1268" t="str">
        <f>_xlfn.XLOOKUP(Table4[[#This Row],[Customer ID]], Hospitalisation!A:A, Hospitalisation!F:F)</f>
        <v>Tier - 2</v>
      </c>
      <c r="S1268" t="str">
        <f>_xlfn.XLOOKUP(Table4[[#This Row],[Customer ID]], Hospitalisation!A:A, Hospitalisation!G:G)</f>
        <v>Tier - 1</v>
      </c>
      <c r="T1268" t="str">
        <f>_xlfn.XLOOKUP(Table4[[#This Row],[Customer ID]], Hospitalisation!A:A, Hospitalisation!H:H)</f>
        <v>R1017</v>
      </c>
      <c r="U1268" t="str" cm="1">
        <f t="array" ref="U1268">_xlfn.IFS(Table4[[#This Row],[Age]]&lt;=29,"Youth",Table4[[#This Row],[Age]]&lt;=49,"Adults",Table4[[#This Row],[Age]]&gt;=50,"Senior")</f>
        <v>Adults</v>
      </c>
    </row>
    <row r="1269" spans="1:21">
      <c r="A1269" t="s">
        <v>3370</v>
      </c>
      <c r="B1269" t="str">
        <f>_xlfn.XLOOKUP(Table4[[#This Row],[Customer ID]],Table1[[#This Row],[Customer ID]],Table1[[#This Row],[TITLE]],0)</f>
        <v>Ms</v>
      </c>
      <c r="C1269" t="str" cm="1">
        <f t="array" ref="C1269">_xlfn.XLOOKUP(Table4[[#This Row],[Customer ID]],Table1[[#All],[Customer ID]],Table1[[#All],[FIRST NAME]],0)</f>
        <v>Martha Patricia</v>
      </c>
      <c r="D1269" t="str" cm="1">
        <f t="array" ref="D1269">_xlfn.XLOOKUP(Table4[[#This Row],[Customer ID]],Table1[[#All],[Customer ID]],Table1[[#All],[LAST NAME]],0)</f>
        <v>Godoy</v>
      </c>
      <c r="E1269" s="5" cm="1">
        <f t="array" ref="E1269">_xlfn.XLOOKUP(Table4[[#This Row],[Customer ID]],Table3[[#All],[Customer ID]],Table3[[#All],[Date of Birth]],0)</f>
        <v>27257</v>
      </c>
      <c r="F1269" cm="1">
        <f t="array" ref="F1269">_xlfn.XLOOKUP(Table4[[#This Row],[Customer ID]],Table3[[#All],[Customer ID]],Table3[[#All],[Age]],0)</f>
        <v>48</v>
      </c>
      <c r="G1269" cm="1">
        <f t="array" ref="G1269">_xlfn.XLOOKUP(Table4[[#This Row],[Customer ID]],Table3[[#All],[Customer ID]],Table3[[#All],[Children]],0)</f>
        <v>0</v>
      </c>
      <c r="H1269" cm="1">
        <f t="array" ref="H1269">_xlfn.XLOOKUP(Table4[[#This Row],[Customer ID]],Table2[[#All],[Customer ID]],Table2[[#All],[BMI]],0)</f>
        <v>36.575000000000003</v>
      </c>
      <c r="I1269" cm="1">
        <f t="array" ref="I1269">_xlfn.XLOOKUP(Table4[[#This Row],[Customer ID]],Table2[[#All],[Customer ID]],Table2[[#All],[HBA1C]],0)</f>
        <v>10.98</v>
      </c>
      <c r="J1269" t="str">
        <f>_xlfn.XLOOKUP(Table4[[#This Row],[Customer ID]], 'Medical Examination'!A:A, 'Medical Examination'!D:D)</f>
        <v>No</v>
      </c>
      <c r="K1269" t="str">
        <f>_xlfn.XLOOKUP(Table4[[#This Row],[Customer ID]], 'Medical Examination'!A:A, 'Medical Examination'!E:E)</f>
        <v>No</v>
      </c>
      <c r="L1269" t="str">
        <f>_xlfn.XLOOKUP(Table4[[#This Row],[Customer ID]], 'Medical Examination'!A:A, 'Medical Examination'!F:F)</f>
        <v>No</v>
      </c>
      <c r="M1269">
        <f>_xlfn.XLOOKUP(Table4[[#This Row],[Customer ID]], 'Medical Examination'!A:A, 'Medical Examination'!G:G)</f>
        <v>0</v>
      </c>
      <c r="N1269" t="str">
        <f>_xlfn.XLOOKUP(Table4[[#This Row],[Customer ID]], 'Medical Examination'!A:A, 'Medical Examination'!H:H)</f>
        <v>No</v>
      </c>
      <c r="O1269" t="str">
        <f>_xlfn.XLOOKUP(Table4[[#This Row],[Customer ID]], 'Medical Examination'!A:A, 'Medical Examination'!I:I)</f>
        <v>Diabetes</v>
      </c>
      <c r="P1269" t="str">
        <f>_xlfn.XLOOKUP(Table4[[#This Row],[Customer ID]], 'Medical Examination'!A:A, 'Medical Examination'!J:J)</f>
        <v>Obesity</v>
      </c>
      <c r="Q1269" s="1">
        <f>_xlfn.XLOOKUP(Table4[[#This Row],[Customer ID]], Hospitalisation!A:A, Hospitalisation!E:E)</f>
        <v>8671.19</v>
      </c>
      <c r="R1269" t="str">
        <f>_xlfn.XLOOKUP(Table4[[#This Row],[Customer ID]], Hospitalisation!A:A, Hospitalisation!F:F)</f>
        <v>Tier - 2</v>
      </c>
      <c r="S1269" t="str">
        <f>_xlfn.XLOOKUP(Table4[[#This Row],[Customer ID]], Hospitalisation!A:A, Hospitalisation!G:G)</f>
        <v>Tier - 1</v>
      </c>
      <c r="T1269" t="str">
        <f>_xlfn.XLOOKUP(Table4[[#This Row],[Customer ID]], Hospitalisation!A:A, Hospitalisation!H:H)</f>
        <v>R1012</v>
      </c>
      <c r="U1269" t="str" cm="1">
        <f t="array" ref="U1269">_xlfn.IFS(Table4[[#This Row],[Age]]&lt;=29,"Youth",Table4[[#This Row],[Age]]&lt;=49,"Adults",Table4[[#This Row],[Age]]&gt;=50,"Senior")</f>
        <v>Adults</v>
      </c>
    </row>
    <row r="1270" spans="1:21">
      <c r="A1270" t="s">
        <v>3373</v>
      </c>
      <c r="B1270" t="str">
        <f>_xlfn.XLOOKUP(Table4[[#This Row],[Customer ID]],Table1[[#This Row],[Customer ID]],Table1[[#This Row],[TITLE]],0)</f>
        <v>Ms</v>
      </c>
      <c r="C1270" t="str" cm="1">
        <f t="array" ref="C1270">_xlfn.XLOOKUP(Table4[[#This Row],[Customer ID]],Table1[[#All],[Customer ID]],Table1[[#All],[FIRST NAME]],0)</f>
        <v>Alicia</v>
      </c>
      <c r="D1270" t="str" cm="1">
        <f t="array" ref="D1270">_xlfn.XLOOKUP(Table4[[#This Row],[Customer ID]],Table1[[#All],[Customer ID]],Table1[[#All],[LAST NAME]],0)</f>
        <v>Rider</v>
      </c>
      <c r="E1270" s="5" cm="1">
        <f t="array" ref="E1270">_xlfn.XLOOKUP(Table4[[#This Row],[Customer ID]],Table3[[#All],[Customer ID]],Table3[[#All],[Date of Birth]],0)</f>
        <v>25425</v>
      </c>
      <c r="F1270" cm="1">
        <f t="array" ref="F1270">_xlfn.XLOOKUP(Table4[[#This Row],[Customer ID]],Table3[[#All],[Customer ID]],Table3[[#All],[Age]],0)</f>
        <v>53</v>
      </c>
      <c r="G1270" cm="1">
        <f t="array" ref="G1270">_xlfn.XLOOKUP(Table4[[#This Row],[Customer ID]],Table3[[#All],[Customer ID]],Table3[[#All],[Children]],0)</f>
        <v>0</v>
      </c>
      <c r="H1270" cm="1">
        <f t="array" ref="H1270">_xlfn.XLOOKUP(Table4[[#This Row],[Customer ID]],Table2[[#All],[Customer ID]],Table2[[#All],[BMI]],0)</f>
        <v>23.66</v>
      </c>
      <c r="I1270" cm="1">
        <f t="array" ref="I1270">_xlfn.XLOOKUP(Table4[[#This Row],[Customer ID]],Table2[[#All],[Customer ID]],Table2[[#All],[HBA1C]],0)</f>
        <v>5.1100000000000003</v>
      </c>
      <c r="J1270" t="str">
        <f>_xlfn.XLOOKUP(Table4[[#This Row],[Customer ID]], 'Medical Examination'!A:A, 'Medical Examination'!D:D)</f>
        <v>Yes</v>
      </c>
      <c r="K1270" t="str">
        <f>_xlfn.XLOOKUP(Table4[[#This Row],[Customer ID]], 'Medical Examination'!A:A, 'Medical Examination'!E:E)</f>
        <v>No</v>
      </c>
      <c r="L1270" t="str">
        <f>_xlfn.XLOOKUP(Table4[[#This Row],[Customer ID]], 'Medical Examination'!A:A, 'Medical Examination'!F:F)</f>
        <v>Yes</v>
      </c>
      <c r="M1270">
        <f>_xlfn.XLOOKUP(Table4[[#This Row],[Customer ID]], 'Medical Examination'!A:A, 'Medical Examination'!G:G)</f>
        <v>1</v>
      </c>
      <c r="N1270" t="str">
        <f>_xlfn.XLOOKUP(Table4[[#This Row],[Customer ID]], 'Medical Examination'!A:A, 'Medical Examination'!H:H)</f>
        <v>No</v>
      </c>
      <c r="O1270" t="str">
        <f>_xlfn.XLOOKUP(Table4[[#This Row],[Customer ID]], 'Medical Examination'!A:A, 'Medical Examination'!I:I)</f>
        <v>Normal</v>
      </c>
      <c r="P1270" t="str">
        <f>_xlfn.XLOOKUP(Table4[[#This Row],[Customer ID]], 'Medical Examination'!A:A, 'Medical Examination'!J:J)</f>
        <v>Normal Weight</v>
      </c>
      <c r="Q1270" s="1">
        <f>_xlfn.XLOOKUP(Table4[[#This Row],[Customer ID]], Hospitalisation!A:A, Hospitalisation!E:E)</f>
        <v>8665.14</v>
      </c>
      <c r="R1270" t="str">
        <f>_xlfn.XLOOKUP(Table4[[#This Row],[Customer ID]], Hospitalisation!A:A, Hospitalisation!F:F)</f>
        <v>Tier - 2</v>
      </c>
      <c r="S1270" t="str">
        <f>_xlfn.XLOOKUP(Table4[[#This Row],[Customer ID]], Hospitalisation!A:A, Hospitalisation!G:G)</f>
        <v>Tier - 3</v>
      </c>
      <c r="T1270" t="str">
        <f>_xlfn.XLOOKUP(Table4[[#This Row],[Customer ID]], Hospitalisation!A:A, Hospitalisation!H:H)</f>
        <v>R1013</v>
      </c>
      <c r="U1270" t="str" cm="1">
        <f t="array" ref="U1270">_xlfn.IFS(Table4[[#This Row],[Age]]&lt;=29,"Youth",Table4[[#This Row],[Age]]&lt;=49,"Adults",Table4[[#This Row],[Age]]&gt;=50,"Senior")</f>
        <v>Senior</v>
      </c>
    </row>
    <row r="1271" spans="1:21">
      <c r="A1271" t="s">
        <v>3375</v>
      </c>
      <c r="B1271" t="str">
        <f>_xlfn.XLOOKUP(Table4[[#This Row],[Customer ID]],Table1[[#This Row],[Customer ID]],Table1[[#This Row],[TITLE]],0)</f>
        <v>Ms</v>
      </c>
      <c r="C1271" t="str" cm="1">
        <f t="array" ref="C1271">_xlfn.XLOOKUP(Table4[[#This Row],[Customer ID]],Table1[[#All],[Customer ID]],Table1[[#All],[FIRST NAME]],0)</f>
        <v>Jennifer V</v>
      </c>
      <c r="D1271" t="str" cm="1">
        <f t="array" ref="D1271">_xlfn.XLOOKUP(Table4[[#This Row],[Customer ID]],Table1[[#All],[Customer ID]],Table1[[#All],[LAST NAME]],0)</f>
        <v>Evans</v>
      </c>
      <c r="E1271" s="5" cm="1">
        <f t="array" ref="E1271">_xlfn.XLOOKUP(Table4[[#This Row],[Customer ID]],Table3[[#All],[Customer ID]],Table3[[#All],[Date of Birth]],0)</f>
        <v>24036</v>
      </c>
      <c r="F1271" cm="1">
        <f t="array" ref="F1271">_xlfn.XLOOKUP(Table4[[#This Row],[Customer ID]],Table3[[#All],[Customer ID]],Table3[[#All],[Age]],0)</f>
        <v>57</v>
      </c>
      <c r="G1271" cm="1">
        <f t="array" ref="G1271">_xlfn.XLOOKUP(Table4[[#This Row],[Customer ID]],Table3[[#All],[Customer ID]],Table3[[#All],[Children]],0)</f>
        <v>0</v>
      </c>
      <c r="H1271" cm="1">
        <f t="array" ref="H1271">_xlfn.XLOOKUP(Table4[[#This Row],[Customer ID]],Table2[[#All],[Customer ID]],Table2[[#All],[BMI]],0)</f>
        <v>18.62</v>
      </c>
      <c r="I1271" cm="1">
        <f t="array" ref="I1271">_xlfn.XLOOKUP(Table4[[#This Row],[Customer ID]],Table2[[#All],[Customer ID]],Table2[[#All],[HBA1C]],0)</f>
        <v>10.24</v>
      </c>
      <c r="J1271" t="str">
        <f>_xlfn.XLOOKUP(Table4[[#This Row],[Customer ID]], 'Medical Examination'!A:A, 'Medical Examination'!D:D)</f>
        <v>No</v>
      </c>
      <c r="K1271" t="str">
        <f>_xlfn.XLOOKUP(Table4[[#This Row],[Customer ID]], 'Medical Examination'!A:A, 'Medical Examination'!E:E)</f>
        <v>No</v>
      </c>
      <c r="L1271" t="str">
        <f>_xlfn.XLOOKUP(Table4[[#This Row],[Customer ID]], 'Medical Examination'!A:A, 'Medical Examination'!F:F)</f>
        <v>No</v>
      </c>
      <c r="M1271">
        <f>_xlfn.XLOOKUP(Table4[[#This Row],[Customer ID]], 'Medical Examination'!A:A, 'Medical Examination'!G:G)</f>
        <v>0</v>
      </c>
      <c r="N1271" t="str">
        <f>_xlfn.XLOOKUP(Table4[[#This Row],[Customer ID]], 'Medical Examination'!A:A, 'Medical Examination'!H:H)</f>
        <v>No</v>
      </c>
      <c r="O1271" t="str">
        <f>_xlfn.XLOOKUP(Table4[[#This Row],[Customer ID]], 'Medical Examination'!A:A, 'Medical Examination'!I:I)</f>
        <v>Diabetes</v>
      </c>
      <c r="P1271" t="str">
        <f>_xlfn.XLOOKUP(Table4[[#This Row],[Customer ID]], 'Medical Examination'!A:A, 'Medical Examination'!J:J)</f>
        <v>Normal Weight</v>
      </c>
      <c r="Q1271" s="1">
        <f>_xlfn.XLOOKUP(Table4[[#This Row],[Customer ID]], Hospitalisation!A:A, Hospitalisation!E:E)</f>
        <v>8665.09</v>
      </c>
      <c r="R1271" t="str">
        <f>_xlfn.XLOOKUP(Table4[[#This Row],[Customer ID]], Hospitalisation!A:A, Hospitalisation!F:F)</f>
        <v>Tier - 3</v>
      </c>
      <c r="S1271" t="str">
        <f>_xlfn.XLOOKUP(Table4[[#This Row],[Customer ID]], Hospitalisation!A:A, Hospitalisation!G:G)</f>
        <v>Tier - 2</v>
      </c>
      <c r="T1271" t="str">
        <f>_xlfn.XLOOKUP(Table4[[#This Row],[Customer ID]], Hospitalisation!A:A, Hospitalisation!H:H)</f>
        <v>R1012</v>
      </c>
      <c r="U1271" t="str" cm="1">
        <f t="array" ref="U1271">_xlfn.IFS(Table4[[#This Row],[Age]]&lt;=29,"Youth",Table4[[#This Row],[Age]]&lt;=49,"Adults",Table4[[#This Row],[Age]]&gt;=50,"Senior")</f>
        <v>Senior</v>
      </c>
    </row>
    <row r="1272" spans="1:21">
      <c r="A1272" t="s">
        <v>3377</v>
      </c>
      <c r="B1272" t="str">
        <f>_xlfn.XLOOKUP(Table4[[#This Row],[Customer ID]],Table1[[#This Row],[Customer ID]],Table1[[#This Row],[TITLE]],0)</f>
        <v>Mr</v>
      </c>
      <c r="C1272" t="str" cm="1">
        <f t="array" ref="C1272">_xlfn.XLOOKUP(Table4[[#This Row],[Customer ID]],Table1[[#All],[Customer ID]],Table1[[#All],[FIRST NAME]],0)</f>
        <v>Michael W</v>
      </c>
      <c r="D1272" t="str" cm="1">
        <f t="array" ref="D1272">_xlfn.XLOOKUP(Table4[[#This Row],[Customer ID]],Table1[[#All],[Customer ID]],Table1[[#All],[LAST NAME]],0)</f>
        <v>Anderson</v>
      </c>
      <c r="E1272" s="5" cm="1">
        <f t="array" ref="E1272">_xlfn.XLOOKUP(Table4[[#This Row],[Customer ID]],Table3[[#All],[Customer ID]],Table3[[#All],[Date of Birth]],0)</f>
        <v>27609</v>
      </c>
      <c r="F1272" cm="1">
        <f t="array" ref="F1272">_xlfn.XLOOKUP(Table4[[#This Row],[Customer ID]],Table3[[#All],[Customer ID]],Table3[[#All],[Age]],0)</f>
        <v>47</v>
      </c>
      <c r="G1272" cm="1">
        <f t="array" ref="G1272">_xlfn.XLOOKUP(Table4[[#This Row],[Customer ID]],Table3[[#All],[Customer ID]],Table3[[#All],[Children]],0)</f>
        <v>1</v>
      </c>
      <c r="H1272" cm="1">
        <f t="array" ref="H1272">_xlfn.XLOOKUP(Table4[[#This Row],[Customer ID]],Table2[[#All],[Customer ID]],Table2[[#All],[BMI]],0)</f>
        <v>19.190000000000001</v>
      </c>
      <c r="I1272" cm="1">
        <f t="array" ref="I1272">_xlfn.XLOOKUP(Table4[[#This Row],[Customer ID]],Table2[[#All],[Customer ID]],Table2[[#All],[HBA1C]],0)</f>
        <v>7.71</v>
      </c>
      <c r="J1272" t="str">
        <f>_xlfn.XLOOKUP(Table4[[#This Row],[Customer ID]], 'Medical Examination'!A:A, 'Medical Examination'!D:D)</f>
        <v>Yes</v>
      </c>
      <c r="K1272" t="str">
        <f>_xlfn.XLOOKUP(Table4[[#This Row],[Customer ID]], 'Medical Examination'!A:A, 'Medical Examination'!E:E)</f>
        <v>No</v>
      </c>
      <c r="L1272" t="str">
        <f>_xlfn.XLOOKUP(Table4[[#This Row],[Customer ID]], 'Medical Examination'!A:A, 'Medical Examination'!F:F)</f>
        <v>No</v>
      </c>
      <c r="M1272">
        <f>_xlfn.XLOOKUP(Table4[[#This Row],[Customer ID]], 'Medical Examination'!A:A, 'Medical Examination'!G:G)</f>
        <v>1</v>
      </c>
      <c r="N1272" t="str">
        <f>_xlfn.XLOOKUP(Table4[[#This Row],[Customer ID]], 'Medical Examination'!A:A, 'Medical Examination'!H:H)</f>
        <v>No</v>
      </c>
      <c r="O1272" t="str">
        <f>_xlfn.XLOOKUP(Table4[[#This Row],[Customer ID]], 'Medical Examination'!A:A, 'Medical Examination'!I:I)</f>
        <v>Diabetes</v>
      </c>
      <c r="P1272" t="str">
        <f>_xlfn.XLOOKUP(Table4[[#This Row],[Customer ID]], 'Medical Examination'!A:A, 'Medical Examination'!J:J)</f>
        <v>Normal Weight</v>
      </c>
      <c r="Q1272" s="1">
        <f>_xlfn.XLOOKUP(Table4[[#This Row],[Customer ID]], Hospitalisation!A:A, Hospitalisation!E:E)</f>
        <v>8627.5400000000009</v>
      </c>
      <c r="R1272" t="str">
        <f>_xlfn.XLOOKUP(Table4[[#This Row],[Customer ID]], Hospitalisation!A:A, Hospitalisation!F:F)</f>
        <v>Tier - 2</v>
      </c>
      <c r="S1272" t="str">
        <f>_xlfn.XLOOKUP(Table4[[#This Row],[Customer ID]], Hospitalisation!A:A, Hospitalisation!G:G)</f>
        <v>Tier - 2</v>
      </c>
      <c r="T1272" t="str">
        <f>_xlfn.XLOOKUP(Table4[[#This Row],[Customer ID]], Hospitalisation!A:A, Hospitalisation!H:H)</f>
        <v>R1017</v>
      </c>
      <c r="U1272" t="str" cm="1">
        <f t="array" ref="U1272">_xlfn.IFS(Table4[[#This Row],[Age]]&lt;=29,"Youth",Table4[[#This Row],[Age]]&lt;=49,"Adults",Table4[[#This Row],[Age]]&gt;=50,"Senior")</f>
        <v>Adults</v>
      </c>
    </row>
    <row r="1273" spans="1:21">
      <c r="A1273" t="s">
        <v>3379</v>
      </c>
      <c r="B1273" t="str">
        <f>_xlfn.XLOOKUP(Table4[[#This Row],[Customer ID]],Table1[[#This Row],[Customer ID]],Table1[[#This Row],[TITLE]],0)</f>
        <v>Mr</v>
      </c>
      <c r="C1273" t="str" cm="1">
        <f t="array" ref="C1273">_xlfn.XLOOKUP(Table4[[#This Row],[Customer ID]],Table1[[#All],[Customer ID]],Table1[[#All],[FIRST NAME]],0)</f>
        <v>Eddie C</v>
      </c>
      <c r="D1273" t="str" cm="1">
        <f t="array" ref="D1273">_xlfn.XLOOKUP(Table4[[#This Row],[Customer ID]],Table1[[#All],[Customer ID]],Table1[[#All],[LAST NAME]],0)</f>
        <v>Walters</v>
      </c>
      <c r="E1273" s="5" cm="1">
        <f t="array" ref="E1273">_xlfn.XLOOKUP(Table4[[#This Row],[Customer ID]],Table3[[#All],[Customer ID]],Table3[[#All],[Date of Birth]],0)</f>
        <v>28370</v>
      </c>
      <c r="F1273" cm="1">
        <f t="array" ref="F1273">_xlfn.XLOOKUP(Table4[[#This Row],[Customer ID]],Table3[[#All],[Customer ID]],Table3[[#All],[Age]],0)</f>
        <v>45</v>
      </c>
      <c r="G1273" cm="1">
        <f t="array" ref="G1273">_xlfn.XLOOKUP(Table4[[#This Row],[Customer ID]],Table3[[#All],[Customer ID]],Table3[[#All],[Children]],0)</f>
        <v>3</v>
      </c>
      <c r="H1273" cm="1">
        <f t="array" ref="H1273">_xlfn.XLOOKUP(Table4[[#This Row],[Customer ID]],Table2[[#All],[Customer ID]],Table2[[#All],[BMI]],0)</f>
        <v>27.5</v>
      </c>
      <c r="I1273" cm="1">
        <f t="array" ref="I1273">_xlfn.XLOOKUP(Table4[[#This Row],[Customer ID]],Table2[[#All],[Customer ID]],Table2[[#All],[HBA1C]],0)</f>
        <v>6.03</v>
      </c>
      <c r="J1273" t="str">
        <f>_xlfn.XLOOKUP(Table4[[#This Row],[Customer ID]], 'Medical Examination'!A:A, 'Medical Examination'!D:D)</f>
        <v>No</v>
      </c>
      <c r="K1273" t="str">
        <f>_xlfn.XLOOKUP(Table4[[#This Row],[Customer ID]], 'Medical Examination'!A:A, 'Medical Examination'!E:E)</f>
        <v>No</v>
      </c>
      <c r="L1273" t="str">
        <f>_xlfn.XLOOKUP(Table4[[#This Row],[Customer ID]], 'Medical Examination'!A:A, 'Medical Examination'!F:F)</f>
        <v>No</v>
      </c>
      <c r="M1273">
        <f>_xlfn.XLOOKUP(Table4[[#This Row],[Customer ID]], 'Medical Examination'!A:A, 'Medical Examination'!G:G)</f>
        <v>0</v>
      </c>
      <c r="N1273" t="str">
        <f>_xlfn.XLOOKUP(Table4[[#This Row],[Customer ID]], 'Medical Examination'!A:A, 'Medical Examination'!H:H)</f>
        <v>No</v>
      </c>
      <c r="O1273" t="str">
        <f>_xlfn.XLOOKUP(Table4[[#This Row],[Customer ID]], 'Medical Examination'!A:A, 'Medical Examination'!I:I)</f>
        <v>Prediabetes</v>
      </c>
      <c r="P1273" t="str">
        <f>_xlfn.XLOOKUP(Table4[[#This Row],[Customer ID]], 'Medical Examination'!A:A, 'Medical Examination'!J:J)</f>
        <v>Overweight</v>
      </c>
      <c r="Q1273" s="1">
        <f>_xlfn.XLOOKUP(Table4[[#This Row],[Customer ID]], Hospitalisation!A:A, Hospitalisation!E:E)</f>
        <v>8615.2999999999993</v>
      </c>
      <c r="R1273" t="str">
        <f>_xlfn.XLOOKUP(Table4[[#This Row],[Customer ID]], Hospitalisation!A:A, Hospitalisation!F:F)</f>
        <v>Tier - 2</v>
      </c>
      <c r="S1273" t="str">
        <f>_xlfn.XLOOKUP(Table4[[#This Row],[Customer ID]], Hospitalisation!A:A, Hospitalisation!G:G)</f>
        <v>Tier - 3</v>
      </c>
      <c r="T1273" t="str">
        <f>_xlfn.XLOOKUP(Table4[[#This Row],[Customer ID]], Hospitalisation!A:A, Hospitalisation!H:H)</f>
        <v>R1011</v>
      </c>
      <c r="U1273" t="str" cm="1">
        <f t="array" ref="U1273">_xlfn.IFS(Table4[[#This Row],[Age]]&lt;=29,"Youth",Table4[[#This Row],[Age]]&lt;=49,"Adults",Table4[[#This Row],[Age]]&gt;=50,"Senior")</f>
        <v>Adults</v>
      </c>
    </row>
    <row r="1274" spans="1:21">
      <c r="A1274" t="s">
        <v>3382</v>
      </c>
      <c r="B1274" t="str">
        <f>_xlfn.XLOOKUP(Table4[[#This Row],[Customer ID]],Table1[[#This Row],[Customer ID]],Table1[[#This Row],[TITLE]],0)</f>
        <v>Mr</v>
      </c>
      <c r="C1274" t="str" cm="1">
        <f t="array" ref="C1274">_xlfn.XLOOKUP(Table4[[#This Row],[Customer ID]],Table1[[#All],[Customer ID]],Table1[[#All],[FIRST NAME]],0)</f>
        <v>Maxime M</v>
      </c>
      <c r="D1274" t="str" cm="1">
        <f t="array" ref="D1274">_xlfn.XLOOKUP(Table4[[#This Row],[Customer ID]],Table1[[#All],[Customer ID]],Table1[[#All],[LAST NAME]],0)</f>
        <v>Leboeuf</v>
      </c>
      <c r="E1274" s="5" cm="1">
        <f t="array" ref="E1274">_xlfn.XLOOKUP(Table4[[#This Row],[Customer ID]],Table3[[#All],[Customer ID]],Table3[[#All],[Date of Birth]],0)</f>
        <v>29053</v>
      </c>
      <c r="F1274" cm="1">
        <f t="array" ref="F1274">_xlfn.XLOOKUP(Table4[[#This Row],[Customer ID]],Table3[[#All],[Customer ID]],Table3[[#All],[Age]],0)</f>
        <v>43</v>
      </c>
      <c r="G1274" cm="1">
        <f t="array" ref="G1274">_xlfn.XLOOKUP(Table4[[#This Row],[Customer ID]],Table3[[#All],[Customer ID]],Table3[[#All],[Children]],0)</f>
        <v>3</v>
      </c>
      <c r="H1274" cm="1">
        <f t="array" ref="H1274">_xlfn.XLOOKUP(Table4[[#This Row],[Customer ID]],Table2[[#All],[Customer ID]],Table2[[#All],[BMI]],0)</f>
        <v>27.36</v>
      </c>
      <c r="I1274" cm="1">
        <f t="array" ref="I1274">_xlfn.XLOOKUP(Table4[[#This Row],[Customer ID]],Table2[[#All],[Customer ID]],Table2[[#All],[HBA1C]],0)</f>
        <v>5.96</v>
      </c>
      <c r="J1274" t="str">
        <f>_xlfn.XLOOKUP(Table4[[#This Row],[Customer ID]], 'Medical Examination'!A:A, 'Medical Examination'!D:D)</f>
        <v>No</v>
      </c>
      <c r="K1274" t="str">
        <f>_xlfn.XLOOKUP(Table4[[#This Row],[Customer ID]], 'Medical Examination'!A:A, 'Medical Examination'!E:E)</f>
        <v>No</v>
      </c>
      <c r="L1274" t="str">
        <f>_xlfn.XLOOKUP(Table4[[#This Row],[Customer ID]], 'Medical Examination'!A:A, 'Medical Examination'!F:F)</f>
        <v>Yes</v>
      </c>
      <c r="M1274">
        <f>_xlfn.XLOOKUP(Table4[[#This Row],[Customer ID]], 'Medical Examination'!A:A, 'Medical Examination'!G:G)</f>
        <v>1</v>
      </c>
      <c r="N1274" t="str">
        <f>_xlfn.XLOOKUP(Table4[[#This Row],[Customer ID]], 'Medical Examination'!A:A, 'Medical Examination'!H:H)</f>
        <v>No</v>
      </c>
      <c r="O1274" t="str">
        <f>_xlfn.XLOOKUP(Table4[[#This Row],[Customer ID]], 'Medical Examination'!A:A, 'Medical Examination'!I:I)</f>
        <v>Prediabetes</v>
      </c>
      <c r="P1274" t="str">
        <f>_xlfn.XLOOKUP(Table4[[#This Row],[Customer ID]], 'Medical Examination'!A:A, 'Medical Examination'!J:J)</f>
        <v>Overweight</v>
      </c>
      <c r="Q1274" s="1">
        <f>_xlfn.XLOOKUP(Table4[[#This Row],[Customer ID]], Hospitalisation!A:A, Hospitalisation!E:E)</f>
        <v>8606.2199999999993</v>
      </c>
      <c r="R1274" t="str">
        <f>_xlfn.XLOOKUP(Table4[[#This Row],[Customer ID]], Hospitalisation!A:A, Hospitalisation!F:F)</f>
        <v>Tier - 1</v>
      </c>
      <c r="S1274" t="str">
        <f>_xlfn.XLOOKUP(Table4[[#This Row],[Customer ID]], Hospitalisation!A:A, Hospitalisation!G:G)</f>
        <v>Tier - 2</v>
      </c>
      <c r="T1274" t="str">
        <f>_xlfn.XLOOKUP(Table4[[#This Row],[Customer ID]], Hospitalisation!A:A, Hospitalisation!H:H)</f>
        <v>R1014</v>
      </c>
      <c r="U1274" t="str" cm="1">
        <f t="array" ref="U1274">_xlfn.IFS(Table4[[#This Row],[Age]]&lt;=29,"Youth",Table4[[#This Row],[Age]]&lt;=49,"Adults",Table4[[#This Row],[Age]]&gt;=50,"Senior")</f>
        <v>Adults</v>
      </c>
    </row>
    <row r="1275" spans="1:21">
      <c r="A1275" t="s">
        <v>3385</v>
      </c>
      <c r="B1275" t="str">
        <f>_xlfn.XLOOKUP(Table4[[#This Row],[Customer ID]],Table1[[#This Row],[Customer ID]],Table1[[#This Row],[TITLE]],0)</f>
        <v>Mr</v>
      </c>
      <c r="C1275" t="str" cm="1">
        <f t="array" ref="C1275">_xlfn.XLOOKUP(Table4[[#This Row],[Customer ID]],Table1[[#All],[Customer ID]],Table1[[#All],[FIRST NAME]],0)</f>
        <v>Mark D</v>
      </c>
      <c r="D1275" t="str" cm="1">
        <f t="array" ref="D1275">_xlfn.XLOOKUP(Table4[[#This Row],[Customer ID]],Table1[[#All],[Customer ID]],Table1[[#All],[LAST NAME]],0)</f>
        <v>Scheibel</v>
      </c>
      <c r="E1275" s="5" cm="1">
        <f t="array" ref="E1275">_xlfn.XLOOKUP(Table4[[#This Row],[Customer ID]],Table3[[#All],[Customer ID]],Table3[[#All],[Date of Birth]],0)</f>
        <v>28413</v>
      </c>
      <c r="F1275" cm="1">
        <f t="array" ref="F1275">_xlfn.XLOOKUP(Table4[[#This Row],[Customer ID]],Table3[[#All],[Customer ID]],Table3[[#All],[Age]],0)</f>
        <v>45</v>
      </c>
      <c r="G1275" cm="1">
        <f t="array" ref="G1275">_xlfn.XLOOKUP(Table4[[#This Row],[Customer ID]],Table3[[#All],[Customer ID]],Table3[[#All],[Children]],0)</f>
        <v>3</v>
      </c>
      <c r="H1275" cm="1">
        <f t="array" ref="H1275">_xlfn.XLOOKUP(Table4[[#This Row],[Customer ID]],Table2[[#All],[Customer ID]],Table2[[#All],[BMI]],0)</f>
        <v>20.350000000000001</v>
      </c>
      <c r="I1275" cm="1">
        <f t="array" ref="I1275">_xlfn.XLOOKUP(Table4[[#This Row],[Customer ID]],Table2[[#All],[Customer ID]],Table2[[#All],[HBA1C]],0)</f>
        <v>4.16</v>
      </c>
      <c r="J1275" t="str">
        <f>_xlfn.XLOOKUP(Table4[[#This Row],[Customer ID]], 'Medical Examination'!A:A, 'Medical Examination'!D:D)</f>
        <v>No</v>
      </c>
      <c r="K1275" t="str">
        <f>_xlfn.XLOOKUP(Table4[[#This Row],[Customer ID]], 'Medical Examination'!A:A, 'Medical Examination'!E:E)</f>
        <v>No</v>
      </c>
      <c r="L1275" t="str">
        <f>_xlfn.XLOOKUP(Table4[[#This Row],[Customer ID]], 'Medical Examination'!A:A, 'Medical Examination'!F:F)</f>
        <v>No</v>
      </c>
      <c r="M1275">
        <f>_xlfn.XLOOKUP(Table4[[#This Row],[Customer ID]], 'Medical Examination'!A:A, 'Medical Examination'!G:G)</f>
        <v>0</v>
      </c>
      <c r="N1275" t="str">
        <f>_xlfn.XLOOKUP(Table4[[#This Row],[Customer ID]], 'Medical Examination'!A:A, 'Medical Examination'!H:H)</f>
        <v>No</v>
      </c>
      <c r="O1275" t="str">
        <f>_xlfn.XLOOKUP(Table4[[#This Row],[Customer ID]], 'Medical Examination'!A:A, 'Medical Examination'!I:I)</f>
        <v>Normal</v>
      </c>
      <c r="P1275" t="str">
        <f>_xlfn.XLOOKUP(Table4[[#This Row],[Customer ID]], 'Medical Examination'!A:A, 'Medical Examination'!J:J)</f>
        <v>Normal Weight</v>
      </c>
      <c r="Q1275" s="1">
        <f>_xlfn.XLOOKUP(Table4[[#This Row],[Customer ID]], Hospitalisation!A:A, Hospitalisation!E:E)</f>
        <v>8605.36</v>
      </c>
      <c r="R1275" t="str">
        <f>_xlfn.XLOOKUP(Table4[[#This Row],[Customer ID]], Hospitalisation!A:A, Hospitalisation!F:F)</f>
        <v>Tier - 2</v>
      </c>
      <c r="S1275" t="str">
        <f>_xlfn.XLOOKUP(Table4[[#This Row],[Customer ID]], Hospitalisation!A:A, Hospitalisation!G:G)</f>
        <v>Tier - 2</v>
      </c>
      <c r="T1275" t="str">
        <f>_xlfn.XLOOKUP(Table4[[#This Row],[Customer ID]], Hospitalisation!A:A, Hospitalisation!H:H)</f>
        <v>R1013</v>
      </c>
      <c r="U1275" t="str" cm="1">
        <f t="array" ref="U1275">_xlfn.IFS(Table4[[#This Row],[Age]]&lt;=29,"Youth",Table4[[#This Row],[Age]]&lt;=49,"Adults",Table4[[#This Row],[Age]]&gt;=50,"Senior")</f>
        <v>Adults</v>
      </c>
    </row>
    <row r="1276" spans="1:21">
      <c r="A1276" t="s">
        <v>3387</v>
      </c>
      <c r="B1276" t="str">
        <f>_xlfn.XLOOKUP(Table4[[#This Row],[Customer ID]],Table1[[#This Row],[Customer ID]],Table1[[#This Row],[TITLE]],0)</f>
        <v>Mr</v>
      </c>
      <c r="C1276" t="str" cm="1">
        <f t="array" ref="C1276">_xlfn.XLOOKUP(Table4[[#This Row],[Customer ID]],Table1[[#All],[Customer ID]],Table1[[#All],[FIRST NAME]],0)</f>
        <v>Adam</v>
      </c>
      <c r="D1276" t="str" cm="1">
        <f t="array" ref="D1276">_xlfn.XLOOKUP(Table4[[#This Row],[Customer ID]],Table1[[#All],[Customer ID]],Table1[[#All],[LAST NAME]],0)</f>
        <v>Ritter</v>
      </c>
      <c r="E1276" s="5" cm="1">
        <f t="array" ref="E1276">_xlfn.XLOOKUP(Table4[[#This Row],[Customer ID]],Table3[[#All],[Customer ID]],Table3[[#All],[Date of Birth]],0)</f>
        <v>28441</v>
      </c>
      <c r="F1276" cm="1">
        <f t="array" ref="F1276">_xlfn.XLOOKUP(Table4[[#This Row],[Customer ID]],Table3[[#All],[Customer ID]],Table3[[#All],[Age]],0)</f>
        <v>45</v>
      </c>
      <c r="G1276" cm="1">
        <f t="array" ref="G1276">_xlfn.XLOOKUP(Table4[[#This Row],[Customer ID]],Table3[[#All],[Customer ID]],Table3[[#All],[Children]],0)</f>
        <v>2</v>
      </c>
      <c r="H1276" cm="1">
        <f t="array" ref="H1276">_xlfn.XLOOKUP(Table4[[#This Row],[Customer ID]],Table2[[#All],[Customer ID]],Table2[[#All],[BMI]],0)</f>
        <v>24.035</v>
      </c>
      <c r="I1276" cm="1">
        <f t="array" ref="I1276">_xlfn.XLOOKUP(Table4[[#This Row],[Customer ID]],Table2[[#All],[Customer ID]],Table2[[#All],[HBA1C]],0)</f>
        <v>6.11</v>
      </c>
      <c r="J1276" t="str">
        <f>_xlfn.XLOOKUP(Table4[[#This Row],[Customer ID]], 'Medical Examination'!A:A, 'Medical Examination'!D:D)</f>
        <v>No</v>
      </c>
      <c r="K1276" t="str">
        <f>_xlfn.XLOOKUP(Table4[[#This Row],[Customer ID]], 'Medical Examination'!A:A, 'Medical Examination'!E:E)</f>
        <v>No</v>
      </c>
      <c r="L1276" t="str">
        <f>_xlfn.XLOOKUP(Table4[[#This Row],[Customer ID]], 'Medical Examination'!A:A, 'Medical Examination'!F:F)</f>
        <v>No</v>
      </c>
      <c r="M1276">
        <f>_xlfn.XLOOKUP(Table4[[#This Row],[Customer ID]], 'Medical Examination'!A:A, 'Medical Examination'!G:G)</f>
        <v>0</v>
      </c>
      <c r="N1276" t="str">
        <f>_xlfn.XLOOKUP(Table4[[#This Row],[Customer ID]], 'Medical Examination'!A:A, 'Medical Examination'!H:H)</f>
        <v>No</v>
      </c>
      <c r="O1276" t="str">
        <f>_xlfn.XLOOKUP(Table4[[#This Row],[Customer ID]], 'Medical Examination'!A:A, 'Medical Examination'!I:I)</f>
        <v>Prediabetes</v>
      </c>
      <c r="P1276" t="str">
        <f>_xlfn.XLOOKUP(Table4[[#This Row],[Customer ID]], 'Medical Examination'!A:A, 'Medical Examination'!J:J)</f>
        <v>Normal Weight</v>
      </c>
      <c r="Q1276" s="1">
        <f>_xlfn.XLOOKUP(Table4[[#This Row],[Customer ID]], Hospitalisation!A:A, Hospitalisation!E:E)</f>
        <v>8604.48</v>
      </c>
      <c r="R1276" t="str">
        <f>_xlfn.XLOOKUP(Table4[[#This Row],[Customer ID]], Hospitalisation!A:A, Hospitalisation!F:F)</f>
        <v>Tier - 3</v>
      </c>
      <c r="S1276" t="str">
        <f>_xlfn.XLOOKUP(Table4[[#This Row],[Customer ID]], Hospitalisation!A:A, Hospitalisation!G:G)</f>
        <v>Tier - 2</v>
      </c>
      <c r="T1276" t="str">
        <f>_xlfn.XLOOKUP(Table4[[#This Row],[Customer ID]], Hospitalisation!A:A, Hospitalisation!H:H)</f>
        <v>R1016</v>
      </c>
      <c r="U1276" t="str" cm="1">
        <f t="array" ref="U1276">_xlfn.IFS(Table4[[#This Row],[Age]]&lt;=29,"Youth",Table4[[#This Row],[Age]]&lt;=49,"Adults",Table4[[#This Row],[Age]]&gt;=50,"Senior")</f>
        <v>Adults</v>
      </c>
    </row>
    <row r="1277" spans="1:21">
      <c r="A1277" t="s">
        <v>3389</v>
      </c>
      <c r="B1277" t="str">
        <f>_xlfn.XLOOKUP(Table4[[#This Row],[Customer ID]],Table1[[#This Row],[Customer ID]],Table1[[#This Row],[TITLE]],0)</f>
        <v>Mr</v>
      </c>
      <c r="C1277" t="str" cm="1">
        <f t="array" ref="C1277">_xlfn.XLOOKUP(Table4[[#This Row],[Customer ID]],Table1[[#All],[Customer ID]],Table1[[#All],[FIRST NAME]],0)</f>
        <v>Justin M</v>
      </c>
      <c r="D1277" t="str" cm="1">
        <f t="array" ref="D1277">_xlfn.XLOOKUP(Table4[[#This Row],[Customer ID]],Table1[[#All],[Customer ID]],Table1[[#All],[LAST NAME]],0)</f>
        <v>Deeg</v>
      </c>
      <c r="E1277" s="5" cm="1">
        <f t="array" ref="E1277">_xlfn.XLOOKUP(Table4[[#This Row],[Customer ID]],Table3[[#All],[Customer ID]],Table3[[#All],[Date of Birth]],0)</f>
        <v>28392</v>
      </c>
      <c r="F1277" cm="1">
        <f t="array" ref="F1277">_xlfn.XLOOKUP(Table4[[#This Row],[Customer ID]],Table3[[#All],[Customer ID]],Table3[[#All],[Age]],0)</f>
        <v>45</v>
      </c>
      <c r="G1277" cm="1">
        <f t="array" ref="G1277">_xlfn.XLOOKUP(Table4[[#This Row],[Customer ID]],Table3[[#All],[Customer ID]],Table3[[#All],[Children]],0)</f>
        <v>2</v>
      </c>
      <c r="H1277" cm="1">
        <f t="array" ref="H1277">_xlfn.XLOOKUP(Table4[[#This Row],[Customer ID]],Table2[[#All],[Customer ID]],Table2[[#All],[BMI]],0)</f>
        <v>23.56</v>
      </c>
      <c r="I1277" cm="1">
        <f t="array" ref="I1277">_xlfn.XLOOKUP(Table4[[#This Row],[Customer ID]],Table2[[#All],[Customer ID]],Table2[[#All],[HBA1C]],0)</f>
        <v>5.97</v>
      </c>
      <c r="J1277" t="str">
        <f>_xlfn.XLOOKUP(Table4[[#This Row],[Customer ID]], 'Medical Examination'!A:A, 'Medical Examination'!D:D)</f>
        <v>No</v>
      </c>
      <c r="K1277" t="str">
        <f>_xlfn.XLOOKUP(Table4[[#This Row],[Customer ID]], 'Medical Examination'!A:A, 'Medical Examination'!E:E)</f>
        <v>No</v>
      </c>
      <c r="L1277" t="str">
        <f>_xlfn.XLOOKUP(Table4[[#This Row],[Customer ID]], 'Medical Examination'!A:A, 'Medical Examination'!F:F)</f>
        <v>No</v>
      </c>
      <c r="M1277">
        <f>_xlfn.XLOOKUP(Table4[[#This Row],[Customer ID]], 'Medical Examination'!A:A, 'Medical Examination'!G:G)</f>
        <v>0</v>
      </c>
      <c r="N1277" t="str">
        <f>_xlfn.XLOOKUP(Table4[[#This Row],[Customer ID]], 'Medical Examination'!A:A, 'Medical Examination'!H:H)</f>
        <v>No</v>
      </c>
      <c r="O1277" t="str">
        <f>_xlfn.XLOOKUP(Table4[[#This Row],[Customer ID]], 'Medical Examination'!A:A, 'Medical Examination'!I:I)</f>
        <v>Prediabetes</v>
      </c>
      <c r="P1277" t="str">
        <f>_xlfn.XLOOKUP(Table4[[#This Row],[Customer ID]], 'Medical Examination'!A:A, 'Medical Examination'!J:J)</f>
        <v>Normal Weight</v>
      </c>
      <c r="Q1277" s="1">
        <f>_xlfn.XLOOKUP(Table4[[#This Row],[Customer ID]], Hospitalisation!A:A, Hospitalisation!E:E)</f>
        <v>8603.82</v>
      </c>
      <c r="R1277" t="str">
        <f>_xlfn.XLOOKUP(Table4[[#This Row],[Customer ID]], Hospitalisation!A:A, Hospitalisation!F:F)</f>
        <v>Tier - 2</v>
      </c>
      <c r="S1277" t="str">
        <f>_xlfn.XLOOKUP(Table4[[#This Row],[Customer ID]], Hospitalisation!A:A, Hospitalisation!G:G)</f>
        <v>Tier - 1</v>
      </c>
      <c r="T1277" t="str">
        <f>_xlfn.XLOOKUP(Table4[[#This Row],[Customer ID]], Hospitalisation!A:A, Hospitalisation!H:H)</f>
        <v>R1019</v>
      </c>
      <c r="U1277" t="str" cm="1">
        <f t="array" ref="U1277">_xlfn.IFS(Table4[[#This Row],[Age]]&lt;=29,"Youth",Table4[[#This Row],[Age]]&lt;=49,"Adults",Table4[[#This Row],[Age]]&gt;=50,"Senior")</f>
        <v>Adults</v>
      </c>
    </row>
    <row r="1278" spans="1:21">
      <c r="A1278" t="s">
        <v>3391</v>
      </c>
      <c r="B1278" t="str">
        <f>_xlfn.XLOOKUP(Table4[[#This Row],[Customer ID]],Table1[[#This Row],[Customer ID]],Table1[[#This Row],[TITLE]],0)</f>
        <v>Ms</v>
      </c>
      <c r="C1278" t="str" cm="1">
        <f t="array" ref="C1278">_xlfn.XLOOKUP(Table4[[#This Row],[Customer ID]],Table1[[#All],[Customer ID]],Table1[[#All],[FIRST NAME]],0)</f>
        <v>Svetlana V</v>
      </c>
      <c r="D1278" t="str" cm="1">
        <f t="array" ref="D1278">_xlfn.XLOOKUP(Table4[[#This Row],[Customer ID]],Table1[[#All],[Customer ID]],Table1[[#All],[LAST NAME]],0)</f>
        <v>Pretot</v>
      </c>
      <c r="E1278" s="5" cm="1">
        <f t="array" ref="E1278">_xlfn.XLOOKUP(Table4[[#This Row],[Customer ID]],Table3[[#All],[Customer ID]],Table3[[#All],[Date of Birth]],0)</f>
        <v>26856</v>
      </c>
      <c r="F1278" cm="1">
        <f t="array" ref="F1278">_xlfn.XLOOKUP(Table4[[#This Row],[Customer ID]],Table3[[#All],[Customer ID]],Table3[[#All],[Age]],0)</f>
        <v>49</v>
      </c>
      <c r="G1278" cm="1">
        <f t="array" ref="G1278">_xlfn.XLOOKUP(Table4[[#This Row],[Customer ID]],Table3[[#All],[Customer ID]],Table3[[#All],[Children]],0)</f>
        <v>0</v>
      </c>
      <c r="H1278" cm="1">
        <f t="array" ref="H1278">_xlfn.XLOOKUP(Table4[[#This Row],[Customer ID]],Table2[[#All],[Customer ID]],Table2[[#All],[BMI]],0)</f>
        <v>27.17</v>
      </c>
      <c r="I1278" cm="1">
        <f t="array" ref="I1278">_xlfn.XLOOKUP(Table4[[#This Row],[Customer ID]],Table2[[#All],[Customer ID]],Table2[[#All],[HBA1C]],0)</f>
        <v>10.81</v>
      </c>
      <c r="J1278" t="str">
        <f>_xlfn.XLOOKUP(Table4[[#This Row],[Customer ID]], 'Medical Examination'!A:A, 'Medical Examination'!D:D)</f>
        <v>No</v>
      </c>
      <c r="K1278" t="str">
        <f>_xlfn.XLOOKUP(Table4[[#This Row],[Customer ID]], 'Medical Examination'!A:A, 'Medical Examination'!E:E)</f>
        <v>No</v>
      </c>
      <c r="L1278" t="str">
        <f>_xlfn.XLOOKUP(Table4[[#This Row],[Customer ID]], 'Medical Examination'!A:A, 'Medical Examination'!F:F)</f>
        <v>No</v>
      </c>
      <c r="M1278">
        <f>_xlfn.XLOOKUP(Table4[[#This Row],[Customer ID]], 'Medical Examination'!A:A, 'Medical Examination'!G:G)</f>
        <v>2</v>
      </c>
      <c r="N1278" t="str">
        <f>_xlfn.XLOOKUP(Table4[[#This Row],[Customer ID]], 'Medical Examination'!A:A, 'Medical Examination'!H:H)</f>
        <v>No</v>
      </c>
      <c r="O1278" t="str">
        <f>_xlfn.XLOOKUP(Table4[[#This Row],[Customer ID]], 'Medical Examination'!A:A, 'Medical Examination'!I:I)</f>
        <v>Diabetes</v>
      </c>
      <c r="P1278" t="str">
        <f>_xlfn.XLOOKUP(Table4[[#This Row],[Customer ID]], 'Medical Examination'!A:A, 'Medical Examination'!J:J)</f>
        <v>Overweight</v>
      </c>
      <c r="Q1278" s="1">
        <f>_xlfn.XLOOKUP(Table4[[#This Row],[Customer ID]], Hospitalisation!A:A, Hospitalisation!E:E)</f>
        <v>8601.33</v>
      </c>
      <c r="R1278" t="str">
        <f>_xlfn.XLOOKUP(Table4[[#This Row],[Customer ID]], Hospitalisation!A:A, Hospitalisation!F:F)</f>
        <v>Tier - 2</v>
      </c>
      <c r="S1278" t="str">
        <f>_xlfn.XLOOKUP(Table4[[#This Row],[Customer ID]], Hospitalisation!A:A, Hospitalisation!G:G)</f>
        <v>Tier - 1</v>
      </c>
      <c r="T1278" t="str">
        <f>_xlfn.XLOOKUP(Table4[[#This Row],[Customer ID]], Hospitalisation!A:A, Hospitalisation!H:H)</f>
        <v>R1013</v>
      </c>
      <c r="U1278" t="str" cm="1">
        <f t="array" ref="U1278">_xlfn.IFS(Table4[[#This Row],[Age]]&lt;=29,"Youth",Table4[[#This Row],[Age]]&lt;=49,"Adults",Table4[[#This Row],[Age]]&gt;=50,"Senior")</f>
        <v>Adults</v>
      </c>
    </row>
    <row r="1279" spans="1:21">
      <c r="A1279" t="s">
        <v>3394</v>
      </c>
      <c r="B1279" t="str">
        <f>_xlfn.XLOOKUP(Table4[[#This Row],[Customer ID]],Table1[[#This Row],[Customer ID]],Table1[[#This Row],[TITLE]],0)</f>
        <v>Ms</v>
      </c>
      <c r="C1279" t="str" cm="1">
        <f t="array" ref="C1279">_xlfn.XLOOKUP(Table4[[#This Row],[Customer ID]],Table1[[#All],[Customer ID]],Table1[[#All],[FIRST NAME]],0)</f>
        <v>Jana L</v>
      </c>
      <c r="D1279" t="str" cm="1">
        <f t="array" ref="D1279">_xlfn.XLOOKUP(Table4[[#This Row],[Customer ID]],Table1[[#All],[Customer ID]],Table1[[#All],[LAST NAME]],0)</f>
        <v>Willsey</v>
      </c>
      <c r="E1279" s="5" cm="1">
        <f t="array" ref="E1279">_xlfn.XLOOKUP(Table4[[#This Row],[Customer ID]],Table3[[#All],[Customer ID]],Table3[[#All],[Date of Birth]],0)</f>
        <v>30522</v>
      </c>
      <c r="F1279" cm="1">
        <f t="array" ref="F1279">_xlfn.XLOOKUP(Table4[[#This Row],[Customer ID]],Table3[[#All],[Customer ID]],Table3[[#All],[Age]],0)</f>
        <v>39</v>
      </c>
      <c r="G1279" cm="1">
        <f t="array" ref="G1279">_xlfn.XLOOKUP(Table4[[#This Row],[Customer ID]],Table3[[#All],[Customer ID]],Table3[[#All],[Children]],0)</f>
        <v>5</v>
      </c>
      <c r="H1279" cm="1">
        <f t="array" ref="H1279">_xlfn.XLOOKUP(Table4[[#This Row],[Customer ID]],Table2[[#All],[Customer ID]],Table2[[#All],[BMI]],0)</f>
        <v>34.32</v>
      </c>
      <c r="I1279" cm="1">
        <f t="array" ref="I1279">_xlfn.XLOOKUP(Table4[[#This Row],[Customer ID]],Table2[[#All],[Customer ID]],Table2[[#All],[HBA1C]],0)</f>
        <v>5.7</v>
      </c>
      <c r="J1279" t="str">
        <f>_xlfn.XLOOKUP(Table4[[#This Row],[Customer ID]], 'Medical Examination'!A:A, 'Medical Examination'!D:D)</f>
        <v>Yes</v>
      </c>
      <c r="K1279" t="str">
        <f>_xlfn.XLOOKUP(Table4[[#This Row],[Customer ID]], 'Medical Examination'!A:A, 'Medical Examination'!E:E)</f>
        <v>No</v>
      </c>
      <c r="L1279" t="str">
        <f>_xlfn.XLOOKUP(Table4[[#This Row],[Customer ID]], 'Medical Examination'!A:A, 'Medical Examination'!F:F)</f>
        <v>Yes</v>
      </c>
      <c r="M1279">
        <f>_xlfn.XLOOKUP(Table4[[#This Row],[Customer ID]], 'Medical Examination'!A:A, 'Medical Examination'!G:G)</f>
        <v>1</v>
      </c>
      <c r="N1279" t="str">
        <f>_xlfn.XLOOKUP(Table4[[#This Row],[Customer ID]], 'Medical Examination'!A:A, 'Medical Examination'!H:H)</f>
        <v>No</v>
      </c>
      <c r="O1279" t="str">
        <f>_xlfn.XLOOKUP(Table4[[#This Row],[Customer ID]], 'Medical Examination'!A:A, 'Medical Examination'!I:I)</f>
        <v>Normal</v>
      </c>
      <c r="P1279" t="str">
        <f>_xlfn.XLOOKUP(Table4[[#This Row],[Customer ID]], 'Medical Examination'!A:A, 'Medical Examination'!J:J)</f>
        <v>Obesity</v>
      </c>
      <c r="Q1279" s="1">
        <f>_xlfn.XLOOKUP(Table4[[#This Row],[Customer ID]], Hospitalisation!A:A, Hospitalisation!E:E)</f>
        <v>8596.83</v>
      </c>
      <c r="R1279" t="str">
        <f>_xlfn.XLOOKUP(Table4[[#This Row],[Customer ID]], Hospitalisation!A:A, Hospitalisation!F:F)</f>
        <v>Tier - 2</v>
      </c>
      <c r="S1279" t="str">
        <f>_xlfn.XLOOKUP(Table4[[#This Row],[Customer ID]], Hospitalisation!A:A, Hospitalisation!G:G)</f>
        <v>Tier - 3</v>
      </c>
      <c r="T1279" t="str">
        <f>_xlfn.XLOOKUP(Table4[[#This Row],[Customer ID]], Hospitalisation!A:A, Hospitalisation!H:H)</f>
        <v>R1013</v>
      </c>
      <c r="U1279" t="str" cm="1">
        <f t="array" ref="U1279">_xlfn.IFS(Table4[[#This Row],[Age]]&lt;=29,"Youth",Table4[[#This Row],[Age]]&lt;=49,"Adults",Table4[[#This Row],[Age]]&gt;=50,"Senior")</f>
        <v>Adults</v>
      </c>
    </row>
    <row r="1280" spans="1:21">
      <c r="A1280" t="s">
        <v>3397</v>
      </c>
      <c r="B1280" t="str">
        <f>_xlfn.XLOOKUP(Table4[[#This Row],[Customer ID]],Table1[[#This Row],[Customer ID]],Table1[[#This Row],[TITLE]],0)</f>
        <v>Ms</v>
      </c>
      <c r="C1280" t="str" cm="1">
        <f t="array" ref="C1280">_xlfn.XLOOKUP(Table4[[#This Row],[Customer ID]],Table1[[#All],[Customer ID]],Table1[[#All],[FIRST NAME]],0)</f>
        <v>Laura</v>
      </c>
      <c r="D1280" t="str" cm="1">
        <f t="array" ref="D1280">_xlfn.XLOOKUP(Table4[[#This Row],[Customer ID]],Table1[[#All],[Customer ID]],Table1[[#All],[LAST NAME]],0)</f>
        <v>Roach</v>
      </c>
      <c r="E1280" s="5" cm="1">
        <f t="array" ref="E1280">_xlfn.XLOOKUP(Table4[[#This Row],[Customer ID]],Table3[[#All],[Customer ID]],Table3[[#All],[Date of Birth]],0)</f>
        <v>30680</v>
      </c>
      <c r="F1280" cm="1">
        <f t="array" ref="F1280">_xlfn.XLOOKUP(Table4[[#This Row],[Customer ID]],Table3[[#All],[Customer ID]],Table3[[#All],[Age]],0)</f>
        <v>39</v>
      </c>
      <c r="G1280" cm="1">
        <f t="array" ref="G1280">_xlfn.XLOOKUP(Table4[[#This Row],[Customer ID]],Table3[[#All],[Customer ID]],Table3[[#All],[Children]],0)</f>
        <v>5</v>
      </c>
      <c r="H1280" cm="1">
        <f t="array" ref="H1280">_xlfn.XLOOKUP(Table4[[#This Row],[Customer ID]],Table2[[#All],[Customer ID]],Table2[[#All],[BMI]],0)</f>
        <v>23.87</v>
      </c>
      <c r="I1280" cm="1">
        <f t="array" ref="I1280">_xlfn.XLOOKUP(Table4[[#This Row],[Customer ID]],Table2[[#All],[Customer ID]],Table2[[#All],[HBA1C]],0)</f>
        <v>4.7699999999999996</v>
      </c>
      <c r="J1280" t="str">
        <f>_xlfn.XLOOKUP(Table4[[#This Row],[Customer ID]], 'Medical Examination'!A:A, 'Medical Examination'!D:D)</f>
        <v>Yes</v>
      </c>
      <c r="K1280" t="str">
        <f>_xlfn.XLOOKUP(Table4[[#This Row],[Customer ID]], 'Medical Examination'!A:A, 'Medical Examination'!E:E)</f>
        <v>No</v>
      </c>
      <c r="L1280" t="str">
        <f>_xlfn.XLOOKUP(Table4[[#This Row],[Customer ID]], 'Medical Examination'!A:A, 'Medical Examination'!F:F)</f>
        <v>Yes</v>
      </c>
      <c r="M1280">
        <f>_xlfn.XLOOKUP(Table4[[#This Row],[Customer ID]], 'Medical Examination'!A:A, 'Medical Examination'!G:G)</f>
        <v>1</v>
      </c>
      <c r="N1280" t="str">
        <f>_xlfn.XLOOKUP(Table4[[#This Row],[Customer ID]], 'Medical Examination'!A:A, 'Medical Examination'!H:H)</f>
        <v>No</v>
      </c>
      <c r="O1280" t="str">
        <f>_xlfn.XLOOKUP(Table4[[#This Row],[Customer ID]], 'Medical Examination'!A:A, 'Medical Examination'!I:I)</f>
        <v>Normal</v>
      </c>
      <c r="P1280" t="str">
        <f>_xlfn.XLOOKUP(Table4[[#This Row],[Customer ID]], 'Medical Examination'!A:A, 'Medical Examination'!J:J)</f>
        <v>Normal Weight</v>
      </c>
      <c r="Q1280" s="1">
        <f>_xlfn.XLOOKUP(Table4[[#This Row],[Customer ID]], Hospitalisation!A:A, Hospitalisation!E:E)</f>
        <v>8582.2999999999993</v>
      </c>
      <c r="R1280" t="str">
        <f>_xlfn.XLOOKUP(Table4[[#This Row],[Customer ID]], Hospitalisation!A:A, Hospitalisation!F:F)</f>
        <v>Tier - 2</v>
      </c>
      <c r="S1280" t="str">
        <f>_xlfn.XLOOKUP(Table4[[#This Row],[Customer ID]], Hospitalisation!A:A, Hospitalisation!G:G)</f>
        <v>Tier - 1</v>
      </c>
      <c r="T1280" t="str">
        <f>_xlfn.XLOOKUP(Table4[[#This Row],[Customer ID]], Hospitalisation!A:A, Hospitalisation!H:H)</f>
        <v>R1013</v>
      </c>
      <c r="U1280" t="str" cm="1">
        <f t="array" ref="U1280">_xlfn.IFS(Table4[[#This Row],[Age]]&lt;=29,"Youth",Table4[[#This Row],[Age]]&lt;=49,"Adults",Table4[[#This Row],[Age]]&gt;=50,"Senior")</f>
        <v>Adults</v>
      </c>
    </row>
    <row r="1281" spans="1:21">
      <c r="A1281" t="s">
        <v>3399</v>
      </c>
      <c r="B1281" t="str">
        <f>_xlfn.XLOOKUP(Table4[[#This Row],[Customer ID]],Table1[[#This Row],[Customer ID]],Table1[[#This Row],[TITLE]],0)</f>
        <v>Mr</v>
      </c>
      <c r="C1281" t="str" cm="1">
        <f t="array" ref="C1281">_xlfn.XLOOKUP(Table4[[#This Row],[Customer ID]],Table1[[#All],[Customer ID]],Table1[[#All],[FIRST NAME]],0)</f>
        <v>Torrey C Iii</v>
      </c>
      <c r="D1281" t="str" cm="1">
        <f t="array" ref="D1281">_xlfn.XLOOKUP(Table4[[#This Row],[Customer ID]],Table1[[#All],[Customer ID]],Table1[[#All],[LAST NAME]],0)</f>
        <v>Jacobsen</v>
      </c>
      <c r="E1281" s="5" cm="1">
        <f t="array" ref="E1281">_xlfn.XLOOKUP(Table4[[#This Row],[Customer ID]],Table3[[#All],[Customer ID]],Table3[[#All],[Date of Birth]],0)</f>
        <v>32092</v>
      </c>
      <c r="F1281" cm="1">
        <f t="array" ref="F1281">_xlfn.XLOOKUP(Table4[[#This Row],[Customer ID]],Table3[[#All],[Customer ID]],Table3[[#All],[Age]],0)</f>
        <v>35</v>
      </c>
      <c r="G1281" cm="1">
        <f t="array" ref="G1281">_xlfn.XLOOKUP(Table4[[#This Row],[Customer ID]],Table3[[#All],[Customer ID]],Table3[[#All],[Children]],0)</f>
        <v>3</v>
      </c>
      <c r="H1281" cm="1">
        <f t="array" ref="H1281">_xlfn.XLOOKUP(Table4[[#This Row],[Customer ID]],Table2[[#All],[Customer ID]],Table2[[#All],[BMI]],0)</f>
        <v>30.15</v>
      </c>
      <c r="I1281" cm="1">
        <f t="array" ref="I1281">_xlfn.XLOOKUP(Table4[[#This Row],[Customer ID]],Table2[[#All],[Customer ID]],Table2[[#All],[HBA1C]],0)</f>
        <v>4.25</v>
      </c>
      <c r="J1281" t="str">
        <f>_xlfn.XLOOKUP(Table4[[#This Row],[Customer ID]], 'Medical Examination'!A:A, 'Medical Examination'!D:D)</f>
        <v>No</v>
      </c>
      <c r="K1281" t="str">
        <f>_xlfn.XLOOKUP(Table4[[#This Row],[Customer ID]], 'Medical Examination'!A:A, 'Medical Examination'!E:E)</f>
        <v>No</v>
      </c>
      <c r="L1281" t="str">
        <f>_xlfn.XLOOKUP(Table4[[#This Row],[Customer ID]], 'Medical Examination'!A:A, 'Medical Examination'!F:F)</f>
        <v>No</v>
      </c>
      <c r="M1281">
        <f>_xlfn.XLOOKUP(Table4[[#This Row],[Customer ID]], 'Medical Examination'!A:A, 'Medical Examination'!G:G)</f>
        <v>1</v>
      </c>
      <c r="N1281" t="str">
        <f>_xlfn.XLOOKUP(Table4[[#This Row],[Customer ID]], 'Medical Examination'!A:A, 'Medical Examination'!H:H)</f>
        <v>No</v>
      </c>
      <c r="O1281" t="str">
        <f>_xlfn.XLOOKUP(Table4[[#This Row],[Customer ID]], 'Medical Examination'!A:A, 'Medical Examination'!I:I)</f>
        <v>Normal</v>
      </c>
      <c r="P1281" t="str">
        <f>_xlfn.XLOOKUP(Table4[[#This Row],[Customer ID]], 'Medical Examination'!A:A, 'Medical Examination'!J:J)</f>
        <v>Obesity</v>
      </c>
      <c r="Q1281" s="1">
        <f>_xlfn.XLOOKUP(Table4[[#This Row],[Customer ID]], Hospitalisation!A:A, Hospitalisation!E:E)</f>
        <v>8573.2999999999993</v>
      </c>
      <c r="R1281" t="str">
        <f>_xlfn.XLOOKUP(Table4[[#This Row],[Customer ID]], Hospitalisation!A:A, Hospitalisation!F:F)</f>
        <v>Tier - 2</v>
      </c>
      <c r="S1281" t="str">
        <f>_xlfn.XLOOKUP(Table4[[#This Row],[Customer ID]], Hospitalisation!A:A, Hospitalisation!G:G)</f>
        <v>Tier - 2</v>
      </c>
      <c r="T1281" t="str">
        <f>_xlfn.XLOOKUP(Table4[[#This Row],[Customer ID]], Hospitalisation!A:A, Hospitalisation!H:H)</f>
        <v>R1021</v>
      </c>
      <c r="U1281" t="str" cm="1">
        <f t="array" ref="U1281">_xlfn.IFS(Table4[[#This Row],[Age]]&lt;=29,"Youth",Table4[[#This Row],[Age]]&lt;=49,"Adults",Table4[[#This Row],[Age]]&gt;=50,"Senior")</f>
        <v>Adults</v>
      </c>
    </row>
    <row r="1282" spans="1:21">
      <c r="A1282" t="s">
        <v>3402</v>
      </c>
      <c r="B1282" t="str">
        <f>_xlfn.XLOOKUP(Table4[[#This Row],[Customer ID]],Table1[[#This Row],[Customer ID]],Table1[[#This Row],[TITLE]],0)</f>
        <v>Mr</v>
      </c>
      <c r="C1282" t="str" cm="1">
        <f t="array" ref="C1282">_xlfn.XLOOKUP(Table4[[#This Row],[Customer ID]],Table1[[#All],[Customer ID]],Table1[[#All],[FIRST NAME]],0)</f>
        <v>Paul</v>
      </c>
      <c r="D1282" t="str" cm="1">
        <f t="array" ref="D1282">_xlfn.XLOOKUP(Table4[[#This Row],[Customer ID]],Table1[[#All],[Customer ID]],Table1[[#All],[LAST NAME]],0)</f>
        <v>O'Hora</v>
      </c>
      <c r="E1282" s="5" cm="1">
        <f t="array" ref="E1282">_xlfn.XLOOKUP(Table4[[#This Row],[Customer ID]],Table3[[#All],[Customer ID]],Table3[[#All],[Date of Birth]],0)</f>
        <v>30291</v>
      </c>
      <c r="F1282" cm="1">
        <f t="array" ref="F1282">_xlfn.XLOOKUP(Table4[[#This Row],[Customer ID]],Table3[[#All],[Customer ID]],Table3[[#All],[Age]],0)</f>
        <v>40</v>
      </c>
      <c r="G1282" cm="1">
        <f t="array" ref="G1282">_xlfn.XLOOKUP(Table4[[#This Row],[Customer ID]],Table3[[#All],[Customer ID]],Table3[[#All],[Children]],0)</f>
        <v>3</v>
      </c>
      <c r="H1282" cm="1">
        <f t="array" ref="H1282">_xlfn.XLOOKUP(Table4[[#This Row],[Customer ID]],Table2[[#All],[Customer ID]],Table2[[#All],[BMI]],0)</f>
        <v>26.36</v>
      </c>
      <c r="I1282" cm="1">
        <f t="array" ref="I1282">_xlfn.XLOOKUP(Table4[[#This Row],[Customer ID]],Table2[[#All],[Customer ID]],Table2[[#All],[HBA1C]],0)</f>
        <v>5.52</v>
      </c>
      <c r="J1282" t="str">
        <f>_xlfn.XLOOKUP(Table4[[#This Row],[Customer ID]], 'Medical Examination'!A:A, 'Medical Examination'!D:D)</f>
        <v>No</v>
      </c>
      <c r="K1282" t="str">
        <f>_xlfn.XLOOKUP(Table4[[#This Row],[Customer ID]], 'Medical Examination'!A:A, 'Medical Examination'!E:E)</f>
        <v>No</v>
      </c>
      <c r="L1282" t="str">
        <f>_xlfn.XLOOKUP(Table4[[#This Row],[Customer ID]], 'Medical Examination'!A:A, 'Medical Examination'!F:F)</f>
        <v>No</v>
      </c>
      <c r="M1282">
        <f>_xlfn.XLOOKUP(Table4[[#This Row],[Customer ID]], 'Medical Examination'!A:A, 'Medical Examination'!G:G)</f>
        <v>0</v>
      </c>
      <c r="N1282" t="str">
        <f>_xlfn.XLOOKUP(Table4[[#This Row],[Customer ID]], 'Medical Examination'!A:A, 'Medical Examination'!H:H)</f>
        <v>No</v>
      </c>
      <c r="O1282" t="str">
        <f>_xlfn.XLOOKUP(Table4[[#This Row],[Customer ID]], 'Medical Examination'!A:A, 'Medical Examination'!I:I)</f>
        <v>Normal</v>
      </c>
      <c r="P1282" t="str">
        <f>_xlfn.XLOOKUP(Table4[[#This Row],[Customer ID]], 'Medical Examination'!A:A, 'Medical Examination'!J:J)</f>
        <v>Overweight</v>
      </c>
      <c r="Q1282" s="1">
        <f>_xlfn.XLOOKUP(Table4[[#This Row],[Customer ID]], Hospitalisation!A:A, Hospitalisation!E:E)</f>
        <v>8572.0400000000009</v>
      </c>
      <c r="R1282" t="str">
        <f>_xlfn.XLOOKUP(Table4[[#This Row],[Customer ID]], Hospitalisation!A:A, Hospitalisation!F:F)</f>
        <v>Tier - 2</v>
      </c>
      <c r="S1282" t="str">
        <f>_xlfn.XLOOKUP(Table4[[#This Row],[Customer ID]], Hospitalisation!A:A, Hospitalisation!G:G)</f>
        <v>Tier - 2</v>
      </c>
      <c r="T1282" t="str">
        <f>_xlfn.XLOOKUP(Table4[[#This Row],[Customer ID]], Hospitalisation!A:A, Hospitalisation!H:H)</f>
        <v>R1021</v>
      </c>
      <c r="U1282" t="str" cm="1">
        <f t="array" ref="U1282">_xlfn.IFS(Table4[[#This Row],[Age]]&lt;=29,"Youth",Table4[[#This Row],[Age]]&lt;=49,"Adults",Table4[[#This Row],[Age]]&gt;=50,"Senior")</f>
        <v>Adults</v>
      </c>
    </row>
    <row r="1283" spans="1:21">
      <c r="A1283" t="s">
        <v>3404</v>
      </c>
      <c r="B1283" t="str">
        <f>_xlfn.XLOOKUP(Table4[[#This Row],[Customer ID]],Table1[[#This Row],[Customer ID]],Table1[[#This Row],[TITLE]],0)</f>
        <v>Ms</v>
      </c>
      <c r="C1283" t="str" cm="1">
        <f t="array" ref="C1283">_xlfn.XLOOKUP(Table4[[#This Row],[Customer ID]],Table1[[#All],[Customer ID]],Table1[[#All],[FIRST NAME]],0)</f>
        <v>Jennifer D</v>
      </c>
      <c r="D1283" t="str" cm="1">
        <f t="array" ref="D1283">_xlfn.XLOOKUP(Table4[[#This Row],[Customer ID]],Table1[[#All],[Customer ID]],Table1[[#All],[LAST NAME]],0)</f>
        <v>Amato</v>
      </c>
      <c r="E1283" s="5" cm="1">
        <f t="array" ref="E1283">_xlfn.XLOOKUP(Table4[[#This Row],[Customer ID]],Table3[[#All],[Customer ID]],Table3[[#All],[Date of Birth]],0)</f>
        <v>27663</v>
      </c>
      <c r="F1283" cm="1">
        <f t="array" ref="F1283">_xlfn.XLOOKUP(Table4[[#This Row],[Customer ID]],Table3[[#All],[Customer ID]],Table3[[#All],[Age]],0)</f>
        <v>47</v>
      </c>
      <c r="G1283" cm="1">
        <f t="array" ref="G1283">_xlfn.XLOOKUP(Table4[[#This Row],[Customer ID]],Table3[[#All],[Customer ID]],Table3[[#All],[Children]],0)</f>
        <v>1</v>
      </c>
      <c r="H1283" cm="1">
        <f t="array" ref="H1283">_xlfn.XLOOKUP(Table4[[#This Row],[Customer ID]],Table2[[#All],[Customer ID]],Table2[[#All],[BMI]],0)</f>
        <v>45.32</v>
      </c>
      <c r="I1283" cm="1">
        <f t="array" ref="I1283">_xlfn.XLOOKUP(Table4[[#This Row],[Customer ID]],Table2[[#All],[Customer ID]],Table2[[#All],[HBA1C]],0)</f>
        <v>6.53</v>
      </c>
      <c r="J1283" t="str">
        <f>_xlfn.XLOOKUP(Table4[[#This Row],[Customer ID]], 'Medical Examination'!A:A, 'Medical Examination'!D:D)</f>
        <v>Yes</v>
      </c>
      <c r="K1283" t="str">
        <f>_xlfn.XLOOKUP(Table4[[#This Row],[Customer ID]], 'Medical Examination'!A:A, 'Medical Examination'!E:E)</f>
        <v>No</v>
      </c>
      <c r="L1283" t="str">
        <f>_xlfn.XLOOKUP(Table4[[#This Row],[Customer ID]], 'Medical Examination'!A:A, 'Medical Examination'!F:F)</f>
        <v>No</v>
      </c>
      <c r="M1283">
        <f>_xlfn.XLOOKUP(Table4[[#This Row],[Customer ID]], 'Medical Examination'!A:A, 'Medical Examination'!G:G)</f>
        <v>1</v>
      </c>
      <c r="N1283" t="str">
        <f>_xlfn.XLOOKUP(Table4[[#This Row],[Customer ID]], 'Medical Examination'!A:A, 'Medical Examination'!H:H)</f>
        <v>No</v>
      </c>
      <c r="O1283" t="str">
        <f>_xlfn.XLOOKUP(Table4[[#This Row],[Customer ID]], 'Medical Examination'!A:A, 'Medical Examination'!I:I)</f>
        <v>Diabetes</v>
      </c>
      <c r="P1283" t="str">
        <f>_xlfn.XLOOKUP(Table4[[#This Row],[Customer ID]], 'Medical Examination'!A:A, 'Medical Examination'!J:J)</f>
        <v>Obesity</v>
      </c>
      <c r="Q1283" s="1">
        <f>_xlfn.XLOOKUP(Table4[[#This Row],[Customer ID]], Hospitalisation!A:A, Hospitalisation!E:E)</f>
        <v>8569.86</v>
      </c>
      <c r="R1283" t="str">
        <f>_xlfn.XLOOKUP(Table4[[#This Row],[Customer ID]], Hospitalisation!A:A, Hospitalisation!F:F)</f>
        <v>Tier - 2</v>
      </c>
      <c r="S1283" t="str">
        <f>_xlfn.XLOOKUP(Table4[[#This Row],[Customer ID]], Hospitalisation!A:A, Hospitalisation!G:G)</f>
        <v>Tier - 3</v>
      </c>
      <c r="T1283" t="str">
        <f>_xlfn.XLOOKUP(Table4[[#This Row],[Customer ID]], Hospitalisation!A:A, Hospitalisation!H:H)</f>
        <v>R1013</v>
      </c>
      <c r="U1283" t="str" cm="1">
        <f t="array" ref="U1283">_xlfn.IFS(Table4[[#This Row],[Age]]&lt;=29,"Youth",Table4[[#This Row],[Age]]&lt;=49,"Adults",Table4[[#This Row],[Age]]&gt;=50,"Senior")</f>
        <v>Adults</v>
      </c>
    </row>
    <row r="1284" spans="1:21">
      <c r="A1284" t="s">
        <v>3406</v>
      </c>
      <c r="B1284" t="str">
        <f>_xlfn.XLOOKUP(Table4[[#This Row],[Customer ID]],Table1[[#This Row],[Customer ID]],Table1[[#This Row],[TITLE]],0)</f>
        <v>Mr</v>
      </c>
      <c r="C1284" t="str" cm="1">
        <f t="array" ref="C1284">_xlfn.XLOOKUP(Table4[[#This Row],[Customer ID]],Table1[[#All],[Customer ID]],Table1[[#All],[FIRST NAME]],0)</f>
        <v>Erik</v>
      </c>
      <c r="D1284" t="str" cm="1">
        <f t="array" ref="D1284">_xlfn.XLOOKUP(Table4[[#This Row],[Customer ID]],Table1[[#All],[Customer ID]],Table1[[#All],[LAST NAME]],0)</f>
        <v>Reed</v>
      </c>
      <c r="E1284" s="5" cm="1">
        <f t="array" ref="E1284">_xlfn.XLOOKUP(Table4[[#This Row],[Customer ID]],Table3[[#All],[Customer ID]],Table3[[#All],[Date of Birth]],0)</f>
        <v>32407</v>
      </c>
      <c r="F1284" cm="1">
        <f t="array" ref="F1284">_xlfn.XLOOKUP(Table4[[#This Row],[Customer ID]],Table3[[#All],[Customer ID]],Table3[[#All],[Age]],0)</f>
        <v>34</v>
      </c>
      <c r="G1284" cm="1">
        <f t="array" ref="G1284">_xlfn.XLOOKUP(Table4[[#This Row],[Customer ID]],Table3[[#All],[Customer ID]],Table3[[#All],[Children]],0)</f>
        <v>3</v>
      </c>
      <c r="H1284" cm="1">
        <f t="array" ref="H1284">_xlfn.XLOOKUP(Table4[[#This Row],[Customer ID]],Table2[[#All],[Customer ID]],Table2[[#All],[BMI]],0)</f>
        <v>31.93</v>
      </c>
      <c r="I1284" cm="1">
        <f t="array" ref="I1284">_xlfn.XLOOKUP(Table4[[#This Row],[Customer ID]],Table2[[#All],[Customer ID]],Table2[[#All],[HBA1C]],0)</f>
        <v>4.82</v>
      </c>
      <c r="J1284" t="str">
        <f>_xlfn.XLOOKUP(Table4[[#This Row],[Customer ID]], 'Medical Examination'!A:A, 'Medical Examination'!D:D)</f>
        <v>Yes</v>
      </c>
      <c r="K1284" t="str">
        <f>_xlfn.XLOOKUP(Table4[[#This Row],[Customer ID]], 'Medical Examination'!A:A, 'Medical Examination'!E:E)</f>
        <v>No</v>
      </c>
      <c r="L1284" t="str">
        <f>_xlfn.XLOOKUP(Table4[[#This Row],[Customer ID]], 'Medical Examination'!A:A, 'Medical Examination'!F:F)</f>
        <v>No</v>
      </c>
      <c r="M1284">
        <f>_xlfn.XLOOKUP(Table4[[#This Row],[Customer ID]], 'Medical Examination'!A:A, 'Medical Examination'!G:G)</f>
        <v>1</v>
      </c>
      <c r="N1284" t="str">
        <f>_xlfn.XLOOKUP(Table4[[#This Row],[Customer ID]], 'Medical Examination'!A:A, 'Medical Examination'!H:H)</f>
        <v>No</v>
      </c>
      <c r="O1284" t="str">
        <f>_xlfn.XLOOKUP(Table4[[#This Row],[Customer ID]], 'Medical Examination'!A:A, 'Medical Examination'!I:I)</f>
        <v>Normal</v>
      </c>
      <c r="P1284" t="str">
        <f>_xlfn.XLOOKUP(Table4[[#This Row],[Customer ID]], 'Medical Examination'!A:A, 'Medical Examination'!J:J)</f>
        <v>Obesity</v>
      </c>
      <c r="Q1284" s="1">
        <f>_xlfn.XLOOKUP(Table4[[#This Row],[Customer ID]], Hospitalisation!A:A, Hospitalisation!E:E)</f>
        <v>8567.25</v>
      </c>
      <c r="R1284" t="str">
        <f>_xlfn.XLOOKUP(Table4[[#This Row],[Customer ID]], Hospitalisation!A:A, Hospitalisation!F:F)</f>
        <v>Tier - 2</v>
      </c>
      <c r="S1284" t="str">
        <f>_xlfn.XLOOKUP(Table4[[#This Row],[Customer ID]], Hospitalisation!A:A, Hospitalisation!G:G)</f>
        <v>Tier - 1</v>
      </c>
      <c r="T1284" t="str">
        <f>_xlfn.XLOOKUP(Table4[[#This Row],[Customer ID]], Hospitalisation!A:A, Hospitalisation!H:H)</f>
        <v>R1012</v>
      </c>
      <c r="U1284" t="str" cm="1">
        <f t="array" ref="U1284">_xlfn.IFS(Table4[[#This Row],[Age]]&lt;=29,"Youth",Table4[[#This Row],[Age]]&lt;=49,"Adults",Table4[[#This Row],[Age]]&gt;=50,"Senior")</f>
        <v>Adults</v>
      </c>
    </row>
    <row r="1285" spans="1:21">
      <c r="A1285" t="s">
        <v>3407</v>
      </c>
      <c r="B1285" t="str">
        <f>_xlfn.XLOOKUP(Table4[[#This Row],[Customer ID]],Table1[[#This Row],[Customer ID]],Table1[[#This Row],[TITLE]],0)</f>
        <v>Ms</v>
      </c>
      <c r="C1285" t="str" cm="1">
        <f t="array" ref="C1285">_xlfn.XLOOKUP(Table4[[#This Row],[Customer ID]],Table1[[#All],[Customer ID]],Table1[[#All],[FIRST NAME]],0)</f>
        <v>Lana J</v>
      </c>
      <c r="D1285" t="str" cm="1">
        <f t="array" ref="D1285">_xlfn.XLOOKUP(Table4[[#This Row],[Customer ID]],Table1[[#All],[Customer ID]],Table1[[#All],[LAST NAME]],0)</f>
        <v>Wegner</v>
      </c>
      <c r="E1285" s="5" cm="1">
        <f t="array" ref="E1285">_xlfn.XLOOKUP(Table4[[#This Row],[Customer ID]],Table3[[#All],[Customer ID]],Table3[[#All],[Date of Birth]],0)</f>
        <v>27627</v>
      </c>
      <c r="F1285" cm="1">
        <f t="array" ref="F1285">_xlfn.XLOOKUP(Table4[[#This Row],[Customer ID]],Table3[[#All],[Customer ID]],Table3[[#All],[Age]],0)</f>
        <v>47</v>
      </c>
      <c r="G1285" cm="1">
        <f t="array" ref="G1285">_xlfn.XLOOKUP(Table4[[#This Row],[Customer ID]],Table3[[#All],[Customer ID]],Table3[[#All],[Children]],0)</f>
        <v>1</v>
      </c>
      <c r="H1285" cm="1">
        <f t="array" ref="H1285">_xlfn.XLOOKUP(Table4[[#This Row],[Customer ID]],Table2[[#All],[Customer ID]],Table2[[#All],[BMI]],0)</f>
        <v>36</v>
      </c>
      <c r="I1285" cm="1">
        <f t="array" ref="I1285">_xlfn.XLOOKUP(Table4[[#This Row],[Customer ID]],Table2[[#All],[Customer ID]],Table2[[#All],[HBA1C]],0)</f>
        <v>11.94</v>
      </c>
      <c r="J1285" t="str">
        <f>_xlfn.XLOOKUP(Table4[[#This Row],[Customer ID]], 'Medical Examination'!A:A, 'Medical Examination'!D:D)</f>
        <v>Yes</v>
      </c>
      <c r="K1285" t="str">
        <f>_xlfn.XLOOKUP(Table4[[#This Row],[Customer ID]], 'Medical Examination'!A:A, 'Medical Examination'!E:E)</f>
        <v>No</v>
      </c>
      <c r="L1285" t="str">
        <f>_xlfn.XLOOKUP(Table4[[#This Row],[Customer ID]], 'Medical Examination'!A:A, 'Medical Examination'!F:F)</f>
        <v>No</v>
      </c>
      <c r="M1285">
        <f>_xlfn.XLOOKUP(Table4[[#This Row],[Customer ID]], 'Medical Examination'!A:A, 'Medical Examination'!G:G)</f>
        <v>1</v>
      </c>
      <c r="N1285" t="str">
        <f>_xlfn.XLOOKUP(Table4[[#This Row],[Customer ID]], 'Medical Examination'!A:A, 'Medical Examination'!H:H)</f>
        <v>No</v>
      </c>
      <c r="O1285" t="str">
        <f>_xlfn.XLOOKUP(Table4[[#This Row],[Customer ID]], 'Medical Examination'!A:A, 'Medical Examination'!I:I)</f>
        <v>Diabetes</v>
      </c>
      <c r="P1285" t="str">
        <f>_xlfn.XLOOKUP(Table4[[#This Row],[Customer ID]], 'Medical Examination'!A:A, 'Medical Examination'!J:J)</f>
        <v>Obesity</v>
      </c>
      <c r="Q1285" s="1">
        <f>_xlfn.XLOOKUP(Table4[[#This Row],[Customer ID]], Hospitalisation!A:A, Hospitalisation!E:E)</f>
        <v>8556.91</v>
      </c>
      <c r="R1285" t="str">
        <f>_xlfn.XLOOKUP(Table4[[#This Row],[Customer ID]], Hospitalisation!A:A, Hospitalisation!F:F)</f>
        <v>Tier - 2</v>
      </c>
      <c r="S1285" t="str">
        <f>_xlfn.XLOOKUP(Table4[[#This Row],[Customer ID]], Hospitalisation!A:A, Hospitalisation!G:G)</f>
        <v>Tier - 1</v>
      </c>
      <c r="T1285" t="str">
        <f>_xlfn.XLOOKUP(Table4[[#This Row],[Customer ID]], Hospitalisation!A:A, Hospitalisation!H:H)</f>
        <v>R1011</v>
      </c>
      <c r="U1285" t="str" cm="1">
        <f t="array" ref="U1285">_xlfn.IFS(Table4[[#This Row],[Age]]&lt;=29,"Youth",Table4[[#This Row],[Age]]&lt;=49,"Adults",Table4[[#This Row],[Age]]&gt;=50,"Senior")</f>
        <v>Adults</v>
      </c>
    </row>
    <row r="1286" spans="1:21">
      <c r="A1286" t="s">
        <v>3410</v>
      </c>
      <c r="B1286" t="str">
        <f>_xlfn.XLOOKUP(Table4[[#This Row],[Customer ID]],Table1[[#This Row],[Customer ID]],Table1[[#This Row],[TITLE]],0)</f>
        <v>Ms</v>
      </c>
      <c r="C1286" t="str" cm="1">
        <f t="array" ref="C1286">_xlfn.XLOOKUP(Table4[[#This Row],[Customer ID]],Table1[[#All],[Customer ID]],Table1[[#All],[FIRST NAME]],0)</f>
        <v>Rebecca E</v>
      </c>
      <c r="D1286" t="str" cm="1">
        <f t="array" ref="D1286">_xlfn.XLOOKUP(Table4[[#This Row],[Customer ID]],Table1[[#All],[Customer ID]],Table1[[#All],[LAST NAME]],0)</f>
        <v>Bokun</v>
      </c>
      <c r="E1286" s="5" cm="1">
        <f t="array" ref="E1286">_xlfn.XLOOKUP(Table4[[#This Row],[Customer ID]],Table3[[#All],[Customer ID]],Table3[[#All],[Date of Birth]],0)</f>
        <v>27612</v>
      </c>
      <c r="F1286" cm="1">
        <f t="array" ref="F1286">_xlfn.XLOOKUP(Table4[[#This Row],[Customer ID]],Table3[[#All],[Customer ID]],Table3[[#All],[Age]],0)</f>
        <v>47</v>
      </c>
      <c r="G1286" cm="1">
        <f t="array" ref="G1286">_xlfn.XLOOKUP(Table4[[#This Row],[Customer ID]],Table3[[#All],[Customer ID]],Table3[[#All],[Children]],0)</f>
        <v>1</v>
      </c>
      <c r="H1286" cm="1">
        <f t="array" ref="H1286">_xlfn.XLOOKUP(Table4[[#This Row],[Customer ID]],Table2[[#All],[Customer ID]],Table2[[#All],[BMI]],0)</f>
        <v>32</v>
      </c>
      <c r="I1286" cm="1">
        <f t="array" ref="I1286">_xlfn.XLOOKUP(Table4[[#This Row],[Customer ID]],Table2[[#All],[Customer ID]],Table2[[#All],[HBA1C]],0)</f>
        <v>7.85</v>
      </c>
      <c r="J1286" t="str">
        <f>_xlfn.XLOOKUP(Table4[[#This Row],[Customer ID]], 'Medical Examination'!A:A, 'Medical Examination'!D:D)</f>
        <v>Yes</v>
      </c>
      <c r="K1286" t="str">
        <f>_xlfn.XLOOKUP(Table4[[#This Row],[Customer ID]], 'Medical Examination'!A:A, 'Medical Examination'!E:E)</f>
        <v>No</v>
      </c>
      <c r="L1286" t="str">
        <f>_xlfn.XLOOKUP(Table4[[#This Row],[Customer ID]], 'Medical Examination'!A:A, 'Medical Examination'!F:F)</f>
        <v>No</v>
      </c>
      <c r="M1286">
        <f>_xlfn.XLOOKUP(Table4[[#This Row],[Customer ID]], 'Medical Examination'!A:A, 'Medical Examination'!G:G)</f>
        <v>1</v>
      </c>
      <c r="N1286" t="str">
        <f>_xlfn.XLOOKUP(Table4[[#This Row],[Customer ID]], 'Medical Examination'!A:A, 'Medical Examination'!H:H)</f>
        <v>No</v>
      </c>
      <c r="O1286" t="str">
        <f>_xlfn.XLOOKUP(Table4[[#This Row],[Customer ID]], 'Medical Examination'!A:A, 'Medical Examination'!I:I)</f>
        <v>Diabetes</v>
      </c>
      <c r="P1286" t="str">
        <f>_xlfn.XLOOKUP(Table4[[#This Row],[Customer ID]], 'Medical Examination'!A:A, 'Medical Examination'!J:J)</f>
        <v>Obesity</v>
      </c>
      <c r="Q1286" s="1">
        <f>_xlfn.XLOOKUP(Table4[[#This Row],[Customer ID]], Hospitalisation!A:A, Hospitalisation!E:E)</f>
        <v>8551.35</v>
      </c>
      <c r="R1286" t="str">
        <f>_xlfn.XLOOKUP(Table4[[#This Row],[Customer ID]], Hospitalisation!A:A, Hospitalisation!F:F)</f>
        <v>Tier - 2</v>
      </c>
      <c r="S1286" t="str">
        <f>_xlfn.XLOOKUP(Table4[[#This Row],[Customer ID]], Hospitalisation!A:A, Hospitalisation!G:G)</f>
        <v>Tier - 2</v>
      </c>
      <c r="T1286" t="str">
        <f>_xlfn.XLOOKUP(Table4[[#This Row],[Customer ID]], Hospitalisation!A:A, Hospitalisation!H:H)</f>
        <v>R1011</v>
      </c>
      <c r="U1286" t="str" cm="1">
        <f t="array" ref="U1286">_xlfn.IFS(Table4[[#This Row],[Age]]&lt;=29,"Youth",Table4[[#This Row],[Age]]&lt;=49,"Adults",Table4[[#This Row],[Age]]&gt;=50,"Senior")</f>
        <v>Adults</v>
      </c>
    </row>
    <row r="1287" spans="1:21">
      <c r="A1287" t="s">
        <v>3413</v>
      </c>
      <c r="B1287" t="str">
        <f>_xlfn.XLOOKUP(Table4[[#This Row],[Customer ID]],Table1[[#This Row],[Customer ID]],Table1[[#This Row],[TITLE]],0)</f>
        <v>Ms</v>
      </c>
      <c r="C1287" t="str" cm="1">
        <f t="array" ref="C1287">_xlfn.XLOOKUP(Table4[[#This Row],[Customer ID]],Table1[[#All],[Customer ID]],Table1[[#All],[FIRST NAME]],0)</f>
        <v>Katie M</v>
      </c>
      <c r="D1287" t="str" cm="1">
        <f t="array" ref="D1287">_xlfn.XLOOKUP(Table4[[#This Row],[Customer ID]],Table1[[#All],[Customer ID]],Table1[[#All],[LAST NAME]],0)</f>
        <v>Ainsley</v>
      </c>
      <c r="E1287" s="5" cm="1">
        <f t="array" ref="E1287">_xlfn.XLOOKUP(Table4[[#This Row],[Customer ID]],Table3[[#All],[Customer ID]],Table3[[#All],[Date of Birth]],0)</f>
        <v>30662</v>
      </c>
      <c r="F1287" cm="1">
        <f t="array" ref="F1287">_xlfn.XLOOKUP(Table4[[#This Row],[Customer ID]],Table3[[#All],[Customer ID]],Table3[[#All],[Age]],0)</f>
        <v>39</v>
      </c>
      <c r="G1287" cm="1">
        <f t="array" ref="G1287">_xlfn.XLOOKUP(Table4[[#This Row],[Customer ID]],Table3[[#All],[Customer ID]],Table3[[#All],[Children]],0)</f>
        <v>1</v>
      </c>
      <c r="H1287" cm="1">
        <f t="array" ref="H1287">_xlfn.XLOOKUP(Table4[[#This Row],[Customer ID]],Table2[[#All],[Customer ID]],Table2[[#All],[BMI]],0)</f>
        <v>29.37</v>
      </c>
      <c r="I1287" cm="1">
        <f t="array" ref="I1287">_xlfn.XLOOKUP(Table4[[#This Row],[Customer ID]],Table2[[#All],[Customer ID]],Table2[[#All],[HBA1C]],0)</f>
        <v>8.01</v>
      </c>
      <c r="J1287" t="str">
        <f>_xlfn.XLOOKUP(Table4[[#This Row],[Customer ID]], 'Medical Examination'!A:A, 'Medical Examination'!D:D)</f>
        <v>Yes</v>
      </c>
      <c r="K1287" t="str">
        <f>_xlfn.XLOOKUP(Table4[[#This Row],[Customer ID]], 'Medical Examination'!A:A, 'Medical Examination'!E:E)</f>
        <v>No</v>
      </c>
      <c r="L1287" t="str">
        <f>_xlfn.XLOOKUP(Table4[[#This Row],[Customer ID]], 'Medical Examination'!A:A, 'Medical Examination'!F:F)</f>
        <v>No</v>
      </c>
      <c r="M1287">
        <f>_xlfn.XLOOKUP(Table4[[#This Row],[Customer ID]], 'Medical Examination'!A:A, 'Medical Examination'!G:G)</f>
        <v>1</v>
      </c>
      <c r="N1287" t="str">
        <f>_xlfn.XLOOKUP(Table4[[#This Row],[Customer ID]], 'Medical Examination'!A:A, 'Medical Examination'!H:H)</f>
        <v>No</v>
      </c>
      <c r="O1287" t="str">
        <f>_xlfn.XLOOKUP(Table4[[#This Row],[Customer ID]], 'Medical Examination'!A:A, 'Medical Examination'!I:I)</f>
        <v>Diabetes</v>
      </c>
      <c r="P1287" t="str">
        <f>_xlfn.XLOOKUP(Table4[[#This Row],[Customer ID]], 'Medical Examination'!A:A, 'Medical Examination'!J:J)</f>
        <v>Overweight</v>
      </c>
      <c r="Q1287" s="1">
        <f>_xlfn.XLOOKUP(Table4[[#This Row],[Customer ID]], Hospitalisation!A:A, Hospitalisation!E:E)</f>
        <v>8547.69</v>
      </c>
      <c r="R1287" t="str">
        <f>_xlfn.XLOOKUP(Table4[[#This Row],[Customer ID]], Hospitalisation!A:A, Hospitalisation!F:F)</f>
        <v>Tier - 2</v>
      </c>
      <c r="S1287" t="str">
        <f>_xlfn.XLOOKUP(Table4[[#This Row],[Customer ID]], Hospitalisation!A:A, Hospitalisation!G:G)</f>
        <v>Tier - 1</v>
      </c>
      <c r="T1287" t="str">
        <f>_xlfn.XLOOKUP(Table4[[#This Row],[Customer ID]], Hospitalisation!A:A, Hospitalisation!H:H)</f>
        <v>R1013</v>
      </c>
      <c r="U1287" t="str" cm="1">
        <f t="array" ref="U1287">_xlfn.IFS(Table4[[#This Row],[Age]]&lt;=29,"Youth",Table4[[#This Row],[Age]]&lt;=49,"Adults",Table4[[#This Row],[Age]]&gt;=50,"Senior")</f>
        <v>Adults</v>
      </c>
    </row>
    <row r="1288" spans="1:21">
      <c r="A1288" t="s">
        <v>3416</v>
      </c>
      <c r="B1288" t="str">
        <f>_xlfn.XLOOKUP(Table4[[#This Row],[Customer ID]],Table1[[#This Row],[Customer ID]],Table1[[#This Row],[TITLE]],0)</f>
        <v>Ms</v>
      </c>
      <c r="C1288" t="str" cm="1">
        <f t="array" ref="C1288">_xlfn.XLOOKUP(Table4[[#This Row],[Customer ID]],Table1[[#All],[Customer ID]],Table1[[#All],[FIRST NAME]],0)</f>
        <v>Elizabeth A</v>
      </c>
      <c r="D1288" t="str" cm="1">
        <f t="array" ref="D1288">_xlfn.XLOOKUP(Table4[[#This Row],[Customer ID]],Table1[[#All],[Customer ID]],Table1[[#All],[LAST NAME]],0)</f>
        <v>Foster</v>
      </c>
      <c r="E1288" s="5" cm="1">
        <f t="array" ref="E1288">_xlfn.XLOOKUP(Table4[[#This Row],[Customer ID]],Table3[[#All],[Customer ID]],Table3[[#All],[Date of Birth]],0)</f>
        <v>27704</v>
      </c>
      <c r="F1288" cm="1">
        <f t="array" ref="F1288">_xlfn.XLOOKUP(Table4[[#This Row],[Customer ID]],Table3[[#All],[Customer ID]],Table3[[#All],[Age]],0)</f>
        <v>47</v>
      </c>
      <c r="G1288" cm="1">
        <f t="array" ref="G1288">_xlfn.XLOOKUP(Table4[[#This Row],[Customer ID]],Table3[[#All],[Customer ID]],Table3[[#All],[Children]],0)</f>
        <v>1</v>
      </c>
      <c r="H1288" cm="1">
        <f t="array" ref="H1288">_xlfn.XLOOKUP(Table4[[#This Row],[Customer ID]],Table2[[#All],[Customer ID]],Table2[[#All],[BMI]],0)</f>
        <v>23.6</v>
      </c>
      <c r="I1288" cm="1">
        <f t="array" ref="I1288">_xlfn.XLOOKUP(Table4[[#This Row],[Customer ID]],Table2[[#All],[Customer ID]],Table2[[#All],[HBA1C]],0)</f>
        <v>7.4</v>
      </c>
      <c r="J1288" t="str">
        <f>_xlfn.XLOOKUP(Table4[[#This Row],[Customer ID]], 'Medical Examination'!A:A, 'Medical Examination'!D:D)</f>
        <v>Yes</v>
      </c>
      <c r="K1288" t="str">
        <f>_xlfn.XLOOKUP(Table4[[#This Row],[Customer ID]], 'Medical Examination'!A:A, 'Medical Examination'!E:E)</f>
        <v>No</v>
      </c>
      <c r="L1288" t="str">
        <f>_xlfn.XLOOKUP(Table4[[#This Row],[Customer ID]], 'Medical Examination'!A:A, 'Medical Examination'!F:F)</f>
        <v>No</v>
      </c>
      <c r="M1288">
        <f>_xlfn.XLOOKUP(Table4[[#This Row],[Customer ID]], 'Medical Examination'!A:A, 'Medical Examination'!G:G)</f>
        <v>1</v>
      </c>
      <c r="N1288" t="str">
        <f>_xlfn.XLOOKUP(Table4[[#This Row],[Customer ID]], 'Medical Examination'!A:A, 'Medical Examination'!H:H)</f>
        <v>No</v>
      </c>
      <c r="O1288" t="str">
        <f>_xlfn.XLOOKUP(Table4[[#This Row],[Customer ID]], 'Medical Examination'!A:A, 'Medical Examination'!I:I)</f>
        <v>Diabetes</v>
      </c>
      <c r="P1288" t="str">
        <f>_xlfn.XLOOKUP(Table4[[#This Row],[Customer ID]], 'Medical Examination'!A:A, 'Medical Examination'!J:J)</f>
        <v>Normal Weight</v>
      </c>
      <c r="Q1288" s="1">
        <f>_xlfn.XLOOKUP(Table4[[#This Row],[Customer ID]], Hospitalisation!A:A, Hospitalisation!E:E)</f>
        <v>8539.67</v>
      </c>
      <c r="R1288" t="str">
        <f>_xlfn.XLOOKUP(Table4[[#This Row],[Customer ID]], Hospitalisation!A:A, Hospitalisation!F:F)</f>
        <v>Tier - 2</v>
      </c>
      <c r="S1288" t="str">
        <f>_xlfn.XLOOKUP(Table4[[#This Row],[Customer ID]], Hospitalisation!A:A, Hospitalisation!G:G)</f>
        <v>Tier - 3</v>
      </c>
      <c r="T1288" t="str">
        <f>_xlfn.XLOOKUP(Table4[[#This Row],[Customer ID]], Hospitalisation!A:A, Hospitalisation!H:H)</f>
        <v>R1011</v>
      </c>
      <c r="U1288" t="str" cm="1">
        <f t="array" ref="U1288">_xlfn.IFS(Table4[[#This Row],[Age]]&lt;=29,"Youth",Table4[[#This Row],[Age]]&lt;=49,"Adults",Table4[[#This Row],[Age]]&gt;=50,"Senior")</f>
        <v>Adults</v>
      </c>
    </row>
    <row r="1289" spans="1:21">
      <c r="A1289" t="s">
        <v>3418</v>
      </c>
      <c r="B1289" t="str">
        <f>_xlfn.XLOOKUP(Table4[[#This Row],[Customer ID]],Table1[[#This Row],[Customer ID]],Table1[[#This Row],[TITLE]],0)</f>
        <v>Ms</v>
      </c>
      <c r="C1289" t="str" cm="1">
        <f t="array" ref="C1289">_xlfn.XLOOKUP(Table4[[#This Row],[Customer ID]],Table1[[#All],[Customer ID]],Table1[[#All],[FIRST NAME]],0)</f>
        <v>Sarah</v>
      </c>
      <c r="D1289" t="str" cm="1">
        <f t="array" ref="D1289">_xlfn.XLOOKUP(Table4[[#This Row],[Customer ID]],Table1[[#All],[Customer ID]],Table1[[#All],[LAST NAME]],0)</f>
        <v>Overpeck</v>
      </c>
      <c r="E1289" s="5" cm="1">
        <f t="array" ref="E1289">_xlfn.XLOOKUP(Table4[[#This Row],[Customer ID]],Table3[[#All],[Customer ID]],Table3[[#All],[Date of Birth]],0)</f>
        <v>29947</v>
      </c>
      <c r="F1289" cm="1">
        <f t="array" ref="F1289">_xlfn.XLOOKUP(Table4[[#This Row],[Customer ID]],Table3[[#All],[Customer ID]],Table3[[#All],[Age]],0)</f>
        <v>41</v>
      </c>
      <c r="G1289" cm="1">
        <f t="array" ref="G1289">_xlfn.XLOOKUP(Table4[[#This Row],[Customer ID]],Table3[[#All],[Customer ID]],Table3[[#All],[Children]],0)</f>
        <v>3</v>
      </c>
      <c r="H1289" cm="1">
        <f t="array" ref="H1289">_xlfn.XLOOKUP(Table4[[#This Row],[Customer ID]],Table2[[#All],[Customer ID]],Table2[[#All],[BMI]],0)</f>
        <v>33.155000000000001</v>
      </c>
      <c r="I1289" cm="1">
        <f t="array" ref="I1289">_xlfn.XLOOKUP(Table4[[#This Row],[Customer ID]],Table2[[#All],[Customer ID]],Table2[[#All],[HBA1C]],0)</f>
        <v>8.3800000000000008</v>
      </c>
      <c r="J1289" t="str">
        <f>_xlfn.XLOOKUP(Table4[[#This Row],[Customer ID]], 'Medical Examination'!A:A, 'Medical Examination'!D:D)</f>
        <v>Yes</v>
      </c>
      <c r="K1289" t="str">
        <f>_xlfn.XLOOKUP(Table4[[#This Row],[Customer ID]], 'Medical Examination'!A:A, 'Medical Examination'!E:E)</f>
        <v>No</v>
      </c>
      <c r="L1289" t="str">
        <f>_xlfn.XLOOKUP(Table4[[#This Row],[Customer ID]], 'Medical Examination'!A:A, 'Medical Examination'!F:F)</f>
        <v>No</v>
      </c>
      <c r="M1289">
        <f>_xlfn.XLOOKUP(Table4[[#This Row],[Customer ID]], 'Medical Examination'!A:A, 'Medical Examination'!G:G)</f>
        <v>0</v>
      </c>
      <c r="N1289" t="str">
        <f>_xlfn.XLOOKUP(Table4[[#This Row],[Customer ID]], 'Medical Examination'!A:A, 'Medical Examination'!H:H)</f>
        <v>No</v>
      </c>
      <c r="O1289" t="str">
        <f>_xlfn.XLOOKUP(Table4[[#This Row],[Customer ID]], 'Medical Examination'!A:A, 'Medical Examination'!I:I)</f>
        <v>Diabetes</v>
      </c>
      <c r="P1289" t="str">
        <f>_xlfn.XLOOKUP(Table4[[#This Row],[Customer ID]], 'Medical Examination'!A:A, 'Medical Examination'!J:J)</f>
        <v>Obesity</v>
      </c>
      <c r="Q1289" s="1">
        <f>_xlfn.XLOOKUP(Table4[[#This Row],[Customer ID]], Hospitalisation!A:A, Hospitalisation!E:E)</f>
        <v>8538.2900000000009</v>
      </c>
      <c r="R1289" t="str">
        <f>_xlfn.XLOOKUP(Table4[[#This Row],[Customer ID]], Hospitalisation!A:A, Hospitalisation!F:F)</f>
        <v>Tier - 2</v>
      </c>
      <c r="S1289" t="str">
        <f>_xlfn.XLOOKUP(Table4[[#This Row],[Customer ID]], Hospitalisation!A:A, Hospitalisation!G:G)</f>
        <v>Tier - 3</v>
      </c>
      <c r="T1289" t="str">
        <f>_xlfn.XLOOKUP(Table4[[#This Row],[Customer ID]], Hospitalisation!A:A, Hospitalisation!H:H)</f>
        <v>R1024</v>
      </c>
      <c r="U1289" t="str" cm="1">
        <f t="array" ref="U1289">_xlfn.IFS(Table4[[#This Row],[Age]]&lt;=29,"Youth",Table4[[#This Row],[Age]]&lt;=49,"Adults",Table4[[#This Row],[Age]]&gt;=50,"Senior")</f>
        <v>Adults</v>
      </c>
    </row>
    <row r="1290" spans="1:21">
      <c r="A1290" t="s">
        <v>3420</v>
      </c>
      <c r="B1290" t="str">
        <f>_xlfn.XLOOKUP(Table4[[#This Row],[Customer ID]],Table1[[#This Row],[Customer ID]],Table1[[#This Row],[TITLE]],0)</f>
        <v>Ms</v>
      </c>
      <c r="C1290" t="str" cm="1">
        <f t="array" ref="C1290">_xlfn.XLOOKUP(Table4[[#This Row],[Customer ID]],Table1[[#All],[Customer ID]],Table1[[#All],[FIRST NAME]],0)</f>
        <v>Annie J</v>
      </c>
      <c r="D1290" t="str" cm="1">
        <f t="array" ref="D1290">_xlfn.XLOOKUP(Table4[[#This Row],[Customer ID]],Table1[[#All],[Customer ID]],Table1[[#All],[LAST NAME]],0)</f>
        <v>Levine</v>
      </c>
      <c r="E1290" s="5" cm="1">
        <f t="array" ref="E1290">_xlfn.XLOOKUP(Table4[[#This Row],[Customer ID]],Table3[[#All],[Customer ID]],Table3[[#All],[Date of Birth]],0)</f>
        <v>30521</v>
      </c>
      <c r="F1290" cm="1">
        <f t="array" ref="F1290">_xlfn.XLOOKUP(Table4[[#This Row],[Customer ID]],Table3[[#All],[Customer ID]],Table3[[#All],[Age]],0)</f>
        <v>39</v>
      </c>
      <c r="G1290" cm="1">
        <f t="array" ref="G1290">_xlfn.XLOOKUP(Table4[[#This Row],[Customer ID]],Table3[[#All],[Customer ID]],Table3[[#All],[Children]],0)</f>
        <v>0</v>
      </c>
      <c r="H1290" cm="1">
        <f t="array" ref="H1290">_xlfn.XLOOKUP(Table4[[#This Row],[Customer ID]],Table2[[#All],[Customer ID]],Table2[[#All],[BMI]],0)</f>
        <v>24.32</v>
      </c>
      <c r="I1290" cm="1">
        <f t="array" ref="I1290">_xlfn.XLOOKUP(Table4[[#This Row],[Customer ID]],Table2[[#All],[Customer ID]],Table2[[#All],[HBA1C]],0)</f>
        <v>11.56</v>
      </c>
      <c r="J1290" t="str">
        <f>_xlfn.XLOOKUP(Table4[[#This Row],[Customer ID]], 'Medical Examination'!A:A, 'Medical Examination'!D:D)</f>
        <v>Yes</v>
      </c>
      <c r="K1290" t="str">
        <f>_xlfn.XLOOKUP(Table4[[#This Row],[Customer ID]], 'Medical Examination'!A:A, 'Medical Examination'!E:E)</f>
        <v>No</v>
      </c>
      <c r="L1290" t="str">
        <f>_xlfn.XLOOKUP(Table4[[#This Row],[Customer ID]], 'Medical Examination'!A:A, 'Medical Examination'!F:F)</f>
        <v>No</v>
      </c>
      <c r="M1290">
        <f>_xlfn.XLOOKUP(Table4[[#This Row],[Customer ID]], 'Medical Examination'!A:A, 'Medical Examination'!G:G)</f>
        <v>1</v>
      </c>
      <c r="N1290" t="str">
        <f>_xlfn.XLOOKUP(Table4[[#This Row],[Customer ID]], 'Medical Examination'!A:A, 'Medical Examination'!H:H)</f>
        <v>No</v>
      </c>
      <c r="O1290" t="str">
        <f>_xlfn.XLOOKUP(Table4[[#This Row],[Customer ID]], 'Medical Examination'!A:A, 'Medical Examination'!I:I)</f>
        <v>Diabetes</v>
      </c>
      <c r="P1290" t="str">
        <f>_xlfn.XLOOKUP(Table4[[#This Row],[Customer ID]], 'Medical Examination'!A:A, 'Medical Examination'!J:J)</f>
        <v>Normal Weight</v>
      </c>
      <c r="Q1290" s="1">
        <f>_xlfn.XLOOKUP(Table4[[#This Row],[Customer ID]], Hospitalisation!A:A, Hospitalisation!E:E)</f>
        <v>8534.67</v>
      </c>
      <c r="R1290" t="str">
        <f>_xlfn.XLOOKUP(Table4[[#This Row],[Customer ID]], Hospitalisation!A:A, Hospitalisation!F:F)</f>
        <v>Tier - 2</v>
      </c>
      <c r="S1290" t="str">
        <f>_xlfn.XLOOKUP(Table4[[#This Row],[Customer ID]], Hospitalisation!A:A, Hospitalisation!G:G)</f>
        <v>Tier - 3</v>
      </c>
      <c r="T1290" t="str">
        <f>_xlfn.XLOOKUP(Table4[[#This Row],[Customer ID]], Hospitalisation!A:A, Hospitalisation!H:H)</f>
        <v>R1024</v>
      </c>
      <c r="U1290" t="str" cm="1">
        <f t="array" ref="U1290">_xlfn.IFS(Table4[[#This Row],[Age]]&lt;=29,"Youth",Table4[[#This Row],[Age]]&lt;=49,"Adults",Table4[[#This Row],[Age]]&gt;=50,"Senior")</f>
        <v>Adults</v>
      </c>
    </row>
    <row r="1291" spans="1:21">
      <c r="A1291" t="s">
        <v>3423</v>
      </c>
      <c r="B1291" t="str">
        <f>_xlfn.XLOOKUP(Table4[[#This Row],[Customer ID]],Table1[[#This Row],[Customer ID]],Table1[[#This Row],[TITLE]],0)</f>
        <v>Ms</v>
      </c>
      <c r="C1291" t="str" cm="1">
        <f t="array" ref="C1291">_xlfn.XLOOKUP(Table4[[#This Row],[Customer ID]],Table1[[#All],[Customer ID]],Table1[[#All],[FIRST NAME]],0)</f>
        <v>Annie</v>
      </c>
      <c r="D1291" t="str" cm="1">
        <f t="array" ref="D1291">_xlfn.XLOOKUP(Table4[[#This Row],[Customer ID]],Table1[[#All],[Customer ID]],Table1[[#All],[LAST NAME]],0)</f>
        <v>Jean</v>
      </c>
      <c r="E1291" s="5" cm="1">
        <f t="array" ref="E1291">_xlfn.XLOOKUP(Table4[[#This Row],[Customer ID]],Table3[[#All],[Customer ID]],Table3[[#All],[Date of Birth]],0)</f>
        <v>28332</v>
      </c>
      <c r="F1291" cm="1">
        <f t="array" ref="F1291">_xlfn.XLOOKUP(Table4[[#This Row],[Customer ID]],Table3[[#All],[Customer ID]],Table3[[#All],[Age]],0)</f>
        <v>45</v>
      </c>
      <c r="G1291" cm="1">
        <f t="array" ref="G1291">_xlfn.XLOOKUP(Table4[[#This Row],[Customer ID]],Table3[[#All],[Customer ID]],Table3[[#All],[Children]],0)</f>
        <v>2</v>
      </c>
      <c r="H1291" cm="1">
        <f t="array" ref="H1291">_xlfn.XLOOKUP(Table4[[#This Row],[Customer ID]],Table2[[#All],[Customer ID]],Table2[[#All],[BMI]],0)</f>
        <v>36.299999999999997</v>
      </c>
      <c r="I1291" cm="1">
        <f t="array" ref="I1291">_xlfn.XLOOKUP(Table4[[#This Row],[Customer ID]],Table2[[#All],[Customer ID]],Table2[[#All],[HBA1C]],0)</f>
        <v>4.6100000000000003</v>
      </c>
      <c r="J1291" t="str">
        <f>_xlfn.XLOOKUP(Table4[[#This Row],[Customer ID]], 'Medical Examination'!A:A, 'Medical Examination'!D:D)</f>
        <v>No</v>
      </c>
      <c r="K1291" t="str">
        <f>_xlfn.XLOOKUP(Table4[[#This Row],[Customer ID]], 'Medical Examination'!A:A, 'Medical Examination'!E:E)</f>
        <v>No</v>
      </c>
      <c r="L1291" t="str">
        <f>_xlfn.XLOOKUP(Table4[[#This Row],[Customer ID]], 'Medical Examination'!A:A, 'Medical Examination'!F:F)</f>
        <v>No</v>
      </c>
      <c r="M1291">
        <f>_xlfn.XLOOKUP(Table4[[#This Row],[Customer ID]], 'Medical Examination'!A:A, 'Medical Examination'!G:G)</f>
        <v>0</v>
      </c>
      <c r="N1291" t="str">
        <f>_xlfn.XLOOKUP(Table4[[#This Row],[Customer ID]], 'Medical Examination'!A:A, 'Medical Examination'!H:H)</f>
        <v>No</v>
      </c>
      <c r="O1291" t="str">
        <f>_xlfn.XLOOKUP(Table4[[#This Row],[Customer ID]], 'Medical Examination'!A:A, 'Medical Examination'!I:I)</f>
        <v>Normal</v>
      </c>
      <c r="P1291" t="str">
        <f>_xlfn.XLOOKUP(Table4[[#This Row],[Customer ID]], 'Medical Examination'!A:A, 'Medical Examination'!J:J)</f>
        <v>Obesity</v>
      </c>
      <c r="Q1291" s="1">
        <f>_xlfn.XLOOKUP(Table4[[#This Row],[Customer ID]], Hospitalisation!A:A, Hospitalisation!E:E)</f>
        <v>8527.5300000000007</v>
      </c>
      <c r="R1291" t="str">
        <f>_xlfn.XLOOKUP(Table4[[#This Row],[Customer ID]], Hospitalisation!A:A, Hospitalisation!F:F)</f>
        <v>Tier - 2</v>
      </c>
      <c r="S1291" t="str">
        <f>_xlfn.XLOOKUP(Table4[[#This Row],[Customer ID]], Hospitalisation!A:A, Hospitalisation!G:G)</f>
        <v>Tier - 2</v>
      </c>
      <c r="T1291" t="str">
        <f>_xlfn.XLOOKUP(Table4[[#This Row],[Customer ID]], Hospitalisation!A:A, Hospitalisation!H:H)</f>
        <v>R1013</v>
      </c>
      <c r="U1291" t="str" cm="1">
        <f t="array" ref="U1291">_xlfn.IFS(Table4[[#This Row],[Age]]&lt;=29,"Youth",Table4[[#This Row],[Age]]&lt;=49,"Adults",Table4[[#This Row],[Age]]&gt;=50,"Senior")</f>
        <v>Adults</v>
      </c>
    </row>
    <row r="1292" spans="1:21">
      <c r="A1292" t="s">
        <v>3426</v>
      </c>
      <c r="B1292" t="str">
        <f>_xlfn.XLOOKUP(Table4[[#This Row],[Customer ID]],Table1[[#This Row],[Customer ID]],Table1[[#This Row],[TITLE]],0)</f>
        <v>Ms</v>
      </c>
      <c r="C1292" t="str" cm="1">
        <f t="array" ref="C1292">_xlfn.XLOOKUP(Table4[[#This Row],[Customer ID]],Table1[[#All],[Customer ID]],Table1[[#All],[FIRST NAME]],0)</f>
        <v>Lindsey</v>
      </c>
      <c r="D1292" t="str" cm="1">
        <f t="array" ref="D1292">_xlfn.XLOOKUP(Table4[[#This Row],[Customer ID]],Table1[[#All],[Customer ID]],Table1[[#All],[LAST NAME]],0)</f>
        <v>Wild</v>
      </c>
      <c r="E1292" s="5" cm="1">
        <f t="array" ref="E1292">_xlfn.XLOOKUP(Table4[[#This Row],[Customer ID]],Table3[[#All],[Customer ID]],Table3[[#All],[Date of Birth]],0)</f>
        <v>29080</v>
      </c>
      <c r="F1292" cm="1">
        <f t="array" ref="F1292">_xlfn.XLOOKUP(Table4[[#This Row],[Customer ID]],Table3[[#All],[Customer ID]],Table3[[#All],[Age]],0)</f>
        <v>43</v>
      </c>
      <c r="G1292" cm="1">
        <f t="array" ref="G1292">_xlfn.XLOOKUP(Table4[[#This Row],[Customer ID]],Table3[[#All],[Customer ID]],Table3[[#All],[Children]],0)</f>
        <v>3</v>
      </c>
      <c r="H1292" cm="1">
        <f t="array" ref="H1292">_xlfn.XLOOKUP(Table4[[#This Row],[Customer ID]],Table2[[#All],[Customer ID]],Table2[[#All],[BMI]],0)</f>
        <v>34.4</v>
      </c>
      <c r="I1292" cm="1">
        <f t="array" ref="I1292">_xlfn.XLOOKUP(Table4[[#This Row],[Customer ID]],Table2[[#All],[Customer ID]],Table2[[#All],[HBA1C]],0)</f>
        <v>4.95</v>
      </c>
      <c r="J1292" t="str">
        <f>_xlfn.XLOOKUP(Table4[[#This Row],[Customer ID]], 'Medical Examination'!A:A, 'Medical Examination'!D:D)</f>
        <v>No</v>
      </c>
      <c r="K1292" t="str">
        <f>_xlfn.XLOOKUP(Table4[[#This Row],[Customer ID]], 'Medical Examination'!A:A, 'Medical Examination'!E:E)</f>
        <v>No</v>
      </c>
      <c r="L1292" t="str">
        <f>_xlfn.XLOOKUP(Table4[[#This Row],[Customer ID]], 'Medical Examination'!A:A, 'Medical Examination'!F:F)</f>
        <v>Yes</v>
      </c>
      <c r="M1292">
        <f>_xlfn.XLOOKUP(Table4[[#This Row],[Customer ID]], 'Medical Examination'!A:A, 'Medical Examination'!G:G)</f>
        <v>1</v>
      </c>
      <c r="N1292" t="str">
        <f>_xlfn.XLOOKUP(Table4[[#This Row],[Customer ID]], 'Medical Examination'!A:A, 'Medical Examination'!H:H)</f>
        <v>No</v>
      </c>
      <c r="O1292" t="str">
        <f>_xlfn.XLOOKUP(Table4[[#This Row],[Customer ID]], 'Medical Examination'!A:A, 'Medical Examination'!I:I)</f>
        <v>Normal</v>
      </c>
      <c r="P1292" t="str">
        <f>_xlfn.XLOOKUP(Table4[[#This Row],[Customer ID]], 'Medical Examination'!A:A, 'Medical Examination'!J:J)</f>
        <v>Obesity</v>
      </c>
      <c r="Q1292" s="1">
        <f>_xlfn.XLOOKUP(Table4[[#This Row],[Customer ID]], Hospitalisation!A:A, Hospitalisation!E:E)</f>
        <v>8522</v>
      </c>
      <c r="R1292" t="str">
        <f>_xlfn.XLOOKUP(Table4[[#This Row],[Customer ID]], Hospitalisation!A:A, Hospitalisation!F:F)</f>
        <v>Tier - 2</v>
      </c>
      <c r="S1292" t="str">
        <f>_xlfn.XLOOKUP(Table4[[#This Row],[Customer ID]], Hospitalisation!A:A, Hospitalisation!G:G)</f>
        <v>Tier - 2</v>
      </c>
      <c r="T1292" t="str">
        <f>_xlfn.XLOOKUP(Table4[[#This Row],[Customer ID]], Hospitalisation!A:A, Hospitalisation!H:H)</f>
        <v>R1011</v>
      </c>
      <c r="U1292" t="str" cm="1">
        <f t="array" ref="U1292">_xlfn.IFS(Table4[[#This Row],[Age]]&lt;=29,"Youth",Table4[[#This Row],[Age]]&lt;=49,"Adults",Table4[[#This Row],[Age]]&gt;=50,"Senior")</f>
        <v>Adults</v>
      </c>
    </row>
    <row r="1293" spans="1:21">
      <c r="A1293" t="s">
        <v>3428</v>
      </c>
      <c r="B1293" t="str">
        <f>_xlfn.XLOOKUP(Table4[[#This Row],[Customer ID]],Table1[[#This Row],[Customer ID]],Table1[[#This Row],[TITLE]],0)</f>
        <v>Ms</v>
      </c>
      <c r="C1293" t="str" cm="1">
        <f t="array" ref="C1293">_xlfn.XLOOKUP(Table4[[#This Row],[Customer ID]],Table1[[#All],[Customer ID]],Table1[[#All],[FIRST NAME]],0)</f>
        <v>Laura</v>
      </c>
      <c r="D1293" t="str" cm="1">
        <f t="array" ref="D1293">_xlfn.XLOOKUP(Table4[[#This Row],[Customer ID]],Table1[[#All],[Customer ID]],Table1[[#All],[LAST NAME]],0)</f>
        <v>Tabor</v>
      </c>
      <c r="E1293" s="5" cm="1">
        <f t="array" ref="E1293">_xlfn.XLOOKUP(Table4[[#This Row],[Customer ID]],Table3[[#All],[Customer ID]],Table3[[#All],[Date of Birth]],0)</f>
        <v>28488</v>
      </c>
      <c r="F1293" cm="1">
        <f t="array" ref="F1293">_xlfn.XLOOKUP(Table4[[#This Row],[Customer ID]],Table3[[#All],[Customer ID]],Table3[[#All],[Age]],0)</f>
        <v>45</v>
      </c>
      <c r="G1293" cm="1">
        <f t="array" ref="G1293">_xlfn.XLOOKUP(Table4[[#This Row],[Customer ID]],Table3[[#All],[Customer ID]],Table3[[#All],[Children]],0)</f>
        <v>2</v>
      </c>
      <c r="H1293" cm="1">
        <f t="array" ref="H1293">_xlfn.XLOOKUP(Table4[[#This Row],[Customer ID]],Table2[[#All],[Customer ID]],Table2[[#All],[BMI]],0)</f>
        <v>30.9</v>
      </c>
      <c r="I1293" cm="1">
        <f t="array" ref="I1293">_xlfn.XLOOKUP(Table4[[#This Row],[Customer ID]],Table2[[#All],[Customer ID]],Table2[[#All],[HBA1C]],0)</f>
        <v>5.04</v>
      </c>
      <c r="J1293" t="str">
        <f>_xlfn.XLOOKUP(Table4[[#This Row],[Customer ID]], 'Medical Examination'!A:A, 'Medical Examination'!D:D)</f>
        <v>No</v>
      </c>
      <c r="K1293" t="str">
        <f>_xlfn.XLOOKUP(Table4[[#This Row],[Customer ID]], 'Medical Examination'!A:A, 'Medical Examination'!E:E)</f>
        <v>No</v>
      </c>
      <c r="L1293" t="str">
        <f>_xlfn.XLOOKUP(Table4[[#This Row],[Customer ID]], 'Medical Examination'!A:A, 'Medical Examination'!F:F)</f>
        <v>No</v>
      </c>
      <c r="M1293">
        <f>_xlfn.XLOOKUP(Table4[[#This Row],[Customer ID]], 'Medical Examination'!A:A, 'Medical Examination'!G:G)</f>
        <v>0</v>
      </c>
      <c r="N1293" t="str">
        <f>_xlfn.XLOOKUP(Table4[[#This Row],[Customer ID]], 'Medical Examination'!A:A, 'Medical Examination'!H:H)</f>
        <v>No</v>
      </c>
      <c r="O1293" t="str">
        <f>_xlfn.XLOOKUP(Table4[[#This Row],[Customer ID]], 'Medical Examination'!A:A, 'Medical Examination'!I:I)</f>
        <v>Normal</v>
      </c>
      <c r="P1293" t="str">
        <f>_xlfn.XLOOKUP(Table4[[#This Row],[Customer ID]], 'Medical Examination'!A:A, 'Medical Examination'!J:J)</f>
        <v>Obesity</v>
      </c>
      <c r="Q1293" s="1">
        <f>_xlfn.XLOOKUP(Table4[[#This Row],[Customer ID]], Hospitalisation!A:A, Hospitalisation!E:E)</f>
        <v>8520.0300000000007</v>
      </c>
      <c r="R1293" t="str">
        <f>_xlfn.XLOOKUP(Table4[[#This Row],[Customer ID]], Hospitalisation!A:A, Hospitalisation!F:F)</f>
        <v>Tier - 2</v>
      </c>
      <c r="S1293" t="str">
        <f>_xlfn.XLOOKUP(Table4[[#This Row],[Customer ID]], Hospitalisation!A:A, Hospitalisation!G:G)</f>
        <v>Tier - 3</v>
      </c>
      <c r="T1293" t="str">
        <f>_xlfn.XLOOKUP(Table4[[#This Row],[Customer ID]], Hospitalisation!A:A, Hospitalisation!H:H)</f>
        <v>R1011</v>
      </c>
      <c r="U1293" t="str" cm="1">
        <f t="array" ref="U1293">_xlfn.IFS(Table4[[#This Row],[Age]]&lt;=29,"Youth",Table4[[#This Row],[Age]]&lt;=49,"Adults",Table4[[#This Row],[Age]]&gt;=50,"Senior")</f>
        <v>Adults</v>
      </c>
    </row>
    <row r="1294" spans="1:21">
      <c r="A1294" t="s">
        <v>3430</v>
      </c>
      <c r="B1294" t="str">
        <f>_xlfn.XLOOKUP(Table4[[#This Row],[Customer ID]],Table1[[#This Row],[Customer ID]],Table1[[#This Row],[TITLE]],0)</f>
        <v>Ms</v>
      </c>
      <c r="C1294" t="str" cm="1">
        <f t="array" ref="C1294">_xlfn.XLOOKUP(Table4[[#This Row],[Customer ID]],Table1[[#All],[Customer ID]],Table1[[#All],[FIRST NAME]],0)</f>
        <v>Amy T</v>
      </c>
      <c r="D1294" t="str" cm="1">
        <f t="array" ref="D1294">_xlfn.XLOOKUP(Table4[[#This Row],[Customer ID]],Table1[[#All],[Customer ID]],Table1[[#All],[LAST NAME]],0)</f>
        <v>Steffen</v>
      </c>
      <c r="E1294" s="5" cm="1">
        <f t="array" ref="E1294">_xlfn.XLOOKUP(Table4[[#This Row],[Customer ID]],Table3[[#All],[Customer ID]],Table3[[#All],[Date of Birth]],0)</f>
        <v>28297</v>
      </c>
      <c r="F1294" cm="1">
        <f t="array" ref="F1294">_xlfn.XLOOKUP(Table4[[#This Row],[Customer ID]],Table3[[#All],[Customer ID]],Table3[[#All],[Age]],0)</f>
        <v>45</v>
      </c>
      <c r="G1294" cm="1">
        <f t="array" ref="G1294">_xlfn.XLOOKUP(Table4[[#This Row],[Customer ID]],Table3[[#All],[Customer ID]],Table3[[#All],[Children]],0)</f>
        <v>2</v>
      </c>
      <c r="H1294" cm="1">
        <f t="array" ref="H1294">_xlfn.XLOOKUP(Table4[[#This Row],[Customer ID]],Table2[[#All],[Customer ID]],Table2[[#All],[BMI]],0)</f>
        <v>28.6</v>
      </c>
      <c r="I1294" cm="1">
        <f t="array" ref="I1294">_xlfn.XLOOKUP(Table4[[#This Row],[Customer ID]],Table2[[#All],[Customer ID]],Table2[[#All],[HBA1C]],0)</f>
        <v>5.42</v>
      </c>
      <c r="J1294" t="str">
        <f>_xlfn.XLOOKUP(Table4[[#This Row],[Customer ID]], 'Medical Examination'!A:A, 'Medical Examination'!D:D)</f>
        <v>No</v>
      </c>
      <c r="K1294" t="str">
        <f>_xlfn.XLOOKUP(Table4[[#This Row],[Customer ID]], 'Medical Examination'!A:A, 'Medical Examination'!E:E)</f>
        <v>No</v>
      </c>
      <c r="L1294" t="str">
        <f>_xlfn.XLOOKUP(Table4[[#This Row],[Customer ID]], 'Medical Examination'!A:A, 'Medical Examination'!F:F)</f>
        <v>No</v>
      </c>
      <c r="M1294">
        <f>_xlfn.XLOOKUP(Table4[[#This Row],[Customer ID]], 'Medical Examination'!A:A, 'Medical Examination'!G:G)</f>
        <v>0</v>
      </c>
      <c r="N1294" t="str">
        <f>_xlfn.XLOOKUP(Table4[[#This Row],[Customer ID]], 'Medical Examination'!A:A, 'Medical Examination'!H:H)</f>
        <v>No</v>
      </c>
      <c r="O1294" t="str">
        <f>_xlfn.XLOOKUP(Table4[[#This Row],[Customer ID]], 'Medical Examination'!A:A, 'Medical Examination'!I:I)</f>
        <v>Normal</v>
      </c>
      <c r="P1294" t="str">
        <f>_xlfn.XLOOKUP(Table4[[#This Row],[Customer ID]], 'Medical Examination'!A:A, 'Medical Examination'!J:J)</f>
        <v>Overweight</v>
      </c>
      <c r="Q1294" s="1">
        <f>_xlfn.XLOOKUP(Table4[[#This Row],[Customer ID]], Hospitalisation!A:A, Hospitalisation!E:E)</f>
        <v>8516.83</v>
      </c>
      <c r="R1294" t="str">
        <f>_xlfn.XLOOKUP(Table4[[#This Row],[Customer ID]], Hospitalisation!A:A, Hospitalisation!F:F)</f>
        <v>Tier - 2</v>
      </c>
      <c r="S1294" t="str">
        <f>_xlfn.XLOOKUP(Table4[[#This Row],[Customer ID]], Hospitalisation!A:A, Hospitalisation!G:G)</f>
        <v>Tier - 1</v>
      </c>
      <c r="T1294" t="str">
        <f>_xlfn.XLOOKUP(Table4[[#This Row],[Customer ID]], Hospitalisation!A:A, Hospitalisation!H:H)</f>
        <v>R1013</v>
      </c>
      <c r="U1294" t="str" cm="1">
        <f t="array" ref="U1294">_xlfn.IFS(Table4[[#This Row],[Age]]&lt;=29,"Youth",Table4[[#This Row],[Age]]&lt;=49,"Adults",Table4[[#This Row],[Age]]&gt;=50,"Senior")</f>
        <v>Adults</v>
      </c>
    </row>
    <row r="1295" spans="1:21">
      <c r="A1295" t="s">
        <v>3433</v>
      </c>
      <c r="B1295" t="str">
        <f>_xlfn.XLOOKUP(Table4[[#This Row],[Customer ID]],Table1[[#This Row],[Customer ID]],Table1[[#This Row],[TITLE]],0)</f>
        <v>Ms</v>
      </c>
      <c r="C1295" t="str" cm="1">
        <f t="array" ref="C1295">_xlfn.XLOOKUP(Table4[[#This Row],[Customer ID]],Table1[[#All],[Customer ID]],Table1[[#All],[FIRST NAME]],0)</f>
        <v>Katarina D</v>
      </c>
      <c r="D1295" t="str" cm="1">
        <f t="array" ref="D1295">_xlfn.XLOOKUP(Table4[[#This Row],[Customer ID]],Table1[[#All],[Customer ID]],Table1[[#All],[LAST NAME]],0)</f>
        <v>Tadich</v>
      </c>
      <c r="E1295" s="5" cm="1">
        <f t="array" ref="E1295">_xlfn.XLOOKUP(Table4[[#This Row],[Customer ID]],Table3[[#All],[Customer ID]],Table3[[#All],[Date of Birth]],0)</f>
        <v>28485</v>
      </c>
      <c r="F1295" cm="1">
        <f t="array" ref="F1295">_xlfn.XLOOKUP(Table4[[#This Row],[Customer ID]],Table3[[#All],[Customer ID]],Table3[[#All],[Age]],0)</f>
        <v>45</v>
      </c>
      <c r="G1295" cm="1">
        <f t="array" ref="G1295">_xlfn.XLOOKUP(Table4[[#This Row],[Customer ID]],Table3[[#All],[Customer ID]],Table3[[#All],[Children]],0)</f>
        <v>2</v>
      </c>
      <c r="H1295" cm="1">
        <f t="array" ref="H1295">_xlfn.XLOOKUP(Table4[[#This Row],[Customer ID]],Table2[[#All],[Customer ID]],Table2[[#All],[BMI]],0)</f>
        <v>27.83</v>
      </c>
      <c r="I1295" cm="1">
        <f t="array" ref="I1295">_xlfn.XLOOKUP(Table4[[#This Row],[Customer ID]],Table2[[#All],[Customer ID]],Table2[[#All],[HBA1C]],0)</f>
        <v>5.39</v>
      </c>
      <c r="J1295" t="str">
        <f>_xlfn.XLOOKUP(Table4[[#This Row],[Customer ID]], 'Medical Examination'!A:A, 'Medical Examination'!D:D)</f>
        <v>No</v>
      </c>
      <c r="K1295" t="str">
        <f>_xlfn.XLOOKUP(Table4[[#This Row],[Customer ID]], 'Medical Examination'!A:A, 'Medical Examination'!E:E)</f>
        <v>No</v>
      </c>
      <c r="L1295" t="str">
        <f>_xlfn.XLOOKUP(Table4[[#This Row],[Customer ID]], 'Medical Examination'!A:A, 'Medical Examination'!F:F)</f>
        <v>No</v>
      </c>
      <c r="M1295">
        <f>_xlfn.XLOOKUP(Table4[[#This Row],[Customer ID]], 'Medical Examination'!A:A, 'Medical Examination'!G:G)</f>
        <v>0</v>
      </c>
      <c r="N1295" t="str">
        <f>_xlfn.XLOOKUP(Table4[[#This Row],[Customer ID]], 'Medical Examination'!A:A, 'Medical Examination'!H:H)</f>
        <v>No</v>
      </c>
      <c r="O1295" t="str">
        <f>_xlfn.XLOOKUP(Table4[[#This Row],[Customer ID]], 'Medical Examination'!A:A, 'Medical Examination'!I:I)</f>
        <v>Normal</v>
      </c>
      <c r="P1295" t="str">
        <f>_xlfn.XLOOKUP(Table4[[#This Row],[Customer ID]], 'Medical Examination'!A:A, 'Medical Examination'!J:J)</f>
        <v>Overweight</v>
      </c>
      <c r="Q1295" s="1">
        <f>_xlfn.XLOOKUP(Table4[[#This Row],[Customer ID]], Hospitalisation!A:A, Hospitalisation!E:E)</f>
        <v>8515.76</v>
      </c>
      <c r="R1295" t="str">
        <f>_xlfn.XLOOKUP(Table4[[#This Row],[Customer ID]], Hospitalisation!A:A, Hospitalisation!F:F)</f>
        <v>Tier - 2</v>
      </c>
      <c r="S1295" t="str">
        <f>_xlfn.XLOOKUP(Table4[[#This Row],[Customer ID]], Hospitalisation!A:A, Hospitalisation!G:G)</f>
        <v>Tier - 2</v>
      </c>
      <c r="T1295" t="str">
        <f>_xlfn.XLOOKUP(Table4[[#This Row],[Customer ID]], Hospitalisation!A:A, Hospitalisation!H:H)</f>
        <v>R1013</v>
      </c>
      <c r="U1295" t="str" cm="1">
        <f t="array" ref="U1295">_xlfn.IFS(Table4[[#This Row],[Age]]&lt;=29,"Youth",Table4[[#This Row],[Age]]&lt;=49,"Adults",Table4[[#This Row],[Age]]&gt;=50,"Senior")</f>
        <v>Adults</v>
      </c>
    </row>
    <row r="1296" spans="1:21">
      <c r="A1296" t="s">
        <v>3436</v>
      </c>
      <c r="B1296" t="str">
        <f>_xlfn.XLOOKUP(Table4[[#This Row],[Customer ID]],Table1[[#This Row],[Customer ID]],Table1[[#This Row],[TITLE]],0)</f>
        <v>Mr</v>
      </c>
      <c r="C1296" t="str" cm="1">
        <f t="array" ref="C1296">_xlfn.XLOOKUP(Table4[[#This Row],[Customer ID]],Table1[[#All],[Customer ID]],Table1[[#All],[FIRST NAME]],0)</f>
        <v>B</v>
      </c>
      <c r="D1296" t="str" cm="1">
        <f t="array" ref="D1296">_xlfn.XLOOKUP(Table4[[#This Row],[Customer ID]],Table1[[#All],[Customer ID]],Table1[[#All],[LAST NAME]],0)</f>
        <v>Christenson</v>
      </c>
      <c r="E1296" s="5" cm="1">
        <f t="array" ref="E1296">_xlfn.XLOOKUP(Table4[[#This Row],[Customer ID]],Table3[[#All],[Customer ID]],Table3[[#All],[Date of Birth]],0)</f>
        <v>34283</v>
      </c>
      <c r="F1296" cm="1">
        <f t="array" ref="F1296">_xlfn.XLOOKUP(Table4[[#This Row],[Customer ID]],Table3[[#All],[Customer ID]],Table3[[#All],[Age]],0)</f>
        <v>29</v>
      </c>
      <c r="G1296" cm="1">
        <f t="array" ref="G1296">_xlfn.XLOOKUP(Table4[[#This Row],[Customer ID]],Table3[[#All],[Customer ID]],Table3[[#All],[Children]],0)</f>
        <v>0</v>
      </c>
      <c r="H1296" cm="1">
        <f t="array" ref="H1296">_xlfn.XLOOKUP(Table4[[#This Row],[Customer ID]],Table2[[#All],[Customer ID]],Table2[[#All],[BMI]],0)</f>
        <v>39.64</v>
      </c>
      <c r="I1296" cm="1">
        <f t="array" ref="I1296">_xlfn.XLOOKUP(Table4[[#This Row],[Customer ID]],Table2[[#All],[Customer ID]],Table2[[#All],[HBA1C]],0)</f>
        <v>6</v>
      </c>
      <c r="J1296" t="str">
        <f>_xlfn.XLOOKUP(Table4[[#This Row],[Customer ID]], 'Medical Examination'!A:A, 'Medical Examination'!D:D)</f>
        <v>No</v>
      </c>
      <c r="K1296" t="str">
        <f>_xlfn.XLOOKUP(Table4[[#This Row],[Customer ID]], 'Medical Examination'!A:A, 'Medical Examination'!E:E)</f>
        <v>No</v>
      </c>
      <c r="L1296" t="str">
        <f>_xlfn.XLOOKUP(Table4[[#This Row],[Customer ID]], 'Medical Examination'!A:A, 'Medical Examination'!F:F)</f>
        <v>Yes</v>
      </c>
      <c r="M1296">
        <f>_xlfn.XLOOKUP(Table4[[#This Row],[Customer ID]], 'Medical Examination'!A:A, 'Medical Examination'!G:G)</f>
        <v>1</v>
      </c>
      <c r="N1296" t="str">
        <f>_xlfn.XLOOKUP(Table4[[#This Row],[Customer ID]], 'Medical Examination'!A:A, 'Medical Examination'!H:H)</f>
        <v>No</v>
      </c>
      <c r="O1296" t="str">
        <f>_xlfn.XLOOKUP(Table4[[#This Row],[Customer ID]], 'Medical Examination'!A:A, 'Medical Examination'!I:I)</f>
        <v>Prediabetes</v>
      </c>
      <c r="P1296" t="str">
        <f>_xlfn.XLOOKUP(Table4[[#This Row],[Customer ID]], 'Medical Examination'!A:A, 'Medical Examination'!J:J)</f>
        <v>Obesity</v>
      </c>
      <c r="Q1296" s="1">
        <f>_xlfn.XLOOKUP(Table4[[#This Row],[Customer ID]], Hospitalisation!A:A, Hospitalisation!E:E)</f>
        <v>8471.65</v>
      </c>
      <c r="R1296" t="str">
        <f>_xlfn.XLOOKUP(Table4[[#This Row],[Customer ID]], Hospitalisation!A:A, Hospitalisation!F:F)</f>
        <v>Tier - 2</v>
      </c>
      <c r="S1296" t="str">
        <f>_xlfn.XLOOKUP(Table4[[#This Row],[Customer ID]], Hospitalisation!A:A, Hospitalisation!G:G)</f>
        <v>Tier - 1</v>
      </c>
      <c r="T1296" t="str">
        <f>_xlfn.XLOOKUP(Table4[[#This Row],[Customer ID]], Hospitalisation!A:A, Hospitalisation!H:H)</f>
        <v>R1012</v>
      </c>
      <c r="U1296" t="str" cm="1">
        <f t="array" ref="U1296">_xlfn.IFS(Table4[[#This Row],[Age]]&lt;=29,"Youth",Table4[[#This Row],[Age]]&lt;=49,"Adults",Table4[[#This Row],[Age]]&gt;=50,"Senior")</f>
        <v>Youth</v>
      </c>
    </row>
    <row r="1297" spans="1:21">
      <c r="A1297" t="s">
        <v>3439</v>
      </c>
      <c r="B1297" t="str">
        <f>_xlfn.XLOOKUP(Table4[[#This Row],[Customer ID]],Table1[[#This Row],[Customer ID]],Table1[[#This Row],[TITLE]],0)</f>
        <v>Ms</v>
      </c>
      <c r="C1297" t="str" cm="1">
        <f t="array" ref="C1297">_xlfn.XLOOKUP(Table4[[#This Row],[Customer ID]],Table1[[#All],[Customer ID]],Table1[[#All],[FIRST NAME]],0)</f>
        <v>Alison</v>
      </c>
      <c r="D1297" t="str" cm="1">
        <f t="array" ref="D1297">_xlfn.XLOOKUP(Table4[[#This Row],[Customer ID]],Table1[[#All],[Customer ID]],Table1[[#All],[LAST NAME]],0)</f>
        <v>Shell</v>
      </c>
      <c r="E1297" s="5" cm="1">
        <f t="array" ref="E1297">_xlfn.XLOOKUP(Table4[[#This Row],[Customer ID]],Table3[[#All],[Customer ID]],Table3[[#All],[Date of Birth]],0)</f>
        <v>33856</v>
      </c>
      <c r="F1297" cm="1">
        <f t="array" ref="F1297">_xlfn.XLOOKUP(Table4[[#This Row],[Customer ID]],Table3[[#All],[Customer ID]],Table3[[#All],[Age]],0)</f>
        <v>30</v>
      </c>
      <c r="G1297" cm="1">
        <f t="array" ref="G1297">_xlfn.XLOOKUP(Table4[[#This Row],[Customer ID]],Table3[[#All],[Customer ID]],Table3[[#All],[Children]],0)</f>
        <v>0</v>
      </c>
      <c r="H1297" cm="1">
        <f t="array" ref="H1297">_xlfn.XLOOKUP(Table4[[#This Row],[Customer ID]],Table2[[#All],[Customer ID]],Table2[[#All],[BMI]],0)</f>
        <v>38.479999999999997</v>
      </c>
      <c r="I1297" cm="1">
        <f t="array" ref="I1297">_xlfn.XLOOKUP(Table4[[#This Row],[Customer ID]],Table2[[#All],[Customer ID]],Table2[[#All],[HBA1C]],0)</f>
        <v>6.02</v>
      </c>
      <c r="J1297" t="str">
        <f>_xlfn.XLOOKUP(Table4[[#This Row],[Customer ID]], 'Medical Examination'!A:A, 'Medical Examination'!D:D)</f>
        <v>No</v>
      </c>
      <c r="K1297" t="str">
        <f>_xlfn.XLOOKUP(Table4[[#This Row],[Customer ID]], 'Medical Examination'!A:A, 'Medical Examination'!E:E)</f>
        <v>No</v>
      </c>
      <c r="L1297" t="str">
        <f>_xlfn.XLOOKUP(Table4[[#This Row],[Customer ID]], 'Medical Examination'!A:A, 'Medical Examination'!F:F)</f>
        <v>No</v>
      </c>
      <c r="M1297">
        <f>_xlfn.XLOOKUP(Table4[[#This Row],[Customer ID]], 'Medical Examination'!A:A, 'Medical Examination'!G:G)</f>
        <v>1</v>
      </c>
      <c r="N1297" t="str">
        <f>_xlfn.XLOOKUP(Table4[[#This Row],[Customer ID]], 'Medical Examination'!A:A, 'Medical Examination'!H:H)</f>
        <v>No</v>
      </c>
      <c r="O1297" t="str">
        <f>_xlfn.XLOOKUP(Table4[[#This Row],[Customer ID]], 'Medical Examination'!A:A, 'Medical Examination'!I:I)</f>
        <v>Prediabetes</v>
      </c>
      <c r="P1297" t="str">
        <f>_xlfn.XLOOKUP(Table4[[#This Row],[Customer ID]], 'Medical Examination'!A:A, 'Medical Examination'!J:J)</f>
        <v>Obesity</v>
      </c>
      <c r="Q1297" s="1">
        <f>_xlfn.XLOOKUP(Table4[[#This Row],[Customer ID]], Hospitalisation!A:A, Hospitalisation!E:E)</f>
        <v>8466.35</v>
      </c>
      <c r="R1297" t="str">
        <f>_xlfn.XLOOKUP(Table4[[#This Row],[Customer ID]], Hospitalisation!A:A, Hospitalisation!F:F)</f>
        <v>Tier - 2</v>
      </c>
      <c r="S1297" t="str">
        <f>_xlfn.XLOOKUP(Table4[[#This Row],[Customer ID]], Hospitalisation!A:A, Hospitalisation!G:G)</f>
        <v>Tier - 2</v>
      </c>
      <c r="T1297" t="str">
        <f>_xlfn.XLOOKUP(Table4[[#This Row],[Customer ID]], Hospitalisation!A:A, Hospitalisation!H:H)</f>
        <v>R1012</v>
      </c>
      <c r="U1297" t="str" cm="1">
        <f t="array" ref="U1297">_xlfn.IFS(Table4[[#This Row],[Age]]&lt;=29,"Youth",Table4[[#This Row],[Age]]&lt;=49,"Adults",Table4[[#This Row],[Age]]&gt;=50,"Senior")</f>
        <v>Adults</v>
      </c>
    </row>
    <row r="1298" spans="1:21">
      <c r="A1298" t="s">
        <v>3442</v>
      </c>
      <c r="B1298" t="str">
        <f>_xlfn.XLOOKUP(Table4[[#This Row],[Customer ID]],Table1[[#This Row],[Customer ID]],Table1[[#This Row],[TITLE]],0)</f>
        <v>Mr</v>
      </c>
      <c r="C1298" t="str" cm="1">
        <f t="array" ref="C1298">_xlfn.XLOOKUP(Table4[[#This Row],[Customer ID]],Table1[[#All],[Customer ID]],Table1[[#All],[FIRST NAME]],0)</f>
        <v>Neil K</v>
      </c>
      <c r="D1298" t="str" cm="1">
        <f t="array" ref="D1298">_xlfn.XLOOKUP(Table4[[#This Row],[Customer ID]],Table1[[#All],[Customer ID]],Table1[[#All],[LAST NAME]],0)</f>
        <v>Rao</v>
      </c>
      <c r="E1298" s="5" cm="1">
        <f t="array" ref="E1298">_xlfn.XLOOKUP(Table4[[#This Row],[Customer ID]],Table3[[#All],[Customer ID]],Table3[[#All],[Date of Birth]],0)</f>
        <v>26659</v>
      </c>
      <c r="F1298" cm="1">
        <f t="array" ref="F1298">_xlfn.XLOOKUP(Table4[[#This Row],[Customer ID]],Table3[[#All],[Customer ID]],Table3[[#All],[Age]],0)</f>
        <v>50</v>
      </c>
      <c r="G1298" cm="1">
        <f t="array" ref="G1298">_xlfn.XLOOKUP(Table4[[#This Row],[Customer ID]],Table3[[#All],[Customer ID]],Table3[[#All],[Children]],0)</f>
        <v>0</v>
      </c>
      <c r="H1298" cm="1">
        <f t="array" ref="H1298">_xlfn.XLOOKUP(Table4[[#This Row],[Customer ID]],Table2[[#All],[Customer ID]],Table2[[#All],[BMI]],0)</f>
        <v>36.200000000000003</v>
      </c>
      <c r="I1298" cm="1">
        <f t="array" ref="I1298">_xlfn.XLOOKUP(Table4[[#This Row],[Customer ID]],Table2[[#All],[Customer ID]],Table2[[#All],[HBA1C]],0)</f>
        <v>4.62</v>
      </c>
      <c r="J1298" t="str">
        <f>_xlfn.XLOOKUP(Table4[[#This Row],[Customer ID]], 'Medical Examination'!A:A, 'Medical Examination'!D:D)</f>
        <v>No</v>
      </c>
      <c r="K1298" t="str">
        <f>_xlfn.XLOOKUP(Table4[[#This Row],[Customer ID]], 'Medical Examination'!A:A, 'Medical Examination'!E:E)</f>
        <v>No</v>
      </c>
      <c r="L1298" t="str">
        <f>_xlfn.XLOOKUP(Table4[[#This Row],[Customer ID]], 'Medical Examination'!A:A, 'Medical Examination'!F:F)</f>
        <v>No</v>
      </c>
      <c r="M1298">
        <f>_xlfn.XLOOKUP(Table4[[#This Row],[Customer ID]], 'Medical Examination'!A:A, 'Medical Examination'!G:G)</f>
        <v>2</v>
      </c>
      <c r="N1298" t="str">
        <f>_xlfn.XLOOKUP(Table4[[#This Row],[Customer ID]], 'Medical Examination'!A:A, 'Medical Examination'!H:H)</f>
        <v>No</v>
      </c>
      <c r="O1298" t="str">
        <f>_xlfn.XLOOKUP(Table4[[#This Row],[Customer ID]], 'Medical Examination'!A:A, 'Medical Examination'!I:I)</f>
        <v>Normal</v>
      </c>
      <c r="P1298" t="str">
        <f>_xlfn.XLOOKUP(Table4[[#This Row],[Customer ID]], 'Medical Examination'!A:A, 'Medical Examination'!J:J)</f>
        <v>Obesity</v>
      </c>
      <c r="Q1298" s="1">
        <f>_xlfn.XLOOKUP(Table4[[#This Row],[Customer ID]], Hospitalisation!A:A, Hospitalisation!E:E)</f>
        <v>8457.82</v>
      </c>
      <c r="R1298" t="str">
        <f>_xlfn.XLOOKUP(Table4[[#This Row],[Customer ID]], Hospitalisation!A:A, Hospitalisation!F:F)</f>
        <v>Tier - 2</v>
      </c>
      <c r="S1298" t="str">
        <f>_xlfn.XLOOKUP(Table4[[#This Row],[Customer ID]], Hospitalisation!A:A, Hospitalisation!G:G)</f>
        <v>Tier - 3</v>
      </c>
      <c r="T1298" t="str">
        <f>_xlfn.XLOOKUP(Table4[[#This Row],[Customer ID]], Hospitalisation!A:A, Hospitalisation!H:H)</f>
        <v>R1011</v>
      </c>
      <c r="U1298" t="str" cm="1">
        <f t="array" ref="U1298">_xlfn.IFS(Table4[[#This Row],[Age]]&lt;=29,"Youth",Table4[[#This Row],[Age]]&lt;=49,"Adults",Table4[[#This Row],[Age]]&gt;=50,"Senior")</f>
        <v>Senior</v>
      </c>
    </row>
    <row r="1299" spans="1:21">
      <c r="A1299" t="s">
        <v>3445</v>
      </c>
      <c r="B1299" t="str">
        <f>_xlfn.XLOOKUP(Table4[[#This Row],[Customer ID]],Table1[[#This Row],[Customer ID]],Table1[[#This Row],[TITLE]],0)</f>
        <v>Mrs</v>
      </c>
      <c r="C1299" t="str" cm="1">
        <f t="array" ref="C1299">_xlfn.XLOOKUP(Table4[[#This Row],[Customer ID]],Table1[[#All],[Customer ID]],Table1[[#All],[FIRST NAME]],0)</f>
        <v>Anne Hunter</v>
      </c>
      <c r="D1299" t="str" cm="1">
        <f t="array" ref="D1299">_xlfn.XLOOKUP(Table4[[#This Row],[Customer ID]],Table1[[#All],[Customer ID]],Table1[[#All],[LAST NAME]],0)</f>
        <v>Myers</v>
      </c>
      <c r="E1299" s="5" cm="1">
        <f t="array" ref="E1299">_xlfn.XLOOKUP(Table4[[#This Row],[Customer ID]],Table3[[#All],[Customer ID]],Table3[[#All],[Date of Birth]],0)</f>
        <v>30852</v>
      </c>
      <c r="F1299" cm="1">
        <f t="array" ref="F1299">_xlfn.XLOOKUP(Table4[[#This Row],[Customer ID]],Table3[[#All],[Customer ID]],Table3[[#All],[Age]],0)</f>
        <v>38</v>
      </c>
      <c r="G1299" cm="1">
        <f t="array" ref="G1299">_xlfn.XLOOKUP(Table4[[#This Row],[Customer ID]],Table3[[#All],[Customer ID]],Table3[[#All],[Children]],0)</f>
        <v>3</v>
      </c>
      <c r="H1299" cm="1">
        <f t="array" ref="H1299">_xlfn.XLOOKUP(Table4[[#This Row],[Customer ID]],Table2[[#All],[Customer ID]],Table2[[#All],[BMI]],0)</f>
        <v>27.13</v>
      </c>
      <c r="I1299" cm="1">
        <f t="array" ref="I1299">_xlfn.XLOOKUP(Table4[[#This Row],[Customer ID]],Table2[[#All],[Customer ID]],Table2[[#All],[HBA1C]],0)</f>
        <v>5.59</v>
      </c>
      <c r="J1299" t="str">
        <f>_xlfn.XLOOKUP(Table4[[#This Row],[Customer ID]], 'Medical Examination'!A:A, 'Medical Examination'!D:D)</f>
        <v>No</v>
      </c>
      <c r="K1299" t="str">
        <f>_xlfn.XLOOKUP(Table4[[#This Row],[Customer ID]], 'Medical Examination'!A:A, 'Medical Examination'!E:E)</f>
        <v>No</v>
      </c>
      <c r="L1299" t="str">
        <f>_xlfn.XLOOKUP(Table4[[#This Row],[Customer ID]], 'Medical Examination'!A:A, 'Medical Examination'!F:F)</f>
        <v>No</v>
      </c>
      <c r="M1299">
        <f>_xlfn.XLOOKUP(Table4[[#This Row],[Customer ID]], 'Medical Examination'!A:A, 'Medical Examination'!G:G)</f>
        <v>1</v>
      </c>
      <c r="N1299" t="str">
        <f>_xlfn.XLOOKUP(Table4[[#This Row],[Customer ID]], 'Medical Examination'!A:A, 'Medical Examination'!H:H)</f>
        <v>No</v>
      </c>
      <c r="O1299" t="str">
        <f>_xlfn.XLOOKUP(Table4[[#This Row],[Customer ID]], 'Medical Examination'!A:A, 'Medical Examination'!I:I)</f>
        <v>Normal</v>
      </c>
      <c r="P1299" t="str">
        <f>_xlfn.XLOOKUP(Table4[[#This Row],[Customer ID]], 'Medical Examination'!A:A, 'Medical Examination'!J:J)</f>
        <v>Overweight</v>
      </c>
      <c r="Q1299" s="1">
        <f>_xlfn.XLOOKUP(Table4[[#This Row],[Customer ID]], Hospitalisation!A:A, Hospitalisation!E:E)</f>
        <v>8450.82</v>
      </c>
      <c r="R1299" t="str">
        <f>_xlfn.XLOOKUP(Table4[[#This Row],[Customer ID]], Hospitalisation!A:A, Hospitalisation!F:F)</f>
        <v>Tier - 2</v>
      </c>
      <c r="S1299" t="str">
        <f>_xlfn.XLOOKUP(Table4[[#This Row],[Customer ID]], Hospitalisation!A:A, Hospitalisation!G:G)</f>
        <v>Tier - 2</v>
      </c>
      <c r="T1299" t="str">
        <f>_xlfn.XLOOKUP(Table4[[#This Row],[Customer ID]], Hospitalisation!A:A, Hospitalisation!H:H)</f>
        <v>R1025</v>
      </c>
      <c r="U1299" t="str" cm="1">
        <f t="array" ref="U1299">_xlfn.IFS(Table4[[#This Row],[Age]]&lt;=29,"Youth",Table4[[#This Row],[Age]]&lt;=49,"Adults",Table4[[#This Row],[Age]]&gt;=50,"Senior")</f>
        <v>Adults</v>
      </c>
    </row>
    <row r="1300" spans="1:21">
      <c r="A1300" t="s">
        <v>3447</v>
      </c>
      <c r="B1300" t="str">
        <f>_xlfn.XLOOKUP(Table4[[#This Row],[Customer ID]],Table1[[#This Row],[Customer ID]],Table1[[#This Row],[TITLE]],0)</f>
        <v>Ms</v>
      </c>
      <c r="C1300" t="str" cm="1">
        <f t="array" ref="C1300">_xlfn.XLOOKUP(Table4[[#This Row],[Customer ID]],Table1[[#All],[Customer ID]],Table1[[#All],[FIRST NAME]],0)</f>
        <v>Sandra</v>
      </c>
      <c r="D1300" t="str" cm="1">
        <f t="array" ref="D1300">_xlfn.XLOOKUP(Table4[[#This Row],[Customer ID]],Table1[[#All],[Customer ID]],Table1[[#All],[LAST NAME]],0)</f>
        <v>Mclean</v>
      </c>
      <c r="E1300" s="5" cm="1">
        <f t="array" ref="E1300">_xlfn.XLOOKUP(Table4[[#This Row],[Customer ID]],Table3[[#All],[Customer ID]],Table3[[#All],[Date of Birth]],0)</f>
        <v>24270</v>
      </c>
      <c r="F1300" cm="1">
        <f t="array" ref="F1300">_xlfn.XLOOKUP(Table4[[#This Row],[Customer ID]],Table3[[#All],[Customer ID]],Table3[[#All],[Age]],0)</f>
        <v>56</v>
      </c>
      <c r="G1300" cm="1">
        <f t="array" ref="G1300">_xlfn.XLOOKUP(Table4[[#This Row],[Customer ID]],Table3[[#All],[Customer ID]],Table3[[#All],[Children]],0)</f>
        <v>0</v>
      </c>
      <c r="H1300" cm="1">
        <f t="array" ref="H1300">_xlfn.XLOOKUP(Table4[[#This Row],[Customer ID]],Table2[[#All],[Customer ID]],Table2[[#All],[BMI]],0)</f>
        <v>20.75</v>
      </c>
      <c r="I1300" cm="1">
        <f t="array" ref="I1300">_xlfn.XLOOKUP(Table4[[#This Row],[Customer ID]],Table2[[#All],[Customer ID]],Table2[[#All],[HBA1C]],0)</f>
        <v>5.18</v>
      </c>
      <c r="J1300" t="str">
        <f>_xlfn.XLOOKUP(Table4[[#This Row],[Customer ID]], 'Medical Examination'!A:A, 'Medical Examination'!D:D)</f>
        <v>Yes</v>
      </c>
      <c r="K1300" t="str">
        <f>_xlfn.XLOOKUP(Table4[[#This Row],[Customer ID]], 'Medical Examination'!A:A, 'Medical Examination'!E:E)</f>
        <v>No</v>
      </c>
      <c r="L1300" t="str">
        <f>_xlfn.XLOOKUP(Table4[[#This Row],[Customer ID]], 'Medical Examination'!A:A, 'Medical Examination'!F:F)</f>
        <v>No</v>
      </c>
      <c r="M1300">
        <f>_xlfn.XLOOKUP(Table4[[#This Row],[Customer ID]], 'Medical Examination'!A:A, 'Medical Examination'!G:G)</f>
        <v>2</v>
      </c>
      <c r="N1300" t="str">
        <f>_xlfn.XLOOKUP(Table4[[#This Row],[Customer ID]], 'Medical Examination'!A:A, 'Medical Examination'!H:H)</f>
        <v>No</v>
      </c>
      <c r="O1300" t="str">
        <f>_xlfn.XLOOKUP(Table4[[#This Row],[Customer ID]], 'Medical Examination'!A:A, 'Medical Examination'!I:I)</f>
        <v>Normal</v>
      </c>
      <c r="P1300" t="str">
        <f>_xlfn.XLOOKUP(Table4[[#This Row],[Customer ID]], 'Medical Examination'!A:A, 'Medical Examination'!J:J)</f>
        <v>Normal Weight</v>
      </c>
      <c r="Q1300" s="1">
        <f>_xlfn.XLOOKUP(Table4[[#This Row],[Customer ID]], Hospitalisation!A:A, Hospitalisation!E:E)</f>
        <v>8448.66</v>
      </c>
      <c r="R1300" t="str">
        <f>_xlfn.XLOOKUP(Table4[[#This Row],[Customer ID]], Hospitalisation!A:A, Hospitalisation!F:F)</f>
        <v>Tier - 3</v>
      </c>
      <c r="S1300" t="str">
        <f>_xlfn.XLOOKUP(Table4[[#This Row],[Customer ID]], Hospitalisation!A:A, Hospitalisation!G:G)</f>
        <v>Tier - 1</v>
      </c>
      <c r="T1300" t="str">
        <f>_xlfn.XLOOKUP(Table4[[#This Row],[Customer ID]], Hospitalisation!A:A, Hospitalisation!H:H)</f>
        <v>R1013</v>
      </c>
      <c r="U1300" t="str" cm="1">
        <f t="array" ref="U1300">_xlfn.IFS(Table4[[#This Row],[Age]]&lt;=29,"Youth",Table4[[#This Row],[Age]]&lt;=49,"Adults",Table4[[#This Row],[Age]]&gt;=50,"Senior")</f>
        <v>Senior</v>
      </c>
    </row>
    <row r="1301" spans="1:21">
      <c r="A1301" t="s">
        <v>3449</v>
      </c>
      <c r="B1301" t="str">
        <f>_xlfn.XLOOKUP(Table4[[#This Row],[Customer ID]],Table1[[#This Row],[Customer ID]],Table1[[#This Row],[TITLE]],0)</f>
        <v>Mr</v>
      </c>
      <c r="C1301" t="str" cm="1">
        <f t="array" ref="C1301">_xlfn.XLOOKUP(Table4[[#This Row],[Customer ID]],Table1[[#All],[Customer ID]],Table1[[#All],[FIRST NAME]],0)</f>
        <v>Robert</v>
      </c>
      <c r="D1301" t="str" cm="1">
        <f t="array" ref="D1301">_xlfn.XLOOKUP(Table4[[#This Row],[Customer ID]],Table1[[#All],[Customer ID]],Table1[[#All],[LAST NAME]],0)</f>
        <v>Gomez</v>
      </c>
      <c r="E1301" s="5" cm="1">
        <f t="array" ref="E1301">_xlfn.XLOOKUP(Table4[[#This Row],[Customer ID]],Table3[[#All],[Customer ID]],Table3[[#All],[Date of Birth]],0)</f>
        <v>26546</v>
      </c>
      <c r="F1301" cm="1">
        <f t="array" ref="F1301">_xlfn.XLOOKUP(Table4[[#This Row],[Customer ID]],Table3[[#All],[Customer ID]],Table3[[#All],[Age]],0)</f>
        <v>50</v>
      </c>
      <c r="G1301" cm="1">
        <f t="array" ref="G1301">_xlfn.XLOOKUP(Table4[[#This Row],[Customer ID]],Table3[[#All],[Customer ID]],Table3[[#All],[Children]],0)</f>
        <v>0</v>
      </c>
      <c r="H1301" cm="1">
        <f t="array" ref="H1301">_xlfn.XLOOKUP(Table4[[#This Row],[Customer ID]],Table2[[#All],[Customer ID]],Table2[[#All],[BMI]],0)</f>
        <v>26.6</v>
      </c>
      <c r="I1301" cm="1">
        <f t="array" ref="I1301">_xlfn.XLOOKUP(Table4[[#This Row],[Customer ID]],Table2[[#All],[Customer ID]],Table2[[#All],[HBA1C]],0)</f>
        <v>6.29</v>
      </c>
      <c r="J1301" t="str">
        <f>_xlfn.XLOOKUP(Table4[[#This Row],[Customer ID]], 'Medical Examination'!A:A, 'Medical Examination'!D:D)</f>
        <v>No</v>
      </c>
      <c r="K1301" t="str">
        <f>_xlfn.XLOOKUP(Table4[[#This Row],[Customer ID]], 'Medical Examination'!A:A, 'Medical Examination'!E:E)</f>
        <v>No</v>
      </c>
      <c r="L1301" t="str">
        <f>_xlfn.XLOOKUP(Table4[[#This Row],[Customer ID]], 'Medical Examination'!A:A, 'Medical Examination'!F:F)</f>
        <v>No</v>
      </c>
      <c r="M1301">
        <f>_xlfn.XLOOKUP(Table4[[#This Row],[Customer ID]], 'Medical Examination'!A:A, 'Medical Examination'!G:G)</f>
        <v>2</v>
      </c>
      <c r="N1301" t="str">
        <f>_xlfn.XLOOKUP(Table4[[#This Row],[Customer ID]], 'Medical Examination'!A:A, 'Medical Examination'!H:H)</f>
        <v>No</v>
      </c>
      <c r="O1301" t="str">
        <f>_xlfn.XLOOKUP(Table4[[#This Row],[Customer ID]], 'Medical Examination'!A:A, 'Medical Examination'!I:I)</f>
        <v>Prediabetes</v>
      </c>
      <c r="P1301" t="str">
        <f>_xlfn.XLOOKUP(Table4[[#This Row],[Customer ID]], 'Medical Examination'!A:A, 'Medical Examination'!J:J)</f>
        <v>Overweight</v>
      </c>
      <c r="Q1301" s="1">
        <f>_xlfn.XLOOKUP(Table4[[#This Row],[Customer ID]], Hospitalisation!A:A, Hospitalisation!E:E)</f>
        <v>8444.4699999999993</v>
      </c>
      <c r="R1301" t="str">
        <f>_xlfn.XLOOKUP(Table4[[#This Row],[Customer ID]], Hospitalisation!A:A, Hospitalisation!F:F)</f>
        <v>Tier - 3</v>
      </c>
      <c r="S1301" t="str">
        <f>_xlfn.XLOOKUP(Table4[[#This Row],[Customer ID]], Hospitalisation!A:A, Hospitalisation!G:G)</f>
        <v>Tier - 1</v>
      </c>
      <c r="T1301" t="str">
        <f>_xlfn.XLOOKUP(Table4[[#This Row],[Customer ID]], Hospitalisation!A:A, Hospitalisation!H:H)</f>
        <v>R1011</v>
      </c>
      <c r="U1301" t="str" cm="1">
        <f t="array" ref="U1301">_xlfn.IFS(Table4[[#This Row],[Age]]&lt;=29,"Youth",Table4[[#This Row],[Age]]&lt;=49,"Adults",Table4[[#This Row],[Age]]&gt;=50,"Senior")</f>
        <v>Senior</v>
      </c>
    </row>
    <row r="1302" spans="1:21">
      <c r="A1302" t="s">
        <v>3451</v>
      </c>
      <c r="B1302" t="str">
        <f>_xlfn.XLOOKUP(Table4[[#This Row],[Customer ID]],Table1[[#This Row],[Customer ID]],Table1[[#This Row],[TITLE]],0)</f>
        <v>Mr</v>
      </c>
      <c r="C1302" t="str" cm="1">
        <f t="array" ref="C1302">_xlfn.XLOOKUP(Table4[[#This Row],[Customer ID]],Table1[[#All],[Customer ID]],Table1[[#All],[FIRST NAME]],0)</f>
        <v>Rodney</v>
      </c>
      <c r="D1302" t="str" cm="1">
        <f t="array" ref="D1302">_xlfn.XLOOKUP(Table4[[#This Row],[Customer ID]],Table1[[#All],[Customer ID]],Table1[[#All],[LAST NAME]],0)</f>
        <v>Hemingway</v>
      </c>
      <c r="E1302" s="5" cm="1">
        <f t="array" ref="E1302">_xlfn.XLOOKUP(Table4[[#This Row],[Customer ID]],Table3[[#All],[Customer ID]],Table3[[#All],[Date of Birth]],0)</f>
        <v>26551</v>
      </c>
      <c r="F1302" cm="1">
        <f t="array" ref="F1302">_xlfn.XLOOKUP(Table4[[#This Row],[Customer ID]],Table3[[#All],[Customer ID]],Table3[[#All],[Age]],0)</f>
        <v>50</v>
      </c>
      <c r="G1302" cm="1">
        <f t="array" ref="G1302">_xlfn.XLOOKUP(Table4[[#This Row],[Customer ID]],Table3[[#All],[Customer ID]],Table3[[#All],[Children]],0)</f>
        <v>0</v>
      </c>
      <c r="H1302" cm="1">
        <f t="array" ref="H1302">_xlfn.XLOOKUP(Table4[[#This Row],[Customer ID]],Table2[[#All],[Customer ID]],Table2[[#All],[BMI]],0)</f>
        <v>25.3</v>
      </c>
      <c r="I1302" cm="1">
        <f t="array" ref="I1302">_xlfn.XLOOKUP(Table4[[#This Row],[Customer ID]],Table2[[#All],[Customer ID]],Table2[[#All],[HBA1C]],0)</f>
        <v>4.49</v>
      </c>
      <c r="J1302" t="str">
        <f>_xlfn.XLOOKUP(Table4[[#This Row],[Customer ID]], 'Medical Examination'!A:A, 'Medical Examination'!D:D)</f>
        <v>No</v>
      </c>
      <c r="K1302" t="str">
        <f>_xlfn.XLOOKUP(Table4[[#This Row],[Customer ID]], 'Medical Examination'!A:A, 'Medical Examination'!E:E)</f>
        <v>No</v>
      </c>
      <c r="L1302" t="str">
        <f>_xlfn.XLOOKUP(Table4[[#This Row],[Customer ID]], 'Medical Examination'!A:A, 'Medical Examination'!F:F)</f>
        <v>No</v>
      </c>
      <c r="M1302">
        <f>_xlfn.XLOOKUP(Table4[[#This Row],[Customer ID]], 'Medical Examination'!A:A, 'Medical Examination'!G:G)</f>
        <v>2</v>
      </c>
      <c r="N1302" t="str">
        <f>_xlfn.XLOOKUP(Table4[[#This Row],[Customer ID]], 'Medical Examination'!A:A, 'Medical Examination'!H:H)</f>
        <v>No</v>
      </c>
      <c r="O1302" t="str">
        <f>_xlfn.XLOOKUP(Table4[[#This Row],[Customer ID]], 'Medical Examination'!A:A, 'Medical Examination'!I:I)</f>
        <v>Normal</v>
      </c>
      <c r="P1302" t="str">
        <f>_xlfn.XLOOKUP(Table4[[#This Row],[Customer ID]], 'Medical Examination'!A:A, 'Medical Examination'!J:J)</f>
        <v>Overweight</v>
      </c>
      <c r="Q1302" s="1">
        <f>_xlfn.XLOOKUP(Table4[[#This Row],[Customer ID]], Hospitalisation!A:A, Hospitalisation!E:E)</f>
        <v>8442.67</v>
      </c>
      <c r="R1302" t="str">
        <f>_xlfn.XLOOKUP(Table4[[#This Row],[Customer ID]], Hospitalisation!A:A, Hospitalisation!F:F)</f>
        <v>Tier - 2</v>
      </c>
      <c r="S1302" t="str">
        <f>_xlfn.XLOOKUP(Table4[[#This Row],[Customer ID]], Hospitalisation!A:A, Hospitalisation!G:G)</f>
        <v>Tier - 3</v>
      </c>
      <c r="T1302" t="str">
        <f>_xlfn.XLOOKUP(Table4[[#This Row],[Customer ID]], Hospitalisation!A:A, Hospitalisation!H:H)</f>
        <v>R1013</v>
      </c>
      <c r="U1302" t="str" cm="1">
        <f t="array" ref="U1302">_xlfn.IFS(Table4[[#This Row],[Age]]&lt;=29,"Youth",Table4[[#This Row],[Age]]&lt;=49,"Adults",Table4[[#This Row],[Age]]&gt;=50,"Senior")</f>
        <v>Senior</v>
      </c>
    </row>
    <row r="1303" spans="1:21">
      <c r="A1303" t="s">
        <v>3454</v>
      </c>
      <c r="B1303" t="str">
        <f>_xlfn.XLOOKUP(Table4[[#This Row],[Customer ID]],Table1[[#This Row],[Customer ID]],Table1[[#This Row],[TITLE]],0)</f>
        <v>Mr</v>
      </c>
      <c r="C1303" t="str" cm="1">
        <f t="array" ref="C1303">_xlfn.XLOOKUP(Table4[[#This Row],[Customer ID]],Table1[[#All],[Customer ID]],Table1[[#All],[FIRST NAME]],0)</f>
        <v>Carl R</v>
      </c>
      <c r="D1303" t="str" cm="1">
        <f t="array" ref="D1303">_xlfn.XLOOKUP(Table4[[#This Row],[Customer ID]],Table1[[#All],[Customer ID]],Table1[[#All],[LAST NAME]],0)</f>
        <v>Pett</v>
      </c>
      <c r="E1303" s="5" cm="1">
        <f t="array" ref="E1303">_xlfn.XLOOKUP(Table4[[#This Row],[Customer ID]],Table3[[#All],[Customer ID]],Table3[[#All],[Date of Birth]],0)</f>
        <v>23278</v>
      </c>
      <c r="F1303" cm="1">
        <f t="array" ref="F1303">_xlfn.XLOOKUP(Table4[[#This Row],[Customer ID]],Table3[[#All],[Customer ID]],Table3[[#All],[Age]],0)</f>
        <v>59</v>
      </c>
      <c r="G1303" cm="1">
        <f t="array" ref="G1303">_xlfn.XLOOKUP(Table4[[#This Row],[Customer ID]],Table3[[#All],[Customer ID]],Table3[[#All],[Children]],0)</f>
        <v>0</v>
      </c>
      <c r="H1303" cm="1">
        <f t="array" ref="H1303">_xlfn.XLOOKUP(Table4[[#This Row],[Customer ID]],Table2[[#All],[Customer ID]],Table2[[#All],[BMI]],0)</f>
        <v>18.84</v>
      </c>
      <c r="I1303" cm="1">
        <f t="array" ref="I1303">_xlfn.XLOOKUP(Table4[[#This Row],[Customer ID]],Table2[[#All],[Customer ID]],Table2[[#All],[HBA1C]],0)</f>
        <v>11.82</v>
      </c>
      <c r="J1303" t="str">
        <f>_xlfn.XLOOKUP(Table4[[#This Row],[Customer ID]], 'Medical Examination'!A:A, 'Medical Examination'!D:D)</f>
        <v>Yes</v>
      </c>
      <c r="K1303" t="str">
        <f>_xlfn.XLOOKUP(Table4[[#This Row],[Customer ID]], 'Medical Examination'!A:A, 'Medical Examination'!E:E)</f>
        <v>No</v>
      </c>
      <c r="L1303" t="str">
        <f>_xlfn.XLOOKUP(Table4[[#This Row],[Customer ID]], 'Medical Examination'!A:A, 'Medical Examination'!F:F)</f>
        <v>Yes</v>
      </c>
      <c r="M1303">
        <f>_xlfn.XLOOKUP(Table4[[#This Row],[Customer ID]], 'Medical Examination'!A:A, 'Medical Examination'!G:G)</f>
        <v>1</v>
      </c>
      <c r="N1303" t="str">
        <f>_xlfn.XLOOKUP(Table4[[#This Row],[Customer ID]], 'Medical Examination'!A:A, 'Medical Examination'!H:H)</f>
        <v>No</v>
      </c>
      <c r="O1303" t="str">
        <f>_xlfn.XLOOKUP(Table4[[#This Row],[Customer ID]], 'Medical Examination'!A:A, 'Medical Examination'!I:I)</f>
        <v>Diabetes</v>
      </c>
      <c r="P1303" t="str">
        <f>_xlfn.XLOOKUP(Table4[[#This Row],[Customer ID]], 'Medical Examination'!A:A, 'Medical Examination'!J:J)</f>
        <v>Normal Weight</v>
      </c>
      <c r="Q1303" s="1">
        <f>_xlfn.XLOOKUP(Table4[[#This Row],[Customer ID]], Hospitalisation!A:A, Hospitalisation!E:E)</f>
        <v>8440.0499999999993</v>
      </c>
      <c r="R1303" t="str">
        <f>_xlfn.XLOOKUP(Table4[[#This Row],[Customer ID]], Hospitalisation!A:A, Hospitalisation!F:F)</f>
        <v>Tier - 3</v>
      </c>
      <c r="S1303" t="str">
        <f>_xlfn.XLOOKUP(Table4[[#This Row],[Customer ID]], Hospitalisation!A:A, Hospitalisation!G:G)</f>
        <v>Tier - 2</v>
      </c>
      <c r="T1303" t="str">
        <f>_xlfn.XLOOKUP(Table4[[#This Row],[Customer ID]], Hospitalisation!A:A, Hospitalisation!H:H)</f>
        <v>R1013</v>
      </c>
      <c r="U1303" t="str" cm="1">
        <f t="array" ref="U1303">_xlfn.IFS(Table4[[#This Row],[Age]]&lt;=29,"Youth",Table4[[#This Row],[Age]]&lt;=49,"Adults",Table4[[#This Row],[Age]]&gt;=50,"Senior")</f>
        <v>Senior</v>
      </c>
    </row>
    <row r="1304" spans="1:21">
      <c r="A1304" t="s">
        <v>3457</v>
      </c>
      <c r="B1304" t="str">
        <f>_xlfn.XLOOKUP(Table4[[#This Row],[Customer ID]],Table1[[#This Row],[Customer ID]],Table1[[#This Row],[TITLE]],0)</f>
        <v>Mr</v>
      </c>
      <c r="C1304" t="str" cm="1">
        <f t="array" ref="C1304">_xlfn.XLOOKUP(Table4[[#This Row],[Customer ID]],Table1[[#All],[Customer ID]],Table1[[#All],[FIRST NAME]],0)</f>
        <v>Maximilian</v>
      </c>
      <c r="D1304" t="str" cm="1">
        <f t="array" ref="D1304">_xlfn.XLOOKUP(Table4[[#This Row],[Customer ID]],Table1[[#All],[Customer ID]],Table1[[#All],[LAST NAME]],0)</f>
        <v>Meingast</v>
      </c>
      <c r="E1304" s="5" cm="1">
        <f t="array" ref="E1304">_xlfn.XLOOKUP(Table4[[#This Row],[Customer ID]],Table3[[#All],[Customer ID]],Table3[[#All],[Date of Birth]],0)</f>
        <v>27665</v>
      </c>
      <c r="F1304" cm="1">
        <f t="array" ref="F1304">_xlfn.XLOOKUP(Table4[[#This Row],[Customer ID]],Table3[[#All],[Customer ID]],Table3[[#All],[Age]],0)</f>
        <v>47</v>
      </c>
      <c r="G1304" cm="1">
        <f t="array" ref="G1304">_xlfn.XLOOKUP(Table4[[#This Row],[Customer ID]],Table3[[#All],[Customer ID]],Table3[[#All],[Children]],0)</f>
        <v>1</v>
      </c>
      <c r="H1304" cm="1">
        <f t="array" ref="H1304">_xlfn.XLOOKUP(Table4[[#This Row],[Customer ID]],Table2[[#All],[Customer ID]],Table2[[#All],[BMI]],0)</f>
        <v>19.57</v>
      </c>
      <c r="I1304" cm="1">
        <f t="array" ref="I1304">_xlfn.XLOOKUP(Table4[[#This Row],[Customer ID]],Table2[[#All],[Customer ID]],Table2[[#All],[HBA1C]],0)</f>
        <v>7.41</v>
      </c>
      <c r="J1304" t="str">
        <f>_xlfn.XLOOKUP(Table4[[#This Row],[Customer ID]], 'Medical Examination'!A:A, 'Medical Examination'!D:D)</f>
        <v>Yes</v>
      </c>
      <c r="K1304" t="str">
        <f>_xlfn.XLOOKUP(Table4[[#This Row],[Customer ID]], 'Medical Examination'!A:A, 'Medical Examination'!E:E)</f>
        <v>No</v>
      </c>
      <c r="L1304" t="str">
        <f>_xlfn.XLOOKUP(Table4[[#This Row],[Customer ID]], 'Medical Examination'!A:A, 'Medical Examination'!F:F)</f>
        <v>No</v>
      </c>
      <c r="M1304">
        <f>_xlfn.XLOOKUP(Table4[[#This Row],[Customer ID]], 'Medical Examination'!A:A, 'Medical Examination'!G:G)</f>
        <v>1</v>
      </c>
      <c r="N1304" t="str">
        <f>_xlfn.XLOOKUP(Table4[[#This Row],[Customer ID]], 'Medical Examination'!A:A, 'Medical Examination'!H:H)</f>
        <v>No</v>
      </c>
      <c r="O1304" t="str">
        <f>_xlfn.XLOOKUP(Table4[[#This Row],[Customer ID]], 'Medical Examination'!A:A, 'Medical Examination'!I:I)</f>
        <v>Diabetes</v>
      </c>
      <c r="P1304" t="str">
        <f>_xlfn.XLOOKUP(Table4[[#This Row],[Customer ID]], 'Medical Examination'!A:A, 'Medical Examination'!J:J)</f>
        <v>Normal Weight</v>
      </c>
      <c r="Q1304" s="1">
        <f>_xlfn.XLOOKUP(Table4[[#This Row],[Customer ID]], Hospitalisation!A:A, Hospitalisation!E:E)</f>
        <v>8428.07</v>
      </c>
      <c r="R1304" t="str">
        <f>_xlfn.XLOOKUP(Table4[[#This Row],[Customer ID]], Hospitalisation!A:A, Hospitalisation!F:F)</f>
        <v>Tier - 3</v>
      </c>
      <c r="S1304" t="str">
        <f>_xlfn.XLOOKUP(Table4[[#This Row],[Customer ID]], Hospitalisation!A:A, Hospitalisation!G:G)</f>
        <v>Tier - 2</v>
      </c>
      <c r="T1304" t="str">
        <f>_xlfn.XLOOKUP(Table4[[#This Row],[Customer ID]], Hospitalisation!A:A, Hospitalisation!H:H)</f>
        <v>R1012</v>
      </c>
      <c r="U1304" t="str" cm="1">
        <f t="array" ref="U1304">_xlfn.IFS(Table4[[#This Row],[Age]]&lt;=29,"Youth",Table4[[#This Row],[Age]]&lt;=49,"Adults",Table4[[#This Row],[Age]]&gt;=50,"Senior")</f>
        <v>Adults</v>
      </c>
    </row>
    <row r="1305" spans="1:21">
      <c r="A1305" t="s">
        <v>3460</v>
      </c>
      <c r="B1305" t="str">
        <f>_xlfn.XLOOKUP(Table4[[#This Row],[Customer ID]],Table1[[#This Row],[Customer ID]],Table1[[#This Row],[TITLE]],0)</f>
        <v>Mr</v>
      </c>
      <c r="C1305" t="str" cm="1">
        <f t="array" ref="C1305">_xlfn.XLOOKUP(Table4[[#This Row],[Customer ID]],Table1[[#All],[Customer ID]],Table1[[#All],[FIRST NAME]],0)</f>
        <v>Erik</v>
      </c>
      <c r="D1305" t="str" cm="1">
        <f t="array" ref="D1305">_xlfn.XLOOKUP(Table4[[#This Row],[Customer ID]],Table1[[#All],[Customer ID]],Table1[[#All],[LAST NAME]],0)</f>
        <v>Mccarthy</v>
      </c>
      <c r="E1305" s="5" cm="1">
        <f t="array" ref="E1305">_xlfn.XLOOKUP(Table4[[#This Row],[Customer ID]],Table3[[#All],[Customer ID]],Table3[[#All],[Date of Birth]],0)</f>
        <v>28372</v>
      </c>
      <c r="F1305" cm="1">
        <f t="array" ref="F1305">_xlfn.XLOOKUP(Table4[[#This Row],[Customer ID]],Table3[[#All],[Customer ID]],Table3[[#All],[Age]],0)</f>
        <v>45</v>
      </c>
      <c r="G1305" cm="1">
        <f t="array" ref="G1305">_xlfn.XLOOKUP(Table4[[#This Row],[Customer ID]],Table3[[#All],[Customer ID]],Table3[[#All],[Children]],0)</f>
        <v>2</v>
      </c>
      <c r="H1305" cm="1">
        <f t="array" ref="H1305">_xlfn.XLOOKUP(Table4[[#This Row],[Customer ID]],Table2[[#All],[Customer ID]],Table2[[#All],[BMI]],0)</f>
        <v>30.495000000000001</v>
      </c>
      <c r="I1305" cm="1">
        <f t="array" ref="I1305">_xlfn.XLOOKUP(Table4[[#This Row],[Customer ID]],Table2[[#All],[Customer ID]],Table2[[#All],[HBA1C]],0)</f>
        <v>5.97</v>
      </c>
      <c r="J1305" t="str">
        <f>_xlfn.XLOOKUP(Table4[[#This Row],[Customer ID]], 'Medical Examination'!A:A, 'Medical Examination'!D:D)</f>
        <v>No</v>
      </c>
      <c r="K1305" t="str">
        <f>_xlfn.XLOOKUP(Table4[[#This Row],[Customer ID]], 'Medical Examination'!A:A, 'Medical Examination'!E:E)</f>
        <v>No</v>
      </c>
      <c r="L1305" t="str">
        <f>_xlfn.XLOOKUP(Table4[[#This Row],[Customer ID]], 'Medical Examination'!A:A, 'Medical Examination'!F:F)</f>
        <v>No</v>
      </c>
      <c r="M1305">
        <f>_xlfn.XLOOKUP(Table4[[#This Row],[Customer ID]], 'Medical Examination'!A:A, 'Medical Examination'!G:G)</f>
        <v>0</v>
      </c>
      <c r="N1305" t="str">
        <f>_xlfn.XLOOKUP(Table4[[#This Row],[Customer ID]], 'Medical Examination'!A:A, 'Medical Examination'!H:H)</f>
        <v>No</v>
      </c>
      <c r="O1305" t="str">
        <f>_xlfn.XLOOKUP(Table4[[#This Row],[Customer ID]], 'Medical Examination'!A:A, 'Medical Examination'!I:I)</f>
        <v>Prediabetes</v>
      </c>
      <c r="P1305" t="str">
        <f>_xlfn.XLOOKUP(Table4[[#This Row],[Customer ID]], 'Medical Examination'!A:A, 'Medical Examination'!J:J)</f>
        <v>Obesity</v>
      </c>
      <c r="Q1305" s="1">
        <f>_xlfn.XLOOKUP(Table4[[#This Row],[Customer ID]], Hospitalisation!A:A, Hospitalisation!E:E)</f>
        <v>8413.4599999999991</v>
      </c>
      <c r="R1305" t="str">
        <f>_xlfn.XLOOKUP(Table4[[#This Row],[Customer ID]], Hospitalisation!A:A, Hospitalisation!F:F)</f>
        <v>Tier - 3</v>
      </c>
      <c r="S1305" t="str">
        <f>_xlfn.XLOOKUP(Table4[[#This Row],[Customer ID]], Hospitalisation!A:A, Hospitalisation!G:G)</f>
        <v>Tier - 1</v>
      </c>
      <c r="T1305" t="str">
        <f>_xlfn.XLOOKUP(Table4[[#This Row],[Customer ID]], Hospitalisation!A:A, Hospitalisation!H:H)</f>
        <v>R1012</v>
      </c>
      <c r="U1305" t="str" cm="1">
        <f t="array" ref="U1305">_xlfn.IFS(Table4[[#This Row],[Age]]&lt;=29,"Youth",Table4[[#This Row],[Age]]&lt;=49,"Adults",Table4[[#This Row],[Age]]&gt;=50,"Senior")</f>
        <v>Adults</v>
      </c>
    </row>
    <row r="1306" spans="1:21">
      <c r="A1306" t="s">
        <v>3462</v>
      </c>
      <c r="B1306" t="str">
        <f>_xlfn.XLOOKUP(Table4[[#This Row],[Customer ID]],Table1[[#This Row],[Customer ID]],Table1[[#This Row],[TITLE]],0)</f>
        <v>Mr</v>
      </c>
      <c r="C1306" t="str" cm="1">
        <f t="array" ref="C1306">_xlfn.XLOOKUP(Table4[[#This Row],[Customer ID]],Table1[[#All],[Customer ID]],Table1[[#All],[FIRST NAME]],0)</f>
        <v>Christopher</v>
      </c>
      <c r="D1306" t="str" cm="1">
        <f t="array" ref="D1306">_xlfn.XLOOKUP(Table4[[#This Row],[Customer ID]],Table1[[#All],[Customer ID]],Table1[[#All],[LAST NAME]],0)</f>
        <v>Boyle</v>
      </c>
      <c r="E1306" s="5" cm="1">
        <f t="array" ref="E1306">_xlfn.XLOOKUP(Table4[[#This Row],[Customer ID]],Table3[[#All],[Customer ID]],Table3[[#All],[Date of Birth]],0)</f>
        <v>29017</v>
      </c>
      <c r="F1306" cm="1">
        <f t="array" ref="F1306">_xlfn.XLOOKUP(Table4[[#This Row],[Customer ID]],Table3[[#All],[Customer ID]],Table3[[#All],[Age]],0)</f>
        <v>43</v>
      </c>
      <c r="G1306" cm="1">
        <f t="array" ref="G1306">_xlfn.XLOOKUP(Table4[[#This Row],[Customer ID]],Table3[[#All],[Customer ID]],Table3[[#All],[Children]],0)</f>
        <v>3</v>
      </c>
      <c r="H1306" cm="1">
        <f t="array" ref="H1306">_xlfn.XLOOKUP(Table4[[#This Row],[Customer ID]],Table2[[#All],[Customer ID]],Table2[[#All],[BMI]],0)</f>
        <v>30.114999999999998</v>
      </c>
      <c r="I1306" cm="1">
        <f t="array" ref="I1306">_xlfn.XLOOKUP(Table4[[#This Row],[Customer ID]],Table2[[#All],[Customer ID]],Table2[[#All],[HBA1C]],0)</f>
        <v>5.74</v>
      </c>
      <c r="J1306" t="str">
        <f>_xlfn.XLOOKUP(Table4[[#This Row],[Customer ID]], 'Medical Examination'!A:A, 'Medical Examination'!D:D)</f>
        <v>No</v>
      </c>
      <c r="K1306" t="str">
        <f>_xlfn.XLOOKUP(Table4[[#This Row],[Customer ID]], 'Medical Examination'!A:A, 'Medical Examination'!E:E)</f>
        <v>No</v>
      </c>
      <c r="L1306" t="str">
        <f>_xlfn.XLOOKUP(Table4[[#This Row],[Customer ID]], 'Medical Examination'!A:A, 'Medical Examination'!F:F)</f>
        <v>Yes</v>
      </c>
      <c r="M1306">
        <f>_xlfn.XLOOKUP(Table4[[#This Row],[Customer ID]], 'Medical Examination'!A:A, 'Medical Examination'!G:G)</f>
        <v>1</v>
      </c>
      <c r="N1306" t="str">
        <f>_xlfn.XLOOKUP(Table4[[#This Row],[Customer ID]], 'Medical Examination'!A:A, 'Medical Examination'!H:H)</f>
        <v>No</v>
      </c>
      <c r="O1306" t="str">
        <f>_xlfn.XLOOKUP(Table4[[#This Row],[Customer ID]], 'Medical Examination'!A:A, 'Medical Examination'!I:I)</f>
        <v>Prediabetes</v>
      </c>
      <c r="P1306" t="str">
        <f>_xlfn.XLOOKUP(Table4[[#This Row],[Customer ID]], 'Medical Examination'!A:A, 'Medical Examination'!J:J)</f>
        <v>Obesity</v>
      </c>
      <c r="Q1306" s="1">
        <f>_xlfn.XLOOKUP(Table4[[#This Row],[Customer ID]], Hospitalisation!A:A, Hospitalisation!E:E)</f>
        <v>8410.0499999999993</v>
      </c>
      <c r="R1306" t="str">
        <f>_xlfn.XLOOKUP(Table4[[#This Row],[Customer ID]], Hospitalisation!A:A, Hospitalisation!F:F)</f>
        <v>Tier - 2</v>
      </c>
      <c r="S1306" t="str">
        <f>_xlfn.XLOOKUP(Table4[[#This Row],[Customer ID]], Hospitalisation!A:A, Hospitalisation!G:G)</f>
        <v>Tier - 2</v>
      </c>
      <c r="T1306" t="str">
        <f>_xlfn.XLOOKUP(Table4[[#This Row],[Customer ID]], Hospitalisation!A:A, Hospitalisation!H:H)</f>
        <v>R1012</v>
      </c>
      <c r="U1306" t="str" cm="1">
        <f t="array" ref="U1306">_xlfn.IFS(Table4[[#This Row],[Age]]&lt;=29,"Youth",Table4[[#This Row],[Age]]&lt;=49,"Adults",Table4[[#This Row],[Age]]&gt;=50,"Senior")</f>
        <v>Adults</v>
      </c>
    </row>
    <row r="1307" spans="1:21">
      <c r="A1307" t="s">
        <v>3464</v>
      </c>
      <c r="B1307" t="str">
        <f>_xlfn.XLOOKUP(Table4[[#This Row],[Customer ID]],Table1[[#This Row],[Customer ID]],Table1[[#This Row],[TITLE]],0)</f>
        <v>Mr</v>
      </c>
      <c r="C1307" t="str" cm="1">
        <f t="array" ref="C1307">_xlfn.XLOOKUP(Table4[[#This Row],[Customer ID]],Table1[[#All],[Customer ID]],Table1[[#All],[FIRST NAME]],0)</f>
        <v>Eirik</v>
      </c>
      <c r="D1307" t="str" cm="1">
        <f t="array" ref="D1307">_xlfn.XLOOKUP(Table4[[#This Row],[Customer ID]],Table1[[#All],[Customer ID]],Table1[[#All],[LAST NAME]],0)</f>
        <v>Gundersen</v>
      </c>
      <c r="E1307" s="5" cm="1">
        <f t="array" ref="E1307">_xlfn.XLOOKUP(Table4[[#This Row],[Customer ID]],Table3[[#All],[Customer ID]],Table3[[#All],[Date of Birth]],0)</f>
        <v>26194</v>
      </c>
      <c r="F1307" cm="1">
        <f t="array" ref="F1307">_xlfn.XLOOKUP(Table4[[#This Row],[Customer ID]],Table3[[#All],[Customer ID]],Table3[[#All],[Age]],0)</f>
        <v>51</v>
      </c>
      <c r="G1307" cm="1">
        <f t="array" ref="G1307">_xlfn.XLOOKUP(Table4[[#This Row],[Customer ID]],Table3[[#All],[Customer ID]],Table3[[#All],[Children]],0)</f>
        <v>0</v>
      </c>
      <c r="H1307" cm="1">
        <f t="array" ref="H1307">_xlfn.XLOOKUP(Table4[[#This Row],[Customer ID]],Table2[[#All],[Customer ID]],Table2[[#All],[BMI]],0)</f>
        <v>24.78</v>
      </c>
      <c r="I1307" cm="1">
        <f t="array" ref="I1307">_xlfn.XLOOKUP(Table4[[#This Row],[Customer ID]],Table2[[#All],[Customer ID]],Table2[[#All],[HBA1C]],0)</f>
        <v>9.85</v>
      </c>
      <c r="J1307" t="str">
        <f>_xlfn.XLOOKUP(Table4[[#This Row],[Customer ID]], 'Medical Examination'!A:A, 'Medical Examination'!D:D)</f>
        <v>No</v>
      </c>
      <c r="K1307" t="str">
        <f>_xlfn.XLOOKUP(Table4[[#This Row],[Customer ID]], 'Medical Examination'!A:A, 'Medical Examination'!E:E)</f>
        <v>No</v>
      </c>
      <c r="L1307" t="str">
        <f>_xlfn.XLOOKUP(Table4[[#This Row],[Customer ID]], 'Medical Examination'!A:A, 'Medical Examination'!F:F)</f>
        <v>No</v>
      </c>
      <c r="M1307">
        <f>_xlfn.XLOOKUP(Table4[[#This Row],[Customer ID]], 'Medical Examination'!A:A, 'Medical Examination'!G:G)</f>
        <v>0</v>
      </c>
      <c r="N1307" t="str">
        <f>_xlfn.XLOOKUP(Table4[[#This Row],[Customer ID]], 'Medical Examination'!A:A, 'Medical Examination'!H:H)</f>
        <v>No</v>
      </c>
      <c r="O1307" t="str">
        <f>_xlfn.XLOOKUP(Table4[[#This Row],[Customer ID]], 'Medical Examination'!A:A, 'Medical Examination'!I:I)</f>
        <v>Diabetes</v>
      </c>
      <c r="P1307" t="str">
        <f>_xlfn.XLOOKUP(Table4[[#This Row],[Customer ID]], 'Medical Examination'!A:A, 'Medical Examination'!J:J)</f>
        <v>Normal Weight</v>
      </c>
      <c r="Q1307" s="1">
        <f>_xlfn.XLOOKUP(Table4[[#This Row],[Customer ID]], Hospitalisation!A:A, Hospitalisation!E:E)</f>
        <v>8400.01</v>
      </c>
      <c r="R1307" t="str">
        <f>_xlfn.XLOOKUP(Table4[[#This Row],[Customer ID]], Hospitalisation!A:A, Hospitalisation!F:F)</f>
        <v>Tier - 2</v>
      </c>
      <c r="S1307" t="str">
        <f>_xlfn.XLOOKUP(Table4[[#This Row],[Customer ID]], Hospitalisation!A:A, Hospitalisation!G:G)</f>
        <v>Tier - 3</v>
      </c>
      <c r="T1307" t="str">
        <f>_xlfn.XLOOKUP(Table4[[#This Row],[Customer ID]], Hospitalisation!A:A, Hospitalisation!H:H)</f>
        <v>R1013</v>
      </c>
      <c r="U1307" t="str" cm="1">
        <f t="array" ref="U1307">_xlfn.IFS(Table4[[#This Row],[Age]]&lt;=29,"Youth",Table4[[#This Row],[Age]]&lt;=49,"Adults",Table4[[#This Row],[Age]]&gt;=50,"Senior")</f>
        <v>Senior</v>
      </c>
    </row>
    <row r="1308" spans="1:21">
      <c r="A1308" t="s">
        <v>3467</v>
      </c>
      <c r="B1308" t="str">
        <f>_xlfn.XLOOKUP(Table4[[#This Row],[Customer ID]],Table1[[#This Row],[Customer ID]],Table1[[#This Row],[TITLE]],0)</f>
        <v>Mr</v>
      </c>
      <c r="C1308" t="str" cm="1">
        <f t="array" ref="C1308">_xlfn.XLOOKUP(Table4[[#This Row],[Customer ID]],Table1[[#All],[Customer ID]],Table1[[#All],[FIRST NAME]],0)</f>
        <v>Rik</v>
      </c>
      <c r="D1308" t="str" cm="1">
        <f t="array" ref="D1308">_xlfn.XLOOKUP(Table4[[#This Row],[Customer ID]],Table1[[#All],[Customer ID]],Table1[[#All],[LAST NAME]],0)</f>
        <v>Wolswinkel</v>
      </c>
      <c r="E1308" s="5" cm="1">
        <f t="array" ref="E1308">_xlfn.XLOOKUP(Table4[[#This Row],[Customer ID]],Table3[[#All],[Customer ID]],Table3[[#All],[Date of Birth]],0)</f>
        <v>26180</v>
      </c>
      <c r="F1308" cm="1">
        <f t="array" ref="F1308">_xlfn.XLOOKUP(Table4[[#This Row],[Customer ID]],Table3[[#All],[Customer ID]],Table3[[#All],[Age]],0)</f>
        <v>51</v>
      </c>
      <c r="G1308" cm="1">
        <f t="array" ref="G1308">_xlfn.XLOOKUP(Table4[[#This Row],[Customer ID]],Table3[[#All],[Customer ID]],Table3[[#All],[Children]],0)</f>
        <v>0</v>
      </c>
      <c r="H1308" cm="1">
        <f t="array" ref="H1308">_xlfn.XLOOKUP(Table4[[#This Row],[Customer ID]],Table2[[#All],[Customer ID]],Table2[[#All],[BMI]],0)</f>
        <v>24.77</v>
      </c>
      <c r="I1308" cm="1">
        <f t="array" ref="I1308">_xlfn.XLOOKUP(Table4[[#This Row],[Customer ID]],Table2[[#All],[Customer ID]],Table2[[#All],[HBA1C]],0)</f>
        <v>7.59</v>
      </c>
      <c r="J1308" t="str">
        <f>_xlfn.XLOOKUP(Table4[[#This Row],[Customer ID]], 'Medical Examination'!A:A, 'Medical Examination'!D:D)</f>
        <v>No</v>
      </c>
      <c r="K1308" t="str">
        <f>_xlfn.XLOOKUP(Table4[[#This Row],[Customer ID]], 'Medical Examination'!A:A, 'Medical Examination'!E:E)</f>
        <v>No</v>
      </c>
      <c r="L1308" t="str">
        <f>_xlfn.XLOOKUP(Table4[[#This Row],[Customer ID]], 'Medical Examination'!A:A, 'Medical Examination'!F:F)</f>
        <v>No</v>
      </c>
      <c r="M1308">
        <f>_xlfn.XLOOKUP(Table4[[#This Row],[Customer ID]], 'Medical Examination'!A:A, 'Medical Examination'!G:G)</f>
        <v>0</v>
      </c>
      <c r="N1308" t="str">
        <f>_xlfn.XLOOKUP(Table4[[#This Row],[Customer ID]], 'Medical Examination'!A:A, 'Medical Examination'!H:H)</f>
        <v>No</v>
      </c>
      <c r="O1308" t="str">
        <f>_xlfn.XLOOKUP(Table4[[#This Row],[Customer ID]], 'Medical Examination'!A:A, 'Medical Examination'!I:I)</f>
        <v>Diabetes</v>
      </c>
      <c r="P1308" t="str">
        <f>_xlfn.XLOOKUP(Table4[[#This Row],[Customer ID]], 'Medical Examination'!A:A, 'Medical Examination'!J:J)</f>
        <v>Normal Weight</v>
      </c>
      <c r="Q1308" s="1">
        <f>_xlfn.XLOOKUP(Table4[[#This Row],[Customer ID]], Hospitalisation!A:A, Hospitalisation!E:E)</f>
        <v>8396.6200000000008</v>
      </c>
      <c r="R1308" t="str">
        <f>_xlfn.XLOOKUP(Table4[[#This Row],[Customer ID]], Hospitalisation!A:A, Hospitalisation!F:F)</f>
        <v>Tier - 2</v>
      </c>
      <c r="S1308" t="str">
        <f>_xlfn.XLOOKUP(Table4[[#This Row],[Customer ID]], Hospitalisation!A:A, Hospitalisation!G:G)</f>
        <v>Tier - 3</v>
      </c>
      <c r="T1308" t="str">
        <f>_xlfn.XLOOKUP(Table4[[#This Row],[Customer ID]], Hospitalisation!A:A, Hospitalisation!H:H)</f>
        <v>R1013</v>
      </c>
      <c r="U1308" t="str" cm="1">
        <f t="array" ref="U1308">_xlfn.IFS(Table4[[#This Row],[Age]]&lt;=29,"Youth",Table4[[#This Row],[Age]]&lt;=49,"Adults",Table4[[#This Row],[Age]]&gt;=50,"Senior")</f>
        <v>Senior</v>
      </c>
    </row>
    <row r="1309" spans="1:21">
      <c r="A1309" t="s">
        <v>3470</v>
      </c>
      <c r="B1309" t="str">
        <f>_xlfn.XLOOKUP(Table4[[#This Row],[Customer ID]],Table1[[#This Row],[Customer ID]],Table1[[#This Row],[TITLE]],0)</f>
        <v>Mr</v>
      </c>
      <c r="C1309" t="str" cm="1">
        <f t="array" ref="C1309">_xlfn.XLOOKUP(Table4[[#This Row],[Customer ID]],Table1[[#All],[Customer ID]],Table1[[#All],[FIRST NAME]],0)</f>
        <v>Matthew R</v>
      </c>
      <c r="D1309" t="str" cm="1">
        <f t="array" ref="D1309">_xlfn.XLOOKUP(Table4[[#This Row],[Customer ID]],Table1[[#All],[Customer ID]],Table1[[#All],[LAST NAME]],0)</f>
        <v>Bomberger</v>
      </c>
      <c r="E1309" s="5" cm="1">
        <f t="array" ref="E1309">_xlfn.XLOOKUP(Table4[[#This Row],[Customer ID]],Table3[[#All],[Customer ID]],Table3[[#All],[Date of Birth]],0)</f>
        <v>23275</v>
      </c>
      <c r="F1309" cm="1">
        <f t="array" ref="F1309">_xlfn.XLOOKUP(Table4[[#This Row],[Customer ID]],Table3[[#All],[Customer ID]],Table3[[#All],[Age]],0)</f>
        <v>59</v>
      </c>
      <c r="G1309" cm="1">
        <f t="array" ref="G1309">_xlfn.XLOOKUP(Table4[[#This Row],[Customer ID]],Table3[[#All],[Customer ID]],Table3[[#All],[Children]],0)</f>
        <v>0</v>
      </c>
      <c r="H1309" cm="1">
        <f t="array" ref="H1309">_xlfn.XLOOKUP(Table4[[#This Row],[Customer ID]],Table2[[#All],[Customer ID]],Table2[[#All],[BMI]],0)</f>
        <v>16.579999999999998</v>
      </c>
      <c r="I1309" cm="1">
        <f t="array" ref="I1309">_xlfn.XLOOKUP(Table4[[#This Row],[Customer ID]],Table2[[#All],[Customer ID]],Table2[[#All],[HBA1C]],0)</f>
        <v>6.98</v>
      </c>
      <c r="J1309" t="str">
        <f>_xlfn.XLOOKUP(Table4[[#This Row],[Customer ID]], 'Medical Examination'!A:A, 'Medical Examination'!D:D)</f>
        <v>Yes</v>
      </c>
      <c r="K1309" t="str">
        <f>_xlfn.XLOOKUP(Table4[[#This Row],[Customer ID]], 'Medical Examination'!A:A, 'Medical Examination'!E:E)</f>
        <v>No</v>
      </c>
      <c r="L1309" t="str">
        <f>_xlfn.XLOOKUP(Table4[[#This Row],[Customer ID]], 'Medical Examination'!A:A, 'Medical Examination'!F:F)</f>
        <v>Yes</v>
      </c>
      <c r="M1309">
        <f>_xlfn.XLOOKUP(Table4[[#This Row],[Customer ID]], 'Medical Examination'!A:A, 'Medical Examination'!G:G)</f>
        <v>1</v>
      </c>
      <c r="N1309" t="str">
        <f>_xlfn.XLOOKUP(Table4[[#This Row],[Customer ID]], 'Medical Examination'!A:A, 'Medical Examination'!H:H)</f>
        <v>No</v>
      </c>
      <c r="O1309" t="str">
        <f>_xlfn.XLOOKUP(Table4[[#This Row],[Customer ID]], 'Medical Examination'!A:A, 'Medical Examination'!I:I)</f>
        <v>Diabetes</v>
      </c>
      <c r="P1309" t="str">
        <f>_xlfn.XLOOKUP(Table4[[#This Row],[Customer ID]], 'Medical Examination'!A:A, 'Medical Examination'!J:J)</f>
        <v>Underweight</v>
      </c>
      <c r="Q1309" s="1">
        <f>_xlfn.XLOOKUP(Table4[[#This Row],[Customer ID]], Hospitalisation!A:A, Hospitalisation!E:E)</f>
        <v>8355.5400000000009</v>
      </c>
      <c r="R1309" t="str">
        <f>_xlfn.XLOOKUP(Table4[[#This Row],[Customer ID]], Hospitalisation!A:A, Hospitalisation!F:F)</f>
        <v>Tier - 3</v>
      </c>
      <c r="S1309" t="str">
        <f>_xlfn.XLOOKUP(Table4[[#This Row],[Customer ID]], Hospitalisation!A:A, Hospitalisation!G:G)</f>
        <v>Tier - 3</v>
      </c>
      <c r="T1309" t="str">
        <f>_xlfn.XLOOKUP(Table4[[#This Row],[Customer ID]], Hospitalisation!A:A, Hospitalisation!H:H)</f>
        <v>R1012</v>
      </c>
      <c r="U1309" t="str" cm="1">
        <f t="array" ref="U1309">_xlfn.IFS(Table4[[#This Row],[Age]]&lt;=29,"Youth",Table4[[#This Row],[Age]]&lt;=49,"Adults",Table4[[#This Row],[Age]]&gt;=50,"Senior")</f>
        <v>Senior</v>
      </c>
    </row>
    <row r="1310" spans="1:21">
      <c r="A1310" t="s">
        <v>3472</v>
      </c>
      <c r="B1310" t="str">
        <f>_xlfn.XLOOKUP(Table4[[#This Row],[Customer ID]],Table1[[#This Row],[Customer ID]],Table1[[#This Row],[TITLE]],0)</f>
        <v>Mr</v>
      </c>
      <c r="C1310" t="str" cm="1">
        <f t="array" ref="C1310">_xlfn.XLOOKUP(Table4[[#This Row],[Customer ID]],Table1[[#All],[Customer ID]],Table1[[#All],[FIRST NAME]],0)</f>
        <v>Daniel G</v>
      </c>
      <c r="D1310" t="str" cm="1">
        <f t="array" ref="D1310">_xlfn.XLOOKUP(Table4[[#This Row],[Customer ID]],Table1[[#All],[Customer ID]],Table1[[#All],[LAST NAME]],0)</f>
        <v>Roy</v>
      </c>
      <c r="E1310" s="5" cm="1">
        <f t="array" ref="E1310">_xlfn.XLOOKUP(Table4[[#This Row],[Customer ID]],Table3[[#All],[Customer ID]],Table3[[#All],[Date of Birth]],0)</f>
        <v>27923</v>
      </c>
      <c r="F1310" cm="1">
        <f t="array" ref="F1310">_xlfn.XLOOKUP(Table4[[#This Row],[Customer ID]],Table3[[#All],[Customer ID]],Table3[[#All],[Age]],0)</f>
        <v>46</v>
      </c>
      <c r="G1310" cm="1">
        <f t="array" ref="G1310">_xlfn.XLOOKUP(Table4[[#This Row],[Customer ID]],Table3[[#All],[Customer ID]],Table3[[#All],[Children]],0)</f>
        <v>2</v>
      </c>
      <c r="H1310" cm="1">
        <f t="array" ref="H1310">_xlfn.XLOOKUP(Table4[[#This Row],[Customer ID]],Table2[[#All],[Customer ID]],Table2[[#All],[BMI]],0)</f>
        <v>38.17</v>
      </c>
      <c r="I1310" cm="1">
        <f t="array" ref="I1310">_xlfn.XLOOKUP(Table4[[#This Row],[Customer ID]],Table2[[#All],[Customer ID]],Table2[[#All],[HBA1C]],0)</f>
        <v>4.7300000000000004</v>
      </c>
      <c r="J1310" t="str">
        <f>_xlfn.XLOOKUP(Table4[[#This Row],[Customer ID]], 'Medical Examination'!A:A, 'Medical Examination'!D:D)</f>
        <v>Yes</v>
      </c>
      <c r="K1310" t="str">
        <f>_xlfn.XLOOKUP(Table4[[#This Row],[Customer ID]], 'Medical Examination'!A:A, 'Medical Examination'!E:E)</f>
        <v>No</v>
      </c>
      <c r="L1310" t="str">
        <f>_xlfn.XLOOKUP(Table4[[#This Row],[Customer ID]], 'Medical Examination'!A:A, 'Medical Examination'!F:F)</f>
        <v>No</v>
      </c>
      <c r="M1310">
        <f>_xlfn.XLOOKUP(Table4[[#This Row],[Customer ID]], 'Medical Examination'!A:A, 'Medical Examination'!G:G)</f>
        <v>0</v>
      </c>
      <c r="N1310" t="str">
        <f>_xlfn.XLOOKUP(Table4[[#This Row],[Customer ID]], 'Medical Examination'!A:A, 'Medical Examination'!H:H)</f>
        <v>No</v>
      </c>
      <c r="O1310" t="str">
        <f>_xlfn.XLOOKUP(Table4[[#This Row],[Customer ID]], 'Medical Examination'!A:A, 'Medical Examination'!I:I)</f>
        <v>Normal</v>
      </c>
      <c r="P1310" t="str">
        <f>_xlfn.XLOOKUP(Table4[[#This Row],[Customer ID]], 'Medical Examination'!A:A, 'Medical Examination'!J:J)</f>
        <v>Obesity</v>
      </c>
      <c r="Q1310" s="1">
        <f>_xlfn.XLOOKUP(Table4[[#This Row],[Customer ID]], Hospitalisation!A:A, Hospitalisation!E:E)</f>
        <v>8347.16</v>
      </c>
      <c r="R1310" t="str">
        <f>_xlfn.XLOOKUP(Table4[[#This Row],[Customer ID]], Hospitalisation!A:A, Hospitalisation!F:F)</f>
        <v>Tier - 2</v>
      </c>
      <c r="S1310" t="str">
        <f>_xlfn.XLOOKUP(Table4[[#This Row],[Customer ID]], Hospitalisation!A:A, Hospitalisation!G:G)</f>
        <v>Tier - 1</v>
      </c>
      <c r="T1310" t="str">
        <f>_xlfn.XLOOKUP(Table4[[#This Row],[Customer ID]], Hospitalisation!A:A, Hospitalisation!H:H)</f>
        <v>R1013</v>
      </c>
      <c r="U1310" t="str" cm="1">
        <f t="array" ref="U1310">_xlfn.IFS(Table4[[#This Row],[Age]]&lt;=29,"Youth",Table4[[#This Row],[Age]]&lt;=49,"Adults",Table4[[#This Row],[Age]]&gt;=50,"Senior")</f>
        <v>Adults</v>
      </c>
    </row>
    <row r="1311" spans="1:21">
      <c r="A1311" t="s">
        <v>3473</v>
      </c>
      <c r="B1311" t="str">
        <f>_xlfn.XLOOKUP(Table4[[#This Row],[Customer ID]],Table1[[#This Row],[Customer ID]],Table1[[#This Row],[TITLE]],0)</f>
        <v>Mr</v>
      </c>
      <c r="C1311" t="str" cm="1">
        <f t="array" ref="C1311">_xlfn.XLOOKUP(Table4[[#This Row],[Customer ID]],Table1[[#All],[Customer ID]],Table1[[#All],[FIRST NAME]],0)</f>
        <v>Yannick</v>
      </c>
      <c r="D1311" t="str" cm="1">
        <f t="array" ref="D1311">_xlfn.XLOOKUP(Table4[[#This Row],[Customer ID]],Table1[[#All],[Customer ID]],Table1[[#All],[LAST NAME]],0)</f>
        <v>Lapierre</v>
      </c>
      <c r="E1311" s="5" cm="1">
        <f t="array" ref="E1311">_xlfn.XLOOKUP(Table4[[#This Row],[Customer ID]],Table3[[#All],[Customer ID]],Table3[[#All],[Date of Birth]],0)</f>
        <v>27948</v>
      </c>
      <c r="F1311" cm="1">
        <f t="array" ref="F1311">_xlfn.XLOOKUP(Table4[[#This Row],[Customer ID]],Table3[[#All],[Customer ID]],Table3[[#All],[Age]],0)</f>
        <v>46</v>
      </c>
      <c r="G1311" cm="1">
        <f t="array" ref="G1311">_xlfn.XLOOKUP(Table4[[#This Row],[Customer ID]],Table3[[#All],[Customer ID]],Table3[[#All],[Children]],0)</f>
        <v>1</v>
      </c>
      <c r="H1311" cm="1">
        <f t="array" ref="H1311">_xlfn.XLOOKUP(Table4[[#This Row],[Customer ID]],Table2[[#All],[Customer ID]],Table2[[#All],[BMI]],0)</f>
        <v>39.424999999999997</v>
      </c>
      <c r="I1311" cm="1">
        <f t="array" ref="I1311">_xlfn.XLOOKUP(Table4[[#This Row],[Customer ID]],Table2[[#All],[Customer ID]],Table2[[#All],[HBA1C]],0)</f>
        <v>4.76</v>
      </c>
      <c r="J1311" t="str">
        <f>_xlfn.XLOOKUP(Table4[[#This Row],[Customer ID]], 'Medical Examination'!A:A, 'Medical Examination'!D:D)</f>
        <v>Yes</v>
      </c>
      <c r="K1311" t="str">
        <f>_xlfn.XLOOKUP(Table4[[#This Row],[Customer ID]], 'Medical Examination'!A:A, 'Medical Examination'!E:E)</f>
        <v>No</v>
      </c>
      <c r="L1311" t="str">
        <f>_xlfn.XLOOKUP(Table4[[#This Row],[Customer ID]], 'Medical Examination'!A:A, 'Medical Examination'!F:F)</f>
        <v>No</v>
      </c>
      <c r="M1311">
        <f>_xlfn.XLOOKUP(Table4[[#This Row],[Customer ID]], 'Medical Examination'!A:A, 'Medical Examination'!G:G)</f>
        <v>0</v>
      </c>
      <c r="N1311" t="str">
        <f>_xlfn.XLOOKUP(Table4[[#This Row],[Customer ID]], 'Medical Examination'!A:A, 'Medical Examination'!H:H)</f>
        <v>No</v>
      </c>
      <c r="O1311" t="str">
        <f>_xlfn.XLOOKUP(Table4[[#This Row],[Customer ID]], 'Medical Examination'!A:A, 'Medical Examination'!I:I)</f>
        <v>Normal</v>
      </c>
      <c r="P1311" t="str">
        <f>_xlfn.XLOOKUP(Table4[[#This Row],[Customer ID]], 'Medical Examination'!A:A, 'Medical Examination'!J:J)</f>
        <v>Obesity</v>
      </c>
      <c r="Q1311" s="1">
        <f>_xlfn.XLOOKUP(Table4[[#This Row],[Customer ID]], Hospitalisation!A:A, Hospitalisation!E:E)</f>
        <v>8342.91</v>
      </c>
      <c r="R1311" t="str">
        <f>_xlfn.XLOOKUP(Table4[[#This Row],[Customer ID]], Hospitalisation!A:A, Hospitalisation!F:F)</f>
        <v>Tier - 3</v>
      </c>
      <c r="S1311" t="str">
        <f>_xlfn.XLOOKUP(Table4[[#This Row],[Customer ID]], Hospitalisation!A:A, Hospitalisation!G:G)</f>
        <v>Tier - 1</v>
      </c>
      <c r="T1311" t="str">
        <f>_xlfn.XLOOKUP(Table4[[#This Row],[Customer ID]], Hospitalisation!A:A, Hospitalisation!H:H)</f>
        <v>R1016</v>
      </c>
      <c r="U1311" t="str" cm="1">
        <f t="array" ref="U1311">_xlfn.IFS(Table4[[#This Row],[Age]]&lt;=29,"Youth",Table4[[#This Row],[Age]]&lt;=49,"Adults",Table4[[#This Row],[Age]]&gt;=50,"Senior")</f>
        <v>Adults</v>
      </c>
    </row>
    <row r="1312" spans="1:21">
      <c r="A1312" t="s">
        <v>3476</v>
      </c>
      <c r="B1312" t="str">
        <f>_xlfn.XLOOKUP(Table4[[#This Row],[Customer ID]],Table1[[#This Row],[Customer ID]],Table1[[#This Row],[TITLE]],0)</f>
        <v>Mr</v>
      </c>
      <c r="C1312" t="str" cm="1">
        <f t="array" ref="C1312">_xlfn.XLOOKUP(Table4[[#This Row],[Customer ID]],Table1[[#All],[Customer ID]],Table1[[#All],[FIRST NAME]],0)</f>
        <v>Sean R</v>
      </c>
      <c r="D1312" t="str" cm="1">
        <f t="array" ref="D1312">_xlfn.XLOOKUP(Table4[[#This Row],[Customer ID]],Table1[[#All],[Customer ID]],Table1[[#All],[LAST NAME]],0)</f>
        <v>Beaty</v>
      </c>
      <c r="E1312" s="5" cm="1">
        <f t="array" ref="E1312">_xlfn.XLOOKUP(Table4[[#This Row],[Customer ID]],Table3[[#All],[Customer ID]],Table3[[#All],[Date of Birth]],0)</f>
        <v>27961</v>
      </c>
      <c r="F1312" cm="1">
        <f t="array" ref="F1312">_xlfn.XLOOKUP(Table4[[#This Row],[Customer ID]],Table3[[#All],[Customer ID]],Table3[[#All],[Age]],0)</f>
        <v>46</v>
      </c>
      <c r="G1312" cm="1">
        <f t="array" ref="G1312">_xlfn.XLOOKUP(Table4[[#This Row],[Customer ID]],Table3[[#All],[Customer ID]],Table3[[#All],[Children]],0)</f>
        <v>1</v>
      </c>
      <c r="H1312" cm="1">
        <f t="array" ref="H1312">_xlfn.XLOOKUP(Table4[[#This Row],[Customer ID]],Table2[[#All],[Customer ID]],Table2[[#All],[BMI]],0)</f>
        <v>33.44</v>
      </c>
      <c r="I1312" cm="1">
        <f t="array" ref="I1312">_xlfn.XLOOKUP(Table4[[#This Row],[Customer ID]],Table2[[#All],[Customer ID]],Table2[[#All],[HBA1C]],0)</f>
        <v>6.24</v>
      </c>
      <c r="J1312" t="str">
        <f>_xlfn.XLOOKUP(Table4[[#This Row],[Customer ID]], 'Medical Examination'!A:A, 'Medical Examination'!D:D)</f>
        <v>Yes</v>
      </c>
      <c r="K1312" t="str">
        <f>_xlfn.XLOOKUP(Table4[[#This Row],[Customer ID]], 'Medical Examination'!A:A, 'Medical Examination'!E:E)</f>
        <v>No</v>
      </c>
      <c r="L1312" t="str">
        <f>_xlfn.XLOOKUP(Table4[[#This Row],[Customer ID]], 'Medical Examination'!A:A, 'Medical Examination'!F:F)</f>
        <v>No</v>
      </c>
      <c r="M1312">
        <f>_xlfn.XLOOKUP(Table4[[#This Row],[Customer ID]], 'Medical Examination'!A:A, 'Medical Examination'!G:G)</f>
        <v>0</v>
      </c>
      <c r="N1312" t="str">
        <f>_xlfn.XLOOKUP(Table4[[#This Row],[Customer ID]], 'Medical Examination'!A:A, 'Medical Examination'!H:H)</f>
        <v>No</v>
      </c>
      <c r="O1312" t="str">
        <f>_xlfn.XLOOKUP(Table4[[#This Row],[Customer ID]], 'Medical Examination'!A:A, 'Medical Examination'!I:I)</f>
        <v>Prediabetes</v>
      </c>
      <c r="P1312" t="str">
        <f>_xlfn.XLOOKUP(Table4[[#This Row],[Customer ID]], 'Medical Examination'!A:A, 'Medical Examination'!J:J)</f>
        <v>Obesity</v>
      </c>
      <c r="Q1312" s="1">
        <f>_xlfn.XLOOKUP(Table4[[#This Row],[Customer ID]], Hospitalisation!A:A, Hospitalisation!E:E)</f>
        <v>8334.59</v>
      </c>
      <c r="R1312" t="str">
        <f>_xlfn.XLOOKUP(Table4[[#This Row],[Customer ID]], Hospitalisation!A:A, Hospitalisation!F:F)</f>
        <v>Tier - 3</v>
      </c>
      <c r="S1312" t="str">
        <f>_xlfn.XLOOKUP(Table4[[#This Row],[Customer ID]], Hospitalisation!A:A, Hospitalisation!G:G)</f>
        <v>Tier - 2</v>
      </c>
      <c r="T1312" t="str">
        <f>_xlfn.XLOOKUP(Table4[[#This Row],[Customer ID]], Hospitalisation!A:A, Hospitalisation!H:H)</f>
        <v>R1016</v>
      </c>
      <c r="U1312" t="str" cm="1">
        <f t="array" ref="U1312">_xlfn.IFS(Table4[[#This Row],[Age]]&lt;=29,"Youth",Table4[[#This Row],[Age]]&lt;=49,"Adults",Table4[[#This Row],[Age]]&gt;=50,"Senior")</f>
        <v>Adults</v>
      </c>
    </row>
    <row r="1313" spans="1:21">
      <c r="A1313" t="s">
        <v>3479</v>
      </c>
      <c r="B1313" t="str">
        <f>_xlfn.XLOOKUP(Table4[[#This Row],[Customer ID]],Table1[[#This Row],[Customer ID]],Table1[[#This Row],[TITLE]],0)</f>
        <v>Mr</v>
      </c>
      <c r="C1313" t="str" cm="1">
        <f t="array" ref="C1313">_xlfn.XLOOKUP(Table4[[#This Row],[Customer ID]],Table1[[#All],[Customer ID]],Table1[[#All],[FIRST NAME]],0)</f>
        <v>Peter</v>
      </c>
      <c r="D1313" t="str" cm="1">
        <f t="array" ref="D1313">_xlfn.XLOOKUP(Table4[[#This Row],[Customer ID]],Table1[[#All],[Customer ID]],Table1[[#All],[LAST NAME]],0)</f>
        <v>Hammer</v>
      </c>
      <c r="E1313" s="5" cm="1">
        <f t="array" ref="E1313">_xlfn.XLOOKUP(Table4[[#This Row],[Customer ID]],Table3[[#All],[Customer ID]],Table3[[#All],[Date of Birth]],0)</f>
        <v>27953</v>
      </c>
      <c r="F1313" cm="1">
        <f t="array" ref="F1313">_xlfn.XLOOKUP(Table4[[#This Row],[Customer ID]],Table3[[#All],[Customer ID]],Table3[[#All],[Age]],0)</f>
        <v>46</v>
      </c>
      <c r="G1313" cm="1">
        <f t="array" ref="G1313">_xlfn.XLOOKUP(Table4[[#This Row],[Customer ID]],Table3[[#All],[Customer ID]],Table3[[#All],[Children]],0)</f>
        <v>1</v>
      </c>
      <c r="H1313" cm="1">
        <f t="array" ref="H1313">_xlfn.XLOOKUP(Table4[[#This Row],[Customer ID]],Table2[[#All],[Customer ID]],Table2[[#All],[BMI]],0)</f>
        <v>33.344999999999999</v>
      </c>
      <c r="I1313" cm="1">
        <f t="array" ref="I1313">_xlfn.XLOOKUP(Table4[[#This Row],[Customer ID]],Table2[[#All],[Customer ID]],Table2[[#All],[HBA1C]],0)</f>
        <v>5.44</v>
      </c>
      <c r="J1313" t="str">
        <f>_xlfn.XLOOKUP(Table4[[#This Row],[Customer ID]], 'Medical Examination'!A:A, 'Medical Examination'!D:D)</f>
        <v>Yes</v>
      </c>
      <c r="K1313" t="str">
        <f>_xlfn.XLOOKUP(Table4[[#This Row],[Customer ID]], 'Medical Examination'!A:A, 'Medical Examination'!E:E)</f>
        <v>No</v>
      </c>
      <c r="L1313" t="str">
        <f>_xlfn.XLOOKUP(Table4[[#This Row],[Customer ID]], 'Medical Examination'!A:A, 'Medical Examination'!F:F)</f>
        <v>No</v>
      </c>
      <c r="M1313">
        <f>_xlfn.XLOOKUP(Table4[[#This Row],[Customer ID]], 'Medical Examination'!A:A, 'Medical Examination'!G:G)</f>
        <v>0</v>
      </c>
      <c r="N1313" t="str">
        <f>_xlfn.XLOOKUP(Table4[[#This Row],[Customer ID]], 'Medical Examination'!A:A, 'Medical Examination'!H:H)</f>
        <v>No</v>
      </c>
      <c r="O1313" t="str">
        <f>_xlfn.XLOOKUP(Table4[[#This Row],[Customer ID]], 'Medical Examination'!A:A, 'Medical Examination'!I:I)</f>
        <v>Normal</v>
      </c>
      <c r="P1313" t="str">
        <f>_xlfn.XLOOKUP(Table4[[#This Row],[Customer ID]], 'Medical Examination'!A:A, 'Medical Examination'!J:J)</f>
        <v>Obesity</v>
      </c>
      <c r="Q1313" s="1">
        <f>_xlfn.XLOOKUP(Table4[[#This Row],[Customer ID]], Hospitalisation!A:A, Hospitalisation!E:E)</f>
        <v>8334.4599999999991</v>
      </c>
      <c r="R1313" t="str">
        <f>_xlfn.XLOOKUP(Table4[[#This Row],[Customer ID]], Hospitalisation!A:A, Hospitalisation!F:F)</f>
        <v>Tier - 3</v>
      </c>
      <c r="S1313" t="str">
        <f>_xlfn.XLOOKUP(Table4[[#This Row],[Customer ID]], Hospitalisation!A:A, Hospitalisation!G:G)</f>
        <v>Tier - 2</v>
      </c>
      <c r="T1313" t="str">
        <f>_xlfn.XLOOKUP(Table4[[#This Row],[Customer ID]], Hospitalisation!A:A, Hospitalisation!H:H)</f>
        <v>R1016</v>
      </c>
      <c r="U1313" t="str" cm="1">
        <f t="array" ref="U1313">_xlfn.IFS(Table4[[#This Row],[Age]]&lt;=29,"Youth",Table4[[#This Row],[Age]]&lt;=49,"Adults",Table4[[#This Row],[Age]]&gt;=50,"Senior")</f>
        <v>Adults</v>
      </c>
    </row>
    <row r="1314" spans="1:21">
      <c r="A1314" t="s">
        <v>3481</v>
      </c>
      <c r="B1314" t="str">
        <f>_xlfn.XLOOKUP(Table4[[#This Row],[Customer ID]],Table1[[#This Row],[Customer ID]],Table1[[#This Row],[TITLE]],0)</f>
        <v>Ms</v>
      </c>
      <c r="C1314" t="str" cm="1">
        <f t="array" ref="C1314">_xlfn.XLOOKUP(Table4[[#This Row],[Customer ID]],Table1[[#All],[Customer ID]],Table1[[#All],[FIRST NAME]],0)</f>
        <v>Sara A</v>
      </c>
      <c r="D1314" t="str" cm="1">
        <f t="array" ref="D1314">_xlfn.XLOOKUP(Table4[[#This Row],[Customer ID]],Table1[[#All],[Customer ID]],Table1[[#All],[LAST NAME]],0)</f>
        <v>Randolph</v>
      </c>
      <c r="E1314" s="5" cm="1">
        <f t="array" ref="E1314">_xlfn.XLOOKUP(Table4[[#This Row],[Customer ID]],Table3[[#All],[Customer ID]],Table3[[#All],[Date of Birth]],0)</f>
        <v>34142</v>
      </c>
      <c r="F1314" cm="1">
        <f t="array" ref="F1314">_xlfn.XLOOKUP(Table4[[#This Row],[Customer ID]],Table3[[#All],[Customer ID]],Table3[[#All],[Age]],0)</f>
        <v>29</v>
      </c>
      <c r="G1314" cm="1">
        <f t="array" ref="G1314">_xlfn.XLOOKUP(Table4[[#This Row],[Customer ID]],Table3[[#All],[Customer ID]],Table3[[#All],[Children]],0)</f>
        <v>0</v>
      </c>
      <c r="H1314" cm="1">
        <f t="array" ref="H1314">_xlfn.XLOOKUP(Table4[[#This Row],[Customer ID]],Table2[[#All],[Customer ID]],Table2[[#All],[BMI]],0)</f>
        <v>38.79</v>
      </c>
      <c r="I1314" cm="1">
        <f t="array" ref="I1314">_xlfn.XLOOKUP(Table4[[#This Row],[Customer ID]],Table2[[#All],[Customer ID]],Table2[[#All],[HBA1C]],0)</f>
        <v>5.08</v>
      </c>
      <c r="J1314" t="str">
        <f>_xlfn.XLOOKUP(Table4[[#This Row],[Customer ID]], 'Medical Examination'!A:A, 'Medical Examination'!D:D)</f>
        <v>No</v>
      </c>
      <c r="K1314" t="str">
        <f>_xlfn.XLOOKUP(Table4[[#This Row],[Customer ID]], 'Medical Examination'!A:A, 'Medical Examination'!E:E)</f>
        <v>No</v>
      </c>
      <c r="L1314" t="str">
        <f>_xlfn.XLOOKUP(Table4[[#This Row],[Customer ID]], 'Medical Examination'!A:A, 'Medical Examination'!F:F)</f>
        <v>Yes</v>
      </c>
      <c r="M1314">
        <f>_xlfn.XLOOKUP(Table4[[#This Row],[Customer ID]], 'Medical Examination'!A:A, 'Medical Examination'!G:G)</f>
        <v>1</v>
      </c>
      <c r="N1314" t="str">
        <f>_xlfn.XLOOKUP(Table4[[#This Row],[Customer ID]], 'Medical Examination'!A:A, 'Medical Examination'!H:H)</f>
        <v>No</v>
      </c>
      <c r="O1314" t="str">
        <f>_xlfn.XLOOKUP(Table4[[#This Row],[Customer ID]], 'Medical Examination'!A:A, 'Medical Examination'!I:I)</f>
        <v>Normal</v>
      </c>
      <c r="P1314" t="str">
        <f>_xlfn.XLOOKUP(Table4[[#This Row],[Customer ID]], 'Medical Examination'!A:A, 'Medical Examination'!J:J)</f>
        <v>Obesity</v>
      </c>
      <c r="Q1314" s="1">
        <f>_xlfn.XLOOKUP(Table4[[#This Row],[Customer ID]], Hospitalisation!A:A, Hospitalisation!E:E)</f>
        <v>8314.65</v>
      </c>
      <c r="R1314" t="str">
        <f>_xlfn.XLOOKUP(Table4[[#This Row],[Customer ID]], Hospitalisation!A:A, Hospitalisation!F:F)</f>
        <v>Tier - 2</v>
      </c>
      <c r="S1314" t="str">
        <f>_xlfn.XLOOKUP(Table4[[#This Row],[Customer ID]], Hospitalisation!A:A, Hospitalisation!G:G)</f>
        <v>Tier - 1</v>
      </c>
      <c r="T1314" t="str">
        <f>_xlfn.XLOOKUP(Table4[[#This Row],[Customer ID]], Hospitalisation!A:A, Hospitalisation!H:H)</f>
        <v>R1012</v>
      </c>
      <c r="U1314" t="str" cm="1">
        <f t="array" ref="U1314">_xlfn.IFS(Table4[[#This Row],[Age]]&lt;=29,"Youth",Table4[[#This Row],[Age]]&lt;=49,"Adults",Table4[[#This Row],[Age]]&gt;=50,"Senior")</f>
        <v>Youth</v>
      </c>
    </row>
    <row r="1315" spans="1:21">
      <c r="A1315" t="s">
        <v>3484</v>
      </c>
      <c r="B1315" t="str">
        <f>_xlfn.XLOOKUP(Table4[[#This Row],[Customer ID]],Table1[[#This Row],[Customer ID]],Table1[[#This Row],[TITLE]],0)</f>
        <v>Ms</v>
      </c>
      <c r="C1315" t="str" cm="1">
        <f t="array" ref="C1315">_xlfn.XLOOKUP(Table4[[#This Row],[Customer ID]],Table1[[#All],[Customer ID]],Table1[[#All],[FIRST NAME]],0)</f>
        <v>Erin C</v>
      </c>
      <c r="D1315" t="str" cm="1">
        <f t="array" ref="D1315">_xlfn.XLOOKUP(Table4[[#This Row],[Customer ID]],Table1[[#All],[Customer ID]],Table1[[#All],[LAST NAME]],0)</f>
        <v>Masterson</v>
      </c>
      <c r="E1315" s="5" cm="1">
        <f t="array" ref="E1315">_xlfn.XLOOKUP(Table4[[#This Row],[Customer ID]],Table3[[#All],[Customer ID]],Table3[[#All],[Date of Birth]],0)</f>
        <v>29074</v>
      </c>
      <c r="F1315" cm="1">
        <f t="array" ref="F1315">_xlfn.XLOOKUP(Table4[[#This Row],[Customer ID]],Table3[[#All],[Customer ID]],Table3[[#All],[Age]],0)</f>
        <v>43</v>
      </c>
      <c r="G1315" cm="1">
        <f t="array" ref="G1315">_xlfn.XLOOKUP(Table4[[#This Row],[Customer ID]],Table3[[#All],[Customer ID]],Table3[[#All],[Children]],0)</f>
        <v>2</v>
      </c>
      <c r="H1315" cm="1">
        <f t="array" ref="H1315">_xlfn.XLOOKUP(Table4[[#This Row],[Customer ID]],Table2[[#All],[Customer ID]],Table2[[#All],[BMI]],0)</f>
        <v>30.684999999999999</v>
      </c>
      <c r="I1315" cm="1">
        <f t="array" ref="I1315">_xlfn.XLOOKUP(Table4[[#This Row],[Customer ID]],Table2[[#All],[Customer ID]],Table2[[#All],[HBA1C]],0)</f>
        <v>4.87</v>
      </c>
      <c r="J1315" t="str">
        <f>_xlfn.XLOOKUP(Table4[[#This Row],[Customer ID]], 'Medical Examination'!A:A, 'Medical Examination'!D:D)</f>
        <v>No</v>
      </c>
      <c r="K1315" t="str">
        <f>_xlfn.XLOOKUP(Table4[[#This Row],[Customer ID]], 'Medical Examination'!A:A, 'Medical Examination'!E:E)</f>
        <v>No</v>
      </c>
      <c r="L1315" t="str">
        <f>_xlfn.XLOOKUP(Table4[[#This Row],[Customer ID]], 'Medical Examination'!A:A, 'Medical Examination'!F:F)</f>
        <v>Yes</v>
      </c>
      <c r="M1315">
        <f>_xlfn.XLOOKUP(Table4[[#This Row],[Customer ID]], 'Medical Examination'!A:A, 'Medical Examination'!G:G)</f>
        <v>1</v>
      </c>
      <c r="N1315" t="str">
        <f>_xlfn.XLOOKUP(Table4[[#This Row],[Customer ID]], 'Medical Examination'!A:A, 'Medical Examination'!H:H)</f>
        <v>No</v>
      </c>
      <c r="O1315" t="str">
        <f>_xlfn.XLOOKUP(Table4[[#This Row],[Customer ID]], 'Medical Examination'!A:A, 'Medical Examination'!I:I)</f>
        <v>Normal</v>
      </c>
      <c r="P1315" t="str">
        <f>_xlfn.XLOOKUP(Table4[[#This Row],[Customer ID]], 'Medical Examination'!A:A, 'Medical Examination'!J:J)</f>
        <v>Obesity</v>
      </c>
      <c r="Q1315" s="1">
        <f>_xlfn.XLOOKUP(Table4[[#This Row],[Customer ID]], Hospitalisation!A:A, Hospitalisation!E:E)</f>
        <v>8310.84</v>
      </c>
      <c r="R1315" t="str">
        <f>_xlfn.XLOOKUP(Table4[[#This Row],[Customer ID]], Hospitalisation!A:A, Hospitalisation!F:F)</f>
        <v>Tier - 2</v>
      </c>
      <c r="S1315" t="str">
        <f>_xlfn.XLOOKUP(Table4[[#This Row],[Customer ID]], Hospitalisation!A:A, Hospitalisation!G:G)</f>
        <v>Tier - 2</v>
      </c>
      <c r="T1315" t="str">
        <f>_xlfn.XLOOKUP(Table4[[#This Row],[Customer ID]], Hospitalisation!A:A, Hospitalisation!H:H)</f>
        <v>R1012</v>
      </c>
      <c r="U1315" t="str" cm="1">
        <f t="array" ref="U1315">_xlfn.IFS(Table4[[#This Row],[Age]]&lt;=29,"Youth",Table4[[#This Row],[Age]]&lt;=49,"Adults",Table4[[#This Row],[Age]]&gt;=50,"Senior")</f>
        <v>Adults</v>
      </c>
    </row>
    <row r="1316" spans="1:21">
      <c r="A1316" t="s">
        <v>3486</v>
      </c>
      <c r="B1316" t="str">
        <f>_xlfn.XLOOKUP(Table4[[#This Row],[Customer ID]],Table1[[#This Row],[Customer ID]],Table1[[#This Row],[TITLE]],0)</f>
        <v>Mr</v>
      </c>
      <c r="C1316" t="str" cm="1">
        <f t="array" ref="C1316">_xlfn.XLOOKUP(Table4[[#This Row],[Customer ID]],Table1[[#All],[Customer ID]],Table1[[#All],[FIRST NAME]],0)</f>
        <v>Thibaud</v>
      </c>
      <c r="D1316" t="str" cm="1">
        <f t="array" ref="D1316">_xlfn.XLOOKUP(Table4[[#This Row],[Customer ID]],Table1[[#All],[Customer ID]],Table1[[#All],[LAST NAME]],0)</f>
        <v>Friess</v>
      </c>
      <c r="E1316" s="5" cm="1">
        <f t="array" ref="E1316">_xlfn.XLOOKUP(Table4[[#This Row],[Customer ID]],Table3[[#All],[Customer ID]],Table3[[#All],[Date of Birth]],0)</f>
        <v>28667</v>
      </c>
      <c r="F1316" cm="1">
        <f t="array" ref="F1316">_xlfn.XLOOKUP(Table4[[#This Row],[Customer ID]],Table3[[#All],[Customer ID]],Table3[[#All],[Age]],0)</f>
        <v>44</v>
      </c>
      <c r="G1316" cm="1">
        <f t="array" ref="G1316">_xlfn.XLOOKUP(Table4[[#This Row],[Customer ID]],Table3[[#All],[Customer ID]],Table3[[#All],[Children]],0)</f>
        <v>2</v>
      </c>
      <c r="H1316" cm="1">
        <f t="array" ref="H1316">_xlfn.XLOOKUP(Table4[[#This Row],[Customer ID]],Table2[[#All],[Customer ID]],Table2[[#All],[BMI]],0)</f>
        <v>22.135000000000002</v>
      </c>
      <c r="I1316" cm="1">
        <f t="array" ref="I1316">_xlfn.XLOOKUP(Table4[[#This Row],[Customer ID]],Table2[[#All],[Customer ID]],Table2[[#All],[HBA1C]],0)</f>
        <v>8.17</v>
      </c>
      <c r="J1316" t="str">
        <f>_xlfn.XLOOKUP(Table4[[#This Row],[Customer ID]], 'Medical Examination'!A:A, 'Medical Examination'!D:D)</f>
        <v>No</v>
      </c>
      <c r="K1316" t="str">
        <f>_xlfn.XLOOKUP(Table4[[#This Row],[Customer ID]], 'Medical Examination'!A:A, 'Medical Examination'!E:E)</f>
        <v>No</v>
      </c>
      <c r="L1316" t="str">
        <f>_xlfn.XLOOKUP(Table4[[#This Row],[Customer ID]], 'Medical Examination'!A:A, 'Medical Examination'!F:F)</f>
        <v>No</v>
      </c>
      <c r="M1316">
        <f>_xlfn.XLOOKUP(Table4[[#This Row],[Customer ID]], 'Medical Examination'!A:A, 'Medical Examination'!G:G)</f>
        <v>0</v>
      </c>
      <c r="N1316" t="str">
        <f>_xlfn.XLOOKUP(Table4[[#This Row],[Customer ID]], 'Medical Examination'!A:A, 'Medical Examination'!H:H)</f>
        <v>No</v>
      </c>
      <c r="O1316" t="str">
        <f>_xlfn.XLOOKUP(Table4[[#This Row],[Customer ID]], 'Medical Examination'!A:A, 'Medical Examination'!I:I)</f>
        <v>Diabetes</v>
      </c>
      <c r="P1316" t="str">
        <f>_xlfn.XLOOKUP(Table4[[#This Row],[Customer ID]], 'Medical Examination'!A:A, 'Medical Examination'!J:J)</f>
        <v>Normal Weight</v>
      </c>
      <c r="Q1316" s="1">
        <f>_xlfn.XLOOKUP(Table4[[#This Row],[Customer ID]], Hospitalisation!A:A, Hospitalisation!E:E)</f>
        <v>8302.5400000000009</v>
      </c>
      <c r="R1316" t="str">
        <f>_xlfn.XLOOKUP(Table4[[#This Row],[Customer ID]], Hospitalisation!A:A, Hospitalisation!F:F)</f>
        <v>Tier - 3</v>
      </c>
      <c r="S1316" t="str">
        <f>_xlfn.XLOOKUP(Table4[[#This Row],[Customer ID]], Hospitalisation!A:A, Hospitalisation!G:G)</f>
        <v>Tier - 3</v>
      </c>
      <c r="T1316" t="str">
        <f>_xlfn.XLOOKUP(Table4[[#This Row],[Customer ID]], Hospitalisation!A:A, Hospitalisation!H:H)</f>
        <v>R1016</v>
      </c>
      <c r="U1316" t="str" cm="1">
        <f t="array" ref="U1316">_xlfn.IFS(Table4[[#This Row],[Age]]&lt;=29,"Youth",Table4[[#This Row],[Age]]&lt;=49,"Adults",Table4[[#This Row],[Age]]&gt;=50,"Senior")</f>
        <v>Adults</v>
      </c>
    </row>
    <row r="1317" spans="1:21">
      <c r="A1317" t="s">
        <v>3489</v>
      </c>
      <c r="B1317" t="str">
        <f>_xlfn.XLOOKUP(Table4[[#This Row],[Customer ID]],Table1[[#This Row],[Customer ID]],Table1[[#This Row],[TITLE]],0)</f>
        <v>Ms</v>
      </c>
      <c r="C1317" t="str" cm="1">
        <f t="array" ref="C1317">_xlfn.XLOOKUP(Table4[[#This Row],[Customer ID]],Table1[[#All],[Customer ID]],Table1[[#All],[FIRST NAME]],0)</f>
        <v>Lisa</v>
      </c>
      <c r="D1317" t="str" cm="1">
        <f t="array" ref="D1317">_xlfn.XLOOKUP(Table4[[#This Row],[Customer ID]],Table1[[#All],[Customer ID]],Table1[[#All],[LAST NAME]],0)</f>
        <v>Mantoni</v>
      </c>
      <c r="E1317" s="5" cm="1">
        <f t="array" ref="E1317">_xlfn.XLOOKUP(Table4[[#This Row],[Customer ID]],Table3[[#All],[Customer ID]],Table3[[#All],[Date of Birth]],0)</f>
        <v>27186</v>
      </c>
      <c r="F1317" cm="1">
        <f t="array" ref="F1317">_xlfn.XLOOKUP(Table4[[#This Row],[Customer ID]],Table3[[#All],[Customer ID]],Table3[[#All],[Age]],0)</f>
        <v>49</v>
      </c>
      <c r="G1317" cm="1">
        <f t="array" ref="G1317">_xlfn.XLOOKUP(Table4[[#This Row],[Customer ID]],Table3[[#All],[Customer ID]],Table3[[#All],[Children]],0)</f>
        <v>0</v>
      </c>
      <c r="H1317" cm="1">
        <f t="array" ref="H1317">_xlfn.XLOOKUP(Table4[[#This Row],[Customer ID]],Table2[[#All],[Customer ID]],Table2[[#All],[BMI]],0)</f>
        <v>33.33</v>
      </c>
      <c r="I1317" cm="1">
        <f t="array" ref="I1317">_xlfn.XLOOKUP(Table4[[#This Row],[Customer ID]],Table2[[#All],[Customer ID]],Table2[[#All],[HBA1C]],0)</f>
        <v>7.61</v>
      </c>
      <c r="J1317" t="str">
        <f>_xlfn.XLOOKUP(Table4[[#This Row],[Customer ID]], 'Medical Examination'!A:A, 'Medical Examination'!D:D)</f>
        <v>No</v>
      </c>
      <c r="K1317" t="str">
        <f>_xlfn.XLOOKUP(Table4[[#This Row],[Customer ID]], 'Medical Examination'!A:A, 'Medical Examination'!E:E)</f>
        <v>No</v>
      </c>
      <c r="L1317" t="str">
        <f>_xlfn.XLOOKUP(Table4[[#This Row],[Customer ID]], 'Medical Examination'!A:A, 'Medical Examination'!F:F)</f>
        <v>No</v>
      </c>
      <c r="M1317">
        <f>_xlfn.XLOOKUP(Table4[[#This Row],[Customer ID]], 'Medical Examination'!A:A, 'Medical Examination'!G:G)</f>
        <v>0</v>
      </c>
      <c r="N1317" t="str">
        <f>_xlfn.XLOOKUP(Table4[[#This Row],[Customer ID]], 'Medical Examination'!A:A, 'Medical Examination'!H:H)</f>
        <v>No</v>
      </c>
      <c r="O1317" t="str">
        <f>_xlfn.XLOOKUP(Table4[[#This Row],[Customer ID]], 'Medical Examination'!A:A, 'Medical Examination'!I:I)</f>
        <v>Diabetes</v>
      </c>
      <c r="P1317" t="str">
        <f>_xlfn.XLOOKUP(Table4[[#This Row],[Customer ID]], 'Medical Examination'!A:A, 'Medical Examination'!J:J)</f>
        <v>Obesity</v>
      </c>
      <c r="Q1317" s="1">
        <f>_xlfn.XLOOKUP(Table4[[#This Row],[Customer ID]], Hospitalisation!A:A, Hospitalisation!E:E)</f>
        <v>8283.68</v>
      </c>
      <c r="R1317" t="str">
        <f>_xlfn.XLOOKUP(Table4[[#This Row],[Customer ID]], Hospitalisation!A:A, Hospitalisation!F:F)</f>
        <v>Tier - 2</v>
      </c>
      <c r="S1317" t="str">
        <f>_xlfn.XLOOKUP(Table4[[#This Row],[Customer ID]], Hospitalisation!A:A, Hospitalisation!G:G)</f>
        <v>Tier - 3</v>
      </c>
      <c r="T1317" t="str">
        <f>_xlfn.XLOOKUP(Table4[[#This Row],[Customer ID]], Hospitalisation!A:A, Hospitalisation!H:H)</f>
        <v>R1013</v>
      </c>
      <c r="U1317" t="str" cm="1">
        <f t="array" ref="U1317">_xlfn.IFS(Table4[[#This Row],[Age]]&lt;=29,"Youth",Table4[[#This Row],[Age]]&lt;=49,"Adults",Table4[[#This Row],[Age]]&gt;=50,"Senior")</f>
        <v>Adults</v>
      </c>
    </row>
    <row r="1318" spans="1:21">
      <c r="A1318" t="s">
        <v>3491</v>
      </c>
      <c r="B1318" t="str">
        <f>_xlfn.XLOOKUP(Table4[[#This Row],[Customer ID]],Table1[[#This Row],[Customer ID]],Table1[[#This Row],[TITLE]],0)</f>
        <v>Ms</v>
      </c>
      <c r="C1318" t="str" cm="1">
        <f t="array" ref="C1318">_xlfn.XLOOKUP(Table4[[#This Row],[Customer ID]],Table1[[#All],[Customer ID]],Table1[[#All],[FIRST NAME]],0)</f>
        <v>Gretchen K</v>
      </c>
      <c r="D1318" t="str" cm="1">
        <f t="array" ref="D1318">_xlfn.XLOOKUP(Table4[[#This Row],[Customer ID]],Table1[[#All],[Customer ID]],Table1[[#All],[LAST NAME]],0)</f>
        <v>Bodeen</v>
      </c>
      <c r="E1318" s="5" cm="1">
        <f t="array" ref="E1318">_xlfn.XLOOKUP(Table4[[#This Row],[Customer ID]],Table3[[#All],[Customer ID]],Table3[[#All],[Date of Birth]],0)</f>
        <v>27385</v>
      </c>
      <c r="F1318" cm="1">
        <f t="array" ref="F1318">_xlfn.XLOOKUP(Table4[[#This Row],[Customer ID]],Table3[[#All],[Customer ID]],Table3[[#All],[Age]],0)</f>
        <v>48</v>
      </c>
      <c r="G1318" cm="1">
        <f t="array" ref="G1318">_xlfn.XLOOKUP(Table4[[#This Row],[Customer ID]],Table3[[#All],[Customer ID]],Table3[[#All],[Children]],0)</f>
        <v>0</v>
      </c>
      <c r="H1318" cm="1">
        <f t="array" ref="H1318">_xlfn.XLOOKUP(Table4[[#This Row],[Customer ID]],Table2[[#All],[Customer ID]],Table2[[#All],[BMI]],0)</f>
        <v>31.13</v>
      </c>
      <c r="I1318" cm="1">
        <f t="array" ref="I1318">_xlfn.XLOOKUP(Table4[[#This Row],[Customer ID]],Table2[[#All],[Customer ID]],Table2[[#All],[HBA1C]],0)</f>
        <v>10.1</v>
      </c>
      <c r="J1318" t="str">
        <f>_xlfn.XLOOKUP(Table4[[#This Row],[Customer ID]], 'Medical Examination'!A:A, 'Medical Examination'!D:D)</f>
        <v>No</v>
      </c>
      <c r="K1318" t="str">
        <f>_xlfn.XLOOKUP(Table4[[#This Row],[Customer ID]], 'Medical Examination'!A:A, 'Medical Examination'!E:E)</f>
        <v>No</v>
      </c>
      <c r="L1318" t="str">
        <f>_xlfn.XLOOKUP(Table4[[#This Row],[Customer ID]], 'Medical Examination'!A:A, 'Medical Examination'!F:F)</f>
        <v>No</v>
      </c>
      <c r="M1318">
        <f>_xlfn.XLOOKUP(Table4[[#This Row],[Customer ID]], 'Medical Examination'!A:A, 'Medical Examination'!G:G)</f>
        <v>0</v>
      </c>
      <c r="N1318" t="str">
        <f>_xlfn.XLOOKUP(Table4[[#This Row],[Customer ID]], 'Medical Examination'!A:A, 'Medical Examination'!H:H)</f>
        <v>No</v>
      </c>
      <c r="O1318" t="str">
        <f>_xlfn.XLOOKUP(Table4[[#This Row],[Customer ID]], 'Medical Examination'!A:A, 'Medical Examination'!I:I)</f>
        <v>Diabetes</v>
      </c>
      <c r="P1318" t="str">
        <f>_xlfn.XLOOKUP(Table4[[#This Row],[Customer ID]], 'Medical Examination'!A:A, 'Medical Examination'!J:J)</f>
        <v>Obesity</v>
      </c>
      <c r="Q1318" s="1">
        <f>_xlfn.XLOOKUP(Table4[[#This Row],[Customer ID]], Hospitalisation!A:A, Hospitalisation!E:E)</f>
        <v>8280.6200000000008</v>
      </c>
      <c r="R1318" t="str">
        <f>_xlfn.XLOOKUP(Table4[[#This Row],[Customer ID]], Hospitalisation!A:A, Hospitalisation!F:F)</f>
        <v>Tier - 2</v>
      </c>
      <c r="S1318" t="str">
        <f>_xlfn.XLOOKUP(Table4[[#This Row],[Customer ID]], Hospitalisation!A:A, Hospitalisation!G:G)</f>
        <v>Tier - 2</v>
      </c>
      <c r="T1318" t="str">
        <f>_xlfn.XLOOKUP(Table4[[#This Row],[Customer ID]], Hospitalisation!A:A, Hospitalisation!H:H)</f>
        <v>R1013</v>
      </c>
      <c r="U1318" t="str" cm="1">
        <f t="array" ref="U1318">_xlfn.IFS(Table4[[#This Row],[Age]]&lt;=29,"Youth",Table4[[#This Row],[Age]]&lt;=49,"Adults",Table4[[#This Row],[Age]]&gt;=50,"Senior")</f>
        <v>Adults</v>
      </c>
    </row>
    <row r="1319" spans="1:21">
      <c r="A1319" t="s">
        <v>3494</v>
      </c>
      <c r="B1319" t="str">
        <f>_xlfn.XLOOKUP(Table4[[#This Row],[Customer ID]],Table1[[#This Row],[Customer ID]],Table1[[#This Row],[TITLE]],0)</f>
        <v>Ms</v>
      </c>
      <c r="C1319" t="str" cm="1">
        <f t="array" ref="C1319">_xlfn.XLOOKUP(Table4[[#This Row],[Customer ID]],Table1[[#All],[Customer ID]],Table1[[#All],[FIRST NAME]],0)</f>
        <v>Martina</v>
      </c>
      <c r="D1319" t="str" cm="1">
        <f t="array" ref="D1319">_xlfn.XLOOKUP(Table4[[#This Row],[Customer ID]],Table1[[#All],[Customer ID]],Table1[[#All],[LAST NAME]],0)</f>
        <v>Mcpherson</v>
      </c>
      <c r="E1319" s="5" cm="1">
        <f t="array" ref="E1319">_xlfn.XLOOKUP(Table4[[#This Row],[Customer ID]],Table3[[#All],[Customer ID]],Table3[[#All],[Date of Birth]],0)</f>
        <v>27298</v>
      </c>
      <c r="F1319" cm="1">
        <f t="array" ref="F1319">_xlfn.XLOOKUP(Table4[[#This Row],[Customer ID]],Table3[[#All],[Customer ID]],Table3[[#All],[Age]],0)</f>
        <v>48</v>
      </c>
      <c r="G1319" cm="1">
        <f t="array" ref="G1319">_xlfn.XLOOKUP(Table4[[#This Row],[Customer ID]],Table3[[#All],[Customer ID]],Table3[[#All],[Children]],0)</f>
        <v>0</v>
      </c>
      <c r="H1319" cm="1">
        <f t="array" ref="H1319">_xlfn.XLOOKUP(Table4[[#This Row],[Customer ID]],Table2[[#All],[Customer ID]],Table2[[#All],[BMI]],0)</f>
        <v>28.9</v>
      </c>
      <c r="I1319" cm="1">
        <f t="array" ref="I1319">_xlfn.XLOOKUP(Table4[[#This Row],[Customer ID]],Table2[[#All],[Customer ID]],Table2[[#All],[HBA1C]],0)</f>
        <v>11.24</v>
      </c>
      <c r="J1319" t="str">
        <f>_xlfn.XLOOKUP(Table4[[#This Row],[Customer ID]], 'Medical Examination'!A:A, 'Medical Examination'!D:D)</f>
        <v>No</v>
      </c>
      <c r="K1319" t="str">
        <f>_xlfn.XLOOKUP(Table4[[#This Row],[Customer ID]], 'Medical Examination'!A:A, 'Medical Examination'!E:E)</f>
        <v>No</v>
      </c>
      <c r="L1319" t="str">
        <f>_xlfn.XLOOKUP(Table4[[#This Row],[Customer ID]], 'Medical Examination'!A:A, 'Medical Examination'!F:F)</f>
        <v>No</v>
      </c>
      <c r="M1319">
        <f>_xlfn.XLOOKUP(Table4[[#This Row],[Customer ID]], 'Medical Examination'!A:A, 'Medical Examination'!G:G)</f>
        <v>0</v>
      </c>
      <c r="N1319" t="str">
        <f>_xlfn.XLOOKUP(Table4[[#This Row],[Customer ID]], 'Medical Examination'!A:A, 'Medical Examination'!H:H)</f>
        <v>No</v>
      </c>
      <c r="O1319" t="str">
        <f>_xlfn.XLOOKUP(Table4[[#This Row],[Customer ID]], 'Medical Examination'!A:A, 'Medical Examination'!I:I)</f>
        <v>Diabetes</v>
      </c>
      <c r="P1319" t="str">
        <f>_xlfn.XLOOKUP(Table4[[#This Row],[Customer ID]], 'Medical Examination'!A:A, 'Medical Examination'!J:J)</f>
        <v>Overweight</v>
      </c>
      <c r="Q1319" s="1">
        <f>_xlfn.XLOOKUP(Table4[[#This Row],[Customer ID]], Hospitalisation!A:A, Hospitalisation!E:E)</f>
        <v>8277.52</v>
      </c>
      <c r="R1319" t="str">
        <f>_xlfn.XLOOKUP(Table4[[#This Row],[Customer ID]], Hospitalisation!A:A, Hospitalisation!F:F)</f>
        <v>Tier - 2</v>
      </c>
      <c r="S1319" t="str">
        <f>_xlfn.XLOOKUP(Table4[[#This Row],[Customer ID]], Hospitalisation!A:A, Hospitalisation!G:G)</f>
        <v>Tier - 2</v>
      </c>
      <c r="T1319" t="str">
        <f>_xlfn.XLOOKUP(Table4[[#This Row],[Customer ID]], Hospitalisation!A:A, Hospitalisation!H:H)</f>
        <v>R1011</v>
      </c>
      <c r="U1319" t="str" cm="1">
        <f t="array" ref="U1319">_xlfn.IFS(Table4[[#This Row],[Age]]&lt;=29,"Youth",Table4[[#This Row],[Age]]&lt;=49,"Adults",Table4[[#This Row],[Age]]&gt;=50,"Senior")</f>
        <v>Adults</v>
      </c>
    </row>
    <row r="1320" spans="1:21">
      <c r="A1320" t="s">
        <v>3497</v>
      </c>
      <c r="B1320" t="str">
        <f>_xlfn.XLOOKUP(Table4[[#This Row],[Customer ID]],Table1[[#This Row],[Customer ID]],Table1[[#This Row],[TITLE]],0)</f>
        <v>Mr</v>
      </c>
      <c r="C1320" t="str" cm="1">
        <f t="array" ref="C1320">_xlfn.XLOOKUP(Table4[[#This Row],[Customer ID]],Table1[[#All],[Customer ID]],Table1[[#All],[FIRST NAME]],0)</f>
        <v>Dustin J</v>
      </c>
      <c r="D1320" t="str" cm="1">
        <f t="array" ref="D1320">_xlfn.XLOOKUP(Table4[[#This Row],[Customer ID]],Table1[[#All],[Customer ID]],Table1[[#All],[LAST NAME]],0)</f>
        <v>Palko</v>
      </c>
      <c r="E1320" s="5" cm="1">
        <f t="array" ref="E1320">_xlfn.XLOOKUP(Table4[[#This Row],[Customer ID]],Table3[[#All],[Customer ID]],Table3[[#All],[Date of Birth]],0)</f>
        <v>36858</v>
      </c>
      <c r="F1320" cm="1">
        <f t="array" ref="F1320">_xlfn.XLOOKUP(Table4[[#This Row],[Customer ID]],Table3[[#All],[Customer ID]],Table3[[#All],[Age]],0)</f>
        <v>22</v>
      </c>
      <c r="G1320" cm="1">
        <f t="array" ref="G1320">_xlfn.XLOOKUP(Table4[[#This Row],[Customer ID]],Table3[[#All],[Customer ID]],Table3[[#All],[Children]],0)</f>
        <v>0</v>
      </c>
      <c r="H1320" cm="1">
        <f t="array" ref="H1320">_xlfn.XLOOKUP(Table4[[#This Row],[Customer ID]],Table2[[#All],[Customer ID]],Table2[[#All],[BMI]],0)</f>
        <v>43.31</v>
      </c>
      <c r="I1320" cm="1">
        <f t="array" ref="I1320">_xlfn.XLOOKUP(Table4[[#This Row],[Customer ID]],Table2[[#All],[Customer ID]],Table2[[#All],[HBA1C]],0)</f>
        <v>6.1</v>
      </c>
      <c r="J1320" t="str">
        <f>_xlfn.XLOOKUP(Table4[[#This Row],[Customer ID]], 'Medical Examination'!A:A, 'Medical Examination'!D:D)</f>
        <v>Yes</v>
      </c>
      <c r="K1320" t="str">
        <f>_xlfn.XLOOKUP(Table4[[#This Row],[Customer ID]], 'Medical Examination'!A:A, 'Medical Examination'!E:E)</f>
        <v>Yes</v>
      </c>
      <c r="L1320" t="str">
        <f>_xlfn.XLOOKUP(Table4[[#This Row],[Customer ID]], 'Medical Examination'!A:A, 'Medical Examination'!F:F)</f>
        <v>No</v>
      </c>
      <c r="M1320">
        <f>_xlfn.XLOOKUP(Table4[[#This Row],[Customer ID]], 'Medical Examination'!A:A, 'Medical Examination'!G:G)</f>
        <v>1</v>
      </c>
      <c r="N1320" t="str">
        <f>_xlfn.XLOOKUP(Table4[[#This Row],[Customer ID]], 'Medical Examination'!A:A, 'Medical Examination'!H:H)</f>
        <v>No</v>
      </c>
      <c r="O1320" t="str">
        <f>_xlfn.XLOOKUP(Table4[[#This Row],[Customer ID]], 'Medical Examination'!A:A, 'Medical Examination'!I:I)</f>
        <v>Prediabetes</v>
      </c>
      <c r="P1320" t="str">
        <f>_xlfn.XLOOKUP(Table4[[#This Row],[Customer ID]], 'Medical Examination'!A:A, 'Medical Examination'!J:J)</f>
        <v>Obesity</v>
      </c>
      <c r="Q1320" s="1">
        <f>_xlfn.XLOOKUP(Table4[[#This Row],[Customer ID]], Hospitalisation!A:A, Hospitalisation!E:E)</f>
        <v>8271.4599999999991</v>
      </c>
      <c r="R1320" t="str">
        <f>_xlfn.XLOOKUP(Table4[[#This Row],[Customer ID]], Hospitalisation!A:A, Hospitalisation!F:F)</f>
        <v>Tier - 2</v>
      </c>
      <c r="S1320" t="str">
        <f>_xlfn.XLOOKUP(Table4[[#This Row],[Customer ID]], Hospitalisation!A:A, Hospitalisation!G:G)</f>
        <v>Tier - 1</v>
      </c>
      <c r="T1320" t="str">
        <f>_xlfn.XLOOKUP(Table4[[#This Row],[Customer ID]], Hospitalisation!A:A, Hospitalisation!H:H)</f>
        <v>R1023</v>
      </c>
      <c r="U1320" t="str" cm="1">
        <f t="array" ref="U1320">_xlfn.IFS(Table4[[#This Row],[Age]]&lt;=29,"Youth",Table4[[#This Row],[Age]]&lt;=49,"Adults",Table4[[#This Row],[Age]]&gt;=50,"Senior")</f>
        <v>Youth</v>
      </c>
    </row>
    <row r="1321" spans="1:21">
      <c r="A1321" t="s">
        <v>3500</v>
      </c>
      <c r="B1321" t="str">
        <f>_xlfn.XLOOKUP(Table4[[#This Row],[Customer ID]],Table1[[#This Row],[Customer ID]],Table1[[#This Row],[TITLE]],0)</f>
        <v>Ms</v>
      </c>
      <c r="C1321" t="str" cm="1">
        <f t="array" ref="C1321">_xlfn.XLOOKUP(Table4[[#This Row],[Customer ID]],Table1[[#All],[Customer ID]],Table1[[#All],[FIRST NAME]],0)</f>
        <v>Kelsey</v>
      </c>
      <c r="D1321" t="str" cm="1">
        <f t="array" ref="D1321">_xlfn.XLOOKUP(Table4[[#This Row],[Customer ID]],Table1[[#All],[Customer ID]],Table1[[#All],[LAST NAME]],0)</f>
        <v>Breathitt</v>
      </c>
      <c r="E1321" s="5" cm="1">
        <f t="array" ref="E1321">_xlfn.XLOOKUP(Table4[[#This Row],[Customer ID]],Table3[[#All],[Customer ID]],Table3[[#All],[Date of Birth]],0)</f>
        <v>27246</v>
      </c>
      <c r="F1321" cm="1">
        <f t="array" ref="F1321">_xlfn.XLOOKUP(Table4[[#This Row],[Customer ID]],Table3[[#All],[Customer ID]],Table3[[#All],[Age]],0)</f>
        <v>48</v>
      </c>
      <c r="G1321" cm="1">
        <f t="array" ref="G1321">_xlfn.XLOOKUP(Table4[[#This Row],[Customer ID]],Table3[[#All],[Customer ID]],Table3[[#All],[Children]],0)</f>
        <v>0</v>
      </c>
      <c r="H1321" cm="1">
        <f t="array" ref="H1321">_xlfn.XLOOKUP(Table4[[#This Row],[Customer ID]],Table2[[#All],[Customer ID]],Table2[[#All],[BMI]],0)</f>
        <v>22.8</v>
      </c>
      <c r="I1321" cm="1">
        <f t="array" ref="I1321">_xlfn.XLOOKUP(Table4[[#This Row],[Customer ID]],Table2[[#All],[Customer ID]],Table2[[#All],[HBA1C]],0)</f>
        <v>6.98</v>
      </c>
      <c r="J1321" t="str">
        <f>_xlfn.XLOOKUP(Table4[[#This Row],[Customer ID]], 'Medical Examination'!A:A, 'Medical Examination'!D:D)</f>
        <v>No</v>
      </c>
      <c r="K1321" t="str">
        <f>_xlfn.XLOOKUP(Table4[[#This Row],[Customer ID]], 'Medical Examination'!A:A, 'Medical Examination'!E:E)</f>
        <v>No</v>
      </c>
      <c r="L1321" t="str">
        <f>_xlfn.XLOOKUP(Table4[[#This Row],[Customer ID]], 'Medical Examination'!A:A, 'Medical Examination'!F:F)</f>
        <v>No</v>
      </c>
      <c r="M1321">
        <f>_xlfn.XLOOKUP(Table4[[#This Row],[Customer ID]], 'Medical Examination'!A:A, 'Medical Examination'!G:G)</f>
        <v>0</v>
      </c>
      <c r="N1321" t="str">
        <f>_xlfn.XLOOKUP(Table4[[#This Row],[Customer ID]], 'Medical Examination'!A:A, 'Medical Examination'!H:H)</f>
        <v>No</v>
      </c>
      <c r="O1321" t="str">
        <f>_xlfn.XLOOKUP(Table4[[#This Row],[Customer ID]], 'Medical Examination'!A:A, 'Medical Examination'!I:I)</f>
        <v>Diabetes</v>
      </c>
      <c r="P1321" t="str">
        <f>_xlfn.XLOOKUP(Table4[[#This Row],[Customer ID]], 'Medical Examination'!A:A, 'Medical Examination'!J:J)</f>
        <v>Normal Weight</v>
      </c>
      <c r="Q1321" s="1">
        <f>_xlfn.XLOOKUP(Table4[[#This Row],[Customer ID]], Hospitalisation!A:A, Hospitalisation!E:E)</f>
        <v>8269.0400000000009</v>
      </c>
      <c r="R1321" t="str">
        <f>_xlfn.XLOOKUP(Table4[[#This Row],[Customer ID]], Hospitalisation!A:A, Hospitalisation!F:F)</f>
        <v>Tier - 2</v>
      </c>
      <c r="S1321" t="str">
        <f>_xlfn.XLOOKUP(Table4[[#This Row],[Customer ID]], Hospitalisation!A:A, Hospitalisation!G:G)</f>
        <v>Tier - 1</v>
      </c>
      <c r="T1321" t="str">
        <f>_xlfn.XLOOKUP(Table4[[#This Row],[Customer ID]], Hospitalisation!A:A, Hospitalisation!H:H)</f>
        <v>R1011</v>
      </c>
      <c r="U1321" t="str" cm="1">
        <f t="array" ref="U1321">_xlfn.IFS(Table4[[#This Row],[Age]]&lt;=29,"Youth",Table4[[#This Row],[Age]]&lt;=49,"Adults",Table4[[#This Row],[Age]]&gt;=50,"Senior")</f>
        <v>Adults</v>
      </c>
    </row>
    <row r="1322" spans="1:21">
      <c r="A1322" t="s">
        <v>3502</v>
      </c>
      <c r="B1322" t="str">
        <f>_xlfn.XLOOKUP(Table4[[#This Row],[Customer ID]],Table1[[#This Row],[Customer ID]],Table1[[#This Row],[TITLE]],0)</f>
        <v>Mr</v>
      </c>
      <c r="C1322" t="str" cm="1">
        <f t="array" ref="C1322">_xlfn.XLOOKUP(Table4[[#This Row],[Customer ID]],Table1[[#All],[Customer ID]],Table1[[#All],[FIRST NAME]],0)</f>
        <v>Daniel V</v>
      </c>
      <c r="D1322" t="str" cm="1">
        <f t="array" ref="D1322">_xlfn.XLOOKUP(Table4[[#This Row],[Customer ID]],Table1[[#All],[Customer ID]],Table1[[#All],[LAST NAME]],0)</f>
        <v>Evora</v>
      </c>
      <c r="E1322" s="5" cm="1">
        <f t="array" ref="E1322">_xlfn.XLOOKUP(Table4[[#This Row],[Customer ID]],Table3[[#All],[Customer ID]],Table3[[#All],[Date of Birth]],0)</f>
        <v>23625</v>
      </c>
      <c r="F1322" cm="1">
        <f t="array" ref="F1322">_xlfn.XLOOKUP(Table4[[#This Row],[Customer ID]],Table3[[#All],[Customer ID]],Table3[[#All],[Age]],0)</f>
        <v>58</v>
      </c>
      <c r="G1322" cm="1">
        <f t="array" ref="G1322">_xlfn.XLOOKUP(Table4[[#This Row],[Customer ID]],Table3[[#All],[Customer ID]],Table3[[#All],[Children]],0)</f>
        <v>0</v>
      </c>
      <c r="H1322" cm="1">
        <f t="array" ref="H1322">_xlfn.XLOOKUP(Table4[[#This Row],[Customer ID]],Table2[[#All],[Customer ID]],Table2[[#All],[BMI]],0)</f>
        <v>19.09</v>
      </c>
      <c r="I1322" cm="1">
        <f t="array" ref="I1322">_xlfn.XLOOKUP(Table4[[#This Row],[Customer ID]],Table2[[#All],[Customer ID]],Table2[[#All],[HBA1C]],0)</f>
        <v>4</v>
      </c>
      <c r="J1322" t="str">
        <f>_xlfn.XLOOKUP(Table4[[#This Row],[Customer ID]], 'Medical Examination'!A:A, 'Medical Examination'!D:D)</f>
        <v>Yes</v>
      </c>
      <c r="K1322" t="str">
        <f>_xlfn.XLOOKUP(Table4[[#This Row],[Customer ID]], 'Medical Examination'!A:A, 'Medical Examination'!E:E)</f>
        <v>No</v>
      </c>
      <c r="L1322" t="str">
        <f>_xlfn.XLOOKUP(Table4[[#This Row],[Customer ID]], 'Medical Examination'!A:A, 'Medical Examination'!F:F)</f>
        <v>No</v>
      </c>
      <c r="M1322">
        <f>_xlfn.XLOOKUP(Table4[[#This Row],[Customer ID]], 'Medical Examination'!A:A, 'Medical Examination'!G:G)</f>
        <v>1</v>
      </c>
      <c r="N1322" t="str">
        <f>_xlfn.XLOOKUP(Table4[[#This Row],[Customer ID]], 'Medical Examination'!A:A, 'Medical Examination'!H:H)</f>
        <v>No</v>
      </c>
      <c r="O1322" t="str">
        <f>_xlfn.XLOOKUP(Table4[[#This Row],[Customer ID]], 'Medical Examination'!A:A, 'Medical Examination'!I:I)</f>
        <v>Normal</v>
      </c>
      <c r="P1322" t="str">
        <f>_xlfn.XLOOKUP(Table4[[#This Row],[Customer ID]], 'Medical Examination'!A:A, 'Medical Examination'!J:J)</f>
        <v>Normal Weight</v>
      </c>
      <c r="Q1322" s="1">
        <f>_xlfn.XLOOKUP(Table4[[#This Row],[Customer ID]], Hospitalisation!A:A, Hospitalisation!E:E)</f>
        <v>8268</v>
      </c>
      <c r="R1322" t="str">
        <f>_xlfn.XLOOKUP(Table4[[#This Row],[Customer ID]], Hospitalisation!A:A, Hospitalisation!F:F)</f>
        <v>Tier - 3</v>
      </c>
      <c r="S1322" t="str">
        <f>_xlfn.XLOOKUP(Table4[[#This Row],[Customer ID]], Hospitalisation!A:A, Hospitalisation!G:G)</f>
        <v>Tier - 3</v>
      </c>
      <c r="T1322" t="str">
        <f>_xlfn.XLOOKUP(Table4[[#This Row],[Customer ID]], Hospitalisation!A:A, Hospitalisation!H:H)</f>
        <v>R1013</v>
      </c>
      <c r="U1322" t="str" cm="1">
        <f t="array" ref="U1322">_xlfn.IFS(Table4[[#This Row],[Age]]&lt;=29,"Youth",Table4[[#This Row],[Age]]&lt;=49,"Adults",Table4[[#This Row],[Age]]&gt;=50,"Senior")</f>
        <v>Senior</v>
      </c>
    </row>
    <row r="1323" spans="1:21">
      <c r="A1323" t="s">
        <v>3505</v>
      </c>
      <c r="B1323" t="str">
        <f>_xlfn.XLOOKUP(Table4[[#This Row],[Customer ID]],Table1[[#This Row],[Customer ID]],Table1[[#This Row],[TITLE]],0)</f>
        <v>Ms</v>
      </c>
      <c r="C1323" t="str" cm="1">
        <f t="array" ref="C1323">_xlfn.XLOOKUP(Table4[[#This Row],[Customer ID]],Table1[[#All],[Customer ID]],Table1[[#All],[FIRST NAME]],0)</f>
        <v>Saeger</v>
      </c>
      <c r="D1323" t="str" cm="1">
        <f t="array" ref="D1323">_xlfn.XLOOKUP(Table4[[#This Row],[Customer ID]],Table1[[#All],[Customer ID]],Table1[[#All],[LAST NAME]],0)</f>
        <v>Fischer</v>
      </c>
      <c r="E1323" s="5" cm="1">
        <f t="array" ref="E1323">_xlfn.XLOOKUP(Table4[[#This Row],[Customer ID]],Table3[[#All],[Customer ID]],Table3[[#All],[Date of Birth]],0)</f>
        <v>30221</v>
      </c>
      <c r="F1323" cm="1">
        <f t="array" ref="F1323">_xlfn.XLOOKUP(Table4[[#This Row],[Customer ID]],Table3[[#All],[Customer ID]],Table3[[#All],[Age]],0)</f>
        <v>40</v>
      </c>
      <c r="G1323" cm="1">
        <f t="array" ref="G1323">_xlfn.XLOOKUP(Table4[[#This Row],[Customer ID]],Table3[[#All],[Customer ID]],Table3[[#All],[Children]],0)</f>
        <v>3</v>
      </c>
      <c r="H1323" cm="1">
        <f t="array" ref="H1323">_xlfn.XLOOKUP(Table4[[#This Row],[Customer ID]],Table2[[#All],[Customer ID]],Table2[[#All],[BMI]],0)</f>
        <v>23.37</v>
      </c>
      <c r="I1323" cm="1">
        <f t="array" ref="I1323">_xlfn.XLOOKUP(Table4[[#This Row],[Customer ID]],Table2[[#All],[Customer ID]],Table2[[#All],[HBA1C]],0)</f>
        <v>4.2300000000000004</v>
      </c>
      <c r="J1323" t="str">
        <f>_xlfn.XLOOKUP(Table4[[#This Row],[Customer ID]], 'Medical Examination'!A:A, 'Medical Examination'!D:D)</f>
        <v>No</v>
      </c>
      <c r="K1323" t="str">
        <f>_xlfn.XLOOKUP(Table4[[#This Row],[Customer ID]], 'Medical Examination'!A:A, 'Medical Examination'!E:E)</f>
        <v>No</v>
      </c>
      <c r="L1323" t="str">
        <f>_xlfn.XLOOKUP(Table4[[#This Row],[Customer ID]], 'Medical Examination'!A:A, 'Medical Examination'!F:F)</f>
        <v>No</v>
      </c>
      <c r="M1323">
        <f>_xlfn.XLOOKUP(Table4[[#This Row],[Customer ID]], 'Medical Examination'!A:A, 'Medical Examination'!G:G)</f>
        <v>0</v>
      </c>
      <c r="N1323" t="str">
        <f>_xlfn.XLOOKUP(Table4[[#This Row],[Customer ID]], 'Medical Examination'!A:A, 'Medical Examination'!H:H)</f>
        <v>No</v>
      </c>
      <c r="O1323" t="str">
        <f>_xlfn.XLOOKUP(Table4[[#This Row],[Customer ID]], 'Medical Examination'!A:A, 'Medical Examination'!I:I)</f>
        <v>Normal</v>
      </c>
      <c r="P1323" t="str">
        <f>_xlfn.XLOOKUP(Table4[[#This Row],[Customer ID]], 'Medical Examination'!A:A, 'Medical Examination'!J:J)</f>
        <v>Normal Weight</v>
      </c>
      <c r="Q1323" s="1">
        <f>_xlfn.XLOOKUP(Table4[[#This Row],[Customer ID]], Hospitalisation!A:A, Hospitalisation!E:E)</f>
        <v>8252.2800000000007</v>
      </c>
      <c r="R1323" t="str">
        <f>_xlfn.XLOOKUP(Table4[[#This Row],[Customer ID]], Hospitalisation!A:A, Hospitalisation!F:F)</f>
        <v>Tier - 2</v>
      </c>
      <c r="S1323" t="str">
        <f>_xlfn.XLOOKUP(Table4[[#This Row],[Customer ID]], Hospitalisation!A:A, Hospitalisation!G:G)</f>
        <v>Tier - 2</v>
      </c>
      <c r="T1323" t="str">
        <f>_xlfn.XLOOKUP(Table4[[#This Row],[Customer ID]], Hospitalisation!A:A, Hospitalisation!H:H)</f>
        <v>R1024</v>
      </c>
      <c r="U1323" t="str" cm="1">
        <f t="array" ref="U1323">_xlfn.IFS(Table4[[#This Row],[Age]]&lt;=29,"Youth",Table4[[#This Row],[Age]]&lt;=49,"Adults",Table4[[#This Row],[Age]]&gt;=50,"Senior")</f>
        <v>Adults</v>
      </c>
    </row>
    <row r="1324" spans="1:21">
      <c r="A1324" t="s">
        <v>3508</v>
      </c>
      <c r="B1324" t="str">
        <f>_xlfn.XLOOKUP(Table4[[#This Row],[Customer ID]],Table1[[#This Row],[Customer ID]],Table1[[#This Row],[TITLE]],0)</f>
        <v>Ms</v>
      </c>
      <c r="C1324" t="str" cm="1">
        <f t="array" ref="C1324">_xlfn.XLOOKUP(Table4[[#This Row],[Customer ID]],Table1[[#All],[Customer ID]],Table1[[#All],[FIRST NAME]],0)</f>
        <v>Buzunesh</v>
      </c>
      <c r="D1324" t="str" cm="1">
        <f t="array" ref="D1324">_xlfn.XLOOKUP(Table4[[#This Row],[Customer ID]],Table1[[#All],[Customer ID]],Table1[[#All],[LAST NAME]],0)</f>
        <v>Deba</v>
      </c>
      <c r="E1324" s="5" cm="1">
        <f t="array" ref="E1324">_xlfn.XLOOKUP(Table4[[#This Row],[Customer ID]],Table3[[#All],[Customer ID]],Table3[[#All],[Date of Birth]],0)</f>
        <v>28005</v>
      </c>
      <c r="F1324" cm="1">
        <f t="array" ref="F1324">_xlfn.XLOOKUP(Table4[[#This Row],[Customer ID]],Table3[[#All],[Customer ID]],Table3[[#All],[Age]],0)</f>
        <v>46</v>
      </c>
      <c r="G1324" cm="1">
        <f t="array" ref="G1324">_xlfn.XLOOKUP(Table4[[#This Row],[Customer ID]],Table3[[#All],[Customer ID]],Table3[[#All],[Children]],0)</f>
        <v>1</v>
      </c>
      <c r="H1324" cm="1">
        <f t="array" ref="H1324">_xlfn.XLOOKUP(Table4[[#This Row],[Customer ID]],Table2[[#All],[Customer ID]],Table2[[#All],[BMI]],0)</f>
        <v>33.44</v>
      </c>
      <c r="I1324" cm="1">
        <f t="array" ref="I1324">_xlfn.XLOOKUP(Table4[[#This Row],[Customer ID]],Table2[[#All],[Customer ID]],Table2[[#All],[HBA1C]],0)</f>
        <v>4.72</v>
      </c>
      <c r="J1324" t="str">
        <f>_xlfn.XLOOKUP(Table4[[#This Row],[Customer ID]], 'Medical Examination'!A:A, 'Medical Examination'!D:D)</f>
        <v>Yes</v>
      </c>
      <c r="K1324" t="str">
        <f>_xlfn.XLOOKUP(Table4[[#This Row],[Customer ID]], 'Medical Examination'!A:A, 'Medical Examination'!E:E)</f>
        <v>No</v>
      </c>
      <c r="L1324" t="str">
        <f>_xlfn.XLOOKUP(Table4[[#This Row],[Customer ID]], 'Medical Examination'!A:A, 'Medical Examination'!F:F)</f>
        <v>No</v>
      </c>
      <c r="M1324">
        <f>_xlfn.XLOOKUP(Table4[[#This Row],[Customer ID]], 'Medical Examination'!A:A, 'Medical Examination'!G:G)</f>
        <v>0</v>
      </c>
      <c r="N1324" t="str">
        <f>_xlfn.XLOOKUP(Table4[[#This Row],[Customer ID]], 'Medical Examination'!A:A, 'Medical Examination'!H:H)</f>
        <v>No</v>
      </c>
      <c r="O1324" t="str">
        <f>_xlfn.XLOOKUP(Table4[[#This Row],[Customer ID]], 'Medical Examination'!A:A, 'Medical Examination'!I:I)</f>
        <v>Normal</v>
      </c>
      <c r="P1324" t="str">
        <f>_xlfn.XLOOKUP(Table4[[#This Row],[Customer ID]], 'Medical Examination'!A:A, 'Medical Examination'!J:J)</f>
        <v>Obesity</v>
      </c>
      <c r="Q1324" s="1">
        <f>_xlfn.XLOOKUP(Table4[[#This Row],[Customer ID]], Hospitalisation!A:A, Hospitalisation!E:E)</f>
        <v>8240.59</v>
      </c>
      <c r="R1324" t="str">
        <f>_xlfn.XLOOKUP(Table4[[#This Row],[Customer ID]], Hospitalisation!A:A, Hospitalisation!F:F)</f>
        <v>Tier - 2</v>
      </c>
      <c r="S1324" t="str">
        <f>_xlfn.XLOOKUP(Table4[[#This Row],[Customer ID]], Hospitalisation!A:A, Hospitalisation!G:G)</f>
        <v>Tier - 2</v>
      </c>
      <c r="T1324" t="str">
        <f>_xlfn.XLOOKUP(Table4[[#This Row],[Customer ID]], Hospitalisation!A:A, Hospitalisation!H:H)</f>
        <v>R1013</v>
      </c>
      <c r="U1324" t="str" cm="1">
        <f t="array" ref="U1324">_xlfn.IFS(Table4[[#This Row],[Age]]&lt;=29,"Youth",Table4[[#This Row],[Age]]&lt;=49,"Adults",Table4[[#This Row],[Age]]&gt;=50,"Senior")</f>
        <v>Adults</v>
      </c>
    </row>
    <row r="1325" spans="1:21">
      <c r="A1325" t="s">
        <v>3511</v>
      </c>
      <c r="B1325" t="str">
        <f>_xlfn.XLOOKUP(Table4[[#This Row],[Customer ID]],Table1[[#This Row],[Customer ID]],Table1[[#This Row],[TITLE]],0)</f>
        <v>Ms</v>
      </c>
      <c r="C1325" t="str" cm="1">
        <f t="array" ref="C1325">_xlfn.XLOOKUP(Table4[[#This Row],[Customer ID]],Table1[[#All],[Customer ID]],Table1[[#All],[FIRST NAME]],0)</f>
        <v>Mirte</v>
      </c>
      <c r="D1325" t="str" cm="1">
        <f t="array" ref="D1325">_xlfn.XLOOKUP(Table4[[#This Row],[Customer ID]],Table1[[#All],[Customer ID]],Table1[[#All],[LAST NAME]],0)</f>
        <v>Leloup</v>
      </c>
      <c r="E1325" s="5" cm="1">
        <f t="array" ref="E1325">_xlfn.XLOOKUP(Table4[[#This Row],[Customer ID]],Table3[[#All],[Customer ID]],Table3[[#All],[Date of Birth]],0)</f>
        <v>27941</v>
      </c>
      <c r="F1325" cm="1">
        <f t="array" ref="F1325">_xlfn.XLOOKUP(Table4[[#This Row],[Customer ID]],Table3[[#All],[Customer ID]],Table3[[#All],[Age]],0)</f>
        <v>46</v>
      </c>
      <c r="G1325" cm="1">
        <f t="array" ref="G1325">_xlfn.XLOOKUP(Table4[[#This Row],[Customer ID]],Table3[[#All],[Customer ID]],Table3[[#All],[Children]],0)</f>
        <v>1</v>
      </c>
      <c r="H1325" cm="1">
        <f t="array" ref="H1325">_xlfn.XLOOKUP(Table4[[#This Row],[Customer ID]],Table2[[#All],[Customer ID]],Table2[[#All],[BMI]],0)</f>
        <v>28.05</v>
      </c>
      <c r="I1325" cm="1">
        <f t="array" ref="I1325">_xlfn.XLOOKUP(Table4[[#This Row],[Customer ID]],Table2[[#All],[Customer ID]],Table2[[#All],[HBA1C]],0)</f>
        <v>5.63</v>
      </c>
      <c r="J1325" t="str">
        <f>_xlfn.XLOOKUP(Table4[[#This Row],[Customer ID]], 'Medical Examination'!A:A, 'Medical Examination'!D:D)</f>
        <v>Yes</v>
      </c>
      <c r="K1325" t="str">
        <f>_xlfn.XLOOKUP(Table4[[#This Row],[Customer ID]], 'Medical Examination'!A:A, 'Medical Examination'!E:E)</f>
        <v>No</v>
      </c>
      <c r="L1325" t="str">
        <f>_xlfn.XLOOKUP(Table4[[#This Row],[Customer ID]], 'Medical Examination'!A:A, 'Medical Examination'!F:F)</f>
        <v>No</v>
      </c>
      <c r="M1325">
        <f>_xlfn.XLOOKUP(Table4[[#This Row],[Customer ID]], 'Medical Examination'!A:A, 'Medical Examination'!G:G)</f>
        <v>0</v>
      </c>
      <c r="N1325" t="str">
        <f>_xlfn.XLOOKUP(Table4[[#This Row],[Customer ID]], 'Medical Examination'!A:A, 'Medical Examination'!H:H)</f>
        <v>No</v>
      </c>
      <c r="O1325" t="str">
        <f>_xlfn.XLOOKUP(Table4[[#This Row],[Customer ID]], 'Medical Examination'!A:A, 'Medical Examination'!I:I)</f>
        <v>Normal</v>
      </c>
      <c r="P1325" t="str">
        <f>_xlfn.XLOOKUP(Table4[[#This Row],[Customer ID]], 'Medical Examination'!A:A, 'Medical Examination'!J:J)</f>
        <v>Overweight</v>
      </c>
      <c r="Q1325" s="1">
        <f>_xlfn.XLOOKUP(Table4[[#This Row],[Customer ID]], Hospitalisation!A:A, Hospitalisation!E:E)</f>
        <v>8233.1</v>
      </c>
      <c r="R1325" t="str">
        <f>_xlfn.XLOOKUP(Table4[[#This Row],[Customer ID]], Hospitalisation!A:A, Hospitalisation!F:F)</f>
        <v>Tier - 2</v>
      </c>
      <c r="S1325" t="str">
        <f>_xlfn.XLOOKUP(Table4[[#This Row],[Customer ID]], Hospitalisation!A:A, Hospitalisation!G:G)</f>
        <v>Tier - 2</v>
      </c>
      <c r="T1325" t="str">
        <f>_xlfn.XLOOKUP(Table4[[#This Row],[Customer ID]], Hospitalisation!A:A, Hospitalisation!H:H)</f>
        <v>R1013</v>
      </c>
      <c r="U1325" t="str" cm="1">
        <f t="array" ref="U1325">_xlfn.IFS(Table4[[#This Row],[Age]]&lt;=29,"Youth",Table4[[#This Row],[Age]]&lt;=49,"Adults",Table4[[#This Row],[Age]]&gt;=50,"Senior")</f>
        <v>Adults</v>
      </c>
    </row>
    <row r="1326" spans="1:21">
      <c r="A1326" t="s">
        <v>3514</v>
      </c>
      <c r="B1326" t="str">
        <f>_xlfn.XLOOKUP(Table4[[#This Row],[Customer ID]],Table1[[#This Row],[Customer ID]],Table1[[#This Row],[TITLE]],0)</f>
        <v>Ms</v>
      </c>
      <c r="C1326" t="str" cm="1">
        <f t="array" ref="C1326">_xlfn.XLOOKUP(Table4[[#This Row],[Customer ID]],Table1[[#All],[Customer ID]],Table1[[#All],[FIRST NAME]],0)</f>
        <v>Megan</v>
      </c>
      <c r="D1326" t="str" cm="1">
        <f t="array" ref="D1326">_xlfn.XLOOKUP(Table4[[#This Row],[Customer ID]],Table1[[#All],[Customer ID]],Table1[[#All],[LAST NAME]],0)</f>
        <v>Labare</v>
      </c>
      <c r="E1326" s="5" cm="1">
        <f t="array" ref="E1326">_xlfn.XLOOKUP(Table4[[#This Row],[Customer ID]],Table3[[#All],[Customer ID]],Table3[[#All],[Date of Birth]],0)</f>
        <v>28006</v>
      </c>
      <c r="F1326" cm="1">
        <f t="array" ref="F1326">_xlfn.XLOOKUP(Table4[[#This Row],[Customer ID]],Table3[[#All],[Customer ID]],Table3[[#All],[Age]],0)</f>
        <v>46</v>
      </c>
      <c r="G1326" cm="1">
        <f t="array" ref="G1326">_xlfn.XLOOKUP(Table4[[#This Row],[Customer ID]],Table3[[#All],[Customer ID]],Table3[[#All],[Children]],0)</f>
        <v>1</v>
      </c>
      <c r="H1326" cm="1">
        <f t="array" ref="H1326">_xlfn.XLOOKUP(Table4[[#This Row],[Customer ID]],Table2[[#All],[Customer ID]],Table2[[#All],[BMI]],0)</f>
        <v>27.72</v>
      </c>
      <c r="I1326" cm="1">
        <f t="array" ref="I1326">_xlfn.XLOOKUP(Table4[[#This Row],[Customer ID]],Table2[[#All],[Customer ID]],Table2[[#All],[HBA1C]],0)</f>
        <v>5.83</v>
      </c>
      <c r="J1326" t="str">
        <f>_xlfn.XLOOKUP(Table4[[#This Row],[Customer ID]], 'Medical Examination'!A:A, 'Medical Examination'!D:D)</f>
        <v>Yes</v>
      </c>
      <c r="K1326" t="str">
        <f>_xlfn.XLOOKUP(Table4[[#This Row],[Customer ID]], 'Medical Examination'!A:A, 'Medical Examination'!E:E)</f>
        <v>No</v>
      </c>
      <c r="L1326" t="str">
        <f>_xlfn.XLOOKUP(Table4[[#This Row],[Customer ID]], 'Medical Examination'!A:A, 'Medical Examination'!F:F)</f>
        <v>No</v>
      </c>
      <c r="M1326">
        <f>_xlfn.XLOOKUP(Table4[[#This Row],[Customer ID]], 'Medical Examination'!A:A, 'Medical Examination'!G:G)</f>
        <v>0</v>
      </c>
      <c r="N1326" t="str">
        <f>_xlfn.XLOOKUP(Table4[[#This Row],[Customer ID]], 'Medical Examination'!A:A, 'Medical Examination'!H:H)</f>
        <v>No</v>
      </c>
      <c r="O1326" t="str">
        <f>_xlfn.XLOOKUP(Table4[[#This Row],[Customer ID]], 'Medical Examination'!A:A, 'Medical Examination'!I:I)</f>
        <v>Prediabetes</v>
      </c>
      <c r="P1326" t="str">
        <f>_xlfn.XLOOKUP(Table4[[#This Row],[Customer ID]], 'Medical Examination'!A:A, 'Medical Examination'!J:J)</f>
        <v>Overweight</v>
      </c>
      <c r="Q1326" s="1">
        <f>_xlfn.XLOOKUP(Table4[[#This Row],[Customer ID]], Hospitalisation!A:A, Hospitalisation!E:E)</f>
        <v>8232.64</v>
      </c>
      <c r="R1326" t="str">
        <f>_xlfn.XLOOKUP(Table4[[#This Row],[Customer ID]], Hospitalisation!A:A, Hospitalisation!F:F)</f>
        <v>Tier - 2</v>
      </c>
      <c r="S1326" t="str">
        <f>_xlfn.XLOOKUP(Table4[[#This Row],[Customer ID]], Hospitalisation!A:A, Hospitalisation!G:G)</f>
        <v>Tier - 3</v>
      </c>
      <c r="T1326" t="str">
        <f>_xlfn.XLOOKUP(Table4[[#This Row],[Customer ID]], Hospitalisation!A:A, Hospitalisation!H:H)</f>
        <v>R1013</v>
      </c>
      <c r="U1326" t="str" cm="1">
        <f t="array" ref="U1326">_xlfn.IFS(Table4[[#This Row],[Age]]&lt;=29,"Youth",Table4[[#This Row],[Age]]&lt;=49,"Adults",Table4[[#This Row],[Age]]&gt;=50,"Senior")</f>
        <v>Adults</v>
      </c>
    </row>
    <row r="1327" spans="1:21">
      <c r="A1327" t="s">
        <v>3516</v>
      </c>
      <c r="B1327" t="str">
        <f>_xlfn.XLOOKUP(Table4[[#This Row],[Customer ID]],Table1[[#This Row],[Customer ID]],Table1[[#This Row],[TITLE]],0)</f>
        <v>Ms</v>
      </c>
      <c r="C1327" t="str" cm="1">
        <f t="array" ref="C1327">_xlfn.XLOOKUP(Table4[[#This Row],[Customer ID]],Table1[[#All],[Customer ID]],Table1[[#All],[FIRST NAME]],0)</f>
        <v>Kerry A</v>
      </c>
      <c r="D1327" t="str" cm="1">
        <f t="array" ref="D1327">_xlfn.XLOOKUP(Table4[[#This Row],[Customer ID]],Table1[[#All],[Customer ID]],Table1[[#All],[LAST NAME]],0)</f>
        <v>Arouca</v>
      </c>
      <c r="E1327" s="5" cm="1">
        <f t="array" ref="E1327">_xlfn.XLOOKUP(Table4[[#This Row],[Customer ID]],Table3[[#All],[Customer ID]],Table3[[#All],[Date of Birth]],0)</f>
        <v>28671</v>
      </c>
      <c r="F1327" cm="1">
        <f t="array" ref="F1327">_xlfn.XLOOKUP(Table4[[#This Row],[Customer ID]],Table3[[#All],[Customer ID]],Table3[[#All],[Age]],0)</f>
        <v>44</v>
      </c>
      <c r="G1327" cm="1">
        <f t="array" ref="G1327">_xlfn.XLOOKUP(Table4[[#This Row],[Customer ID]],Table3[[#All],[Customer ID]],Table3[[#All],[Children]],0)</f>
        <v>2</v>
      </c>
      <c r="H1327" cm="1">
        <f t="array" ref="H1327">_xlfn.XLOOKUP(Table4[[#This Row],[Customer ID]],Table2[[#All],[Customer ID]],Table2[[#All],[BMI]],0)</f>
        <v>29.81</v>
      </c>
      <c r="I1327" cm="1">
        <f t="array" ref="I1327">_xlfn.XLOOKUP(Table4[[#This Row],[Customer ID]],Table2[[#All],[Customer ID]],Table2[[#All],[HBA1C]],0)</f>
        <v>9.23</v>
      </c>
      <c r="J1327" t="str">
        <f>_xlfn.XLOOKUP(Table4[[#This Row],[Customer ID]], 'Medical Examination'!A:A, 'Medical Examination'!D:D)</f>
        <v>No</v>
      </c>
      <c r="K1327" t="str">
        <f>_xlfn.XLOOKUP(Table4[[#This Row],[Customer ID]], 'Medical Examination'!A:A, 'Medical Examination'!E:E)</f>
        <v>No</v>
      </c>
      <c r="L1327" t="str">
        <f>_xlfn.XLOOKUP(Table4[[#This Row],[Customer ID]], 'Medical Examination'!A:A, 'Medical Examination'!F:F)</f>
        <v>No</v>
      </c>
      <c r="M1327">
        <f>_xlfn.XLOOKUP(Table4[[#This Row],[Customer ID]], 'Medical Examination'!A:A, 'Medical Examination'!G:G)</f>
        <v>0</v>
      </c>
      <c r="N1327" t="str">
        <f>_xlfn.XLOOKUP(Table4[[#This Row],[Customer ID]], 'Medical Examination'!A:A, 'Medical Examination'!H:H)</f>
        <v>No</v>
      </c>
      <c r="O1327" t="str">
        <f>_xlfn.XLOOKUP(Table4[[#This Row],[Customer ID]], 'Medical Examination'!A:A, 'Medical Examination'!I:I)</f>
        <v>Diabetes</v>
      </c>
      <c r="P1327" t="str">
        <f>_xlfn.XLOOKUP(Table4[[#This Row],[Customer ID]], 'Medical Examination'!A:A, 'Medical Examination'!J:J)</f>
        <v>Overweight</v>
      </c>
      <c r="Q1327" s="1">
        <f>_xlfn.XLOOKUP(Table4[[#This Row],[Customer ID]], Hospitalisation!A:A, Hospitalisation!E:E)</f>
        <v>8219.2000000000007</v>
      </c>
      <c r="R1327" t="str">
        <f>_xlfn.XLOOKUP(Table4[[#This Row],[Customer ID]], Hospitalisation!A:A, Hospitalisation!F:F)</f>
        <v>Tier - 2</v>
      </c>
      <c r="S1327" t="str">
        <f>_xlfn.XLOOKUP(Table4[[#This Row],[Customer ID]], Hospitalisation!A:A, Hospitalisation!G:G)</f>
        <v>Tier - 2</v>
      </c>
      <c r="T1327" t="str">
        <f>_xlfn.XLOOKUP(Table4[[#This Row],[Customer ID]], Hospitalisation!A:A, Hospitalisation!H:H)</f>
        <v>R1013</v>
      </c>
      <c r="U1327" t="str" cm="1">
        <f t="array" ref="U1327">_xlfn.IFS(Table4[[#This Row],[Age]]&lt;=29,"Youth",Table4[[#This Row],[Age]]&lt;=49,"Adults",Table4[[#This Row],[Age]]&gt;=50,"Senior")</f>
        <v>Adults</v>
      </c>
    </row>
    <row r="1328" spans="1:21">
      <c r="A1328" t="s">
        <v>3519</v>
      </c>
      <c r="B1328" t="str">
        <f>_xlfn.XLOOKUP(Table4[[#This Row],[Customer ID]],Table1[[#This Row],[Customer ID]],Table1[[#This Row],[TITLE]],0)</f>
        <v>Ms</v>
      </c>
      <c r="C1328" t="str" cm="1">
        <f t="array" ref="C1328">_xlfn.XLOOKUP(Table4[[#This Row],[Customer ID]],Table1[[#All],[Customer ID]],Table1[[#All],[FIRST NAME]],0)</f>
        <v>Kristin</v>
      </c>
      <c r="D1328" t="str" cm="1">
        <f t="array" ref="D1328">_xlfn.XLOOKUP(Table4[[#This Row],[Customer ID]],Table1[[#All],[Customer ID]],Table1[[#All],[LAST NAME]],0)</f>
        <v>Reese</v>
      </c>
      <c r="E1328" s="5" cm="1">
        <f t="array" ref="E1328">_xlfn.XLOOKUP(Table4[[#This Row],[Customer ID]],Table3[[#All],[Customer ID]],Table3[[#All],[Date of Birth]],0)</f>
        <v>28787</v>
      </c>
      <c r="F1328" cm="1">
        <f t="array" ref="F1328">_xlfn.XLOOKUP(Table4[[#This Row],[Customer ID]],Table3[[#All],[Customer ID]],Table3[[#All],[Age]],0)</f>
        <v>44</v>
      </c>
      <c r="G1328" cm="1">
        <f t="array" ref="G1328">_xlfn.XLOOKUP(Table4[[#This Row],[Customer ID]],Table3[[#All],[Customer ID]],Table3[[#All],[Children]],0)</f>
        <v>2</v>
      </c>
      <c r="H1328" cm="1">
        <f t="array" ref="H1328">_xlfn.XLOOKUP(Table4[[#This Row],[Customer ID]],Table2[[#All],[Customer ID]],Table2[[#All],[BMI]],0)</f>
        <v>23.98</v>
      </c>
      <c r="I1328" cm="1">
        <f t="array" ref="I1328">_xlfn.XLOOKUP(Table4[[#This Row],[Customer ID]],Table2[[#All],[Customer ID]],Table2[[#All],[HBA1C]],0)</f>
        <v>9.89</v>
      </c>
      <c r="J1328" t="str">
        <f>_xlfn.XLOOKUP(Table4[[#This Row],[Customer ID]], 'Medical Examination'!A:A, 'Medical Examination'!D:D)</f>
        <v>No</v>
      </c>
      <c r="K1328" t="str">
        <f>_xlfn.XLOOKUP(Table4[[#This Row],[Customer ID]], 'Medical Examination'!A:A, 'Medical Examination'!E:E)</f>
        <v>No</v>
      </c>
      <c r="L1328" t="str">
        <f>_xlfn.XLOOKUP(Table4[[#This Row],[Customer ID]], 'Medical Examination'!A:A, 'Medical Examination'!F:F)</f>
        <v>No</v>
      </c>
      <c r="M1328">
        <f>_xlfn.XLOOKUP(Table4[[#This Row],[Customer ID]], 'Medical Examination'!A:A, 'Medical Examination'!G:G)</f>
        <v>0</v>
      </c>
      <c r="N1328" t="str">
        <f>_xlfn.XLOOKUP(Table4[[#This Row],[Customer ID]], 'Medical Examination'!A:A, 'Medical Examination'!H:H)</f>
        <v>No</v>
      </c>
      <c r="O1328" t="str">
        <f>_xlfn.XLOOKUP(Table4[[#This Row],[Customer ID]], 'Medical Examination'!A:A, 'Medical Examination'!I:I)</f>
        <v>Diabetes</v>
      </c>
      <c r="P1328" t="str">
        <f>_xlfn.XLOOKUP(Table4[[#This Row],[Customer ID]], 'Medical Examination'!A:A, 'Medical Examination'!J:J)</f>
        <v>Normal Weight</v>
      </c>
      <c r="Q1328" s="1">
        <f>_xlfn.XLOOKUP(Table4[[#This Row],[Customer ID]], Hospitalisation!A:A, Hospitalisation!E:E)</f>
        <v>8211.1</v>
      </c>
      <c r="R1328" t="str">
        <f>_xlfn.XLOOKUP(Table4[[#This Row],[Customer ID]], Hospitalisation!A:A, Hospitalisation!F:F)</f>
        <v>Tier - 2</v>
      </c>
      <c r="S1328" t="str">
        <f>_xlfn.XLOOKUP(Table4[[#This Row],[Customer ID]], Hospitalisation!A:A, Hospitalisation!G:G)</f>
        <v>Tier - 3</v>
      </c>
      <c r="T1328" t="str">
        <f>_xlfn.XLOOKUP(Table4[[#This Row],[Customer ID]], Hospitalisation!A:A, Hospitalisation!H:H)</f>
        <v>R1013</v>
      </c>
      <c r="U1328" t="str" cm="1">
        <f t="array" ref="U1328">_xlfn.IFS(Table4[[#This Row],[Age]]&lt;=29,"Youth",Table4[[#This Row],[Age]]&lt;=49,"Adults",Table4[[#This Row],[Age]]&gt;=50,"Senior")</f>
        <v>Adults</v>
      </c>
    </row>
    <row r="1329" spans="1:21">
      <c r="A1329" t="s">
        <v>3521</v>
      </c>
      <c r="B1329" t="str">
        <f>_xlfn.XLOOKUP(Table4[[#This Row],[Customer ID]],Table1[[#This Row],[Customer ID]],Table1[[#This Row],[TITLE]],0)</f>
        <v>Mr</v>
      </c>
      <c r="C1329" t="str" cm="1">
        <f t="array" ref="C1329">_xlfn.XLOOKUP(Table4[[#This Row],[Customer ID]],Table1[[#All],[Customer ID]],Table1[[#All],[FIRST NAME]],0)</f>
        <v>Christopher R</v>
      </c>
      <c r="D1329" t="str" cm="1">
        <f t="array" ref="D1329">_xlfn.XLOOKUP(Table4[[#This Row],[Customer ID]],Table1[[#All],[Customer ID]],Table1[[#All],[LAST NAME]],0)</f>
        <v>Mccloskey</v>
      </c>
      <c r="E1329" s="5" cm="1">
        <f t="array" ref="E1329">_xlfn.XLOOKUP(Table4[[#This Row],[Customer ID]],Table3[[#All],[Customer ID]],Table3[[#All],[Date of Birth]],0)</f>
        <v>22973</v>
      </c>
      <c r="F1329" cm="1">
        <f t="array" ref="F1329">_xlfn.XLOOKUP(Table4[[#This Row],[Customer ID]],Table3[[#All],[Customer ID]],Table3[[#All],[Age]],0)</f>
        <v>60</v>
      </c>
      <c r="G1329" cm="1">
        <f t="array" ref="G1329">_xlfn.XLOOKUP(Table4[[#This Row],[Customer ID]],Table3[[#All],[Customer ID]],Table3[[#All],[Children]],0)</f>
        <v>0</v>
      </c>
      <c r="H1329" cm="1">
        <f t="array" ref="H1329">_xlfn.XLOOKUP(Table4[[#This Row],[Customer ID]],Table2[[#All],[Customer ID]],Table2[[#All],[BMI]],0)</f>
        <v>17.34</v>
      </c>
      <c r="I1329" cm="1">
        <f t="array" ref="I1329">_xlfn.XLOOKUP(Table4[[#This Row],[Customer ID]],Table2[[#All],[Customer ID]],Table2[[#All],[HBA1C]],0)</f>
        <v>12</v>
      </c>
      <c r="J1329" t="str">
        <f>_xlfn.XLOOKUP(Table4[[#This Row],[Customer ID]], 'Medical Examination'!A:A, 'Medical Examination'!D:D)</f>
        <v>No</v>
      </c>
      <c r="K1329" t="str">
        <f>_xlfn.XLOOKUP(Table4[[#This Row],[Customer ID]], 'Medical Examination'!A:A, 'Medical Examination'!E:E)</f>
        <v>No</v>
      </c>
      <c r="L1329" t="str">
        <f>_xlfn.XLOOKUP(Table4[[#This Row],[Customer ID]], 'Medical Examination'!A:A, 'Medical Examination'!F:F)</f>
        <v>No</v>
      </c>
      <c r="M1329">
        <f>_xlfn.XLOOKUP(Table4[[#This Row],[Customer ID]], 'Medical Examination'!A:A, 'Medical Examination'!G:G)</f>
        <v>0</v>
      </c>
      <c r="N1329" t="str">
        <f>_xlfn.XLOOKUP(Table4[[#This Row],[Customer ID]], 'Medical Examination'!A:A, 'Medical Examination'!H:H)</f>
        <v>No</v>
      </c>
      <c r="O1329" t="str">
        <f>_xlfn.XLOOKUP(Table4[[#This Row],[Customer ID]], 'Medical Examination'!A:A, 'Medical Examination'!I:I)</f>
        <v>Diabetes</v>
      </c>
      <c r="P1329" t="str">
        <f>_xlfn.XLOOKUP(Table4[[#This Row],[Customer ID]], 'Medical Examination'!A:A, 'Medical Examination'!J:J)</f>
        <v>Underweight</v>
      </c>
      <c r="Q1329" s="1">
        <f>_xlfn.XLOOKUP(Table4[[#This Row],[Customer ID]], Hospitalisation!A:A, Hospitalisation!E:E)</f>
        <v>8188.12</v>
      </c>
      <c r="R1329" t="str">
        <f>_xlfn.XLOOKUP(Table4[[#This Row],[Customer ID]], Hospitalisation!A:A, Hospitalisation!F:F)</f>
        <v>Tier - 3</v>
      </c>
      <c r="S1329" t="str">
        <f>_xlfn.XLOOKUP(Table4[[#This Row],[Customer ID]], Hospitalisation!A:A, Hospitalisation!G:G)</f>
        <v>Tier - 3</v>
      </c>
      <c r="T1329" t="str">
        <f>_xlfn.XLOOKUP(Table4[[#This Row],[Customer ID]], Hospitalisation!A:A, Hospitalisation!H:H)</f>
        <v>R1013</v>
      </c>
      <c r="U1329" t="str" cm="1">
        <f t="array" ref="U1329">_xlfn.IFS(Table4[[#This Row],[Age]]&lt;=29,"Youth",Table4[[#This Row],[Age]]&lt;=49,"Adults",Table4[[#This Row],[Age]]&gt;=50,"Senior")</f>
        <v>Senior</v>
      </c>
    </row>
    <row r="1330" spans="1:21">
      <c r="A1330" t="s">
        <v>3523</v>
      </c>
      <c r="B1330" t="str">
        <f>_xlfn.XLOOKUP(Table4[[#This Row],[Customer ID]],Table1[[#This Row],[Customer ID]],Table1[[#This Row],[TITLE]],0)</f>
        <v>Mrs</v>
      </c>
      <c r="C1330" t="str" cm="1">
        <f t="array" ref="C1330">_xlfn.XLOOKUP(Table4[[#This Row],[Customer ID]],Table1[[#All],[Customer ID]],Table1[[#All],[FIRST NAME]],0)</f>
        <v>Elizabeth A</v>
      </c>
      <c r="D1330" t="str" cm="1">
        <f t="array" ref="D1330">_xlfn.XLOOKUP(Table4[[#This Row],[Customer ID]],Table1[[#All],[Customer ID]],Table1[[#All],[LAST NAME]],0)</f>
        <v>Tedsen</v>
      </c>
      <c r="E1330" s="5" cm="1">
        <f t="array" ref="E1330">_xlfn.XLOOKUP(Table4[[#This Row],[Customer ID]],Table3[[#All],[Customer ID]],Table3[[#All],[Date of Birth]],0)</f>
        <v>35724</v>
      </c>
      <c r="F1330" cm="1">
        <f t="array" ref="F1330">_xlfn.XLOOKUP(Table4[[#This Row],[Customer ID]],Table3[[#All],[Customer ID]],Table3[[#All],[Age]],0)</f>
        <v>25</v>
      </c>
      <c r="G1330" cm="1">
        <f t="array" ref="G1330">_xlfn.XLOOKUP(Table4[[#This Row],[Customer ID]],Table3[[#All],[Customer ID]],Table3[[#All],[Children]],0)</f>
        <v>0</v>
      </c>
      <c r="H1330" cm="1">
        <f t="array" ref="H1330">_xlfn.XLOOKUP(Table4[[#This Row],[Customer ID]],Table2[[#All],[Customer ID]],Table2[[#All],[BMI]],0)</f>
        <v>40.39</v>
      </c>
      <c r="I1330" cm="1">
        <f t="array" ref="I1330">_xlfn.XLOOKUP(Table4[[#This Row],[Customer ID]],Table2[[#All],[Customer ID]],Table2[[#All],[HBA1C]],0)</f>
        <v>4.24</v>
      </c>
      <c r="J1330" t="str">
        <f>_xlfn.XLOOKUP(Table4[[#This Row],[Customer ID]], 'Medical Examination'!A:A, 'Medical Examination'!D:D)</f>
        <v>Yes</v>
      </c>
      <c r="K1330" t="str">
        <f>_xlfn.XLOOKUP(Table4[[#This Row],[Customer ID]], 'Medical Examination'!A:A, 'Medical Examination'!E:E)</f>
        <v>No</v>
      </c>
      <c r="L1330" t="str">
        <f>_xlfn.XLOOKUP(Table4[[#This Row],[Customer ID]], 'Medical Examination'!A:A, 'Medical Examination'!F:F)</f>
        <v>Yes</v>
      </c>
      <c r="M1330">
        <f>_xlfn.XLOOKUP(Table4[[#This Row],[Customer ID]], 'Medical Examination'!A:A, 'Medical Examination'!G:G)</f>
        <v>1</v>
      </c>
      <c r="N1330" t="str">
        <f>_xlfn.XLOOKUP(Table4[[#This Row],[Customer ID]], 'Medical Examination'!A:A, 'Medical Examination'!H:H)</f>
        <v>No</v>
      </c>
      <c r="O1330" t="str">
        <f>_xlfn.XLOOKUP(Table4[[#This Row],[Customer ID]], 'Medical Examination'!A:A, 'Medical Examination'!I:I)</f>
        <v>Normal</v>
      </c>
      <c r="P1330" t="str">
        <f>_xlfn.XLOOKUP(Table4[[#This Row],[Customer ID]], 'Medical Examination'!A:A, 'Medical Examination'!J:J)</f>
        <v>Obesity</v>
      </c>
      <c r="Q1330" s="1">
        <f>_xlfn.XLOOKUP(Table4[[#This Row],[Customer ID]], Hospitalisation!A:A, Hospitalisation!E:E)</f>
        <v>8182.89</v>
      </c>
      <c r="R1330" t="str">
        <f>_xlfn.XLOOKUP(Table4[[#This Row],[Customer ID]], Hospitalisation!A:A, Hospitalisation!F:F)</f>
        <v>Tier - 2</v>
      </c>
      <c r="S1330" t="str">
        <f>_xlfn.XLOOKUP(Table4[[#This Row],[Customer ID]], Hospitalisation!A:A, Hospitalisation!G:G)</f>
        <v>Tier - 1</v>
      </c>
      <c r="T1330" t="str">
        <f>_xlfn.XLOOKUP(Table4[[#This Row],[Customer ID]], Hospitalisation!A:A, Hospitalisation!H:H)</f>
        <v>R1026</v>
      </c>
      <c r="U1330" t="str" cm="1">
        <f t="array" ref="U1330">_xlfn.IFS(Table4[[#This Row],[Age]]&lt;=29,"Youth",Table4[[#This Row],[Age]]&lt;=49,"Adults",Table4[[#This Row],[Age]]&gt;=50,"Senior")</f>
        <v>Youth</v>
      </c>
    </row>
    <row r="1331" spans="1:21">
      <c r="A1331" t="s">
        <v>3525</v>
      </c>
      <c r="B1331" t="str">
        <f>_xlfn.XLOOKUP(Table4[[#This Row],[Customer ID]],Table1[[#This Row],[Customer ID]],Table1[[#This Row],[TITLE]],0)</f>
        <v>Mr</v>
      </c>
      <c r="C1331" t="str" cm="1">
        <f t="array" ref="C1331">_xlfn.XLOOKUP(Table4[[#This Row],[Customer ID]],Table1[[#All],[Customer ID]],Table1[[#All],[FIRST NAME]],0)</f>
        <v>Andrew</v>
      </c>
      <c r="D1331" t="str" cm="1">
        <f t="array" ref="D1331">_xlfn.XLOOKUP(Table4[[#This Row],[Customer ID]],Table1[[#All],[Customer ID]],Table1[[#All],[LAST NAME]],0)</f>
        <v>Koehlinger</v>
      </c>
      <c r="E1331" s="5" cm="1">
        <f t="array" ref="E1331">_xlfn.XLOOKUP(Table4[[#This Row],[Customer ID]],Table3[[#All],[Customer ID]],Table3[[#All],[Date of Birth]],0)</f>
        <v>30475</v>
      </c>
      <c r="F1331" cm="1">
        <f t="array" ref="F1331">_xlfn.XLOOKUP(Table4[[#This Row],[Customer ID]],Table3[[#All],[Customer ID]],Table3[[#All],[Age]],0)</f>
        <v>40</v>
      </c>
      <c r="G1331" cm="1">
        <f t="array" ref="G1331">_xlfn.XLOOKUP(Table4[[#This Row],[Customer ID]],Table3[[#All],[Customer ID]],Table3[[#All],[Children]],0)</f>
        <v>3</v>
      </c>
      <c r="H1331" cm="1">
        <f t="array" ref="H1331">_xlfn.XLOOKUP(Table4[[#This Row],[Customer ID]],Table2[[#All],[Customer ID]],Table2[[#All],[BMI]],0)</f>
        <v>25.96</v>
      </c>
      <c r="I1331" cm="1">
        <f t="array" ref="I1331">_xlfn.XLOOKUP(Table4[[#This Row],[Customer ID]],Table2[[#All],[Customer ID]],Table2[[#All],[HBA1C]],0)</f>
        <v>4.68</v>
      </c>
      <c r="J1331" t="str">
        <f>_xlfn.XLOOKUP(Table4[[#This Row],[Customer ID]], 'Medical Examination'!A:A, 'Medical Examination'!D:D)</f>
        <v>Yes</v>
      </c>
      <c r="K1331" t="str">
        <f>_xlfn.XLOOKUP(Table4[[#This Row],[Customer ID]], 'Medical Examination'!A:A, 'Medical Examination'!E:E)</f>
        <v>No</v>
      </c>
      <c r="L1331" t="str">
        <f>_xlfn.XLOOKUP(Table4[[#This Row],[Customer ID]], 'Medical Examination'!A:A, 'Medical Examination'!F:F)</f>
        <v>Yes</v>
      </c>
      <c r="M1331">
        <f>_xlfn.XLOOKUP(Table4[[#This Row],[Customer ID]], 'Medical Examination'!A:A, 'Medical Examination'!G:G)</f>
        <v>1</v>
      </c>
      <c r="N1331" t="str">
        <f>_xlfn.XLOOKUP(Table4[[#This Row],[Customer ID]], 'Medical Examination'!A:A, 'Medical Examination'!H:H)</f>
        <v>No</v>
      </c>
      <c r="O1331" t="str">
        <f>_xlfn.XLOOKUP(Table4[[#This Row],[Customer ID]], 'Medical Examination'!A:A, 'Medical Examination'!I:I)</f>
        <v>Normal</v>
      </c>
      <c r="P1331" t="str">
        <f>_xlfn.XLOOKUP(Table4[[#This Row],[Customer ID]], 'Medical Examination'!A:A, 'Medical Examination'!J:J)</f>
        <v>Overweight</v>
      </c>
      <c r="Q1331" s="1">
        <f>_xlfn.XLOOKUP(Table4[[#This Row],[Customer ID]], Hospitalisation!A:A, Hospitalisation!E:E)</f>
        <v>8179.51</v>
      </c>
      <c r="R1331" t="str">
        <f>_xlfn.XLOOKUP(Table4[[#This Row],[Customer ID]], Hospitalisation!A:A, Hospitalisation!F:F)</f>
        <v>Tier - 2</v>
      </c>
      <c r="S1331" t="str">
        <f>_xlfn.XLOOKUP(Table4[[#This Row],[Customer ID]], Hospitalisation!A:A, Hospitalisation!G:G)</f>
        <v>Tier - 2</v>
      </c>
      <c r="T1331" t="str">
        <f>_xlfn.XLOOKUP(Table4[[#This Row],[Customer ID]], Hospitalisation!A:A, Hospitalisation!H:H)</f>
        <v>R1020</v>
      </c>
      <c r="U1331" t="str" cm="1">
        <f t="array" ref="U1331">_xlfn.IFS(Table4[[#This Row],[Age]]&lt;=29,"Youth",Table4[[#This Row],[Age]]&lt;=49,"Adults",Table4[[#This Row],[Age]]&gt;=50,"Senior")</f>
        <v>Adults</v>
      </c>
    </row>
    <row r="1332" spans="1:21">
      <c r="A1332" t="s">
        <v>3527</v>
      </c>
      <c r="B1332" t="str">
        <f>_xlfn.XLOOKUP(Table4[[#This Row],[Customer ID]],Table1[[#This Row],[Customer ID]],Table1[[#This Row],[TITLE]],0)</f>
        <v>Ms</v>
      </c>
      <c r="C1332" t="str" cm="1">
        <f t="array" ref="C1332">_xlfn.XLOOKUP(Table4[[#This Row],[Customer ID]],Table1[[#All],[Customer ID]],Table1[[#All],[FIRST NAME]],0)</f>
        <v>Dawn M</v>
      </c>
      <c r="D1332" t="str" cm="1">
        <f t="array" ref="D1332">_xlfn.XLOOKUP(Table4[[#This Row],[Customer ID]],Table1[[#All],[Customer ID]],Table1[[#All],[LAST NAME]],0)</f>
        <v>Pielechaty</v>
      </c>
      <c r="E1332" s="5" cm="1">
        <f t="array" ref="E1332">_xlfn.XLOOKUP(Table4[[#This Row],[Customer ID]],Table3[[#All],[Customer ID]],Table3[[#All],[Date of Birth]],0)</f>
        <v>23320</v>
      </c>
      <c r="F1332" cm="1">
        <f t="array" ref="F1332">_xlfn.XLOOKUP(Table4[[#This Row],[Customer ID]],Table3[[#All],[Customer ID]],Table3[[#All],[Age]],0)</f>
        <v>59</v>
      </c>
      <c r="G1332" cm="1">
        <f t="array" ref="G1332">_xlfn.XLOOKUP(Table4[[#This Row],[Customer ID]],Table3[[#All],[Customer ID]],Table3[[#All],[Children]],0)</f>
        <v>0</v>
      </c>
      <c r="H1332" cm="1">
        <f t="array" ref="H1332">_xlfn.XLOOKUP(Table4[[#This Row],[Customer ID]],Table2[[#All],[Customer ID]],Table2[[#All],[BMI]],0)</f>
        <v>17.68</v>
      </c>
      <c r="I1332" cm="1">
        <f t="array" ref="I1332">_xlfn.XLOOKUP(Table4[[#This Row],[Customer ID]],Table2[[#All],[Customer ID]],Table2[[#All],[HBA1C]],0)</f>
        <v>8.57</v>
      </c>
      <c r="J1332" t="str">
        <f>_xlfn.XLOOKUP(Table4[[#This Row],[Customer ID]], 'Medical Examination'!A:A, 'Medical Examination'!D:D)</f>
        <v>Yes</v>
      </c>
      <c r="K1332" t="str">
        <f>_xlfn.XLOOKUP(Table4[[#This Row],[Customer ID]], 'Medical Examination'!A:A, 'Medical Examination'!E:E)</f>
        <v>No</v>
      </c>
      <c r="L1332" t="str">
        <f>_xlfn.XLOOKUP(Table4[[#This Row],[Customer ID]], 'Medical Examination'!A:A, 'Medical Examination'!F:F)</f>
        <v>Yes</v>
      </c>
      <c r="M1332">
        <f>_xlfn.XLOOKUP(Table4[[#This Row],[Customer ID]], 'Medical Examination'!A:A, 'Medical Examination'!G:G)</f>
        <v>1</v>
      </c>
      <c r="N1332" t="str">
        <f>_xlfn.XLOOKUP(Table4[[#This Row],[Customer ID]], 'Medical Examination'!A:A, 'Medical Examination'!H:H)</f>
        <v>No</v>
      </c>
      <c r="O1332" t="str">
        <f>_xlfn.XLOOKUP(Table4[[#This Row],[Customer ID]], 'Medical Examination'!A:A, 'Medical Examination'!I:I)</f>
        <v>Diabetes</v>
      </c>
      <c r="P1332" t="str">
        <f>_xlfn.XLOOKUP(Table4[[#This Row],[Customer ID]], 'Medical Examination'!A:A, 'Medical Examination'!J:J)</f>
        <v>Underweight</v>
      </c>
      <c r="Q1332" s="1">
        <f>_xlfn.XLOOKUP(Table4[[#This Row],[Customer ID]], Hospitalisation!A:A, Hospitalisation!E:E)</f>
        <v>8177.9</v>
      </c>
      <c r="R1332" t="str">
        <f>_xlfn.XLOOKUP(Table4[[#This Row],[Customer ID]], Hospitalisation!A:A, Hospitalisation!F:F)</f>
        <v>Tier - 3</v>
      </c>
      <c r="S1332" t="str">
        <f>_xlfn.XLOOKUP(Table4[[#This Row],[Customer ID]], Hospitalisation!A:A, Hospitalisation!G:G)</f>
        <v>Tier - 1</v>
      </c>
      <c r="T1332" t="str">
        <f>_xlfn.XLOOKUP(Table4[[#This Row],[Customer ID]], Hospitalisation!A:A, Hospitalisation!H:H)</f>
        <v>R1013</v>
      </c>
      <c r="U1332" t="str" cm="1">
        <f t="array" ref="U1332">_xlfn.IFS(Table4[[#This Row],[Age]]&lt;=29,"Youth",Table4[[#This Row],[Age]]&lt;=49,"Adults",Table4[[#This Row],[Age]]&gt;=50,"Senior")</f>
        <v>Senior</v>
      </c>
    </row>
    <row r="1333" spans="1:21">
      <c r="A1333" t="s">
        <v>3529</v>
      </c>
      <c r="B1333" t="str">
        <f>_xlfn.XLOOKUP(Table4[[#This Row],[Customer ID]],Table1[[#This Row],[Customer ID]],Table1[[#This Row],[TITLE]],0)</f>
        <v>Mr</v>
      </c>
      <c r="C1333" t="str" cm="1">
        <f t="array" ref="C1333">_xlfn.XLOOKUP(Table4[[#This Row],[Customer ID]],Table1[[#All],[Customer ID]],Table1[[#All],[FIRST NAME]],0)</f>
        <v>Jonathan P</v>
      </c>
      <c r="D1333" t="str" cm="1">
        <f t="array" ref="D1333">_xlfn.XLOOKUP(Table4[[#This Row],[Customer ID]],Table1[[#All],[Customer ID]],Table1[[#All],[LAST NAME]],0)</f>
        <v>Korhonen</v>
      </c>
      <c r="E1333" s="5" cm="1">
        <f t="array" ref="E1333">_xlfn.XLOOKUP(Table4[[#This Row],[Customer ID]],Table3[[#All],[Customer ID]],Table3[[#All],[Date of Birth]],0)</f>
        <v>30130</v>
      </c>
      <c r="F1333" cm="1">
        <f t="array" ref="F1333">_xlfn.XLOOKUP(Table4[[#This Row],[Customer ID]],Table3[[#All],[Customer ID]],Table3[[#All],[Age]],0)</f>
        <v>40</v>
      </c>
      <c r="G1333" cm="1">
        <f t="array" ref="G1333">_xlfn.XLOOKUP(Table4[[#This Row],[Customer ID]],Table3[[#All],[Customer ID]],Table3[[#All],[Children]],0)</f>
        <v>4</v>
      </c>
      <c r="H1333" cm="1">
        <f t="array" ref="H1333">_xlfn.XLOOKUP(Table4[[#This Row],[Customer ID]],Table2[[#All],[Customer ID]],Table2[[#All],[BMI]],0)</f>
        <v>30.875</v>
      </c>
      <c r="I1333" cm="1">
        <f t="array" ref="I1333">_xlfn.XLOOKUP(Table4[[#This Row],[Customer ID]],Table2[[#All],[Customer ID]],Table2[[#All],[HBA1C]],0)</f>
        <v>4.0999999999999996</v>
      </c>
      <c r="J1333" t="str">
        <f>_xlfn.XLOOKUP(Table4[[#This Row],[Customer ID]], 'Medical Examination'!A:A, 'Medical Examination'!D:D)</f>
        <v>No</v>
      </c>
      <c r="K1333" t="str">
        <f>_xlfn.XLOOKUP(Table4[[#This Row],[Customer ID]], 'Medical Examination'!A:A, 'Medical Examination'!E:E)</f>
        <v>No</v>
      </c>
      <c r="L1333" t="str">
        <f>_xlfn.XLOOKUP(Table4[[#This Row],[Customer ID]], 'Medical Examination'!A:A, 'Medical Examination'!F:F)</f>
        <v>No</v>
      </c>
      <c r="M1333">
        <f>_xlfn.XLOOKUP(Table4[[#This Row],[Customer ID]], 'Medical Examination'!A:A, 'Medical Examination'!G:G)</f>
        <v>0</v>
      </c>
      <c r="N1333" t="str">
        <f>_xlfn.XLOOKUP(Table4[[#This Row],[Customer ID]], 'Medical Examination'!A:A, 'Medical Examination'!H:H)</f>
        <v>No</v>
      </c>
      <c r="O1333" t="str">
        <f>_xlfn.XLOOKUP(Table4[[#This Row],[Customer ID]], 'Medical Examination'!A:A, 'Medical Examination'!I:I)</f>
        <v>Normal</v>
      </c>
      <c r="P1333" t="str">
        <f>_xlfn.XLOOKUP(Table4[[#This Row],[Customer ID]], 'Medical Examination'!A:A, 'Medical Examination'!J:J)</f>
        <v>Obesity</v>
      </c>
      <c r="Q1333" s="1">
        <f>_xlfn.XLOOKUP(Table4[[#This Row],[Customer ID]], Hospitalisation!A:A, Hospitalisation!E:E)</f>
        <v>8162.72</v>
      </c>
      <c r="R1333" t="str">
        <f>_xlfn.XLOOKUP(Table4[[#This Row],[Customer ID]], Hospitalisation!A:A, Hospitalisation!F:F)</f>
        <v>Tier - 3</v>
      </c>
      <c r="S1333" t="str">
        <f>_xlfn.XLOOKUP(Table4[[#This Row],[Customer ID]], Hospitalisation!A:A, Hospitalisation!G:G)</f>
        <v>Tier - 3</v>
      </c>
      <c r="T1333" t="str">
        <f>_xlfn.XLOOKUP(Table4[[#This Row],[Customer ID]], Hospitalisation!A:A, Hospitalisation!H:H)</f>
        <v>R1012</v>
      </c>
      <c r="U1333" t="str" cm="1">
        <f t="array" ref="U1333">_xlfn.IFS(Table4[[#This Row],[Age]]&lt;=29,"Youth",Table4[[#This Row],[Age]]&lt;=49,"Adults",Table4[[#This Row],[Age]]&gt;=50,"Senior")</f>
        <v>Adults</v>
      </c>
    </row>
    <row r="1334" spans="1:21">
      <c r="A1334" t="s">
        <v>3532</v>
      </c>
      <c r="B1334" t="str">
        <f>_xlfn.XLOOKUP(Table4[[#This Row],[Customer ID]],Table1[[#This Row],[Customer ID]],Table1[[#This Row],[TITLE]],0)</f>
        <v>Mrs</v>
      </c>
      <c r="C1334" t="str" cm="1">
        <f t="array" ref="C1334">_xlfn.XLOOKUP(Table4[[#This Row],[Customer ID]],Table1[[#All],[Customer ID]],Table1[[#All],[FIRST NAME]],0)</f>
        <v>Gina</v>
      </c>
      <c r="D1334" t="str" cm="1">
        <f t="array" ref="D1334">_xlfn.XLOOKUP(Table4[[#This Row],[Customer ID]],Table1[[#All],[Customer ID]],Table1[[#All],[LAST NAME]],0)</f>
        <v>Kehr</v>
      </c>
      <c r="E1334" s="5" cm="1">
        <f t="array" ref="E1334">_xlfn.XLOOKUP(Table4[[#This Row],[Customer ID]],Table3[[#All],[Customer ID]],Table3[[#All],[Date of Birth]],0)</f>
        <v>33045</v>
      </c>
      <c r="F1334" cm="1">
        <f t="array" ref="F1334">_xlfn.XLOOKUP(Table4[[#This Row],[Customer ID]],Table3[[#All],[Customer ID]],Table3[[#All],[Age]],0)</f>
        <v>32</v>
      </c>
      <c r="G1334" cm="1">
        <f t="array" ref="G1334">_xlfn.XLOOKUP(Table4[[#This Row],[Customer ID]],Table3[[#All],[Customer ID]],Table3[[#All],[Children]],0)</f>
        <v>3</v>
      </c>
      <c r="H1334" cm="1">
        <f t="array" ref="H1334">_xlfn.XLOOKUP(Table4[[#This Row],[Customer ID]],Table2[[#All],[Customer ID]],Table2[[#All],[BMI]],0)</f>
        <v>30.81</v>
      </c>
      <c r="I1334" cm="1">
        <f t="array" ref="I1334">_xlfn.XLOOKUP(Table4[[#This Row],[Customer ID]],Table2[[#All],[Customer ID]],Table2[[#All],[HBA1C]],0)</f>
        <v>4.49</v>
      </c>
      <c r="J1334" t="str">
        <f>_xlfn.XLOOKUP(Table4[[#This Row],[Customer ID]], 'Medical Examination'!A:A, 'Medical Examination'!D:D)</f>
        <v>No</v>
      </c>
      <c r="K1334" t="str">
        <f>_xlfn.XLOOKUP(Table4[[#This Row],[Customer ID]], 'Medical Examination'!A:A, 'Medical Examination'!E:E)</f>
        <v>No</v>
      </c>
      <c r="L1334" t="str">
        <f>_xlfn.XLOOKUP(Table4[[#This Row],[Customer ID]], 'Medical Examination'!A:A, 'Medical Examination'!F:F)</f>
        <v>No</v>
      </c>
      <c r="M1334">
        <f>_xlfn.XLOOKUP(Table4[[#This Row],[Customer ID]], 'Medical Examination'!A:A, 'Medical Examination'!G:G)</f>
        <v>0</v>
      </c>
      <c r="N1334" t="str">
        <f>_xlfn.XLOOKUP(Table4[[#This Row],[Customer ID]], 'Medical Examination'!A:A, 'Medical Examination'!H:H)</f>
        <v>No</v>
      </c>
      <c r="O1334" t="str">
        <f>_xlfn.XLOOKUP(Table4[[#This Row],[Customer ID]], 'Medical Examination'!A:A, 'Medical Examination'!I:I)</f>
        <v>Normal</v>
      </c>
      <c r="P1334" t="str">
        <f>_xlfn.XLOOKUP(Table4[[#This Row],[Customer ID]], 'Medical Examination'!A:A, 'Medical Examination'!J:J)</f>
        <v>Obesity</v>
      </c>
      <c r="Q1334" s="1">
        <f>_xlfn.XLOOKUP(Table4[[#This Row],[Customer ID]], Hospitalisation!A:A, Hospitalisation!E:E)</f>
        <v>8157.92</v>
      </c>
      <c r="R1334" t="str">
        <f>_xlfn.XLOOKUP(Table4[[#This Row],[Customer ID]], Hospitalisation!A:A, Hospitalisation!F:F)</f>
        <v>Tier - 2</v>
      </c>
      <c r="S1334" t="str">
        <f>_xlfn.XLOOKUP(Table4[[#This Row],[Customer ID]], Hospitalisation!A:A, Hospitalisation!G:G)</f>
        <v>Tier - 3</v>
      </c>
      <c r="T1334" t="str">
        <f>_xlfn.XLOOKUP(Table4[[#This Row],[Customer ID]], Hospitalisation!A:A, Hospitalisation!H:H)</f>
        <v>R1025</v>
      </c>
      <c r="U1334" t="str" cm="1">
        <f t="array" ref="U1334">_xlfn.IFS(Table4[[#This Row],[Age]]&lt;=29,"Youth",Table4[[#This Row],[Age]]&lt;=49,"Adults",Table4[[#This Row],[Age]]&gt;=50,"Senior")</f>
        <v>Adults</v>
      </c>
    </row>
    <row r="1335" spans="1:21">
      <c r="A1335" t="s">
        <v>3535</v>
      </c>
      <c r="B1335" t="str">
        <f>_xlfn.XLOOKUP(Table4[[#This Row],[Customer ID]],Table1[[#This Row],[Customer ID]],Table1[[#This Row],[TITLE]],0)</f>
        <v>Mr</v>
      </c>
      <c r="C1335" t="str" cm="1">
        <f t="array" ref="C1335">_xlfn.XLOOKUP(Table4[[#This Row],[Customer ID]],Table1[[#All],[Customer ID]],Table1[[#All],[FIRST NAME]],0)</f>
        <v>Dino</v>
      </c>
      <c r="D1335" t="str" cm="1">
        <f t="array" ref="D1335">_xlfn.XLOOKUP(Table4[[#This Row],[Customer ID]],Table1[[#All],[Customer ID]],Table1[[#All],[LAST NAME]],0)</f>
        <v>Montagna</v>
      </c>
      <c r="E1335" s="5" cm="1">
        <f t="array" ref="E1335">_xlfn.XLOOKUP(Table4[[#This Row],[Customer ID]],Table3[[#All],[Customer ID]],Table3[[#All],[Date of Birth]],0)</f>
        <v>26910</v>
      </c>
      <c r="F1335" cm="1">
        <f t="array" ref="F1335">_xlfn.XLOOKUP(Table4[[#This Row],[Customer ID]],Table3[[#All],[Customer ID]],Table3[[#All],[Age]],0)</f>
        <v>49</v>
      </c>
      <c r="G1335" cm="1">
        <f t="array" ref="G1335">_xlfn.XLOOKUP(Table4[[#This Row],[Customer ID]],Table3[[#All],[Customer ID]],Table3[[#All],[Children]],0)</f>
        <v>0</v>
      </c>
      <c r="H1335" cm="1">
        <f t="array" ref="H1335">_xlfn.XLOOKUP(Table4[[#This Row],[Customer ID]],Table2[[#All],[Customer ID]],Table2[[#All],[BMI]],0)</f>
        <v>36.85</v>
      </c>
      <c r="I1335" cm="1">
        <f t="array" ref="I1335">_xlfn.XLOOKUP(Table4[[#This Row],[Customer ID]],Table2[[#All],[Customer ID]],Table2[[#All],[HBA1C]],0)</f>
        <v>8.8000000000000007</v>
      </c>
      <c r="J1335" t="str">
        <f>_xlfn.XLOOKUP(Table4[[#This Row],[Customer ID]], 'Medical Examination'!A:A, 'Medical Examination'!D:D)</f>
        <v>No</v>
      </c>
      <c r="K1335" t="str">
        <f>_xlfn.XLOOKUP(Table4[[#This Row],[Customer ID]], 'Medical Examination'!A:A, 'Medical Examination'!E:E)</f>
        <v>No</v>
      </c>
      <c r="L1335" t="str">
        <f>_xlfn.XLOOKUP(Table4[[#This Row],[Customer ID]], 'Medical Examination'!A:A, 'Medical Examination'!F:F)</f>
        <v>No</v>
      </c>
      <c r="M1335">
        <f>_xlfn.XLOOKUP(Table4[[#This Row],[Customer ID]], 'Medical Examination'!A:A, 'Medical Examination'!G:G)</f>
        <v>2</v>
      </c>
      <c r="N1335" t="str">
        <f>_xlfn.XLOOKUP(Table4[[#This Row],[Customer ID]], 'Medical Examination'!A:A, 'Medical Examination'!H:H)</f>
        <v>No</v>
      </c>
      <c r="O1335" t="str">
        <f>_xlfn.XLOOKUP(Table4[[#This Row],[Customer ID]], 'Medical Examination'!A:A, 'Medical Examination'!I:I)</f>
        <v>Diabetes</v>
      </c>
      <c r="P1335" t="str">
        <f>_xlfn.XLOOKUP(Table4[[#This Row],[Customer ID]], 'Medical Examination'!A:A, 'Medical Examination'!J:J)</f>
        <v>Obesity</v>
      </c>
      <c r="Q1335" s="1">
        <f>_xlfn.XLOOKUP(Table4[[#This Row],[Customer ID]], Hospitalisation!A:A, Hospitalisation!E:E)</f>
        <v>8125.78</v>
      </c>
      <c r="R1335" t="str">
        <f>_xlfn.XLOOKUP(Table4[[#This Row],[Customer ID]], Hospitalisation!A:A, Hospitalisation!F:F)</f>
        <v>Tier - 2</v>
      </c>
      <c r="S1335" t="str">
        <f>_xlfn.XLOOKUP(Table4[[#This Row],[Customer ID]], Hospitalisation!A:A, Hospitalisation!G:G)</f>
        <v>Tier - 2</v>
      </c>
      <c r="T1335" t="str">
        <f>_xlfn.XLOOKUP(Table4[[#This Row],[Customer ID]], Hospitalisation!A:A, Hospitalisation!H:H)</f>
        <v>R1013</v>
      </c>
      <c r="U1335" t="str" cm="1">
        <f t="array" ref="U1335">_xlfn.IFS(Table4[[#This Row],[Age]]&lt;=29,"Youth",Table4[[#This Row],[Age]]&lt;=49,"Adults",Table4[[#This Row],[Age]]&gt;=50,"Senior")</f>
        <v>Adults</v>
      </c>
    </row>
    <row r="1336" spans="1:21">
      <c r="A1336" t="s">
        <v>3538</v>
      </c>
      <c r="B1336" t="str">
        <f>_xlfn.XLOOKUP(Table4[[#This Row],[Customer ID]],Table1[[#This Row],[Customer ID]],Table1[[#This Row],[TITLE]],0)</f>
        <v>Mr</v>
      </c>
      <c r="C1336" t="str" cm="1">
        <f t="array" ref="C1336">_xlfn.XLOOKUP(Table4[[#This Row],[Customer ID]],Table1[[#All],[Customer ID]],Table1[[#All],[FIRST NAME]],0)</f>
        <v>Jan</v>
      </c>
      <c r="D1336" t="str" cm="1">
        <f t="array" ref="D1336">_xlfn.XLOOKUP(Table4[[#This Row],[Customer ID]],Table1[[#All],[Customer ID]],Table1[[#All],[LAST NAME]],0)</f>
        <v>M√ºller</v>
      </c>
      <c r="E1336" s="5" cm="1">
        <f t="array" ref="E1336">_xlfn.XLOOKUP(Table4[[#This Row],[Customer ID]],Table3[[#All],[Customer ID]],Table3[[#All],[Date of Birth]],0)</f>
        <v>26906</v>
      </c>
      <c r="F1336" cm="1">
        <f t="array" ref="F1336">_xlfn.XLOOKUP(Table4[[#This Row],[Customer ID]],Table3[[#All],[Customer ID]],Table3[[#All],[Age]],0)</f>
        <v>49</v>
      </c>
      <c r="G1336" cm="1">
        <f t="array" ref="G1336">_xlfn.XLOOKUP(Table4[[#This Row],[Customer ID]],Table3[[#All],[Customer ID]],Table3[[#All],[Children]],0)</f>
        <v>0</v>
      </c>
      <c r="H1336" cm="1">
        <f t="array" ref="H1336">_xlfn.XLOOKUP(Table4[[#This Row],[Customer ID]],Table2[[#All],[Customer ID]],Table2[[#All],[BMI]],0)</f>
        <v>35.86</v>
      </c>
      <c r="I1336" cm="1">
        <f t="array" ref="I1336">_xlfn.XLOOKUP(Table4[[#This Row],[Customer ID]],Table2[[#All],[Customer ID]],Table2[[#All],[HBA1C]],0)</f>
        <v>7.93</v>
      </c>
      <c r="J1336" t="str">
        <f>_xlfn.XLOOKUP(Table4[[#This Row],[Customer ID]], 'Medical Examination'!A:A, 'Medical Examination'!D:D)</f>
        <v>No</v>
      </c>
      <c r="K1336" t="str">
        <f>_xlfn.XLOOKUP(Table4[[#This Row],[Customer ID]], 'Medical Examination'!A:A, 'Medical Examination'!E:E)</f>
        <v>No</v>
      </c>
      <c r="L1336" t="str">
        <f>_xlfn.XLOOKUP(Table4[[#This Row],[Customer ID]], 'Medical Examination'!A:A, 'Medical Examination'!F:F)</f>
        <v>No</v>
      </c>
      <c r="M1336">
        <f>_xlfn.XLOOKUP(Table4[[#This Row],[Customer ID]], 'Medical Examination'!A:A, 'Medical Examination'!G:G)</f>
        <v>2</v>
      </c>
      <c r="N1336" t="str">
        <f>_xlfn.XLOOKUP(Table4[[#This Row],[Customer ID]], 'Medical Examination'!A:A, 'Medical Examination'!H:H)</f>
        <v>No</v>
      </c>
      <c r="O1336" t="str">
        <f>_xlfn.XLOOKUP(Table4[[#This Row],[Customer ID]], 'Medical Examination'!A:A, 'Medical Examination'!I:I)</f>
        <v>Diabetes</v>
      </c>
      <c r="P1336" t="str">
        <f>_xlfn.XLOOKUP(Table4[[#This Row],[Customer ID]], 'Medical Examination'!A:A, 'Medical Examination'!J:J)</f>
        <v>Obesity</v>
      </c>
      <c r="Q1336" s="1">
        <f>_xlfn.XLOOKUP(Table4[[#This Row],[Customer ID]], Hospitalisation!A:A, Hospitalisation!E:E)</f>
        <v>8124.41</v>
      </c>
      <c r="R1336" t="str">
        <f>_xlfn.XLOOKUP(Table4[[#This Row],[Customer ID]], Hospitalisation!A:A, Hospitalisation!F:F)</f>
        <v>Tier - 3</v>
      </c>
      <c r="S1336" t="str">
        <f>_xlfn.XLOOKUP(Table4[[#This Row],[Customer ID]], Hospitalisation!A:A, Hospitalisation!G:G)</f>
        <v>Tier - 1</v>
      </c>
      <c r="T1336" t="str">
        <f>_xlfn.XLOOKUP(Table4[[#This Row],[Customer ID]], Hospitalisation!A:A, Hospitalisation!H:H)</f>
        <v>R1013</v>
      </c>
      <c r="U1336" t="str" cm="1">
        <f t="array" ref="U1336">_xlfn.IFS(Table4[[#This Row],[Age]]&lt;=29,"Youth",Table4[[#This Row],[Age]]&lt;=49,"Adults",Table4[[#This Row],[Age]]&gt;=50,"Senior")</f>
        <v>Adults</v>
      </c>
    </row>
    <row r="1337" spans="1:21">
      <c r="A1337" t="s">
        <v>3541</v>
      </c>
      <c r="B1337" t="str">
        <f>_xlfn.XLOOKUP(Table4[[#This Row],[Customer ID]],Table1[[#This Row],[Customer ID]],Table1[[#This Row],[TITLE]],0)</f>
        <v>Mr</v>
      </c>
      <c r="C1337" t="str" cm="1">
        <f t="array" ref="C1337">_xlfn.XLOOKUP(Table4[[#This Row],[Customer ID]],Table1[[#All],[Customer ID]],Table1[[#All],[FIRST NAME]],0)</f>
        <v>Jonathan E</v>
      </c>
      <c r="D1337" t="str" cm="1">
        <f t="array" ref="D1337">_xlfn.XLOOKUP(Table4[[#This Row],[Customer ID]],Table1[[#All],[Customer ID]],Table1[[#All],[LAST NAME]],0)</f>
        <v>Baker</v>
      </c>
      <c r="E1337" s="5" cm="1">
        <f t="array" ref="E1337">_xlfn.XLOOKUP(Table4[[#This Row],[Customer ID]],Table3[[#All],[Customer ID]],Table3[[#All],[Date of Birth]],0)</f>
        <v>27014</v>
      </c>
      <c r="F1337" cm="1">
        <f t="array" ref="F1337">_xlfn.XLOOKUP(Table4[[#This Row],[Customer ID]],Table3[[#All],[Customer ID]],Table3[[#All],[Age]],0)</f>
        <v>49</v>
      </c>
      <c r="G1337" cm="1">
        <f t="array" ref="G1337">_xlfn.XLOOKUP(Table4[[#This Row],[Customer ID]],Table3[[#All],[Customer ID]],Table3[[#All],[Children]],0)</f>
        <v>0</v>
      </c>
      <c r="H1337" cm="1">
        <f t="array" ref="H1337">_xlfn.XLOOKUP(Table4[[#This Row],[Customer ID]],Table2[[#All],[Customer ID]],Table2[[#All],[BMI]],0)</f>
        <v>30.3</v>
      </c>
      <c r="I1337" cm="1">
        <f t="array" ref="I1337">_xlfn.XLOOKUP(Table4[[#This Row],[Customer ID]],Table2[[#All],[Customer ID]],Table2[[#All],[HBA1C]],0)</f>
        <v>9.4499999999999993</v>
      </c>
      <c r="J1337" t="str">
        <f>_xlfn.XLOOKUP(Table4[[#This Row],[Customer ID]], 'Medical Examination'!A:A, 'Medical Examination'!D:D)</f>
        <v>No</v>
      </c>
      <c r="K1337" t="str">
        <f>_xlfn.XLOOKUP(Table4[[#This Row],[Customer ID]], 'Medical Examination'!A:A, 'Medical Examination'!E:E)</f>
        <v>No</v>
      </c>
      <c r="L1337" t="str">
        <f>_xlfn.XLOOKUP(Table4[[#This Row],[Customer ID]], 'Medical Examination'!A:A, 'Medical Examination'!F:F)</f>
        <v>No</v>
      </c>
      <c r="M1337">
        <f>_xlfn.XLOOKUP(Table4[[#This Row],[Customer ID]], 'Medical Examination'!A:A, 'Medical Examination'!G:G)</f>
        <v>2</v>
      </c>
      <c r="N1337" t="str">
        <f>_xlfn.XLOOKUP(Table4[[#This Row],[Customer ID]], 'Medical Examination'!A:A, 'Medical Examination'!H:H)</f>
        <v>No</v>
      </c>
      <c r="O1337" t="str">
        <f>_xlfn.XLOOKUP(Table4[[#This Row],[Customer ID]], 'Medical Examination'!A:A, 'Medical Examination'!I:I)</f>
        <v>Diabetes</v>
      </c>
      <c r="P1337" t="str">
        <f>_xlfn.XLOOKUP(Table4[[#This Row],[Customer ID]], 'Medical Examination'!A:A, 'Medical Examination'!J:J)</f>
        <v>Obesity</v>
      </c>
      <c r="Q1337" s="1">
        <f>_xlfn.XLOOKUP(Table4[[#This Row],[Customer ID]], Hospitalisation!A:A, Hospitalisation!E:E)</f>
        <v>8116.68</v>
      </c>
      <c r="R1337" t="str">
        <f>_xlfn.XLOOKUP(Table4[[#This Row],[Customer ID]], Hospitalisation!A:A, Hospitalisation!F:F)</f>
        <v>Tier - 3</v>
      </c>
      <c r="S1337" t="str">
        <f>_xlfn.XLOOKUP(Table4[[#This Row],[Customer ID]], Hospitalisation!A:A, Hospitalisation!G:G)</f>
        <v>Tier - 1</v>
      </c>
      <c r="T1337" t="str">
        <f>_xlfn.XLOOKUP(Table4[[#This Row],[Customer ID]], Hospitalisation!A:A, Hospitalisation!H:H)</f>
        <v>R1011</v>
      </c>
      <c r="U1337" t="str" cm="1">
        <f t="array" ref="U1337">_xlfn.IFS(Table4[[#This Row],[Age]]&lt;=29,"Youth",Table4[[#This Row],[Age]]&lt;=49,"Adults",Table4[[#This Row],[Age]]&gt;=50,"Senior")</f>
        <v>Adults</v>
      </c>
    </row>
    <row r="1338" spans="1:21">
      <c r="A1338" t="s">
        <v>3543</v>
      </c>
      <c r="B1338" t="str">
        <f>_xlfn.XLOOKUP(Table4[[#This Row],[Customer ID]],Table1[[#This Row],[Customer ID]],Table1[[#This Row],[TITLE]],0)</f>
        <v>Mr</v>
      </c>
      <c r="C1338" t="str" cm="1">
        <f t="array" ref="C1338">_xlfn.XLOOKUP(Table4[[#This Row],[Customer ID]],Table1[[#All],[Customer ID]],Table1[[#All],[FIRST NAME]],0)</f>
        <v>Mark A</v>
      </c>
      <c r="D1338" t="str" cm="1">
        <f t="array" ref="D1338">_xlfn.XLOOKUP(Table4[[#This Row],[Customer ID]],Table1[[#All],[Customer ID]],Table1[[#All],[LAST NAME]],0)</f>
        <v>Sidebottom</v>
      </c>
      <c r="E1338" s="5" cm="1">
        <f t="array" ref="E1338">_xlfn.XLOOKUP(Table4[[#This Row],[Customer ID]],Table3[[#All],[Customer ID]],Table3[[#All],[Date of Birth]],0)</f>
        <v>28734</v>
      </c>
      <c r="F1338" cm="1">
        <f t="array" ref="F1338">_xlfn.XLOOKUP(Table4[[#This Row],[Customer ID]],Table3[[#All],[Customer ID]],Table3[[#All],[Age]],0)</f>
        <v>44</v>
      </c>
      <c r="G1338" cm="1">
        <f t="array" ref="G1338">_xlfn.XLOOKUP(Table4[[#This Row],[Customer ID]],Table3[[#All],[Customer ID]],Table3[[#All],[Children]],0)</f>
        <v>2</v>
      </c>
      <c r="H1338" cm="1">
        <f t="array" ref="H1338">_xlfn.XLOOKUP(Table4[[#This Row],[Customer ID]],Table2[[#All],[Customer ID]],Table2[[#All],[BMI]],0)</f>
        <v>32.015000000000001</v>
      </c>
      <c r="I1338" cm="1">
        <f t="array" ref="I1338">_xlfn.XLOOKUP(Table4[[#This Row],[Customer ID]],Table2[[#All],[Customer ID]],Table2[[#All],[HBA1C]],0)</f>
        <v>7.67</v>
      </c>
      <c r="J1338" t="str">
        <f>_xlfn.XLOOKUP(Table4[[#This Row],[Customer ID]], 'Medical Examination'!A:A, 'Medical Examination'!D:D)</f>
        <v>No</v>
      </c>
      <c r="K1338" t="str">
        <f>_xlfn.XLOOKUP(Table4[[#This Row],[Customer ID]], 'Medical Examination'!A:A, 'Medical Examination'!E:E)</f>
        <v>No</v>
      </c>
      <c r="L1338" t="str">
        <f>_xlfn.XLOOKUP(Table4[[#This Row],[Customer ID]], 'Medical Examination'!A:A, 'Medical Examination'!F:F)</f>
        <v>No</v>
      </c>
      <c r="M1338">
        <f>_xlfn.XLOOKUP(Table4[[#This Row],[Customer ID]], 'Medical Examination'!A:A, 'Medical Examination'!G:G)</f>
        <v>0</v>
      </c>
      <c r="N1338" t="str">
        <f>_xlfn.XLOOKUP(Table4[[#This Row],[Customer ID]], 'Medical Examination'!A:A, 'Medical Examination'!H:H)</f>
        <v>No</v>
      </c>
      <c r="O1338" t="str">
        <f>_xlfn.XLOOKUP(Table4[[#This Row],[Customer ID]], 'Medical Examination'!A:A, 'Medical Examination'!I:I)</f>
        <v>Diabetes</v>
      </c>
      <c r="P1338" t="str">
        <f>_xlfn.XLOOKUP(Table4[[#This Row],[Customer ID]], 'Medical Examination'!A:A, 'Medical Examination'!J:J)</f>
        <v>Obesity</v>
      </c>
      <c r="Q1338" s="1">
        <f>_xlfn.XLOOKUP(Table4[[#This Row],[Customer ID]], Hospitalisation!A:A, Hospitalisation!E:E)</f>
        <v>8116.27</v>
      </c>
      <c r="R1338" t="str">
        <f>_xlfn.XLOOKUP(Table4[[#This Row],[Customer ID]], Hospitalisation!A:A, Hospitalisation!F:F)</f>
        <v>Tier - 3</v>
      </c>
      <c r="S1338" t="str">
        <f>_xlfn.XLOOKUP(Table4[[#This Row],[Customer ID]], Hospitalisation!A:A, Hospitalisation!G:G)</f>
        <v>Tier - 1</v>
      </c>
      <c r="T1338" t="str">
        <f>_xlfn.XLOOKUP(Table4[[#This Row],[Customer ID]], Hospitalisation!A:A, Hospitalisation!H:H)</f>
        <v>R1012</v>
      </c>
      <c r="U1338" t="str" cm="1">
        <f t="array" ref="U1338">_xlfn.IFS(Table4[[#This Row],[Age]]&lt;=29,"Youth",Table4[[#This Row],[Age]]&lt;=49,"Adults",Table4[[#This Row],[Age]]&gt;=50,"Senior")</f>
        <v>Adults</v>
      </c>
    </row>
    <row r="1339" spans="1:21">
      <c r="A1339" t="s">
        <v>3546</v>
      </c>
      <c r="B1339" t="str">
        <f>_xlfn.XLOOKUP(Table4[[#This Row],[Customer ID]],Table1[[#This Row],[Customer ID]],Table1[[#This Row],[TITLE]],0)</f>
        <v>Mrs</v>
      </c>
      <c r="C1339" t="str" cm="1">
        <f t="array" ref="C1339">_xlfn.XLOOKUP(Table4[[#This Row],[Customer ID]],Table1[[#All],[Customer ID]],Table1[[#All],[FIRST NAME]],0)</f>
        <v>Mary</v>
      </c>
      <c r="D1339" t="str" cm="1">
        <f t="array" ref="D1339">_xlfn.XLOOKUP(Table4[[#This Row],[Customer ID]],Table1[[#All],[Customer ID]],Table1[[#All],[LAST NAME]],0)</f>
        <v>Johnson</v>
      </c>
      <c r="E1339" s="5" cm="1">
        <f t="array" ref="E1339">_xlfn.XLOOKUP(Table4[[#This Row],[Customer ID]],Table3[[#All],[Customer ID]],Table3[[#All],[Date of Birth]],0)</f>
        <v>26948</v>
      </c>
      <c r="F1339" cm="1">
        <f t="array" ref="F1339">_xlfn.XLOOKUP(Table4[[#This Row],[Customer ID]],Table3[[#All],[Customer ID]],Table3[[#All],[Age]],0)</f>
        <v>49</v>
      </c>
      <c r="G1339" cm="1">
        <f t="array" ref="G1339">_xlfn.XLOOKUP(Table4[[#This Row],[Customer ID]],Table3[[#All],[Customer ID]],Table3[[#All],[Children]],0)</f>
        <v>0</v>
      </c>
      <c r="H1339" cm="1">
        <f t="array" ref="H1339">_xlfn.XLOOKUP(Table4[[#This Row],[Customer ID]],Table2[[#All],[Customer ID]],Table2[[#All],[BMI]],0)</f>
        <v>25.06</v>
      </c>
      <c r="I1339" cm="1">
        <f t="array" ref="I1339">_xlfn.XLOOKUP(Table4[[#This Row],[Customer ID]],Table2[[#All],[Customer ID]],Table2[[#All],[HBA1C]],0)</f>
        <v>10.53</v>
      </c>
      <c r="J1339" t="str">
        <f>_xlfn.XLOOKUP(Table4[[#This Row],[Customer ID]], 'Medical Examination'!A:A, 'Medical Examination'!D:D)</f>
        <v>No</v>
      </c>
      <c r="K1339" t="str">
        <f>_xlfn.XLOOKUP(Table4[[#This Row],[Customer ID]], 'Medical Examination'!A:A, 'Medical Examination'!E:E)</f>
        <v>No</v>
      </c>
      <c r="L1339" t="str">
        <f>_xlfn.XLOOKUP(Table4[[#This Row],[Customer ID]], 'Medical Examination'!A:A, 'Medical Examination'!F:F)</f>
        <v>No</v>
      </c>
      <c r="M1339">
        <f>_xlfn.XLOOKUP(Table4[[#This Row],[Customer ID]], 'Medical Examination'!A:A, 'Medical Examination'!G:G)</f>
        <v>2</v>
      </c>
      <c r="N1339" t="str">
        <f>_xlfn.XLOOKUP(Table4[[#This Row],[Customer ID]], 'Medical Examination'!A:A, 'Medical Examination'!H:H)</f>
        <v>No</v>
      </c>
      <c r="O1339" t="str">
        <f>_xlfn.XLOOKUP(Table4[[#This Row],[Customer ID]], 'Medical Examination'!A:A, 'Medical Examination'!I:I)</f>
        <v>Diabetes</v>
      </c>
      <c r="P1339" t="str">
        <f>_xlfn.XLOOKUP(Table4[[#This Row],[Customer ID]], 'Medical Examination'!A:A, 'Medical Examination'!J:J)</f>
        <v>Overweight</v>
      </c>
      <c r="Q1339" s="1">
        <f>_xlfn.XLOOKUP(Table4[[#This Row],[Customer ID]], Hospitalisation!A:A, Hospitalisation!E:E)</f>
        <v>8112.59</v>
      </c>
      <c r="R1339" t="str">
        <f>_xlfn.XLOOKUP(Table4[[#This Row],[Customer ID]], Hospitalisation!A:A, Hospitalisation!F:F)</f>
        <v>Tier - 2</v>
      </c>
      <c r="S1339" t="str">
        <f>_xlfn.XLOOKUP(Table4[[#This Row],[Customer ID]], Hospitalisation!A:A, Hospitalisation!G:G)</f>
        <v>Tier - 2</v>
      </c>
      <c r="T1339" t="str">
        <f>_xlfn.XLOOKUP(Table4[[#This Row],[Customer ID]], Hospitalisation!A:A, Hospitalisation!H:H)</f>
        <v>R1013</v>
      </c>
      <c r="U1339" t="str" cm="1">
        <f t="array" ref="U1339">_xlfn.IFS(Table4[[#This Row],[Age]]&lt;=29,"Youth",Table4[[#This Row],[Age]]&lt;=49,"Adults",Table4[[#This Row],[Age]]&gt;=50,"Senior")</f>
        <v>Adults</v>
      </c>
    </row>
    <row r="1340" spans="1:21">
      <c r="A1340" t="s">
        <v>3547</v>
      </c>
      <c r="B1340" t="str">
        <f>_xlfn.XLOOKUP(Table4[[#This Row],[Customer ID]],Table1[[#This Row],[Customer ID]],Table1[[#This Row],[TITLE]],0)</f>
        <v>Mr</v>
      </c>
      <c r="C1340" t="str" cm="1">
        <f t="array" ref="C1340">_xlfn.XLOOKUP(Table4[[#This Row],[Customer ID]],Table1[[#All],[Customer ID]],Table1[[#All],[FIRST NAME]],0)</f>
        <v>Samuel</v>
      </c>
      <c r="D1340" t="str" cm="1">
        <f t="array" ref="D1340">_xlfn.XLOOKUP(Table4[[#This Row],[Customer ID]],Table1[[#All],[Customer ID]],Table1[[#All],[LAST NAME]],0)</f>
        <v>Morris</v>
      </c>
      <c r="E1340" s="5" cm="1">
        <f t="array" ref="E1340">_xlfn.XLOOKUP(Table4[[#This Row],[Customer ID]],Table3[[#All],[Customer ID]],Table3[[#All],[Date of Birth]],0)</f>
        <v>24633</v>
      </c>
      <c r="F1340" cm="1">
        <f t="array" ref="F1340">_xlfn.XLOOKUP(Table4[[#This Row],[Customer ID]],Table3[[#All],[Customer ID]],Table3[[#All],[Age]],0)</f>
        <v>55</v>
      </c>
      <c r="G1340" cm="1">
        <f t="array" ref="G1340">_xlfn.XLOOKUP(Table4[[#This Row],[Customer ID]],Table3[[#All],[Customer ID]],Table3[[#All],[Children]],0)</f>
        <v>0</v>
      </c>
      <c r="H1340" cm="1">
        <f t="array" ref="H1340">_xlfn.XLOOKUP(Table4[[#This Row],[Customer ID]],Table2[[#All],[Customer ID]],Table2[[#All],[BMI]],0)</f>
        <v>18.829999999999998</v>
      </c>
      <c r="I1340" cm="1">
        <f t="array" ref="I1340">_xlfn.XLOOKUP(Table4[[#This Row],[Customer ID]],Table2[[#All],[Customer ID]],Table2[[#All],[HBA1C]],0)</f>
        <v>10.08</v>
      </c>
      <c r="J1340" t="str">
        <f>_xlfn.XLOOKUP(Table4[[#This Row],[Customer ID]], 'Medical Examination'!A:A, 'Medical Examination'!D:D)</f>
        <v>Yes</v>
      </c>
      <c r="K1340" t="str">
        <f>_xlfn.XLOOKUP(Table4[[#This Row],[Customer ID]], 'Medical Examination'!A:A, 'Medical Examination'!E:E)</f>
        <v>No</v>
      </c>
      <c r="L1340" t="str">
        <f>_xlfn.XLOOKUP(Table4[[#This Row],[Customer ID]], 'Medical Examination'!A:A, 'Medical Examination'!F:F)</f>
        <v>No</v>
      </c>
      <c r="M1340">
        <f>_xlfn.XLOOKUP(Table4[[#This Row],[Customer ID]], 'Medical Examination'!A:A, 'Medical Examination'!G:G)</f>
        <v>0</v>
      </c>
      <c r="N1340" t="str">
        <f>_xlfn.XLOOKUP(Table4[[#This Row],[Customer ID]], 'Medical Examination'!A:A, 'Medical Examination'!H:H)</f>
        <v>No</v>
      </c>
      <c r="O1340" t="str">
        <f>_xlfn.XLOOKUP(Table4[[#This Row],[Customer ID]], 'Medical Examination'!A:A, 'Medical Examination'!I:I)</f>
        <v>Diabetes</v>
      </c>
      <c r="P1340" t="str">
        <f>_xlfn.XLOOKUP(Table4[[#This Row],[Customer ID]], 'Medical Examination'!A:A, 'Medical Examination'!J:J)</f>
        <v>Normal Weight</v>
      </c>
      <c r="Q1340" s="1">
        <f>_xlfn.XLOOKUP(Table4[[#This Row],[Customer ID]], Hospitalisation!A:A, Hospitalisation!E:E)</f>
        <v>8091.3</v>
      </c>
      <c r="R1340" t="str">
        <f>_xlfn.XLOOKUP(Table4[[#This Row],[Customer ID]], Hospitalisation!A:A, Hospitalisation!F:F)</f>
        <v>Tier - 3</v>
      </c>
      <c r="S1340" t="str">
        <f>_xlfn.XLOOKUP(Table4[[#This Row],[Customer ID]], Hospitalisation!A:A, Hospitalisation!G:G)</f>
        <v>Tier - 1</v>
      </c>
      <c r="T1340" t="str">
        <f>_xlfn.XLOOKUP(Table4[[#This Row],[Customer ID]], Hospitalisation!A:A, Hospitalisation!H:H)</f>
        <v>R1012</v>
      </c>
      <c r="U1340" t="str" cm="1">
        <f t="array" ref="U1340">_xlfn.IFS(Table4[[#This Row],[Age]]&lt;=29,"Youth",Table4[[#This Row],[Age]]&lt;=49,"Adults",Table4[[#This Row],[Age]]&gt;=50,"Senior")</f>
        <v>Senior</v>
      </c>
    </row>
    <row r="1341" spans="1:21">
      <c r="A1341" t="s">
        <v>3549</v>
      </c>
      <c r="B1341" t="str">
        <f>_xlfn.XLOOKUP(Table4[[#This Row],[Customer ID]],Table1[[#This Row],[Customer ID]],Table1[[#This Row],[TITLE]],0)</f>
        <v>Mr</v>
      </c>
      <c r="C1341" t="str" cm="1">
        <f t="array" ref="C1341">_xlfn.XLOOKUP(Table4[[#This Row],[Customer ID]],Table1[[#All],[Customer ID]],Table1[[#All],[FIRST NAME]],0)</f>
        <v>Stan J</v>
      </c>
      <c r="D1341" t="str" cm="1">
        <f t="array" ref="D1341">_xlfn.XLOOKUP(Table4[[#This Row],[Customer ID]],Table1[[#All],[Customer ID]],Table1[[#All],[LAST NAME]],0)</f>
        <v>Chaisson</v>
      </c>
      <c r="E1341" s="5" cm="1">
        <f t="array" ref="E1341">_xlfn.XLOOKUP(Table4[[#This Row],[Customer ID]],Table3[[#All],[Customer ID]],Table3[[#All],[Date of Birth]],0)</f>
        <v>27749</v>
      </c>
      <c r="F1341" cm="1">
        <f t="array" ref="F1341">_xlfn.XLOOKUP(Table4[[#This Row],[Customer ID]],Table3[[#All],[Customer ID]],Table3[[#All],[Age]],0)</f>
        <v>47</v>
      </c>
      <c r="G1341" cm="1">
        <f t="array" ref="G1341">_xlfn.XLOOKUP(Table4[[#This Row],[Customer ID]],Table3[[#All],[Customer ID]],Table3[[#All],[Children]],0)</f>
        <v>1</v>
      </c>
      <c r="H1341" cm="1">
        <f t="array" ref="H1341">_xlfn.XLOOKUP(Table4[[#This Row],[Customer ID]],Table2[[#All],[Customer ID]],Table2[[#All],[BMI]],0)</f>
        <v>47.52</v>
      </c>
      <c r="I1341" cm="1">
        <f t="array" ref="I1341">_xlfn.XLOOKUP(Table4[[#This Row],[Customer ID]],Table2[[#All],[Customer ID]],Table2[[#All],[HBA1C]],0)</f>
        <v>11.39</v>
      </c>
      <c r="J1341" t="str">
        <f>_xlfn.XLOOKUP(Table4[[#This Row],[Customer ID]], 'Medical Examination'!A:A, 'Medical Examination'!D:D)</f>
        <v>Yes</v>
      </c>
      <c r="K1341" t="str">
        <f>_xlfn.XLOOKUP(Table4[[#This Row],[Customer ID]], 'Medical Examination'!A:A, 'Medical Examination'!E:E)</f>
        <v>No</v>
      </c>
      <c r="L1341" t="str">
        <f>_xlfn.XLOOKUP(Table4[[#This Row],[Customer ID]], 'Medical Examination'!A:A, 'Medical Examination'!F:F)</f>
        <v>No</v>
      </c>
      <c r="M1341">
        <f>_xlfn.XLOOKUP(Table4[[#This Row],[Customer ID]], 'Medical Examination'!A:A, 'Medical Examination'!G:G)</f>
        <v>1</v>
      </c>
      <c r="N1341" t="str">
        <f>_xlfn.XLOOKUP(Table4[[#This Row],[Customer ID]], 'Medical Examination'!A:A, 'Medical Examination'!H:H)</f>
        <v>No</v>
      </c>
      <c r="O1341" t="str">
        <f>_xlfn.XLOOKUP(Table4[[#This Row],[Customer ID]], 'Medical Examination'!A:A, 'Medical Examination'!I:I)</f>
        <v>Diabetes</v>
      </c>
      <c r="P1341" t="str">
        <f>_xlfn.XLOOKUP(Table4[[#This Row],[Customer ID]], 'Medical Examination'!A:A, 'Medical Examination'!J:J)</f>
        <v>Obesity</v>
      </c>
      <c r="Q1341" s="1">
        <f>_xlfn.XLOOKUP(Table4[[#This Row],[Customer ID]], Hospitalisation!A:A, Hospitalisation!E:E)</f>
        <v>8083.92</v>
      </c>
      <c r="R1341" t="str">
        <f>_xlfn.XLOOKUP(Table4[[#This Row],[Customer ID]], Hospitalisation!A:A, Hospitalisation!F:F)</f>
        <v>Tier - 3</v>
      </c>
      <c r="S1341" t="str">
        <f>_xlfn.XLOOKUP(Table4[[#This Row],[Customer ID]], Hospitalisation!A:A, Hospitalisation!G:G)</f>
        <v>Tier - 3</v>
      </c>
      <c r="T1341" t="str">
        <f>_xlfn.XLOOKUP(Table4[[#This Row],[Customer ID]], Hospitalisation!A:A, Hospitalisation!H:H)</f>
        <v>R1013</v>
      </c>
      <c r="U1341" t="str" cm="1">
        <f t="array" ref="U1341">_xlfn.IFS(Table4[[#This Row],[Age]]&lt;=29,"Youth",Table4[[#This Row],[Age]]&lt;=49,"Adults",Table4[[#This Row],[Age]]&gt;=50,"Senior")</f>
        <v>Adults</v>
      </c>
    </row>
    <row r="1342" spans="1:21">
      <c r="A1342" t="s">
        <v>3552</v>
      </c>
      <c r="B1342" t="str">
        <f>_xlfn.XLOOKUP(Table4[[#This Row],[Customer ID]],Table1[[#This Row],[Customer ID]],Table1[[#This Row],[TITLE]],0)</f>
        <v>Mrs</v>
      </c>
      <c r="C1342" t="str" cm="1">
        <f t="array" ref="C1342">_xlfn.XLOOKUP(Table4[[#This Row],[Customer ID]],Table1[[#All],[Customer ID]],Table1[[#All],[FIRST NAME]],0)</f>
        <v>Jessica L</v>
      </c>
      <c r="D1342" t="str" cm="1">
        <f t="array" ref="D1342">_xlfn.XLOOKUP(Table4[[#This Row],[Customer ID]],Table1[[#All],[Customer ID]],Table1[[#All],[LAST NAME]],0)</f>
        <v>Pigott</v>
      </c>
      <c r="E1342" s="5" cm="1">
        <f t="array" ref="E1342">_xlfn.XLOOKUP(Table4[[#This Row],[Customer ID]],Table3[[#All],[Customer ID]],Table3[[#All],[Date of Birth]],0)</f>
        <v>34619</v>
      </c>
      <c r="F1342" cm="1">
        <f t="array" ref="F1342">_xlfn.XLOOKUP(Table4[[#This Row],[Customer ID]],Table3[[#All],[Customer ID]],Table3[[#All],[Age]],0)</f>
        <v>28</v>
      </c>
      <c r="G1342" cm="1">
        <f t="array" ref="G1342">_xlfn.XLOOKUP(Table4[[#This Row],[Customer ID]],Table3[[#All],[Customer ID]],Table3[[#All],[Children]],0)</f>
        <v>0</v>
      </c>
      <c r="H1342" cm="1">
        <f t="array" ref="H1342">_xlfn.XLOOKUP(Table4[[#This Row],[Customer ID]],Table2[[#All],[Customer ID]],Table2[[#All],[BMI]],0)</f>
        <v>37.82</v>
      </c>
      <c r="I1342" cm="1">
        <f t="array" ref="I1342">_xlfn.XLOOKUP(Table4[[#This Row],[Customer ID]],Table2[[#All],[Customer ID]],Table2[[#All],[HBA1C]],0)</f>
        <v>6.36</v>
      </c>
      <c r="J1342" t="str">
        <f>_xlfn.XLOOKUP(Table4[[#This Row],[Customer ID]], 'Medical Examination'!A:A, 'Medical Examination'!D:D)</f>
        <v>No</v>
      </c>
      <c r="K1342" t="str">
        <f>_xlfn.XLOOKUP(Table4[[#This Row],[Customer ID]], 'Medical Examination'!A:A, 'Medical Examination'!E:E)</f>
        <v>No</v>
      </c>
      <c r="L1342" t="str">
        <f>_xlfn.XLOOKUP(Table4[[#This Row],[Customer ID]], 'Medical Examination'!A:A, 'Medical Examination'!F:F)</f>
        <v>No</v>
      </c>
      <c r="M1342">
        <f>_xlfn.XLOOKUP(Table4[[#This Row],[Customer ID]], 'Medical Examination'!A:A, 'Medical Examination'!G:G)</f>
        <v>0</v>
      </c>
      <c r="N1342" t="str">
        <f>_xlfn.XLOOKUP(Table4[[#This Row],[Customer ID]], 'Medical Examination'!A:A, 'Medical Examination'!H:H)</f>
        <v>No</v>
      </c>
      <c r="O1342" t="str">
        <f>_xlfn.XLOOKUP(Table4[[#This Row],[Customer ID]], 'Medical Examination'!A:A, 'Medical Examination'!I:I)</f>
        <v>Prediabetes</v>
      </c>
      <c r="P1342" t="str">
        <f>_xlfn.XLOOKUP(Table4[[#This Row],[Customer ID]], 'Medical Examination'!A:A, 'Medical Examination'!J:J)</f>
        <v>Obesity</v>
      </c>
      <c r="Q1342" s="1">
        <f>_xlfn.XLOOKUP(Table4[[#This Row],[Customer ID]], Hospitalisation!A:A, Hospitalisation!E:E)</f>
        <v>8081.74</v>
      </c>
      <c r="R1342" t="str">
        <f>_xlfn.XLOOKUP(Table4[[#This Row],[Customer ID]], Hospitalisation!A:A, Hospitalisation!F:F)</f>
        <v>Tier - 2</v>
      </c>
      <c r="S1342" t="str">
        <f>_xlfn.XLOOKUP(Table4[[#This Row],[Customer ID]], Hospitalisation!A:A, Hospitalisation!G:G)</f>
        <v>Tier - 2</v>
      </c>
      <c r="T1342" t="str">
        <f>_xlfn.XLOOKUP(Table4[[#This Row],[Customer ID]], Hospitalisation!A:A, Hospitalisation!H:H)</f>
        <v>R1026</v>
      </c>
      <c r="U1342" t="str" cm="1">
        <f t="array" ref="U1342">_xlfn.IFS(Table4[[#This Row],[Age]]&lt;=29,"Youth",Table4[[#This Row],[Age]]&lt;=49,"Adults",Table4[[#This Row],[Age]]&gt;=50,"Senior")</f>
        <v>Youth</v>
      </c>
    </row>
    <row r="1343" spans="1:21">
      <c r="A1343" t="s">
        <v>3554</v>
      </c>
      <c r="B1343" t="str">
        <f>_xlfn.XLOOKUP(Table4[[#This Row],[Customer ID]],Table1[[#This Row],[Customer ID]],Table1[[#This Row],[TITLE]],0)</f>
        <v>Ms</v>
      </c>
      <c r="C1343" t="str" cm="1">
        <f t="array" ref="C1343">_xlfn.XLOOKUP(Table4[[#This Row],[Customer ID]],Table1[[#All],[Customer ID]],Table1[[#All],[FIRST NAME]],0)</f>
        <v>Krysta</v>
      </c>
      <c r="D1343" t="str" cm="1">
        <f t="array" ref="D1343">_xlfn.XLOOKUP(Table4[[#This Row],[Customer ID]],Table1[[#All],[Customer ID]],Table1[[#All],[LAST NAME]],0)</f>
        <v>Cochrane</v>
      </c>
      <c r="E1343" s="5" cm="1">
        <f t="array" ref="E1343">_xlfn.XLOOKUP(Table4[[#This Row],[Customer ID]],Table3[[#All],[Customer ID]],Table3[[#All],[Date of Birth]],0)</f>
        <v>37131</v>
      </c>
      <c r="F1343" cm="1">
        <f t="array" ref="F1343">_xlfn.XLOOKUP(Table4[[#This Row],[Customer ID]],Table3[[#All],[Customer ID]],Table3[[#All],[Age]],0)</f>
        <v>21</v>
      </c>
      <c r="G1343" cm="1">
        <f t="array" ref="G1343">_xlfn.XLOOKUP(Table4[[#This Row],[Customer ID]],Table3[[#All],[Customer ID]],Table3[[#All],[Children]],0)</f>
        <v>0</v>
      </c>
      <c r="H1343" cm="1">
        <f t="array" ref="H1343">_xlfn.XLOOKUP(Table4[[#This Row],[Customer ID]],Table2[[#All],[Customer ID]],Table2[[#All],[BMI]],0)</f>
        <v>44.16</v>
      </c>
      <c r="I1343" cm="1">
        <f t="array" ref="I1343">_xlfn.XLOOKUP(Table4[[#This Row],[Customer ID]],Table2[[#All],[Customer ID]],Table2[[#All],[HBA1C]],0)</f>
        <v>5.31</v>
      </c>
      <c r="J1343" t="str">
        <f>_xlfn.XLOOKUP(Table4[[#This Row],[Customer ID]], 'Medical Examination'!A:A, 'Medical Examination'!D:D)</f>
        <v>Yes</v>
      </c>
      <c r="K1343" t="str">
        <f>_xlfn.XLOOKUP(Table4[[#This Row],[Customer ID]], 'Medical Examination'!A:A, 'Medical Examination'!E:E)</f>
        <v>No</v>
      </c>
      <c r="L1343" t="str">
        <f>_xlfn.XLOOKUP(Table4[[#This Row],[Customer ID]], 'Medical Examination'!A:A, 'Medical Examination'!F:F)</f>
        <v>No</v>
      </c>
      <c r="M1343">
        <f>_xlfn.XLOOKUP(Table4[[#This Row],[Customer ID]], 'Medical Examination'!A:A, 'Medical Examination'!G:G)</f>
        <v>0</v>
      </c>
      <c r="N1343" t="str">
        <f>_xlfn.XLOOKUP(Table4[[#This Row],[Customer ID]], 'Medical Examination'!A:A, 'Medical Examination'!H:H)</f>
        <v>No</v>
      </c>
      <c r="O1343" t="str">
        <f>_xlfn.XLOOKUP(Table4[[#This Row],[Customer ID]], 'Medical Examination'!A:A, 'Medical Examination'!I:I)</f>
        <v>Normal</v>
      </c>
      <c r="P1343" t="str">
        <f>_xlfn.XLOOKUP(Table4[[#This Row],[Customer ID]], 'Medical Examination'!A:A, 'Medical Examination'!J:J)</f>
        <v>Obesity</v>
      </c>
      <c r="Q1343" s="1">
        <f>_xlfn.XLOOKUP(Table4[[#This Row],[Customer ID]], Hospitalisation!A:A, Hospitalisation!E:E)</f>
        <v>8081.26</v>
      </c>
      <c r="R1343" t="str">
        <f>_xlfn.XLOOKUP(Table4[[#This Row],[Customer ID]], Hospitalisation!A:A, Hospitalisation!F:F)</f>
        <v>Tier - 2</v>
      </c>
      <c r="S1343" t="str">
        <f>_xlfn.XLOOKUP(Table4[[#This Row],[Customer ID]], Hospitalisation!A:A, Hospitalisation!G:G)</f>
        <v>Tier - 2</v>
      </c>
      <c r="T1343" t="str">
        <f>_xlfn.XLOOKUP(Table4[[#This Row],[Customer ID]], Hospitalisation!A:A, Hospitalisation!H:H)</f>
        <v>R1012</v>
      </c>
      <c r="U1343" t="str" cm="1">
        <f t="array" ref="U1343">_xlfn.IFS(Table4[[#This Row],[Age]]&lt;=29,"Youth",Table4[[#This Row],[Age]]&lt;=49,"Adults",Table4[[#This Row],[Age]]&gt;=50,"Senior")</f>
        <v>Youth</v>
      </c>
    </row>
    <row r="1344" spans="1:21">
      <c r="A1344" t="s">
        <v>3557</v>
      </c>
      <c r="B1344" t="str">
        <f>_xlfn.XLOOKUP(Table4[[#This Row],[Customer ID]],Table1[[#This Row],[Customer ID]],Table1[[#This Row],[TITLE]],0)</f>
        <v>Mrs</v>
      </c>
      <c r="C1344" t="str" cm="1">
        <f t="array" ref="C1344">_xlfn.XLOOKUP(Table4[[#This Row],[Customer ID]],Table1[[#All],[Customer ID]],Table1[[#All],[FIRST NAME]],0)</f>
        <v>Natascia</v>
      </c>
      <c r="D1344" t="str" cm="1">
        <f t="array" ref="D1344">_xlfn.XLOOKUP(Table4[[#This Row],[Customer ID]],Table1[[#All],[Customer ID]],Table1[[#All],[LAST NAME]],0)</f>
        <v>Armitage</v>
      </c>
      <c r="E1344" s="5" cm="1">
        <f t="array" ref="E1344">_xlfn.XLOOKUP(Table4[[#This Row],[Customer ID]],Table3[[#All],[Customer ID]],Table3[[#All],[Date of Birth]],0)</f>
        <v>34280</v>
      </c>
      <c r="F1344" cm="1">
        <f t="array" ref="F1344">_xlfn.XLOOKUP(Table4[[#This Row],[Customer ID]],Table3[[#All],[Customer ID]],Table3[[#All],[Age]],0)</f>
        <v>29</v>
      </c>
      <c r="G1344" cm="1">
        <f t="array" ref="G1344">_xlfn.XLOOKUP(Table4[[#This Row],[Customer ID]],Table3[[#All],[Customer ID]],Table3[[#All],[Children]],0)</f>
        <v>0</v>
      </c>
      <c r="H1344" cm="1">
        <f t="array" ref="H1344">_xlfn.XLOOKUP(Table4[[#This Row],[Customer ID]],Table2[[#All],[Customer ID]],Table2[[#All],[BMI]],0)</f>
        <v>37.049999999999997</v>
      </c>
      <c r="I1344" cm="1">
        <f t="array" ref="I1344">_xlfn.XLOOKUP(Table4[[#This Row],[Customer ID]],Table2[[#All],[Customer ID]],Table2[[#All],[HBA1C]],0)</f>
        <v>4.74</v>
      </c>
      <c r="J1344" t="str">
        <f>_xlfn.XLOOKUP(Table4[[#This Row],[Customer ID]], 'Medical Examination'!A:A, 'Medical Examination'!D:D)</f>
        <v>No</v>
      </c>
      <c r="K1344" t="str">
        <f>_xlfn.XLOOKUP(Table4[[#This Row],[Customer ID]], 'Medical Examination'!A:A, 'Medical Examination'!E:E)</f>
        <v>No</v>
      </c>
      <c r="L1344" t="str">
        <f>_xlfn.XLOOKUP(Table4[[#This Row],[Customer ID]], 'Medical Examination'!A:A, 'Medical Examination'!F:F)</f>
        <v>Yes</v>
      </c>
      <c r="M1344">
        <f>_xlfn.XLOOKUP(Table4[[#This Row],[Customer ID]], 'Medical Examination'!A:A, 'Medical Examination'!G:G)</f>
        <v>1</v>
      </c>
      <c r="N1344" t="str">
        <f>_xlfn.XLOOKUP(Table4[[#This Row],[Customer ID]], 'Medical Examination'!A:A, 'Medical Examination'!H:H)</f>
        <v>No</v>
      </c>
      <c r="O1344" t="str">
        <f>_xlfn.XLOOKUP(Table4[[#This Row],[Customer ID]], 'Medical Examination'!A:A, 'Medical Examination'!I:I)</f>
        <v>Normal</v>
      </c>
      <c r="P1344" t="str">
        <f>_xlfn.XLOOKUP(Table4[[#This Row],[Customer ID]], 'Medical Examination'!A:A, 'Medical Examination'!J:J)</f>
        <v>Obesity</v>
      </c>
      <c r="Q1344" s="1">
        <f>_xlfn.XLOOKUP(Table4[[#This Row],[Customer ID]], Hospitalisation!A:A, Hospitalisation!E:E)</f>
        <v>8077.41</v>
      </c>
      <c r="R1344" t="str">
        <f>_xlfn.XLOOKUP(Table4[[#This Row],[Customer ID]], Hospitalisation!A:A, Hospitalisation!F:F)</f>
        <v>Tier - 2</v>
      </c>
      <c r="S1344" t="str">
        <f>_xlfn.XLOOKUP(Table4[[#This Row],[Customer ID]], Hospitalisation!A:A, Hospitalisation!G:G)</f>
        <v>Tier - 1</v>
      </c>
      <c r="T1344" t="str">
        <f>_xlfn.XLOOKUP(Table4[[#This Row],[Customer ID]], Hospitalisation!A:A, Hospitalisation!H:H)</f>
        <v>R1026</v>
      </c>
      <c r="U1344" t="str" cm="1">
        <f t="array" ref="U1344">_xlfn.IFS(Table4[[#This Row],[Age]]&lt;=29,"Youth",Table4[[#This Row],[Age]]&lt;=49,"Adults",Table4[[#This Row],[Age]]&gt;=50,"Senior")</f>
        <v>Youth</v>
      </c>
    </row>
    <row r="1345" spans="1:21">
      <c r="A1345" t="s">
        <v>3560</v>
      </c>
      <c r="B1345" t="str">
        <f>_xlfn.XLOOKUP(Table4[[#This Row],[Customer ID]],Table1[[#This Row],[Customer ID]],Table1[[#This Row],[TITLE]],0)</f>
        <v>Ms</v>
      </c>
      <c r="C1345" t="str" cm="1">
        <f t="array" ref="C1345">_xlfn.XLOOKUP(Table4[[#This Row],[Customer ID]],Table1[[#All],[Customer ID]],Table1[[#All],[FIRST NAME]],0)</f>
        <v>Jenny</v>
      </c>
      <c r="D1345" t="str" cm="1">
        <f t="array" ref="D1345">_xlfn.XLOOKUP(Table4[[#This Row],[Customer ID]],Table1[[#All],[Customer ID]],Table1[[#All],[LAST NAME]],0)</f>
        <v>Shen</v>
      </c>
      <c r="E1345" s="5" cm="1">
        <f t="array" ref="E1345">_xlfn.XLOOKUP(Table4[[#This Row],[Customer ID]],Table3[[#All],[Customer ID]],Table3[[#All],[Date of Birth]],0)</f>
        <v>24036</v>
      </c>
      <c r="F1345" cm="1">
        <f t="array" ref="F1345">_xlfn.XLOOKUP(Table4[[#This Row],[Customer ID]],Table3[[#All],[Customer ID]],Table3[[#All],[Age]],0)</f>
        <v>57</v>
      </c>
      <c r="G1345" cm="1">
        <f t="array" ref="G1345">_xlfn.XLOOKUP(Table4[[#This Row],[Customer ID]],Table3[[#All],[Customer ID]],Table3[[#All],[Children]],0)</f>
        <v>0</v>
      </c>
      <c r="H1345" cm="1">
        <f t="array" ref="H1345">_xlfn.XLOOKUP(Table4[[#This Row],[Customer ID]],Table2[[#All],[Customer ID]],Table2[[#All],[BMI]],0)</f>
        <v>18.66</v>
      </c>
      <c r="I1345" cm="1">
        <f t="array" ref="I1345">_xlfn.XLOOKUP(Table4[[#This Row],[Customer ID]],Table2[[#All],[Customer ID]],Table2[[#All],[HBA1C]],0)</f>
        <v>11.35</v>
      </c>
      <c r="J1345" t="str">
        <f>_xlfn.XLOOKUP(Table4[[#This Row],[Customer ID]], 'Medical Examination'!A:A, 'Medical Examination'!D:D)</f>
        <v>No</v>
      </c>
      <c r="K1345" t="str">
        <f>_xlfn.XLOOKUP(Table4[[#This Row],[Customer ID]], 'Medical Examination'!A:A, 'Medical Examination'!E:E)</f>
        <v>No</v>
      </c>
      <c r="L1345" t="str">
        <f>_xlfn.XLOOKUP(Table4[[#This Row],[Customer ID]], 'Medical Examination'!A:A, 'Medical Examination'!F:F)</f>
        <v>No</v>
      </c>
      <c r="M1345">
        <f>_xlfn.XLOOKUP(Table4[[#This Row],[Customer ID]], 'Medical Examination'!A:A, 'Medical Examination'!G:G)</f>
        <v>0</v>
      </c>
      <c r="N1345" t="str">
        <f>_xlfn.XLOOKUP(Table4[[#This Row],[Customer ID]], 'Medical Examination'!A:A, 'Medical Examination'!H:H)</f>
        <v>No</v>
      </c>
      <c r="O1345" t="str">
        <f>_xlfn.XLOOKUP(Table4[[#This Row],[Customer ID]], 'Medical Examination'!A:A, 'Medical Examination'!I:I)</f>
        <v>Diabetes</v>
      </c>
      <c r="P1345" t="str">
        <f>_xlfn.XLOOKUP(Table4[[#This Row],[Customer ID]], 'Medical Examination'!A:A, 'Medical Examination'!J:J)</f>
        <v>Normal Weight</v>
      </c>
      <c r="Q1345" s="1">
        <f>_xlfn.XLOOKUP(Table4[[#This Row],[Customer ID]], Hospitalisation!A:A, Hospitalisation!E:E)</f>
        <v>8071.57</v>
      </c>
      <c r="R1345" t="str">
        <f>_xlfn.XLOOKUP(Table4[[#This Row],[Customer ID]], Hospitalisation!A:A, Hospitalisation!F:F)</f>
        <v>Tier - 3</v>
      </c>
      <c r="S1345" t="str">
        <f>_xlfn.XLOOKUP(Table4[[#This Row],[Customer ID]], Hospitalisation!A:A, Hospitalisation!G:G)</f>
        <v>Tier - 1</v>
      </c>
      <c r="T1345" t="str">
        <f>_xlfn.XLOOKUP(Table4[[#This Row],[Customer ID]], Hospitalisation!A:A, Hospitalisation!H:H)</f>
        <v>R1011</v>
      </c>
      <c r="U1345" t="str" cm="1">
        <f t="array" ref="U1345">_xlfn.IFS(Table4[[#This Row],[Age]]&lt;=29,"Youth",Table4[[#This Row],[Age]]&lt;=49,"Adults",Table4[[#This Row],[Age]]&gt;=50,"Senior")</f>
        <v>Senior</v>
      </c>
    </row>
    <row r="1346" spans="1:21">
      <c r="A1346" t="s">
        <v>3562</v>
      </c>
      <c r="B1346" t="str">
        <f>_xlfn.XLOOKUP(Table4[[#This Row],[Customer ID]],Table1[[#This Row],[Customer ID]],Table1[[#This Row],[TITLE]],0)</f>
        <v>Mr</v>
      </c>
      <c r="C1346" t="str" cm="1">
        <f t="array" ref="C1346">_xlfn.XLOOKUP(Table4[[#This Row],[Customer ID]],Table1[[#All],[Customer ID]],Table1[[#All],[FIRST NAME]],0)</f>
        <v>Brian</v>
      </c>
      <c r="D1346" t="str" cm="1">
        <f t="array" ref="D1346">_xlfn.XLOOKUP(Table4[[#This Row],[Customer ID]],Table1[[#All],[Customer ID]],Table1[[#All],[LAST NAME]],0)</f>
        <v>O'Kelly</v>
      </c>
      <c r="E1346" s="5" cm="1">
        <f t="array" ref="E1346">_xlfn.XLOOKUP(Table4[[#This Row],[Customer ID]],Table3[[#All],[Customer ID]],Table3[[#All],[Date of Birth]],0)</f>
        <v>27743</v>
      </c>
      <c r="F1346" cm="1">
        <f t="array" ref="F1346">_xlfn.XLOOKUP(Table4[[#This Row],[Customer ID]],Table3[[#All],[Customer ID]],Table3[[#All],[Age]],0)</f>
        <v>47</v>
      </c>
      <c r="G1346" cm="1">
        <f t="array" ref="G1346">_xlfn.XLOOKUP(Table4[[#This Row],[Customer ID]],Table3[[#All],[Customer ID]],Table3[[#All],[Children]],0)</f>
        <v>1</v>
      </c>
      <c r="H1346" cm="1">
        <f t="array" ref="H1346">_xlfn.XLOOKUP(Table4[[#This Row],[Customer ID]],Table2[[#All],[Customer ID]],Table2[[#All],[BMI]],0)</f>
        <v>36.200000000000003</v>
      </c>
      <c r="I1346" cm="1">
        <f t="array" ref="I1346">_xlfn.XLOOKUP(Table4[[#This Row],[Customer ID]],Table2[[#All],[Customer ID]],Table2[[#All],[HBA1C]],0)</f>
        <v>6.81</v>
      </c>
      <c r="J1346" t="str">
        <f>_xlfn.XLOOKUP(Table4[[#This Row],[Customer ID]], 'Medical Examination'!A:A, 'Medical Examination'!D:D)</f>
        <v>Yes</v>
      </c>
      <c r="K1346" t="str">
        <f>_xlfn.XLOOKUP(Table4[[#This Row],[Customer ID]], 'Medical Examination'!A:A, 'Medical Examination'!E:E)</f>
        <v>No</v>
      </c>
      <c r="L1346" t="str">
        <f>_xlfn.XLOOKUP(Table4[[#This Row],[Customer ID]], 'Medical Examination'!A:A, 'Medical Examination'!F:F)</f>
        <v>No</v>
      </c>
      <c r="M1346">
        <f>_xlfn.XLOOKUP(Table4[[#This Row],[Customer ID]], 'Medical Examination'!A:A, 'Medical Examination'!G:G)</f>
        <v>1</v>
      </c>
      <c r="N1346" t="str">
        <f>_xlfn.XLOOKUP(Table4[[#This Row],[Customer ID]], 'Medical Examination'!A:A, 'Medical Examination'!H:H)</f>
        <v>No</v>
      </c>
      <c r="O1346" t="str">
        <f>_xlfn.XLOOKUP(Table4[[#This Row],[Customer ID]], 'Medical Examination'!A:A, 'Medical Examination'!I:I)</f>
        <v>Diabetes</v>
      </c>
      <c r="P1346" t="str">
        <f>_xlfn.XLOOKUP(Table4[[#This Row],[Customer ID]], 'Medical Examination'!A:A, 'Medical Examination'!J:J)</f>
        <v>Obesity</v>
      </c>
      <c r="Q1346" s="1">
        <f>_xlfn.XLOOKUP(Table4[[#This Row],[Customer ID]], Hospitalisation!A:A, Hospitalisation!E:E)</f>
        <v>8068.19</v>
      </c>
      <c r="R1346" t="str">
        <f>_xlfn.XLOOKUP(Table4[[#This Row],[Customer ID]], Hospitalisation!A:A, Hospitalisation!F:F)</f>
        <v>Tier - 3</v>
      </c>
      <c r="S1346" t="str">
        <f>_xlfn.XLOOKUP(Table4[[#This Row],[Customer ID]], Hospitalisation!A:A, Hospitalisation!G:G)</f>
        <v>Tier - 2</v>
      </c>
      <c r="T1346" t="str">
        <f>_xlfn.XLOOKUP(Table4[[#This Row],[Customer ID]], Hospitalisation!A:A, Hospitalisation!H:H)</f>
        <v>R1011</v>
      </c>
      <c r="U1346" t="str" cm="1">
        <f t="array" ref="U1346">_xlfn.IFS(Table4[[#This Row],[Age]]&lt;=29,"Youth",Table4[[#This Row],[Age]]&lt;=49,"Adults",Table4[[#This Row],[Age]]&gt;=50,"Senior")</f>
        <v>Adults</v>
      </c>
    </row>
    <row r="1347" spans="1:21">
      <c r="A1347" t="s">
        <v>3564</v>
      </c>
      <c r="B1347" t="str">
        <f>_xlfn.XLOOKUP(Table4[[#This Row],[Customer ID]],Table1[[#This Row],[Customer ID]],Table1[[#This Row],[TITLE]],0)</f>
        <v>Ms</v>
      </c>
      <c r="C1347" t="str" cm="1">
        <f t="array" ref="C1347">_xlfn.XLOOKUP(Table4[[#This Row],[Customer ID]],Table1[[#All],[Customer ID]],Table1[[#All],[FIRST NAME]],0)</f>
        <v>Monica</v>
      </c>
      <c r="D1347" t="str" cm="1">
        <f t="array" ref="D1347">_xlfn.XLOOKUP(Table4[[#This Row],[Customer ID]],Table1[[#All],[Customer ID]],Table1[[#All],[LAST NAME]],0)</f>
        <v>Huff</v>
      </c>
      <c r="E1347" s="5" cm="1">
        <f t="array" ref="E1347">_xlfn.XLOOKUP(Table4[[#This Row],[Customer ID]],Table3[[#All],[Customer ID]],Table3[[#All],[Date of Birth]],0)</f>
        <v>23965</v>
      </c>
      <c r="F1347" cm="1">
        <f t="array" ref="F1347">_xlfn.XLOOKUP(Table4[[#This Row],[Customer ID]],Table3[[#All],[Customer ID]],Table3[[#All],[Age]],0)</f>
        <v>57</v>
      </c>
      <c r="G1347" cm="1">
        <f t="array" ref="G1347">_xlfn.XLOOKUP(Table4[[#This Row],[Customer ID]],Table3[[#All],[Customer ID]],Table3[[#All],[Children]],0)</f>
        <v>0</v>
      </c>
      <c r="H1347" cm="1">
        <f t="array" ref="H1347">_xlfn.XLOOKUP(Table4[[#This Row],[Customer ID]],Table2[[#All],[Customer ID]],Table2[[#All],[BMI]],0)</f>
        <v>18.87</v>
      </c>
      <c r="I1347" cm="1">
        <f t="array" ref="I1347">_xlfn.XLOOKUP(Table4[[#This Row],[Customer ID]],Table2[[#All],[Customer ID]],Table2[[#All],[HBA1C]],0)</f>
        <v>8.06</v>
      </c>
      <c r="J1347" t="str">
        <f>_xlfn.XLOOKUP(Table4[[#This Row],[Customer ID]], 'Medical Examination'!A:A, 'Medical Examination'!D:D)</f>
        <v>No</v>
      </c>
      <c r="K1347" t="str">
        <f>_xlfn.XLOOKUP(Table4[[#This Row],[Customer ID]], 'Medical Examination'!A:A, 'Medical Examination'!E:E)</f>
        <v>No</v>
      </c>
      <c r="L1347" t="str">
        <f>_xlfn.XLOOKUP(Table4[[#This Row],[Customer ID]], 'Medical Examination'!A:A, 'Medical Examination'!F:F)</f>
        <v>No</v>
      </c>
      <c r="M1347">
        <f>_xlfn.XLOOKUP(Table4[[#This Row],[Customer ID]], 'Medical Examination'!A:A, 'Medical Examination'!G:G)</f>
        <v>0</v>
      </c>
      <c r="N1347" t="str">
        <f>_xlfn.XLOOKUP(Table4[[#This Row],[Customer ID]], 'Medical Examination'!A:A, 'Medical Examination'!H:H)</f>
        <v>No</v>
      </c>
      <c r="O1347" t="str">
        <f>_xlfn.XLOOKUP(Table4[[#This Row],[Customer ID]], 'Medical Examination'!A:A, 'Medical Examination'!I:I)</f>
        <v>Diabetes</v>
      </c>
      <c r="P1347" t="str">
        <f>_xlfn.XLOOKUP(Table4[[#This Row],[Customer ID]], 'Medical Examination'!A:A, 'Medical Examination'!J:J)</f>
        <v>Normal Weight</v>
      </c>
      <c r="Q1347" s="1">
        <f>_xlfn.XLOOKUP(Table4[[#This Row],[Customer ID]], Hospitalisation!A:A, Hospitalisation!E:E)</f>
        <v>8067.83</v>
      </c>
      <c r="R1347" t="str">
        <f>_xlfn.XLOOKUP(Table4[[#This Row],[Customer ID]], Hospitalisation!A:A, Hospitalisation!F:F)</f>
        <v>Tier - 3</v>
      </c>
      <c r="S1347" t="str">
        <f>_xlfn.XLOOKUP(Table4[[#This Row],[Customer ID]], Hospitalisation!A:A, Hospitalisation!G:G)</f>
        <v>Tier - 1</v>
      </c>
      <c r="T1347" t="str">
        <f>_xlfn.XLOOKUP(Table4[[#This Row],[Customer ID]], Hospitalisation!A:A, Hospitalisation!H:H)</f>
        <v>R1013</v>
      </c>
      <c r="U1347" t="str" cm="1">
        <f t="array" ref="U1347">_xlfn.IFS(Table4[[#This Row],[Age]]&lt;=29,"Youth",Table4[[#This Row],[Age]]&lt;=49,"Adults",Table4[[#This Row],[Age]]&gt;=50,"Senior")</f>
        <v>Senior</v>
      </c>
    </row>
    <row r="1348" spans="1:21">
      <c r="A1348" t="s">
        <v>3567</v>
      </c>
      <c r="B1348" t="str">
        <f>_xlfn.XLOOKUP(Table4[[#This Row],[Customer ID]],Table1[[#This Row],[Customer ID]],Table1[[#This Row],[TITLE]],0)</f>
        <v>Mr</v>
      </c>
      <c r="C1348" t="str" cm="1">
        <f t="array" ref="C1348">_xlfn.XLOOKUP(Table4[[#This Row],[Customer ID]],Table1[[#All],[Customer ID]],Table1[[#All],[FIRST NAME]],0)</f>
        <v>Tyler</v>
      </c>
      <c r="D1348" t="str" cm="1">
        <f t="array" ref="D1348">_xlfn.XLOOKUP(Table4[[#This Row],[Customer ID]],Table1[[#All],[Customer ID]],Table1[[#All],[LAST NAME]],0)</f>
        <v>Dye</v>
      </c>
      <c r="E1348" s="5" cm="1">
        <f t="array" ref="E1348">_xlfn.XLOOKUP(Table4[[#This Row],[Customer ID]],Table3[[#All],[Customer ID]],Table3[[#All],[Date of Birth]],0)</f>
        <v>27573</v>
      </c>
      <c r="F1348" cm="1">
        <f t="array" ref="F1348">_xlfn.XLOOKUP(Table4[[#This Row],[Customer ID]],Table3[[#All],[Customer ID]],Table3[[#All],[Age]],0)</f>
        <v>47</v>
      </c>
      <c r="G1348" cm="1">
        <f t="array" ref="G1348">_xlfn.XLOOKUP(Table4[[#This Row],[Customer ID]],Table3[[#All],[Customer ID]],Table3[[#All],[Children]],0)</f>
        <v>1</v>
      </c>
      <c r="H1348" cm="1">
        <f t="array" ref="H1348">_xlfn.XLOOKUP(Table4[[#This Row],[Customer ID]],Table2[[#All],[Customer ID]],Table2[[#All],[BMI]],0)</f>
        <v>32.299999999999997</v>
      </c>
      <c r="I1348" cm="1">
        <f t="array" ref="I1348">_xlfn.XLOOKUP(Table4[[#This Row],[Customer ID]],Table2[[#All],[Customer ID]],Table2[[#All],[HBA1C]],0)</f>
        <v>6.74</v>
      </c>
      <c r="J1348" t="str">
        <f>_xlfn.XLOOKUP(Table4[[#This Row],[Customer ID]], 'Medical Examination'!A:A, 'Medical Examination'!D:D)</f>
        <v>Yes</v>
      </c>
      <c r="K1348" t="str">
        <f>_xlfn.XLOOKUP(Table4[[#This Row],[Customer ID]], 'Medical Examination'!A:A, 'Medical Examination'!E:E)</f>
        <v>No</v>
      </c>
      <c r="L1348" t="str">
        <f>_xlfn.XLOOKUP(Table4[[#This Row],[Customer ID]], 'Medical Examination'!A:A, 'Medical Examination'!F:F)</f>
        <v>No</v>
      </c>
      <c r="M1348">
        <f>_xlfn.XLOOKUP(Table4[[#This Row],[Customer ID]], 'Medical Examination'!A:A, 'Medical Examination'!G:G)</f>
        <v>1</v>
      </c>
      <c r="N1348" t="str">
        <f>_xlfn.XLOOKUP(Table4[[#This Row],[Customer ID]], 'Medical Examination'!A:A, 'Medical Examination'!H:H)</f>
        <v>No</v>
      </c>
      <c r="O1348" t="str">
        <f>_xlfn.XLOOKUP(Table4[[#This Row],[Customer ID]], 'Medical Examination'!A:A, 'Medical Examination'!I:I)</f>
        <v>Diabetes</v>
      </c>
      <c r="P1348" t="str">
        <f>_xlfn.XLOOKUP(Table4[[#This Row],[Customer ID]], 'Medical Examination'!A:A, 'Medical Examination'!J:J)</f>
        <v>Obesity</v>
      </c>
      <c r="Q1348" s="1">
        <f>_xlfn.XLOOKUP(Table4[[#This Row],[Customer ID]], Hospitalisation!A:A, Hospitalisation!E:E)</f>
        <v>8062.76</v>
      </c>
      <c r="R1348" t="str">
        <f>_xlfn.XLOOKUP(Table4[[#This Row],[Customer ID]], Hospitalisation!A:A, Hospitalisation!F:F)</f>
        <v>Tier - 3</v>
      </c>
      <c r="S1348" t="str">
        <f>_xlfn.XLOOKUP(Table4[[#This Row],[Customer ID]], Hospitalisation!A:A, Hospitalisation!G:G)</f>
        <v>Tier - 3</v>
      </c>
      <c r="T1348" t="str">
        <f>_xlfn.XLOOKUP(Table4[[#This Row],[Customer ID]], Hospitalisation!A:A, Hospitalisation!H:H)</f>
        <v>R1011</v>
      </c>
      <c r="U1348" t="str" cm="1">
        <f t="array" ref="U1348">_xlfn.IFS(Table4[[#This Row],[Age]]&lt;=29,"Youth",Table4[[#This Row],[Age]]&lt;=49,"Adults",Table4[[#This Row],[Age]]&gt;=50,"Senior")</f>
        <v>Adults</v>
      </c>
    </row>
    <row r="1349" spans="1:21">
      <c r="A1349" t="s">
        <v>3569</v>
      </c>
      <c r="B1349" t="str">
        <f>_xlfn.XLOOKUP(Table4[[#This Row],[Customer ID]],Table1[[#This Row],[Customer ID]],Table1[[#This Row],[TITLE]],0)</f>
        <v>Ms</v>
      </c>
      <c r="C1349" t="str" cm="1">
        <f t="array" ref="C1349">_xlfn.XLOOKUP(Table4[[#This Row],[Customer ID]],Table1[[#All],[Customer ID]],Table1[[#All],[FIRST NAME]],0)</f>
        <v>Kelly C</v>
      </c>
      <c r="D1349" t="str" cm="1">
        <f t="array" ref="D1349">_xlfn.XLOOKUP(Table4[[#This Row],[Customer ID]],Table1[[#All],[Customer ID]],Table1[[#All],[LAST NAME]],0)</f>
        <v>Willard</v>
      </c>
      <c r="E1349" s="5" cm="1">
        <f t="array" ref="E1349">_xlfn.XLOOKUP(Table4[[#This Row],[Customer ID]],Table3[[#All],[Customer ID]],Table3[[#All],[Date of Birth]],0)</f>
        <v>25914</v>
      </c>
      <c r="F1349" cm="1">
        <f t="array" ref="F1349">_xlfn.XLOOKUP(Table4[[#This Row],[Customer ID]],Table3[[#All],[Customer ID]],Table3[[#All],[Age]],0)</f>
        <v>52</v>
      </c>
      <c r="G1349" cm="1">
        <f t="array" ref="G1349">_xlfn.XLOOKUP(Table4[[#This Row],[Customer ID]],Table3[[#All],[Customer ID]],Table3[[#All],[Children]],0)</f>
        <v>0</v>
      </c>
      <c r="H1349" cm="1">
        <f t="array" ref="H1349">_xlfn.XLOOKUP(Table4[[#This Row],[Customer ID]],Table2[[#All],[Customer ID]],Table2[[#All],[BMI]],0)</f>
        <v>22.64</v>
      </c>
      <c r="I1349" cm="1">
        <f t="array" ref="I1349">_xlfn.XLOOKUP(Table4[[#This Row],[Customer ID]],Table2[[#All],[Customer ID]],Table2[[#All],[HBA1C]],0)</f>
        <v>6.54</v>
      </c>
      <c r="J1349" t="str">
        <f>_xlfn.XLOOKUP(Table4[[#This Row],[Customer ID]], 'Medical Examination'!A:A, 'Medical Examination'!D:D)</f>
        <v>Yes</v>
      </c>
      <c r="K1349" t="str">
        <f>_xlfn.XLOOKUP(Table4[[#This Row],[Customer ID]], 'Medical Examination'!A:A, 'Medical Examination'!E:E)</f>
        <v>No</v>
      </c>
      <c r="L1349" t="str">
        <f>_xlfn.XLOOKUP(Table4[[#This Row],[Customer ID]], 'Medical Examination'!A:A, 'Medical Examination'!F:F)</f>
        <v>No</v>
      </c>
      <c r="M1349">
        <f>_xlfn.XLOOKUP(Table4[[#This Row],[Customer ID]], 'Medical Examination'!A:A, 'Medical Examination'!G:G)</f>
        <v>2</v>
      </c>
      <c r="N1349" t="str">
        <f>_xlfn.XLOOKUP(Table4[[#This Row],[Customer ID]], 'Medical Examination'!A:A, 'Medical Examination'!H:H)</f>
        <v>No</v>
      </c>
      <c r="O1349" t="str">
        <f>_xlfn.XLOOKUP(Table4[[#This Row],[Customer ID]], 'Medical Examination'!A:A, 'Medical Examination'!I:I)</f>
        <v>Diabetes</v>
      </c>
      <c r="P1349" t="str">
        <f>_xlfn.XLOOKUP(Table4[[#This Row],[Customer ID]], 'Medical Examination'!A:A, 'Medical Examination'!J:J)</f>
        <v>Normal Weight</v>
      </c>
      <c r="Q1349" s="1">
        <f>_xlfn.XLOOKUP(Table4[[#This Row],[Customer ID]], Hospitalisation!A:A, Hospitalisation!E:E)</f>
        <v>8062.31</v>
      </c>
      <c r="R1349" t="str">
        <f>_xlfn.XLOOKUP(Table4[[#This Row],[Customer ID]], Hospitalisation!A:A, Hospitalisation!F:F)</f>
        <v>Tier - 2</v>
      </c>
      <c r="S1349" t="str">
        <f>_xlfn.XLOOKUP(Table4[[#This Row],[Customer ID]], Hospitalisation!A:A, Hospitalisation!G:G)</f>
        <v>Tier - 1</v>
      </c>
      <c r="T1349" t="str">
        <f>_xlfn.XLOOKUP(Table4[[#This Row],[Customer ID]], Hospitalisation!A:A, Hospitalisation!H:H)</f>
        <v>R1013</v>
      </c>
      <c r="U1349" t="str" cm="1">
        <f t="array" ref="U1349">_xlfn.IFS(Table4[[#This Row],[Age]]&lt;=29,"Youth",Table4[[#This Row],[Age]]&lt;=49,"Adults",Table4[[#This Row],[Age]]&gt;=50,"Senior")</f>
        <v>Senior</v>
      </c>
    </row>
    <row r="1350" spans="1:21">
      <c r="A1350" t="s">
        <v>3572</v>
      </c>
      <c r="B1350" t="str">
        <f>_xlfn.XLOOKUP(Table4[[#This Row],[Customer ID]],Table1[[#This Row],[Customer ID]],Table1[[#This Row],[TITLE]],0)</f>
        <v>Mrs</v>
      </c>
      <c r="C1350" t="str" cm="1">
        <f t="array" ref="C1350">_xlfn.XLOOKUP(Table4[[#This Row],[Customer ID]],Table1[[#All],[Customer ID]],Table1[[#All],[FIRST NAME]],0)</f>
        <v>Emily</v>
      </c>
      <c r="D1350" t="str" cm="1">
        <f t="array" ref="D1350">_xlfn.XLOOKUP(Table4[[#This Row],[Customer ID]],Table1[[#All],[Customer ID]],Table1[[#All],[LAST NAME]],0)</f>
        <v>D'Addario</v>
      </c>
      <c r="E1350" s="5" cm="1">
        <f t="array" ref="E1350">_xlfn.XLOOKUP(Table4[[#This Row],[Customer ID]],Table3[[#All],[Customer ID]],Table3[[#All],[Date of Birth]],0)</f>
        <v>30312</v>
      </c>
      <c r="F1350" cm="1">
        <f t="array" ref="F1350">_xlfn.XLOOKUP(Table4[[#This Row],[Customer ID]],Table3[[#All],[Customer ID]],Table3[[#All],[Age]],0)</f>
        <v>40</v>
      </c>
      <c r="G1350" cm="1">
        <f t="array" ref="G1350">_xlfn.XLOOKUP(Table4[[#This Row],[Customer ID]],Table3[[#All],[Customer ID]],Table3[[#All],[Children]],0)</f>
        <v>3</v>
      </c>
      <c r="H1350" cm="1">
        <f t="array" ref="H1350">_xlfn.XLOOKUP(Table4[[#This Row],[Customer ID]],Table2[[#All],[Customer ID]],Table2[[#All],[BMI]],0)</f>
        <v>28.69</v>
      </c>
      <c r="I1350" cm="1">
        <f t="array" ref="I1350">_xlfn.XLOOKUP(Table4[[#This Row],[Customer ID]],Table2[[#All],[Customer ID]],Table2[[#All],[HBA1C]],0)</f>
        <v>5.4</v>
      </c>
      <c r="J1350" t="str">
        <f>_xlfn.XLOOKUP(Table4[[#This Row],[Customer ID]], 'Medical Examination'!A:A, 'Medical Examination'!D:D)</f>
        <v>No</v>
      </c>
      <c r="K1350" t="str">
        <f>_xlfn.XLOOKUP(Table4[[#This Row],[Customer ID]], 'Medical Examination'!A:A, 'Medical Examination'!E:E)</f>
        <v>No</v>
      </c>
      <c r="L1350" t="str">
        <f>_xlfn.XLOOKUP(Table4[[#This Row],[Customer ID]], 'Medical Examination'!A:A, 'Medical Examination'!F:F)</f>
        <v>No</v>
      </c>
      <c r="M1350">
        <f>_xlfn.XLOOKUP(Table4[[#This Row],[Customer ID]], 'Medical Examination'!A:A, 'Medical Examination'!G:G)</f>
        <v>0</v>
      </c>
      <c r="N1350" t="str">
        <f>_xlfn.XLOOKUP(Table4[[#This Row],[Customer ID]], 'Medical Examination'!A:A, 'Medical Examination'!H:H)</f>
        <v>No</v>
      </c>
      <c r="O1350" t="str">
        <f>_xlfn.XLOOKUP(Table4[[#This Row],[Customer ID]], 'Medical Examination'!A:A, 'Medical Examination'!I:I)</f>
        <v>Normal</v>
      </c>
      <c r="P1350" t="str">
        <f>_xlfn.XLOOKUP(Table4[[#This Row],[Customer ID]], 'Medical Examination'!A:A, 'Medical Examination'!J:J)</f>
        <v>Overweight</v>
      </c>
      <c r="Q1350" s="1">
        <f>_xlfn.XLOOKUP(Table4[[#This Row],[Customer ID]], Hospitalisation!A:A, Hospitalisation!E:E)</f>
        <v>8059.68</v>
      </c>
      <c r="R1350" t="str">
        <f>_xlfn.XLOOKUP(Table4[[#This Row],[Customer ID]], Hospitalisation!A:A, Hospitalisation!F:F)</f>
        <v>Tier - 2</v>
      </c>
      <c r="S1350" t="str">
        <f>_xlfn.XLOOKUP(Table4[[#This Row],[Customer ID]], Hospitalisation!A:A, Hospitalisation!G:G)</f>
        <v>Tier - 3</v>
      </c>
      <c r="T1350" t="str">
        <f>_xlfn.XLOOKUP(Table4[[#This Row],[Customer ID]], Hospitalisation!A:A, Hospitalisation!H:H)</f>
        <v>R1012</v>
      </c>
      <c r="U1350" t="str" cm="1">
        <f t="array" ref="U1350">_xlfn.IFS(Table4[[#This Row],[Age]]&lt;=29,"Youth",Table4[[#This Row],[Age]]&lt;=49,"Adults",Table4[[#This Row],[Age]]&gt;=50,"Senior")</f>
        <v>Adults</v>
      </c>
    </row>
    <row r="1351" spans="1:21">
      <c r="A1351" t="s">
        <v>3574</v>
      </c>
      <c r="B1351" t="str">
        <f>_xlfn.XLOOKUP(Table4[[#This Row],[Customer ID]],Table1[[#This Row],[Customer ID]],Table1[[#This Row],[TITLE]],0)</f>
        <v>Mr</v>
      </c>
      <c r="C1351" t="str" cm="1">
        <f t="array" ref="C1351">_xlfn.XLOOKUP(Table4[[#This Row],[Customer ID]],Table1[[#All],[Customer ID]],Table1[[#All],[FIRST NAME]],0)</f>
        <v>James V</v>
      </c>
      <c r="D1351" t="str" cm="1">
        <f t="array" ref="D1351">_xlfn.XLOOKUP(Table4[[#This Row],[Customer ID]],Table1[[#All],[Customer ID]],Table1[[#All],[LAST NAME]],0)</f>
        <v>Buchanan</v>
      </c>
      <c r="E1351" s="5" cm="1">
        <f t="array" ref="E1351">_xlfn.XLOOKUP(Table4[[#This Row],[Customer ID]],Table3[[#All],[Customer ID]],Table3[[#All],[Date of Birth]],0)</f>
        <v>31379</v>
      </c>
      <c r="F1351" cm="1">
        <f t="array" ref="F1351">_xlfn.XLOOKUP(Table4[[#This Row],[Customer ID]],Table3[[#All],[Customer ID]],Table3[[#All],[Age]],0)</f>
        <v>37</v>
      </c>
      <c r="G1351" cm="1">
        <f t="array" ref="G1351">_xlfn.XLOOKUP(Table4[[#This Row],[Customer ID]],Table3[[#All],[Customer ID]],Table3[[#All],[Children]],0)</f>
        <v>3</v>
      </c>
      <c r="H1351" cm="1">
        <f t="array" ref="H1351">_xlfn.XLOOKUP(Table4[[#This Row],[Customer ID]],Table2[[#All],[Customer ID]],Table2[[#All],[BMI]],0)</f>
        <v>28.16</v>
      </c>
      <c r="I1351" cm="1">
        <f t="array" ref="I1351">_xlfn.XLOOKUP(Table4[[#This Row],[Customer ID]],Table2[[#All],[Customer ID]],Table2[[#All],[HBA1C]],0)</f>
        <v>5.58</v>
      </c>
      <c r="J1351" t="str">
        <f>_xlfn.XLOOKUP(Table4[[#This Row],[Customer ID]], 'Medical Examination'!A:A, 'Medical Examination'!D:D)</f>
        <v>Yes</v>
      </c>
      <c r="K1351" t="str">
        <f>_xlfn.XLOOKUP(Table4[[#This Row],[Customer ID]], 'Medical Examination'!A:A, 'Medical Examination'!E:E)</f>
        <v>No</v>
      </c>
      <c r="L1351" t="str">
        <f>_xlfn.XLOOKUP(Table4[[#This Row],[Customer ID]], 'Medical Examination'!A:A, 'Medical Examination'!F:F)</f>
        <v>No</v>
      </c>
      <c r="M1351">
        <f>_xlfn.XLOOKUP(Table4[[#This Row],[Customer ID]], 'Medical Examination'!A:A, 'Medical Examination'!G:G)</f>
        <v>0</v>
      </c>
      <c r="N1351" t="str">
        <f>_xlfn.XLOOKUP(Table4[[#This Row],[Customer ID]], 'Medical Examination'!A:A, 'Medical Examination'!H:H)</f>
        <v>No</v>
      </c>
      <c r="O1351" t="str">
        <f>_xlfn.XLOOKUP(Table4[[#This Row],[Customer ID]], 'Medical Examination'!A:A, 'Medical Examination'!I:I)</f>
        <v>Normal</v>
      </c>
      <c r="P1351" t="str">
        <f>_xlfn.XLOOKUP(Table4[[#This Row],[Customer ID]], 'Medical Examination'!A:A, 'Medical Examination'!J:J)</f>
        <v>Overweight</v>
      </c>
      <c r="Q1351" s="1">
        <f>_xlfn.XLOOKUP(Table4[[#This Row],[Customer ID]], Hospitalisation!A:A, Hospitalisation!E:E)</f>
        <v>8059.06</v>
      </c>
      <c r="R1351" t="str">
        <f>_xlfn.XLOOKUP(Table4[[#This Row],[Customer ID]], Hospitalisation!A:A, Hospitalisation!F:F)</f>
        <v>Tier - 2</v>
      </c>
      <c r="S1351" t="str">
        <f>_xlfn.XLOOKUP(Table4[[#This Row],[Customer ID]], Hospitalisation!A:A, Hospitalisation!G:G)</f>
        <v>Tier - 3</v>
      </c>
      <c r="T1351" t="str">
        <f>_xlfn.XLOOKUP(Table4[[#This Row],[Customer ID]], Hospitalisation!A:A, Hospitalisation!H:H)</f>
        <v>R1012</v>
      </c>
      <c r="U1351" t="str" cm="1">
        <f t="array" ref="U1351">_xlfn.IFS(Table4[[#This Row],[Age]]&lt;=29,"Youth",Table4[[#This Row],[Age]]&lt;=49,"Adults",Table4[[#This Row],[Age]]&gt;=50,"Senior")</f>
        <v>Adults</v>
      </c>
    </row>
    <row r="1352" spans="1:21">
      <c r="A1352" t="s">
        <v>3577</v>
      </c>
      <c r="B1352" t="str">
        <f>_xlfn.XLOOKUP(Table4[[#This Row],[Customer ID]],Table1[[#This Row],[Customer ID]],Table1[[#This Row],[TITLE]],0)</f>
        <v>Ms</v>
      </c>
      <c r="C1352" t="str" cm="1">
        <f t="array" ref="C1352">_xlfn.XLOOKUP(Table4[[#This Row],[Customer ID]],Table1[[#All],[Customer ID]],Table1[[#All],[FIRST NAME]],0)</f>
        <v>Angie</v>
      </c>
      <c r="D1352" t="str" cm="1">
        <f t="array" ref="D1352">_xlfn.XLOOKUP(Table4[[#This Row],[Customer ID]],Table1[[#All],[Customer ID]],Table1[[#All],[LAST NAME]],0)</f>
        <v>Clark</v>
      </c>
      <c r="E1352" s="5" cm="1">
        <f t="array" ref="E1352">_xlfn.XLOOKUP(Table4[[#This Row],[Customer ID]],Table3[[#All],[Customer ID]],Table3[[#All],[Date of Birth]],0)</f>
        <v>37967</v>
      </c>
      <c r="F1352" cm="1">
        <f t="array" ref="F1352">_xlfn.XLOOKUP(Table4[[#This Row],[Customer ID]],Table3[[#All],[Customer ID]],Table3[[#All],[Age]],0)</f>
        <v>19</v>
      </c>
      <c r="G1352" cm="1">
        <f t="array" ref="G1352">_xlfn.XLOOKUP(Table4[[#This Row],[Customer ID]],Table3[[#All],[Customer ID]],Table3[[#All],[Children]],0)</f>
        <v>0</v>
      </c>
      <c r="H1352" cm="1">
        <f t="array" ref="H1352">_xlfn.XLOOKUP(Table4[[#This Row],[Customer ID]],Table2[[#All],[Customer ID]],Table2[[#All],[BMI]],0)</f>
        <v>45.54</v>
      </c>
      <c r="I1352" cm="1">
        <f t="array" ref="I1352">_xlfn.XLOOKUP(Table4[[#This Row],[Customer ID]],Table2[[#All],[Customer ID]],Table2[[#All],[HBA1C]],0)</f>
        <v>5.84</v>
      </c>
      <c r="J1352" t="str">
        <f>_xlfn.XLOOKUP(Table4[[#This Row],[Customer ID]], 'Medical Examination'!A:A, 'Medical Examination'!D:D)</f>
        <v>No</v>
      </c>
      <c r="K1352" t="str">
        <f>_xlfn.XLOOKUP(Table4[[#This Row],[Customer ID]], 'Medical Examination'!A:A, 'Medical Examination'!E:E)</f>
        <v>No</v>
      </c>
      <c r="L1352" t="str">
        <f>_xlfn.XLOOKUP(Table4[[#This Row],[Customer ID]], 'Medical Examination'!A:A, 'Medical Examination'!F:F)</f>
        <v>Yes</v>
      </c>
      <c r="M1352">
        <f>_xlfn.XLOOKUP(Table4[[#This Row],[Customer ID]], 'Medical Examination'!A:A, 'Medical Examination'!G:G)</f>
        <v>1</v>
      </c>
      <c r="N1352" t="str">
        <f>_xlfn.XLOOKUP(Table4[[#This Row],[Customer ID]], 'Medical Examination'!A:A, 'Medical Examination'!H:H)</f>
        <v>No</v>
      </c>
      <c r="O1352" t="str">
        <f>_xlfn.XLOOKUP(Table4[[#This Row],[Customer ID]], 'Medical Examination'!A:A, 'Medical Examination'!I:I)</f>
        <v>Prediabetes</v>
      </c>
      <c r="P1352" t="str">
        <f>_xlfn.XLOOKUP(Table4[[#This Row],[Customer ID]], 'Medical Examination'!A:A, 'Medical Examination'!J:J)</f>
        <v>Obesity</v>
      </c>
      <c r="Q1352" s="1">
        <f>_xlfn.XLOOKUP(Table4[[#This Row],[Customer ID]], Hospitalisation!A:A, Hospitalisation!E:E)</f>
        <v>8035.64</v>
      </c>
      <c r="R1352" t="str">
        <f>_xlfn.XLOOKUP(Table4[[#This Row],[Customer ID]], Hospitalisation!A:A, Hospitalisation!F:F)</f>
        <v>Tier - 2</v>
      </c>
      <c r="S1352" t="str">
        <f>_xlfn.XLOOKUP(Table4[[#This Row],[Customer ID]], Hospitalisation!A:A, Hospitalisation!G:G)</f>
        <v>Tier - 2</v>
      </c>
      <c r="T1352" t="str">
        <f>_xlfn.XLOOKUP(Table4[[#This Row],[Customer ID]], Hospitalisation!A:A, Hospitalisation!H:H)</f>
        <v>R1012</v>
      </c>
      <c r="U1352" t="str" cm="1">
        <f t="array" ref="U1352">_xlfn.IFS(Table4[[#This Row],[Age]]&lt;=29,"Youth",Table4[[#This Row],[Age]]&lt;=49,"Adults",Table4[[#This Row],[Age]]&gt;=50,"Senior")</f>
        <v>Youth</v>
      </c>
    </row>
    <row r="1353" spans="1:21">
      <c r="A1353" t="s">
        <v>3579</v>
      </c>
      <c r="B1353" t="str">
        <f>_xlfn.XLOOKUP(Table4[[#This Row],[Customer ID]],Table1[[#This Row],[Customer ID]],Table1[[#This Row],[TITLE]],0)</f>
        <v>Mr</v>
      </c>
      <c r="C1353" t="str" cm="1">
        <f t="array" ref="C1353">_xlfn.XLOOKUP(Table4[[#This Row],[Customer ID]],Table1[[#All],[Customer ID]],Table1[[#All],[FIRST NAME]],0)</f>
        <v>Michael J</v>
      </c>
      <c r="D1353" t="str" cm="1">
        <f t="array" ref="D1353">_xlfn.XLOOKUP(Table4[[#This Row],[Customer ID]],Table1[[#All],[Customer ID]],Table1[[#All],[LAST NAME]],0)</f>
        <v>Waterson</v>
      </c>
      <c r="E1353" s="5" cm="1">
        <f t="array" ref="E1353">_xlfn.XLOOKUP(Table4[[#This Row],[Customer ID]],Table3[[#All],[Customer ID]],Table3[[#All],[Date of Birth]],0)</f>
        <v>28435</v>
      </c>
      <c r="F1353" cm="1">
        <f t="array" ref="F1353">_xlfn.XLOOKUP(Table4[[#This Row],[Customer ID]],Table3[[#All],[Customer ID]],Table3[[#All],[Age]],0)</f>
        <v>45</v>
      </c>
      <c r="G1353" cm="1">
        <f t="array" ref="G1353">_xlfn.XLOOKUP(Table4[[#This Row],[Customer ID]],Table3[[#All],[Customer ID]],Table3[[#All],[Children]],0)</f>
        <v>2</v>
      </c>
      <c r="H1353" cm="1">
        <f t="array" ref="H1353">_xlfn.XLOOKUP(Table4[[#This Row],[Customer ID]],Table2[[#All],[Customer ID]],Table2[[#All],[BMI]],0)</f>
        <v>28.7</v>
      </c>
      <c r="I1353" cm="1">
        <f t="array" ref="I1353">_xlfn.XLOOKUP(Table4[[#This Row],[Customer ID]],Table2[[#All],[Customer ID]],Table2[[#All],[HBA1C]],0)</f>
        <v>4.2</v>
      </c>
      <c r="J1353" t="str">
        <f>_xlfn.XLOOKUP(Table4[[#This Row],[Customer ID]], 'Medical Examination'!A:A, 'Medical Examination'!D:D)</f>
        <v>No</v>
      </c>
      <c r="K1353" t="str">
        <f>_xlfn.XLOOKUP(Table4[[#This Row],[Customer ID]], 'Medical Examination'!A:A, 'Medical Examination'!E:E)</f>
        <v>No</v>
      </c>
      <c r="L1353" t="str">
        <f>_xlfn.XLOOKUP(Table4[[#This Row],[Customer ID]], 'Medical Examination'!A:A, 'Medical Examination'!F:F)</f>
        <v>No</v>
      </c>
      <c r="M1353">
        <f>_xlfn.XLOOKUP(Table4[[#This Row],[Customer ID]], 'Medical Examination'!A:A, 'Medical Examination'!G:G)</f>
        <v>0</v>
      </c>
      <c r="N1353" t="str">
        <f>_xlfn.XLOOKUP(Table4[[#This Row],[Customer ID]], 'Medical Examination'!A:A, 'Medical Examination'!H:H)</f>
        <v>No</v>
      </c>
      <c r="O1353" t="str">
        <f>_xlfn.XLOOKUP(Table4[[#This Row],[Customer ID]], 'Medical Examination'!A:A, 'Medical Examination'!I:I)</f>
        <v>Normal</v>
      </c>
      <c r="P1353" t="str">
        <f>_xlfn.XLOOKUP(Table4[[#This Row],[Customer ID]], 'Medical Examination'!A:A, 'Medical Examination'!J:J)</f>
        <v>Overweight</v>
      </c>
      <c r="Q1353" s="1">
        <f>_xlfn.XLOOKUP(Table4[[#This Row],[Customer ID]], Hospitalisation!A:A, Hospitalisation!E:E)</f>
        <v>8027.97</v>
      </c>
      <c r="R1353" t="str">
        <f>_xlfn.XLOOKUP(Table4[[#This Row],[Customer ID]], Hospitalisation!A:A, Hospitalisation!F:F)</f>
        <v>Tier - 3</v>
      </c>
      <c r="S1353" t="str">
        <f>_xlfn.XLOOKUP(Table4[[#This Row],[Customer ID]], Hospitalisation!A:A, Hospitalisation!G:G)</f>
        <v>Tier - 2</v>
      </c>
      <c r="T1353" t="str">
        <f>_xlfn.XLOOKUP(Table4[[#This Row],[Customer ID]], Hospitalisation!A:A, Hospitalisation!H:H)</f>
        <v>R1011</v>
      </c>
      <c r="U1353" t="str" cm="1">
        <f t="array" ref="U1353">_xlfn.IFS(Table4[[#This Row],[Age]]&lt;=29,"Youth",Table4[[#This Row],[Age]]&lt;=49,"Adults",Table4[[#This Row],[Age]]&gt;=50,"Senior")</f>
        <v>Adults</v>
      </c>
    </row>
    <row r="1354" spans="1:21">
      <c r="A1354" t="s">
        <v>3581</v>
      </c>
      <c r="B1354" t="str">
        <f>_xlfn.XLOOKUP(Table4[[#This Row],[Customer ID]],Table1[[#This Row],[Customer ID]],Table1[[#This Row],[TITLE]],0)</f>
        <v>Ms</v>
      </c>
      <c r="C1354" t="str" cm="1">
        <f t="array" ref="C1354">_xlfn.XLOOKUP(Table4[[#This Row],[Customer ID]],Table1[[#All],[Customer ID]],Table1[[#All],[FIRST NAME]],0)</f>
        <v>Sabina</v>
      </c>
      <c r="D1354" t="str" cm="1">
        <f t="array" ref="D1354">_xlfn.XLOOKUP(Table4[[#This Row],[Customer ID]],Table1[[#All],[Customer ID]],Table1[[#All],[LAST NAME]],0)</f>
        <v>Piras</v>
      </c>
      <c r="E1354" s="5" cm="1">
        <f t="array" ref="E1354">_xlfn.XLOOKUP(Table4[[#This Row],[Customer ID]],Table3[[#All],[Customer ID]],Table3[[#All],[Date of Birth]],0)</f>
        <v>28114</v>
      </c>
      <c r="F1354" cm="1">
        <f t="array" ref="F1354">_xlfn.XLOOKUP(Table4[[#This Row],[Customer ID]],Table3[[#All],[Customer ID]],Table3[[#All],[Age]],0)</f>
        <v>46</v>
      </c>
      <c r="G1354" cm="1">
        <f t="array" ref="G1354">_xlfn.XLOOKUP(Table4[[#This Row],[Customer ID]],Table3[[#All],[Customer ID]],Table3[[#All],[Children]],0)</f>
        <v>0</v>
      </c>
      <c r="H1354" cm="1">
        <f t="array" ref="H1354">_xlfn.XLOOKUP(Table4[[#This Row],[Customer ID]],Table2[[#All],[Customer ID]],Table2[[#All],[BMI]],0)</f>
        <v>27.74</v>
      </c>
      <c r="I1354" cm="1">
        <f t="array" ref="I1354">_xlfn.XLOOKUP(Table4[[#This Row],[Customer ID]],Table2[[#All],[Customer ID]],Table2[[#All],[HBA1C]],0)</f>
        <v>6.06</v>
      </c>
      <c r="J1354" t="str">
        <f>_xlfn.XLOOKUP(Table4[[#This Row],[Customer ID]], 'Medical Examination'!A:A, 'Medical Examination'!D:D)</f>
        <v>Yes</v>
      </c>
      <c r="K1354" t="str">
        <f>_xlfn.XLOOKUP(Table4[[#This Row],[Customer ID]], 'Medical Examination'!A:A, 'Medical Examination'!E:E)</f>
        <v>No</v>
      </c>
      <c r="L1354" t="str">
        <f>_xlfn.XLOOKUP(Table4[[#This Row],[Customer ID]], 'Medical Examination'!A:A, 'Medical Examination'!F:F)</f>
        <v>No</v>
      </c>
      <c r="M1354">
        <f>_xlfn.XLOOKUP(Table4[[#This Row],[Customer ID]], 'Medical Examination'!A:A, 'Medical Examination'!G:G)</f>
        <v>0</v>
      </c>
      <c r="N1354" t="str">
        <f>_xlfn.XLOOKUP(Table4[[#This Row],[Customer ID]], 'Medical Examination'!A:A, 'Medical Examination'!H:H)</f>
        <v>No</v>
      </c>
      <c r="O1354" t="str">
        <f>_xlfn.XLOOKUP(Table4[[#This Row],[Customer ID]], 'Medical Examination'!A:A, 'Medical Examination'!I:I)</f>
        <v>Prediabetes</v>
      </c>
      <c r="P1354" t="str">
        <f>_xlfn.XLOOKUP(Table4[[#This Row],[Customer ID]], 'Medical Examination'!A:A, 'Medical Examination'!J:J)</f>
        <v>Overweight</v>
      </c>
      <c r="Q1354" s="1">
        <f>_xlfn.XLOOKUP(Table4[[#This Row],[Customer ID]], Hospitalisation!A:A, Hospitalisation!E:E)</f>
        <v>8026.67</v>
      </c>
      <c r="R1354" t="str">
        <f>_xlfn.XLOOKUP(Table4[[#This Row],[Customer ID]], Hospitalisation!A:A, Hospitalisation!F:F)</f>
        <v>Tier - 2</v>
      </c>
      <c r="S1354" t="str">
        <f>_xlfn.XLOOKUP(Table4[[#This Row],[Customer ID]], Hospitalisation!A:A, Hospitalisation!G:G)</f>
        <v>Tier - 2</v>
      </c>
      <c r="T1354" t="str">
        <f>_xlfn.XLOOKUP(Table4[[#This Row],[Customer ID]], Hospitalisation!A:A, Hospitalisation!H:H)</f>
        <v>R1012</v>
      </c>
      <c r="U1354" t="str" cm="1">
        <f t="array" ref="U1354">_xlfn.IFS(Table4[[#This Row],[Age]]&lt;=29,"Youth",Table4[[#This Row],[Age]]&lt;=49,"Adults",Table4[[#This Row],[Age]]&gt;=50,"Senior")</f>
        <v>Adults</v>
      </c>
    </row>
    <row r="1355" spans="1:21">
      <c r="A1355" t="s">
        <v>3584</v>
      </c>
      <c r="B1355" t="str">
        <f>_xlfn.XLOOKUP(Table4[[#This Row],[Customer ID]],Table1[[#This Row],[Customer ID]],Table1[[#This Row],[TITLE]],0)</f>
        <v>Ms</v>
      </c>
      <c r="C1355" t="str" cm="1">
        <f t="array" ref="C1355">_xlfn.XLOOKUP(Table4[[#This Row],[Customer ID]],Table1[[#All],[Customer ID]],Table1[[#All],[FIRST NAME]],0)</f>
        <v>Amy C</v>
      </c>
      <c r="D1355" t="str" cm="1">
        <f t="array" ref="D1355">_xlfn.XLOOKUP(Table4[[#This Row],[Customer ID]],Table1[[#All],[Customer ID]],Table1[[#All],[LAST NAME]],0)</f>
        <v>Olson</v>
      </c>
      <c r="E1355" s="5" cm="1">
        <f t="array" ref="E1355">_xlfn.XLOOKUP(Table4[[#This Row],[Customer ID]],Table3[[#All],[Customer ID]],Table3[[#All],[Date of Birth]],0)</f>
        <v>28688</v>
      </c>
      <c r="F1355" cm="1">
        <f t="array" ref="F1355">_xlfn.XLOOKUP(Table4[[#This Row],[Customer ID]],Table3[[#All],[Customer ID]],Table3[[#All],[Age]],0)</f>
        <v>44</v>
      </c>
      <c r="G1355" cm="1">
        <f t="array" ref="G1355">_xlfn.XLOOKUP(Table4[[#This Row],[Customer ID]],Table3[[#All],[Customer ID]],Table3[[#All],[Children]],0)</f>
        <v>1</v>
      </c>
      <c r="H1355" cm="1">
        <f t="array" ref="H1355">_xlfn.XLOOKUP(Table4[[#This Row],[Customer ID]],Table2[[#All],[Customer ID]],Table2[[#All],[BMI]],0)</f>
        <v>36.954999999999998</v>
      </c>
      <c r="I1355" cm="1">
        <f t="array" ref="I1355">_xlfn.XLOOKUP(Table4[[#This Row],[Customer ID]],Table2[[#All],[Customer ID]],Table2[[#All],[HBA1C]],0)</f>
        <v>7.57</v>
      </c>
      <c r="J1355" t="str">
        <f>_xlfn.XLOOKUP(Table4[[#This Row],[Customer ID]], 'Medical Examination'!A:A, 'Medical Examination'!D:D)</f>
        <v>No</v>
      </c>
      <c r="K1355" t="str">
        <f>_xlfn.XLOOKUP(Table4[[#This Row],[Customer ID]], 'Medical Examination'!A:A, 'Medical Examination'!E:E)</f>
        <v>No</v>
      </c>
      <c r="L1355" t="str">
        <f>_xlfn.XLOOKUP(Table4[[#This Row],[Customer ID]], 'Medical Examination'!A:A, 'Medical Examination'!F:F)</f>
        <v>No</v>
      </c>
      <c r="M1355">
        <f>_xlfn.XLOOKUP(Table4[[#This Row],[Customer ID]], 'Medical Examination'!A:A, 'Medical Examination'!G:G)</f>
        <v>0</v>
      </c>
      <c r="N1355" t="str">
        <f>_xlfn.XLOOKUP(Table4[[#This Row],[Customer ID]], 'Medical Examination'!A:A, 'Medical Examination'!H:H)</f>
        <v>No</v>
      </c>
      <c r="O1355" t="str">
        <f>_xlfn.XLOOKUP(Table4[[#This Row],[Customer ID]], 'Medical Examination'!A:A, 'Medical Examination'!I:I)</f>
        <v>Diabetes</v>
      </c>
      <c r="P1355" t="str">
        <f>_xlfn.XLOOKUP(Table4[[#This Row],[Customer ID]], 'Medical Examination'!A:A, 'Medical Examination'!J:J)</f>
        <v>Obesity</v>
      </c>
      <c r="Q1355" s="1">
        <f>_xlfn.XLOOKUP(Table4[[#This Row],[Customer ID]], Hospitalisation!A:A, Hospitalisation!E:E)</f>
        <v>8023.14</v>
      </c>
      <c r="R1355" t="str">
        <f>_xlfn.XLOOKUP(Table4[[#This Row],[Customer ID]], Hospitalisation!A:A, Hospitalisation!F:F)</f>
        <v>Tier - 2</v>
      </c>
      <c r="S1355" t="str">
        <f>_xlfn.XLOOKUP(Table4[[#This Row],[Customer ID]], Hospitalisation!A:A, Hospitalisation!G:G)</f>
        <v>Tier - 3</v>
      </c>
      <c r="T1355" t="str">
        <f>_xlfn.XLOOKUP(Table4[[#This Row],[Customer ID]], Hospitalisation!A:A, Hospitalisation!H:H)</f>
        <v>R1012</v>
      </c>
      <c r="U1355" t="str" cm="1">
        <f t="array" ref="U1355">_xlfn.IFS(Table4[[#This Row],[Age]]&lt;=29,"Youth",Table4[[#This Row],[Age]]&lt;=49,"Adults",Table4[[#This Row],[Age]]&gt;=50,"Senior")</f>
        <v>Adults</v>
      </c>
    </row>
    <row r="1356" spans="1:21">
      <c r="A1356" t="s">
        <v>3586</v>
      </c>
      <c r="B1356" t="str">
        <f>_xlfn.XLOOKUP(Table4[[#This Row],[Customer ID]],Table1[[#This Row],[Customer ID]],Table1[[#This Row],[TITLE]],0)</f>
        <v>Ms</v>
      </c>
      <c r="C1356" t="str" cm="1">
        <f t="array" ref="C1356">_xlfn.XLOOKUP(Table4[[#This Row],[Customer ID]],Table1[[#All],[Customer ID]],Table1[[#All],[FIRST NAME]],0)</f>
        <v>Victoria U</v>
      </c>
      <c r="D1356" t="str" cm="1">
        <f t="array" ref="D1356">_xlfn.XLOOKUP(Table4[[#This Row],[Customer ID]],Table1[[#All],[Customer ID]],Table1[[#All],[LAST NAME]],0)</f>
        <v>Manfredi</v>
      </c>
      <c r="E1356" s="5" cm="1">
        <f t="array" ref="E1356">_xlfn.XLOOKUP(Table4[[#This Row],[Customer ID]],Table3[[#All],[Customer ID]],Table3[[#All],[Date of Birth]],0)</f>
        <v>32815</v>
      </c>
      <c r="F1356" cm="1">
        <f t="array" ref="F1356">_xlfn.XLOOKUP(Table4[[#This Row],[Customer ID]],Table3[[#All],[Customer ID]],Table3[[#All],[Age]],0)</f>
        <v>33</v>
      </c>
      <c r="G1356" cm="1">
        <f t="array" ref="G1356">_xlfn.XLOOKUP(Table4[[#This Row],[Customer ID]],Table3[[#All],[Customer ID]],Table3[[#All],[Children]],0)</f>
        <v>3</v>
      </c>
      <c r="H1356" cm="1">
        <f t="array" ref="H1356">_xlfn.XLOOKUP(Table4[[#This Row],[Customer ID]],Table2[[#All],[Customer ID]],Table2[[#All],[BMI]],0)</f>
        <v>30.69</v>
      </c>
      <c r="I1356" cm="1">
        <f t="array" ref="I1356">_xlfn.XLOOKUP(Table4[[#This Row],[Customer ID]],Table2[[#All],[Customer ID]],Table2[[#All],[HBA1C]],0)</f>
        <v>6.15</v>
      </c>
      <c r="J1356" t="str">
        <f>_xlfn.XLOOKUP(Table4[[#This Row],[Customer ID]], 'Medical Examination'!A:A, 'Medical Examination'!D:D)</f>
        <v>No</v>
      </c>
      <c r="K1356" t="str">
        <f>_xlfn.XLOOKUP(Table4[[#This Row],[Customer ID]], 'Medical Examination'!A:A, 'Medical Examination'!E:E)</f>
        <v>No</v>
      </c>
      <c r="L1356" t="str">
        <f>_xlfn.XLOOKUP(Table4[[#This Row],[Customer ID]], 'Medical Examination'!A:A, 'Medical Examination'!F:F)</f>
        <v>No</v>
      </c>
      <c r="M1356">
        <f>_xlfn.XLOOKUP(Table4[[#This Row],[Customer ID]], 'Medical Examination'!A:A, 'Medical Examination'!G:G)</f>
        <v>0</v>
      </c>
      <c r="N1356" t="str">
        <f>_xlfn.XLOOKUP(Table4[[#This Row],[Customer ID]], 'Medical Examination'!A:A, 'Medical Examination'!H:H)</f>
        <v>No</v>
      </c>
      <c r="O1356" t="str">
        <f>_xlfn.XLOOKUP(Table4[[#This Row],[Customer ID]], 'Medical Examination'!A:A, 'Medical Examination'!I:I)</f>
        <v>Prediabetes</v>
      </c>
      <c r="P1356" t="str">
        <f>_xlfn.XLOOKUP(Table4[[#This Row],[Customer ID]], 'Medical Examination'!A:A, 'Medical Examination'!J:J)</f>
        <v>Obesity</v>
      </c>
      <c r="Q1356" s="1">
        <f>_xlfn.XLOOKUP(Table4[[#This Row],[Customer ID]], Hospitalisation!A:A, Hospitalisation!E:E)</f>
        <v>8021.11</v>
      </c>
      <c r="R1356" t="str">
        <f>_xlfn.XLOOKUP(Table4[[#This Row],[Customer ID]], Hospitalisation!A:A, Hospitalisation!F:F)</f>
        <v>Tier - 2</v>
      </c>
      <c r="S1356" t="str">
        <f>_xlfn.XLOOKUP(Table4[[#This Row],[Customer ID]], Hospitalisation!A:A, Hospitalisation!G:G)</f>
        <v>Tier - 1</v>
      </c>
      <c r="T1356" t="str">
        <f>_xlfn.XLOOKUP(Table4[[#This Row],[Customer ID]], Hospitalisation!A:A, Hospitalisation!H:H)</f>
        <v>R1012</v>
      </c>
      <c r="U1356" t="str" cm="1">
        <f t="array" ref="U1356">_xlfn.IFS(Table4[[#This Row],[Age]]&lt;=29,"Youth",Table4[[#This Row],[Age]]&lt;=49,"Adults",Table4[[#This Row],[Age]]&gt;=50,"Senior")</f>
        <v>Adults</v>
      </c>
    </row>
    <row r="1357" spans="1:21">
      <c r="A1357" t="s">
        <v>3588</v>
      </c>
      <c r="B1357" t="str">
        <f>_xlfn.XLOOKUP(Table4[[#This Row],[Customer ID]],Table1[[#This Row],[Customer ID]],Table1[[#This Row],[TITLE]],0)</f>
        <v>Ms</v>
      </c>
      <c r="C1357" t="str" cm="1">
        <f t="array" ref="C1357">_xlfn.XLOOKUP(Table4[[#This Row],[Customer ID]],Table1[[#All],[Customer ID]],Table1[[#All],[FIRST NAME]],0)</f>
        <v>Amelia B</v>
      </c>
      <c r="D1357" t="str" cm="1">
        <f t="array" ref="D1357">_xlfn.XLOOKUP(Table4[[#This Row],[Customer ID]],Table1[[#All],[Customer ID]],Table1[[#All],[LAST NAME]],0)</f>
        <v>Landberg</v>
      </c>
      <c r="E1357" s="5" cm="1">
        <f t="array" ref="E1357">_xlfn.XLOOKUP(Table4[[#This Row],[Customer ID]],Table3[[#All],[Customer ID]],Table3[[#All],[Date of Birth]],0)</f>
        <v>29533</v>
      </c>
      <c r="F1357" cm="1">
        <f t="array" ref="F1357">_xlfn.XLOOKUP(Table4[[#This Row],[Customer ID]],Table3[[#All],[Customer ID]],Table3[[#All],[Age]],0)</f>
        <v>42</v>
      </c>
      <c r="G1357" cm="1">
        <f t="array" ref="G1357">_xlfn.XLOOKUP(Table4[[#This Row],[Customer ID]],Table3[[#All],[Customer ID]],Table3[[#All],[Children]],0)</f>
        <v>2</v>
      </c>
      <c r="H1357" cm="1">
        <f t="array" ref="H1357">_xlfn.XLOOKUP(Table4[[#This Row],[Customer ID]],Table2[[#All],[Customer ID]],Table2[[#All],[BMI]],0)</f>
        <v>24.984999999999999</v>
      </c>
      <c r="I1357" cm="1">
        <f t="array" ref="I1357">_xlfn.XLOOKUP(Table4[[#This Row],[Customer ID]],Table2[[#All],[Customer ID]],Table2[[#All],[HBA1C]],0)</f>
        <v>4.5599999999999996</v>
      </c>
      <c r="J1357" t="str">
        <f>_xlfn.XLOOKUP(Table4[[#This Row],[Customer ID]], 'Medical Examination'!A:A, 'Medical Examination'!D:D)</f>
        <v>No</v>
      </c>
      <c r="K1357" t="str">
        <f>_xlfn.XLOOKUP(Table4[[#This Row],[Customer ID]], 'Medical Examination'!A:A, 'Medical Examination'!E:E)</f>
        <v>No</v>
      </c>
      <c r="L1357" t="str">
        <f>_xlfn.XLOOKUP(Table4[[#This Row],[Customer ID]], 'Medical Examination'!A:A, 'Medical Examination'!F:F)</f>
        <v>No</v>
      </c>
      <c r="M1357">
        <f>_xlfn.XLOOKUP(Table4[[#This Row],[Customer ID]], 'Medical Examination'!A:A, 'Medical Examination'!G:G)</f>
        <v>0</v>
      </c>
      <c r="N1357" t="str">
        <f>_xlfn.XLOOKUP(Table4[[#This Row],[Customer ID]], 'Medical Examination'!A:A, 'Medical Examination'!H:H)</f>
        <v>No</v>
      </c>
      <c r="O1357" t="str">
        <f>_xlfn.XLOOKUP(Table4[[#This Row],[Customer ID]], 'Medical Examination'!A:A, 'Medical Examination'!I:I)</f>
        <v>Normal</v>
      </c>
      <c r="P1357" t="str">
        <f>_xlfn.XLOOKUP(Table4[[#This Row],[Customer ID]], 'Medical Examination'!A:A, 'Medical Examination'!J:J)</f>
        <v>Normal Weight</v>
      </c>
      <c r="Q1357" s="1">
        <f>_xlfn.XLOOKUP(Table4[[#This Row],[Customer ID]], Hospitalisation!A:A, Hospitalisation!E:E)</f>
        <v>8017.06</v>
      </c>
      <c r="R1357" t="str">
        <f>_xlfn.XLOOKUP(Table4[[#This Row],[Customer ID]], Hospitalisation!A:A, Hospitalisation!F:F)</f>
        <v>Tier - 2</v>
      </c>
      <c r="S1357" t="str">
        <f>_xlfn.XLOOKUP(Table4[[#This Row],[Customer ID]], Hospitalisation!A:A, Hospitalisation!G:G)</f>
        <v>Tier - 2</v>
      </c>
      <c r="T1357" t="str">
        <f>_xlfn.XLOOKUP(Table4[[#This Row],[Customer ID]], Hospitalisation!A:A, Hospitalisation!H:H)</f>
        <v>R1012</v>
      </c>
      <c r="U1357" t="str" cm="1">
        <f t="array" ref="U1357">_xlfn.IFS(Table4[[#This Row],[Age]]&lt;=29,"Youth",Table4[[#This Row],[Age]]&lt;=49,"Adults",Table4[[#This Row],[Age]]&gt;=50,"Senior")</f>
        <v>Adults</v>
      </c>
    </row>
    <row r="1358" spans="1:21">
      <c r="A1358" t="s">
        <v>3591</v>
      </c>
      <c r="B1358" t="str">
        <f>_xlfn.XLOOKUP(Table4[[#This Row],[Customer ID]],Table1[[#This Row],[Customer ID]],Table1[[#This Row],[TITLE]],0)</f>
        <v>Ms</v>
      </c>
      <c r="C1358" t="str" cm="1">
        <f t="array" ref="C1358">_xlfn.XLOOKUP(Table4[[#This Row],[Customer ID]],Table1[[#All],[Customer ID]],Table1[[#All],[FIRST NAME]],0)</f>
        <v>Jackie J</v>
      </c>
      <c r="D1358" t="str" cm="1">
        <f t="array" ref="D1358">_xlfn.XLOOKUP(Table4[[#This Row],[Customer ID]],Table1[[#All],[Customer ID]],Table1[[#All],[LAST NAME]],0)</f>
        <v>Flynn</v>
      </c>
      <c r="E1358" s="5" cm="1">
        <f t="array" ref="E1358">_xlfn.XLOOKUP(Table4[[#This Row],[Customer ID]],Table3[[#All],[Customer ID]],Table3[[#All],[Date of Birth]],0)</f>
        <v>34960</v>
      </c>
      <c r="F1358" cm="1">
        <f t="array" ref="F1358">_xlfn.XLOOKUP(Table4[[#This Row],[Customer ID]],Table3[[#All],[Customer ID]],Table3[[#All],[Age]],0)</f>
        <v>27</v>
      </c>
      <c r="G1358" cm="1">
        <f t="array" ref="G1358">_xlfn.XLOOKUP(Table4[[#This Row],[Customer ID]],Table3[[#All],[Customer ID]],Table3[[#All],[Children]],0)</f>
        <v>0</v>
      </c>
      <c r="H1358" cm="1">
        <f t="array" ref="H1358">_xlfn.XLOOKUP(Table4[[#This Row],[Customer ID]],Table2[[#All],[Customer ID]],Table2[[#All],[BMI]],0)</f>
        <v>39.42</v>
      </c>
      <c r="I1358" cm="1">
        <f t="array" ref="I1358">_xlfn.XLOOKUP(Table4[[#This Row],[Customer ID]],Table2[[#All],[Customer ID]],Table2[[#All],[HBA1C]],0)</f>
        <v>4.72</v>
      </c>
      <c r="J1358" t="str">
        <f>_xlfn.XLOOKUP(Table4[[#This Row],[Customer ID]], 'Medical Examination'!A:A, 'Medical Examination'!D:D)</f>
        <v>Yes</v>
      </c>
      <c r="K1358" t="str">
        <f>_xlfn.XLOOKUP(Table4[[#This Row],[Customer ID]], 'Medical Examination'!A:A, 'Medical Examination'!E:E)</f>
        <v>No</v>
      </c>
      <c r="L1358" t="str">
        <f>_xlfn.XLOOKUP(Table4[[#This Row],[Customer ID]], 'Medical Examination'!A:A, 'Medical Examination'!F:F)</f>
        <v>No</v>
      </c>
      <c r="M1358">
        <f>_xlfn.XLOOKUP(Table4[[#This Row],[Customer ID]], 'Medical Examination'!A:A, 'Medical Examination'!G:G)</f>
        <v>1</v>
      </c>
      <c r="N1358" t="str">
        <f>_xlfn.XLOOKUP(Table4[[#This Row],[Customer ID]], 'Medical Examination'!A:A, 'Medical Examination'!H:H)</f>
        <v>No</v>
      </c>
      <c r="O1358" t="str">
        <f>_xlfn.XLOOKUP(Table4[[#This Row],[Customer ID]], 'Medical Examination'!A:A, 'Medical Examination'!I:I)</f>
        <v>Normal</v>
      </c>
      <c r="P1358" t="str">
        <f>_xlfn.XLOOKUP(Table4[[#This Row],[Customer ID]], 'Medical Examination'!A:A, 'Medical Examination'!J:J)</f>
        <v>Obesity</v>
      </c>
      <c r="Q1358" s="1">
        <f>_xlfn.XLOOKUP(Table4[[#This Row],[Customer ID]], Hospitalisation!A:A, Hospitalisation!E:E)</f>
        <v>8014.62</v>
      </c>
      <c r="R1358" t="str">
        <f>_xlfn.XLOOKUP(Table4[[#This Row],[Customer ID]], Hospitalisation!A:A, Hospitalisation!F:F)</f>
        <v>Tier - 2</v>
      </c>
      <c r="S1358" t="str">
        <f>_xlfn.XLOOKUP(Table4[[#This Row],[Customer ID]], Hospitalisation!A:A, Hospitalisation!G:G)</f>
        <v>Tier - 3</v>
      </c>
      <c r="T1358" t="str">
        <f>_xlfn.XLOOKUP(Table4[[#This Row],[Customer ID]], Hospitalisation!A:A, Hospitalisation!H:H)</f>
        <v>R1012</v>
      </c>
      <c r="U1358" t="str" cm="1">
        <f t="array" ref="U1358">_xlfn.IFS(Table4[[#This Row],[Age]]&lt;=29,"Youth",Table4[[#This Row],[Age]]&lt;=49,"Adults",Table4[[#This Row],[Age]]&gt;=50,"Senior")</f>
        <v>Youth</v>
      </c>
    </row>
    <row r="1359" spans="1:21">
      <c r="A1359" t="s">
        <v>3594</v>
      </c>
      <c r="B1359" t="str">
        <f>_xlfn.XLOOKUP(Table4[[#This Row],[Customer ID]],Table1[[#This Row],[Customer ID]],Table1[[#This Row],[TITLE]],0)</f>
        <v>Mr</v>
      </c>
      <c r="C1359" t="str" cm="1">
        <f t="array" ref="C1359">_xlfn.XLOOKUP(Table4[[#This Row],[Customer ID]],Table1[[#All],[Customer ID]],Table1[[#All],[FIRST NAME]],0)</f>
        <v>Justin</v>
      </c>
      <c r="D1359" t="str" cm="1">
        <f t="array" ref="D1359">_xlfn.XLOOKUP(Table4[[#This Row],[Customer ID]],Table1[[#All],[Customer ID]],Table1[[#All],[LAST NAME]],0)</f>
        <v>Bishop</v>
      </c>
      <c r="E1359" s="5" cm="1">
        <f t="array" ref="E1359">_xlfn.XLOOKUP(Table4[[#This Row],[Customer ID]],Table3[[#All],[Customer ID]],Table3[[#All],[Date of Birth]],0)</f>
        <v>22880</v>
      </c>
      <c r="F1359" cm="1">
        <f t="array" ref="F1359">_xlfn.XLOOKUP(Table4[[#This Row],[Customer ID]],Table3[[#All],[Customer ID]],Table3[[#All],[Age]],0)</f>
        <v>60</v>
      </c>
      <c r="G1359" cm="1">
        <f t="array" ref="G1359">_xlfn.XLOOKUP(Table4[[#This Row],[Customer ID]],Table3[[#All],[Customer ID]],Table3[[#All],[Children]],0)</f>
        <v>0</v>
      </c>
      <c r="H1359" cm="1">
        <f t="array" ref="H1359">_xlfn.XLOOKUP(Table4[[#This Row],[Customer ID]],Table2[[#All],[Customer ID]],Table2[[#All],[BMI]],0)</f>
        <v>16.8</v>
      </c>
      <c r="I1359" cm="1">
        <f t="array" ref="I1359">_xlfn.XLOOKUP(Table4[[#This Row],[Customer ID]],Table2[[#All],[Customer ID]],Table2[[#All],[HBA1C]],0)</f>
        <v>7.98</v>
      </c>
      <c r="J1359" t="str">
        <f>_xlfn.XLOOKUP(Table4[[#This Row],[Customer ID]], 'Medical Examination'!A:A, 'Medical Examination'!D:D)</f>
        <v>No</v>
      </c>
      <c r="K1359" t="str">
        <f>_xlfn.XLOOKUP(Table4[[#This Row],[Customer ID]], 'Medical Examination'!A:A, 'Medical Examination'!E:E)</f>
        <v>No</v>
      </c>
      <c r="L1359" t="str">
        <f>_xlfn.XLOOKUP(Table4[[#This Row],[Customer ID]], 'Medical Examination'!A:A, 'Medical Examination'!F:F)</f>
        <v>No</v>
      </c>
      <c r="M1359">
        <f>_xlfn.XLOOKUP(Table4[[#This Row],[Customer ID]], 'Medical Examination'!A:A, 'Medical Examination'!G:G)</f>
        <v>0</v>
      </c>
      <c r="N1359" t="str">
        <f>_xlfn.XLOOKUP(Table4[[#This Row],[Customer ID]], 'Medical Examination'!A:A, 'Medical Examination'!H:H)</f>
        <v>No</v>
      </c>
      <c r="O1359" t="str">
        <f>_xlfn.XLOOKUP(Table4[[#This Row],[Customer ID]], 'Medical Examination'!A:A, 'Medical Examination'!I:I)</f>
        <v>Diabetes</v>
      </c>
      <c r="P1359" t="str">
        <f>_xlfn.XLOOKUP(Table4[[#This Row],[Customer ID]], 'Medical Examination'!A:A, 'Medical Examination'!J:J)</f>
        <v>Underweight</v>
      </c>
      <c r="Q1359" s="1">
        <f>_xlfn.XLOOKUP(Table4[[#This Row],[Customer ID]], Hospitalisation!A:A, Hospitalisation!E:E)</f>
        <v>8004.96</v>
      </c>
      <c r="R1359" t="str">
        <f>_xlfn.XLOOKUP(Table4[[#This Row],[Customer ID]], Hospitalisation!A:A, Hospitalisation!F:F)</f>
        <v>Tier - 3</v>
      </c>
      <c r="S1359" t="str">
        <f>_xlfn.XLOOKUP(Table4[[#This Row],[Customer ID]], Hospitalisation!A:A, Hospitalisation!G:G)</f>
        <v>Tier - 1</v>
      </c>
      <c r="T1359" t="str">
        <f>_xlfn.XLOOKUP(Table4[[#This Row],[Customer ID]], Hospitalisation!A:A, Hospitalisation!H:H)</f>
        <v>R1013</v>
      </c>
      <c r="U1359" t="str" cm="1">
        <f t="array" ref="U1359">_xlfn.IFS(Table4[[#This Row],[Age]]&lt;=29,"Youth",Table4[[#This Row],[Age]]&lt;=49,"Adults",Table4[[#This Row],[Age]]&gt;=50,"Senior")</f>
        <v>Senior</v>
      </c>
    </row>
    <row r="1360" spans="1:21">
      <c r="A1360" t="s">
        <v>3596</v>
      </c>
      <c r="B1360" t="str">
        <f>_xlfn.XLOOKUP(Table4[[#This Row],[Customer ID]],Table1[[#This Row],[Customer ID]],Table1[[#This Row],[TITLE]],0)</f>
        <v>Ms</v>
      </c>
      <c r="C1360" t="str" cm="1">
        <f t="array" ref="C1360">_xlfn.XLOOKUP(Table4[[#This Row],[Customer ID]],Table1[[#All],[Customer ID]],Table1[[#All],[FIRST NAME]],0)</f>
        <v>Kerry</v>
      </c>
      <c r="D1360" t="str" cm="1">
        <f t="array" ref="D1360">_xlfn.XLOOKUP(Table4[[#This Row],[Customer ID]],Table1[[#All],[Customer ID]],Table1[[#All],[LAST NAME]],0)</f>
        <v>Devitt</v>
      </c>
      <c r="E1360" s="5" cm="1">
        <f t="array" ref="E1360">_xlfn.XLOOKUP(Table4[[#This Row],[Customer ID]],Table3[[#All],[Customer ID]],Table3[[#All],[Date of Birth]],0)</f>
        <v>30548</v>
      </c>
      <c r="F1360" cm="1">
        <f t="array" ref="F1360">_xlfn.XLOOKUP(Table4[[#This Row],[Customer ID]],Table3[[#All],[Customer ID]],Table3[[#All],[Age]],0)</f>
        <v>39</v>
      </c>
      <c r="G1360" cm="1">
        <f t="array" ref="G1360">_xlfn.XLOOKUP(Table4[[#This Row],[Customer ID]],Table3[[#All],[Customer ID]],Table3[[#All],[Children]],0)</f>
        <v>3</v>
      </c>
      <c r="H1360" cm="1">
        <f t="array" ref="H1360">_xlfn.XLOOKUP(Table4[[#This Row],[Customer ID]],Table2[[#All],[Customer ID]],Table2[[#All],[BMI]],0)</f>
        <v>23.274999999999999</v>
      </c>
      <c r="I1360" cm="1">
        <f t="array" ref="I1360">_xlfn.XLOOKUP(Table4[[#This Row],[Customer ID]],Table2[[#All],[Customer ID]],Table2[[#All],[HBA1C]],0)</f>
        <v>6.26</v>
      </c>
      <c r="J1360" t="str">
        <f>_xlfn.XLOOKUP(Table4[[#This Row],[Customer ID]], 'Medical Examination'!A:A, 'Medical Examination'!D:D)</f>
        <v>Yes</v>
      </c>
      <c r="K1360" t="str">
        <f>_xlfn.XLOOKUP(Table4[[#This Row],[Customer ID]], 'Medical Examination'!A:A, 'Medical Examination'!E:E)</f>
        <v>No</v>
      </c>
      <c r="L1360" t="str">
        <f>_xlfn.XLOOKUP(Table4[[#This Row],[Customer ID]], 'Medical Examination'!A:A, 'Medical Examination'!F:F)</f>
        <v>Yes</v>
      </c>
      <c r="M1360">
        <f>_xlfn.XLOOKUP(Table4[[#This Row],[Customer ID]], 'Medical Examination'!A:A, 'Medical Examination'!G:G)</f>
        <v>1</v>
      </c>
      <c r="N1360" t="str">
        <f>_xlfn.XLOOKUP(Table4[[#This Row],[Customer ID]], 'Medical Examination'!A:A, 'Medical Examination'!H:H)</f>
        <v>No</v>
      </c>
      <c r="O1360" t="str">
        <f>_xlfn.XLOOKUP(Table4[[#This Row],[Customer ID]], 'Medical Examination'!A:A, 'Medical Examination'!I:I)</f>
        <v>Prediabetes</v>
      </c>
      <c r="P1360" t="str">
        <f>_xlfn.XLOOKUP(Table4[[#This Row],[Customer ID]], 'Medical Examination'!A:A, 'Medical Examination'!J:J)</f>
        <v>Normal Weight</v>
      </c>
      <c r="Q1360" s="1">
        <f>_xlfn.XLOOKUP(Table4[[#This Row],[Customer ID]], Hospitalisation!A:A, Hospitalisation!E:E)</f>
        <v>7986.48</v>
      </c>
      <c r="R1360" t="str">
        <f>_xlfn.XLOOKUP(Table4[[#This Row],[Customer ID]], Hospitalisation!A:A, Hospitalisation!F:F)</f>
        <v>Tier - 2</v>
      </c>
      <c r="S1360" t="str">
        <f>_xlfn.XLOOKUP(Table4[[#This Row],[Customer ID]], Hospitalisation!A:A, Hospitalisation!G:G)</f>
        <v>Tier - 3</v>
      </c>
      <c r="T1360" t="str">
        <f>_xlfn.XLOOKUP(Table4[[#This Row],[Customer ID]], Hospitalisation!A:A, Hospitalisation!H:H)</f>
        <v>R1024</v>
      </c>
      <c r="U1360" t="str" cm="1">
        <f t="array" ref="U1360">_xlfn.IFS(Table4[[#This Row],[Age]]&lt;=29,"Youth",Table4[[#This Row],[Age]]&lt;=49,"Adults",Table4[[#This Row],[Age]]&gt;=50,"Senior")</f>
        <v>Adults</v>
      </c>
    </row>
    <row r="1361" spans="1:21">
      <c r="A1361" t="s">
        <v>3599</v>
      </c>
      <c r="B1361" t="str">
        <f>_xlfn.XLOOKUP(Table4[[#This Row],[Customer ID]],Table1[[#This Row],[Customer ID]],Table1[[#This Row],[TITLE]],0)</f>
        <v>Ms</v>
      </c>
      <c r="C1361" t="str" cm="1">
        <f t="array" ref="C1361">_xlfn.XLOOKUP(Table4[[#This Row],[Customer ID]],Table1[[#All],[Customer ID]],Table1[[#All],[FIRST NAME]],0)</f>
        <v>Cindy G</v>
      </c>
      <c r="D1361" t="str" cm="1">
        <f t="array" ref="D1361">_xlfn.XLOOKUP(Table4[[#This Row],[Customer ID]],Table1[[#All],[Customer ID]],Table1[[#All],[LAST NAME]],0)</f>
        <v>Lynch</v>
      </c>
      <c r="E1361" s="5" cm="1">
        <f t="array" ref="E1361">_xlfn.XLOOKUP(Table4[[#This Row],[Customer ID]],Table3[[#All],[Customer ID]],Table3[[#All],[Date of Birth]],0)</f>
        <v>30556</v>
      </c>
      <c r="F1361" cm="1">
        <f t="array" ref="F1361">_xlfn.XLOOKUP(Table4[[#This Row],[Customer ID]],Table3[[#All],[Customer ID]],Table3[[#All],[Age]],0)</f>
        <v>39</v>
      </c>
      <c r="G1361" cm="1">
        <f t="array" ref="G1361">_xlfn.XLOOKUP(Table4[[#This Row],[Customer ID]],Table3[[#All],[Customer ID]],Table3[[#All],[Children]],0)</f>
        <v>3</v>
      </c>
      <c r="H1361" cm="1">
        <f t="array" ref="H1361">_xlfn.XLOOKUP(Table4[[#This Row],[Customer ID]],Table2[[#All],[Customer ID]],Table2[[#All],[BMI]],0)</f>
        <v>22.8</v>
      </c>
      <c r="I1361" cm="1">
        <f t="array" ref="I1361">_xlfn.XLOOKUP(Table4[[#This Row],[Customer ID]],Table2[[#All],[Customer ID]],Table2[[#All],[HBA1C]],0)</f>
        <v>4.29</v>
      </c>
      <c r="J1361" t="str">
        <f>_xlfn.XLOOKUP(Table4[[#This Row],[Customer ID]], 'Medical Examination'!A:A, 'Medical Examination'!D:D)</f>
        <v>Yes</v>
      </c>
      <c r="K1361" t="str">
        <f>_xlfn.XLOOKUP(Table4[[#This Row],[Customer ID]], 'Medical Examination'!A:A, 'Medical Examination'!E:E)</f>
        <v>No</v>
      </c>
      <c r="L1361" t="str">
        <f>_xlfn.XLOOKUP(Table4[[#This Row],[Customer ID]], 'Medical Examination'!A:A, 'Medical Examination'!F:F)</f>
        <v>Yes</v>
      </c>
      <c r="M1361">
        <f>_xlfn.XLOOKUP(Table4[[#This Row],[Customer ID]], 'Medical Examination'!A:A, 'Medical Examination'!G:G)</f>
        <v>1</v>
      </c>
      <c r="N1361" t="str">
        <f>_xlfn.XLOOKUP(Table4[[#This Row],[Customer ID]], 'Medical Examination'!A:A, 'Medical Examination'!H:H)</f>
        <v>No</v>
      </c>
      <c r="O1361" t="str">
        <f>_xlfn.XLOOKUP(Table4[[#This Row],[Customer ID]], 'Medical Examination'!A:A, 'Medical Examination'!I:I)</f>
        <v>Normal</v>
      </c>
      <c r="P1361" t="str">
        <f>_xlfn.XLOOKUP(Table4[[#This Row],[Customer ID]], 'Medical Examination'!A:A, 'Medical Examination'!J:J)</f>
        <v>Normal Weight</v>
      </c>
      <c r="Q1361" s="1">
        <f>_xlfn.XLOOKUP(Table4[[#This Row],[Customer ID]], Hospitalisation!A:A, Hospitalisation!E:E)</f>
        <v>7985.82</v>
      </c>
      <c r="R1361" t="str">
        <f>_xlfn.XLOOKUP(Table4[[#This Row],[Customer ID]], Hospitalisation!A:A, Hospitalisation!F:F)</f>
        <v>Tier - 2</v>
      </c>
      <c r="S1361" t="str">
        <f>_xlfn.XLOOKUP(Table4[[#This Row],[Customer ID]], Hospitalisation!A:A, Hospitalisation!G:G)</f>
        <v>Tier - 1</v>
      </c>
      <c r="T1361" t="str">
        <f>_xlfn.XLOOKUP(Table4[[#This Row],[Customer ID]], Hospitalisation!A:A, Hospitalisation!H:H)</f>
        <v>R1024</v>
      </c>
      <c r="U1361" t="str" cm="1">
        <f t="array" ref="U1361">_xlfn.IFS(Table4[[#This Row],[Age]]&lt;=29,"Youth",Table4[[#This Row],[Age]]&lt;=49,"Adults",Table4[[#This Row],[Age]]&gt;=50,"Senior")</f>
        <v>Adults</v>
      </c>
    </row>
    <row r="1362" spans="1:21">
      <c r="A1362" t="s">
        <v>3601</v>
      </c>
      <c r="B1362" t="str">
        <f>_xlfn.XLOOKUP(Table4[[#This Row],[Customer ID]],Table1[[#This Row],[Customer ID]],Table1[[#This Row],[TITLE]],0)</f>
        <v>Mr</v>
      </c>
      <c r="C1362" t="str" cm="1">
        <f t="array" ref="C1362">_xlfn.XLOOKUP(Table4[[#This Row],[Customer ID]],Table1[[#All],[Customer ID]],Table1[[#All],[FIRST NAME]],0)</f>
        <v>Gennaro</v>
      </c>
      <c r="D1362" t="str" cm="1">
        <f t="array" ref="D1362">_xlfn.XLOOKUP(Table4[[#This Row],[Customer ID]],Table1[[#All],[Customer ID]],Table1[[#All],[LAST NAME]],0)</f>
        <v>Tramontano</v>
      </c>
      <c r="E1362" s="5" cm="1">
        <f t="array" ref="E1362">_xlfn.XLOOKUP(Table4[[#This Row],[Customer ID]],Table3[[#All],[Customer ID]],Table3[[#All],[Date of Birth]],0)</f>
        <v>26626</v>
      </c>
      <c r="F1362" cm="1">
        <f t="array" ref="F1362">_xlfn.XLOOKUP(Table4[[#This Row],[Customer ID]],Table3[[#All],[Customer ID]],Table3[[#All],[Age]],0)</f>
        <v>50</v>
      </c>
      <c r="G1362" cm="1">
        <f t="array" ref="G1362">_xlfn.XLOOKUP(Table4[[#This Row],[Customer ID]],Table3[[#All],[Customer ID]],Table3[[#All],[Children]],0)</f>
        <v>0</v>
      </c>
      <c r="H1362" cm="1">
        <f t="array" ref="H1362">_xlfn.XLOOKUP(Table4[[#This Row],[Customer ID]],Table2[[#All],[Customer ID]],Table2[[#All],[BMI]],0)</f>
        <v>24.3</v>
      </c>
      <c r="I1362" cm="1">
        <f t="array" ref="I1362">_xlfn.XLOOKUP(Table4[[#This Row],[Customer ID]],Table2[[#All],[Customer ID]],Table2[[#All],[HBA1C]],0)</f>
        <v>5.43</v>
      </c>
      <c r="J1362" t="str">
        <f>_xlfn.XLOOKUP(Table4[[#This Row],[Customer ID]], 'Medical Examination'!A:A, 'Medical Examination'!D:D)</f>
        <v>No</v>
      </c>
      <c r="K1362" t="str">
        <f>_xlfn.XLOOKUP(Table4[[#This Row],[Customer ID]], 'Medical Examination'!A:A, 'Medical Examination'!E:E)</f>
        <v>No</v>
      </c>
      <c r="L1362" t="str">
        <f>_xlfn.XLOOKUP(Table4[[#This Row],[Customer ID]], 'Medical Examination'!A:A, 'Medical Examination'!F:F)</f>
        <v>No</v>
      </c>
      <c r="M1362">
        <f>_xlfn.XLOOKUP(Table4[[#This Row],[Customer ID]], 'Medical Examination'!A:A, 'Medical Examination'!G:G)</f>
        <v>2</v>
      </c>
      <c r="N1362" t="str">
        <f>_xlfn.XLOOKUP(Table4[[#This Row],[Customer ID]], 'Medical Examination'!A:A, 'Medical Examination'!H:H)</f>
        <v>No</v>
      </c>
      <c r="O1362" t="str">
        <f>_xlfn.XLOOKUP(Table4[[#This Row],[Customer ID]], 'Medical Examination'!A:A, 'Medical Examination'!I:I)</f>
        <v>Normal</v>
      </c>
      <c r="P1362" t="str">
        <f>_xlfn.XLOOKUP(Table4[[#This Row],[Customer ID]], 'Medical Examination'!A:A, 'Medical Examination'!J:J)</f>
        <v>Normal Weight</v>
      </c>
      <c r="Q1362" s="1">
        <f>_xlfn.XLOOKUP(Table4[[#This Row],[Customer ID]], Hospitalisation!A:A, Hospitalisation!E:E)</f>
        <v>7980.34</v>
      </c>
      <c r="R1362" t="str">
        <f>_xlfn.XLOOKUP(Table4[[#This Row],[Customer ID]], Hospitalisation!A:A, Hospitalisation!F:F)</f>
        <v>Tier - 2</v>
      </c>
      <c r="S1362" t="str">
        <f>_xlfn.XLOOKUP(Table4[[#This Row],[Customer ID]], Hospitalisation!A:A, Hospitalisation!G:G)</f>
        <v>Tier - 2</v>
      </c>
      <c r="T1362" t="str">
        <f>_xlfn.XLOOKUP(Table4[[#This Row],[Customer ID]], Hospitalisation!A:A, Hospitalisation!H:H)</f>
        <v>R1013</v>
      </c>
      <c r="U1362" t="str" cm="1">
        <f t="array" ref="U1362">_xlfn.IFS(Table4[[#This Row],[Age]]&lt;=29,"Youth",Table4[[#This Row],[Age]]&lt;=49,"Adults",Table4[[#This Row],[Age]]&gt;=50,"Senior")</f>
        <v>Senior</v>
      </c>
    </row>
    <row r="1363" spans="1:21">
      <c r="A1363" t="s">
        <v>3604</v>
      </c>
      <c r="B1363" t="str">
        <f>_xlfn.XLOOKUP(Table4[[#This Row],[Customer ID]],Table1[[#This Row],[Customer ID]],Table1[[#This Row],[TITLE]],0)</f>
        <v>Mr</v>
      </c>
      <c r="C1363" t="str" cm="1">
        <f t="array" ref="C1363">_xlfn.XLOOKUP(Table4[[#This Row],[Customer ID]],Table1[[#All],[Customer ID]],Table1[[#All],[FIRST NAME]],0)</f>
        <v>Terry</v>
      </c>
      <c r="D1363" t="str" cm="1">
        <f t="array" ref="D1363">_xlfn.XLOOKUP(Table4[[#This Row],[Customer ID]],Table1[[#All],[Customer ID]],Table1[[#All],[LAST NAME]],0)</f>
        <v>Davidson</v>
      </c>
      <c r="E1363" s="5" cm="1">
        <f t="array" ref="E1363">_xlfn.XLOOKUP(Table4[[#This Row],[Customer ID]],Table3[[#All],[Customer ID]],Table3[[#All],[Date of Birth]],0)</f>
        <v>27616</v>
      </c>
      <c r="F1363" cm="1">
        <f t="array" ref="F1363">_xlfn.XLOOKUP(Table4[[#This Row],[Customer ID]],Table3[[#All],[Customer ID]],Table3[[#All],[Age]],0)</f>
        <v>47</v>
      </c>
      <c r="G1363" cm="1">
        <f t="array" ref="G1363">_xlfn.XLOOKUP(Table4[[#This Row],[Customer ID]],Table3[[#All],[Customer ID]],Table3[[#All],[Children]],0)</f>
        <v>1</v>
      </c>
      <c r="H1363" cm="1">
        <f t="array" ref="H1363">_xlfn.XLOOKUP(Table4[[#This Row],[Customer ID]],Table2[[#All],[Customer ID]],Table2[[#All],[BMI]],0)</f>
        <v>25.13</v>
      </c>
      <c r="I1363" cm="1">
        <f t="array" ref="I1363">_xlfn.XLOOKUP(Table4[[#This Row],[Customer ID]],Table2[[#All],[Customer ID]],Table2[[#All],[HBA1C]],0)</f>
        <v>8</v>
      </c>
      <c r="J1363" t="str">
        <f>_xlfn.XLOOKUP(Table4[[#This Row],[Customer ID]], 'Medical Examination'!A:A, 'Medical Examination'!D:D)</f>
        <v>Yes</v>
      </c>
      <c r="K1363" t="str">
        <f>_xlfn.XLOOKUP(Table4[[#This Row],[Customer ID]], 'Medical Examination'!A:A, 'Medical Examination'!E:E)</f>
        <v>No</v>
      </c>
      <c r="L1363" t="str">
        <f>_xlfn.XLOOKUP(Table4[[#This Row],[Customer ID]], 'Medical Examination'!A:A, 'Medical Examination'!F:F)</f>
        <v>No</v>
      </c>
      <c r="M1363">
        <f>_xlfn.XLOOKUP(Table4[[#This Row],[Customer ID]], 'Medical Examination'!A:A, 'Medical Examination'!G:G)</f>
        <v>1</v>
      </c>
      <c r="N1363" t="str">
        <f>_xlfn.XLOOKUP(Table4[[#This Row],[Customer ID]], 'Medical Examination'!A:A, 'Medical Examination'!H:H)</f>
        <v>No</v>
      </c>
      <c r="O1363" t="str">
        <f>_xlfn.XLOOKUP(Table4[[#This Row],[Customer ID]], 'Medical Examination'!A:A, 'Medical Examination'!I:I)</f>
        <v>Diabetes</v>
      </c>
      <c r="P1363" t="str">
        <f>_xlfn.XLOOKUP(Table4[[#This Row],[Customer ID]], 'Medical Examination'!A:A, 'Medical Examination'!J:J)</f>
        <v>Overweight</v>
      </c>
      <c r="Q1363" s="1">
        <f>_xlfn.XLOOKUP(Table4[[#This Row],[Customer ID]], Hospitalisation!A:A, Hospitalisation!E:E)</f>
        <v>7966.81</v>
      </c>
      <c r="R1363" t="str">
        <f>_xlfn.XLOOKUP(Table4[[#This Row],[Customer ID]], Hospitalisation!A:A, Hospitalisation!F:F)</f>
        <v>Tier - 2</v>
      </c>
      <c r="S1363" t="str">
        <f>_xlfn.XLOOKUP(Table4[[#This Row],[Customer ID]], Hospitalisation!A:A, Hospitalisation!G:G)</f>
        <v>Tier - 2</v>
      </c>
      <c r="T1363" t="str">
        <f>_xlfn.XLOOKUP(Table4[[#This Row],[Customer ID]], Hospitalisation!A:A, Hospitalisation!H:H)</f>
        <v>R1013</v>
      </c>
      <c r="U1363" t="str" cm="1">
        <f t="array" ref="U1363">_xlfn.IFS(Table4[[#This Row],[Age]]&lt;=29,"Youth",Table4[[#This Row],[Age]]&lt;=49,"Adults",Table4[[#This Row],[Age]]&gt;=50,"Senior")</f>
        <v>Adults</v>
      </c>
    </row>
    <row r="1364" spans="1:21">
      <c r="A1364" t="s">
        <v>3607</v>
      </c>
      <c r="B1364" t="str">
        <f>_xlfn.XLOOKUP(Table4[[#This Row],[Customer ID]],Table1[[#This Row],[Customer ID]],Table1[[#This Row],[TITLE]],0)</f>
        <v>Mr</v>
      </c>
      <c r="C1364" t="str" cm="1">
        <f t="array" ref="C1364">_xlfn.XLOOKUP(Table4[[#This Row],[Customer ID]],Table1[[#All],[Customer ID]],Table1[[#All],[FIRST NAME]],0)</f>
        <v>Patrick J</v>
      </c>
      <c r="D1364" t="str" cm="1">
        <f t="array" ref="D1364">_xlfn.XLOOKUP(Table4[[#This Row],[Customer ID]],Table1[[#All],[Customer ID]],Table1[[#All],[LAST NAME]],0)</f>
        <v>Burke</v>
      </c>
      <c r="E1364" s="5" cm="1">
        <f t="array" ref="E1364">_xlfn.XLOOKUP(Table4[[#This Row],[Customer ID]],Table3[[#All],[Customer ID]],Table3[[#All],[Date of Birth]],0)</f>
        <v>25738</v>
      </c>
      <c r="F1364" cm="1">
        <f t="array" ref="F1364">_xlfn.XLOOKUP(Table4[[#This Row],[Customer ID]],Table3[[#All],[Customer ID]],Table3[[#All],[Age]],0)</f>
        <v>52</v>
      </c>
      <c r="G1364" cm="1">
        <f t="array" ref="G1364">_xlfn.XLOOKUP(Table4[[#This Row],[Customer ID]],Table3[[#All],[Customer ID]],Table3[[#All],[Children]],0)</f>
        <v>0</v>
      </c>
      <c r="H1364" cm="1">
        <f t="array" ref="H1364">_xlfn.XLOOKUP(Table4[[#This Row],[Customer ID]],Table2[[#All],[Customer ID]],Table2[[#All],[BMI]],0)</f>
        <v>22.72</v>
      </c>
      <c r="I1364" cm="1">
        <f t="array" ref="I1364">_xlfn.XLOOKUP(Table4[[#This Row],[Customer ID]],Table2[[#All],[Customer ID]],Table2[[#All],[HBA1C]],0)</f>
        <v>9.9600000000000009</v>
      </c>
      <c r="J1364" t="str">
        <f>_xlfn.XLOOKUP(Table4[[#This Row],[Customer ID]], 'Medical Examination'!A:A, 'Medical Examination'!D:D)</f>
        <v>Yes</v>
      </c>
      <c r="K1364" t="str">
        <f>_xlfn.XLOOKUP(Table4[[#This Row],[Customer ID]], 'Medical Examination'!A:A, 'Medical Examination'!E:E)</f>
        <v>No</v>
      </c>
      <c r="L1364" t="str">
        <f>_xlfn.XLOOKUP(Table4[[#This Row],[Customer ID]], 'Medical Examination'!A:A, 'Medical Examination'!F:F)</f>
        <v>No</v>
      </c>
      <c r="M1364">
        <f>_xlfn.XLOOKUP(Table4[[#This Row],[Customer ID]], 'Medical Examination'!A:A, 'Medical Examination'!G:G)</f>
        <v>2</v>
      </c>
      <c r="N1364" t="str">
        <f>_xlfn.XLOOKUP(Table4[[#This Row],[Customer ID]], 'Medical Examination'!A:A, 'Medical Examination'!H:H)</f>
        <v>No</v>
      </c>
      <c r="O1364" t="str">
        <f>_xlfn.XLOOKUP(Table4[[#This Row],[Customer ID]], 'Medical Examination'!A:A, 'Medical Examination'!I:I)</f>
        <v>Diabetes</v>
      </c>
      <c r="P1364" t="str">
        <f>_xlfn.XLOOKUP(Table4[[#This Row],[Customer ID]], 'Medical Examination'!A:A, 'Medical Examination'!J:J)</f>
        <v>Normal Weight</v>
      </c>
      <c r="Q1364" s="1">
        <f>_xlfn.XLOOKUP(Table4[[#This Row],[Customer ID]], Hospitalisation!A:A, Hospitalisation!E:E)</f>
        <v>7958.13</v>
      </c>
      <c r="R1364" t="str">
        <f>_xlfn.XLOOKUP(Table4[[#This Row],[Customer ID]], Hospitalisation!A:A, Hospitalisation!F:F)</f>
        <v>Tier - 2</v>
      </c>
      <c r="S1364" t="str">
        <f>_xlfn.XLOOKUP(Table4[[#This Row],[Customer ID]], Hospitalisation!A:A, Hospitalisation!G:G)</f>
        <v>Tier - 2</v>
      </c>
      <c r="T1364" t="str">
        <f>_xlfn.XLOOKUP(Table4[[#This Row],[Customer ID]], Hospitalisation!A:A, Hospitalisation!H:H)</f>
        <v>R1013</v>
      </c>
      <c r="U1364" t="str" cm="1">
        <f t="array" ref="U1364">_xlfn.IFS(Table4[[#This Row],[Age]]&lt;=29,"Youth",Table4[[#This Row],[Age]]&lt;=49,"Adults",Table4[[#This Row],[Age]]&gt;=50,"Senior")</f>
        <v>Senior</v>
      </c>
    </row>
    <row r="1365" spans="1:21">
      <c r="A1365" t="s">
        <v>3608</v>
      </c>
      <c r="B1365" t="str">
        <f>_xlfn.XLOOKUP(Table4[[#This Row],[Customer ID]],Table1[[#This Row],[Customer ID]],Table1[[#This Row],[TITLE]],0)</f>
        <v>Ms</v>
      </c>
      <c r="C1365" t="str" cm="1">
        <f t="array" ref="C1365">_xlfn.XLOOKUP(Table4[[#This Row],[Customer ID]],Table1[[#All],[Customer ID]],Table1[[#All],[FIRST NAME]],0)</f>
        <v>Keara</v>
      </c>
      <c r="D1365" t="str" cm="1">
        <f t="array" ref="D1365">_xlfn.XLOOKUP(Table4[[#This Row],[Customer ID]],Table1[[#All],[Customer ID]],Table1[[#All],[LAST NAME]],0)</f>
        <v>Mcgraw</v>
      </c>
      <c r="E1365" s="5" cm="1">
        <f t="array" ref="E1365">_xlfn.XLOOKUP(Table4[[#This Row],[Customer ID]],Table3[[#All],[Customer ID]],Table3[[#All],[Date of Birth]],0)</f>
        <v>29948</v>
      </c>
      <c r="F1365" cm="1">
        <f t="array" ref="F1365">_xlfn.XLOOKUP(Table4[[#This Row],[Customer ID]],Table3[[#All],[Customer ID]],Table3[[#All],[Age]],0)</f>
        <v>41</v>
      </c>
      <c r="G1365" cm="1">
        <f t="array" ref="G1365">_xlfn.XLOOKUP(Table4[[#This Row],[Customer ID]],Table3[[#All],[Customer ID]],Table3[[#All],[Children]],0)</f>
        <v>3</v>
      </c>
      <c r="H1365" cm="1">
        <f t="array" ref="H1365">_xlfn.XLOOKUP(Table4[[#This Row],[Customer ID]],Table2[[#All],[Customer ID]],Table2[[#All],[BMI]],0)</f>
        <v>32.6</v>
      </c>
      <c r="I1365" cm="1">
        <f t="array" ref="I1365">_xlfn.XLOOKUP(Table4[[#This Row],[Customer ID]],Table2[[#All],[Customer ID]],Table2[[#All],[HBA1C]],0)</f>
        <v>6.8</v>
      </c>
      <c r="J1365" t="str">
        <f>_xlfn.XLOOKUP(Table4[[#This Row],[Customer ID]], 'Medical Examination'!A:A, 'Medical Examination'!D:D)</f>
        <v>Yes</v>
      </c>
      <c r="K1365" t="str">
        <f>_xlfn.XLOOKUP(Table4[[#This Row],[Customer ID]], 'Medical Examination'!A:A, 'Medical Examination'!E:E)</f>
        <v>No</v>
      </c>
      <c r="L1365" t="str">
        <f>_xlfn.XLOOKUP(Table4[[#This Row],[Customer ID]], 'Medical Examination'!A:A, 'Medical Examination'!F:F)</f>
        <v>No</v>
      </c>
      <c r="M1365">
        <f>_xlfn.XLOOKUP(Table4[[#This Row],[Customer ID]], 'Medical Examination'!A:A, 'Medical Examination'!G:G)</f>
        <v>0</v>
      </c>
      <c r="N1365" t="str">
        <f>_xlfn.XLOOKUP(Table4[[#This Row],[Customer ID]], 'Medical Examination'!A:A, 'Medical Examination'!H:H)</f>
        <v>No</v>
      </c>
      <c r="O1365" t="str">
        <f>_xlfn.XLOOKUP(Table4[[#This Row],[Customer ID]], 'Medical Examination'!A:A, 'Medical Examination'!I:I)</f>
        <v>Diabetes</v>
      </c>
      <c r="P1365" t="str">
        <f>_xlfn.XLOOKUP(Table4[[#This Row],[Customer ID]], 'Medical Examination'!A:A, 'Medical Examination'!J:J)</f>
        <v>Obesity</v>
      </c>
      <c r="Q1365" s="1">
        <f>_xlfn.XLOOKUP(Table4[[#This Row],[Customer ID]], Hospitalisation!A:A, Hospitalisation!E:E)</f>
        <v>7954.52</v>
      </c>
      <c r="R1365" t="str">
        <f>_xlfn.XLOOKUP(Table4[[#This Row],[Customer ID]], Hospitalisation!A:A, Hospitalisation!F:F)</f>
        <v>Tier - 2</v>
      </c>
      <c r="S1365" t="str">
        <f>_xlfn.XLOOKUP(Table4[[#This Row],[Customer ID]], Hospitalisation!A:A, Hospitalisation!G:G)</f>
        <v>Tier - 2</v>
      </c>
      <c r="T1365" t="str">
        <f>_xlfn.XLOOKUP(Table4[[#This Row],[Customer ID]], Hospitalisation!A:A, Hospitalisation!H:H)</f>
        <v>R1011</v>
      </c>
      <c r="U1365" t="str" cm="1">
        <f t="array" ref="U1365">_xlfn.IFS(Table4[[#This Row],[Age]]&lt;=29,"Youth",Table4[[#This Row],[Age]]&lt;=49,"Adults",Table4[[#This Row],[Age]]&gt;=50,"Senior")</f>
        <v>Adults</v>
      </c>
    </row>
    <row r="1366" spans="1:21">
      <c r="A1366" t="s">
        <v>3611</v>
      </c>
      <c r="B1366" t="str">
        <f>_xlfn.XLOOKUP(Table4[[#This Row],[Customer ID]],Table1[[#This Row],[Customer ID]],Table1[[#This Row],[TITLE]],0)</f>
        <v>Ms</v>
      </c>
      <c r="C1366" t="str" cm="1">
        <f t="array" ref="C1366">_xlfn.XLOOKUP(Table4[[#This Row],[Customer ID]],Table1[[#All],[Customer ID]],Table1[[#All],[FIRST NAME]],0)</f>
        <v>Nicole</v>
      </c>
      <c r="D1366" t="str" cm="1">
        <f t="array" ref="D1366">_xlfn.XLOOKUP(Table4[[#This Row],[Customer ID]],Table1[[#All],[Customer ID]],Table1[[#All],[LAST NAME]],0)</f>
        <v>Fellure</v>
      </c>
      <c r="E1366" s="5" cm="1">
        <f t="array" ref="E1366">_xlfn.XLOOKUP(Table4[[#This Row],[Customer ID]],Table3[[#All],[Customer ID]],Table3[[#All],[Date of Birth]],0)</f>
        <v>24297</v>
      </c>
      <c r="F1366" cm="1">
        <f t="array" ref="F1366">_xlfn.XLOOKUP(Table4[[#This Row],[Customer ID]],Table3[[#All],[Customer ID]],Table3[[#All],[Age]],0)</f>
        <v>56</v>
      </c>
      <c r="G1366" cm="1">
        <f t="array" ref="G1366">_xlfn.XLOOKUP(Table4[[#This Row],[Customer ID]],Table3[[#All],[Customer ID]],Table3[[#All],[Children]],0)</f>
        <v>0</v>
      </c>
      <c r="H1366" cm="1">
        <f t="array" ref="H1366">_xlfn.XLOOKUP(Table4[[#This Row],[Customer ID]],Table2[[#All],[Customer ID]],Table2[[#All],[BMI]],0)</f>
        <v>17.28</v>
      </c>
      <c r="I1366" cm="1">
        <f t="array" ref="I1366">_xlfn.XLOOKUP(Table4[[#This Row],[Customer ID]],Table2[[#All],[Customer ID]],Table2[[#All],[HBA1C]],0)</f>
        <v>6.22</v>
      </c>
      <c r="J1366" t="str">
        <f>_xlfn.XLOOKUP(Table4[[#This Row],[Customer ID]], 'Medical Examination'!A:A, 'Medical Examination'!D:D)</f>
        <v>Yes</v>
      </c>
      <c r="K1366" t="str">
        <f>_xlfn.XLOOKUP(Table4[[#This Row],[Customer ID]], 'Medical Examination'!A:A, 'Medical Examination'!E:E)</f>
        <v>No</v>
      </c>
      <c r="L1366" t="str">
        <f>_xlfn.XLOOKUP(Table4[[#This Row],[Customer ID]], 'Medical Examination'!A:A, 'Medical Examination'!F:F)</f>
        <v>No</v>
      </c>
      <c r="M1366">
        <f>_xlfn.XLOOKUP(Table4[[#This Row],[Customer ID]], 'Medical Examination'!A:A, 'Medical Examination'!G:G)</f>
        <v>2</v>
      </c>
      <c r="N1366" t="str">
        <f>_xlfn.XLOOKUP(Table4[[#This Row],[Customer ID]], 'Medical Examination'!A:A, 'Medical Examination'!H:H)</f>
        <v>No</v>
      </c>
      <c r="O1366" t="str">
        <f>_xlfn.XLOOKUP(Table4[[#This Row],[Customer ID]], 'Medical Examination'!A:A, 'Medical Examination'!I:I)</f>
        <v>Prediabetes</v>
      </c>
      <c r="P1366" t="str">
        <f>_xlfn.XLOOKUP(Table4[[#This Row],[Customer ID]], 'Medical Examination'!A:A, 'Medical Examination'!J:J)</f>
        <v>Underweight</v>
      </c>
      <c r="Q1366" s="1">
        <f>_xlfn.XLOOKUP(Table4[[#This Row],[Customer ID]], Hospitalisation!A:A, Hospitalisation!E:E)</f>
        <v>7953.72</v>
      </c>
      <c r="R1366" t="str">
        <f>_xlfn.XLOOKUP(Table4[[#This Row],[Customer ID]], Hospitalisation!A:A, Hospitalisation!F:F)</f>
        <v>Tier - 3</v>
      </c>
      <c r="S1366" t="str">
        <f>_xlfn.XLOOKUP(Table4[[#This Row],[Customer ID]], Hospitalisation!A:A, Hospitalisation!G:G)</f>
        <v>Tier - 3</v>
      </c>
      <c r="T1366" t="str">
        <f>_xlfn.XLOOKUP(Table4[[#This Row],[Customer ID]], Hospitalisation!A:A, Hospitalisation!H:H)</f>
        <v>R1012</v>
      </c>
      <c r="U1366" t="str" cm="1">
        <f t="array" ref="U1366">_xlfn.IFS(Table4[[#This Row],[Age]]&lt;=29,"Youth",Table4[[#This Row],[Age]]&lt;=49,"Adults",Table4[[#This Row],[Age]]&gt;=50,"Senior")</f>
        <v>Senior</v>
      </c>
    </row>
    <row r="1367" spans="1:21">
      <c r="A1367" t="s">
        <v>3613</v>
      </c>
      <c r="B1367" t="str">
        <f>_xlfn.XLOOKUP(Table4[[#This Row],[Customer ID]],Table1[[#This Row],[Customer ID]],Table1[[#This Row],[TITLE]],0)</f>
        <v>Mrs</v>
      </c>
      <c r="C1367" t="str" cm="1">
        <f t="array" ref="C1367">_xlfn.XLOOKUP(Table4[[#This Row],[Customer ID]],Table1[[#All],[Customer ID]],Table1[[#All],[FIRST NAME]],0)</f>
        <v>Katena</v>
      </c>
      <c r="D1367" t="str" cm="1">
        <f t="array" ref="D1367">_xlfn.XLOOKUP(Table4[[#This Row],[Customer ID]],Table1[[#All],[Customer ID]],Table1[[#All],[LAST NAME]],0)</f>
        <v>Sanford</v>
      </c>
      <c r="E1367" s="5" cm="1">
        <f t="array" ref="E1367">_xlfn.XLOOKUP(Table4[[#This Row],[Customer ID]],Table3[[#All],[Customer ID]],Table3[[#All],[Date of Birth]],0)</f>
        <v>32079</v>
      </c>
      <c r="F1367" cm="1">
        <f t="array" ref="F1367">_xlfn.XLOOKUP(Table4[[#This Row],[Customer ID]],Table3[[#All],[Customer ID]],Table3[[#All],[Age]],0)</f>
        <v>35</v>
      </c>
      <c r="G1367" cm="1">
        <f t="array" ref="G1367">_xlfn.XLOOKUP(Table4[[#This Row],[Customer ID]],Table3[[#All],[Customer ID]],Table3[[#All],[Children]],0)</f>
        <v>3</v>
      </c>
      <c r="H1367" cm="1">
        <f t="array" ref="H1367">_xlfn.XLOOKUP(Table4[[#This Row],[Customer ID]],Table2[[#All],[Customer ID]],Table2[[#All],[BMI]],0)</f>
        <v>27.92</v>
      </c>
      <c r="I1367" cm="1">
        <f t="array" ref="I1367">_xlfn.XLOOKUP(Table4[[#This Row],[Customer ID]],Table2[[#All],[Customer ID]],Table2[[#All],[HBA1C]],0)</f>
        <v>5.79</v>
      </c>
      <c r="J1367" t="str">
        <f>_xlfn.XLOOKUP(Table4[[#This Row],[Customer ID]], 'Medical Examination'!A:A, 'Medical Examination'!D:D)</f>
        <v>No</v>
      </c>
      <c r="K1367" t="str">
        <f>_xlfn.XLOOKUP(Table4[[#This Row],[Customer ID]], 'Medical Examination'!A:A, 'Medical Examination'!E:E)</f>
        <v>No</v>
      </c>
      <c r="L1367" t="str">
        <f>_xlfn.XLOOKUP(Table4[[#This Row],[Customer ID]], 'Medical Examination'!A:A, 'Medical Examination'!F:F)</f>
        <v>No</v>
      </c>
      <c r="M1367">
        <f>_xlfn.XLOOKUP(Table4[[#This Row],[Customer ID]], 'Medical Examination'!A:A, 'Medical Examination'!G:G)</f>
        <v>1</v>
      </c>
      <c r="N1367" t="str">
        <f>_xlfn.XLOOKUP(Table4[[#This Row],[Customer ID]], 'Medical Examination'!A:A, 'Medical Examination'!H:H)</f>
        <v>No</v>
      </c>
      <c r="O1367" t="str">
        <f>_xlfn.XLOOKUP(Table4[[#This Row],[Customer ID]], 'Medical Examination'!A:A, 'Medical Examination'!I:I)</f>
        <v>Prediabetes</v>
      </c>
      <c r="P1367" t="str">
        <f>_xlfn.XLOOKUP(Table4[[#This Row],[Customer ID]], 'Medical Examination'!A:A, 'Medical Examination'!J:J)</f>
        <v>Overweight</v>
      </c>
      <c r="Q1367" s="1">
        <f>_xlfn.XLOOKUP(Table4[[#This Row],[Customer ID]], Hospitalisation!A:A, Hospitalisation!E:E)</f>
        <v>7948.22</v>
      </c>
      <c r="R1367" t="str">
        <f>_xlfn.XLOOKUP(Table4[[#This Row],[Customer ID]], Hospitalisation!A:A, Hospitalisation!F:F)</f>
        <v>Tier - 2</v>
      </c>
      <c r="S1367" t="str">
        <f>_xlfn.XLOOKUP(Table4[[#This Row],[Customer ID]], Hospitalisation!A:A, Hospitalisation!G:G)</f>
        <v>Tier - 3</v>
      </c>
      <c r="T1367" t="str">
        <f>_xlfn.XLOOKUP(Table4[[#This Row],[Customer ID]], Hospitalisation!A:A, Hospitalisation!H:H)</f>
        <v>R1025</v>
      </c>
      <c r="U1367" t="str" cm="1">
        <f t="array" ref="U1367">_xlfn.IFS(Table4[[#This Row],[Age]]&lt;=29,"Youth",Table4[[#This Row],[Age]]&lt;=49,"Adults",Table4[[#This Row],[Age]]&gt;=50,"Senior")</f>
        <v>Adults</v>
      </c>
    </row>
    <row r="1368" spans="1:21">
      <c r="A1368" t="s">
        <v>3616</v>
      </c>
      <c r="B1368" t="str">
        <f>_xlfn.XLOOKUP(Table4[[#This Row],[Customer ID]],Table1[[#This Row],[Customer ID]],Table1[[#This Row],[TITLE]],0)</f>
        <v>Ms</v>
      </c>
      <c r="C1368" t="str" cm="1">
        <f t="array" ref="C1368">_xlfn.XLOOKUP(Table4[[#This Row],[Customer ID]],Table1[[#All],[Customer ID]],Table1[[#All],[FIRST NAME]],0)</f>
        <v>Bean K</v>
      </c>
      <c r="D1368" t="str" cm="1">
        <f t="array" ref="D1368">_xlfn.XLOOKUP(Table4[[#This Row],[Customer ID]],Table1[[#All],[Customer ID]],Table1[[#All],[LAST NAME]],0)</f>
        <v>Wrenn</v>
      </c>
      <c r="E1368" s="5" cm="1">
        <f t="array" ref="E1368">_xlfn.XLOOKUP(Table4[[#This Row],[Customer ID]],Table3[[#All],[Customer ID]],Table3[[#All],[Date of Birth]],0)</f>
        <v>28326</v>
      </c>
      <c r="F1368" cm="1">
        <f t="array" ref="F1368">_xlfn.XLOOKUP(Table4[[#This Row],[Customer ID]],Table3[[#All],[Customer ID]],Table3[[#All],[Age]],0)</f>
        <v>45</v>
      </c>
      <c r="G1368" cm="1">
        <f t="array" ref="G1368">_xlfn.XLOOKUP(Table4[[#This Row],[Customer ID]],Table3[[#All],[Customer ID]],Table3[[#All],[Children]],0)</f>
        <v>0</v>
      </c>
      <c r="H1368" cm="1">
        <f t="array" ref="H1368">_xlfn.XLOOKUP(Table4[[#This Row],[Customer ID]],Table2[[#All],[Customer ID]],Table2[[#All],[BMI]],0)</f>
        <v>38.284999999999997</v>
      </c>
      <c r="I1368" cm="1">
        <f t="array" ref="I1368">_xlfn.XLOOKUP(Table4[[#This Row],[Customer ID]],Table2[[#All],[Customer ID]],Table2[[#All],[HBA1C]],0)</f>
        <v>5.41</v>
      </c>
      <c r="J1368" t="str">
        <f>_xlfn.XLOOKUP(Table4[[#This Row],[Customer ID]], 'Medical Examination'!A:A, 'Medical Examination'!D:D)</f>
        <v>No</v>
      </c>
      <c r="K1368" t="str">
        <f>_xlfn.XLOOKUP(Table4[[#This Row],[Customer ID]], 'Medical Examination'!A:A, 'Medical Examination'!E:E)</f>
        <v>No</v>
      </c>
      <c r="L1368" t="str">
        <f>_xlfn.XLOOKUP(Table4[[#This Row],[Customer ID]], 'Medical Examination'!A:A, 'Medical Examination'!F:F)</f>
        <v>No</v>
      </c>
      <c r="M1368">
        <f>_xlfn.XLOOKUP(Table4[[#This Row],[Customer ID]], 'Medical Examination'!A:A, 'Medical Examination'!G:G)</f>
        <v>0</v>
      </c>
      <c r="N1368" t="str">
        <f>_xlfn.XLOOKUP(Table4[[#This Row],[Customer ID]], 'Medical Examination'!A:A, 'Medical Examination'!H:H)</f>
        <v>No</v>
      </c>
      <c r="O1368" t="str">
        <f>_xlfn.XLOOKUP(Table4[[#This Row],[Customer ID]], 'Medical Examination'!A:A, 'Medical Examination'!I:I)</f>
        <v>Normal</v>
      </c>
      <c r="P1368" t="str">
        <f>_xlfn.XLOOKUP(Table4[[#This Row],[Customer ID]], 'Medical Examination'!A:A, 'Medical Examination'!J:J)</f>
        <v>Obesity</v>
      </c>
      <c r="Q1368" s="1">
        <f>_xlfn.XLOOKUP(Table4[[#This Row],[Customer ID]], Hospitalisation!A:A, Hospitalisation!E:E)</f>
        <v>7935.29</v>
      </c>
      <c r="R1368" t="str">
        <f>_xlfn.XLOOKUP(Table4[[#This Row],[Customer ID]], Hospitalisation!A:A, Hospitalisation!F:F)</f>
        <v>Tier - 2</v>
      </c>
      <c r="S1368" t="str">
        <f>_xlfn.XLOOKUP(Table4[[#This Row],[Customer ID]], Hospitalisation!A:A, Hospitalisation!G:G)</f>
        <v>Tier - 1</v>
      </c>
      <c r="T1368" t="str">
        <f>_xlfn.XLOOKUP(Table4[[#This Row],[Customer ID]], Hospitalisation!A:A, Hospitalisation!H:H)</f>
        <v>R1024</v>
      </c>
      <c r="U1368" t="str" cm="1">
        <f t="array" ref="U1368">_xlfn.IFS(Table4[[#This Row],[Age]]&lt;=29,"Youth",Table4[[#This Row],[Age]]&lt;=49,"Adults",Table4[[#This Row],[Age]]&gt;=50,"Senior")</f>
        <v>Adults</v>
      </c>
    </row>
    <row r="1369" spans="1:21">
      <c r="A1369" t="s">
        <v>3619</v>
      </c>
      <c r="B1369" t="str">
        <f>_xlfn.XLOOKUP(Table4[[#This Row],[Customer ID]],Table1[[#This Row],[Customer ID]],Table1[[#This Row],[TITLE]],0)</f>
        <v>Mr</v>
      </c>
      <c r="C1369" t="str" cm="1">
        <f t="array" ref="C1369">_xlfn.XLOOKUP(Table4[[#This Row],[Customer ID]],Table1[[#All],[Customer ID]],Table1[[#All],[FIRST NAME]],0)</f>
        <v>Brian</v>
      </c>
      <c r="D1369" t="str" cm="1">
        <f t="array" ref="D1369">_xlfn.XLOOKUP(Table4[[#This Row],[Customer ID]],Table1[[#All],[Customer ID]],Table1[[#All],[LAST NAME]],0)</f>
        <v>Lindsey</v>
      </c>
      <c r="E1369" s="5" cm="1">
        <f t="array" ref="E1369">_xlfn.XLOOKUP(Table4[[#This Row],[Customer ID]],Table3[[#All],[Customer ID]],Table3[[#All],[Date of Birth]],0)</f>
        <v>22929</v>
      </c>
      <c r="F1369" cm="1">
        <f t="array" ref="F1369">_xlfn.XLOOKUP(Table4[[#This Row],[Customer ID]],Table3[[#All],[Customer ID]],Table3[[#All],[Age]],0)</f>
        <v>60</v>
      </c>
      <c r="G1369" cm="1">
        <f t="array" ref="G1369">_xlfn.XLOOKUP(Table4[[#This Row],[Customer ID]],Table3[[#All],[Customer ID]],Table3[[#All],[Children]],0)</f>
        <v>0</v>
      </c>
      <c r="H1369" cm="1">
        <f t="array" ref="H1369">_xlfn.XLOOKUP(Table4[[#This Row],[Customer ID]],Table2[[#All],[Customer ID]],Table2[[#All],[BMI]],0)</f>
        <v>16.48</v>
      </c>
      <c r="I1369" cm="1">
        <f t="array" ref="I1369">_xlfn.XLOOKUP(Table4[[#This Row],[Customer ID]],Table2[[#All],[Customer ID]],Table2[[#All],[HBA1C]],0)</f>
        <v>11.05</v>
      </c>
      <c r="J1369" t="str">
        <f>_xlfn.XLOOKUP(Table4[[#This Row],[Customer ID]], 'Medical Examination'!A:A, 'Medical Examination'!D:D)</f>
        <v>No</v>
      </c>
      <c r="K1369" t="str">
        <f>_xlfn.XLOOKUP(Table4[[#This Row],[Customer ID]], 'Medical Examination'!A:A, 'Medical Examination'!E:E)</f>
        <v>No</v>
      </c>
      <c r="L1369" t="str">
        <f>_xlfn.XLOOKUP(Table4[[#This Row],[Customer ID]], 'Medical Examination'!A:A, 'Medical Examination'!F:F)</f>
        <v>No</v>
      </c>
      <c r="M1369">
        <f>_xlfn.XLOOKUP(Table4[[#This Row],[Customer ID]], 'Medical Examination'!A:A, 'Medical Examination'!G:G)</f>
        <v>0</v>
      </c>
      <c r="N1369" t="str">
        <f>_xlfn.XLOOKUP(Table4[[#This Row],[Customer ID]], 'Medical Examination'!A:A, 'Medical Examination'!H:H)</f>
        <v>No</v>
      </c>
      <c r="O1369" t="str">
        <f>_xlfn.XLOOKUP(Table4[[#This Row],[Customer ID]], 'Medical Examination'!A:A, 'Medical Examination'!I:I)</f>
        <v>Diabetes</v>
      </c>
      <c r="P1369" t="str">
        <f>_xlfn.XLOOKUP(Table4[[#This Row],[Customer ID]], 'Medical Examination'!A:A, 'Medical Examination'!J:J)</f>
        <v>Underweight</v>
      </c>
      <c r="Q1369" s="1">
        <f>_xlfn.XLOOKUP(Table4[[#This Row],[Customer ID]], Hospitalisation!A:A, Hospitalisation!E:E)</f>
        <v>7896.41</v>
      </c>
      <c r="R1369" t="str">
        <f>_xlfn.XLOOKUP(Table4[[#This Row],[Customer ID]], Hospitalisation!A:A, Hospitalisation!F:F)</f>
        <v>Tier - 3</v>
      </c>
      <c r="S1369" t="str">
        <f>_xlfn.XLOOKUP(Table4[[#This Row],[Customer ID]], Hospitalisation!A:A, Hospitalisation!G:G)</f>
        <v>Tier - 2</v>
      </c>
      <c r="T1369" t="str">
        <f>_xlfn.XLOOKUP(Table4[[#This Row],[Customer ID]], Hospitalisation!A:A, Hospitalisation!H:H)</f>
        <v>R1013</v>
      </c>
      <c r="U1369" t="str" cm="1">
        <f t="array" ref="U1369">_xlfn.IFS(Table4[[#This Row],[Age]]&lt;=29,"Youth",Table4[[#This Row],[Age]]&lt;=49,"Adults",Table4[[#This Row],[Age]]&gt;=50,"Senior")</f>
        <v>Senior</v>
      </c>
    </row>
    <row r="1370" spans="1:21">
      <c r="A1370" t="s">
        <v>3620</v>
      </c>
      <c r="B1370" t="str">
        <f>_xlfn.XLOOKUP(Table4[[#This Row],[Customer ID]],Table1[[#This Row],[Customer ID]],Table1[[#This Row],[TITLE]],0)</f>
        <v>Mr</v>
      </c>
      <c r="C1370" t="str" cm="1">
        <f t="array" ref="C1370">_xlfn.XLOOKUP(Table4[[#This Row],[Customer ID]],Table1[[#All],[Customer ID]],Table1[[#All],[FIRST NAME]],0)</f>
        <v>Jan-Patrick</v>
      </c>
      <c r="D1370" t="str" cm="1">
        <f t="array" ref="D1370">_xlfn.XLOOKUP(Table4[[#This Row],[Customer ID]],Table1[[#All],[Customer ID]],Table1[[#All],[LAST NAME]],0)</f>
        <v>Krueger</v>
      </c>
      <c r="E1370" s="5" cm="1">
        <f t="array" ref="E1370">_xlfn.XLOOKUP(Table4[[#This Row],[Customer ID]],Table3[[#All],[Customer ID]],Table3[[#All],[Date of Birth]],0)</f>
        <v>34655</v>
      </c>
      <c r="F1370" cm="1">
        <f t="array" ref="F1370">_xlfn.XLOOKUP(Table4[[#This Row],[Customer ID]],Table3[[#All],[Customer ID]],Table3[[#All],[Age]],0)</f>
        <v>28</v>
      </c>
      <c r="G1370" cm="1">
        <f t="array" ref="G1370">_xlfn.XLOOKUP(Table4[[#This Row],[Customer ID]],Table3[[#All],[Customer ID]],Table3[[#All],[Children]],0)</f>
        <v>0</v>
      </c>
      <c r="H1370" cm="1">
        <f t="array" ref="H1370">_xlfn.XLOOKUP(Table4[[#This Row],[Customer ID]],Table2[[#All],[Customer ID]],Table2[[#All],[BMI]],0)</f>
        <v>38.57</v>
      </c>
      <c r="I1370" cm="1">
        <f t="array" ref="I1370">_xlfn.XLOOKUP(Table4[[#This Row],[Customer ID]],Table2[[#All],[Customer ID]],Table2[[#All],[HBA1C]],0)</f>
        <v>6.27</v>
      </c>
      <c r="J1370" t="str">
        <f>_xlfn.XLOOKUP(Table4[[#This Row],[Customer ID]], 'Medical Examination'!A:A, 'Medical Examination'!D:D)</f>
        <v>No</v>
      </c>
      <c r="K1370" t="str">
        <f>_xlfn.XLOOKUP(Table4[[#This Row],[Customer ID]], 'Medical Examination'!A:A, 'Medical Examination'!E:E)</f>
        <v>No</v>
      </c>
      <c r="L1370" t="str">
        <f>_xlfn.XLOOKUP(Table4[[#This Row],[Customer ID]], 'Medical Examination'!A:A, 'Medical Examination'!F:F)</f>
        <v>No</v>
      </c>
      <c r="M1370">
        <f>_xlfn.XLOOKUP(Table4[[#This Row],[Customer ID]], 'Medical Examination'!A:A, 'Medical Examination'!G:G)</f>
        <v>0</v>
      </c>
      <c r="N1370" t="str">
        <f>_xlfn.XLOOKUP(Table4[[#This Row],[Customer ID]], 'Medical Examination'!A:A, 'Medical Examination'!H:H)</f>
        <v>No</v>
      </c>
      <c r="O1370" t="str">
        <f>_xlfn.XLOOKUP(Table4[[#This Row],[Customer ID]], 'Medical Examination'!A:A, 'Medical Examination'!I:I)</f>
        <v>Prediabetes</v>
      </c>
      <c r="P1370" t="str">
        <f>_xlfn.XLOOKUP(Table4[[#This Row],[Customer ID]], 'Medical Examination'!A:A, 'Medical Examination'!J:J)</f>
        <v>Obesity</v>
      </c>
      <c r="Q1370" s="1">
        <f>_xlfn.XLOOKUP(Table4[[#This Row],[Customer ID]], Hospitalisation!A:A, Hospitalisation!E:E)</f>
        <v>7851.85</v>
      </c>
      <c r="R1370" t="str">
        <f>_xlfn.XLOOKUP(Table4[[#This Row],[Customer ID]], Hospitalisation!A:A, Hospitalisation!F:F)</f>
        <v>Tier - 2</v>
      </c>
      <c r="S1370" t="str">
        <f>_xlfn.XLOOKUP(Table4[[#This Row],[Customer ID]], Hospitalisation!A:A, Hospitalisation!G:G)</f>
        <v>Tier - 3</v>
      </c>
      <c r="T1370" t="str">
        <f>_xlfn.XLOOKUP(Table4[[#This Row],[Customer ID]], Hospitalisation!A:A, Hospitalisation!H:H)</f>
        <v>R1012</v>
      </c>
      <c r="U1370" t="str" cm="1">
        <f t="array" ref="U1370">_xlfn.IFS(Table4[[#This Row],[Age]]&lt;=29,"Youth",Table4[[#This Row],[Age]]&lt;=49,"Adults",Table4[[#This Row],[Age]]&gt;=50,"Senior")</f>
        <v>Youth</v>
      </c>
    </row>
    <row r="1371" spans="1:21">
      <c r="A1371" t="s">
        <v>3623</v>
      </c>
      <c r="B1371" t="str">
        <f>_xlfn.XLOOKUP(Table4[[#This Row],[Customer ID]],Table1[[#This Row],[Customer ID]],Table1[[#This Row],[TITLE]],0)</f>
        <v>Mr</v>
      </c>
      <c r="C1371" t="str" cm="1">
        <f t="array" ref="C1371">_xlfn.XLOOKUP(Table4[[#This Row],[Customer ID]],Table1[[#All],[Customer ID]],Table1[[#All],[FIRST NAME]],0)</f>
        <v>Jesse J</v>
      </c>
      <c r="D1371" t="str" cm="1">
        <f t="array" ref="D1371">_xlfn.XLOOKUP(Table4[[#This Row],[Customer ID]],Table1[[#All],[Customer ID]],Table1[[#All],[LAST NAME]],0)</f>
        <v>Babler</v>
      </c>
      <c r="E1371" s="5" cm="1">
        <f t="array" ref="E1371">_xlfn.XLOOKUP(Table4[[#This Row],[Customer ID]],Table3[[#All],[Customer ID]],Table3[[#All],[Date of Birth]],0)</f>
        <v>37169</v>
      </c>
      <c r="F1371" cm="1">
        <f t="array" ref="F1371">_xlfn.XLOOKUP(Table4[[#This Row],[Customer ID]],Table3[[#All],[Customer ID]],Table3[[#All],[Age]],0)</f>
        <v>21</v>
      </c>
      <c r="G1371" cm="1">
        <f t="array" ref="G1371">_xlfn.XLOOKUP(Table4[[#This Row],[Customer ID]],Table3[[#All],[Customer ID]],Table3[[#All],[Children]],0)</f>
        <v>0</v>
      </c>
      <c r="H1371" cm="1">
        <f t="array" ref="H1371">_xlfn.XLOOKUP(Table4[[#This Row],[Customer ID]],Table2[[#All],[Customer ID]],Table2[[#All],[BMI]],0)</f>
        <v>43.85</v>
      </c>
      <c r="I1371" cm="1">
        <f t="array" ref="I1371">_xlfn.XLOOKUP(Table4[[#This Row],[Customer ID]],Table2[[#All],[Customer ID]],Table2[[#All],[HBA1C]],0)</f>
        <v>4.7699999999999996</v>
      </c>
      <c r="J1371" t="str">
        <f>_xlfn.XLOOKUP(Table4[[#This Row],[Customer ID]], 'Medical Examination'!A:A, 'Medical Examination'!D:D)</f>
        <v>Yes</v>
      </c>
      <c r="K1371" t="str">
        <f>_xlfn.XLOOKUP(Table4[[#This Row],[Customer ID]], 'Medical Examination'!A:A, 'Medical Examination'!E:E)</f>
        <v>No</v>
      </c>
      <c r="L1371" t="str">
        <f>_xlfn.XLOOKUP(Table4[[#This Row],[Customer ID]], 'Medical Examination'!A:A, 'Medical Examination'!F:F)</f>
        <v>No</v>
      </c>
      <c r="M1371">
        <f>_xlfn.XLOOKUP(Table4[[#This Row],[Customer ID]], 'Medical Examination'!A:A, 'Medical Examination'!G:G)</f>
        <v>0</v>
      </c>
      <c r="N1371" t="str">
        <f>_xlfn.XLOOKUP(Table4[[#This Row],[Customer ID]], 'Medical Examination'!A:A, 'Medical Examination'!H:H)</f>
        <v>No</v>
      </c>
      <c r="O1371" t="str">
        <f>_xlfn.XLOOKUP(Table4[[#This Row],[Customer ID]], 'Medical Examination'!A:A, 'Medical Examination'!I:I)</f>
        <v>Normal</v>
      </c>
      <c r="P1371" t="str">
        <f>_xlfn.XLOOKUP(Table4[[#This Row],[Customer ID]], 'Medical Examination'!A:A, 'Medical Examination'!J:J)</f>
        <v>Obesity</v>
      </c>
      <c r="Q1371" s="1">
        <f>_xlfn.XLOOKUP(Table4[[#This Row],[Customer ID]], Hospitalisation!A:A, Hospitalisation!E:E)</f>
        <v>7844.8</v>
      </c>
      <c r="R1371" t="str">
        <f>_xlfn.XLOOKUP(Table4[[#This Row],[Customer ID]], Hospitalisation!A:A, Hospitalisation!F:F)</f>
        <v>Tier - 2</v>
      </c>
      <c r="S1371" t="str">
        <f>_xlfn.XLOOKUP(Table4[[#This Row],[Customer ID]], Hospitalisation!A:A, Hospitalisation!G:G)</f>
        <v>Tier - 2</v>
      </c>
      <c r="T1371" t="str">
        <f>_xlfn.XLOOKUP(Table4[[#This Row],[Customer ID]], Hospitalisation!A:A, Hospitalisation!H:H)</f>
        <v>R1012</v>
      </c>
      <c r="U1371" t="str" cm="1">
        <f t="array" ref="U1371">_xlfn.IFS(Table4[[#This Row],[Age]]&lt;=29,"Youth",Table4[[#This Row],[Age]]&lt;=49,"Adults",Table4[[#This Row],[Age]]&gt;=50,"Senior")</f>
        <v>Youth</v>
      </c>
    </row>
    <row r="1372" spans="1:21">
      <c r="A1372" t="s">
        <v>3626</v>
      </c>
      <c r="B1372" t="str">
        <f>_xlfn.XLOOKUP(Table4[[#This Row],[Customer ID]],Table1[[#This Row],[Customer ID]],Table1[[#This Row],[TITLE]],0)</f>
        <v>Ms</v>
      </c>
      <c r="C1372" t="str" cm="1">
        <f t="array" ref="C1372">_xlfn.XLOOKUP(Table4[[#This Row],[Customer ID]],Table1[[#All],[Customer ID]],Table1[[#All],[FIRST NAME]],0)</f>
        <v>Lindsey M</v>
      </c>
      <c r="D1372" t="str" cm="1">
        <f t="array" ref="D1372">_xlfn.XLOOKUP(Table4[[#This Row],[Customer ID]],Table1[[#All],[Customer ID]],Table1[[#All],[LAST NAME]],0)</f>
        <v>Brezenski</v>
      </c>
      <c r="E1372" s="5" cm="1">
        <f t="array" ref="E1372">_xlfn.XLOOKUP(Table4[[#This Row],[Customer ID]],Table3[[#All],[Customer ID]],Table3[[#All],[Date of Birth]],0)</f>
        <v>32793</v>
      </c>
      <c r="F1372" cm="1">
        <f t="array" ref="F1372">_xlfn.XLOOKUP(Table4[[#This Row],[Customer ID]],Table3[[#All],[Customer ID]],Table3[[#All],[Age]],0)</f>
        <v>33</v>
      </c>
      <c r="G1372" cm="1">
        <f t="array" ref="G1372">_xlfn.XLOOKUP(Table4[[#This Row],[Customer ID]],Table3[[#All],[Customer ID]],Table3[[#All],[Children]],0)</f>
        <v>3</v>
      </c>
      <c r="H1372" cm="1">
        <f t="array" ref="H1372">_xlfn.XLOOKUP(Table4[[#This Row],[Customer ID]],Table2[[#All],[Customer ID]],Table2[[#All],[BMI]],0)</f>
        <v>30.11</v>
      </c>
      <c r="I1372" cm="1">
        <f t="array" ref="I1372">_xlfn.XLOOKUP(Table4[[#This Row],[Customer ID]],Table2[[#All],[Customer ID]],Table2[[#All],[HBA1C]],0)</f>
        <v>4.08</v>
      </c>
      <c r="J1372" t="str">
        <f>_xlfn.XLOOKUP(Table4[[#This Row],[Customer ID]], 'Medical Examination'!A:A, 'Medical Examination'!D:D)</f>
        <v>No</v>
      </c>
      <c r="K1372" t="str">
        <f>_xlfn.XLOOKUP(Table4[[#This Row],[Customer ID]], 'Medical Examination'!A:A, 'Medical Examination'!E:E)</f>
        <v>No</v>
      </c>
      <c r="L1372" t="str">
        <f>_xlfn.XLOOKUP(Table4[[#This Row],[Customer ID]], 'Medical Examination'!A:A, 'Medical Examination'!F:F)</f>
        <v>No</v>
      </c>
      <c r="M1372">
        <f>_xlfn.XLOOKUP(Table4[[#This Row],[Customer ID]], 'Medical Examination'!A:A, 'Medical Examination'!G:G)</f>
        <v>0</v>
      </c>
      <c r="N1372" t="str">
        <f>_xlfn.XLOOKUP(Table4[[#This Row],[Customer ID]], 'Medical Examination'!A:A, 'Medical Examination'!H:H)</f>
        <v>No</v>
      </c>
      <c r="O1372" t="str">
        <f>_xlfn.XLOOKUP(Table4[[#This Row],[Customer ID]], 'Medical Examination'!A:A, 'Medical Examination'!I:I)</f>
        <v>Normal</v>
      </c>
      <c r="P1372" t="str">
        <f>_xlfn.XLOOKUP(Table4[[#This Row],[Customer ID]], 'Medical Examination'!A:A, 'Medical Examination'!J:J)</f>
        <v>Obesity</v>
      </c>
      <c r="Q1372" s="1">
        <f>_xlfn.XLOOKUP(Table4[[#This Row],[Customer ID]], Hospitalisation!A:A, Hospitalisation!E:E)</f>
        <v>7824.37</v>
      </c>
      <c r="R1372" t="str">
        <f>_xlfn.XLOOKUP(Table4[[#This Row],[Customer ID]], Hospitalisation!A:A, Hospitalisation!F:F)</f>
        <v>Tier - 2</v>
      </c>
      <c r="S1372" t="str">
        <f>_xlfn.XLOOKUP(Table4[[#This Row],[Customer ID]], Hospitalisation!A:A, Hospitalisation!G:G)</f>
        <v>Tier - 2</v>
      </c>
      <c r="T1372" t="str">
        <f>_xlfn.XLOOKUP(Table4[[#This Row],[Customer ID]], Hospitalisation!A:A, Hospitalisation!H:H)</f>
        <v>R1012</v>
      </c>
      <c r="U1372" t="str" cm="1">
        <f t="array" ref="U1372">_xlfn.IFS(Table4[[#This Row],[Age]]&lt;=29,"Youth",Table4[[#This Row],[Age]]&lt;=49,"Adults",Table4[[#This Row],[Age]]&gt;=50,"Senior")</f>
        <v>Adults</v>
      </c>
    </row>
    <row r="1373" spans="1:21">
      <c r="A1373" t="s">
        <v>3629</v>
      </c>
      <c r="B1373" t="str">
        <f>_xlfn.XLOOKUP(Table4[[#This Row],[Customer ID]],Table1[[#This Row],[Customer ID]],Table1[[#This Row],[TITLE]],0)</f>
        <v>Ms</v>
      </c>
      <c r="C1373" t="str" cm="1">
        <f t="array" ref="C1373">_xlfn.XLOOKUP(Table4[[#This Row],[Customer ID]],Table1[[#All],[Customer ID]],Table1[[#All],[FIRST NAME]],0)</f>
        <v>Marguerite K</v>
      </c>
      <c r="D1373" t="str" cm="1">
        <f t="array" ref="D1373">_xlfn.XLOOKUP(Table4[[#This Row],[Customer ID]],Table1[[#All],[Customer ID]],Table1[[#All],[LAST NAME]],0)</f>
        <v>Marschner</v>
      </c>
      <c r="E1373" s="5" cm="1">
        <f t="array" ref="E1373">_xlfn.XLOOKUP(Table4[[#This Row],[Customer ID]],Table3[[#All],[Customer ID]],Table3[[#All],[Date of Birth]],0)</f>
        <v>33593</v>
      </c>
      <c r="F1373" cm="1">
        <f t="array" ref="F1373">_xlfn.XLOOKUP(Table4[[#This Row],[Customer ID]],Table3[[#All],[Customer ID]],Table3[[#All],[Age]],0)</f>
        <v>31</v>
      </c>
      <c r="G1373" cm="1">
        <f t="array" ref="G1373">_xlfn.XLOOKUP(Table4[[#This Row],[Customer ID]],Table3[[#All],[Customer ID]],Table3[[#All],[Children]],0)</f>
        <v>3</v>
      </c>
      <c r="H1373" cm="1">
        <f t="array" ref="H1373">_xlfn.XLOOKUP(Table4[[#This Row],[Customer ID]],Table2[[#All],[Customer ID]],Table2[[#All],[BMI]],0)</f>
        <v>31.59</v>
      </c>
      <c r="I1373" cm="1">
        <f t="array" ref="I1373">_xlfn.XLOOKUP(Table4[[#This Row],[Customer ID]],Table2[[#All],[Customer ID]],Table2[[#All],[HBA1C]],0)</f>
        <v>6.01</v>
      </c>
      <c r="J1373" t="str">
        <f>_xlfn.XLOOKUP(Table4[[#This Row],[Customer ID]], 'Medical Examination'!A:A, 'Medical Examination'!D:D)</f>
        <v>No</v>
      </c>
      <c r="K1373" t="str">
        <f>_xlfn.XLOOKUP(Table4[[#This Row],[Customer ID]], 'Medical Examination'!A:A, 'Medical Examination'!E:E)</f>
        <v>No</v>
      </c>
      <c r="L1373" t="str">
        <f>_xlfn.XLOOKUP(Table4[[#This Row],[Customer ID]], 'Medical Examination'!A:A, 'Medical Examination'!F:F)</f>
        <v>No</v>
      </c>
      <c r="M1373">
        <f>_xlfn.XLOOKUP(Table4[[#This Row],[Customer ID]], 'Medical Examination'!A:A, 'Medical Examination'!G:G)</f>
        <v>0</v>
      </c>
      <c r="N1373" t="str">
        <f>_xlfn.XLOOKUP(Table4[[#This Row],[Customer ID]], 'Medical Examination'!A:A, 'Medical Examination'!H:H)</f>
        <v>No</v>
      </c>
      <c r="O1373" t="str">
        <f>_xlfn.XLOOKUP(Table4[[#This Row],[Customer ID]], 'Medical Examination'!A:A, 'Medical Examination'!I:I)</f>
        <v>Prediabetes</v>
      </c>
      <c r="P1373" t="str">
        <f>_xlfn.XLOOKUP(Table4[[#This Row],[Customer ID]], 'Medical Examination'!A:A, 'Medical Examination'!J:J)</f>
        <v>Obesity</v>
      </c>
      <c r="Q1373" s="1">
        <f>_xlfn.XLOOKUP(Table4[[#This Row],[Customer ID]], Hospitalisation!A:A, Hospitalisation!E:E)</f>
        <v>7812.67</v>
      </c>
      <c r="R1373" t="str">
        <f>_xlfn.XLOOKUP(Table4[[#This Row],[Customer ID]], Hospitalisation!A:A, Hospitalisation!F:F)</f>
        <v>Tier - 2</v>
      </c>
      <c r="S1373" t="str">
        <f>_xlfn.XLOOKUP(Table4[[#This Row],[Customer ID]], Hospitalisation!A:A, Hospitalisation!G:G)</f>
        <v>Tier - 1</v>
      </c>
      <c r="T1373" t="str">
        <f>_xlfn.XLOOKUP(Table4[[#This Row],[Customer ID]], Hospitalisation!A:A, Hospitalisation!H:H)</f>
        <v>R1012</v>
      </c>
      <c r="U1373" t="str" cm="1">
        <f t="array" ref="U1373">_xlfn.IFS(Table4[[#This Row],[Age]]&lt;=29,"Youth",Table4[[#This Row],[Age]]&lt;=49,"Adults",Table4[[#This Row],[Age]]&gt;=50,"Senior")</f>
        <v>Adults</v>
      </c>
    </row>
    <row r="1374" spans="1:21">
      <c r="A1374" t="s">
        <v>3632</v>
      </c>
      <c r="B1374" t="str">
        <f>_xlfn.XLOOKUP(Table4[[#This Row],[Customer ID]],Table1[[#This Row],[Customer ID]],Table1[[#This Row],[TITLE]],0)</f>
        <v>Mr</v>
      </c>
      <c r="C1374" t="str" cm="1">
        <f t="array" ref="C1374">_xlfn.XLOOKUP(Table4[[#This Row],[Customer ID]],Table1[[#All],[Customer ID]],Table1[[#All],[FIRST NAME]],0)</f>
        <v>Travis</v>
      </c>
      <c r="D1374" t="str" cm="1">
        <f t="array" ref="D1374">_xlfn.XLOOKUP(Table4[[#This Row],[Customer ID]],Table1[[#All],[Customer ID]],Table1[[#All],[LAST NAME]],0)</f>
        <v>King</v>
      </c>
      <c r="E1374" s="5" cm="1">
        <f t="array" ref="E1374">_xlfn.XLOOKUP(Table4[[#This Row],[Customer ID]],Table3[[#All],[Customer ID]],Table3[[#All],[Date of Birth]],0)</f>
        <v>27342</v>
      </c>
      <c r="F1374" cm="1">
        <f t="array" ref="F1374">_xlfn.XLOOKUP(Table4[[#This Row],[Customer ID]],Table3[[#All],[Customer ID]],Table3[[#All],[Age]],0)</f>
        <v>48</v>
      </c>
      <c r="G1374" cm="1">
        <f t="array" ref="G1374">_xlfn.XLOOKUP(Table4[[#This Row],[Customer ID]],Table3[[#All],[Customer ID]],Table3[[#All],[Children]],0)</f>
        <v>0</v>
      </c>
      <c r="H1374" cm="1">
        <f t="array" ref="H1374">_xlfn.XLOOKUP(Table4[[#This Row],[Customer ID]],Table2[[#All],[Customer ID]],Table2[[#All],[BMI]],0)</f>
        <v>40.15</v>
      </c>
      <c r="I1374" cm="1">
        <f t="array" ref="I1374">_xlfn.XLOOKUP(Table4[[#This Row],[Customer ID]],Table2[[#All],[Customer ID]],Table2[[#All],[HBA1C]],0)</f>
        <v>11.84</v>
      </c>
      <c r="J1374" t="str">
        <f>_xlfn.XLOOKUP(Table4[[#This Row],[Customer ID]], 'Medical Examination'!A:A, 'Medical Examination'!D:D)</f>
        <v>No</v>
      </c>
      <c r="K1374" t="str">
        <f>_xlfn.XLOOKUP(Table4[[#This Row],[Customer ID]], 'Medical Examination'!A:A, 'Medical Examination'!E:E)</f>
        <v>No</v>
      </c>
      <c r="L1374" t="str">
        <f>_xlfn.XLOOKUP(Table4[[#This Row],[Customer ID]], 'Medical Examination'!A:A, 'Medical Examination'!F:F)</f>
        <v>No</v>
      </c>
      <c r="M1374">
        <f>_xlfn.XLOOKUP(Table4[[#This Row],[Customer ID]], 'Medical Examination'!A:A, 'Medical Examination'!G:G)</f>
        <v>0</v>
      </c>
      <c r="N1374" t="str">
        <f>_xlfn.XLOOKUP(Table4[[#This Row],[Customer ID]], 'Medical Examination'!A:A, 'Medical Examination'!H:H)</f>
        <v>No</v>
      </c>
      <c r="O1374" t="str">
        <f>_xlfn.XLOOKUP(Table4[[#This Row],[Customer ID]], 'Medical Examination'!A:A, 'Medical Examination'!I:I)</f>
        <v>Diabetes</v>
      </c>
      <c r="P1374" t="str">
        <f>_xlfn.XLOOKUP(Table4[[#This Row],[Customer ID]], 'Medical Examination'!A:A, 'Medical Examination'!J:J)</f>
        <v>Obesity</v>
      </c>
      <c r="Q1374" s="1">
        <f>_xlfn.XLOOKUP(Table4[[#This Row],[Customer ID]], Hospitalisation!A:A, Hospitalisation!E:E)</f>
        <v>7804.16</v>
      </c>
      <c r="R1374" t="str">
        <f>_xlfn.XLOOKUP(Table4[[#This Row],[Customer ID]], Hospitalisation!A:A, Hospitalisation!F:F)</f>
        <v>Tier - 2</v>
      </c>
      <c r="S1374" t="str">
        <f>_xlfn.XLOOKUP(Table4[[#This Row],[Customer ID]], Hospitalisation!A:A, Hospitalisation!G:G)</f>
        <v>Tier - 3</v>
      </c>
      <c r="T1374" t="str">
        <f>_xlfn.XLOOKUP(Table4[[#This Row],[Customer ID]], Hospitalisation!A:A, Hospitalisation!H:H)</f>
        <v>R1013</v>
      </c>
      <c r="U1374" t="str" cm="1">
        <f t="array" ref="U1374">_xlfn.IFS(Table4[[#This Row],[Age]]&lt;=29,"Youth",Table4[[#This Row],[Age]]&lt;=49,"Adults",Table4[[#This Row],[Age]]&gt;=50,"Senior")</f>
        <v>Adults</v>
      </c>
    </row>
    <row r="1375" spans="1:21">
      <c r="A1375" t="s">
        <v>3634</v>
      </c>
      <c r="B1375" t="str">
        <f>_xlfn.XLOOKUP(Table4[[#This Row],[Customer ID]],Table1[[#This Row],[Customer ID]],Table1[[#This Row],[TITLE]],0)</f>
        <v>Mr</v>
      </c>
      <c r="C1375" t="str" cm="1">
        <f t="array" ref="C1375">_xlfn.XLOOKUP(Table4[[#This Row],[Customer ID]],Table1[[#All],[Customer ID]],Table1[[#All],[FIRST NAME]],0)</f>
        <v>Ricky</v>
      </c>
      <c r="D1375" t="str" cm="1">
        <f t="array" ref="D1375">_xlfn.XLOOKUP(Table4[[#This Row],[Customer ID]],Table1[[#All],[Customer ID]],Table1[[#All],[LAST NAME]],0)</f>
        <v>Montez</v>
      </c>
      <c r="E1375" s="5" cm="1">
        <f t="array" ref="E1375">_xlfn.XLOOKUP(Table4[[#This Row],[Customer ID]],Table3[[#All],[Customer ID]],Table3[[#All],[Date of Birth]],0)</f>
        <v>35766</v>
      </c>
      <c r="F1375" cm="1">
        <f t="array" ref="F1375">_xlfn.XLOOKUP(Table4[[#This Row],[Customer ID]],Table3[[#All],[Customer ID]],Table3[[#All],[Age]],0)</f>
        <v>25</v>
      </c>
      <c r="G1375" cm="1">
        <f t="array" ref="G1375">_xlfn.XLOOKUP(Table4[[#This Row],[Customer ID]],Table3[[#All],[Customer ID]],Table3[[#All],[Children]],0)</f>
        <v>0</v>
      </c>
      <c r="H1375" cm="1">
        <f t="array" ref="H1375">_xlfn.XLOOKUP(Table4[[#This Row],[Customer ID]],Table2[[#All],[Customer ID]],Table2[[#All],[BMI]],0)</f>
        <v>40.700000000000003</v>
      </c>
      <c r="I1375" cm="1">
        <f t="array" ref="I1375">_xlfn.XLOOKUP(Table4[[#This Row],[Customer ID]],Table2[[#All],[Customer ID]],Table2[[#All],[HBA1C]],0)</f>
        <v>6.27</v>
      </c>
      <c r="J1375" t="str">
        <f>_xlfn.XLOOKUP(Table4[[#This Row],[Customer ID]], 'Medical Examination'!A:A, 'Medical Examination'!D:D)</f>
        <v>Yes</v>
      </c>
      <c r="K1375" t="str">
        <f>_xlfn.XLOOKUP(Table4[[#This Row],[Customer ID]], 'Medical Examination'!A:A, 'Medical Examination'!E:E)</f>
        <v>No</v>
      </c>
      <c r="L1375" t="str">
        <f>_xlfn.XLOOKUP(Table4[[#This Row],[Customer ID]], 'Medical Examination'!A:A, 'Medical Examination'!F:F)</f>
        <v>Yes</v>
      </c>
      <c r="M1375">
        <f>_xlfn.XLOOKUP(Table4[[#This Row],[Customer ID]], 'Medical Examination'!A:A, 'Medical Examination'!G:G)</f>
        <v>1</v>
      </c>
      <c r="N1375" t="str">
        <f>_xlfn.XLOOKUP(Table4[[#This Row],[Customer ID]], 'Medical Examination'!A:A, 'Medical Examination'!H:H)</f>
        <v>No</v>
      </c>
      <c r="O1375" t="str">
        <f>_xlfn.XLOOKUP(Table4[[#This Row],[Customer ID]], 'Medical Examination'!A:A, 'Medical Examination'!I:I)</f>
        <v>Prediabetes</v>
      </c>
      <c r="P1375" t="str">
        <f>_xlfn.XLOOKUP(Table4[[#This Row],[Customer ID]], 'Medical Examination'!A:A, 'Medical Examination'!J:J)</f>
        <v>Obesity</v>
      </c>
      <c r="Q1375" s="1">
        <f>_xlfn.XLOOKUP(Table4[[#This Row],[Customer ID]], Hospitalisation!A:A, Hospitalisation!E:E)</f>
        <v>7803.77</v>
      </c>
      <c r="R1375" t="str">
        <f>_xlfn.XLOOKUP(Table4[[#This Row],[Customer ID]], Hospitalisation!A:A, Hospitalisation!F:F)</f>
        <v>Tier - 2</v>
      </c>
      <c r="S1375" t="str">
        <f>_xlfn.XLOOKUP(Table4[[#This Row],[Customer ID]], Hospitalisation!A:A, Hospitalisation!G:G)</f>
        <v>Tier - 3</v>
      </c>
      <c r="T1375" t="str">
        <f>_xlfn.XLOOKUP(Table4[[#This Row],[Customer ID]], Hospitalisation!A:A, Hospitalisation!H:H)</f>
        <v>R1012</v>
      </c>
      <c r="U1375" t="str" cm="1">
        <f t="array" ref="U1375">_xlfn.IFS(Table4[[#This Row],[Age]]&lt;=29,"Youth",Table4[[#This Row],[Age]]&lt;=49,"Adults",Table4[[#This Row],[Age]]&gt;=50,"Senior")</f>
        <v>Youth</v>
      </c>
    </row>
    <row r="1376" spans="1:21">
      <c r="A1376" t="s">
        <v>3637</v>
      </c>
      <c r="B1376" t="str">
        <f>_xlfn.XLOOKUP(Table4[[#This Row],[Customer ID]],Table1[[#This Row],[Customer ID]],Table1[[#This Row],[TITLE]],0)</f>
        <v>Mrs</v>
      </c>
      <c r="C1376" t="str" cm="1">
        <f t="array" ref="C1376">_xlfn.XLOOKUP(Table4[[#This Row],[Customer ID]],Table1[[#All],[Customer ID]],Table1[[#All],[FIRST NAME]],0)</f>
        <v>Colleen L</v>
      </c>
      <c r="D1376" t="str" cm="1">
        <f t="array" ref="D1376">_xlfn.XLOOKUP(Table4[[#This Row],[Customer ID]],Table1[[#All],[Customer ID]],Table1[[#All],[LAST NAME]],0)</f>
        <v>Campbell</v>
      </c>
      <c r="E1376" s="5" cm="1">
        <f t="array" ref="E1376">_xlfn.XLOOKUP(Table4[[#This Row],[Customer ID]],Table3[[#All],[Customer ID]],Table3[[#All],[Date of Birth]],0)</f>
        <v>36519</v>
      </c>
      <c r="F1376" cm="1">
        <f t="array" ref="F1376">_xlfn.XLOOKUP(Table4[[#This Row],[Customer ID]],Table3[[#All],[Customer ID]],Table3[[#All],[Age]],0)</f>
        <v>23</v>
      </c>
      <c r="G1376" cm="1">
        <f t="array" ref="G1376">_xlfn.XLOOKUP(Table4[[#This Row],[Customer ID]],Table3[[#All],[Customer ID]],Table3[[#All],[Children]],0)</f>
        <v>0</v>
      </c>
      <c r="H1376" cm="1">
        <f t="array" ref="H1376">_xlfn.XLOOKUP(Table4[[#This Row],[Customer ID]],Table2[[#All],[Customer ID]],Table2[[#All],[BMI]],0)</f>
        <v>40.76</v>
      </c>
      <c r="I1376" cm="1">
        <f t="array" ref="I1376">_xlfn.XLOOKUP(Table4[[#This Row],[Customer ID]],Table2[[#All],[Customer ID]],Table2[[#All],[HBA1C]],0)</f>
        <v>5.28</v>
      </c>
      <c r="J1376" t="str">
        <f>_xlfn.XLOOKUP(Table4[[#This Row],[Customer ID]], 'Medical Examination'!A:A, 'Medical Examination'!D:D)</f>
        <v>No</v>
      </c>
      <c r="K1376" t="str">
        <f>_xlfn.XLOOKUP(Table4[[#This Row],[Customer ID]], 'Medical Examination'!A:A, 'Medical Examination'!E:E)</f>
        <v>No</v>
      </c>
      <c r="L1376" t="str">
        <f>_xlfn.XLOOKUP(Table4[[#This Row],[Customer ID]], 'Medical Examination'!A:A, 'Medical Examination'!F:F)</f>
        <v>No</v>
      </c>
      <c r="M1376">
        <f>_xlfn.XLOOKUP(Table4[[#This Row],[Customer ID]], 'Medical Examination'!A:A, 'Medical Examination'!G:G)</f>
        <v>0</v>
      </c>
      <c r="N1376" t="str">
        <f>_xlfn.XLOOKUP(Table4[[#This Row],[Customer ID]], 'Medical Examination'!A:A, 'Medical Examination'!H:H)</f>
        <v>No</v>
      </c>
      <c r="O1376" t="str">
        <f>_xlfn.XLOOKUP(Table4[[#This Row],[Customer ID]], 'Medical Examination'!A:A, 'Medical Examination'!I:I)</f>
        <v>Normal</v>
      </c>
      <c r="P1376" t="str">
        <f>_xlfn.XLOOKUP(Table4[[#This Row],[Customer ID]], 'Medical Examination'!A:A, 'Medical Examination'!J:J)</f>
        <v>Obesity</v>
      </c>
      <c r="Q1376" s="1">
        <f>_xlfn.XLOOKUP(Table4[[#This Row],[Customer ID]], Hospitalisation!A:A, Hospitalisation!E:E)</f>
        <v>7794.68</v>
      </c>
      <c r="R1376" t="str">
        <f>_xlfn.XLOOKUP(Table4[[#This Row],[Customer ID]], Hospitalisation!A:A, Hospitalisation!F:F)</f>
        <v>Tier - 2</v>
      </c>
      <c r="S1376" t="str">
        <f>_xlfn.XLOOKUP(Table4[[#This Row],[Customer ID]], Hospitalisation!A:A, Hospitalisation!G:G)</f>
        <v>Tier - 2</v>
      </c>
      <c r="T1376" t="str">
        <f>_xlfn.XLOOKUP(Table4[[#This Row],[Customer ID]], Hospitalisation!A:A, Hospitalisation!H:H)</f>
        <v>R1026</v>
      </c>
      <c r="U1376" t="str" cm="1">
        <f t="array" ref="U1376">_xlfn.IFS(Table4[[#This Row],[Age]]&lt;=29,"Youth",Table4[[#This Row],[Age]]&lt;=49,"Adults",Table4[[#This Row],[Age]]&gt;=50,"Senior")</f>
        <v>Youth</v>
      </c>
    </row>
    <row r="1377" spans="1:21">
      <c r="A1377" t="s">
        <v>3639</v>
      </c>
      <c r="B1377" t="str">
        <f>_xlfn.XLOOKUP(Table4[[#This Row],[Customer ID]],Table1[[#This Row],[Customer ID]],Table1[[#This Row],[TITLE]],0)</f>
        <v>Mr</v>
      </c>
      <c r="C1377" t="str" cm="1">
        <f t="array" ref="C1377">_xlfn.XLOOKUP(Table4[[#This Row],[Customer ID]],Table1[[#All],[Customer ID]],Table1[[#All],[FIRST NAME]],0)</f>
        <v>Charlie A</v>
      </c>
      <c r="D1377" t="str" cm="1">
        <f t="array" ref="D1377">_xlfn.XLOOKUP(Table4[[#This Row],[Customer ID]],Table1[[#All],[Customer ID]],Table1[[#All],[LAST NAME]],0)</f>
        <v>Hurt</v>
      </c>
      <c r="E1377" s="5" cm="1">
        <f t="array" ref="E1377">_xlfn.XLOOKUP(Table4[[#This Row],[Customer ID]],Table3[[#All],[Customer ID]],Table3[[#All],[Date of Birth]],0)</f>
        <v>27369</v>
      </c>
      <c r="F1377" cm="1">
        <f t="array" ref="F1377">_xlfn.XLOOKUP(Table4[[#This Row],[Customer ID]],Table3[[#All],[Customer ID]],Table3[[#All],[Age]],0)</f>
        <v>48</v>
      </c>
      <c r="G1377" cm="1">
        <f t="array" ref="G1377">_xlfn.XLOOKUP(Table4[[#This Row],[Customer ID]],Table3[[#All],[Customer ID]],Table3[[#All],[Children]],0)</f>
        <v>0</v>
      </c>
      <c r="H1377" cm="1">
        <f t="array" ref="H1377">_xlfn.XLOOKUP(Table4[[#This Row],[Customer ID]],Table2[[#All],[Customer ID]],Table2[[#All],[BMI]],0)</f>
        <v>29.7</v>
      </c>
      <c r="I1377" cm="1">
        <f t="array" ref="I1377">_xlfn.XLOOKUP(Table4[[#This Row],[Customer ID]],Table2[[#All],[Customer ID]],Table2[[#All],[HBA1C]],0)</f>
        <v>7.03</v>
      </c>
      <c r="J1377" t="str">
        <f>_xlfn.XLOOKUP(Table4[[#This Row],[Customer ID]], 'Medical Examination'!A:A, 'Medical Examination'!D:D)</f>
        <v>No</v>
      </c>
      <c r="K1377" t="str">
        <f>_xlfn.XLOOKUP(Table4[[#This Row],[Customer ID]], 'Medical Examination'!A:A, 'Medical Examination'!E:E)</f>
        <v>No</v>
      </c>
      <c r="L1377" t="str">
        <f>_xlfn.XLOOKUP(Table4[[#This Row],[Customer ID]], 'Medical Examination'!A:A, 'Medical Examination'!F:F)</f>
        <v>No</v>
      </c>
      <c r="M1377">
        <f>_xlfn.XLOOKUP(Table4[[#This Row],[Customer ID]], 'Medical Examination'!A:A, 'Medical Examination'!G:G)</f>
        <v>0</v>
      </c>
      <c r="N1377" t="str">
        <f>_xlfn.XLOOKUP(Table4[[#This Row],[Customer ID]], 'Medical Examination'!A:A, 'Medical Examination'!H:H)</f>
        <v>No</v>
      </c>
      <c r="O1377" t="str">
        <f>_xlfn.XLOOKUP(Table4[[#This Row],[Customer ID]], 'Medical Examination'!A:A, 'Medical Examination'!I:I)</f>
        <v>Diabetes</v>
      </c>
      <c r="P1377" t="str">
        <f>_xlfn.XLOOKUP(Table4[[#This Row],[Customer ID]], 'Medical Examination'!A:A, 'Medical Examination'!J:J)</f>
        <v>Overweight</v>
      </c>
      <c r="Q1377" s="1">
        <f>_xlfn.XLOOKUP(Table4[[#This Row],[Customer ID]], Hospitalisation!A:A, Hospitalisation!E:E)</f>
        <v>7789.64</v>
      </c>
      <c r="R1377" t="str">
        <f>_xlfn.XLOOKUP(Table4[[#This Row],[Customer ID]], Hospitalisation!A:A, Hospitalisation!F:F)</f>
        <v>Tier - 1</v>
      </c>
      <c r="S1377" t="str">
        <f>_xlfn.XLOOKUP(Table4[[#This Row],[Customer ID]], Hospitalisation!A:A, Hospitalisation!G:G)</f>
        <v>Tier - 3</v>
      </c>
      <c r="T1377" t="str">
        <f>_xlfn.XLOOKUP(Table4[[#This Row],[Customer ID]], Hospitalisation!A:A, Hospitalisation!H:H)</f>
        <v>R1013</v>
      </c>
      <c r="U1377" t="str" cm="1">
        <f t="array" ref="U1377">_xlfn.IFS(Table4[[#This Row],[Age]]&lt;=29,"Youth",Table4[[#This Row],[Age]]&lt;=49,"Adults",Table4[[#This Row],[Age]]&gt;=50,"Senior")</f>
        <v>Adults</v>
      </c>
    </row>
    <row r="1378" spans="1:21">
      <c r="A1378" t="s">
        <v>3642</v>
      </c>
      <c r="B1378" t="str">
        <f>_xlfn.XLOOKUP(Table4[[#This Row],[Customer ID]],Table1[[#This Row],[Customer ID]],Table1[[#This Row],[TITLE]],0)</f>
        <v>Mr</v>
      </c>
      <c r="C1378" t="str" cm="1">
        <f t="array" ref="C1378">_xlfn.XLOOKUP(Table4[[#This Row],[Customer ID]],Table1[[#All],[Customer ID]],Table1[[#All],[FIRST NAME]],0)</f>
        <v>Rick</v>
      </c>
      <c r="D1378" t="str" cm="1">
        <f t="array" ref="D1378">_xlfn.XLOOKUP(Table4[[#This Row],[Customer ID]],Table1[[#All],[Customer ID]],Table1[[#All],[LAST NAME]],0)</f>
        <v>Garey</v>
      </c>
      <c r="E1378" s="5" cm="1">
        <f t="array" ref="E1378">_xlfn.XLOOKUP(Table4[[#This Row],[Customer ID]],Table3[[#All],[Customer ID]],Table3[[#All],[Date of Birth]],0)</f>
        <v>35785</v>
      </c>
      <c r="F1378" cm="1">
        <f t="array" ref="F1378">_xlfn.XLOOKUP(Table4[[#This Row],[Customer ID]],Table3[[#All],[Customer ID]],Table3[[#All],[Age]],0)</f>
        <v>25</v>
      </c>
      <c r="G1378" cm="1">
        <f t="array" ref="G1378">_xlfn.XLOOKUP(Table4[[#This Row],[Customer ID]],Table3[[#All],[Customer ID]],Table3[[#All],[Children]],0)</f>
        <v>0</v>
      </c>
      <c r="H1378" cm="1">
        <f t="array" ref="H1378">_xlfn.XLOOKUP(Table4[[#This Row],[Customer ID]],Table2[[#All],[Customer ID]],Table2[[#All],[BMI]],0)</f>
        <v>40.58</v>
      </c>
      <c r="I1378" cm="1">
        <f t="array" ref="I1378">_xlfn.XLOOKUP(Table4[[#This Row],[Customer ID]],Table2[[#All],[Customer ID]],Table2[[#All],[HBA1C]],0)</f>
        <v>5.32</v>
      </c>
      <c r="J1378" t="str">
        <f>_xlfn.XLOOKUP(Table4[[#This Row],[Customer ID]], 'Medical Examination'!A:A, 'Medical Examination'!D:D)</f>
        <v>Yes</v>
      </c>
      <c r="K1378" t="str">
        <f>_xlfn.XLOOKUP(Table4[[#This Row],[Customer ID]], 'Medical Examination'!A:A, 'Medical Examination'!E:E)</f>
        <v>No</v>
      </c>
      <c r="L1378" t="str">
        <f>_xlfn.XLOOKUP(Table4[[#This Row],[Customer ID]], 'Medical Examination'!A:A, 'Medical Examination'!F:F)</f>
        <v>Yes</v>
      </c>
      <c r="M1378">
        <f>_xlfn.XLOOKUP(Table4[[#This Row],[Customer ID]], 'Medical Examination'!A:A, 'Medical Examination'!G:G)</f>
        <v>1</v>
      </c>
      <c r="N1378" t="str">
        <f>_xlfn.XLOOKUP(Table4[[#This Row],[Customer ID]], 'Medical Examination'!A:A, 'Medical Examination'!H:H)</f>
        <v>No</v>
      </c>
      <c r="O1378" t="str">
        <f>_xlfn.XLOOKUP(Table4[[#This Row],[Customer ID]], 'Medical Examination'!A:A, 'Medical Examination'!I:I)</f>
        <v>Normal</v>
      </c>
      <c r="P1378" t="str">
        <f>_xlfn.XLOOKUP(Table4[[#This Row],[Customer ID]], 'Medical Examination'!A:A, 'Medical Examination'!J:J)</f>
        <v>Obesity</v>
      </c>
      <c r="Q1378" s="1">
        <f>_xlfn.XLOOKUP(Table4[[#This Row],[Customer ID]], Hospitalisation!A:A, Hospitalisation!E:E)</f>
        <v>7763.06</v>
      </c>
      <c r="R1378" t="str">
        <f>_xlfn.XLOOKUP(Table4[[#This Row],[Customer ID]], Hospitalisation!A:A, Hospitalisation!F:F)</f>
        <v>Tier - 2</v>
      </c>
      <c r="S1378" t="str">
        <f>_xlfn.XLOOKUP(Table4[[#This Row],[Customer ID]], Hospitalisation!A:A, Hospitalisation!G:G)</f>
        <v>Tier - 1</v>
      </c>
      <c r="T1378" t="str">
        <f>_xlfn.XLOOKUP(Table4[[#This Row],[Customer ID]], Hospitalisation!A:A, Hospitalisation!H:H)</f>
        <v>R1012</v>
      </c>
      <c r="U1378" t="str" cm="1">
        <f t="array" ref="U1378">_xlfn.IFS(Table4[[#This Row],[Age]]&lt;=29,"Youth",Table4[[#This Row],[Age]]&lt;=49,"Adults",Table4[[#This Row],[Age]]&gt;=50,"Senior")</f>
        <v>Youth</v>
      </c>
    </row>
    <row r="1379" spans="1:21">
      <c r="A1379" t="s">
        <v>3644</v>
      </c>
      <c r="B1379" t="str">
        <f>_xlfn.XLOOKUP(Table4[[#This Row],[Customer ID]],Table1[[#This Row],[Customer ID]],Table1[[#This Row],[TITLE]],0)</f>
        <v>Ms</v>
      </c>
      <c r="C1379" t="str" cm="1">
        <f t="array" ref="C1379">_xlfn.XLOOKUP(Table4[[#This Row],[Customer ID]],Table1[[#All],[Customer ID]],Table1[[#All],[FIRST NAME]],0)</f>
        <v>Lauren C</v>
      </c>
      <c r="D1379" t="str" cm="1">
        <f t="array" ref="D1379">_xlfn.XLOOKUP(Table4[[#This Row],[Customer ID]],Table1[[#All],[Customer ID]],Table1[[#All],[LAST NAME]],0)</f>
        <v>Reddy</v>
      </c>
      <c r="E1379" s="5" cm="1">
        <f t="array" ref="E1379">_xlfn.XLOOKUP(Table4[[#This Row],[Customer ID]],Table3[[#All],[Customer ID]],Table3[[#All],[Date of Birth]],0)</f>
        <v>29767</v>
      </c>
      <c r="F1379" cm="1">
        <f t="array" ref="F1379">_xlfn.XLOOKUP(Table4[[#This Row],[Customer ID]],Table3[[#All],[Customer ID]],Table3[[#All],[Age]],0)</f>
        <v>41</v>
      </c>
      <c r="G1379" cm="1">
        <f t="array" ref="G1379">_xlfn.XLOOKUP(Table4[[#This Row],[Customer ID]],Table3[[#All],[Customer ID]],Table3[[#All],[Children]],0)</f>
        <v>2</v>
      </c>
      <c r="H1379" cm="1">
        <f t="array" ref="H1379">_xlfn.XLOOKUP(Table4[[#This Row],[Customer ID]],Table2[[#All],[Customer ID]],Table2[[#All],[BMI]],0)</f>
        <v>33.06</v>
      </c>
      <c r="I1379" cm="1">
        <f t="array" ref="I1379">_xlfn.XLOOKUP(Table4[[#This Row],[Customer ID]],Table2[[#All],[Customer ID]],Table2[[#All],[HBA1C]],0)</f>
        <v>9.59</v>
      </c>
      <c r="J1379" t="str">
        <f>_xlfn.XLOOKUP(Table4[[#This Row],[Customer ID]], 'Medical Examination'!A:A, 'Medical Examination'!D:D)</f>
        <v>Yes</v>
      </c>
      <c r="K1379" t="str">
        <f>_xlfn.XLOOKUP(Table4[[#This Row],[Customer ID]], 'Medical Examination'!A:A, 'Medical Examination'!E:E)</f>
        <v>No</v>
      </c>
      <c r="L1379" t="str">
        <f>_xlfn.XLOOKUP(Table4[[#This Row],[Customer ID]], 'Medical Examination'!A:A, 'Medical Examination'!F:F)</f>
        <v>No</v>
      </c>
      <c r="M1379">
        <f>_xlfn.XLOOKUP(Table4[[#This Row],[Customer ID]], 'Medical Examination'!A:A, 'Medical Examination'!G:G)</f>
        <v>0</v>
      </c>
      <c r="N1379" t="str">
        <f>_xlfn.XLOOKUP(Table4[[#This Row],[Customer ID]], 'Medical Examination'!A:A, 'Medical Examination'!H:H)</f>
        <v>No</v>
      </c>
      <c r="O1379" t="str">
        <f>_xlfn.XLOOKUP(Table4[[#This Row],[Customer ID]], 'Medical Examination'!A:A, 'Medical Examination'!I:I)</f>
        <v>Diabetes</v>
      </c>
      <c r="P1379" t="str">
        <f>_xlfn.XLOOKUP(Table4[[#This Row],[Customer ID]], 'Medical Examination'!A:A, 'Medical Examination'!J:J)</f>
        <v>Obesity</v>
      </c>
      <c r="Q1379" s="1">
        <f>_xlfn.XLOOKUP(Table4[[#This Row],[Customer ID]], Hospitalisation!A:A, Hospitalisation!E:E)</f>
        <v>7749.16</v>
      </c>
      <c r="R1379" t="str">
        <f>_xlfn.XLOOKUP(Table4[[#This Row],[Customer ID]], Hospitalisation!A:A, Hospitalisation!F:F)</f>
        <v>Tier - 2</v>
      </c>
      <c r="S1379" t="str">
        <f>_xlfn.XLOOKUP(Table4[[#This Row],[Customer ID]], Hospitalisation!A:A, Hospitalisation!G:G)</f>
        <v>Tier - 1</v>
      </c>
      <c r="T1379" t="str">
        <f>_xlfn.XLOOKUP(Table4[[#This Row],[Customer ID]], Hospitalisation!A:A, Hospitalisation!H:H)</f>
        <v>R1012</v>
      </c>
      <c r="U1379" t="str" cm="1">
        <f t="array" ref="U1379">_xlfn.IFS(Table4[[#This Row],[Age]]&lt;=29,"Youth",Table4[[#This Row],[Age]]&lt;=49,"Adults",Table4[[#This Row],[Age]]&gt;=50,"Senior")</f>
        <v>Adults</v>
      </c>
    </row>
    <row r="1380" spans="1:21">
      <c r="A1380" t="s">
        <v>3647</v>
      </c>
      <c r="B1380" t="str">
        <f>_xlfn.XLOOKUP(Table4[[#This Row],[Customer ID]],Table1[[#This Row],[Customer ID]],Table1[[#This Row],[TITLE]],0)</f>
        <v>Mr</v>
      </c>
      <c r="C1380" t="str" cm="1">
        <f t="array" ref="C1380">_xlfn.XLOOKUP(Table4[[#This Row],[Customer ID]],Table1[[#All],[Customer ID]],Table1[[#All],[FIRST NAME]],0)</f>
        <v>Daniel</v>
      </c>
      <c r="D1380" t="str" cm="1">
        <f t="array" ref="D1380">_xlfn.XLOOKUP(Table4[[#This Row],[Customer ID]],Table1[[#All],[Customer ID]],Table1[[#All],[LAST NAME]],0)</f>
        <v>Mueller</v>
      </c>
      <c r="E1380" s="5" cm="1">
        <f t="array" ref="E1380">_xlfn.XLOOKUP(Table4[[#This Row],[Customer ID]],Table3[[#All],[Customer ID]],Table3[[#All],[Date of Birth]],0)</f>
        <v>28106</v>
      </c>
      <c r="F1380" cm="1">
        <f t="array" ref="F1380">_xlfn.XLOOKUP(Table4[[#This Row],[Customer ID]],Table3[[#All],[Customer ID]],Table3[[#All],[Age]],0)</f>
        <v>46</v>
      </c>
      <c r="G1380" cm="1">
        <f t="array" ref="G1380">_xlfn.XLOOKUP(Table4[[#This Row],[Customer ID]],Table3[[#All],[Customer ID]],Table3[[#All],[Children]],0)</f>
        <v>1</v>
      </c>
      <c r="H1380" cm="1">
        <f t="array" ref="H1380">_xlfn.XLOOKUP(Table4[[#This Row],[Customer ID]],Table2[[#All],[Customer ID]],Table2[[#All],[BMI]],0)</f>
        <v>26.62</v>
      </c>
      <c r="I1380" cm="1">
        <f t="array" ref="I1380">_xlfn.XLOOKUP(Table4[[#This Row],[Customer ID]],Table2[[#All],[Customer ID]],Table2[[#All],[HBA1C]],0)</f>
        <v>6.15</v>
      </c>
      <c r="J1380" t="str">
        <f>_xlfn.XLOOKUP(Table4[[#This Row],[Customer ID]], 'Medical Examination'!A:A, 'Medical Examination'!D:D)</f>
        <v>Yes</v>
      </c>
      <c r="K1380" t="str">
        <f>_xlfn.XLOOKUP(Table4[[#This Row],[Customer ID]], 'Medical Examination'!A:A, 'Medical Examination'!E:E)</f>
        <v>No</v>
      </c>
      <c r="L1380" t="str">
        <f>_xlfn.XLOOKUP(Table4[[#This Row],[Customer ID]], 'Medical Examination'!A:A, 'Medical Examination'!F:F)</f>
        <v>No</v>
      </c>
      <c r="M1380">
        <f>_xlfn.XLOOKUP(Table4[[#This Row],[Customer ID]], 'Medical Examination'!A:A, 'Medical Examination'!G:G)</f>
        <v>0</v>
      </c>
      <c r="N1380" t="str">
        <f>_xlfn.XLOOKUP(Table4[[#This Row],[Customer ID]], 'Medical Examination'!A:A, 'Medical Examination'!H:H)</f>
        <v>No</v>
      </c>
      <c r="O1380" t="str">
        <f>_xlfn.XLOOKUP(Table4[[#This Row],[Customer ID]], 'Medical Examination'!A:A, 'Medical Examination'!I:I)</f>
        <v>Prediabetes</v>
      </c>
      <c r="P1380" t="str">
        <f>_xlfn.XLOOKUP(Table4[[#This Row],[Customer ID]], 'Medical Examination'!A:A, 'Medical Examination'!J:J)</f>
        <v>Overweight</v>
      </c>
      <c r="Q1380" s="1">
        <f>_xlfn.XLOOKUP(Table4[[#This Row],[Customer ID]], Hospitalisation!A:A, Hospitalisation!E:E)</f>
        <v>7742.11</v>
      </c>
      <c r="R1380" t="str">
        <f>_xlfn.XLOOKUP(Table4[[#This Row],[Customer ID]], Hospitalisation!A:A, Hospitalisation!F:F)</f>
        <v>Tier - 3</v>
      </c>
      <c r="S1380" t="str">
        <f>_xlfn.XLOOKUP(Table4[[#This Row],[Customer ID]], Hospitalisation!A:A, Hospitalisation!G:G)</f>
        <v>Tier - 2</v>
      </c>
      <c r="T1380" t="str">
        <f>_xlfn.XLOOKUP(Table4[[#This Row],[Customer ID]], Hospitalisation!A:A, Hospitalisation!H:H)</f>
        <v>R1013</v>
      </c>
      <c r="U1380" t="str" cm="1">
        <f t="array" ref="U1380">_xlfn.IFS(Table4[[#This Row],[Age]]&lt;=29,"Youth",Table4[[#This Row],[Age]]&lt;=49,"Adults",Table4[[#This Row],[Age]]&gt;=50,"Senior")</f>
        <v>Adults</v>
      </c>
    </row>
    <row r="1381" spans="1:21">
      <c r="A1381" t="s">
        <v>3649</v>
      </c>
      <c r="B1381" t="str">
        <f>_xlfn.XLOOKUP(Table4[[#This Row],[Customer ID]],Table1[[#This Row],[Customer ID]],Table1[[#This Row],[TITLE]],0)</f>
        <v>Mr</v>
      </c>
      <c r="C1381" t="str" cm="1">
        <f t="array" ref="C1381">_xlfn.XLOOKUP(Table4[[#This Row],[Customer ID]],Table1[[#All],[Customer ID]],Table1[[#All],[FIRST NAME]],0)</f>
        <v>Jaime</v>
      </c>
      <c r="D1381" t="str" cm="1">
        <f t="array" ref="D1381">_xlfn.XLOOKUP(Table4[[#This Row],[Customer ID]],Table1[[#All],[Customer ID]],Table1[[#All],[LAST NAME]],0)</f>
        <v>Julia</v>
      </c>
      <c r="E1381" s="5" cm="1">
        <f t="array" ref="E1381">_xlfn.XLOOKUP(Table4[[#This Row],[Customer ID]],Table3[[#All],[Customer ID]],Table3[[#All],[Date of Birth]],0)</f>
        <v>28737</v>
      </c>
      <c r="F1381" cm="1">
        <f t="array" ref="F1381">_xlfn.XLOOKUP(Table4[[#This Row],[Customer ID]],Table3[[#All],[Customer ID]],Table3[[#All],[Age]],0)</f>
        <v>44</v>
      </c>
      <c r="G1381" cm="1">
        <f t="array" ref="G1381">_xlfn.XLOOKUP(Table4[[#This Row],[Customer ID]],Table3[[#All],[Customer ID]],Table3[[#All],[Children]],0)</f>
        <v>2</v>
      </c>
      <c r="H1381" cm="1">
        <f t="array" ref="H1381">_xlfn.XLOOKUP(Table4[[#This Row],[Customer ID]],Table2[[#All],[Customer ID]],Table2[[#All],[BMI]],0)</f>
        <v>37.1</v>
      </c>
      <c r="I1381" cm="1">
        <f t="array" ref="I1381">_xlfn.XLOOKUP(Table4[[#This Row],[Customer ID]],Table2[[#All],[Customer ID]],Table2[[#All],[HBA1C]],0)</f>
        <v>11.08</v>
      </c>
      <c r="J1381" t="str">
        <f>_xlfn.XLOOKUP(Table4[[#This Row],[Customer ID]], 'Medical Examination'!A:A, 'Medical Examination'!D:D)</f>
        <v>No</v>
      </c>
      <c r="K1381" t="str">
        <f>_xlfn.XLOOKUP(Table4[[#This Row],[Customer ID]], 'Medical Examination'!A:A, 'Medical Examination'!E:E)</f>
        <v>No</v>
      </c>
      <c r="L1381" t="str">
        <f>_xlfn.XLOOKUP(Table4[[#This Row],[Customer ID]], 'Medical Examination'!A:A, 'Medical Examination'!F:F)</f>
        <v>No</v>
      </c>
      <c r="M1381">
        <f>_xlfn.XLOOKUP(Table4[[#This Row],[Customer ID]], 'Medical Examination'!A:A, 'Medical Examination'!G:G)</f>
        <v>0</v>
      </c>
      <c r="N1381" t="str">
        <f>_xlfn.XLOOKUP(Table4[[#This Row],[Customer ID]], 'Medical Examination'!A:A, 'Medical Examination'!H:H)</f>
        <v>No</v>
      </c>
      <c r="O1381" t="str">
        <f>_xlfn.XLOOKUP(Table4[[#This Row],[Customer ID]], 'Medical Examination'!A:A, 'Medical Examination'!I:I)</f>
        <v>Diabetes</v>
      </c>
      <c r="P1381" t="str">
        <f>_xlfn.XLOOKUP(Table4[[#This Row],[Customer ID]], 'Medical Examination'!A:A, 'Medical Examination'!J:J)</f>
        <v>Obesity</v>
      </c>
      <c r="Q1381" s="1">
        <f>_xlfn.XLOOKUP(Table4[[#This Row],[Customer ID]], Hospitalisation!A:A, Hospitalisation!E:E)</f>
        <v>7740.34</v>
      </c>
      <c r="R1381" t="str">
        <f>_xlfn.XLOOKUP(Table4[[#This Row],[Customer ID]], Hospitalisation!A:A, Hospitalisation!F:F)</f>
        <v>Tier - 1</v>
      </c>
      <c r="S1381" t="str">
        <f>_xlfn.XLOOKUP(Table4[[#This Row],[Customer ID]], Hospitalisation!A:A, Hospitalisation!G:G)</f>
        <v>Tier - 1</v>
      </c>
      <c r="T1381" t="str">
        <f>_xlfn.XLOOKUP(Table4[[#This Row],[Customer ID]], Hospitalisation!A:A, Hospitalisation!H:H)</f>
        <v>R1011</v>
      </c>
      <c r="U1381" t="str" cm="1">
        <f t="array" ref="U1381">_xlfn.IFS(Table4[[#This Row],[Age]]&lt;=29,"Youth",Table4[[#This Row],[Age]]&lt;=49,"Adults",Table4[[#This Row],[Age]]&gt;=50,"Senior")</f>
        <v>Adults</v>
      </c>
    </row>
    <row r="1382" spans="1:21">
      <c r="A1382" t="s">
        <v>3650</v>
      </c>
      <c r="B1382" t="str">
        <f>_xlfn.XLOOKUP(Table4[[#This Row],[Customer ID]],Table1[[#This Row],[Customer ID]],Table1[[#This Row],[TITLE]],0)</f>
        <v>Mr</v>
      </c>
      <c r="C1382" t="str" cm="1">
        <f t="array" ref="C1382">_xlfn.XLOOKUP(Table4[[#This Row],[Customer ID]],Table1[[#All],[Customer ID]],Table1[[#All],[FIRST NAME]],0)</f>
        <v>Erik R</v>
      </c>
      <c r="D1382" t="str" cm="1">
        <f t="array" ref="D1382">_xlfn.XLOOKUP(Table4[[#This Row],[Customer ID]],Table1[[#All],[Customer ID]],Table1[[#All],[LAST NAME]],0)</f>
        <v>Uribe</v>
      </c>
      <c r="E1382" s="5" cm="1">
        <f t="array" ref="E1382">_xlfn.XLOOKUP(Table4[[#This Row],[Customer ID]],Table3[[#All],[Customer ID]],Table3[[#All],[Date of Birth]],0)</f>
        <v>23941</v>
      </c>
      <c r="F1382" cm="1">
        <f t="array" ref="F1382">_xlfn.XLOOKUP(Table4[[#This Row],[Customer ID]],Table3[[#All],[Customer ID]],Table3[[#All],[Age]],0)</f>
        <v>57</v>
      </c>
      <c r="G1382" cm="1">
        <f t="array" ref="G1382">_xlfn.XLOOKUP(Table4[[#This Row],[Customer ID]],Table3[[#All],[Customer ID]],Table3[[#All],[Children]],0)</f>
        <v>0</v>
      </c>
      <c r="H1382" cm="1">
        <f t="array" ref="H1382">_xlfn.XLOOKUP(Table4[[#This Row],[Customer ID]],Table2[[#All],[Customer ID]],Table2[[#All],[BMI]],0)</f>
        <v>18.28</v>
      </c>
      <c r="I1382" cm="1">
        <f t="array" ref="I1382">_xlfn.XLOOKUP(Table4[[#This Row],[Customer ID]],Table2[[#All],[Customer ID]],Table2[[#All],[HBA1C]],0)</f>
        <v>7.95</v>
      </c>
      <c r="J1382" t="str">
        <f>_xlfn.XLOOKUP(Table4[[#This Row],[Customer ID]], 'Medical Examination'!A:A, 'Medical Examination'!D:D)</f>
        <v>No</v>
      </c>
      <c r="K1382" t="str">
        <f>_xlfn.XLOOKUP(Table4[[#This Row],[Customer ID]], 'Medical Examination'!A:A, 'Medical Examination'!E:E)</f>
        <v>No</v>
      </c>
      <c r="L1382" t="str">
        <f>_xlfn.XLOOKUP(Table4[[#This Row],[Customer ID]], 'Medical Examination'!A:A, 'Medical Examination'!F:F)</f>
        <v>No</v>
      </c>
      <c r="M1382">
        <f>_xlfn.XLOOKUP(Table4[[#This Row],[Customer ID]], 'Medical Examination'!A:A, 'Medical Examination'!G:G)</f>
        <v>0</v>
      </c>
      <c r="N1382" t="str">
        <f>_xlfn.XLOOKUP(Table4[[#This Row],[Customer ID]], 'Medical Examination'!A:A, 'Medical Examination'!H:H)</f>
        <v>No</v>
      </c>
      <c r="O1382" t="str">
        <f>_xlfn.XLOOKUP(Table4[[#This Row],[Customer ID]], 'Medical Examination'!A:A, 'Medical Examination'!I:I)</f>
        <v>Diabetes</v>
      </c>
      <c r="P1382" t="str">
        <f>_xlfn.XLOOKUP(Table4[[#This Row],[Customer ID]], 'Medical Examination'!A:A, 'Medical Examination'!J:J)</f>
        <v>Underweight</v>
      </c>
      <c r="Q1382" s="1">
        <f>_xlfn.XLOOKUP(Table4[[#This Row],[Customer ID]], Hospitalisation!A:A, Hospitalisation!E:E)</f>
        <v>7736.39</v>
      </c>
      <c r="R1382" t="str">
        <f>_xlfn.XLOOKUP(Table4[[#This Row],[Customer ID]], Hospitalisation!A:A, Hospitalisation!F:F)</f>
        <v>Tier - 3</v>
      </c>
      <c r="S1382" t="str">
        <f>_xlfn.XLOOKUP(Table4[[#This Row],[Customer ID]], Hospitalisation!A:A, Hospitalisation!G:G)</f>
        <v>Tier - 2</v>
      </c>
      <c r="T1382" t="str">
        <f>_xlfn.XLOOKUP(Table4[[#This Row],[Customer ID]], Hospitalisation!A:A, Hospitalisation!H:H)</f>
        <v>R1013</v>
      </c>
      <c r="U1382" t="str" cm="1">
        <f t="array" ref="U1382">_xlfn.IFS(Table4[[#This Row],[Age]]&lt;=29,"Youth",Table4[[#This Row],[Age]]&lt;=49,"Adults",Table4[[#This Row],[Age]]&gt;=50,"Senior")</f>
        <v>Senior</v>
      </c>
    </row>
    <row r="1383" spans="1:21">
      <c r="A1383" t="s">
        <v>3653</v>
      </c>
      <c r="B1383" t="str">
        <f>_xlfn.XLOOKUP(Table4[[#This Row],[Customer ID]],Table1[[#This Row],[Customer ID]],Table1[[#This Row],[TITLE]],0)</f>
        <v>Ms</v>
      </c>
      <c r="C1383" t="str" cm="1">
        <f t="array" ref="C1383">_xlfn.XLOOKUP(Table4[[#This Row],[Customer ID]],Table1[[#All],[Customer ID]],Table1[[#All],[FIRST NAME]],0)</f>
        <v>Katie</v>
      </c>
      <c r="D1383" t="str" cm="1">
        <f t="array" ref="D1383">_xlfn.XLOOKUP(Table4[[#This Row],[Customer ID]],Table1[[#All],[Customer ID]],Table1[[#All],[LAST NAME]],0)</f>
        <v>Hand</v>
      </c>
      <c r="E1383" s="5" cm="1">
        <f t="array" ref="E1383">_xlfn.XLOOKUP(Table4[[#This Row],[Customer ID]],Table3[[#All],[Customer ID]],Table3[[#All],[Date of Birth]],0)</f>
        <v>28366</v>
      </c>
      <c r="F1383" cm="1">
        <f t="array" ref="F1383">_xlfn.XLOOKUP(Table4[[#This Row],[Customer ID]],Table3[[#All],[Customer ID]],Table3[[#All],[Age]],0)</f>
        <v>45</v>
      </c>
      <c r="G1383" cm="1">
        <f t="array" ref="G1383">_xlfn.XLOOKUP(Table4[[#This Row],[Customer ID]],Table3[[#All],[Customer ID]],Table3[[#All],[Children]],0)</f>
        <v>0</v>
      </c>
      <c r="H1383" cm="1">
        <f t="array" ref="H1383">_xlfn.XLOOKUP(Table4[[#This Row],[Customer ID]],Table2[[#All],[Customer ID]],Table2[[#All],[BMI]],0)</f>
        <v>35.814999999999998</v>
      </c>
      <c r="I1383" cm="1">
        <f t="array" ref="I1383">_xlfn.XLOOKUP(Table4[[#This Row],[Customer ID]],Table2[[#All],[Customer ID]],Table2[[#All],[HBA1C]],0)</f>
        <v>6.23</v>
      </c>
      <c r="J1383" t="str">
        <f>_xlfn.XLOOKUP(Table4[[#This Row],[Customer ID]], 'Medical Examination'!A:A, 'Medical Examination'!D:D)</f>
        <v>No</v>
      </c>
      <c r="K1383" t="str">
        <f>_xlfn.XLOOKUP(Table4[[#This Row],[Customer ID]], 'Medical Examination'!A:A, 'Medical Examination'!E:E)</f>
        <v>No</v>
      </c>
      <c r="L1383" t="str">
        <f>_xlfn.XLOOKUP(Table4[[#This Row],[Customer ID]], 'Medical Examination'!A:A, 'Medical Examination'!F:F)</f>
        <v>No</v>
      </c>
      <c r="M1383">
        <f>_xlfn.XLOOKUP(Table4[[#This Row],[Customer ID]], 'Medical Examination'!A:A, 'Medical Examination'!G:G)</f>
        <v>0</v>
      </c>
      <c r="N1383" t="str">
        <f>_xlfn.XLOOKUP(Table4[[#This Row],[Customer ID]], 'Medical Examination'!A:A, 'Medical Examination'!H:H)</f>
        <v>No</v>
      </c>
      <c r="O1383" t="str">
        <f>_xlfn.XLOOKUP(Table4[[#This Row],[Customer ID]], 'Medical Examination'!A:A, 'Medical Examination'!I:I)</f>
        <v>Prediabetes</v>
      </c>
      <c r="P1383" t="str">
        <f>_xlfn.XLOOKUP(Table4[[#This Row],[Customer ID]], 'Medical Examination'!A:A, 'Medical Examination'!J:J)</f>
        <v>Obesity</v>
      </c>
      <c r="Q1383" s="1">
        <f>_xlfn.XLOOKUP(Table4[[#This Row],[Customer ID]], Hospitalisation!A:A, Hospitalisation!E:E)</f>
        <v>7731.86</v>
      </c>
      <c r="R1383" t="str">
        <f>_xlfn.XLOOKUP(Table4[[#This Row],[Customer ID]], Hospitalisation!A:A, Hospitalisation!F:F)</f>
        <v>Tier - 2</v>
      </c>
      <c r="S1383" t="str">
        <f>_xlfn.XLOOKUP(Table4[[#This Row],[Customer ID]], Hospitalisation!A:A, Hospitalisation!G:G)</f>
        <v>Tier - 3</v>
      </c>
      <c r="T1383" t="str">
        <f>_xlfn.XLOOKUP(Table4[[#This Row],[Customer ID]], Hospitalisation!A:A, Hospitalisation!H:H)</f>
        <v>R1012</v>
      </c>
      <c r="U1383" t="str" cm="1">
        <f t="array" ref="U1383">_xlfn.IFS(Table4[[#This Row],[Age]]&lt;=29,"Youth",Table4[[#This Row],[Age]]&lt;=49,"Adults",Table4[[#This Row],[Age]]&gt;=50,"Senior")</f>
        <v>Adults</v>
      </c>
    </row>
    <row r="1384" spans="1:21">
      <c r="A1384" t="s">
        <v>3655</v>
      </c>
      <c r="B1384" t="str">
        <f>_xlfn.XLOOKUP(Table4[[#This Row],[Customer ID]],Table1[[#This Row],[Customer ID]],Table1[[#This Row],[TITLE]],0)</f>
        <v>Mr</v>
      </c>
      <c r="C1384" t="str" cm="1">
        <f t="array" ref="C1384">_xlfn.XLOOKUP(Table4[[#This Row],[Customer ID]],Table1[[#All],[Customer ID]],Table1[[#All],[FIRST NAME]],0)</f>
        <v>Thomas A</v>
      </c>
      <c r="D1384" t="str" cm="1">
        <f t="array" ref="D1384">_xlfn.XLOOKUP(Table4[[#This Row],[Customer ID]],Table1[[#All],[Customer ID]],Table1[[#All],[LAST NAME]],0)</f>
        <v>Petersen</v>
      </c>
      <c r="E1384" s="5" cm="1">
        <f t="array" ref="E1384">_xlfn.XLOOKUP(Table4[[#This Row],[Customer ID]],Table3[[#All],[Customer ID]],Table3[[#All],[Date of Birth]],0)</f>
        <v>28828</v>
      </c>
      <c r="F1384" cm="1">
        <f t="array" ref="F1384">_xlfn.XLOOKUP(Table4[[#This Row],[Customer ID]],Table3[[#All],[Customer ID]],Table3[[#All],[Age]],0)</f>
        <v>44</v>
      </c>
      <c r="G1384" cm="1">
        <f t="array" ref="G1384">_xlfn.XLOOKUP(Table4[[#This Row],[Customer ID]],Table3[[#All],[Customer ID]],Table3[[#All],[Children]],0)</f>
        <v>2</v>
      </c>
      <c r="H1384" cm="1">
        <f t="array" ref="H1384">_xlfn.XLOOKUP(Table4[[#This Row],[Customer ID]],Table2[[#All],[Customer ID]],Table2[[#All],[BMI]],0)</f>
        <v>30.69</v>
      </c>
      <c r="I1384" cm="1">
        <f t="array" ref="I1384">_xlfn.XLOOKUP(Table4[[#This Row],[Customer ID]],Table2[[#All],[Customer ID]],Table2[[#All],[HBA1C]],0)</f>
        <v>6.5</v>
      </c>
      <c r="J1384" t="str">
        <f>_xlfn.XLOOKUP(Table4[[#This Row],[Customer ID]], 'Medical Examination'!A:A, 'Medical Examination'!D:D)</f>
        <v>No</v>
      </c>
      <c r="K1384" t="str">
        <f>_xlfn.XLOOKUP(Table4[[#This Row],[Customer ID]], 'Medical Examination'!A:A, 'Medical Examination'!E:E)</f>
        <v>No</v>
      </c>
      <c r="L1384" t="str">
        <f>_xlfn.XLOOKUP(Table4[[#This Row],[Customer ID]], 'Medical Examination'!A:A, 'Medical Examination'!F:F)</f>
        <v>No</v>
      </c>
      <c r="M1384">
        <f>_xlfn.XLOOKUP(Table4[[#This Row],[Customer ID]], 'Medical Examination'!A:A, 'Medical Examination'!G:G)</f>
        <v>0</v>
      </c>
      <c r="N1384" t="str">
        <f>_xlfn.XLOOKUP(Table4[[#This Row],[Customer ID]], 'Medical Examination'!A:A, 'Medical Examination'!H:H)</f>
        <v>No</v>
      </c>
      <c r="O1384" t="str">
        <f>_xlfn.XLOOKUP(Table4[[#This Row],[Customer ID]], 'Medical Examination'!A:A, 'Medical Examination'!I:I)</f>
        <v>Diabetes</v>
      </c>
      <c r="P1384" t="str">
        <f>_xlfn.XLOOKUP(Table4[[#This Row],[Customer ID]], 'Medical Examination'!A:A, 'Medical Examination'!J:J)</f>
        <v>Obesity</v>
      </c>
      <c r="Q1384" s="1">
        <f>_xlfn.XLOOKUP(Table4[[#This Row],[Customer ID]], Hospitalisation!A:A, Hospitalisation!E:E)</f>
        <v>7731.43</v>
      </c>
      <c r="R1384" t="str">
        <f>_xlfn.XLOOKUP(Table4[[#This Row],[Customer ID]], Hospitalisation!A:A, Hospitalisation!F:F)</f>
        <v>Tier - 3</v>
      </c>
      <c r="S1384" t="str">
        <f>_xlfn.XLOOKUP(Table4[[#This Row],[Customer ID]], Hospitalisation!A:A, Hospitalisation!G:G)</f>
        <v>Tier - 2</v>
      </c>
      <c r="T1384" t="str">
        <f>_xlfn.XLOOKUP(Table4[[#This Row],[Customer ID]], Hospitalisation!A:A, Hospitalisation!H:H)</f>
        <v>R1013</v>
      </c>
      <c r="U1384" t="str" cm="1">
        <f t="array" ref="U1384">_xlfn.IFS(Table4[[#This Row],[Age]]&lt;=29,"Youth",Table4[[#This Row],[Age]]&lt;=49,"Adults",Table4[[#This Row],[Age]]&gt;=50,"Senior")</f>
        <v>Adults</v>
      </c>
    </row>
    <row r="1385" spans="1:21">
      <c r="A1385" t="s">
        <v>3656</v>
      </c>
      <c r="B1385" t="str">
        <f>_xlfn.XLOOKUP(Table4[[#This Row],[Customer ID]],Table1[[#This Row],[Customer ID]],Table1[[#This Row],[TITLE]],0)</f>
        <v>Mr</v>
      </c>
      <c r="C1385" t="str" cm="1">
        <f t="array" ref="C1385">_xlfn.XLOOKUP(Table4[[#This Row],[Customer ID]],Table1[[#All],[Customer ID]],Table1[[#All],[FIRST NAME]],0)</f>
        <v>Jean-Marc</v>
      </c>
      <c r="D1385" t="str" cm="1">
        <f t="array" ref="D1385">_xlfn.XLOOKUP(Table4[[#This Row],[Customer ID]],Table1[[#All],[Customer ID]],Table1[[#All],[LAST NAME]],0)</f>
        <v>Mac-Thiong</v>
      </c>
      <c r="E1385" s="5" cm="1">
        <f t="array" ref="E1385">_xlfn.XLOOKUP(Table4[[#This Row],[Customer ID]],Table3[[#All],[Customer ID]],Table3[[#All],[Date of Birth]],0)</f>
        <v>29474</v>
      </c>
      <c r="F1385" cm="1">
        <f t="array" ref="F1385">_xlfn.XLOOKUP(Table4[[#This Row],[Customer ID]],Table3[[#All],[Customer ID]],Table3[[#All],[Age]],0)</f>
        <v>42</v>
      </c>
      <c r="G1385" cm="1">
        <f t="array" ref="G1385">_xlfn.XLOOKUP(Table4[[#This Row],[Customer ID]],Table3[[#All],[Customer ID]],Table3[[#All],[Children]],0)</f>
        <v>2</v>
      </c>
      <c r="H1385" cm="1">
        <f t="array" ref="H1385">_xlfn.XLOOKUP(Table4[[#This Row],[Customer ID]],Table2[[#All],[Customer ID]],Table2[[#All],[BMI]],0)</f>
        <v>26.125</v>
      </c>
      <c r="I1385" cm="1">
        <f t="array" ref="I1385">_xlfn.XLOOKUP(Table4[[#This Row],[Customer ID]],Table2[[#All],[Customer ID]],Table2[[#All],[HBA1C]],0)</f>
        <v>5.22</v>
      </c>
      <c r="J1385" t="str">
        <f>_xlfn.XLOOKUP(Table4[[#This Row],[Customer ID]], 'Medical Examination'!A:A, 'Medical Examination'!D:D)</f>
        <v>No</v>
      </c>
      <c r="K1385" t="str">
        <f>_xlfn.XLOOKUP(Table4[[#This Row],[Customer ID]], 'Medical Examination'!A:A, 'Medical Examination'!E:E)</f>
        <v>No</v>
      </c>
      <c r="L1385" t="str">
        <f>_xlfn.XLOOKUP(Table4[[#This Row],[Customer ID]], 'Medical Examination'!A:A, 'Medical Examination'!F:F)</f>
        <v>No</v>
      </c>
      <c r="M1385">
        <f>_xlfn.XLOOKUP(Table4[[#This Row],[Customer ID]], 'Medical Examination'!A:A, 'Medical Examination'!G:G)</f>
        <v>0</v>
      </c>
      <c r="N1385" t="str">
        <f>_xlfn.XLOOKUP(Table4[[#This Row],[Customer ID]], 'Medical Examination'!A:A, 'Medical Examination'!H:H)</f>
        <v>No</v>
      </c>
      <c r="O1385" t="str">
        <f>_xlfn.XLOOKUP(Table4[[#This Row],[Customer ID]], 'Medical Examination'!A:A, 'Medical Examination'!I:I)</f>
        <v>Normal</v>
      </c>
      <c r="P1385" t="str">
        <f>_xlfn.XLOOKUP(Table4[[#This Row],[Customer ID]], 'Medical Examination'!A:A, 'Medical Examination'!J:J)</f>
        <v>Overweight</v>
      </c>
      <c r="Q1385" s="1">
        <f>_xlfn.XLOOKUP(Table4[[#This Row],[Customer ID]], Hospitalisation!A:A, Hospitalisation!E:E)</f>
        <v>7729.65</v>
      </c>
      <c r="R1385" t="str">
        <f>_xlfn.XLOOKUP(Table4[[#This Row],[Customer ID]], Hospitalisation!A:A, Hospitalisation!F:F)</f>
        <v>Tier - 3</v>
      </c>
      <c r="S1385" t="str">
        <f>_xlfn.XLOOKUP(Table4[[#This Row],[Customer ID]], Hospitalisation!A:A, Hospitalisation!G:G)</f>
        <v>Tier - 1</v>
      </c>
      <c r="T1385" t="str">
        <f>_xlfn.XLOOKUP(Table4[[#This Row],[Customer ID]], Hospitalisation!A:A, Hospitalisation!H:H)</f>
        <v>R1016</v>
      </c>
      <c r="U1385" t="str" cm="1">
        <f t="array" ref="U1385">_xlfn.IFS(Table4[[#This Row],[Age]]&lt;=29,"Youth",Table4[[#This Row],[Age]]&lt;=49,"Adults",Table4[[#This Row],[Age]]&gt;=50,"Senior")</f>
        <v>Adults</v>
      </c>
    </row>
    <row r="1386" spans="1:21">
      <c r="A1386" t="s">
        <v>3659</v>
      </c>
      <c r="B1386" t="str">
        <f>_xlfn.XLOOKUP(Table4[[#This Row],[Customer ID]],Table1[[#This Row],[Customer ID]],Table1[[#This Row],[TITLE]],0)</f>
        <v>Ms</v>
      </c>
      <c r="C1386" t="str" cm="1">
        <f t="array" ref="C1386">_xlfn.XLOOKUP(Table4[[#This Row],[Customer ID]],Table1[[#All],[Customer ID]],Table1[[#All],[FIRST NAME]],0)</f>
        <v>Kerry L</v>
      </c>
      <c r="D1386" t="str" cm="1">
        <f t="array" ref="D1386">_xlfn.XLOOKUP(Table4[[#This Row],[Customer ID]],Table1[[#All],[Customer ID]],Table1[[#All],[LAST NAME]],0)</f>
        <v>Walker</v>
      </c>
      <c r="E1386" s="5" cm="1">
        <f t="array" ref="E1386">_xlfn.XLOOKUP(Table4[[#This Row],[Customer ID]],Table3[[#All],[Customer ID]],Table3[[#All],[Date of Birth]],0)</f>
        <v>29008</v>
      </c>
      <c r="F1386" cm="1">
        <f t="array" ref="F1386">_xlfn.XLOOKUP(Table4[[#This Row],[Customer ID]],Table3[[#All],[Customer ID]],Table3[[#All],[Age]],0)</f>
        <v>44</v>
      </c>
      <c r="G1386" cm="1">
        <f t="array" ref="G1386">_xlfn.XLOOKUP(Table4[[#This Row],[Customer ID]],Table3[[#All],[Customer ID]],Table3[[#All],[Children]],0)</f>
        <v>1</v>
      </c>
      <c r="H1386" cm="1">
        <f t="array" ref="H1386">_xlfn.XLOOKUP(Table4[[#This Row],[Customer ID]],Table2[[#All],[Customer ID]],Table2[[#All],[BMI]],0)</f>
        <v>34.58</v>
      </c>
      <c r="I1386" cm="1">
        <f t="array" ref="I1386">_xlfn.XLOOKUP(Table4[[#This Row],[Customer ID]],Table2[[#All],[Customer ID]],Table2[[#All],[HBA1C]],0)</f>
        <v>6.3</v>
      </c>
      <c r="J1386" t="str">
        <f>_xlfn.XLOOKUP(Table4[[#This Row],[Customer ID]], 'Medical Examination'!A:A, 'Medical Examination'!D:D)</f>
        <v>No</v>
      </c>
      <c r="K1386" t="str">
        <f>_xlfn.XLOOKUP(Table4[[#This Row],[Customer ID]], 'Medical Examination'!A:A, 'Medical Examination'!E:E)</f>
        <v>No</v>
      </c>
      <c r="L1386" t="str">
        <f>_xlfn.XLOOKUP(Table4[[#This Row],[Customer ID]], 'Medical Examination'!A:A, 'Medical Examination'!F:F)</f>
        <v>Yes</v>
      </c>
      <c r="M1386">
        <f>_xlfn.XLOOKUP(Table4[[#This Row],[Customer ID]], 'Medical Examination'!A:A, 'Medical Examination'!G:G)</f>
        <v>1</v>
      </c>
      <c r="N1386" t="str">
        <f>_xlfn.XLOOKUP(Table4[[#This Row],[Customer ID]], 'Medical Examination'!A:A, 'Medical Examination'!H:H)</f>
        <v>No</v>
      </c>
      <c r="O1386" t="str">
        <f>_xlfn.XLOOKUP(Table4[[#This Row],[Customer ID]], 'Medical Examination'!A:A, 'Medical Examination'!I:I)</f>
        <v>Prediabetes</v>
      </c>
      <c r="P1386" t="str">
        <f>_xlfn.XLOOKUP(Table4[[#This Row],[Customer ID]], 'Medical Examination'!A:A, 'Medical Examination'!J:J)</f>
        <v>Obesity</v>
      </c>
      <c r="Q1386" s="1">
        <f>_xlfn.XLOOKUP(Table4[[#This Row],[Customer ID]], Hospitalisation!A:A, Hospitalisation!E:E)</f>
        <v>7727.25</v>
      </c>
      <c r="R1386" t="str">
        <f>_xlfn.XLOOKUP(Table4[[#This Row],[Customer ID]], Hospitalisation!A:A, Hospitalisation!F:F)</f>
        <v>Tier - 2</v>
      </c>
      <c r="S1386" t="str">
        <f>_xlfn.XLOOKUP(Table4[[#This Row],[Customer ID]], Hospitalisation!A:A, Hospitalisation!G:G)</f>
        <v>Tier - 3</v>
      </c>
      <c r="T1386" t="str">
        <f>_xlfn.XLOOKUP(Table4[[#This Row],[Customer ID]], Hospitalisation!A:A, Hospitalisation!H:H)</f>
        <v>R1012</v>
      </c>
      <c r="U1386" t="str" cm="1">
        <f t="array" ref="U1386">_xlfn.IFS(Table4[[#This Row],[Age]]&lt;=29,"Youth",Table4[[#This Row],[Age]]&lt;=49,"Adults",Table4[[#This Row],[Age]]&gt;=50,"Senior")</f>
        <v>Adults</v>
      </c>
    </row>
    <row r="1387" spans="1:21">
      <c r="A1387" t="s">
        <v>3661</v>
      </c>
      <c r="B1387" t="str">
        <f>_xlfn.XLOOKUP(Table4[[#This Row],[Customer ID]],Table1[[#This Row],[Customer ID]],Table1[[#This Row],[TITLE]],0)</f>
        <v>Mr</v>
      </c>
      <c r="C1387" t="str" cm="1">
        <f t="array" ref="C1387">_xlfn.XLOOKUP(Table4[[#This Row],[Customer ID]],Table1[[#All],[Customer ID]],Table1[[#All],[FIRST NAME]],0)</f>
        <v>Ulrich</v>
      </c>
      <c r="D1387" t="str" cm="1">
        <f t="array" ref="D1387">_xlfn.XLOOKUP(Table4[[#This Row],[Customer ID]],Table1[[#All],[Customer ID]],Table1[[#All],[LAST NAME]],0)</f>
        <v>Steidl</v>
      </c>
      <c r="E1387" s="5" cm="1">
        <f t="array" ref="E1387">_xlfn.XLOOKUP(Table4[[#This Row],[Customer ID]],Table3[[#All],[Customer ID]],Table3[[#All],[Date of Birth]],0)</f>
        <v>28853</v>
      </c>
      <c r="F1387" cm="1">
        <f t="array" ref="F1387">_xlfn.XLOOKUP(Table4[[#This Row],[Customer ID]],Table3[[#All],[Customer ID]],Table3[[#All],[Age]],0)</f>
        <v>44</v>
      </c>
      <c r="G1387" cm="1">
        <f t="array" ref="G1387">_xlfn.XLOOKUP(Table4[[#This Row],[Customer ID]],Table3[[#All],[Customer ID]],Table3[[#All],[Children]],0)</f>
        <v>2</v>
      </c>
      <c r="H1387" cm="1">
        <f t="array" ref="H1387">_xlfn.XLOOKUP(Table4[[#This Row],[Customer ID]],Table2[[#All],[Customer ID]],Table2[[#All],[BMI]],0)</f>
        <v>27.4</v>
      </c>
      <c r="I1387" cm="1">
        <f t="array" ref="I1387">_xlfn.XLOOKUP(Table4[[#This Row],[Customer ID]],Table2[[#All],[Customer ID]],Table2[[#All],[HBA1C]],0)</f>
        <v>8.84</v>
      </c>
      <c r="J1387" t="str">
        <f>_xlfn.XLOOKUP(Table4[[#This Row],[Customer ID]], 'Medical Examination'!A:A, 'Medical Examination'!D:D)</f>
        <v>No</v>
      </c>
      <c r="K1387" t="str">
        <f>_xlfn.XLOOKUP(Table4[[#This Row],[Customer ID]], 'Medical Examination'!A:A, 'Medical Examination'!E:E)</f>
        <v>No</v>
      </c>
      <c r="L1387" t="str">
        <f>_xlfn.XLOOKUP(Table4[[#This Row],[Customer ID]], 'Medical Examination'!A:A, 'Medical Examination'!F:F)</f>
        <v>No</v>
      </c>
      <c r="M1387">
        <f>_xlfn.XLOOKUP(Table4[[#This Row],[Customer ID]], 'Medical Examination'!A:A, 'Medical Examination'!G:G)</f>
        <v>0</v>
      </c>
      <c r="N1387" t="str">
        <f>_xlfn.XLOOKUP(Table4[[#This Row],[Customer ID]], 'Medical Examination'!A:A, 'Medical Examination'!H:H)</f>
        <v>No</v>
      </c>
      <c r="O1387" t="str">
        <f>_xlfn.XLOOKUP(Table4[[#This Row],[Customer ID]], 'Medical Examination'!A:A, 'Medical Examination'!I:I)</f>
        <v>Diabetes</v>
      </c>
      <c r="P1387" t="str">
        <f>_xlfn.XLOOKUP(Table4[[#This Row],[Customer ID]], 'Medical Examination'!A:A, 'Medical Examination'!J:J)</f>
        <v>Overweight</v>
      </c>
      <c r="Q1387" s="1">
        <f>_xlfn.XLOOKUP(Table4[[#This Row],[Customer ID]], Hospitalisation!A:A, Hospitalisation!E:E)</f>
        <v>7726.85</v>
      </c>
      <c r="R1387" t="str">
        <f>_xlfn.XLOOKUP(Table4[[#This Row],[Customer ID]], Hospitalisation!A:A, Hospitalisation!F:F)</f>
        <v>Tier - 1</v>
      </c>
      <c r="S1387" t="str">
        <f>_xlfn.XLOOKUP(Table4[[#This Row],[Customer ID]], Hospitalisation!A:A, Hospitalisation!G:G)</f>
        <v>Tier - 2</v>
      </c>
      <c r="T1387" t="str">
        <f>_xlfn.XLOOKUP(Table4[[#This Row],[Customer ID]], Hospitalisation!A:A, Hospitalisation!H:H)</f>
        <v>R1011</v>
      </c>
      <c r="U1387" t="str" cm="1">
        <f t="array" ref="U1387">_xlfn.IFS(Table4[[#This Row],[Age]]&lt;=29,"Youth",Table4[[#This Row],[Age]]&lt;=49,"Adults",Table4[[#This Row],[Age]]&gt;=50,"Senior")</f>
        <v>Adults</v>
      </c>
    </row>
    <row r="1388" spans="1:21">
      <c r="A1388" t="s">
        <v>3664</v>
      </c>
      <c r="B1388" t="str">
        <f>_xlfn.XLOOKUP(Table4[[#This Row],[Customer ID]],Table1[[#This Row],[Customer ID]],Table1[[#This Row],[TITLE]],0)</f>
        <v>Mr</v>
      </c>
      <c r="C1388" t="str" cm="1">
        <f t="array" ref="C1388">_xlfn.XLOOKUP(Table4[[#This Row],[Customer ID]],Table1[[#All],[Customer ID]],Table1[[#All],[FIRST NAME]],0)</f>
        <v>Justin P</v>
      </c>
      <c r="D1388" t="str" cm="1">
        <f t="array" ref="D1388">_xlfn.XLOOKUP(Table4[[#This Row],[Customer ID]],Table1[[#All],[Customer ID]],Table1[[#All],[LAST NAME]],0)</f>
        <v>Rose</v>
      </c>
      <c r="E1388" s="5" cm="1">
        <f t="array" ref="E1388">_xlfn.XLOOKUP(Table4[[#This Row],[Customer ID]],Table3[[#All],[Customer ID]],Table3[[#All],[Date of Birth]],0)</f>
        <v>31970</v>
      </c>
      <c r="F1388" cm="1">
        <f t="array" ref="F1388">_xlfn.XLOOKUP(Table4[[#This Row],[Customer ID]],Table3[[#All],[Customer ID]],Table3[[#All],[Age]],0)</f>
        <v>35</v>
      </c>
      <c r="G1388" cm="1">
        <f t="array" ref="G1388">_xlfn.XLOOKUP(Table4[[#This Row],[Customer ID]],Table3[[#All],[Customer ID]],Table3[[#All],[Children]],0)</f>
        <v>3</v>
      </c>
      <c r="H1388" cm="1">
        <f t="array" ref="H1388">_xlfn.XLOOKUP(Table4[[#This Row],[Customer ID]],Table2[[#All],[Customer ID]],Table2[[#All],[BMI]],0)</f>
        <v>27.53</v>
      </c>
      <c r="I1388" cm="1">
        <f t="array" ref="I1388">_xlfn.XLOOKUP(Table4[[#This Row],[Customer ID]],Table2[[#All],[Customer ID]],Table2[[#All],[HBA1C]],0)</f>
        <v>4.1100000000000003</v>
      </c>
      <c r="J1388" t="str">
        <f>_xlfn.XLOOKUP(Table4[[#This Row],[Customer ID]], 'Medical Examination'!A:A, 'Medical Examination'!D:D)</f>
        <v>No</v>
      </c>
      <c r="K1388" t="str">
        <f>_xlfn.XLOOKUP(Table4[[#This Row],[Customer ID]], 'Medical Examination'!A:A, 'Medical Examination'!E:E)</f>
        <v>No</v>
      </c>
      <c r="L1388" t="str">
        <f>_xlfn.XLOOKUP(Table4[[#This Row],[Customer ID]], 'Medical Examination'!A:A, 'Medical Examination'!F:F)</f>
        <v>No</v>
      </c>
      <c r="M1388">
        <f>_xlfn.XLOOKUP(Table4[[#This Row],[Customer ID]], 'Medical Examination'!A:A, 'Medical Examination'!G:G)</f>
        <v>1</v>
      </c>
      <c r="N1388" t="str">
        <f>_xlfn.XLOOKUP(Table4[[#This Row],[Customer ID]], 'Medical Examination'!A:A, 'Medical Examination'!H:H)</f>
        <v>No</v>
      </c>
      <c r="O1388" t="str">
        <f>_xlfn.XLOOKUP(Table4[[#This Row],[Customer ID]], 'Medical Examination'!A:A, 'Medical Examination'!I:I)</f>
        <v>Normal</v>
      </c>
      <c r="P1388" t="str">
        <f>_xlfn.XLOOKUP(Table4[[#This Row],[Customer ID]], 'Medical Examination'!A:A, 'Medical Examination'!J:J)</f>
        <v>Overweight</v>
      </c>
      <c r="Q1388" s="1">
        <f>_xlfn.XLOOKUP(Table4[[#This Row],[Customer ID]], Hospitalisation!A:A, Hospitalisation!E:E)</f>
        <v>7684.62</v>
      </c>
      <c r="R1388" t="str">
        <f>_xlfn.XLOOKUP(Table4[[#This Row],[Customer ID]], Hospitalisation!A:A, Hospitalisation!F:F)</f>
        <v>Tier - 2</v>
      </c>
      <c r="S1388" t="str">
        <f>_xlfn.XLOOKUP(Table4[[#This Row],[Customer ID]], Hospitalisation!A:A, Hospitalisation!G:G)</f>
        <v>Tier - 3</v>
      </c>
      <c r="T1388" t="str">
        <f>_xlfn.XLOOKUP(Table4[[#This Row],[Customer ID]], Hospitalisation!A:A, Hospitalisation!H:H)</f>
        <v>R1021</v>
      </c>
      <c r="U1388" t="str" cm="1">
        <f t="array" ref="U1388">_xlfn.IFS(Table4[[#This Row],[Age]]&lt;=29,"Youth",Table4[[#This Row],[Age]]&lt;=49,"Adults",Table4[[#This Row],[Age]]&gt;=50,"Senior")</f>
        <v>Adults</v>
      </c>
    </row>
    <row r="1389" spans="1:21">
      <c r="A1389" t="s">
        <v>3666</v>
      </c>
      <c r="B1389" t="str">
        <f>_xlfn.XLOOKUP(Table4[[#This Row],[Customer ID]],Table1[[#This Row],[Customer ID]],Table1[[#This Row],[TITLE]],0)</f>
        <v>Ms</v>
      </c>
      <c r="C1389" t="str" cm="1">
        <f t="array" ref="C1389">_xlfn.XLOOKUP(Table4[[#This Row],[Customer ID]],Table1[[#All],[Customer ID]],Table1[[#All],[FIRST NAME]],0)</f>
        <v>Hannah E</v>
      </c>
      <c r="D1389" t="str" cm="1">
        <f t="array" ref="D1389">_xlfn.XLOOKUP(Table4[[#This Row],[Customer ID]],Table1[[#All],[Customer ID]],Table1[[#All],[LAST NAME]],0)</f>
        <v>Alderfer</v>
      </c>
      <c r="E1389" s="5" cm="1">
        <f t="array" ref="E1389">_xlfn.XLOOKUP(Table4[[#This Row],[Customer ID]],Table3[[#All],[Customer ID]],Table3[[#All],[Date of Birth]],0)</f>
        <v>30303</v>
      </c>
      <c r="F1389" cm="1">
        <f t="array" ref="F1389">_xlfn.XLOOKUP(Table4[[#This Row],[Customer ID]],Table3[[#All],[Customer ID]],Table3[[#All],[Age]],0)</f>
        <v>40</v>
      </c>
      <c r="G1389" cm="1">
        <f t="array" ref="G1389">_xlfn.XLOOKUP(Table4[[#This Row],[Customer ID]],Table3[[#All],[Customer ID]],Table3[[#All],[Children]],0)</f>
        <v>3</v>
      </c>
      <c r="H1389" cm="1">
        <f t="array" ref="H1389">_xlfn.XLOOKUP(Table4[[#This Row],[Customer ID]],Table2[[#All],[Customer ID]],Table2[[#All],[BMI]],0)</f>
        <v>33</v>
      </c>
      <c r="I1389" cm="1">
        <f t="array" ref="I1389">_xlfn.XLOOKUP(Table4[[#This Row],[Customer ID]],Table2[[#All],[Customer ID]],Table2[[#All],[HBA1C]],0)</f>
        <v>4.57</v>
      </c>
      <c r="J1389" t="str">
        <f>_xlfn.XLOOKUP(Table4[[#This Row],[Customer ID]], 'Medical Examination'!A:A, 'Medical Examination'!D:D)</f>
        <v>No</v>
      </c>
      <c r="K1389" t="str">
        <f>_xlfn.XLOOKUP(Table4[[#This Row],[Customer ID]], 'Medical Examination'!A:A, 'Medical Examination'!E:E)</f>
        <v>No</v>
      </c>
      <c r="L1389" t="str">
        <f>_xlfn.XLOOKUP(Table4[[#This Row],[Customer ID]], 'Medical Examination'!A:A, 'Medical Examination'!F:F)</f>
        <v>No</v>
      </c>
      <c r="M1389">
        <f>_xlfn.XLOOKUP(Table4[[#This Row],[Customer ID]], 'Medical Examination'!A:A, 'Medical Examination'!G:G)</f>
        <v>0</v>
      </c>
      <c r="N1389" t="str">
        <f>_xlfn.XLOOKUP(Table4[[#This Row],[Customer ID]], 'Medical Examination'!A:A, 'Medical Examination'!H:H)</f>
        <v>No</v>
      </c>
      <c r="O1389" t="str">
        <f>_xlfn.XLOOKUP(Table4[[#This Row],[Customer ID]], 'Medical Examination'!A:A, 'Medical Examination'!I:I)</f>
        <v>Normal</v>
      </c>
      <c r="P1389" t="str">
        <f>_xlfn.XLOOKUP(Table4[[#This Row],[Customer ID]], 'Medical Examination'!A:A, 'Medical Examination'!J:J)</f>
        <v>Obesity</v>
      </c>
      <c r="Q1389" s="1">
        <f>_xlfn.XLOOKUP(Table4[[#This Row],[Customer ID]], Hospitalisation!A:A, Hospitalisation!E:E)</f>
        <v>7682.67</v>
      </c>
      <c r="R1389" t="str">
        <f>_xlfn.XLOOKUP(Table4[[#This Row],[Customer ID]], Hospitalisation!A:A, Hospitalisation!F:F)</f>
        <v>Tier - 2</v>
      </c>
      <c r="S1389" t="str">
        <f>_xlfn.XLOOKUP(Table4[[#This Row],[Customer ID]], Hospitalisation!A:A, Hospitalisation!G:G)</f>
        <v>Tier - 1</v>
      </c>
      <c r="T1389" t="str">
        <f>_xlfn.XLOOKUP(Table4[[#This Row],[Customer ID]], Hospitalisation!A:A, Hospitalisation!H:H)</f>
        <v>R1013</v>
      </c>
      <c r="U1389" t="str" cm="1">
        <f t="array" ref="U1389">_xlfn.IFS(Table4[[#This Row],[Age]]&lt;=29,"Youth",Table4[[#This Row],[Age]]&lt;=49,"Adults",Table4[[#This Row],[Age]]&gt;=50,"Senior")</f>
        <v>Adults</v>
      </c>
    </row>
    <row r="1390" spans="1:21">
      <c r="A1390" t="s">
        <v>3669</v>
      </c>
      <c r="B1390" t="str">
        <f>_xlfn.XLOOKUP(Table4[[#This Row],[Customer ID]],Table1[[#This Row],[Customer ID]],Table1[[#This Row],[TITLE]],0)</f>
        <v>Mr</v>
      </c>
      <c r="C1390" t="str" cm="1">
        <f t="array" ref="C1390">_xlfn.XLOOKUP(Table4[[#This Row],[Customer ID]],Table1[[#All],[Customer ID]],Table1[[#All],[FIRST NAME]],0)</f>
        <v>David</v>
      </c>
      <c r="D1390" t="str" cm="1">
        <f t="array" ref="D1390">_xlfn.XLOOKUP(Table4[[#This Row],[Customer ID]],Table1[[#All],[Customer ID]],Table1[[#All],[LAST NAME]],0)</f>
        <v>Ryland</v>
      </c>
      <c r="E1390" s="5" cm="1">
        <f t="array" ref="E1390">_xlfn.XLOOKUP(Table4[[#This Row],[Customer ID]],Table3[[#All],[Customer ID]],Table3[[#All],[Date of Birth]],0)</f>
        <v>29939</v>
      </c>
      <c r="F1390" cm="1">
        <f t="array" ref="F1390">_xlfn.XLOOKUP(Table4[[#This Row],[Customer ID]],Table3[[#All],[Customer ID]],Table3[[#All],[Age]],0)</f>
        <v>41</v>
      </c>
      <c r="G1390" cm="1">
        <f t="array" ref="G1390">_xlfn.XLOOKUP(Table4[[#This Row],[Customer ID]],Table3[[#All],[Customer ID]],Table3[[#All],[Children]],0)</f>
        <v>1</v>
      </c>
      <c r="H1390" cm="1">
        <f t="array" ref="H1390">_xlfn.XLOOKUP(Table4[[#This Row],[Customer ID]],Table2[[#All],[Customer ID]],Table2[[#All],[BMI]],0)</f>
        <v>25.78</v>
      </c>
      <c r="I1390" cm="1">
        <f t="array" ref="I1390">_xlfn.XLOOKUP(Table4[[#This Row],[Customer ID]],Table2[[#All],[Customer ID]],Table2[[#All],[HBA1C]],0)</f>
        <v>11.06</v>
      </c>
      <c r="J1390" t="str">
        <f>_xlfn.XLOOKUP(Table4[[#This Row],[Customer ID]], 'Medical Examination'!A:A, 'Medical Examination'!D:D)</f>
        <v>Yes</v>
      </c>
      <c r="K1390" t="str">
        <f>_xlfn.XLOOKUP(Table4[[#This Row],[Customer ID]], 'Medical Examination'!A:A, 'Medical Examination'!E:E)</f>
        <v>No</v>
      </c>
      <c r="L1390" t="str">
        <f>_xlfn.XLOOKUP(Table4[[#This Row],[Customer ID]], 'Medical Examination'!A:A, 'Medical Examination'!F:F)</f>
        <v>No</v>
      </c>
      <c r="M1390">
        <f>_xlfn.XLOOKUP(Table4[[#This Row],[Customer ID]], 'Medical Examination'!A:A, 'Medical Examination'!G:G)</f>
        <v>0</v>
      </c>
      <c r="N1390" t="str">
        <f>_xlfn.XLOOKUP(Table4[[#This Row],[Customer ID]], 'Medical Examination'!A:A, 'Medical Examination'!H:H)</f>
        <v>No</v>
      </c>
      <c r="O1390" t="str">
        <f>_xlfn.XLOOKUP(Table4[[#This Row],[Customer ID]], 'Medical Examination'!A:A, 'Medical Examination'!I:I)</f>
        <v>Diabetes</v>
      </c>
      <c r="P1390" t="str">
        <f>_xlfn.XLOOKUP(Table4[[#This Row],[Customer ID]], 'Medical Examination'!A:A, 'Medical Examination'!J:J)</f>
        <v>Overweight</v>
      </c>
      <c r="Q1390" s="1">
        <f>_xlfn.XLOOKUP(Table4[[#This Row],[Customer ID]], Hospitalisation!A:A, Hospitalisation!E:E)</f>
        <v>7681.17</v>
      </c>
      <c r="R1390" t="str">
        <f>_xlfn.XLOOKUP(Table4[[#This Row],[Customer ID]], Hospitalisation!A:A, Hospitalisation!F:F)</f>
        <v>Tier - 2</v>
      </c>
      <c r="S1390" t="str">
        <f>_xlfn.XLOOKUP(Table4[[#This Row],[Customer ID]], Hospitalisation!A:A, Hospitalisation!G:G)</f>
        <v>Tier - 2</v>
      </c>
      <c r="T1390" t="str">
        <f>_xlfn.XLOOKUP(Table4[[#This Row],[Customer ID]], Hospitalisation!A:A, Hospitalisation!H:H)</f>
        <v>R1020</v>
      </c>
      <c r="U1390" t="str" cm="1">
        <f t="array" ref="U1390">_xlfn.IFS(Table4[[#This Row],[Age]]&lt;=29,"Youth",Table4[[#This Row],[Age]]&lt;=49,"Adults",Table4[[#This Row],[Age]]&gt;=50,"Senior")</f>
        <v>Adults</v>
      </c>
    </row>
    <row r="1391" spans="1:21">
      <c r="A1391" t="s">
        <v>3671</v>
      </c>
      <c r="B1391" t="str">
        <f>_xlfn.XLOOKUP(Table4[[#This Row],[Customer ID]],Table1[[#This Row],[Customer ID]],Table1[[#This Row],[TITLE]],0)</f>
        <v>Mr</v>
      </c>
      <c r="C1391" t="str" cm="1">
        <f t="array" ref="C1391">_xlfn.XLOOKUP(Table4[[#This Row],[Customer ID]],Table1[[#All],[Customer ID]],Table1[[#All],[FIRST NAME]],0)</f>
        <v>Jim</v>
      </c>
      <c r="D1391" t="str" cm="1">
        <f t="array" ref="D1391">_xlfn.XLOOKUP(Table4[[#This Row],[Customer ID]],Table1[[#All],[Customer ID]],Table1[[#All],[LAST NAME]],0)</f>
        <v>Bethea</v>
      </c>
      <c r="E1391" s="5" cm="1">
        <f t="array" ref="E1391">_xlfn.XLOOKUP(Table4[[#This Row],[Customer ID]],Table3[[#All],[Customer ID]],Table3[[#All],[Date of Birth]],0)</f>
        <v>26217</v>
      </c>
      <c r="F1391" cm="1">
        <f t="array" ref="F1391">_xlfn.XLOOKUP(Table4[[#This Row],[Customer ID]],Table3[[#All],[Customer ID]],Table3[[#All],[Age]],0)</f>
        <v>51</v>
      </c>
      <c r="G1391" cm="1">
        <f t="array" ref="G1391">_xlfn.XLOOKUP(Table4[[#This Row],[Customer ID]],Table3[[#All],[Customer ID]],Table3[[#All],[Children]],0)</f>
        <v>0</v>
      </c>
      <c r="H1391" cm="1">
        <f t="array" ref="H1391">_xlfn.XLOOKUP(Table4[[#This Row],[Customer ID]],Table2[[#All],[Customer ID]],Table2[[#All],[BMI]],0)</f>
        <v>22.66</v>
      </c>
      <c r="I1391" cm="1">
        <f t="array" ref="I1391">_xlfn.XLOOKUP(Table4[[#This Row],[Customer ID]],Table2[[#All],[Customer ID]],Table2[[#All],[HBA1C]],0)</f>
        <v>10.68</v>
      </c>
      <c r="J1391" t="str">
        <f>_xlfn.XLOOKUP(Table4[[#This Row],[Customer ID]], 'Medical Examination'!A:A, 'Medical Examination'!D:D)</f>
        <v>No</v>
      </c>
      <c r="K1391" t="str">
        <f>_xlfn.XLOOKUP(Table4[[#This Row],[Customer ID]], 'Medical Examination'!A:A, 'Medical Examination'!E:E)</f>
        <v>No</v>
      </c>
      <c r="L1391" t="str">
        <f>_xlfn.XLOOKUP(Table4[[#This Row],[Customer ID]], 'Medical Examination'!A:A, 'Medical Examination'!F:F)</f>
        <v>No</v>
      </c>
      <c r="M1391">
        <f>_xlfn.XLOOKUP(Table4[[#This Row],[Customer ID]], 'Medical Examination'!A:A, 'Medical Examination'!G:G)</f>
        <v>0</v>
      </c>
      <c r="N1391" t="str">
        <f>_xlfn.XLOOKUP(Table4[[#This Row],[Customer ID]], 'Medical Examination'!A:A, 'Medical Examination'!H:H)</f>
        <v>No</v>
      </c>
      <c r="O1391" t="str">
        <f>_xlfn.XLOOKUP(Table4[[#This Row],[Customer ID]], 'Medical Examination'!A:A, 'Medical Examination'!I:I)</f>
        <v>Diabetes</v>
      </c>
      <c r="P1391" t="str">
        <f>_xlfn.XLOOKUP(Table4[[#This Row],[Customer ID]], 'Medical Examination'!A:A, 'Medical Examination'!J:J)</f>
        <v>Normal Weight</v>
      </c>
      <c r="Q1391" s="1">
        <f>_xlfn.XLOOKUP(Table4[[#This Row],[Customer ID]], Hospitalisation!A:A, Hospitalisation!E:E)</f>
        <v>7680.92</v>
      </c>
      <c r="R1391" t="str">
        <f>_xlfn.XLOOKUP(Table4[[#This Row],[Customer ID]], Hospitalisation!A:A, Hospitalisation!F:F)</f>
        <v>Tier - 2</v>
      </c>
      <c r="S1391" t="str">
        <f>_xlfn.XLOOKUP(Table4[[#This Row],[Customer ID]], Hospitalisation!A:A, Hospitalisation!G:G)</f>
        <v>Tier - 1</v>
      </c>
      <c r="T1391" t="str">
        <f>_xlfn.XLOOKUP(Table4[[#This Row],[Customer ID]], Hospitalisation!A:A, Hospitalisation!H:H)</f>
        <v>R1013</v>
      </c>
      <c r="U1391" t="str" cm="1">
        <f t="array" ref="U1391">_xlfn.IFS(Table4[[#This Row],[Age]]&lt;=29,"Youth",Table4[[#This Row],[Age]]&lt;=49,"Adults",Table4[[#This Row],[Age]]&gt;=50,"Senior")</f>
        <v>Senior</v>
      </c>
    </row>
    <row r="1392" spans="1:21">
      <c r="A1392" t="s">
        <v>3673</v>
      </c>
      <c r="B1392" t="str">
        <f>_xlfn.XLOOKUP(Table4[[#This Row],[Customer ID]],Table1[[#This Row],[Customer ID]],Table1[[#This Row],[TITLE]],0)</f>
        <v>Mr</v>
      </c>
      <c r="C1392" t="str" cm="1">
        <f t="array" ref="C1392">_xlfn.XLOOKUP(Table4[[#This Row],[Customer ID]],Table1[[#All],[Customer ID]],Table1[[#All],[FIRST NAME]],0)</f>
        <v>Joseph P</v>
      </c>
      <c r="D1392" t="str" cm="1">
        <f t="array" ref="D1392">_xlfn.XLOOKUP(Table4[[#This Row],[Customer ID]],Table1[[#All],[Customer ID]],Table1[[#All],[LAST NAME]],0)</f>
        <v>Kelly</v>
      </c>
      <c r="E1392" s="5" cm="1">
        <f t="array" ref="E1392">_xlfn.XLOOKUP(Table4[[#This Row],[Customer ID]],Table3[[#All],[Customer ID]],Table3[[#All],[Date of Birth]],0)</f>
        <v>34955</v>
      </c>
      <c r="F1392" cm="1">
        <f t="array" ref="F1392">_xlfn.XLOOKUP(Table4[[#This Row],[Customer ID]],Table3[[#All],[Customer ID]],Table3[[#All],[Age]],0)</f>
        <v>27</v>
      </c>
      <c r="G1392" cm="1">
        <f t="array" ref="G1392">_xlfn.XLOOKUP(Table4[[#This Row],[Customer ID]],Table3[[#All],[Customer ID]],Table3[[#All],[Children]],0)</f>
        <v>0</v>
      </c>
      <c r="H1392" cm="1">
        <f t="array" ref="H1392">_xlfn.XLOOKUP(Table4[[#This Row],[Customer ID]],Table2[[#All],[Customer ID]],Table2[[#All],[BMI]],0)</f>
        <v>38.81</v>
      </c>
      <c r="I1392" cm="1">
        <f t="array" ref="I1392">_xlfn.XLOOKUP(Table4[[#This Row],[Customer ID]],Table2[[#All],[Customer ID]],Table2[[#All],[HBA1C]],0)</f>
        <v>6.14</v>
      </c>
      <c r="J1392" t="str">
        <f>_xlfn.XLOOKUP(Table4[[#This Row],[Customer ID]], 'Medical Examination'!A:A, 'Medical Examination'!D:D)</f>
        <v>Yes</v>
      </c>
      <c r="K1392" t="str">
        <f>_xlfn.XLOOKUP(Table4[[#This Row],[Customer ID]], 'Medical Examination'!A:A, 'Medical Examination'!E:E)</f>
        <v>No</v>
      </c>
      <c r="L1392" t="str">
        <f>_xlfn.XLOOKUP(Table4[[#This Row],[Customer ID]], 'Medical Examination'!A:A, 'Medical Examination'!F:F)</f>
        <v>No</v>
      </c>
      <c r="M1392">
        <f>_xlfn.XLOOKUP(Table4[[#This Row],[Customer ID]], 'Medical Examination'!A:A, 'Medical Examination'!G:G)</f>
        <v>1</v>
      </c>
      <c r="N1392" t="str">
        <f>_xlfn.XLOOKUP(Table4[[#This Row],[Customer ID]], 'Medical Examination'!A:A, 'Medical Examination'!H:H)</f>
        <v>No</v>
      </c>
      <c r="O1392" t="str">
        <f>_xlfn.XLOOKUP(Table4[[#This Row],[Customer ID]], 'Medical Examination'!A:A, 'Medical Examination'!I:I)</f>
        <v>Prediabetes</v>
      </c>
      <c r="P1392" t="str">
        <f>_xlfn.XLOOKUP(Table4[[#This Row],[Customer ID]], 'Medical Examination'!A:A, 'Medical Examination'!J:J)</f>
        <v>Obesity</v>
      </c>
      <c r="Q1392" s="1">
        <f>_xlfn.XLOOKUP(Table4[[#This Row],[Customer ID]], Hospitalisation!A:A, Hospitalisation!E:E)</f>
        <v>7676.4</v>
      </c>
      <c r="R1392" t="str">
        <f>_xlfn.XLOOKUP(Table4[[#This Row],[Customer ID]], Hospitalisation!A:A, Hospitalisation!F:F)</f>
        <v>Tier - 2</v>
      </c>
      <c r="S1392" t="str">
        <f>_xlfn.XLOOKUP(Table4[[#This Row],[Customer ID]], Hospitalisation!A:A, Hospitalisation!G:G)</f>
        <v>Tier - 1</v>
      </c>
      <c r="T1392" t="str">
        <f>_xlfn.XLOOKUP(Table4[[#This Row],[Customer ID]], Hospitalisation!A:A, Hospitalisation!H:H)</f>
        <v>R1012</v>
      </c>
      <c r="U1392" t="str" cm="1">
        <f t="array" ref="U1392">_xlfn.IFS(Table4[[#This Row],[Age]]&lt;=29,"Youth",Table4[[#This Row],[Age]]&lt;=49,"Adults",Table4[[#This Row],[Age]]&gt;=50,"Senior")</f>
        <v>Youth</v>
      </c>
    </row>
    <row r="1393" spans="1:21">
      <c r="A1393" t="s">
        <v>3675</v>
      </c>
      <c r="B1393" t="str">
        <f>_xlfn.XLOOKUP(Table4[[#This Row],[Customer ID]],Table1[[#This Row],[Customer ID]],Table1[[#This Row],[TITLE]],0)</f>
        <v>Mr</v>
      </c>
      <c r="C1393" t="str" cm="1">
        <f t="array" ref="C1393">_xlfn.XLOOKUP(Table4[[#This Row],[Customer ID]],Table1[[#All],[Customer ID]],Table1[[#All],[FIRST NAME]],0)</f>
        <v>Michael</v>
      </c>
      <c r="D1393" t="str" cm="1">
        <f t="array" ref="D1393">_xlfn.XLOOKUP(Table4[[#This Row],[Customer ID]],Table1[[#All],[Customer ID]],Table1[[#All],[LAST NAME]],0)</f>
        <v>Blois</v>
      </c>
      <c r="E1393" s="5" cm="1">
        <f t="array" ref="E1393">_xlfn.XLOOKUP(Table4[[#This Row],[Customer ID]],Table3[[#All],[Customer ID]],Table3[[#All],[Date of Birth]],0)</f>
        <v>35393</v>
      </c>
      <c r="F1393" cm="1">
        <f t="array" ref="F1393">_xlfn.XLOOKUP(Table4[[#This Row],[Customer ID]],Table3[[#All],[Customer ID]],Table3[[#All],[Age]],0)</f>
        <v>26</v>
      </c>
      <c r="G1393" cm="1">
        <f t="array" ref="G1393">_xlfn.XLOOKUP(Table4[[#This Row],[Customer ID]],Table3[[#All],[Customer ID]],Table3[[#All],[Children]],0)</f>
        <v>0</v>
      </c>
      <c r="H1393" cm="1">
        <f t="array" ref="H1393">_xlfn.XLOOKUP(Table4[[#This Row],[Customer ID]],Table2[[#All],[Customer ID]],Table2[[#All],[BMI]],0)</f>
        <v>38.51</v>
      </c>
      <c r="I1393" cm="1">
        <f t="array" ref="I1393">_xlfn.XLOOKUP(Table4[[#This Row],[Customer ID]],Table2[[#All],[Customer ID]],Table2[[#All],[HBA1C]],0)</f>
        <v>5.45</v>
      </c>
      <c r="J1393" t="str">
        <f>_xlfn.XLOOKUP(Table4[[#This Row],[Customer ID]], 'Medical Examination'!A:A, 'Medical Examination'!D:D)</f>
        <v>Yes</v>
      </c>
      <c r="K1393" t="str">
        <f>_xlfn.XLOOKUP(Table4[[#This Row],[Customer ID]], 'Medical Examination'!A:A, 'Medical Examination'!E:E)</f>
        <v>No</v>
      </c>
      <c r="L1393" t="str">
        <f>_xlfn.XLOOKUP(Table4[[#This Row],[Customer ID]], 'Medical Examination'!A:A, 'Medical Examination'!F:F)</f>
        <v>No</v>
      </c>
      <c r="M1393">
        <f>_xlfn.XLOOKUP(Table4[[#This Row],[Customer ID]], 'Medical Examination'!A:A, 'Medical Examination'!G:G)</f>
        <v>0</v>
      </c>
      <c r="N1393" t="str">
        <f>_xlfn.XLOOKUP(Table4[[#This Row],[Customer ID]], 'Medical Examination'!A:A, 'Medical Examination'!H:H)</f>
        <v>No</v>
      </c>
      <c r="O1393" t="str">
        <f>_xlfn.XLOOKUP(Table4[[#This Row],[Customer ID]], 'Medical Examination'!A:A, 'Medical Examination'!I:I)</f>
        <v>Normal</v>
      </c>
      <c r="P1393" t="str">
        <f>_xlfn.XLOOKUP(Table4[[#This Row],[Customer ID]], 'Medical Examination'!A:A, 'Medical Examination'!J:J)</f>
        <v>Obesity</v>
      </c>
      <c r="Q1393" s="1">
        <f>_xlfn.XLOOKUP(Table4[[#This Row],[Customer ID]], Hospitalisation!A:A, Hospitalisation!E:E)</f>
        <v>7670.75</v>
      </c>
      <c r="R1393" t="str">
        <f>_xlfn.XLOOKUP(Table4[[#This Row],[Customer ID]], Hospitalisation!A:A, Hospitalisation!F:F)</f>
        <v>Tier - 2</v>
      </c>
      <c r="S1393" t="str">
        <f>_xlfn.XLOOKUP(Table4[[#This Row],[Customer ID]], Hospitalisation!A:A, Hospitalisation!G:G)</f>
        <v>Tier - 2</v>
      </c>
      <c r="T1393" t="str">
        <f>_xlfn.XLOOKUP(Table4[[#This Row],[Customer ID]], Hospitalisation!A:A, Hospitalisation!H:H)</f>
        <v>R1022</v>
      </c>
      <c r="U1393" t="str" cm="1">
        <f t="array" ref="U1393">_xlfn.IFS(Table4[[#This Row],[Age]]&lt;=29,"Youth",Table4[[#This Row],[Age]]&lt;=49,"Adults",Table4[[#This Row],[Age]]&gt;=50,"Senior")</f>
        <v>Youth</v>
      </c>
    </row>
    <row r="1394" spans="1:21">
      <c r="A1394" t="s">
        <v>3677</v>
      </c>
      <c r="B1394" t="str">
        <f>_xlfn.XLOOKUP(Table4[[#This Row],[Customer ID]],Table1[[#This Row],[Customer ID]],Table1[[#This Row],[TITLE]],0)</f>
        <v>Ms</v>
      </c>
      <c r="C1394" t="str" cm="1">
        <f t="array" ref="C1394">_xlfn.XLOOKUP(Table4[[#This Row],[Customer ID]],Table1[[#All],[Customer ID]],Table1[[#All],[FIRST NAME]],0)</f>
        <v>Gina M</v>
      </c>
      <c r="D1394" t="str" cm="1">
        <f t="array" ref="D1394">_xlfn.XLOOKUP(Table4[[#This Row],[Customer ID]],Table1[[#All],[Customer ID]],Table1[[#All],[LAST NAME]],0)</f>
        <v>Dayton</v>
      </c>
      <c r="E1394" s="5" cm="1">
        <f t="array" ref="E1394">_xlfn.XLOOKUP(Table4[[#This Row],[Customer ID]],Table3[[#All],[Customer ID]],Table3[[#All],[Date of Birth]],0)</f>
        <v>28042</v>
      </c>
      <c r="F1394" cm="1">
        <f t="array" ref="F1394">_xlfn.XLOOKUP(Table4[[#This Row],[Customer ID]],Table3[[#All],[Customer ID]],Table3[[#All],[Age]],0)</f>
        <v>46</v>
      </c>
      <c r="G1394" cm="1">
        <f t="array" ref="G1394">_xlfn.XLOOKUP(Table4[[#This Row],[Customer ID]],Table3[[#All],[Customer ID]],Table3[[#All],[Children]],0)</f>
        <v>2</v>
      </c>
      <c r="H1394" cm="1">
        <f t="array" ref="H1394">_xlfn.XLOOKUP(Table4[[#This Row],[Customer ID]],Table2[[#All],[Customer ID]],Table2[[#All],[BMI]],0)</f>
        <v>22.98</v>
      </c>
      <c r="I1394" cm="1">
        <f t="array" ref="I1394">_xlfn.XLOOKUP(Table4[[#This Row],[Customer ID]],Table2[[#All],[Customer ID]],Table2[[#All],[HBA1C]],0)</f>
        <v>6.14</v>
      </c>
      <c r="J1394" t="str">
        <f>_xlfn.XLOOKUP(Table4[[#This Row],[Customer ID]], 'Medical Examination'!A:A, 'Medical Examination'!D:D)</f>
        <v>Yes</v>
      </c>
      <c r="K1394" t="str">
        <f>_xlfn.XLOOKUP(Table4[[#This Row],[Customer ID]], 'Medical Examination'!A:A, 'Medical Examination'!E:E)</f>
        <v>No</v>
      </c>
      <c r="L1394" t="str">
        <f>_xlfn.XLOOKUP(Table4[[#This Row],[Customer ID]], 'Medical Examination'!A:A, 'Medical Examination'!F:F)</f>
        <v>No</v>
      </c>
      <c r="M1394">
        <f>_xlfn.XLOOKUP(Table4[[#This Row],[Customer ID]], 'Medical Examination'!A:A, 'Medical Examination'!G:G)</f>
        <v>0</v>
      </c>
      <c r="N1394" t="str">
        <f>_xlfn.XLOOKUP(Table4[[#This Row],[Customer ID]], 'Medical Examination'!A:A, 'Medical Examination'!H:H)</f>
        <v>No</v>
      </c>
      <c r="O1394" t="str">
        <f>_xlfn.XLOOKUP(Table4[[#This Row],[Customer ID]], 'Medical Examination'!A:A, 'Medical Examination'!I:I)</f>
        <v>Prediabetes</v>
      </c>
      <c r="P1394" t="str">
        <f>_xlfn.XLOOKUP(Table4[[#This Row],[Customer ID]], 'Medical Examination'!A:A, 'Medical Examination'!J:J)</f>
        <v>Normal Weight</v>
      </c>
      <c r="Q1394" s="1">
        <f>_xlfn.XLOOKUP(Table4[[#This Row],[Customer ID]], Hospitalisation!A:A, Hospitalisation!E:E)</f>
        <v>7662.47</v>
      </c>
      <c r="R1394" t="str">
        <f>_xlfn.XLOOKUP(Table4[[#This Row],[Customer ID]], Hospitalisation!A:A, Hospitalisation!F:F)</f>
        <v>Tier - 2</v>
      </c>
      <c r="S1394" t="str">
        <f>_xlfn.XLOOKUP(Table4[[#This Row],[Customer ID]], Hospitalisation!A:A, Hospitalisation!G:G)</f>
        <v>Tier - 1</v>
      </c>
      <c r="T1394" t="str">
        <f>_xlfn.XLOOKUP(Table4[[#This Row],[Customer ID]], Hospitalisation!A:A, Hospitalisation!H:H)</f>
        <v>R1011</v>
      </c>
      <c r="U1394" t="str" cm="1">
        <f t="array" ref="U1394">_xlfn.IFS(Table4[[#This Row],[Age]]&lt;=29,"Youth",Table4[[#This Row],[Age]]&lt;=49,"Adults",Table4[[#This Row],[Age]]&gt;=50,"Senior")</f>
        <v>Adults</v>
      </c>
    </row>
    <row r="1395" spans="1:21">
      <c r="A1395" t="s">
        <v>3680</v>
      </c>
      <c r="B1395" t="str">
        <f>_xlfn.XLOOKUP(Table4[[#This Row],[Customer ID]],Table1[[#This Row],[Customer ID]],Table1[[#This Row],[TITLE]],0)</f>
        <v>Ms</v>
      </c>
      <c r="C1395" t="str" cm="1">
        <f t="array" ref="C1395">_xlfn.XLOOKUP(Table4[[#This Row],[Customer ID]],Table1[[#All],[Customer ID]],Table1[[#All],[FIRST NAME]],0)</f>
        <v>Shantel C</v>
      </c>
      <c r="D1395" t="str" cm="1">
        <f t="array" ref="D1395">_xlfn.XLOOKUP(Table4[[#This Row],[Customer ID]],Table1[[#All],[Customer ID]],Table1[[#All],[LAST NAME]],0)</f>
        <v>Cloud</v>
      </c>
      <c r="E1395" s="5" cm="1">
        <f t="array" ref="E1395">_xlfn.XLOOKUP(Table4[[#This Row],[Customer ID]],Table3[[#All],[Customer ID]],Table3[[#All],[Date of Birth]],0)</f>
        <v>24103</v>
      </c>
      <c r="F1395" cm="1">
        <f t="array" ref="F1395">_xlfn.XLOOKUP(Table4[[#This Row],[Customer ID]],Table3[[#All],[Customer ID]],Table3[[#All],[Age]],0)</f>
        <v>57</v>
      </c>
      <c r="G1395" cm="1">
        <f t="array" ref="G1395">_xlfn.XLOOKUP(Table4[[#This Row],[Customer ID]],Table3[[#All],[Customer ID]],Table3[[#All],[Children]],0)</f>
        <v>0</v>
      </c>
      <c r="H1395" cm="1">
        <f t="array" ref="H1395">_xlfn.XLOOKUP(Table4[[#This Row],[Customer ID]],Table2[[#All],[Customer ID]],Table2[[#All],[BMI]],0)</f>
        <v>15.65</v>
      </c>
      <c r="I1395" cm="1">
        <f t="array" ref="I1395">_xlfn.XLOOKUP(Table4[[#This Row],[Customer ID]],Table2[[#All],[Customer ID]],Table2[[#All],[HBA1C]],0)</f>
        <v>7.85</v>
      </c>
      <c r="J1395" t="str">
        <f>_xlfn.XLOOKUP(Table4[[#This Row],[Customer ID]], 'Medical Examination'!A:A, 'Medical Examination'!D:D)</f>
        <v>No</v>
      </c>
      <c r="K1395" t="str">
        <f>_xlfn.XLOOKUP(Table4[[#This Row],[Customer ID]], 'Medical Examination'!A:A, 'Medical Examination'!E:E)</f>
        <v>No</v>
      </c>
      <c r="L1395" t="str">
        <f>_xlfn.XLOOKUP(Table4[[#This Row],[Customer ID]], 'Medical Examination'!A:A, 'Medical Examination'!F:F)</f>
        <v>No</v>
      </c>
      <c r="M1395">
        <f>_xlfn.XLOOKUP(Table4[[#This Row],[Customer ID]], 'Medical Examination'!A:A, 'Medical Examination'!G:G)</f>
        <v>0</v>
      </c>
      <c r="N1395" t="str">
        <f>_xlfn.XLOOKUP(Table4[[#This Row],[Customer ID]], 'Medical Examination'!A:A, 'Medical Examination'!H:H)</f>
        <v>No</v>
      </c>
      <c r="O1395" t="str">
        <f>_xlfn.XLOOKUP(Table4[[#This Row],[Customer ID]], 'Medical Examination'!A:A, 'Medical Examination'!I:I)</f>
        <v>Diabetes</v>
      </c>
      <c r="P1395" t="str">
        <f>_xlfn.XLOOKUP(Table4[[#This Row],[Customer ID]], 'Medical Examination'!A:A, 'Medical Examination'!J:J)</f>
        <v>Underweight</v>
      </c>
      <c r="Q1395" s="1">
        <f>_xlfn.XLOOKUP(Table4[[#This Row],[Customer ID]], Hospitalisation!A:A, Hospitalisation!E:E)</f>
        <v>7657.69</v>
      </c>
      <c r="R1395" t="str">
        <f>_xlfn.XLOOKUP(Table4[[#This Row],[Customer ID]], Hospitalisation!A:A, Hospitalisation!F:F)</f>
        <v>Tier - 3</v>
      </c>
      <c r="S1395" t="str">
        <f>_xlfn.XLOOKUP(Table4[[#This Row],[Customer ID]], Hospitalisation!A:A, Hospitalisation!G:G)</f>
        <v>Tier - 3</v>
      </c>
      <c r="T1395" t="str">
        <f>_xlfn.XLOOKUP(Table4[[#This Row],[Customer ID]], Hospitalisation!A:A, Hospitalisation!H:H)</f>
        <v>R1012</v>
      </c>
      <c r="U1395" t="str" cm="1">
        <f t="array" ref="U1395">_xlfn.IFS(Table4[[#This Row],[Age]]&lt;=29,"Youth",Table4[[#This Row],[Age]]&lt;=49,"Adults",Table4[[#This Row],[Age]]&gt;=50,"Senior")</f>
        <v>Senior</v>
      </c>
    </row>
    <row r="1396" spans="1:21">
      <c r="A1396" t="s">
        <v>3683</v>
      </c>
      <c r="B1396" t="str">
        <f>_xlfn.XLOOKUP(Table4[[#This Row],[Customer ID]],Table1[[#This Row],[Customer ID]],Table1[[#This Row],[TITLE]],0)</f>
        <v>Mr</v>
      </c>
      <c r="C1396" t="str" cm="1">
        <f t="array" ref="C1396">_xlfn.XLOOKUP(Table4[[#This Row],[Customer ID]],Table1[[#All],[Customer ID]],Table1[[#All],[FIRST NAME]],0)</f>
        <v>Brian</v>
      </c>
      <c r="D1396" t="str" cm="1">
        <f t="array" ref="D1396">_xlfn.XLOOKUP(Table4[[#This Row],[Customer ID]],Table1[[#All],[Customer ID]],Table1[[#All],[LAST NAME]],0)</f>
        <v>Betournay</v>
      </c>
      <c r="E1396" s="5" cm="1">
        <f t="array" ref="E1396">_xlfn.XLOOKUP(Table4[[#This Row],[Customer ID]],Table3[[#All],[Customer ID]],Table3[[#All],[Date of Birth]],0)</f>
        <v>36068</v>
      </c>
      <c r="F1396" cm="1">
        <f t="array" ref="F1396">_xlfn.XLOOKUP(Table4[[#This Row],[Customer ID]],Table3[[#All],[Customer ID]],Table3[[#All],[Age]],0)</f>
        <v>24</v>
      </c>
      <c r="G1396" cm="1">
        <f t="array" ref="G1396">_xlfn.XLOOKUP(Table4[[#This Row],[Customer ID]],Table3[[#All],[Customer ID]],Table3[[#All],[Children]],0)</f>
        <v>0</v>
      </c>
      <c r="H1396" cm="1">
        <f t="array" ref="H1396">_xlfn.XLOOKUP(Table4[[#This Row],[Customer ID]],Table2[[#All],[Customer ID]],Table2[[#All],[BMI]],0)</f>
        <v>39.97</v>
      </c>
      <c r="I1396" cm="1">
        <f t="array" ref="I1396">_xlfn.XLOOKUP(Table4[[#This Row],[Customer ID]],Table2[[#All],[Customer ID]],Table2[[#All],[HBA1C]],0)</f>
        <v>4.09</v>
      </c>
      <c r="J1396" t="str">
        <f>_xlfn.XLOOKUP(Table4[[#This Row],[Customer ID]], 'Medical Examination'!A:A, 'Medical Examination'!D:D)</f>
        <v>No</v>
      </c>
      <c r="K1396" t="str">
        <f>_xlfn.XLOOKUP(Table4[[#This Row],[Customer ID]], 'Medical Examination'!A:A, 'Medical Examination'!E:E)</f>
        <v>No</v>
      </c>
      <c r="L1396" t="str">
        <f>_xlfn.XLOOKUP(Table4[[#This Row],[Customer ID]], 'Medical Examination'!A:A, 'Medical Examination'!F:F)</f>
        <v>No</v>
      </c>
      <c r="M1396">
        <f>_xlfn.XLOOKUP(Table4[[#This Row],[Customer ID]], 'Medical Examination'!A:A, 'Medical Examination'!G:G)</f>
        <v>1</v>
      </c>
      <c r="N1396" t="str">
        <f>_xlfn.XLOOKUP(Table4[[#This Row],[Customer ID]], 'Medical Examination'!A:A, 'Medical Examination'!H:H)</f>
        <v>No</v>
      </c>
      <c r="O1396" t="str">
        <f>_xlfn.XLOOKUP(Table4[[#This Row],[Customer ID]], 'Medical Examination'!A:A, 'Medical Examination'!I:I)</f>
        <v>Normal</v>
      </c>
      <c r="P1396" t="str">
        <f>_xlfn.XLOOKUP(Table4[[#This Row],[Customer ID]], 'Medical Examination'!A:A, 'Medical Examination'!J:J)</f>
        <v>Obesity</v>
      </c>
      <c r="Q1396" s="1">
        <f>_xlfn.XLOOKUP(Table4[[#This Row],[Customer ID]], Hospitalisation!A:A, Hospitalisation!E:E)</f>
        <v>7652.26</v>
      </c>
      <c r="R1396" t="str">
        <f>_xlfn.XLOOKUP(Table4[[#This Row],[Customer ID]], Hospitalisation!A:A, Hospitalisation!F:F)</f>
        <v>Tier - 2</v>
      </c>
      <c r="S1396" t="str">
        <f>_xlfn.XLOOKUP(Table4[[#This Row],[Customer ID]], Hospitalisation!A:A, Hospitalisation!G:G)</f>
        <v>Tier - 3</v>
      </c>
      <c r="T1396" t="str">
        <f>_xlfn.XLOOKUP(Table4[[#This Row],[Customer ID]], Hospitalisation!A:A, Hospitalisation!H:H)</f>
        <v>R1023</v>
      </c>
      <c r="U1396" t="str" cm="1">
        <f t="array" ref="U1396">_xlfn.IFS(Table4[[#This Row],[Age]]&lt;=29,"Youth",Table4[[#This Row],[Age]]&lt;=49,"Adults",Table4[[#This Row],[Age]]&gt;=50,"Senior")</f>
        <v>Youth</v>
      </c>
    </row>
    <row r="1397" spans="1:21">
      <c r="A1397" t="s">
        <v>3685</v>
      </c>
      <c r="B1397" t="str">
        <f>_xlfn.XLOOKUP(Table4[[#This Row],[Customer ID]],Table1[[#This Row],[Customer ID]],Table1[[#This Row],[TITLE]],0)</f>
        <v>Mr</v>
      </c>
      <c r="C1397" t="str" cm="1">
        <f t="array" ref="C1397">_xlfn.XLOOKUP(Table4[[#This Row],[Customer ID]],Table1[[#All],[Customer ID]],Table1[[#All],[FIRST NAME]],0)</f>
        <v>Brian</v>
      </c>
      <c r="D1397" t="str" cm="1">
        <f t="array" ref="D1397">_xlfn.XLOOKUP(Table4[[#This Row],[Customer ID]],Table1[[#All],[Customer ID]],Table1[[#All],[LAST NAME]],0)</f>
        <v>Temple</v>
      </c>
      <c r="E1397" s="5" cm="1">
        <f t="array" ref="E1397">_xlfn.XLOOKUP(Table4[[#This Row],[Customer ID]],Table3[[#All],[Customer ID]],Table3[[#All],[Date of Birth]],0)</f>
        <v>34191</v>
      </c>
      <c r="F1397" cm="1">
        <f t="array" ref="F1397">_xlfn.XLOOKUP(Table4[[#This Row],[Customer ID]],Table3[[#All],[Customer ID]],Table3[[#All],[Age]],0)</f>
        <v>29</v>
      </c>
      <c r="G1397" cm="1">
        <f t="array" ref="G1397">_xlfn.XLOOKUP(Table4[[#This Row],[Customer ID]],Table3[[#All],[Customer ID]],Table3[[#All],[Children]],0)</f>
        <v>0</v>
      </c>
      <c r="H1397" cm="1">
        <f t="array" ref="H1397">_xlfn.XLOOKUP(Table4[[#This Row],[Customer ID]],Table2[[#All],[Customer ID]],Table2[[#All],[BMI]],0)</f>
        <v>37.22</v>
      </c>
      <c r="I1397" cm="1">
        <f t="array" ref="I1397">_xlfn.XLOOKUP(Table4[[#This Row],[Customer ID]],Table2[[#All],[Customer ID]],Table2[[#All],[HBA1C]],0)</f>
        <v>4.62</v>
      </c>
      <c r="J1397" t="str">
        <f>_xlfn.XLOOKUP(Table4[[#This Row],[Customer ID]], 'Medical Examination'!A:A, 'Medical Examination'!D:D)</f>
        <v>No</v>
      </c>
      <c r="K1397" t="str">
        <f>_xlfn.XLOOKUP(Table4[[#This Row],[Customer ID]], 'Medical Examination'!A:A, 'Medical Examination'!E:E)</f>
        <v>No</v>
      </c>
      <c r="L1397" t="str">
        <f>_xlfn.XLOOKUP(Table4[[#This Row],[Customer ID]], 'Medical Examination'!A:A, 'Medical Examination'!F:F)</f>
        <v>Yes</v>
      </c>
      <c r="M1397">
        <f>_xlfn.XLOOKUP(Table4[[#This Row],[Customer ID]], 'Medical Examination'!A:A, 'Medical Examination'!G:G)</f>
        <v>1</v>
      </c>
      <c r="N1397" t="str">
        <f>_xlfn.XLOOKUP(Table4[[#This Row],[Customer ID]], 'Medical Examination'!A:A, 'Medical Examination'!H:H)</f>
        <v>No</v>
      </c>
      <c r="O1397" t="str">
        <f>_xlfn.XLOOKUP(Table4[[#This Row],[Customer ID]], 'Medical Examination'!A:A, 'Medical Examination'!I:I)</f>
        <v>Normal</v>
      </c>
      <c r="P1397" t="str">
        <f>_xlfn.XLOOKUP(Table4[[#This Row],[Customer ID]], 'Medical Examination'!A:A, 'Medical Examination'!J:J)</f>
        <v>Obesity</v>
      </c>
      <c r="Q1397" s="1">
        <f>_xlfn.XLOOKUP(Table4[[#This Row],[Customer ID]], Hospitalisation!A:A, Hospitalisation!E:E)</f>
        <v>7650.8</v>
      </c>
      <c r="R1397" t="str">
        <f>_xlfn.XLOOKUP(Table4[[#This Row],[Customer ID]], Hospitalisation!A:A, Hospitalisation!F:F)</f>
        <v>Tier - 2</v>
      </c>
      <c r="S1397" t="str">
        <f>_xlfn.XLOOKUP(Table4[[#This Row],[Customer ID]], Hospitalisation!A:A, Hospitalisation!G:G)</f>
        <v>Tier - 2</v>
      </c>
      <c r="T1397" t="str">
        <f>_xlfn.XLOOKUP(Table4[[#This Row],[Customer ID]], Hospitalisation!A:A, Hospitalisation!H:H)</f>
        <v>R1012</v>
      </c>
      <c r="U1397" t="str" cm="1">
        <f t="array" ref="U1397">_xlfn.IFS(Table4[[#This Row],[Age]]&lt;=29,"Youth",Table4[[#This Row],[Age]]&lt;=49,"Adults",Table4[[#This Row],[Age]]&gt;=50,"Senior")</f>
        <v>Youth</v>
      </c>
    </row>
    <row r="1398" spans="1:21">
      <c r="A1398" t="s">
        <v>3687</v>
      </c>
      <c r="B1398" t="str">
        <f>_xlfn.XLOOKUP(Table4[[#This Row],[Customer ID]],Table1[[#This Row],[Customer ID]],Table1[[#This Row],[TITLE]],0)</f>
        <v>Ms</v>
      </c>
      <c r="C1398" t="str" cm="1">
        <f t="array" ref="C1398">_xlfn.XLOOKUP(Table4[[#This Row],[Customer ID]],Table1[[#All],[Customer ID]],Table1[[#All],[FIRST NAME]],0)</f>
        <v>Jessica R</v>
      </c>
      <c r="D1398" t="str" cm="1">
        <f t="array" ref="D1398">_xlfn.XLOOKUP(Table4[[#This Row],[Customer ID]],Table1[[#All],[Customer ID]],Table1[[#All],[LAST NAME]],0)</f>
        <v>Rollie</v>
      </c>
      <c r="E1398" s="5" cm="1">
        <f t="array" ref="E1398">_xlfn.XLOOKUP(Table4[[#This Row],[Customer ID]],Table3[[#All],[Customer ID]],Table3[[#All],[Date of Birth]],0)</f>
        <v>29510</v>
      </c>
      <c r="F1398" cm="1">
        <f t="array" ref="F1398">_xlfn.XLOOKUP(Table4[[#This Row],[Customer ID]],Table3[[#All],[Customer ID]],Table3[[#All],[Age]],0)</f>
        <v>42</v>
      </c>
      <c r="G1398" cm="1">
        <f t="array" ref="G1398">_xlfn.XLOOKUP(Table4[[#This Row],[Customer ID]],Table3[[#All],[Customer ID]],Table3[[#All],[Children]],0)</f>
        <v>1</v>
      </c>
      <c r="H1398" cm="1">
        <f t="array" ref="H1398">_xlfn.XLOOKUP(Table4[[#This Row],[Customer ID]],Table2[[#All],[Customer ID]],Table2[[#All],[BMI]],0)</f>
        <v>41.325000000000003</v>
      </c>
      <c r="I1398" cm="1">
        <f t="array" ref="I1398">_xlfn.XLOOKUP(Table4[[#This Row],[Customer ID]],Table2[[#All],[Customer ID]],Table2[[#All],[HBA1C]],0)</f>
        <v>5.77</v>
      </c>
      <c r="J1398" t="str">
        <f>_xlfn.XLOOKUP(Table4[[#This Row],[Customer ID]], 'Medical Examination'!A:A, 'Medical Examination'!D:D)</f>
        <v>No</v>
      </c>
      <c r="K1398" t="str">
        <f>_xlfn.XLOOKUP(Table4[[#This Row],[Customer ID]], 'Medical Examination'!A:A, 'Medical Examination'!E:E)</f>
        <v>No</v>
      </c>
      <c r="L1398" t="str">
        <f>_xlfn.XLOOKUP(Table4[[#This Row],[Customer ID]], 'Medical Examination'!A:A, 'Medical Examination'!F:F)</f>
        <v>No</v>
      </c>
      <c r="M1398">
        <f>_xlfn.XLOOKUP(Table4[[#This Row],[Customer ID]], 'Medical Examination'!A:A, 'Medical Examination'!G:G)</f>
        <v>0</v>
      </c>
      <c r="N1398" t="str">
        <f>_xlfn.XLOOKUP(Table4[[#This Row],[Customer ID]], 'Medical Examination'!A:A, 'Medical Examination'!H:H)</f>
        <v>No</v>
      </c>
      <c r="O1398" t="str">
        <f>_xlfn.XLOOKUP(Table4[[#This Row],[Customer ID]], 'Medical Examination'!A:A, 'Medical Examination'!I:I)</f>
        <v>Prediabetes</v>
      </c>
      <c r="P1398" t="str">
        <f>_xlfn.XLOOKUP(Table4[[#This Row],[Customer ID]], 'Medical Examination'!A:A, 'Medical Examination'!J:J)</f>
        <v>Obesity</v>
      </c>
      <c r="Q1398" s="1">
        <f>_xlfn.XLOOKUP(Table4[[#This Row],[Customer ID]], Hospitalisation!A:A, Hospitalisation!E:E)</f>
        <v>7650.77</v>
      </c>
      <c r="R1398" t="str">
        <f>_xlfn.XLOOKUP(Table4[[#This Row],[Customer ID]], Hospitalisation!A:A, Hospitalisation!F:F)</f>
        <v>Tier - 2</v>
      </c>
      <c r="S1398" t="str">
        <f>_xlfn.XLOOKUP(Table4[[#This Row],[Customer ID]], Hospitalisation!A:A, Hospitalisation!G:G)</f>
        <v>Tier - 2</v>
      </c>
      <c r="T1398" t="str">
        <f>_xlfn.XLOOKUP(Table4[[#This Row],[Customer ID]], Hospitalisation!A:A, Hospitalisation!H:H)</f>
        <v>R1024</v>
      </c>
      <c r="U1398" t="str" cm="1">
        <f t="array" ref="U1398">_xlfn.IFS(Table4[[#This Row],[Age]]&lt;=29,"Youth",Table4[[#This Row],[Age]]&lt;=49,"Adults",Table4[[#This Row],[Age]]&gt;=50,"Senior")</f>
        <v>Adults</v>
      </c>
    </row>
    <row r="1399" spans="1:21">
      <c r="A1399" t="s">
        <v>3690</v>
      </c>
      <c r="B1399" t="str">
        <f>_xlfn.XLOOKUP(Table4[[#This Row],[Customer ID]],Table1[[#This Row],[Customer ID]],Table1[[#This Row],[TITLE]],0)</f>
        <v>Mrs</v>
      </c>
      <c r="C1399" t="str" cm="1">
        <f t="array" ref="C1399">_xlfn.XLOOKUP(Table4[[#This Row],[Customer ID]],Table1[[#All],[Customer ID]],Table1[[#All],[FIRST NAME]],0)</f>
        <v>Robyn</v>
      </c>
      <c r="D1399" t="str" cm="1">
        <f t="array" ref="D1399">_xlfn.XLOOKUP(Table4[[#This Row],[Customer ID]],Table1[[#All],[Customer ID]],Table1[[#All],[LAST NAME]],0)</f>
        <v>Roybal</v>
      </c>
      <c r="E1399" s="5" cm="1">
        <f t="array" ref="E1399">_xlfn.XLOOKUP(Table4[[#This Row],[Customer ID]],Table3[[#All],[Customer ID]],Table3[[#All],[Date of Birth]],0)</f>
        <v>36326</v>
      </c>
      <c r="F1399" cm="1">
        <f t="array" ref="F1399">_xlfn.XLOOKUP(Table4[[#This Row],[Customer ID]],Table3[[#All],[Customer ID]],Table3[[#All],[Age]],0)</f>
        <v>23</v>
      </c>
      <c r="G1399" cm="1">
        <f t="array" ref="G1399">_xlfn.XLOOKUP(Table4[[#This Row],[Customer ID]],Table3[[#All],[Customer ID]],Table3[[#All],[Children]],0)</f>
        <v>0</v>
      </c>
      <c r="H1399" cm="1">
        <f t="array" ref="H1399">_xlfn.XLOOKUP(Table4[[#This Row],[Customer ID]],Table2[[#All],[Customer ID]],Table2[[#All],[BMI]],0)</f>
        <v>40.31</v>
      </c>
      <c r="I1399" cm="1">
        <f t="array" ref="I1399">_xlfn.XLOOKUP(Table4[[#This Row],[Customer ID]],Table2[[#All],[Customer ID]],Table2[[#All],[HBA1C]],0)</f>
        <v>5.84</v>
      </c>
      <c r="J1399" t="str">
        <f>_xlfn.XLOOKUP(Table4[[#This Row],[Customer ID]], 'Medical Examination'!A:A, 'Medical Examination'!D:D)</f>
        <v>No</v>
      </c>
      <c r="K1399" t="str">
        <f>_xlfn.XLOOKUP(Table4[[#This Row],[Customer ID]], 'Medical Examination'!A:A, 'Medical Examination'!E:E)</f>
        <v>No</v>
      </c>
      <c r="L1399" t="str">
        <f>_xlfn.XLOOKUP(Table4[[#This Row],[Customer ID]], 'Medical Examination'!A:A, 'Medical Examination'!F:F)</f>
        <v>No</v>
      </c>
      <c r="M1399">
        <f>_xlfn.XLOOKUP(Table4[[#This Row],[Customer ID]], 'Medical Examination'!A:A, 'Medical Examination'!G:G)</f>
        <v>0</v>
      </c>
      <c r="N1399" t="str">
        <f>_xlfn.XLOOKUP(Table4[[#This Row],[Customer ID]], 'Medical Examination'!A:A, 'Medical Examination'!H:H)</f>
        <v>No</v>
      </c>
      <c r="O1399" t="str">
        <f>_xlfn.XLOOKUP(Table4[[#This Row],[Customer ID]], 'Medical Examination'!A:A, 'Medical Examination'!I:I)</f>
        <v>Prediabetes</v>
      </c>
      <c r="P1399" t="str">
        <f>_xlfn.XLOOKUP(Table4[[#This Row],[Customer ID]], 'Medical Examination'!A:A, 'Medical Examination'!J:J)</f>
        <v>Obesity</v>
      </c>
      <c r="Q1399" s="1">
        <f>_xlfn.XLOOKUP(Table4[[#This Row],[Customer ID]], Hospitalisation!A:A, Hospitalisation!E:E)</f>
        <v>7642.05</v>
      </c>
      <c r="R1399" t="str">
        <f>_xlfn.XLOOKUP(Table4[[#This Row],[Customer ID]], Hospitalisation!A:A, Hospitalisation!F:F)</f>
        <v>Tier - 2</v>
      </c>
      <c r="S1399" t="str">
        <f>_xlfn.XLOOKUP(Table4[[#This Row],[Customer ID]], Hospitalisation!A:A, Hospitalisation!G:G)</f>
        <v>Tier - 2</v>
      </c>
      <c r="T1399" t="str">
        <f>_xlfn.XLOOKUP(Table4[[#This Row],[Customer ID]], Hospitalisation!A:A, Hospitalisation!H:H)</f>
        <v>R1026</v>
      </c>
      <c r="U1399" t="str" cm="1">
        <f t="array" ref="U1399">_xlfn.IFS(Table4[[#This Row],[Age]]&lt;=29,"Youth",Table4[[#This Row],[Age]]&lt;=49,"Adults",Table4[[#This Row],[Age]]&gt;=50,"Senior")</f>
        <v>Youth</v>
      </c>
    </row>
    <row r="1400" spans="1:21">
      <c r="A1400" t="s">
        <v>3693</v>
      </c>
      <c r="B1400" t="str">
        <f>_xlfn.XLOOKUP(Table4[[#This Row],[Customer ID]],Table1[[#This Row],[Customer ID]],Table1[[#This Row],[TITLE]],0)</f>
        <v>Ms</v>
      </c>
      <c r="C1400" t="str" cm="1">
        <f t="array" ref="C1400">_xlfn.XLOOKUP(Table4[[#This Row],[Customer ID]],Table1[[#All],[Customer ID]],Table1[[#All],[FIRST NAME]],0)</f>
        <v>Ashley</v>
      </c>
      <c r="D1400" t="str" cm="1">
        <f t="array" ref="D1400">_xlfn.XLOOKUP(Table4[[#This Row],[Customer ID]],Table1[[#All],[Customer ID]],Table1[[#All],[LAST NAME]],0)</f>
        <v>Turgeon</v>
      </c>
      <c r="E1400" s="5" cm="1">
        <f t="array" ref="E1400">_xlfn.XLOOKUP(Table4[[#This Row],[Customer ID]],Table3[[#All],[Customer ID]],Table3[[#All],[Date of Birth]],0)</f>
        <v>29426</v>
      </c>
      <c r="F1400" cm="1">
        <f t="array" ref="F1400">_xlfn.XLOOKUP(Table4[[#This Row],[Customer ID]],Table3[[#All],[Customer ID]],Table3[[#All],[Age]],0)</f>
        <v>42</v>
      </c>
      <c r="G1400" cm="1">
        <f t="array" ref="G1400">_xlfn.XLOOKUP(Table4[[#This Row],[Customer ID]],Table3[[#All],[Customer ID]],Table3[[#All],[Children]],0)</f>
        <v>2</v>
      </c>
      <c r="H1400" cm="1">
        <f t="array" ref="H1400">_xlfn.XLOOKUP(Table4[[#This Row],[Customer ID]],Table2[[#All],[Customer ID]],Table2[[#All],[BMI]],0)</f>
        <v>29.48</v>
      </c>
      <c r="I1400" cm="1">
        <f t="array" ref="I1400">_xlfn.XLOOKUP(Table4[[#This Row],[Customer ID]],Table2[[#All],[Customer ID]],Table2[[#All],[HBA1C]],0)</f>
        <v>4.91</v>
      </c>
      <c r="J1400" t="str">
        <f>_xlfn.XLOOKUP(Table4[[#This Row],[Customer ID]], 'Medical Examination'!A:A, 'Medical Examination'!D:D)</f>
        <v>No</v>
      </c>
      <c r="K1400" t="str">
        <f>_xlfn.XLOOKUP(Table4[[#This Row],[Customer ID]], 'Medical Examination'!A:A, 'Medical Examination'!E:E)</f>
        <v>No</v>
      </c>
      <c r="L1400" t="str">
        <f>_xlfn.XLOOKUP(Table4[[#This Row],[Customer ID]], 'Medical Examination'!A:A, 'Medical Examination'!F:F)</f>
        <v>No</v>
      </c>
      <c r="M1400">
        <f>_xlfn.XLOOKUP(Table4[[#This Row],[Customer ID]], 'Medical Examination'!A:A, 'Medical Examination'!G:G)</f>
        <v>0</v>
      </c>
      <c r="N1400" t="str">
        <f>_xlfn.XLOOKUP(Table4[[#This Row],[Customer ID]], 'Medical Examination'!A:A, 'Medical Examination'!H:H)</f>
        <v>No</v>
      </c>
      <c r="O1400" t="str">
        <f>_xlfn.XLOOKUP(Table4[[#This Row],[Customer ID]], 'Medical Examination'!A:A, 'Medical Examination'!I:I)</f>
        <v>Normal</v>
      </c>
      <c r="P1400" t="str">
        <f>_xlfn.XLOOKUP(Table4[[#This Row],[Customer ID]], 'Medical Examination'!A:A, 'Medical Examination'!J:J)</f>
        <v>Overweight</v>
      </c>
      <c r="Q1400" s="1">
        <f>_xlfn.XLOOKUP(Table4[[#This Row],[Customer ID]], Hospitalisation!A:A, Hospitalisation!E:E)</f>
        <v>7640.31</v>
      </c>
      <c r="R1400" t="str">
        <f>_xlfn.XLOOKUP(Table4[[#This Row],[Customer ID]], Hospitalisation!A:A, Hospitalisation!F:F)</f>
        <v>Tier - 2</v>
      </c>
      <c r="S1400" t="str">
        <f>_xlfn.XLOOKUP(Table4[[#This Row],[Customer ID]], Hospitalisation!A:A, Hospitalisation!G:G)</f>
        <v>Tier - 1</v>
      </c>
      <c r="T1400" t="str">
        <f>_xlfn.XLOOKUP(Table4[[#This Row],[Customer ID]], Hospitalisation!A:A, Hospitalisation!H:H)</f>
        <v>R1013</v>
      </c>
      <c r="U1400" t="str" cm="1">
        <f t="array" ref="U1400">_xlfn.IFS(Table4[[#This Row],[Age]]&lt;=29,"Youth",Table4[[#This Row],[Age]]&lt;=49,"Adults",Table4[[#This Row],[Age]]&gt;=50,"Senior")</f>
        <v>Adults</v>
      </c>
    </row>
    <row r="1401" spans="1:21">
      <c r="A1401" t="s">
        <v>3695</v>
      </c>
      <c r="B1401" t="str">
        <f>_xlfn.XLOOKUP(Table4[[#This Row],[Customer ID]],Table1[[#This Row],[Customer ID]],Table1[[#This Row],[TITLE]],0)</f>
        <v>Ms</v>
      </c>
      <c r="C1401" t="str" cm="1">
        <f t="array" ref="C1401">_xlfn.XLOOKUP(Table4[[#This Row],[Customer ID]],Table1[[#All],[Customer ID]],Table1[[#All],[FIRST NAME]],0)</f>
        <v>Dana</v>
      </c>
      <c r="D1401" t="str" cm="1">
        <f t="array" ref="D1401">_xlfn.XLOOKUP(Table4[[#This Row],[Customer ID]],Table1[[#All],[Customer ID]],Table1[[#All],[LAST NAME]],0)</f>
        <v>Deingenis</v>
      </c>
      <c r="E1401" s="5" cm="1">
        <f t="array" ref="E1401">_xlfn.XLOOKUP(Table4[[#This Row],[Customer ID]],Table3[[#All],[Customer ID]],Table3[[#All],[Date of Birth]],0)</f>
        <v>29392</v>
      </c>
      <c r="F1401" cm="1">
        <f t="array" ref="F1401">_xlfn.XLOOKUP(Table4[[#This Row],[Customer ID]],Table3[[#All],[Customer ID]],Table3[[#All],[Age]],0)</f>
        <v>42</v>
      </c>
      <c r="G1401" cm="1">
        <f t="array" ref="G1401">_xlfn.XLOOKUP(Table4[[#This Row],[Customer ID]],Table3[[#All],[Customer ID]],Table3[[#All],[Children]],0)</f>
        <v>1</v>
      </c>
      <c r="H1401" cm="1">
        <f t="array" ref="H1401">_xlfn.XLOOKUP(Table4[[#This Row],[Customer ID]],Table2[[#All],[Customer ID]],Table2[[#All],[BMI]],0)</f>
        <v>33.155000000000001</v>
      </c>
      <c r="I1401" cm="1">
        <f t="array" ref="I1401">_xlfn.XLOOKUP(Table4[[#This Row],[Customer ID]],Table2[[#All],[Customer ID]],Table2[[#All],[HBA1C]],0)</f>
        <v>5.07</v>
      </c>
      <c r="J1401" t="str">
        <f>_xlfn.XLOOKUP(Table4[[#This Row],[Customer ID]], 'Medical Examination'!A:A, 'Medical Examination'!D:D)</f>
        <v>No</v>
      </c>
      <c r="K1401" t="str">
        <f>_xlfn.XLOOKUP(Table4[[#This Row],[Customer ID]], 'Medical Examination'!A:A, 'Medical Examination'!E:E)</f>
        <v>No</v>
      </c>
      <c r="L1401" t="str">
        <f>_xlfn.XLOOKUP(Table4[[#This Row],[Customer ID]], 'Medical Examination'!A:A, 'Medical Examination'!F:F)</f>
        <v>No</v>
      </c>
      <c r="M1401">
        <f>_xlfn.XLOOKUP(Table4[[#This Row],[Customer ID]], 'Medical Examination'!A:A, 'Medical Examination'!G:G)</f>
        <v>0</v>
      </c>
      <c r="N1401" t="str">
        <f>_xlfn.XLOOKUP(Table4[[#This Row],[Customer ID]], 'Medical Examination'!A:A, 'Medical Examination'!H:H)</f>
        <v>No</v>
      </c>
      <c r="O1401" t="str">
        <f>_xlfn.XLOOKUP(Table4[[#This Row],[Customer ID]], 'Medical Examination'!A:A, 'Medical Examination'!I:I)</f>
        <v>Normal</v>
      </c>
      <c r="P1401" t="str">
        <f>_xlfn.XLOOKUP(Table4[[#This Row],[Customer ID]], 'Medical Examination'!A:A, 'Medical Examination'!J:J)</f>
        <v>Obesity</v>
      </c>
      <c r="Q1401" s="1">
        <f>_xlfn.XLOOKUP(Table4[[#This Row],[Customer ID]], Hospitalisation!A:A, Hospitalisation!E:E)</f>
        <v>7639.42</v>
      </c>
      <c r="R1401" t="str">
        <f>_xlfn.XLOOKUP(Table4[[#This Row],[Customer ID]], Hospitalisation!A:A, Hospitalisation!F:F)</f>
        <v>Tier - 2</v>
      </c>
      <c r="S1401" t="str">
        <f>_xlfn.XLOOKUP(Table4[[#This Row],[Customer ID]], Hospitalisation!A:A, Hospitalisation!G:G)</f>
        <v>Tier - 2</v>
      </c>
      <c r="T1401" t="str">
        <f>_xlfn.XLOOKUP(Table4[[#This Row],[Customer ID]], Hospitalisation!A:A, Hospitalisation!H:H)</f>
        <v>R1024</v>
      </c>
      <c r="U1401" t="str" cm="1">
        <f t="array" ref="U1401">_xlfn.IFS(Table4[[#This Row],[Age]]&lt;=29,"Youth",Table4[[#This Row],[Age]]&lt;=49,"Adults",Table4[[#This Row],[Age]]&gt;=50,"Senior")</f>
        <v>Adults</v>
      </c>
    </row>
    <row r="1402" spans="1:21">
      <c r="A1402" t="s">
        <v>3697</v>
      </c>
      <c r="B1402" t="str">
        <f>_xlfn.XLOOKUP(Table4[[#This Row],[Customer ID]],Table1[[#This Row],[Customer ID]],Table1[[#This Row],[TITLE]],0)</f>
        <v>Ms</v>
      </c>
      <c r="C1402" t="str" cm="1">
        <f t="array" ref="C1402">_xlfn.XLOOKUP(Table4[[#This Row],[Customer ID]],Table1[[#All],[Customer ID]],Table1[[#All],[FIRST NAME]],0)</f>
        <v>Jessica F</v>
      </c>
      <c r="D1402" t="str" cm="1">
        <f t="array" ref="D1402">_xlfn.XLOOKUP(Table4[[#This Row],[Customer ID]],Table1[[#All],[Customer ID]],Table1[[#All],[LAST NAME]],0)</f>
        <v>Hodge</v>
      </c>
      <c r="E1402" s="5" cm="1">
        <f t="array" ref="E1402">_xlfn.XLOOKUP(Table4[[#This Row],[Customer ID]],Table3[[#All],[Customer ID]],Table3[[#All],[Date of Birth]],0)</f>
        <v>37238</v>
      </c>
      <c r="F1402" cm="1">
        <f t="array" ref="F1402">_xlfn.XLOOKUP(Table4[[#This Row],[Customer ID]],Table3[[#All],[Customer ID]],Table3[[#All],[Age]],0)</f>
        <v>21</v>
      </c>
      <c r="G1402" cm="1">
        <f t="array" ref="G1402">_xlfn.XLOOKUP(Table4[[#This Row],[Customer ID]],Table3[[#All],[Customer ID]],Table3[[#All],[Children]],0)</f>
        <v>0</v>
      </c>
      <c r="H1402" cm="1">
        <f t="array" ref="H1402">_xlfn.XLOOKUP(Table4[[#This Row],[Customer ID]],Table2[[#All],[Customer ID]],Table2[[#All],[BMI]],0)</f>
        <v>42.85</v>
      </c>
      <c r="I1402" cm="1">
        <f t="array" ref="I1402">_xlfn.XLOOKUP(Table4[[#This Row],[Customer ID]],Table2[[#All],[Customer ID]],Table2[[#All],[HBA1C]],0)</f>
        <v>5.81</v>
      </c>
      <c r="J1402" t="str">
        <f>_xlfn.XLOOKUP(Table4[[#This Row],[Customer ID]], 'Medical Examination'!A:A, 'Medical Examination'!D:D)</f>
        <v>Yes</v>
      </c>
      <c r="K1402" t="str">
        <f>_xlfn.XLOOKUP(Table4[[#This Row],[Customer ID]], 'Medical Examination'!A:A, 'Medical Examination'!E:E)</f>
        <v>No</v>
      </c>
      <c r="L1402" t="str">
        <f>_xlfn.XLOOKUP(Table4[[#This Row],[Customer ID]], 'Medical Examination'!A:A, 'Medical Examination'!F:F)</f>
        <v>No</v>
      </c>
      <c r="M1402">
        <f>_xlfn.XLOOKUP(Table4[[#This Row],[Customer ID]], 'Medical Examination'!A:A, 'Medical Examination'!G:G)</f>
        <v>0</v>
      </c>
      <c r="N1402" t="str">
        <f>_xlfn.XLOOKUP(Table4[[#This Row],[Customer ID]], 'Medical Examination'!A:A, 'Medical Examination'!H:H)</f>
        <v>No</v>
      </c>
      <c r="O1402" t="str">
        <f>_xlfn.XLOOKUP(Table4[[#This Row],[Customer ID]], 'Medical Examination'!A:A, 'Medical Examination'!I:I)</f>
        <v>Prediabetes</v>
      </c>
      <c r="P1402" t="str">
        <f>_xlfn.XLOOKUP(Table4[[#This Row],[Customer ID]], 'Medical Examination'!A:A, 'Medical Examination'!J:J)</f>
        <v>Obesity</v>
      </c>
      <c r="Q1402" s="1">
        <f>_xlfn.XLOOKUP(Table4[[#This Row],[Customer ID]], Hospitalisation!A:A, Hospitalisation!E:E)</f>
        <v>7636.92</v>
      </c>
      <c r="R1402" t="str">
        <f>_xlfn.XLOOKUP(Table4[[#This Row],[Customer ID]], Hospitalisation!A:A, Hospitalisation!F:F)</f>
        <v>Tier - 2</v>
      </c>
      <c r="S1402" t="str">
        <f>_xlfn.XLOOKUP(Table4[[#This Row],[Customer ID]], Hospitalisation!A:A, Hospitalisation!G:G)</f>
        <v>Tier - 3</v>
      </c>
      <c r="T1402" t="str">
        <f>_xlfn.XLOOKUP(Table4[[#This Row],[Customer ID]], Hospitalisation!A:A, Hospitalisation!H:H)</f>
        <v>R1012</v>
      </c>
      <c r="U1402" t="str" cm="1">
        <f t="array" ref="U1402">_xlfn.IFS(Table4[[#This Row],[Age]]&lt;=29,"Youth",Table4[[#This Row],[Age]]&lt;=49,"Adults",Table4[[#This Row],[Age]]&gt;=50,"Senior")</f>
        <v>Youth</v>
      </c>
    </row>
    <row r="1403" spans="1:21">
      <c r="A1403" t="s">
        <v>3699</v>
      </c>
      <c r="B1403" t="str">
        <f>_xlfn.XLOOKUP(Table4[[#This Row],[Customer ID]],Table1[[#This Row],[Customer ID]],Table1[[#This Row],[TITLE]],0)</f>
        <v>Ms</v>
      </c>
      <c r="C1403" t="str" cm="1">
        <f t="array" ref="C1403">_xlfn.XLOOKUP(Table4[[#This Row],[Customer ID]],Table1[[#All],[Customer ID]],Table1[[#All],[FIRST NAME]],0)</f>
        <v>Lindsey</v>
      </c>
      <c r="D1403" t="str" cm="1">
        <f t="array" ref="D1403">_xlfn.XLOOKUP(Table4[[#This Row],[Customer ID]],Table1[[#All],[Customer ID]],Table1[[#All],[LAST NAME]],0)</f>
        <v>Gibbs</v>
      </c>
      <c r="E1403" s="5" cm="1">
        <f t="array" ref="E1403">_xlfn.XLOOKUP(Table4[[#This Row],[Customer ID]],Table3[[#All],[Customer ID]],Table3[[#All],[Date of Birth]],0)</f>
        <v>28726</v>
      </c>
      <c r="F1403" cm="1">
        <f t="array" ref="F1403">_xlfn.XLOOKUP(Table4[[#This Row],[Customer ID]],Table3[[#All],[Customer ID]],Table3[[#All],[Age]],0)</f>
        <v>44</v>
      </c>
      <c r="G1403" cm="1">
        <f t="array" ref="G1403">_xlfn.XLOOKUP(Table4[[#This Row],[Customer ID]],Table3[[#All],[Customer ID]],Table3[[#All],[Children]],0)</f>
        <v>1</v>
      </c>
      <c r="H1403" cm="1">
        <f t="array" ref="H1403">_xlfn.XLOOKUP(Table4[[#This Row],[Customer ID]],Table2[[#All],[Customer ID]],Table2[[#All],[BMI]],0)</f>
        <v>32.340000000000003</v>
      </c>
      <c r="I1403" cm="1">
        <f t="array" ref="I1403">_xlfn.XLOOKUP(Table4[[#This Row],[Customer ID]],Table2[[#All],[Customer ID]],Table2[[#All],[HBA1C]],0)</f>
        <v>11.2</v>
      </c>
      <c r="J1403" t="str">
        <f>_xlfn.XLOOKUP(Table4[[#This Row],[Customer ID]], 'Medical Examination'!A:A, 'Medical Examination'!D:D)</f>
        <v>No</v>
      </c>
      <c r="K1403" t="str">
        <f>_xlfn.XLOOKUP(Table4[[#This Row],[Customer ID]], 'Medical Examination'!A:A, 'Medical Examination'!E:E)</f>
        <v>No</v>
      </c>
      <c r="L1403" t="str">
        <f>_xlfn.XLOOKUP(Table4[[#This Row],[Customer ID]], 'Medical Examination'!A:A, 'Medical Examination'!F:F)</f>
        <v>No</v>
      </c>
      <c r="M1403">
        <f>_xlfn.XLOOKUP(Table4[[#This Row],[Customer ID]], 'Medical Examination'!A:A, 'Medical Examination'!G:G)</f>
        <v>0</v>
      </c>
      <c r="N1403" t="str">
        <f>_xlfn.XLOOKUP(Table4[[#This Row],[Customer ID]], 'Medical Examination'!A:A, 'Medical Examination'!H:H)</f>
        <v>No</v>
      </c>
      <c r="O1403" t="str">
        <f>_xlfn.XLOOKUP(Table4[[#This Row],[Customer ID]], 'Medical Examination'!A:A, 'Medical Examination'!I:I)</f>
        <v>Diabetes</v>
      </c>
      <c r="P1403" t="str">
        <f>_xlfn.XLOOKUP(Table4[[#This Row],[Customer ID]], 'Medical Examination'!A:A, 'Medical Examination'!J:J)</f>
        <v>Obesity</v>
      </c>
      <c r="Q1403" s="1">
        <f>_xlfn.XLOOKUP(Table4[[#This Row],[Customer ID]], Hospitalisation!A:A, Hospitalisation!E:E)</f>
        <v>7633.72</v>
      </c>
      <c r="R1403" t="str">
        <f>_xlfn.XLOOKUP(Table4[[#This Row],[Customer ID]], Hospitalisation!A:A, Hospitalisation!F:F)</f>
        <v>Tier - 2</v>
      </c>
      <c r="S1403" t="str">
        <f>_xlfn.XLOOKUP(Table4[[#This Row],[Customer ID]], Hospitalisation!A:A, Hospitalisation!G:G)</f>
        <v>Tier - 1</v>
      </c>
      <c r="T1403" t="str">
        <f>_xlfn.XLOOKUP(Table4[[#This Row],[Customer ID]], Hospitalisation!A:A, Hospitalisation!H:H)</f>
        <v>R1013</v>
      </c>
      <c r="U1403" t="str" cm="1">
        <f t="array" ref="U1403">_xlfn.IFS(Table4[[#This Row],[Age]]&lt;=29,"Youth",Table4[[#This Row],[Age]]&lt;=49,"Adults",Table4[[#This Row],[Age]]&gt;=50,"Senior")</f>
        <v>Adults</v>
      </c>
    </row>
    <row r="1404" spans="1:21">
      <c r="A1404" t="s">
        <v>3701</v>
      </c>
      <c r="B1404" t="str">
        <f>_xlfn.XLOOKUP(Table4[[#This Row],[Customer ID]],Table1[[#This Row],[Customer ID]],Table1[[#This Row],[TITLE]],0)</f>
        <v>Ms</v>
      </c>
      <c r="C1404" t="str" cm="1">
        <f t="array" ref="C1404">_xlfn.XLOOKUP(Table4[[#This Row],[Customer ID]],Table1[[#All],[Customer ID]],Table1[[#All],[FIRST NAME]],0)</f>
        <v>Kelly A</v>
      </c>
      <c r="D1404" t="str" cm="1">
        <f t="array" ref="D1404">_xlfn.XLOOKUP(Table4[[#This Row],[Customer ID]],Table1[[#All],[Customer ID]],Table1[[#All],[LAST NAME]],0)</f>
        <v>Trom</v>
      </c>
      <c r="E1404" s="5" cm="1">
        <f t="array" ref="E1404">_xlfn.XLOOKUP(Table4[[#This Row],[Customer ID]],Table3[[#All],[Customer ID]],Table3[[#All],[Date of Birth]],0)</f>
        <v>28823</v>
      </c>
      <c r="F1404" cm="1">
        <f t="array" ref="F1404">_xlfn.XLOOKUP(Table4[[#This Row],[Customer ID]],Table3[[#All],[Customer ID]],Table3[[#All],[Age]],0)</f>
        <v>44</v>
      </c>
      <c r="G1404" cm="1">
        <f t="array" ref="G1404">_xlfn.XLOOKUP(Table4[[#This Row],[Customer ID]],Table3[[#All],[Customer ID]],Table3[[#All],[Children]],0)</f>
        <v>1</v>
      </c>
      <c r="H1404" cm="1">
        <f t="array" ref="H1404">_xlfn.XLOOKUP(Table4[[#This Row],[Customer ID]],Table2[[#All],[Customer ID]],Table2[[#All],[BMI]],0)</f>
        <v>27.5</v>
      </c>
      <c r="I1404" cm="1">
        <f t="array" ref="I1404">_xlfn.XLOOKUP(Table4[[#This Row],[Customer ID]],Table2[[#All],[Customer ID]],Table2[[#All],[HBA1C]],0)</f>
        <v>10.75</v>
      </c>
      <c r="J1404" t="str">
        <f>_xlfn.XLOOKUP(Table4[[#This Row],[Customer ID]], 'Medical Examination'!A:A, 'Medical Examination'!D:D)</f>
        <v>No</v>
      </c>
      <c r="K1404" t="str">
        <f>_xlfn.XLOOKUP(Table4[[#This Row],[Customer ID]], 'Medical Examination'!A:A, 'Medical Examination'!E:E)</f>
        <v>No</v>
      </c>
      <c r="L1404" t="str">
        <f>_xlfn.XLOOKUP(Table4[[#This Row],[Customer ID]], 'Medical Examination'!A:A, 'Medical Examination'!F:F)</f>
        <v>No</v>
      </c>
      <c r="M1404">
        <f>_xlfn.XLOOKUP(Table4[[#This Row],[Customer ID]], 'Medical Examination'!A:A, 'Medical Examination'!G:G)</f>
        <v>0</v>
      </c>
      <c r="N1404" t="str">
        <f>_xlfn.XLOOKUP(Table4[[#This Row],[Customer ID]], 'Medical Examination'!A:A, 'Medical Examination'!H:H)</f>
        <v>No</v>
      </c>
      <c r="O1404" t="str">
        <f>_xlfn.XLOOKUP(Table4[[#This Row],[Customer ID]], 'Medical Examination'!A:A, 'Medical Examination'!I:I)</f>
        <v>Diabetes</v>
      </c>
      <c r="P1404" t="str">
        <f>_xlfn.XLOOKUP(Table4[[#This Row],[Customer ID]], 'Medical Examination'!A:A, 'Medical Examination'!J:J)</f>
        <v>Overweight</v>
      </c>
      <c r="Q1404" s="1">
        <f>_xlfn.XLOOKUP(Table4[[#This Row],[Customer ID]], Hospitalisation!A:A, Hospitalisation!E:E)</f>
        <v>7626.99</v>
      </c>
      <c r="R1404" t="str">
        <f>_xlfn.XLOOKUP(Table4[[#This Row],[Customer ID]], Hospitalisation!A:A, Hospitalisation!F:F)</f>
        <v>Tier - 2</v>
      </c>
      <c r="S1404" t="str">
        <f>_xlfn.XLOOKUP(Table4[[#This Row],[Customer ID]], Hospitalisation!A:A, Hospitalisation!G:G)</f>
        <v>Tier - 2</v>
      </c>
      <c r="T1404" t="str">
        <f>_xlfn.XLOOKUP(Table4[[#This Row],[Customer ID]], Hospitalisation!A:A, Hospitalisation!H:H)</f>
        <v>R1011</v>
      </c>
      <c r="U1404" t="str" cm="1">
        <f t="array" ref="U1404">_xlfn.IFS(Table4[[#This Row],[Age]]&lt;=29,"Youth",Table4[[#This Row],[Age]]&lt;=49,"Adults",Table4[[#This Row],[Age]]&gt;=50,"Senior")</f>
        <v>Adults</v>
      </c>
    </row>
    <row r="1405" spans="1:21">
      <c r="A1405" t="s">
        <v>3703</v>
      </c>
      <c r="B1405" t="str">
        <f>_xlfn.XLOOKUP(Table4[[#This Row],[Customer ID]],Table1[[#This Row],[Customer ID]],Table1[[#This Row],[TITLE]],0)</f>
        <v>Ms</v>
      </c>
      <c r="C1405" t="str" cm="1">
        <f t="array" ref="C1405">_xlfn.XLOOKUP(Table4[[#This Row],[Customer ID]],Table1[[#All],[Customer ID]],Table1[[#All],[FIRST NAME]],0)</f>
        <v>Brooke E</v>
      </c>
      <c r="D1405" t="str" cm="1">
        <f t="array" ref="D1405">_xlfn.XLOOKUP(Table4[[#This Row],[Customer ID]],Table1[[#All],[Customer ID]],Table1[[#All],[LAST NAME]],0)</f>
        <v>Sizer</v>
      </c>
      <c r="E1405" s="5" cm="1">
        <f t="array" ref="E1405">_xlfn.XLOOKUP(Table4[[#This Row],[Customer ID]],Table3[[#All],[Customer ID]],Table3[[#All],[Date of Birth]],0)</f>
        <v>28800</v>
      </c>
      <c r="F1405" cm="1">
        <f t="array" ref="F1405">_xlfn.XLOOKUP(Table4[[#This Row],[Customer ID]],Table3[[#All],[Customer ID]],Table3[[#All],[Age]],0)</f>
        <v>44</v>
      </c>
      <c r="G1405" cm="1">
        <f t="array" ref="G1405">_xlfn.XLOOKUP(Table4[[#This Row],[Customer ID]],Table3[[#All],[Customer ID]],Table3[[#All],[Children]],0)</f>
        <v>1</v>
      </c>
      <c r="H1405" cm="1">
        <f t="array" ref="H1405">_xlfn.XLOOKUP(Table4[[#This Row],[Customer ID]],Table2[[#All],[Customer ID]],Table2[[#All],[BMI]],0)</f>
        <v>25.8</v>
      </c>
      <c r="I1405" cm="1">
        <f t="array" ref="I1405">_xlfn.XLOOKUP(Table4[[#This Row],[Customer ID]],Table2[[#All],[Customer ID]],Table2[[#All],[HBA1C]],0)</f>
        <v>7.8</v>
      </c>
      <c r="J1405" t="str">
        <f>_xlfn.XLOOKUP(Table4[[#This Row],[Customer ID]], 'Medical Examination'!A:A, 'Medical Examination'!D:D)</f>
        <v>No</v>
      </c>
      <c r="K1405" t="str">
        <f>_xlfn.XLOOKUP(Table4[[#This Row],[Customer ID]], 'Medical Examination'!A:A, 'Medical Examination'!E:E)</f>
        <v>No</v>
      </c>
      <c r="L1405" t="str">
        <f>_xlfn.XLOOKUP(Table4[[#This Row],[Customer ID]], 'Medical Examination'!A:A, 'Medical Examination'!F:F)</f>
        <v>No</v>
      </c>
      <c r="M1405">
        <f>_xlfn.XLOOKUP(Table4[[#This Row],[Customer ID]], 'Medical Examination'!A:A, 'Medical Examination'!G:G)</f>
        <v>0</v>
      </c>
      <c r="N1405" t="str">
        <f>_xlfn.XLOOKUP(Table4[[#This Row],[Customer ID]], 'Medical Examination'!A:A, 'Medical Examination'!H:H)</f>
        <v>No</v>
      </c>
      <c r="O1405" t="str">
        <f>_xlfn.XLOOKUP(Table4[[#This Row],[Customer ID]], 'Medical Examination'!A:A, 'Medical Examination'!I:I)</f>
        <v>Diabetes</v>
      </c>
      <c r="P1405" t="str">
        <f>_xlfn.XLOOKUP(Table4[[#This Row],[Customer ID]], 'Medical Examination'!A:A, 'Medical Examination'!J:J)</f>
        <v>Overweight</v>
      </c>
      <c r="Q1405" s="1">
        <f>_xlfn.XLOOKUP(Table4[[#This Row],[Customer ID]], Hospitalisation!A:A, Hospitalisation!E:E)</f>
        <v>7624.63</v>
      </c>
      <c r="R1405" t="str">
        <f>_xlfn.XLOOKUP(Table4[[#This Row],[Customer ID]], Hospitalisation!A:A, Hospitalisation!F:F)</f>
        <v>Tier - 2</v>
      </c>
      <c r="S1405" t="str">
        <f>_xlfn.XLOOKUP(Table4[[#This Row],[Customer ID]], Hospitalisation!A:A, Hospitalisation!G:G)</f>
        <v>Tier - 1</v>
      </c>
      <c r="T1405" t="str">
        <f>_xlfn.XLOOKUP(Table4[[#This Row],[Customer ID]], Hospitalisation!A:A, Hospitalisation!H:H)</f>
        <v>R1011</v>
      </c>
      <c r="U1405" t="str" cm="1">
        <f t="array" ref="U1405">_xlfn.IFS(Table4[[#This Row],[Age]]&lt;=29,"Youth",Table4[[#This Row],[Age]]&lt;=49,"Adults",Table4[[#This Row],[Age]]&gt;=50,"Senior")</f>
        <v>Adults</v>
      </c>
    </row>
    <row r="1406" spans="1:21">
      <c r="A1406" t="s">
        <v>3706</v>
      </c>
      <c r="B1406" t="str">
        <f>_xlfn.XLOOKUP(Table4[[#This Row],[Customer ID]],Table1[[#This Row],[Customer ID]],Table1[[#This Row],[TITLE]],0)</f>
        <v>Ms</v>
      </c>
      <c r="C1406" t="str" cm="1">
        <f t="array" ref="C1406">_xlfn.XLOOKUP(Table4[[#This Row],[Customer ID]],Table1[[#All],[Customer ID]],Table1[[#All],[FIRST NAME]],0)</f>
        <v>Katelyn E</v>
      </c>
      <c r="D1406" t="str" cm="1">
        <f t="array" ref="D1406">_xlfn.XLOOKUP(Table4[[#This Row],[Customer ID]],Table1[[#All],[Customer ID]],Table1[[#All],[LAST NAME]],0)</f>
        <v>Ellison</v>
      </c>
      <c r="E1406" s="5" cm="1">
        <f t="array" ref="E1406">_xlfn.XLOOKUP(Table4[[#This Row],[Customer ID]],Table3[[#All],[Customer ID]],Table3[[#All],[Date of Birth]],0)</f>
        <v>28822</v>
      </c>
      <c r="F1406" cm="1">
        <f t="array" ref="F1406">_xlfn.XLOOKUP(Table4[[#This Row],[Customer ID]],Table3[[#All],[Customer ID]],Table3[[#All],[Age]],0)</f>
        <v>44</v>
      </c>
      <c r="G1406" cm="1">
        <f t="array" ref="G1406">_xlfn.XLOOKUP(Table4[[#This Row],[Customer ID]],Table3[[#All],[Customer ID]],Table3[[#All],[Children]],0)</f>
        <v>1</v>
      </c>
      <c r="H1406" cm="1">
        <f t="array" ref="H1406">_xlfn.XLOOKUP(Table4[[#This Row],[Customer ID]],Table2[[#All],[Customer ID]],Table2[[#All],[BMI]],0)</f>
        <v>25</v>
      </c>
      <c r="I1406" cm="1">
        <f t="array" ref="I1406">_xlfn.XLOOKUP(Table4[[#This Row],[Customer ID]],Table2[[#All],[Customer ID]],Table2[[#All],[HBA1C]],0)</f>
        <v>7.04</v>
      </c>
      <c r="J1406" t="str">
        <f>_xlfn.XLOOKUP(Table4[[#This Row],[Customer ID]], 'Medical Examination'!A:A, 'Medical Examination'!D:D)</f>
        <v>No</v>
      </c>
      <c r="K1406" t="str">
        <f>_xlfn.XLOOKUP(Table4[[#This Row],[Customer ID]], 'Medical Examination'!A:A, 'Medical Examination'!E:E)</f>
        <v>No</v>
      </c>
      <c r="L1406" t="str">
        <f>_xlfn.XLOOKUP(Table4[[#This Row],[Customer ID]], 'Medical Examination'!A:A, 'Medical Examination'!F:F)</f>
        <v>No</v>
      </c>
      <c r="M1406">
        <f>_xlfn.XLOOKUP(Table4[[#This Row],[Customer ID]], 'Medical Examination'!A:A, 'Medical Examination'!G:G)</f>
        <v>0</v>
      </c>
      <c r="N1406" t="str">
        <f>_xlfn.XLOOKUP(Table4[[#This Row],[Customer ID]], 'Medical Examination'!A:A, 'Medical Examination'!H:H)</f>
        <v>No</v>
      </c>
      <c r="O1406" t="str">
        <f>_xlfn.XLOOKUP(Table4[[#This Row],[Customer ID]], 'Medical Examination'!A:A, 'Medical Examination'!I:I)</f>
        <v>Diabetes</v>
      </c>
      <c r="P1406" t="str">
        <f>_xlfn.XLOOKUP(Table4[[#This Row],[Customer ID]], 'Medical Examination'!A:A, 'Medical Examination'!J:J)</f>
        <v>Overweight</v>
      </c>
      <c r="Q1406" s="1">
        <f>_xlfn.XLOOKUP(Table4[[#This Row],[Customer ID]], Hospitalisation!A:A, Hospitalisation!E:E)</f>
        <v>7623.52</v>
      </c>
      <c r="R1406" t="str">
        <f>_xlfn.XLOOKUP(Table4[[#This Row],[Customer ID]], Hospitalisation!A:A, Hospitalisation!F:F)</f>
        <v>Tier - 2</v>
      </c>
      <c r="S1406" t="str">
        <f>_xlfn.XLOOKUP(Table4[[#This Row],[Customer ID]], Hospitalisation!A:A, Hospitalisation!G:G)</f>
        <v>Tier - 1</v>
      </c>
      <c r="T1406" t="str">
        <f>_xlfn.XLOOKUP(Table4[[#This Row],[Customer ID]], Hospitalisation!A:A, Hospitalisation!H:H)</f>
        <v>R1011</v>
      </c>
      <c r="U1406" t="str" cm="1">
        <f t="array" ref="U1406">_xlfn.IFS(Table4[[#This Row],[Age]]&lt;=29,"Youth",Table4[[#This Row],[Age]]&lt;=49,"Adults",Table4[[#This Row],[Age]]&gt;=50,"Senior")</f>
        <v>Adults</v>
      </c>
    </row>
    <row r="1407" spans="1:21">
      <c r="A1407" t="s">
        <v>3709</v>
      </c>
      <c r="B1407" t="str">
        <f>_xlfn.XLOOKUP(Table4[[#This Row],[Customer ID]],Table1[[#This Row],[Customer ID]],Table1[[#This Row],[TITLE]],0)</f>
        <v>Mr</v>
      </c>
      <c r="C1407" t="str" cm="1">
        <f t="array" ref="C1407">_xlfn.XLOOKUP(Table4[[#This Row],[Customer ID]],Table1[[#All],[Customer ID]],Table1[[#All],[FIRST NAME]],0)</f>
        <v>Adam</v>
      </c>
      <c r="D1407" t="str" cm="1">
        <f t="array" ref="D1407">_xlfn.XLOOKUP(Table4[[#This Row],[Customer ID]],Table1[[#All],[Customer ID]],Table1[[#All],[LAST NAME]],0)</f>
        <v>Sulkowski</v>
      </c>
      <c r="E1407" s="5" cm="1">
        <f t="array" ref="E1407">_xlfn.XLOOKUP(Table4[[#This Row],[Customer ID]],Table3[[#All],[Customer ID]],Table3[[#All],[Date of Birth]],0)</f>
        <v>35325</v>
      </c>
      <c r="F1407" cm="1">
        <f t="array" ref="F1407">_xlfn.XLOOKUP(Table4[[#This Row],[Customer ID]],Table3[[#All],[Customer ID]],Table3[[#All],[Age]],0)</f>
        <v>26</v>
      </c>
      <c r="G1407" cm="1">
        <f t="array" ref="G1407">_xlfn.XLOOKUP(Table4[[#This Row],[Customer ID]],Table3[[#All],[Customer ID]],Table3[[#All],[Children]],0)</f>
        <v>0</v>
      </c>
      <c r="H1407" cm="1">
        <f t="array" ref="H1407">_xlfn.XLOOKUP(Table4[[#This Row],[Customer ID]],Table2[[#All],[Customer ID]],Table2[[#All],[BMI]],0)</f>
        <v>41.2</v>
      </c>
      <c r="I1407" cm="1">
        <f t="array" ref="I1407">_xlfn.XLOOKUP(Table4[[#This Row],[Customer ID]],Table2[[#All],[Customer ID]],Table2[[#All],[HBA1C]],0)</f>
        <v>4.18</v>
      </c>
      <c r="J1407" t="str">
        <f>_xlfn.XLOOKUP(Table4[[#This Row],[Customer ID]], 'Medical Examination'!A:A, 'Medical Examination'!D:D)</f>
        <v>Yes</v>
      </c>
      <c r="K1407" t="str">
        <f>_xlfn.XLOOKUP(Table4[[#This Row],[Customer ID]], 'Medical Examination'!A:A, 'Medical Examination'!E:E)</f>
        <v>No</v>
      </c>
      <c r="L1407" t="str">
        <f>_xlfn.XLOOKUP(Table4[[#This Row],[Customer ID]], 'Medical Examination'!A:A, 'Medical Examination'!F:F)</f>
        <v>No</v>
      </c>
      <c r="M1407">
        <f>_xlfn.XLOOKUP(Table4[[#This Row],[Customer ID]], 'Medical Examination'!A:A, 'Medical Examination'!G:G)</f>
        <v>0</v>
      </c>
      <c r="N1407" t="str">
        <f>_xlfn.XLOOKUP(Table4[[#This Row],[Customer ID]], 'Medical Examination'!A:A, 'Medical Examination'!H:H)</f>
        <v>No</v>
      </c>
      <c r="O1407" t="str">
        <f>_xlfn.XLOOKUP(Table4[[#This Row],[Customer ID]], 'Medical Examination'!A:A, 'Medical Examination'!I:I)</f>
        <v>Normal</v>
      </c>
      <c r="P1407" t="str">
        <f>_xlfn.XLOOKUP(Table4[[#This Row],[Customer ID]], 'Medical Examination'!A:A, 'Medical Examination'!J:J)</f>
        <v>Obesity</v>
      </c>
      <c r="Q1407" s="1">
        <f>_xlfn.XLOOKUP(Table4[[#This Row],[Customer ID]], Hospitalisation!A:A, Hospitalisation!E:E)</f>
        <v>7623.13</v>
      </c>
      <c r="R1407" t="str">
        <f>_xlfn.XLOOKUP(Table4[[#This Row],[Customer ID]], Hospitalisation!A:A, Hospitalisation!F:F)</f>
        <v>Tier - 2</v>
      </c>
      <c r="S1407" t="str">
        <f>_xlfn.XLOOKUP(Table4[[#This Row],[Customer ID]], Hospitalisation!A:A, Hospitalisation!G:G)</f>
        <v>Tier - 3</v>
      </c>
      <c r="T1407" t="str">
        <f>_xlfn.XLOOKUP(Table4[[#This Row],[Customer ID]], Hospitalisation!A:A, Hospitalisation!H:H)</f>
        <v>R1011</v>
      </c>
      <c r="U1407" t="str" cm="1">
        <f t="array" ref="U1407">_xlfn.IFS(Table4[[#This Row],[Age]]&lt;=29,"Youth",Table4[[#This Row],[Age]]&lt;=49,"Adults",Table4[[#This Row],[Age]]&gt;=50,"Senior")</f>
        <v>Youth</v>
      </c>
    </row>
    <row r="1408" spans="1:21">
      <c r="A1408" t="s">
        <v>3711</v>
      </c>
      <c r="B1408" t="str">
        <f>_xlfn.XLOOKUP(Table4[[#This Row],[Customer ID]],Table1[[#This Row],[Customer ID]],Table1[[#This Row],[TITLE]],0)</f>
        <v>Ms</v>
      </c>
      <c r="C1408" t="str" cm="1">
        <f t="array" ref="C1408">_xlfn.XLOOKUP(Table4[[#This Row],[Customer ID]],Table1[[#All],[Customer ID]],Table1[[#All],[FIRST NAME]],0)</f>
        <v>Dana</v>
      </c>
      <c r="D1408" t="str" cm="1">
        <f t="array" ref="D1408">_xlfn.XLOOKUP(Table4[[#This Row],[Customer ID]],Table1[[#All],[Customer ID]],Table1[[#All],[LAST NAME]],0)</f>
        <v>Maringo</v>
      </c>
      <c r="E1408" s="5" cm="1">
        <f t="array" ref="E1408">_xlfn.XLOOKUP(Table4[[#This Row],[Customer ID]],Table3[[#All],[Customer ID]],Table3[[#All],[Date of Birth]],0)</f>
        <v>25022</v>
      </c>
      <c r="F1408" cm="1">
        <f t="array" ref="F1408">_xlfn.XLOOKUP(Table4[[#This Row],[Customer ID]],Table3[[#All],[Customer ID]],Table3[[#All],[Age]],0)</f>
        <v>54</v>
      </c>
      <c r="G1408" cm="1">
        <f t="array" ref="G1408">_xlfn.XLOOKUP(Table4[[#This Row],[Customer ID]],Table3[[#All],[Customer ID]],Table3[[#All],[Children]],0)</f>
        <v>0</v>
      </c>
      <c r="H1408" cm="1">
        <f t="array" ref="H1408">_xlfn.XLOOKUP(Table4[[#This Row],[Customer ID]],Table2[[#All],[Customer ID]],Table2[[#All],[BMI]],0)</f>
        <v>17.78</v>
      </c>
      <c r="I1408" cm="1">
        <f t="array" ref="I1408">_xlfn.XLOOKUP(Table4[[#This Row],[Customer ID]],Table2[[#All],[Customer ID]],Table2[[#All],[HBA1C]],0)</f>
        <v>8.19</v>
      </c>
      <c r="J1408" t="str">
        <f>_xlfn.XLOOKUP(Table4[[#This Row],[Customer ID]], 'Medical Examination'!A:A, 'Medical Examination'!D:D)</f>
        <v>No</v>
      </c>
      <c r="K1408" t="str">
        <f>_xlfn.XLOOKUP(Table4[[#This Row],[Customer ID]], 'Medical Examination'!A:A, 'Medical Examination'!E:E)</f>
        <v>No</v>
      </c>
      <c r="L1408" t="str">
        <f>_xlfn.XLOOKUP(Table4[[#This Row],[Customer ID]], 'Medical Examination'!A:A, 'Medical Examination'!F:F)</f>
        <v>No</v>
      </c>
      <c r="M1408">
        <f>_xlfn.XLOOKUP(Table4[[#This Row],[Customer ID]], 'Medical Examination'!A:A, 'Medical Examination'!G:G)</f>
        <v>0</v>
      </c>
      <c r="N1408" t="str">
        <f>_xlfn.XLOOKUP(Table4[[#This Row],[Customer ID]], 'Medical Examination'!A:A, 'Medical Examination'!H:H)</f>
        <v>No</v>
      </c>
      <c r="O1408" t="str">
        <f>_xlfn.XLOOKUP(Table4[[#This Row],[Customer ID]], 'Medical Examination'!A:A, 'Medical Examination'!I:I)</f>
        <v>Diabetes</v>
      </c>
      <c r="P1408" t="str">
        <f>_xlfn.XLOOKUP(Table4[[#This Row],[Customer ID]], 'Medical Examination'!A:A, 'Medical Examination'!J:J)</f>
        <v>Underweight</v>
      </c>
      <c r="Q1408" s="1">
        <f>_xlfn.XLOOKUP(Table4[[#This Row],[Customer ID]], Hospitalisation!A:A, Hospitalisation!E:E)</f>
        <v>7609.6</v>
      </c>
      <c r="R1408" t="str">
        <f>_xlfn.XLOOKUP(Table4[[#This Row],[Customer ID]], Hospitalisation!A:A, Hospitalisation!F:F)</f>
        <v>Tier - 3</v>
      </c>
      <c r="S1408" t="str">
        <f>_xlfn.XLOOKUP(Table4[[#This Row],[Customer ID]], Hospitalisation!A:A, Hospitalisation!G:G)</f>
        <v>Tier - 2</v>
      </c>
      <c r="T1408" t="str">
        <f>_xlfn.XLOOKUP(Table4[[#This Row],[Customer ID]], Hospitalisation!A:A, Hospitalisation!H:H)</f>
        <v>R1012</v>
      </c>
      <c r="U1408" t="str" cm="1">
        <f t="array" ref="U1408">_xlfn.IFS(Table4[[#This Row],[Age]]&lt;=29,"Youth",Table4[[#This Row],[Age]]&lt;=49,"Adults",Table4[[#This Row],[Age]]&gt;=50,"Senior")</f>
        <v>Senior</v>
      </c>
    </row>
    <row r="1409" spans="1:21">
      <c r="A1409" t="s">
        <v>3713</v>
      </c>
      <c r="B1409" t="str">
        <f>_xlfn.XLOOKUP(Table4[[#This Row],[Customer ID]],Table1[[#This Row],[Customer ID]],Table1[[#This Row],[TITLE]],0)</f>
        <v>Mr</v>
      </c>
      <c r="C1409" t="str" cm="1">
        <f t="array" ref="C1409">_xlfn.XLOOKUP(Table4[[#This Row],[Customer ID]],Table1[[#All],[Customer ID]],Table1[[#All],[FIRST NAME]],0)</f>
        <v>Eric W</v>
      </c>
      <c r="D1409" t="str" cm="1">
        <f t="array" ref="D1409">_xlfn.XLOOKUP(Table4[[#This Row],[Customer ID]],Table1[[#All],[Customer ID]],Table1[[#All],[LAST NAME]],0)</f>
        <v>Lattin</v>
      </c>
      <c r="E1409" s="5" cm="1">
        <f t="array" ref="E1409">_xlfn.XLOOKUP(Table4[[#This Row],[Customer ID]],Table3[[#All],[Customer ID]],Table3[[#All],[Date of Birth]],0)</f>
        <v>35703</v>
      </c>
      <c r="F1409" cm="1">
        <f t="array" ref="F1409">_xlfn.XLOOKUP(Table4[[#This Row],[Customer ID]],Table3[[#All],[Customer ID]],Table3[[#All],[Age]],0)</f>
        <v>25</v>
      </c>
      <c r="G1409" cm="1">
        <f t="array" ref="G1409">_xlfn.XLOOKUP(Table4[[#This Row],[Customer ID]],Table3[[#All],[Customer ID]],Table3[[#All],[Children]],0)</f>
        <v>0</v>
      </c>
      <c r="H1409" cm="1">
        <f t="array" ref="H1409">_xlfn.XLOOKUP(Table4[[#This Row],[Customer ID]],Table2[[#All],[Customer ID]],Table2[[#All],[BMI]],0)</f>
        <v>40.119999999999997</v>
      </c>
      <c r="I1409" cm="1">
        <f t="array" ref="I1409">_xlfn.XLOOKUP(Table4[[#This Row],[Customer ID]],Table2[[#All],[Customer ID]],Table2[[#All],[HBA1C]],0)</f>
        <v>6.22</v>
      </c>
      <c r="J1409" t="str">
        <f>_xlfn.XLOOKUP(Table4[[#This Row],[Customer ID]], 'Medical Examination'!A:A, 'Medical Examination'!D:D)</f>
        <v>Yes</v>
      </c>
      <c r="K1409" t="str">
        <f>_xlfn.XLOOKUP(Table4[[#This Row],[Customer ID]], 'Medical Examination'!A:A, 'Medical Examination'!E:E)</f>
        <v>No</v>
      </c>
      <c r="L1409" t="str">
        <f>_xlfn.XLOOKUP(Table4[[#This Row],[Customer ID]], 'Medical Examination'!A:A, 'Medical Examination'!F:F)</f>
        <v>Yes</v>
      </c>
      <c r="M1409">
        <f>_xlfn.XLOOKUP(Table4[[#This Row],[Customer ID]], 'Medical Examination'!A:A, 'Medical Examination'!G:G)</f>
        <v>1</v>
      </c>
      <c r="N1409" t="str">
        <f>_xlfn.XLOOKUP(Table4[[#This Row],[Customer ID]], 'Medical Examination'!A:A, 'Medical Examination'!H:H)</f>
        <v>No</v>
      </c>
      <c r="O1409" t="str">
        <f>_xlfn.XLOOKUP(Table4[[#This Row],[Customer ID]], 'Medical Examination'!A:A, 'Medical Examination'!I:I)</f>
        <v>Prediabetes</v>
      </c>
      <c r="P1409" t="str">
        <f>_xlfn.XLOOKUP(Table4[[#This Row],[Customer ID]], 'Medical Examination'!A:A, 'Medical Examination'!J:J)</f>
        <v>Obesity</v>
      </c>
      <c r="Q1409" s="1">
        <f>_xlfn.XLOOKUP(Table4[[#This Row],[Customer ID]], Hospitalisation!A:A, Hospitalisation!E:E)</f>
        <v>7607.03</v>
      </c>
      <c r="R1409" t="str">
        <f>_xlfn.XLOOKUP(Table4[[#This Row],[Customer ID]], Hospitalisation!A:A, Hospitalisation!F:F)</f>
        <v>Tier - 2</v>
      </c>
      <c r="S1409" t="str">
        <f>_xlfn.XLOOKUP(Table4[[#This Row],[Customer ID]], Hospitalisation!A:A, Hospitalisation!G:G)</f>
        <v>Tier - 2</v>
      </c>
      <c r="T1409" t="str">
        <f>_xlfn.XLOOKUP(Table4[[#This Row],[Customer ID]], Hospitalisation!A:A, Hospitalisation!H:H)</f>
        <v>R1012</v>
      </c>
      <c r="U1409" t="str" cm="1">
        <f t="array" ref="U1409">_xlfn.IFS(Table4[[#This Row],[Age]]&lt;=29,"Youth",Table4[[#This Row],[Age]]&lt;=49,"Adults",Table4[[#This Row],[Age]]&gt;=50,"Senior")</f>
        <v>Youth</v>
      </c>
    </row>
    <row r="1410" spans="1:21">
      <c r="A1410" t="s">
        <v>3715</v>
      </c>
      <c r="B1410" t="str">
        <f>_xlfn.XLOOKUP(Table4[[#This Row],[Customer ID]],Table1[[#This Row],[Customer ID]],Table1[[#This Row],[TITLE]],0)</f>
        <v>Mr</v>
      </c>
      <c r="C1410" t="str" cm="1">
        <f t="array" ref="C1410">_xlfn.XLOOKUP(Table4[[#This Row],[Customer ID]],Table1[[#All],[Customer ID]],Table1[[#All],[FIRST NAME]],0)</f>
        <v>Matthew D</v>
      </c>
      <c r="D1410" t="str" cm="1">
        <f t="array" ref="D1410">_xlfn.XLOOKUP(Table4[[#This Row],[Customer ID]],Table1[[#All],[Customer ID]],Table1[[#All],[LAST NAME]],0)</f>
        <v>Deblander</v>
      </c>
      <c r="E1410" s="5" cm="1">
        <f t="array" ref="E1410">_xlfn.XLOOKUP(Table4[[#This Row],[Customer ID]],Table3[[#All],[Customer ID]],Table3[[#All],[Date of Birth]],0)</f>
        <v>24670</v>
      </c>
      <c r="F1410" cm="1">
        <f t="array" ref="F1410">_xlfn.XLOOKUP(Table4[[#This Row],[Customer ID]],Table3[[#All],[Customer ID]],Table3[[#All],[Age]],0)</f>
        <v>55</v>
      </c>
      <c r="G1410" cm="1">
        <f t="array" ref="G1410">_xlfn.XLOOKUP(Table4[[#This Row],[Customer ID]],Table3[[#All],[Customer ID]],Table3[[#All],[Children]],0)</f>
        <v>0</v>
      </c>
      <c r="H1410" cm="1">
        <f t="array" ref="H1410">_xlfn.XLOOKUP(Table4[[#This Row],[Customer ID]],Table2[[#All],[Customer ID]],Table2[[#All],[BMI]],0)</f>
        <v>19.350000000000001</v>
      </c>
      <c r="I1410" cm="1">
        <f t="array" ref="I1410">_xlfn.XLOOKUP(Table4[[#This Row],[Customer ID]],Table2[[#All],[Customer ID]],Table2[[#All],[HBA1C]],0)</f>
        <v>8.2200000000000006</v>
      </c>
      <c r="J1410" t="str">
        <f>_xlfn.XLOOKUP(Table4[[#This Row],[Customer ID]], 'Medical Examination'!A:A, 'Medical Examination'!D:D)</f>
        <v>Yes</v>
      </c>
      <c r="K1410" t="str">
        <f>_xlfn.XLOOKUP(Table4[[#This Row],[Customer ID]], 'Medical Examination'!A:A, 'Medical Examination'!E:E)</f>
        <v>No</v>
      </c>
      <c r="L1410" t="str">
        <f>_xlfn.XLOOKUP(Table4[[#This Row],[Customer ID]], 'Medical Examination'!A:A, 'Medical Examination'!F:F)</f>
        <v>No</v>
      </c>
      <c r="M1410">
        <f>_xlfn.XLOOKUP(Table4[[#This Row],[Customer ID]], 'Medical Examination'!A:A, 'Medical Examination'!G:G)</f>
        <v>0</v>
      </c>
      <c r="N1410" t="str">
        <f>_xlfn.XLOOKUP(Table4[[#This Row],[Customer ID]], 'Medical Examination'!A:A, 'Medical Examination'!H:H)</f>
        <v>No</v>
      </c>
      <c r="O1410" t="str">
        <f>_xlfn.XLOOKUP(Table4[[#This Row],[Customer ID]], 'Medical Examination'!A:A, 'Medical Examination'!I:I)</f>
        <v>Diabetes</v>
      </c>
      <c r="P1410" t="str">
        <f>_xlfn.XLOOKUP(Table4[[#This Row],[Customer ID]], 'Medical Examination'!A:A, 'Medical Examination'!J:J)</f>
        <v>Normal Weight</v>
      </c>
      <c r="Q1410" s="1">
        <f>_xlfn.XLOOKUP(Table4[[#This Row],[Customer ID]], Hospitalisation!A:A, Hospitalisation!E:E)</f>
        <v>7585.62</v>
      </c>
      <c r="R1410" t="str">
        <f>_xlfn.XLOOKUP(Table4[[#This Row],[Customer ID]], Hospitalisation!A:A, Hospitalisation!F:F)</f>
        <v>Tier - 3</v>
      </c>
      <c r="S1410" t="str">
        <f>_xlfn.XLOOKUP(Table4[[#This Row],[Customer ID]], Hospitalisation!A:A, Hospitalisation!G:G)</f>
        <v>Tier - 2</v>
      </c>
      <c r="T1410" t="str">
        <f>_xlfn.XLOOKUP(Table4[[#This Row],[Customer ID]], Hospitalisation!A:A, Hospitalisation!H:H)</f>
        <v>R1013</v>
      </c>
      <c r="U1410" t="str" cm="1">
        <f t="array" ref="U1410">_xlfn.IFS(Table4[[#This Row],[Age]]&lt;=29,"Youth",Table4[[#This Row],[Age]]&lt;=49,"Adults",Table4[[#This Row],[Age]]&gt;=50,"Senior")</f>
        <v>Senior</v>
      </c>
    </row>
    <row r="1411" spans="1:21">
      <c r="A1411" t="s">
        <v>3717</v>
      </c>
      <c r="B1411" t="str">
        <f>_xlfn.XLOOKUP(Table4[[#This Row],[Customer ID]],Table1[[#This Row],[Customer ID]],Table1[[#This Row],[TITLE]],0)</f>
        <v>Mr</v>
      </c>
      <c r="C1411" t="str" cm="1">
        <f t="array" ref="C1411">_xlfn.XLOOKUP(Table4[[#This Row],[Customer ID]],Table1[[#All],[Customer ID]],Table1[[#All],[FIRST NAME]],0)</f>
        <v>Eoghan</v>
      </c>
      <c r="D1411" t="str" cm="1">
        <f t="array" ref="D1411">_xlfn.XLOOKUP(Table4[[#This Row],[Customer ID]],Table1[[#All],[Customer ID]],Table1[[#All],[LAST NAME]],0)</f>
        <v>O'Neill</v>
      </c>
      <c r="E1411" s="5" cm="1">
        <f t="array" ref="E1411">_xlfn.XLOOKUP(Table4[[#This Row],[Customer ID]],Table3[[#All],[Customer ID]],Table3[[#All],[Date of Birth]],0)</f>
        <v>34560</v>
      </c>
      <c r="F1411" cm="1">
        <f t="array" ref="F1411">_xlfn.XLOOKUP(Table4[[#This Row],[Customer ID]],Table3[[#All],[Customer ID]],Table3[[#All],[Age]],0)</f>
        <v>28</v>
      </c>
      <c r="G1411" cm="1">
        <f t="array" ref="G1411">_xlfn.XLOOKUP(Table4[[#This Row],[Customer ID]],Table3[[#All],[Customer ID]],Table3[[#All],[Children]],0)</f>
        <v>0</v>
      </c>
      <c r="H1411" cm="1">
        <f t="array" ref="H1411">_xlfn.XLOOKUP(Table4[[#This Row],[Customer ID]],Table2[[#All],[Customer ID]],Table2[[#All],[BMI]],0)</f>
        <v>36.69</v>
      </c>
      <c r="I1411" cm="1">
        <f t="array" ref="I1411">_xlfn.XLOOKUP(Table4[[#This Row],[Customer ID]],Table2[[#All],[Customer ID]],Table2[[#All],[HBA1C]],0)</f>
        <v>6.15</v>
      </c>
      <c r="J1411" t="str">
        <f>_xlfn.XLOOKUP(Table4[[#This Row],[Customer ID]], 'Medical Examination'!A:A, 'Medical Examination'!D:D)</f>
        <v>No</v>
      </c>
      <c r="K1411" t="str">
        <f>_xlfn.XLOOKUP(Table4[[#This Row],[Customer ID]], 'Medical Examination'!A:A, 'Medical Examination'!E:E)</f>
        <v>No</v>
      </c>
      <c r="L1411" t="str">
        <f>_xlfn.XLOOKUP(Table4[[#This Row],[Customer ID]], 'Medical Examination'!A:A, 'Medical Examination'!F:F)</f>
        <v>No</v>
      </c>
      <c r="M1411">
        <f>_xlfn.XLOOKUP(Table4[[#This Row],[Customer ID]], 'Medical Examination'!A:A, 'Medical Examination'!G:G)</f>
        <v>0</v>
      </c>
      <c r="N1411" t="str">
        <f>_xlfn.XLOOKUP(Table4[[#This Row],[Customer ID]], 'Medical Examination'!A:A, 'Medical Examination'!H:H)</f>
        <v>No</v>
      </c>
      <c r="O1411" t="str">
        <f>_xlfn.XLOOKUP(Table4[[#This Row],[Customer ID]], 'Medical Examination'!A:A, 'Medical Examination'!I:I)</f>
        <v>Prediabetes</v>
      </c>
      <c r="P1411" t="str">
        <f>_xlfn.XLOOKUP(Table4[[#This Row],[Customer ID]], 'Medical Examination'!A:A, 'Medical Examination'!J:J)</f>
        <v>Obesity</v>
      </c>
      <c r="Q1411" s="1">
        <f>_xlfn.XLOOKUP(Table4[[#This Row],[Customer ID]], Hospitalisation!A:A, Hospitalisation!E:E)</f>
        <v>7567.13</v>
      </c>
      <c r="R1411" t="str">
        <f>_xlfn.XLOOKUP(Table4[[#This Row],[Customer ID]], Hospitalisation!A:A, Hospitalisation!F:F)</f>
        <v>Tier - 2</v>
      </c>
      <c r="S1411" t="str">
        <f>_xlfn.XLOOKUP(Table4[[#This Row],[Customer ID]], Hospitalisation!A:A, Hospitalisation!G:G)</f>
        <v>Tier - 2</v>
      </c>
      <c r="T1411" t="str">
        <f>_xlfn.XLOOKUP(Table4[[#This Row],[Customer ID]], Hospitalisation!A:A, Hospitalisation!H:H)</f>
        <v>R1021</v>
      </c>
      <c r="U1411" t="str" cm="1">
        <f t="array" ref="U1411">_xlfn.IFS(Table4[[#This Row],[Age]]&lt;=29,"Youth",Table4[[#This Row],[Age]]&lt;=49,"Adults",Table4[[#This Row],[Age]]&gt;=50,"Senior")</f>
        <v>Youth</v>
      </c>
    </row>
    <row r="1412" spans="1:21">
      <c r="A1412" t="s">
        <v>3720</v>
      </c>
      <c r="B1412" t="str">
        <f>_xlfn.XLOOKUP(Table4[[#This Row],[Customer ID]],Table1[[#This Row],[Customer ID]],Table1[[#This Row],[TITLE]],0)</f>
        <v>Ms</v>
      </c>
      <c r="C1412" t="str" cm="1">
        <f t="array" ref="C1412">_xlfn.XLOOKUP(Table4[[#This Row],[Customer ID]],Table1[[#All],[Customer ID]],Table1[[#All],[FIRST NAME]],0)</f>
        <v>Pamela W</v>
      </c>
      <c r="D1412" t="str" cm="1">
        <f t="array" ref="D1412">_xlfn.XLOOKUP(Table4[[#This Row],[Customer ID]],Table1[[#All],[Customer ID]],Table1[[#All],[LAST NAME]],0)</f>
        <v>Davis</v>
      </c>
      <c r="E1412" s="5" cm="1">
        <f t="array" ref="E1412">_xlfn.XLOOKUP(Table4[[#This Row],[Customer ID]],Table3[[#All],[Customer ID]],Table3[[#All],[Date of Birth]],0)</f>
        <v>32492</v>
      </c>
      <c r="F1412" cm="1">
        <f t="array" ref="F1412">_xlfn.XLOOKUP(Table4[[#This Row],[Customer ID]],Table3[[#All],[Customer ID]],Table3[[#All],[Age]],0)</f>
        <v>34</v>
      </c>
      <c r="G1412" cm="1">
        <f t="array" ref="G1412">_xlfn.XLOOKUP(Table4[[#This Row],[Customer ID]],Table3[[#All],[Customer ID]],Table3[[#All],[Children]],0)</f>
        <v>3</v>
      </c>
      <c r="H1412" cm="1">
        <f t="array" ref="H1412">_xlfn.XLOOKUP(Table4[[#This Row],[Customer ID]],Table2[[#All],[Customer ID]],Table2[[#All],[BMI]],0)</f>
        <v>28.51</v>
      </c>
      <c r="I1412" cm="1">
        <f t="array" ref="I1412">_xlfn.XLOOKUP(Table4[[#This Row],[Customer ID]],Table2[[#All],[Customer ID]],Table2[[#All],[HBA1C]],0)</f>
        <v>5.65</v>
      </c>
      <c r="J1412" t="str">
        <f>_xlfn.XLOOKUP(Table4[[#This Row],[Customer ID]], 'Medical Examination'!A:A, 'Medical Examination'!D:D)</f>
        <v>Yes</v>
      </c>
      <c r="K1412" t="str">
        <f>_xlfn.XLOOKUP(Table4[[#This Row],[Customer ID]], 'Medical Examination'!A:A, 'Medical Examination'!E:E)</f>
        <v>No</v>
      </c>
      <c r="L1412" t="str">
        <f>_xlfn.XLOOKUP(Table4[[#This Row],[Customer ID]], 'Medical Examination'!A:A, 'Medical Examination'!F:F)</f>
        <v>No</v>
      </c>
      <c r="M1412">
        <f>_xlfn.XLOOKUP(Table4[[#This Row],[Customer ID]], 'Medical Examination'!A:A, 'Medical Examination'!G:G)</f>
        <v>1</v>
      </c>
      <c r="N1412" t="str">
        <f>_xlfn.XLOOKUP(Table4[[#This Row],[Customer ID]], 'Medical Examination'!A:A, 'Medical Examination'!H:H)</f>
        <v>No</v>
      </c>
      <c r="O1412" t="str">
        <f>_xlfn.XLOOKUP(Table4[[#This Row],[Customer ID]], 'Medical Examination'!A:A, 'Medical Examination'!I:I)</f>
        <v>Normal</v>
      </c>
      <c r="P1412" t="str">
        <f>_xlfn.XLOOKUP(Table4[[#This Row],[Customer ID]], 'Medical Examination'!A:A, 'Medical Examination'!J:J)</f>
        <v>Overweight</v>
      </c>
      <c r="Q1412" s="1">
        <f>_xlfn.XLOOKUP(Table4[[#This Row],[Customer ID]], Hospitalisation!A:A, Hospitalisation!E:E)</f>
        <v>7538.52</v>
      </c>
      <c r="R1412" t="str">
        <f>_xlfn.XLOOKUP(Table4[[#This Row],[Customer ID]], Hospitalisation!A:A, Hospitalisation!F:F)</f>
        <v>Tier - 2</v>
      </c>
      <c r="S1412" t="str">
        <f>_xlfn.XLOOKUP(Table4[[#This Row],[Customer ID]], Hospitalisation!A:A, Hospitalisation!G:G)</f>
        <v>Tier - 2</v>
      </c>
      <c r="T1412" t="str">
        <f>_xlfn.XLOOKUP(Table4[[#This Row],[Customer ID]], Hospitalisation!A:A, Hospitalisation!H:H)</f>
        <v>R1012</v>
      </c>
      <c r="U1412" t="str" cm="1">
        <f t="array" ref="U1412">_xlfn.IFS(Table4[[#This Row],[Age]]&lt;=29,"Youth",Table4[[#This Row],[Age]]&lt;=49,"Adults",Table4[[#This Row],[Age]]&gt;=50,"Senior")</f>
        <v>Adults</v>
      </c>
    </row>
    <row r="1413" spans="1:21">
      <c r="A1413" t="s">
        <v>3722</v>
      </c>
      <c r="B1413" t="str">
        <f>_xlfn.XLOOKUP(Table4[[#This Row],[Customer ID]],Table1[[#This Row],[Customer ID]],Table1[[#This Row],[TITLE]],0)</f>
        <v>Ms</v>
      </c>
      <c r="C1413" t="str" cm="1">
        <f t="array" ref="C1413">_xlfn.XLOOKUP(Table4[[#This Row],[Customer ID]],Table1[[#All],[Customer ID]],Table1[[#All],[FIRST NAME]],0)</f>
        <v>Lindsey M</v>
      </c>
      <c r="D1413" t="str" cm="1">
        <f t="array" ref="D1413">_xlfn.XLOOKUP(Table4[[#This Row],[Customer ID]],Table1[[#All],[Customer ID]],Table1[[#All],[LAST NAME]],0)</f>
        <v>Stanek</v>
      </c>
      <c r="E1413" s="5" cm="1">
        <f t="array" ref="E1413">_xlfn.XLOOKUP(Table4[[#This Row],[Customer ID]],Table3[[#All],[Customer ID]],Table3[[#All],[Date of Birth]],0)</f>
        <v>30916</v>
      </c>
      <c r="F1413" cm="1">
        <f t="array" ref="F1413">_xlfn.XLOOKUP(Table4[[#This Row],[Customer ID]],Table3[[#All],[Customer ID]],Table3[[#All],[Age]],0)</f>
        <v>38</v>
      </c>
      <c r="G1413" cm="1">
        <f t="array" ref="G1413">_xlfn.XLOOKUP(Table4[[#This Row],[Customer ID]],Table3[[#All],[Customer ID]],Table3[[#All],[Children]],0)</f>
        <v>3</v>
      </c>
      <c r="H1413" cm="1">
        <f t="array" ref="H1413">_xlfn.XLOOKUP(Table4[[#This Row],[Customer ID]],Table2[[#All],[Customer ID]],Table2[[#All],[BMI]],0)</f>
        <v>30.21</v>
      </c>
      <c r="I1413" cm="1">
        <f t="array" ref="I1413">_xlfn.XLOOKUP(Table4[[#This Row],[Customer ID]],Table2[[#All],[Customer ID]],Table2[[#All],[HBA1C]],0)</f>
        <v>5.5</v>
      </c>
      <c r="J1413" t="str">
        <f>_xlfn.XLOOKUP(Table4[[#This Row],[Customer ID]], 'Medical Examination'!A:A, 'Medical Examination'!D:D)</f>
        <v>No</v>
      </c>
      <c r="K1413" t="str">
        <f>_xlfn.XLOOKUP(Table4[[#This Row],[Customer ID]], 'Medical Examination'!A:A, 'Medical Examination'!E:E)</f>
        <v>No</v>
      </c>
      <c r="L1413" t="str">
        <f>_xlfn.XLOOKUP(Table4[[#This Row],[Customer ID]], 'Medical Examination'!A:A, 'Medical Examination'!F:F)</f>
        <v>No</v>
      </c>
      <c r="M1413">
        <f>_xlfn.XLOOKUP(Table4[[#This Row],[Customer ID]], 'Medical Examination'!A:A, 'Medical Examination'!G:G)</f>
        <v>1</v>
      </c>
      <c r="N1413" t="str">
        <f>_xlfn.XLOOKUP(Table4[[#This Row],[Customer ID]], 'Medical Examination'!A:A, 'Medical Examination'!H:H)</f>
        <v>No</v>
      </c>
      <c r="O1413" t="str">
        <f>_xlfn.XLOOKUP(Table4[[#This Row],[Customer ID]], 'Medical Examination'!A:A, 'Medical Examination'!I:I)</f>
        <v>Normal</v>
      </c>
      <c r="P1413" t="str">
        <f>_xlfn.XLOOKUP(Table4[[#This Row],[Customer ID]], 'Medical Examination'!A:A, 'Medical Examination'!J:J)</f>
        <v>Obesity</v>
      </c>
      <c r="Q1413" s="1">
        <f>_xlfn.XLOOKUP(Table4[[#This Row],[Customer ID]], Hospitalisation!A:A, Hospitalisation!E:E)</f>
        <v>7537.16</v>
      </c>
      <c r="R1413" t="str">
        <f>_xlfn.XLOOKUP(Table4[[#This Row],[Customer ID]], Hospitalisation!A:A, Hospitalisation!F:F)</f>
        <v>Tier - 2</v>
      </c>
      <c r="S1413" t="str">
        <f>_xlfn.XLOOKUP(Table4[[#This Row],[Customer ID]], Hospitalisation!A:A, Hospitalisation!G:G)</f>
        <v>Tier - 2</v>
      </c>
      <c r="T1413" t="str">
        <f>_xlfn.XLOOKUP(Table4[[#This Row],[Customer ID]], Hospitalisation!A:A, Hospitalisation!H:H)</f>
        <v>R1012</v>
      </c>
      <c r="U1413" t="str" cm="1">
        <f t="array" ref="U1413">_xlfn.IFS(Table4[[#This Row],[Age]]&lt;=29,"Youth",Table4[[#This Row],[Age]]&lt;=49,"Adults",Table4[[#This Row],[Age]]&gt;=50,"Senior")</f>
        <v>Adults</v>
      </c>
    </row>
    <row r="1414" spans="1:21">
      <c r="A1414" t="s">
        <v>3724</v>
      </c>
      <c r="B1414" t="str">
        <f>_xlfn.XLOOKUP(Table4[[#This Row],[Customer ID]],Table1[[#This Row],[Customer ID]],Table1[[#This Row],[TITLE]],0)</f>
        <v>Ms</v>
      </c>
      <c r="C1414" t="str" cm="1">
        <f t="array" ref="C1414">_xlfn.XLOOKUP(Table4[[#This Row],[Customer ID]],Table1[[#All],[Customer ID]],Table1[[#All],[FIRST NAME]],0)</f>
        <v>Kassie</v>
      </c>
      <c r="D1414" t="str" cm="1">
        <f t="array" ref="D1414">_xlfn.XLOOKUP(Table4[[#This Row],[Customer ID]],Table1[[#All],[Customer ID]],Table1[[#All],[LAST NAME]],0)</f>
        <v>Harris</v>
      </c>
      <c r="E1414" s="5" cm="1">
        <f t="array" ref="E1414">_xlfn.XLOOKUP(Table4[[#This Row],[Customer ID]],Table3[[#All],[Customer ID]],Table3[[#All],[Date of Birth]],0)</f>
        <v>28838</v>
      </c>
      <c r="F1414" cm="1">
        <f t="array" ref="F1414">_xlfn.XLOOKUP(Table4[[#This Row],[Customer ID]],Table3[[#All],[Customer ID]],Table3[[#All],[Age]],0)</f>
        <v>44</v>
      </c>
      <c r="G1414" cm="1">
        <f t="array" ref="G1414">_xlfn.XLOOKUP(Table4[[#This Row],[Customer ID]],Table3[[#All],[Customer ID]],Table3[[#All],[Children]],0)</f>
        <v>2</v>
      </c>
      <c r="H1414" cm="1">
        <f t="array" ref="H1414">_xlfn.XLOOKUP(Table4[[#This Row],[Customer ID]],Table2[[#All],[Customer ID]],Table2[[#All],[BMI]],0)</f>
        <v>24.33</v>
      </c>
      <c r="I1414" cm="1">
        <f t="array" ref="I1414">_xlfn.XLOOKUP(Table4[[#This Row],[Customer ID]],Table2[[#All],[Customer ID]],Table2[[#All],[HBA1C]],0)</f>
        <v>8</v>
      </c>
      <c r="J1414" t="str">
        <f>_xlfn.XLOOKUP(Table4[[#This Row],[Customer ID]], 'Medical Examination'!A:A, 'Medical Examination'!D:D)</f>
        <v>No</v>
      </c>
      <c r="K1414" t="str">
        <f>_xlfn.XLOOKUP(Table4[[#This Row],[Customer ID]], 'Medical Examination'!A:A, 'Medical Examination'!E:E)</f>
        <v>No</v>
      </c>
      <c r="L1414" t="str">
        <f>_xlfn.XLOOKUP(Table4[[#This Row],[Customer ID]], 'Medical Examination'!A:A, 'Medical Examination'!F:F)</f>
        <v>No</v>
      </c>
      <c r="M1414">
        <f>_xlfn.XLOOKUP(Table4[[#This Row],[Customer ID]], 'Medical Examination'!A:A, 'Medical Examination'!G:G)</f>
        <v>0</v>
      </c>
      <c r="N1414" t="str">
        <f>_xlfn.XLOOKUP(Table4[[#This Row],[Customer ID]], 'Medical Examination'!A:A, 'Medical Examination'!H:H)</f>
        <v>No</v>
      </c>
      <c r="O1414" t="str">
        <f>_xlfn.XLOOKUP(Table4[[#This Row],[Customer ID]], 'Medical Examination'!A:A, 'Medical Examination'!I:I)</f>
        <v>Diabetes</v>
      </c>
      <c r="P1414" t="str">
        <f>_xlfn.XLOOKUP(Table4[[#This Row],[Customer ID]], 'Medical Examination'!A:A, 'Medical Examination'!J:J)</f>
        <v>Normal Weight</v>
      </c>
      <c r="Q1414" s="1">
        <f>_xlfn.XLOOKUP(Table4[[#This Row],[Customer ID]], Hospitalisation!A:A, Hospitalisation!E:E)</f>
        <v>7531.7</v>
      </c>
      <c r="R1414" t="str">
        <f>_xlfn.XLOOKUP(Table4[[#This Row],[Customer ID]], Hospitalisation!A:A, Hospitalisation!F:F)</f>
        <v>Tier - 2</v>
      </c>
      <c r="S1414" t="str">
        <f>_xlfn.XLOOKUP(Table4[[#This Row],[Customer ID]], Hospitalisation!A:A, Hospitalisation!G:G)</f>
        <v>Tier - 1</v>
      </c>
      <c r="T1414" t="str">
        <f>_xlfn.XLOOKUP(Table4[[#This Row],[Customer ID]], Hospitalisation!A:A, Hospitalisation!H:H)</f>
        <v>R1013</v>
      </c>
      <c r="U1414" t="str" cm="1">
        <f t="array" ref="U1414">_xlfn.IFS(Table4[[#This Row],[Age]]&lt;=29,"Youth",Table4[[#This Row],[Age]]&lt;=49,"Adults",Table4[[#This Row],[Age]]&gt;=50,"Senior")</f>
        <v>Adults</v>
      </c>
    </row>
    <row r="1415" spans="1:21">
      <c r="A1415" t="s">
        <v>3726</v>
      </c>
      <c r="B1415" t="str">
        <f>_xlfn.XLOOKUP(Table4[[#This Row],[Customer ID]],Table1[[#This Row],[Customer ID]],Table1[[#This Row],[TITLE]],0)</f>
        <v>Mr</v>
      </c>
      <c r="C1415" t="str" cm="1">
        <f t="array" ref="C1415">_xlfn.XLOOKUP(Table4[[#This Row],[Customer ID]],Table1[[#All],[Customer ID]],Table1[[#All],[FIRST NAME]],0)</f>
        <v>Matthew</v>
      </c>
      <c r="D1415" t="str" cm="1">
        <f t="array" ref="D1415">_xlfn.XLOOKUP(Table4[[#This Row],[Customer ID]],Table1[[#All],[Customer ID]],Table1[[#All],[LAST NAME]],0)</f>
        <v>Manning</v>
      </c>
      <c r="E1415" s="5" cm="1">
        <f t="array" ref="E1415">_xlfn.XLOOKUP(Table4[[#This Row],[Customer ID]],Table3[[#All],[Customer ID]],Table3[[#All],[Date of Birth]],0)</f>
        <v>28043</v>
      </c>
      <c r="F1415" cm="1">
        <f t="array" ref="F1415">_xlfn.XLOOKUP(Table4[[#This Row],[Customer ID]],Table3[[#All],[Customer ID]],Table3[[#All],[Age]],0)</f>
        <v>46</v>
      </c>
      <c r="G1415" cm="1">
        <f t="array" ref="G1415">_xlfn.XLOOKUP(Table4[[#This Row],[Customer ID]],Table3[[#All],[Customer ID]],Table3[[#All],[Children]],0)</f>
        <v>0</v>
      </c>
      <c r="H1415" cm="1">
        <f t="array" ref="H1415">_xlfn.XLOOKUP(Table4[[#This Row],[Customer ID]],Table2[[#All],[Customer ID]],Table2[[#All],[BMI]],0)</f>
        <v>19.855</v>
      </c>
      <c r="I1415" cm="1">
        <f t="array" ref="I1415">_xlfn.XLOOKUP(Table4[[#This Row],[Customer ID]],Table2[[#All],[Customer ID]],Table2[[#All],[HBA1C]],0)</f>
        <v>5.71</v>
      </c>
      <c r="J1415" t="str">
        <f>_xlfn.XLOOKUP(Table4[[#This Row],[Customer ID]], 'Medical Examination'!A:A, 'Medical Examination'!D:D)</f>
        <v>Yes</v>
      </c>
      <c r="K1415" t="str">
        <f>_xlfn.XLOOKUP(Table4[[#This Row],[Customer ID]], 'Medical Examination'!A:A, 'Medical Examination'!E:E)</f>
        <v>No</v>
      </c>
      <c r="L1415" t="str">
        <f>_xlfn.XLOOKUP(Table4[[#This Row],[Customer ID]], 'Medical Examination'!A:A, 'Medical Examination'!F:F)</f>
        <v>No</v>
      </c>
      <c r="M1415">
        <f>_xlfn.XLOOKUP(Table4[[#This Row],[Customer ID]], 'Medical Examination'!A:A, 'Medical Examination'!G:G)</f>
        <v>0</v>
      </c>
      <c r="N1415" t="str">
        <f>_xlfn.XLOOKUP(Table4[[#This Row],[Customer ID]], 'Medical Examination'!A:A, 'Medical Examination'!H:H)</f>
        <v>No</v>
      </c>
      <c r="O1415" t="str">
        <f>_xlfn.XLOOKUP(Table4[[#This Row],[Customer ID]], 'Medical Examination'!A:A, 'Medical Examination'!I:I)</f>
        <v>Prediabetes</v>
      </c>
      <c r="P1415" t="str">
        <f>_xlfn.XLOOKUP(Table4[[#This Row],[Customer ID]], 'Medical Examination'!A:A, 'Medical Examination'!J:J)</f>
        <v>Normal Weight</v>
      </c>
      <c r="Q1415" s="1">
        <f>_xlfn.XLOOKUP(Table4[[#This Row],[Customer ID]], Hospitalisation!A:A, Hospitalisation!E:E)</f>
        <v>7526.71</v>
      </c>
      <c r="R1415" t="str">
        <f>_xlfn.XLOOKUP(Table4[[#This Row],[Customer ID]], Hospitalisation!A:A, Hospitalisation!F:F)</f>
        <v>Tier - 3</v>
      </c>
      <c r="S1415" t="str">
        <f>_xlfn.XLOOKUP(Table4[[#This Row],[Customer ID]], Hospitalisation!A:A, Hospitalisation!G:G)</f>
        <v>Tier - 1</v>
      </c>
      <c r="T1415" t="str">
        <f>_xlfn.XLOOKUP(Table4[[#This Row],[Customer ID]], Hospitalisation!A:A, Hospitalisation!H:H)</f>
        <v>R1012</v>
      </c>
      <c r="U1415" t="str" cm="1">
        <f t="array" ref="U1415">_xlfn.IFS(Table4[[#This Row],[Age]]&lt;=29,"Youth",Table4[[#This Row],[Age]]&lt;=49,"Adults",Table4[[#This Row],[Age]]&gt;=50,"Senior")</f>
        <v>Adults</v>
      </c>
    </row>
    <row r="1416" spans="1:21">
      <c r="A1416" t="s">
        <v>3728</v>
      </c>
      <c r="B1416" t="str">
        <f>_xlfn.XLOOKUP(Table4[[#This Row],[Customer ID]],Table1[[#This Row],[Customer ID]],Table1[[#This Row],[TITLE]],0)</f>
        <v>Mr</v>
      </c>
      <c r="C1416" t="str" cm="1">
        <f t="array" ref="C1416">_xlfn.XLOOKUP(Table4[[#This Row],[Customer ID]],Table1[[#All],[Customer ID]],Table1[[#All],[FIRST NAME]],0)</f>
        <v>Ruben Dario</v>
      </c>
      <c r="D1416" t="str" cm="1">
        <f t="array" ref="D1416">_xlfn.XLOOKUP(Table4[[#This Row],[Customer ID]],Table1[[#All],[Customer ID]],Table1[[#All],[LAST NAME]],0)</f>
        <v>Barrera Munoz</v>
      </c>
      <c r="E1416" s="5" cm="1">
        <f t="array" ref="E1416">_xlfn.XLOOKUP(Table4[[#This Row],[Customer ID]],Table3[[#All],[Customer ID]],Table3[[#All],[Date of Birth]],0)</f>
        <v>28781</v>
      </c>
      <c r="F1416" cm="1">
        <f t="array" ref="F1416">_xlfn.XLOOKUP(Table4[[#This Row],[Customer ID]],Table3[[#All],[Customer ID]],Table3[[#All],[Age]],0)</f>
        <v>44</v>
      </c>
      <c r="G1416" cm="1">
        <f t="array" ref="G1416">_xlfn.XLOOKUP(Table4[[#This Row],[Customer ID]],Table3[[#All],[Customer ID]],Table3[[#All],[Children]],0)</f>
        <v>1</v>
      </c>
      <c r="H1416" cm="1">
        <f t="array" ref="H1416">_xlfn.XLOOKUP(Table4[[#This Row],[Customer ID]],Table2[[#All],[Customer ID]],Table2[[#All],[BMI]],0)</f>
        <v>25.364999999999998</v>
      </c>
      <c r="I1416" cm="1">
        <f t="array" ref="I1416">_xlfn.XLOOKUP(Table4[[#This Row],[Customer ID]],Table2[[#All],[Customer ID]],Table2[[#All],[HBA1C]],0)</f>
        <v>11.71</v>
      </c>
      <c r="J1416" t="str">
        <f>_xlfn.XLOOKUP(Table4[[#This Row],[Customer ID]], 'Medical Examination'!A:A, 'Medical Examination'!D:D)</f>
        <v>No</v>
      </c>
      <c r="K1416" t="str">
        <f>_xlfn.XLOOKUP(Table4[[#This Row],[Customer ID]], 'Medical Examination'!A:A, 'Medical Examination'!E:E)</f>
        <v>No</v>
      </c>
      <c r="L1416" t="str">
        <f>_xlfn.XLOOKUP(Table4[[#This Row],[Customer ID]], 'Medical Examination'!A:A, 'Medical Examination'!F:F)</f>
        <v>No</v>
      </c>
      <c r="M1416">
        <f>_xlfn.XLOOKUP(Table4[[#This Row],[Customer ID]], 'Medical Examination'!A:A, 'Medical Examination'!G:G)</f>
        <v>0</v>
      </c>
      <c r="N1416" t="str">
        <f>_xlfn.XLOOKUP(Table4[[#This Row],[Customer ID]], 'Medical Examination'!A:A, 'Medical Examination'!H:H)</f>
        <v>No</v>
      </c>
      <c r="O1416" t="str">
        <f>_xlfn.XLOOKUP(Table4[[#This Row],[Customer ID]], 'Medical Examination'!A:A, 'Medical Examination'!I:I)</f>
        <v>Diabetes</v>
      </c>
      <c r="P1416" t="str">
        <f>_xlfn.XLOOKUP(Table4[[#This Row],[Customer ID]], 'Medical Examination'!A:A, 'Medical Examination'!J:J)</f>
        <v>Overweight</v>
      </c>
      <c r="Q1416" s="1">
        <f>_xlfn.XLOOKUP(Table4[[#This Row],[Customer ID]], Hospitalisation!A:A, Hospitalisation!E:E)</f>
        <v>7518.03</v>
      </c>
      <c r="R1416" t="str">
        <f>_xlfn.XLOOKUP(Table4[[#This Row],[Customer ID]], Hospitalisation!A:A, Hospitalisation!F:F)</f>
        <v>Tier - 2</v>
      </c>
      <c r="S1416" t="str">
        <f>_xlfn.XLOOKUP(Table4[[#This Row],[Customer ID]], Hospitalisation!A:A, Hospitalisation!G:G)</f>
        <v>Tier - 3</v>
      </c>
      <c r="T1416" t="str">
        <f>_xlfn.XLOOKUP(Table4[[#This Row],[Customer ID]], Hospitalisation!A:A, Hospitalisation!H:H)</f>
        <v>R1012</v>
      </c>
      <c r="U1416" t="str" cm="1">
        <f t="array" ref="U1416">_xlfn.IFS(Table4[[#This Row],[Age]]&lt;=29,"Youth",Table4[[#This Row],[Age]]&lt;=49,"Adults",Table4[[#This Row],[Age]]&gt;=50,"Senior")</f>
        <v>Adults</v>
      </c>
    </row>
    <row r="1417" spans="1:21">
      <c r="A1417" t="s">
        <v>3731</v>
      </c>
      <c r="B1417" t="str">
        <f>_xlfn.XLOOKUP(Table4[[#This Row],[Customer ID]],Table1[[#This Row],[Customer ID]],Table1[[#This Row],[TITLE]],0)</f>
        <v>Mr</v>
      </c>
      <c r="C1417" t="str" cm="1">
        <f t="array" ref="C1417">_xlfn.XLOOKUP(Table4[[#This Row],[Customer ID]],Table1[[#All],[Customer ID]],Table1[[#All],[FIRST NAME]],0)</f>
        <v>Kevin</v>
      </c>
      <c r="D1417" t="str" cm="1">
        <f t="array" ref="D1417">_xlfn.XLOOKUP(Table4[[#This Row],[Customer ID]],Table1[[#All],[Customer ID]],Table1[[#All],[LAST NAME]],0)</f>
        <v>Schauwaers</v>
      </c>
      <c r="E1417" s="5" cm="1">
        <f t="array" ref="E1417">_xlfn.XLOOKUP(Table4[[#This Row],[Customer ID]],Table3[[#All],[Customer ID]],Table3[[#All],[Date of Birth]],0)</f>
        <v>30507</v>
      </c>
      <c r="F1417" cm="1">
        <f t="array" ref="F1417">_xlfn.XLOOKUP(Table4[[#This Row],[Customer ID]],Table3[[#All],[Customer ID]],Table3[[#All],[Age]],0)</f>
        <v>39</v>
      </c>
      <c r="G1417" cm="1">
        <f t="array" ref="G1417">_xlfn.XLOOKUP(Table4[[#This Row],[Customer ID]],Table3[[#All],[Customer ID]],Table3[[#All],[Children]],0)</f>
        <v>4</v>
      </c>
      <c r="H1417" cm="1">
        <f t="array" ref="H1417">_xlfn.XLOOKUP(Table4[[#This Row],[Customer ID]],Table2[[#All],[Customer ID]],Table2[[#All],[BMI]],0)</f>
        <v>29.6</v>
      </c>
      <c r="I1417" cm="1">
        <f t="array" ref="I1417">_xlfn.XLOOKUP(Table4[[#This Row],[Customer ID]],Table2[[#All],[Customer ID]],Table2[[#All],[HBA1C]],0)</f>
        <v>6.17</v>
      </c>
      <c r="J1417" t="str">
        <f>_xlfn.XLOOKUP(Table4[[#This Row],[Customer ID]], 'Medical Examination'!A:A, 'Medical Examination'!D:D)</f>
        <v>Yes</v>
      </c>
      <c r="K1417" t="str">
        <f>_xlfn.XLOOKUP(Table4[[#This Row],[Customer ID]], 'Medical Examination'!A:A, 'Medical Examination'!E:E)</f>
        <v>No</v>
      </c>
      <c r="L1417" t="str">
        <f>_xlfn.XLOOKUP(Table4[[#This Row],[Customer ID]], 'Medical Examination'!A:A, 'Medical Examination'!F:F)</f>
        <v>Yes</v>
      </c>
      <c r="M1417">
        <f>_xlfn.XLOOKUP(Table4[[#This Row],[Customer ID]], 'Medical Examination'!A:A, 'Medical Examination'!G:G)</f>
        <v>1</v>
      </c>
      <c r="N1417" t="str">
        <f>_xlfn.XLOOKUP(Table4[[#This Row],[Customer ID]], 'Medical Examination'!A:A, 'Medical Examination'!H:H)</f>
        <v>No</v>
      </c>
      <c r="O1417" t="str">
        <f>_xlfn.XLOOKUP(Table4[[#This Row],[Customer ID]], 'Medical Examination'!A:A, 'Medical Examination'!I:I)</f>
        <v>Prediabetes</v>
      </c>
      <c r="P1417" t="str">
        <f>_xlfn.XLOOKUP(Table4[[#This Row],[Customer ID]], 'Medical Examination'!A:A, 'Medical Examination'!J:J)</f>
        <v>Overweight</v>
      </c>
      <c r="Q1417" s="1">
        <f>_xlfn.XLOOKUP(Table4[[#This Row],[Customer ID]], Hospitalisation!A:A, Hospitalisation!E:E)</f>
        <v>7512.27</v>
      </c>
      <c r="R1417" t="str">
        <f>_xlfn.XLOOKUP(Table4[[#This Row],[Customer ID]], Hospitalisation!A:A, Hospitalisation!F:F)</f>
        <v>Tier - 3</v>
      </c>
      <c r="S1417" t="str">
        <f>_xlfn.XLOOKUP(Table4[[#This Row],[Customer ID]], Hospitalisation!A:A, Hospitalisation!G:G)</f>
        <v>Tier - 2</v>
      </c>
      <c r="T1417" t="str">
        <f>_xlfn.XLOOKUP(Table4[[#This Row],[Customer ID]], Hospitalisation!A:A, Hospitalisation!H:H)</f>
        <v>R1011</v>
      </c>
      <c r="U1417" t="str" cm="1">
        <f t="array" ref="U1417">_xlfn.IFS(Table4[[#This Row],[Age]]&lt;=29,"Youth",Table4[[#This Row],[Age]]&lt;=49,"Adults",Table4[[#This Row],[Age]]&gt;=50,"Senior")</f>
        <v>Adults</v>
      </c>
    </row>
    <row r="1418" spans="1:21">
      <c r="A1418" t="s">
        <v>3733</v>
      </c>
      <c r="B1418" t="str">
        <f>_xlfn.XLOOKUP(Table4[[#This Row],[Customer ID]],Table1[[#This Row],[Customer ID]],Table1[[#This Row],[TITLE]],0)</f>
        <v>Ms</v>
      </c>
      <c r="C1418" t="str" cm="1">
        <f t="array" ref="C1418">_xlfn.XLOOKUP(Table4[[#This Row],[Customer ID]],Table1[[#All],[Customer ID]],Table1[[#All],[FIRST NAME]],0)</f>
        <v>Lindsay M</v>
      </c>
      <c r="D1418" t="str" cm="1">
        <f t="array" ref="D1418">_xlfn.XLOOKUP(Table4[[#This Row],[Customer ID]],Table1[[#All],[Customer ID]],Table1[[#All],[LAST NAME]],0)</f>
        <v>Hartman</v>
      </c>
      <c r="E1418" s="5" cm="1">
        <f t="array" ref="E1418">_xlfn.XLOOKUP(Table4[[#This Row],[Customer ID]],Table3[[#All],[Customer ID]],Table3[[#All],[Date of Birth]],0)</f>
        <v>35731</v>
      </c>
      <c r="F1418" cm="1">
        <f t="array" ref="F1418">_xlfn.XLOOKUP(Table4[[#This Row],[Customer ID]],Table3[[#All],[Customer ID]],Table3[[#All],[Age]],0)</f>
        <v>25</v>
      </c>
      <c r="G1418" cm="1">
        <f t="array" ref="G1418">_xlfn.XLOOKUP(Table4[[#This Row],[Customer ID]],Table3[[#All],[Customer ID]],Table3[[#All],[Children]],0)</f>
        <v>0</v>
      </c>
      <c r="H1418" cm="1">
        <f t="array" ref="H1418">_xlfn.XLOOKUP(Table4[[#This Row],[Customer ID]],Table2[[#All],[Customer ID]],Table2[[#All],[BMI]],0)</f>
        <v>39.43</v>
      </c>
      <c r="I1418" cm="1">
        <f t="array" ref="I1418">_xlfn.XLOOKUP(Table4[[#This Row],[Customer ID]],Table2[[#All],[Customer ID]],Table2[[#All],[HBA1C]],0)</f>
        <v>6.1</v>
      </c>
      <c r="J1418" t="str">
        <f>_xlfn.XLOOKUP(Table4[[#This Row],[Customer ID]], 'Medical Examination'!A:A, 'Medical Examination'!D:D)</f>
        <v>Yes</v>
      </c>
      <c r="K1418" t="str">
        <f>_xlfn.XLOOKUP(Table4[[#This Row],[Customer ID]], 'Medical Examination'!A:A, 'Medical Examination'!E:E)</f>
        <v>No</v>
      </c>
      <c r="L1418" t="str">
        <f>_xlfn.XLOOKUP(Table4[[#This Row],[Customer ID]], 'Medical Examination'!A:A, 'Medical Examination'!F:F)</f>
        <v>Yes</v>
      </c>
      <c r="M1418">
        <f>_xlfn.XLOOKUP(Table4[[#This Row],[Customer ID]], 'Medical Examination'!A:A, 'Medical Examination'!G:G)</f>
        <v>1</v>
      </c>
      <c r="N1418" t="str">
        <f>_xlfn.XLOOKUP(Table4[[#This Row],[Customer ID]], 'Medical Examination'!A:A, 'Medical Examination'!H:H)</f>
        <v>No</v>
      </c>
      <c r="O1418" t="str">
        <f>_xlfn.XLOOKUP(Table4[[#This Row],[Customer ID]], 'Medical Examination'!A:A, 'Medical Examination'!I:I)</f>
        <v>Prediabetes</v>
      </c>
      <c r="P1418" t="str">
        <f>_xlfn.XLOOKUP(Table4[[#This Row],[Customer ID]], 'Medical Examination'!A:A, 'Medical Examination'!J:J)</f>
        <v>Obesity</v>
      </c>
      <c r="Q1418" s="1">
        <f>_xlfn.XLOOKUP(Table4[[#This Row],[Customer ID]], Hospitalisation!A:A, Hospitalisation!E:E)</f>
        <v>7504.3</v>
      </c>
      <c r="R1418" t="str">
        <f>_xlfn.XLOOKUP(Table4[[#This Row],[Customer ID]], Hospitalisation!A:A, Hospitalisation!F:F)</f>
        <v>Tier - 2</v>
      </c>
      <c r="S1418" t="str">
        <f>_xlfn.XLOOKUP(Table4[[#This Row],[Customer ID]], Hospitalisation!A:A, Hospitalisation!G:G)</f>
        <v>Tier - 1</v>
      </c>
      <c r="T1418" t="str">
        <f>_xlfn.XLOOKUP(Table4[[#This Row],[Customer ID]], Hospitalisation!A:A, Hospitalisation!H:H)</f>
        <v>R1012</v>
      </c>
      <c r="U1418" t="str" cm="1">
        <f t="array" ref="U1418">_xlfn.IFS(Table4[[#This Row],[Age]]&lt;=29,"Youth",Table4[[#This Row],[Age]]&lt;=49,"Adults",Table4[[#This Row],[Age]]&gt;=50,"Senior")</f>
        <v>Youth</v>
      </c>
    </row>
    <row r="1419" spans="1:21">
      <c r="A1419" t="s">
        <v>3736</v>
      </c>
      <c r="B1419" t="str">
        <f>_xlfn.XLOOKUP(Table4[[#This Row],[Customer ID]],Table1[[#This Row],[Customer ID]],Table1[[#This Row],[TITLE]],0)</f>
        <v>Mrs</v>
      </c>
      <c r="C1419" t="str" cm="1">
        <f t="array" ref="C1419">_xlfn.XLOOKUP(Table4[[#This Row],[Customer ID]],Table1[[#All],[Customer ID]],Table1[[#All],[FIRST NAME]],0)</f>
        <v>Amanda</v>
      </c>
      <c r="D1419" t="str" cm="1">
        <f t="array" ref="D1419">_xlfn.XLOOKUP(Table4[[#This Row],[Customer ID]],Table1[[#All],[Customer ID]],Table1[[#All],[LAST NAME]],0)</f>
        <v>Fire</v>
      </c>
      <c r="E1419" s="5" cm="1">
        <f t="array" ref="E1419">_xlfn.XLOOKUP(Table4[[#This Row],[Customer ID]],Table3[[#All],[Customer ID]],Table3[[#All],[Date of Birth]],0)</f>
        <v>32492</v>
      </c>
      <c r="F1419" cm="1">
        <f t="array" ref="F1419">_xlfn.XLOOKUP(Table4[[#This Row],[Customer ID]],Table3[[#All],[Customer ID]],Table3[[#All],[Age]],0)</f>
        <v>34</v>
      </c>
      <c r="G1419" cm="1">
        <f t="array" ref="G1419">_xlfn.XLOOKUP(Table4[[#This Row],[Customer ID]],Table3[[#All],[Customer ID]],Table3[[#All],[Children]],0)</f>
        <v>3</v>
      </c>
      <c r="H1419" cm="1">
        <f t="array" ref="H1419">_xlfn.XLOOKUP(Table4[[#This Row],[Customer ID]],Table2[[#All],[Customer ID]],Table2[[#All],[BMI]],0)</f>
        <v>27.34</v>
      </c>
      <c r="I1419" cm="1">
        <f t="array" ref="I1419">_xlfn.XLOOKUP(Table4[[#This Row],[Customer ID]],Table2[[#All],[Customer ID]],Table2[[#All],[HBA1C]],0)</f>
        <v>5.19</v>
      </c>
      <c r="J1419" t="str">
        <f>_xlfn.XLOOKUP(Table4[[#This Row],[Customer ID]], 'Medical Examination'!A:A, 'Medical Examination'!D:D)</f>
        <v>Yes</v>
      </c>
      <c r="K1419" t="str">
        <f>_xlfn.XLOOKUP(Table4[[#This Row],[Customer ID]], 'Medical Examination'!A:A, 'Medical Examination'!E:E)</f>
        <v>No</v>
      </c>
      <c r="L1419" t="str">
        <f>_xlfn.XLOOKUP(Table4[[#This Row],[Customer ID]], 'Medical Examination'!A:A, 'Medical Examination'!F:F)</f>
        <v>No</v>
      </c>
      <c r="M1419">
        <f>_xlfn.XLOOKUP(Table4[[#This Row],[Customer ID]], 'Medical Examination'!A:A, 'Medical Examination'!G:G)</f>
        <v>1</v>
      </c>
      <c r="N1419" t="str">
        <f>_xlfn.XLOOKUP(Table4[[#This Row],[Customer ID]], 'Medical Examination'!A:A, 'Medical Examination'!H:H)</f>
        <v>No</v>
      </c>
      <c r="O1419" t="str">
        <f>_xlfn.XLOOKUP(Table4[[#This Row],[Customer ID]], 'Medical Examination'!A:A, 'Medical Examination'!I:I)</f>
        <v>Normal</v>
      </c>
      <c r="P1419" t="str">
        <f>_xlfn.XLOOKUP(Table4[[#This Row],[Customer ID]], 'Medical Examination'!A:A, 'Medical Examination'!J:J)</f>
        <v>Overweight</v>
      </c>
      <c r="Q1419" s="1">
        <f>_xlfn.XLOOKUP(Table4[[#This Row],[Customer ID]], Hospitalisation!A:A, Hospitalisation!E:E)</f>
        <v>7494.63</v>
      </c>
      <c r="R1419" t="str">
        <f>_xlfn.XLOOKUP(Table4[[#This Row],[Customer ID]], Hospitalisation!A:A, Hospitalisation!F:F)</f>
        <v>Tier - 2</v>
      </c>
      <c r="S1419" t="str">
        <f>_xlfn.XLOOKUP(Table4[[#This Row],[Customer ID]], Hospitalisation!A:A, Hospitalisation!G:G)</f>
        <v>Tier - 3</v>
      </c>
      <c r="T1419" t="str">
        <f>_xlfn.XLOOKUP(Table4[[#This Row],[Customer ID]], Hospitalisation!A:A, Hospitalisation!H:H)</f>
        <v>R1025</v>
      </c>
      <c r="U1419" t="str" cm="1">
        <f t="array" ref="U1419">_xlfn.IFS(Table4[[#This Row],[Age]]&lt;=29,"Youth",Table4[[#This Row],[Age]]&lt;=49,"Adults",Table4[[#This Row],[Age]]&gt;=50,"Senior")</f>
        <v>Adults</v>
      </c>
    </row>
    <row r="1420" spans="1:21">
      <c r="A1420" t="s">
        <v>3738</v>
      </c>
      <c r="B1420" t="str">
        <f>_xlfn.XLOOKUP(Table4[[#This Row],[Customer ID]],Table1[[#This Row],[Customer ID]],Table1[[#This Row],[TITLE]],0)</f>
        <v>Mr</v>
      </c>
      <c r="C1420" t="str" cm="1">
        <f t="array" ref="C1420">_xlfn.XLOOKUP(Table4[[#This Row],[Customer ID]],Table1[[#All],[Customer ID]],Table1[[#All],[FIRST NAME]],0)</f>
        <v>James</v>
      </c>
      <c r="D1420" t="str" cm="1">
        <f t="array" ref="D1420">_xlfn.XLOOKUP(Table4[[#This Row],[Customer ID]],Table1[[#All],[Customer ID]],Table1[[#All],[LAST NAME]],0)</f>
        <v>Waliaula</v>
      </c>
      <c r="E1420" s="5" cm="1">
        <f t="array" ref="E1420">_xlfn.XLOOKUP(Table4[[#This Row],[Customer ID]],Table3[[#All],[Customer ID]],Table3[[#All],[Date of Birth]],0)</f>
        <v>35230</v>
      </c>
      <c r="F1420" cm="1">
        <f t="array" ref="F1420">_xlfn.XLOOKUP(Table4[[#This Row],[Customer ID]],Table3[[#All],[Customer ID]],Table3[[#All],[Age]],0)</f>
        <v>26</v>
      </c>
      <c r="G1420" cm="1">
        <f t="array" ref="G1420">_xlfn.XLOOKUP(Table4[[#This Row],[Customer ID]],Table3[[#All],[Customer ID]],Table3[[#All],[Children]],0)</f>
        <v>0</v>
      </c>
      <c r="H1420" cm="1">
        <f t="array" ref="H1420">_xlfn.XLOOKUP(Table4[[#This Row],[Customer ID]],Table2[[#All],[Customer ID]],Table2[[#All],[BMI]],0)</f>
        <v>39.01</v>
      </c>
      <c r="I1420" cm="1">
        <f t="array" ref="I1420">_xlfn.XLOOKUP(Table4[[#This Row],[Customer ID]],Table2[[#All],[Customer ID]],Table2[[#All],[HBA1C]],0)</f>
        <v>5.37</v>
      </c>
      <c r="J1420" t="str">
        <f>_xlfn.XLOOKUP(Table4[[#This Row],[Customer ID]], 'Medical Examination'!A:A, 'Medical Examination'!D:D)</f>
        <v>Yes</v>
      </c>
      <c r="K1420" t="str">
        <f>_xlfn.XLOOKUP(Table4[[#This Row],[Customer ID]], 'Medical Examination'!A:A, 'Medical Examination'!E:E)</f>
        <v>No</v>
      </c>
      <c r="L1420" t="str">
        <f>_xlfn.XLOOKUP(Table4[[#This Row],[Customer ID]], 'Medical Examination'!A:A, 'Medical Examination'!F:F)</f>
        <v>No</v>
      </c>
      <c r="M1420">
        <f>_xlfn.XLOOKUP(Table4[[#This Row],[Customer ID]], 'Medical Examination'!A:A, 'Medical Examination'!G:G)</f>
        <v>0</v>
      </c>
      <c r="N1420" t="str">
        <f>_xlfn.XLOOKUP(Table4[[#This Row],[Customer ID]], 'Medical Examination'!A:A, 'Medical Examination'!H:H)</f>
        <v>No</v>
      </c>
      <c r="O1420" t="str">
        <f>_xlfn.XLOOKUP(Table4[[#This Row],[Customer ID]], 'Medical Examination'!A:A, 'Medical Examination'!I:I)</f>
        <v>Normal</v>
      </c>
      <c r="P1420" t="str">
        <f>_xlfn.XLOOKUP(Table4[[#This Row],[Customer ID]], 'Medical Examination'!A:A, 'Medical Examination'!J:J)</f>
        <v>Obesity</v>
      </c>
      <c r="Q1420" s="1">
        <f>_xlfn.XLOOKUP(Table4[[#This Row],[Customer ID]], Hospitalisation!A:A, Hospitalisation!E:E)</f>
        <v>7487.38</v>
      </c>
      <c r="R1420" t="str">
        <f>_xlfn.XLOOKUP(Table4[[#This Row],[Customer ID]], Hospitalisation!A:A, Hospitalisation!F:F)</f>
        <v>Tier - 2</v>
      </c>
      <c r="S1420" t="str">
        <f>_xlfn.XLOOKUP(Table4[[#This Row],[Customer ID]], Hospitalisation!A:A, Hospitalisation!G:G)</f>
        <v>Tier - 3</v>
      </c>
      <c r="T1420" t="str">
        <f>_xlfn.XLOOKUP(Table4[[#This Row],[Customer ID]], Hospitalisation!A:A, Hospitalisation!H:H)</f>
        <v>R1012</v>
      </c>
      <c r="U1420" t="str" cm="1">
        <f t="array" ref="U1420">_xlfn.IFS(Table4[[#This Row],[Age]]&lt;=29,"Youth",Table4[[#This Row],[Age]]&lt;=49,"Adults",Table4[[#This Row],[Age]]&gt;=50,"Senior")</f>
        <v>Youth</v>
      </c>
    </row>
    <row r="1421" spans="1:21">
      <c r="A1421" t="s">
        <v>3740</v>
      </c>
      <c r="B1421" t="str">
        <f>_xlfn.XLOOKUP(Table4[[#This Row],[Customer ID]],Table1[[#This Row],[Customer ID]],Table1[[#This Row],[TITLE]],0)</f>
        <v>Mr</v>
      </c>
      <c r="C1421" t="str" cm="1">
        <f t="array" ref="C1421">_xlfn.XLOOKUP(Table4[[#This Row],[Customer ID]],Table1[[#All],[Customer ID]],Table1[[#All],[FIRST NAME]],0)</f>
        <v>Samuel H</v>
      </c>
      <c r="D1421" t="str" cm="1">
        <f t="array" ref="D1421">_xlfn.XLOOKUP(Table4[[#This Row],[Customer ID]],Table1[[#All],[Customer ID]],Table1[[#All],[LAST NAME]],0)</f>
        <v>Blackshear</v>
      </c>
      <c r="E1421" s="5" cm="1">
        <f t="array" ref="E1421">_xlfn.XLOOKUP(Table4[[#This Row],[Customer ID]],Table3[[#All],[Customer ID]],Table3[[#All],[Date of Birth]],0)</f>
        <v>24688</v>
      </c>
      <c r="F1421" cm="1">
        <f t="array" ref="F1421">_xlfn.XLOOKUP(Table4[[#This Row],[Customer ID]],Table3[[#All],[Customer ID]],Table3[[#All],[Age]],0)</f>
        <v>55</v>
      </c>
      <c r="G1421" cm="1">
        <f t="array" ref="G1421">_xlfn.XLOOKUP(Table4[[#This Row],[Customer ID]],Table3[[#All],[Customer ID]],Table3[[#All],[Children]],0)</f>
        <v>0</v>
      </c>
      <c r="H1421" cm="1">
        <f t="array" ref="H1421">_xlfn.XLOOKUP(Table4[[#This Row],[Customer ID]],Table2[[#All],[Customer ID]],Table2[[#All],[BMI]],0)</f>
        <v>18.989999999999998</v>
      </c>
      <c r="I1421" cm="1">
        <f t="array" ref="I1421">_xlfn.XLOOKUP(Table4[[#This Row],[Customer ID]],Table2[[#All],[Customer ID]],Table2[[#All],[HBA1C]],0)</f>
        <v>10.82</v>
      </c>
      <c r="J1421" t="str">
        <f>_xlfn.XLOOKUP(Table4[[#This Row],[Customer ID]], 'Medical Examination'!A:A, 'Medical Examination'!D:D)</f>
        <v>Yes</v>
      </c>
      <c r="K1421" t="str">
        <f>_xlfn.XLOOKUP(Table4[[#This Row],[Customer ID]], 'Medical Examination'!A:A, 'Medical Examination'!E:E)</f>
        <v>No</v>
      </c>
      <c r="L1421" t="str">
        <f>_xlfn.XLOOKUP(Table4[[#This Row],[Customer ID]], 'Medical Examination'!A:A, 'Medical Examination'!F:F)</f>
        <v>No</v>
      </c>
      <c r="M1421">
        <f>_xlfn.XLOOKUP(Table4[[#This Row],[Customer ID]], 'Medical Examination'!A:A, 'Medical Examination'!G:G)</f>
        <v>0</v>
      </c>
      <c r="N1421" t="str">
        <f>_xlfn.XLOOKUP(Table4[[#This Row],[Customer ID]], 'Medical Examination'!A:A, 'Medical Examination'!H:H)</f>
        <v>No</v>
      </c>
      <c r="O1421" t="str">
        <f>_xlfn.XLOOKUP(Table4[[#This Row],[Customer ID]], 'Medical Examination'!A:A, 'Medical Examination'!I:I)</f>
        <v>Diabetes</v>
      </c>
      <c r="P1421" t="str">
        <f>_xlfn.XLOOKUP(Table4[[#This Row],[Customer ID]], 'Medical Examination'!A:A, 'Medical Examination'!J:J)</f>
        <v>Normal Weight</v>
      </c>
      <c r="Q1421" s="1">
        <f>_xlfn.XLOOKUP(Table4[[#This Row],[Customer ID]], Hospitalisation!A:A, Hospitalisation!E:E)</f>
        <v>7463.51</v>
      </c>
      <c r="R1421" t="str">
        <f>_xlfn.XLOOKUP(Table4[[#This Row],[Customer ID]], Hospitalisation!A:A, Hospitalisation!F:F)</f>
        <v>Tier - 3</v>
      </c>
      <c r="S1421" t="str">
        <f>_xlfn.XLOOKUP(Table4[[#This Row],[Customer ID]], Hospitalisation!A:A, Hospitalisation!G:G)</f>
        <v>Tier - 3</v>
      </c>
      <c r="T1421" t="str">
        <f>_xlfn.XLOOKUP(Table4[[#This Row],[Customer ID]], Hospitalisation!A:A, Hospitalisation!H:H)</f>
        <v>R1013</v>
      </c>
      <c r="U1421" t="str" cm="1">
        <f t="array" ref="U1421">_xlfn.IFS(Table4[[#This Row],[Age]]&lt;=29,"Youth",Table4[[#This Row],[Age]]&lt;=49,"Adults",Table4[[#This Row],[Age]]&gt;=50,"Senior")</f>
        <v>Senior</v>
      </c>
    </row>
    <row r="1422" spans="1:21">
      <c r="A1422" t="s">
        <v>3743</v>
      </c>
      <c r="B1422" t="str">
        <f>_xlfn.XLOOKUP(Table4[[#This Row],[Customer ID]],Table1[[#This Row],[Customer ID]],Table1[[#This Row],[TITLE]],0)</f>
        <v>Ms</v>
      </c>
      <c r="C1422" t="str" cm="1">
        <f t="array" ref="C1422">_xlfn.XLOOKUP(Table4[[#This Row],[Customer ID]],Table1[[#All],[Customer ID]],Table1[[#All],[FIRST NAME]],0)</f>
        <v>Jenni</v>
      </c>
      <c r="D1422" t="str" cm="1">
        <f t="array" ref="D1422">_xlfn.XLOOKUP(Table4[[#This Row],[Customer ID]],Table1[[#All],[Customer ID]],Table1[[#All],[LAST NAME]],0)</f>
        <v>Nettik</v>
      </c>
      <c r="E1422" s="5" cm="1">
        <f t="array" ref="E1422">_xlfn.XLOOKUP(Table4[[#This Row],[Customer ID]],Table3[[#All],[Customer ID]],Table3[[#All],[Date of Birth]],0)</f>
        <v>37043</v>
      </c>
      <c r="F1422" cm="1">
        <f t="array" ref="F1422">_xlfn.XLOOKUP(Table4[[#This Row],[Customer ID]],Table3[[#All],[Customer ID]],Table3[[#All],[Age]],0)</f>
        <v>22</v>
      </c>
      <c r="G1422" cm="1">
        <f t="array" ref="G1422">_xlfn.XLOOKUP(Table4[[#This Row],[Customer ID]],Table3[[#All],[Customer ID]],Table3[[#All],[Children]],0)</f>
        <v>0</v>
      </c>
      <c r="H1422" cm="1">
        <f t="array" ref="H1422">_xlfn.XLOOKUP(Table4[[#This Row],[Customer ID]],Table2[[#All],[Customer ID]],Table2[[#All],[BMI]],0)</f>
        <v>42.3</v>
      </c>
      <c r="I1422" cm="1">
        <f t="array" ref="I1422">_xlfn.XLOOKUP(Table4[[#This Row],[Customer ID]],Table2[[#All],[Customer ID]],Table2[[#All],[HBA1C]],0)</f>
        <v>6.06</v>
      </c>
      <c r="J1422" t="str">
        <f>_xlfn.XLOOKUP(Table4[[#This Row],[Customer ID]], 'Medical Examination'!A:A, 'Medical Examination'!D:D)</f>
        <v>Yes</v>
      </c>
      <c r="K1422" t="str">
        <f>_xlfn.XLOOKUP(Table4[[#This Row],[Customer ID]], 'Medical Examination'!A:A, 'Medical Examination'!E:E)</f>
        <v>No</v>
      </c>
      <c r="L1422" t="str">
        <f>_xlfn.XLOOKUP(Table4[[#This Row],[Customer ID]], 'Medical Examination'!A:A, 'Medical Examination'!F:F)</f>
        <v>No</v>
      </c>
      <c r="M1422">
        <f>_xlfn.XLOOKUP(Table4[[#This Row],[Customer ID]], 'Medical Examination'!A:A, 'Medical Examination'!G:G)</f>
        <v>0</v>
      </c>
      <c r="N1422" t="str">
        <f>_xlfn.XLOOKUP(Table4[[#This Row],[Customer ID]], 'Medical Examination'!A:A, 'Medical Examination'!H:H)</f>
        <v>No</v>
      </c>
      <c r="O1422" t="str">
        <f>_xlfn.XLOOKUP(Table4[[#This Row],[Customer ID]], 'Medical Examination'!A:A, 'Medical Examination'!I:I)</f>
        <v>Prediabetes</v>
      </c>
      <c r="P1422" t="str">
        <f>_xlfn.XLOOKUP(Table4[[#This Row],[Customer ID]], 'Medical Examination'!A:A, 'Medical Examination'!J:J)</f>
        <v>Obesity</v>
      </c>
      <c r="Q1422" s="1">
        <f>_xlfn.XLOOKUP(Table4[[#This Row],[Customer ID]], Hospitalisation!A:A, Hospitalisation!E:E)</f>
        <v>7450.36</v>
      </c>
      <c r="R1422" t="str">
        <f>_xlfn.XLOOKUP(Table4[[#This Row],[Customer ID]], Hospitalisation!A:A, Hospitalisation!F:F)</f>
        <v>Tier - 2</v>
      </c>
      <c r="S1422" t="str">
        <f>_xlfn.XLOOKUP(Table4[[#This Row],[Customer ID]], Hospitalisation!A:A, Hospitalisation!G:G)</f>
        <v>Tier - 2</v>
      </c>
      <c r="T1422" t="str">
        <f>_xlfn.XLOOKUP(Table4[[#This Row],[Customer ID]], Hospitalisation!A:A, Hospitalisation!H:H)</f>
        <v>R1012</v>
      </c>
      <c r="U1422" t="str" cm="1">
        <f t="array" ref="U1422">_xlfn.IFS(Table4[[#This Row],[Age]]&lt;=29,"Youth",Table4[[#This Row],[Age]]&lt;=49,"Adults",Table4[[#This Row],[Age]]&gt;=50,"Senior")</f>
        <v>Youth</v>
      </c>
    </row>
    <row r="1423" spans="1:21">
      <c r="A1423" t="s">
        <v>3746</v>
      </c>
      <c r="B1423" t="str">
        <f>_xlfn.XLOOKUP(Table4[[#This Row],[Customer ID]],Table1[[#This Row],[Customer ID]],Table1[[#This Row],[TITLE]],0)</f>
        <v>Mr</v>
      </c>
      <c r="C1423" t="str" cm="1">
        <f t="array" ref="C1423">_xlfn.XLOOKUP(Table4[[#This Row],[Customer ID]],Table1[[#All],[Customer ID]],Table1[[#All],[FIRST NAME]],0)</f>
        <v>Estuardo F</v>
      </c>
      <c r="D1423" t="str" cm="1">
        <f t="array" ref="D1423">_xlfn.XLOOKUP(Table4[[#This Row],[Customer ID]],Table1[[#All],[Customer ID]],Table1[[#All],[LAST NAME]],0)</f>
        <v>Novales</v>
      </c>
      <c r="E1423" s="5" cm="1">
        <f t="array" ref="E1423">_xlfn.XLOOKUP(Table4[[#This Row],[Customer ID]],Table3[[#All],[Customer ID]],Table3[[#All],[Date of Birth]],0)</f>
        <v>28398</v>
      </c>
      <c r="F1423" cm="1">
        <f t="array" ref="F1423">_xlfn.XLOOKUP(Table4[[#This Row],[Customer ID]],Table3[[#All],[Customer ID]],Table3[[#All],[Age]],0)</f>
        <v>45</v>
      </c>
      <c r="G1423" cm="1">
        <f t="array" ref="G1423">_xlfn.XLOOKUP(Table4[[#This Row],[Customer ID]],Table3[[#All],[Customer ID]],Table3[[#All],[Children]],0)</f>
        <v>0</v>
      </c>
      <c r="H1423" cm="1">
        <f t="array" ref="H1423">_xlfn.XLOOKUP(Table4[[#This Row],[Customer ID]],Table2[[#All],[Customer ID]],Table2[[#All],[BMI]],0)</f>
        <v>39.805</v>
      </c>
      <c r="I1423" cm="1">
        <f t="array" ref="I1423">_xlfn.XLOOKUP(Table4[[#This Row],[Customer ID]],Table2[[#All],[Customer ID]],Table2[[#All],[HBA1C]],0)</f>
        <v>5.91</v>
      </c>
      <c r="J1423" t="str">
        <f>_xlfn.XLOOKUP(Table4[[#This Row],[Customer ID]], 'Medical Examination'!A:A, 'Medical Examination'!D:D)</f>
        <v>No</v>
      </c>
      <c r="K1423" t="str">
        <f>_xlfn.XLOOKUP(Table4[[#This Row],[Customer ID]], 'Medical Examination'!A:A, 'Medical Examination'!E:E)</f>
        <v>No</v>
      </c>
      <c r="L1423" t="str">
        <f>_xlfn.XLOOKUP(Table4[[#This Row],[Customer ID]], 'Medical Examination'!A:A, 'Medical Examination'!F:F)</f>
        <v>No</v>
      </c>
      <c r="M1423">
        <f>_xlfn.XLOOKUP(Table4[[#This Row],[Customer ID]], 'Medical Examination'!A:A, 'Medical Examination'!G:G)</f>
        <v>0</v>
      </c>
      <c r="N1423" t="str">
        <f>_xlfn.XLOOKUP(Table4[[#This Row],[Customer ID]], 'Medical Examination'!A:A, 'Medical Examination'!H:H)</f>
        <v>No</v>
      </c>
      <c r="O1423" t="str">
        <f>_xlfn.XLOOKUP(Table4[[#This Row],[Customer ID]], 'Medical Examination'!A:A, 'Medical Examination'!I:I)</f>
        <v>Prediabetes</v>
      </c>
      <c r="P1423" t="str">
        <f>_xlfn.XLOOKUP(Table4[[#This Row],[Customer ID]], 'Medical Examination'!A:A, 'Medical Examination'!J:J)</f>
        <v>Obesity</v>
      </c>
      <c r="Q1423" s="1">
        <f>_xlfn.XLOOKUP(Table4[[#This Row],[Customer ID]], Hospitalisation!A:A, Hospitalisation!E:E)</f>
        <v>7448.4</v>
      </c>
      <c r="R1423" t="str">
        <f>_xlfn.XLOOKUP(Table4[[#This Row],[Customer ID]], Hospitalisation!A:A, Hospitalisation!F:F)</f>
        <v>Tier - 3</v>
      </c>
      <c r="S1423" t="str">
        <f>_xlfn.XLOOKUP(Table4[[#This Row],[Customer ID]], Hospitalisation!A:A, Hospitalisation!G:G)</f>
        <v>Tier - 3</v>
      </c>
      <c r="T1423" t="str">
        <f>_xlfn.XLOOKUP(Table4[[#This Row],[Customer ID]], Hospitalisation!A:A, Hospitalisation!H:H)</f>
        <v>R1017</v>
      </c>
      <c r="U1423" t="str" cm="1">
        <f t="array" ref="U1423">_xlfn.IFS(Table4[[#This Row],[Age]]&lt;=29,"Youth",Table4[[#This Row],[Age]]&lt;=49,"Adults",Table4[[#This Row],[Age]]&gt;=50,"Senior")</f>
        <v>Adults</v>
      </c>
    </row>
    <row r="1424" spans="1:21">
      <c r="A1424" t="s">
        <v>3749</v>
      </c>
      <c r="B1424" t="str">
        <f>_xlfn.XLOOKUP(Table4[[#This Row],[Customer ID]],Table1[[#This Row],[Customer ID]],Table1[[#This Row],[TITLE]],0)</f>
        <v>Mr</v>
      </c>
      <c r="C1424" t="str" cm="1">
        <f t="array" ref="C1424">_xlfn.XLOOKUP(Table4[[#This Row],[Customer ID]],Table1[[#All],[Customer ID]],Table1[[#All],[FIRST NAME]],0)</f>
        <v>Brett</v>
      </c>
      <c r="D1424" t="str" cm="1">
        <f t="array" ref="D1424">_xlfn.XLOOKUP(Table4[[#This Row],[Customer ID]],Table1[[#All],[Customer ID]],Table1[[#All],[LAST NAME]],0)</f>
        <v>Rosauer</v>
      </c>
      <c r="E1424" s="5" cm="1">
        <f t="array" ref="E1424">_xlfn.XLOOKUP(Table4[[#This Row],[Customer ID]],Table3[[#All],[Customer ID]],Table3[[#All],[Date of Birth]],0)</f>
        <v>28393</v>
      </c>
      <c r="F1424" cm="1">
        <f t="array" ref="F1424">_xlfn.XLOOKUP(Table4[[#This Row],[Customer ID]],Table3[[#All],[Customer ID]],Table3[[#All],[Age]],0)</f>
        <v>45</v>
      </c>
      <c r="G1424" cm="1">
        <f t="array" ref="G1424">_xlfn.XLOOKUP(Table4[[#This Row],[Customer ID]],Table3[[#All],[Customer ID]],Table3[[#All],[Children]],0)</f>
        <v>1</v>
      </c>
      <c r="H1424" cm="1">
        <f t="array" ref="H1424">_xlfn.XLOOKUP(Table4[[#This Row],[Customer ID]],Table2[[#All],[Customer ID]],Table2[[#All],[BMI]],0)</f>
        <v>33.700000000000003</v>
      </c>
      <c r="I1424" cm="1">
        <f t="array" ref="I1424">_xlfn.XLOOKUP(Table4[[#This Row],[Customer ID]],Table2[[#All],[Customer ID]],Table2[[#All],[HBA1C]],0)</f>
        <v>5.87</v>
      </c>
      <c r="J1424" t="str">
        <f>_xlfn.XLOOKUP(Table4[[#This Row],[Customer ID]], 'Medical Examination'!A:A, 'Medical Examination'!D:D)</f>
        <v>No</v>
      </c>
      <c r="K1424" t="str">
        <f>_xlfn.XLOOKUP(Table4[[#This Row],[Customer ID]], 'Medical Examination'!A:A, 'Medical Examination'!E:E)</f>
        <v>No</v>
      </c>
      <c r="L1424" t="str">
        <f>_xlfn.XLOOKUP(Table4[[#This Row],[Customer ID]], 'Medical Examination'!A:A, 'Medical Examination'!F:F)</f>
        <v>No</v>
      </c>
      <c r="M1424">
        <f>_xlfn.XLOOKUP(Table4[[#This Row],[Customer ID]], 'Medical Examination'!A:A, 'Medical Examination'!G:G)</f>
        <v>0</v>
      </c>
      <c r="N1424" t="str">
        <f>_xlfn.XLOOKUP(Table4[[#This Row],[Customer ID]], 'Medical Examination'!A:A, 'Medical Examination'!H:H)</f>
        <v>No</v>
      </c>
      <c r="O1424" t="str">
        <f>_xlfn.XLOOKUP(Table4[[#This Row],[Customer ID]], 'Medical Examination'!A:A, 'Medical Examination'!I:I)</f>
        <v>Prediabetes</v>
      </c>
      <c r="P1424" t="str">
        <f>_xlfn.XLOOKUP(Table4[[#This Row],[Customer ID]], 'Medical Examination'!A:A, 'Medical Examination'!J:J)</f>
        <v>Obesity</v>
      </c>
      <c r="Q1424" s="1">
        <f>_xlfn.XLOOKUP(Table4[[#This Row],[Customer ID]], Hospitalisation!A:A, Hospitalisation!E:E)</f>
        <v>7445.92</v>
      </c>
      <c r="R1424" t="str">
        <f>_xlfn.XLOOKUP(Table4[[#This Row],[Customer ID]], Hospitalisation!A:A, Hospitalisation!F:F)</f>
        <v>Tier - 3</v>
      </c>
      <c r="S1424" t="str">
        <f>_xlfn.XLOOKUP(Table4[[#This Row],[Customer ID]], Hospitalisation!A:A, Hospitalisation!G:G)</f>
        <v>Tier - 1</v>
      </c>
      <c r="T1424" t="str">
        <f>_xlfn.XLOOKUP(Table4[[#This Row],[Customer ID]], Hospitalisation!A:A, Hospitalisation!H:H)</f>
        <v>R1011</v>
      </c>
      <c r="U1424" t="str" cm="1">
        <f t="array" ref="U1424">_xlfn.IFS(Table4[[#This Row],[Age]]&lt;=29,"Youth",Table4[[#This Row],[Age]]&lt;=49,"Adults",Table4[[#This Row],[Age]]&gt;=50,"Senior")</f>
        <v>Adults</v>
      </c>
    </row>
    <row r="1425" spans="1:21">
      <c r="A1425" t="s">
        <v>3752</v>
      </c>
      <c r="B1425" t="str">
        <f>_xlfn.XLOOKUP(Table4[[#This Row],[Customer ID]],Table1[[#This Row],[Customer ID]],Table1[[#This Row],[TITLE]],0)</f>
        <v>Ms</v>
      </c>
      <c r="C1425" t="str" cm="1">
        <f t="array" ref="C1425">_xlfn.XLOOKUP(Table4[[#This Row],[Customer ID]],Table1[[#All],[Customer ID]],Table1[[#All],[FIRST NAME]],0)</f>
        <v>Sharon E</v>
      </c>
      <c r="D1425" t="str" cm="1">
        <f t="array" ref="D1425">_xlfn.XLOOKUP(Table4[[#This Row],[Customer ID]],Table1[[#All],[Customer ID]],Table1[[#All],[LAST NAME]],0)</f>
        <v>Ryder</v>
      </c>
      <c r="E1425" s="5" cm="1">
        <f t="array" ref="E1425">_xlfn.XLOOKUP(Table4[[#This Row],[Customer ID]],Table3[[#All],[Customer ID]],Table3[[#All],[Date of Birth]],0)</f>
        <v>29409</v>
      </c>
      <c r="F1425" cm="1">
        <f t="array" ref="F1425">_xlfn.XLOOKUP(Table4[[#This Row],[Customer ID]],Table3[[#All],[Customer ID]],Table3[[#All],[Age]],0)</f>
        <v>42</v>
      </c>
      <c r="G1425" cm="1">
        <f t="array" ref="G1425">_xlfn.XLOOKUP(Table4[[#This Row],[Customer ID]],Table3[[#All],[Customer ID]],Table3[[#All],[Children]],0)</f>
        <v>1</v>
      </c>
      <c r="H1425" cm="1">
        <f t="array" ref="H1425">_xlfn.XLOOKUP(Table4[[#This Row],[Customer ID]],Table2[[#All],[Customer ID]],Table2[[#All],[BMI]],0)</f>
        <v>36.195</v>
      </c>
      <c r="I1425" cm="1">
        <f t="array" ref="I1425">_xlfn.XLOOKUP(Table4[[#This Row],[Customer ID]],Table2[[#All],[Customer ID]],Table2[[#All],[HBA1C]],0)</f>
        <v>6.22</v>
      </c>
      <c r="J1425" t="str">
        <f>_xlfn.XLOOKUP(Table4[[#This Row],[Customer ID]], 'Medical Examination'!A:A, 'Medical Examination'!D:D)</f>
        <v>No</v>
      </c>
      <c r="K1425" t="str">
        <f>_xlfn.XLOOKUP(Table4[[#This Row],[Customer ID]], 'Medical Examination'!A:A, 'Medical Examination'!E:E)</f>
        <v>No</v>
      </c>
      <c r="L1425" t="str">
        <f>_xlfn.XLOOKUP(Table4[[#This Row],[Customer ID]], 'Medical Examination'!A:A, 'Medical Examination'!F:F)</f>
        <v>No</v>
      </c>
      <c r="M1425">
        <f>_xlfn.XLOOKUP(Table4[[#This Row],[Customer ID]], 'Medical Examination'!A:A, 'Medical Examination'!G:G)</f>
        <v>0</v>
      </c>
      <c r="N1425" t="str">
        <f>_xlfn.XLOOKUP(Table4[[#This Row],[Customer ID]], 'Medical Examination'!A:A, 'Medical Examination'!H:H)</f>
        <v>No</v>
      </c>
      <c r="O1425" t="str">
        <f>_xlfn.XLOOKUP(Table4[[#This Row],[Customer ID]], 'Medical Examination'!A:A, 'Medical Examination'!I:I)</f>
        <v>Prediabetes</v>
      </c>
      <c r="P1425" t="str">
        <f>_xlfn.XLOOKUP(Table4[[#This Row],[Customer ID]], 'Medical Examination'!A:A, 'Medical Examination'!J:J)</f>
        <v>Obesity</v>
      </c>
      <c r="Q1425" s="1">
        <f>_xlfn.XLOOKUP(Table4[[#This Row],[Customer ID]], Hospitalisation!A:A, Hospitalisation!E:E)</f>
        <v>7443.64</v>
      </c>
      <c r="R1425" t="str">
        <f>_xlfn.XLOOKUP(Table4[[#This Row],[Customer ID]], Hospitalisation!A:A, Hospitalisation!F:F)</f>
        <v>Tier - 2</v>
      </c>
      <c r="S1425" t="str">
        <f>_xlfn.XLOOKUP(Table4[[#This Row],[Customer ID]], Hospitalisation!A:A, Hospitalisation!G:G)</f>
        <v>Tier - 3</v>
      </c>
      <c r="T1425" t="str">
        <f>_xlfn.XLOOKUP(Table4[[#This Row],[Customer ID]], Hospitalisation!A:A, Hospitalisation!H:H)</f>
        <v>R1012</v>
      </c>
      <c r="U1425" t="str" cm="1">
        <f t="array" ref="U1425">_xlfn.IFS(Table4[[#This Row],[Age]]&lt;=29,"Youth",Table4[[#This Row],[Age]]&lt;=49,"Adults",Table4[[#This Row],[Age]]&gt;=50,"Senior")</f>
        <v>Adults</v>
      </c>
    </row>
    <row r="1426" spans="1:21">
      <c r="A1426" t="s">
        <v>3755</v>
      </c>
      <c r="B1426" t="str">
        <f>_xlfn.XLOOKUP(Table4[[#This Row],[Customer ID]],Table1[[#This Row],[Customer ID]],Table1[[#This Row],[TITLE]],0)</f>
        <v>Mr</v>
      </c>
      <c r="C1426" t="str" cm="1">
        <f t="array" ref="C1426">_xlfn.XLOOKUP(Table4[[#This Row],[Customer ID]],Table1[[#All],[Customer ID]],Table1[[#All],[FIRST NAME]],0)</f>
        <v>Jacob W√¶Ver</v>
      </c>
      <c r="D1426" t="str" cm="1">
        <f t="array" ref="D1426">_xlfn.XLOOKUP(Table4[[#This Row],[Customer ID]],Table1[[#All],[Customer ID]],Table1[[#All],[LAST NAME]],0)</f>
        <v>Larsen</v>
      </c>
      <c r="E1426" s="5" cm="1">
        <f t="array" ref="E1426">_xlfn.XLOOKUP(Table4[[#This Row],[Customer ID]],Table3[[#All],[Customer ID]],Table3[[#All],[Date of Birth]],0)</f>
        <v>29099</v>
      </c>
      <c r="F1426" cm="1">
        <f t="array" ref="F1426">_xlfn.XLOOKUP(Table4[[#This Row],[Customer ID]],Table3[[#All],[Customer ID]],Table3[[#All],[Age]],0)</f>
        <v>43</v>
      </c>
      <c r="G1426" cm="1">
        <f t="array" ref="G1426">_xlfn.XLOOKUP(Table4[[#This Row],[Customer ID]],Table3[[#All],[Customer ID]],Table3[[#All],[Children]],0)</f>
        <v>2</v>
      </c>
      <c r="H1426" cm="1">
        <f t="array" ref="H1426">_xlfn.XLOOKUP(Table4[[#This Row],[Customer ID]],Table2[[#All],[Customer ID]],Table2[[#All],[BMI]],0)</f>
        <v>32.6</v>
      </c>
      <c r="I1426" cm="1">
        <f t="array" ref="I1426">_xlfn.XLOOKUP(Table4[[#This Row],[Customer ID]],Table2[[#All],[Customer ID]],Table2[[#All],[HBA1C]],0)</f>
        <v>5.73</v>
      </c>
      <c r="J1426" t="str">
        <f>_xlfn.XLOOKUP(Table4[[#This Row],[Customer ID]], 'Medical Examination'!A:A, 'Medical Examination'!D:D)</f>
        <v>No</v>
      </c>
      <c r="K1426" t="str">
        <f>_xlfn.XLOOKUP(Table4[[#This Row],[Customer ID]], 'Medical Examination'!A:A, 'Medical Examination'!E:E)</f>
        <v>No</v>
      </c>
      <c r="L1426" t="str">
        <f>_xlfn.XLOOKUP(Table4[[#This Row],[Customer ID]], 'Medical Examination'!A:A, 'Medical Examination'!F:F)</f>
        <v>Yes</v>
      </c>
      <c r="M1426">
        <f>_xlfn.XLOOKUP(Table4[[#This Row],[Customer ID]], 'Medical Examination'!A:A, 'Medical Examination'!G:G)</f>
        <v>1</v>
      </c>
      <c r="N1426" t="str">
        <f>_xlfn.XLOOKUP(Table4[[#This Row],[Customer ID]], 'Medical Examination'!A:A, 'Medical Examination'!H:H)</f>
        <v>No</v>
      </c>
      <c r="O1426" t="str">
        <f>_xlfn.XLOOKUP(Table4[[#This Row],[Customer ID]], 'Medical Examination'!A:A, 'Medical Examination'!I:I)</f>
        <v>Prediabetes</v>
      </c>
      <c r="P1426" t="str">
        <f>_xlfn.XLOOKUP(Table4[[#This Row],[Customer ID]], 'Medical Examination'!A:A, 'Medical Examination'!J:J)</f>
        <v>Obesity</v>
      </c>
      <c r="Q1426" s="1">
        <f>_xlfn.XLOOKUP(Table4[[#This Row],[Customer ID]], Hospitalisation!A:A, Hospitalisation!E:E)</f>
        <v>7441.5</v>
      </c>
      <c r="R1426" t="str">
        <f>_xlfn.XLOOKUP(Table4[[#This Row],[Customer ID]], Hospitalisation!A:A, Hospitalisation!F:F)</f>
        <v>Tier - 3</v>
      </c>
      <c r="S1426" t="str">
        <f>_xlfn.XLOOKUP(Table4[[#This Row],[Customer ID]], Hospitalisation!A:A, Hospitalisation!G:G)</f>
        <v>Tier - 2</v>
      </c>
      <c r="T1426" t="str">
        <f>_xlfn.XLOOKUP(Table4[[#This Row],[Customer ID]], Hospitalisation!A:A, Hospitalisation!H:H)</f>
        <v>R1011</v>
      </c>
      <c r="U1426" t="str" cm="1">
        <f t="array" ref="U1426">_xlfn.IFS(Table4[[#This Row],[Age]]&lt;=29,"Youth",Table4[[#This Row],[Age]]&lt;=49,"Adults",Table4[[#This Row],[Age]]&gt;=50,"Senior")</f>
        <v>Adults</v>
      </c>
    </row>
    <row r="1427" spans="1:21">
      <c r="A1427" t="s">
        <v>3758</v>
      </c>
      <c r="B1427" t="str">
        <f>_xlfn.XLOOKUP(Table4[[#This Row],[Customer ID]],Table1[[#This Row],[Customer ID]],Table1[[#This Row],[TITLE]],0)</f>
        <v>Mr</v>
      </c>
      <c r="C1427" t="str" cm="1">
        <f t="array" ref="C1427">_xlfn.XLOOKUP(Table4[[#This Row],[Customer ID]],Table1[[#All],[Customer ID]],Table1[[#All],[FIRST NAME]],0)</f>
        <v>Scott</v>
      </c>
      <c r="D1427" t="str" cm="1">
        <f t="array" ref="D1427">_xlfn.XLOOKUP(Table4[[#This Row],[Customer ID]],Table1[[#All],[Customer ID]],Table1[[#All],[LAST NAME]],0)</f>
        <v>Keate</v>
      </c>
      <c r="E1427" s="5" cm="1">
        <f t="array" ref="E1427">_xlfn.XLOOKUP(Table4[[#This Row],[Customer ID]],Table3[[#All],[Customer ID]],Table3[[#All],[Date of Birth]],0)</f>
        <v>28362</v>
      </c>
      <c r="F1427" cm="1">
        <f t="array" ref="F1427">_xlfn.XLOOKUP(Table4[[#This Row],[Customer ID]],Table3[[#All],[Customer ID]],Table3[[#All],[Age]],0)</f>
        <v>45</v>
      </c>
      <c r="G1427" cm="1">
        <f t="array" ref="G1427">_xlfn.XLOOKUP(Table4[[#This Row],[Customer ID]],Table3[[#All],[Customer ID]],Table3[[#All],[Children]],0)</f>
        <v>1</v>
      </c>
      <c r="H1427" cm="1">
        <f t="array" ref="H1427">_xlfn.XLOOKUP(Table4[[#This Row],[Customer ID]],Table2[[#All],[Customer ID]],Table2[[#All],[BMI]],0)</f>
        <v>30.2</v>
      </c>
      <c r="I1427" cm="1">
        <f t="array" ref="I1427">_xlfn.XLOOKUP(Table4[[#This Row],[Customer ID]],Table2[[#All],[Customer ID]],Table2[[#All],[HBA1C]],0)</f>
        <v>5.7</v>
      </c>
      <c r="J1427" t="str">
        <f>_xlfn.XLOOKUP(Table4[[#This Row],[Customer ID]], 'Medical Examination'!A:A, 'Medical Examination'!D:D)</f>
        <v>No</v>
      </c>
      <c r="K1427" t="str">
        <f>_xlfn.XLOOKUP(Table4[[#This Row],[Customer ID]], 'Medical Examination'!A:A, 'Medical Examination'!E:E)</f>
        <v>No</v>
      </c>
      <c r="L1427" t="str">
        <f>_xlfn.XLOOKUP(Table4[[#This Row],[Customer ID]], 'Medical Examination'!A:A, 'Medical Examination'!F:F)</f>
        <v>No</v>
      </c>
      <c r="M1427">
        <f>_xlfn.XLOOKUP(Table4[[#This Row],[Customer ID]], 'Medical Examination'!A:A, 'Medical Examination'!G:G)</f>
        <v>0</v>
      </c>
      <c r="N1427" t="str">
        <f>_xlfn.XLOOKUP(Table4[[#This Row],[Customer ID]], 'Medical Examination'!A:A, 'Medical Examination'!H:H)</f>
        <v>No</v>
      </c>
      <c r="O1427" t="str">
        <f>_xlfn.XLOOKUP(Table4[[#This Row],[Customer ID]], 'Medical Examination'!A:A, 'Medical Examination'!I:I)</f>
        <v>Normal</v>
      </c>
      <c r="P1427" t="str">
        <f>_xlfn.XLOOKUP(Table4[[#This Row],[Customer ID]], 'Medical Examination'!A:A, 'Medical Examination'!J:J)</f>
        <v>Obesity</v>
      </c>
      <c r="Q1427" s="1">
        <f>_xlfn.XLOOKUP(Table4[[#This Row],[Customer ID]], Hospitalisation!A:A, Hospitalisation!E:E)</f>
        <v>7441.05</v>
      </c>
      <c r="R1427" t="str">
        <f>_xlfn.XLOOKUP(Table4[[#This Row],[Customer ID]], Hospitalisation!A:A, Hospitalisation!F:F)</f>
        <v>Tier - 3</v>
      </c>
      <c r="S1427" t="str">
        <f>_xlfn.XLOOKUP(Table4[[#This Row],[Customer ID]], Hospitalisation!A:A, Hospitalisation!G:G)</f>
        <v>Tier - 2</v>
      </c>
      <c r="T1427" t="str">
        <f>_xlfn.XLOOKUP(Table4[[#This Row],[Customer ID]], Hospitalisation!A:A, Hospitalisation!H:H)</f>
        <v>R1011</v>
      </c>
      <c r="U1427" t="str" cm="1">
        <f t="array" ref="U1427">_xlfn.IFS(Table4[[#This Row],[Age]]&lt;=29,"Youth",Table4[[#This Row],[Age]]&lt;=49,"Adults",Table4[[#This Row],[Age]]&gt;=50,"Senior")</f>
        <v>Adults</v>
      </c>
    </row>
    <row r="1428" spans="1:21">
      <c r="A1428" t="s">
        <v>3760</v>
      </c>
      <c r="B1428" t="str">
        <f>_xlfn.XLOOKUP(Table4[[#This Row],[Customer ID]],Table1[[#This Row],[Customer ID]],Table1[[#This Row],[TITLE]],0)</f>
        <v>Ms</v>
      </c>
      <c r="C1428" t="str" cm="1">
        <f t="array" ref="C1428">_xlfn.XLOOKUP(Table4[[#This Row],[Customer ID]],Table1[[#All],[Customer ID]],Table1[[#All],[FIRST NAME]],0)</f>
        <v>Brooke S</v>
      </c>
      <c r="D1428" t="str" cm="1">
        <f t="array" ref="D1428">_xlfn.XLOOKUP(Table4[[#This Row],[Customer ID]],Table1[[#All],[Customer ID]],Table1[[#All],[LAST NAME]],0)</f>
        <v>Williams</v>
      </c>
      <c r="E1428" s="5" cm="1">
        <f t="array" ref="E1428">_xlfn.XLOOKUP(Table4[[#This Row],[Customer ID]],Table3[[#All],[Customer ID]],Table3[[#All],[Date of Birth]],0)</f>
        <v>28826</v>
      </c>
      <c r="F1428" cm="1">
        <f t="array" ref="F1428">_xlfn.XLOOKUP(Table4[[#This Row],[Customer ID]],Table3[[#All],[Customer ID]],Table3[[#All],[Age]],0)</f>
        <v>44</v>
      </c>
      <c r="G1428" cm="1">
        <f t="array" ref="G1428">_xlfn.XLOOKUP(Table4[[#This Row],[Customer ID]],Table3[[#All],[Customer ID]],Table3[[#All],[Children]],0)</f>
        <v>0</v>
      </c>
      <c r="H1428" cm="1">
        <f t="array" ref="H1428">_xlfn.XLOOKUP(Table4[[#This Row],[Customer ID]],Table2[[#All],[Customer ID]],Table2[[#All],[BMI]],0)</f>
        <v>27.645</v>
      </c>
      <c r="I1428" cm="1">
        <f t="array" ref="I1428">_xlfn.XLOOKUP(Table4[[#This Row],[Customer ID]],Table2[[#All],[Customer ID]],Table2[[#All],[HBA1C]],0)</f>
        <v>9.91</v>
      </c>
      <c r="J1428" t="str">
        <f>_xlfn.XLOOKUP(Table4[[#This Row],[Customer ID]], 'Medical Examination'!A:A, 'Medical Examination'!D:D)</f>
        <v>No</v>
      </c>
      <c r="K1428" t="str">
        <f>_xlfn.XLOOKUP(Table4[[#This Row],[Customer ID]], 'Medical Examination'!A:A, 'Medical Examination'!E:E)</f>
        <v>No</v>
      </c>
      <c r="L1428" t="str">
        <f>_xlfn.XLOOKUP(Table4[[#This Row],[Customer ID]], 'Medical Examination'!A:A, 'Medical Examination'!F:F)</f>
        <v>No</v>
      </c>
      <c r="M1428">
        <f>_xlfn.XLOOKUP(Table4[[#This Row],[Customer ID]], 'Medical Examination'!A:A, 'Medical Examination'!G:G)</f>
        <v>0</v>
      </c>
      <c r="N1428" t="str">
        <f>_xlfn.XLOOKUP(Table4[[#This Row],[Customer ID]], 'Medical Examination'!A:A, 'Medical Examination'!H:H)</f>
        <v>No</v>
      </c>
      <c r="O1428" t="str">
        <f>_xlfn.XLOOKUP(Table4[[#This Row],[Customer ID]], 'Medical Examination'!A:A, 'Medical Examination'!I:I)</f>
        <v>Diabetes</v>
      </c>
      <c r="P1428" t="str">
        <f>_xlfn.XLOOKUP(Table4[[#This Row],[Customer ID]], 'Medical Examination'!A:A, 'Medical Examination'!J:J)</f>
        <v>Overweight</v>
      </c>
      <c r="Q1428" s="1">
        <f>_xlfn.XLOOKUP(Table4[[#This Row],[Customer ID]], Hospitalisation!A:A, Hospitalisation!E:E)</f>
        <v>7421.19</v>
      </c>
      <c r="R1428" t="str">
        <f>_xlfn.XLOOKUP(Table4[[#This Row],[Customer ID]], Hospitalisation!A:A, Hospitalisation!F:F)</f>
        <v>Tier - 2</v>
      </c>
      <c r="S1428" t="str">
        <f>_xlfn.XLOOKUP(Table4[[#This Row],[Customer ID]], Hospitalisation!A:A, Hospitalisation!G:G)</f>
        <v>Tier - 3</v>
      </c>
      <c r="T1428" t="str">
        <f>_xlfn.XLOOKUP(Table4[[#This Row],[Customer ID]], Hospitalisation!A:A, Hospitalisation!H:H)</f>
        <v>R1012</v>
      </c>
      <c r="U1428" t="str" cm="1">
        <f t="array" ref="U1428">_xlfn.IFS(Table4[[#This Row],[Age]]&lt;=29,"Youth",Table4[[#This Row],[Age]]&lt;=49,"Adults",Table4[[#This Row],[Age]]&gt;=50,"Senior")</f>
        <v>Adults</v>
      </c>
    </row>
    <row r="1429" spans="1:21">
      <c r="A1429" t="s">
        <v>3762</v>
      </c>
      <c r="B1429" t="str">
        <f>_xlfn.XLOOKUP(Table4[[#This Row],[Customer ID]],Table1[[#This Row],[Customer ID]],Table1[[#This Row],[TITLE]],0)</f>
        <v>Ms</v>
      </c>
      <c r="C1429" t="str" cm="1">
        <f t="array" ref="C1429">_xlfn.XLOOKUP(Table4[[#This Row],[Customer ID]],Table1[[#All],[Customer ID]],Table1[[#All],[FIRST NAME]],0)</f>
        <v>Kaye A</v>
      </c>
      <c r="D1429" t="str" cm="1">
        <f t="array" ref="D1429">_xlfn.XLOOKUP(Table4[[#This Row],[Customer ID]],Table1[[#All],[Customer ID]],Table1[[#All],[LAST NAME]],0)</f>
        <v>Starosciak</v>
      </c>
      <c r="E1429" s="5" cm="1">
        <f t="array" ref="E1429">_xlfn.XLOOKUP(Table4[[#This Row],[Customer ID]],Table3[[#All],[Customer ID]],Table3[[#All],[Date of Birth]],0)</f>
        <v>28806</v>
      </c>
      <c r="F1429" cm="1">
        <f t="array" ref="F1429">_xlfn.XLOOKUP(Table4[[#This Row],[Customer ID]],Table3[[#All],[Customer ID]],Table3[[#All],[Age]],0)</f>
        <v>44</v>
      </c>
      <c r="G1429" cm="1">
        <f t="array" ref="G1429">_xlfn.XLOOKUP(Table4[[#This Row],[Customer ID]],Table3[[#All],[Customer ID]],Table3[[#All],[Children]],0)</f>
        <v>0</v>
      </c>
      <c r="H1429" cm="1">
        <f t="array" ref="H1429">_xlfn.XLOOKUP(Table4[[#This Row],[Customer ID]],Table2[[#All],[Customer ID]],Table2[[#All],[BMI]],0)</f>
        <v>26.41</v>
      </c>
      <c r="I1429" cm="1">
        <f t="array" ref="I1429">_xlfn.XLOOKUP(Table4[[#This Row],[Customer ID]],Table2[[#All],[Customer ID]],Table2[[#All],[HBA1C]],0)</f>
        <v>11.4</v>
      </c>
      <c r="J1429" t="str">
        <f>_xlfn.XLOOKUP(Table4[[#This Row],[Customer ID]], 'Medical Examination'!A:A, 'Medical Examination'!D:D)</f>
        <v>No</v>
      </c>
      <c r="K1429" t="str">
        <f>_xlfn.XLOOKUP(Table4[[#This Row],[Customer ID]], 'Medical Examination'!A:A, 'Medical Examination'!E:E)</f>
        <v>No</v>
      </c>
      <c r="L1429" t="str">
        <f>_xlfn.XLOOKUP(Table4[[#This Row],[Customer ID]], 'Medical Examination'!A:A, 'Medical Examination'!F:F)</f>
        <v>No</v>
      </c>
      <c r="M1429">
        <f>_xlfn.XLOOKUP(Table4[[#This Row],[Customer ID]], 'Medical Examination'!A:A, 'Medical Examination'!G:G)</f>
        <v>0</v>
      </c>
      <c r="N1429" t="str">
        <f>_xlfn.XLOOKUP(Table4[[#This Row],[Customer ID]], 'Medical Examination'!A:A, 'Medical Examination'!H:H)</f>
        <v>No</v>
      </c>
      <c r="O1429" t="str">
        <f>_xlfn.XLOOKUP(Table4[[#This Row],[Customer ID]], 'Medical Examination'!A:A, 'Medical Examination'!I:I)</f>
        <v>Diabetes</v>
      </c>
      <c r="P1429" t="str">
        <f>_xlfn.XLOOKUP(Table4[[#This Row],[Customer ID]], 'Medical Examination'!A:A, 'Medical Examination'!J:J)</f>
        <v>Overweight</v>
      </c>
      <c r="Q1429" s="1">
        <f>_xlfn.XLOOKUP(Table4[[#This Row],[Customer ID]], Hospitalisation!A:A, Hospitalisation!E:E)</f>
        <v>7419.48</v>
      </c>
      <c r="R1429" t="str">
        <f>_xlfn.XLOOKUP(Table4[[#This Row],[Customer ID]], Hospitalisation!A:A, Hospitalisation!F:F)</f>
        <v>Tier - 2</v>
      </c>
      <c r="S1429" t="str">
        <f>_xlfn.XLOOKUP(Table4[[#This Row],[Customer ID]], Hospitalisation!A:A, Hospitalisation!G:G)</f>
        <v>Tier - 2</v>
      </c>
      <c r="T1429" t="str">
        <f>_xlfn.XLOOKUP(Table4[[#This Row],[Customer ID]], Hospitalisation!A:A, Hospitalisation!H:H)</f>
        <v>R1012</v>
      </c>
      <c r="U1429" t="str" cm="1">
        <f t="array" ref="U1429">_xlfn.IFS(Table4[[#This Row],[Age]]&lt;=29,"Youth",Table4[[#This Row],[Age]]&lt;=49,"Adults",Table4[[#This Row],[Age]]&gt;=50,"Senior")</f>
        <v>Adults</v>
      </c>
    </row>
    <row r="1430" spans="1:21">
      <c r="A1430" t="s">
        <v>3765</v>
      </c>
      <c r="B1430" t="str">
        <f>_xlfn.XLOOKUP(Table4[[#This Row],[Customer ID]],Table1[[#This Row],[Customer ID]],Table1[[#This Row],[TITLE]],0)</f>
        <v>Ms</v>
      </c>
      <c r="C1430" t="str" cm="1">
        <f t="array" ref="C1430">_xlfn.XLOOKUP(Table4[[#This Row],[Customer ID]],Table1[[#All],[Customer ID]],Table1[[#All],[FIRST NAME]],0)</f>
        <v>Carolyn</v>
      </c>
      <c r="D1430" t="str" cm="1">
        <f t="array" ref="D1430">_xlfn.XLOOKUP(Table4[[#This Row],[Customer ID]],Table1[[#All],[Customer ID]],Table1[[#All],[LAST NAME]],0)</f>
        <v>Smith</v>
      </c>
      <c r="E1430" s="5" cm="1">
        <f t="array" ref="E1430">_xlfn.XLOOKUP(Table4[[#This Row],[Customer ID]],Table3[[#All],[Customer ID]],Table3[[#All],[Date of Birth]],0)</f>
        <v>30578</v>
      </c>
      <c r="F1430" cm="1">
        <f t="array" ref="F1430">_xlfn.XLOOKUP(Table4[[#This Row],[Customer ID]],Table3[[#All],[Customer ID]],Table3[[#All],[Age]],0)</f>
        <v>39</v>
      </c>
      <c r="G1430" cm="1">
        <f t="array" ref="G1430">_xlfn.XLOOKUP(Table4[[#This Row],[Customer ID]],Table3[[#All],[Customer ID]],Table3[[#All],[Children]],0)</f>
        <v>3</v>
      </c>
      <c r="H1430" cm="1">
        <f t="array" ref="H1430">_xlfn.XLOOKUP(Table4[[#This Row],[Customer ID]],Table2[[#All],[Customer ID]],Table2[[#All],[BMI]],0)</f>
        <v>34.1</v>
      </c>
      <c r="I1430" cm="1">
        <f t="array" ref="I1430">_xlfn.XLOOKUP(Table4[[#This Row],[Customer ID]],Table2[[#All],[Customer ID]],Table2[[#All],[HBA1C]],0)</f>
        <v>6.29</v>
      </c>
      <c r="J1430" t="str">
        <f>_xlfn.XLOOKUP(Table4[[#This Row],[Customer ID]], 'Medical Examination'!A:A, 'Medical Examination'!D:D)</f>
        <v>Yes</v>
      </c>
      <c r="K1430" t="str">
        <f>_xlfn.XLOOKUP(Table4[[#This Row],[Customer ID]], 'Medical Examination'!A:A, 'Medical Examination'!E:E)</f>
        <v>No</v>
      </c>
      <c r="L1430" t="str">
        <f>_xlfn.XLOOKUP(Table4[[#This Row],[Customer ID]], 'Medical Examination'!A:A, 'Medical Examination'!F:F)</f>
        <v>Yes</v>
      </c>
      <c r="M1430">
        <f>_xlfn.XLOOKUP(Table4[[#This Row],[Customer ID]], 'Medical Examination'!A:A, 'Medical Examination'!G:G)</f>
        <v>1</v>
      </c>
      <c r="N1430" t="str">
        <f>_xlfn.XLOOKUP(Table4[[#This Row],[Customer ID]], 'Medical Examination'!A:A, 'Medical Examination'!H:H)</f>
        <v>No</v>
      </c>
      <c r="O1430" t="str">
        <f>_xlfn.XLOOKUP(Table4[[#This Row],[Customer ID]], 'Medical Examination'!A:A, 'Medical Examination'!I:I)</f>
        <v>Prediabetes</v>
      </c>
      <c r="P1430" t="str">
        <f>_xlfn.XLOOKUP(Table4[[#This Row],[Customer ID]], 'Medical Examination'!A:A, 'Medical Examination'!J:J)</f>
        <v>Obesity</v>
      </c>
      <c r="Q1430" s="1">
        <f>_xlfn.XLOOKUP(Table4[[#This Row],[Customer ID]], Hospitalisation!A:A, Hospitalisation!E:E)</f>
        <v>7418.52</v>
      </c>
      <c r="R1430" t="str">
        <f>_xlfn.XLOOKUP(Table4[[#This Row],[Customer ID]], Hospitalisation!A:A, Hospitalisation!F:F)</f>
        <v>Tier - 2</v>
      </c>
      <c r="S1430" t="str">
        <f>_xlfn.XLOOKUP(Table4[[#This Row],[Customer ID]], Hospitalisation!A:A, Hospitalisation!G:G)</f>
        <v>Tier - 2</v>
      </c>
      <c r="T1430" t="str">
        <f>_xlfn.XLOOKUP(Table4[[#This Row],[Customer ID]], Hospitalisation!A:A, Hospitalisation!H:H)</f>
        <v>R1011</v>
      </c>
      <c r="U1430" t="str" cm="1">
        <f t="array" ref="U1430">_xlfn.IFS(Table4[[#This Row],[Age]]&lt;=29,"Youth",Table4[[#This Row],[Age]]&lt;=49,"Adults",Table4[[#This Row],[Age]]&gt;=50,"Senior")</f>
        <v>Adults</v>
      </c>
    </row>
    <row r="1431" spans="1:21">
      <c r="A1431" t="s">
        <v>3766</v>
      </c>
      <c r="B1431" t="str">
        <f>_xlfn.XLOOKUP(Table4[[#This Row],[Customer ID]],Table1[[#This Row],[Customer ID]],Table1[[#This Row],[TITLE]],0)</f>
        <v>Mr</v>
      </c>
      <c r="C1431" t="str" cm="1">
        <f t="array" ref="C1431">_xlfn.XLOOKUP(Table4[[#This Row],[Customer ID]],Table1[[#All],[Customer ID]],Table1[[#All],[FIRST NAME]],0)</f>
        <v>Daniel C</v>
      </c>
      <c r="D1431" t="str" cm="1">
        <f t="array" ref="D1431">_xlfn.XLOOKUP(Table4[[#This Row],[Customer ID]],Table1[[#All],[Customer ID]],Table1[[#All],[LAST NAME]],0)</f>
        <v>Henderson</v>
      </c>
      <c r="E1431" s="5" cm="1">
        <f t="array" ref="E1431">_xlfn.XLOOKUP(Table4[[#This Row],[Customer ID]],Table3[[#All],[Customer ID]],Table3[[#All],[Date of Birth]],0)</f>
        <v>24081</v>
      </c>
      <c r="F1431" cm="1">
        <f t="array" ref="F1431">_xlfn.XLOOKUP(Table4[[#This Row],[Customer ID]],Table3[[#All],[Customer ID]],Table3[[#All],[Age]],0)</f>
        <v>57</v>
      </c>
      <c r="G1431" cm="1">
        <f t="array" ref="G1431">_xlfn.XLOOKUP(Table4[[#This Row],[Customer ID]],Table3[[#All],[Customer ID]],Table3[[#All],[Children]],0)</f>
        <v>0</v>
      </c>
      <c r="H1431" cm="1">
        <f t="array" ref="H1431">_xlfn.XLOOKUP(Table4[[#This Row],[Customer ID]],Table2[[#All],[Customer ID]],Table2[[#All],[BMI]],0)</f>
        <v>17.3</v>
      </c>
      <c r="I1431" cm="1">
        <f t="array" ref="I1431">_xlfn.XLOOKUP(Table4[[#This Row],[Customer ID]],Table2[[#All],[Customer ID]],Table2[[#All],[HBA1C]],0)</f>
        <v>9.2799999999999994</v>
      </c>
      <c r="J1431" t="str">
        <f>_xlfn.XLOOKUP(Table4[[#This Row],[Customer ID]], 'Medical Examination'!A:A, 'Medical Examination'!D:D)</f>
        <v>No</v>
      </c>
      <c r="K1431" t="str">
        <f>_xlfn.XLOOKUP(Table4[[#This Row],[Customer ID]], 'Medical Examination'!A:A, 'Medical Examination'!E:E)</f>
        <v>No</v>
      </c>
      <c r="L1431" t="str">
        <f>_xlfn.XLOOKUP(Table4[[#This Row],[Customer ID]], 'Medical Examination'!A:A, 'Medical Examination'!F:F)</f>
        <v>No</v>
      </c>
      <c r="M1431">
        <f>_xlfn.XLOOKUP(Table4[[#This Row],[Customer ID]], 'Medical Examination'!A:A, 'Medical Examination'!G:G)</f>
        <v>0</v>
      </c>
      <c r="N1431" t="str">
        <f>_xlfn.XLOOKUP(Table4[[#This Row],[Customer ID]], 'Medical Examination'!A:A, 'Medical Examination'!H:H)</f>
        <v>No</v>
      </c>
      <c r="O1431" t="str">
        <f>_xlfn.XLOOKUP(Table4[[#This Row],[Customer ID]], 'Medical Examination'!A:A, 'Medical Examination'!I:I)</f>
        <v>Diabetes</v>
      </c>
      <c r="P1431" t="str">
        <f>_xlfn.XLOOKUP(Table4[[#This Row],[Customer ID]], 'Medical Examination'!A:A, 'Medical Examination'!J:J)</f>
        <v>Underweight</v>
      </c>
      <c r="Q1431" s="1">
        <f>_xlfn.XLOOKUP(Table4[[#This Row],[Customer ID]], Hospitalisation!A:A, Hospitalisation!E:E)</f>
        <v>7403.98</v>
      </c>
      <c r="R1431" t="str">
        <f>_xlfn.XLOOKUP(Table4[[#This Row],[Customer ID]], Hospitalisation!A:A, Hospitalisation!F:F)</f>
        <v>Tier - 3</v>
      </c>
      <c r="S1431" t="str">
        <f>_xlfn.XLOOKUP(Table4[[#This Row],[Customer ID]], Hospitalisation!A:A, Hospitalisation!G:G)</f>
        <v>Tier - 2</v>
      </c>
      <c r="T1431" t="str">
        <f>_xlfn.XLOOKUP(Table4[[#This Row],[Customer ID]], Hospitalisation!A:A, Hospitalisation!H:H)</f>
        <v>R1013</v>
      </c>
      <c r="U1431" t="str" cm="1">
        <f t="array" ref="U1431">_xlfn.IFS(Table4[[#This Row],[Age]]&lt;=29,"Youth",Table4[[#This Row],[Age]]&lt;=49,"Adults",Table4[[#This Row],[Age]]&gt;=50,"Senior")</f>
        <v>Senior</v>
      </c>
    </row>
    <row r="1432" spans="1:21">
      <c r="A1432" t="s">
        <v>3769</v>
      </c>
      <c r="B1432" t="str">
        <f>_xlfn.XLOOKUP(Table4[[#This Row],[Customer ID]],Table1[[#This Row],[Customer ID]],Table1[[#This Row],[TITLE]],0)</f>
        <v>Mrs</v>
      </c>
      <c r="C1432" t="str" cm="1">
        <f t="array" ref="C1432">_xlfn.XLOOKUP(Table4[[#This Row],[Customer ID]],Table1[[#All],[Customer ID]],Table1[[#All],[FIRST NAME]],0)</f>
        <v>Laurie A</v>
      </c>
      <c r="D1432" t="str" cm="1">
        <f t="array" ref="D1432">_xlfn.XLOOKUP(Table4[[#This Row],[Customer ID]],Table1[[#All],[Customer ID]],Table1[[#All],[LAST NAME]],0)</f>
        <v>Winkelman</v>
      </c>
      <c r="E1432" s="5" cm="1">
        <f t="array" ref="E1432">_xlfn.XLOOKUP(Table4[[#This Row],[Customer ID]],Table3[[#All],[Customer ID]],Table3[[#All],[Date of Birth]],0)</f>
        <v>34172</v>
      </c>
      <c r="F1432" cm="1">
        <f t="array" ref="F1432">_xlfn.XLOOKUP(Table4[[#This Row],[Customer ID]],Table3[[#All],[Customer ID]],Table3[[#All],[Age]],0)</f>
        <v>29</v>
      </c>
      <c r="G1432" cm="1">
        <f t="array" ref="G1432">_xlfn.XLOOKUP(Table4[[#This Row],[Customer ID]],Table3[[#All],[Customer ID]],Table3[[#All],[Children]],0)</f>
        <v>0</v>
      </c>
      <c r="H1432" cm="1">
        <f t="array" ref="H1432">_xlfn.XLOOKUP(Table4[[#This Row],[Customer ID]],Table2[[#All],[Customer ID]],Table2[[#All],[BMI]],0)</f>
        <v>35.020000000000003</v>
      </c>
      <c r="I1432" cm="1">
        <f t="array" ref="I1432">_xlfn.XLOOKUP(Table4[[#This Row],[Customer ID]],Table2[[#All],[Customer ID]],Table2[[#All],[HBA1C]],0)</f>
        <v>4.78</v>
      </c>
      <c r="J1432" t="str">
        <f>_xlfn.XLOOKUP(Table4[[#This Row],[Customer ID]], 'Medical Examination'!A:A, 'Medical Examination'!D:D)</f>
        <v>No</v>
      </c>
      <c r="K1432" t="str">
        <f>_xlfn.XLOOKUP(Table4[[#This Row],[Customer ID]], 'Medical Examination'!A:A, 'Medical Examination'!E:E)</f>
        <v>No</v>
      </c>
      <c r="L1432" t="str">
        <f>_xlfn.XLOOKUP(Table4[[#This Row],[Customer ID]], 'Medical Examination'!A:A, 'Medical Examination'!F:F)</f>
        <v>Yes</v>
      </c>
      <c r="M1432">
        <f>_xlfn.XLOOKUP(Table4[[#This Row],[Customer ID]], 'Medical Examination'!A:A, 'Medical Examination'!G:G)</f>
        <v>1</v>
      </c>
      <c r="N1432" t="str">
        <f>_xlfn.XLOOKUP(Table4[[#This Row],[Customer ID]], 'Medical Examination'!A:A, 'Medical Examination'!H:H)</f>
        <v>No</v>
      </c>
      <c r="O1432" t="str">
        <f>_xlfn.XLOOKUP(Table4[[#This Row],[Customer ID]], 'Medical Examination'!A:A, 'Medical Examination'!I:I)</f>
        <v>Normal</v>
      </c>
      <c r="P1432" t="str">
        <f>_xlfn.XLOOKUP(Table4[[#This Row],[Customer ID]], 'Medical Examination'!A:A, 'Medical Examination'!J:J)</f>
        <v>Obesity</v>
      </c>
      <c r="Q1432" s="1">
        <f>_xlfn.XLOOKUP(Table4[[#This Row],[Customer ID]], Hospitalisation!A:A, Hospitalisation!E:E)</f>
        <v>7388.85</v>
      </c>
      <c r="R1432" t="str">
        <f>_xlfn.XLOOKUP(Table4[[#This Row],[Customer ID]], Hospitalisation!A:A, Hospitalisation!F:F)</f>
        <v>Tier - 2</v>
      </c>
      <c r="S1432" t="str">
        <f>_xlfn.XLOOKUP(Table4[[#This Row],[Customer ID]], Hospitalisation!A:A, Hospitalisation!G:G)</f>
        <v>Tier - 2</v>
      </c>
      <c r="T1432" t="str">
        <f>_xlfn.XLOOKUP(Table4[[#This Row],[Customer ID]], Hospitalisation!A:A, Hospitalisation!H:H)</f>
        <v>R1026</v>
      </c>
      <c r="U1432" t="str" cm="1">
        <f t="array" ref="U1432">_xlfn.IFS(Table4[[#This Row],[Age]]&lt;=29,"Youth",Table4[[#This Row],[Age]]&lt;=49,"Adults",Table4[[#This Row],[Age]]&gt;=50,"Senior")</f>
        <v>Youth</v>
      </c>
    </row>
    <row r="1433" spans="1:21">
      <c r="A1433" t="s">
        <v>3772</v>
      </c>
      <c r="B1433" t="str">
        <f>_xlfn.XLOOKUP(Table4[[#This Row],[Customer ID]],Table1[[#This Row],[Customer ID]],Table1[[#This Row],[TITLE]],0)</f>
        <v>Ms</v>
      </c>
      <c r="C1433" t="str" cm="1">
        <f t="array" ref="C1433">_xlfn.XLOOKUP(Table4[[#This Row],[Customer ID]],Table1[[#All],[Customer ID]],Table1[[#All],[FIRST NAME]],0)</f>
        <v>Nicole</v>
      </c>
      <c r="D1433" t="str" cm="1">
        <f t="array" ref="D1433">_xlfn.XLOOKUP(Table4[[#This Row],[Customer ID]],Table1[[#All],[Customer ID]],Table1[[#All],[LAST NAME]],0)</f>
        <v>Monette</v>
      </c>
      <c r="E1433" s="5" cm="1">
        <f t="array" ref="E1433">_xlfn.XLOOKUP(Table4[[#This Row],[Customer ID]],Table3[[#All],[Customer ID]],Table3[[#All],[Date of Birth]],0)</f>
        <v>29914</v>
      </c>
      <c r="F1433" cm="1">
        <f t="array" ref="F1433">_xlfn.XLOOKUP(Table4[[#This Row],[Customer ID]],Table3[[#All],[Customer ID]],Table3[[#All],[Age]],0)</f>
        <v>41</v>
      </c>
      <c r="G1433" cm="1">
        <f t="array" ref="G1433">_xlfn.XLOOKUP(Table4[[#This Row],[Customer ID]],Table3[[#All],[Customer ID]],Table3[[#All],[Children]],0)</f>
        <v>2</v>
      </c>
      <c r="H1433" cm="1">
        <f t="array" ref="H1433">_xlfn.XLOOKUP(Table4[[#This Row],[Customer ID]],Table2[[#All],[Customer ID]],Table2[[#All],[BMI]],0)</f>
        <v>37.1</v>
      </c>
      <c r="I1433" cm="1">
        <f t="array" ref="I1433">_xlfn.XLOOKUP(Table4[[#This Row],[Customer ID]],Table2[[#All],[Customer ID]],Table2[[#All],[HBA1C]],0)</f>
        <v>8.8699999999999992</v>
      </c>
      <c r="J1433" t="str">
        <f>_xlfn.XLOOKUP(Table4[[#This Row],[Customer ID]], 'Medical Examination'!A:A, 'Medical Examination'!D:D)</f>
        <v>Yes</v>
      </c>
      <c r="K1433" t="str">
        <f>_xlfn.XLOOKUP(Table4[[#This Row],[Customer ID]], 'Medical Examination'!A:A, 'Medical Examination'!E:E)</f>
        <v>No</v>
      </c>
      <c r="L1433" t="str">
        <f>_xlfn.XLOOKUP(Table4[[#This Row],[Customer ID]], 'Medical Examination'!A:A, 'Medical Examination'!F:F)</f>
        <v>No</v>
      </c>
      <c r="M1433">
        <f>_xlfn.XLOOKUP(Table4[[#This Row],[Customer ID]], 'Medical Examination'!A:A, 'Medical Examination'!G:G)</f>
        <v>0</v>
      </c>
      <c r="N1433" t="str">
        <f>_xlfn.XLOOKUP(Table4[[#This Row],[Customer ID]], 'Medical Examination'!A:A, 'Medical Examination'!H:H)</f>
        <v>No</v>
      </c>
      <c r="O1433" t="str">
        <f>_xlfn.XLOOKUP(Table4[[#This Row],[Customer ID]], 'Medical Examination'!A:A, 'Medical Examination'!I:I)</f>
        <v>Diabetes</v>
      </c>
      <c r="P1433" t="str">
        <f>_xlfn.XLOOKUP(Table4[[#This Row],[Customer ID]], 'Medical Examination'!A:A, 'Medical Examination'!J:J)</f>
        <v>Obesity</v>
      </c>
      <c r="Q1433" s="1">
        <f>_xlfn.XLOOKUP(Table4[[#This Row],[Customer ID]], Hospitalisation!A:A, Hospitalisation!E:E)</f>
        <v>7371.77</v>
      </c>
      <c r="R1433" t="str">
        <f>_xlfn.XLOOKUP(Table4[[#This Row],[Customer ID]], Hospitalisation!A:A, Hospitalisation!F:F)</f>
        <v>Tier - 2</v>
      </c>
      <c r="S1433" t="str">
        <f>_xlfn.XLOOKUP(Table4[[#This Row],[Customer ID]], Hospitalisation!A:A, Hospitalisation!G:G)</f>
        <v>Tier - 1</v>
      </c>
      <c r="T1433" t="str">
        <f>_xlfn.XLOOKUP(Table4[[#This Row],[Customer ID]], Hospitalisation!A:A, Hospitalisation!H:H)</f>
        <v>R1011</v>
      </c>
      <c r="U1433" t="str" cm="1">
        <f t="array" ref="U1433">_xlfn.IFS(Table4[[#This Row],[Age]]&lt;=29,"Youth",Table4[[#This Row],[Age]]&lt;=49,"Adults",Table4[[#This Row],[Age]]&gt;=50,"Senior")</f>
        <v>Adults</v>
      </c>
    </row>
    <row r="1434" spans="1:21">
      <c r="A1434" t="s">
        <v>3774</v>
      </c>
      <c r="B1434" t="str">
        <f>_xlfn.XLOOKUP(Table4[[#This Row],[Customer ID]],Table1[[#This Row],[Customer ID]],Table1[[#This Row],[TITLE]],0)</f>
        <v>Ms</v>
      </c>
      <c r="C1434" t="str" cm="1">
        <f t="array" ref="C1434">_xlfn.XLOOKUP(Table4[[#This Row],[Customer ID]],Table1[[#All],[Customer ID]],Table1[[#All],[FIRST NAME]],0)</f>
        <v>Shelby</v>
      </c>
      <c r="D1434" t="str" cm="1">
        <f t="array" ref="D1434">_xlfn.XLOOKUP(Table4[[#This Row],[Customer ID]],Table1[[#All],[Customer ID]],Table1[[#All],[LAST NAME]],0)</f>
        <v>Kramer</v>
      </c>
      <c r="E1434" s="5" cm="1">
        <f t="array" ref="E1434">_xlfn.XLOOKUP(Table4[[#This Row],[Customer ID]],Table3[[#All],[Customer ID]],Table3[[#All],[Date of Birth]],0)</f>
        <v>24085</v>
      </c>
      <c r="F1434" cm="1">
        <f t="array" ref="F1434">_xlfn.XLOOKUP(Table4[[#This Row],[Customer ID]],Table3[[#All],[Customer ID]],Table3[[#All],[Age]],0)</f>
        <v>57</v>
      </c>
      <c r="G1434" cm="1">
        <f t="array" ref="G1434">_xlfn.XLOOKUP(Table4[[#This Row],[Customer ID]],Table3[[#All],[Customer ID]],Table3[[#All],[Children]],0)</f>
        <v>0</v>
      </c>
      <c r="H1434" cm="1">
        <f t="array" ref="H1434">_xlfn.XLOOKUP(Table4[[#This Row],[Customer ID]],Table2[[#All],[Customer ID]],Table2[[#All],[BMI]],0)</f>
        <v>16.79</v>
      </c>
      <c r="I1434" cm="1">
        <f t="array" ref="I1434">_xlfn.XLOOKUP(Table4[[#This Row],[Customer ID]],Table2[[#All],[Customer ID]],Table2[[#All],[HBA1C]],0)</f>
        <v>11.4</v>
      </c>
      <c r="J1434" t="str">
        <f>_xlfn.XLOOKUP(Table4[[#This Row],[Customer ID]], 'Medical Examination'!A:A, 'Medical Examination'!D:D)</f>
        <v>No</v>
      </c>
      <c r="K1434" t="str">
        <f>_xlfn.XLOOKUP(Table4[[#This Row],[Customer ID]], 'Medical Examination'!A:A, 'Medical Examination'!E:E)</f>
        <v>No</v>
      </c>
      <c r="L1434" t="str">
        <f>_xlfn.XLOOKUP(Table4[[#This Row],[Customer ID]], 'Medical Examination'!A:A, 'Medical Examination'!F:F)</f>
        <v>No</v>
      </c>
      <c r="M1434">
        <f>_xlfn.XLOOKUP(Table4[[#This Row],[Customer ID]], 'Medical Examination'!A:A, 'Medical Examination'!G:G)</f>
        <v>0</v>
      </c>
      <c r="N1434" t="str">
        <f>_xlfn.XLOOKUP(Table4[[#This Row],[Customer ID]], 'Medical Examination'!A:A, 'Medical Examination'!H:H)</f>
        <v>No</v>
      </c>
      <c r="O1434" t="str">
        <f>_xlfn.XLOOKUP(Table4[[#This Row],[Customer ID]], 'Medical Examination'!A:A, 'Medical Examination'!I:I)</f>
        <v>Diabetes</v>
      </c>
      <c r="P1434" t="str">
        <f>_xlfn.XLOOKUP(Table4[[#This Row],[Customer ID]], 'Medical Examination'!A:A, 'Medical Examination'!J:J)</f>
        <v>Underweight</v>
      </c>
      <c r="Q1434" s="1">
        <f>_xlfn.XLOOKUP(Table4[[#This Row],[Customer ID]], Hospitalisation!A:A, Hospitalisation!E:E)</f>
        <v>7362.31</v>
      </c>
      <c r="R1434" t="str">
        <f>_xlfn.XLOOKUP(Table4[[#This Row],[Customer ID]], Hospitalisation!A:A, Hospitalisation!F:F)</f>
        <v>Tier - 3</v>
      </c>
      <c r="S1434" t="str">
        <f>_xlfn.XLOOKUP(Table4[[#This Row],[Customer ID]], Hospitalisation!A:A, Hospitalisation!G:G)</f>
        <v>Tier - 3</v>
      </c>
      <c r="T1434" t="str">
        <f>_xlfn.XLOOKUP(Table4[[#This Row],[Customer ID]], Hospitalisation!A:A, Hospitalisation!H:H)</f>
        <v>R1013</v>
      </c>
      <c r="U1434" t="str" cm="1">
        <f t="array" ref="U1434">_xlfn.IFS(Table4[[#This Row],[Age]]&lt;=29,"Youth",Table4[[#This Row],[Age]]&lt;=49,"Adults",Table4[[#This Row],[Age]]&gt;=50,"Senior")</f>
        <v>Senior</v>
      </c>
    </row>
    <row r="1435" spans="1:21">
      <c r="A1435" t="s">
        <v>3777</v>
      </c>
      <c r="B1435" t="str">
        <f>_xlfn.XLOOKUP(Table4[[#This Row],[Customer ID]],Table1[[#This Row],[Customer ID]],Table1[[#This Row],[TITLE]],0)</f>
        <v>Ms</v>
      </c>
      <c r="C1435" t="str" cm="1">
        <f t="array" ref="C1435">_xlfn.XLOOKUP(Table4[[#This Row],[Customer ID]],Table1[[#All],[Customer ID]],Table1[[#All],[FIRST NAME]],0)</f>
        <v>Allison</v>
      </c>
      <c r="D1435" t="str" cm="1">
        <f t="array" ref="D1435">_xlfn.XLOOKUP(Table4[[#This Row],[Customer ID]],Table1[[#All],[Customer ID]],Table1[[#All],[LAST NAME]],0)</f>
        <v>Goldstein</v>
      </c>
      <c r="E1435" s="5" cm="1">
        <f t="array" ref="E1435">_xlfn.XLOOKUP(Table4[[#This Row],[Customer ID]],Table3[[#All],[Customer ID]],Table3[[#All],[Date of Birth]],0)</f>
        <v>29783</v>
      </c>
      <c r="F1435" cm="1">
        <f t="array" ref="F1435">_xlfn.XLOOKUP(Table4[[#This Row],[Customer ID]],Table3[[#All],[Customer ID]],Table3[[#All],[Age]],0)</f>
        <v>41</v>
      </c>
      <c r="G1435" cm="1">
        <f t="array" ref="G1435">_xlfn.XLOOKUP(Table4[[#This Row],[Customer ID]],Table3[[#All],[Customer ID]],Table3[[#All],[Children]],0)</f>
        <v>1</v>
      </c>
      <c r="H1435" cm="1">
        <f t="array" ref="H1435">_xlfn.XLOOKUP(Table4[[#This Row],[Customer ID]],Table2[[#All],[Customer ID]],Table2[[#All],[BMI]],0)</f>
        <v>31.635000000000002</v>
      </c>
      <c r="I1435" cm="1">
        <f t="array" ref="I1435">_xlfn.XLOOKUP(Table4[[#This Row],[Customer ID]],Table2[[#All],[Customer ID]],Table2[[#All],[HBA1C]],0)</f>
        <v>9.1300000000000008</v>
      </c>
      <c r="J1435" t="str">
        <f>_xlfn.XLOOKUP(Table4[[#This Row],[Customer ID]], 'Medical Examination'!A:A, 'Medical Examination'!D:D)</f>
        <v>Yes</v>
      </c>
      <c r="K1435" t="str">
        <f>_xlfn.XLOOKUP(Table4[[#This Row],[Customer ID]], 'Medical Examination'!A:A, 'Medical Examination'!E:E)</f>
        <v>No</v>
      </c>
      <c r="L1435" t="str">
        <f>_xlfn.XLOOKUP(Table4[[#This Row],[Customer ID]], 'Medical Examination'!A:A, 'Medical Examination'!F:F)</f>
        <v>No</v>
      </c>
      <c r="M1435">
        <f>_xlfn.XLOOKUP(Table4[[#This Row],[Customer ID]], 'Medical Examination'!A:A, 'Medical Examination'!G:G)</f>
        <v>0</v>
      </c>
      <c r="N1435" t="str">
        <f>_xlfn.XLOOKUP(Table4[[#This Row],[Customer ID]], 'Medical Examination'!A:A, 'Medical Examination'!H:H)</f>
        <v>No</v>
      </c>
      <c r="O1435" t="str">
        <f>_xlfn.XLOOKUP(Table4[[#This Row],[Customer ID]], 'Medical Examination'!A:A, 'Medical Examination'!I:I)</f>
        <v>Diabetes</v>
      </c>
      <c r="P1435" t="str">
        <f>_xlfn.XLOOKUP(Table4[[#This Row],[Customer ID]], 'Medical Examination'!A:A, 'Medical Examination'!J:J)</f>
        <v>Obesity</v>
      </c>
      <c r="Q1435" s="1">
        <f>_xlfn.XLOOKUP(Table4[[#This Row],[Customer ID]], Hospitalisation!A:A, Hospitalisation!E:E)</f>
        <v>7358.18</v>
      </c>
      <c r="R1435" t="str">
        <f>_xlfn.XLOOKUP(Table4[[#This Row],[Customer ID]], Hospitalisation!A:A, Hospitalisation!F:F)</f>
        <v>Tier - 2</v>
      </c>
      <c r="S1435" t="str">
        <f>_xlfn.XLOOKUP(Table4[[#This Row],[Customer ID]], Hospitalisation!A:A, Hospitalisation!G:G)</f>
        <v>Tier - 3</v>
      </c>
      <c r="T1435" t="str">
        <f>_xlfn.XLOOKUP(Table4[[#This Row],[Customer ID]], Hospitalisation!A:A, Hospitalisation!H:H)</f>
        <v>R1024</v>
      </c>
      <c r="U1435" t="str" cm="1">
        <f t="array" ref="U1435">_xlfn.IFS(Table4[[#This Row],[Age]]&lt;=29,"Youth",Table4[[#This Row],[Age]]&lt;=49,"Adults",Table4[[#This Row],[Age]]&gt;=50,"Senior")</f>
        <v>Adults</v>
      </c>
    </row>
    <row r="1436" spans="1:21">
      <c r="A1436" t="s">
        <v>3779</v>
      </c>
      <c r="B1436" t="str">
        <f>_xlfn.XLOOKUP(Table4[[#This Row],[Customer ID]],Table1[[#This Row],[Customer ID]],Table1[[#This Row],[TITLE]],0)</f>
        <v>Ms</v>
      </c>
      <c r="C1436" t="str" cm="1">
        <f t="array" ref="C1436">_xlfn.XLOOKUP(Table4[[#This Row],[Customer ID]],Table1[[#All],[Customer ID]],Table1[[#All],[FIRST NAME]],0)</f>
        <v>Leticia</v>
      </c>
      <c r="D1436" t="str" cm="1">
        <f t="array" ref="D1436">_xlfn.XLOOKUP(Table4[[#This Row],[Customer ID]],Table1[[#All],[Customer ID]],Table1[[#All],[LAST NAME]],0)</f>
        <v>Gonzalez</v>
      </c>
      <c r="E1436" s="5" cm="1">
        <f t="array" ref="E1436">_xlfn.XLOOKUP(Table4[[#This Row],[Customer ID]],Table3[[#All],[Customer ID]],Table3[[#All],[Date of Birth]],0)</f>
        <v>30488</v>
      </c>
      <c r="F1436" cm="1">
        <f t="array" ref="F1436">_xlfn.XLOOKUP(Table4[[#This Row],[Customer ID]],Table3[[#All],[Customer ID]],Table3[[#All],[Age]],0)</f>
        <v>39</v>
      </c>
      <c r="G1436" cm="1">
        <f t="array" ref="G1436">_xlfn.XLOOKUP(Table4[[#This Row],[Customer ID]],Table3[[#All],[Customer ID]],Table3[[#All],[Children]],0)</f>
        <v>3</v>
      </c>
      <c r="H1436" cm="1">
        <f t="array" ref="H1436">_xlfn.XLOOKUP(Table4[[#This Row],[Customer ID]],Table2[[#All],[Customer ID]],Table2[[#All],[BMI]],0)</f>
        <v>24.19</v>
      </c>
      <c r="I1436" cm="1">
        <f t="array" ref="I1436">_xlfn.XLOOKUP(Table4[[#This Row],[Customer ID]],Table2[[#All],[Customer ID]],Table2[[#All],[HBA1C]],0)</f>
        <v>6.22</v>
      </c>
      <c r="J1436" t="str">
        <f>_xlfn.XLOOKUP(Table4[[#This Row],[Customer ID]], 'Medical Examination'!A:A, 'Medical Examination'!D:D)</f>
        <v>Yes</v>
      </c>
      <c r="K1436" t="str">
        <f>_xlfn.XLOOKUP(Table4[[#This Row],[Customer ID]], 'Medical Examination'!A:A, 'Medical Examination'!E:E)</f>
        <v>No</v>
      </c>
      <c r="L1436" t="str">
        <f>_xlfn.XLOOKUP(Table4[[#This Row],[Customer ID]], 'Medical Examination'!A:A, 'Medical Examination'!F:F)</f>
        <v>Yes</v>
      </c>
      <c r="M1436">
        <f>_xlfn.XLOOKUP(Table4[[#This Row],[Customer ID]], 'Medical Examination'!A:A, 'Medical Examination'!G:G)</f>
        <v>1</v>
      </c>
      <c r="N1436" t="str">
        <f>_xlfn.XLOOKUP(Table4[[#This Row],[Customer ID]], 'Medical Examination'!A:A, 'Medical Examination'!H:H)</f>
        <v>No</v>
      </c>
      <c r="O1436" t="str">
        <f>_xlfn.XLOOKUP(Table4[[#This Row],[Customer ID]], 'Medical Examination'!A:A, 'Medical Examination'!I:I)</f>
        <v>Prediabetes</v>
      </c>
      <c r="P1436" t="str">
        <f>_xlfn.XLOOKUP(Table4[[#This Row],[Customer ID]], 'Medical Examination'!A:A, 'Medical Examination'!J:J)</f>
        <v>Normal Weight</v>
      </c>
      <c r="Q1436" s="1">
        <f>_xlfn.XLOOKUP(Table4[[#This Row],[Customer ID]], Hospitalisation!A:A, Hospitalisation!E:E)</f>
        <v>7357.49</v>
      </c>
      <c r="R1436" t="str">
        <f>_xlfn.XLOOKUP(Table4[[#This Row],[Customer ID]], Hospitalisation!A:A, Hospitalisation!F:F)</f>
        <v>Tier - 2</v>
      </c>
      <c r="S1436" t="str">
        <f>_xlfn.XLOOKUP(Table4[[#This Row],[Customer ID]], Hospitalisation!A:A, Hospitalisation!G:G)</f>
        <v>Tier - 2</v>
      </c>
      <c r="T1436" t="str">
        <f>_xlfn.XLOOKUP(Table4[[#This Row],[Customer ID]], Hospitalisation!A:A, Hospitalisation!H:H)</f>
        <v>R1012</v>
      </c>
      <c r="U1436" t="str" cm="1">
        <f t="array" ref="U1436">_xlfn.IFS(Table4[[#This Row],[Age]]&lt;=29,"Youth",Table4[[#This Row],[Age]]&lt;=49,"Adults",Table4[[#This Row],[Age]]&gt;=50,"Senior")</f>
        <v>Adults</v>
      </c>
    </row>
    <row r="1437" spans="1:21">
      <c r="A1437" t="s">
        <v>3781</v>
      </c>
      <c r="B1437" t="str">
        <f>_xlfn.XLOOKUP(Table4[[#This Row],[Customer ID]],Table1[[#This Row],[Customer ID]],Table1[[#This Row],[TITLE]],0)</f>
        <v>Mr</v>
      </c>
      <c r="C1437" t="str" cm="1">
        <f t="array" ref="C1437">_xlfn.XLOOKUP(Table4[[#This Row],[Customer ID]],Table1[[#All],[Customer ID]],Table1[[#All],[FIRST NAME]],0)</f>
        <v>John S</v>
      </c>
      <c r="D1437" t="str" cm="1">
        <f t="array" ref="D1437">_xlfn.XLOOKUP(Table4[[#This Row],[Customer ID]],Table1[[#All],[Customer ID]],Table1[[#All],[LAST NAME]],0)</f>
        <v>Barrett</v>
      </c>
      <c r="E1437" s="5" cm="1">
        <f t="array" ref="E1437">_xlfn.XLOOKUP(Table4[[#This Row],[Customer ID]],Table3[[#All],[Customer ID]],Table3[[#All],[Date of Birth]],0)</f>
        <v>34247</v>
      </c>
      <c r="F1437" cm="1">
        <f t="array" ref="F1437">_xlfn.XLOOKUP(Table4[[#This Row],[Customer ID]],Table3[[#All],[Customer ID]],Table3[[#All],[Age]],0)</f>
        <v>29</v>
      </c>
      <c r="G1437" cm="1">
        <f t="array" ref="G1437">_xlfn.XLOOKUP(Table4[[#This Row],[Customer ID]],Table3[[#All],[Customer ID]],Table3[[#All],[Children]],0)</f>
        <v>0</v>
      </c>
      <c r="H1437" cm="1">
        <f t="array" ref="H1437">_xlfn.XLOOKUP(Table4[[#This Row],[Customer ID]],Table2[[#All],[Customer ID]],Table2[[#All],[BMI]],0)</f>
        <v>35.29</v>
      </c>
      <c r="I1437" cm="1">
        <f t="array" ref="I1437">_xlfn.XLOOKUP(Table4[[#This Row],[Customer ID]],Table2[[#All],[Customer ID]],Table2[[#All],[HBA1C]],0)</f>
        <v>5.9</v>
      </c>
      <c r="J1437" t="str">
        <f>_xlfn.XLOOKUP(Table4[[#This Row],[Customer ID]], 'Medical Examination'!A:A, 'Medical Examination'!D:D)</f>
        <v>No</v>
      </c>
      <c r="K1437" t="str">
        <f>_xlfn.XLOOKUP(Table4[[#This Row],[Customer ID]], 'Medical Examination'!A:A, 'Medical Examination'!E:E)</f>
        <v>No</v>
      </c>
      <c r="L1437" t="str">
        <f>_xlfn.XLOOKUP(Table4[[#This Row],[Customer ID]], 'Medical Examination'!A:A, 'Medical Examination'!F:F)</f>
        <v>Yes</v>
      </c>
      <c r="M1437">
        <f>_xlfn.XLOOKUP(Table4[[#This Row],[Customer ID]], 'Medical Examination'!A:A, 'Medical Examination'!G:G)</f>
        <v>1</v>
      </c>
      <c r="N1437" t="str">
        <f>_xlfn.XLOOKUP(Table4[[#This Row],[Customer ID]], 'Medical Examination'!A:A, 'Medical Examination'!H:H)</f>
        <v>No</v>
      </c>
      <c r="O1437" t="str">
        <f>_xlfn.XLOOKUP(Table4[[#This Row],[Customer ID]], 'Medical Examination'!A:A, 'Medical Examination'!I:I)</f>
        <v>Prediabetes</v>
      </c>
      <c r="P1437" t="str">
        <f>_xlfn.XLOOKUP(Table4[[#This Row],[Customer ID]], 'Medical Examination'!A:A, 'Medical Examination'!J:J)</f>
        <v>Obesity</v>
      </c>
      <c r="Q1437" s="1">
        <f>_xlfn.XLOOKUP(Table4[[#This Row],[Customer ID]], Hospitalisation!A:A, Hospitalisation!E:E)</f>
        <v>7349.12</v>
      </c>
      <c r="R1437" t="str">
        <f>_xlfn.XLOOKUP(Table4[[#This Row],[Customer ID]], Hospitalisation!A:A, Hospitalisation!F:F)</f>
        <v>Tier - 2</v>
      </c>
      <c r="S1437" t="str">
        <f>_xlfn.XLOOKUP(Table4[[#This Row],[Customer ID]], Hospitalisation!A:A, Hospitalisation!G:G)</f>
        <v>Tier - 2</v>
      </c>
      <c r="T1437" t="str">
        <f>_xlfn.XLOOKUP(Table4[[#This Row],[Customer ID]], Hospitalisation!A:A, Hospitalisation!H:H)</f>
        <v>R1021</v>
      </c>
      <c r="U1437" t="str" cm="1">
        <f t="array" ref="U1437">_xlfn.IFS(Table4[[#This Row],[Age]]&lt;=29,"Youth",Table4[[#This Row],[Age]]&lt;=49,"Adults",Table4[[#This Row],[Age]]&gt;=50,"Senior")</f>
        <v>Youth</v>
      </c>
    </row>
    <row r="1438" spans="1:21">
      <c r="A1438" t="s">
        <v>3784</v>
      </c>
      <c r="B1438" t="str">
        <f>_xlfn.XLOOKUP(Table4[[#This Row],[Customer ID]],Table1[[#This Row],[Customer ID]],Table1[[#This Row],[TITLE]],0)</f>
        <v>Ms</v>
      </c>
      <c r="C1438" t="str" cm="1">
        <f t="array" ref="C1438">_xlfn.XLOOKUP(Table4[[#This Row],[Customer ID]],Table1[[#All],[Customer ID]],Table1[[#All],[FIRST NAME]],0)</f>
        <v>April</v>
      </c>
      <c r="D1438" t="str" cm="1">
        <f t="array" ref="D1438">_xlfn.XLOOKUP(Table4[[#This Row],[Customer ID]],Table1[[#All],[Customer ID]],Table1[[#All],[LAST NAME]],0)</f>
        <v>Irwin</v>
      </c>
      <c r="E1438" s="5" cm="1">
        <f t="array" ref="E1438">_xlfn.XLOOKUP(Table4[[#This Row],[Customer ID]],Table3[[#All],[Customer ID]],Table3[[#All],[Date of Birth]],0)</f>
        <v>28460</v>
      </c>
      <c r="F1438" cm="1">
        <f t="array" ref="F1438">_xlfn.XLOOKUP(Table4[[#This Row],[Customer ID]],Table3[[#All],[Customer ID]],Table3[[#All],[Age]],0)</f>
        <v>45</v>
      </c>
      <c r="G1438" cm="1">
        <f t="array" ref="G1438">_xlfn.XLOOKUP(Table4[[#This Row],[Customer ID]],Table3[[#All],[Customer ID]],Table3[[#All],[Children]],0)</f>
        <v>0</v>
      </c>
      <c r="H1438" cm="1">
        <f t="array" ref="H1438">_xlfn.XLOOKUP(Table4[[#This Row],[Customer ID]],Table2[[#All],[Customer ID]],Table2[[#All],[BMI]],0)</f>
        <v>35.299999999999997</v>
      </c>
      <c r="I1438" cm="1">
        <f t="array" ref="I1438">_xlfn.XLOOKUP(Table4[[#This Row],[Customer ID]],Table2[[#All],[Customer ID]],Table2[[#All],[HBA1C]],0)</f>
        <v>4.45</v>
      </c>
      <c r="J1438" t="str">
        <f>_xlfn.XLOOKUP(Table4[[#This Row],[Customer ID]], 'Medical Examination'!A:A, 'Medical Examination'!D:D)</f>
        <v>No</v>
      </c>
      <c r="K1438" t="str">
        <f>_xlfn.XLOOKUP(Table4[[#This Row],[Customer ID]], 'Medical Examination'!A:A, 'Medical Examination'!E:E)</f>
        <v>No</v>
      </c>
      <c r="L1438" t="str">
        <f>_xlfn.XLOOKUP(Table4[[#This Row],[Customer ID]], 'Medical Examination'!A:A, 'Medical Examination'!F:F)</f>
        <v>No</v>
      </c>
      <c r="M1438">
        <f>_xlfn.XLOOKUP(Table4[[#This Row],[Customer ID]], 'Medical Examination'!A:A, 'Medical Examination'!G:G)</f>
        <v>0</v>
      </c>
      <c r="N1438" t="str">
        <f>_xlfn.XLOOKUP(Table4[[#This Row],[Customer ID]], 'Medical Examination'!A:A, 'Medical Examination'!H:H)</f>
        <v>No</v>
      </c>
      <c r="O1438" t="str">
        <f>_xlfn.XLOOKUP(Table4[[#This Row],[Customer ID]], 'Medical Examination'!A:A, 'Medical Examination'!I:I)</f>
        <v>Normal</v>
      </c>
      <c r="P1438" t="str">
        <f>_xlfn.XLOOKUP(Table4[[#This Row],[Customer ID]], 'Medical Examination'!A:A, 'Medical Examination'!J:J)</f>
        <v>Obesity</v>
      </c>
      <c r="Q1438" s="1">
        <f>_xlfn.XLOOKUP(Table4[[#This Row],[Customer ID]], Hospitalisation!A:A, Hospitalisation!E:E)</f>
        <v>7348.14</v>
      </c>
      <c r="R1438" t="str">
        <f>_xlfn.XLOOKUP(Table4[[#This Row],[Customer ID]], Hospitalisation!A:A, Hospitalisation!F:F)</f>
        <v>Tier - 2</v>
      </c>
      <c r="S1438" t="str">
        <f>_xlfn.XLOOKUP(Table4[[#This Row],[Customer ID]], Hospitalisation!A:A, Hospitalisation!G:G)</f>
        <v>Tier - 1</v>
      </c>
      <c r="T1438" t="str">
        <f>_xlfn.XLOOKUP(Table4[[#This Row],[Customer ID]], Hospitalisation!A:A, Hospitalisation!H:H)</f>
        <v>R1011</v>
      </c>
      <c r="U1438" t="str" cm="1">
        <f t="array" ref="U1438">_xlfn.IFS(Table4[[#This Row],[Age]]&lt;=29,"Youth",Table4[[#This Row],[Age]]&lt;=49,"Adults",Table4[[#This Row],[Age]]&gt;=50,"Senior")</f>
        <v>Adults</v>
      </c>
    </row>
    <row r="1439" spans="1:21">
      <c r="A1439" t="s">
        <v>3786</v>
      </c>
      <c r="B1439" t="str">
        <f>_xlfn.XLOOKUP(Table4[[#This Row],[Customer ID]],Table1[[#This Row],[Customer ID]],Table1[[#This Row],[TITLE]],0)</f>
        <v>Ms</v>
      </c>
      <c r="C1439" t="str" cm="1">
        <f t="array" ref="C1439">_xlfn.XLOOKUP(Table4[[#This Row],[Customer ID]],Table1[[#All],[Customer ID]],Table1[[#All],[FIRST NAME]],0)</f>
        <v>Ashley N</v>
      </c>
      <c r="D1439" t="str" cm="1">
        <f t="array" ref="D1439">_xlfn.XLOOKUP(Table4[[#This Row],[Customer ID]],Table1[[#All],[Customer ID]],Table1[[#All],[LAST NAME]],0)</f>
        <v>Glenn</v>
      </c>
      <c r="E1439" s="5" cm="1">
        <f t="array" ref="E1439">_xlfn.XLOOKUP(Table4[[#This Row],[Customer ID]],Table3[[#All],[Customer ID]],Table3[[#All],[Date of Birth]],0)</f>
        <v>29032</v>
      </c>
      <c r="F1439" cm="1">
        <f t="array" ref="F1439">_xlfn.XLOOKUP(Table4[[#This Row],[Customer ID]],Table3[[#All],[Customer ID]],Table3[[#All],[Age]],0)</f>
        <v>43</v>
      </c>
      <c r="G1439" cm="1">
        <f t="array" ref="G1439">_xlfn.XLOOKUP(Table4[[#This Row],[Customer ID]],Table3[[#All],[Customer ID]],Table3[[#All],[Children]],0)</f>
        <v>1</v>
      </c>
      <c r="H1439" cm="1">
        <f t="array" ref="H1439">_xlfn.XLOOKUP(Table4[[#This Row],[Customer ID]],Table2[[#All],[Customer ID]],Table2[[#All],[BMI]],0)</f>
        <v>35.64</v>
      </c>
      <c r="I1439" cm="1">
        <f t="array" ref="I1439">_xlfn.XLOOKUP(Table4[[#This Row],[Customer ID]],Table2[[#All],[Customer ID]],Table2[[#All],[HBA1C]],0)</f>
        <v>6.17</v>
      </c>
      <c r="J1439" t="str">
        <f>_xlfn.XLOOKUP(Table4[[#This Row],[Customer ID]], 'Medical Examination'!A:A, 'Medical Examination'!D:D)</f>
        <v>No</v>
      </c>
      <c r="K1439" t="str">
        <f>_xlfn.XLOOKUP(Table4[[#This Row],[Customer ID]], 'Medical Examination'!A:A, 'Medical Examination'!E:E)</f>
        <v>No</v>
      </c>
      <c r="L1439" t="str">
        <f>_xlfn.XLOOKUP(Table4[[#This Row],[Customer ID]], 'Medical Examination'!A:A, 'Medical Examination'!F:F)</f>
        <v>Yes</v>
      </c>
      <c r="M1439">
        <f>_xlfn.XLOOKUP(Table4[[#This Row],[Customer ID]], 'Medical Examination'!A:A, 'Medical Examination'!G:G)</f>
        <v>1</v>
      </c>
      <c r="N1439" t="str">
        <f>_xlfn.XLOOKUP(Table4[[#This Row],[Customer ID]], 'Medical Examination'!A:A, 'Medical Examination'!H:H)</f>
        <v>No</v>
      </c>
      <c r="O1439" t="str">
        <f>_xlfn.XLOOKUP(Table4[[#This Row],[Customer ID]], 'Medical Examination'!A:A, 'Medical Examination'!I:I)</f>
        <v>Prediabetes</v>
      </c>
      <c r="P1439" t="str">
        <f>_xlfn.XLOOKUP(Table4[[#This Row],[Customer ID]], 'Medical Examination'!A:A, 'Medical Examination'!J:J)</f>
        <v>Obesity</v>
      </c>
      <c r="Q1439" s="1">
        <f>_xlfn.XLOOKUP(Table4[[#This Row],[Customer ID]], Hospitalisation!A:A, Hospitalisation!E:E)</f>
        <v>7345.73</v>
      </c>
      <c r="R1439" t="str">
        <f>_xlfn.XLOOKUP(Table4[[#This Row],[Customer ID]], Hospitalisation!A:A, Hospitalisation!F:F)</f>
        <v>Tier - 2</v>
      </c>
      <c r="S1439" t="str">
        <f>_xlfn.XLOOKUP(Table4[[#This Row],[Customer ID]], Hospitalisation!A:A, Hospitalisation!G:G)</f>
        <v>Tier - 1</v>
      </c>
      <c r="T1439" t="str">
        <f>_xlfn.XLOOKUP(Table4[[#This Row],[Customer ID]], Hospitalisation!A:A, Hospitalisation!H:H)</f>
        <v>R1013</v>
      </c>
      <c r="U1439" t="str" cm="1">
        <f t="array" ref="U1439">_xlfn.IFS(Table4[[#This Row],[Age]]&lt;=29,"Youth",Table4[[#This Row],[Age]]&lt;=49,"Adults",Table4[[#This Row],[Age]]&gt;=50,"Senior")</f>
        <v>Adults</v>
      </c>
    </row>
    <row r="1440" spans="1:21">
      <c r="A1440" t="s">
        <v>3788</v>
      </c>
      <c r="B1440" t="str">
        <f>_xlfn.XLOOKUP(Table4[[#This Row],[Customer ID]],Table1[[#This Row],[Customer ID]],Table1[[#This Row],[TITLE]],0)</f>
        <v>Ms</v>
      </c>
      <c r="C1440" t="str" cm="1">
        <f t="array" ref="C1440">_xlfn.XLOOKUP(Table4[[#This Row],[Customer ID]],Table1[[#All],[Customer ID]],Table1[[#All],[FIRST NAME]],0)</f>
        <v>Madeleine</v>
      </c>
      <c r="D1440" t="str" cm="1">
        <f t="array" ref="D1440">_xlfn.XLOOKUP(Table4[[#This Row],[Customer ID]],Table1[[#All],[Customer ID]],Table1[[#All],[LAST NAME]],0)</f>
        <v>O'Meara</v>
      </c>
      <c r="E1440" s="5" cm="1">
        <f t="array" ref="E1440">_xlfn.XLOOKUP(Table4[[#This Row],[Customer ID]],Table3[[#All],[Customer ID]],Table3[[#All],[Date of Birth]],0)</f>
        <v>28477</v>
      </c>
      <c r="F1440" cm="1">
        <f t="array" ref="F1440">_xlfn.XLOOKUP(Table4[[#This Row],[Customer ID]],Table3[[#All],[Customer ID]],Table3[[#All],[Age]],0)</f>
        <v>45</v>
      </c>
      <c r="G1440" cm="1">
        <f t="array" ref="G1440">_xlfn.XLOOKUP(Table4[[#This Row],[Customer ID]],Table3[[#All],[Customer ID]],Table3[[#All],[Children]],0)</f>
        <v>0</v>
      </c>
      <c r="H1440" cm="1">
        <f t="array" ref="H1440">_xlfn.XLOOKUP(Table4[[#This Row],[Customer ID]],Table2[[#All],[Customer ID]],Table2[[#All],[BMI]],0)</f>
        <v>33.1</v>
      </c>
      <c r="I1440" cm="1">
        <f t="array" ref="I1440">_xlfn.XLOOKUP(Table4[[#This Row],[Customer ID]],Table2[[#All],[Customer ID]],Table2[[#All],[HBA1C]],0)</f>
        <v>4.93</v>
      </c>
      <c r="J1440" t="str">
        <f>_xlfn.XLOOKUP(Table4[[#This Row],[Customer ID]], 'Medical Examination'!A:A, 'Medical Examination'!D:D)</f>
        <v>No</v>
      </c>
      <c r="K1440" t="str">
        <f>_xlfn.XLOOKUP(Table4[[#This Row],[Customer ID]], 'Medical Examination'!A:A, 'Medical Examination'!E:E)</f>
        <v>No</v>
      </c>
      <c r="L1440" t="str">
        <f>_xlfn.XLOOKUP(Table4[[#This Row],[Customer ID]], 'Medical Examination'!A:A, 'Medical Examination'!F:F)</f>
        <v>No</v>
      </c>
      <c r="M1440">
        <f>_xlfn.XLOOKUP(Table4[[#This Row],[Customer ID]], 'Medical Examination'!A:A, 'Medical Examination'!G:G)</f>
        <v>0</v>
      </c>
      <c r="N1440" t="str">
        <f>_xlfn.XLOOKUP(Table4[[#This Row],[Customer ID]], 'Medical Examination'!A:A, 'Medical Examination'!H:H)</f>
        <v>No</v>
      </c>
      <c r="O1440" t="str">
        <f>_xlfn.XLOOKUP(Table4[[#This Row],[Customer ID]], 'Medical Examination'!A:A, 'Medical Examination'!I:I)</f>
        <v>Normal</v>
      </c>
      <c r="P1440" t="str">
        <f>_xlfn.XLOOKUP(Table4[[#This Row],[Customer ID]], 'Medical Examination'!A:A, 'Medical Examination'!J:J)</f>
        <v>Obesity</v>
      </c>
      <c r="Q1440" s="1">
        <f>_xlfn.XLOOKUP(Table4[[#This Row],[Customer ID]], Hospitalisation!A:A, Hospitalisation!E:E)</f>
        <v>7345.08</v>
      </c>
      <c r="R1440" t="str">
        <f>_xlfn.XLOOKUP(Table4[[#This Row],[Customer ID]], Hospitalisation!A:A, Hospitalisation!F:F)</f>
        <v>Tier - 2</v>
      </c>
      <c r="S1440" t="str">
        <f>_xlfn.XLOOKUP(Table4[[#This Row],[Customer ID]], Hospitalisation!A:A, Hospitalisation!G:G)</f>
        <v>Tier - 1</v>
      </c>
      <c r="T1440" t="str">
        <f>_xlfn.XLOOKUP(Table4[[#This Row],[Customer ID]], Hospitalisation!A:A, Hospitalisation!H:H)</f>
        <v>R1011</v>
      </c>
      <c r="U1440" t="str" cm="1">
        <f t="array" ref="U1440">_xlfn.IFS(Table4[[#This Row],[Age]]&lt;=29,"Youth",Table4[[#This Row],[Age]]&lt;=49,"Adults",Table4[[#This Row],[Age]]&gt;=50,"Senior")</f>
        <v>Adults</v>
      </c>
    </row>
    <row r="1441" spans="1:21">
      <c r="A1441" t="s">
        <v>3790</v>
      </c>
      <c r="B1441" t="str">
        <f>_xlfn.XLOOKUP(Table4[[#This Row],[Customer ID]],Table1[[#This Row],[Customer ID]],Table1[[#This Row],[TITLE]],0)</f>
        <v>Ms</v>
      </c>
      <c r="C1441" t="str" cm="1">
        <f t="array" ref="C1441">_xlfn.XLOOKUP(Table4[[#This Row],[Customer ID]],Table1[[#All],[Customer ID]],Table1[[#All],[FIRST NAME]],0)</f>
        <v>Nelly S</v>
      </c>
      <c r="D1441" t="str" cm="1">
        <f t="array" ref="D1441">_xlfn.XLOOKUP(Table4[[#This Row],[Customer ID]],Table1[[#All],[Customer ID]],Table1[[#All],[LAST NAME]],0)</f>
        <v>Budrow</v>
      </c>
      <c r="E1441" s="5" cm="1">
        <f t="array" ref="E1441">_xlfn.XLOOKUP(Table4[[#This Row],[Customer ID]],Table3[[#All],[Customer ID]],Table3[[#All],[Date of Birth]],0)</f>
        <v>31578</v>
      </c>
      <c r="F1441" cm="1">
        <f t="array" ref="F1441">_xlfn.XLOOKUP(Table4[[#This Row],[Customer ID]],Table3[[#All],[Customer ID]],Table3[[#All],[Age]],0)</f>
        <v>36</v>
      </c>
      <c r="G1441" cm="1">
        <f t="array" ref="G1441">_xlfn.XLOOKUP(Table4[[#This Row],[Customer ID]],Table3[[#All],[Customer ID]],Table3[[#All],[Children]],0)</f>
        <v>3</v>
      </c>
      <c r="H1441" cm="1">
        <f t="array" ref="H1441">_xlfn.XLOOKUP(Table4[[#This Row],[Customer ID]],Table2[[#All],[Customer ID]],Table2[[#All],[BMI]],0)</f>
        <v>26.41</v>
      </c>
      <c r="I1441" cm="1">
        <f t="array" ref="I1441">_xlfn.XLOOKUP(Table4[[#This Row],[Customer ID]],Table2[[#All],[Customer ID]],Table2[[#All],[HBA1C]],0)</f>
        <v>7.32</v>
      </c>
      <c r="J1441" t="str">
        <f>_xlfn.XLOOKUP(Table4[[#This Row],[Customer ID]], 'Medical Examination'!A:A, 'Medical Examination'!D:D)</f>
        <v>Yes</v>
      </c>
      <c r="K1441" t="str">
        <f>_xlfn.XLOOKUP(Table4[[#This Row],[Customer ID]], 'Medical Examination'!A:A, 'Medical Examination'!E:E)</f>
        <v>No</v>
      </c>
      <c r="L1441" t="str">
        <f>_xlfn.XLOOKUP(Table4[[#This Row],[Customer ID]], 'Medical Examination'!A:A, 'Medical Examination'!F:F)</f>
        <v>No</v>
      </c>
      <c r="M1441">
        <f>_xlfn.XLOOKUP(Table4[[#This Row],[Customer ID]], 'Medical Examination'!A:A, 'Medical Examination'!G:G)</f>
        <v>1</v>
      </c>
      <c r="N1441" t="str">
        <f>_xlfn.XLOOKUP(Table4[[#This Row],[Customer ID]], 'Medical Examination'!A:A, 'Medical Examination'!H:H)</f>
        <v>No</v>
      </c>
      <c r="O1441" t="str">
        <f>_xlfn.XLOOKUP(Table4[[#This Row],[Customer ID]], 'Medical Examination'!A:A, 'Medical Examination'!I:I)</f>
        <v>Diabetes</v>
      </c>
      <c r="P1441" t="str">
        <f>_xlfn.XLOOKUP(Table4[[#This Row],[Customer ID]], 'Medical Examination'!A:A, 'Medical Examination'!J:J)</f>
        <v>Overweight</v>
      </c>
      <c r="Q1441" s="1">
        <f>_xlfn.XLOOKUP(Table4[[#This Row],[Customer ID]], Hospitalisation!A:A, Hospitalisation!E:E)</f>
        <v>7339.93</v>
      </c>
      <c r="R1441" t="str">
        <f>_xlfn.XLOOKUP(Table4[[#This Row],[Customer ID]], Hospitalisation!A:A, Hospitalisation!F:F)</f>
        <v>Tier - 2</v>
      </c>
      <c r="S1441" t="str">
        <f>_xlfn.XLOOKUP(Table4[[#This Row],[Customer ID]], Hospitalisation!A:A, Hospitalisation!G:G)</f>
        <v>Tier - 2</v>
      </c>
      <c r="T1441" t="str">
        <f>_xlfn.XLOOKUP(Table4[[#This Row],[Customer ID]], Hospitalisation!A:A, Hospitalisation!H:H)</f>
        <v>R1012</v>
      </c>
      <c r="U1441" t="str" cm="1">
        <f t="array" ref="U1441">_xlfn.IFS(Table4[[#This Row],[Age]]&lt;=29,"Youth",Table4[[#This Row],[Age]]&lt;=49,"Adults",Table4[[#This Row],[Age]]&gt;=50,"Senior")</f>
        <v>Adults</v>
      </c>
    </row>
    <row r="1442" spans="1:21">
      <c r="A1442" t="s">
        <v>3793</v>
      </c>
      <c r="B1442" t="str">
        <f>_xlfn.XLOOKUP(Table4[[#This Row],[Customer ID]],Table1[[#This Row],[Customer ID]],Table1[[#This Row],[TITLE]],0)</f>
        <v>Ms</v>
      </c>
      <c r="C1442" t="str" cm="1">
        <f t="array" ref="C1442">_xlfn.XLOOKUP(Table4[[#This Row],[Customer ID]],Table1[[#All],[Customer ID]],Table1[[#All],[FIRST NAME]],0)</f>
        <v>Meredith S</v>
      </c>
      <c r="D1442" t="str" cm="1">
        <f t="array" ref="D1442">_xlfn.XLOOKUP(Table4[[#This Row],[Customer ID]],Table1[[#All],[Customer ID]],Table1[[#All],[LAST NAME]],0)</f>
        <v>Anderson</v>
      </c>
      <c r="E1442" s="5" cm="1">
        <f t="array" ref="E1442">_xlfn.XLOOKUP(Table4[[#This Row],[Customer ID]],Table3[[#All],[Customer ID]],Table3[[#All],[Date of Birth]],0)</f>
        <v>29117</v>
      </c>
      <c r="F1442" cm="1">
        <f t="array" ref="F1442">_xlfn.XLOOKUP(Table4[[#This Row],[Customer ID]],Table3[[#All],[Customer ID]],Table3[[#All],[Age]],0)</f>
        <v>43</v>
      </c>
      <c r="G1442" cm="1">
        <f t="array" ref="G1442">_xlfn.XLOOKUP(Table4[[#This Row],[Customer ID]],Table3[[#All],[Customer ID]],Table3[[#All],[Children]],0)</f>
        <v>1</v>
      </c>
      <c r="H1442" cm="1">
        <f t="array" ref="H1442">_xlfn.XLOOKUP(Table4[[#This Row],[Customer ID]],Table2[[#All],[Customer ID]],Table2[[#All],[BMI]],0)</f>
        <v>29.9</v>
      </c>
      <c r="I1442" cm="1">
        <f t="array" ref="I1442">_xlfn.XLOOKUP(Table4[[#This Row],[Customer ID]],Table2[[#All],[Customer ID]],Table2[[#All],[HBA1C]],0)</f>
        <v>5.27</v>
      </c>
      <c r="J1442" t="str">
        <f>_xlfn.XLOOKUP(Table4[[#This Row],[Customer ID]], 'Medical Examination'!A:A, 'Medical Examination'!D:D)</f>
        <v>No</v>
      </c>
      <c r="K1442" t="str">
        <f>_xlfn.XLOOKUP(Table4[[#This Row],[Customer ID]], 'Medical Examination'!A:A, 'Medical Examination'!E:E)</f>
        <v>No</v>
      </c>
      <c r="L1442" t="str">
        <f>_xlfn.XLOOKUP(Table4[[#This Row],[Customer ID]], 'Medical Examination'!A:A, 'Medical Examination'!F:F)</f>
        <v>Yes</v>
      </c>
      <c r="M1442">
        <f>_xlfn.XLOOKUP(Table4[[#This Row],[Customer ID]], 'Medical Examination'!A:A, 'Medical Examination'!G:G)</f>
        <v>1</v>
      </c>
      <c r="N1442" t="str">
        <f>_xlfn.XLOOKUP(Table4[[#This Row],[Customer ID]], 'Medical Examination'!A:A, 'Medical Examination'!H:H)</f>
        <v>No</v>
      </c>
      <c r="O1442" t="str">
        <f>_xlfn.XLOOKUP(Table4[[#This Row],[Customer ID]], 'Medical Examination'!A:A, 'Medical Examination'!I:I)</f>
        <v>Normal</v>
      </c>
      <c r="P1442" t="str">
        <f>_xlfn.XLOOKUP(Table4[[#This Row],[Customer ID]], 'Medical Examination'!A:A, 'Medical Examination'!J:J)</f>
        <v>Overweight</v>
      </c>
      <c r="Q1442" s="1">
        <f>_xlfn.XLOOKUP(Table4[[#This Row],[Customer ID]], Hospitalisation!A:A, Hospitalisation!E:E)</f>
        <v>7337.75</v>
      </c>
      <c r="R1442" t="str">
        <f>_xlfn.XLOOKUP(Table4[[#This Row],[Customer ID]], Hospitalisation!A:A, Hospitalisation!F:F)</f>
        <v>Tier - 2</v>
      </c>
      <c r="S1442" t="str">
        <f>_xlfn.XLOOKUP(Table4[[#This Row],[Customer ID]], Hospitalisation!A:A, Hospitalisation!G:G)</f>
        <v>Tier - 3</v>
      </c>
      <c r="T1442" t="str">
        <f>_xlfn.XLOOKUP(Table4[[#This Row],[Customer ID]], Hospitalisation!A:A, Hospitalisation!H:H)</f>
        <v>R1011</v>
      </c>
      <c r="U1442" t="str" cm="1">
        <f t="array" ref="U1442">_xlfn.IFS(Table4[[#This Row],[Age]]&lt;=29,"Youth",Table4[[#This Row],[Age]]&lt;=49,"Adults",Table4[[#This Row],[Age]]&gt;=50,"Senior")</f>
        <v>Adults</v>
      </c>
    </row>
    <row r="1443" spans="1:21">
      <c r="A1443" t="s">
        <v>3795</v>
      </c>
      <c r="B1443" t="str">
        <f>_xlfn.XLOOKUP(Table4[[#This Row],[Customer ID]],Table1[[#This Row],[Customer ID]],Table1[[#This Row],[TITLE]],0)</f>
        <v>Mr</v>
      </c>
      <c r="C1443" t="str" cm="1">
        <f t="array" ref="C1443">_xlfn.XLOOKUP(Table4[[#This Row],[Customer ID]],Table1[[#All],[Customer ID]],Table1[[#All],[FIRST NAME]],0)</f>
        <v>Kevin</v>
      </c>
      <c r="D1443" t="str" cm="1">
        <f t="array" ref="D1443">_xlfn.XLOOKUP(Table4[[#This Row],[Customer ID]],Table1[[#All],[Customer ID]],Table1[[#All],[LAST NAME]],0)</f>
        <v>Douglas</v>
      </c>
      <c r="E1443" s="5" cm="1">
        <f t="array" ref="E1443">_xlfn.XLOOKUP(Table4[[#This Row],[Customer ID]],Table3[[#All],[Customer ID]],Table3[[#All],[Date of Birth]],0)</f>
        <v>30888</v>
      </c>
      <c r="F1443" cm="1">
        <f t="array" ref="F1443">_xlfn.XLOOKUP(Table4[[#This Row],[Customer ID]],Table3[[#All],[Customer ID]],Table3[[#All],[Age]],0)</f>
        <v>38</v>
      </c>
      <c r="G1443" cm="1">
        <f t="array" ref="G1443">_xlfn.XLOOKUP(Table4[[#This Row],[Customer ID]],Table3[[#All],[Customer ID]],Table3[[#All],[Children]],0)</f>
        <v>3</v>
      </c>
      <c r="H1443" cm="1">
        <f t="array" ref="H1443">_xlfn.XLOOKUP(Table4[[#This Row],[Customer ID]],Table2[[#All],[Customer ID]],Table2[[#All],[BMI]],0)</f>
        <v>25.24</v>
      </c>
      <c r="I1443" cm="1">
        <f t="array" ref="I1443">_xlfn.XLOOKUP(Table4[[#This Row],[Customer ID]],Table2[[#All],[Customer ID]],Table2[[#All],[HBA1C]],0)</f>
        <v>5.82</v>
      </c>
      <c r="J1443" t="str">
        <f>_xlfn.XLOOKUP(Table4[[#This Row],[Customer ID]], 'Medical Examination'!A:A, 'Medical Examination'!D:D)</f>
        <v>No</v>
      </c>
      <c r="K1443" t="str">
        <f>_xlfn.XLOOKUP(Table4[[#This Row],[Customer ID]], 'Medical Examination'!A:A, 'Medical Examination'!E:E)</f>
        <v>No</v>
      </c>
      <c r="L1443" t="str">
        <f>_xlfn.XLOOKUP(Table4[[#This Row],[Customer ID]], 'Medical Examination'!A:A, 'Medical Examination'!F:F)</f>
        <v>No</v>
      </c>
      <c r="M1443">
        <f>_xlfn.XLOOKUP(Table4[[#This Row],[Customer ID]], 'Medical Examination'!A:A, 'Medical Examination'!G:G)</f>
        <v>1</v>
      </c>
      <c r="N1443" t="str">
        <f>_xlfn.XLOOKUP(Table4[[#This Row],[Customer ID]], 'Medical Examination'!A:A, 'Medical Examination'!H:H)</f>
        <v>No</v>
      </c>
      <c r="O1443" t="str">
        <f>_xlfn.XLOOKUP(Table4[[#This Row],[Customer ID]], 'Medical Examination'!A:A, 'Medical Examination'!I:I)</f>
        <v>Prediabetes</v>
      </c>
      <c r="P1443" t="str">
        <f>_xlfn.XLOOKUP(Table4[[#This Row],[Customer ID]], 'Medical Examination'!A:A, 'Medical Examination'!J:J)</f>
        <v>Overweight</v>
      </c>
      <c r="Q1443" s="1">
        <f>_xlfn.XLOOKUP(Table4[[#This Row],[Customer ID]], Hospitalisation!A:A, Hospitalisation!E:E)</f>
        <v>7325.47</v>
      </c>
      <c r="R1443" t="str">
        <f>_xlfn.XLOOKUP(Table4[[#This Row],[Customer ID]], Hospitalisation!A:A, Hospitalisation!F:F)</f>
        <v>Tier - 2</v>
      </c>
      <c r="S1443" t="str">
        <f>_xlfn.XLOOKUP(Table4[[#This Row],[Customer ID]], Hospitalisation!A:A, Hospitalisation!G:G)</f>
        <v>Tier - 1</v>
      </c>
      <c r="T1443" t="str">
        <f>_xlfn.XLOOKUP(Table4[[#This Row],[Customer ID]], Hospitalisation!A:A, Hospitalisation!H:H)</f>
        <v>R1012</v>
      </c>
      <c r="U1443" t="str" cm="1">
        <f t="array" ref="U1443">_xlfn.IFS(Table4[[#This Row],[Age]]&lt;=29,"Youth",Table4[[#This Row],[Age]]&lt;=49,"Adults",Table4[[#This Row],[Age]]&gt;=50,"Senior")</f>
        <v>Adults</v>
      </c>
    </row>
    <row r="1444" spans="1:21">
      <c r="A1444" t="s">
        <v>3796</v>
      </c>
      <c r="B1444" t="str">
        <f>_xlfn.XLOOKUP(Table4[[#This Row],[Customer ID]],Table1[[#This Row],[Customer ID]],Table1[[#This Row],[TITLE]],0)</f>
        <v>Ms</v>
      </c>
      <c r="C1444" t="str" cm="1">
        <f t="array" ref="C1444">_xlfn.XLOOKUP(Table4[[#This Row],[Customer ID]],Table1[[#All],[Customer ID]],Table1[[#All],[FIRST NAME]],0)</f>
        <v>Lisa</v>
      </c>
      <c r="D1444" t="str" cm="1">
        <f t="array" ref="D1444">_xlfn.XLOOKUP(Table4[[#This Row],[Customer ID]],Table1[[#All],[Customer ID]],Table1[[#All],[LAST NAME]],0)</f>
        <v>Tecklenburg</v>
      </c>
      <c r="E1444" s="5" cm="1">
        <f t="array" ref="E1444">_xlfn.XLOOKUP(Table4[[#This Row],[Customer ID]],Table3[[#All],[Customer ID]],Table3[[#All],[Date of Birth]],0)</f>
        <v>29025</v>
      </c>
      <c r="F1444" cm="1">
        <f t="array" ref="F1444">_xlfn.XLOOKUP(Table4[[#This Row],[Customer ID]],Table3[[#All],[Customer ID]],Table3[[#All],[Age]],0)</f>
        <v>43</v>
      </c>
      <c r="G1444" cm="1">
        <f t="array" ref="G1444">_xlfn.XLOOKUP(Table4[[#This Row],[Customer ID]],Table3[[#All],[Customer ID]],Table3[[#All],[Children]],0)</f>
        <v>0</v>
      </c>
      <c r="H1444" cm="1">
        <f t="array" ref="H1444">_xlfn.XLOOKUP(Table4[[#This Row],[Customer ID]],Table2[[#All],[Customer ID]],Table2[[#All],[BMI]],0)</f>
        <v>25.08</v>
      </c>
      <c r="I1444" cm="1">
        <f t="array" ref="I1444">_xlfn.XLOOKUP(Table4[[#This Row],[Customer ID]],Table2[[#All],[Customer ID]],Table2[[#All],[HBA1C]],0)</f>
        <v>5.8</v>
      </c>
      <c r="J1444" t="str">
        <f>_xlfn.XLOOKUP(Table4[[#This Row],[Customer ID]], 'Medical Examination'!A:A, 'Medical Examination'!D:D)</f>
        <v>No</v>
      </c>
      <c r="K1444" t="str">
        <f>_xlfn.XLOOKUP(Table4[[#This Row],[Customer ID]], 'Medical Examination'!A:A, 'Medical Examination'!E:E)</f>
        <v>No</v>
      </c>
      <c r="L1444" t="str">
        <f>_xlfn.XLOOKUP(Table4[[#This Row],[Customer ID]], 'Medical Examination'!A:A, 'Medical Examination'!F:F)</f>
        <v>Yes</v>
      </c>
      <c r="M1444">
        <f>_xlfn.XLOOKUP(Table4[[#This Row],[Customer ID]], 'Medical Examination'!A:A, 'Medical Examination'!G:G)</f>
        <v>1</v>
      </c>
      <c r="N1444" t="str">
        <f>_xlfn.XLOOKUP(Table4[[#This Row],[Customer ID]], 'Medical Examination'!A:A, 'Medical Examination'!H:H)</f>
        <v>No</v>
      </c>
      <c r="O1444" t="str">
        <f>_xlfn.XLOOKUP(Table4[[#This Row],[Customer ID]], 'Medical Examination'!A:A, 'Medical Examination'!I:I)</f>
        <v>Prediabetes</v>
      </c>
      <c r="P1444" t="str">
        <f>_xlfn.XLOOKUP(Table4[[#This Row],[Customer ID]], 'Medical Examination'!A:A, 'Medical Examination'!J:J)</f>
        <v>Overweight</v>
      </c>
      <c r="Q1444" s="1">
        <f>_xlfn.XLOOKUP(Table4[[#This Row],[Customer ID]], Hospitalisation!A:A, Hospitalisation!E:E)</f>
        <v>7325.05</v>
      </c>
      <c r="R1444" t="str">
        <f>_xlfn.XLOOKUP(Table4[[#This Row],[Customer ID]], Hospitalisation!A:A, Hospitalisation!F:F)</f>
        <v>Tier - 2</v>
      </c>
      <c r="S1444" t="str">
        <f>_xlfn.XLOOKUP(Table4[[#This Row],[Customer ID]], Hospitalisation!A:A, Hospitalisation!G:G)</f>
        <v>Tier - 3</v>
      </c>
      <c r="T1444" t="str">
        <f>_xlfn.XLOOKUP(Table4[[#This Row],[Customer ID]], Hospitalisation!A:A, Hospitalisation!H:H)</f>
        <v>R1024</v>
      </c>
      <c r="U1444" t="str" cm="1">
        <f t="array" ref="U1444">_xlfn.IFS(Table4[[#This Row],[Age]]&lt;=29,"Youth",Table4[[#This Row],[Age]]&lt;=49,"Adults",Table4[[#This Row],[Age]]&gt;=50,"Senior")</f>
        <v>Adults</v>
      </c>
    </row>
    <row r="1445" spans="1:21">
      <c r="A1445" t="s">
        <v>3798</v>
      </c>
      <c r="B1445" t="str">
        <f>_xlfn.XLOOKUP(Table4[[#This Row],[Customer ID]],Table1[[#This Row],[Customer ID]],Table1[[#This Row],[TITLE]],0)</f>
        <v>Ms</v>
      </c>
      <c r="C1445" t="str" cm="1">
        <f t="array" ref="C1445">_xlfn.XLOOKUP(Table4[[#This Row],[Customer ID]],Table1[[#All],[Customer ID]],Table1[[#All],[FIRST NAME]],0)</f>
        <v>Katherine A</v>
      </c>
      <c r="D1445" t="str" cm="1">
        <f t="array" ref="D1445">_xlfn.XLOOKUP(Table4[[#This Row],[Customer ID]],Table1[[#All],[Customer ID]],Table1[[#All],[LAST NAME]],0)</f>
        <v>Baker</v>
      </c>
      <c r="E1445" s="5" cm="1">
        <f t="array" ref="E1445">_xlfn.XLOOKUP(Table4[[#This Row],[Customer ID]],Table3[[#All],[Customer ID]],Table3[[#All],[Date of Birth]],0)</f>
        <v>38306</v>
      </c>
      <c r="F1445" cm="1">
        <f t="array" ref="F1445">_xlfn.XLOOKUP(Table4[[#This Row],[Customer ID]],Table3[[#All],[Customer ID]],Table3[[#All],[Age]],0)</f>
        <v>18</v>
      </c>
      <c r="G1445" cm="1">
        <f t="array" ref="G1445">_xlfn.XLOOKUP(Table4[[#This Row],[Customer ID]],Table3[[#All],[Customer ID]],Table3[[#All],[Children]],0)</f>
        <v>0</v>
      </c>
      <c r="H1445" cm="1">
        <f t="array" ref="H1445">_xlfn.XLOOKUP(Table4[[#This Row],[Customer ID]],Table2[[#All],[Customer ID]],Table2[[#All],[BMI]],0)</f>
        <v>29.164999999999999</v>
      </c>
      <c r="I1445" cm="1">
        <f t="array" ref="I1445">_xlfn.XLOOKUP(Table4[[#This Row],[Customer ID]],Table2[[#All],[Customer ID]],Table2[[#All],[HBA1C]],0)</f>
        <v>4.87</v>
      </c>
      <c r="J1445" t="str">
        <f>_xlfn.XLOOKUP(Table4[[#This Row],[Customer ID]], 'Medical Examination'!A:A, 'Medical Examination'!D:D)</f>
        <v>No</v>
      </c>
      <c r="K1445" t="str">
        <f>_xlfn.XLOOKUP(Table4[[#This Row],[Customer ID]], 'Medical Examination'!A:A, 'Medical Examination'!E:E)</f>
        <v>Yes</v>
      </c>
      <c r="L1445" t="str">
        <f>_xlfn.XLOOKUP(Table4[[#This Row],[Customer ID]], 'Medical Examination'!A:A, 'Medical Examination'!F:F)</f>
        <v>No</v>
      </c>
      <c r="M1445">
        <f>_xlfn.XLOOKUP(Table4[[#This Row],[Customer ID]], 'Medical Examination'!A:A, 'Medical Examination'!G:G)</f>
        <v>1</v>
      </c>
      <c r="N1445" t="str">
        <f>_xlfn.XLOOKUP(Table4[[#This Row],[Customer ID]], 'Medical Examination'!A:A, 'Medical Examination'!H:H)</f>
        <v>No</v>
      </c>
      <c r="O1445" t="str">
        <f>_xlfn.XLOOKUP(Table4[[#This Row],[Customer ID]], 'Medical Examination'!A:A, 'Medical Examination'!I:I)</f>
        <v>Normal</v>
      </c>
      <c r="P1445" t="str">
        <f>_xlfn.XLOOKUP(Table4[[#This Row],[Customer ID]], 'Medical Examination'!A:A, 'Medical Examination'!J:J)</f>
        <v>Overweight</v>
      </c>
      <c r="Q1445" s="1">
        <f>_xlfn.XLOOKUP(Table4[[#This Row],[Customer ID]], Hospitalisation!A:A, Hospitalisation!E:E)</f>
        <v>7323.73</v>
      </c>
      <c r="R1445" t="str">
        <f>_xlfn.XLOOKUP(Table4[[#This Row],[Customer ID]], Hospitalisation!A:A, Hospitalisation!F:F)</f>
        <v>Tier - 2</v>
      </c>
      <c r="S1445" t="str">
        <f>_xlfn.XLOOKUP(Table4[[#This Row],[Customer ID]], Hospitalisation!A:A, Hospitalisation!G:G)</f>
        <v>Tier - 2</v>
      </c>
      <c r="T1445" t="str">
        <f>_xlfn.XLOOKUP(Table4[[#This Row],[Customer ID]], Hospitalisation!A:A, Hospitalisation!H:H)</f>
        <v>R1024</v>
      </c>
      <c r="U1445" t="str" cm="1">
        <f t="array" ref="U1445">_xlfn.IFS(Table4[[#This Row],[Age]]&lt;=29,"Youth",Table4[[#This Row],[Age]]&lt;=49,"Adults",Table4[[#This Row],[Age]]&gt;=50,"Senior")</f>
        <v>Youth</v>
      </c>
    </row>
    <row r="1446" spans="1:21">
      <c r="A1446" t="s">
        <v>3800</v>
      </c>
      <c r="B1446" t="str">
        <f>_xlfn.XLOOKUP(Table4[[#This Row],[Customer ID]],Table1[[#This Row],[Customer ID]],Table1[[#This Row],[TITLE]],0)</f>
        <v>Mr</v>
      </c>
      <c r="C1446" t="str" cm="1">
        <f t="array" ref="C1446">_xlfn.XLOOKUP(Table4[[#This Row],[Customer ID]],Table1[[#All],[Customer ID]],Table1[[#All],[FIRST NAME]],0)</f>
        <v>Steve</v>
      </c>
      <c r="D1446" t="str" cm="1">
        <f t="array" ref="D1446">_xlfn.XLOOKUP(Table4[[#This Row],[Customer ID]],Table1[[#All],[Customer ID]],Table1[[#All],[LAST NAME]],0)</f>
        <v>Schenck</v>
      </c>
      <c r="E1446" s="5" cm="1">
        <f t="array" ref="E1446">_xlfn.XLOOKUP(Table4[[#This Row],[Customer ID]],Table3[[#All],[Customer ID]],Table3[[#All],[Date of Birth]],0)</f>
        <v>23934</v>
      </c>
      <c r="F1446" cm="1">
        <f t="array" ref="F1446">_xlfn.XLOOKUP(Table4[[#This Row],[Customer ID]],Table3[[#All],[Customer ID]],Table3[[#All],[Age]],0)</f>
        <v>57</v>
      </c>
      <c r="G1446" cm="1">
        <f t="array" ref="G1446">_xlfn.XLOOKUP(Table4[[#This Row],[Customer ID]],Table3[[#All],[Customer ID]],Table3[[#All],[Children]],0)</f>
        <v>0</v>
      </c>
      <c r="H1446" cm="1">
        <f t="array" ref="H1446">_xlfn.XLOOKUP(Table4[[#This Row],[Customer ID]],Table2[[#All],[Customer ID]],Table2[[#All],[BMI]],0)</f>
        <v>15.05</v>
      </c>
      <c r="I1446" cm="1">
        <f t="array" ref="I1446">_xlfn.XLOOKUP(Table4[[#This Row],[Customer ID]],Table2[[#All],[Customer ID]],Table2[[#All],[HBA1C]],0)</f>
        <v>8.1199999999999992</v>
      </c>
      <c r="J1446" t="str">
        <f>_xlfn.XLOOKUP(Table4[[#This Row],[Customer ID]], 'Medical Examination'!A:A, 'Medical Examination'!D:D)</f>
        <v>No</v>
      </c>
      <c r="K1446" t="str">
        <f>_xlfn.XLOOKUP(Table4[[#This Row],[Customer ID]], 'Medical Examination'!A:A, 'Medical Examination'!E:E)</f>
        <v>No</v>
      </c>
      <c r="L1446" t="str">
        <f>_xlfn.XLOOKUP(Table4[[#This Row],[Customer ID]], 'Medical Examination'!A:A, 'Medical Examination'!F:F)</f>
        <v>No</v>
      </c>
      <c r="M1446">
        <f>_xlfn.XLOOKUP(Table4[[#This Row],[Customer ID]], 'Medical Examination'!A:A, 'Medical Examination'!G:G)</f>
        <v>0</v>
      </c>
      <c r="N1446" t="str">
        <f>_xlfn.XLOOKUP(Table4[[#This Row],[Customer ID]], 'Medical Examination'!A:A, 'Medical Examination'!H:H)</f>
        <v>No</v>
      </c>
      <c r="O1446" t="str">
        <f>_xlfn.XLOOKUP(Table4[[#This Row],[Customer ID]], 'Medical Examination'!A:A, 'Medical Examination'!I:I)</f>
        <v>Diabetes</v>
      </c>
      <c r="P1446" t="str">
        <f>_xlfn.XLOOKUP(Table4[[#This Row],[Customer ID]], 'Medical Examination'!A:A, 'Medical Examination'!J:J)</f>
        <v>Underweight</v>
      </c>
      <c r="Q1446" s="1">
        <f>_xlfn.XLOOKUP(Table4[[#This Row],[Customer ID]], Hospitalisation!A:A, Hospitalisation!E:E)</f>
        <v>7322.86</v>
      </c>
      <c r="R1446" t="str">
        <f>_xlfn.XLOOKUP(Table4[[#This Row],[Customer ID]], Hospitalisation!A:A, Hospitalisation!F:F)</f>
        <v>Tier - 3</v>
      </c>
      <c r="S1446" t="str">
        <f>_xlfn.XLOOKUP(Table4[[#This Row],[Customer ID]], Hospitalisation!A:A, Hospitalisation!G:G)</f>
        <v>Tier - 3</v>
      </c>
      <c r="T1446" t="str">
        <f>_xlfn.XLOOKUP(Table4[[#This Row],[Customer ID]], Hospitalisation!A:A, Hospitalisation!H:H)</f>
        <v>R1012</v>
      </c>
      <c r="U1446" t="str" cm="1">
        <f t="array" ref="U1446">_xlfn.IFS(Table4[[#This Row],[Age]]&lt;=29,"Youth",Table4[[#This Row],[Age]]&lt;=49,"Adults",Table4[[#This Row],[Age]]&gt;=50,"Senior")</f>
        <v>Senior</v>
      </c>
    </row>
    <row r="1447" spans="1:21">
      <c r="A1447" t="s">
        <v>3803</v>
      </c>
      <c r="B1447" t="str">
        <f>_xlfn.XLOOKUP(Table4[[#This Row],[Customer ID]],Table1[[#This Row],[Customer ID]],Table1[[#This Row],[TITLE]],0)</f>
        <v>Ms</v>
      </c>
      <c r="C1447" t="str" cm="1">
        <f t="array" ref="C1447">_xlfn.XLOOKUP(Table4[[#This Row],[Customer ID]],Table1[[#All],[Customer ID]],Table1[[#All],[FIRST NAME]],0)</f>
        <v>Kate L</v>
      </c>
      <c r="D1447" t="str" cm="1">
        <f t="array" ref="D1447">_xlfn.XLOOKUP(Table4[[#This Row],[Customer ID]],Table1[[#All],[Customer ID]],Table1[[#All],[LAST NAME]],0)</f>
        <v>Johnson</v>
      </c>
      <c r="E1447" s="5" cm="1">
        <f t="array" ref="E1447">_xlfn.XLOOKUP(Table4[[#This Row],[Customer ID]],Table3[[#All],[Customer ID]],Table3[[#All],[Date of Birth]],0)</f>
        <v>26522</v>
      </c>
      <c r="F1447" cm="1">
        <f t="array" ref="F1447">_xlfn.XLOOKUP(Table4[[#This Row],[Customer ID]],Table3[[#All],[Customer ID]],Table3[[#All],[Age]],0)</f>
        <v>50</v>
      </c>
      <c r="G1447" cm="1">
        <f t="array" ref="G1447">_xlfn.XLOOKUP(Table4[[#This Row],[Customer ID]],Table3[[#All],[Customer ID]],Table3[[#All],[Children]],0)</f>
        <v>0</v>
      </c>
      <c r="H1447" cm="1">
        <f t="array" ref="H1447">_xlfn.XLOOKUP(Table4[[#This Row],[Customer ID]],Table2[[#All],[Customer ID]],Table2[[#All],[BMI]],0)</f>
        <v>19.95</v>
      </c>
      <c r="I1447" cm="1">
        <f t="array" ref="I1447">_xlfn.XLOOKUP(Table4[[#This Row],[Customer ID]],Table2[[#All],[Customer ID]],Table2[[#All],[HBA1C]],0)</f>
        <v>4.3600000000000003</v>
      </c>
      <c r="J1447" t="str">
        <f>_xlfn.XLOOKUP(Table4[[#This Row],[Customer ID]], 'Medical Examination'!A:A, 'Medical Examination'!D:D)</f>
        <v>No</v>
      </c>
      <c r="K1447" t="str">
        <f>_xlfn.XLOOKUP(Table4[[#This Row],[Customer ID]], 'Medical Examination'!A:A, 'Medical Examination'!E:E)</f>
        <v>No</v>
      </c>
      <c r="L1447" t="str">
        <f>_xlfn.XLOOKUP(Table4[[#This Row],[Customer ID]], 'Medical Examination'!A:A, 'Medical Examination'!F:F)</f>
        <v>No</v>
      </c>
      <c r="M1447">
        <f>_xlfn.XLOOKUP(Table4[[#This Row],[Customer ID]], 'Medical Examination'!A:A, 'Medical Examination'!G:G)</f>
        <v>2</v>
      </c>
      <c r="N1447" t="str">
        <f>_xlfn.XLOOKUP(Table4[[#This Row],[Customer ID]], 'Medical Examination'!A:A, 'Medical Examination'!H:H)</f>
        <v>No</v>
      </c>
      <c r="O1447" t="str">
        <f>_xlfn.XLOOKUP(Table4[[#This Row],[Customer ID]], 'Medical Examination'!A:A, 'Medical Examination'!I:I)</f>
        <v>Normal</v>
      </c>
      <c r="P1447" t="str">
        <f>_xlfn.XLOOKUP(Table4[[#This Row],[Customer ID]], 'Medical Examination'!A:A, 'Medical Examination'!J:J)</f>
        <v>Normal Weight</v>
      </c>
      <c r="Q1447" s="1">
        <f>_xlfn.XLOOKUP(Table4[[#This Row],[Customer ID]], Hospitalisation!A:A, Hospitalisation!E:E)</f>
        <v>7318.22</v>
      </c>
      <c r="R1447" t="str">
        <f>_xlfn.XLOOKUP(Table4[[#This Row],[Customer ID]], Hospitalisation!A:A, Hospitalisation!F:F)</f>
        <v>Tier - 2</v>
      </c>
      <c r="S1447" t="str">
        <f>_xlfn.XLOOKUP(Table4[[#This Row],[Customer ID]], Hospitalisation!A:A, Hospitalisation!G:G)</f>
        <v>Tier - 3</v>
      </c>
      <c r="T1447" t="str">
        <f>_xlfn.XLOOKUP(Table4[[#This Row],[Customer ID]], Hospitalisation!A:A, Hospitalisation!H:H)</f>
        <v>R1012</v>
      </c>
      <c r="U1447" t="str" cm="1">
        <f t="array" ref="U1447">_xlfn.IFS(Table4[[#This Row],[Age]]&lt;=29,"Youth",Table4[[#This Row],[Age]]&lt;=49,"Adults",Table4[[#This Row],[Age]]&gt;=50,"Senior")</f>
        <v>Senior</v>
      </c>
    </row>
    <row r="1448" spans="1:21">
      <c r="A1448" t="s">
        <v>3804</v>
      </c>
      <c r="B1448" t="str">
        <f>_xlfn.XLOOKUP(Table4[[#This Row],[Customer ID]],Table1[[#This Row],[Customer ID]],Table1[[#This Row],[TITLE]],0)</f>
        <v>Ms</v>
      </c>
      <c r="C1448" t="str" cm="1">
        <f t="array" ref="C1448">_xlfn.XLOOKUP(Table4[[#This Row],[Customer ID]],Table1[[#All],[Customer ID]],Table1[[#All],[FIRST NAME]],0)</f>
        <v>Beth</v>
      </c>
      <c r="D1448" t="str" cm="1">
        <f t="array" ref="D1448">_xlfn.XLOOKUP(Table4[[#This Row],[Customer ID]],Table1[[#All],[Customer ID]],Table1[[#All],[LAST NAME]],0)</f>
        <v>Blendell</v>
      </c>
      <c r="E1448" s="5" cm="1">
        <f t="array" ref="E1448">_xlfn.XLOOKUP(Table4[[#This Row],[Customer ID]],Table3[[#All],[Customer ID]],Table3[[#All],[Date of Birth]],0)</f>
        <v>23918</v>
      </c>
      <c r="F1448" cm="1">
        <f t="array" ref="F1448">_xlfn.XLOOKUP(Table4[[#This Row],[Customer ID]],Table3[[#All],[Customer ID]],Table3[[#All],[Age]],0)</f>
        <v>57</v>
      </c>
      <c r="G1448" cm="1">
        <f t="array" ref="G1448">_xlfn.XLOOKUP(Table4[[#This Row],[Customer ID]],Table3[[#All],[Customer ID]],Table3[[#All],[Children]],0)</f>
        <v>0</v>
      </c>
      <c r="H1448" cm="1">
        <f t="array" ref="H1448">_xlfn.XLOOKUP(Table4[[#This Row],[Customer ID]],Table2[[#All],[Customer ID]],Table2[[#All],[BMI]],0)</f>
        <v>16.66</v>
      </c>
      <c r="I1448" cm="1">
        <f t="array" ref="I1448">_xlfn.XLOOKUP(Table4[[#This Row],[Customer ID]],Table2[[#All],[Customer ID]],Table2[[#All],[HBA1C]],0)</f>
        <v>9.16</v>
      </c>
      <c r="J1448" t="str">
        <f>_xlfn.XLOOKUP(Table4[[#This Row],[Customer ID]], 'Medical Examination'!A:A, 'Medical Examination'!D:D)</f>
        <v>No</v>
      </c>
      <c r="K1448" t="str">
        <f>_xlfn.XLOOKUP(Table4[[#This Row],[Customer ID]], 'Medical Examination'!A:A, 'Medical Examination'!E:E)</f>
        <v>No</v>
      </c>
      <c r="L1448" t="str">
        <f>_xlfn.XLOOKUP(Table4[[#This Row],[Customer ID]], 'Medical Examination'!A:A, 'Medical Examination'!F:F)</f>
        <v>No</v>
      </c>
      <c r="M1448">
        <f>_xlfn.XLOOKUP(Table4[[#This Row],[Customer ID]], 'Medical Examination'!A:A, 'Medical Examination'!G:G)</f>
        <v>0</v>
      </c>
      <c r="N1448" t="str">
        <f>_xlfn.XLOOKUP(Table4[[#This Row],[Customer ID]], 'Medical Examination'!A:A, 'Medical Examination'!H:H)</f>
        <v>No</v>
      </c>
      <c r="O1448" t="str">
        <f>_xlfn.XLOOKUP(Table4[[#This Row],[Customer ID]], 'Medical Examination'!A:A, 'Medical Examination'!I:I)</f>
        <v>Diabetes</v>
      </c>
      <c r="P1448" t="str">
        <f>_xlfn.XLOOKUP(Table4[[#This Row],[Customer ID]], 'Medical Examination'!A:A, 'Medical Examination'!J:J)</f>
        <v>Underweight</v>
      </c>
      <c r="Q1448" s="1">
        <f>_xlfn.XLOOKUP(Table4[[#This Row],[Customer ID]], Hospitalisation!A:A, Hospitalisation!E:E)</f>
        <v>7318.21</v>
      </c>
      <c r="R1448" t="str">
        <f>_xlfn.XLOOKUP(Table4[[#This Row],[Customer ID]], Hospitalisation!A:A, Hospitalisation!F:F)</f>
        <v>Tier - 3</v>
      </c>
      <c r="S1448" t="str">
        <f>_xlfn.XLOOKUP(Table4[[#This Row],[Customer ID]], Hospitalisation!A:A, Hospitalisation!G:G)</f>
        <v>Tier - 1</v>
      </c>
      <c r="T1448" t="str">
        <f>_xlfn.XLOOKUP(Table4[[#This Row],[Customer ID]], Hospitalisation!A:A, Hospitalisation!H:H)</f>
        <v>R1013</v>
      </c>
      <c r="U1448" t="str" cm="1">
        <f t="array" ref="U1448">_xlfn.IFS(Table4[[#This Row],[Age]]&lt;=29,"Youth",Table4[[#This Row],[Age]]&lt;=49,"Adults",Table4[[#This Row],[Age]]&gt;=50,"Senior")</f>
        <v>Senior</v>
      </c>
    </row>
    <row r="1449" spans="1:21">
      <c r="A1449" t="s">
        <v>3806</v>
      </c>
      <c r="B1449" t="str">
        <f>_xlfn.XLOOKUP(Table4[[#This Row],[Customer ID]],Table1[[#This Row],[Customer ID]],Table1[[#This Row],[TITLE]],0)</f>
        <v>Ms</v>
      </c>
      <c r="C1449" t="str" cm="1">
        <f t="array" ref="C1449">_xlfn.XLOOKUP(Table4[[#This Row],[Customer ID]],Table1[[#All],[Customer ID]],Table1[[#All],[FIRST NAME]],0)</f>
        <v>Katharine</v>
      </c>
      <c r="D1449" t="str" cm="1">
        <f t="array" ref="D1449">_xlfn.XLOOKUP(Table4[[#This Row],[Customer ID]],Table1[[#All],[Customer ID]],Table1[[#All],[LAST NAME]],0)</f>
        <v>Parodi</v>
      </c>
      <c r="E1449" s="5" cm="1">
        <f t="array" ref="E1449">_xlfn.XLOOKUP(Table4[[#This Row],[Customer ID]],Table3[[#All],[Customer ID]],Table3[[#All],[Date of Birth]],0)</f>
        <v>23899</v>
      </c>
      <c r="F1449" cm="1">
        <f t="array" ref="F1449">_xlfn.XLOOKUP(Table4[[#This Row],[Customer ID]],Table3[[#All],[Customer ID]],Table3[[#All],[Age]],0)</f>
        <v>58</v>
      </c>
      <c r="G1449" cm="1">
        <f t="array" ref="G1449">_xlfn.XLOOKUP(Table4[[#This Row],[Customer ID]],Table3[[#All],[Customer ID]],Table3[[#All],[Children]],0)</f>
        <v>0</v>
      </c>
      <c r="H1449" cm="1">
        <f t="array" ref="H1449">_xlfn.XLOOKUP(Table4[[#This Row],[Customer ID]],Table2[[#All],[Customer ID]],Table2[[#All],[BMI]],0)</f>
        <v>16.62</v>
      </c>
      <c r="I1449" cm="1">
        <f t="array" ref="I1449">_xlfn.XLOOKUP(Table4[[#This Row],[Customer ID]],Table2[[#All],[Customer ID]],Table2[[#All],[HBA1C]],0)</f>
        <v>9.14</v>
      </c>
      <c r="J1449" t="str">
        <f>_xlfn.XLOOKUP(Table4[[#This Row],[Customer ID]], 'Medical Examination'!A:A, 'Medical Examination'!D:D)</f>
        <v>No</v>
      </c>
      <c r="K1449" t="str">
        <f>_xlfn.XLOOKUP(Table4[[#This Row],[Customer ID]], 'Medical Examination'!A:A, 'Medical Examination'!E:E)</f>
        <v>No</v>
      </c>
      <c r="L1449" t="str">
        <f>_xlfn.XLOOKUP(Table4[[#This Row],[Customer ID]], 'Medical Examination'!A:A, 'Medical Examination'!F:F)</f>
        <v>No</v>
      </c>
      <c r="M1449">
        <f>_xlfn.XLOOKUP(Table4[[#This Row],[Customer ID]], 'Medical Examination'!A:A, 'Medical Examination'!G:G)</f>
        <v>0</v>
      </c>
      <c r="N1449" t="str">
        <f>_xlfn.XLOOKUP(Table4[[#This Row],[Customer ID]], 'Medical Examination'!A:A, 'Medical Examination'!H:H)</f>
        <v>No</v>
      </c>
      <c r="O1449" t="str">
        <f>_xlfn.XLOOKUP(Table4[[#This Row],[Customer ID]], 'Medical Examination'!A:A, 'Medical Examination'!I:I)</f>
        <v>Diabetes</v>
      </c>
      <c r="P1449" t="str">
        <f>_xlfn.XLOOKUP(Table4[[#This Row],[Customer ID]], 'Medical Examination'!A:A, 'Medical Examination'!J:J)</f>
        <v>Underweight</v>
      </c>
      <c r="Q1449" s="1">
        <f>_xlfn.XLOOKUP(Table4[[#This Row],[Customer ID]], Hospitalisation!A:A, Hospitalisation!E:E)</f>
        <v>7304.65</v>
      </c>
      <c r="R1449" t="str">
        <f>_xlfn.XLOOKUP(Table4[[#This Row],[Customer ID]], Hospitalisation!A:A, Hospitalisation!F:F)</f>
        <v>Tier - 3</v>
      </c>
      <c r="S1449" t="str">
        <f>_xlfn.XLOOKUP(Table4[[#This Row],[Customer ID]], Hospitalisation!A:A, Hospitalisation!G:G)</f>
        <v>Tier - 3</v>
      </c>
      <c r="T1449" t="str">
        <f>_xlfn.XLOOKUP(Table4[[#This Row],[Customer ID]], Hospitalisation!A:A, Hospitalisation!H:H)</f>
        <v>R1013</v>
      </c>
      <c r="U1449" t="str" cm="1">
        <f t="array" ref="U1449">_xlfn.IFS(Table4[[#This Row],[Age]]&lt;=29,"Youth",Table4[[#This Row],[Age]]&lt;=49,"Adults",Table4[[#This Row],[Age]]&gt;=50,"Senior")</f>
        <v>Senior</v>
      </c>
    </row>
    <row r="1450" spans="1:21">
      <c r="A1450" t="s">
        <v>3809</v>
      </c>
      <c r="B1450" t="str">
        <f>_xlfn.XLOOKUP(Table4[[#This Row],[Customer ID]],Table1[[#This Row],[Customer ID]],Table1[[#This Row],[TITLE]],0)</f>
        <v>Ms</v>
      </c>
      <c r="C1450" t="str" cm="1">
        <f t="array" ref="C1450">_xlfn.XLOOKUP(Table4[[#This Row],[Customer ID]],Table1[[#All],[Customer ID]],Table1[[#All],[FIRST NAME]],0)</f>
        <v>Heather L</v>
      </c>
      <c r="D1450" t="str" cm="1">
        <f t="array" ref="D1450">_xlfn.XLOOKUP(Table4[[#This Row],[Customer ID]],Table1[[#All],[Customer ID]],Table1[[#All],[LAST NAME]],0)</f>
        <v>Morgan</v>
      </c>
      <c r="E1450" s="5" cm="1">
        <f t="array" ref="E1450">_xlfn.XLOOKUP(Table4[[#This Row],[Customer ID]],Table3[[#All],[Customer ID]],Table3[[#All],[Date of Birth]],0)</f>
        <v>24467</v>
      </c>
      <c r="F1450" cm="1">
        <f t="array" ref="F1450">_xlfn.XLOOKUP(Table4[[#This Row],[Customer ID]],Table3[[#All],[Customer ID]],Table3[[#All],[Age]],0)</f>
        <v>56</v>
      </c>
      <c r="G1450" cm="1">
        <f t="array" ref="G1450">_xlfn.XLOOKUP(Table4[[#This Row],[Customer ID]],Table3[[#All],[Customer ID]],Table3[[#All],[Children]],0)</f>
        <v>0</v>
      </c>
      <c r="H1450" cm="1">
        <f t="array" ref="H1450">_xlfn.XLOOKUP(Table4[[#This Row],[Customer ID]],Table2[[#All],[Customer ID]],Table2[[#All],[BMI]],0)</f>
        <v>15.36</v>
      </c>
      <c r="I1450" cm="1">
        <f t="array" ref="I1450">_xlfn.XLOOKUP(Table4[[#This Row],[Customer ID]],Table2[[#All],[Customer ID]],Table2[[#All],[HBA1C]],0)</f>
        <v>5.49</v>
      </c>
      <c r="J1450" t="str">
        <f>_xlfn.XLOOKUP(Table4[[#This Row],[Customer ID]], 'Medical Examination'!A:A, 'Medical Examination'!D:D)</f>
        <v>Yes</v>
      </c>
      <c r="K1450" t="str">
        <f>_xlfn.XLOOKUP(Table4[[#This Row],[Customer ID]], 'Medical Examination'!A:A, 'Medical Examination'!E:E)</f>
        <v>No</v>
      </c>
      <c r="L1450" t="str">
        <f>_xlfn.XLOOKUP(Table4[[#This Row],[Customer ID]], 'Medical Examination'!A:A, 'Medical Examination'!F:F)</f>
        <v>No</v>
      </c>
      <c r="M1450">
        <f>_xlfn.XLOOKUP(Table4[[#This Row],[Customer ID]], 'Medical Examination'!A:A, 'Medical Examination'!G:G)</f>
        <v>2</v>
      </c>
      <c r="N1450" t="str">
        <f>_xlfn.XLOOKUP(Table4[[#This Row],[Customer ID]], 'Medical Examination'!A:A, 'Medical Examination'!H:H)</f>
        <v>No</v>
      </c>
      <c r="O1450" t="str">
        <f>_xlfn.XLOOKUP(Table4[[#This Row],[Customer ID]], 'Medical Examination'!A:A, 'Medical Examination'!I:I)</f>
        <v>Normal</v>
      </c>
      <c r="P1450" t="str">
        <f>_xlfn.XLOOKUP(Table4[[#This Row],[Customer ID]], 'Medical Examination'!A:A, 'Medical Examination'!J:J)</f>
        <v>Underweight</v>
      </c>
      <c r="Q1450" s="1">
        <f>_xlfn.XLOOKUP(Table4[[#This Row],[Customer ID]], Hospitalisation!A:A, Hospitalisation!E:E)</f>
        <v>7302.46</v>
      </c>
      <c r="R1450" t="str">
        <f>_xlfn.XLOOKUP(Table4[[#This Row],[Customer ID]], Hospitalisation!A:A, Hospitalisation!F:F)</f>
        <v>Tier - 3</v>
      </c>
      <c r="S1450" t="str">
        <f>_xlfn.XLOOKUP(Table4[[#This Row],[Customer ID]], Hospitalisation!A:A, Hospitalisation!G:G)</f>
        <v>Tier - 1</v>
      </c>
      <c r="T1450" t="str">
        <f>_xlfn.XLOOKUP(Table4[[#This Row],[Customer ID]], Hospitalisation!A:A, Hospitalisation!H:H)</f>
        <v>R1012</v>
      </c>
      <c r="U1450" t="str" cm="1">
        <f t="array" ref="U1450">_xlfn.IFS(Table4[[#This Row],[Age]]&lt;=29,"Youth",Table4[[#This Row],[Age]]&lt;=49,"Adults",Table4[[#This Row],[Age]]&gt;=50,"Senior")</f>
        <v>Senior</v>
      </c>
    </row>
    <row r="1451" spans="1:21">
      <c r="A1451" t="s">
        <v>3812</v>
      </c>
      <c r="B1451" t="str">
        <f>_xlfn.XLOOKUP(Table4[[#This Row],[Customer ID]],Table1[[#This Row],[Customer ID]],Table1[[#This Row],[TITLE]],0)</f>
        <v>Ms</v>
      </c>
      <c r="C1451" t="str" cm="1">
        <f t="array" ref="C1451">_xlfn.XLOOKUP(Table4[[#This Row],[Customer ID]],Table1[[#All],[Customer ID]],Table1[[#All],[FIRST NAME]],0)</f>
        <v>Desiree</v>
      </c>
      <c r="D1451" t="str" cm="1">
        <f t="array" ref="D1451">_xlfn.XLOOKUP(Table4[[#This Row],[Customer ID]],Table1[[#All],[Customer ID]],Table1[[#All],[LAST NAME]],0)</f>
        <v>Linden</v>
      </c>
      <c r="E1451" s="5" cm="1">
        <f t="array" ref="E1451">_xlfn.XLOOKUP(Table4[[#This Row],[Customer ID]],Table3[[#All],[Customer ID]],Table3[[#All],[Date of Birth]],0)</f>
        <v>31353</v>
      </c>
      <c r="F1451" cm="1">
        <f t="array" ref="F1451">_xlfn.XLOOKUP(Table4[[#This Row],[Customer ID]],Table3[[#All],[Customer ID]],Table3[[#All],[Age]],0)</f>
        <v>37</v>
      </c>
      <c r="G1451" cm="1">
        <f t="array" ref="G1451">_xlfn.XLOOKUP(Table4[[#This Row],[Customer ID]],Table3[[#All],[Customer ID]],Table3[[#All],[Children]],0)</f>
        <v>3</v>
      </c>
      <c r="H1451" cm="1">
        <f t="array" ref="H1451">_xlfn.XLOOKUP(Table4[[#This Row],[Customer ID]],Table2[[#All],[Customer ID]],Table2[[#All],[BMI]],0)</f>
        <v>27.74</v>
      </c>
      <c r="I1451" cm="1">
        <f t="array" ref="I1451">_xlfn.XLOOKUP(Table4[[#This Row],[Customer ID]],Table2[[#All],[Customer ID]],Table2[[#All],[HBA1C]],0)</f>
        <v>5.96</v>
      </c>
      <c r="J1451" t="str">
        <f>_xlfn.XLOOKUP(Table4[[#This Row],[Customer ID]], 'Medical Examination'!A:A, 'Medical Examination'!D:D)</f>
        <v>Yes</v>
      </c>
      <c r="K1451" t="str">
        <f>_xlfn.XLOOKUP(Table4[[#This Row],[Customer ID]], 'Medical Examination'!A:A, 'Medical Examination'!E:E)</f>
        <v>No</v>
      </c>
      <c r="L1451" t="str">
        <f>_xlfn.XLOOKUP(Table4[[#This Row],[Customer ID]], 'Medical Examination'!A:A, 'Medical Examination'!F:F)</f>
        <v>No</v>
      </c>
      <c r="M1451">
        <f>_xlfn.XLOOKUP(Table4[[#This Row],[Customer ID]], 'Medical Examination'!A:A, 'Medical Examination'!G:G)</f>
        <v>0</v>
      </c>
      <c r="N1451" t="str">
        <f>_xlfn.XLOOKUP(Table4[[#This Row],[Customer ID]], 'Medical Examination'!A:A, 'Medical Examination'!H:H)</f>
        <v>No</v>
      </c>
      <c r="O1451" t="str">
        <f>_xlfn.XLOOKUP(Table4[[#This Row],[Customer ID]], 'Medical Examination'!A:A, 'Medical Examination'!I:I)</f>
        <v>Prediabetes</v>
      </c>
      <c r="P1451" t="str">
        <f>_xlfn.XLOOKUP(Table4[[#This Row],[Customer ID]], 'Medical Examination'!A:A, 'Medical Examination'!J:J)</f>
        <v>Overweight</v>
      </c>
      <c r="Q1451" s="1">
        <f>_xlfn.XLOOKUP(Table4[[#This Row],[Customer ID]], Hospitalisation!A:A, Hospitalisation!E:E)</f>
        <v>7281.51</v>
      </c>
      <c r="R1451" t="str">
        <f>_xlfn.XLOOKUP(Table4[[#This Row],[Customer ID]], Hospitalisation!A:A, Hospitalisation!F:F)</f>
        <v>Tier - 2</v>
      </c>
      <c r="S1451" t="str">
        <f>_xlfn.XLOOKUP(Table4[[#This Row],[Customer ID]], Hospitalisation!A:A, Hospitalisation!G:G)</f>
        <v>Tier - 1</v>
      </c>
      <c r="T1451" t="str">
        <f>_xlfn.XLOOKUP(Table4[[#This Row],[Customer ID]], Hospitalisation!A:A, Hospitalisation!H:H)</f>
        <v>R1012</v>
      </c>
      <c r="U1451" t="str" cm="1">
        <f t="array" ref="U1451">_xlfn.IFS(Table4[[#This Row],[Age]]&lt;=29,"Youth",Table4[[#This Row],[Age]]&lt;=49,"Adults",Table4[[#This Row],[Age]]&gt;=50,"Senior")</f>
        <v>Adults</v>
      </c>
    </row>
    <row r="1452" spans="1:21">
      <c r="A1452" t="s">
        <v>3815</v>
      </c>
      <c r="B1452" t="str">
        <f>_xlfn.XLOOKUP(Table4[[#This Row],[Customer ID]],Table1[[#This Row],[Customer ID]],Table1[[#This Row],[TITLE]],0)</f>
        <v>Mr</v>
      </c>
      <c r="C1452" t="str" cm="1">
        <f t="array" ref="C1452">_xlfn.XLOOKUP(Table4[[#This Row],[Customer ID]],Table1[[#All],[Customer ID]],Table1[[#All],[FIRST NAME]],0)</f>
        <v>Peter B</v>
      </c>
      <c r="D1452" t="str" cm="1">
        <f t="array" ref="D1452">_xlfn.XLOOKUP(Table4[[#This Row],[Customer ID]],Table1[[#All],[Customer ID]],Table1[[#All],[LAST NAME]],0)</f>
        <v>Horning</v>
      </c>
      <c r="E1452" s="5" cm="1">
        <f t="array" ref="E1452">_xlfn.XLOOKUP(Table4[[#This Row],[Customer ID]],Table3[[#All],[Customer ID]],Table3[[#All],[Date of Birth]],0)</f>
        <v>28112</v>
      </c>
      <c r="F1452" cm="1">
        <f t="array" ref="F1452">_xlfn.XLOOKUP(Table4[[#This Row],[Customer ID]],Table3[[#All],[Customer ID]],Table3[[#All],[Age]],0)</f>
        <v>46</v>
      </c>
      <c r="G1452" cm="1">
        <f t="array" ref="G1452">_xlfn.XLOOKUP(Table4[[#This Row],[Customer ID]],Table3[[#All],[Customer ID]],Table3[[#All],[Children]],0)</f>
        <v>2</v>
      </c>
      <c r="H1452" cm="1">
        <f t="array" ref="H1452">_xlfn.XLOOKUP(Table4[[#This Row],[Customer ID]],Table2[[#All],[Customer ID]],Table2[[#All],[BMI]],0)</f>
        <v>22.44</v>
      </c>
      <c r="I1452" cm="1">
        <f t="array" ref="I1452">_xlfn.XLOOKUP(Table4[[#This Row],[Customer ID]],Table2[[#All],[Customer ID]],Table2[[#All],[HBA1C]],0)</f>
        <v>4.62</v>
      </c>
      <c r="J1452" t="str">
        <f>_xlfn.XLOOKUP(Table4[[#This Row],[Customer ID]], 'Medical Examination'!A:A, 'Medical Examination'!D:D)</f>
        <v>Yes</v>
      </c>
      <c r="K1452" t="str">
        <f>_xlfn.XLOOKUP(Table4[[#This Row],[Customer ID]], 'Medical Examination'!A:A, 'Medical Examination'!E:E)</f>
        <v>No</v>
      </c>
      <c r="L1452" t="str">
        <f>_xlfn.XLOOKUP(Table4[[#This Row],[Customer ID]], 'Medical Examination'!A:A, 'Medical Examination'!F:F)</f>
        <v>No</v>
      </c>
      <c r="M1452">
        <f>_xlfn.XLOOKUP(Table4[[#This Row],[Customer ID]], 'Medical Examination'!A:A, 'Medical Examination'!G:G)</f>
        <v>0</v>
      </c>
      <c r="N1452" t="str">
        <f>_xlfn.XLOOKUP(Table4[[#This Row],[Customer ID]], 'Medical Examination'!A:A, 'Medical Examination'!H:H)</f>
        <v>No</v>
      </c>
      <c r="O1452" t="str">
        <f>_xlfn.XLOOKUP(Table4[[#This Row],[Customer ID]], 'Medical Examination'!A:A, 'Medical Examination'!I:I)</f>
        <v>Normal</v>
      </c>
      <c r="P1452" t="str">
        <f>_xlfn.XLOOKUP(Table4[[#This Row],[Customer ID]], 'Medical Examination'!A:A, 'Medical Examination'!J:J)</f>
        <v>Normal Weight</v>
      </c>
      <c r="Q1452" s="1">
        <f>_xlfn.XLOOKUP(Table4[[#This Row],[Customer ID]], Hospitalisation!A:A, Hospitalisation!E:E)</f>
        <v>7273.02</v>
      </c>
      <c r="R1452" t="str">
        <f>_xlfn.XLOOKUP(Table4[[#This Row],[Customer ID]], Hospitalisation!A:A, Hospitalisation!F:F)</f>
        <v>Tier - 2</v>
      </c>
      <c r="S1452" t="str">
        <f>_xlfn.XLOOKUP(Table4[[#This Row],[Customer ID]], Hospitalisation!A:A, Hospitalisation!G:G)</f>
        <v>Tier - 1</v>
      </c>
      <c r="T1452" t="str">
        <f>_xlfn.XLOOKUP(Table4[[#This Row],[Customer ID]], Hospitalisation!A:A, Hospitalisation!H:H)</f>
        <v>R1013</v>
      </c>
      <c r="U1452" t="str" cm="1">
        <f t="array" ref="U1452">_xlfn.IFS(Table4[[#This Row],[Age]]&lt;=29,"Youth",Table4[[#This Row],[Age]]&lt;=49,"Adults",Table4[[#This Row],[Age]]&gt;=50,"Senior")</f>
        <v>Adults</v>
      </c>
    </row>
    <row r="1453" spans="1:21">
      <c r="A1453" t="s">
        <v>3818</v>
      </c>
      <c r="B1453" t="str">
        <f>_xlfn.XLOOKUP(Table4[[#This Row],[Customer ID]],Table1[[#This Row],[Customer ID]],Table1[[#This Row],[TITLE]],0)</f>
        <v>Mr</v>
      </c>
      <c r="C1453" t="str" cm="1">
        <f t="array" ref="C1453">_xlfn.XLOOKUP(Table4[[#This Row],[Customer ID]],Table1[[#All],[Customer ID]],Table1[[#All],[FIRST NAME]],0)</f>
        <v>Adam</v>
      </c>
      <c r="D1453" t="str" cm="1">
        <f t="array" ref="D1453">_xlfn.XLOOKUP(Table4[[#This Row],[Customer ID]],Table1[[#All],[Customer ID]],Table1[[#All],[LAST NAME]],0)</f>
        <v>Goode</v>
      </c>
      <c r="E1453" s="5" cm="1">
        <f t="array" ref="E1453">_xlfn.XLOOKUP(Table4[[#This Row],[Customer ID]],Table3[[#All],[Customer ID]],Table3[[#All],[Date of Birth]],0)</f>
        <v>29802</v>
      </c>
      <c r="F1453" cm="1">
        <f t="array" ref="F1453">_xlfn.XLOOKUP(Table4[[#This Row],[Customer ID]],Table3[[#All],[Customer ID]],Table3[[#All],[Age]],0)</f>
        <v>41</v>
      </c>
      <c r="G1453" cm="1">
        <f t="array" ref="G1453">_xlfn.XLOOKUP(Table4[[#This Row],[Customer ID]],Table3[[#All],[Customer ID]],Table3[[#All],[Children]],0)</f>
        <v>2</v>
      </c>
      <c r="H1453" cm="1">
        <f t="array" ref="H1453">_xlfn.XLOOKUP(Table4[[#This Row],[Customer ID]],Table2[[#All],[Customer ID]],Table2[[#All],[BMI]],0)</f>
        <v>37.049999999999997</v>
      </c>
      <c r="I1453" cm="1">
        <f t="array" ref="I1453">_xlfn.XLOOKUP(Table4[[#This Row],[Customer ID]],Table2[[#All],[Customer ID]],Table2[[#All],[HBA1C]],0)</f>
        <v>9.9600000000000009</v>
      </c>
      <c r="J1453" t="str">
        <f>_xlfn.XLOOKUP(Table4[[#This Row],[Customer ID]], 'Medical Examination'!A:A, 'Medical Examination'!D:D)</f>
        <v>Yes</v>
      </c>
      <c r="K1453" t="str">
        <f>_xlfn.XLOOKUP(Table4[[#This Row],[Customer ID]], 'Medical Examination'!A:A, 'Medical Examination'!E:E)</f>
        <v>No</v>
      </c>
      <c r="L1453" t="str">
        <f>_xlfn.XLOOKUP(Table4[[#This Row],[Customer ID]], 'Medical Examination'!A:A, 'Medical Examination'!F:F)</f>
        <v>No</v>
      </c>
      <c r="M1453">
        <f>_xlfn.XLOOKUP(Table4[[#This Row],[Customer ID]], 'Medical Examination'!A:A, 'Medical Examination'!G:G)</f>
        <v>0</v>
      </c>
      <c r="N1453" t="str">
        <f>_xlfn.XLOOKUP(Table4[[#This Row],[Customer ID]], 'Medical Examination'!A:A, 'Medical Examination'!H:H)</f>
        <v>No</v>
      </c>
      <c r="O1453" t="str">
        <f>_xlfn.XLOOKUP(Table4[[#This Row],[Customer ID]], 'Medical Examination'!A:A, 'Medical Examination'!I:I)</f>
        <v>Diabetes</v>
      </c>
      <c r="P1453" t="str">
        <f>_xlfn.XLOOKUP(Table4[[#This Row],[Customer ID]], 'Medical Examination'!A:A, 'Medical Examination'!J:J)</f>
        <v>Obesity</v>
      </c>
      <c r="Q1453" s="1">
        <f>_xlfn.XLOOKUP(Table4[[#This Row],[Customer ID]], Hospitalisation!A:A, Hospitalisation!E:E)</f>
        <v>7265.7</v>
      </c>
      <c r="R1453" t="str">
        <f>_xlfn.XLOOKUP(Table4[[#This Row],[Customer ID]], Hospitalisation!A:A, Hospitalisation!F:F)</f>
        <v>Tier - 3</v>
      </c>
      <c r="S1453" t="str">
        <f>_xlfn.XLOOKUP(Table4[[#This Row],[Customer ID]], Hospitalisation!A:A, Hospitalisation!G:G)</f>
        <v>Tier - 3</v>
      </c>
      <c r="T1453" t="str">
        <f>_xlfn.XLOOKUP(Table4[[#This Row],[Customer ID]], Hospitalisation!A:A, Hospitalisation!H:H)</f>
        <v>R1012</v>
      </c>
      <c r="U1453" t="str" cm="1">
        <f t="array" ref="U1453">_xlfn.IFS(Table4[[#This Row],[Age]]&lt;=29,"Youth",Table4[[#This Row],[Age]]&lt;=49,"Adults",Table4[[#This Row],[Age]]&gt;=50,"Senior")</f>
        <v>Adults</v>
      </c>
    </row>
    <row r="1454" spans="1:21">
      <c r="A1454" t="s">
        <v>3820</v>
      </c>
      <c r="B1454" t="str">
        <f>_xlfn.XLOOKUP(Table4[[#This Row],[Customer ID]],Table1[[#This Row],[Customer ID]],Table1[[#This Row],[TITLE]],0)</f>
        <v>Mr</v>
      </c>
      <c r="C1454" t="str" cm="1">
        <f t="array" ref="C1454">_xlfn.XLOOKUP(Table4[[#This Row],[Customer ID]],Table1[[#All],[Customer ID]],Table1[[#All],[FIRST NAME]],0)</f>
        <v>Jeremy J</v>
      </c>
      <c r="D1454" t="str" cm="1">
        <f t="array" ref="D1454">_xlfn.XLOOKUP(Table4[[#This Row],[Customer ID]],Table1[[#All],[Customer ID]],Table1[[#All],[LAST NAME]],0)</f>
        <v>Doden</v>
      </c>
      <c r="E1454" s="5" cm="1">
        <f t="array" ref="E1454">_xlfn.XLOOKUP(Table4[[#This Row],[Customer ID]],Table3[[#All],[Customer ID]],Table3[[#All],[Date of Birth]],0)</f>
        <v>26962</v>
      </c>
      <c r="F1454" cm="1">
        <f t="array" ref="F1454">_xlfn.XLOOKUP(Table4[[#This Row],[Customer ID]],Table3[[#All],[Customer ID]],Table3[[#All],[Age]],0)</f>
        <v>49</v>
      </c>
      <c r="G1454" cm="1">
        <f t="array" ref="G1454">_xlfn.XLOOKUP(Table4[[#This Row],[Customer ID]],Table3[[#All],[Customer ID]],Table3[[#All],[Children]],0)</f>
        <v>0</v>
      </c>
      <c r="H1454" cm="1">
        <f t="array" ref="H1454">_xlfn.XLOOKUP(Table4[[#This Row],[Customer ID]],Table2[[#All],[Customer ID]],Table2[[#All],[BMI]],0)</f>
        <v>22.95</v>
      </c>
      <c r="I1454" cm="1">
        <f t="array" ref="I1454">_xlfn.XLOOKUP(Table4[[#This Row],[Customer ID]],Table2[[#All],[Customer ID]],Table2[[#All],[HBA1C]],0)</f>
        <v>10.53</v>
      </c>
      <c r="J1454" t="str">
        <f>_xlfn.XLOOKUP(Table4[[#This Row],[Customer ID]], 'Medical Examination'!A:A, 'Medical Examination'!D:D)</f>
        <v>No</v>
      </c>
      <c r="K1454" t="str">
        <f>_xlfn.XLOOKUP(Table4[[#This Row],[Customer ID]], 'Medical Examination'!A:A, 'Medical Examination'!E:E)</f>
        <v>No</v>
      </c>
      <c r="L1454" t="str">
        <f>_xlfn.XLOOKUP(Table4[[#This Row],[Customer ID]], 'Medical Examination'!A:A, 'Medical Examination'!F:F)</f>
        <v>No</v>
      </c>
      <c r="M1454">
        <f>_xlfn.XLOOKUP(Table4[[#This Row],[Customer ID]], 'Medical Examination'!A:A, 'Medical Examination'!G:G)</f>
        <v>2</v>
      </c>
      <c r="N1454" t="str">
        <f>_xlfn.XLOOKUP(Table4[[#This Row],[Customer ID]], 'Medical Examination'!A:A, 'Medical Examination'!H:H)</f>
        <v>No</v>
      </c>
      <c r="O1454" t="str">
        <f>_xlfn.XLOOKUP(Table4[[#This Row],[Customer ID]], 'Medical Examination'!A:A, 'Medical Examination'!I:I)</f>
        <v>Diabetes</v>
      </c>
      <c r="P1454" t="str">
        <f>_xlfn.XLOOKUP(Table4[[#This Row],[Customer ID]], 'Medical Examination'!A:A, 'Medical Examination'!J:J)</f>
        <v>Normal Weight</v>
      </c>
      <c r="Q1454" s="1">
        <f>_xlfn.XLOOKUP(Table4[[#This Row],[Customer ID]], Hospitalisation!A:A, Hospitalisation!E:E)</f>
        <v>7265.58</v>
      </c>
      <c r="R1454" t="str">
        <f>_xlfn.XLOOKUP(Table4[[#This Row],[Customer ID]], Hospitalisation!A:A, Hospitalisation!F:F)</f>
        <v>Tier - 2</v>
      </c>
      <c r="S1454" t="str">
        <f>_xlfn.XLOOKUP(Table4[[#This Row],[Customer ID]], Hospitalisation!A:A, Hospitalisation!G:G)</f>
        <v>Tier - 2</v>
      </c>
      <c r="T1454" t="str">
        <f>_xlfn.XLOOKUP(Table4[[#This Row],[Customer ID]], Hospitalisation!A:A, Hospitalisation!H:H)</f>
        <v>R1013</v>
      </c>
      <c r="U1454" t="str" cm="1">
        <f t="array" ref="U1454">_xlfn.IFS(Table4[[#This Row],[Age]]&lt;=29,"Youth",Table4[[#This Row],[Age]]&lt;=49,"Adults",Table4[[#This Row],[Age]]&gt;=50,"Senior")</f>
        <v>Adults</v>
      </c>
    </row>
    <row r="1455" spans="1:21">
      <c r="A1455" t="s">
        <v>3822</v>
      </c>
      <c r="B1455" t="str">
        <f>_xlfn.XLOOKUP(Table4[[#This Row],[Customer ID]],Table1[[#This Row],[Customer ID]],Table1[[#This Row],[TITLE]],0)</f>
        <v>Mr</v>
      </c>
      <c r="C1455" t="str" cm="1">
        <f t="array" ref="C1455">_xlfn.XLOOKUP(Table4[[#This Row],[Customer ID]],Table1[[#All],[Customer ID]],Table1[[#All],[FIRST NAME]],0)</f>
        <v>Adam C</v>
      </c>
      <c r="D1455" t="str" cm="1">
        <f t="array" ref="D1455">_xlfn.XLOOKUP(Table4[[#This Row],[Customer ID]],Table1[[#All],[Customer ID]],Table1[[#All],[LAST NAME]],0)</f>
        <v>Groff</v>
      </c>
      <c r="E1455" s="5" cm="1">
        <f t="array" ref="E1455">_xlfn.XLOOKUP(Table4[[#This Row],[Customer ID]],Table3[[#All],[Customer ID]],Table3[[#All],[Date of Birth]],0)</f>
        <v>29750</v>
      </c>
      <c r="F1455" cm="1">
        <f t="array" ref="F1455">_xlfn.XLOOKUP(Table4[[#This Row],[Customer ID]],Table3[[#All],[Customer ID]],Table3[[#All],[Age]],0)</f>
        <v>41</v>
      </c>
      <c r="G1455" cm="1">
        <f t="array" ref="G1455">_xlfn.XLOOKUP(Table4[[#This Row],[Customer ID]],Table3[[#All],[Customer ID]],Table3[[#All],[Children]],0)</f>
        <v>2</v>
      </c>
      <c r="H1455" cm="1">
        <f t="array" ref="H1455">_xlfn.XLOOKUP(Table4[[#This Row],[Customer ID]],Table2[[#All],[Customer ID]],Table2[[#All],[BMI]],0)</f>
        <v>34.200000000000003</v>
      </c>
      <c r="I1455" cm="1">
        <f t="array" ref="I1455">_xlfn.XLOOKUP(Table4[[#This Row],[Customer ID]],Table2[[#All],[Customer ID]],Table2[[#All],[HBA1C]],0)</f>
        <v>6.69</v>
      </c>
      <c r="J1455" t="str">
        <f>_xlfn.XLOOKUP(Table4[[#This Row],[Customer ID]], 'Medical Examination'!A:A, 'Medical Examination'!D:D)</f>
        <v>Yes</v>
      </c>
      <c r="K1455" t="str">
        <f>_xlfn.XLOOKUP(Table4[[#This Row],[Customer ID]], 'Medical Examination'!A:A, 'Medical Examination'!E:E)</f>
        <v>No</v>
      </c>
      <c r="L1455" t="str">
        <f>_xlfn.XLOOKUP(Table4[[#This Row],[Customer ID]], 'Medical Examination'!A:A, 'Medical Examination'!F:F)</f>
        <v>No</v>
      </c>
      <c r="M1455">
        <f>_xlfn.XLOOKUP(Table4[[#This Row],[Customer ID]], 'Medical Examination'!A:A, 'Medical Examination'!G:G)</f>
        <v>0</v>
      </c>
      <c r="N1455" t="str">
        <f>_xlfn.XLOOKUP(Table4[[#This Row],[Customer ID]], 'Medical Examination'!A:A, 'Medical Examination'!H:H)</f>
        <v>No</v>
      </c>
      <c r="O1455" t="str">
        <f>_xlfn.XLOOKUP(Table4[[#This Row],[Customer ID]], 'Medical Examination'!A:A, 'Medical Examination'!I:I)</f>
        <v>Diabetes</v>
      </c>
      <c r="P1455" t="str">
        <f>_xlfn.XLOOKUP(Table4[[#This Row],[Customer ID]], 'Medical Examination'!A:A, 'Medical Examination'!J:J)</f>
        <v>Obesity</v>
      </c>
      <c r="Q1455" s="1">
        <f>_xlfn.XLOOKUP(Table4[[#This Row],[Customer ID]], Hospitalisation!A:A, Hospitalisation!E:E)</f>
        <v>7261.74</v>
      </c>
      <c r="R1455" t="str">
        <f>_xlfn.XLOOKUP(Table4[[#This Row],[Customer ID]], Hospitalisation!A:A, Hospitalisation!F:F)</f>
        <v>Tier - 3</v>
      </c>
      <c r="S1455" t="str">
        <f>_xlfn.XLOOKUP(Table4[[#This Row],[Customer ID]], Hospitalisation!A:A, Hospitalisation!G:G)</f>
        <v>Tier - 3</v>
      </c>
      <c r="T1455" t="str">
        <f>_xlfn.XLOOKUP(Table4[[#This Row],[Customer ID]], Hospitalisation!A:A, Hospitalisation!H:H)</f>
        <v>R1012</v>
      </c>
      <c r="U1455" t="str" cm="1">
        <f t="array" ref="U1455">_xlfn.IFS(Table4[[#This Row],[Age]]&lt;=29,"Youth",Table4[[#This Row],[Age]]&lt;=49,"Adults",Table4[[#This Row],[Age]]&gt;=50,"Senior")</f>
        <v>Adults</v>
      </c>
    </row>
    <row r="1456" spans="1:21">
      <c r="A1456" t="s">
        <v>3825</v>
      </c>
      <c r="B1456" t="str">
        <f>_xlfn.XLOOKUP(Table4[[#This Row],[Customer ID]],Table1[[#This Row],[Customer ID]],Table1[[#This Row],[TITLE]],0)</f>
        <v>Mr</v>
      </c>
      <c r="C1456" t="str" cm="1">
        <f t="array" ref="C1456">_xlfn.XLOOKUP(Table4[[#This Row],[Customer ID]],Table1[[#All],[Customer ID]],Table1[[#All],[FIRST NAME]],0)</f>
        <v>Jon</v>
      </c>
      <c r="D1456" t="str" cm="1">
        <f t="array" ref="D1456">_xlfn.XLOOKUP(Table4[[#This Row],[Customer ID]],Table1[[#All],[Customer ID]],Table1[[#All],[LAST NAME]],0)</f>
        <v>Kuehler</v>
      </c>
      <c r="E1456" s="5" cm="1">
        <f t="array" ref="E1456">_xlfn.XLOOKUP(Table4[[#This Row],[Customer ID]],Table3[[#All],[Customer ID]],Table3[[#All],[Date of Birth]],0)</f>
        <v>29812</v>
      </c>
      <c r="F1456" cm="1">
        <f t="array" ref="F1456">_xlfn.XLOOKUP(Table4[[#This Row],[Customer ID]],Table3[[#All],[Customer ID]],Table3[[#All],[Age]],0)</f>
        <v>41</v>
      </c>
      <c r="G1456" cm="1">
        <f t="array" ref="G1456">_xlfn.XLOOKUP(Table4[[#This Row],[Customer ID]],Table3[[#All],[Customer ID]],Table3[[#All],[Children]],0)</f>
        <v>2</v>
      </c>
      <c r="H1456" cm="1">
        <f t="array" ref="H1456">_xlfn.XLOOKUP(Table4[[#This Row],[Customer ID]],Table2[[#All],[Customer ID]],Table2[[#All],[BMI]],0)</f>
        <v>30.59</v>
      </c>
      <c r="I1456" cm="1">
        <f t="array" ref="I1456">_xlfn.XLOOKUP(Table4[[#This Row],[Customer ID]],Table2[[#All],[Customer ID]],Table2[[#All],[HBA1C]],0)</f>
        <v>9.5500000000000007</v>
      </c>
      <c r="J1456" t="str">
        <f>_xlfn.XLOOKUP(Table4[[#This Row],[Customer ID]], 'Medical Examination'!A:A, 'Medical Examination'!D:D)</f>
        <v>Yes</v>
      </c>
      <c r="K1456" t="str">
        <f>_xlfn.XLOOKUP(Table4[[#This Row],[Customer ID]], 'Medical Examination'!A:A, 'Medical Examination'!E:E)</f>
        <v>No</v>
      </c>
      <c r="L1456" t="str">
        <f>_xlfn.XLOOKUP(Table4[[#This Row],[Customer ID]], 'Medical Examination'!A:A, 'Medical Examination'!F:F)</f>
        <v>No</v>
      </c>
      <c r="M1456">
        <f>_xlfn.XLOOKUP(Table4[[#This Row],[Customer ID]], 'Medical Examination'!A:A, 'Medical Examination'!G:G)</f>
        <v>0</v>
      </c>
      <c r="N1456" t="str">
        <f>_xlfn.XLOOKUP(Table4[[#This Row],[Customer ID]], 'Medical Examination'!A:A, 'Medical Examination'!H:H)</f>
        <v>No</v>
      </c>
      <c r="O1456" t="str">
        <f>_xlfn.XLOOKUP(Table4[[#This Row],[Customer ID]], 'Medical Examination'!A:A, 'Medical Examination'!I:I)</f>
        <v>Diabetes</v>
      </c>
      <c r="P1456" t="str">
        <f>_xlfn.XLOOKUP(Table4[[#This Row],[Customer ID]], 'Medical Examination'!A:A, 'Medical Examination'!J:J)</f>
        <v>Obesity</v>
      </c>
      <c r="Q1456" s="1">
        <f>_xlfn.XLOOKUP(Table4[[#This Row],[Customer ID]], Hospitalisation!A:A, Hospitalisation!E:E)</f>
        <v>7256.72</v>
      </c>
      <c r="R1456" t="str">
        <f>_xlfn.XLOOKUP(Table4[[#This Row],[Customer ID]], Hospitalisation!A:A, Hospitalisation!F:F)</f>
        <v>Tier - 3</v>
      </c>
      <c r="S1456" t="str">
        <f>_xlfn.XLOOKUP(Table4[[#This Row],[Customer ID]], Hospitalisation!A:A, Hospitalisation!G:G)</f>
        <v>Tier - 2</v>
      </c>
      <c r="T1456" t="str">
        <f>_xlfn.XLOOKUP(Table4[[#This Row],[Customer ID]], Hospitalisation!A:A, Hospitalisation!H:H)</f>
        <v>R1012</v>
      </c>
      <c r="U1456" t="str" cm="1">
        <f t="array" ref="U1456">_xlfn.IFS(Table4[[#This Row],[Age]]&lt;=29,"Youth",Table4[[#This Row],[Age]]&lt;=49,"Adults",Table4[[#This Row],[Age]]&gt;=50,"Senior")</f>
        <v>Adults</v>
      </c>
    </row>
    <row r="1457" spans="1:21">
      <c r="A1457" t="s">
        <v>3828</v>
      </c>
      <c r="B1457" t="str">
        <f>_xlfn.XLOOKUP(Table4[[#This Row],[Customer ID]],Table1[[#This Row],[Customer ID]],Table1[[#This Row],[TITLE]],0)</f>
        <v>Mr</v>
      </c>
      <c r="C1457" t="str" cm="1">
        <f t="array" ref="C1457">_xlfn.XLOOKUP(Table4[[#This Row],[Customer ID]],Table1[[#All],[Customer ID]],Table1[[#All],[FIRST NAME]],0)</f>
        <v>Steven J</v>
      </c>
      <c r="D1457" t="str" cm="1">
        <f t="array" ref="D1457">_xlfn.XLOOKUP(Table4[[#This Row],[Customer ID]],Table1[[#All],[Customer ID]],Table1[[#All],[LAST NAME]],0)</f>
        <v>Daniels</v>
      </c>
      <c r="E1457" s="5" cm="1">
        <f t="array" ref="E1457">_xlfn.XLOOKUP(Table4[[#This Row],[Customer ID]],Table3[[#All],[Customer ID]],Table3[[#All],[Date of Birth]],0)</f>
        <v>30156</v>
      </c>
      <c r="F1457" cm="1">
        <f t="array" ref="F1457">_xlfn.XLOOKUP(Table4[[#This Row],[Customer ID]],Table3[[#All],[Customer ID]],Table3[[#All],[Age]],0)</f>
        <v>40</v>
      </c>
      <c r="G1457" cm="1">
        <f t="array" ref="G1457">_xlfn.XLOOKUP(Table4[[#This Row],[Customer ID]],Table3[[#All],[Customer ID]],Table3[[#All],[Children]],0)</f>
        <v>3</v>
      </c>
      <c r="H1457" cm="1">
        <f t="array" ref="H1457">_xlfn.XLOOKUP(Table4[[#This Row],[Customer ID]],Table2[[#All],[Customer ID]],Table2[[#All],[BMI]],0)</f>
        <v>25.51</v>
      </c>
      <c r="I1457" cm="1">
        <f t="array" ref="I1457">_xlfn.XLOOKUP(Table4[[#This Row],[Customer ID]],Table2[[#All],[Customer ID]],Table2[[#All],[HBA1C]],0)</f>
        <v>6.05</v>
      </c>
      <c r="J1457" t="str">
        <f>_xlfn.XLOOKUP(Table4[[#This Row],[Customer ID]], 'Medical Examination'!A:A, 'Medical Examination'!D:D)</f>
        <v>No</v>
      </c>
      <c r="K1457" t="str">
        <f>_xlfn.XLOOKUP(Table4[[#This Row],[Customer ID]], 'Medical Examination'!A:A, 'Medical Examination'!E:E)</f>
        <v>No</v>
      </c>
      <c r="L1457" t="str">
        <f>_xlfn.XLOOKUP(Table4[[#This Row],[Customer ID]], 'Medical Examination'!A:A, 'Medical Examination'!F:F)</f>
        <v>No</v>
      </c>
      <c r="M1457">
        <f>_xlfn.XLOOKUP(Table4[[#This Row],[Customer ID]], 'Medical Examination'!A:A, 'Medical Examination'!G:G)</f>
        <v>0</v>
      </c>
      <c r="N1457" t="str">
        <f>_xlfn.XLOOKUP(Table4[[#This Row],[Customer ID]], 'Medical Examination'!A:A, 'Medical Examination'!H:H)</f>
        <v>No</v>
      </c>
      <c r="O1457" t="str">
        <f>_xlfn.XLOOKUP(Table4[[#This Row],[Customer ID]], 'Medical Examination'!A:A, 'Medical Examination'!I:I)</f>
        <v>Prediabetes</v>
      </c>
      <c r="P1457" t="str">
        <f>_xlfn.XLOOKUP(Table4[[#This Row],[Customer ID]], 'Medical Examination'!A:A, 'Medical Examination'!J:J)</f>
        <v>Overweight</v>
      </c>
      <c r="Q1457" s="1">
        <f>_xlfn.XLOOKUP(Table4[[#This Row],[Customer ID]], Hospitalisation!A:A, Hospitalisation!E:E)</f>
        <v>7248.71</v>
      </c>
      <c r="R1457" t="str">
        <f>_xlfn.XLOOKUP(Table4[[#This Row],[Customer ID]], Hospitalisation!A:A, Hospitalisation!F:F)</f>
        <v>Tier - 2</v>
      </c>
      <c r="S1457" t="str">
        <f>_xlfn.XLOOKUP(Table4[[#This Row],[Customer ID]], Hospitalisation!A:A, Hospitalisation!G:G)</f>
        <v>Tier - 1</v>
      </c>
      <c r="T1457" t="str">
        <f>_xlfn.XLOOKUP(Table4[[#This Row],[Customer ID]], Hospitalisation!A:A, Hospitalisation!H:H)</f>
        <v>R1013</v>
      </c>
      <c r="U1457" t="str" cm="1">
        <f t="array" ref="U1457">_xlfn.IFS(Table4[[#This Row],[Age]]&lt;=29,"Youth",Table4[[#This Row],[Age]]&lt;=49,"Adults",Table4[[#This Row],[Age]]&gt;=50,"Senior")</f>
        <v>Adults</v>
      </c>
    </row>
    <row r="1458" spans="1:21">
      <c r="A1458" t="s">
        <v>3830</v>
      </c>
      <c r="B1458" t="str">
        <f>_xlfn.XLOOKUP(Table4[[#This Row],[Customer ID]],Table1[[#This Row],[Customer ID]],Table1[[#This Row],[TITLE]],0)</f>
        <v>Ms</v>
      </c>
      <c r="C1458" t="str" cm="1">
        <f t="array" ref="C1458">_xlfn.XLOOKUP(Table4[[#This Row],[Customer ID]],Table1[[#All],[Customer ID]],Table1[[#All],[FIRST NAME]],0)</f>
        <v>Jessica P</v>
      </c>
      <c r="D1458" t="str" cm="1">
        <f t="array" ref="D1458">_xlfn.XLOOKUP(Table4[[#This Row],[Customer ID]],Table1[[#All],[Customer ID]],Table1[[#All],[LAST NAME]],0)</f>
        <v>Gibby</v>
      </c>
      <c r="E1458" s="5" cm="1">
        <f t="array" ref="E1458">_xlfn.XLOOKUP(Table4[[#This Row],[Customer ID]],Table3[[#All],[Customer ID]],Table3[[#All],[Date of Birth]],0)</f>
        <v>31657</v>
      </c>
      <c r="F1458" cm="1">
        <f t="array" ref="F1458">_xlfn.XLOOKUP(Table4[[#This Row],[Customer ID]],Table3[[#All],[Customer ID]],Table3[[#All],[Age]],0)</f>
        <v>36</v>
      </c>
      <c r="G1458" cm="1">
        <f t="array" ref="G1458">_xlfn.XLOOKUP(Table4[[#This Row],[Customer ID]],Table3[[#All],[Customer ID]],Table3[[#All],[Children]],0)</f>
        <v>4</v>
      </c>
      <c r="H1458" cm="1">
        <f t="array" ref="H1458">_xlfn.XLOOKUP(Table4[[#This Row],[Customer ID]],Table2[[#All],[Customer ID]],Table2[[#All],[BMI]],0)</f>
        <v>29.04</v>
      </c>
      <c r="I1458" cm="1">
        <f t="array" ref="I1458">_xlfn.XLOOKUP(Table4[[#This Row],[Customer ID]],Table2[[#All],[Customer ID]],Table2[[#All],[HBA1C]],0)</f>
        <v>10.56</v>
      </c>
      <c r="J1458" t="str">
        <f>_xlfn.XLOOKUP(Table4[[#This Row],[Customer ID]], 'Medical Examination'!A:A, 'Medical Examination'!D:D)</f>
        <v>Yes</v>
      </c>
      <c r="K1458" t="str">
        <f>_xlfn.XLOOKUP(Table4[[#This Row],[Customer ID]], 'Medical Examination'!A:A, 'Medical Examination'!E:E)</f>
        <v>No</v>
      </c>
      <c r="L1458" t="str">
        <f>_xlfn.XLOOKUP(Table4[[#This Row],[Customer ID]], 'Medical Examination'!A:A, 'Medical Examination'!F:F)</f>
        <v>No</v>
      </c>
      <c r="M1458">
        <f>_xlfn.XLOOKUP(Table4[[#This Row],[Customer ID]], 'Medical Examination'!A:A, 'Medical Examination'!G:G)</f>
        <v>1</v>
      </c>
      <c r="N1458" t="str">
        <f>_xlfn.XLOOKUP(Table4[[#This Row],[Customer ID]], 'Medical Examination'!A:A, 'Medical Examination'!H:H)</f>
        <v>No</v>
      </c>
      <c r="O1458" t="str">
        <f>_xlfn.XLOOKUP(Table4[[#This Row],[Customer ID]], 'Medical Examination'!A:A, 'Medical Examination'!I:I)</f>
        <v>Diabetes</v>
      </c>
      <c r="P1458" t="str">
        <f>_xlfn.XLOOKUP(Table4[[#This Row],[Customer ID]], 'Medical Examination'!A:A, 'Medical Examination'!J:J)</f>
        <v>Overweight</v>
      </c>
      <c r="Q1458" s="1">
        <f>_xlfn.XLOOKUP(Table4[[#This Row],[Customer ID]], Hospitalisation!A:A, Hospitalisation!E:E)</f>
        <v>7243.81</v>
      </c>
      <c r="R1458" t="str">
        <f>_xlfn.XLOOKUP(Table4[[#This Row],[Customer ID]], Hospitalisation!A:A, Hospitalisation!F:F)</f>
        <v>Tier - 2</v>
      </c>
      <c r="S1458" t="str">
        <f>_xlfn.XLOOKUP(Table4[[#This Row],[Customer ID]], Hospitalisation!A:A, Hospitalisation!G:G)</f>
        <v>Tier - 3</v>
      </c>
      <c r="T1458" t="str">
        <f>_xlfn.XLOOKUP(Table4[[#This Row],[Customer ID]], Hospitalisation!A:A, Hospitalisation!H:H)</f>
        <v>R1013</v>
      </c>
      <c r="U1458" t="str" cm="1">
        <f t="array" ref="U1458">_xlfn.IFS(Table4[[#This Row],[Age]]&lt;=29,"Youth",Table4[[#This Row],[Age]]&lt;=49,"Adults",Table4[[#This Row],[Age]]&gt;=50,"Senior")</f>
        <v>Adults</v>
      </c>
    </row>
    <row r="1459" spans="1:21">
      <c r="A1459" t="s">
        <v>3833</v>
      </c>
      <c r="B1459" t="str">
        <f>_xlfn.XLOOKUP(Table4[[#This Row],[Customer ID]],Table1[[#This Row],[Customer ID]],Table1[[#This Row],[TITLE]],0)</f>
        <v>Ms</v>
      </c>
      <c r="C1459" t="str" cm="1">
        <f t="array" ref="C1459">_xlfn.XLOOKUP(Table4[[#This Row],[Customer ID]],Table1[[#All],[Customer ID]],Table1[[#All],[FIRST NAME]],0)</f>
        <v>Ashley</v>
      </c>
      <c r="D1459" t="str" cm="1">
        <f t="array" ref="D1459">_xlfn.XLOOKUP(Table4[[#This Row],[Customer ID]],Table1[[#All],[Customer ID]],Table1[[#All],[LAST NAME]],0)</f>
        <v>Busa</v>
      </c>
      <c r="E1459" s="5" cm="1">
        <f t="array" ref="E1459">_xlfn.XLOOKUP(Table4[[#This Row],[Customer ID]],Table3[[#All],[Customer ID]],Table3[[#All],[Date of Birth]],0)</f>
        <v>31606</v>
      </c>
      <c r="F1459" cm="1">
        <f t="array" ref="F1459">_xlfn.XLOOKUP(Table4[[#This Row],[Customer ID]],Table3[[#All],[Customer ID]],Table3[[#All],[Age]],0)</f>
        <v>36</v>
      </c>
      <c r="G1459" cm="1">
        <f t="array" ref="G1459">_xlfn.XLOOKUP(Table4[[#This Row],[Customer ID]],Table3[[#All],[Customer ID]],Table3[[#All],[Children]],0)</f>
        <v>3</v>
      </c>
      <c r="H1459" cm="1">
        <f t="array" ref="H1459">_xlfn.XLOOKUP(Table4[[#This Row],[Customer ID]],Table2[[#All],[Customer ID]],Table2[[#All],[BMI]],0)</f>
        <v>22.135000000000002</v>
      </c>
      <c r="I1459" cm="1">
        <f t="array" ref="I1459">_xlfn.XLOOKUP(Table4[[#This Row],[Customer ID]],Table2[[#All],[Customer ID]],Table2[[#All],[HBA1C]],0)</f>
        <v>10.81</v>
      </c>
      <c r="J1459" t="str">
        <f>_xlfn.XLOOKUP(Table4[[#This Row],[Customer ID]], 'Medical Examination'!A:A, 'Medical Examination'!D:D)</f>
        <v>Yes</v>
      </c>
      <c r="K1459" t="str">
        <f>_xlfn.XLOOKUP(Table4[[#This Row],[Customer ID]], 'Medical Examination'!A:A, 'Medical Examination'!E:E)</f>
        <v>No</v>
      </c>
      <c r="L1459" t="str">
        <f>_xlfn.XLOOKUP(Table4[[#This Row],[Customer ID]], 'Medical Examination'!A:A, 'Medical Examination'!F:F)</f>
        <v>No</v>
      </c>
      <c r="M1459">
        <f>_xlfn.XLOOKUP(Table4[[#This Row],[Customer ID]], 'Medical Examination'!A:A, 'Medical Examination'!G:G)</f>
        <v>1</v>
      </c>
      <c r="N1459" t="str">
        <f>_xlfn.XLOOKUP(Table4[[#This Row],[Customer ID]], 'Medical Examination'!A:A, 'Medical Examination'!H:H)</f>
        <v>No</v>
      </c>
      <c r="O1459" t="str">
        <f>_xlfn.XLOOKUP(Table4[[#This Row],[Customer ID]], 'Medical Examination'!A:A, 'Medical Examination'!I:I)</f>
        <v>Diabetes</v>
      </c>
      <c r="P1459" t="str">
        <f>_xlfn.XLOOKUP(Table4[[#This Row],[Customer ID]], 'Medical Examination'!A:A, 'Medical Examination'!J:J)</f>
        <v>Normal Weight</v>
      </c>
      <c r="Q1459" s="1">
        <f>_xlfn.XLOOKUP(Table4[[#This Row],[Customer ID]], Hospitalisation!A:A, Hospitalisation!E:E)</f>
        <v>7228.22</v>
      </c>
      <c r="R1459" t="str">
        <f>_xlfn.XLOOKUP(Table4[[#This Row],[Customer ID]], Hospitalisation!A:A, Hospitalisation!F:F)</f>
        <v>Tier - 2</v>
      </c>
      <c r="S1459" t="str">
        <f>_xlfn.XLOOKUP(Table4[[#This Row],[Customer ID]], Hospitalisation!A:A, Hospitalisation!G:G)</f>
        <v>Tier - 1</v>
      </c>
      <c r="T1459" t="str">
        <f>_xlfn.XLOOKUP(Table4[[#This Row],[Customer ID]], Hospitalisation!A:A, Hospitalisation!H:H)</f>
        <v>R1024</v>
      </c>
      <c r="U1459" t="str" cm="1">
        <f t="array" ref="U1459">_xlfn.IFS(Table4[[#This Row],[Age]]&lt;=29,"Youth",Table4[[#This Row],[Age]]&lt;=49,"Adults",Table4[[#This Row],[Age]]&gt;=50,"Senior")</f>
        <v>Adults</v>
      </c>
    </row>
    <row r="1460" spans="1:21">
      <c r="A1460" t="s">
        <v>3835</v>
      </c>
      <c r="B1460" t="str">
        <f>_xlfn.XLOOKUP(Table4[[#This Row],[Customer ID]],Table1[[#This Row],[Customer ID]],Table1[[#This Row],[TITLE]],0)</f>
        <v>Mr</v>
      </c>
      <c r="C1460" t="str" cm="1">
        <f t="array" ref="C1460">_xlfn.XLOOKUP(Table4[[#This Row],[Customer ID]],Table1[[#All],[Customer ID]],Table1[[#All],[FIRST NAME]],0)</f>
        <v>Arturo H</v>
      </c>
      <c r="D1460" t="str" cm="1">
        <f t="array" ref="D1460">_xlfn.XLOOKUP(Table4[[#This Row],[Customer ID]],Table1[[#All],[Customer ID]],Table1[[#All],[LAST NAME]],0)</f>
        <v>Moyo</v>
      </c>
      <c r="E1460" s="5" cm="1">
        <f t="array" ref="E1460">_xlfn.XLOOKUP(Table4[[#This Row],[Customer ID]],Table3[[#All],[Customer ID]],Table3[[#All],[Date of Birth]],0)</f>
        <v>28383</v>
      </c>
      <c r="F1460" cm="1">
        <f t="array" ref="F1460">_xlfn.XLOOKUP(Table4[[#This Row],[Customer ID]],Table3[[#All],[Customer ID]],Table3[[#All],[Age]],0)</f>
        <v>45</v>
      </c>
      <c r="G1460" cm="1">
        <f t="array" ref="G1460">_xlfn.XLOOKUP(Table4[[#This Row],[Customer ID]],Table3[[#All],[Customer ID]],Table3[[#All],[Children]],0)</f>
        <v>0</v>
      </c>
      <c r="H1460" cm="1">
        <f t="array" ref="H1460">_xlfn.XLOOKUP(Table4[[#This Row],[Customer ID]],Table2[[#All],[Customer ID]],Table2[[#All],[BMI]],0)</f>
        <v>21.375</v>
      </c>
      <c r="I1460" cm="1">
        <f t="array" ref="I1460">_xlfn.XLOOKUP(Table4[[#This Row],[Customer ID]],Table2[[#All],[Customer ID]],Table2[[#All],[HBA1C]],0)</f>
        <v>4.32</v>
      </c>
      <c r="J1460" t="str">
        <f>_xlfn.XLOOKUP(Table4[[#This Row],[Customer ID]], 'Medical Examination'!A:A, 'Medical Examination'!D:D)</f>
        <v>No</v>
      </c>
      <c r="K1460" t="str">
        <f>_xlfn.XLOOKUP(Table4[[#This Row],[Customer ID]], 'Medical Examination'!A:A, 'Medical Examination'!E:E)</f>
        <v>No</v>
      </c>
      <c r="L1460" t="str">
        <f>_xlfn.XLOOKUP(Table4[[#This Row],[Customer ID]], 'Medical Examination'!A:A, 'Medical Examination'!F:F)</f>
        <v>No</v>
      </c>
      <c r="M1460">
        <f>_xlfn.XLOOKUP(Table4[[#This Row],[Customer ID]], 'Medical Examination'!A:A, 'Medical Examination'!G:G)</f>
        <v>0</v>
      </c>
      <c r="N1460" t="str">
        <f>_xlfn.XLOOKUP(Table4[[#This Row],[Customer ID]], 'Medical Examination'!A:A, 'Medical Examination'!H:H)</f>
        <v>No</v>
      </c>
      <c r="O1460" t="str">
        <f>_xlfn.XLOOKUP(Table4[[#This Row],[Customer ID]], 'Medical Examination'!A:A, 'Medical Examination'!I:I)</f>
        <v>Normal</v>
      </c>
      <c r="P1460" t="str">
        <f>_xlfn.XLOOKUP(Table4[[#This Row],[Customer ID]], 'Medical Examination'!A:A, 'Medical Examination'!J:J)</f>
        <v>Normal Weight</v>
      </c>
      <c r="Q1460" s="1">
        <f>_xlfn.XLOOKUP(Table4[[#This Row],[Customer ID]], Hospitalisation!A:A, Hospitalisation!E:E)</f>
        <v>7222.79</v>
      </c>
      <c r="R1460" t="str">
        <f>_xlfn.XLOOKUP(Table4[[#This Row],[Customer ID]], Hospitalisation!A:A, Hospitalisation!F:F)</f>
        <v>Tier - 3</v>
      </c>
      <c r="S1460" t="str">
        <f>_xlfn.XLOOKUP(Table4[[#This Row],[Customer ID]], Hospitalisation!A:A, Hospitalisation!G:G)</f>
        <v>Tier - 3</v>
      </c>
      <c r="T1460" t="str">
        <f>_xlfn.XLOOKUP(Table4[[#This Row],[Customer ID]], Hospitalisation!A:A, Hospitalisation!H:H)</f>
        <v>R1012</v>
      </c>
      <c r="U1460" t="str" cm="1">
        <f t="array" ref="U1460">_xlfn.IFS(Table4[[#This Row],[Age]]&lt;=29,"Youth",Table4[[#This Row],[Age]]&lt;=49,"Adults",Table4[[#This Row],[Age]]&gt;=50,"Senior")</f>
        <v>Adults</v>
      </c>
    </row>
    <row r="1461" spans="1:21">
      <c r="A1461" t="s">
        <v>3838</v>
      </c>
      <c r="B1461" t="str">
        <f>_xlfn.XLOOKUP(Table4[[#This Row],[Customer ID]],Table1[[#This Row],[Customer ID]],Table1[[#This Row],[TITLE]],0)</f>
        <v>Mr</v>
      </c>
      <c r="C1461" t="str" cm="1">
        <f t="array" ref="C1461">_xlfn.XLOOKUP(Table4[[#This Row],[Customer ID]],Table1[[#All],[Customer ID]],Table1[[#All],[FIRST NAME]],0)</f>
        <v>Ketil</v>
      </c>
      <c r="D1461" t="str" cm="1">
        <f t="array" ref="D1461">_xlfn.XLOOKUP(Table4[[#This Row],[Customer ID]],Table1[[#All],[Customer ID]],Table1[[#All],[LAST NAME]],0)</f>
        <v>Horn</v>
      </c>
      <c r="E1461" s="5" cm="1">
        <f t="array" ref="E1461">_xlfn.XLOOKUP(Table4[[#This Row],[Customer ID]],Table3[[#All],[Customer ID]],Table3[[#All],[Date of Birth]],0)</f>
        <v>33417</v>
      </c>
      <c r="F1461" cm="1">
        <f t="array" ref="F1461">_xlfn.XLOOKUP(Table4[[#This Row],[Customer ID]],Table3[[#All],[Customer ID]],Table3[[#All],[Age]],0)</f>
        <v>31</v>
      </c>
      <c r="G1461" cm="1">
        <f t="array" ref="G1461">_xlfn.XLOOKUP(Table4[[#This Row],[Customer ID]],Table3[[#All],[Customer ID]],Table3[[#All],[Children]],0)</f>
        <v>3</v>
      </c>
      <c r="H1461" cm="1">
        <f t="array" ref="H1461">_xlfn.XLOOKUP(Table4[[#This Row],[Customer ID]],Table2[[#All],[Customer ID]],Table2[[#All],[BMI]],0)</f>
        <v>29.19</v>
      </c>
      <c r="I1461" cm="1">
        <f t="array" ref="I1461">_xlfn.XLOOKUP(Table4[[#This Row],[Customer ID]],Table2[[#All],[Customer ID]],Table2[[#All],[HBA1C]],0)</f>
        <v>4.37</v>
      </c>
      <c r="J1461" t="str">
        <f>_xlfn.XLOOKUP(Table4[[#This Row],[Customer ID]], 'Medical Examination'!A:A, 'Medical Examination'!D:D)</f>
        <v>No</v>
      </c>
      <c r="K1461" t="str">
        <f>_xlfn.XLOOKUP(Table4[[#This Row],[Customer ID]], 'Medical Examination'!A:A, 'Medical Examination'!E:E)</f>
        <v>No</v>
      </c>
      <c r="L1461" t="str">
        <f>_xlfn.XLOOKUP(Table4[[#This Row],[Customer ID]], 'Medical Examination'!A:A, 'Medical Examination'!F:F)</f>
        <v>No</v>
      </c>
      <c r="M1461">
        <f>_xlfn.XLOOKUP(Table4[[#This Row],[Customer ID]], 'Medical Examination'!A:A, 'Medical Examination'!G:G)</f>
        <v>0</v>
      </c>
      <c r="N1461" t="str">
        <f>_xlfn.XLOOKUP(Table4[[#This Row],[Customer ID]], 'Medical Examination'!A:A, 'Medical Examination'!H:H)</f>
        <v>No</v>
      </c>
      <c r="O1461" t="str">
        <f>_xlfn.XLOOKUP(Table4[[#This Row],[Customer ID]], 'Medical Examination'!A:A, 'Medical Examination'!I:I)</f>
        <v>Normal</v>
      </c>
      <c r="P1461" t="str">
        <f>_xlfn.XLOOKUP(Table4[[#This Row],[Customer ID]], 'Medical Examination'!A:A, 'Medical Examination'!J:J)</f>
        <v>Overweight</v>
      </c>
      <c r="Q1461" s="1">
        <f>_xlfn.XLOOKUP(Table4[[#This Row],[Customer ID]], Hospitalisation!A:A, Hospitalisation!E:E)</f>
        <v>7220.25</v>
      </c>
      <c r="R1461" t="str">
        <f>_xlfn.XLOOKUP(Table4[[#This Row],[Customer ID]], Hospitalisation!A:A, Hospitalisation!F:F)</f>
        <v>Tier - 2</v>
      </c>
      <c r="S1461" t="str">
        <f>_xlfn.XLOOKUP(Table4[[#This Row],[Customer ID]], Hospitalisation!A:A, Hospitalisation!G:G)</f>
        <v>Tier - 2</v>
      </c>
      <c r="T1461" t="str">
        <f>_xlfn.XLOOKUP(Table4[[#This Row],[Customer ID]], Hospitalisation!A:A, Hospitalisation!H:H)</f>
        <v>R1021</v>
      </c>
      <c r="U1461" t="str" cm="1">
        <f t="array" ref="U1461">_xlfn.IFS(Table4[[#This Row],[Age]]&lt;=29,"Youth",Table4[[#This Row],[Age]]&lt;=49,"Adults",Table4[[#This Row],[Age]]&gt;=50,"Senior")</f>
        <v>Adults</v>
      </c>
    </row>
    <row r="1462" spans="1:21">
      <c r="A1462" t="s">
        <v>3840</v>
      </c>
      <c r="B1462" t="str">
        <f>_xlfn.XLOOKUP(Table4[[#This Row],[Customer ID]],Table1[[#This Row],[Customer ID]],Table1[[#This Row],[TITLE]],0)</f>
        <v>Ms</v>
      </c>
      <c r="C1462" t="str" cm="1">
        <f t="array" ref="C1462">_xlfn.XLOOKUP(Table4[[#This Row],[Customer ID]],Table1[[#All],[Customer ID]],Table1[[#All],[FIRST NAME]],0)</f>
        <v>Katie</v>
      </c>
      <c r="D1462" t="str" cm="1">
        <f t="array" ref="D1462">_xlfn.XLOOKUP(Table4[[#This Row],[Customer ID]],Table1[[#All],[Customer ID]],Table1[[#All],[LAST NAME]],0)</f>
        <v>Bien</v>
      </c>
      <c r="E1462" s="5" cm="1">
        <f t="array" ref="E1462">_xlfn.XLOOKUP(Table4[[#This Row],[Customer ID]],Table3[[#All],[Customer ID]],Table3[[#All],[Date of Birth]],0)</f>
        <v>30641</v>
      </c>
      <c r="F1462" cm="1">
        <f t="array" ref="F1462">_xlfn.XLOOKUP(Table4[[#This Row],[Customer ID]],Table3[[#All],[Customer ID]],Table3[[#All],[Age]],0)</f>
        <v>39</v>
      </c>
      <c r="G1462" cm="1">
        <f t="array" ref="G1462">_xlfn.XLOOKUP(Table4[[#This Row],[Customer ID]],Table3[[#All],[Customer ID]],Table3[[#All],[Children]],0)</f>
        <v>2</v>
      </c>
      <c r="H1462" cm="1">
        <f t="array" ref="H1462">_xlfn.XLOOKUP(Table4[[#This Row],[Customer ID]],Table2[[#All],[Customer ID]],Table2[[#All],[BMI]],0)</f>
        <v>31.92</v>
      </c>
      <c r="I1462" cm="1">
        <f t="array" ref="I1462">_xlfn.XLOOKUP(Table4[[#This Row],[Customer ID]],Table2[[#All],[Customer ID]],Table2[[#All],[HBA1C]],0)</f>
        <v>4.8099999999999996</v>
      </c>
      <c r="J1462" t="str">
        <f>_xlfn.XLOOKUP(Table4[[#This Row],[Customer ID]], 'Medical Examination'!A:A, 'Medical Examination'!D:D)</f>
        <v>Yes</v>
      </c>
      <c r="K1462" t="str">
        <f>_xlfn.XLOOKUP(Table4[[#This Row],[Customer ID]], 'Medical Examination'!A:A, 'Medical Examination'!E:E)</f>
        <v>No</v>
      </c>
      <c r="L1462" t="str">
        <f>_xlfn.XLOOKUP(Table4[[#This Row],[Customer ID]], 'Medical Examination'!A:A, 'Medical Examination'!F:F)</f>
        <v>Yes</v>
      </c>
      <c r="M1462">
        <f>_xlfn.XLOOKUP(Table4[[#This Row],[Customer ID]], 'Medical Examination'!A:A, 'Medical Examination'!G:G)</f>
        <v>1</v>
      </c>
      <c r="N1462" t="str">
        <f>_xlfn.XLOOKUP(Table4[[#This Row],[Customer ID]], 'Medical Examination'!A:A, 'Medical Examination'!H:H)</f>
        <v>No</v>
      </c>
      <c r="O1462" t="str">
        <f>_xlfn.XLOOKUP(Table4[[#This Row],[Customer ID]], 'Medical Examination'!A:A, 'Medical Examination'!I:I)</f>
        <v>Normal</v>
      </c>
      <c r="P1462" t="str">
        <f>_xlfn.XLOOKUP(Table4[[#This Row],[Customer ID]], 'Medical Examination'!A:A, 'Medical Examination'!J:J)</f>
        <v>Obesity</v>
      </c>
      <c r="Q1462" s="1">
        <f>_xlfn.XLOOKUP(Table4[[#This Row],[Customer ID]], Hospitalisation!A:A, Hospitalisation!E:E)</f>
        <v>7209.49</v>
      </c>
      <c r="R1462" t="str">
        <f>_xlfn.XLOOKUP(Table4[[#This Row],[Customer ID]], Hospitalisation!A:A, Hospitalisation!F:F)</f>
        <v>Tier - 2</v>
      </c>
      <c r="S1462" t="str">
        <f>_xlfn.XLOOKUP(Table4[[#This Row],[Customer ID]], Hospitalisation!A:A, Hospitalisation!G:G)</f>
        <v>Tier - 3</v>
      </c>
      <c r="T1462" t="str">
        <f>_xlfn.XLOOKUP(Table4[[#This Row],[Customer ID]], Hospitalisation!A:A, Hospitalisation!H:H)</f>
        <v>R1012</v>
      </c>
      <c r="U1462" t="str" cm="1">
        <f t="array" ref="U1462">_xlfn.IFS(Table4[[#This Row],[Age]]&lt;=29,"Youth",Table4[[#This Row],[Age]]&lt;=49,"Adults",Table4[[#This Row],[Age]]&gt;=50,"Senior")</f>
        <v>Adults</v>
      </c>
    </row>
    <row r="1463" spans="1:21">
      <c r="A1463" t="s">
        <v>3841</v>
      </c>
      <c r="B1463" t="str">
        <f>_xlfn.XLOOKUP(Table4[[#This Row],[Customer ID]],Table1[[#This Row],[Customer ID]],Table1[[#This Row],[TITLE]],0)</f>
        <v>Ms</v>
      </c>
      <c r="C1463" t="str" cm="1">
        <f t="array" ref="C1463">_xlfn.XLOOKUP(Table4[[#This Row],[Customer ID]],Table1[[#All],[Customer ID]],Table1[[#All],[FIRST NAME]],0)</f>
        <v>Christi</v>
      </c>
      <c r="D1463" t="str" cm="1">
        <f t="array" ref="D1463">_xlfn.XLOOKUP(Table4[[#This Row],[Customer ID]],Table1[[#All],[Customer ID]],Table1[[#All],[LAST NAME]],0)</f>
        <v>O'Connor</v>
      </c>
      <c r="E1463" s="5" cm="1">
        <f t="array" ref="E1463">_xlfn.XLOOKUP(Table4[[#This Row],[Customer ID]],Table3[[#All],[Customer ID]],Table3[[#All],[Date of Birth]],0)</f>
        <v>30539</v>
      </c>
      <c r="F1463" cm="1">
        <f t="array" ref="F1463">_xlfn.XLOOKUP(Table4[[#This Row],[Customer ID]],Table3[[#All],[Customer ID]],Table3[[#All],[Age]],0)</f>
        <v>39</v>
      </c>
      <c r="G1463" cm="1">
        <f t="array" ref="G1463">_xlfn.XLOOKUP(Table4[[#This Row],[Customer ID]],Table3[[#All],[Customer ID]],Table3[[#All],[Children]],0)</f>
        <v>2</v>
      </c>
      <c r="H1463" cm="1">
        <f t="array" ref="H1463">_xlfn.XLOOKUP(Table4[[#This Row],[Customer ID]],Table2[[#All],[Customer ID]],Table2[[#All],[BMI]],0)</f>
        <v>26.315000000000001</v>
      </c>
      <c r="I1463" cm="1">
        <f t="array" ref="I1463">_xlfn.XLOOKUP(Table4[[#This Row],[Customer ID]],Table2[[#All],[Customer ID]],Table2[[#All],[HBA1C]],0)</f>
        <v>4.5599999999999996</v>
      </c>
      <c r="J1463" t="str">
        <f>_xlfn.XLOOKUP(Table4[[#This Row],[Customer ID]], 'Medical Examination'!A:A, 'Medical Examination'!D:D)</f>
        <v>Yes</v>
      </c>
      <c r="K1463" t="str">
        <f>_xlfn.XLOOKUP(Table4[[#This Row],[Customer ID]], 'Medical Examination'!A:A, 'Medical Examination'!E:E)</f>
        <v>No</v>
      </c>
      <c r="L1463" t="str">
        <f>_xlfn.XLOOKUP(Table4[[#This Row],[Customer ID]], 'Medical Examination'!A:A, 'Medical Examination'!F:F)</f>
        <v>Yes</v>
      </c>
      <c r="M1463">
        <f>_xlfn.XLOOKUP(Table4[[#This Row],[Customer ID]], 'Medical Examination'!A:A, 'Medical Examination'!G:G)</f>
        <v>1</v>
      </c>
      <c r="N1463" t="str">
        <f>_xlfn.XLOOKUP(Table4[[#This Row],[Customer ID]], 'Medical Examination'!A:A, 'Medical Examination'!H:H)</f>
        <v>No</v>
      </c>
      <c r="O1463" t="str">
        <f>_xlfn.XLOOKUP(Table4[[#This Row],[Customer ID]], 'Medical Examination'!A:A, 'Medical Examination'!I:I)</f>
        <v>Normal</v>
      </c>
      <c r="P1463" t="str">
        <f>_xlfn.XLOOKUP(Table4[[#This Row],[Customer ID]], 'Medical Examination'!A:A, 'Medical Examination'!J:J)</f>
        <v>Overweight</v>
      </c>
      <c r="Q1463" s="1">
        <f>_xlfn.XLOOKUP(Table4[[#This Row],[Customer ID]], Hospitalisation!A:A, Hospitalisation!E:E)</f>
        <v>7201.7</v>
      </c>
      <c r="R1463" t="str">
        <f>_xlfn.XLOOKUP(Table4[[#This Row],[Customer ID]], Hospitalisation!A:A, Hospitalisation!F:F)</f>
        <v>Tier - 2</v>
      </c>
      <c r="S1463" t="str">
        <f>_xlfn.XLOOKUP(Table4[[#This Row],[Customer ID]], Hospitalisation!A:A, Hospitalisation!G:G)</f>
        <v>Tier - 3</v>
      </c>
      <c r="T1463" t="str">
        <f>_xlfn.XLOOKUP(Table4[[#This Row],[Customer ID]], Hospitalisation!A:A, Hospitalisation!H:H)</f>
        <v>R1012</v>
      </c>
      <c r="U1463" t="str" cm="1">
        <f t="array" ref="U1463">_xlfn.IFS(Table4[[#This Row],[Age]]&lt;=29,"Youth",Table4[[#This Row],[Age]]&lt;=49,"Adults",Table4[[#This Row],[Age]]&gt;=50,"Senior")</f>
        <v>Adults</v>
      </c>
    </row>
    <row r="1464" spans="1:21">
      <c r="A1464" t="s">
        <v>3843</v>
      </c>
      <c r="B1464" t="str">
        <f>_xlfn.XLOOKUP(Table4[[#This Row],[Customer ID]],Table1[[#This Row],[Customer ID]],Table1[[#This Row],[TITLE]],0)</f>
        <v>Mr</v>
      </c>
      <c r="C1464" t="str" cm="1">
        <f t="array" ref="C1464">_xlfn.XLOOKUP(Table4[[#This Row],[Customer ID]],Table1[[#All],[Customer ID]],Table1[[#All],[FIRST NAME]],0)</f>
        <v>Alan</v>
      </c>
      <c r="D1464" t="str" cm="1">
        <f t="array" ref="D1464">_xlfn.XLOOKUP(Table4[[#This Row],[Customer ID]],Table1[[#All],[Customer ID]],Table1[[#All],[LAST NAME]],0)</f>
        <v>Ash</v>
      </c>
      <c r="E1464" s="5" cm="1">
        <f t="array" ref="E1464">_xlfn.XLOOKUP(Table4[[#This Row],[Customer ID]],Table3[[#All],[Customer ID]],Table3[[#All],[Date of Birth]],0)</f>
        <v>30208</v>
      </c>
      <c r="F1464" cm="1">
        <f t="array" ref="F1464">_xlfn.XLOOKUP(Table4[[#This Row],[Customer ID]],Table3[[#All],[Customer ID]],Table3[[#All],[Age]],0)</f>
        <v>40</v>
      </c>
      <c r="G1464" cm="1">
        <f t="array" ref="G1464">_xlfn.XLOOKUP(Table4[[#This Row],[Customer ID]],Table3[[#All],[Customer ID]],Table3[[#All],[Children]],0)</f>
        <v>3</v>
      </c>
      <c r="H1464" cm="1">
        <f t="array" ref="H1464">_xlfn.XLOOKUP(Table4[[#This Row],[Customer ID]],Table2[[#All],[Customer ID]],Table2[[#All],[BMI]],0)</f>
        <v>35.299999999999997</v>
      </c>
      <c r="I1464" cm="1">
        <f t="array" ref="I1464">_xlfn.XLOOKUP(Table4[[#This Row],[Customer ID]],Table2[[#All],[Customer ID]],Table2[[#All],[HBA1C]],0)</f>
        <v>4.3899999999999997</v>
      </c>
      <c r="J1464" t="str">
        <f>_xlfn.XLOOKUP(Table4[[#This Row],[Customer ID]], 'Medical Examination'!A:A, 'Medical Examination'!D:D)</f>
        <v>No</v>
      </c>
      <c r="K1464" t="str">
        <f>_xlfn.XLOOKUP(Table4[[#This Row],[Customer ID]], 'Medical Examination'!A:A, 'Medical Examination'!E:E)</f>
        <v>No</v>
      </c>
      <c r="L1464" t="str">
        <f>_xlfn.XLOOKUP(Table4[[#This Row],[Customer ID]], 'Medical Examination'!A:A, 'Medical Examination'!F:F)</f>
        <v>No</v>
      </c>
      <c r="M1464">
        <f>_xlfn.XLOOKUP(Table4[[#This Row],[Customer ID]], 'Medical Examination'!A:A, 'Medical Examination'!G:G)</f>
        <v>0</v>
      </c>
      <c r="N1464" t="str">
        <f>_xlfn.XLOOKUP(Table4[[#This Row],[Customer ID]], 'Medical Examination'!A:A, 'Medical Examination'!H:H)</f>
        <v>No</v>
      </c>
      <c r="O1464" t="str">
        <f>_xlfn.XLOOKUP(Table4[[#This Row],[Customer ID]], 'Medical Examination'!A:A, 'Medical Examination'!I:I)</f>
        <v>Normal</v>
      </c>
      <c r="P1464" t="str">
        <f>_xlfn.XLOOKUP(Table4[[#This Row],[Customer ID]], 'Medical Examination'!A:A, 'Medical Examination'!J:J)</f>
        <v>Obesity</v>
      </c>
      <c r="Q1464" s="1">
        <f>_xlfn.XLOOKUP(Table4[[#This Row],[Customer ID]], Hospitalisation!A:A, Hospitalisation!E:E)</f>
        <v>7196.87</v>
      </c>
      <c r="R1464" t="str">
        <f>_xlfn.XLOOKUP(Table4[[#This Row],[Customer ID]], Hospitalisation!A:A, Hospitalisation!F:F)</f>
        <v>Tier - 3</v>
      </c>
      <c r="S1464" t="str">
        <f>_xlfn.XLOOKUP(Table4[[#This Row],[Customer ID]], Hospitalisation!A:A, Hospitalisation!G:G)</f>
        <v>Tier - 2</v>
      </c>
      <c r="T1464" t="str">
        <f>_xlfn.XLOOKUP(Table4[[#This Row],[Customer ID]], Hospitalisation!A:A, Hospitalisation!H:H)</f>
        <v>R1011</v>
      </c>
      <c r="U1464" t="str" cm="1">
        <f t="array" ref="U1464">_xlfn.IFS(Table4[[#This Row],[Age]]&lt;=29,"Youth",Table4[[#This Row],[Age]]&lt;=49,"Adults",Table4[[#This Row],[Age]]&gt;=50,"Senior")</f>
        <v>Adults</v>
      </c>
    </row>
    <row r="1465" spans="1:21">
      <c r="A1465" t="s">
        <v>3845</v>
      </c>
      <c r="B1465" t="str">
        <f>_xlfn.XLOOKUP(Table4[[#This Row],[Customer ID]],Table1[[#This Row],[Customer ID]],Table1[[#This Row],[TITLE]],0)</f>
        <v>Mr</v>
      </c>
      <c r="C1465" t="str" cm="1">
        <f t="array" ref="C1465">_xlfn.XLOOKUP(Table4[[#This Row],[Customer ID]],Table1[[#All],[Customer ID]],Table1[[#All],[FIRST NAME]],0)</f>
        <v>Edivaldo B</v>
      </c>
      <c r="D1465" t="str" cm="1">
        <f t="array" ref="D1465">_xlfn.XLOOKUP(Table4[[#This Row],[Customer ID]],Table1[[#All],[Customer ID]],Table1[[#All],[LAST NAME]],0)</f>
        <v>Do Prado</v>
      </c>
      <c r="E1465" s="5" cm="1">
        <f t="array" ref="E1465">_xlfn.XLOOKUP(Table4[[#This Row],[Customer ID]],Table3[[#All],[Customer ID]],Table3[[#All],[Date of Birth]],0)</f>
        <v>25076</v>
      </c>
      <c r="F1465" cm="1">
        <f t="array" ref="F1465">_xlfn.XLOOKUP(Table4[[#This Row],[Customer ID]],Table3[[#All],[Customer ID]],Table3[[#All],[Age]],0)</f>
        <v>54</v>
      </c>
      <c r="G1465" cm="1">
        <f t="array" ref="G1465">_xlfn.XLOOKUP(Table4[[#This Row],[Customer ID]],Table3[[#All],[Customer ID]],Table3[[#All],[Children]],0)</f>
        <v>0</v>
      </c>
      <c r="H1465" cm="1">
        <f t="array" ref="H1465">_xlfn.XLOOKUP(Table4[[#This Row],[Customer ID]],Table2[[#All],[Customer ID]],Table2[[#All],[BMI]],0)</f>
        <v>18.91</v>
      </c>
      <c r="I1465" cm="1">
        <f t="array" ref="I1465">_xlfn.XLOOKUP(Table4[[#This Row],[Customer ID]],Table2[[#All],[Customer ID]],Table2[[#All],[HBA1C]],0)</f>
        <v>11.44</v>
      </c>
      <c r="J1465" t="str">
        <f>_xlfn.XLOOKUP(Table4[[#This Row],[Customer ID]], 'Medical Examination'!A:A, 'Medical Examination'!D:D)</f>
        <v>No</v>
      </c>
      <c r="K1465" t="str">
        <f>_xlfn.XLOOKUP(Table4[[#This Row],[Customer ID]], 'Medical Examination'!A:A, 'Medical Examination'!E:E)</f>
        <v>No</v>
      </c>
      <c r="L1465" t="str">
        <f>_xlfn.XLOOKUP(Table4[[#This Row],[Customer ID]], 'Medical Examination'!A:A, 'Medical Examination'!F:F)</f>
        <v>No</v>
      </c>
      <c r="M1465">
        <f>_xlfn.XLOOKUP(Table4[[#This Row],[Customer ID]], 'Medical Examination'!A:A, 'Medical Examination'!G:G)</f>
        <v>0</v>
      </c>
      <c r="N1465" t="str">
        <f>_xlfn.XLOOKUP(Table4[[#This Row],[Customer ID]], 'Medical Examination'!A:A, 'Medical Examination'!H:H)</f>
        <v>No</v>
      </c>
      <c r="O1465" t="str">
        <f>_xlfn.XLOOKUP(Table4[[#This Row],[Customer ID]], 'Medical Examination'!A:A, 'Medical Examination'!I:I)</f>
        <v>Diabetes</v>
      </c>
      <c r="P1465" t="str">
        <f>_xlfn.XLOOKUP(Table4[[#This Row],[Customer ID]], 'Medical Examination'!A:A, 'Medical Examination'!J:J)</f>
        <v>Normal Weight</v>
      </c>
      <c r="Q1465" s="1">
        <f>_xlfn.XLOOKUP(Table4[[#This Row],[Customer ID]], Hospitalisation!A:A, Hospitalisation!E:E)</f>
        <v>7179.52</v>
      </c>
      <c r="R1465" t="str">
        <f>_xlfn.XLOOKUP(Table4[[#This Row],[Customer ID]], Hospitalisation!A:A, Hospitalisation!F:F)</f>
        <v>Tier - 3</v>
      </c>
      <c r="S1465" t="str">
        <f>_xlfn.XLOOKUP(Table4[[#This Row],[Customer ID]], Hospitalisation!A:A, Hospitalisation!G:G)</f>
        <v>Tier - 3</v>
      </c>
      <c r="T1465" t="str">
        <f>_xlfn.XLOOKUP(Table4[[#This Row],[Customer ID]], Hospitalisation!A:A, Hospitalisation!H:H)</f>
        <v>R1013</v>
      </c>
      <c r="U1465" t="str" cm="1">
        <f t="array" ref="U1465">_xlfn.IFS(Table4[[#This Row],[Age]]&lt;=29,"Youth",Table4[[#This Row],[Age]]&lt;=49,"Adults",Table4[[#This Row],[Age]]&gt;=50,"Senior")</f>
        <v>Senior</v>
      </c>
    </row>
    <row r="1466" spans="1:21">
      <c r="A1466" t="s">
        <v>3848</v>
      </c>
      <c r="B1466" t="str">
        <f>_xlfn.XLOOKUP(Table4[[#This Row],[Customer ID]],Table1[[#This Row],[Customer ID]],Table1[[#This Row],[TITLE]],0)</f>
        <v>Ms</v>
      </c>
      <c r="C1466" t="str" cm="1">
        <f t="array" ref="C1466">_xlfn.XLOOKUP(Table4[[#This Row],[Customer ID]],Table1[[#All],[Customer ID]],Table1[[#All],[FIRST NAME]],0)</f>
        <v>Eve</v>
      </c>
      <c r="D1466" t="str" cm="1">
        <f t="array" ref="D1466">_xlfn.XLOOKUP(Table4[[#This Row],[Customer ID]],Table1[[#All],[Customer ID]],Table1[[#All],[LAST NAME]],0)</f>
        <v>Phillips</v>
      </c>
      <c r="E1466" s="5" cm="1">
        <f t="array" ref="E1466">_xlfn.XLOOKUP(Table4[[#This Row],[Customer ID]],Table3[[#All],[Customer ID]],Table3[[#All],[Date of Birth]],0)</f>
        <v>27594</v>
      </c>
      <c r="F1466" cm="1">
        <f t="array" ref="F1466">_xlfn.XLOOKUP(Table4[[#This Row],[Customer ID]],Table3[[#All],[Customer ID]],Table3[[#All],[Age]],0)</f>
        <v>47</v>
      </c>
      <c r="G1466" cm="1">
        <f t="array" ref="G1466">_xlfn.XLOOKUP(Table4[[#This Row],[Customer ID]],Table3[[#All],[Customer ID]],Table3[[#All],[Children]],0)</f>
        <v>1</v>
      </c>
      <c r="H1466" cm="1">
        <f t="array" ref="H1466">_xlfn.XLOOKUP(Table4[[#This Row],[Customer ID]],Table2[[#All],[Customer ID]],Table2[[#All],[BMI]],0)</f>
        <v>22.41</v>
      </c>
      <c r="I1466" cm="1">
        <f t="array" ref="I1466">_xlfn.XLOOKUP(Table4[[#This Row],[Customer ID]],Table2[[#All],[Customer ID]],Table2[[#All],[HBA1C]],0)</f>
        <v>11.37</v>
      </c>
      <c r="J1466" t="str">
        <f>_xlfn.XLOOKUP(Table4[[#This Row],[Customer ID]], 'Medical Examination'!A:A, 'Medical Examination'!D:D)</f>
        <v>Yes</v>
      </c>
      <c r="K1466" t="str">
        <f>_xlfn.XLOOKUP(Table4[[#This Row],[Customer ID]], 'Medical Examination'!A:A, 'Medical Examination'!E:E)</f>
        <v>No</v>
      </c>
      <c r="L1466" t="str">
        <f>_xlfn.XLOOKUP(Table4[[#This Row],[Customer ID]], 'Medical Examination'!A:A, 'Medical Examination'!F:F)</f>
        <v>No</v>
      </c>
      <c r="M1466">
        <f>_xlfn.XLOOKUP(Table4[[#This Row],[Customer ID]], 'Medical Examination'!A:A, 'Medical Examination'!G:G)</f>
        <v>1</v>
      </c>
      <c r="N1466" t="str">
        <f>_xlfn.XLOOKUP(Table4[[#This Row],[Customer ID]], 'Medical Examination'!A:A, 'Medical Examination'!H:H)</f>
        <v>No</v>
      </c>
      <c r="O1466" t="str">
        <f>_xlfn.XLOOKUP(Table4[[#This Row],[Customer ID]], 'Medical Examination'!A:A, 'Medical Examination'!I:I)</f>
        <v>Diabetes</v>
      </c>
      <c r="P1466" t="str">
        <f>_xlfn.XLOOKUP(Table4[[#This Row],[Customer ID]], 'Medical Examination'!A:A, 'Medical Examination'!J:J)</f>
        <v>Normal Weight</v>
      </c>
      <c r="Q1466" s="1">
        <f>_xlfn.XLOOKUP(Table4[[#This Row],[Customer ID]], Hospitalisation!A:A, Hospitalisation!E:E)</f>
        <v>7175.51</v>
      </c>
      <c r="R1466" t="str">
        <f>_xlfn.XLOOKUP(Table4[[#This Row],[Customer ID]], Hospitalisation!A:A, Hospitalisation!F:F)</f>
        <v>Tier - 2</v>
      </c>
      <c r="S1466" t="str">
        <f>_xlfn.XLOOKUP(Table4[[#This Row],[Customer ID]], Hospitalisation!A:A, Hospitalisation!G:G)</f>
        <v>Tier - 3</v>
      </c>
      <c r="T1466" t="str">
        <f>_xlfn.XLOOKUP(Table4[[#This Row],[Customer ID]], Hospitalisation!A:A, Hospitalisation!H:H)</f>
        <v>R1013</v>
      </c>
      <c r="U1466" t="str" cm="1">
        <f t="array" ref="U1466">_xlfn.IFS(Table4[[#This Row],[Age]]&lt;=29,"Youth",Table4[[#This Row],[Age]]&lt;=49,"Adults",Table4[[#This Row],[Age]]&gt;=50,"Senior")</f>
        <v>Adults</v>
      </c>
    </row>
    <row r="1467" spans="1:21">
      <c r="A1467" t="s">
        <v>3850</v>
      </c>
      <c r="B1467" t="str">
        <f>_xlfn.XLOOKUP(Table4[[#This Row],[Customer ID]],Table1[[#This Row],[Customer ID]],Table1[[#This Row],[TITLE]],0)</f>
        <v>Mr</v>
      </c>
      <c r="C1467" t="str" cm="1">
        <f t="array" ref="C1467">_xlfn.XLOOKUP(Table4[[#This Row],[Customer ID]],Table1[[#All],[Customer ID]],Table1[[#All],[FIRST NAME]],0)</f>
        <v>Devin</v>
      </c>
      <c r="D1467" t="str" cm="1">
        <f t="array" ref="D1467">_xlfn.XLOOKUP(Table4[[#This Row],[Customer ID]],Table1[[#All],[Customer ID]],Table1[[#All],[LAST NAME]],0)</f>
        <v>Kelly</v>
      </c>
      <c r="E1467" s="5" cm="1">
        <f t="array" ref="E1467">_xlfn.XLOOKUP(Table4[[#This Row],[Customer ID]],Table3[[#All],[Customer ID]],Table3[[#All],[Date of Birth]],0)</f>
        <v>30179</v>
      </c>
      <c r="F1467" cm="1">
        <f t="array" ref="F1467">_xlfn.XLOOKUP(Table4[[#This Row],[Customer ID]],Table3[[#All],[Customer ID]],Table3[[#All],[Age]],0)</f>
        <v>40</v>
      </c>
      <c r="G1467" cm="1">
        <f t="array" ref="G1467">_xlfn.XLOOKUP(Table4[[#This Row],[Customer ID]],Table3[[#All],[Customer ID]],Table3[[#All],[Children]],0)</f>
        <v>2</v>
      </c>
      <c r="H1467" cm="1">
        <f t="array" ref="H1467">_xlfn.XLOOKUP(Table4[[#This Row],[Customer ID]],Table2[[#All],[Customer ID]],Table2[[#All],[BMI]],0)</f>
        <v>22.704999999999998</v>
      </c>
      <c r="I1467" cm="1">
        <f t="array" ref="I1467">_xlfn.XLOOKUP(Table4[[#This Row],[Customer ID]],Table2[[#All],[Customer ID]],Table2[[#All],[HBA1C]],0)</f>
        <v>6.14</v>
      </c>
      <c r="J1467" t="str">
        <f>_xlfn.XLOOKUP(Table4[[#This Row],[Customer ID]], 'Medical Examination'!A:A, 'Medical Examination'!D:D)</f>
        <v>No</v>
      </c>
      <c r="K1467" t="str">
        <f>_xlfn.XLOOKUP(Table4[[#This Row],[Customer ID]], 'Medical Examination'!A:A, 'Medical Examination'!E:E)</f>
        <v>No</v>
      </c>
      <c r="L1467" t="str">
        <f>_xlfn.XLOOKUP(Table4[[#This Row],[Customer ID]], 'Medical Examination'!A:A, 'Medical Examination'!F:F)</f>
        <v>No</v>
      </c>
      <c r="M1467">
        <f>_xlfn.XLOOKUP(Table4[[#This Row],[Customer ID]], 'Medical Examination'!A:A, 'Medical Examination'!G:G)</f>
        <v>0</v>
      </c>
      <c r="N1467" t="str">
        <f>_xlfn.XLOOKUP(Table4[[#This Row],[Customer ID]], 'Medical Examination'!A:A, 'Medical Examination'!H:H)</f>
        <v>No</v>
      </c>
      <c r="O1467" t="str">
        <f>_xlfn.XLOOKUP(Table4[[#This Row],[Customer ID]], 'Medical Examination'!A:A, 'Medical Examination'!I:I)</f>
        <v>Prediabetes</v>
      </c>
      <c r="P1467" t="str">
        <f>_xlfn.XLOOKUP(Table4[[#This Row],[Customer ID]], 'Medical Examination'!A:A, 'Medical Examination'!J:J)</f>
        <v>Normal Weight</v>
      </c>
      <c r="Q1467" s="1">
        <f>_xlfn.XLOOKUP(Table4[[#This Row],[Customer ID]], Hospitalisation!A:A, Hospitalisation!E:E)</f>
        <v>7173.36</v>
      </c>
      <c r="R1467" t="str">
        <f>_xlfn.XLOOKUP(Table4[[#This Row],[Customer ID]], Hospitalisation!A:A, Hospitalisation!F:F)</f>
        <v>Tier - 3</v>
      </c>
      <c r="S1467" t="str">
        <f>_xlfn.XLOOKUP(Table4[[#This Row],[Customer ID]], Hospitalisation!A:A, Hospitalisation!G:G)</f>
        <v>Tier - 2</v>
      </c>
      <c r="T1467" t="str">
        <f>_xlfn.XLOOKUP(Table4[[#This Row],[Customer ID]], Hospitalisation!A:A, Hospitalisation!H:H)</f>
        <v>R1016</v>
      </c>
      <c r="U1467" t="str" cm="1">
        <f t="array" ref="U1467">_xlfn.IFS(Table4[[#This Row],[Age]]&lt;=29,"Youth",Table4[[#This Row],[Age]]&lt;=49,"Adults",Table4[[#This Row],[Age]]&gt;=50,"Senior")</f>
        <v>Adults</v>
      </c>
    </row>
    <row r="1468" spans="1:21">
      <c r="A1468" t="s">
        <v>3852</v>
      </c>
      <c r="B1468" t="str">
        <f>_xlfn.XLOOKUP(Table4[[#This Row],[Customer ID]],Table1[[#This Row],[Customer ID]],Table1[[#This Row],[TITLE]],0)</f>
        <v>Mr</v>
      </c>
      <c r="C1468" t="str" cm="1">
        <f t="array" ref="C1468">_xlfn.XLOOKUP(Table4[[#This Row],[Customer ID]],Table1[[#All],[Customer ID]],Table1[[#All],[FIRST NAME]],0)</f>
        <v>Shaun R</v>
      </c>
      <c r="D1468" t="str" cm="1">
        <f t="array" ref="D1468">_xlfn.XLOOKUP(Table4[[#This Row],[Customer ID]],Table1[[#All],[Customer ID]],Table1[[#All],[LAST NAME]],0)</f>
        <v>Dever</v>
      </c>
      <c r="E1468" s="5" cm="1">
        <f t="array" ref="E1468">_xlfn.XLOOKUP(Table4[[#This Row],[Customer ID]],Table3[[#All],[Customer ID]],Table3[[#All],[Date of Birth]],0)</f>
        <v>29494</v>
      </c>
      <c r="F1468" cm="1">
        <f t="array" ref="F1468">_xlfn.XLOOKUP(Table4[[#This Row],[Customer ID]],Table3[[#All],[Customer ID]],Table3[[#All],[Age]],0)</f>
        <v>42</v>
      </c>
      <c r="G1468" cm="1">
        <f t="array" ref="G1468">_xlfn.XLOOKUP(Table4[[#This Row],[Customer ID]],Table3[[#All],[Customer ID]],Table3[[#All],[Children]],0)</f>
        <v>2</v>
      </c>
      <c r="H1468" cm="1">
        <f t="array" ref="H1468">_xlfn.XLOOKUP(Table4[[#This Row],[Customer ID]],Table2[[#All],[Customer ID]],Table2[[#All],[BMI]],0)</f>
        <v>37.18</v>
      </c>
      <c r="I1468" cm="1">
        <f t="array" ref="I1468">_xlfn.XLOOKUP(Table4[[#This Row],[Customer ID]],Table2[[#All],[Customer ID]],Table2[[#All],[HBA1C]],0)</f>
        <v>4.8899999999999997</v>
      </c>
      <c r="J1468" t="str">
        <f>_xlfn.XLOOKUP(Table4[[#This Row],[Customer ID]], 'Medical Examination'!A:A, 'Medical Examination'!D:D)</f>
        <v>No</v>
      </c>
      <c r="K1468" t="str">
        <f>_xlfn.XLOOKUP(Table4[[#This Row],[Customer ID]], 'Medical Examination'!A:A, 'Medical Examination'!E:E)</f>
        <v>No</v>
      </c>
      <c r="L1468" t="str">
        <f>_xlfn.XLOOKUP(Table4[[#This Row],[Customer ID]], 'Medical Examination'!A:A, 'Medical Examination'!F:F)</f>
        <v>No</v>
      </c>
      <c r="M1468">
        <f>_xlfn.XLOOKUP(Table4[[#This Row],[Customer ID]], 'Medical Examination'!A:A, 'Medical Examination'!G:G)</f>
        <v>0</v>
      </c>
      <c r="N1468" t="str">
        <f>_xlfn.XLOOKUP(Table4[[#This Row],[Customer ID]], 'Medical Examination'!A:A, 'Medical Examination'!H:H)</f>
        <v>No</v>
      </c>
      <c r="O1468" t="str">
        <f>_xlfn.XLOOKUP(Table4[[#This Row],[Customer ID]], 'Medical Examination'!A:A, 'Medical Examination'!I:I)</f>
        <v>Normal</v>
      </c>
      <c r="P1468" t="str">
        <f>_xlfn.XLOOKUP(Table4[[#This Row],[Customer ID]], 'Medical Examination'!A:A, 'Medical Examination'!J:J)</f>
        <v>Obesity</v>
      </c>
      <c r="Q1468" s="1">
        <f>_xlfn.XLOOKUP(Table4[[#This Row],[Customer ID]], Hospitalisation!A:A, Hospitalisation!E:E)</f>
        <v>7162.01</v>
      </c>
      <c r="R1468" t="str">
        <f>_xlfn.XLOOKUP(Table4[[#This Row],[Customer ID]], Hospitalisation!A:A, Hospitalisation!F:F)</f>
        <v>Tier - 2</v>
      </c>
      <c r="S1468" t="str">
        <f>_xlfn.XLOOKUP(Table4[[#This Row],[Customer ID]], Hospitalisation!A:A, Hospitalisation!G:G)</f>
        <v>Tier - 3</v>
      </c>
      <c r="T1468" t="str">
        <f>_xlfn.XLOOKUP(Table4[[#This Row],[Customer ID]], Hospitalisation!A:A, Hospitalisation!H:H)</f>
        <v>R1013</v>
      </c>
      <c r="U1468" t="str" cm="1">
        <f t="array" ref="U1468">_xlfn.IFS(Table4[[#This Row],[Age]]&lt;=29,"Youth",Table4[[#This Row],[Age]]&lt;=49,"Adults",Table4[[#This Row],[Age]]&gt;=50,"Senior")</f>
        <v>Adults</v>
      </c>
    </row>
    <row r="1469" spans="1:21">
      <c r="A1469" t="s">
        <v>3855</v>
      </c>
      <c r="B1469" t="str">
        <f>_xlfn.XLOOKUP(Table4[[#This Row],[Customer ID]],Table1[[#This Row],[Customer ID]],Table1[[#This Row],[TITLE]],0)</f>
        <v>Mr</v>
      </c>
      <c r="C1469" t="str" cm="1">
        <f t="array" ref="C1469">_xlfn.XLOOKUP(Table4[[#This Row],[Customer ID]],Table1[[#All],[Customer ID]],Table1[[#All],[FIRST NAME]],0)</f>
        <v>Adrian</v>
      </c>
      <c r="D1469" t="str" cm="1">
        <f t="array" ref="D1469">_xlfn.XLOOKUP(Table4[[#This Row],[Customer ID]],Table1[[#All],[Customer ID]],Table1[[#All],[LAST NAME]],0)</f>
        <v>Horvath</v>
      </c>
      <c r="E1469" s="5" cm="1">
        <f t="array" ref="E1469">_xlfn.XLOOKUP(Table4[[#This Row],[Customer ID]],Table3[[#All],[Customer ID]],Table3[[#All],[Date of Birth]],0)</f>
        <v>29501</v>
      </c>
      <c r="F1469" cm="1">
        <f t="array" ref="F1469">_xlfn.XLOOKUP(Table4[[#This Row],[Customer ID]],Table3[[#All],[Customer ID]],Table3[[#All],[Age]],0)</f>
        <v>42</v>
      </c>
      <c r="G1469" cm="1">
        <f t="array" ref="G1469">_xlfn.XLOOKUP(Table4[[#This Row],[Customer ID]],Table3[[#All],[Customer ID]],Table3[[#All],[Children]],0)</f>
        <v>2</v>
      </c>
      <c r="H1469" cm="1">
        <f t="array" ref="H1469">_xlfn.XLOOKUP(Table4[[#This Row],[Customer ID]],Table2[[#All],[Customer ID]],Table2[[#All],[BMI]],0)</f>
        <v>35.97</v>
      </c>
      <c r="I1469" cm="1">
        <f t="array" ref="I1469">_xlfn.XLOOKUP(Table4[[#This Row],[Customer ID]],Table2[[#All],[Customer ID]],Table2[[#All],[HBA1C]],0)</f>
        <v>4.5999999999999996</v>
      </c>
      <c r="J1469" t="str">
        <f>_xlfn.XLOOKUP(Table4[[#This Row],[Customer ID]], 'Medical Examination'!A:A, 'Medical Examination'!D:D)</f>
        <v>No</v>
      </c>
      <c r="K1469" t="str">
        <f>_xlfn.XLOOKUP(Table4[[#This Row],[Customer ID]], 'Medical Examination'!A:A, 'Medical Examination'!E:E)</f>
        <v>No</v>
      </c>
      <c r="L1469" t="str">
        <f>_xlfn.XLOOKUP(Table4[[#This Row],[Customer ID]], 'Medical Examination'!A:A, 'Medical Examination'!F:F)</f>
        <v>No</v>
      </c>
      <c r="M1469">
        <f>_xlfn.XLOOKUP(Table4[[#This Row],[Customer ID]], 'Medical Examination'!A:A, 'Medical Examination'!G:G)</f>
        <v>0</v>
      </c>
      <c r="N1469" t="str">
        <f>_xlfn.XLOOKUP(Table4[[#This Row],[Customer ID]], 'Medical Examination'!A:A, 'Medical Examination'!H:H)</f>
        <v>No</v>
      </c>
      <c r="O1469" t="str">
        <f>_xlfn.XLOOKUP(Table4[[#This Row],[Customer ID]], 'Medical Examination'!A:A, 'Medical Examination'!I:I)</f>
        <v>Normal</v>
      </c>
      <c r="P1469" t="str">
        <f>_xlfn.XLOOKUP(Table4[[#This Row],[Customer ID]], 'Medical Examination'!A:A, 'Medical Examination'!J:J)</f>
        <v>Obesity</v>
      </c>
      <c r="Q1469" s="1">
        <f>_xlfn.XLOOKUP(Table4[[#This Row],[Customer ID]], Hospitalisation!A:A, Hospitalisation!E:E)</f>
        <v>7160.33</v>
      </c>
      <c r="R1469" t="str">
        <f>_xlfn.XLOOKUP(Table4[[#This Row],[Customer ID]], Hospitalisation!A:A, Hospitalisation!F:F)</f>
        <v>Tier - 2</v>
      </c>
      <c r="S1469" t="str">
        <f>_xlfn.XLOOKUP(Table4[[#This Row],[Customer ID]], Hospitalisation!A:A, Hospitalisation!G:G)</f>
        <v>Tier - 1</v>
      </c>
      <c r="T1469" t="str">
        <f>_xlfn.XLOOKUP(Table4[[#This Row],[Customer ID]], Hospitalisation!A:A, Hospitalisation!H:H)</f>
        <v>R1013</v>
      </c>
      <c r="U1469" t="str" cm="1">
        <f t="array" ref="U1469">_xlfn.IFS(Table4[[#This Row],[Age]]&lt;=29,"Youth",Table4[[#This Row],[Age]]&lt;=49,"Adults",Table4[[#This Row],[Age]]&gt;=50,"Senior")</f>
        <v>Adults</v>
      </c>
    </row>
    <row r="1470" spans="1:21">
      <c r="A1470" t="s">
        <v>3858</v>
      </c>
      <c r="B1470" t="str">
        <f>_xlfn.XLOOKUP(Table4[[#This Row],[Customer ID]],Table1[[#This Row],[Customer ID]],Table1[[#This Row],[TITLE]],0)</f>
        <v>Mr</v>
      </c>
      <c r="C1470" t="str" cm="1">
        <f t="array" ref="C1470">_xlfn.XLOOKUP(Table4[[#This Row],[Customer ID]],Table1[[#All],[Customer ID]],Table1[[#All],[FIRST NAME]],0)</f>
        <v>Andrew</v>
      </c>
      <c r="D1470" t="str" cm="1">
        <f t="array" ref="D1470">_xlfn.XLOOKUP(Table4[[#This Row],[Customer ID]],Table1[[#All],[Customer ID]],Table1[[#All],[LAST NAME]],0)</f>
        <v>Danner</v>
      </c>
      <c r="E1470" s="5" cm="1">
        <f t="array" ref="E1470">_xlfn.XLOOKUP(Table4[[#This Row],[Customer ID]],Table3[[#All],[Customer ID]],Table3[[#All],[Date of Birth]],0)</f>
        <v>29394</v>
      </c>
      <c r="F1470" cm="1">
        <f t="array" ref="F1470">_xlfn.XLOOKUP(Table4[[#This Row],[Customer ID]],Table3[[#All],[Customer ID]],Table3[[#All],[Age]],0)</f>
        <v>42</v>
      </c>
      <c r="G1470" cm="1">
        <f t="array" ref="G1470">_xlfn.XLOOKUP(Table4[[#This Row],[Customer ID]],Table3[[#All],[Customer ID]],Table3[[#All],[Children]],0)</f>
        <v>2</v>
      </c>
      <c r="H1470" cm="1">
        <f t="array" ref="H1470">_xlfn.XLOOKUP(Table4[[#This Row],[Customer ID]],Table2[[#All],[Customer ID]],Table2[[#All],[BMI]],0)</f>
        <v>35.799999999999997</v>
      </c>
      <c r="I1470" cm="1">
        <f t="array" ref="I1470">_xlfn.XLOOKUP(Table4[[#This Row],[Customer ID]],Table2[[#All],[Customer ID]],Table2[[#All],[HBA1C]],0)</f>
        <v>4.42</v>
      </c>
      <c r="J1470" t="str">
        <f>_xlfn.XLOOKUP(Table4[[#This Row],[Customer ID]], 'Medical Examination'!A:A, 'Medical Examination'!D:D)</f>
        <v>No</v>
      </c>
      <c r="K1470" t="str">
        <f>_xlfn.XLOOKUP(Table4[[#This Row],[Customer ID]], 'Medical Examination'!A:A, 'Medical Examination'!E:E)</f>
        <v>No</v>
      </c>
      <c r="L1470" t="str">
        <f>_xlfn.XLOOKUP(Table4[[#This Row],[Customer ID]], 'Medical Examination'!A:A, 'Medical Examination'!F:F)</f>
        <v>No</v>
      </c>
      <c r="M1470">
        <f>_xlfn.XLOOKUP(Table4[[#This Row],[Customer ID]], 'Medical Examination'!A:A, 'Medical Examination'!G:G)</f>
        <v>0</v>
      </c>
      <c r="N1470" t="str">
        <f>_xlfn.XLOOKUP(Table4[[#This Row],[Customer ID]], 'Medical Examination'!A:A, 'Medical Examination'!H:H)</f>
        <v>No</v>
      </c>
      <c r="O1470" t="str">
        <f>_xlfn.XLOOKUP(Table4[[#This Row],[Customer ID]], 'Medical Examination'!A:A, 'Medical Examination'!I:I)</f>
        <v>Normal</v>
      </c>
      <c r="P1470" t="str">
        <f>_xlfn.XLOOKUP(Table4[[#This Row],[Customer ID]], 'Medical Examination'!A:A, 'Medical Examination'!J:J)</f>
        <v>Obesity</v>
      </c>
      <c r="Q1470" s="1">
        <f>_xlfn.XLOOKUP(Table4[[#This Row],[Customer ID]], Hospitalisation!A:A, Hospitalisation!E:E)</f>
        <v>7160.09</v>
      </c>
      <c r="R1470" t="str">
        <f>_xlfn.XLOOKUP(Table4[[#This Row],[Customer ID]], Hospitalisation!A:A, Hospitalisation!F:F)</f>
        <v>Tier - 2</v>
      </c>
      <c r="S1470" t="str">
        <f>_xlfn.XLOOKUP(Table4[[#This Row],[Customer ID]], Hospitalisation!A:A, Hospitalisation!G:G)</f>
        <v>Tier - 2</v>
      </c>
      <c r="T1470" t="str">
        <f>_xlfn.XLOOKUP(Table4[[#This Row],[Customer ID]], Hospitalisation!A:A, Hospitalisation!H:H)</f>
        <v>R1011</v>
      </c>
      <c r="U1470" t="str" cm="1">
        <f t="array" ref="U1470">_xlfn.IFS(Table4[[#This Row],[Age]]&lt;=29,"Youth",Table4[[#This Row],[Age]]&lt;=49,"Adults",Table4[[#This Row],[Age]]&gt;=50,"Senior")</f>
        <v>Adults</v>
      </c>
    </row>
    <row r="1471" spans="1:21">
      <c r="A1471" t="s">
        <v>3860</v>
      </c>
      <c r="B1471" t="str">
        <f>_xlfn.XLOOKUP(Table4[[#This Row],[Customer ID]],Table1[[#This Row],[Customer ID]],Table1[[#This Row],[TITLE]],0)</f>
        <v>Ms</v>
      </c>
      <c r="C1471" t="str" cm="1">
        <f t="array" ref="C1471">_xlfn.XLOOKUP(Table4[[#This Row],[Customer ID]],Table1[[#All],[Customer ID]],Table1[[#All],[FIRST NAME]],0)</f>
        <v>Mallory</v>
      </c>
      <c r="D1471" t="str" cm="1">
        <f t="array" ref="D1471">_xlfn.XLOOKUP(Table4[[#This Row],[Customer ID]],Table1[[#All],[Customer ID]],Table1[[#All],[LAST NAME]],0)</f>
        <v>Weiss</v>
      </c>
      <c r="E1471" s="5" cm="1">
        <f t="array" ref="E1471">_xlfn.XLOOKUP(Table4[[#This Row],[Customer ID]],Table3[[#All],[Customer ID]],Table3[[#All],[Date of Birth]],0)</f>
        <v>29784</v>
      </c>
      <c r="F1471" cm="1">
        <f t="array" ref="F1471">_xlfn.XLOOKUP(Table4[[#This Row],[Customer ID]],Table3[[#All],[Customer ID]],Table3[[#All],[Age]],0)</f>
        <v>41</v>
      </c>
      <c r="G1471" cm="1">
        <f t="array" ref="G1471">_xlfn.XLOOKUP(Table4[[#This Row],[Customer ID]],Table3[[#All],[Customer ID]],Table3[[#All],[Children]],0)</f>
        <v>1</v>
      </c>
      <c r="H1471" cm="1">
        <f t="array" ref="H1471">_xlfn.XLOOKUP(Table4[[#This Row],[Customer ID]],Table2[[#All],[Customer ID]],Table2[[#All],[BMI]],0)</f>
        <v>28.31</v>
      </c>
      <c r="I1471" cm="1">
        <f t="array" ref="I1471">_xlfn.XLOOKUP(Table4[[#This Row],[Customer ID]],Table2[[#All],[Customer ID]],Table2[[#All],[HBA1C]],0)</f>
        <v>7.48</v>
      </c>
      <c r="J1471" t="str">
        <f>_xlfn.XLOOKUP(Table4[[#This Row],[Customer ID]], 'Medical Examination'!A:A, 'Medical Examination'!D:D)</f>
        <v>Yes</v>
      </c>
      <c r="K1471" t="str">
        <f>_xlfn.XLOOKUP(Table4[[#This Row],[Customer ID]], 'Medical Examination'!A:A, 'Medical Examination'!E:E)</f>
        <v>No</v>
      </c>
      <c r="L1471" t="str">
        <f>_xlfn.XLOOKUP(Table4[[#This Row],[Customer ID]], 'Medical Examination'!A:A, 'Medical Examination'!F:F)</f>
        <v>No</v>
      </c>
      <c r="M1471">
        <f>_xlfn.XLOOKUP(Table4[[#This Row],[Customer ID]], 'Medical Examination'!A:A, 'Medical Examination'!G:G)</f>
        <v>0</v>
      </c>
      <c r="N1471" t="str">
        <f>_xlfn.XLOOKUP(Table4[[#This Row],[Customer ID]], 'Medical Examination'!A:A, 'Medical Examination'!H:H)</f>
        <v>No</v>
      </c>
      <c r="O1471" t="str">
        <f>_xlfn.XLOOKUP(Table4[[#This Row],[Customer ID]], 'Medical Examination'!A:A, 'Medical Examination'!I:I)</f>
        <v>Diabetes</v>
      </c>
      <c r="P1471" t="str">
        <f>_xlfn.XLOOKUP(Table4[[#This Row],[Customer ID]], 'Medical Examination'!A:A, 'Medical Examination'!J:J)</f>
        <v>Overweight</v>
      </c>
      <c r="Q1471" s="1">
        <f>_xlfn.XLOOKUP(Table4[[#This Row],[Customer ID]], Hospitalisation!A:A, Hospitalisation!E:E)</f>
        <v>7153.55</v>
      </c>
      <c r="R1471" t="str">
        <f>_xlfn.XLOOKUP(Table4[[#This Row],[Customer ID]], Hospitalisation!A:A, Hospitalisation!F:F)</f>
        <v>Tier - 2</v>
      </c>
      <c r="S1471" t="str">
        <f>_xlfn.XLOOKUP(Table4[[#This Row],[Customer ID]], Hospitalisation!A:A, Hospitalisation!G:G)</f>
        <v>Tier - 1</v>
      </c>
      <c r="T1471" t="str">
        <f>_xlfn.XLOOKUP(Table4[[#This Row],[Customer ID]], Hospitalisation!A:A, Hospitalisation!H:H)</f>
        <v>R1012</v>
      </c>
      <c r="U1471" t="str" cm="1">
        <f t="array" ref="U1471">_xlfn.IFS(Table4[[#This Row],[Age]]&lt;=29,"Youth",Table4[[#This Row],[Age]]&lt;=49,"Adults",Table4[[#This Row],[Age]]&gt;=50,"Senior")</f>
        <v>Adults</v>
      </c>
    </row>
    <row r="1472" spans="1:21">
      <c r="A1472" t="s">
        <v>3863</v>
      </c>
      <c r="B1472" t="str">
        <f>_xlfn.XLOOKUP(Table4[[#This Row],[Customer ID]],Table1[[#This Row],[Customer ID]],Table1[[#This Row],[TITLE]],0)</f>
        <v>Mr</v>
      </c>
      <c r="C1472" t="str" cm="1">
        <f t="array" ref="C1472">_xlfn.XLOOKUP(Table4[[#This Row],[Customer ID]],Table1[[#All],[Customer ID]],Table1[[#All],[FIRST NAME]],0)</f>
        <v>Shawn E</v>
      </c>
      <c r="D1472" t="str" cm="1">
        <f t="array" ref="D1472">_xlfn.XLOOKUP(Table4[[#This Row],[Customer ID]],Table1[[#All],[Customer ID]],Table1[[#All],[LAST NAME]],0)</f>
        <v>D'Andrea</v>
      </c>
      <c r="E1472" s="5" cm="1">
        <f t="array" ref="E1472">_xlfn.XLOOKUP(Table4[[#This Row],[Customer ID]],Table3[[#All],[Customer ID]],Table3[[#All],[Date of Birth]],0)</f>
        <v>28739</v>
      </c>
      <c r="F1472" cm="1">
        <f t="array" ref="F1472">_xlfn.XLOOKUP(Table4[[#This Row],[Customer ID]],Table3[[#All],[Customer ID]],Table3[[#All],[Age]],0)</f>
        <v>44</v>
      </c>
      <c r="G1472" cm="1">
        <f t="array" ref="G1472">_xlfn.XLOOKUP(Table4[[#This Row],[Customer ID]],Table3[[#All],[Customer ID]],Table3[[#All],[Children]],0)</f>
        <v>1</v>
      </c>
      <c r="H1472" cm="1">
        <f t="array" ref="H1472">_xlfn.XLOOKUP(Table4[[#This Row],[Customer ID]],Table2[[#All],[Customer ID]],Table2[[#All],[BMI]],0)</f>
        <v>38.06</v>
      </c>
      <c r="I1472" cm="1">
        <f t="array" ref="I1472">_xlfn.XLOOKUP(Table4[[#This Row],[Customer ID]],Table2[[#All],[Customer ID]],Table2[[#All],[HBA1C]],0)</f>
        <v>10.74</v>
      </c>
      <c r="J1472" t="str">
        <f>_xlfn.XLOOKUP(Table4[[#This Row],[Customer ID]], 'Medical Examination'!A:A, 'Medical Examination'!D:D)</f>
        <v>No</v>
      </c>
      <c r="K1472" t="str">
        <f>_xlfn.XLOOKUP(Table4[[#This Row],[Customer ID]], 'Medical Examination'!A:A, 'Medical Examination'!E:E)</f>
        <v>No</v>
      </c>
      <c r="L1472" t="str">
        <f>_xlfn.XLOOKUP(Table4[[#This Row],[Customer ID]], 'Medical Examination'!A:A, 'Medical Examination'!F:F)</f>
        <v>No</v>
      </c>
      <c r="M1472">
        <f>_xlfn.XLOOKUP(Table4[[#This Row],[Customer ID]], 'Medical Examination'!A:A, 'Medical Examination'!G:G)</f>
        <v>0</v>
      </c>
      <c r="N1472" t="str">
        <f>_xlfn.XLOOKUP(Table4[[#This Row],[Customer ID]], 'Medical Examination'!A:A, 'Medical Examination'!H:H)</f>
        <v>No</v>
      </c>
      <c r="O1472" t="str">
        <f>_xlfn.XLOOKUP(Table4[[#This Row],[Customer ID]], 'Medical Examination'!A:A, 'Medical Examination'!I:I)</f>
        <v>Diabetes</v>
      </c>
      <c r="P1472" t="str">
        <f>_xlfn.XLOOKUP(Table4[[#This Row],[Customer ID]], 'Medical Examination'!A:A, 'Medical Examination'!J:J)</f>
        <v>Obesity</v>
      </c>
      <c r="Q1472" s="1">
        <f>_xlfn.XLOOKUP(Table4[[#This Row],[Customer ID]], Hospitalisation!A:A, Hospitalisation!E:E)</f>
        <v>7152.67</v>
      </c>
      <c r="R1472" t="str">
        <f>_xlfn.XLOOKUP(Table4[[#This Row],[Customer ID]], Hospitalisation!A:A, Hospitalisation!F:F)</f>
        <v>Tier - 3</v>
      </c>
      <c r="S1472" t="str">
        <f>_xlfn.XLOOKUP(Table4[[#This Row],[Customer ID]], Hospitalisation!A:A, Hospitalisation!G:G)</f>
        <v>Tier - 2</v>
      </c>
      <c r="T1472" t="str">
        <f>_xlfn.XLOOKUP(Table4[[#This Row],[Customer ID]], Hospitalisation!A:A, Hospitalisation!H:H)</f>
        <v>R1013</v>
      </c>
      <c r="U1472" t="str" cm="1">
        <f t="array" ref="U1472">_xlfn.IFS(Table4[[#This Row],[Age]]&lt;=29,"Youth",Table4[[#This Row],[Age]]&lt;=49,"Adults",Table4[[#This Row],[Age]]&gt;=50,"Senior")</f>
        <v>Adults</v>
      </c>
    </row>
    <row r="1473" spans="1:21">
      <c r="A1473" t="s">
        <v>3866</v>
      </c>
      <c r="B1473" t="str">
        <f>_xlfn.XLOOKUP(Table4[[#This Row],[Customer ID]],Table1[[#This Row],[Customer ID]],Table1[[#This Row],[TITLE]],0)</f>
        <v>Ms</v>
      </c>
      <c r="C1473" t="str" cm="1">
        <f t="array" ref="C1473">_xlfn.XLOOKUP(Table4[[#This Row],[Customer ID]],Table1[[#All],[Customer ID]],Table1[[#All],[FIRST NAME]],0)</f>
        <v>Sarah E</v>
      </c>
      <c r="D1473" t="str" cm="1">
        <f t="array" ref="D1473">_xlfn.XLOOKUP(Table4[[#This Row],[Customer ID]],Table1[[#All],[Customer ID]],Table1[[#All],[LAST NAME]],0)</f>
        <v>Olesky</v>
      </c>
      <c r="E1473" s="5" cm="1">
        <f t="array" ref="E1473">_xlfn.XLOOKUP(Table4[[#This Row],[Customer ID]],Table3[[#All],[Customer ID]],Table3[[#All],[Date of Birth]],0)</f>
        <v>30862</v>
      </c>
      <c r="F1473" cm="1">
        <f t="array" ref="F1473">_xlfn.XLOOKUP(Table4[[#This Row],[Customer ID]],Table3[[#All],[Customer ID]],Table3[[#All],[Age]],0)</f>
        <v>38</v>
      </c>
      <c r="G1473" cm="1">
        <f t="array" ref="G1473">_xlfn.XLOOKUP(Table4[[#This Row],[Customer ID]],Table3[[#All],[Customer ID]],Table3[[#All],[Children]],0)</f>
        <v>3</v>
      </c>
      <c r="H1473" cm="1">
        <f t="array" ref="H1473">_xlfn.XLOOKUP(Table4[[#This Row],[Customer ID]],Table2[[#All],[Customer ID]],Table2[[#All],[BMI]],0)</f>
        <v>28</v>
      </c>
      <c r="I1473" cm="1">
        <f t="array" ref="I1473">_xlfn.XLOOKUP(Table4[[#This Row],[Customer ID]],Table2[[#All],[Customer ID]],Table2[[#All],[HBA1C]],0)</f>
        <v>5.19</v>
      </c>
      <c r="J1473" t="str">
        <f>_xlfn.XLOOKUP(Table4[[#This Row],[Customer ID]], 'Medical Examination'!A:A, 'Medical Examination'!D:D)</f>
        <v>No</v>
      </c>
      <c r="K1473" t="str">
        <f>_xlfn.XLOOKUP(Table4[[#This Row],[Customer ID]], 'Medical Examination'!A:A, 'Medical Examination'!E:E)</f>
        <v>No</v>
      </c>
      <c r="L1473" t="str">
        <f>_xlfn.XLOOKUP(Table4[[#This Row],[Customer ID]], 'Medical Examination'!A:A, 'Medical Examination'!F:F)</f>
        <v>No</v>
      </c>
      <c r="M1473">
        <f>_xlfn.XLOOKUP(Table4[[#This Row],[Customer ID]], 'Medical Examination'!A:A, 'Medical Examination'!G:G)</f>
        <v>1</v>
      </c>
      <c r="N1473" t="str">
        <f>_xlfn.XLOOKUP(Table4[[#This Row],[Customer ID]], 'Medical Examination'!A:A, 'Medical Examination'!H:H)</f>
        <v>No</v>
      </c>
      <c r="O1473" t="str">
        <f>_xlfn.XLOOKUP(Table4[[#This Row],[Customer ID]], 'Medical Examination'!A:A, 'Medical Examination'!I:I)</f>
        <v>Normal</v>
      </c>
      <c r="P1473" t="str">
        <f>_xlfn.XLOOKUP(Table4[[#This Row],[Customer ID]], 'Medical Examination'!A:A, 'Medical Examination'!J:J)</f>
        <v>Overweight</v>
      </c>
      <c r="Q1473" s="1">
        <f>_xlfn.XLOOKUP(Table4[[#This Row],[Customer ID]], Hospitalisation!A:A, Hospitalisation!E:E)</f>
        <v>7151.09</v>
      </c>
      <c r="R1473" t="str">
        <f>_xlfn.XLOOKUP(Table4[[#This Row],[Customer ID]], Hospitalisation!A:A, Hospitalisation!F:F)</f>
        <v>Tier - 2</v>
      </c>
      <c r="S1473" t="str">
        <f>_xlfn.XLOOKUP(Table4[[#This Row],[Customer ID]], Hospitalisation!A:A, Hospitalisation!G:G)</f>
        <v>Tier - 2</v>
      </c>
      <c r="T1473" t="str">
        <f>_xlfn.XLOOKUP(Table4[[#This Row],[Customer ID]], Hospitalisation!A:A, Hospitalisation!H:H)</f>
        <v>R1011</v>
      </c>
      <c r="U1473" t="str" cm="1">
        <f t="array" ref="U1473">_xlfn.IFS(Table4[[#This Row],[Age]]&lt;=29,"Youth",Table4[[#This Row],[Age]]&lt;=49,"Adults",Table4[[#This Row],[Age]]&gt;=50,"Senior")</f>
        <v>Adults</v>
      </c>
    </row>
    <row r="1474" spans="1:21">
      <c r="A1474" t="s">
        <v>3868</v>
      </c>
      <c r="B1474" t="str">
        <f>_xlfn.XLOOKUP(Table4[[#This Row],[Customer ID]],Table1[[#This Row],[Customer ID]],Table1[[#This Row],[TITLE]],0)</f>
        <v>Mr</v>
      </c>
      <c r="C1474" t="str" cm="1">
        <f t="array" ref="C1474">_xlfn.XLOOKUP(Table4[[#This Row],[Customer ID]],Table1[[#All],[Customer ID]],Table1[[#All],[FIRST NAME]],0)</f>
        <v>Josh</v>
      </c>
      <c r="D1474" t="str" cm="1">
        <f t="array" ref="D1474">_xlfn.XLOOKUP(Table4[[#This Row],[Customer ID]],Table1[[#All],[Customer ID]],Table1[[#All],[LAST NAME]],0)</f>
        <v>Whitcraft</v>
      </c>
      <c r="E1474" s="5" cm="1">
        <f t="array" ref="E1474">_xlfn.XLOOKUP(Table4[[#This Row],[Customer ID]],Table3[[#All],[Customer ID]],Table3[[#All],[Date of Birth]],0)</f>
        <v>28701</v>
      </c>
      <c r="F1474" cm="1">
        <f t="array" ref="F1474">_xlfn.XLOOKUP(Table4[[#This Row],[Customer ID]],Table3[[#All],[Customer ID]],Table3[[#All],[Age]],0)</f>
        <v>44</v>
      </c>
      <c r="G1474" cm="1">
        <f t="array" ref="G1474">_xlfn.XLOOKUP(Table4[[#This Row],[Customer ID]],Table3[[#All],[Customer ID]],Table3[[#All],[Children]],0)</f>
        <v>1</v>
      </c>
      <c r="H1474" cm="1">
        <f t="array" ref="H1474">_xlfn.XLOOKUP(Table4[[#This Row],[Customer ID]],Table2[[#All],[Customer ID]],Table2[[#All],[BMI]],0)</f>
        <v>34.32</v>
      </c>
      <c r="I1474" cm="1">
        <f t="array" ref="I1474">_xlfn.XLOOKUP(Table4[[#This Row],[Customer ID]],Table2[[#All],[Customer ID]],Table2[[#All],[HBA1C]],0)</f>
        <v>9.17</v>
      </c>
      <c r="J1474" t="str">
        <f>_xlfn.XLOOKUP(Table4[[#This Row],[Customer ID]], 'Medical Examination'!A:A, 'Medical Examination'!D:D)</f>
        <v>No</v>
      </c>
      <c r="K1474" t="str">
        <f>_xlfn.XLOOKUP(Table4[[#This Row],[Customer ID]], 'Medical Examination'!A:A, 'Medical Examination'!E:E)</f>
        <v>No</v>
      </c>
      <c r="L1474" t="str">
        <f>_xlfn.XLOOKUP(Table4[[#This Row],[Customer ID]], 'Medical Examination'!A:A, 'Medical Examination'!F:F)</f>
        <v>No</v>
      </c>
      <c r="M1474">
        <f>_xlfn.XLOOKUP(Table4[[#This Row],[Customer ID]], 'Medical Examination'!A:A, 'Medical Examination'!G:G)</f>
        <v>0</v>
      </c>
      <c r="N1474" t="str">
        <f>_xlfn.XLOOKUP(Table4[[#This Row],[Customer ID]], 'Medical Examination'!A:A, 'Medical Examination'!H:H)</f>
        <v>No</v>
      </c>
      <c r="O1474" t="str">
        <f>_xlfn.XLOOKUP(Table4[[#This Row],[Customer ID]], 'Medical Examination'!A:A, 'Medical Examination'!I:I)</f>
        <v>Diabetes</v>
      </c>
      <c r="P1474" t="str">
        <f>_xlfn.XLOOKUP(Table4[[#This Row],[Customer ID]], 'Medical Examination'!A:A, 'Medical Examination'!J:J)</f>
        <v>Obesity</v>
      </c>
      <c r="Q1474" s="1">
        <f>_xlfn.XLOOKUP(Table4[[#This Row],[Customer ID]], Hospitalisation!A:A, Hospitalisation!E:E)</f>
        <v>7147.47</v>
      </c>
      <c r="R1474" t="str">
        <f>_xlfn.XLOOKUP(Table4[[#This Row],[Customer ID]], Hospitalisation!A:A, Hospitalisation!F:F)</f>
        <v>Tier - 2</v>
      </c>
      <c r="S1474" t="str">
        <f>_xlfn.XLOOKUP(Table4[[#This Row],[Customer ID]], Hospitalisation!A:A, Hospitalisation!G:G)</f>
        <v>Tier - 3</v>
      </c>
      <c r="T1474" t="str">
        <f>_xlfn.XLOOKUP(Table4[[#This Row],[Customer ID]], Hospitalisation!A:A, Hospitalisation!H:H)</f>
        <v>R1013</v>
      </c>
      <c r="U1474" t="str" cm="1">
        <f t="array" ref="U1474">_xlfn.IFS(Table4[[#This Row],[Age]]&lt;=29,"Youth",Table4[[#This Row],[Age]]&lt;=49,"Adults",Table4[[#This Row],[Age]]&gt;=50,"Senior")</f>
        <v>Adults</v>
      </c>
    </row>
    <row r="1475" spans="1:21">
      <c r="A1475" t="s">
        <v>3870</v>
      </c>
      <c r="B1475" t="str">
        <f>_xlfn.XLOOKUP(Table4[[#This Row],[Customer ID]],Table1[[#This Row],[Customer ID]],Table1[[#This Row],[TITLE]],0)</f>
        <v>Mr</v>
      </c>
      <c r="C1475" t="str" cm="1">
        <f t="array" ref="C1475">_xlfn.XLOOKUP(Table4[[#This Row],[Customer ID]],Table1[[#All],[Customer ID]],Table1[[#All],[FIRST NAME]],0)</f>
        <v>Johann A</v>
      </c>
      <c r="D1475" t="str" cm="1">
        <f t="array" ref="D1475">_xlfn.XLOOKUP(Table4[[#This Row],[Customer ID]],Table1[[#All],[Customer ID]],Table1[[#All],[LAST NAME]],0)</f>
        <v>Salazar</v>
      </c>
      <c r="E1475" s="5" cm="1">
        <f t="array" ref="E1475">_xlfn.XLOOKUP(Table4[[#This Row],[Customer ID]],Table3[[#All],[Customer ID]],Table3[[#All],[Date of Birth]],0)</f>
        <v>27935</v>
      </c>
      <c r="F1475" cm="1">
        <f t="array" ref="F1475">_xlfn.XLOOKUP(Table4[[#This Row],[Customer ID]],Table3[[#All],[Customer ID]],Table3[[#All],[Age]],0)</f>
        <v>46</v>
      </c>
      <c r="G1475" cm="1">
        <f t="array" ref="G1475">_xlfn.XLOOKUP(Table4[[#This Row],[Customer ID]],Table3[[#All],[Customer ID]],Table3[[#All],[Children]],0)</f>
        <v>0</v>
      </c>
      <c r="H1475" cm="1">
        <f t="array" ref="H1475">_xlfn.XLOOKUP(Table4[[#This Row],[Customer ID]],Table2[[#All],[Customer ID]],Table2[[#All],[BMI]],0)</f>
        <v>22.3</v>
      </c>
      <c r="I1475" cm="1">
        <f t="array" ref="I1475">_xlfn.XLOOKUP(Table4[[#This Row],[Customer ID]],Table2[[#All],[Customer ID]],Table2[[#All],[HBA1C]],0)</f>
        <v>4.95</v>
      </c>
      <c r="J1475" t="str">
        <f>_xlfn.XLOOKUP(Table4[[#This Row],[Customer ID]], 'Medical Examination'!A:A, 'Medical Examination'!D:D)</f>
        <v>Yes</v>
      </c>
      <c r="K1475" t="str">
        <f>_xlfn.XLOOKUP(Table4[[#This Row],[Customer ID]], 'Medical Examination'!A:A, 'Medical Examination'!E:E)</f>
        <v>No</v>
      </c>
      <c r="L1475" t="str">
        <f>_xlfn.XLOOKUP(Table4[[#This Row],[Customer ID]], 'Medical Examination'!A:A, 'Medical Examination'!F:F)</f>
        <v>No</v>
      </c>
      <c r="M1475">
        <f>_xlfn.XLOOKUP(Table4[[#This Row],[Customer ID]], 'Medical Examination'!A:A, 'Medical Examination'!G:G)</f>
        <v>0</v>
      </c>
      <c r="N1475" t="str">
        <f>_xlfn.XLOOKUP(Table4[[#This Row],[Customer ID]], 'Medical Examination'!A:A, 'Medical Examination'!H:H)</f>
        <v>No</v>
      </c>
      <c r="O1475" t="str">
        <f>_xlfn.XLOOKUP(Table4[[#This Row],[Customer ID]], 'Medical Examination'!A:A, 'Medical Examination'!I:I)</f>
        <v>Normal</v>
      </c>
      <c r="P1475" t="str">
        <f>_xlfn.XLOOKUP(Table4[[#This Row],[Customer ID]], 'Medical Examination'!A:A, 'Medical Examination'!J:J)</f>
        <v>Normal Weight</v>
      </c>
      <c r="Q1475" s="1">
        <f>_xlfn.XLOOKUP(Table4[[#This Row],[Customer ID]], Hospitalisation!A:A, Hospitalisation!E:E)</f>
        <v>7147.11</v>
      </c>
      <c r="R1475" t="str">
        <f>_xlfn.XLOOKUP(Table4[[#This Row],[Customer ID]], Hospitalisation!A:A, Hospitalisation!F:F)</f>
        <v>Tier - 3</v>
      </c>
      <c r="S1475" t="str">
        <f>_xlfn.XLOOKUP(Table4[[#This Row],[Customer ID]], Hospitalisation!A:A, Hospitalisation!G:G)</f>
        <v>Tier - 2</v>
      </c>
      <c r="T1475" t="str">
        <f>_xlfn.XLOOKUP(Table4[[#This Row],[Customer ID]], Hospitalisation!A:A, Hospitalisation!H:H)</f>
        <v>R1011</v>
      </c>
      <c r="U1475" t="str" cm="1">
        <f t="array" ref="U1475">_xlfn.IFS(Table4[[#This Row],[Age]]&lt;=29,"Youth",Table4[[#This Row],[Age]]&lt;=49,"Adults",Table4[[#This Row],[Age]]&gt;=50,"Senior")</f>
        <v>Adults</v>
      </c>
    </row>
    <row r="1476" spans="1:21">
      <c r="A1476" t="s">
        <v>3873</v>
      </c>
      <c r="B1476" t="str">
        <f>_xlfn.XLOOKUP(Table4[[#This Row],[Customer ID]],Table1[[#This Row],[Customer ID]],Table1[[#This Row],[TITLE]],0)</f>
        <v>Ms</v>
      </c>
      <c r="C1476" t="str" cm="1">
        <f t="array" ref="C1476">_xlfn.XLOOKUP(Table4[[#This Row],[Customer ID]],Table1[[#All],[Customer ID]],Table1[[#All],[FIRST NAME]],0)</f>
        <v>Robin M</v>
      </c>
      <c r="D1476" t="str" cm="1">
        <f t="array" ref="D1476">_xlfn.XLOOKUP(Table4[[#This Row],[Customer ID]],Table1[[#All],[Customer ID]],Table1[[#All],[LAST NAME]],0)</f>
        <v>Todd</v>
      </c>
      <c r="E1476" s="5" cm="1">
        <f t="array" ref="E1476">_xlfn.XLOOKUP(Table4[[#This Row],[Customer ID]],Table3[[#All],[Customer ID]],Table3[[#All],[Date of Birth]],0)</f>
        <v>31007</v>
      </c>
      <c r="F1476" cm="1">
        <f t="array" ref="F1476">_xlfn.XLOOKUP(Table4[[#This Row],[Customer ID]],Table3[[#All],[Customer ID]],Table3[[#All],[Age]],0)</f>
        <v>38</v>
      </c>
      <c r="G1476" cm="1">
        <f t="array" ref="G1476">_xlfn.XLOOKUP(Table4[[#This Row],[Customer ID]],Table3[[#All],[Customer ID]],Table3[[#All],[Children]],0)</f>
        <v>2</v>
      </c>
      <c r="H1476" cm="1">
        <f t="array" ref="H1476">_xlfn.XLOOKUP(Table4[[#This Row],[Customer ID]],Table2[[#All],[Customer ID]],Table2[[#All],[BMI]],0)</f>
        <v>27.835000000000001</v>
      </c>
      <c r="I1476" cm="1">
        <f t="array" ref="I1476">_xlfn.XLOOKUP(Table4[[#This Row],[Customer ID]],Table2[[#All],[Customer ID]],Table2[[#All],[HBA1C]],0)</f>
        <v>6.03</v>
      </c>
      <c r="J1476" t="str">
        <f>_xlfn.XLOOKUP(Table4[[#This Row],[Customer ID]], 'Medical Examination'!A:A, 'Medical Examination'!D:D)</f>
        <v>No</v>
      </c>
      <c r="K1476" t="str">
        <f>_xlfn.XLOOKUP(Table4[[#This Row],[Customer ID]], 'Medical Examination'!A:A, 'Medical Examination'!E:E)</f>
        <v>No</v>
      </c>
      <c r="L1476" t="str">
        <f>_xlfn.XLOOKUP(Table4[[#This Row],[Customer ID]], 'Medical Examination'!A:A, 'Medical Examination'!F:F)</f>
        <v>No</v>
      </c>
      <c r="M1476">
        <f>_xlfn.XLOOKUP(Table4[[#This Row],[Customer ID]], 'Medical Examination'!A:A, 'Medical Examination'!G:G)</f>
        <v>1</v>
      </c>
      <c r="N1476" t="str">
        <f>_xlfn.XLOOKUP(Table4[[#This Row],[Customer ID]], 'Medical Examination'!A:A, 'Medical Examination'!H:H)</f>
        <v>No</v>
      </c>
      <c r="O1476" t="str">
        <f>_xlfn.XLOOKUP(Table4[[#This Row],[Customer ID]], 'Medical Examination'!A:A, 'Medical Examination'!I:I)</f>
        <v>Prediabetes</v>
      </c>
      <c r="P1476" t="str">
        <f>_xlfn.XLOOKUP(Table4[[#This Row],[Customer ID]], 'Medical Examination'!A:A, 'Medical Examination'!J:J)</f>
        <v>Overweight</v>
      </c>
      <c r="Q1476" s="1">
        <f>_xlfn.XLOOKUP(Table4[[#This Row],[Customer ID]], Hospitalisation!A:A, Hospitalisation!E:E)</f>
        <v>7144.86</v>
      </c>
      <c r="R1476" t="str">
        <f>_xlfn.XLOOKUP(Table4[[#This Row],[Customer ID]], Hospitalisation!A:A, Hospitalisation!F:F)</f>
        <v>Tier - 2</v>
      </c>
      <c r="S1476" t="str">
        <f>_xlfn.XLOOKUP(Table4[[#This Row],[Customer ID]], Hospitalisation!A:A, Hospitalisation!G:G)</f>
        <v>Tier - 2</v>
      </c>
      <c r="T1476" t="str">
        <f>_xlfn.XLOOKUP(Table4[[#This Row],[Customer ID]], Hospitalisation!A:A, Hospitalisation!H:H)</f>
        <v>R1024</v>
      </c>
      <c r="U1476" t="str" cm="1">
        <f t="array" ref="U1476">_xlfn.IFS(Table4[[#This Row],[Age]]&lt;=29,"Youth",Table4[[#This Row],[Age]]&lt;=49,"Adults",Table4[[#This Row],[Age]]&gt;=50,"Senior")</f>
        <v>Adults</v>
      </c>
    </row>
    <row r="1477" spans="1:21">
      <c r="A1477" t="s">
        <v>3876</v>
      </c>
      <c r="B1477" t="str">
        <f>_xlfn.XLOOKUP(Table4[[#This Row],[Customer ID]],Table1[[#This Row],[Customer ID]],Table1[[#This Row],[TITLE]],0)</f>
        <v>Mr</v>
      </c>
      <c r="C1477" t="str" cm="1">
        <f t="array" ref="C1477">_xlfn.XLOOKUP(Table4[[#This Row],[Customer ID]],Table1[[#All],[Customer ID]],Table1[[#All],[FIRST NAME]],0)</f>
        <v>Kyle K</v>
      </c>
      <c r="D1477" t="str" cm="1">
        <f t="array" ref="D1477">_xlfn.XLOOKUP(Table4[[#This Row],[Customer ID]],Table1[[#All],[Customer ID]],Table1[[#All],[LAST NAME]],0)</f>
        <v>Pond</v>
      </c>
      <c r="E1477" s="5" cm="1">
        <f t="array" ref="E1477">_xlfn.XLOOKUP(Table4[[#This Row],[Customer ID]],Table3[[#All],[Customer ID]],Table3[[#All],[Date of Birth]],0)</f>
        <v>36380</v>
      </c>
      <c r="F1477" cm="1">
        <f t="array" ref="F1477">_xlfn.XLOOKUP(Table4[[#This Row],[Customer ID]],Table3[[#All],[Customer ID]],Table3[[#All],[Age]],0)</f>
        <v>23</v>
      </c>
      <c r="G1477" cm="1">
        <f t="array" ref="G1477">_xlfn.XLOOKUP(Table4[[#This Row],[Customer ID]],Table3[[#All],[Customer ID]],Table3[[#All],[Children]],0)</f>
        <v>0</v>
      </c>
      <c r="H1477" cm="1">
        <f t="array" ref="H1477">_xlfn.XLOOKUP(Table4[[#This Row],[Customer ID]],Table2[[#All],[Customer ID]],Table2[[#All],[BMI]],0)</f>
        <v>39.229999999999997</v>
      </c>
      <c r="I1477" cm="1">
        <f t="array" ref="I1477">_xlfn.XLOOKUP(Table4[[#This Row],[Customer ID]],Table2[[#All],[Customer ID]],Table2[[#All],[HBA1C]],0)</f>
        <v>5.36</v>
      </c>
      <c r="J1477" t="str">
        <f>_xlfn.XLOOKUP(Table4[[#This Row],[Customer ID]], 'Medical Examination'!A:A, 'Medical Examination'!D:D)</f>
        <v>No</v>
      </c>
      <c r="K1477" t="str">
        <f>_xlfn.XLOOKUP(Table4[[#This Row],[Customer ID]], 'Medical Examination'!A:A, 'Medical Examination'!E:E)</f>
        <v>No</v>
      </c>
      <c r="L1477" t="str">
        <f>_xlfn.XLOOKUP(Table4[[#This Row],[Customer ID]], 'Medical Examination'!A:A, 'Medical Examination'!F:F)</f>
        <v>No</v>
      </c>
      <c r="M1477">
        <f>_xlfn.XLOOKUP(Table4[[#This Row],[Customer ID]], 'Medical Examination'!A:A, 'Medical Examination'!G:G)</f>
        <v>0</v>
      </c>
      <c r="N1477" t="str">
        <f>_xlfn.XLOOKUP(Table4[[#This Row],[Customer ID]], 'Medical Examination'!A:A, 'Medical Examination'!H:H)</f>
        <v>No</v>
      </c>
      <c r="O1477" t="str">
        <f>_xlfn.XLOOKUP(Table4[[#This Row],[Customer ID]], 'Medical Examination'!A:A, 'Medical Examination'!I:I)</f>
        <v>Normal</v>
      </c>
      <c r="P1477" t="str">
        <f>_xlfn.XLOOKUP(Table4[[#This Row],[Customer ID]], 'Medical Examination'!A:A, 'Medical Examination'!J:J)</f>
        <v>Obesity</v>
      </c>
      <c r="Q1477" s="1">
        <f>_xlfn.XLOOKUP(Table4[[#This Row],[Customer ID]], Hospitalisation!A:A, Hospitalisation!E:E)</f>
        <v>7144.4</v>
      </c>
      <c r="R1477" t="str">
        <f>_xlfn.XLOOKUP(Table4[[#This Row],[Customer ID]], Hospitalisation!A:A, Hospitalisation!F:F)</f>
        <v>Tier - 2</v>
      </c>
      <c r="S1477" t="str">
        <f>_xlfn.XLOOKUP(Table4[[#This Row],[Customer ID]], Hospitalisation!A:A, Hospitalisation!G:G)</f>
        <v>Tier - 1</v>
      </c>
      <c r="T1477" t="str">
        <f>_xlfn.XLOOKUP(Table4[[#This Row],[Customer ID]], Hospitalisation!A:A, Hospitalisation!H:H)</f>
        <v>R1022</v>
      </c>
      <c r="U1477" t="str" cm="1">
        <f t="array" ref="U1477">_xlfn.IFS(Table4[[#This Row],[Age]]&lt;=29,"Youth",Table4[[#This Row],[Age]]&lt;=49,"Adults",Table4[[#This Row],[Age]]&gt;=50,"Senior")</f>
        <v>Youth</v>
      </c>
    </row>
    <row r="1478" spans="1:21">
      <c r="A1478" t="s">
        <v>3879</v>
      </c>
      <c r="B1478" t="str">
        <f>_xlfn.XLOOKUP(Table4[[#This Row],[Customer ID]],Table1[[#This Row],[Customer ID]],Table1[[#This Row],[TITLE]],0)</f>
        <v>Ms</v>
      </c>
      <c r="C1478" t="str" cm="1">
        <f t="array" ref="C1478">_xlfn.XLOOKUP(Table4[[#This Row],[Customer ID]],Table1[[#All],[Customer ID]],Table1[[#All],[FIRST NAME]],0)</f>
        <v>Alison</v>
      </c>
      <c r="D1478" t="str" cm="1">
        <f t="array" ref="D1478">_xlfn.XLOOKUP(Table4[[#This Row],[Customer ID]],Table1[[#All],[Customer ID]],Table1[[#All],[LAST NAME]],0)</f>
        <v>Egan</v>
      </c>
      <c r="E1478" s="5" cm="1">
        <f t="array" ref="E1478">_xlfn.XLOOKUP(Table4[[#This Row],[Customer ID]],Table3[[#All],[Customer ID]],Table3[[#All],[Date of Birth]],0)</f>
        <v>30870</v>
      </c>
      <c r="F1478" cm="1">
        <f t="array" ref="F1478">_xlfn.XLOOKUP(Table4[[#This Row],[Customer ID]],Table3[[#All],[Customer ID]],Table3[[#All],[Age]],0)</f>
        <v>38</v>
      </c>
      <c r="G1478" cm="1">
        <f t="array" ref="G1478">_xlfn.XLOOKUP(Table4[[#This Row],[Customer ID]],Table3[[#All],[Customer ID]],Table3[[#All],[Children]],0)</f>
        <v>2</v>
      </c>
      <c r="H1478" cm="1">
        <f t="array" ref="H1478">_xlfn.XLOOKUP(Table4[[#This Row],[Customer ID]],Table2[[#All],[Customer ID]],Table2[[#All],[BMI]],0)</f>
        <v>19.95</v>
      </c>
      <c r="I1478" cm="1">
        <f t="array" ref="I1478">_xlfn.XLOOKUP(Table4[[#This Row],[Customer ID]],Table2[[#All],[Customer ID]],Table2[[#All],[HBA1C]],0)</f>
        <v>6.11</v>
      </c>
      <c r="J1478" t="str">
        <f>_xlfn.XLOOKUP(Table4[[#This Row],[Customer ID]], 'Medical Examination'!A:A, 'Medical Examination'!D:D)</f>
        <v>No</v>
      </c>
      <c r="K1478" t="str">
        <f>_xlfn.XLOOKUP(Table4[[#This Row],[Customer ID]], 'Medical Examination'!A:A, 'Medical Examination'!E:E)</f>
        <v>No</v>
      </c>
      <c r="L1478" t="str">
        <f>_xlfn.XLOOKUP(Table4[[#This Row],[Customer ID]], 'Medical Examination'!A:A, 'Medical Examination'!F:F)</f>
        <v>No</v>
      </c>
      <c r="M1478">
        <f>_xlfn.XLOOKUP(Table4[[#This Row],[Customer ID]], 'Medical Examination'!A:A, 'Medical Examination'!G:G)</f>
        <v>1</v>
      </c>
      <c r="N1478" t="str">
        <f>_xlfn.XLOOKUP(Table4[[#This Row],[Customer ID]], 'Medical Examination'!A:A, 'Medical Examination'!H:H)</f>
        <v>No</v>
      </c>
      <c r="O1478" t="str">
        <f>_xlfn.XLOOKUP(Table4[[#This Row],[Customer ID]], 'Medical Examination'!A:A, 'Medical Examination'!I:I)</f>
        <v>Prediabetes</v>
      </c>
      <c r="P1478" t="str">
        <f>_xlfn.XLOOKUP(Table4[[#This Row],[Customer ID]], 'Medical Examination'!A:A, 'Medical Examination'!J:J)</f>
        <v>Normal Weight</v>
      </c>
      <c r="Q1478" s="1">
        <f>_xlfn.XLOOKUP(Table4[[#This Row],[Customer ID]], Hospitalisation!A:A, Hospitalisation!E:E)</f>
        <v>7133.9</v>
      </c>
      <c r="R1478" t="str">
        <f>_xlfn.XLOOKUP(Table4[[#This Row],[Customer ID]], Hospitalisation!A:A, Hospitalisation!F:F)</f>
        <v>Tier - 2</v>
      </c>
      <c r="S1478" t="str">
        <f>_xlfn.XLOOKUP(Table4[[#This Row],[Customer ID]], Hospitalisation!A:A, Hospitalisation!G:G)</f>
        <v>Tier - 1</v>
      </c>
      <c r="T1478" t="str">
        <f>_xlfn.XLOOKUP(Table4[[#This Row],[Customer ID]], Hospitalisation!A:A, Hospitalisation!H:H)</f>
        <v>R1024</v>
      </c>
      <c r="U1478" t="str" cm="1">
        <f t="array" ref="U1478">_xlfn.IFS(Table4[[#This Row],[Age]]&lt;=29,"Youth",Table4[[#This Row],[Age]]&lt;=49,"Adults",Table4[[#This Row],[Age]]&gt;=50,"Senior")</f>
        <v>Adults</v>
      </c>
    </row>
    <row r="1479" spans="1:21">
      <c r="A1479" t="s">
        <v>3881</v>
      </c>
      <c r="B1479" t="str">
        <f>_xlfn.XLOOKUP(Table4[[#This Row],[Customer ID]],Table1[[#This Row],[Customer ID]],Table1[[#This Row],[TITLE]],0)</f>
        <v>Mr</v>
      </c>
      <c r="C1479" t="str" cm="1">
        <f t="array" ref="C1479">_xlfn.XLOOKUP(Table4[[#This Row],[Customer ID]],Table1[[#All],[Customer ID]],Table1[[#All],[FIRST NAME]],0)</f>
        <v>Michael A</v>
      </c>
      <c r="D1479" t="str" cm="1">
        <f t="array" ref="D1479">_xlfn.XLOOKUP(Table4[[#This Row],[Customer ID]],Table1[[#All],[Customer ID]],Table1[[#All],[LAST NAME]],0)</f>
        <v>Bersani</v>
      </c>
      <c r="E1479" s="5" cm="1">
        <f t="array" ref="E1479">_xlfn.XLOOKUP(Table4[[#This Row],[Customer ID]],Table3[[#All],[Customer ID]],Table3[[#All],[Date of Birth]],0)</f>
        <v>34182</v>
      </c>
      <c r="F1479" cm="1">
        <f t="array" ref="F1479">_xlfn.XLOOKUP(Table4[[#This Row],[Customer ID]],Table3[[#All],[Customer ID]],Table3[[#All],[Age]],0)</f>
        <v>29</v>
      </c>
      <c r="G1479" cm="1">
        <f t="array" ref="G1479">_xlfn.XLOOKUP(Table4[[#This Row],[Customer ID]],Table3[[#All],[Customer ID]],Table3[[#All],[Children]],0)</f>
        <v>0</v>
      </c>
      <c r="H1479" cm="1">
        <f t="array" ref="H1479">_xlfn.XLOOKUP(Table4[[#This Row],[Customer ID]],Table2[[#All],[Customer ID]],Table2[[#All],[BMI]],0)</f>
        <v>34.64</v>
      </c>
      <c r="I1479" cm="1">
        <f t="array" ref="I1479">_xlfn.XLOOKUP(Table4[[#This Row],[Customer ID]],Table2[[#All],[Customer ID]],Table2[[#All],[HBA1C]],0)</f>
        <v>4.88</v>
      </c>
      <c r="J1479" t="str">
        <f>_xlfn.XLOOKUP(Table4[[#This Row],[Customer ID]], 'Medical Examination'!A:A, 'Medical Examination'!D:D)</f>
        <v>No</v>
      </c>
      <c r="K1479" t="str">
        <f>_xlfn.XLOOKUP(Table4[[#This Row],[Customer ID]], 'Medical Examination'!A:A, 'Medical Examination'!E:E)</f>
        <v>No</v>
      </c>
      <c r="L1479" t="str">
        <f>_xlfn.XLOOKUP(Table4[[#This Row],[Customer ID]], 'Medical Examination'!A:A, 'Medical Examination'!F:F)</f>
        <v>Yes</v>
      </c>
      <c r="M1479">
        <f>_xlfn.XLOOKUP(Table4[[#This Row],[Customer ID]], 'Medical Examination'!A:A, 'Medical Examination'!G:G)</f>
        <v>1</v>
      </c>
      <c r="N1479" t="str">
        <f>_xlfn.XLOOKUP(Table4[[#This Row],[Customer ID]], 'Medical Examination'!A:A, 'Medical Examination'!H:H)</f>
        <v>No</v>
      </c>
      <c r="O1479" t="str">
        <f>_xlfn.XLOOKUP(Table4[[#This Row],[Customer ID]], 'Medical Examination'!A:A, 'Medical Examination'!I:I)</f>
        <v>Normal</v>
      </c>
      <c r="P1479" t="str">
        <f>_xlfn.XLOOKUP(Table4[[#This Row],[Customer ID]], 'Medical Examination'!A:A, 'Medical Examination'!J:J)</f>
        <v>Obesity</v>
      </c>
      <c r="Q1479" s="1">
        <f>_xlfn.XLOOKUP(Table4[[#This Row],[Customer ID]], Hospitalisation!A:A, Hospitalisation!E:E)</f>
        <v>7128.64</v>
      </c>
      <c r="R1479" t="str">
        <f>_xlfn.XLOOKUP(Table4[[#This Row],[Customer ID]], Hospitalisation!A:A, Hospitalisation!F:F)</f>
        <v>Tier - 2</v>
      </c>
      <c r="S1479" t="str">
        <f>_xlfn.XLOOKUP(Table4[[#This Row],[Customer ID]], Hospitalisation!A:A, Hospitalisation!G:G)</f>
        <v>Tier - 2</v>
      </c>
      <c r="T1479" t="str">
        <f>_xlfn.XLOOKUP(Table4[[#This Row],[Customer ID]], Hospitalisation!A:A, Hospitalisation!H:H)</f>
        <v>R1021</v>
      </c>
      <c r="U1479" t="str" cm="1">
        <f t="array" ref="U1479">_xlfn.IFS(Table4[[#This Row],[Age]]&lt;=29,"Youth",Table4[[#This Row],[Age]]&lt;=49,"Adults",Table4[[#This Row],[Age]]&gt;=50,"Senior")</f>
        <v>Youth</v>
      </c>
    </row>
    <row r="1480" spans="1:21">
      <c r="A1480" t="s">
        <v>3884</v>
      </c>
      <c r="B1480" t="str">
        <f>_xlfn.XLOOKUP(Table4[[#This Row],[Customer ID]],Table1[[#This Row],[Customer ID]],Table1[[#This Row],[TITLE]],0)</f>
        <v>Mr</v>
      </c>
      <c r="C1480" t="str" cm="1">
        <f t="array" ref="C1480">_xlfn.XLOOKUP(Table4[[#This Row],[Customer ID]],Table1[[#All],[Customer ID]],Table1[[#All],[FIRST NAME]],0)</f>
        <v>Byron A</v>
      </c>
      <c r="D1480" t="str" cm="1">
        <f t="array" ref="D1480">_xlfn.XLOOKUP(Table4[[#This Row],[Customer ID]],Table1[[#All],[Customer ID]],Table1[[#All],[LAST NAME]],0)</f>
        <v>Creech</v>
      </c>
      <c r="E1480" s="5" cm="1">
        <f t="array" ref="E1480">_xlfn.XLOOKUP(Table4[[#This Row],[Customer ID]],Table3[[#All],[Customer ID]],Table3[[#All],[Date of Birth]],0)</f>
        <v>25018</v>
      </c>
      <c r="F1480" cm="1">
        <f t="array" ref="F1480">_xlfn.XLOOKUP(Table4[[#This Row],[Customer ID]],Table3[[#All],[Customer ID]],Table3[[#All],[Age]],0)</f>
        <v>54</v>
      </c>
      <c r="G1480" cm="1">
        <f t="array" ref="G1480">_xlfn.XLOOKUP(Table4[[#This Row],[Customer ID]],Table3[[#All],[Customer ID]],Table3[[#All],[Children]],0)</f>
        <v>0</v>
      </c>
      <c r="H1480" cm="1">
        <f t="array" ref="H1480">_xlfn.XLOOKUP(Table4[[#This Row],[Customer ID]],Table2[[#All],[Customer ID]],Table2[[#All],[BMI]],0)</f>
        <v>18.75</v>
      </c>
      <c r="I1480" cm="1">
        <f t="array" ref="I1480">_xlfn.XLOOKUP(Table4[[#This Row],[Customer ID]],Table2[[#All],[Customer ID]],Table2[[#All],[HBA1C]],0)</f>
        <v>6.72</v>
      </c>
      <c r="J1480" t="str">
        <f>_xlfn.XLOOKUP(Table4[[#This Row],[Customer ID]], 'Medical Examination'!A:A, 'Medical Examination'!D:D)</f>
        <v>No</v>
      </c>
      <c r="K1480" t="str">
        <f>_xlfn.XLOOKUP(Table4[[#This Row],[Customer ID]], 'Medical Examination'!A:A, 'Medical Examination'!E:E)</f>
        <v>No</v>
      </c>
      <c r="L1480" t="str">
        <f>_xlfn.XLOOKUP(Table4[[#This Row],[Customer ID]], 'Medical Examination'!A:A, 'Medical Examination'!F:F)</f>
        <v>No</v>
      </c>
      <c r="M1480">
        <f>_xlfn.XLOOKUP(Table4[[#This Row],[Customer ID]], 'Medical Examination'!A:A, 'Medical Examination'!G:G)</f>
        <v>0</v>
      </c>
      <c r="N1480" t="str">
        <f>_xlfn.XLOOKUP(Table4[[#This Row],[Customer ID]], 'Medical Examination'!A:A, 'Medical Examination'!H:H)</f>
        <v>No</v>
      </c>
      <c r="O1480" t="str">
        <f>_xlfn.XLOOKUP(Table4[[#This Row],[Customer ID]], 'Medical Examination'!A:A, 'Medical Examination'!I:I)</f>
        <v>Diabetes</v>
      </c>
      <c r="P1480" t="str">
        <f>_xlfn.XLOOKUP(Table4[[#This Row],[Customer ID]], 'Medical Examination'!A:A, 'Medical Examination'!J:J)</f>
        <v>Normal Weight</v>
      </c>
      <c r="Q1480" s="1">
        <f>_xlfn.XLOOKUP(Table4[[#This Row],[Customer ID]], Hospitalisation!A:A, Hospitalisation!E:E)</f>
        <v>7125.25</v>
      </c>
      <c r="R1480" t="str">
        <f>_xlfn.XLOOKUP(Table4[[#This Row],[Customer ID]], Hospitalisation!A:A, Hospitalisation!F:F)</f>
        <v>Tier - 3</v>
      </c>
      <c r="S1480" t="str">
        <f>_xlfn.XLOOKUP(Table4[[#This Row],[Customer ID]], Hospitalisation!A:A, Hospitalisation!G:G)</f>
        <v>Tier - 2</v>
      </c>
      <c r="T1480" t="str">
        <f>_xlfn.XLOOKUP(Table4[[#This Row],[Customer ID]], Hospitalisation!A:A, Hospitalisation!H:H)</f>
        <v>R1013</v>
      </c>
      <c r="U1480" t="str" cm="1">
        <f t="array" ref="U1480">_xlfn.IFS(Table4[[#This Row],[Age]]&lt;=29,"Youth",Table4[[#This Row],[Age]]&lt;=49,"Adults",Table4[[#This Row],[Age]]&gt;=50,"Senior")</f>
        <v>Senior</v>
      </c>
    </row>
    <row r="1481" spans="1:21">
      <c r="A1481" t="s">
        <v>3887</v>
      </c>
      <c r="B1481" t="str">
        <f>_xlfn.XLOOKUP(Table4[[#This Row],[Customer ID]],Table1[[#This Row],[Customer ID]],Table1[[#This Row],[TITLE]],0)</f>
        <v>Ms</v>
      </c>
      <c r="C1481" t="str" cm="1">
        <f t="array" ref="C1481">_xlfn.XLOOKUP(Table4[[#This Row],[Customer ID]],Table1[[#All],[Customer ID]],Table1[[#All],[FIRST NAME]],0)</f>
        <v>Carine A</v>
      </c>
      <c r="D1481" t="str" cm="1">
        <f t="array" ref="D1481">_xlfn.XLOOKUP(Table4[[#This Row],[Customer ID]],Table1[[#All],[Customer ID]],Table1[[#All],[LAST NAME]],0)</f>
        <v>Sudres</v>
      </c>
      <c r="E1481" s="5" cm="1">
        <f t="array" ref="E1481">_xlfn.XLOOKUP(Table4[[#This Row],[Customer ID]],Table3[[#All],[Customer ID]],Table3[[#All],[Date of Birth]],0)</f>
        <v>32000</v>
      </c>
      <c r="F1481" cm="1">
        <f t="array" ref="F1481">_xlfn.XLOOKUP(Table4[[#This Row],[Customer ID]],Table3[[#All],[Customer ID]],Table3[[#All],[Age]],0)</f>
        <v>35</v>
      </c>
      <c r="G1481" cm="1">
        <f t="array" ref="G1481">_xlfn.XLOOKUP(Table4[[#This Row],[Customer ID]],Table3[[#All],[Customer ID]],Table3[[#All],[Children]],0)</f>
        <v>3</v>
      </c>
      <c r="H1481" cm="1">
        <f t="array" ref="H1481">_xlfn.XLOOKUP(Table4[[#This Row],[Customer ID]],Table2[[#All],[Customer ID]],Table2[[#All],[BMI]],0)</f>
        <v>26.48</v>
      </c>
      <c r="I1481" cm="1">
        <f t="array" ref="I1481">_xlfn.XLOOKUP(Table4[[#This Row],[Customer ID]],Table2[[#All],[Customer ID]],Table2[[#All],[HBA1C]],0)</f>
        <v>4.2</v>
      </c>
      <c r="J1481" t="str">
        <f>_xlfn.XLOOKUP(Table4[[#This Row],[Customer ID]], 'Medical Examination'!A:A, 'Medical Examination'!D:D)</f>
        <v>No</v>
      </c>
      <c r="K1481" t="str">
        <f>_xlfn.XLOOKUP(Table4[[#This Row],[Customer ID]], 'Medical Examination'!A:A, 'Medical Examination'!E:E)</f>
        <v>No</v>
      </c>
      <c r="L1481" t="str">
        <f>_xlfn.XLOOKUP(Table4[[#This Row],[Customer ID]], 'Medical Examination'!A:A, 'Medical Examination'!F:F)</f>
        <v>No</v>
      </c>
      <c r="M1481">
        <f>_xlfn.XLOOKUP(Table4[[#This Row],[Customer ID]], 'Medical Examination'!A:A, 'Medical Examination'!G:G)</f>
        <v>1</v>
      </c>
      <c r="N1481" t="str">
        <f>_xlfn.XLOOKUP(Table4[[#This Row],[Customer ID]], 'Medical Examination'!A:A, 'Medical Examination'!H:H)</f>
        <v>No</v>
      </c>
      <c r="O1481" t="str">
        <f>_xlfn.XLOOKUP(Table4[[#This Row],[Customer ID]], 'Medical Examination'!A:A, 'Medical Examination'!I:I)</f>
        <v>Normal</v>
      </c>
      <c r="P1481" t="str">
        <f>_xlfn.XLOOKUP(Table4[[#This Row],[Customer ID]], 'Medical Examination'!A:A, 'Medical Examination'!J:J)</f>
        <v>Overweight</v>
      </c>
      <c r="Q1481" s="1">
        <f>_xlfn.XLOOKUP(Table4[[#This Row],[Customer ID]], Hospitalisation!A:A, Hospitalisation!E:E)</f>
        <v>7106.81</v>
      </c>
      <c r="R1481" t="str">
        <f>_xlfn.XLOOKUP(Table4[[#This Row],[Customer ID]], Hospitalisation!A:A, Hospitalisation!F:F)</f>
        <v>Tier - 2</v>
      </c>
      <c r="S1481" t="str">
        <f>_xlfn.XLOOKUP(Table4[[#This Row],[Customer ID]], Hospitalisation!A:A, Hospitalisation!G:G)</f>
        <v>Tier - 1</v>
      </c>
      <c r="T1481" t="str">
        <f>_xlfn.XLOOKUP(Table4[[#This Row],[Customer ID]], Hospitalisation!A:A, Hospitalisation!H:H)</f>
        <v>R1012</v>
      </c>
      <c r="U1481" t="str" cm="1">
        <f t="array" ref="U1481">_xlfn.IFS(Table4[[#This Row],[Age]]&lt;=29,"Youth",Table4[[#This Row],[Age]]&lt;=49,"Adults",Table4[[#This Row],[Age]]&gt;=50,"Senior")</f>
        <v>Adults</v>
      </c>
    </row>
    <row r="1482" spans="1:21">
      <c r="A1482" t="s">
        <v>3890</v>
      </c>
      <c r="B1482" t="str">
        <f>_xlfn.XLOOKUP(Table4[[#This Row],[Customer ID]],Table1[[#This Row],[Customer ID]],Table1[[#This Row],[TITLE]],0)</f>
        <v>Mr</v>
      </c>
      <c r="C1482" t="str" cm="1">
        <f t="array" ref="C1482">_xlfn.XLOOKUP(Table4[[#This Row],[Customer ID]],Table1[[#All],[Customer ID]],Table1[[#All],[FIRST NAME]],0)</f>
        <v>Nathaniel</v>
      </c>
      <c r="D1482" t="str" cm="1">
        <f t="array" ref="D1482">_xlfn.XLOOKUP(Table4[[#This Row],[Customer ID]],Table1[[#All],[Customer ID]],Table1[[#All],[LAST NAME]],0)</f>
        <v>Couture</v>
      </c>
      <c r="E1482" s="5" cm="1">
        <f t="array" ref="E1482">_xlfn.XLOOKUP(Table4[[#This Row],[Customer ID]],Table3[[#All],[Customer ID]],Table3[[#All],[Date of Birth]],0)</f>
        <v>33773</v>
      </c>
      <c r="F1482" cm="1">
        <f t="array" ref="F1482">_xlfn.XLOOKUP(Table4[[#This Row],[Customer ID]],Table3[[#All],[Customer ID]],Table3[[#All],[Age]],0)</f>
        <v>30</v>
      </c>
      <c r="G1482" cm="1">
        <f t="array" ref="G1482">_xlfn.XLOOKUP(Table4[[#This Row],[Customer ID]],Table3[[#All],[Customer ID]],Table3[[#All],[Children]],0)</f>
        <v>0</v>
      </c>
      <c r="H1482" cm="1">
        <f t="array" ref="H1482">_xlfn.XLOOKUP(Table4[[#This Row],[Customer ID]],Table2[[#All],[Customer ID]],Table2[[#All],[BMI]],0)</f>
        <v>34.83</v>
      </c>
      <c r="I1482" cm="1">
        <f t="array" ref="I1482">_xlfn.XLOOKUP(Table4[[#This Row],[Customer ID]],Table2[[#All],[Customer ID]],Table2[[#All],[HBA1C]],0)</f>
        <v>5.79</v>
      </c>
      <c r="J1482" t="str">
        <f>_xlfn.XLOOKUP(Table4[[#This Row],[Customer ID]], 'Medical Examination'!A:A, 'Medical Examination'!D:D)</f>
        <v>No</v>
      </c>
      <c r="K1482" t="str">
        <f>_xlfn.XLOOKUP(Table4[[#This Row],[Customer ID]], 'Medical Examination'!A:A, 'Medical Examination'!E:E)</f>
        <v>No</v>
      </c>
      <c r="L1482" t="str">
        <f>_xlfn.XLOOKUP(Table4[[#This Row],[Customer ID]], 'Medical Examination'!A:A, 'Medical Examination'!F:F)</f>
        <v>No</v>
      </c>
      <c r="M1482">
        <f>_xlfn.XLOOKUP(Table4[[#This Row],[Customer ID]], 'Medical Examination'!A:A, 'Medical Examination'!G:G)</f>
        <v>1</v>
      </c>
      <c r="N1482" t="str">
        <f>_xlfn.XLOOKUP(Table4[[#This Row],[Customer ID]], 'Medical Examination'!A:A, 'Medical Examination'!H:H)</f>
        <v>No</v>
      </c>
      <c r="O1482" t="str">
        <f>_xlfn.XLOOKUP(Table4[[#This Row],[Customer ID]], 'Medical Examination'!A:A, 'Medical Examination'!I:I)</f>
        <v>Prediabetes</v>
      </c>
      <c r="P1482" t="str">
        <f>_xlfn.XLOOKUP(Table4[[#This Row],[Customer ID]], 'Medical Examination'!A:A, 'Medical Examination'!J:J)</f>
        <v>Obesity</v>
      </c>
      <c r="Q1482" s="1">
        <f>_xlfn.XLOOKUP(Table4[[#This Row],[Customer ID]], Hospitalisation!A:A, Hospitalisation!E:E)</f>
        <v>7096.98</v>
      </c>
      <c r="R1482" t="str">
        <f>_xlfn.XLOOKUP(Table4[[#This Row],[Customer ID]], Hospitalisation!A:A, Hospitalisation!F:F)</f>
        <v>Tier - 2</v>
      </c>
      <c r="S1482" t="str">
        <f>_xlfn.XLOOKUP(Table4[[#This Row],[Customer ID]], Hospitalisation!A:A, Hospitalisation!G:G)</f>
        <v>Tier - 2</v>
      </c>
      <c r="T1482" t="str">
        <f>_xlfn.XLOOKUP(Table4[[#This Row],[Customer ID]], Hospitalisation!A:A, Hospitalisation!H:H)</f>
        <v>R1012</v>
      </c>
      <c r="U1482" t="str" cm="1">
        <f t="array" ref="U1482">_xlfn.IFS(Table4[[#This Row],[Age]]&lt;=29,"Youth",Table4[[#This Row],[Age]]&lt;=49,"Adults",Table4[[#This Row],[Age]]&gt;=50,"Senior")</f>
        <v>Adults</v>
      </c>
    </row>
    <row r="1483" spans="1:21">
      <c r="A1483" t="s">
        <v>3892</v>
      </c>
      <c r="B1483" t="str">
        <f>_xlfn.XLOOKUP(Table4[[#This Row],[Customer ID]],Table1[[#This Row],[Customer ID]],Table1[[#This Row],[TITLE]],0)</f>
        <v>Ms</v>
      </c>
      <c r="C1483" t="str" cm="1">
        <f t="array" ref="C1483">_xlfn.XLOOKUP(Table4[[#This Row],[Customer ID]],Table1[[#All],[Customer ID]],Table1[[#All],[FIRST NAME]],0)</f>
        <v>Lindsay A</v>
      </c>
      <c r="D1483" t="str" cm="1">
        <f t="array" ref="D1483">_xlfn.XLOOKUP(Table4[[#This Row],[Customer ID]],Table1[[#All],[Customer ID]],Table1[[#All],[LAST NAME]],0)</f>
        <v>Willard</v>
      </c>
      <c r="E1483" s="5" cm="1">
        <f t="array" ref="E1483">_xlfn.XLOOKUP(Table4[[#This Row],[Customer ID]],Table3[[#All],[Customer ID]],Table3[[#All],[Date of Birth]],0)</f>
        <v>30230</v>
      </c>
      <c r="F1483" cm="1">
        <f t="array" ref="F1483">_xlfn.XLOOKUP(Table4[[#This Row],[Customer ID]],Table3[[#All],[Customer ID]],Table3[[#All],[Age]],0)</f>
        <v>40</v>
      </c>
      <c r="G1483" cm="1">
        <f t="array" ref="G1483">_xlfn.XLOOKUP(Table4[[#This Row],[Customer ID]],Table3[[#All],[Customer ID]],Table3[[#All],[Children]],0)</f>
        <v>1</v>
      </c>
      <c r="H1483" cm="1">
        <f t="array" ref="H1483">_xlfn.XLOOKUP(Table4[[#This Row],[Customer ID]],Table2[[#All],[Customer ID]],Table2[[#All],[BMI]],0)</f>
        <v>25.46</v>
      </c>
      <c r="I1483" cm="1">
        <f t="array" ref="I1483">_xlfn.XLOOKUP(Table4[[#This Row],[Customer ID]],Table2[[#All],[Customer ID]],Table2[[#All],[HBA1C]],0)</f>
        <v>4.29</v>
      </c>
      <c r="J1483" t="str">
        <f>_xlfn.XLOOKUP(Table4[[#This Row],[Customer ID]], 'Medical Examination'!A:A, 'Medical Examination'!D:D)</f>
        <v>No</v>
      </c>
      <c r="K1483" t="str">
        <f>_xlfn.XLOOKUP(Table4[[#This Row],[Customer ID]], 'Medical Examination'!A:A, 'Medical Examination'!E:E)</f>
        <v>No</v>
      </c>
      <c r="L1483" t="str">
        <f>_xlfn.XLOOKUP(Table4[[#This Row],[Customer ID]], 'Medical Examination'!A:A, 'Medical Examination'!F:F)</f>
        <v>No</v>
      </c>
      <c r="M1483">
        <f>_xlfn.XLOOKUP(Table4[[#This Row],[Customer ID]], 'Medical Examination'!A:A, 'Medical Examination'!G:G)</f>
        <v>0</v>
      </c>
      <c r="N1483" t="str">
        <f>_xlfn.XLOOKUP(Table4[[#This Row],[Customer ID]], 'Medical Examination'!A:A, 'Medical Examination'!H:H)</f>
        <v>No</v>
      </c>
      <c r="O1483" t="str">
        <f>_xlfn.XLOOKUP(Table4[[#This Row],[Customer ID]], 'Medical Examination'!A:A, 'Medical Examination'!I:I)</f>
        <v>Normal</v>
      </c>
      <c r="P1483" t="str">
        <f>_xlfn.XLOOKUP(Table4[[#This Row],[Customer ID]], 'Medical Examination'!A:A, 'Medical Examination'!J:J)</f>
        <v>Overweight</v>
      </c>
      <c r="Q1483" s="1">
        <f>_xlfn.XLOOKUP(Table4[[#This Row],[Customer ID]], Hospitalisation!A:A, Hospitalisation!E:E)</f>
        <v>7077.19</v>
      </c>
      <c r="R1483" t="str">
        <f>_xlfn.XLOOKUP(Table4[[#This Row],[Customer ID]], Hospitalisation!A:A, Hospitalisation!F:F)</f>
        <v>Tier - 2</v>
      </c>
      <c r="S1483" t="str">
        <f>_xlfn.XLOOKUP(Table4[[#This Row],[Customer ID]], Hospitalisation!A:A, Hospitalisation!G:G)</f>
        <v>Tier - 3</v>
      </c>
      <c r="T1483" t="str">
        <f>_xlfn.XLOOKUP(Table4[[#This Row],[Customer ID]], Hospitalisation!A:A, Hospitalisation!H:H)</f>
        <v>R1024</v>
      </c>
      <c r="U1483" t="str" cm="1">
        <f t="array" ref="U1483">_xlfn.IFS(Table4[[#This Row],[Age]]&lt;=29,"Youth",Table4[[#This Row],[Age]]&lt;=49,"Adults",Table4[[#This Row],[Age]]&gt;=50,"Senior")</f>
        <v>Adults</v>
      </c>
    </row>
    <row r="1484" spans="1:21">
      <c r="A1484" t="s">
        <v>3894</v>
      </c>
      <c r="B1484" t="str">
        <f>_xlfn.XLOOKUP(Table4[[#This Row],[Customer ID]],Table1[[#This Row],[Customer ID]],Table1[[#This Row],[TITLE]],0)</f>
        <v>Mr</v>
      </c>
      <c r="C1484" t="str" cm="1">
        <f t="array" ref="C1484">_xlfn.XLOOKUP(Table4[[#This Row],[Customer ID]],Table1[[#All],[Customer ID]],Table1[[#All],[FIRST NAME]],0)</f>
        <v>Justin R</v>
      </c>
      <c r="D1484" t="str" cm="1">
        <f t="array" ref="D1484">_xlfn.XLOOKUP(Table4[[#This Row],[Customer ID]],Table1[[#All],[Customer ID]],Table1[[#All],[LAST NAME]],0)</f>
        <v>Patronick</v>
      </c>
      <c r="E1484" s="5" cm="1">
        <f t="array" ref="E1484">_xlfn.XLOOKUP(Table4[[#This Row],[Customer ID]],Table3[[#All],[Customer ID]],Table3[[#All],[Date of Birth]],0)</f>
        <v>28665</v>
      </c>
      <c r="F1484" cm="1">
        <f t="array" ref="F1484">_xlfn.XLOOKUP(Table4[[#This Row],[Customer ID]],Table3[[#All],[Customer ID]],Table3[[#All],[Age]],0)</f>
        <v>44</v>
      </c>
      <c r="G1484" cm="1">
        <f t="array" ref="G1484">_xlfn.XLOOKUP(Table4[[#This Row],[Customer ID]],Table3[[#All],[Customer ID]],Table3[[#All],[Children]],0)</f>
        <v>2</v>
      </c>
      <c r="H1484" cm="1">
        <f t="array" ref="H1484">_xlfn.XLOOKUP(Table4[[#This Row],[Customer ID]],Table2[[#All],[Customer ID]],Table2[[#All],[BMI]],0)</f>
        <v>23.31</v>
      </c>
      <c r="I1484" cm="1">
        <f t="array" ref="I1484">_xlfn.XLOOKUP(Table4[[#This Row],[Customer ID]],Table2[[#All],[Customer ID]],Table2[[#All],[HBA1C]],0)</f>
        <v>8.27</v>
      </c>
      <c r="J1484" t="str">
        <f>_xlfn.XLOOKUP(Table4[[#This Row],[Customer ID]], 'Medical Examination'!A:A, 'Medical Examination'!D:D)</f>
        <v>No</v>
      </c>
      <c r="K1484" t="str">
        <f>_xlfn.XLOOKUP(Table4[[#This Row],[Customer ID]], 'Medical Examination'!A:A, 'Medical Examination'!E:E)</f>
        <v>No</v>
      </c>
      <c r="L1484" t="str">
        <f>_xlfn.XLOOKUP(Table4[[#This Row],[Customer ID]], 'Medical Examination'!A:A, 'Medical Examination'!F:F)</f>
        <v>No</v>
      </c>
      <c r="M1484">
        <f>_xlfn.XLOOKUP(Table4[[#This Row],[Customer ID]], 'Medical Examination'!A:A, 'Medical Examination'!G:G)</f>
        <v>0</v>
      </c>
      <c r="N1484" t="str">
        <f>_xlfn.XLOOKUP(Table4[[#This Row],[Customer ID]], 'Medical Examination'!A:A, 'Medical Examination'!H:H)</f>
        <v>No</v>
      </c>
      <c r="O1484" t="str">
        <f>_xlfn.XLOOKUP(Table4[[#This Row],[Customer ID]], 'Medical Examination'!A:A, 'Medical Examination'!I:I)</f>
        <v>Diabetes</v>
      </c>
      <c r="P1484" t="str">
        <f>_xlfn.XLOOKUP(Table4[[#This Row],[Customer ID]], 'Medical Examination'!A:A, 'Medical Examination'!J:J)</f>
        <v>Normal Weight</v>
      </c>
      <c r="Q1484" s="1">
        <f>_xlfn.XLOOKUP(Table4[[#This Row],[Customer ID]], Hospitalisation!A:A, Hospitalisation!E:E)</f>
        <v>7054.41</v>
      </c>
      <c r="R1484" t="str">
        <f>_xlfn.XLOOKUP(Table4[[#This Row],[Customer ID]], Hospitalisation!A:A, Hospitalisation!F:F)</f>
        <v>Tier - 2</v>
      </c>
      <c r="S1484" t="str">
        <f>_xlfn.XLOOKUP(Table4[[#This Row],[Customer ID]], Hospitalisation!A:A, Hospitalisation!G:G)</f>
        <v>Tier - 2</v>
      </c>
      <c r="T1484" t="str">
        <f>_xlfn.XLOOKUP(Table4[[#This Row],[Customer ID]], Hospitalisation!A:A, Hospitalisation!H:H)</f>
        <v>R1013</v>
      </c>
      <c r="U1484" t="str" cm="1">
        <f t="array" ref="U1484">_xlfn.IFS(Table4[[#This Row],[Age]]&lt;=29,"Youth",Table4[[#This Row],[Age]]&lt;=49,"Adults",Table4[[#This Row],[Age]]&gt;=50,"Senior")</f>
        <v>Adults</v>
      </c>
    </row>
    <row r="1485" spans="1:21">
      <c r="A1485" t="s">
        <v>3897</v>
      </c>
      <c r="B1485" t="str">
        <f>_xlfn.XLOOKUP(Table4[[#This Row],[Customer ID]],Table1[[#This Row],[Customer ID]],Table1[[#This Row],[TITLE]],0)</f>
        <v>Ms</v>
      </c>
      <c r="C1485" t="str" cm="1">
        <f t="array" ref="C1485">_xlfn.XLOOKUP(Table4[[#This Row],[Customer ID]],Table1[[#All],[Customer ID]],Table1[[#All],[FIRST NAME]],0)</f>
        <v>Casey</v>
      </c>
      <c r="D1485" t="str" cm="1">
        <f t="array" ref="D1485">_xlfn.XLOOKUP(Table4[[#This Row],[Customer ID]],Table1[[#All],[Customer ID]],Table1[[#All],[LAST NAME]],0)</f>
        <v>Depasquale</v>
      </c>
      <c r="E1485" s="5" cm="1">
        <f t="array" ref="E1485">_xlfn.XLOOKUP(Table4[[#This Row],[Customer ID]],Table3[[#All],[Customer ID]],Table3[[#All],[Date of Birth]],0)</f>
        <v>29400</v>
      </c>
      <c r="F1485" cm="1">
        <f t="array" ref="F1485">_xlfn.XLOOKUP(Table4[[#This Row],[Customer ID]],Table3[[#All],[Customer ID]],Table3[[#All],[Age]],0)</f>
        <v>42</v>
      </c>
      <c r="G1485" cm="1">
        <f t="array" ref="G1485">_xlfn.XLOOKUP(Table4[[#This Row],[Customer ID]],Table3[[#All],[Customer ID]],Table3[[#All],[Children]],0)</f>
        <v>1</v>
      </c>
      <c r="H1485" cm="1">
        <f t="array" ref="H1485">_xlfn.XLOOKUP(Table4[[#This Row],[Customer ID]],Table2[[#All],[Customer ID]],Table2[[#All],[BMI]],0)</f>
        <v>29</v>
      </c>
      <c r="I1485" cm="1">
        <f t="array" ref="I1485">_xlfn.XLOOKUP(Table4[[#This Row],[Customer ID]],Table2[[#All],[Customer ID]],Table2[[#All],[HBA1C]],0)</f>
        <v>4.5599999999999996</v>
      </c>
      <c r="J1485" t="str">
        <f>_xlfn.XLOOKUP(Table4[[#This Row],[Customer ID]], 'Medical Examination'!A:A, 'Medical Examination'!D:D)</f>
        <v>No</v>
      </c>
      <c r="K1485" t="str">
        <f>_xlfn.XLOOKUP(Table4[[#This Row],[Customer ID]], 'Medical Examination'!A:A, 'Medical Examination'!E:E)</f>
        <v>No</v>
      </c>
      <c r="L1485" t="str">
        <f>_xlfn.XLOOKUP(Table4[[#This Row],[Customer ID]], 'Medical Examination'!A:A, 'Medical Examination'!F:F)</f>
        <v>No</v>
      </c>
      <c r="M1485">
        <f>_xlfn.XLOOKUP(Table4[[#This Row],[Customer ID]], 'Medical Examination'!A:A, 'Medical Examination'!G:G)</f>
        <v>0</v>
      </c>
      <c r="N1485" t="str">
        <f>_xlfn.XLOOKUP(Table4[[#This Row],[Customer ID]], 'Medical Examination'!A:A, 'Medical Examination'!H:H)</f>
        <v>No</v>
      </c>
      <c r="O1485" t="str">
        <f>_xlfn.XLOOKUP(Table4[[#This Row],[Customer ID]], 'Medical Examination'!A:A, 'Medical Examination'!I:I)</f>
        <v>Normal</v>
      </c>
      <c r="P1485" t="str">
        <f>_xlfn.XLOOKUP(Table4[[#This Row],[Customer ID]], 'Medical Examination'!A:A, 'Medical Examination'!J:J)</f>
        <v>Overweight</v>
      </c>
      <c r="Q1485" s="1">
        <f>_xlfn.XLOOKUP(Table4[[#This Row],[Customer ID]], Hospitalisation!A:A, Hospitalisation!E:E)</f>
        <v>7050.64</v>
      </c>
      <c r="R1485" t="str">
        <f>_xlfn.XLOOKUP(Table4[[#This Row],[Customer ID]], Hospitalisation!A:A, Hospitalisation!F:F)</f>
        <v>Tier - 2</v>
      </c>
      <c r="S1485" t="str">
        <f>_xlfn.XLOOKUP(Table4[[#This Row],[Customer ID]], Hospitalisation!A:A, Hospitalisation!G:G)</f>
        <v>Tier - 3</v>
      </c>
      <c r="T1485" t="str">
        <f>_xlfn.XLOOKUP(Table4[[#This Row],[Customer ID]], Hospitalisation!A:A, Hospitalisation!H:H)</f>
        <v>R1011</v>
      </c>
      <c r="U1485" t="str" cm="1">
        <f t="array" ref="U1485">_xlfn.IFS(Table4[[#This Row],[Age]]&lt;=29,"Youth",Table4[[#This Row],[Age]]&lt;=49,"Adults",Table4[[#This Row],[Age]]&gt;=50,"Senior")</f>
        <v>Adults</v>
      </c>
    </row>
    <row r="1486" spans="1:21">
      <c r="A1486" t="s">
        <v>3899</v>
      </c>
      <c r="B1486" t="str">
        <f>_xlfn.XLOOKUP(Table4[[#This Row],[Customer ID]],Table1[[#This Row],[Customer ID]],Table1[[#This Row],[TITLE]],0)</f>
        <v>Ms</v>
      </c>
      <c r="C1486" t="str" cm="1">
        <f t="array" ref="C1486">_xlfn.XLOOKUP(Table4[[#This Row],[Customer ID]],Table1[[#All],[Customer ID]],Table1[[#All],[FIRST NAME]],0)</f>
        <v>Amanda L</v>
      </c>
      <c r="D1486" t="str" cm="1">
        <f t="array" ref="D1486">_xlfn.XLOOKUP(Table4[[#This Row],[Customer ID]],Table1[[#All],[Customer ID]],Table1[[#All],[LAST NAME]],0)</f>
        <v>Lavergne</v>
      </c>
      <c r="E1486" s="5" cm="1">
        <f t="array" ref="E1486">_xlfn.XLOOKUP(Table4[[#This Row],[Customer ID]],Table3[[#All],[Customer ID]],Table3[[#All],[Date of Birth]],0)</f>
        <v>29423</v>
      </c>
      <c r="F1486" cm="1">
        <f t="array" ref="F1486">_xlfn.XLOOKUP(Table4[[#This Row],[Customer ID]],Table3[[#All],[Customer ID]],Table3[[#All],[Age]],0)</f>
        <v>42</v>
      </c>
      <c r="G1486" cm="1">
        <f t="array" ref="G1486">_xlfn.XLOOKUP(Table4[[#This Row],[Customer ID]],Table3[[#All],[Customer ID]],Table3[[#All],[Children]],0)</f>
        <v>0</v>
      </c>
      <c r="H1486" cm="1">
        <f t="array" ref="H1486">_xlfn.XLOOKUP(Table4[[#This Row],[Customer ID]],Table2[[#All],[Customer ID]],Table2[[#All],[BMI]],0)</f>
        <v>32.869999999999997</v>
      </c>
      <c r="I1486" cm="1">
        <f t="array" ref="I1486">_xlfn.XLOOKUP(Table4[[#This Row],[Customer ID]],Table2[[#All],[Customer ID]],Table2[[#All],[HBA1C]],0)</f>
        <v>5.33</v>
      </c>
      <c r="J1486" t="str">
        <f>_xlfn.XLOOKUP(Table4[[#This Row],[Customer ID]], 'Medical Examination'!A:A, 'Medical Examination'!D:D)</f>
        <v>No</v>
      </c>
      <c r="K1486" t="str">
        <f>_xlfn.XLOOKUP(Table4[[#This Row],[Customer ID]], 'Medical Examination'!A:A, 'Medical Examination'!E:E)</f>
        <v>No</v>
      </c>
      <c r="L1486" t="str">
        <f>_xlfn.XLOOKUP(Table4[[#This Row],[Customer ID]], 'Medical Examination'!A:A, 'Medical Examination'!F:F)</f>
        <v>No</v>
      </c>
      <c r="M1486">
        <f>_xlfn.XLOOKUP(Table4[[#This Row],[Customer ID]], 'Medical Examination'!A:A, 'Medical Examination'!G:G)</f>
        <v>0</v>
      </c>
      <c r="N1486" t="str">
        <f>_xlfn.XLOOKUP(Table4[[#This Row],[Customer ID]], 'Medical Examination'!A:A, 'Medical Examination'!H:H)</f>
        <v>No</v>
      </c>
      <c r="O1486" t="str">
        <f>_xlfn.XLOOKUP(Table4[[#This Row],[Customer ID]], 'Medical Examination'!A:A, 'Medical Examination'!I:I)</f>
        <v>Normal</v>
      </c>
      <c r="P1486" t="str">
        <f>_xlfn.XLOOKUP(Table4[[#This Row],[Customer ID]], 'Medical Examination'!A:A, 'Medical Examination'!J:J)</f>
        <v>Obesity</v>
      </c>
      <c r="Q1486" s="1">
        <f>_xlfn.XLOOKUP(Table4[[#This Row],[Customer ID]], Hospitalisation!A:A, Hospitalisation!E:E)</f>
        <v>7050.02</v>
      </c>
      <c r="R1486" t="str">
        <f>_xlfn.XLOOKUP(Table4[[#This Row],[Customer ID]], Hospitalisation!A:A, Hospitalisation!F:F)</f>
        <v>Tier - 2</v>
      </c>
      <c r="S1486" t="str">
        <f>_xlfn.XLOOKUP(Table4[[#This Row],[Customer ID]], Hospitalisation!A:A, Hospitalisation!G:G)</f>
        <v>Tier - 1</v>
      </c>
      <c r="T1486" t="str">
        <f>_xlfn.XLOOKUP(Table4[[#This Row],[Customer ID]], Hospitalisation!A:A, Hospitalisation!H:H)</f>
        <v>R1024</v>
      </c>
      <c r="U1486" t="str" cm="1">
        <f t="array" ref="U1486">_xlfn.IFS(Table4[[#This Row],[Age]]&lt;=29,"Youth",Table4[[#This Row],[Age]]&lt;=49,"Adults",Table4[[#This Row],[Age]]&gt;=50,"Senior")</f>
        <v>Adults</v>
      </c>
    </row>
    <row r="1487" spans="1:21">
      <c r="A1487" t="s">
        <v>3901</v>
      </c>
      <c r="B1487" t="str">
        <f>_xlfn.XLOOKUP(Table4[[#This Row],[Customer ID]],Table1[[#This Row],[Customer ID]],Table1[[#This Row],[TITLE]],0)</f>
        <v>Ms</v>
      </c>
      <c r="C1487" t="str" cm="1">
        <f t="array" ref="C1487">_xlfn.XLOOKUP(Table4[[#This Row],[Customer ID]],Table1[[#All],[Customer ID]],Table1[[#All],[FIRST NAME]],0)</f>
        <v>Ayako N</v>
      </c>
      <c r="D1487" t="str" cm="1">
        <f t="array" ref="D1487">_xlfn.XLOOKUP(Table4[[#This Row],[Customer ID]],Table1[[#All],[Customer ID]],Table1[[#All],[LAST NAME]],0)</f>
        <v>Kawakami</v>
      </c>
      <c r="E1487" s="5" cm="1">
        <f t="array" ref="E1487">_xlfn.XLOOKUP(Table4[[#This Row],[Customer ID]],Table3[[#All],[Customer ID]],Table3[[#All],[Date of Birth]],0)</f>
        <v>29516</v>
      </c>
      <c r="F1487" cm="1">
        <f t="array" ref="F1487">_xlfn.XLOOKUP(Table4[[#This Row],[Customer ID]],Table3[[#All],[Customer ID]],Table3[[#All],[Age]],0)</f>
        <v>42</v>
      </c>
      <c r="G1487" cm="1">
        <f t="array" ref="G1487">_xlfn.XLOOKUP(Table4[[#This Row],[Customer ID]],Table3[[#All],[Customer ID]],Table3[[#All],[Children]],0)</f>
        <v>1</v>
      </c>
      <c r="H1487" cm="1">
        <f t="array" ref="H1487">_xlfn.XLOOKUP(Table4[[#This Row],[Customer ID]],Table2[[#All],[Customer ID]],Table2[[#All],[BMI]],0)</f>
        <v>26.18</v>
      </c>
      <c r="I1487" cm="1">
        <f t="array" ref="I1487">_xlfn.XLOOKUP(Table4[[#This Row],[Customer ID]],Table2[[#All],[Customer ID]],Table2[[#All],[HBA1C]],0)</f>
        <v>5.63</v>
      </c>
      <c r="J1487" t="str">
        <f>_xlfn.XLOOKUP(Table4[[#This Row],[Customer ID]], 'Medical Examination'!A:A, 'Medical Examination'!D:D)</f>
        <v>No</v>
      </c>
      <c r="K1487" t="str">
        <f>_xlfn.XLOOKUP(Table4[[#This Row],[Customer ID]], 'Medical Examination'!A:A, 'Medical Examination'!E:E)</f>
        <v>No</v>
      </c>
      <c r="L1487" t="str">
        <f>_xlfn.XLOOKUP(Table4[[#This Row],[Customer ID]], 'Medical Examination'!A:A, 'Medical Examination'!F:F)</f>
        <v>No</v>
      </c>
      <c r="M1487">
        <f>_xlfn.XLOOKUP(Table4[[#This Row],[Customer ID]], 'Medical Examination'!A:A, 'Medical Examination'!G:G)</f>
        <v>0</v>
      </c>
      <c r="N1487" t="str">
        <f>_xlfn.XLOOKUP(Table4[[#This Row],[Customer ID]], 'Medical Examination'!A:A, 'Medical Examination'!H:H)</f>
        <v>No</v>
      </c>
      <c r="O1487" t="str">
        <f>_xlfn.XLOOKUP(Table4[[#This Row],[Customer ID]], 'Medical Examination'!A:A, 'Medical Examination'!I:I)</f>
        <v>Normal</v>
      </c>
      <c r="P1487" t="str">
        <f>_xlfn.XLOOKUP(Table4[[#This Row],[Customer ID]], 'Medical Examination'!A:A, 'Medical Examination'!J:J)</f>
        <v>Overweight</v>
      </c>
      <c r="Q1487" s="1">
        <f>_xlfn.XLOOKUP(Table4[[#This Row],[Customer ID]], Hospitalisation!A:A, Hospitalisation!E:E)</f>
        <v>7046.72</v>
      </c>
      <c r="R1487" t="str">
        <f>_xlfn.XLOOKUP(Table4[[#This Row],[Customer ID]], Hospitalisation!A:A, Hospitalisation!F:F)</f>
        <v>Tier - 2</v>
      </c>
      <c r="S1487" t="str">
        <f>_xlfn.XLOOKUP(Table4[[#This Row],[Customer ID]], Hospitalisation!A:A, Hospitalisation!G:G)</f>
        <v>Tier - 3</v>
      </c>
      <c r="T1487" t="str">
        <f>_xlfn.XLOOKUP(Table4[[#This Row],[Customer ID]], Hospitalisation!A:A, Hospitalisation!H:H)</f>
        <v>R1013</v>
      </c>
      <c r="U1487" t="str" cm="1">
        <f t="array" ref="U1487">_xlfn.IFS(Table4[[#This Row],[Age]]&lt;=29,"Youth",Table4[[#This Row],[Age]]&lt;=49,"Adults",Table4[[#This Row],[Age]]&gt;=50,"Senior")</f>
        <v>Adults</v>
      </c>
    </row>
    <row r="1488" spans="1:21">
      <c r="A1488" t="s">
        <v>3904</v>
      </c>
      <c r="B1488" t="str">
        <f>_xlfn.XLOOKUP(Table4[[#This Row],[Customer ID]],Table1[[#This Row],[Customer ID]],Table1[[#This Row],[TITLE]],0)</f>
        <v>Ms</v>
      </c>
      <c r="C1488" t="str" cm="1">
        <f t="array" ref="C1488">_xlfn.XLOOKUP(Table4[[#This Row],[Customer ID]],Table1[[#All],[Customer ID]],Table1[[#All],[FIRST NAME]],0)</f>
        <v>Emilee</v>
      </c>
      <c r="D1488" t="str" cm="1">
        <f t="array" ref="D1488">_xlfn.XLOOKUP(Table4[[#This Row],[Customer ID]],Table1[[#All],[Customer ID]],Table1[[#All],[LAST NAME]],0)</f>
        <v>Gonsalves</v>
      </c>
      <c r="E1488" s="5" cm="1">
        <f t="array" ref="E1488">_xlfn.XLOOKUP(Table4[[#This Row],[Customer ID]],Table3[[#All],[Customer ID]],Table3[[#All],[Date of Birth]],0)</f>
        <v>29428</v>
      </c>
      <c r="F1488" cm="1">
        <f t="array" ref="F1488">_xlfn.XLOOKUP(Table4[[#This Row],[Customer ID]],Table3[[#All],[Customer ID]],Table3[[#All],[Age]],0)</f>
        <v>42</v>
      </c>
      <c r="G1488" cm="1">
        <f t="array" ref="G1488">_xlfn.XLOOKUP(Table4[[#This Row],[Customer ID]],Table3[[#All],[Customer ID]],Table3[[#All],[Children]],0)</f>
        <v>1</v>
      </c>
      <c r="H1488" cm="1">
        <f t="array" ref="H1488">_xlfn.XLOOKUP(Table4[[#This Row],[Customer ID]],Table2[[#All],[Customer ID]],Table2[[#All],[BMI]],0)</f>
        <v>25.3</v>
      </c>
      <c r="I1488" cm="1">
        <f t="array" ref="I1488">_xlfn.XLOOKUP(Table4[[#This Row],[Customer ID]],Table2[[#All],[Customer ID]],Table2[[#All],[HBA1C]],0)</f>
        <v>5.12</v>
      </c>
      <c r="J1488" t="str">
        <f>_xlfn.XLOOKUP(Table4[[#This Row],[Customer ID]], 'Medical Examination'!A:A, 'Medical Examination'!D:D)</f>
        <v>No</v>
      </c>
      <c r="K1488" t="str">
        <f>_xlfn.XLOOKUP(Table4[[#This Row],[Customer ID]], 'Medical Examination'!A:A, 'Medical Examination'!E:E)</f>
        <v>No</v>
      </c>
      <c r="L1488" t="str">
        <f>_xlfn.XLOOKUP(Table4[[#This Row],[Customer ID]], 'Medical Examination'!A:A, 'Medical Examination'!F:F)</f>
        <v>No</v>
      </c>
      <c r="M1488">
        <f>_xlfn.XLOOKUP(Table4[[#This Row],[Customer ID]], 'Medical Examination'!A:A, 'Medical Examination'!G:G)</f>
        <v>0</v>
      </c>
      <c r="N1488" t="str">
        <f>_xlfn.XLOOKUP(Table4[[#This Row],[Customer ID]], 'Medical Examination'!A:A, 'Medical Examination'!H:H)</f>
        <v>No</v>
      </c>
      <c r="O1488" t="str">
        <f>_xlfn.XLOOKUP(Table4[[#This Row],[Customer ID]], 'Medical Examination'!A:A, 'Medical Examination'!I:I)</f>
        <v>Normal</v>
      </c>
      <c r="P1488" t="str">
        <f>_xlfn.XLOOKUP(Table4[[#This Row],[Customer ID]], 'Medical Examination'!A:A, 'Medical Examination'!J:J)</f>
        <v>Overweight</v>
      </c>
      <c r="Q1488" s="1">
        <f>_xlfn.XLOOKUP(Table4[[#This Row],[Customer ID]], Hospitalisation!A:A, Hospitalisation!E:E)</f>
        <v>7045.5</v>
      </c>
      <c r="R1488" t="str">
        <f>_xlfn.XLOOKUP(Table4[[#This Row],[Customer ID]], Hospitalisation!A:A, Hospitalisation!F:F)</f>
        <v>Tier - 2</v>
      </c>
      <c r="S1488" t="str">
        <f>_xlfn.XLOOKUP(Table4[[#This Row],[Customer ID]], Hospitalisation!A:A, Hospitalisation!G:G)</f>
        <v>Tier - 1</v>
      </c>
      <c r="T1488" t="str">
        <f>_xlfn.XLOOKUP(Table4[[#This Row],[Customer ID]], Hospitalisation!A:A, Hospitalisation!H:H)</f>
        <v>R1011</v>
      </c>
      <c r="U1488" t="str" cm="1">
        <f t="array" ref="U1488">_xlfn.IFS(Table4[[#This Row],[Age]]&lt;=29,"Youth",Table4[[#This Row],[Age]]&lt;=49,"Adults",Table4[[#This Row],[Age]]&gt;=50,"Senior")</f>
        <v>Adults</v>
      </c>
    </row>
    <row r="1489" spans="1:21">
      <c r="A1489" t="s">
        <v>3907</v>
      </c>
      <c r="B1489" t="str">
        <f>_xlfn.XLOOKUP(Table4[[#This Row],[Customer ID]],Table1[[#This Row],[Customer ID]],Table1[[#This Row],[TITLE]],0)</f>
        <v>Mr</v>
      </c>
      <c r="C1489" t="str" cm="1">
        <f t="array" ref="C1489">_xlfn.XLOOKUP(Table4[[#This Row],[Customer ID]],Table1[[#All],[Customer ID]],Table1[[#All],[FIRST NAME]],0)</f>
        <v>Stephen M</v>
      </c>
      <c r="D1489" t="str" cm="1">
        <f t="array" ref="D1489">_xlfn.XLOOKUP(Table4[[#This Row],[Customer ID]],Table1[[#All],[Customer ID]],Table1[[#All],[LAST NAME]],0)</f>
        <v>Peck</v>
      </c>
      <c r="E1489" s="5" cm="1">
        <f t="array" ref="E1489">_xlfn.XLOOKUP(Table4[[#This Row],[Customer ID]],Table3[[#All],[Customer ID]],Table3[[#All],[Date of Birth]],0)</f>
        <v>35001</v>
      </c>
      <c r="F1489" cm="1">
        <f t="array" ref="F1489">_xlfn.XLOOKUP(Table4[[#This Row],[Customer ID]],Table3[[#All],[Customer ID]],Table3[[#All],[Age]],0)</f>
        <v>27</v>
      </c>
      <c r="G1489" cm="1">
        <f t="array" ref="G1489">_xlfn.XLOOKUP(Table4[[#This Row],[Customer ID]],Table3[[#All],[Customer ID]],Table3[[#All],[Children]],0)</f>
        <v>0</v>
      </c>
      <c r="H1489" cm="1">
        <f t="array" ref="H1489">_xlfn.XLOOKUP(Table4[[#This Row],[Customer ID]],Table2[[#All],[Customer ID]],Table2[[#All],[BMI]],0)</f>
        <v>36.94</v>
      </c>
      <c r="I1489" cm="1">
        <f t="array" ref="I1489">_xlfn.XLOOKUP(Table4[[#This Row],[Customer ID]],Table2[[#All],[Customer ID]],Table2[[#All],[HBA1C]],0)</f>
        <v>5.15</v>
      </c>
      <c r="J1489" t="str">
        <f>_xlfn.XLOOKUP(Table4[[#This Row],[Customer ID]], 'Medical Examination'!A:A, 'Medical Examination'!D:D)</f>
        <v>Yes</v>
      </c>
      <c r="K1489" t="str">
        <f>_xlfn.XLOOKUP(Table4[[#This Row],[Customer ID]], 'Medical Examination'!A:A, 'Medical Examination'!E:E)</f>
        <v>No</v>
      </c>
      <c r="L1489" t="str">
        <f>_xlfn.XLOOKUP(Table4[[#This Row],[Customer ID]], 'Medical Examination'!A:A, 'Medical Examination'!F:F)</f>
        <v>No</v>
      </c>
      <c r="M1489">
        <f>_xlfn.XLOOKUP(Table4[[#This Row],[Customer ID]], 'Medical Examination'!A:A, 'Medical Examination'!G:G)</f>
        <v>1</v>
      </c>
      <c r="N1489" t="str">
        <f>_xlfn.XLOOKUP(Table4[[#This Row],[Customer ID]], 'Medical Examination'!A:A, 'Medical Examination'!H:H)</f>
        <v>No</v>
      </c>
      <c r="O1489" t="str">
        <f>_xlfn.XLOOKUP(Table4[[#This Row],[Customer ID]], 'Medical Examination'!A:A, 'Medical Examination'!I:I)</f>
        <v>Normal</v>
      </c>
      <c r="P1489" t="str">
        <f>_xlfn.XLOOKUP(Table4[[#This Row],[Customer ID]], 'Medical Examination'!A:A, 'Medical Examination'!J:J)</f>
        <v>Obesity</v>
      </c>
      <c r="Q1489" s="1">
        <f>_xlfn.XLOOKUP(Table4[[#This Row],[Customer ID]], Hospitalisation!A:A, Hospitalisation!E:E)</f>
        <v>7042.11</v>
      </c>
      <c r="R1489" t="str">
        <f>_xlfn.XLOOKUP(Table4[[#This Row],[Customer ID]], Hospitalisation!A:A, Hospitalisation!F:F)</f>
        <v>Tier - 2</v>
      </c>
      <c r="S1489" t="str">
        <f>_xlfn.XLOOKUP(Table4[[#This Row],[Customer ID]], Hospitalisation!A:A, Hospitalisation!G:G)</f>
        <v>Tier - 3</v>
      </c>
      <c r="T1489" t="str">
        <f>_xlfn.XLOOKUP(Table4[[#This Row],[Customer ID]], Hospitalisation!A:A, Hospitalisation!H:H)</f>
        <v>R1012</v>
      </c>
      <c r="U1489" t="str" cm="1">
        <f t="array" ref="U1489">_xlfn.IFS(Table4[[#This Row],[Age]]&lt;=29,"Youth",Table4[[#This Row],[Age]]&lt;=49,"Adults",Table4[[#This Row],[Age]]&gt;=50,"Senior")</f>
        <v>Youth</v>
      </c>
    </row>
    <row r="1490" spans="1:21">
      <c r="A1490" t="s">
        <v>3909</v>
      </c>
      <c r="B1490" t="str">
        <f>_xlfn.XLOOKUP(Table4[[#This Row],[Customer ID]],Table1[[#This Row],[Customer ID]],Table1[[#This Row],[TITLE]],0)</f>
        <v>Ms</v>
      </c>
      <c r="C1490" t="str" cm="1">
        <f t="array" ref="C1490">_xlfn.XLOOKUP(Table4[[#This Row],[Customer ID]],Table1[[#All],[Customer ID]],Table1[[#All],[FIRST NAME]],0)</f>
        <v>Annemarie A</v>
      </c>
      <c r="D1490" t="str" cm="1">
        <f t="array" ref="D1490">_xlfn.XLOOKUP(Table4[[#This Row],[Customer ID]],Table1[[#All],[Customer ID]],Table1[[#All],[LAST NAME]],0)</f>
        <v>Aure</v>
      </c>
      <c r="E1490" s="5" cm="1">
        <f t="array" ref="E1490">_xlfn.XLOOKUP(Table4[[#This Row],[Customer ID]],Table3[[#All],[Customer ID]],Table3[[#All],[Date of Birth]],0)</f>
        <v>28643</v>
      </c>
      <c r="F1490" cm="1">
        <f t="array" ref="F1490">_xlfn.XLOOKUP(Table4[[#This Row],[Customer ID]],Table3[[#All],[Customer ID]],Table3[[#All],[Age]],0)</f>
        <v>45</v>
      </c>
      <c r="G1490" cm="1">
        <f t="array" ref="G1490">_xlfn.XLOOKUP(Table4[[#This Row],[Customer ID]],Table3[[#All],[Customer ID]],Table3[[#All],[Children]],0)</f>
        <v>2</v>
      </c>
      <c r="H1490" cm="1">
        <f t="array" ref="H1490">_xlfn.XLOOKUP(Table4[[#This Row],[Customer ID]],Table2[[#All],[Customer ID]],Table2[[#All],[BMI]],0)</f>
        <v>22.86</v>
      </c>
      <c r="I1490" cm="1">
        <f t="array" ref="I1490">_xlfn.XLOOKUP(Table4[[#This Row],[Customer ID]],Table2[[#All],[Customer ID]],Table2[[#All],[HBA1C]],0)</f>
        <v>7.5</v>
      </c>
      <c r="J1490" t="str">
        <f>_xlfn.XLOOKUP(Table4[[#This Row],[Customer ID]], 'Medical Examination'!A:A, 'Medical Examination'!D:D)</f>
        <v>No</v>
      </c>
      <c r="K1490" t="str">
        <f>_xlfn.XLOOKUP(Table4[[#This Row],[Customer ID]], 'Medical Examination'!A:A, 'Medical Examination'!E:E)</f>
        <v>No</v>
      </c>
      <c r="L1490" t="str">
        <f>_xlfn.XLOOKUP(Table4[[#This Row],[Customer ID]], 'Medical Examination'!A:A, 'Medical Examination'!F:F)</f>
        <v>No</v>
      </c>
      <c r="M1490">
        <f>_xlfn.XLOOKUP(Table4[[#This Row],[Customer ID]], 'Medical Examination'!A:A, 'Medical Examination'!G:G)</f>
        <v>0</v>
      </c>
      <c r="N1490" t="str">
        <f>_xlfn.XLOOKUP(Table4[[#This Row],[Customer ID]], 'Medical Examination'!A:A, 'Medical Examination'!H:H)</f>
        <v>No</v>
      </c>
      <c r="O1490" t="str">
        <f>_xlfn.XLOOKUP(Table4[[#This Row],[Customer ID]], 'Medical Examination'!A:A, 'Medical Examination'!I:I)</f>
        <v>Diabetes</v>
      </c>
      <c r="P1490" t="str">
        <f>_xlfn.XLOOKUP(Table4[[#This Row],[Customer ID]], 'Medical Examination'!A:A, 'Medical Examination'!J:J)</f>
        <v>Normal Weight</v>
      </c>
      <c r="Q1490" s="1">
        <f>_xlfn.XLOOKUP(Table4[[#This Row],[Customer ID]], Hospitalisation!A:A, Hospitalisation!E:E)</f>
        <v>7033.08</v>
      </c>
      <c r="R1490" t="str">
        <f>_xlfn.XLOOKUP(Table4[[#This Row],[Customer ID]], Hospitalisation!A:A, Hospitalisation!F:F)</f>
        <v>Tier - 2</v>
      </c>
      <c r="S1490" t="str">
        <f>_xlfn.XLOOKUP(Table4[[#This Row],[Customer ID]], Hospitalisation!A:A, Hospitalisation!G:G)</f>
        <v>Tier - 2</v>
      </c>
      <c r="T1490" t="str">
        <f>_xlfn.XLOOKUP(Table4[[#This Row],[Customer ID]], Hospitalisation!A:A, Hospitalisation!H:H)</f>
        <v>R1013</v>
      </c>
      <c r="U1490" t="str" cm="1">
        <f t="array" ref="U1490">_xlfn.IFS(Table4[[#This Row],[Age]]&lt;=29,"Youth",Table4[[#This Row],[Age]]&lt;=49,"Adults",Table4[[#This Row],[Age]]&gt;=50,"Senior")</f>
        <v>Adults</v>
      </c>
    </row>
    <row r="1491" spans="1:21">
      <c r="A1491" t="s">
        <v>3912</v>
      </c>
      <c r="B1491" t="str">
        <f>_xlfn.XLOOKUP(Table4[[#This Row],[Customer ID]],Table1[[#This Row],[Customer ID]],Table1[[#This Row],[TITLE]],0)</f>
        <v>Ms</v>
      </c>
      <c r="C1491" t="str" cm="1">
        <f t="array" ref="C1491">_xlfn.XLOOKUP(Table4[[#This Row],[Customer ID]],Table1[[#All],[Customer ID]],Table1[[#All],[FIRST NAME]],0)</f>
        <v>Ashley R</v>
      </c>
      <c r="D1491" t="str" cm="1">
        <f t="array" ref="D1491">_xlfn.XLOOKUP(Table4[[#This Row],[Customer ID]],Table1[[#All],[Customer ID]],Table1[[#All],[LAST NAME]],0)</f>
        <v>Mattingly</v>
      </c>
      <c r="E1491" s="5" cm="1">
        <f t="array" ref="E1491">_xlfn.XLOOKUP(Table4[[#This Row],[Customer ID]],Table3[[#All],[Customer ID]],Table3[[#All],[Date of Birth]],0)</f>
        <v>25390</v>
      </c>
      <c r="F1491" cm="1">
        <f t="array" ref="F1491">_xlfn.XLOOKUP(Table4[[#This Row],[Customer ID]],Table3[[#All],[Customer ID]],Table3[[#All],[Age]],0)</f>
        <v>53</v>
      </c>
      <c r="G1491" cm="1">
        <f t="array" ref="G1491">_xlfn.XLOOKUP(Table4[[#This Row],[Customer ID]],Table3[[#All],[Customer ID]],Table3[[#All],[Children]],0)</f>
        <v>0</v>
      </c>
      <c r="H1491" cm="1">
        <f t="array" ref="H1491">_xlfn.XLOOKUP(Table4[[#This Row],[Customer ID]],Table2[[#All],[Customer ID]],Table2[[#All],[BMI]],0)</f>
        <v>18.760000000000002</v>
      </c>
      <c r="I1491" cm="1">
        <f t="array" ref="I1491">_xlfn.XLOOKUP(Table4[[#This Row],[Customer ID]],Table2[[#All],[Customer ID]],Table2[[#All],[HBA1C]],0)</f>
        <v>4.88</v>
      </c>
      <c r="J1491" t="str">
        <f>_xlfn.XLOOKUP(Table4[[#This Row],[Customer ID]], 'Medical Examination'!A:A, 'Medical Examination'!D:D)</f>
        <v>Yes</v>
      </c>
      <c r="K1491" t="str">
        <f>_xlfn.XLOOKUP(Table4[[#This Row],[Customer ID]], 'Medical Examination'!A:A, 'Medical Examination'!E:E)</f>
        <v>No</v>
      </c>
      <c r="L1491" t="str">
        <f>_xlfn.XLOOKUP(Table4[[#This Row],[Customer ID]], 'Medical Examination'!A:A, 'Medical Examination'!F:F)</f>
        <v>Yes</v>
      </c>
      <c r="M1491">
        <f>_xlfn.XLOOKUP(Table4[[#This Row],[Customer ID]], 'Medical Examination'!A:A, 'Medical Examination'!G:G)</f>
        <v>1</v>
      </c>
      <c r="N1491" t="str">
        <f>_xlfn.XLOOKUP(Table4[[#This Row],[Customer ID]], 'Medical Examination'!A:A, 'Medical Examination'!H:H)</f>
        <v>No</v>
      </c>
      <c r="O1491" t="str">
        <f>_xlfn.XLOOKUP(Table4[[#This Row],[Customer ID]], 'Medical Examination'!A:A, 'Medical Examination'!I:I)</f>
        <v>Normal</v>
      </c>
      <c r="P1491" t="str">
        <f>_xlfn.XLOOKUP(Table4[[#This Row],[Customer ID]], 'Medical Examination'!A:A, 'Medical Examination'!J:J)</f>
        <v>Normal Weight</v>
      </c>
      <c r="Q1491" s="1">
        <f>_xlfn.XLOOKUP(Table4[[#This Row],[Customer ID]], Hospitalisation!A:A, Hospitalisation!E:E)</f>
        <v>7003.1</v>
      </c>
      <c r="R1491" t="str">
        <f>_xlfn.XLOOKUP(Table4[[#This Row],[Customer ID]], Hospitalisation!A:A, Hospitalisation!F:F)</f>
        <v>Tier - 2</v>
      </c>
      <c r="S1491" t="str">
        <f>_xlfn.XLOOKUP(Table4[[#This Row],[Customer ID]], Hospitalisation!A:A, Hospitalisation!G:G)</f>
        <v>Tier - 3</v>
      </c>
      <c r="T1491" t="str">
        <f>_xlfn.XLOOKUP(Table4[[#This Row],[Customer ID]], Hospitalisation!A:A, Hospitalisation!H:H)</f>
        <v>R1013</v>
      </c>
      <c r="U1491" t="str" cm="1">
        <f t="array" ref="U1491">_xlfn.IFS(Table4[[#This Row],[Age]]&lt;=29,"Youth",Table4[[#This Row],[Age]]&lt;=49,"Adults",Table4[[#This Row],[Age]]&gt;=50,"Senior")</f>
        <v>Senior</v>
      </c>
    </row>
    <row r="1492" spans="1:21">
      <c r="A1492" t="s">
        <v>3915</v>
      </c>
      <c r="B1492" t="str">
        <f>_xlfn.XLOOKUP(Table4[[#This Row],[Customer ID]],Table1[[#This Row],[Customer ID]],Table1[[#This Row],[TITLE]],0)</f>
        <v>Ms</v>
      </c>
      <c r="C1492" t="str" cm="1">
        <f t="array" ref="C1492">_xlfn.XLOOKUP(Table4[[#This Row],[Customer ID]],Table1[[#All],[Customer ID]],Table1[[#All],[FIRST NAME]],0)</f>
        <v>Leslie A</v>
      </c>
      <c r="D1492" t="str" cm="1">
        <f t="array" ref="D1492">_xlfn.XLOOKUP(Table4[[#This Row],[Customer ID]],Table1[[#All],[Customer ID]],Table1[[#All],[LAST NAME]],0)</f>
        <v>Stelpflug</v>
      </c>
      <c r="E1492" s="5" cm="1">
        <f t="array" ref="E1492">_xlfn.XLOOKUP(Table4[[#This Row],[Customer ID]],Table3[[#All],[Customer ID]],Table3[[#All],[Date of Birth]],0)</f>
        <v>30195</v>
      </c>
      <c r="F1492" cm="1">
        <f t="array" ref="F1492">_xlfn.XLOOKUP(Table4[[#This Row],[Customer ID]],Table3[[#All],[Customer ID]],Table3[[#All],[Age]],0)</f>
        <v>40</v>
      </c>
      <c r="G1492" cm="1">
        <f t="array" ref="G1492">_xlfn.XLOOKUP(Table4[[#This Row],[Customer ID]],Table3[[#All],[Customer ID]],Table3[[#All],[Children]],0)</f>
        <v>3</v>
      </c>
      <c r="H1492" cm="1">
        <f t="array" ref="H1492">_xlfn.XLOOKUP(Table4[[#This Row],[Customer ID]],Table2[[#All],[Customer ID]],Table2[[#All],[BMI]],0)</f>
        <v>24.36</v>
      </c>
      <c r="I1492" cm="1">
        <f t="array" ref="I1492">_xlfn.XLOOKUP(Table4[[#This Row],[Customer ID]],Table2[[#All],[Customer ID]],Table2[[#All],[HBA1C]],0)</f>
        <v>5.57</v>
      </c>
      <c r="J1492" t="str">
        <f>_xlfn.XLOOKUP(Table4[[#This Row],[Customer ID]], 'Medical Examination'!A:A, 'Medical Examination'!D:D)</f>
        <v>No</v>
      </c>
      <c r="K1492" t="str">
        <f>_xlfn.XLOOKUP(Table4[[#This Row],[Customer ID]], 'Medical Examination'!A:A, 'Medical Examination'!E:E)</f>
        <v>No</v>
      </c>
      <c r="L1492" t="str">
        <f>_xlfn.XLOOKUP(Table4[[#This Row],[Customer ID]], 'Medical Examination'!A:A, 'Medical Examination'!F:F)</f>
        <v>No</v>
      </c>
      <c r="M1492">
        <f>_xlfn.XLOOKUP(Table4[[#This Row],[Customer ID]], 'Medical Examination'!A:A, 'Medical Examination'!G:G)</f>
        <v>0</v>
      </c>
      <c r="N1492" t="str">
        <f>_xlfn.XLOOKUP(Table4[[#This Row],[Customer ID]], 'Medical Examination'!A:A, 'Medical Examination'!H:H)</f>
        <v>No</v>
      </c>
      <c r="O1492" t="str">
        <f>_xlfn.XLOOKUP(Table4[[#This Row],[Customer ID]], 'Medical Examination'!A:A, 'Medical Examination'!I:I)</f>
        <v>Normal</v>
      </c>
      <c r="P1492" t="str">
        <f>_xlfn.XLOOKUP(Table4[[#This Row],[Customer ID]], 'Medical Examination'!A:A, 'Medical Examination'!J:J)</f>
        <v>Normal Weight</v>
      </c>
      <c r="Q1492" s="1">
        <f>_xlfn.XLOOKUP(Table4[[#This Row],[Customer ID]], Hospitalisation!A:A, Hospitalisation!E:E)</f>
        <v>6989.95</v>
      </c>
      <c r="R1492" t="str">
        <f>_xlfn.XLOOKUP(Table4[[#This Row],[Customer ID]], Hospitalisation!A:A, Hospitalisation!F:F)</f>
        <v>Tier - 2</v>
      </c>
      <c r="S1492" t="str">
        <f>_xlfn.XLOOKUP(Table4[[#This Row],[Customer ID]], Hospitalisation!A:A, Hospitalisation!G:G)</f>
        <v>Tier - 1</v>
      </c>
      <c r="T1492" t="str">
        <f>_xlfn.XLOOKUP(Table4[[#This Row],[Customer ID]], Hospitalisation!A:A, Hospitalisation!H:H)</f>
        <v>R1013</v>
      </c>
      <c r="U1492" t="str" cm="1">
        <f t="array" ref="U1492">_xlfn.IFS(Table4[[#This Row],[Age]]&lt;=29,"Youth",Table4[[#This Row],[Age]]&lt;=49,"Adults",Table4[[#This Row],[Age]]&gt;=50,"Senior")</f>
        <v>Adults</v>
      </c>
    </row>
    <row r="1493" spans="1:21">
      <c r="A1493" t="s">
        <v>3918</v>
      </c>
      <c r="B1493" t="str">
        <f>_xlfn.XLOOKUP(Table4[[#This Row],[Customer ID]],Table1[[#This Row],[Customer ID]],Table1[[#This Row],[TITLE]],0)</f>
        <v>Mr</v>
      </c>
      <c r="C1493" t="str" cm="1">
        <f t="array" ref="C1493">_xlfn.XLOOKUP(Table4[[#This Row],[Customer ID]],Table1[[#All],[Customer ID]],Table1[[#All],[FIRST NAME]],0)</f>
        <v>Mauricio J</v>
      </c>
      <c r="D1493" t="str" cm="1">
        <f t="array" ref="D1493">_xlfn.XLOOKUP(Table4[[#This Row],[Customer ID]],Table1[[#All],[Customer ID]],Table1[[#All],[LAST NAME]],0)</f>
        <v>Sanchez Antognini</v>
      </c>
      <c r="E1493" s="5" cm="1">
        <f t="array" ref="E1493">_xlfn.XLOOKUP(Table4[[#This Row],[Customer ID]],Table3[[#All],[Customer ID]],Table3[[#All],[Date of Birth]],0)</f>
        <v>30242</v>
      </c>
      <c r="F1493" cm="1">
        <f t="array" ref="F1493">_xlfn.XLOOKUP(Table4[[#This Row],[Customer ID]],Table3[[#All],[Customer ID]],Table3[[#All],[Age]],0)</f>
        <v>40</v>
      </c>
      <c r="G1493" cm="1">
        <f t="array" ref="G1493">_xlfn.XLOOKUP(Table4[[#This Row],[Customer ID]],Table3[[#All],[Customer ID]],Table3[[#All],[Children]],0)</f>
        <v>2</v>
      </c>
      <c r="H1493" cm="1">
        <f t="array" ref="H1493">_xlfn.XLOOKUP(Table4[[#This Row],[Customer ID]],Table2[[#All],[Customer ID]],Table2[[#All],[BMI]],0)</f>
        <v>32.299999999999997</v>
      </c>
      <c r="I1493" cm="1">
        <f t="array" ref="I1493">_xlfn.XLOOKUP(Table4[[#This Row],[Customer ID]],Table2[[#All],[Customer ID]],Table2[[#All],[HBA1C]],0)</f>
        <v>5.31</v>
      </c>
      <c r="J1493" t="str">
        <f>_xlfn.XLOOKUP(Table4[[#This Row],[Customer ID]], 'Medical Examination'!A:A, 'Medical Examination'!D:D)</f>
        <v>No</v>
      </c>
      <c r="K1493" t="str">
        <f>_xlfn.XLOOKUP(Table4[[#This Row],[Customer ID]], 'Medical Examination'!A:A, 'Medical Examination'!E:E)</f>
        <v>No</v>
      </c>
      <c r="L1493" t="str">
        <f>_xlfn.XLOOKUP(Table4[[#This Row],[Customer ID]], 'Medical Examination'!A:A, 'Medical Examination'!F:F)</f>
        <v>No</v>
      </c>
      <c r="M1493">
        <f>_xlfn.XLOOKUP(Table4[[#This Row],[Customer ID]], 'Medical Examination'!A:A, 'Medical Examination'!G:G)</f>
        <v>0</v>
      </c>
      <c r="N1493" t="str">
        <f>_xlfn.XLOOKUP(Table4[[#This Row],[Customer ID]], 'Medical Examination'!A:A, 'Medical Examination'!H:H)</f>
        <v>No</v>
      </c>
      <c r="O1493" t="str">
        <f>_xlfn.XLOOKUP(Table4[[#This Row],[Customer ID]], 'Medical Examination'!A:A, 'Medical Examination'!I:I)</f>
        <v>Normal</v>
      </c>
      <c r="P1493" t="str">
        <f>_xlfn.XLOOKUP(Table4[[#This Row],[Customer ID]], 'Medical Examination'!A:A, 'Medical Examination'!J:J)</f>
        <v>Obesity</v>
      </c>
      <c r="Q1493" s="1">
        <f>_xlfn.XLOOKUP(Table4[[#This Row],[Customer ID]], Hospitalisation!A:A, Hospitalisation!E:E)</f>
        <v>6986.7</v>
      </c>
      <c r="R1493" t="str">
        <f>_xlfn.XLOOKUP(Table4[[#This Row],[Customer ID]], Hospitalisation!A:A, Hospitalisation!F:F)</f>
        <v>Tier - 3</v>
      </c>
      <c r="S1493" t="str">
        <f>_xlfn.XLOOKUP(Table4[[#This Row],[Customer ID]], Hospitalisation!A:A, Hospitalisation!G:G)</f>
        <v>Tier - 1</v>
      </c>
      <c r="T1493" t="str">
        <f>_xlfn.XLOOKUP(Table4[[#This Row],[Customer ID]], Hospitalisation!A:A, Hospitalisation!H:H)</f>
        <v>R1012</v>
      </c>
      <c r="U1493" t="str" cm="1">
        <f t="array" ref="U1493">_xlfn.IFS(Table4[[#This Row],[Age]]&lt;=29,"Youth",Table4[[#This Row],[Age]]&lt;=49,"Adults",Table4[[#This Row],[Age]]&gt;=50,"Senior")</f>
        <v>Adults</v>
      </c>
    </row>
    <row r="1494" spans="1:21">
      <c r="A1494" t="s">
        <v>3921</v>
      </c>
      <c r="B1494" t="str">
        <f>_xlfn.XLOOKUP(Table4[[#This Row],[Customer ID]],Table1[[#This Row],[Customer ID]],Table1[[#This Row],[TITLE]],0)</f>
        <v>Mr</v>
      </c>
      <c r="C1494" t="str" cm="1">
        <f t="array" ref="C1494">_xlfn.XLOOKUP(Table4[[#This Row],[Customer ID]],Table1[[#All],[Customer ID]],Table1[[#All],[FIRST NAME]],0)</f>
        <v>Kieran</v>
      </c>
      <c r="D1494" t="str" cm="1">
        <f t="array" ref="D1494">_xlfn.XLOOKUP(Table4[[#This Row],[Customer ID]],Table1[[#All],[Customer ID]],Table1[[#All],[LAST NAME]],0)</f>
        <v>Condon</v>
      </c>
      <c r="E1494" s="5" cm="1">
        <f t="array" ref="E1494">_xlfn.XLOOKUP(Table4[[#This Row],[Customer ID]],Table3[[#All],[Customer ID]],Table3[[#All],[Date of Birth]],0)</f>
        <v>31391</v>
      </c>
      <c r="F1494" cm="1">
        <f t="array" ref="F1494">_xlfn.XLOOKUP(Table4[[#This Row],[Customer ID]],Table3[[#All],[Customer ID]],Table3[[#All],[Age]],0)</f>
        <v>37</v>
      </c>
      <c r="G1494" cm="1">
        <f t="array" ref="G1494">_xlfn.XLOOKUP(Table4[[#This Row],[Customer ID]],Table3[[#All],[Customer ID]],Table3[[#All],[Children]],0)</f>
        <v>3</v>
      </c>
      <c r="H1494" cm="1">
        <f t="array" ref="H1494">_xlfn.XLOOKUP(Table4[[#This Row],[Customer ID]],Table2[[#All],[Customer ID]],Table2[[#All],[BMI]],0)</f>
        <v>22.704999999999998</v>
      </c>
      <c r="I1494" cm="1">
        <f t="array" ref="I1494">_xlfn.XLOOKUP(Table4[[#This Row],[Customer ID]],Table2[[#All],[Customer ID]],Table2[[#All],[HBA1C]],0)</f>
        <v>4.57</v>
      </c>
      <c r="J1494" t="str">
        <f>_xlfn.XLOOKUP(Table4[[#This Row],[Customer ID]], 'Medical Examination'!A:A, 'Medical Examination'!D:D)</f>
        <v>Yes</v>
      </c>
      <c r="K1494" t="str">
        <f>_xlfn.XLOOKUP(Table4[[#This Row],[Customer ID]], 'Medical Examination'!A:A, 'Medical Examination'!E:E)</f>
        <v>No</v>
      </c>
      <c r="L1494" t="str">
        <f>_xlfn.XLOOKUP(Table4[[#This Row],[Customer ID]], 'Medical Examination'!A:A, 'Medical Examination'!F:F)</f>
        <v>No</v>
      </c>
      <c r="M1494">
        <f>_xlfn.XLOOKUP(Table4[[#This Row],[Customer ID]], 'Medical Examination'!A:A, 'Medical Examination'!G:G)</f>
        <v>0</v>
      </c>
      <c r="N1494" t="str">
        <f>_xlfn.XLOOKUP(Table4[[#This Row],[Customer ID]], 'Medical Examination'!A:A, 'Medical Examination'!H:H)</f>
        <v>No</v>
      </c>
      <c r="O1494" t="str">
        <f>_xlfn.XLOOKUP(Table4[[#This Row],[Customer ID]], 'Medical Examination'!A:A, 'Medical Examination'!I:I)</f>
        <v>Normal</v>
      </c>
      <c r="P1494" t="str">
        <f>_xlfn.XLOOKUP(Table4[[#This Row],[Customer ID]], 'Medical Examination'!A:A, 'Medical Examination'!J:J)</f>
        <v>Normal Weight</v>
      </c>
      <c r="Q1494" s="1">
        <f>_xlfn.XLOOKUP(Table4[[#This Row],[Customer ID]], Hospitalisation!A:A, Hospitalisation!E:E)</f>
        <v>6985.51</v>
      </c>
      <c r="R1494" t="str">
        <f>_xlfn.XLOOKUP(Table4[[#This Row],[Customer ID]], Hospitalisation!A:A, Hospitalisation!F:F)</f>
        <v>Tier - 2</v>
      </c>
      <c r="S1494" t="str">
        <f>_xlfn.XLOOKUP(Table4[[#This Row],[Customer ID]], Hospitalisation!A:A, Hospitalisation!G:G)</f>
        <v>Tier - 2</v>
      </c>
      <c r="T1494" t="str">
        <f>_xlfn.XLOOKUP(Table4[[#This Row],[Customer ID]], Hospitalisation!A:A, Hospitalisation!H:H)</f>
        <v>R1019</v>
      </c>
      <c r="U1494" t="str" cm="1">
        <f t="array" ref="U1494">_xlfn.IFS(Table4[[#This Row],[Age]]&lt;=29,"Youth",Table4[[#This Row],[Age]]&lt;=49,"Adults",Table4[[#This Row],[Age]]&gt;=50,"Senior")</f>
        <v>Adults</v>
      </c>
    </row>
    <row r="1495" spans="1:21">
      <c r="A1495" t="s">
        <v>3924</v>
      </c>
      <c r="B1495" t="str">
        <f>_xlfn.XLOOKUP(Table4[[#This Row],[Customer ID]],Table1[[#This Row],[Customer ID]],Table1[[#This Row],[TITLE]],0)</f>
        <v>Ms</v>
      </c>
      <c r="C1495" t="str" cm="1">
        <f t="array" ref="C1495">_xlfn.XLOOKUP(Table4[[#This Row],[Customer ID]],Table1[[#All],[Customer ID]],Table1[[#All],[FIRST NAME]],0)</f>
        <v>Elizabeth A</v>
      </c>
      <c r="D1495" t="str" cm="1">
        <f t="array" ref="D1495">_xlfn.XLOOKUP(Table4[[#This Row],[Customer ID]],Table1[[#All],[Customer ID]],Table1[[#All],[LAST NAME]],0)</f>
        <v>Magato</v>
      </c>
      <c r="E1495" s="5" cm="1">
        <f t="array" ref="E1495">_xlfn.XLOOKUP(Table4[[#This Row],[Customer ID]],Table3[[#All],[Customer ID]],Table3[[#All],[Date of Birth]],0)</f>
        <v>27548</v>
      </c>
      <c r="F1495" cm="1">
        <f t="array" ref="F1495">_xlfn.XLOOKUP(Table4[[#This Row],[Customer ID]],Table3[[#All],[Customer ID]],Table3[[#All],[Age]],0)</f>
        <v>48</v>
      </c>
      <c r="G1495" cm="1">
        <f t="array" ref="G1495">_xlfn.XLOOKUP(Table4[[#This Row],[Customer ID]],Table3[[#All],[Customer ID]],Table3[[#All],[Children]],0)</f>
        <v>1</v>
      </c>
      <c r="H1495" cm="1">
        <f t="array" ref="H1495">_xlfn.XLOOKUP(Table4[[#This Row],[Customer ID]],Table2[[#All],[Customer ID]],Table2[[#All],[BMI]],0)</f>
        <v>21.79</v>
      </c>
      <c r="I1495" cm="1">
        <f t="array" ref="I1495">_xlfn.XLOOKUP(Table4[[#This Row],[Customer ID]],Table2[[#All],[Customer ID]],Table2[[#All],[HBA1C]],0)</f>
        <v>8.6999999999999993</v>
      </c>
      <c r="J1495" t="str">
        <f>_xlfn.XLOOKUP(Table4[[#This Row],[Customer ID]], 'Medical Examination'!A:A, 'Medical Examination'!D:D)</f>
        <v>Yes</v>
      </c>
      <c r="K1495" t="str">
        <f>_xlfn.XLOOKUP(Table4[[#This Row],[Customer ID]], 'Medical Examination'!A:A, 'Medical Examination'!E:E)</f>
        <v>No</v>
      </c>
      <c r="L1495" t="str">
        <f>_xlfn.XLOOKUP(Table4[[#This Row],[Customer ID]], 'Medical Examination'!A:A, 'Medical Examination'!F:F)</f>
        <v>No</v>
      </c>
      <c r="M1495">
        <f>_xlfn.XLOOKUP(Table4[[#This Row],[Customer ID]], 'Medical Examination'!A:A, 'Medical Examination'!G:G)</f>
        <v>1</v>
      </c>
      <c r="N1495" t="str">
        <f>_xlfn.XLOOKUP(Table4[[#This Row],[Customer ID]], 'Medical Examination'!A:A, 'Medical Examination'!H:H)</f>
        <v>No</v>
      </c>
      <c r="O1495" t="str">
        <f>_xlfn.XLOOKUP(Table4[[#This Row],[Customer ID]], 'Medical Examination'!A:A, 'Medical Examination'!I:I)</f>
        <v>Diabetes</v>
      </c>
      <c r="P1495" t="str">
        <f>_xlfn.XLOOKUP(Table4[[#This Row],[Customer ID]], 'Medical Examination'!A:A, 'Medical Examination'!J:J)</f>
        <v>Normal Weight</v>
      </c>
      <c r="Q1495" s="1">
        <f>_xlfn.XLOOKUP(Table4[[#This Row],[Customer ID]], Hospitalisation!A:A, Hospitalisation!E:E)</f>
        <v>6965.21</v>
      </c>
      <c r="R1495" t="str">
        <f>_xlfn.XLOOKUP(Table4[[#This Row],[Customer ID]], Hospitalisation!A:A, Hospitalisation!F:F)</f>
        <v>Tier - 2</v>
      </c>
      <c r="S1495" t="str">
        <f>_xlfn.XLOOKUP(Table4[[#This Row],[Customer ID]], Hospitalisation!A:A, Hospitalisation!G:G)</f>
        <v>Tier - 3</v>
      </c>
      <c r="T1495" t="str">
        <f>_xlfn.XLOOKUP(Table4[[#This Row],[Customer ID]], Hospitalisation!A:A, Hospitalisation!H:H)</f>
        <v>R1013</v>
      </c>
      <c r="U1495" t="str" cm="1">
        <f t="array" ref="U1495">_xlfn.IFS(Table4[[#This Row],[Age]]&lt;=29,"Youth",Table4[[#This Row],[Age]]&lt;=49,"Adults",Table4[[#This Row],[Age]]&gt;=50,"Senior")</f>
        <v>Adults</v>
      </c>
    </row>
    <row r="1496" spans="1:21">
      <c r="A1496" t="s">
        <v>3926</v>
      </c>
      <c r="B1496" t="str">
        <f>_xlfn.XLOOKUP(Table4[[#This Row],[Customer ID]],Table1[[#This Row],[Customer ID]],Table1[[#This Row],[TITLE]],0)</f>
        <v>Mr</v>
      </c>
      <c r="C1496" t="str" cm="1">
        <f t="array" ref="C1496">_xlfn.XLOOKUP(Table4[[#This Row],[Customer ID]],Table1[[#All],[Customer ID]],Table1[[#All],[FIRST NAME]],0)</f>
        <v>Zeke M</v>
      </c>
      <c r="D1496" t="str" cm="1">
        <f t="array" ref="D1496">_xlfn.XLOOKUP(Table4[[#This Row],[Customer ID]],Table1[[#All],[Customer ID]],Table1[[#All],[LAST NAME]],0)</f>
        <v>Dombrowski</v>
      </c>
      <c r="E1496" s="5" cm="1">
        <f t="array" ref="E1496">_xlfn.XLOOKUP(Table4[[#This Row],[Customer ID]],Table3[[#All],[Customer ID]],Table3[[#All],[Date of Birth]],0)</f>
        <v>29451</v>
      </c>
      <c r="F1496" cm="1">
        <f t="array" ref="F1496">_xlfn.XLOOKUP(Table4[[#This Row],[Customer ID]],Table3[[#All],[Customer ID]],Table3[[#All],[Age]],0)</f>
        <v>42</v>
      </c>
      <c r="G1496" cm="1">
        <f t="array" ref="G1496">_xlfn.XLOOKUP(Table4[[#This Row],[Customer ID]],Table3[[#All],[Customer ID]],Table3[[#All],[Children]],0)</f>
        <v>2</v>
      </c>
      <c r="H1496" cm="1">
        <f t="array" ref="H1496">_xlfn.XLOOKUP(Table4[[#This Row],[Customer ID]],Table2[[#All],[Customer ID]],Table2[[#All],[BMI]],0)</f>
        <v>24.52</v>
      </c>
      <c r="I1496" cm="1">
        <f t="array" ref="I1496">_xlfn.XLOOKUP(Table4[[#This Row],[Customer ID]],Table2[[#All],[Customer ID]],Table2[[#All],[HBA1C]],0)</f>
        <v>4.76</v>
      </c>
      <c r="J1496" t="str">
        <f>_xlfn.XLOOKUP(Table4[[#This Row],[Customer ID]], 'Medical Examination'!A:A, 'Medical Examination'!D:D)</f>
        <v>No</v>
      </c>
      <c r="K1496" t="str">
        <f>_xlfn.XLOOKUP(Table4[[#This Row],[Customer ID]], 'Medical Examination'!A:A, 'Medical Examination'!E:E)</f>
        <v>No</v>
      </c>
      <c r="L1496" t="str">
        <f>_xlfn.XLOOKUP(Table4[[#This Row],[Customer ID]], 'Medical Examination'!A:A, 'Medical Examination'!F:F)</f>
        <v>No</v>
      </c>
      <c r="M1496">
        <f>_xlfn.XLOOKUP(Table4[[#This Row],[Customer ID]], 'Medical Examination'!A:A, 'Medical Examination'!G:G)</f>
        <v>0</v>
      </c>
      <c r="N1496" t="str">
        <f>_xlfn.XLOOKUP(Table4[[#This Row],[Customer ID]], 'Medical Examination'!A:A, 'Medical Examination'!H:H)</f>
        <v>No</v>
      </c>
      <c r="O1496" t="str">
        <f>_xlfn.XLOOKUP(Table4[[#This Row],[Customer ID]], 'Medical Examination'!A:A, 'Medical Examination'!I:I)</f>
        <v>Normal</v>
      </c>
      <c r="P1496" t="str">
        <f>_xlfn.XLOOKUP(Table4[[#This Row],[Customer ID]], 'Medical Examination'!A:A, 'Medical Examination'!J:J)</f>
        <v>Normal Weight</v>
      </c>
      <c r="Q1496" s="1">
        <f>_xlfn.XLOOKUP(Table4[[#This Row],[Customer ID]], Hospitalisation!A:A, Hospitalisation!E:E)</f>
        <v>6951.12</v>
      </c>
      <c r="R1496" t="str">
        <f>_xlfn.XLOOKUP(Table4[[#This Row],[Customer ID]], Hospitalisation!A:A, Hospitalisation!F:F)</f>
        <v>Tier - 2</v>
      </c>
      <c r="S1496" t="str">
        <f>_xlfn.XLOOKUP(Table4[[#This Row],[Customer ID]], Hospitalisation!A:A, Hospitalisation!G:G)</f>
        <v>Tier - 2</v>
      </c>
      <c r="T1496" t="str">
        <f>_xlfn.XLOOKUP(Table4[[#This Row],[Customer ID]], Hospitalisation!A:A, Hospitalisation!H:H)</f>
        <v>R1013</v>
      </c>
      <c r="U1496" t="str" cm="1">
        <f t="array" ref="U1496">_xlfn.IFS(Table4[[#This Row],[Age]]&lt;=29,"Youth",Table4[[#This Row],[Age]]&lt;=49,"Adults",Table4[[#This Row],[Age]]&gt;=50,"Senior")</f>
        <v>Adults</v>
      </c>
    </row>
    <row r="1497" spans="1:21">
      <c r="A1497" t="s">
        <v>3929</v>
      </c>
      <c r="B1497" t="str">
        <f>_xlfn.XLOOKUP(Table4[[#This Row],[Customer ID]],Table1[[#This Row],[Customer ID]],Table1[[#This Row],[TITLE]],0)</f>
        <v>Mr</v>
      </c>
      <c r="C1497" t="str" cm="1">
        <f t="array" ref="C1497">_xlfn.XLOOKUP(Table4[[#This Row],[Customer ID]],Table1[[#All],[Customer ID]],Table1[[#All],[FIRST NAME]],0)</f>
        <v>Chip</v>
      </c>
      <c r="D1497" t="str" cm="1">
        <f t="array" ref="D1497">_xlfn.XLOOKUP(Table4[[#This Row],[Customer ID]],Table1[[#All],[Customer ID]],Table1[[#All],[LAST NAME]],0)</f>
        <v>Ohara</v>
      </c>
      <c r="E1497" s="5" cm="1">
        <f t="array" ref="E1497">_xlfn.XLOOKUP(Table4[[#This Row],[Customer ID]],Table3[[#All],[Customer ID]],Table3[[#All],[Date of Birth]],0)</f>
        <v>28839</v>
      </c>
      <c r="F1497" cm="1">
        <f t="array" ref="F1497">_xlfn.XLOOKUP(Table4[[#This Row],[Customer ID]],Table3[[#All],[Customer ID]],Table3[[#All],[Age]],0)</f>
        <v>44</v>
      </c>
      <c r="G1497" cm="1">
        <f t="array" ref="G1497">_xlfn.XLOOKUP(Table4[[#This Row],[Customer ID]],Table3[[#All],[Customer ID]],Table3[[#All],[Children]],0)</f>
        <v>0</v>
      </c>
      <c r="H1497" cm="1">
        <f t="array" ref="H1497">_xlfn.XLOOKUP(Table4[[#This Row],[Customer ID]],Table2[[#All],[Customer ID]],Table2[[#All],[BMI]],0)</f>
        <v>39.520000000000003</v>
      </c>
      <c r="I1497" cm="1">
        <f t="array" ref="I1497">_xlfn.XLOOKUP(Table4[[#This Row],[Customer ID]],Table2[[#All],[Customer ID]],Table2[[#All],[HBA1C]],0)</f>
        <v>11.81</v>
      </c>
      <c r="J1497" t="str">
        <f>_xlfn.XLOOKUP(Table4[[#This Row],[Customer ID]], 'Medical Examination'!A:A, 'Medical Examination'!D:D)</f>
        <v>No</v>
      </c>
      <c r="K1497" t="str">
        <f>_xlfn.XLOOKUP(Table4[[#This Row],[Customer ID]], 'Medical Examination'!A:A, 'Medical Examination'!E:E)</f>
        <v>No</v>
      </c>
      <c r="L1497" t="str">
        <f>_xlfn.XLOOKUP(Table4[[#This Row],[Customer ID]], 'Medical Examination'!A:A, 'Medical Examination'!F:F)</f>
        <v>No</v>
      </c>
      <c r="M1497">
        <f>_xlfn.XLOOKUP(Table4[[#This Row],[Customer ID]], 'Medical Examination'!A:A, 'Medical Examination'!G:G)</f>
        <v>0</v>
      </c>
      <c r="N1497" t="str">
        <f>_xlfn.XLOOKUP(Table4[[#This Row],[Customer ID]], 'Medical Examination'!A:A, 'Medical Examination'!H:H)</f>
        <v>No</v>
      </c>
      <c r="O1497" t="str">
        <f>_xlfn.XLOOKUP(Table4[[#This Row],[Customer ID]], 'Medical Examination'!A:A, 'Medical Examination'!I:I)</f>
        <v>Diabetes</v>
      </c>
      <c r="P1497" t="str">
        <f>_xlfn.XLOOKUP(Table4[[#This Row],[Customer ID]], 'Medical Examination'!A:A, 'Medical Examination'!J:J)</f>
        <v>Obesity</v>
      </c>
      <c r="Q1497" s="1">
        <f>_xlfn.XLOOKUP(Table4[[#This Row],[Customer ID]], Hospitalisation!A:A, Hospitalisation!E:E)</f>
        <v>6948.7</v>
      </c>
      <c r="R1497" t="str">
        <f>_xlfn.XLOOKUP(Table4[[#This Row],[Customer ID]], Hospitalisation!A:A, Hospitalisation!F:F)</f>
        <v>Tier - 1</v>
      </c>
      <c r="S1497" t="str">
        <f>_xlfn.XLOOKUP(Table4[[#This Row],[Customer ID]], Hospitalisation!A:A, Hospitalisation!G:G)</f>
        <v>Tier - 2</v>
      </c>
      <c r="T1497" t="str">
        <f>_xlfn.XLOOKUP(Table4[[#This Row],[Customer ID]], Hospitalisation!A:A, Hospitalisation!H:H)</f>
        <v>R1012</v>
      </c>
      <c r="U1497" t="str" cm="1">
        <f t="array" ref="U1497">_xlfn.IFS(Table4[[#This Row],[Age]]&lt;=29,"Youth",Table4[[#This Row],[Age]]&lt;=49,"Adults",Table4[[#This Row],[Age]]&gt;=50,"Senior")</f>
        <v>Adults</v>
      </c>
    </row>
    <row r="1498" spans="1:21">
      <c r="A1498" t="s">
        <v>3932</v>
      </c>
      <c r="B1498" t="str">
        <f>_xlfn.XLOOKUP(Table4[[#This Row],[Customer ID]],Table1[[#This Row],[Customer ID]],Table1[[#This Row],[TITLE]],0)</f>
        <v>Mr</v>
      </c>
      <c r="C1498" t="str" cm="1">
        <f t="array" ref="C1498">_xlfn.XLOOKUP(Table4[[#This Row],[Customer ID]],Table1[[#All],[Customer ID]],Table1[[#All],[FIRST NAME]],0)</f>
        <v>Miguel Angel Sr</v>
      </c>
      <c r="D1498" t="str" cm="1">
        <f t="array" ref="D1498">_xlfn.XLOOKUP(Table4[[#This Row],[Customer ID]],Table1[[#All],[Customer ID]],Table1[[#All],[LAST NAME]],0)</f>
        <v>Cifuentes Fetiva</v>
      </c>
      <c r="E1498" s="5" cm="1">
        <f t="array" ref="E1498">_xlfn.XLOOKUP(Table4[[#This Row],[Customer ID]],Table3[[#All],[Customer ID]],Table3[[#All],[Date of Birth]],0)</f>
        <v>29499</v>
      </c>
      <c r="F1498" cm="1">
        <f t="array" ref="F1498">_xlfn.XLOOKUP(Table4[[#This Row],[Customer ID]],Table3[[#All],[Customer ID]],Table3[[#All],[Age]],0)</f>
        <v>42</v>
      </c>
      <c r="G1498" cm="1">
        <f t="array" ref="G1498">_xlfn.XLOOKUP(Table4[[#This Row],[Customer ID]],Table3[[#All],[Customer ID]],Table3[[#All],[Children]],0)</f>
        <v>2</v>
      </c>
      <c r="H1498" cm="1">
        <f t="array" ref="H1498">_xlfn.XLOOKUP(Table4[[#This Row],[Customer ID]],Table2[[#All],[Customer ID]],Table2[[#All],[BMI]],0)</f>
        <v>24.49</v>
      </c>
      <c r="I1498" cm="1">
        <f t="array" ref="I1498">_xlfn.XLOOKUP(Table4[[#This Row],[Customer ID]],Table2[[#All],[Customer ID]],Table2[[#All],[HBA1C]],0)</f>
        <v>4.67</v>
      </c>
      <c r="J1498" t="str">
        <f>_xlfn.XLOOKUP(Table4[[#This Row],[Customer ID]], 'Medical Examination'!A:A, 'Medical Examination'!D:D)</f>
        <v>No</v>
      </c>
      <c r="K1498" t="str">
        <f>_xlfn.XLOOKUP(Table4[[#This Row],[Customer ID]], 'Medical Examination'!A:A, 'Medical Examination'!E:E)</f>
        <v>No</v>
      </c>
      <c r="L1498" t="str">
        <f>_xlfn.XLOOKUP(Table4[[#This Row],[Customer ID]], 'Medical Examination'!A:A, 'Medical Examination'!F:F)</f>
        <v>No</v>
      </c>
      <c r="M1498">
        <f>_xlfn.XLOOKUP(Table4[[#This Row],[Customer ID]], 'Medical Examination'!A:A, 'Medical Examination'!G:G)</f>
        <v>0</v>
      </c>
      <c r="N1498" t="str">
        <f>_xlfn.XLOOKUP(Table4[[#This Row],[Customer ID]], 'Medical Examination'!A:A, 'Medical Examination'!H:H)</f>
        <v>No</v>
      </c>
      <c r="O1498" t="str">
        <f>_xlfn.XLOOKUP(Table4[[#This Row],[Customer ID]], 'Medical Examination'!A:A, 'Medical Examination'!I:I)</f>
        <v>Normal</v>
      </c>
      <c r="P1498" t="str">
        <f>_xlfn.XLOOKUP(Table4[[#This Row],[Customer ID]], 'Medical Examination'!A:A, 'Medical Examination'!J:J)</f>
        <v>Normal Weight</v>
      </c>
      <c r="Q1498" s="1">
        <f>_xlfn.XLOOKUP(Table4[[#This Row],[Customer ID]], Hospitalisation!A:A, Hospitalisation!E:E)</f>
        <v>6940.94</v>
      </c>
      <c r="R1498" t="str">
        <f>_xlfn.XLOOKUP(Table4[[#This Row],[Customer ID]], Hospitalisation!A:A, Hospitalisation!F:F)</f>
        <v>Tier - 2</v>
      </c>
      <c r="S1498" t="str">
        <f>_xlfn.XLOOKUP(Table4[[#This Row],[Customer ID]], Hospitalisation!A:A, Hospitalisation!G:G)</f>
        <v>Tier - 3</v>
      </c>
      <c r="T1498" t="str">
        <f>_xlfn.XLOOKUP(Table4[[#This Row],[Customer ID]], Hospitalisation!A:A, Hospitalisation!H:H)</f>
        <v>R1013</v>
      </c>
      <c r="U1498" t="str" cm="1">
        <f t="array" ref="U1498">_xlfn.IFS(Table4[[#This Row],[Age]]&lt;=29,"Youth",Table4[[#This Row],[Age]]&lt;=49,"Adults",Table4[[#This Row],[Age]]&gt;=50,"Senior")</f>
        <v>Adults</v>
      </c>
    </row>
    <row r="1499" spans="1:21">
      <c r="A1499" t="s">
        <v>3935</v>
      </c>
      <c r="B1499" t="str">
        <f>_xlfn.XLOOKUP(Table4[[#This Row],[Customer ID]],Table1[[#This Row],[Customer ID]],Table1[[#This Row],[TITLE]],0)</f>
        <v>Mr</v>
      </c>
      <c r="C1499" t="str" cm="1">
        <f t="array" ref="C1499">_xlfn.XLOOKUP(Table4[[#This Row],[Customer ID]],Table1[[#All],[Customer ID]],Table1[[#All],[FIRST NAME]],0)</f>
        <v>Brian</v>
      </c>
      <c r="D1499" t="str" cm="1">
        <f t="array" ref="D1499">_xlfn.XLOOKUP(Table4[[#This Row],[Customer ID]],Table1[[#All],[Customer ID]],Table1[[#All],[LAST NAME]],0)</f>
        <v>Keno</v>
      </c>
      <c r="E1499" s="5" cm="1">
        <f t="array" ref="E1499">_xlfn.XLOOKUP(Table4[[#This Row],[Customer ID]],Table3[[#All],[Customer ID]],Table3[[#All],[Date of Birth]],0)</f>
        <v>29463</v>
      </c>
      <c r="F1499" cm="1">
        <f t="array" ref="F1499">_xlfn.XLOOKUP(Table4[[#This Row],[Customer ID]],Table3[[#All],[Customer ID]],Table3[[#All],[Age]],0)</f>
        <v>42</v>
      </c>
      <c r="G1499" cm="1">
        <f t="array" ref="G1499">_xlfn.XLOOKUP(Table4[[#This Row],[Customer ID]],Table3[[#All],[Customer ID]],Table3[[#All],[Children]],0)</f>
        <v>1</v>
      </c>
      <c r="H1499" cm="1">
        <f t="array" ref="H1499">_xlfn.XLOOKUP(Table4[[#This Row],[Customer ID]],Table2[[#All],[Customer ID]],Table2[[#All],[BMI]],0)</f>
        <v>26.315000000000001</v>
      </c>
      <c r="I1499" cm="1">
        <f t="array" ref="I1499">_xlfn.XLOOKUP(Table4[[#This Row],[Customer ID]],Table2[[#All],[Customer ID]],Table2[[#All],[HBA1C]],0)</f>
        <v>6.02</v>
      </c>
      <c r="J1499" t="str">
        <f>_xlfn.XLOOKUP(Table4[[#This Row],[Customer ID]], 'Medical Examination'!A:A, 'Medical Examination'!D:D)</f>
        <v>No</v>
      </c>
      <c r="K1499" t="str">
        <f>_xlfn.XLOOKUP(Table4[[#This Row],[Customer ID]], 'Medical Examination'!A:A, 'Medical Examination'!E:E)</f>
        <v>No</v>
      </c>
      <c r="L1499" t="str">
        <f>_xlfn.XLOOKUP(Table4[[#This Row],[Customer ID]], 'Medical Examination'!A:A, 'Medical Examination'!F:F)</f>
        <v>No</v>
      </c>
      <c r="M1499">
        <f>_xlfn.XLOOKUP(Table4[[#This Row],[Customer ID]], 'Medical Examination'!A:A, 'Medical Examination'!G:G)</f>
        <v>0</v>
      </c>
      <c r="N1499" t="str">
        <f>_xlfn.XLOOKUP(Table4[[#This Row],[Customer ID]], 'Medical Examination'!A:A, 'Medical Examination'!H:H)</f>
        <v>No</v>
      </c>
      <c r="O1499" t="str">
        <f>_xlfn.XLOOKUP(Table4[[#This Row],[Customer ID]], 'Medical Examination'!A:A, 'Medical Examination'!I:I)</f>
        <v>Prediabetes</v>
      </c>
      <c r="P1499" t="str">
        <f>_xlfn.XLOOKUP(Table4[[#This Row],[Customer ID]], 'Medical Examination'!A:A, 'Medical Examination'!J:J)</f>
        <v>Overweight</v>
      </c>
      <c r="Q1499" s="1">
        <f>_xlfn.XLOOKUP(Table4[[#This Row],[Customer ID]], Hospitalisation!A:A, Hospitalisation!E:E)</f>
        <v>6940.91</v>
      </c>
      <c r="R1499" t="str">
        <f>_xlfn.XLOOKUP(Table4[[#This Row],[Customer ID]], Hospitalisation!A:A, Hospitalisation!F:F)</f>
        <v>Tier - 2</v>
      </c>
      <c r="S1499" t="str">
        <f>_xlfn.XLOOKUP(Table4[[#This Row],[Customer ID]], Hospitalisation!A:A, Hospitalisation!G:G)</f>
        <v>Tier - 2</v>
      </c>
      <c r="T1499" t="str">
        <f>_xlfn.XLOOKUP(Table4[[#This Row],[Customer ID]], Hospitalisation!A:A, Hospitalisation!H:H)</f>
        <v>R1012</v>
      </c>
      <c r="U1499" t="str" cm="1">
        <f t="array" ref="U1499">_xlfn.IFS(Table4[[#This Row],[Age]]&lt;=29,"Youth",Table4[[#This Row],[Age]]&lt;=49,"Adults",Table4[[#This Row],[Age]]&gt;=50,"Senior")</f>
        <v>Adults</v>
      </c>
    </row>
    <row r="1500" spans="1:21">
      <c r="A1500" t="s">
        <v>3937</v>
      </c>
      <c r="B1500" t="str">
        <f>_xlfn.XLOOKUP(Table4[[#This Row],[Customer ID]],Table1[[#This Row],[Customer ID]],Table1[[#This Row],[TITLE]],0)</f>
        <v>Ms</v>
      </c>
      <c r="C1500" t="str" cm="1">
        <f t="array" ref="C1500">_xlfn.XLOOKUP(Table4[[#This Row],[Customer ID]],Table1[[#All],[Customer ID]],Table1[[#All],[FIRST NAME]],0)</f>
        <v>Meghan</v>
      </c>
      <c r="D1500" t="str" cm="1">
        <f t="array" ref="D1500">_xlfn.XLOOKUP(Table4[[#This Row],[Customer ID]],Table1[[#All],[Customer ID]],Table1[[#All],[LAST NAME]],0)</f>
        <v>Bruce</v>
      </c>
      <c r="E1500" s="5" cm="1">
        <f t="array" ref="E1500">_xlfn.XLOOKUP(Table4[[#This Row],[Customer ID]],Table3[[#All],[Customer ID]],Table3[[#All],[Date of Birth]],0)</f>
        <v>28823</v>
      </c>
      <c r="F1500" cm="1">
        <f t="array" ref="F1500">_xlfn.XLOOKUP(Table4[[#This Row],[Customer ID]],Table3[[#All],[Customer ID]],Table3[[#All],[Age]],0)</f>
        <v>44</v>
      </c>
      <c r="G1500" cm="1">
        <f t="array" ref="G1500">_xlfn.XLOOKUP(Table4[[#This Row],[Customer ID]],Table3[[#All],[Customer ID]],Table3[[#All],[Children]],0)</f>
        <v>2</v>
      </c>
      <c r="H1500" cm="1">
        <f t="array" ref="H1500">_xlfn.XLOOKUP(Table4[[#This Row],[Customer ID]],Table2[[#All],[Customer ID]],Table2[[#All],[BMI]],0)</f>
        <v>22.58</v>
      </c>
      <c r="I1500" cm="1">
        <f t="array" ref="I1500">_xlfn.XLOOKUP(Table4[[#This Row],[Customer ID]],Table2[[#All],[Customer ID]],Table2[[#All],[HBA1C]],0)</f>
        <v>7.46</v>
      </c>
      <c r="J1500" t="str">
        <f>_xlfn.XLOOKUP(Table4[[#This Row],[Customer ID]], 'Medical Examination'!A:A, 'Medical Examination'!D:D)</f>
        <v>No</v>
      </c>
      <c r="K1500" t="str">
        <f>_xlfn.XLOOKUP(Table4[[#This Row],[Customer ID]], 'Medical Examination'!A:A, 'Medical Examination'!E:E)</f>
        <v>No</v>
      </c>
      <c r="L1500" t="str">
        <f>_xlfn.XLOOKUP(Table4[[#This Row],[Customer ID]], 'Medical Examination'!A:A, 'Medical Examination'!F:F)</f>
        <v>No</v>
      </c>
      <c r="M1500">
        <f>_xlfn.XLOOKUP(Table4[[#This Row],[Customer ID]], 'Medical Examination'!A:A, 'Medical Examination'!G:G)</f>
        <v>0</v>
      </c>
      <c r="N1500" t="str">
        <f>_xlfn.XLOOKUP(Table4[[#This Row],[Customer ID]], 'Medical Examination'!A:A, 'Medical Examination'!H:H)</f>
        <v>No</v>
      </c>
      <c r="O1500" t="str">
        <f>_xlfn.XLOOKUP(Table4[[#This Row],[Customer ID]], 'Medical Examination'!A:A, 'Medical Examination'!I:I)</f>
        <v>Diabetes</v>
      </c>
      <c r="P1500" t="str">
        <f>_xlfn.XLOOKUP(Table4[[#This Row],[Customer ID]], 'Medical Examination'!A:A, 'Medical Examination'!J:J)</f>
        <v>Normal Weight</v>
      </c>
      <c r="Q1500" s="1">
        <f>_xlfn.XLOOKUP(Table4[[#This Row],[Customer ID]], Hospitalisation!A:A, Hospitalisation!E:E)</f>
        <v>6938.11</v>
      </c>
      <c r="R1500" t="str">
        <f>_xlfn.XLOOKUP(Table4[[#This Row],[Customer ID]], Hospitalisation!A:A, Hospitalisation!F:F)</f>
        <v>Tier - 2</v>
      </c>
      <c r="S1500" t="str">
        <f>_xlfn.XLOOKUP(Table4[[#This Row],[Customer ID]], Hospitalisation!A:A, Hospitalisation!G:G)</f>
        <v>Tier - 2</v>
      </c>
      <c r="T1500" t="str">
        <f>_xlfn.XLOOKUP(Table4[[#This Row],[Customer ID]], Hospitalisation!A:A, Hospitalisation!H:H)</f>
        <v>R1013</v>
      </c>
      <c r="U1500" t="str" cm="1">
        <f t="array" ref="U1500">_xlfn.IFS(Table4[[#This Row],[Age]]&lt;=29,"Youth",Table4[[#This Row],[Age]]&lt;=49,"Adults",Table4[[#This Row],[Age]]&gt;=50,"Senior")</f>
        <v>Adults</v>
      </c>
    </row>
    <row r="1501" spans="1:21">
      <c r="A1501" t="s">
        <v>3939</v>
      </c>
      <c r="B1501" t="str">
        <f>_xlfn.XLOOKUP(Table4[[#This Row],[Customer ID]],Table1[[#This Row],[Customer ID]],Table1[[#This Row],[TITLE]],0)</f>
        <v>Ms</v>
      </c>
      <c r="C1501" t="str" cm="1">
        <f t="array" ref="C1501">_xlfn.XLOOKUP(Table4[[#This Row],[Customer ID]],Table1[[#All],[Customer ID]],Table1[[#All],[FIRST NAME]],0)</f>
        <v>Meredith L</v>
      </c>
      <c r="D1501" t="str" cm="1">
        <f t="array" ref="D1501">_xlfn.XLOOKUP(Table4[[#This Row],[Customer ID]],Table1[[#All],[Customer ID]],Table1[[#All],[LAST NAME]],0)</f>
        <v>Lorch</v>
      </c>
      <c r="E1501" s="5" cm="1">
        <f t="array" ref="E1501">_xlfn.XLOOKUP(Table4[[#This Row],[Customer ID]],Table3[[#All],[Customer ID]],Table3[[#All],[Date of Birth]],0)</f>
        <v>30930</v>
      </c>
      <c r="F1501" cm="1">
        <f t="array" ref="F1501">_xlfn.XLOOKUP(Table4[[#This Row],[Customer ID]],Table3[[#All],[Customer ID]],Table3[[#All],[Age]],0)</f>
        <v>38</v>
      </c>
      <c r="G1501" cm="1">
        <f t="array" ref="G1501">_xlfn.XLOOKUP(Table4[[#This Row],[Customer ID]],Table3[[#All],[Customer ID]],Table3[[#All],[Children]],0)</f>
        <v>2</v>
      </c>
      <c r="H1501" cm="1">
        <f t="array" ref="H1501">_xlfn.XLOOKUP(Table4[[#This Row],[Customer ID]],Table2[[#All],[Customer ID]],Table2[[#All],[BMI]],0)</f>
        <v>19.475000000000001</v>
      </c>
      <c r="I1501" cm="1">
        <f t="array" ref="I1501">_xlfn.XLOOKUP(Table4[[#This Row],[Customer ID]],Table2[[#All],[Customer ID]],Table2[[#All],[HBA1C]],0)</f>
        <v>4.74</v>
      </c>
      <c r="J1501" t="str">
        <f>_xlfn.XLOOKUP(Table4[[#This Row],[Customer ID]], 'Medical Examination'!A:A, 'Medical Examination'!D:D)</f>
        <v>No</v>
      </c>
      <c r="K1501" t="str">
        <f>_xlfn.XLOOKUP(Table4[[#This Row],[Customer ID]], 'Medical Examination'!A:A, 'Medical Examination'!E:E)</f>
        <v>No</v>
      </c>
      <c r="L1501" t="str">
        <f>_xlfn.XLOOKUP(Table4[[#This Row],[Customer ID]], 'Medical Examination'!A:A, 'Medical Examination'!F:F)</f>
        <v>No</v>
      </c>
      <c r="M1501">
        <f>_xlfn.XLOOKUP(Table4[[#This Row],[Customer ID]], 'Medical Examination'!A:A, 'Medical Examination'!G:G)</f>
        <v>1</v>
      </c>
      <c r="N1501" t="str">
        <f>_xlfn.XLOOKUP(Table4[[#This Row],[Customer ID]], 'Medical Examination'!A:A, 'Medical Examination'!H:H)</f>
        <v>No</v>
      </c>
      <c r="O1501" t="str">
        <f>_xlfn.XLOOKUP(Table4[[#This Row],[Customer ID]], 'Medical Examination'!A:A, 'Medical Examination'!I:I)</f>
        <v>Normal</v>
      </c>
      <c r="P1501" t="str">
        <f>_xlfn.XLOOKUP(Table4[[#This Row],[Customer ID]], 'Medical Examination'!A:A, 'Medical Examination'!J:J)</f>
        <v>Normal Weight</v>
      </c>
      <c r="Q1501" s="1">
        <f>_xlfn.XLOOKUP(Table4[[#This Row],[Customer ID]], Hospitalisation!A:A, Hospitalisation!E:E)</f>
        <v>6933.24</v>
      </c>
      <c r="R1501" t="str">
        <f>_xlfn.XLOOKUP(Table4[[#This Row],[Customer ID]], Hospitalisation!A:A, Hospitalisation!F:F)</f>
        <v>Tier - 2</v>
      </c>
      <c r="S1501" t="str">
        <f>_xlfn.XLOOKUP(Table4[[#This Row],[Customer ID]], Hospitalisation!A:A, Hospitalisation!G:G)</f>
        <v>Tier - 3</v>
      </c>
      <c r="T1501" t="str">
        <f>_xlfn.XLOOKUP(Table4[[#This Row],[Customer ID]], Hospitalisation!A:A, Hospitalisation!H:H)</f>
        <v>R1012</v>
      </c>
      <c r="U1501" t="str" cm="1">
        <f t="array" ref="U1501">_xlfn.IFS(Table4[[#This Row],[Age]]&lt;=29,"Youth",Table4[[#This Row],[Age]]&lt;=49,"Adults",Table4[[#This Row],[Age]]&gt;=50,"Senior")</f>
        <v>Adults</v>
      </c>
    </row>
    <row r="1502" spans="1:21">
      <c r="A1502" t="s">
        <v>3941</v>
      </c>
      <c r="B1502" t="str">
        <f>_xlfn.XLOOKUP(Table4[[#This Row],[Customer ID]],Table1[[#This Row],[Customer ID]],Table1[[#This Row],[TITLE]],0)</f>
        <v>Mrs</v>
      </c>
      <c r="C1502" t="str" cm="1">
        <f t="array" ref="C1502">_xlfn.XLOOKUP(Table4[[#This Row],[Customer ID]],Table1[[#All],[Customer ID]],Table1[[#All],[FIRST NAME]],0)</f>
        <v>Millicent M</v>
      </c>
      <c r="D1502" t="str" cm="1">
        <f t="array" ref="D1502">_xlfn.XLOOKUP(Table4[[#This Row],[Customer ID]],Table1[[#All],[Customer ID]],Table1[[#All],[LAST NAME]],0)</f>
        <v>Sullivan</v>
      </c>
      <c r="E1502" s="5" cm="1">
        <f t="array" ref="E1502">_xlfn.XLOOKUP(Table4[[#This Row],[Customer ID]],Table3[[#All],[Customer ID]],Table3[[#All],[Date of Birth]],0)</f>
        <v>32863</v>
      </c>
      <c r="F1502" cm="1">
        <f t="array" ref="F1502">_xlfn.XLOOKUP(Table4[[#This Row],[Customer ID]],Table3[[#All],[Customer ID]],Table3[[#All],[Age]],0)</f>
        <v>33</v>
      </c>
      <c r="G1502" cm="1">
        <f t="array" ref="G1502">_xlfn.XLOOKUP(Table4[[#This Row],[Customer ID]],Table3[[#All],[Customer ID]],Table3[[#All],[Children]],0)</f>
        <v>3</v>
      </c>
      <c r="H1502" cm="1">
        <f t="array" ref="H1502">_xlfn.XLOOKUP(Table4[[#This Row],[Customer ID]],Table2[[#All],[Customer ID]],Table2[[#All],[BMI]],0)</f>
        <v>26.33</v>
      </c>
      <c r="I1502" cm="1">
        <f t="array" ref="I1502">_xlfn.XLOOKUP(Table4[[#This Row],[Customer ID]],Table2[[#All],[Customer ID]],Table2[[#All],[HBA1C]],0)</f>
        <v>4.79</v>
      </c>
      <c r="J1502" t="str">
        <f>_xlfn.XLOOKUP(Table4[[#This Row],[Customer ID]], 'Medical Examination'!A:A, 'Medical Examination'!D:D)</f>
        <v>No</v>
      </c>
      <c r="K1502" t="str">
        <f>_xlfn.XLOOKUP(Table4[[#This Row],[Customer ID]], 'Medical Examination'!A:A, 'Medical Examination'!E:E)</f>
        <v>No</v>
      </c>
      <c r="L1502" t="str">
        <f>_xlfn.XLOOKUP(Table4[[#This Row],[Customer ID]], 'Medical Examination'!A:A, 'Medical Examination'!F:F)</f>
        <v>No</v>
      </c>
      <c r="M1502">
        <f>_xlfn.XLOOKUP(Table4[[#This Row],[Customer ID]], 'Medical Examination'!A:A, 'Medical Examination'!G:G)</f>
        <v>0</v>
      </c>
      <c r="N1502" t="str">
        <f>_xlfn.XLOOKUP(Table4[[#This Row],[Customer ID]], 'Medical Examination'!A:A, 'Medical Examination'!H:H)</f>
        <v>No</v>
      </c>
      <c r="O1502" t="str">
        <f>_xlfn.XLOOKUP(Table4[[#This Row],[Customer ID]], 'Medical Examination'!A:A, 'Medical Examination'!I:I)</f>
        <v>Normal</v>
      </c>
      <c r="P1502" t="str">
        <f>_xlfn.XLOOKUP(Table4[[#This Row],[Customer ID]], 'Medical Examination'!A:A, 'Medical Examination'!J:J)</f>
        <v>Overweight</v>
      </c>
      <c r="Q1502" s="1">
        <f>_xlfn.XLOOKUP(Table4[[#This Row],[Customer ID]], Hospitalisation!A:A, Hospitalisation!E:E)</f>
        <v>6895.19</v>
      </c>
      <c r="R1502" t="str">
        <f>_xlfn.XLOOKUP(Table4[[#This Row],[Customer ID]], Hospitalisation!A:A, Hospitalisation!F:F)</f>
        <v>Tier - 2</v>
      </c>
      <c r="S1502" t="str">
        <f>_xlfn.XLOOKUP(Table4[[#This Row],[Customer ID]], Hospitalisation!A:A, Hospitalisation!G:G)</f>
        <v>Tier - 3</v>
      </c>
      <c r="T1502" t="str">
        <f>_xlfn.XLOOKUP(Table4[[#This Row],[Customer ID]], Hospitalisation!A:A, Hospitalisation!H:H)</f>
        <v>R1024</v>
      </c>
      <c r="U1502" t="str" cm="1">
        <f t="array" ref="U1502">_xlfn.IFS(Table4[[#This Row],[Age]]&lt;=29,"Youth",Table4[[#This Row],[Age]]&lt;=49,"Adults",Table4[[#This Row],[Age]]&gt;=50,"Senior")</f>
        <v>Adults</v>
      </c>
    </row>
    <row r="1503" spans="1:21">
      <c r="A1503" t="s">
        <v>3944</v>
      </c>
      <c r="B1503" t="str">
        <f>_xlfn.XLOOKUP(Table4[[#This Row],[Customer ID]],Table1[[#This Row],[Customer ID]],Table1[[#This Row],[TITLE]],0)</f>
        <v>Ms</v>
      </c>
      <c r="C1503" t="str" cm="1">
        <f t="array" ref="C1503">_xlfn.XLOOKUP(Table4[[#This Row],[Customer ID]],Table1[[#All],[Customer ID]],Table1[[#All],[FIRST NAME]],0)</f>
        <v>Kathleen</v>
      </c>
      <c r="D1503" t="str" cm="1">
        <f t="array" ref="D1503">_xlfn.XLOOKUP(Table4[[#This Row],[Customer ID]],Table1[[#All],[Customer ID]],Table1[[#All],[LAST NAME]],0)</f>
        <v>Cave</v>
      </c>
      <c r="E1503" s="5" cm="1">
        <f t="array" ref="E1503">_xlfn.XLOOKUP(Table4[[#This Row],[Customer ID]],Table3[[#All],[Customer ID]],Table3[[#All],[Date of Birth]],0)</f>
        <v>31300</v>
      </c>
      <c r="F1503" cm="1">
        <f t="array" ref="F1503">_xlfn.XLOOKUP(Table4[[#This Row],[Customer ID]],Table3[[#All],[Customer ID]],Table3[[#All],[Age]],0)</f>
        <v>37</v>
      </c>
      <c r="G1503" cm="1">
        <f t="array" ref="G1503">_xlfn.XLOOKUP(Table4[[#This Row],[Customer ID]],Table3[[#All],[Customer ID]],Table3[[#All],[Children]],0)</f>
        <v>2</v>
      </c>
      <c r="H1503" cm="1">
        <f t="array" ref="H1503">_xlfn.XLOOKUP(Table4[[#This Row],[Customer ID]],Table2[[#All],[Customer ID]],Table2[[#All],[BMI]],0)</f>
        <v>17.29</v>
      </c>
      <c r="I1503" cm="1">
        <f t="array" ref="I1503">_xlfn.XLOOKUP(Table4[[#This Row],[Customer ID]],Table2[[#All],[Customer ID]],Table2[[#All],[HBA1C]],0)</f>
        <v>5.35</v>
      </c>
      <c r="J1503" t="str">
        <f>_xlfn.XLOOKUP(Table4[[#This Row],[Customer ID]], 'Medical Examination'!A:A, 'Medical Examination'!D:D)</f>
        <v>Yes</v>
      </c>
      <c r="K1503" t="str">
        <f>_xlfn.XLOOKUP(Table4[[#This Row],[Customer ID]], 'Medical Examination'!A:A, 'Medical Examination'!E:E)</f>
        <v>No</v>
      </c>
      <c r="L1503" t="str">
        <f>_xlfn.XLOOKUP(Table4[[#This Row],[Customer ID]], 'Medical Examination'!A:A, 'Medical Examination'!F:F)</f>
        <v>No</v>
      </c>
      <c r="M1503">
        <f>_xlfn.XLOOKUP(Table4[[#This Row],[Customer ID]], 'Medical Examination'!A:A, 'Medical Examination'!G:G)</f>
        <v>0</v>
      </c>
      <c r="N1503" t="str">
        <f>_xlfn.XLOOKUP(Table4[[#This Row],[Customer ID]], 'Medical Examination'!A:A, 'Medical Examination'!H:H)</f>
        <v>No</v>
      </c>
      <c r="O1503" t="str">
        <f>_xlfn.XLOOKUP(Table4[[#This Row],[Customer ID]], 'Medical Examination'!A:A, 'Medical Examination'!I:I)</f>
        <v>Normal</v>
      </c>
      <c r="P1503" t="str">
        <f>_xlfn.XLOOKUP(Table4[[#This Row],[Customer ID]], 'Medical Examination'!A:A, 'Medical Examination'!J:J)</f>
        <v>Underweight</v>
      </c>
      <c r="Q1503" s="1">
        <f>_xlfn.XLOOKUP(Table4[[#This Row],[Customer ID]], Hospitalisation!A:A, Hospitalisation!E:E)</f>
        <v>6877.98</v>
      </c>
      <c r="R1503" t="str">
        <f>_xlfn.XLOOKUP(Table4[[#This Row],[Customer ID]], Hospitalisation!A:A, Hospitalisation!F:F)</f>
        <v>Tier - 2</v>
      </c>
      <c r="S1503" t="str">
        <f>_xlfn.XLOOKUP(Table4[[#This Row],[Customer ID]], Hospitalisation!A:A, Hospitalisation!G:G)</f>
        <v>Tier - 1</v>
      </c>
      <c r="T1503" t="str">
        <f>_xlfn.XLOOKUP(Table4[[#This Row],[Customer ID]], Hospitalisation!A:A, Hospitalisation!H:H)</f>
        <v>R1024</v>
      </c>
      <c r="U1503" t="str" cm="1">
        <f t="array" ref="U1503">_xlfn.IFS(Table4[[#This Row],[Age]]&lt;=29,"Youth",Table4[[#This Row],[Age]]&lt;=49,"Adults",Table4[[#This Row],[Age]]&gt;=50,"Senior")</f>
        <v>Adults</v>
      </c>
    </row>
    <row r="1504" spans="1:21">
      <c r="A1504" t="s">
        <v>3946</v>
      </c>
      <c r="B1504" t="str">
        <f>_xlfn.XLOOKUP(Table4[[#This Row],[Customer ID]],Table1[[#This Row],[Customer ID]],Table1[[#This Row],[TITLE]],0)</f>
        <v>Ms</v>
      </c>
      <c r="C1504" t="str" cm="1">
        <f t="array" ref="C1504">_xlfn.XLOOKUP(Table4[[#This Row],[Customer ID]],Table1[[#All],[Customer ID]],Table1[[#All],[FIRST NAME]],0)</f>
        <v>Kimberly K</v>
      </c>
      <c r="D1504" t="str" cm="1">
        <f t="array" ref="D1504">_xlfn.XLOOKUP(Table4[[#This Row],[Customer ID]],Table1[[#All],[Customer ID]],Table1[[#All],[LAST NAME]],0)</f>
        <v>Gudenkauf</v>
      </c>
      <c r="E1504" s="5" cm="1">
        <f t="array" ref="E1504">_xlfn.XLOOKUP(Table4[[#This Row],[Customer ID]],Table3[[#All],[Customer ID]],Table3[[#All],[Date of Birth]],0)</f>
        <v>38345</v>
      </c>
      <c r="F1504" cm="1">
        <f t="array" ref="F1504">_xlfn.XLOOKUP(Table4[[#This Row],[Customer ID]],Table3[[#All],[Customer ID]],Table3[[#All],[Age]],0)</f>
        <v>18</v>
      </c>
      <c r="G1504" cm="1">
        <f t="array" ref="G1504">_xlfn.XLOOKUP(Table4[[#This Row],[Customer ID]],Table3[[#All],[Customer ID]],Table3[[#All],[Children]],0)</f>
        <v>0</v>
      </c>
      <c r="H1504" cm="1">
        <f t="array" ref="H1504">_xlfn.XLOOKUP(Table4[[#This Row],[Customer ID]],Table2[[#All],[Customer ID]],Table2[[#All],[BMI]],0)</f>
        <v>42.88</v>
      </c>
      <c r="I1504" cm="1">
        <f t="array" ref="I1504">_xlfn.XLOOKUP(Table4[[#This Row],[Customer ID]],Table2[[#All],[Customer ID]],Table2[[#All],[HBA1C]],0)</f>
        <v>4.87</v>
      </c>
      <c r="J1504" t="str">
        <f>_xlfn.XLOOKUP(Table4[[#This Row],[Customer ID]], 'Medical Examination'!A:A, 'Medical Examination'!D:D)</f>
        <v>No</v>
      </c>
      <c r="K1504" t="str">
        <f>_xlfn.XLOOKUP(Table4[[#This Row],[Customer ID]], 'Medical Examination'!A:A, 'Medical Examination'!E:E)</f>
        <v>Yes</v>
      </c>
      <c r="L1504" t="str">
        <f>_xlfn.XLOOKUP(Table4[[#This Row],[Customer ID]], 'Medical Examination'!A:A, 'Medical Examination'!F:F)</f>
        <v>No</v>
      </c>
      <c r="M1504">
        <f>_xlfn.XLOOKUP(Table4[[#This Row],[Customer ID]], 'Medical Examination'!A:A, 'Medical Examination'!G:G)</f>
        <v>1</v>
      </c>
      <c r="N1504" t="str">
        <f>_xlfn.XLOOKUP(Table4[[#This Row],[Customer ID]], 'Medical Examination'!A:A, 'Medical Examination'!H:H)</f>
        <v>No</v>
      </c>
      <c r="O1504" t="str">
        <f>_xlfn.XLOOKUP(Table4[[#This Row],[Customer ID]], 'Medical Examination'!A:A, 'Medical Examination'!I:I)</f>
        <v>Normal</v>
      </c>
      <c r="P1504" t="str">
        <f>_xlfn.XLOOKUP(Table4[[#This Row],[Customer ID]], 'Medical Examination'!A:A, 'Medical Examination'!J:J)</f>
        <v>Obesity</v>
      </c>
      <c r="Q1504" s="1">
        <f>_xlfn.XLOOKUP(Table4[[#This Row],[Customer ID]], Hospitalisation!A:A, Hospitalisation!E:E)</f>
        <v>6876.53</v>
      </c>
      <c r="R1504" t="str">
        <f>_xlfn.XLOOKUP(Table4[[#This Row],[Customer ID]], Hospitalisation!A:A, Hospitalisation!F:F)</f>
        <v>Tier - 2</v>
      </c>
      <c r="S1504" t="str">
        <f>_xlfn.XLOOKUP(Table4[[#This Row],[Customer ID]], Hospitalisation!A:A, Hospitalisation!G:G)</f>
        <v>Tier - 1</v>
      </c>
      <c r="T1504" t="str">
        <f>_xlfn.XLOOKUP(Table4[[#This Row],[Customer ID]], Hospitalisation!A:A, Hospitalisation!H:H)</f>
        <v>R1012</v>
      </c>
      <c r="U1504" t="str" cm="1">
        <f t="array" ref="U1504">_xlfn.IFS(Table4[[#This Row],[Age]]&lt;=29,"Youth",Table4[[#This Row],[Age]]&lt;=49,"Adults",Table4[[#This Row],[Age]]&gt;=50,"Senior")</f>
        <v>Youth</v>
      </c>
    </row>
    <row r="1505" spans="1:21">
      <c r="A1505" t="s">
        <v>3949</v>
      </c>
      <c r="B1505" t="str">
        <f>_xlfn.XLOOKUP(Table4[[#This Row],[Customer ID]],Table1[[#This Row],[Customer ID]],Table1[[#This Row],[TITLE]],0)</f>
        <v>Mr</v>
      </c>
      <c r="C1505" t="str" cm="1">
        <f t="array" ref="C1505">_xlfn.XLOOKUP(Table4[[#This Row],[Customer ID]],Table1[[#All],[Customer ID]],Table1[[#All],[FIRST NAME]],0)</f>
        <v>Justin C</v>
      </c>
      <c r="D1505" t="str" cm="1">
        <f t="array" ref="D1505">_xlfn.XLOOKUP(Table4[[#This Row],[Customer ID]],Table1[[#All],[Customer ID]],Table1[[#All],[LAST NAME]],0)</f>
        <v>Thomas</v>
      </c>
      <c r="E1505" s="5" cm="1">
        <f t="array" ref="E1505">_xlfn.XLOOKUP(Table4[[#This Row],[Customer ID]],Table3[[#All],[Customer ID]],Table3[[#All],[Date of Birth]],0)</f>
        <v>29760</v>
      </c>
      <c r="F1505" cm="1">
        <f t="array" ref="F1505">_xlfn.XLOOKUP(Table4[[#This Row],[Customer ID]],Table3[[#All],[Customer ID]],Table3[[#All],[Age]],0)</f>
        <v>41</v>
      </c>
      <c r="G1505" cm="1">
        <f t="array" ref="G1505">_xlfn.XLOOKUP(Table4[[#This Row],[Customer ID]],Table3[[#All],[Customer ID]],Table3[[#All],[Children]],0)</f>
        <v>2</v>
      </c>
      <c r="H1505" cm="1">
        <f t="array" ref="H1505">_xlfn.XLOOKUP(Table4[[#This Row],[Customer ID]],Table2[[#All],[Customer ID]],Table2[[#All],[BMI]],0)</f>
        <v>32.200000000000003</v>
      </c>
      <c r="I1505" cm="1">
        <f t="array" ref="I1505">_xlfn.XLOOKUP(Table4[[#This Row],[Customer ID]],Table2[[#All],[Customer ID]],Table2[[#All],[HBA1C]],0)</f>
        <v>10.09</v>
      </c>
      <c r="J1505" t="str">
        <f>_xlfn.XLOOKUP(Table4[[#This Row],[Customer ID]], 'Medical Examination'!A:A, 'Medical Examination'!D:D)</f>
        <v>Yes</v>
      </c>
      <c r="K1505" t="str">
        <f>_xlfn.XLOOKUP(Table4[[#This Row],[Customer ID]], 'Medical Examination'!A:A, 'Medical Examination'!E:E)</f>
        <v>No</v>
      </c>
      <c r="L1505" t="str">
        <f>_xlfn.XLOOKUP(Table4[[#This Row],[Customer ID]], 'Medical Examination'!A:A, 'Medical Examination'!F:F)</f>
        <v>No</v>
      </c>
      <c r="M1505">
        <f>_xlfn.XLOOKUP(Table4[[#This Row],[Customer ID]], 'Medical Examination'!A:A, 'Medical Examination'!G:G)</f>
        <v>0</v>
      </c>
      <c r="N1505" t="str">
        <f>_xlfn.XLOOKUP(Table4[[#This Row],[Customer ID]], 'Medical Examination'!A:A, 'Medical Examination'!H:H)</f>
        <v>No</v>
      </c>
      <c r="O1505" t="str">
        <f>_xlfn.XLOOKUP(Table4[[#This Row],[Customer ID]], 'Medical Examination'!A:A, 'Medical Examination'!I:I)</f>
        <v>Diabetes</v>
      </c>
      <c r="P1505" t="str">
        <f>_xlfn.XLOOKUP(Table4[[#This Row],[Customer ID]], 'Medical Examination'!A:A, 'Medical Examination'!J:J)</f>
        <v>Obesity</v>
      </c>
      <c r="Q1505" s="1">
        <f>_xlfn.XLOOKUP(Table4[[#This Row],[Customer ID]], Hospitalisation!A:A, Hospitalisation!E:E)</f>
        <v>6875.96</v>
      </c>
      <c r="R1505" t="str">
        <f>_xlfn.XLOOKUP(Table4[[#This Row],[Customer ID]], Hospitalisation!A:A, Hospitalisation!F:F)</f>
        <v>Tier - 2</v>
      </c>
      <c r="S1505" t="str">
        <f>_xlfn.XLOOKUP(Table4[[#This Row],[Customer ID]], Hospitalisation!A:A, Hospitalisation!G:G)</f>
        <v>Tier - 2</v>
      </c>
      <c r="T1505" t="str">
        <f>_xlfn.XLOOKUP(Table4[[#This Row],[Customer ID]], Hospitalisation!A:A, Hospitalisation!H:H)</f>
        <v>R1011</v>
      </c>
      <c r="U1505" t="str" cm="1">
        <f t="array" ref="U1505">_xlfn.IFS(Table4[[#This Row],[Age]]&lt;=29,"Youth",Table4[[#This Row],[Age]]&lt;=49,"Adults",Table4[[#This Row],[Age]]&gt;=50,"Senior")</f>
        <v>Adults</v>
      </c>
    </row>
    <row r="1506" spans="1:21">
      <c r="A1506" t="s">
        <v>3951</v>
      </c>
      <c r="B1506" t="str">
        <f>_xlfn.XLOOKUP(Table4[[#This Row],[Customer ID]],Table1[[#This Row],[Customer ID]],Table1[[#This Row],[TITLE]],0)</f>
        <v>Mr</v>
      </c>
      <c r="C1506" t="str" cm="1">
        <f t="array" ref="C1506">_xlfn.XLOOKUP(Table4[[#This Row],[Customer ID]],Table1[[#All],[Customer ID]],Table1[[#All],[FIRST NAME]],0)</f>
        <v>Tristan P</v>
      </c>
      <c r="D1506" t="str" cm="1">
        <f t="array" ref="D1506">_xlfn.XLOOKUP(Table4[[#This Row],[Customer ID]],Table1[[#All],[Customer ID]],Table1[[#All],[LAST NAME]],0)</f>
        <v>Holley</v>
      </c>
      <c r="E1506" s="5" cm="1">
        <f t="array" ref="E1506">_xlfn.XLOOKUP(Table4[[#This Row],[Customer ID]],Table3[[#All],[Customer ID]],Table3[[#All],[Date of Birth]],0)</f>
        <v>25499</v>
      </c>
      <c r="F1506" cm="1">
        <f t="array" ref="F1506">_xlfn.XLOOKUP(Table4[[#This Row],[Customer ID]],Table3[[#All],[Customer ID]],Table3[[#All],[Age]],0)</f>
        <v>53</v>
      </c>
      <c r="G1506" cm="1">
        <f t="array" ref="G1506">_xlfn.XLOOKUP(Table4[[#This Row],[Customer ID]],Table3[[#All],[Customer ID]],Table3[[#All],[Children]],0)</f>
        <v>0</v>
      </c>
      <c r="H1506" cm="1">
        <f t="array" ref="H1506">_xlfn.XLOOKUP(Table4[[#This Row],[Customer ID]],Table2[[#All],[Customer ID]],Table2[[#All],[BMI]],0)</f>
        <v>18.75</v>
      </c>
      <c r="I1506" cm="1">
        <f t="array" ref="I1506">_xlfn.XLOOKUP(Table4[[#This Row],[Customer ID]],Table2[[#All],[Customer ID]],Table2[[#All],[HBA1C]],0)</f>
        <v>5.47</v>
      </c>
      <c r="J1506" t="str">
        <f>_xlfn.XLOOKUP(Table4[[#This Row],[Customer ID]], 'Medical Examination'!A:A, 'Medical Examination'!D:D)</f>
        <v>Yes</v>
      </c>
      <c r="K1506" t="str">
        <f>_xlfn.XLOOKUP(Table4[[#This Row],[Customer ID]], 'Medical Examination'!A:A, 'Medical Examination'!E:E)</f>
        <v>No</v>
      </c>
      <c r="L1506" t="str">
        <f>_xlfn.XLOOKUP(Table4[[#This Row],[Customer ID]], 'Medical Examination'!A:A, 'Medical Examination'!F:F)</f>
        <v>Yes</v>
      </c>
      <c r="M1506">
        <f>_xlfn.XLOOKUP(Table4[[#This Row],[Customer ID]], 'Medical Examination'!A:A, 'Medical Examination'!G:G)</f>
        <v>1</v>
      </c>
      <c r="N1506" t="str">
        <f>_xlfn.XLOOKUP(Table4[[#This Row],[Customer ID]], 'Medical Examination'!A:A, 'Medical Examination'!H:H)</f>
        <v>No</v>
      </c>
      <c r="O1506" t="str">
        <f>_xlfn.XLOOKUP(Table4[[#This Row],[Customer ID]], 'Medical Examination'!A:A, 'Medical Examination'!I:I)</f>
        <v>Normal</v>
      </c>
      <c r="P1506" t="str">
        <f>_xlfn.XLOOKUP(Table4[[#This Row],[Customer ID]], 'Medical Examination'!A:A, 'Medical Examination'!J:J)</f>
        <v>Normal Weight</v>
      </c>
      <c r="Q1506" s="1">
        <f>_xlfn.XLOOKUP(Table4[[#This Row],[Customer ID]], Hospitalisation!A:A, Hospitalisation!E:E)</f>
        <v>6868.39</v>
      </c>
      <c r="R1506" t="str">
        <f>_xlfn.XLOOKUP(Table4[[#This Row],[Customer ID]], Hospitalisation!A:A, Hospitalisation!F:F)</f>
        <v>Tier - 2</v>
      </c>
      <c r="S1506" t="str">
        <f>_xlfn.XLOOKUP(Table4[[#This Row],[Customer ID]], Hospitalisation!A:A, Hospitalisation!G:G)</f>
        <v>Tier - 2</v>
      </c>
      <c r="T1506" t="str">
        <f>_xlfn.XLOOKUP(Table4[[#This Row],[Customer ID]], Hospitalisation!A:A, Hospitalisation!H:H)</f>
        <v>R1013</v>
      </c>
      <c r="U1506" t="str" cm="1">
        <f t="array" ref="U1506">_xlfn.IFS(Table4[[#This Row],[Age]]&lt;=29,"Youth",Table4[[#This Row],[Age]]&lt;=49,"Adults",Table4[[#This Row],[Age]]&gt;=50,"Senior")</f>
        <v>Senior</v>
      </c>
    </row>
    <row r="1507" spans="1:21">
      <c r="A1507" t="s">
        <v>3954</v>
      </c>
      <c r="B1507" t="str">
        <f>_xlfn.XLOOKUP(Table4[[#This Row],[Customer ID]],Table1[[#This Row],[Customer ID]],Table1[[#This Row],[TITLE]],0)</f>
        <v>Ms</v>
      </c>
      <c r="C1507" t="str" cm="1">
        <f t="array" ref="C1507">_xlfn.XLOOKUP(Table4[[#This Row],[Customer ID]],Table1[[#All],[Customer ID]],Table1[[#All],[FIRST NAME]],0)</f>
        <v>Traci A</v>
      </c>
      <c r="D1507" t="str" cm="1">
        <f t="array" ref="D1507">_xlfn.XLOOKUP(Table4[[#This Row],[Customer ID]],Table1[[#All],[Customer ID]],Table1[[#All],[LAST NAME]],0)</f>
        <v>Kemble</v>
      </c>
      <c r="E1507" s="5" cm="1">
        <f t="array" ref="E1507">_xlfn.XLOOKUP(Table4[[#This Row],[Customer ID]],Table3[[#All],[Customer ID]],Table3[[#All],[Date of Birth]],0)</f>
        <v>28707</v>
      </c>
      <c r="F1507" cm="1">
        <f t="array" ref="F1507">_xlfn.XLOOKUP(Table4[[#This Row],[Customer ID]],Table3[[#All],[Customer ID]],Table3[[#All],[Age]],0)</f>
        <v>44</v>
      </c>
      <c r="G1507" cm="1">
        <f t="array" ref="G1507">_xlfn.XLOOKUP(Table4[[#This Row],[Customer ID]],Table3[[#All],[Customer ID]],Table3[[#All],[Children]],0)</f>
        <v>2</v>
      </c>
      <c r="H1507" cm="1">
        <f t="array" ref="H1507">_xlfn.XLOOKUP(Table4[[#This Row],[Customer ID]],Table2[[#All],[Customer ID]],Table2[[#All],[BMI]],0)</f>
        <v>22.36</v>
      </c>
      <c r="I1507" cm="1">
        <f t="array" ref="I1507">_xlfn.XLOOKUP(Table4[[#This Row],[Customer ID]],Table2[[#All],[Customer ID]],Table2[[#All],[HBA1C]],0)</f>
        <v>8.6</v>
      </c>
      <c r="J1507" t="str">
        <f>_xlfn.XLOOKUP(Table4[[#This Row],[Customer ID]], 'Medical Examination'!A:A, 'Medical Examination'!D:D)</f>
        <v>No</v>
      </c>
      <c r="K1507" t="str">
        <f>_xlfn.XLOOKUP(Table4[[#This Row],[Customer ID]], 'Medical Examination'!A:A, 'Medical Examination'!E:E)</f>
        <v>No</v>
      </c>
      <c r="L1507" t="str">
        <f>_xlfn.XLOOKUP(Table4[[#This Row],[Customer ID]], 'Medical Examination'!A:A, 'Medical Examination'!F:F)</f>
        <v>No</v>
      </c>
      <c r="M1507">
        <f>_xlfn.XLOOKUP(Table4[[#This Row],[Customer ID]], 'Medical Examination'!A:A, 'Medical Examination'!G:G)</f>
        <v>0</v>
      </c>
      <c r="N1507" t="str">
        <f>_xlfn.XLOOKUP(Table4[[#This Row],[Customer ID]], 'Medical Examination'!A:A, 'Medical Examination'!H:H)</f>
        <v>No</v>
      </c>
      <c r="O1507" t="str">
        <f>_xlfn.XLOOKUP(Table4[[#This Row],[Customer ID]], 'Medical Examination'!A:A, 'Medical Examination'!I:I)</f>
        <v>Diabetes</v>
      </c>
      <c r="P1507" t="str">
        <f>_xlfn.XLOOKUP(Table4[[#This Row],[Customer ID]], 'Medical Examination'!A:A, 'Medical Examination'!J:J)</f>
        <v>Normal Weight</v>
      </c>
      <c r="Q1507" s="1">
        <f>_xlfn.XLOOKUP(Table4[[#This Row],[Customer ID]], Hospitalisation!A:A, Hospitalisation!E:E)</f>
        <v>6863.49</v>
      </c>
      <c r="R1507" t="str">
        <f>_xlfn.XLOOKUP(Table4[[#This Row],[Customer ID]], Hospitalisation!A:A, Hospitalisation!F:F)</f>
        <v>Tier - 2</v>
      </c>
      <c r="S1507" t="str">
        <f>_xlfn.XLOOKUP(Table4[[#This Row],[Customer ID]], Hospitalisation!A:A, Hospitalisation!G:G)</f>
        <v>Tier - 1</v>
      </c>
      <c r="T1507" t="str">
        <f>_xlfn.XLOOKUP(Table4[[#This Row],[Customer ID]], Hospitalisation!A:A, Hospitalisation!H:H)</f>
        <v>R1013</v>
      </c>
      <c r="U1507" t="str" cm="1">
        <f t="array" ref="U1507">_xlfn.IFS(Table4[[#This Row],[Age]]&lt;=29,"Youth",Table4[[#This Row],[Age]]&lt;=49,"Adults",Table4[[#This Row],[Age]]&gt;=50,"Senior")</f>
        <v>Adults</v>
      </c>
    </row>
    <row r="1508" spans="1:21">
      <c r="A1508" t="s">
        <v>3957</v>
      </c>
      <c r="B1508" t="str">
        <f>_xlfn.XLOOKUP(Table4[[#This Row],[Customer ID]],Table1[[#This Row],[Customer ID]],Table1[[#This Row],[TITLE]],0)</f>
        <v>Mr</v>
      </c>
      <c r="C1508" t="str" cm="1">
        <f t="array" ref="C1508">_xlfn.XLOOKUP(Table4[[#This Row],[Customer ID]],Table1[[#All],[Customer ID]],Table1[[#All],[FIRST NAME]],0)</f>
        <v>Justin P</v>
      </c>
      <c r="D1508" t="str" cm="1">
        <f t="array" ref="D1508">_xlfn.XLOOKUP(Table4[[#This Row],[Customer ID]],Table1[[#All],[Customer ID]],Table1[[#All],[LAST NAME]],0)</f>
        <v>Bentley</v>
      </c>
      <c r="E1508" s="5" cm="1">
        <f t="array" ref="E1508">_xlfn.XLOOKUP(Table4[[#This Row],[Customer ID]],Table3[[#All],[Customer ID]],Table3[[#All],[Date of Birth]],0)</f>
        <v>29756</v>
      </c>
      <c r="F1508" cm="1">
        <f t="array" ref="F1508">_xlfn.XLOOKUP(Table4[[#This Row],[Customer ID]],Table3[[#All],[Customer ID]],Table3[[#All],[Age]],0)</f>
        <v>41</v>
      </c>
      <c r="G1508" cm="1">
        <f t="array" ref="G1508">_xlfn.XLOOKUP(Table4[[#This Row],[Customer ID]],Table3[[#All],[Customer ID]],Table3[[#All],[Children]],0)</f>
        <v>1</v>
      </c>
      <c r="H1508" cm="1">
        <f t="array" ref="H1508">_xlfn.XLOOKUP(Table4[[#This Row],[Customer ID]],Table2[[#All],[Customer ID]],Table2[[#All],[BMI]],0)</f>
        <v>23.94</v>
      </c>
      <c r="I1508" cm="1">
        <f t="array" ref="I1508">_xlfn.XLOOKUP(Table4[[#This Row],[Customer ID]],Table2[[#All],[Customer ID]],Table2[[#All],[HBA1C]],0)</f>
        <v>10.74</v>
      </c>
      <c r="J1508" t="str">
        <f>_xlfn.XLOOKUP(Table4[[#This Row],[Customer ID]], 'Medical Examination'!A:A, 'Medical Examination'!D:D)</f>
        <v>Yes</v>
      </c>
      <c r="K1508" t="str">
        <f>_xlfn.XLOOKUP(Table4[[#This Row],[Customer ID]], 'Medical Examination'!A:A, 'Medical Examination'!E:E)</f>
        <v>No</v>
      </c>
      <c r="L1508" t="str">
        <f>_xlfn.XLOOKUP(Table4[[#This Row],[Customer ID]], 'Medical Examination'!A:A, 'Medical Examination'!F:F)</f>
        <v>No</v>
      </c>
      <c r="M1508">
        <f>_xlfn.XLOOKUP(Table4[[#This Row],[Customer ID]], 'Medical Examination'!A:A, 'Medical Examination'!G:G)</f>
        <v>0</v>
      </c>
      <c r="N1508" t="str">
        <f>_xlfn.XLOOKUP(Table4[[#This Row],[Customer ID]], 'Medical Examination'!A:A, 'Medical Examination'!H:H)</f>
        <v>No</v>
      </c>
      <c r="O1508" t="str">
        <f>_xlfn.XLOOKUP(Table4[[#This Row],[Customer ID]], 'Medical Examination'!A:A, 'Medical Examination'!I:I)</f>
        <v>Diabetes</v>
      </c>
      <c r="P1508" t="str">
        <f>_xlfn.XLOOKUP(Table4[[#This Row],[Customer ID]], 'Medical Examination'!A:A, 'Medical Examination'!J:J)</f>
        <v>Normal Weight</v>
      </c>
      <c r="Q1508" s="1">
        <f>_xlfn.XLOOKUP(Table4[[#This Row],[Customer ID]], Hospitalisation!A:A, Hospitalisation!E:E)</f>
        <v>6858.48</v>
      </c>
      <c r="R1508" t="str">
        <f>_xlfn.XLOOKUP(Table4[[#This Row],[Customer ID]], Hospitalisation!A:A, Hospitalisation!F:F)</f>
        <v>Tier - 2</v>
      </c>
      <c r="S1508" t="str">
        <f>_xlfn.XLOOKUP(Table4[[#This Row],[Customer ID]], Hospitalisation!A:A, Hospitalisation!G:G)</f>
        <v>Tier - 2</v>
      </c>
      <c r="T1508" t="str">
        <f>_xlfn.XLOOKUP(Table4[[#This Row],[Customer ID]], Hospitalisation!A:A, Hospitalisation!H:H)</f>
        <v>R1019</v>
      </c>
      <c r="U1508" t="str" cm="1">
        <f t="array" ref="U1508">_xlfn.IFS(Table4[[#This Row],[Age]]&lt;=29,"Youth",Table4[[#This Row],[Age]]&lt;=49,"Adults",Table4[[#This Row],[Age]]&gt;=50,"Senior")</f>
        <v>Adults</v>
      </c>
    </row>
    <row r="1509" spans="1:21">
      <c r="A1509" t="s">
        <v>3959</v>
      </c>
      <c r="B1509" t="str">
        <f>_xlfn.XLOOKUP(Table4[[#This Row],[Customer ID]],Table1[[#This Row],[Customer ID]],Table1[[#This Row],[TITLE]],0)</f>
        <v>Mr</v>
      </c>
      <c r="C1509" t="str" cm="1">
        <f t="array" ref="C1509">_xlfn.XLOOKUP(Table4[[#This Row],[Customer ID]],Table1[[#All],[Customer ID]],Table1[[#All],[FIRST NAME]],0)</f>
        <v>Logan M</v>
      </c>
      <c r="D1509" t="str" cm="1">
        <f t="array" ref="D1509">_xlfn.XLOOKUP(Table4[[#This Row],[Customer ID]],Table1[[#All],[Customer ID]],Table1[[#All],[LAST NAME]],0)</f>
        <v>Jones</v>
      </c>
      <c r="E1509" s="5" cm="1">
        <f t="array" ref="E1509">_xlfn.XLOOKUP(Table4[[#This Row],[Customer ID]],Table3[[#All],[Customer ID]],Table3[[#All],[Date of Birth]],0)</f>
        <v>29163</v>
      </c>
      <c r="F1509" cm="1">
        <f t="array" ref="F1509">_xlfn.XLOOKUP(Table4[[#This Row],[Customer ID]],Table3[[#All],[Customer ID]],Table3[[#All],[Age]],0)</f>
        <v>43</v>
      </c>
      <c r="G1509" cm="1">
        <f t="array" ref="G1509">_xlfn.XLOOKUP(Table4[[#This Row],[Customer ID]],Table3[[#All],[Customer ID]],Table3[[#All],[Children]],0)</f>
        <v>1</v>
      </c>
      <c r="H1509" cm="1">
        <f t="array" ref="H1509">_xlfn.XLOOKUP(Table4[[#This Row],[Customer ID]],Table2[[#All],[Customer ID]],Table2[[#All],[BMI]],0)</f>
        <v>30.1</v>
      </c>
      <c r="I1509" cm="1">
        <f t="array" ref="I1509">_xlfn.XLOOKUP(Table4[[#This Row],[Customer ID]],Table2[[#All],[Customer ID]],Table2[[#All],[HBA1C]],0)</f>
        <v>4.3899999999999997</v>
      </c>
      <c r="J1509" t="str">
        <f>_xlfn.XLOOKUP(Table4[[#This Row],[Customer ID]], 'Medical Examination'!A:A, 'Medical Examination'!D:D)</f>
        <v>No</v>
      </c>
      <c r="K1509" t="str">
        <f>_xlfn.XLOOKUP(Table4[[#This Row],[Customer ID]], 'Medical Examination'!A:A, 'Medical Examination'!E:E)</f>
        <v>No</v>
      </c>
      <c r="L1509" t="str">
        <f>_xlfn.XLOOKUP(Table4[[#This Row],[Customer ID]], 'Medical Examination'!A:A, 'Medical Examination'!F:F)</f>
        <v>Yes</v>
      </c>
      <c r="M1509">
        <f>_xlfn.XLOOKUP(Table4[[#This Row],[Customer ID]], 'Medical Examination'!A:A, 'Medical Examination'!G:G)</f>
        <v>1</v>
      </c>
      <c r="N1509" t="str">
        <f>_xlfn.XLOOKUP(Table4[[#This Row],[Customer ID]], 'Medical Examination'!A:A, 'Medical Examination'!H:H)</f>
        <v>No</v>
      </c>
      <c r="O1509" t="str">
        <f>_xlfn.XLOOKUP(Table4[[#This Row],[Customer ID]], 'Medical Examination'!A:A, 'Medical Examination'!I:I)</f>
        <v>Normal</v>
      </c>
      <c r="P1509" t="str">
        <f>_xlfn.XLOOKUP(Table4[[#This Row],[Customer ID]], 'Medical Examination'!A:A, 'Medical Examination'!J:J)</f>
        <v>Obesity</v>
      </c>
      <c r="Q1509" s="1">
        <f>_xlfn.XLOOKUP(Table4[[#This Row],[Customer ID]], Hospitalisation!A:A, Hospitalisation!E:E)</f>
        <v>6849.03</v>
      </c>
      <c r="R1509" t="str">
        <f>_xlfn.XLOOKUP(Table4[[#This Row],[Customer ID]], Hospitalisation!A:A, Hospitalisation!F:F)</f>
        <v>Tier - 2</v>
      </c>
      <c r="S1509" t="str">
        <f>_xlfn.XLOOKUP(Table4[[#This Row],[Customer ID]], Hospitalisation!A:A, Hospitalisation!G:G)</f>
        <v>Tier - 2</v>
      </c>
      <c r="T1509" t="str">
        <f>_xlfn.XLOOKUP(Table4[[#This Row],[Customer ID]], Hospitalisation!A:A, Hospitalisation!H:H)</f>
        <v>R1011</v>
      </c>
      <c r="U1509" t="str" cm="1">
        <f t="array" ref="U1509">_xlfn.IFS(Table4[[#This Row],[Age]]&lt;=29,"Youth",Table4[[#This Row],[Age]]&lt;=49,"Adults",Table4[[#This Row],[Age]]&gt;=50,"Senior")</f>
        <v>Adults</v>
      </c>
    </row>
    <row r="1510" spans="1:21">
      <c r="A1510" t="s">
        <v>3961</v>
      </c>
      <c r="B1510" t="str">
        <f>_xlfn.XLOOKUP(Table4[[#This Row],[Customer ID]],Table1[[#This Row],[Customer ID]],Table1[[#This Row],[TITLE]],0)</f>
        <v>Mr</v>
      </c>
      <c r="C1510" t="str" cm="1">
        <f t="array" ref="C1510">_xlfn.XLOOKUP(Table4[[#This Row],[Customer ID]],Table1[[#All],[Customer ID]],Table1[[#All],[FIRST NAME]],0)</f>
        <v>Sebastien</v>
      </c>
      <c r="D1510" t="str" cm="1">
        <f t="array" ref="D1510">_xlfn.XLOOKUP(Table4[[#This Row],[Customer ID]],Table1[[#All],[Customer ID]],Table1[[#All],[LAST NAME]],0)</f>
        <v>Tremblay</v>
      </c>
      <c r="E1510" s="5" cm="1">
        <f t="array" ref="E1510">_xlfn.XLOOKUP(Table4[[#This Row],[Customer ID]],Table3[[#All],[Customer ID]],Table3[[#All],[Date of Birth]],0)</f>
        <v>28291</v>
      </c>
      <c r="F1510" cm="1">
        <f t="array" ref="F1510">_xlfn.XLOOKUP(Table4[[#This Row],[Customer ID]],Table3[[#All],[Customer ID]],Table3[[#All],[Age]],0)</f>
        <v>45</v>
      </c>
      <c r="G1510" cm="1">
        <f t="array" ref="G1510">_xlfn.XLOOKUP(Table4[[#This Row],[Customer ID]],Table3[[#All],[Customer ID]],Table3[[#All],[Children]],0)</f>
        <v>2</v>
      </c>
      <c r="H1510" cm="1">
        <f t="array" ref="H1510">_xlfn.XLOOKUP(Table4[[#This Row],[Customer ID]],Table2[[#All],[Customer ID]],Table2[[#All],[BMI]],0)</f>
        <v>21.93</v>
      </c>
      <c r="I1510" cm="1">
        <f t="array" ref="I1510">_xlfn.XLOOKUP(Table4[[#This Row],[Customer ID]],Table2[[#All],[Customer ID]],Table2[[#All],[HBA1C]],0)</f>
        <v>6.3</v>
      </c>
      <c r="J1510" t="str">
        <f>_xlfn.XLOOKUP(Table4[[#This Row],[Customer ID]], 'Medical Examination'!A:A, 'Medical Examination'!D:D)</f>
        <v>No</v>
      </c>
      <c r="K1510" t="str">
        <f>_xlfn.XLOOKUP(Table4[[#This Row],[Customer ID]], 'Medical Examination'!A:A, 'Medical Examination'!E:E)</f>
        <v>No</v>
      </c>
      <c r="L1510" t="str">
        <f>_xlfn.XLOOKUP(Table4[[#This Row],[Customer ID]], 'Medical Examination'!A:A, 'Medical Examination'!F:F)</f>
        <v>No</v>
      </c>
      <c r="M1510">
        <f>_xlfn.XLOOKUP(Table4[[#This Row],[Customer ID]], 'Medical Examination'!A:A, 'Medical Examination'!G:G)</f>
        <v>0</v>
      </c>
      <c r="N1510" t="str">
        <f>_xlfn.XLOOKUP(Table4[[#This Row],[Customer ID]], 'Medical Examination'!A:A, 'Medical Examination'!H:H)</f>
        <v>No</v>
      </c>
      <c r="O1510" t="str">
        <f>_xlfn.XLOOKUP(Table4[[#This Row],[Customer ID]], 'Medical Examination'!A:A, 'Medical Examination'!I:I)</f>
        <v>Prediabetes</v>
      </c>
      <c r="P1510" t="str">
        <f>_xlfn.XLOOKUP(Table4[[#This Row],[Customer ID]], 'Medical Examination'!A:A, 'Medical Examination'!J:J)</f>
        <v>Normal Weight</v>
      </c>
      <c r="Q1510" s="1">
        <f>_xlfn.XLOOKUP(Table4[[#This Row],[Customer ID]], Hospitalisation!A:A, Hospitalisation!E:E)</f>
        <v>6843.17</v>
      </c>
      <c r="R1510" t="str">
        <f>_xlfn.XLOOKUP(Table4[[#This Row],[Customer ID]], Hospitalisation!A:A, Hospitalisation!F:F)</f>
        <v>Tier - 2</v>
      </c>
      <c r="S1510" t="str">
        <f>_xlfn.XLOOKUP(Table4[[#This Row],[Customer ID]], Hospitalisation!A:A, Hospitalisation!G:G)</f>
        <v>Tier - 1</v>
      </c>
      <c r="T1510" t="str">
        <f>_xlfn.XLOOKUP(Table4[[#This Row],[Customer ID]], Hospitalisation!A:A, Hospitalisation!H:H)</f>
        <v>R1013</v>
      </c>
      <c r="U1510" t="str" cm="1">
        <f t="array" ref="U1510">_xlfn.IFS(Table4[[#This Row],[Age]]&lt;=29,"Youth",Table4[[#This Row],[Age]]&lt;=49,"Adults",Table4[[#This Row],[Age]]&gt;=50,"Senior")</f>
        <v>Adults</v>
      </c>
    </row>
    <row r="1511" spans="1:21">
      <c r="A1511" t="s">
        <v>3962</v>
      </c>
      <c r="B1511" t="str">
        <f>_xlfn.XLOOKUP(Table4[[#This Row],[Customer ID]],Table1[[#This Row],[Customer ID]],Table1[[#This Row],[TITLE]],0)</f>
        <v>Ms</v>
      </c>
      <c r="C1511" t="str" cm="1">
        <f t="array" ref="C1511">_xlfn.XLOOKUP(Table4[[#This Row],[Customer ID]],Table1[[#All],[Customer ID]],Table1[[#All],[FIRST NAME]],0)</f>
        <v>Tiffany A</v>
      </c>
      <c r="D1511" t="str" cm="1">
        <f t="array" ref="D1511">_xlfn.XLOOKUP(Table4[[#This Row],[Customer ID]],Table1[[#All],[Customer ID]],Table1[[#All],[LAST NAME]],0)</f>
        <v>Bellucci</v>
      </c>
      <c r="E1511" s="5" cm="1">
        <f t="array" ref="E1511">_xlfn.XLOOKUP(Table4[[#This Row],[Customer ID]],Table3[[#All],[Customer ID]],Table3[[#All],[Date of Birth]],0)</f>
        <v>36860</v>
      </c>
      <c r="F1511" cm="1">
        <f t="array" ref="F1511">_xlfn.XLOOKUP(Table4[[#This Row],[Customer ID]],Table3[[#All],[Customer ID]],Table3[[#All],[Age]],0)</f>
        <v>22</v>
      </c>
      <c r="G1511" cm="1">
        <f t="array" ref="G1511">_xlfn.XLOOKUP(Table4[[#This Row],[Customer ID]],Table3[[#All],[Customer ID]],Table3[[#All],[Children]],0)</f>
        <v>0</v>
      </c>
      <c r="H1511" cm="1">
        <f t="array" ref="H1511">_xlfn.XLOOKUP(Table4[[#This Row],[Customer ID]],Table2[[#All],[Customer ID]],Table2[[#All],[BMI]],0)</f>
        <v>39.75</v>
      </c>
      <c r="I1511" cm="1">
        <f t="array" ref="I1511">_xlfn.XLOOKUP(Table4[[#This Row],[Customer ID]],Table2[[#All],[Customer ID]],Table2[[#All],[HBA1C]],0)</f>
        <v>5.41</v>
      </c>
      <c r="J1511" t="str">
        <f>_xlfn.XLOOKUP(Table4[[#This Row],[Customer ID]], 'Medical Examination'!A:A, 'Medical Examination'!D:D)</f>
        <v>No</v>
      </c>
      <c r="K1511" t="str">
        <f>_xlfn.XLOOKUP(Table4[[#This Row],[Customer ID]], 'Medical Examination'!A:A, 'Medical Examination'!E:E)</f>
        <v>Yes</v>
      </c>
      <c r="L1511" t="str">
        <f>_xlfn.XLOOKUP(Table4[[#This Row],[Customer ID]], 'Medical Examination'!A:A, 'Medical Examination'!F:F)</f>
        <v>No</v>
      </c>
      <c r="M1511">
        <f>_xlfn.XLOOKUP(Table4[[#This Row],[Customer ID]], 'Medical Examination'!A:A, 'Medical Examination'!G:G)</f>
        <v>1</v>
      </c>
      <c r="N1511" t="str">
        <f>_xlfn.XLOOKUP(Table4[[#This Row],[Customer ID]], 'Medical Examination'!A:A, 'Medical Examination'!H:H)</f>
        <v>No</v>
      </c>
      <c r="O1511" t="str">
        <f>_xlfn.XLOOKUP(Table4[[#This Row],[Customer ID]], 'Medical Examination'!A:A, 'Medical Examination'!I:I)</f>
        <v>Normal</v>
      </c>
      <c r="P1511" t="str">
        <f>_xlfn.XLOOKUP(Table4[[#This Row],[Customer ID]], 'Medical Examination'!A:A, 'Medical Examination'!J:J)</f>
        <v>Obesity</v>
      </c>
      <c r="Q1511" s="1">
        <f>_xlfn.XLOOKUP(Table4[[#This Row],[Customer ID]], Hospitalisation!A:A, Hospitalisation!E:E)</f>
        <v>6842.28</v>
      </c>
      <c r="R1511" t="str">
        <f>_xlfn.XLOOKUP(Table4[[#This Row],[Customer ID]], Hospitalisation!A:A, Hospitalisation!F:F)</f>
        <v>Tier - 2</v>
      </c>
      <c r="S1511" t="str">
        <f>_xlfn.XLOOKUP(Table4[[#This Row],[Customer ID]], Hospitalisation!A:A, Hospitalisation!G:G)</f>
        <v>Tier - 1</v>
      </c>
      <c r="T1511" t="str">
        <f>_xlfn.XLOOKUP(Table4[[#This Row],[Customer ID]], Hospitalisation!A:A, Hospitalisation!H:H)</f>
        <v>R1012</v>
      </c>
      <c r="U1511" t="str" cm="1">
        <f t="array" ref="U1511">_xlfn.IFS(Table4[[#This Row],[Age]]&lt;=29,"Youth",Table4[[#This Row],[Age]]&lt;=49,"Adults",Table4[[#This Row],[Age]]&gt;=50,"Senior")</f>
        <v>Youth</v>
      </c>
    </row>
    <row r="1512" spans="1:21">
      <c r="A1512" t="s">
        <v>3965</v>
      </c>
      <c r="B1512" t="str">
        <f>_xlfn.XLOOKUP(Table4[[#This Row],[Customer ID]],Table1[[#This Row],[Customer ID]],Table1[[#This Row],[TITLE]],0)</f>
        <v>Mr</v>
      </c>
      <c r="C1512" t="str" cm="1">
        <f t="array" ref="C1512">_xlfn.XLOOKUP(Table4[[#This Row],[Customer ID]],Table1[[#All],[Customer ID]],Table1[[#All],[FIRST NAME]],0)</f>
        <v>Matthew</v>
      </c>
      <c r="D1512" t="str" cm="1">
        <f t="array" ref="D1512">_xlfn.XLOOKUP(Table4[[#This Row],[Customer ID]],Table1[[#All],[Customer ID]],Table1[[#All],[LAST NAME]],0)</f>
        <v>Collins</v>
      </c>
      <c r="E1512" s="5" cm="1">
        <f t="array" ref="E1512">_xlfn.XLOOKUP(Table4[[#This Row],[Customer ID]],Table3[[#All],[Customer ID]],Table3[[#All],[Date of Birth]],0)</f>
        <v>29051</v>
      </c>
      <c r="F1512" cm="1">
        <f t="array" ref="F1512">_xlfn.XLOOKUP(Table4[[#This Row],[Customer ID]],Table3[[#All],[Customer ID]],Table3[[#All],[Age]],0)</f>
        <v>43</v>
      </c>
      <c r="G1512" cm="1">
        <f t="array" ref="G1512">_xlfn.XLOOKUP(Table4[[#This Row],[Customer ID]],Table3[[#All],[Customer ID]],Table3[[#All],[Children]],0)</f>
        <v>0</v>
      </c>
      <c r="H1512" cm="1">
        <f t="array" ref="H1512">_xlfn.XLOOKUP(Table4[[#This Row],[Customer ID]],Table2[[#All],[Customer ID]],Table2[[#All],[BMI]],0)</f>
        <v>26.03</v>
      </c>
      <c r="I1512" cm="1">
        <f t="array" ref="I1512">_xlfn.XLOOKUP(Table4[[#This Row],[Customer ID]],Table2[[#All],[Customer ID]],Table2[[#All],[HBA1C]],0)</f>
        <v>4.47</v>
      </c>
      <c r="J1512" t="str">
        <f>_xlfn.XLOOKUP(Table4[[#This Row],[Customer ID]], 'Medical Examination'!A:A, 'Medical Examination'!D:D)</f>
        <v>No</v>
      </c>
      <c r="K1512" t="str">
        <f>_xlfn.XLOOKUP(Table4[[#This Row],[Customer ID]], 'Medical Examination'!A:A, 'Medical Examination'!E:E)</f>
        <v>No</v>
      </c>
      <c r="L1512" t="str">
        <f>_xlfn.XLOOKUP(Table4[[#This Row],[Customer ID]], 'Medical Examination'!A:A, 'Medical Examination'!F:F)</f>
        <v>Yes</v>
      </c>
      <c r="M1512">
        <f>_xlfn.XLOOKUP(Table4[[#This Row],[Customer ID]], 'Medical Examination'!A:A, 'Medical Examination'!G:G)</f>
        <v>1</v>
      </c>
      <c r="N1512" t="str">
        <f>_xlfn.XLOOKUP(Table4[[#This Row],[Customer ID]], 'Medical Examination'!A:A, 'Medical Examination'!H:H)</f>
        <v>No</v>
      </c>
      <c r="O1512" t="str">
        <f>_xlfn.XLOOKUP(Table4[[#This Row],[Customer ID]], 'Medical Examination'!A:A, 'Medical Examination'!I:I)</f>
        <v>Normal</v>
      </c>
      <c r="P1512" t="str">
        <f>_xlfn.XLOOKUP(Table4[[#This Row],[Customer ID]], 'Medical Examination'!A:A, 'Medical Examination'!J:J)</f>
        <v>Overweight</v>
      </c>
      <c r="Q1512" s="1">
        <f>_xlfn.XLOOKUP(Table4[[#This Row],[Customer ID]], Hospitalisation!A:A, Hospitalisation!E:E)</f>
        <v>6837.37</v>
      </c>
      <c r="R1512" t="str">
        <f>_xlfn.XLOOKUP(Table4[[#This Row],[Customer ID]], Hospitalisation!A:A, Hospitalisation!F:F)</f>
        <v>Tier - 3</v>
      </c>
      <c r="S1512" t="str">
        <f>_xlfn.XLOOKUP(Table4[[#This Row],[Customer ID]], Hospitalisation!A:A, Hospitalisation!G:G)</f>
        <v>Tier - 1</v>
      </c>
      <c r="T1512" t="str">
        <f>_xlfn.XLOOKUP(Table4[[#This Row],[Customer ID]], Hospitalisation!A:A, Hospitalisation!H:H)</f>
        <v>R1016</v>
      </c>
      <c r="U1512" t="str" cm="1">
        <f t="array" ref="U1512">_xlfn.IFS(Table4[[#This Row],[Age]]&lt;=29,"Youth",Table4[[#This Row],[Age]]&lt;=49,"Adults",Table4[[#This Row],[Age]]&gt;=50,"Senior")</f>
        <v>Adults</v>
      </c>
    </row>
    <row r="1513" spans="1:21">
      <c r="A1513" t="s">
        <v>3967</v>
      </c>
      <c r="B1513" t="str">
        <f>_xlfn.XLOOKUP(Table4[[#This Row],[Customer ID]],Table1[[#This Row],[Customer ID]],Table1[[#This Row],[TITLE]],0)</f>
        <v>Mr</v>
      </c>
      <c r="C1513" t="str" cm="1">
        <f t="array" ref="C1513">_xlfn.XLOOKUP(Table4[[#This Row],[Customer ID]],Table1[[#All],[Customer ID]],Table1[[#All],[FIRST NAME]],0)</f>
        <v>Luke</v>
      </c>
      <c r="D1513" t="str" cm="1">
        <f t="array" ref="D1513">_xlfn.XLOOKUP(Table4[[#This Row],[Customer ID]],Table1[[#All],[Customer ID]],Table1[[#All],[LAST NAME]],0)</f>
        <v>Gillman</v>
      </c>
      <c r="E1513" s="5" cm="1">
        <f t="array" ref="E1513">_xlfn.XLOOKUP(Table4[[#This Row],[Customer ID]],Table3[[#All],[Customer ID]],Table3[[#All],[Date of Birth]],0)</f>
        <v>34523</v>
      </c>
      <c r="F1513" cm="1">
        <f t="array" ref="F1513">_xlfn.XLOOKUP(Table4[[#This Row],[Customer ID]],Table3[[#All],[Customer ID]],Table3[[#All],[Age]],0)</f>
        <v>28</v>
      </c>
      <c r="G1513" cm="1">
        <f t="array" ref="G1513">_xlfn.XLOOKUP(Table4[[#This Row],[Customer ID]],Table3[[#All],[Customer ID]],Table3[[#All],[Children]],0)</f>
        <v>0</v>
      </c>
      <c r="H1513" cm="1">
        <f t="array" ref="H1513">_xlfn.XLOOKUP(Table4[[#This Row],[Customer ID]],Table2[[#All],[Customer ID]],Table2[[#All],[BMI]],0)</f>
        <v>34.51</v>
      </c>
      <c r="I1513" cm="1">
        <f t="array" ref="I1513">_xlfn.XLOOKUP(Table4[[#This Row],[Customer ID]],Table2[[#All],[Customer ID]],Table2[[#All],[HBA1C]],0)</f>
        <v>6.26</v>
      </c>
      <c r="J1513" t="str">
        <f>_xlfn.XLOOKUP(Table4[[#This Row],[Customer ID]], 'Medical Examination'!A:A, 'Medical Examination'!D:D)</f>
        <v>No</v>
      </c>
      <c r="K1513" t="str">
        <f>_xlfn.XLOOKUP(Table4[[#This Row],[Customer ID]], 'Medical Examination'!A:A, 'Medical Examination'!E:E)</f>
        <v>No</v>
      </c>
      <c r="L1513" t="str">
        <f>_xlfn.XLOOKUP(Table4[[#This Row],[Customer ID]], 'Medical Examination'!A:A, 'Medical Examination'!F:F)</f>
        <v>No</v>
      </c>
      <c r="M1513">
        <f>_xlfn.XLOOKUP(Table4[[#This Row],[Customer ID]], 'Medical Examination'!A:A, 'Medical Examination'!G:G)</f>
        <v>0</v>
      </c>
      <c r="N1513" t="str">
        <f>_xlfn.XLOOKUP(Table4[[#This Row],[Customer ID]], 'Medical Examination'!A:A, 'Medical Examination'!H:H)</f>
        <v>No</v>
      </c>
      <c r="O1513" t="str">
        <f>_xlfn.XLOOKUP(Table4[[#This Row],[Customer ID]], 'Medical Examination'!A:A, 'Medical Examination'!I:I)</f>
        <v>Prediabetes</v>
      </c>
      <c r="P1513" t="str">
        <f>_xlfn.XLOOKUP(Table4[[#This Row],[Customer ID]], 'Medical Examination'!A:A, 'Medical Examination'!J:J)</f>
        <v>Obesity</v>
      </c>
      <c r="Q1513" s="1">
        <f>_xlfn.XLOOKUP(Table4[[#This Row],[Customer ID]], Hospitalisation!A:A, Hospitalisation!E:E)</f>
        <v>6827.69</v>
      </c>
      <c r="R1513" t="str">
        <f>_xlfn.XLOOKUP(Table4[[#This Row],[Customer ID]], Hospitalisation!A:A, Hospitalisation!F:F)</f>
        <v>Tier - 2</v>
      </c>
      <c r="S1513" t="str">
        <f>_xlfn.XLOOKUP(Table4[[#This Row],[Customer ID]], Hospitalisation!A:A, Hospitalisation!G:G)</f>
        <v>Tier - 2</v>
      </c>
      <c r="T1513" t="str">
        <f>_xlfn.XLOOKUP(Table4[[#This Row],[Customer ID]], Hospitalisation!A:A, Hospitalisation!H:H)</f>
        <v>R1021</v>
      </c>
      <c r="U1513" t="str" cm="1">
        <f t="array" ref="U1513">_xlfn.IFS(Table4[[#This Row],[Age]]&lt;=29,"Youth",Table4[[#This Row],[Age]]&lt;=49,"Adults",Table4[[#This Row],[Age]]&gt;=50,"Senior")</f>
        <v>Youth</v>
      </c>
    </row>
    <row r="1514" spans="1:21">
      <c r="A1514" t="s">
        <v>3970</v>
      </c>
      <c r="B1514" t="str">
        <f>_xlfn.XLOOKUP(Table4[[#This Row],[Customer ID]],Table1[[#This Row],[Customer ID]],Table1[[#This Row],[TITLE]],0)</f>
        <v>Ms</v>
      </c>
      <c r="C1514" t="str" cm="1">
        <f t="array" ref="C1514">_xlfn.XLOOKUP(Table4[[#This Row],[Customer ID]],Table1[[#All],[Customer ID]],Table1[[#All],[FIRST NAME]],0)</f>
        <v>Leigh</v>
      </c>
      <c r="D1514" t="str" cm="1">
        <f t="array" ref="D1514">_xlfn.XLOOKUP(Table4[[#This Row],[Customer ID]],Table1[[#All],[Customer ID]],Table1[[#All],[LAST NAME]],0)</f>
        <v>West</v>
      </c>
      <c r="E1514" s="5" cm="1">
        <f t="array" ref="E1514">_xlfn.XLOOKUP(Table4[[#This Row],[Customer ID]],Table3[[#All],[Customer ID]],Table3[[#All],[Date of Birth]],0)</f>
        <v>27623</v>
      </c>
      <c r="F1514" cm="1">
        <f t="array" ref="F1514">_xlfn.XLOOKUP(Table4[[#This Row],[Customer ID]],Table3[[#All],[Customer ID]],Table3[[#All],[Age]],0)</f>
        <v>47</v>
      </c>
      <c r="G1514" cm="1">
        <f t="array" ref="G1514">_xlfn.XLOOKUP(Table4[[#This Row],[Customer ID]],Table3[[#All],[Customer ID]],Table3[[#All],[Children]],0)</f>
        <v>1</v>
      </c>
      <c r="H1514" cm="1">
        <f t="array" ref="H1514">_xlfn.XLOOKUP(Table4[[#This Row],[Customer ID]],Table2[[#All],[Customer ID]],Table2[[#All],[BMI]],0)</f>
        <v>19.32</v>
      </c>
      <c r="I1514" cm="1">
        <f t="array" ref="I1514">_xlfn.XLOOKUP(Table4[[#This Row],[Customer ID]],Table2[[#All],[Customer ID]],Table2[[#All],[HBA1C]],0)</f>
        <v>11.58</v>
      </c>
      <c r="J1514" t="str">
        <f>_xlfn.XLOOKUP(Table4[[#This Row],[Customer ID]], 'Medical Examination'!A:A, 'Medical Examination'!D:D)</f>
        <v>Yes</v>
      </c>
      <c r="K1514" t="str">
        <f>_xlfn.XLOOKUP(Table4[[#This Row],[Customer ID]], 'Medical Examination'!A:A, 'Medical Examination'!E:E)</f>
        <v>No</v>
      </c>
      <c r="L1514" t="str">
        <f>_xlfn.XLOOKUP(Table4[[#This Row],[Customer ID]], 'Medical Examination'!A:A, 'Medical Examination'!F:F)</f>
        <v>No</v>
      </c>
      <c r="M1514">
        <f>_xlfn.XLOOKUP(Table4[[#This Row],[Customer ID]], 'Medical Examination'!A:A, 'Medical Examination'!G:G)</f>
        <v>1</v>
      </c>
      <c r="N1514" t="str">
        <f>_xlfn.XLOOKUP(Table4[[#This Row],[Customer ID]], 'Medical Examination'!A:A, 'Medical Examination'!H:H)</f>
        <v>No</v>
      </c>
      <c r="O1514" t="str">
        <f>_xlfn.XLOOKUP(Table4[[#This Row],[Customer ID]], 'Medical Examination'!A:A, 'Medical Examination'!I:I)</f>
        <v>Diabetes</v>
      </c>
      <c r="P1514" t="str">
        <f>_xlfn.XLOOKUP(Table4[[#This Row],[Customer ID]], 'Medical Examination'!A:A, 'Medical Examination'!J:J)</f>
        <v>Normal Weight</v>
      </c>
      <c r="Q1514" s="1">
        <f>_xlfn.XLOOKUP(Table4[[#This Row],[Customer ID]], Hospitalisation!A:A, Hospitalisation!E:E)</f>
        <v>6809.46</v>
      </c>
      <c r="R1514" t="str">
        <f>_xlfn.XLOOKUP(Table4[[#This Row],[Customer ID]], Hospitalisation!A:A, Hospitalisation!F:F)</f>
        <v>Tier - 2</v>
      </c>
      <c r="S1514" t="str">
        <f>_xlfn.XLOOKUP(Table4[[#This Row],[Customer ID]], Hospitalisation!A:A, Hospitalisation!G:G)</f>
        <v>Tier - 1</v>
      </c>
      <c r="T1514" t="str">
        <f>_xlfn.XLOOKUP(Table4[[#This Row],[Customer ID]], Hospitalisation!A:A, Hospitalisation!H:H)</f>
        <v>R1012</v>
      </c>
      <c r="U1514" t="str" cm="1">
        <f t="array" ref="U1514">_xlfn.IFS(Table4[[#This Row],[Age]]&lt;=29,"Youth",Table4[[#This Row],[Age]]&lt;=49,"Adults",Table4[[#This Row],[Age]]&gt;=50,"Senior")</f>
        <v>Adults</v>
      </c>
    </row>
    <row r="1515" spans="1:21">
      <c r="A1515" t="s">
        <v>3973</v>
      </c>
      <c r="B1515" t="str">
        <f>_xlfn.XLOOKUP(Table4[[#This Row],[Customer ID]],Table1[[#This Row],[Customer ID]],Table1[[#This Row],[TITLE]],0)</f>
        <v>Mr</v>
      </c>
      <c r="C1515" t="str" cm="1">
        <f t="array" ref="C1515">_xlfn.XLOOKUP(Table4[[#This Row],[Customer ID]],Table1[[#All],[Customer ID]],Table1[[#All],[FIRST NAME]],0)</f>
        <v>Yosuke</v>
      </c>
      <c r="D1515" t="str" cm="1">
        <f t="array" ref="D1515">_xlfn.XLOOKUP(Table4[[#This Row],[Customer ID]],Table1[[#All],[Customer ID]],Table1[[#All],[LAST NAME]],0)</f>
        <v>Chida</v>
      </c>
      <c r="E1515" s="5" cm="1">
        <f t="array" ref="E1515">_xlfn.XLOOKUP(Table4[[#This Row],[Customer ID]],Table3[[#All],[Customer ID]],Table3[[#All],[Date of Birth]],0)</f>
        <v>33418</v>
      </c>
      <c r="F1515" cm="1">
        <f t="array" ref="F1515">_xlfn.XLOOKUP(Table4[[#This Row],[Customer ID]],Table3[[#All],[Customer ID]],Table3[[#All],[Age]],0)</f>
        <v>31</v>
      </c>
      <c r="G1515" cm="1">
        <f t="array" ref="G1515">_xlfn.XLOOKUP(Table4[[#This Row],[Customer ID]],Table3[[#All],[Customer ID]],Table3[[#All],[Children]],0)</f>
        <v>5</v>
      </c>
      <c r="H1515" cm="1">
        <f t="array" ref="H1515">_xlfn.XLOOKUP(Table4[[#This Row],[Customer ID]],Table2[[#All],[Customer ID]],Table2[[#All],[BMI]],0)</f>
        <v>28.5</v>
      </c>
      <c r="I1515" cm="1">
        <f t="array" ref="I1515">_xlfn.XLOOKUP(Table4[[#This Row],[Customer ID]],Table2[[#All],[Customer ID]],Table2[[#All],[HBA1C]],0)</f>
        <v>4.3600000000000003</v>
      </c>
      <c r="J1515" t="str">
        <f>_xlfn.XLOOKUP(Table4[[#This Row],[Customer ID]], 'Medical Examination'!A:A, 'Medical Examination'!D:D)</f>
        <v>No</v>
      </c>
      <c r="K1515" t="str">
        <f>_xlfn.XLOOKUP(Table4[[#This Row],[Customer ID]], 'Medical Examination'!A:A, 'Medical Examination'!E:E)</f>
        <v>No</v>
      </c>
      <c r="L1515" t="str">
        <f>_xlfn.XLOOKUP(Table4[[#This Row],[Customer ID]], 'Medical Examination'!A:A, 'Medical Examination'!F:F)</f>
        <v>No</v>
      </c>
      <c r="M1515">
        <f>_xlfn.XLOOKUP(Table4[[#This Row],[Customer ID]], 'Medical Examination'!A:A, 'Medical Examination'!G:G)</f>
        <v>0</v>
      </c>
      <c r="N1515" t="str">
        <f>_xlfn.XLOOKUP(Table4[[#This Row],[Customer ID]], 'Medical Examination'!A:A, 'Medical Examination'!H:H)</f>
        <v>No</v>
      </c>
      <c r="O1515" t="str">
        <f>_xlfn.XLOOKUP(Table4[[#This Row],[Customer ID]], 'Medical Examination'!A:A, 'Medical Examination'!I:I)</f>
        <v>Normal</v>
      </c>
      <c r="P1515" t="str">
        <f>_xlfn.XLOOKUP(Table4[[#This Row],[Customer ID]], 'Medical Examination'!A:A, 'Medical Examination'!J:J)</f>
        <v>Overweight</v>
      </c>
      <c r="Q1515" s="1">
        <f>_xlfn.XLOOKUP(Table4[[#This Row],[Customer ID]], Hospitalisation!A:A, Hospitalisation!E:E)</f>
        <v>6799.46</v>
      </c>
      <c r="R1515" t="str">
        <f>_xlfn.XLOOKUP(Table4[[#This Row],[Customer ID]], Hospitalisation!A:A, Hospitalisation!F:F)</f>
        <v>Tier - 1</v>
      </c>
      <c r="S1515" t="str">
        <f>_xlfn.XLOOKUP(Table4[[#This Row],[Customer ID]], Hospitalisation!A:A, Hospitalisation!G:G)</f>
        <v>Tier - 2</v>
      </c>
      <c r="T1515" t="str">
        <f>_xlfn.XLOOKUP(Table4[[#This Row],[Customer ID]], Hospitalisation!A:A, Hospitalisation!H:H)</f>
        <v>R1014</v>
      </c>
      <c r="U1515" t="str" cm="1">
        <f t="array" ref="U1515">_xlfn.IFS(Table4[[#This Row],[Age]]&lt;=29,"Youth",Table4[[#This Row],[Age]]&lt;=49,"Adults",Table4[[#This Row],[Age]]&gt;=50,"Senior")</f>
        <v>Adults</v>
      </c>
    </row>
    <row r="1516" spans="1:21">
      <c r="A1516" t="s">
        <v>3976</v>
      </c>
      <c r="B1516" t="str">
        <f>_xlfn.XLOOKUP(Table4[[#This Row],[Customer ID]],Table1[[#This Row],[Customer ID]],Table1[[#This Row],[TITLE]],0)</f>
        <v>Mr</v>
      </c>
      <c r="C1516" t="str" cm="1">
        <f t="array" ref="C1516">_xlfn.XLOOKUP(Table4[[#This Row],[Customer ID]],Table1[[#All],[Customer ID]],Table1[[#All],[FIRST NAME]],0)</f>
        <v>Matthew</v>
      </c>
      <c r="D1516" t="str" cm="1">
        <f t="array" ref="D1516">_xlfn.XLOOKUP(Table4[[#This Row],[Customer ID]],Table1[[#All],[Customer ID]],Table1[[#All],[LAST NAME]],0)</f>
        <v>Reisenauer</v>
      </c>
      <c r="E1516" s="5" cm="1">
        <f t="array" ref="E1516">_xlfn.XLOOKUP(Table4[[#This Row],[Customer ID]],Table3[[#All],[Customer ID]],Table3[[#All],[Date of Birth]],0)</f>
        <v>31405</v>
      </c>
      <c r="F1516" cm="1">
        <f t="array" ref="F1516">_xlfn.XLOOKUP(Table4[[#This Row],[Customer ID]],Table3[[#All],[Customer ID]],Table3[[#All],[Age]],0)</f>
        <v>37</v>
      </c>
      <c r="G1516" cm="1">
        <f t="array" ref="G1516">_xlfn.XLOOKUP(Table4[[#This Row],[Customer ID]],Table3[[#All],[Customer ID]],Table3[[#All],[Children]],0)</f>
        <v>3</v>
      </c>
      <c r="H1516" cm="1">
        <f t="array" ref="H1516">_xlfn.XLOOKUP(Table4[[#This Row],[Customer ID]],Table2[[#All],[Customer ID]],Table2[[#All],[BMI]],0)</f>
        <v>30.875</v>
      </c>
      <c r="I1516" cm="1">
        <f t="array" ref="I1516">_xlfn.XLOOKUP(Table4[[#This Row],[Customer ID]],Table2[[#All],[Customer ID]],Table2[[#All],[HBA1C]],0)</f>
        <v>4.1399999999999997</v>
      </c>
      <c r="J1516" t="str">
        <f>_xlfn.XLOOKUP(Table4[[#This Row],[Customer ID]], 'Medical Examination'!A:A, 'Medical Examination'!D:D)</f>
        <v>Yes</v>
      </c>
      <c r="K1516" t="str">
        <f>_xlfn.XLOOKUP(Table4[[#This Row],[Customer ID]], 'Medical Examination'!A:A, 'Medical Examination'!E:E)</f>
        <v>No</v>
      </c>
      <c r="L1516" t="str">
        <f>_xlfn.XLOOKUP(Table4[[#This Row],[Customer ID]], 'Medical Examination'!A:A, 'Medical Examination'!F:F)</f>
        <v>No</v>
      </c>
      <c r="M1516">
        <f>_xlfn.XLOOKUP(Table4[[#This Row],[Customer ID]], 'Medical Examination'!A:A, 'Medical Examination'!G:G)</f>
        <v>0</v>
      </c>
      <c r="N1516" t="str">
        <f>_xlfn.XLOOKUP(Table4[[#This Row],[Customer ID]], 'Medical Examination'!A:A, 'Medical Examination'!H:H)</f>
        <v>No</v>
      </c>
      <c r="O1516" t="str">
        <f>_xlfn.XLOOKUP(Table4[[#This Row],[Customer ID]], 'Medical Examination'!A:A, 'Medical Examination'!I:I)</f>
        <v>Normal</v>
      </c>
      <c r="P1516" t="str">
        <f>_xlfn.XLOOKUP(Table4[[#This Row],[Customer ID]], 'Medical Examination'!A:A, 'Medical Examination'!J:J)</f>
        <v>Obesity</v>
      </c>
      <c r="Q1516" s="1">
        <f>_xlfn.XLOOKUP(Table4[[#This Row],[Customer ID]], Hospitalisation!A:A, Hospitalisation!E:E)</f>
        <v>6796.86</v>
      </c>
      <c r="R1516" t="str">
        <f>_xlfn.XLOOKUP(Table4[[#This Row],[Customer ID]], Hospitalisation!A:A, Hospitalisation!F:F)</f>
        <v>Tier - 3</v>
      </c>
      <c r="S1516" t="str">
        <f>_xlfn.XLOOKUP(Table4[[#This Row],[Customer ID]], Hospitalisation!A:A, Hospitalisation!G:G)</f>
        <v>Tier - 3</v>
      </c>
      <c r="T1516" t="str">
        <f>_xlfn.XLOOKUP(Table4[[#This Row],[Customer ID]], Hospitalisation!A:A, Hospitalisation!H:H)</f>
        <v>R1012</v>
      </c>
      <c r="U1516" t="str" cm="1">
        <f t="array" ref="U1516">_xlfn.IFS(Table4[[#This Row],[Age]]&lt;=29,"Youth",Table4[[#This Row],[Age]]&lt;=49,"Adults",Table4[[#This Row],[Age]]&gt;=50,"Senior")</f>
        <v>Adults</v>
      </c>
    </row>
    <row r="1517" spans="1:21">
      <c r="A1517" t="s">
        <v>3978</v>
      </c>
      <c r="B1517" t="str">
        <f>_xlfn.XLOOKUP(Table4[[#This Row],[Customer ID]],Table1[[#This Row],[Customer ID]],Table1[[#This Row],[TITLE]],0)</f>
        <v>Mr</v>
      </c>
      <c r="C1517" t="str" cm="1">
        <f t="array" ref="C1517">_xlfn.XLOOKUP(Table4[[#This Row],[Customer ID]],Table1[[#All],[Customer ID]],Table1[[#All],[FIRST NAME]],0)</f>
        <v>Jacob</v>
      </c>
      <c r="D1517" t="str" cm="1">
        <f t="array" ref="D1517">_xlfn.XLOOKUP(Table4[[#This Row],[Customer ID]],Table1[[#All],[Customer ID]],Table1[[#All],[LAST NAME]],0)</f>
        <v>Rosenberg-Wohl</v>
      </c>
      <c r="E1517" s="5" cm="1">
        <f t="array" ref="E1517">_xlfn.XLOOKUP(Table4[[#This Row],[Customer ID]],Table3[[#All],[Customer ID]],Table3[[#All],[Date of Birth]],0)</f>
        <v>29548</v>
      </c>
      <c r="F1517" cm="1">
        <f t="array" ref="F1517">_xlfn.XLOOKUP(Table4[[#This Row],[Customer ID]],Table3[[#All],[Customer ID]],Table3[[#All],[Age]],0)</f>
        <v>42</v>
      </c>
      <c r="G1517" cm="1">
        <f t="array" ref="G1517">_xlfn.XLOOKUP(Table4[[#This Row],[Customer ID]],Table3[[#All],[Customer ID]],Table3[[#All],[Children]],0)</f>
        <v>2</v>
      </c>
      <c r="H1517" cm="1">
        <f t="array" ref="H1517">_xlfn.XLOOKUP(Table4[[#This Row],[Customer ID]],Table2[[#All],[Customer ID]],Table2[[#All],[BMI]],0)</f>
        <v>24.02</v>
      </c>
      <c r="I1517" cm="1">
        <f t="array" ref="I1517">_xlfn.XLOOKUP(Table4[[#This Row],[Customer ID]],Table2[[#All],[Customer ID]],Table2[[#All],[HBA1C]],0)</f>
        <v>4.38</v>
      </c>
      <c r="J1517" t="str">
        <f>_xlfn.XLOOKUP(Table4[[#This Row],[Customer ID]], 'Medical Examination'!A:A, 'Medical Examination'!D:D)</f>
        <v>No</v>
      </c>
      <c r="K1517" t="str">
        <f>_xlfn.XLOOKUP(Table4[[#This Row],[Customer ID]], 'Medical Examination'!A:A, 'Medical Examination'!E:E)</f>
        <v>No</v>
      </c>
      <c r="L1517" t="str">
        <f>_xlfn.XLOOKUP(Table4[[#This Row],[Customer ID]], 'Medical Examination'!A:A, 'Medical Examination'!F:F)</f>
        <v>No</v>
      </c>
      <c r="M1517">
        <f>_xlfn.XLOOKUP(Table4[[#This Row],[Customer ID]], 'Medical Examination'!A:A, 'Medical Examination'!G:G)</f>
        <v>0</v>
      </c>
      <c r="N1517" t="str">
        <f>_xlfn.XLOOKUP(Table4[[#This Row],[Customer ID]], 'Medical Examination'!A:A, 'Medical Examination'!H:H)</f>
        <v>No</v>
      </c>
      <c r="O1517" t="str">
        <f>_xlfn.XLOOKUP(Table4[[#This Row],[Customer ID]], 'Medical Examination'!A:A, 'Medical Examination'!I:I)</f>
        <v>Normal</v>
      </c>
      <c r="P1517" t="str">
        <f>_xlfn.XLOOKUP(Table4[[#This Row],[Customer ID]], 'Medical Examination'!A:A, 'Medical Examination'!J:J)</f>
        <v>Normal Weight</v>
      </c>
      <c r="Q1517" s="1">
        <f>_xlfn.XLOOKUP(Table4[[#This Row],[Customer ID]], Hospitalisation!A:A, Hospitalisation!E:E)</f>
        <v>6781.52</v>
      </c>
      <c r="R1517" t="str">
        <f>_xlfn.XLOOKUP(Table4[[#This Row],[Customer ID]], Hospitalisation!A:A, Hospitalisation!F:F)</f>
        <v>Tier - 2</v>
      </c>
      <c r="S1517" t="str">
        <f>_xlfn.XLOOKUP(Table4[[#This Row],[Customer ID]], Hospitalisation!A:A, Hospitalisation!G:G)</f>
        <v>Tier - 2</v>
      </c>
      <c r="T1517" t="str">
        <f>_xlfn.XLOOKUP(Table4[[#This Row],[Customer ID]], Hospitalisation!A:A, Hospitalisation!H:H)</f>
        <v>R1013</v>
      </c>
      <c r="U1517" t="str" cm="1">
        <f t="array" ref="U1517">_xlfn.IFS(Table4[[#This Row],[Age]]&lt;=29,"Youth",Table4[[#This Row],[Age]]&lt;=49,"Adults",Table4[[#This Row],[Age]]&gt;=50,"Senior")</f>
        <v>Adults</v>
      </c>
    </row>
    <row r="1518" spans="1:21">
      <c r="A1518" t="s">
        <v>3980</v>
      </c>
      <c r="B1518" t="str">
        <f>_xlfn.XLOOKUP(Table4[[#This Row],[Customer ID]],Table1[[#This Row],[Customer ID]],Table1[[#This Row],[TITLE]],0)</f>
        <v>Ms</v>
      </c>
      <c r="C1518" t="str" cm="1">
        <f t="array" ref="C1518">_xlfn.XLOOKUP(Table4[[#This Row],[Customer ID]],Table1[[#All],[Customer ID]],Table1[[#All],[FIRST NAME]],0)</f>
        <v>Jodi</v>
      </c>
      <c r="D1518" t="str" cm="1">
        <f t="array" ref="D1518">_xlfn.XLOOKUP(Table4[[#This Row],[Customer ID]],Table1[[#All],[Customer ID]],Table1[[#All],[LAST NAME]],0)</f>
        <v>Theriault</v>
      </c>
      <c r="E1518" s="5" cm="1">
        <f t="array" ref="E1518">_xlfn.XLOOKUP(Table4[[#This Row],[Customer ID]],Table3[[#All],[Customer ID]],Table3[[#All],[Date of Birth]],0)</f>
        <v>29867</v>
      </c>
      <c r="F1518" cm="1">
        <f t="array" ref="F1518">_xlfn.XLOOKUP(Table4[[#This Row],[Customer ID]],Table3[[#All],[Customer ID]],Table3[[#All],[Age]],0)</f>
        <v>41</v>
      </c>
      <c r="G1518" cm="1">
        <f t="array" ref="G1518">_xlfn.XLOOKUP(Table4[[#This Row],[Customer ID]],Table3[[#All],[Customer ID]],Table3[[#All],[Children]],0)</f>
        <v>1</v>
      </c>
      <c r="H1518" cm="1">
        <f t="array" ref="H1518">_xlfn.XLOOKUP(Table4[[#This Row],[Customer ID]],Table2[[#All],[Customer ID]],Table2[[#All],[BMI]],0)</f>
        <v>36.08</v>
      </c>
      <c r="I1518" cm="1">
        <f t="array" ref="I1518">_xlfn.XLOOKUP(Table4[[#This Row],[Customer ID]],Table2[[#All],[Customer ID]],Table2[[#All],[HBA1C]],0)</f>
        <v>11.61</v>
      </c>
      <c r="J1518" t="str">
        <f>_xlfn.XLOOKUP(Table4[[#This Row],[Customer ID]], 'Medical Examination'!A:A, 'Medical Examination'!D:D)</f>
        <v>Yes</v>
      </c>
      <c r="K1518" t="str">
        <f>_xlfn.XLOOKUP(Table4[[#This Row],[Customer ID]], 'Medical Examination'!A:A, 'Medical Examination'!E:E)</f>
        <v>No</v>
      </c>
      <c r="L1518" t="str">
        <f>_xlfn.XLOOKUP(Table4[[#This Row],[Customer ID]], 'Medical Examination'!A:A, 'Medical Examination'!F:F)</f>
        <v>No</v>
      </c>
      <c r="M1518">
        <f>_xlfn.XLOOKUP(Table4[[#This Row],[Customer ID]], 'Medical Examination'!A:A, 'Medical Examination'!G:G)</f>
        <v>0</v>
      </c>
      <c r="N1518" t="str">
        <f>_xlfn.XLOOKUP(Table4[[#This Row],[Customer ID]], 'Medical Examination'!A:A, 'Medical Examination'!H:H)</f>
        <v>No</v>
      </c>
      <c r="O1518" t="str">
        <f>_xlfn.XLOOKUP(Table4[[#This Row],[Customer ID]], 'Medical Examination'!A:A, 'Medical Examination'!I:I)</f>
        <v>Diabetes</v>
      </c>
      <c r="P1518" t="str">
        <f>_xlfn.XLOOKUP(Table4[[#This Row],[Customer ID]], 'Medical Examination'!A:A, 'Medical Examination'!J:J)</f>
        <v>Obesity</v>
      </c>
      <c r="Q1518" s="1">
        <f>_xlfn.XLOOKUP(Table4[[#This Row],[Customer ID]], Hospitalisation!A:A, Hospitalisation!E:E)</f>
        <v>6781.35</v>
      </c>
      <c r="R1518" t="str">
        <f>_xlfn.XLOOKUP(Table4[[#This Row],[Customer ID]], Hospitalisation!A:A, Hospitalisation!F:F)</f>
        <v>Tier - 2</v>
      </c>
      <c r="S1518" t="str">
        <f>_xlfn.XLOOKUP(Table4[[#This Row],[Customer ID]], Hospitalisation!A:A, Hospitalisation!G:G)</f>
        <v>Tier - 1</v>
      </c>
      <c r="T1518" t="str">
        <f>_xlfn.XLOOKUP(Table4[[#This Row],[Customer ID]], Hospitalisation!A:A, Hospitalisation!H:H)</f>
        <v>R1013</v>
      </c>
      <c r="U1518" t="str" cm="1">
        <f t="array" ref="U1518">_xlfn.IFS(Table4[[#This Row],[Age]]&lt;=29,"Youth",Table4[[#This Row],[Age]]&lt;=49,"Adults",Table4[[#This Row],[Age]]&gt;=50,"Senior")</f>
        <v>Adults</v>
      </c>
    </row>
    <row r="1519" spans="1:21">
      <c r="A1519" t="s">
        <v>3983</v>
      </c>
      <c r="B1519" t="str">
        <f>_xlfn.XLOOKUP(Table4[[#This Row],[Customer ID]],Table1[[#This Row],[Customer ID]],Table1[[#This Row],[TITLE]],0)</f>
        <v>Ms</v>
      </c>
      <c r="C1519" t="str" cm="1">
        <f t="array" ref="C1519">_xlfn.XLOOKUP(Table4[[#This Row],[Customer ID]],Table1[[#All],[Customer ID]],Table1[[#All],[FIRST NAME]],0)</f>
        <v>Lauren</v>
      </c>
      <c r="D1519" t="str" cm="1">
        <f t="array" ref="D1519">_xlfn.XLOOKUP(Table4[[#This Row],[Customer ID]],Table1[[#All],[Customer ID]],Table1[[#All],[LAST NAME]],0)</f>
        <v>Manuel</v>
      </c>
      <c r="E1519" s="5" cm="1">
        <f t="array" ref="E1519">_xlfn.XLOOKUP(Table4[[#This Row],[Customer ID]],Table3[[#All],[Customer ID]],Table3[[#All],[Date of Birth]],0)</f>
        <v>29832</v>
      </c>
      <c r="F1519" cm="1">
        <f t="array" ref="F1519">_xlfn.XLOOKUP(Table4[[#This Row],[Customer ID]],Table3[[#All],[Customer ID]],Table3[[#All],[Age]],0)</f>
        <v>41</v>
      </c>
      <c r="G1519" cm="1">
        <f t="array" ref="G1519">_xlfn.XLOOKUP(Table4[[#This Row],[Customer ID]],Table3[[#All],[Customer ID]],Table3[[#All],[Children]],0)</f>
        <v>1</v>
      </c>
      <c r="H1519" cm="1">
        <f t="array" ref="H1519">_xlfn.XLOOKUP(Table4[[#This Row],[Customer ID]],Table2[[#All],[Customer ID]],Table2[[#All],[BMI]],0)</f>
        <v>32.200000000000003</v>
      </c>
      <c r="I1519" cm="1">
        <f t="array" ref="I1519">_xlfn.XLOOKUP(Table4[[#This Row],[Customer ID]],Table2[[#All],[Customer ID]],Table2[[#All],[HBA1C]],0)</f>
        <v>10.59</v>
      </c>
      <c r="J1519" t="str">
        <f>_xlfn.XLOOKUP(Table4[[#This Row],[Customer ID]], 'Medical Examination'!A:A, 'Medical Examination'!D:D)</f>
        <v>Yes</v>
      </c>
      <c r="K1519" t="str">
        <f>_xlfn.XLOOKUP(Table4[[#This Row],[Customer ID]], 'Medical Examination'!A:A, 'Medical Examination'!E:E)</f>
        <v>No</v>
      </c>
      <c r="L1519" t="str">
        <f>_xlfn.XLOOKUP(Table4[[#This Row],[Customer ID]], 'Medical Examination'!A:A, 'Medical Examination'!F:F)</f>
        <v>No</v>
      </c>
      <c r="M1519">
        <f>_xlfn.XLOOKUP(Table4[[#This Row],[Customer ID]], 'Medical Examination'!A:A, 'Medical Examination'!G:G)</f>
        <v>0</v>
      </c>
      <c r="N1519" t="str">
        <f>_xlfn.XLOOKUP(Table4[[#This Row],[Customer ID]], 'Medical Examination'!A:A, 'Medical Examination'!H:H)</f>
        <v>No</v>
      </c>
      <c r="O1519" t="str">
        <f>_xlfn.XLOOKUP(Table4[[#This Row],[Customer ID]], 'Medical Examination'!A:A, 'Medical Examination'!I:I)</f>
        <v>Diabetes</v>
      </c>
      <c r="P1519" t="str">
        <f>_xlfn.XLOOKUP(Table4[[#This Row],[Customer ID]], 'Medical Examination'!A:A, 'Medical Examination'!J:J)</f>
        <v>Obesity</v>
      </c>
      <c r="Q1519" s="1">
        <f>_xlfn.XLOOKUP(Table4[[#This Row],[Customer ID]], Hospitalisation!A:A, Hospitalisation!E:E)</f>
        <v>6775.96</v>
      </c>
      <c r="R1519" t="str">
        <f>_xlfn.XLOOKUP(Table4[[#This Row],[Customer ID]], Hospitalisation!A:A, Hospitalisation!F:F)</f>
        <v>Tier - 2</v>
      </c>
      <c r="S1519" t="str">
        <f>_xlfn.XLOOKUP(Table4[[#This Row],[Customer ID]], Hospitalisation!A:A, Hospitalisation!G:G)</f>
        <v>Tier - 3</v>
      </c>
      <c r="T1519" t="str">
        <f>_xlfn.XLOOKUP(Table4[[#This Row],[Customer ID]], Hospitalisation!A:A, Hospitalisation!H:H)</f>
        <v>R1011</v>
      </c>
      <c r="U1519" t="str" cm="1">
        <f t="array" ref="U1519">_xlfn.IFS(Table4[[#This Row],[Age]]&lt;=29,"Youth",Table4[[#This Row],[Age]]&lt;=49,"Adults",Table4[[#This Row],[Age]]&gt;=50,"Senior")</f>
        <v>Adults</v>
      </c>
    </row>
    <row r="1520" spans="1:21">
      <c r="A1520" t="s">
        <v>3985</v>
      </c>
      <c r="B1520" t="str">
        <f>_xlfn.XLOOKUP(Table4[[#This Row],[Customer ID]],Table1[[#This Row],[Customer ID]],Table1[[#This Row],[TITLE]],0)</f>
        <v>Ms</v>
      </c>
      <c r="C1520" t="str" cm="1">
        <f t="array" ref="C1520">_xlfn.XLOOKUP(Table4[[#This Row],[Customer ID]],Table1[[#All],[Customer ID]],Table1[[#All],[FIRST NAME]],0)</f>
        <v>Misti C</v>
      </c>
      <c r="D1520" t="str" cm="1">
        <f t="array" ref="D1520">_xlfn.XLOOKUP(Table4[[#This Row],[Customer ID]],Table1[[#All],[Customer ID]],Table1[[#All],[LAST NAME]],0)</f>
        <v>Demko</v>
      </c>
      <c r="E1520" s="5" cm="1">
        <f t="array" ref="E1520">_xlfn.XLOOKUP(Table4[[#This Row],[Customer ID]],Table3[[#All],[Customer ID]],Table3[[#All],[Date of Birth]],0)</f>
        <v>29850</v>
      </c>
      <c r="F1520" cm="1">
        <f t="array" ref="F1520">_xlfn.XLOOKUP(Table4[[#This Row],[Customer ID]],Table3[[#All],[Customer ID]],Table3[[#All],[Age]],0)</f>
        <v>41</v>
      </c>
      <c r="G1520" cm="1">
        <f t="array" ref="G1520">_xlfn.XLOOKUP(Table4[[#This Row],[Customer ID]],Table3[[#All],[Customer ID]],Table3[[#All],[Children]],0)</f>
        <v>1</v>
      </c>
      <c r="H1520" cm="1">
        <f t="array" ref="H1520">_xlfn.XLOOKUP(Table4[[#This Row],[Customer ID]],Table2[[#All],[Customer ID]],Table2[[#All],[BMI]],0)</f>
        <v>28.05</v>
      </c>
      <c r="I1520" cm="1">
        <f t="array" ref="I1520">_xlfn.XLOOKUP(Table4[[#This Row],[Customer ID]],Table2[[#All],[Customer ID]],Table2[[#All],[HBA1C]],0)</f>
        <v>11.85</v>
      </c>
      <c r="J1520" t="str">
        <f>_xlfn.XLOOKUP(Table4[[#This Row],[Customer ID]], 'Medical Examination'!A:A, 'Medical Examination'!D:D)</f>
        <v>Yes</v>
      </c>
      <c r="K1520" t="str">
        <f>_xlfn.XLOOKUP(Table4[[#This Row],[Customer ID]], 'Medical Examination'!A:A, 'Medical Examination'!E:E)</f>
        <v>No</v>
      </c>
      <c r="L1520" t="str">
        <f>_xlfn.XLOOKUP(Table4[[#This Row],[Customer ID]], 'Medical Examination'!A:A, 'Medical Examination'!F:F)</f>
        <v>No</v>
      </c>
      <c r="M1520">
        <f>_xlfn.XLOOKUP(Table4[[#This Row],[Customer ID]], 'Medical Examination'!A:A, 'Medical Examination'!G:G)</f>
        <v>0</v>
      </c>
      <c r="N1520" t="str">
        <f>_xlfn.XLOOKUP(Table4[[#This Row],[Customer ID]], 'Medical Examination'!A:A, 'Medical Examination'!H:H)</f>
        <v>No</v>
      </c>
      <c r="O1520" t="str">
        <f>_xlfn.XLOOKUP(Table4[[#This Row],[Customer ID]], 'Medical Examination'!A:A, 'Medical Examination'!I:I)</f>
        <v>Diabetes</v>
      </c>
      <c r="P1520" t="str">
        <f>_xlfn.XLOOKUP(Table4[[#This Row],[Customer ID]], 'Medical Examination'!A:A, 'Medical Examination'!J:J)</f>
        <v>Overweight</v>
      </c>
      <c r="Q1520" s="1">
        <f>_xlfn.XLOOKUP(Table4[[#This Row],[Customer ID]], Hospitalisation!A:A, Hospitalisation!E:E)</f>
        <v>6770.19</v>
      </c>
      <c r="R1520" t="str">
        <f>_xlfn.XLOOKUP(Table4[[#This Row],[Customer ID]], Hospitalisation!A:A, Hospitalisation!F:F)</f>
        <v>Tier - 2</v>
      </c>
      <c r="S1520" t="str">
        <f>_xlfn.XLOOKUP(Table4[[#This Row],[Customer ID]], Hospitalisation!A:A, Hospitalisation!G:G)</f>
        <v>Tier - 3</v>
      </c>
      <c r="T1520" t="str">
        <f>_xlfn.XLOOKUP(Table4[[#This Row],[Customer ID]], Hospitalisation!A:A, Hospitalisation!H:H)</f>
        <v>R1013</v>
      </c>
      <c r="U1520" t="str" cm="1">
        <f t="array" ref="U1520">_xlfn.IFS(Table4[[#This Row],[Age]]&lt;=29,"Youth",Table4[[#This Row],[Age]]&lt;=49,"Adults",Table4[[#This Row],[Age]]&gt;=50,"Senior")</f>
        <v>Adults</v>
      </c>
    </row>
    <row r="1521" spans="1:21">
      <c r="A1521" t="s">
        <v>3988</v>
      </c>
      <c r="B1521" t="str">
        <f>_xlfn.XLOOKUP(Table4[[#This Row],[Customer ID]],Table1[[#This Row],[Customer ID]],Table1[[#This Row],[TITLE]],0)</f>
        <v>Ms</v>
      </c>
      <c r="C1521" t="str" cm="1">
        <f t="array" ref="C1521">_xlfn.XLOOKUP(Table4[[#This Row],[Customer ID]],Table1[[#All],[Customer ID]],Table1[[#All],[FIRST NAME]],0)</f>
        <v>Angela J</v>
      </c>
      <c r="D1521" t="str" cm="1">
        <f t="array" ref="D1521">_xlfn.XLOOKUP(Table4[[#This Row],[Customer ID]],Table1[[#All],[Customer ID]],Table1[[#All],[LAST NAME]],0)</f>
        <v>Battaglia</v>
      </c>
      <c r="E1521" s="5" cm="1">
        <f t="array" ref="E1521">_xlfn.XLOOKUP(Table4[[#This Row],[Customer ID]],Table3[[#All],[Customer ID]],Table3[[#All],[Date of Birth]],0)</f>
        <v>32426</v>
      </c>
      <c r="F1521" cm="1">
        <f t="array" ref="F1521">_xlfn.XLOOKUP(Table4[[#This Row],[Customer ID]],Table3[[#All],[Customer ID]],Table3[[#All],[Age]],0)</f>
        <v>34</v>
      </c>
      <c r="G1521" cm="1">
        <f t="array" ref="G1521">_xlfn.XLOOKUP(Table4[[#This Row],[Customer ID]],Table3[[#All],[Customer ID]],Table3[[#All],[Children]],0)</f>
        <v>3</v>
      </c>
      <c r="H1521" cm="1">
        <f t="array" ref="H1521">_xlfn.XLOOKUP(Table4[[#This Row],[Customer ID]],Table2[[#All],[Customer ID]],Table2[[#All],[BMI]],0)</f>
        <v>19</v>
      </c>
      <c r="I1521" cm="1">
        <f t="array" ref="I1521">_xlfn.XLOOKUP(Table4[[#This Row],[Customer ID]],Table2[[#All],[Customer ID]],Table2[[#All],[HBA1C]],0)</f>
        <v>5.46</v>
      </c>
      <c r="J1521" t="str">
        <f>_xlfn.XLOOKUP(Table4[[#This Row],[Customer ID]], 'Medical Examination'!A:A, 'Medical Examination'!D:D)</f>
        <v>Yes</v>
      </c>
      <c r="K1521" t="str">
        <f>_xlfn.XLOOKUP(Table4[[#This Row],[Customer ID]], 'Medical Examination'!A:A, 'Medical Examination'!E:E)</f>
        <v>No</v>
      </c>
      <c r="L1521" t="str">
        <f>_xlfn.XLOOKUP(Table4[[#This Row],[Customer ID]], 'Medical Examination'!A:A, 'Medical Examination'!F:F)</f>
        <v>No</v>
      </c>
      <c r="M1521">
        <f>_xlfn.XLOOKUP(Table4[[#This Row],[Customer ID]], 'Medical Examination'!A:A, 'Medical Examination'!G:G)</f>
        <v>1</v>
      </c>
      <c r="N1521" t="str">
        <f>_xlfn.XLOOKUP(Table4[[#This Row],[Customer ID]], 'Medical Examination'!A:A, 'Medical Examination'!H:H)</f>
        <v>No</v>
      </c>
      <c r="O1521" t="str">
        <f>_xlfn.XLOOKUP(Table4[[#This Row],[Customer ID]], 'Medical Examination'!A:A, 'Medical Examination'!I:I)</f>
        <v>Normal</v>
      </c>
      <c r="P1521" t="str">
        <f>_xlfn.XLOOKUP(Table4[[#This Row],[Customer ID]], 'Medical Examination'!A:A, 'Medical Examination'!J:J)</f>
        <v>Normal Weight</v>
      </c>
      <c r="Q1521" s="1">
        <f>_xlfn.XLOOKUP(Table4[[#This Row],[Customer ID]], Hospitalisation!A:A, Hospitalisation!E:E)</f>
        <v>6753.04</v>
      </c>
      <c r="R1521" t="str">
        <f>_xlfn.XLOOKUP(Table4[[#This Row],[Customer ID]], Hospitalisation!A:A, Hospitalisation!F:F)</f>
        <v>Tier - 2</v>
      </c>
      <c r="S1521" t="str">
        <f>_xlfn.XLOOKUP(Table4[[#This Row],[Customer ID]], Hospitalisation!A:A, Hospitalisation!G:G)</f>
        <v>Tier - 2</v>
      </c>
      <c r="T1521" t="str">
        <f>_xlfn.XLOOKUP(Table4[[#This Row],[Customer ID]], Hospitalisation!A:A, Hospitalisation!H:H)</f>
        <v>R1024</v>
      </c>
      <c r="U1521" t="str" cm="1">
        <f t="array" ref="U1521">_xlfn.IFS(Table4[[#This Row],[Age]]&lt;=29,"Youth",Table4[[#This Row],[Age]]&lt;=49,"Adults",Table4[[#This Row],[Age]]&gt;=50,"Senior")</f>
        <v>Adults</v>
      </c>
    </row>
    <row r="1522" spans="1:21">
      <c r="A1522" t="s">
        <v>3991</v>
      </c>
      <c r="B1522" t="str">
        <f>_xlfn.XLOOKUP(Table4[[#This Row],[Customer ID]],Table1[[#This Row],[Customer ID]],Table1[[#This Row],[TITLE]],0)</f>
        <v>Mr</v>
      </c>
      <c r="C1522" t="str" cm="1">
        <f t="array" ref="C1522">_xlfn.XLOOKUP(Table4[[#This Row],[Customer ID]],Table1[[#All],[Customer ID]],Table1[[#All],[FIRST NAME]],0)</f>
        <v>Jonathan D</v>
      </c>
      <c r="D1522" t="str" cm="1">
        <f t="array" ref="D1522">_xlfn.XLOOKUP(Table4[[#This Row],[Customer ID]],Table1[[#All],[Customer ID]],Table1[[#All],[LAST NAME]],0)</f>
        <v>Follo</v>
      </c>
      <c r="E1522" s="5" cm="1">
        <f t="array" ref="E1522">_xlfn.XLOOKUP(Table4[[#This Row],[Customer ID]],Table3[[#All],[Customer ID]],Table3[[#All],[Date of Birth]],0)</f>
        <v>24450</v>
      </c>
      <c r="F1522" cm="1">
        <f t="array" ref="F1522">_xlfn.XLOOKUP(Table4[[#This Row],[Customer ID]],Table3[[#All],[Customer ID]],Table3[[#All],[Age]],0)</f>
        <v>56</v>
      </c>
      <c r="G1522" cm="1">
        <f t="array" ref="G1522">_xlfn.XLOOKUP(Table4[[#This Row],[Customer ID]],Table3[[#All],[Customer ID]],Table3[[#All],[Children]],0)</f>
        <v>0</v>
      </c>
      <c r="H1522" cm="1">
        <f t="array" ref="H1522">_xlfn.XLOOKUP(Table4[[#This Row],[Customer ID]],Table2[[#All],[Customer ID]],Table2[[#All],[BMI]],0)</f>
        <v>16.13</v>
      </c>
      <c r="I1522" cm="1">
        <f t="array" ref="I1522">_xlfn.XLOOKUP(Table4[[#This Row],[Customer ID]],Table2[[#All],[Customer ID]],Table2[[#All],[HBA1C]],0)</f>
        <v>4.54</v>
      </c>
      <c r="J1522" t="str">
        <f>_xlfn.XLOOKUP(Table4[[#This Row],[Customer ID]], 'Medical Examination'!A:A, 'Medical Examination'!D:D)</f>
        <v>Yes</v>
      </c>
      <c r="K1522" t="str">
        <f>_xlfn.XLOOKUP(Table4[[#This Row],[Customer ID]], 'Medical Examination'!A:A, 'Medical Examination'!E:E)</f>
        <v>No</v>
      </c>
      <c r="L1522" t="str">
        <f>_xlfn.XLOOKUP(Table4[[#This Row],[Customer ID]], 'Medical Examination'!A:A, 'Medical Examination'!F:F)</f>
        <v>No</v>
      </c>
      <c r="M1522">
        <f>_xlfn.XLOOKUP(Table4[[#This Row],[Customer ID]], 'Medical Examination'!A:A, 'Medical Examination'!G:G)</f>
        <v>2</v>
      </c>
      <c r="N1522" t="str">
        <f>_xlfn.XLOOKUP(Table4[[#This Row],[Customer ID]], 'Medical Examination'!A:A, 'Medical Examination'!H:H)</f>
        <v>No</v>
      </c>
      <c r="O1522" t="str">
        <f>_xlfn.XLOOKUP(Table4[[#This Row],[Customer ID]], 'Medical Examination'!A:A, 'Medical Examination'!I:I)</f>
        <v>Normal</v>
      </c>
      <c r="P1522" t="str">
        <f>_xlfn.XLOOKUP(Table4[[#This Row],[Customer ID]], 'Medical Examination'!A:A, 'Medical Examination'!J:J)</f>
        <v>Underweight</v>
      </c>
      <c r="Q1522" s="1">
        <f>_xlfn.XLOOKUP(Table4[[#This Row],[Customer ID]], Hospitalisation!A:A, Hospitalisation!E:E)</f>
        <v>6750.27</v>
      </c>
      <c r="R1522" t="str">
        <f>_xlfn.XLOOKUP(Table4[[#This Row],[Customer ID]], Hospitalisation!A:A, Hospitalisation!F:F)</f>
        <v>Tier - 3</v>
      </c>
      <c r="S1522" t="str">
        <f>_xlfn.XLOOKUP(Table4[[#This Row],[Customer ID]], Hospitalisation!A:A, Hospitalisation!G:G)</f>
        <v>Tier - 2</v>
      </c>
      <c r="T1522" t="str">
        <f>_xlfn.XLOOKUP(Table4[[#This Row],[Customer ID]], Hospitalisation!A:A, Hospitalisation!H:H)</f>
        <v>R1013</v>
      </c>
      <c r="U1522" t="str" cm="1">
        <f t="array" ref="U1522">_xlfn.IFS(Table4[[#This Row],[Age]]&lt;=29,"Youth",Table4[[#This Row],[Age]]&lt;=49,"Adults",Table4[[#This Row],[Age]]&gt;=50,"Senior")</f>
        <v>Senior</v>
      </c>
    </row>
    <row r="1523" spans="1:21">
      <c r="A1523" t="s">
        <v>3994</v>
      </c>
      <c r="B1523" t="str">
        <f>_xlfn.XLOOKUP(Table4[[#This Row],[Customer ID]],Table1[[#This Row],[Customer ID]],Table1[[#This Row],[TITLE]],0)</f>
        <v>Ms</v>
      </c>
      <c r="C1523" t="str" cm="1">
        <f t="array" ref="C1523">_xlfn.XLOOKUP(Table4[[#This Row],[Customer ID]],Table1[[#All],[Customer ID]],Table1[[#All],[FIRST NAME]],0)</f>
        <v>Victoria</v>
      </c>
      <c r="D1523" t="str" cm="1">
        <f t="array" ref="D1523">_xlfn.XLOOKUP(Table4[[#This Row],[Customer ID]],Table1[[#All],[Customer ID]],Table1[[#All],[LAST NAME]],0)</f>
        <v>Barana</v>
      </c>
      <c r="E1523" s="5" cm="1">
        <f t="array" ref="E1523">_xlfn.XLOOKUP(Table4[[#This Row],[Customer ID]],Table3[[#All],[Customer ID]],Table3[[#All],[Date of Birth]],0)</f>
        <v>25736</v>
      </c>
      <c r="F1523" cm="1">
        <f t="array" ref="F1523">_xlfn.XLOOKUP(Table4[[#This Row],[Customer ID]],Table3[[#All],[Customer ID]],Table3[[#All],[Age]],0)</f>
        <v>52</v>
      </c>
      <c r="G1523" cm="1">
        <f t="array" ref="G1523">_xlfn.XLOOKUP(Table4[[#This Row],[Customer ID]],Table3[[#All],[Customer ID]],Table3[[#All],[Children]],0)</f>
        <v>0</v>
      </c>
      <c r="H1523" cm="1">
        <f t="array" ref="H1523">_xlfn.XLOOKUP(Table4[[#This Row],[Customer ID]],Table2[[#All],[Customer ID]],Table2[[#All],[BMI]],0)</f>
        <v>18.77</v>
      </c>
      <c r="I1523" cm="1">
        <f t="array" ref="I1523">_xlfn.XLOOKUP(Table4[[#This Row],[Customer ID]],Table2[[#All],[Customer ID]],Table2[[#All],[HBA1C]],0)</f>
        <v>11.98</v>
      </c>
      <c r="J1523" t="str">
        <f>_xlfn.XLOOKUP(Table4[[#This Row],[Customer ID]], 'Medical Examination'!A:A, 'Medical Examination'!D:D)</f>
        <v>Yes</v>
      </c>
      <c r="K1523" t="str">
        <f>_xlfn.XLOOKUP(Table4[[#This Row],[Customer ID]], 'Medical Examination'!A:A, 'Medical Examination'!E:E)</f>
        <v>No</v>
      </c>
      <c r="L1523" t="str">
        <f>_xlfn.XLOOKUP(Table4[[#This Row],[Customer ID]], 'Medical Examination'!A:A, 'Medical Examination'!F:F)</f>
        <v>No</v>
      </c>
      <c r="M1523">
        <f>_xlfn.XLOOKUP(Table4[[#This Row],[Customer ID]], 'Medical Examination'!A:A, 'Medical Examination'!G:G)</f>
        <v>2</v>
      </c>
      <c r="N1523" t="str">
        <f>_xlfn.XLOOKUP(Table4[[#This Row],[Customer ID]], 'Medical Examination'!A:A, 'Medical Examination'!H:H)</f>
        <v>No</v>
      </c>
      <c r="O1523" t="str">
        <f>_xlfn.XLOOKUP(Table4[[#This Row],[Customer ID]], 'Medical Examination'!A:A, 'Medical Examination'!I:I)</f>
        <v>Diabetes</v>
      </c>
      <c r="P1523" t="str">
        <f>_xlfn.XLOOKUP(Table4[[#This Row],[Customer ID]], 'Medical Examination'!A:A, 'Medical Examination'!J:J)</f>
        <v>Normal Weight</v>
      </c>
      <c r="Q1523" s="1">
        <f>_xlfn.XLOOKUP(Table4[[#This Row],[Customer ID]], Hospitalisation!A:A, Hospitalisation!E:E)</f>
        <v>6749.63</v>
      </c>
      <c r="R1523" t="str">
        <f>_xlfn.XLOOKUP(Table4[[#This Row],[Customer ID]], Hospitalisation!A:A, Hospitalisation!F:F)</f>
        <v>Tier - 2</v>
      </c>
      <c r="S1523" t="str">
        <f>_xlfn.XLOOKUP(Table4[[#This Row],[Customer ID]], Hospitalisation!A:A, Hospitalisation!G:G)</f>
        <v>Tier - 1</v>
      </c>
      <c r="T1523" t="str">
        <f>_xlfn.XLOOKUP(Table4[[#This Row],[Customer ID]], Hospitalisation!A:A, Hospitalisation!H:H)</f>
        <v>R1013</v>
      </c>
      <c r="U1523" t="str" cm="1">
        <f t="array" ref="U1523">_xlfn.IFS(Table4[[#This Row],[Age]]&lt;=29,"Youth",Table4[[#This Row],[Age]]&lt;=49,"Adults",Table4[[#This Row],[Age]]&gt;=50,"Senior")</f>
        <v>Senior</v>
      </c>
    </row>
    <row r="1524" spans="1:21">
      <c r="A1524" t="s">
        <v>3996</v>
      </c>
      <c r="B1524" t="str">
        <f>_xlfn.XLOOKUP(Table4[[#This Row],[Customer ID]],Table1[[#This Row],[Customer ID]],Table1[[#This Row],[TITLE]],0)</f>
        <v>Mr</v>
      </c>
      <c r="C1524" t="str" cm="1">
        <f t="array" ref="C1524">_xlfn.XLOOKUP(Table4[[#This Row],[Customer ID]],Table1[[#All],[Customer ID]],Table1[[#All],[FIRST NAME]],0)</f>
        <v>Adrian R</v>
      </c>
      <c r="D1524" t="str" cm="1">
        <f t="array" ref="D1524">_xlfn.XLOOKUP(Table4[[#This Row],[Customer ID]],Table1[[#All],[Customer ID]],Table1[[#All],[LAST NAME]],0)</f>
        <v>Lysaght</v>
      </c>
      <c r="E1524" s="5" cm="1">
        <f t="array" ref="E1524">_xlfn.XLOOKUP(Table4[[#This Row],[Customer ID]],Table3[[#All],[Customer ID]],Table3[[#All],[Date of Birth]],0)</f>
        <v>31568</v>
      </c>
      <c r="F1524" cm="1">
        <f t="array" ref="F1524">_xlfn.XLOOKUP(Table4[[#This Row],[Customer ID]],Table3[[#All],[Customer ID]],Table3[[#All],[Age]],0)</f>
        <v>37</v>
      </c>
      <c r="G1524" cm="1">
        <f t="array" ref="G1524">_xlfn.XLOOKUP(Table4[[#This Row],[Customer ID]],Table3[[#All],[Customer ID]],Table3[[#All],[Children]],0)</f>
        <v>3</v>
      </c>
      <c r="H1524" cm="1">
        <f t="array" ref="H1524">_xlfn.XLOOKUP(Table4[[#This Row],[Customer ID]],Table2[[#All],[Customer ID]],Table2[[#All],[BMI]],0)</f>
        <v>28.88</v>
      </c>
      <c r="I1524" cm="1">
        <f t="array" ref="I1524">_xlfn.XLOOKUP(Table4[[#This Row],[Customer ID]],Table2[[#All],[Customer ID]],Table2[[#All],[HBA1C]],0)</f>
        <v>6.59</v>
      </c>
      <c r="J1524" t="str">
        <f>_xlfn.XLOOKUP(Table4[[#This Row],[Customer ID]], 'Medical Examination'!A:A, 'Medical Examination'!D:D)</f>
        <v>Yes</v>
      </c>
      <c r="K1524" t="str">
        <f>_xlfn.XLOOKUP(Table4[[#This Row],[Customer ID]], 'Medical Examination'!A:A, 'Medical Examination'!E:E)</f>
        <v>No</v>
      </c>
      <c r="L1524" t="str">
        <f>_xlfn.XLOOKUP(Table4[[#This Row],[Customer ID]], 'Medical Examination'!A:A, 'Medical Examination'!F:F)</f>
        <v>No</v>
      </c>
      <c r="M1524">
        <f>_xlfn.XLOOKUP(Table4[[#This Row],[Customer ID]], 'Medical Examination'!A:A, 'Medical Examination'!G:G)</f>
        <v>1</v>
      </c>
      <c r="N1524" t="str">
        <f>_xlfn.XLOOKUP(Table4[[#This Row],[Customer ID]], 'Medical Examination'!A:A, 'Medical Examination'!H:H)</f>
        <v>No</v>
      </c>
      <c r="O1524" t="str">
        <f>_xlfn.XLOOKUP(Table4[[#This Row],[Customer ID]], 'Medical Examination'!A:A, 'Medical Examination'!I:I)</f>
        <v>Diabetes</v>
      </c>
      <c r="P1524" t="str">
        <f>_xlfn.XLOOKUP(Table4[[#This Row],[Customer ID]], 'Medical Examination'!A:A, 'Medical Examination'!J:J)</f>
        <v>Overweight</v>
      </c>
      <c r="Q1524" s="1">
        <f>_xlfn.XLOOKUP(Table4[[#This Row],[Customer ID]], Hospitalisation!A:A, Hospitalisation!E:E)</f>
        <v>6748.59</v>
      </c>
      <c r="R1524" t="str">
        <f>_xlfn.XLOOKUP(Table4[[#This Row],[Customer ID]], Hospitalisation!A:A, Hospitalisation!F:F)</f>
        <v>Tier - 3</v>
      </c>
      <c r="S1524" t="str">
        <f>_xlfn.XLOOKUP(Table4[[#This Row],[Customer ID]], Hospitalisation!A:A, Hospitalisation!G:G)</f>
        <v>Tier - 1</v>
      </c>
      <c r="T1524" t="str">
        <f>_xlfn.XLOOKUP(Table4[[#This Row],[Customer ID]], Hospitalisation!A:A, Hospitalisation!H:H)</f>
        <v>R1016</v>
      </c>
      <c r="U1524" t="str" cm="1">
        <f t="array" ref="U1524">_xlfn.IFS(Table4[[#This Row],[Age]]&lt;=29,"Youth",Table4[[#This Row],[Age]]&lt;=49,"Adults",Table4[[#This Row],[Age]]&gt;=50,"Senior")</f>
        <v>Adults</v>
      </c>
    </row>
    <row r="1525" spans="1:21">
      <c r="A1525" t="s">
        <v>3999</v>
      </c>
      <c r="B1525" t="str">
        <f>_xlfn.XLOOKUP(Table4[[#This Row],[Customer ID]],Table1[[#This Row],[Customer ID]],Table1[[#This Row],[TITLE]],0)</f>
        <v>Mr</v>
      </c>
      <c r="C1525" t="str" cm="1">
        <f t="array" ref="C1525">_xlfn.XLOOKUP(Table4[[#This Row],[Customer ID]],Table1[[#All],[Customer ID]],Table1[[#All],[FIRST NAME]],0)</f>
        <v>Andrew</v>
      </c>
      <c r="D1525" t="str" cm="1">
        <f t="array" ref="D1525">_xlfn.XLOOKUP(Table4[[#This Row],[Customer ID]],Table1[[#All],[Customer ID]],Table1[[#All],[LAST NAME]],0)</f>
        <v>Chalmers</v>
      </c>
      <c r="E1525" s="5" cm="1">
        <f t="array" ref="E1525">_xlfn.XLOOKUP(Table4[[#This Row],[Customer ID]],Table3[[#All],[Customer ID]],Table3[[#All],[Date of Birth]],0)</f>
        <v>31631</v>
      </c>
      <c r="F1525" cm="1">
        <f t="array" ref="F1525">_xlfn.XLOOKUP(Table4[[#This Row],[Customer ID]],Table3[[#All],[Customer ID]],Table3[[#All],[Age]],0)</f>
        <v>36</v>
      </c>
      <c r="G1525" cm="1">
        <f t="array" ref="G1525">_xlfn.XLOOKUP(Table4[[#This Row],[Customer ID]],Table3[[#All],[Customer ID]],Table3[[#All],[Children]],0)</f>
        <v>3</v>
      </c>
      <c r="H1525" cm="1">
        <f t="array" ref="H1525">_xlfn.XLOOKUP(Table4[[#This Row],[Customer ID]],Table2[[#All],[Customer ID]],Table2[[#All],[BMI]],0)</f>
        <v>27.55</v>
      </c>
      <c r="I1525" cm="1">
        <f t="array" ref="I1525">_xlfn.XLOOKUP(Table4[[#This Row],[Customer ID]],Table2[[#All],[Customer ID]],Table2[[#All],[HBA1C]],0)</f>
        <v>10.83</v>
      </c>
      <c r="J1525" t="str">
        <f>_xlfn.XLOOKUP(Table4[[#This Row],[Customer ID]], 'Medical Examination'!A:A, 'Medical Examination'!D:D)</f>
        <v>Yes</v>
      </c>
      <c r="K1525" t="str">
        <f>_xlfn.XLOOKUP(Table4[[#This Row],[Customer ID]], 'Medical Examination'!A:A, 'Medical Examination'!E:E)</f>
        <v>No</v>
      </c>
      <c r="L1525" t="str">
        <f>_xlfn.XLOOKUP(Table4[[#This Row],[Customer ID]], 'Medical Examination'!A:A, 'Medical Examination'!F:F)</f>
        <v>No</v>
      </c>
      <c r="M1525">
        <f>_xlfn.XLOOKUP(Table4[[#This Row],[Customer ID]], 'Medical Examination'!A:A, 'Medical Examination'!G:G)</f>
        <v>1</v>
      </c>
      <c r="N1525" t="str">
        <f>_xlfn.XLOOKUP(Table4[[#This Row],[Customer ID]], 'Medical Examination'!A:A, 'Medical Examination'!H:H)</f>
        <v>No</v>
      </c>
      <c r="O1525" t="str">
        <f>_xlfn.XLOOKUP(Table4[[#This Row],[Customer ID]], 'Medical Examination'!A:A, 'Medical Examination'!I:I)</f>
        <v>Diabetes</v>
      </c>
      <c r="P1525" t="str">
        <f>_xlfn.XLOOKUP(Table4[[#This Row],[Customer ID]], 'Medical Examination'!A:A, 'Medical Examination'!J:J)</f>
        <v>Overweight</v>
      </c>
      <c r="Q1525" s="1">
        <f>_xlfn.XLOOKUP(Table4[[#This Row],[Customer ID]], Hospitalisation!A:A, Hospitalisation!E:E)</f>
        <v>6746.74</v>
      </c>
      <c r="R1525" t="str">
        <f>_xlfn.XLOOKUP(Table4[[#This Row],[Customer ID]], Hospitalisation!A:A, Hospitalisation!F:F)</f>
        <v>Tier - 3</v>
      </c>
      <c r="S1525" t="str">
        <f>_xlfn.XLOOKUP(Table4[[#This Row],[Customer ID]], Hospitalisation!A:A, Hospitalisation!G:G)</f>
        <v>Tier - 2</v>
      </c>
      <c r="T1525" t="str">
        <f>_xlfn.XLOOKUP(Table4[[#This Row],[Customer ID]], Hospitalisation!A:A, Hospitalisation!H:H)</f>
        <v>R1016</v>
      </c>
      <c r="U1525" t="str" cm="1">
        <f t="array" ref="U1525">_xlfn.IFS(Table4[[#This Row],[Age]]&lt;=29,"Youth",Table4[[#This Row],[Age]]&lt;=49,"Adults",Table4[[#This Row],[Age]]&gt;=50,"Senior")</f>
        <v>Adults</v>
      </c>
    </row>
    <row r="1526" spans="1:21">
      <c r="A1526" t="s">
        <v>4001</v>
      </c>
      <c r="B1526" t="str">
        <f>_xlfn.XLOOKUP(Table4[[#This Row],[Customer ID]],Table1[[#This Row],[Customer ID]],Table1[[#This Row],[TITLE]],0)</f>
        <v>Mr</v>
      </c>
      <c r="C1526" t="str" cm="1">
        <f t="array" ref="C1526">_xlfn.XLOOKUP(Table4[[#This Row],[Customer ID]],Table1[[#All],[Customer ID]],Table1[[#All],[FIRST NAME]],0)</f>
        <v>Jason A</v>
      </c>
      <c r="D1526" t="str" cm="1">
        <f t="array" ref="D1526">_xlfn.XLOOKUP(Table4[[#This Row],[Customer ID]],Table1[[#All],[Customer ID]],Table1[[#All],[LAST NAME]],0)</f>
        <v>Phillippi</v>
      </c>
      <c r="E1526" s="5" cm="1">
        <f t="array" ref="E1526">_xlfn.XLOOKUP(Table4[[#This Row],[Customer ID]],Table3[[#All],[Customer ID]],Table3[[#All],[Date of Birth]],0)</f>
        <v>25037</v>
      </c>
      <c r="F1526" cm="1">
        <f t="array" ref="F1526">_xlfn.XLOOKUP(Table4[[#This Row],[Customer ID]],Table3[[#All],[Customer ID]],Table3[[#All],[Age]],0)</f>
        <v>54</v>
      </c>
      <c r="G1526" cm="1">
        <f t="array" ref="G1526">_xlfn.XLOOKUP(Table4[[#This Row],[Customer ID]],Table3[[#All],[Customer ID]],Table3[[#All],[Children]],0)</f>
        <v>0</v>
      </c>
      <c r="H1526" cm="1">
        <f t="array" ref="H1526">_xlfn.XLOOKUP(Table4[[#This Row],[Customer ID]],Table2[[#All],[Customer ID]],Table2[[#All],[BMI]],0)</f>
        <v>15.6</v>
      </c>
      <c r="I1526" cm="1">
        <f t="array" ref="I1526">_xlfn.XLOOKUP(Table4[[#This Row],[Customer ID]],Table2[[#All],[Customer ID]],Table2[[#All],[HBA1C]],0)</f>
        <v>8.6</v>
      </c>
      <c r="J1526" t="str">
        <f>_xlfn.XLOOKUP(Table4[[#This Row],[Customer ID]], 'Medical Examination'!A:A, 'Medical Examination'!D:D)</f>
        <v>No</v>
      </c>
      <c r="K1526" t="str">
        <f>_xlfn.XLOOKUP(Table4[[#This Row],[Customer ID]], 'Medical Examination'!A:A, 'Medical Examination'!E:E)</f>
        <v>No</v>
      </c>
      <c r="L1526" t="str">
        <f>_xlfn.XLOOKUP(Table4[[#This Row],[Customer ID]], 'Medical Examination'!A:A, 'Medical Examination'!F:F)</f>
        <v>No</v>
      </c>
      <c r="M1526">
        <f>_xlfn.XLOOKUP(Table4[[#This Row],[Customer ID]], 'Medical Examination'!A:A, 'Medical Examination'!G:G)</f>
        <v>0</v>
      </c>
      <c r="N1526" t="str">
        <f>_xlfn.XLOOKUP(Table4[[#This Row],[Customer ID]], 'Medical Examination'!A:A, 'Medical Examination'!H:H)</f>
        <v>No</v>
      </c>
      <c r="O1526" t="str">
        <f>_xlfn.XLOOKUP(Table4[[#This Row],[Customer ID]], 'Medical Examination'!A:A, 'Medical Examination'!I:I)</f>
        <v>Diabetes</v>
      </c>
      <c r="P1526" t="str">
        <f>_xlfn.XLOOKUP(Table4[[#This Row],[Customer ID]], 'Medical Examination'!A:A, 'Medical Examination'!J:J)</f>
        <v>Underweight</v>
      </c>
      <c r="Q1526" s="1">
        <f>_xlfn.XLOOKUP(Table4[[#This Row],[Customer ID]], Hospitalisation!A:A, Hospitalisation!E:E)</f>
        <v>6738.84</v>
      </c>
      <c r="R1526" t="str">
        <f>_xlfn.XLOOKUP(Table4[[#This Row],[Customer ID]], Hospitalisation!A:A, Hospitalisation!F:F)</f>
        <v>Tier - 3</v>
      </c>
      <c r="S1526" t="str">
        <f>_xlfn.XLOOKUP(Table4[[#This Row],[Customer ID]], Hospitalisation!A:A, Hospitalisation!G:G)</f>
        <v>Tier - 1</v>
      </c>
      <c r="T1526" t="str">
        <f>_xlfn.XLOOKUP(Table4[[#This Row],[Customer ID]], Hospitalisation!A:A, Hospitalisation!H:H)</f>
        <v>R1012</v>
      </c>
      <c r="U1526" t="str" cm="1">
        <f t="array" ref="U1526">_xlfn.IFS(Table4[[#This Row],[Age]]&lt;=29,"Youth",Table4[[#This Row],[Age]]&lt;=49,"Adults",Table4[[#This Row],[Age]]&gt;=50,"Senior")</f>
        <v>Senior</v>
      </c>
    </row>
    <row r="1527" spans="1:21">
      <c r="A1527" t="s">
        <v>4002</v>
      </c>
      <c r="B1527" t="str">
        <f>_xlfn.XLOOKUP(Table4[[#This Row],[Customer ID]],Table1[[#This Row],[Customer ID]],Table1[[#This Row],[TITLE]],0)</f>
        <v>Ms</v>
      </c>
      <c r="C1527" t="str" cm="1">
        <f t="array" ref="C1527">_xlfn.XLOOKUP(Table4[[#This Row],[Customer ID]],Table1[[#All],[Customer ID]],Table1[[#All],[FIRST NAME]],0)</f>
        <v>Rachel</v>
      </c>
      <c r="D1527" t="str" cm="1">
        <f t="array" ref="D1527">_xlfn.XLOOKUP(Table4[[#This Row],[Customer ID]],Table1[[#All],[Customer ID]],Table1[[#All],[LAST NAME]],0)</f>
        <v>Macpherson</v>
      </c>
      <c r="E1527" s="5" cm="1">
        <f t="array" ref="E1527">_xlfn.XLOOKUP(Table4[[#This Row],[Customer ID]],Table3[[#All],[Customer ID]],Table3[[#All],[Date of Birth]],0)</f>
        <v>28784</v>
      </c>
      <c r="F1527" cm="1">
        <f t="array" ref="F1527">_xlfn.XLOOKUP(Table4[[#This Row],[Customer ID]],Table3[[#All],[Customer ID]],Table3[[#All],[Age]],0)</f>
        <v>44</v>
      </c>
      <c r="G1527" cm="1">
        <f t="array" ref="G1527">_xlfn.XLOOKUP(Table4[[#This Row],[Customer ID]],Table3[[#All],[Customer ID]],Table3[[#All],[Children]],0)</f>
        <v>2</v>
      </c>
      <c r="H1527" cm="1">
        <f t="array" ref="H1527">_xlfn.XLOOKUP(Table4[[#This Row],[Customer ID]],Table2[[#All],[Customer ID]],Table2[[#All],[BMI]],0)</f>
        <v>21.99</v>
      </c>
      <c r="I1527" cm="1">
        <f t="array" ref="I1527">_xlfn.XLOOKUP(Table4[[#This Row],[Customer ID]],Table2[[#All],[Customer ID]],Table2[[#All],[HBA1C]],0)</f>
        <v>11.17</v>
      </c>
      <c r="J1527" t="str">
        <f>_xlfn.XLOOKUP(Table4[[#This Row],[Customer ID]], 'Medical Examination'!A:A, 'Medical Examination'!D:D)</f>
        <v>No</v>
      </c>
      <c r="K1527" t="str">
        <f>_xlfn.XLOOKUP(Table4[[#This Row],[Customer ID]], 'Medical Examination'!A:A, 'Medical Examination'!E:E)</f>
        <v>No</v>
      </c>
      <c r="L1527" t="str">
        <f>_xlfn.XLOOKUP(Table4[[#This Row],[Customer ID]], 'Medical Examination'!A:A, 'Medical Examination'!F:F)</f>
        <v>No</v>
      </c>
      <c r="M1527">
        <f>_xlfn.XLOOKUP(Table4[[#This Row],[Customer ID]], 'Medical Examination'!A:A, 'Medical Examination'!G:G)</f>
        <v>0</v>
      </c>
      <c r="N1527" t="str">
        <f>_xlfn.XLOOKUP(Table4[[#This Row],[Customer ID]], 'Medical Examination'!A:A, 'Medical Examination'!H:H)</f>
        <v>No</v>
      </c>
      <c r="O1527" t="str">
        <f>_xlfn.XLOOKUP(Table4[[#This Row],[Customer ID]], 'Medical Examination'!A:A, 'Medical Examination'!I:I)</f>
        <v>Diabetes</v>
      </c>
      <c r="P1527" t="str">
        <f>_xlfn.XLOOKUP(Table4[[#This Row],[Customer ID]], 'Medical Examination'!A:A, 'Medical Examination'!J:J)</f>
        <v>Normal Weight</v>
      </c>
      <c r="Q1527" s="1">
        <f>_xlfn.XLOOKUP(Table4[[#This Row],[Customer ID]], Hospitalisation!A:A, Hospitalisation!E:E)</f>
        <v>6737.98</v>
      </c>
      <c r="R1527" t="str">
        <f>_xlfn.XLOOKUP(Table4[[#This Row],[Customer ID]], Hospitalisation!A:A, Hospitalisation!F:F)</f>
        <v>Tier - 2</v>
      </c>
      <c r="S1527" t="str">
        <f>_xlfn.XLOOKUP(Table4[[#This Row],[Customer ID]], Hospitalisation!A:A, Hospitalisation!G:G)</f>
        <v>Tier - 3</v>
      </c>
      <c r="T1527" t="str">
        <f>_xlfn.XLOOKUP(Table4[[#This Row],[Customer ID]], Hospitalisation!A:A, Hospitalisation!H:H)</f>
        <v>R1013</v>
      </c>
      <c r="U1527" t="str" cm="1">
        <f t="array" ref="U1527">_xlfn.IFS(Table4[[#This Row],[Age]]&lt;=29,"Youth",Table4[[#This Row],[Age]]&lt;=49,"Adults",Table4[[#This Row],[Age]]&gt;=50,"Senior")</f>
        <v>Adults</v>
      </c>
    </row>
    <row r="1528" spans="1:21">
      <c r="A1528" t="s">
        <v>4004</v>
      </c>
      <c r="B1528" t="str">
        <f>_xlfn.XLOOKUP(Table4[[#This Row],[Customer ID]],Table1[[#This Row],[Customer ID]],Table1[[#This Row],[TITLE]],0)</f>
        <v>Ms</v>
      </c>
      <c r="C1528" t="str" cm="1">
        <f t="array" ref="C1528">_xlfn.XLOOKUP(Table4[[#This Row],[Customer ID]],Table1[[#All],[Customer ID]],Table1[[#All],[FIRST NAME]],0)</f>
        <v>Susan</v>
      </c>
      <c r="D1528" t="str" cm="1">
        <f t="array" ref="D1528">_xlfn.XLOOKUP(Table4[[#This Row],[Customer ID]],Table1[[#All],[Customer ID]],Table1[[#All],[LAST NAME]],0)</f>
        <v>Delfidio</v>
      </c>
      <c r="E1528" s="5" cm="1">
        <f t="array" ref="E1528">_xlfn.XLOOKUP(Table4[[#This Row],[Customer ID]],Table3[[#All],[Customer ID]],Table3[[#All],[Date of Birth]],0)</f>
        <v>34498</v>
      </c>
      <c r="F1528" cm="1">
        <f t="array" ref="F1528">_xlfn.XLOOKUP(Table4[[#This Row],[Customer ID]],Table3[[#All],[Customer ID]],Table3[[#All],[Age]],0)</f>
        <v>28</v>
      </c>
      <c r="G1528" cm="1">
        <f t="array" ref="G1528">_xlfn.XLOOKUP(Table4[[#This Row],[Customer ID]],Table3[[#All],[Customer ID]],Table3[[#All],[Children]],0)</f>
        <v>0</v>
      </c>
      <c r="H1528" cm="1">
        <f t="array" ref="H1528">_xlfn.XLOOKUP(Table4[[#This Row],[Customer ID]],Table2[[#All],[Customer ID]],Table2[[#All],[BMI]],0)</f>
        <v>34.85</v>
      </c>
      <c r="I1528" cm="1">
        <f t="array" ref="I1528">_xlfn.XLOOKUP(Table4[[#This Row],[Customer ID]],Table2[[#All],[Customer ID]],Table2[[#All],[HBA1C]],0)</f>
        <v>5.75</v>
      </c>
      <c r="J1528" t="str">
        <f>_xlfn.XLOOKUP(Table4[[#This Row],[Customer ID]], 'Medical Examination'!A:A, 'Medical Examination'!D:D)</f>
        <v>No</v>
      </c>
      <c r="K1528" t="str">
        <f>_xlfn.XLOOKUP(Table4[[#This Row],[Customer ID]], 'Medical Examination'!A:A, 'Medical Examination'!E:E)</f>
        <v>No</v>
      </c>
      <c r="L1528" t="str">
        <f>_xlfn.XLOOKUP(Table4[[#This Row],[Customer ID]], 'Medical Examination'!A:A, 'Medical Examination'!F:F)</f>
        <v>No</v>
      </c>
      <c r="M1528">
        <f>_xlfn.XLOOKUP(Table4[[#This Row],[Customer ID]], 'Medical Examination'!A:A, 'Medical Examination'!G:G)</f>
        <v>0</v>
      </c>
      <c r="N1528" t="str">
        <f>_xlfn.XLOOKUP(Table4[[#This Row],[Customer ID]], 'Medical Examination'!A:A, 'Medical Examination'!H:H)</f>
        <v>No</v>
      </c>
      <c r="O1528" t="str">
        <f>_xlfn.XLOOKUP(Table4[[#This Row],[Customer ID]], 'Medical Examination'!A:A, 'Medical Examination'!I:I)</f>
        <v>Prediabetes</v>
      </c>
      <c r="P1528" t="str">
        <f>_xlfn.XLOOKUP(Table4[[#This Row],[Customer ID]], 'Medical Examination'!A:A, 'Medical Examination'!J:J)</f>
        <v>Obesity</v>
      </c>
      <c r="Q1528" s="1">
        <f>_xlfn.XLOOKUP(Table4[[#This Row],[Customer ID]], Hospitalisation!A:A, Hospitalisation!E:E)</f>
        <v>6721.37</v>
      </c>
      <c r="R1528" t="str">
        <f>_xlfn.XLOOKUP(Table4[[#This Row],[Customer ID]], Hospitalisation!A:A, Hospitalisation!F:F)</f>
        <v>Tier - 2</v>
      </c>
      <c r="S1528" t="str">
        <f>_xlfn.XLOOKUP(Table4[[#This Row],[Customer ID]], Hospitalisation!A:A, Hospitalisation!G:G)</f>
        <v>Tier - 1</v>
      </c>
      <c r="T1528" t="str">
        <f>_xlfn.XLOOKUP(Table4[[#This Row],[Customer ID]], Hospitalisation!A:A, Hospitalisation!H:H)</f>
        <v>R1012</v>
      </c>
      <c r="U1528" t="str" cm="1">
        <f t="array" ref="U1528">_xlfn.IFS(Table4[[#This Row],[Age]]&lt;=29,"Youth",Table4[[#This Row],[Age]]&lt;=49,"Adults",Table4[[#This Row],[Age]]&gt;=50,"Senior")</f>
        <v>Youth</v>
      </c>
    </row>
    <row r="1529" spans="1:21">
      <c r="A1529" t="s">
        <v>4007</v>
      </c>
      <c r="B1529" t="str">
        <f>_xlfn.XLOOKUP(Table4[[#This Row],[Customer ID]],Table1[[#This Row],[Customer ID]],Table1[[#This Row],[TITLE]],0)</f>
        <v>Mr</v>
      </c>
      <c r="C1529" t="str" cm="1">
        <f t="array" ref="C1529">_xlfn.XLOOKUP(Table4[[#This Row],[Customer ID]],Table1[[#All],[Customer ID]],Table1[[#All],[FIRST NAME]],0)</f>
        <v>Cameron M</v>
      </c>
      <c r="D1529" t="str" cm="1">
        <f t="array" ref="D1529">_xlfn.XLOOKUP(Table4[[#This Row],[Customer ID]],Table1[[#All],[Customer ID]],Table1[[#All],[LAST NAME]],0)</f>
        <v>Cummings</v>
      </c>
      <c r="E1529" s="5" cm="1">
        <f t="array" ref="E1529">_xlfn.XLOOKUP(Table4[[#This Row],[Customer ID]],Table3[[#All],[Customer ID]],Table3[[#All],[Date of Birth]],0)</f>
        <v>30479</v>
      </c>
      <c r="F1529" cm="1">
        <f t="array" ref="F1529">_xlfn.XLOOKUP(Table4[[#This Row],[Customer ID]],Table3[[#All],[Customer ID]],Table3[[#All],[Age]],0)</f>
        <v>39</v>
      </c>
      <c r="G1529" cm="1">
        <f t="array" ref="G1529">_xlfn.XLOOKUP(Table4[[#This Row],[Customer ID]],Table3[[#All],[Customer ID]],Table3[[#All],[Children]],0)</f>
        <v>2</v>
      </c>
      <c r="H1529" cm="1">
        <f t="array" ref="H1529">_xlfn.XLOOKUP(Table4[[#This Row],[Customer ID]],Table2[[#All],[Customer ID]],Table2[[#All],[BMI]],0)</f>
        <v>24.51</v>
      </c>
      <c r="I1529" cm="1">
        <f t="array" ref="I1529">_xlfn.XLOOKUP(Table4[[#This Row],[Customer ID]],Table2[[#All],[Customer ID]],Table2[[#All],[HBA1C]],0)</f>
        <v>4.83</v>
      </c>
      <c r="J1529" t="str">
        <f>_xlfn.XLOOKUP(Table4[[#This Row],[Customer ID]], 'Medical Examination'!A:A, 'Medical Examination'!D:D)</f>
        <v>Yes</v>
      </c>
      <c r="K1529" t="str">
        <f>_xlfn.XLOOKUP(Table4[[#This Row],[Customer ID]], 'Medical Examination'!A:A, 'Medical Examination'!E:E)</f>
        <v>No</v>
      </c>
      <c r="L1529" t="str">
        <f>_xlfn.XLOOKUP(Table4[[#This Row],[Customer ID]], 'Medical Examination'!A:A, 'Medical Examination'!F:F)</f>
        <v>Yes</v>
      </c>
      <c r="M1529">
        <f>_xlfn.XLOOKUP(Table4[[#This Row],[Customer ID]], 'Medical Examination'!A:A, 'Medical Examination'!G:G)</f>
        <v>1</v>
      </c>
      <c r="N1529" t="str">
        <f>_xlfn.XLOOKUP(Table4[[#This Row],[Customer ID]], 'Medical Examination'!A:A, 'Medical Examination'!H:H)</f>
        <v>No</v>
      </c>
      <c r="O1529" t="str">
        <f>_xlfn.XLOOKUP(Table4[[#This Row],[Customer ID]], 'Medical Examination'!A:A, 'Medical Examination'!I:I)</f>
        <v>Normal</v>
      </c>
      <c r="P1529" t="str">
        <f>_xlfn.XLOOKUP(Table4[[#This Row],[Customer ID]], 'Medical Examination'!A:A, 'Medical Examination'!J:J)</f>
        <v>Normal Weight</v>
      </c>
      <c r="Q1529" s="1">
        <f>_xlfn.XLOOKUP(Table4[[#This Row],[Customer ID]], Hospitalisation!A:A, Hospitalisation!E:E)</f>
        <v>6710.19</v>
      </c>
      <c r="R1529" t="str">
        <f>_xlfn.XLOOKUP(Table4[[#This Row],[Customer ID]], Hospitalisation!A:A, Hospitalisation!F:F)</f>
        <v>Tier - 3</v>
      </c>
      <c r="S1529" t="str">
        <f>_xlfn.XLOOKUP(Table4[[#This Row],[Customer ID]], Hospitalisation!A:A, Hospitalisation!G:G)</f>
        <v>Tier - 3</v>
      </c>
      <c r="T1529" t="str">
        <f>_xlfn.XLOOKUP(Table4[[#This Row],[Customer ID]], Hospitalisation!A:A, Hospitalisation!H:H)</f>
        <v>R1012</v>
      </c>
      <c r="U1529" t="str" cm="1">
        <f t="array" ref="U1529">_xlfn.IFS(Table4[[#This Row],[Age]]&lt;=29,"Youth",Table4[[#This Row],[Age]]&lt;=49,"Adults",Table4[[#This Row],[Age]]&gt;=50,"Senior")</f>
        <v>Adults</v>
      </c>
    </row>
    <row r="1530" spans="1:21">
      <c r="A1530" t="s">
        <v>4010</v>
      </c>
      <c r="B1530" t="str">
        <f>_xlfn.XLOOKUP(Table4[[#This Row],[Customer ID]],Table1[[#This Row],[Customer ID]],Table1[[#This Row],[TITLE]],0)</f>
        <v>Ms</v>
      </c>
      <c r="C1530" t="str" cm="1">
        <f t="array" ref="C1530">_xlfn.XLOOKUP(Table4[[#This Row],[Customer ID]],Table1[[#All],[Customer ID]],Table1[[#All],[FIRST NAME]],0)</f>
        <v>Claudia A</v>
      </c>
      <c r="D1530" t="str" cm="1">
        <f t="array" ref="D1530">_xlfn.XLOOKUP(Table4[[#This Row],[Customer ID]],Table1[[#All],[Customer ID]],Table1[[#All],[LAST NAME]],0)</f>
        <v>Schroegel</v>
      </c>
      <c r="E1530" s="5" cm="1">
        <f t="array" ref="E1530">_xlfn.XLOOKUP(Table4[[#This Row],[Customer ID]],Table3[[#All],[Customer ID]],Table3[[#All],[Date of Birth]],0)</f>
        <v>26279</v>
      </c>
      <c r="F1530" cm="1">
        <f t="array" ref="F1530">_xlfn.XLOOKUP(Table4[[#This Row],[Customer ID]],Table3[[#All],[Customer ID]],Table3[[#All],[Age]],0)</f>
        <v>51</v>
      </c>
      <c r="G1530" cm="1">
        <f t="array" ref="G1530">_xlfn.XLOOKUP(Table4[[#This Row],[Customer ID]],Table3[[#All],[Customer ID]],Table3[[#All],[Children]],0)</f>
        <v>0</v>
      </c>
      <c r="H1530" cm="1">
        <f t="array" ref="H1530">_xlfn.XLOOKUP(Table4[[#This Row],[Customer ID]],Table2[[#All],[Customer ID]],Table2[[#All],[BMI]],0)</f>
        <v>19.399999999999999</v>
      </c>
      <c r="I1530" cm="1">
        <f t="array" ref="I1530">_xlfn.XLOOKUP(Table4[[#This Row],[Customer ID]],Table2[[#All],[Customer ID]],Table2[[#All],[HBA1C]],0)</f>
        <v>11.93</v>
      </c>
      <c r="J1530" t="str">
        <f>_xlfn.XLOOKUP(Table4[[#This Row],[Customer ID]], 'Medical Examination'!A:A, 'Medical Examination'!D:D)</f>
        <v>No</v>
      </c>
      <c r="K1530" t="str">
        <f>_xlfn.XLOOKUP(Table4[[#This Row],[Customer ID]], 'Medical Examination'!A:A, 'Medical Examination'!E:E)</f>
        <v>No</v>
      </c>
      <c r="L1530" t="str">
        <f>_xlfn.XLOOKUP(Table4[[#This Row],[Customer ID]], 'Medical Examination'!A:A, 'Medical Examination'!F:F)</f>
        <v>No</v>
      </c>
      <c r="M1530">
        <f>_xlfn.XLOOKUP(Table4[[#This Row],[Customer ID]], 'Medical Examination'!A:A, 'Medical Examination'!G:G)</f>
        <v>0</v>
      </c>
      <c r="N1530" t="str">
        <f>_xlfn.XLOOKUP(Table4[[#This Row],[Customer ID]], 'Medical Examination'!A:A, 'Medical Examination'!H:H)</f>
        <v>No</v>
      </c>
      <c r="O1530" t="str">
        <f>_xlfn.XLOOKUP(Table4[[#This Row],[Customer ID]], 'Medical Examination'!A:A, 'Medical Examination'!I:I)</f>
        <v>Diabetes</v>
      </c>
      <c r="P1530" t="str">
        <f>_xlfn.XLOOKUP(Table4[[#This Row],[Customer ID]], 'Medical Examination'!A:A, 'Medical Examination'!J:J)</f>
        <v>Normal Weight</v>
      </c>
      <c r="Q1530" s="1">
        <f>_xlfn.XLOOKUP(Table4[[#This Row],[Customer ID]], Hospitalisation!A:A, Hospitalisation!E:E)</f>
        <v>6706.47</v>
      </c>
      <c r="R1530" t="str">
        <f>_xlfn.XLOOKUP(Table4[[#This Row],[Customer ID]], Hospitalisation!A:A, Hospitalisation!F:F)</f>
        <v>Tier - 2</v>
      </c>
      <c r="S1530" t="str">
        <f>_xlfn.XLOOKUP(Table4[[#This Row],[Customer ID]], Hospitalisation!A:A, Hospitalisation!G:G)</f>
        <v>Tier - 1</v>
      </c>
      <c r="T1530" t="str">
        <f>_xlfn.XLOOKUP(Table4[[#This Row],[Customer ID]], Hospitalisation!A:A, Hospitalisation!H:H)</f>
        <v>R1013</v>
      </c>
      <c r="U1530" t="str" cm="1">
        <f t="array" ref="U1530">_xlfn.IFS(Table4[[#This Row],[Age]]&lt;=29,"Youth",Table4[[#This Row],[Age]]&lt;=49,"Adults",Table4[[#This Row],[Age]]&gt;=50,"Senior")</f>
        <v>Senior</v>
      </c>
    </row>
    <row r="1531" spans="1:21">
      <c r="A1531" t="s">
        <v>4013</v>
      </c>
      <c r="B1531" t="str">
        <f>_xlfn.XLOOKUP(Table4[[#This Row],[Customer ID]],Table1[[#This Row],[Customer ID]],Table1[[#This Row],[TITLE]],0)</f>
        <v>Ms</v>
      </c>
      <c r="C1531" t="str" cm="1">
        <f t="array" ref="C1531">_xlfn.XLOOKUP(Table4[[#This Row],[Customer ID]],Table1[[#All],[Customer ID]],Table1[[#All],[FIRST NAME]],0)</f>
        <v>Kate</v>
      </c>
      <c r="D1531" t="str" cm="1">
        <f t="array" ref="D1531">_xlfn.XLOOKUP(Table4[[#This Row],[Customer ID]],Table1[[#All],[Customer ID]],Table1[[#All],[LAST NAME]],0)</f>
        <v>Williams</v>
      </c>
      <c r="E1531" s="5" cm="1">
        <f t="array" ref="E1531">_xlfn.XLOOKUP(Table4[[#This Row],[Customer ID]],Table3[[#All],[Customer ID]],Table3[[#All],[Date of Birth]],0)</f>
        <v>25032</v>
      </c>
      <c r="F1531" cm="1">
        <f t="array" ref="F1531">_xlfn.XLOOKUP(Table4[[#This Row],[Customer ID]],Table3[[#All],[Customer ID]],Table3[[#All],[Age]],0)</f>
        <v>54</v>
      </c>
      <c r="G1531" cm="1">
        <f t="array" ref="G1531">_xlfn.XLOOKUP(Table4[[#This Row],[Customer ID]],Table3[[#All],[Customer ID]],Table3[[#All],[Children]],0)</f>
        <v>0</v>
      </c>
      <c r="H1531" cm="1">
        <f t="array" ref="H1531">_xlfn.XLOOKUP(Table4[[#This Row],[Customer ID]],Table2[[#All],[Customer ID]],Table2[[#All],[BMI]],0)</f>
        <v>15.1</v>
      </c>
      <c r="I1531" cm="1">
        <f t="array" ref="I1531">_xlfn.XLOOKUP(Table4[[#This Row],[Customer ID]],Table2[[#All],[Customer ID]],Table2[[#All],[HBA1C]],0)</f>
        <v>8.41</v>
      </c>
      <c r="J1531" t="str">
        <f>_xlfn.XLOOKUP(Table4[[#This Row],[Customer ID]], 'Medical Examination'!A:A, 'Medical Examination'!D:D)</f>
        <v>No</v>
      </c>
      <c r="K1531" t="str">
        <f>_xlfn.XLOOKUP(Table4[[#This Row],[Customer ID]], 'Medical Examination'!A:A, 'Medical Examination'!E:E)</f>
        <v>No</v>
      </c>
      <c r="L1531" t="str">
        <f>_xlfn.XLOOKUP(Table4[[#This Row],[Customer ID]], 'Medical Examination'!A:A, 'Medical Examination'!F:F)</f>
        <v>No</v>
      </c>
      <c r="M1531">
        <f>_xlfn.XLOOKUP(Table4[[#This Row],[Customer ID]], 'Medical Examination'!A:A, 'Medical Examination'!G:G)</f>
        <v>0</v>
      </c>
      <c r="N1531" t="str">
        <f>_xlfn.XLOOKUP(Table4[[#This Row],[Customer ID]], 'Medical Examination'!A:A, 'Medical Examination'!H:H)</f>
        <v>No</v>
      </c>
      <c r="O1531" t="str">
        <f>_xlfn.XLOOKUP(Table4[[#This Row],[Customer ID]], 'Medical Examination'!A:A, 'Medical Examination'!I:I)</f>
        <v>Diabetes</v>
      </c>
      <c r="P1531" t="str">
        <f>_xlfn.XLOOKUP(Table4[[#This Row],[Customer ID]], 'Medical Examination'!A:A, 'Medical Examination'!J:J)</f>
        <v>Underweight</v>
      </c>
      <c r="Q1531" s="1">
        <f>_xlfn.XLOOKUP(Table4[[#This Row],[Customer ID]], Hospitalisation!A:A, Hospitalisation!E:E)</f>
        <v>6700.56</v>
      </c>
      <c r="R1531" t="str">
        <f>_xlfn.XLOOKUP(Table4[[#This Row],[Customer ID]], Hospitalisation!A:A, Hospitalisation!F:F)</f>
        <v>Tier - 3</v>
      </c>
      <c r="S1531" t="str">
        <f>_xlfn.XLOOKUP(Table4[[#This Row],[Customer ID]], Hospitalisation!A:A, Hospitalisation!G:G)</f>
        <v>Tier - 1</v>
      </c>
      <c r="T1531" t="str">
        <f>_xlfn.XLOOKUP(Table4[[#This Row],[Customer ID]], Hospitalisation!A:A, Hospitalisation!H:H)</f>
        <v>R1012</v>
      </c>
      <c r="U1531" t="str" cm="1">
        <f t="array" ref="U1531">_xlfn.IFS(Table4[[#This Row],[Age]]&lt;=29,"Youth",Table4[[#This Row],[Age]]&lt;=49,"Adults",Table4[[#This Row],[Age]]&gt;=50,"Senior")</f>
        <v>Senior</v>
      </c>
    </row>
    <row r="1532" spans="1:21">
      <c r="A1532" t="s">
        <v>4014</v>
      </c>
      <c r="B1532" t="str">
        <f>_xlfn.XLOOKUP(Table4[[#This Row],[Customer ID]],Table1[[#This Row],[Customer ID]],Table1[[#This Row],[TITLE]],0)</f>
        <v>Ms</v>
      </c>
      <c r="C1532" t="str" cm="1">
        <f t="array" ref="C1532">_xlfn.XLOOKUP(Table4[[#This Row],[Customer ID]],Table1[[#All],[Customer ID]],Table1[[#All],[FIRST NAME]],0)</f>
        <v>Nicole M</v>
      </c>
      <c r="D1532" t="str" cm="1">
        <f t="array" ref="D1532">_xlfn.XLOOKUP(Table4[[#This Row],[Customer ID]],Table1[[#All],[Customer ID]],Table1[[#All],[LAST NAME]],0)</f>
        <v>Casey</v>
      </c>
      <c r="E1532" s="5" cm="1">
        <f t="array" ref="E1532">_xlfn.XLOOKUP(Table4[[#This Row],[Customer ID]],Table3[[#All],[Customer ID]],Table3[[#All],[Date of Birth]],0)</f>
        <v>31237</v>
      </c>
      <c r="F1532" cm="1">
        <f t="array" ref="F1532">_xlfn.XLOOKUP(Table4[[#This Row],[Customer ID]],Table3[[#All],[Customer ID]],Table3[[#All],[Age]],0)</f>
        <v>37</v>
      </c>
      <c r="G1532" cm="1">
        <f t="array" ref="G1532">_xlfn.XLOOKUP(Table4[[#This Row],[Customer ID]],Table3[[#All],[Customer ID]],Table3[[#All],[Children]],0)</f>
        <v>2</v>
      </c>
      <c r="H1532" cm="1">
        <f t="array" ref="H1532">_xlfn.XLOOKUP(Table4[[#This Row],[Customer ID]],Table2[[#All],[Customer ID]],Table2[[#All],[BMI]],0)</f>
        <v>23.37</v>
      </c>
      <c r="I1532" cm="1">
        <f t="array" ref="I1532">_xlfn.XLOOKUP(Table4[[#This Row],[Customer ID]],Table2[[#All],[Customer ID]],Table2[[#All],[HBA1C]],0)</f>
        <v>5.59</v>
      </c>
      <c r="J1532" t="str">
        <f>_xlfn.XLOOKUP(Table4[[#This Row],[Customer ID]], 'Medical Examination'!A:A, 'Medical Examination'!D:D)</f>
        <v>Yes</v>
      </c>
      <c r="K1532" t="str">
        <f>_xlfn.XLOOKUP(Table4[[#This Row],[Customer ID]], 'Medical Examination'!A:A, 'Medical Examination'!E:E)</f>
        <v>No</v>
      </c>
      <c r="L1532" t="str">
        <f>_xlfn.XLOOKUP(Table4[[#This Row],[Customer ID]], 'Medical Examination'!A:A, 'Medical Examination'!F:F)</f>
        <v>No</v>
      </c>
      <c r="M1532">
        <f>_xlfn.XLOOKUP(Table4[[#This Row],[Customer ID]], 'Medical Examination'!A:A, 'Medical Examination'!G:G)</f>
        <v>0</v>
      </c>
      <c r="N1532" t="str">
        <f>_xlfn.XLOOKUP(Table4[[#This Row],[Customer ID]], 'Medical Examination'!A:A, 'Medical Examination'!H:H)</f>
        <v>No</v>
      </c>
      <c r="O1532" t="str">
        <f>_xlfn.XLOOKUP(Table4[[#This Row],[Customer ID]], 'Medical Examination'!A:A, 'Medical Examination'!I:I)</f>
        <v>Normal</v>
      </c>
      <c r="P1532" t="str">
        <f>_xlfn.XLOOKUP(Table4[[#This Row],[Customer ID]], 'Medical Examination'!A:A, 'Medical Examination'!J:J)</f>
        <v>Normal Weight</v>
      </c>
      <c r="Q1532" s="1">
        <f>_xlfn.XLOOKUP(Table4[[#This Row],[Customer ID]], Hospitalisation!A:A, Hospitalisation!E:E)</f>
        <v>6686.43</v>
      </c>
      <c r="R1532" t="str">
        <f>_xlfn.XLOOKUP(Table4[[#This Row],[Customer ID]], Hospitalisation!A:A, Hospitalisation!F:F)</f>
        <v>Tier - 2</v>
      </c>
      <c r="S1532" t="str">
        <f>_xlfn.XLOOKUP(Table4[[#This Row],[Customer ID]], Hospitalisation!A:A, Hospitalisation!G:G)</f>
        <v>Tier - 3</v>
      </c>
      <c r="T1532" t="str">
        <f>_xlfn.XLOOKUP(Table4[[#This Row],[Customer ID]], Hospitalisation!A:A, Hospitalisation!H:H)</f>
        <v>R1012</v>
      </c>
      <c r="U1532" t="str" cm="1">
        <f t="array" ref="U1532">_xlfn.IFS(Table4[[#This Row],[Age]]&lt;=29,"Youth",Table4[[#This Row],[Age]]&lt;=49,"Adults",Table4[[#This Row],[Age]]&gt;=50,"Senior")</f>
        <v>Adults</v>
      </c>
    </row>
    <row r="1533" spans="1:21">
      <c r="A1533" t="s">
        <v>4016</v>
      </c>
      <c r="B1533" t="str">
        <f>_xlfn.XLOOKUP(Table4[[#This Row],[Customer ID]],Table1[[#This Row],[Customer ID]],Table1[[#This Row],[TITLE]],0)</f>
        <v>Mr</v>
      </c>
      <c r="C1533" t="str" cm="1">
        <f t="array" ref="C1533">_xlfn.XLOOKUP(Table4[[#This Row],[Customer ID]],Table1[[#All],[Customer ID]],Table1[[#All],[FIRST NAME]],0)</f>
        <v>Jack</v>
      </c>
      <c r="D1533" t="str" cm="1">
        <f t="array" ref="D1533">_xlfn.XLOOKUP(Table4[[#This Row],[Customer ID]],Table1[[#All],[Customer ID]],Table1[[#All],[LAST NAME]],0)</f>
        <v>Randall</v>
      </c>
      <c r="E1533" s="5" cm="1">
        <f t="array" ref="E1533">_xlfn.XLOOKUP(Table4[[#This Row],[Customer ID]],Table3[[#All],[Customer ID]],Table3[[#All],[Date of Birth]],0)</f>
        <v>32801</v>
      </c>
      <c r="F1533" cm="1">
        <f t="array" ref="F1533">_xlfn.XLOOKUP(Table4[[#This Row],[Customer ID]],Table3[[#All],[Customer ID]],Table3[[#All],[Age]],0)</f>
        <v>33</v>
      </c>
      <c r="G1533" cm="1">
        <f t="array" ref="G1533">_xlfn.XLOOKUP(Table4[[#This Row],[Customer ID]],Table3[[#All],[Customer ID]],Table3[[#All],[Children]],0)</f>
        <v>5</v>
      </c>
      <c r="H1533" cm="1">
        <f t="array" ref="H1533">_xlfn.XLOOKUP(Table4[[#This Row],[Customer ID]],Table2[[#All],[Customer ID]],Table2[[#All],[BMI]],0)</f>
        <v>42.4</v>
      </c>
      <c r="I1533" cm="1">
        <f t="array" ref="I1533">_xlfn.XLOOKUP(Table4[[#This Row],[Customer ID]],Table2[[#All],[Customer ID]],Table2[[#All],[HBA1C]],0)</f>
        <v>4.0599999999999996</v>
      </c>
      <c r="J1533" t="str">
        <f>_xlfn.XLOOKUP(Table4[[#This Row],[Customer ID]], 'Medical Examination'!A:A, 'Medical Examination'!D:D)</f>
        <v>No</v>
      </c>
      <c r="K1533" t="str">
        <f>_xlfn.XLOOKUP(Table4[[#This Row],[Customer ID]], 'Medical Examination'!A:A, 'Medical Examination'!E:E)</f>
        <v>No</v>
      </c>
      <c r="L1533" t="str">
        <f>_xlfn.XLOOKUP(Table4[[#This Row],[Customer ID]], 'Medical Examination'!A:A, 'Medical Examination'!F:F)</f>
        <v>No</v>
      </c>
      <c r="M1533">
        <f>_xlfn.XLOOKUP(Table4[[#This Row],[Customer ID]], 'Medical Examination'!A:A, 'Medical Examination'!G:G)</f>
        <v>0</v>
      </c>
      <c r="N1533" t="str">
        <f>_xlfn.XLOOKUP(Table4[[#This Row],[Customer ID]], 'Medical Examination'!A:A, 'Medical Examination'!H:H)</f>
        <v>No</v>
      </c>
      <c r="O1533" t="str">
        <f>_xlfn.XLOOKUP(Table4[[#This Row],[Customer ID]], 'Medical Examination'!A:A, 'Medical Examination'!I:I)</f>
        <v>Normal</v>
      </c>
      <c r="P1533" t="str">
        <f>_xlfn.XLOOKUP(Table4[[#This Row],[Customer ID]], 'Medical Examination'!A:A, 'Medical Examination'!J:J)</f>
        <v>Obesity</v>
      </c>
      <c r="Q1533" s="1">
        <f>_xlfn.XLOOKUP(Table4[[#This Row],[Customer ID]], Hospitalisation!A:A, Hospitalisation!E:E)</f>
        <v>6666.24</v>
      </c>
      <c r="R1533" t="str">
        <f>_xlfn.XLOOKUP(Table4[[#This Row],[Customer ID]], Hospitalisation!A:A, Hospitalisation!F:F)</f>
        <v>Tier - 3</v>
      </c>
      <c r="S1533" t="str">
        <f>_xlfn.XLOOKUP(Table4[[#This Row],[Customer ID]], Hospitalisation!A:A, Hospitalisation!G:G)</f>
        <v>Tier - 1</v>
      </c>
      <c r="T1533" t="str">
        <f>_xlfn.XLOOKUP(Table4[[#This Row],[Customer ID]], Hospitalisation!A:A, Hospitalisation!H:H)</f>
        <v>R1011</v>
      </c>
      <c r="U1533" t="str" cm="1">
        <f t="array" ref="U1533">_xlfn.IFS(Table4[[#This Row],[Age]]&lt;=29,"Youth",Table4[[#This Row],[Age]]&lt;=49,"Adults",Table4[[#This Row],[Age]]&gt;=50,"Senior")</f>
        <v>Adults</v>
      </c>
    </row>
    <row r="1534" spans="1:21">
      <c r="A1534" t="s">
        <v>4019</v>
      </c>
      <c r="B1534" t="str">
        <f>_xlfn.XLOOKUP(Table4[[#This Row],[Customer ID]],Table1[[#This Row],[Customer ID]],Table1[[#This Row],[TITLE]],0)</f>
        <v>Mr</v>
      </c>
      <c r="C1534" t="str" cm="1">
        <f t="array" ref="C1534">_xlfn.XLOOKUP(Table4[[#This Row],[Customer ID]],Table1[[#All],[Customer ID]],Table1[[#All],[FIRST NAME]],0)</f>
        <v>Gregory</v>
      </c>
      <c r="D1534" t="str" cm="1">
        <f t="array" ref="D1534">_xlfn.XLOOKUP(Table4[[#This Row],[Customer ID]],Table1[[#All],[Customer ID]],Table1[[#All],[LAST NAME]],0)</f>
        <v>Doyon</v>
      </c>
      <c r="E1534" s="5" cm="1">
        <f t="array" ref="E1534">_xlfn.XLOOKUP(Table4[[#This Row],[Customer ID]],Table3[[#All],[Customer ID]],Table3[[#All],[Date of Birth]],0)</f>
        <v>29846</v>
      </c>
      <c r="F1534" cm="1">
        <f t="array" ref="F1534">_xlfn.XLOOKUP(Table4[[#This Row],[Customer ID]],Table3[[#All],[Customer ID]],Table3[[#All],[Age]],0)</f>
        <v>41</v>
      </c>
      <c r="G1534" cm="1">
        <f t="array" ref="G1534">_xlfn.XLOOKUP(Table4[[#This Row],[Customer ID]],Table3[[#All],[Customer ID]],Table3[[#All],[Children]],0)</f>
        <v>1</v>
      </c>
      <c r="H1534" cm="1">
        <f t="array" ref="H1534">_xlfn.XLOOKUP(Table4[[#This Row],[Customer ID]],Table2[[#All],[Customer ID]],Table2[[#All],[BMI]],0)</f>
        <v>28.405000000000001</v>
      </c>
      <c r="I1534" cm="1">
        <f t="array" ref="I1534">_xlfn.XLOOKUP(Table4[[#This Row],[Customer ID]],Table2[[#All],[Customer ID]],Table2[[#All],[HBA1C]],0)</f>
        <v>7.02</v>
      </c>
      <c r="J1534" t="str">
        <f>_xlfn.XLOOKUP(Table4[[#This Row],[Customer ID]], 'Medical Examination'!A:A, 'Medical Examination'!D:D)</f>
        <v>Yes</v>
      </c>
      <c r="K1534" t="str">
        <f>_xlfn.XLOOKUP(Table4[[#This Row],[Customer ID]], 'Medical Examination'!A:A, 'Medical Examination'!E:E)</f>
        <v>No</v>
      </c>
      <c r="L1534" t="str">
        <f>_xlfn.XLOOKUP(Table4[[#This Row],[Customer ID]], 'Medical Examination'!A:A, 'Medical Examination'!F:F)</f>
        <v>No</v>
      </c>
      <c r="M1534">
        <f>_xlfn.XLOOKUP(Table4[[#This Row],[Customer ID]], 'Medical Examination'!A:A, 'Medical Examination'!G:G)</f>
        <v>0</v>
      </c>
      <c r="N1534" t="str">
        <f>_xlfn.XLOOKUP(Table4[[#This Row],[Customer ID]], 'Medical Examination'!A:A, 'Medical Examination'!H:H)</f>
        <v>No</v>
      </c>
      <c r="O1534" t="str">
        <f>_xlfn.XLOOKUP(Table4[[#This Row],[Customer ID]], 'Medical Examination'!A:A, 'Medical Examination'!I:I)</f>
        <v>Diabetes</v>
      </c>
      <c r="P1534" t="str">
        <f>_xlfn.XLOOKUP(Table4[[#This Row],[Customer ID]], 'Medical Examination'!A:A, 'Medical Examination'!J:J)</f>
        <v>Overweight</v>
      </c>
      <c r="Q1534" s="1">
        <f>_xlfn.XLOOKUP(Table4[[#This Row],[Customer ID]], Hospitalisation!A:A, Hospitalisation!E:E)</f>
        <v>6664.69</v>
      </c>
      <c r="R1534" t="str">
        <f>_xlfn.XLOOKUP(Table4[[#This Row],[Customer ID]], Hospitalisation!A:A, Hospitalisation!F:F)</f>
        <v>Tier - 3</v>
      </c>
      <c r="S1534" t="str">
        <f>_xlfn.XLOOKUP(Table4[[#This Row],[Customer ID]], Hospitalisation!A:A, Hospitalisation!G:G)</f>
        <v>Tier - 1</v>
      </c>
      <c r="T1534" t="str">
        <f>_xlfn.XLOOKUP(Table4[[#This Row],[Customer ID]], Hospitalisation!A:A, Hospitalisation!H:H)</f>
        <v>R1012</v>
      </c>
      <c r="U1534" t="str" cm="1">
        <f t="array" ref="U1534">_xlfn.IFS(Table4[[#This Row],[Age]]&lt;=29,"Youth",Table4[[#This Row],[Age]]&lt;=49,"Adults",Table4[[#This Row],[Age]]&gt;=50,"Senior")</f>
        <v>Adults</v>
      </c>
    </row>
    <row r="1535" spans="1:21">
      <c r="A1535" t="s">
        <v>4021</v>
      </c>
      <c r="B1535" t="str">
        <f>_xlfn.XLOOKUP(Table4[[#This Row],[Customer ID]],Table1[[#This Row],[Customer ID]],Table1[[#This Row],[TITLE]],0)</f>
        <v>Ms</v>
      </c>
      <c r="C1535" t="str" cm="1">
        <f t="array" ref="C1535">_xlfn.XLOOKUP(Table4[[#This Row],[Customer ID]],Table1[[#All],[Customer ID]],Table1[[#All],[FIRST NAME]],0)</f>
        <v>Rebecca</v>
      </c>
      <c r="D1535" t="str" cm="1">
        <f t="array" ref="D1535">_xlfn.XLOOKUP(Table4[[#This Row],[Customer ID]],Table1[[#All],[Customer ID]],Table1[[#All],[LAST NAME]],0)</f>
        <v>Sankey</v>
      </c>
      <c r="E1535" s="5" cm="1">
        <f t="array" ref="E1535">_xlfn.XLOOKUP(Table4[[#This Row],[Customer ID]],Table3[[#All],[Customer ID]],Table3[[#All],[Date of Birth]],0)</f>
        <v>30221</v>
      </c>
      <c r="F1535" cm="1">
        <f t="array" ref="F1535">_xlfn.XLOOKUP(Table4[[#This Row],[Customer ID]],Table3[[#All],[Customer ID]],Table3[[#All],[Age]],0)</f>
        <v>40</v>
      </c>
      <c r="G1535" cm="1">
        <f t="array" ref="G1535">_xlfn.XLOOKUP(Table4[[#This Row],[Customer ID]],Table3[[#All],[Customer ID]],Table3[[#All],[Children]],0)</f>
        <v>3</v>
      </c>
      <c r="H1535" cm="1">
        <f t="array" ref="H1535">_xlfn.XLOOKUP(Table4[[#This Row],[Customer ID]],Table2[[#All],[Customer ID]],Table2[[#All],[BMI]],0)</f>
        <v>23.4</v>
      </c>
      <c r="I1535" cm="1">
        <f t="array" ref="I1535">_xlfn.XLOOKUP(Table4[[#This Row],[Customer ID]],Table2[[#All],[Customer ID]],Table2[[#All],[HBA1C]],0)</f>
        <v>4.47</v>
      </c>
      <c r="J1535" t="str">
        <f>_xlfn.XLOOKUP(Table4[[#This Row],[Customer ID]], 'Medical Examination'!A:A, 'Medical Examination'!D:D)</f>
        <v>No</v>
      </c>
      <c r="K1535" t="str">
        <f>_xlfn.XLOOKUP(Table4[[#This Row],[Customer ID]], 'Medical Examination'!A:A, 'Medical Examination'!E:E)</f>
        <v>No</v>
      </c>
      <c r="L1535" t="str">
        <f>_xlfn.XLOOKUP(Table4[[#This Row],[Customer ID]], 'Medical Examination'!A:A, 'Medical Examination'!F:F)</f>
        <v>No</v>
      </c>
      <c r="M1535">
        <f>_xlfn.XLOOKUP(Table4[[#This Row],[Customer ID]], 'Medical Examination'!A:A, 'Medical Examination'!G:G)</f>
        <v>0</v>
      </c>
      <c r="N1535" t="str">
        <f>_xlfn.XLOOKUP(Table4[[#This Row],[Customer ID]], 'Medical Examination'!A:A, 'Medical Examination'!H:H)</f>
        <v>No</v>
      </c>
      <c r="O1535" t="str">
        <f>_xlfn.XLOOKUP(Table4[[#This Row],[Customer ID]], 'Medical Examination'!A:A, 'Medical Examination'!I:I)</f>
        <v>Normal</v>
      </c>
      <c r="P1535" t="str">
        <f>_xlfn.XLOOKUP(Table4[[#This Row],[Customer ID]], 'Medical Examination'!A:A, 'Medical Examination'!J:J)</f>
        <v>Normal Weight</v>
      </c>
      <c r="Q1535" s="1">
        <f>_xlfn.XLOOKUP(Table4[[#This Row],[Customer ID]], Hospitalisation!A:A, Hospitalisation!E:E)</f>
        <v>6664.32</v>
      </c>
      <c r="R1535" t="str">
        <f>_xlfn.XLOOKUP(Table4[[#This Row],[Customer ID]], Hospitalisation!A:A, Hospitalisation!F:F)</f>
        <v>Tier - 2</v>
      </c>
      <c r="S1535" t="str">
        <f>_xlfn.XLOOKUP(Table4[[#This Row],[Customer ID]], Hospitalisation!A:A, Hospitalisation!G:G)</f>
        <v>Tier - 2</v>
      </c>
      <c r="T1535" t="str">
        <f>_xlfn.XLOOKUP(Table4[[#This Row],[Customer ID]], Hospitalisation!A:A, Hospitalisation!H:H)</f>
        <v>R1013</v>
      </c>
      <c r="U1535" t="str" cm="1">
        <f t="array" ref="U1535">_xlfn.IFS(Table4[[#This Row],[Age]]&lt;=29,"Youth",Table4[[#This Row],[Age]]&lt;=49,"Adults",Table4[[#This Row],[Age]]&gt;=50,"Senior")</f>
        <v>Adults</v>
      </c>
    </row>
    <row r="1536" spans="1:21">
      <c r="A1536" t="s">
        <v>4023</v>
      </c>
      <c r="B1536" t="str">
        <f>_xlfn.XLOOKUP(Table4[[#This Row],[Customer ID]],Table1[[#This Row],[Customer ID]],Table1[[#This Row],[TITLE]],0)</f>
        <v>Mr</v>
      </c>
      <c r="C1536" t="str" cm="1">
        <f t="array" ref="C1536">_xlfn.XLOOKUP(Table4[[#This Row],[Customer ID]],Table1[[#All],[Customer ID]],Table1[[#All],[FIRST NAME]],0)</f>
        <v>Adam</v>
      </c>
      <c r="D1536" t="str" cm="1">
        <f t="array" ref="D1536">_xlfn.XLOOKUP(Table4[[#This Row],[Customer ID]],Table1[[#All],[Customer ID]],Table1[[#All],[LAST NAME]],0)</f>
        <v>Stilgenbauer</v>
      </c>
      <c r="E1536" s="5" cm="1">
        <f t="array" ref="E1536">_xlfn.XLOOKUP(Table4[[#This Row],[Customer ID]],Table3[[#All],[Customer ID]],Table3[[#All],[Date of Birth]],0)</f>
        <v>32831</v>
      </c>
      <c r="F1536" cm="1">
        <f t="array" ref="F1536">_xlfn.XLOOKUP(Table4[[#This Row],[Customer ID]],Table3[[#All],[Customer ID]],Table3[[#All],[Age]],0)</f>
        <v>33</v>
      </c>
      <c r="G1536" cm="1">
        <f t="array" ref="G1536">_xlfn.XLOOKUP(Table4[[#This Row],[Customer ID]],Table3[[#All],[Customer ID]],Table3[[#All],[Children]],0)</f>
        <v>5</v>
      </c>
      <c r="H1536" cm="1">
        <f t="array" ref="H1536">_xlfn.XLOOKUP(Table4[[#This Row],[Customer ID]],Table2[[#All],[Customer ID]],Table2[[#All],[BMI]],0)</f>
        <v>33.44</v>
      </c>
      <c r="I1536" cm="1">
        <f t="array" ref="I1536">_xlfn.XLOOKUP(Table4[[#This Row],[Customer ID]],Table2[[#All],[Customer ID]],Table2[[#All],[HBA1C]],0)</f>
        <v>4.54</v>
      </c>
      <c r="J1536" t="str">
        <f>_xlfn.XLOOKUP(Table4[[#This Row],[Customer ID]], 'Medical Examination'!A:A, 'Medical Examination'!D:D)</f>
        <v>No</v>
      </c>
      <c r="K1536" t="str">
        <f>_xlfn.XLOOKUP(Table4[[#This Row],[Customer ID]], 'Medical Examination'!A:A, 'Medical Examination'!E:E)</f>
        <v>No</v>
      </c>
      <c r="L1536" t="str">
        <f>_xlfn.XLOOKUP(Table4[[#This Row],[Customer ID]], 'Medical Examination'!A:A, 'Medical Examination'!F:F)</f>
        <v>No</v>
      </c>
      <c r="M1536">
        <f>_xlfn.XLOOKUP(Table4[[#This Row],[Customer ID]], 'Medical Examination'!A:A, 'Medical Examination'!G:G)</f>
        <v>0</v>
      </c>
      <c r="N1536" t="str">
        <f>_xlfn.XLOOKUP(Table4[[#This Row],[Customer ID]], 'Medical Examination'!A:A, 'Medical Examination'!H:H)</f>
        <v>No</v>
      </c>
      <c r="O1536" t="str">
        <f>_xlfn.XLOOKUP(Table4[[#This Row],[Customer ID]], 'Medical Examination'!A:A, 'Medical Examination'!I:I)</f>
        <v>Normal</v>
      </c>
      <c r="P1536" t="str">
        <f>_xlfn.XLOOKUP(Table4[[#This Row],[Customer ID]], 'Medical Examination'!A:A, 'Medical Examination'!J:J)</f>
        <v>Obesity</v>
      </c>
      <c r="Q1536" s="1">
        <f>_xlfn.XLOOKUP(Table4[[#This Row],[Customer ID]], Hospitalisation!A:A, Hospitalisation!E:E)</f>
        <v>6653.79</v>
      </c>
      <c r="R1536" t="str">
        <f>_xlfn.XLOOKUP(Table4[[#This Row],[Customer ID]], Hospitalisation!A:A, Hospitalisation!F:F)</f>
        <v>Tier - 2</v>
      </c>
      <c r="S1536" t="str">
        <f>_xlfn.XLOOKUP(Table4[[#This Row],[Customer ID]], Hospitalisation!A:A, Hospitalisation!G:G)</f>
        <v>Tier - 1</v>
      </c>
      <c r="T1536" t="str">
        <f>_xlfn.XLOOKUP(Table4[[#This Row],[Customer ID]], Hospitalisation!A:A, Hospitalisation!H:H)</f>
        <v>R1013</v>
      </c>
      <c r="U1536" t="str" cm="1">
        <f t="array" ref="U1536">_xlfn.IFS(Table4[[#This Row],[Age]]&lt;=29,"Youth",Table4[[#This Row],[Age]]&lt;=49,"Adults",Table4[[#This Row],[Age]]&gt;=50,"Senior")</f>
        <v>Adults</v>
      </c>
    </row>
    <row r="1537" spans="1:21">
      <c r="A1537" t="s">
        <v>4025</v>
      </c>
      <c r="B1537" t="str">
        <f>_xlfn.XLOOKUP(Table4[[#This Row],[Customer ID]],Table1[[#This Row],[Customer ID]],Table1[[#This Row],[TITLE]],0)</f>
        <v>Mr</v>
      </c>
      <c r="C1537" t="str" cm="1">
        <f t="array" ref="C1537">_xlfn.XLOOKUP(Table4[[#This Row],[Customer ID]],Table1[[#All],[Customer ID]],Table1[[#All],[FIRST NAME]],0)</f>
        <v>Ryan</v>
      </c>
      <c r="D1537" t="str" cm="1">
        <f t="array" ref="D1537">_xlfn.XLOOKUP(Table4[[#This Row],[Customer ID]],Table1[[#All],[Customer ID]],Table1[[#All],[LAST NAME]],0)</f>
        <v>Jaskiewicz</v>
      </c>
      <c r="E1537" s="5" cm="1">
        <f t="array" ref="E1537">_xlfn.XLOOKUP(Table4[[#This Row],[Customer ID]],Table3[[#All],[Customer ID]],Table3[[#All],[Date of Birth]],0)</f>
        <v>30864</v>
      </c>
      <c r="F1537" cm="1">
        <f t="array" ref="F1537">_xlfn.XLOOKUP(Table4[[#This Row],[Customer ID]],Table3[[#All],[Customer ID]],Table3[[#All],[Age]],0)</f>
        <v>38</v>
      </c>
      <c r="G1537" cm="1">
        <f t="array" ref="G1537">_xlfn.XLOOKUP(Table4[[#This Row],[Customer ID]],Table3[[#All],[Customer ID]],Table3[[#All],[Children]],0)</f>
        <v>3</v>
      </c>
      <c r="H1537" cm="1">
        <f t="array" ref="H1537">_xlfn.XLOOKUP(Table4[[#This Row],[Customer ID]],Table2[[#All],[Customer ID]],Table2[[#All],[BMI]],0)</f>
        <v>21.12</v>
      </c>
      <c r="I1537" cm="1">
        <f t="array" ref="I1537">_xlfn.XLOOKUP(Table4[[#This Row],[Customer ID]],Table2[[#All],[Customer ID]],Table2[[#All],[HBA1C]],0)</f>
        <v>4.99</v>
      </c>
      <c r="J1537" t="str">
        <f>_xlfn.XLOOKUP(Table4[[#This Row],[Customer ID]], 'Medical Examination'!A:A, 'Medical Examination'!D:D)</f>
        <v>No</v>
      </c>
      <c r="K1537" t="str">
        <f>_xlfn.XLOOKUP(Table4[[#This Row],[Customer ID]], 'Medical Examination'!A:A, 'Medical Examination'!E:E)</f>
        <v>No</v>
      </c>
      <c r="L1537" t="str">
        <f>_xlfn.XLOOKUP(Table4[[#This Row],[Customer ID]], 'Medical Examination'!A:A, 'Medical Examination'!F:F)</f>
        <v>No</v>
      </c>
      <c r="M1537">
        <f>_xlfn.XLOOKUP(Table4[[#This Row],[Customer ID]], 'Medical Examination'!A:A, 'Medical Examination'!G:G)</f>
        <v>1</v>
      </c>
      <c r="N1537" t="str">
        <f>_xlfn.XLOOKUP(Table4[[#This Row],[Customer ID]], 'Medical Examination'!A:A, 'Medical Examination'!H:H)</f>
        <v>No</v>
      </c>
      <c r="O1537" t="str">
        <f>_xlfn.XLOOKUP(Table4[[#This Row],[Customer ID]], 'Medical Examination'!A:A, 'Medical Examination'!I:I)</f>
        <v>Normal</v>
      </c>
      <c r="P1537" t="str">
        <f>_xlfn.XLOOKUP(Table4[[#This Row],[Customer ID]], 'Medical Examination'!A:A, 'Medical Examination'!J:J)</f>
        <v>Normal Weight</v>
      </c>
      <c r="Q1537" s="1">
        <f>_xlfn.XLOOKUP(Table4[[#This Row],[Customer ID]], Hospitalisation!A:A, Hospitalisation!E:E)</f>
        <v>6652.53</v>
      </c>
      <c r="R1537" t="str">
        <f>_xlfn.XLOOKUP(Table4[[#This Row],[Customer ID]], Hospitalisation!A:A, Hospitalisation!F:F)</f>
        <v>Tier - 3</v>
      </c>
      <c r="S1537" t="str">
        <f>_xlfn.XLOOKUP(Table4[[#This Row],[Customer ID]], Hospitalisation!A:A, Hospitalisation!G:G)</f>
        <v>Tier - 2</v>
      </c>
      <c r="T1537" t="str">
        <f>_xlfn.XLOOKUP(Table4[[#This Row],[Customer ID]], Hospitalisation!A:A, Hospitalisation!H:H)</f>
        <v>R1013</v>
      </c>
      <c r="U1537" t="str" cm="1">
        <f t="array" ref="U1537">_xlfn.IFS(Table4[[#This Row],[Age]]&lt;=29,"Youth",Table4[[#This Row],[Age]]&lt;=49,"Adults",Table4[[#This Row],[Age]]&gt;=50,"Senior")</f>
        <v>Adults</v>
      </c>
    </row>
    <row r="1538" spans="1:21">
      <c r="A1538" t="s">
        <v>4027</v>
      </c>
      <c r="B1538" t="str">
        <f>_xlfn.XLOOKUP(Table4[[#This Row],[Customer ID]],Table1[[#This Row],[Customer ID]],Table1[[#This Row],[TITLE]],0)</f>
        <v>Ms</v>
      </c>
      <c r="C1538" t="str" cm="1">
        <f t="array" ref="C1538">_xlfn.XLOOKUP(Table4[[#This Row],[Customer ID]],Table1[[#All],[Customer ID]],Table1[[#All],[FIRST NAME]],0)</f>
        <v>Jackie K</v>
      </c>
      <c r="D1538" t="str" cm="1">
        <f t="array" ref="D1538">_xlfn.XLOOKUP(Table4[[#This Row],[Customer ID]],Table1[[#All],[Customer ID]],Table1[[#All],[LAST NAME]],0)</f>
        <v>Deppen</v>
      </c>
      <c r="E1538" s="5" cm="1">
        <f t="array" ref="E1538">_xlfn.XLOOKUP(Table4[[#This Row],[Customer ID]],Table3[[#All],[Customer ID]],Table3[[#All],[Date of Birth]],0)</f>
        <v>25880</v>
      </c>
      <c r="F1538" cm="1">
        <f t="array" ref="F1538">_xlfn.XLOOKUP(Table4[[#This Row],[Customer ID]],Table3[[#All],[Customer ID]],Table3[[#All],[Age]],0)</f>
        <v>52</v>
      </c>
      <c r="G1538" cm="1">
        <f t="array" ref="G1538">_xlfn.XLOOKUP(Table4[[#This Row],[Customer ID]],Table3[[#All],[Customer ID]],Table3[[#All],[Children]],0)</f>
        <v>0</v>
      </c>
      <c r="H1538" cm="1">
        <f t="array" ref="H1538">_xlfn.XLOOKUP(Table4[[#This Row],[Customer ID]],Table2[[#All],[Customer ID]],Table2[[#All],[BMI]],0)</f>
        <v>18.48</v>
      </c>
      <c r="I1538" cm="1">
        <f t="array" ref="I1538">_xlfn.XLOOKUP(Table4[[#This Row],[Customer ID]],Table2[[#All],[Customer ID]],Table2[[#All],[HBA1C]],0)</f>
        <v>10.84</v>
      </c>
      <c r="J1538" t="str">
        <f>_xlfn.XLOOKUP(Table4[[#This Row],[Customer ID]], 'Medical Examination'!A:A, 'Medical Examination'!D:D)</f>
        <v>Yes</v>
      </c>
      <c r="K1538" t="str">
        <f>_xlfn.XLOOKUP(Table4[[#This Row],[Customer ID]], 'Medical Examination'!A:A, 'Medical Examination'!E:E)</f>
        <v>No</v>
      </c>
      <c r="L1538" t="str">
        <f>_xlfn.XLOOKUP(Table4[[#This Row],[Customer ID]], 'Medical Examination'!A:A, 'Medical Examination'!F:F)</f>
        <v>No</v>
      </c>
      <c r="M1538">
        <f>_xlfn.XLOOKUP(Table4[[#This Row],[Customer ID]], 'Medical Examination'!A:A, 'Medical Examination'!G:G)</f>
        <v>2</v>
      </c>
      <c r="N1538" t="str">
        <f>_xlfn.XLOOKUP(Table4[[#This Row],[Customer ID]], 'Medical Examination'!A:A, 'Medical Examination'!H:H)</f>
        <v>No</v>
      </c>
      <c r="O1538" t="str">
        <f>_xlfn.XLOOKUP(Table4[[#This Row],[Customer ID]], 'Medical Examination'!A:A, 'Medical Examination'!I:I)</f>
        <v>Diabetes</v>
      </c>
      <c r="P1538" t="str">
        <f>_xlfn.XLOOKUP(Table4[[#This Row],[Customer ID]], 'Medical Examination'!A:A, 'Medical Examination'!J:J)</f>
        <v>Underweight</v>
      </c>
      <c r="Q1538" s="1">
        <f>_xlfn.XLOOKUP(Table4[[#This Row],[Customer ID]], Hospitalisation!A:A, Hospitalisation!E:E)</f>
        <v>6651.26</v>
      </c>
      <c r="R1538" t="str">
        <f>_xlfn.XLOOKUP(Table4[[#This Row],[Customer ID]], Hospitalisation!A:A, Hospitalisation!F:F)</f>
        <v>Tier - 2</v>
      </c>
      <c r="S1538" t="str">
        <f>_xlfn.XLOOKUP(Table4[[#This Row],[Customer ID]], Hospitalisation!A:A, Hospitalisation!G:G)</f>
        <v>Tier - 3</v>
      </c>
      <c r="T1538" t="str">
        <f>_xlfn.XLOOKUP(Table4[[#This Row],[Customer ID]], Hospitalisation!A:A, Hospitalisation!H:H)</f>
        <v>R1013</v>
      </c>
      <c r="U1538" t="str" cm="1">
        <f t="array" ref="U1538">_xlfn.IFS(Table4[[#This Row],[Age]]&lt;=29,"Youth",Table4[[#This Row],[Age]]&lt;=49,"Adults",Table4[[#This Row],[Age]]&gt;=50,"Senior")</f>
        <v>Senior</v>
      </c>
    </row>
    <row r="1539" spans="1:21">
      <c r="A1539" t="s">
        <v>4030</v>
      </c>
      <c r="B1539" t="str">
        <f>_xlfn.XLOOKUP(Table4[[#This Row],[Customer ID]],Table1[[#This Row],[Customer ID]],Table1[[#This Row],[TITLE]],0)</f>
        <v>Mr</v>
      </c>
      <c r="C1539" t="str" cm="1">
        <f t="array" ref="C1539">_xlfn.XLOOKUP(Table4[[#This Row],[Customer ID]],Table1[[#All],[Customer ID]],Table1[[#All],[FIRST NAME]],0)</f>
        <v>Chris</v>
      </c>
      <c r="D1539" t="str" cm="1">
        <f t="array" ref="D1539">_xlfn.XLOOKUP(Table4[[#This Row],[Customer ID]],Table1[[#All],[Customer ID]],Table1[[#All],[LAST NAME]],0)</f>
        <v>Hine</v>
      </c>
      <c r="E1539" s="5" cm="1">
        <f t="array" ref="E1539">_xlfn.XLOOKUP(Table4[[#This Row],[Customer ID]],Table3[[#All],[Customer ID]],Table3[[#All],[Date of Birth]],0)</f>
        <v>31024</v>
      </c>
      <c r="F1539" cm="1">
        <f t="array" ref="F1539">_xlfn.XLOOKUP(Table4[[#This Row],[Customer ID]],Table3[[#All],[Customer ID]],Table3[[#All],[Age]],0)</f>
        <v>38</v>
      </c>
      <c r="G1539" cm="1">
        <f t="array" ref="G1539">_xlfn.XLOOKUP(Table4[[#This Row],[Customer ID]],Table3[[#All],[Customer ID]],Table3[[#All],[Children]],0)</f>
        <v>2</v>
      </c>
      <c r="H1539" cm="1">
        <f t="array" ref="H1539">_xlfn.XLOOKUP(Table4[[#This Row],[Customer ID]],Table2[[#All],[Customer ID]],Table2[[#All],[BMI]],0)</f>
        <v>16.815000000000001</v>
      </c>
      <c r="I1539" cm="1">
        <f t="array" ref="I1539">_xlfn.XLOOKUP(Table4[[#This Row],[Customer ID]],Table2[[#All],[Customer ID]],Table2[[#All],[HBA1C]],0)</f>
        <v>5.63</v>
      </c>
      <c r="J1539" t="str">
        <f>_xlfn.XLOOKUP(Table4[[#This Row],[Customer ID]], 'Medical Examination'!A:A, 'Medical Examination'!D:D)</f>
        <v>No</v>
      </c>
      <c r="K1539" t="str">
        <f>_xlfn.XLOOKUP(Table4[[#This Row],[Customer ID]], 'Medical Examination'!A:A, 'Medical Examination'!E:E)</f>
        <v>No</v>
      </c>
      <c r="L1539" t="str">
        <f>_xlfn.XLOOKUP(Table4[[#This Row],[Customer ID]], 'Medical Examination'!A:A, 'Medical Examination'!F:F)</f>
        <v>No</v>
      </c>
      <c r="M1539">
        <f>_xlfn.XLOOKUP(Table4[[#This Row],[Customer ID]], 'Medical Examination'!A:A, 'Medical Examination'!G:G)</f>
        <v>1</v>
      </c>
      <c r="N1539" t="str">
        <f>_xlfn.XLOOKUP(Table4[[#This Row],[Customer ID]], 'Medical Examination'!A:A, 'Medical Examination'!H:H)</f>
        <v>No</v>
      </c>
      <c r="O1539" t="str">
        <f>_xlfn.XLOOKUP(Table4[[#This Row],[Customer ID]], 'Medical Examination'!A:A, 'Medical Examination'!I:I)</f>
        <v>Normal</v>
      </c>
      <c r="P1539" t="str">
        <f>_xlfn.XLOOKUP(Table4[[#This Row],[Customer ID]], 'Medical Examination'!A:A, 'Medical Examination'!J:J)</f>
        <v>Underweight</v>
      </c>
      <c r="Q1539" s="1">
        <f>_xlfn.XLOOKUP(Table4[[#This Row],[Customer ID]], Hospitalisation!A:A, Hospitalisation!E:E)</f>
        <v>6640.54</v>
      </c>
      <c r="R1539" t="str">
        <f>_xlfn.XLOOKUP(Table4[[#This Row],[Customer ID]], Hospitalisation!A:A, Hospitalisation!F:F)</f>
        <v>Tier - 2</v>
      </c>
      <c r="S1539" t="str">
        <f>_xlfn.XLOOKUP(Table4[[#This Row],[Customer ID]], Hospitalisation!A:A, Hospitalisation!G:G)</f>
        <v>Tier - 3</v>
      </c>
      <c r="T1539" t="str">
        <f>_xlfn.XLOOKUP(Table4[[#This Row],[Customer ID]], Hospitalisation!A:A, Hospitalisation!H:H)</f>
        <v>R1019</v>
      </c>
      <c r="U1539" t="str" cm="1">
        <f t="array" ref="U1539">_xlfn.IFS(Table4[[#This Row],[Age]]&lt;=29,"Youth",Table4[[#This Row],[Age]]&lt;=49,"Adults",Table4[[#This Row],[Age]]&gt;=50,"Senior")</f>
        <v>Adults</v>
      </c>
    </row>
    <row r="1540" spans="1:21">
      <c r="A1540" t="s">
        <v>4032</v>
      </c>
      <c r="B1540" t="str">
        <f>_xlfn.XLOOKUP(Table4[[#This Row],[Customer ID]],Table1[[#This Row],[Customer ID]],Table1[[#This Row],[TITLE]],0)</f>
        <v>Mr</v>
      </c>
      <c r="C1540" t="str" cm="1">
        <f t="array" ref="C1540">_xlfn.XLOOKUP(Table4[[#This Row],[Customer ID]],Table1[[#All],[Customer ID]],Table1[[#All],[FIRST NAME]],0)</f>
        <v>Tyler C</v>
      </c>
      <c r="D1540" t="str" cm="1">
        <f t="array" ref="D1540">_xlfn.XLOOKUP(Table4[[#This Row],[Customer ID]],Table1[[#All],[Customer ID]],Table1[[#All],[LAST NAME]],0)</f>
        <v>Mathews</v>
      </c>
      <c r="E1540" s="5" cm="1">
        <f t="array" ref="E1540">_xlfn.XLOOKUP(Table4[[#This Row],[Customer ID]],Table3[[#All],[Customer ID]],Table3[[#All],[Date of Birth]],0)</f>
        <v>33030</v>
      </c>
      <c r="F1540" cm="1">
        <f t="array" ref="F1540">_xlfn.XLOOKUP(Table4[[#This Row],[Customer ID]],Table3[[#All],[Customer ID]],Table3[[#All],[Age]],0)</f>
        <v>33</v>
      </c>
      <c r="G1540" cm="1">
        <f t="array" ref="G1540">_xlfn.XLOOKUP(Table4[[#This Row],[Customer ID]],Table3[[#All],[Customer ID]],Table3[[#All],[Children]],0)</f>
        <v>3</v>
      </c>
      <c r="H1540" cm="1">
        <f t="array" ref="H1540">_xlfn.XLOOKUP(Table4[[#This Row],[Customer ID]],Table2[[#All],[Customer ID]],Table2[[#All],[BMI]],0)</f>
        <v>26.72</v>
      </c>
      <c r="I1540" cm="1">
        <f t="array" ref="I1540">_xlfn.XLOOKUP(Table4[[#This Row],[Customer ID]],Table2[[#All],[Customer ID]],Table2[[#All],[HBA1C]],0)</f>
        <v>4.1399999999999997</v>
      </c>
      <c r="J1540" t="str">
        <f>_xlfn.XLOOKUP(Table4[[#This Row],[Customer ID]], 'Medical Examination'!A:A, 'Medical Examination'!D:D)</f>
        <v>No</v>
      </c>
      <c r="K1540" t="str">
        <f>_xlfn.XLOOKUP(Table4[[#This Row],[Customer ID]], 'Medical Examination'!A:A, 'Medical Examination'!E:E)</f>
        <v>No</v>
      </c>
      <c r="L1540" t="str">
        <f>_xlfn.XLOOKUP(Table4[[#This Row],[Customer ID]], 'Medical Examination'!A:A, 'Medical Examination'!F:F)</f>
        <v>No</v>
      </c>
      <c r="M1540">
        <f>_xlfn.XLOOKUP(Table4[[#This Row],[Customer ID]], 'Medical Examination'!A:A, 'Medical Examination'!G:G)</f>
        <v>0</v>
      </c>
      <c r="N1540" t="str">
        <f>_xlfn.XLOOKUP(Table4[[#This Row],[Customer ID]], 'Medical Examination'!A:A, 'Medical Examination'!H:H)</f>
        <v>No</v>
      </c>
      <c r="O1540" t="str">
        <f>_xlfn.XLOOKUP(Table4[[#This Row],[Customer ID]], 'Medical Examination'!A:A, 'Medical Examination'!I:I)</f>
        <v>Normal</v>
      </c>
      <c r="P1540" t="str">
        <f>_xlfn.XLOOKUP(Table4[[#This Row],[Customer ID]], 'Medical Examination'!A:A, 'Medical Examination'!J:J)</f>
        <v>Overweight</v>
      </c>
      <c r="Q1540" s="1">
        <f>_xlfn.XLOOKUP(Table4[[#This Row],[Customer ID]], Hospitalisation!A:A, Hospitalisation!E:E)</f>
        <v>6639.3</v>
      </c>
      <c r="R1540" t="str">
        <f>_xlfn.XLOOKUP(Table4[[#This Row],[Customer ID]], Hospitalisation!A:A, Hospitalisation!F:F)</f>
        <v>Tier - 2</v>
      </c>
      <c r="S1540" t="str">
        <f>_xlfn.XLOOKUP(Table4[[#This Row],[Customer ID]], Hospitalisation!A:A, Hospitalisation!G:G)</f>
        <v>Tier - 2</v>
      </c>
      <c r="T1540" t="str">
        <f>_xlfn.XLOOKUP(Table4[[#This Row],[Customer ID]], Hospitalisation!A:A, Hospitalisation!H:H)</f>
        <v>R1021</v>
      </c>
      <c r="U1540" t="str" cm="1">
        <f t="array" ref="U1540">_xlfn.IFS(Table4[[#This Row],[Age]]&lt;=29,"Youth",Table4[[#This Row],[Age]]&lt;=49,"Adults",Table4[[#This Row],[Age]]&gt;=50,"Senior")</f>
        <v>Adults</v>
      </c>
    </row>
    <row r="1541" spans="1:21">
      <c r="A1541" t="s">
        <v>4035</v>
      </c>
      <c r="B1541" t="str">
        <f>_xlfn.XLOOKUP(Table4[[#This Row],[Customer ID]],Table1[[#This Row],[Customer ID]],Table1[[#This Row],[TITLE]],0)</f>
        <v>Ms</v>
      </c>
      <c r="C1541" t="str" cm="1">
        <f t="array" ref="C1541">_xlfn.XLOOKUP(Table4[[#This Row],[Customer ID]],Table1[[#All],[Customer ID]],Table1[[#All],[FIRST NAME]],0)</f>
        <v>Yoshie</v>
      </c>
      <c r="D1541" t="str" cm="1">
        <f t="array" ref="D1541">_xlfn.XLOOKUP(Table4[[#This Row],[Customer ID]],Table1[[#All],[Customer ID]],Table1[[#All],[LAST NAME]],0)</f>
        <v>Yabu</v>
      </c>
      <c r="E1541" s="5" cm="1">
        <f t="array" ref="E1541">_xlfn.XLOOKUP(Table4[[#This Row],[Customer ID]],Table3[[#All],[Customer ID]],Table3[[#All],[Date of Birth]],0)</f>
        <v>37868</v>
      </c>
      <c r="F1541" cm="1">
        <f t="array" ref="F1541">_xlfn.XLOOKUP(Table4[[#This Row],[Customer ID]],Table3[[#All],[Customer ID]],Table3[[#All],[Age]],0)</f>
        <v>19</v>
      </c>
      <c r="G1541" cm="1">
        <f t="array" ref="G1541">_xlfn.XLOOKUP(Table4[[#This Row],[Customer ID]],Table3[[#All],[Customer ID]],Table3[[#All],[Children]],0)</f>
        <v>0</v>
      </c>
      <c r="H1541" cm="1">
        <f t="array" ref="H1541">_xlfn.XLOOKUP(Table4[[#This Row],[Customer ID]],Table2[[#All],[Customer ID]],Table2[[#All],[BMI]],0)</f>
        <v>41.42</v>
      </c>
      <c r="I1541" cm="1">
        <f t="array" ref="I1541">_xlfn.XLOOKUP(Table4[[#This Row],[Customer ID]],Table2[[#All],[Customer ID]],Table2[[#All],[HBA1C]],0)</f>
        <v>5.17</v>
      </c>
      <c r="J1541" t="str">
        <f>_xlfn.XLOOKUP(Table4[[#This Row],[Customer ID]], 'Medical Examination'!A:A, 'Medical Examination'!D:D)</f>
        <v>No</v>
      </c>
      <c r="K1541" t="str">
        <f>_xlfn.XLOOKUP(Table4[[#This Row],[Customer ID]], 'Medical Examination'!A:A, 'Medical Examination'!E:E)</f>
        <v>No</v>
      </c>
      <c r="L1541" t="str">
        <f>_xlfn.XLOOKUP(Table4[[#This Row],[Customer ID]], 'Medical Examination'!A:A, 'Medical Examination'!F:F)</f>
        <v>Yes</v>
      </c>
      <c r="M1541">
        <f>_xlfn.XLOOKUP(Table4[[#This Row],[Customer ID]], 'Medical Examination'!A:A, 'Medical Examination'!G:G)</f>
        <v>1</v>
      </c>
      <c r="N1541" t="str">
        <f>_xlfn.XLOOKUP(Table4[[#This Row],[Customer ID]], 'Medical Examination'!A:A, 'Medical Examination'!H:H)</f>
        <v>No</v>
      </c>
      <c r="O1541" t="str">
        <f>_xlfn.XLOOKUP(Table4[[#This Row],[Customer ID]], 'Medical Examination'!A:A, 'Medical Examination'!I:I)</f>
        <v>Normal</v>
      </c>
      <c r="P1541" t="str">
        <f>_xlfn.XLOOKUP(Table4[[#This Row],[Customer ID]], 'Medical Examination'!A:A, 'Medical Examination'!J:J)</f>
        <v>Obesity</v>
      </c>
      <c r="Q1541" s="1">
        <f>_xlfn.XLOOKUP(Table4[[#This Row],[Customer ID]], Hospitalisation!A:A, Hospitalisation!E:E)</f>
        <v>6638.16</v>
      </c>
      <c r="R1541" t="str">
        <f>_xlfn.XLOOKUP(Table4[[#This Row],[Customer ID]], Hospitalisation!A:A, Hospitalisation!F:F)</f>
        <v>Tier - 2</v>
      </c>
      <c r="S1541" t="str">
        <f>_xlfn.XLOOKUP(Table4[[#This Row],[Customer ID]], Hospitalisation!A:A, Hospitalisation!G:G)</f>
        <v>Tier - 1</v>
      </c>
      <c r="T1541" t="str">
        <f>_xlfn.XLOOKUP(Table4[[#This Row],[Customer ID]], Hospitalisation!A:A, Hospitalisation!H:H)</f>
        <v>R1012</v>
      </c>
      <c r="U1541" t="str" cm="1">
        <f t="array" ref="U1541">_xlfn.IFS(Table4[[#This Row],[Age]]&lt;=29,"Youth",Table4[[#This Row],[Age]]&lt;=49,"Adults",Table4[[#This Row],[Age]]&gt;=50,"Senior")</f>
        <v>Youth</v>
      </c>
    </row>
    <row r="1542" spans="1:21">
      <c r="A1542" t="s">
        <v>4038</v>
      </c>
      <c r="B1542" t="str">
        <f>_xlfn.XLOOKUP(Table4[[#This Row],[Customer ID]],Table1[[#This Row],[Customer ID]],Table1[[#This Row],[TITLE]],0)</f>
        <v>Ms</v>
      </c>
      <c r="C1542" t="str" cm="1">
        <f t="array" ref="C1542">_xlfn.XLOOKUP(Table4[[#This Row],[Customer ID]],Table1[[#All],[Customer ID]],Table1[[#All],[FIRST NAME]],0)</f>
        <v>Lauren A</v>
      </c>
      <c r="D1542" t="str" cm="1">
        <f t="array" ref="D1542">_xlfn.XLOOKUP(Table4[[#This Row],[Customer ID]],Table1[[#All],[Customer ID]],Table1[[#All],[LAST NAME]],0)</f>
        <v>Strang</v>
      </c>
      <c r="E1542" s="5" cm="1">
        <f t="array" ref="E1542">_xlfn.XLOOKUP(Table4[[#This Row],[Customer ID]],Table3[[#All],[Customer ID]],Table3[[#All],[Date of Birth]],0)</f>
        <v>26905</v>
      </c>
      <c r="F1542" cm="1">
        <f t="array" ref="F1542">_xlfn.XLOOKUP(Table4[[#This Row],[Customer ID]],Table3[[#All],[Customer ID]],Table3[[#All],[Age]],0)</f>
        <v>49</v>
      </c>
      <c r="G1542" cm="1">
        <f t="array" ref="G1542">_xlfn.XLOOKUP(Table4[[#This Row],[Customer ID]],Table3[[#All],[Customer ID]],Table3[[#All],[Children]],0)</f>
        <v>0</v>
      </c>
      <c r="H1542" cm="1">
        <f t="array" ref="H1542">_xlfn.XLOOKUP(Table4[[#This Row],[Customer ID]],Table2[[#All],[Customer ID]],Table2[[#All],[BMI]],0)</f>
        <v>20.69</v>
      </c>
      <c r="I1542" cm="1">
        <f t="array" ref="I1542">_xlfn.XLOOKUP(Table4[[#This Row],[Customer ID]],Table2[[#All],[Customer ID]],Table2[[#All],[HBA1C]],0)</f>
        <v>6.93</v>
      </c>
      <c r="J1542" t="str">
        <f>_xlfn.XLOOKUP(Table4[[#This Row],[Customer ID]], 'Medical Examination'!A:A, 'Medical Examination'!D:D)</f>
        <v>No</v>
      </c>
      <c r="K1542" t="str">
        <f>_xlfn.XLOOKUP(Table4[[#This Row],[Customer ID]], 'Medical Examination'!A:A, 'Medical Examination'!E:E)</f>
        <v>No</v>
      </c>
      <c r="L1542" t="str">
        <f>_xlfn.XLOOKUP(Table4[[#This Row],[Customer ID]], 'Medical Examination'!A:A, 'Medical Examination'!F:F)</f>
        <v>No</v>
      </c>
      <c r="M1542">
        <f>_xlfn.XLOOKUP(Table4[[#This Row],[Customer ID]], 'Medical Examination'!A:A, 'Medical Examination'!G:G)</f>
        <v>2</v>
      </c>
      <c r="N1542" t="str">
        <f>_xlfn.XLOOKUP(Table4[[#This Row],[Customer ID]], 'Medical Examination'!A:A, 'Medical Examination'!H:H)</f>
        <v>No</v>
      </c>
      <c r="O1542" t="str">
        <f>_xlfn.XLOOKUP(Table4[[#This Row],[Customer ID]], 'Medical Examination'!A:A, 'Medical Examination'!I:I)</f>
        <v>Diabetes</v>
      </c>
      <c r="P1542" t="str">
        <f>_xlfn.XLOOKUP(Table4[[#This Row],[Customer ID]], 'Medical Examination'!A:A, 'Medical Examination'!J:J)</f>
        <v>Normal Weight</v>
      </c>
      <c r="Q1542" s="1">
        <f>_xlfn.XLOOKUP(Table4[[#This Row],[Customer ID]], Hospitalisation!A:A, Hospitalisation!E:E)</f>
        <v>6630.31</v>
      </c>
      <c r="R1542" t="str">
        <f>_xlfn.XLOOKUP(Table4[[#This Row],[Customer ID]], Hospitalisation!A:A, Hospitalisation!F:F)</f>
        <v>Tier - 2</v>
      </c>
      <c r="S1542" t="str">
        <f>_xlfn.XLOOKUP(Table4[[#This Row],[Customer ID]], Hospitalisation!A:A, Hospitalisation!G:G)</f>
        <v>Tier - 1</v>
      </c>
      <c r="T1542" t="str">
        <f>_xlfn.XLOOKUP(Table4[[#This Row],[Customer ID]], Hospitalisation!A:A, Hospitalisation!H:H)</f>
        <v>R1013</v>
      </c>
      <c r="U1542" t="str" cm="1">
        <f t="array" ref="U1542">_xlfn.IFS(Table4[[#This Row],[Age]]&lt;=29,"Youth",Table4[[#This Row],[Age]]&lt;=49,"Adults",Table4[[#This Row],[Age]]&gt;=50,"Senior")</f>
        <v>Adults</v>
      </c>
    </row>
    <row r="1543" spans="1:21">
      <c r="A1543" t="s">
        <v>4041</v>
      </c>
      <c r="B1543" t="str">
        <f>_xlfn.XLOOKUP(Table4[[#This Row],[Customer ID]],Table1[[#This Row],[Customer ID]],Table1[[#This Row],[TITLE]],0)</f>
        <v>Mr</v>
      </c>
      <c r="C1543" t="str" cm="1">
        <f t="array" ref="C1543">_xlfn.XLOOKUP(Table4[[#This Row],[Customer ID]],Table1[[#All],[Customer ID]],Table1[[#All],[FIRST NAME]],0)</f>
        <v>Mason D</v>
      </c>
      <c r="D1543" t="str" cm="1">
        <f t="array" ref="D1543">_xlfn.XLOOKUP(Table4[[#This Row],[Customer ID]],Table1[[#All],[Customer ID]],Table1[[#All],[LAST NAME]],0)</f>
        <v>Frank</v>
      </c>
      <c r="E1543" s="5" cm="1">
        <f t="array" ref="E1543">_xlfn.XLOOKUP(Table4[[#This Row],[Customer ID]],Table3[[#All],[Customer ID]],Table3[[#All],[Date of Birth]],0)</f>
        <v>30191</v>
      </c>
      <c r="F1543" cm="1">
        <f t="array" ref="F1543">_xlfn.XLOOKUP(Table4[[#This Row],[Customer ID]],Table3[[#All],[Customer ID]],Table3[[#All],[Age]],0)</f>
        <v>40</v>
      </c>
      <c r="G1543" cm="1">
        <f t="array" ref="G1543">_xlfn.XLOOKUP(Table4[[#This Row],[Customer ID]],Table3[[#All],[Customer ID]],Table3[[#All],[Children]],0)</f>
        <v>1</v>
      </c>
      <c r="H1543" cm="1">
        <f t="array" ref="H1543">_xlfn.XLOOKUP(Table4[[#This Row],[Customer ID]],Table2[[#All],[Customer ID]],Table2[[#All],[BMI]],0)</f>
        <v>41.23</v>
      </c>
      <c r="I1543" cm="1">
        <f t="array" ref="I1543">_xlfn.XLOOKUP(Table4[[#This Row],[Customer ID]],Table2[[#All],[Customer ID]],Table2[[#All],[HBA1C]],0)</f>
        <v>4.24</v>
      </c>
      <c r="J1543" t="str">
        <f>_xlfn.XLOOKUP(Table4[[#This Row],[Customer ID]], 'Medical Examination'!A:A, 'Medical Examination'!D:D)</f>
        <v>No</v>
      </c>
      <c r="K1543" t="str">
        <f>_xlfn.XLOOKUP(Table4[[#This Row],[Customer ID]], 'Medical Examination'!A:A, 'Medical Examination'!E:E)</f>
        <v>No</v>
      </c>
      <c r="L1543" t="str">
        <f>_xlfn.XLOOKUP(Table4[[#This Row],[Customer ID]], 'Medical Examination'!A:A, 'Medical Examination'!F:F)</f>
        <v>No</v>
      </c>
      <c r="M1543">
        <f>_xlfn.XLOOKUP(Table4[[#This Row],[Customer ID]], 'Medical Examination'!A:A, 'Medical Examination'!G:G)</f>
        <v>0</v>
      </c>
      <c r="N1543" t="str">
        <f>_xlfn.XLOOKUP(Table4[[#This Row],[Customer ID]], 'Medical Examination'!A:A, 'Medical Examination'!H:H)</f>
        <v>No</v>
      </c>
      <c r="O1543" t="str">
        <f>_xlfn.XLOOKUP(Table4[[#This Row],[Customer ID]], 'Medical Examination'!A:A, 'Medical Examination'!I:I)</f>
        <v>Normal</v>
      </c>
      <c r="P1543" t="str">
        <f>_xlfn.XLOOKUP(Table4[[#This Row],[Customer ID]], 'Medical Examination'!A:A, 'Medical Examination'!J:J)</f>
        <v>Obesity</v>
      </c>
      <c r="Q1543" s="1">
        <f>_xlfn.XLOOKUP(Table4[[#This Row],[Customer ID]], Hospitalisation!A:A, Hospitalisation!E:E)</f>
        <v>6610.11</v>
      </c>
      <c r="R1543" t="str">
        <f>_xlfn.XLOOKUP(Table4[[#This Row],[Customer ID]], Hospitalisation!A:A, Hospitalisation!F:F)</f>
        <v>Tier - 3</v>
      </c>
      <c r="S1543" t="str">
        <f>_xlfn.XLOOKUP(Table4[[#This Row],[Customer ID]], Hospitalisation!A:A, Hospitalisation!G:G)</f>
        <v>Tier - 2</v>
      </c>
      <c r="T1543" t="str">
        <f>_xlfn.XLOOKUP(Table4[[#This Row],[Customer ID]], Hospitalisation!A:A, Hospitalisation!H:H)</f>
        <v>R1015</v>
      </c>
      <c r="U1543" t="str" cm="1">
        <f t="array" ref="U1543">_xlfn.IFS(Table4[[#This Row],[Age]]&lt;=29,"Youth",Table4[[#This Row],[Age]]&lt;=49,"Adults",Table4[[#This Row],[Age]]&gt;=50,"Senior")</f>
        <v>Adults</v>
      </c>
    </row>
    <row r="1544" spans="1:21">
      <c r="A1544" t="s">
        <v>4043</v>
      </c>
      <c r="B1544" t="str">
        <f>_xlfn.XLOOKUP(Table4[[#This Row],[Customer ID]],Table1[[#This Row],[Customer ID]],Table1[[#This Row],[TITLE]],0)</f>
        <v>Mr</v>
      </c>
      <c r="C1544" t="str" cm="1">
        <f t="array" ref="C1544">_xlfn.XLOOKUP(Table4[[#This Row],[Customer ID]],Table1[[#All],[Customer ID]],Table1[[#All],[FIRST NAME]],0)</f>
        <v>Ryan</v>
      </c>
      <c r="D1544" t="str" cm="1">
        <f t="array" ref="D1544">_xlfn.XLOOKUP(Table4[[#This Row],[Customer ID]],Table1[[#All],[Customer ID]],Table1[[#All],[LAST NAME]],0)</f>
        <v>Shanley</v>
      </c>
      <c r="E1544" s="5" cm="1">
        <f t="array" ref="E1544">_xlfn.XLOOKUP(Table4[[#This Row],[Customer ID]],Table3[[#All],[Customer ID]],Table3[[#All],[Date of Birth]],0)</f>
        <v>30262</v>
      </c>
      <c r="F1544" cm="1">
        <f t="array" ref="F1544">_xlfn.XLOOKUP(Table4[[#This Row],[Customer ID]],Table3[[#All],[Customer ID]],Table3[[#All],[Age]],0)</f>
        <v>40</v>
      </c>
      <c r="G1544" cm="1">
        <f t="array" ref="G1544">_xlfn.XLOOKUP(Table4[[#This Row],[Customer ID]],Table3[[#All],[Customer ID]],Table3[[#All],[Children]],0)</f>
        <v>2</v>
      </c>
      <c r="H1544" cm="1">
        <f t="array" ref="H1544">_xlfn.XLOOKUP(Table4[[#This Row],[Customer ID]],Table2[[#All],[Customer ID]],Table2[[#All],[BMI]],0)</f>
        <v>29.9</v>
      </c>
      <c r="I1544" cm="1">
        <f t="array" ref="I1544">_xlfn.XLOOKUP(Table4[[#This Row],[Customer ID]],Table2[[#All],[Customer ID]],Table2[[#All],[HBA1C]],0)</f>
        <v>5.91</v>
      </c>
      <c r="J1544" t="str">
        <f>_xlfn.XLOOKUP(Table4[[#This Row],[Customer ID]], 'Medical Examination'!A:A, 'Medical Examination'!D:D)</f>
        <v>No</v>
      </c>
      <c r="K1544" t="str">
        <f>_xlfn.XLOOKUP(Table4[[#This Row],[Customer ID]], 'Medical Examination'!A:A, 'Medical Examination'!E:E)</f>
        <v>No</v>
      </c>
      <c r="L1544" t="str">
        <f>_xlfn.XLOOKUP(Table4[[#This Row],[Customer ID]], 'Medical Examination'!A:A, 'Medical Examination'!F:F)</f>
        <v>No</v>
      </c>
      <c r="M1544">
        <f>_xlfn.XLOOKUP(Table4[[#This Row],[Customer ID]], 'Medical Examination'!A:A, 'Medical Examination'!G:G)</f>
        <v>0</v>
      </c>
      <c r="N1544" t="str">
        <f>_xlfn.XLOOKUP(Table4[[#This Row],[Customer ID]], 'Medical Examination'!A:A, 'Medical Examination'!H:H)</f>
        <v>No</v>
      </c>
      <c r="O1544" t="str">
        <f>_xlfn.XLOOKUP(Table4[[#This Row],[Customer ID]], 'Medical Examination'!A:A, 'Medical Examination'!I:I)</f>
        <v>Prediabetes</v>
      </c>
      <c r="P1544" t="str">
        <f>_xlfn.XLOOKUP(Table4[[#This Row],[Customer ID]], 'Medical Examination'!A:A, 'Medical Examination'!J:J)</f>
        <v>Overweight</v>
      </c>
      <c r="Q1544" s="1">
        <f>_xlfn.XLOOKUP(Table4[[#This Row],[Customer ID]], Hospitalisation!A:A, Hospitalisation!E:E)</f>
        <v>6600.36</v>
      </c>
      <c r="R1544" t="str">
        <f>_xlfn.XLOOKUP(Table4[[#This Row],[Customer ID]], Hospitalisation!A:A, Hospitalisation!F:F)</f>
        <v>Tier - 2</v>
      </c>
      <c r="S1544" t="str">
        <f>_xlfn.XLOOKUP(Table4[[#This Row],[Customer ID]], Hospitalisation!A:A, Hospitalisation!G:G)</f>
        <v>Tier - 3</v>
      </c>
      <c r="T1544" t="str">
        <f>_xlfn.XLOOKUP(Table4[[#This Row],[Customer ID]], Hospitalisation!A:A, Hospitalisation!H:H)</f>
        <v>R1011</v>
      </c>
      <c r="U1544" t="str" cm="1">
        <f t="array" ref="U1544">_xlfn.IFS(Table4[[#This Row],[Age]]&lt;=29,"Youth",Table4[[#This Row],[Age]]&lt;=49,"Adults",Table4[[#This Row],[Age]]&gt;=50,"Senior")</f>
        <v>Adults</v>
      </c>
    </row>
    <row r="1545" spans="1:21">
      <c r="A1545" t="s">
        <v>4045</v>
      </c>
      <c r="B1545" t="str">
        <f>_xlfn.XLOOKUP(Table4[[#This Row],[Customer ID]],Table1[[#This Row],[Customer ID]],Table1[[#This Row],[TITLE]],0)</f>
        <v>Mr</v>
      </c>
      <c r="C1545" t="str" cm="1">
        <f t="array" ref="C1545">_xlfn.XLOOKUP(Table4[[#This Row],[Customer ID]],Table1[[#All],[Customer ID]],Table1[[#All],[FIRST NAME]],0)</f>
        <v>Arturo</v>
      </c>
      <c r="D1545" t="str" cm="1">
        <f t="array" ref="D1545">_xlfn.XLOOKUP(Table4[[#This Row],[Customer ID]],Table1[[#All],[Customer ID]],Table1[[#All],[LAST NAME]],0)</f>
        <v>Mancebo Garcia</v>
      </c>
      <c r="E1545" s="5" cm="1">
        <f t="array" ref="E1545">_xlfn.XLOOKUP(Table4[[#This Row],[Customer ID]],Table3[[#All],[Customer ID]],Table3[[#All],[Date of Birth]],0)</f>
        <v>30314</v>
      </c>
      <c r="F1545" cm="1">
        <f t="array" ref="F1545">_xlfn.XLOOKUP(Table4[[#This Row],[Customer ID]],Table3[[#All],[Customer ID]],Table3[[#All],[Age]],0)</f>
        <v>40</v>
      </c>
      <c r="G1545" cm="1">
        <f t="array" ref="G1545">_xlfn.XLOOKUP(Table4[[#This Row],[Customer ID]],Table3[[#All],[Customer ID]],Table3[[#All],[Children]],0)</f>
        <v>1</v>
      </c>
      <c r="H1545" cm="1">
        <f t="array" ref="H1545">_xlfn.XLOOKUP(Table4[[#This Row],[Customer ID]],Table2[[#All],[Customer ID]],Table2[[#All],[BMI]],0)</f>
        <v>34.104999999999997</v>
      </c>
      <c r="I1545" cm="1">
        <f t="array" ref="I1545">_xlfn.XLOOKUP(Table4[[#This Row],[Customer ID]],Table2[[#All],[Customer ID]],Table2[[#All],[HBA1C]],0)</f>
        <v>5.93</v>
      </c>
      <c r="J1545" t="str">
        <f>_xlfn.XLOOKUP(Table4[[#This Row],[Customer ID]], 'Medical Examination'!A:A, 'Medical Examination'!D:D)</f>
        <v>No</v>
      </c>
      <c r="K1545" t="str">
        <f>_xlfn.XLOOKUP(Table4[[#This Row],[Customer ID]], 'Medical Examination'!A:A, 'Medical Examination'!E:E)</f>
        <v>No</v>
      </c>
      <c r="L1545" t="str">
        <f>_xlfn.XLOOKUP(Table4[[#This Row],[Customer ID]], 'Medical Examination'!A:A, 'Medical Examination'!F:F)</f>
        <v>No</v>
      </c>
      <c r="M1545">
        <f>_xlfn.XLOOKUP(Table4[[#This Row],[Customer ID]], 'Medical Examination'!A:A, 'Medical Examination'!G:G)</f>
        <v>0</v>
      </c>
      <c r="N1545" t="str">
        <f>_xlfn.XLOOKUP(Table4[[#This Row],[Customer ID]], 'Medical Examination'!A:A, 'Medical Examination'!H:H)</f>
        <v>No</v>
      </c>
      <c r="O1545" t="str">
        <f>_xlfn.XLOOKUP(Table4[[#This Row],[Customer ID]], 'Medical Examination'!A:A, 'Medical Examination'!I:I)</f>
        <v>Prediabetes</v>
      </c>
      <c r="P1545" t="str">
        <f>_xlfn.XLOOKUP(Table4[[#This Row],[Customer ID]], 'Medical Examination'!A:A, 'Medical Examination'!J:J)</f>
        <v>Obesity</v>
      </c>
      <c r="Q1545" s="1">
        <f>_xlfn.XLOOKUP(Table4[[#This Row],[Customer ID]], Hospitalisation!A:A, Hospitalisation!E:E)</f>
        <v>6600.21</v>
      </c>
      <c r="R1545" t="str">
        <f>_xlfn.XLOOKUP(Table4[[#This Row],[Customer ID]], Hospitalisation!A:A, Hospitalisation!F:F)</f>
        <v>Tier - 3</v>
      </c>
      <c r="S1545" t="str">
        <f>_xlfn.XLOOKUP(Table4[[#This Row],[Customer ID]], Hospitalisation!A:A, Hospitalisation!G:G)</f>
        <v>Tier - 2</v>
      </c>
      <c r="T1545" t="str">
        <f>_xlfn.XLOOKUP(Table4[[#This Row],[Customer ID]], Hospitalisation!A:A, Hospitalisation!H:H)</f>
        <v>R1016</v>
      </c>
      <c r="U1545" t="str" cm="1">
        <f t="array" ref="U1545">_xlfn.IFS(Table4[[#This Row],[Age]]&lt;=29,"Youth",Table4[[#This Row],[Age]]&lt;=49,"Adults",Table4[[#This Row],[Age]]&gt;=50,"Senior")</f>
        <v>Adults</v>
      </c>
    </row>
    <row r="1546" spans="1:21">
      <c r="A1546" t="s">
        <v>4048</v>
      </c>
      <c r="B1546" t="str">
        <f>_xlfn.XLOOKUP(Table4[[#This Row],[Customer ID]],Table1[[#This Row],[Customer ID]],Table1[[#This Row],[TITLE]],0)</f>
        <v>Mr</v>
      </c>
      <c r="C1546" t="str" cm="1">
        <f t="array" ref="C1546">_xlfn.XLOOKUP(Table4[[#This Row],[Customer ID]],Table1[[#All],[Customer ID]],Table1[[#All],[FIRST NAME]],0)</f>
        <v>Jake</v>
      </c>
      <c r="D1546" t="str" cm="1">
        <f t="array" ref="D1546">_xlfn.XLOOKUP(Table4[[#This Row],[Customer ID]],Table1[[#All],[Customer ID]],Table1[[#All],[LAST NAME]],0)</f>
        <v>Keehan</v>
      </c>
      <c r="E1546" s="5" cm="1">
        <f t="array" ref="E1546">_xlfn.XLOOKUP(Table4[[#This Row],[Customer ID]],Table3[[#All],[Customer ID]],Table3[[#All],[Date of Birth]],0)</f>
        <v>30277</v>
      </c>
      <c r="F1546" cm="1">
        <f t="array" ref="F1546">_xlfn.XLOOKUP(Table4[[#This Row],[Customer ID]],Table3[[#All],[Customer ID]],Table3[[#All],[Age]],0)</f>
        <v>40</v>
      </c>
      <c r="G1546" cm="1">
        <f t="array" ref="G1546">_xlfn.XLOOKUP(Table4[[#This Row],[Customer ID]],Table3[[#All],[Customer ID]],Table3[[#All],[Children]],0)</f>
        <v>2</v>
      </c>
      <c r="H1546" cm="1">
        <f t="array" ref="H1546">_xlfn.XLOOKUP(Table4[[#This Row],[Customer ID]],Table2[[#All],[Customer ID]],Table2[[#All],[BMI]],0)</f>
        <v>24.97</v>
      </c>
      <c r="I1546" cm="1">
        <f t="array" ref="I1546">_xlfn.XLOOKUP(Table4[[#This Row],[Customer ID]],Table2[[#All],[Customer ID]],Table2[[#All],[HBA1C]],0)</f>
        <v>5.66</v>
      </c>
      <c r="J1546" t="str">
        <f>_xlfn.XLOOKUP(Table4[[#This Row],[Customer ID]], 'Medical Examination'!A:A, 'Medical Examination'!D:D)</f>
        <v>No</v>
      </c>
      <c r="K1546" t="str">
        <f>_xlfn.XLOOKUP(Table4[[#This Row],[Customer ID]], 'Medical Examination'!A:A, 'Medical Examination'!E:E)</f>
        <v>No</v>
      </c>
      <c r="L1546" t="str">
        <f>_xlfn.XLOOKUP(Table4[[#This Row],[Customer ID]], 'Medical Examination'!A:A, 'Medical Examination'!F:F)</f>
        <v>No</v>
      </c>
      <c r="M1546">
        <f>_xlfn.XLOOKUP(Table4[[#This Row],[Customer ID]], 'Medical Examination'!A:A, 'Medical Examination'!G:G)</f>
        <v>0</v>
      </c>
      <c r="N1546" t="str">
        <f>_xlfn.XLOOKUP(Table4[[#This Row],[Customer ID]], 'Medical Examination'!A:A, 'Medical Examination'!H:H)</f>
        <v>No</v>
      </c>
      <c r="O1546" t="str">
        <f>_xlfn.XLOOKUP(Table4[[#This Row],[Customer ID]], 'Medical Examination'!A:A, 'Medical Examination'!I:I)</f>
        <v>Normal</v>
      </c>
      <c r="P1546" t="str">
        <f>_xlfn.XLOOKUP(Table4[[#This Row],[Customer ID]], 'Medical Examination'!A:A, 'Medical Examination'!J:J)</f>
        <v>Normal Weight</v>
      </c>
      <c r="Q1546" s="1">
        <f>_xlfn.XLOOKUP(Table4[[#This Row],[Customer ID]], Hospitalisation!A:A, Hospitalisation!E:E)</f>
        <v>6593.51</v>
      </c>
      <c r="R1546" t="str">
        <f>_xlfn.XLOOKUP(Table4[[#This Row],[Customer ID]], Hospitalisation!A:A, Hospitalisation!F:F)</f>
        <v>Tier - 2</v>
      </c>
      <c r="S1546" t="str">
        <f>_xlfn.XLOOKUP(Table4[[#This Row],[Customer ID]], Hospitalisation!A:A, Hospitalisation!G:G)</f>
        <v>Tier - 1</v>
      </c>
      <c r="T1546" t="str">
        <f>_xlfn.XLOOKUP(Table4[[#This Row],[Customer ID]], Hospitalisation!A:A, Hospitalisation!H:H)</f>
        <v>R1013</v>
      </c>
      <c r="U1546" t="str" cm="1">
        <f t="array" ref="U1546">_xlfn.IFS(Table4[[#This Row],[Age]]&lt;=29,"Youth",Table4[[#This Row],[Age]]&lt;=49,"Adults",Table4[[#This Row],[Age]]&gt;=50,"Senior")</f>
        <v>Adults</v>
      </c>
    </row>
    <row r="1547" spans="1:21">
      <c r="A1547" t="s">
        <v>4051</v>
      </c>
      <c r="B1547" t="str">
        <f>_xlfn.XLOOKUP(Table4[[#This Row],[Customer ID]],Table1[[#This Row],[Customer ID]],Table1[[#This Row],[TITLE]],0)</f>
        <v>Ms</v>
      </c>
      <c r="C1547" t="str" cm="1">
        <f t="array" ref="C1547">_xlfn.XLOOKUP(Table4[[#This Row],[Customer ID]],Table1[[#All],[Customer ID]],Table1[[#All],[FIRST NAME]],0)</f>
        <v>Sarah E</v>
      </c>
      <c r="D1547" t="str" cm="1">
        <f t="array" ref="D1547">_xlfn.XLOOKUP(Table4[[#This Row],[Customer ID]],Table1[[#All],[Customer ID]],Table1[[#All],[LAST NAME]],0)</f>
        <v>Mahaney</v>
      </c>
      <c r="E1547" s="5" cm="1">
        <f t="array" ref="E1547">_xlfn.XLOOKUP(Table4[[#This Row],[Customer ID]],Table3[[#All],[Customer ID]],Table3[[#All],[Date of Birth]],0)</f>
        <v>30960</v>
      </c>
      <c r="F1547" cm="1">
        <f t="array" ref="F1547">_xlfn.XLOOKUP(Table4[[#This Row],[Customer ID]],Table3[[#All],[Customer ID]],Table3[[#All],[Age]],0)</f>
        <v>38</v>
      </c>
      <c r="G1547" cm="1">
        <f t="array" ref="G1547">_xlfn.XLOOKUP(Table4[[#This Row],[Customer ID]],Table3[[#All],[Customer ID]],Table3[[#All],[Children]],0)</f>
        <v>2</v>
      </c>
      <c r="H1547" cm="1">
        <f t="array" ref="H1547">_xlfn.XLOOKUP(Table4[[#This Row],[Customer ID]],Table2[[#All],[Customer ID]],Table2[[#All],[BMI]],0)</f>
        <v>34.799999999999997</v>
      </c>
      <c r="I1547" cm="1">
        <f t="array" ref="I1547">_xlfn.XLOOKUP(Table4[[#This Row],[Customer ID]],Table2[[#All],[Customer ID]],Table2[[#All],[HBA1C]],0)</f>
        <v>4.1900000000000004</v>
      </c>
      <c r="J1547" t="str">
        <f>_xlfn.XLOOKUP(Table4[[#This Row],[Customer ID]], 'Medical Examination'!A:A, 'Medical Examination'!D:D)</f>
        <v>No</v>
      </c>
      <c r="K1547" t="str">
        <f>_xlfn.XLOOKUP(Table4[[#This Row],[Customer ID]], 'Medical Examination'!A:A, 'Medical Examination'!E:E)</f>
        <v>No</v>
      </c>
      <c r="L1547" t="str">
        <f>_xlfn.XLOOKUP(Table4[[#This Row],[Customer ID]], 'Medical Examination'!A:A, 'Medical Examination'!F:F)</f>
        <v>No</v>
      </c>
      <c r="M1547">
        <f>_xlfn.XLOOKUP(Table4[[#This Row],[Customer ID]], 'Medical Examination'!A:A, 'Medical Examination'!G:G)</f>
        <v>1</v>
      </c>
      <c r="N1547" t="str">
        <f>_xlfn.XLOOKUP(Table4[[#This Row],[Customer ID]], 'Medical Examination'!A:A, 'Medical Examination'!H:H)</f>
        <v>No</v>
      </c>
      <c r="O1547" t="str">
        <f>_xlfn.XLOOKUP(Table4[[#This Row],[Customer ID]], 'Medical Examination'!A:A, 'Medical Examination'!I:I)</f>
        <v>Normal</v>
      </c>
      <c r="P1547" t="str">
        <f>_xlfn.XLOOKUP(Table4[[#This Row],[Customer ID]], 'Medical Examination'!A:A, 'Medical Examination'!J:J)</f>
        <v>Obesity</v>
      </c>
      <c r="Q1547" s="1">
        <f>_xlfn.XLOOKUP(Table4[[#This Row],[Customer ID]], Hospitalisation!A:A, Hospitalisation!E:E)</f>
        <v>6571.54</v>
      </c>
      <c r="R1547" t="str">
        <f>_xlfn.XLOOKUP(Table4[[#This Row],[Customer ID]], Hospitalisation!A:A, Hospitalisation!F:F)</f>
        <v>Tier - 2</v>
      </c>
      <c r="S1547" t="str">
        <f>_xlfn.XLOOKUP(Table4[[#This Row],[Customer ID]], Hospitalisation!A:A, Hospitalisation!G:G)</f>
        <v>Tier - 3</v>
      </c>
      <c r="T1547" t="str">
        <f>_xlfn.XLOOKUP(Table4[[#This Row],[Customer ID]], Hospitalisation!A:A, Hospitalisation!H:H)</f>
        <v>R1011</v>
      </c>
      <c r="U1547" t="str" cm="1">
        <f t="array" ref="U1547">_xlfn.IFS(Table4[[#This Row],[Age]]&lt;=29,"Youth",Table4[[#This Row],[Age]]&lt;=49,"Adults",Table4[[#This Row],[Age]]&gt;=50,"Senior")</f>
        <v>Adults</v>
      </c>
    </row>
    <row r="1548" spans="1:21">
      <c r="A1548" t="s">
        <v>4053</v>
      </c>
      <c r="B1548" t="str">
        <f>_xlfn.XLOOKUP(Table4[[#This Row],[Customer ID]],Table1[[#This Row],[Customer ID]],Table1[[#This Row],[TITLE]],0)</f>
        <v>Ms</v>
      </c>
      <c r="C1548" t="str" cm="1">
        <f t="array" ref="C1548">_xlfn.XLOOKUP(Table4[[#This Row],[Customer ID]],Table1[[#All],[Customer ID]],Table1[[#All],[FIRST NAME]],0)</f>
        <v>Alison L</v>
      </c>
      <c r="D1548" t="str" cm="1">
        <f t="array" ref="D1548">_xlfn.XLOOKUP(Table4[[#This Row],[Customer ID]],Table1[[#All],[Customer ID]],Table1[[#All],[LAST NAME]],0)</f>
        <v>Nolan</v>
      </c>
      <c r="E1548" s="5" cm="1">
        <f t="array" ref="E1548">_xlfn.XLOOKUP(Table4[[#This Row],[Customer ID]],Table3[[#All],[Customer ID]],Table3[[#All],[Date of Birth]],0)</f>
        <v>29787</v>
      </c>
      <c r="F1548" cm="1">
        <f t="array" ref="F1548">_xlfn.XLOOKUP(Table4[[#This Row],[Customer ID]],Table3[[#All],[Customer ID]],Table3[[#All],[Age]],0)</f>
        <v>41</v>
      </c>
      <c r="G1548" cm="1">
        <f t="array" ref="G1548">_xlfn.XLOOKUP(Table4[[#This Row],[Customer ID]],Table3[[#All],[Customer ID]],Table3[[#All],[Children]],0)</f>
        <v>0</v>
      </c>
      <c r="H1548" cm="1">
        <f t="array" ref="H1548">_xlfn.XLOOKUP(Table4[[#This Row],[Customer ID]],Table2[[#All],[Customer ID]],Table2[[#All],[BMI]],0)</f>
        <v>32.965000000000003</v>
      </c>
      <c r="I1548" cm="1">
        <f t="array" ref="I1548">_xlfn.XLOOKUP(Table4[[#This Row],[Customer ID]],Table2[[#All],[Customer ID]],Table2[[#All],[HBA1C]],0)</f>
        <v>9.2100000000000009</v>
      </c>
      <c r="J1548" t="str">
        <f>_xlfn.XLOOKUP(Table4[[#This Row],[Customer ID]], 'Medical Examination'!A:A, 'Medical Examination'!D:D)</f>
        <v>Yes</v>
      </c>
      <c r="K1548" t="str">
        <f>_xlfn.XLOOKUP(Table4[[#This Row],[Customer ID]], 'Medical Examination'!A:A, 'Medical Examination'!E:E)</f>
        <v>No</v>
      </c>
      <c r="L1548" t="str">
        <f>_xlfn.XLOOKUP(Table4[[#This Row],[Customer ID]], 'Medical Examination'!A:A, 'Medical Examination'!F:F)</f>
        <v>No</v>
      </c>
      <c r="M1548">
        <f>_xlfn.XLOOKUP(Table4[[#This Row],[Customer ID]], 'Medical Examination'!A:A, 'Medical Examination'!G:G)</f>
        <v>0</v>
      </c>
      <c r="N1548" t="str">
        <f>_xlfn.XLOOKUP(Table4[[#This Row],[Customer ID]], 'Medical Examination'!A:A, 'Medical Examination'!H:H)</f>
        <v>No</v>
      </c>
      <c r="O1548" t="str">
        <f>_xlfn.XLOOKUP(Table4[[#This Row],[Customer ID]], 'Medical Examination'!A:A, 'Medical Examination'!I:I)</f>
        <v>Diabetes</v>
      </c>
      <c r="P1548" t="str">
        <f>_xlfn.XLOOKUP(Table4[[#This Row],[Customer ID]], 'Medical Examination'!A:A, 'Medical Examination'!J:J)</f>
        <v>Obesity</v>
      </c>
      <c r="Q1548" s="1">
        <f>_xlfn.XLOOKUP(Table4[[#This Row],[Customer ID]], Hospitalisation!A:A, Hospitalisation!E:E)</f>
        <v>6571.02</v>
      </c>
      <c r="R1548" t="str">
        <f>_xlfn.XLOOKUP(Table4[[#This Row],[Customer ID]], Hospitalisation!A:A, Hospitalisation!F:F)</f>
        <v>Tier - 2</v>
      </c>
      <c r="S1548" t="str">
        <f>_xlfn.XLOOKUP(Table4[[#This Row],[Customer ID]], Hospitalisation!A:A, Hospitalisation!G:G)</f>
        <v>Tier - 1</v>
      </c>
      <c r="T1548" t="str">
        <f>_xlfn.XLOOKUP(Table4[[#This Row],[Customer ID]], Hospitalisation!A:A, Hospitalisation!H:H)</f>
        <v>R1012</v>
      </c>
      <c r="U1548" t="str" cm="1">
        <f t="array" ref="U1548">_xlfn.IFS(Table4[[#This Row],[Age]]&lt;=29,"Youth",Table4[[#This Row],[Age]]&lt;=49,"Adults",Table4[[#This Row],[Age]]&gt;=50,"Senior")</f>
        <v>Adults</v>
      </c>
    </row>
    <row r="1549" spans="1:21">
      <c r="A1549" t="s">
        <v>4056</v>
      </c>
      <c r="B1549" t="str">
        <f>_xlfn.XLOOKUP(Table4[[#This Row],[Customer ID]],Table1[[#This Row],[Customer ID]],Table1[[#This Row],[TITLE]],0)</f>
        <v>Ms</v>
      </c>
      <c r="C1549" t="str" cm="1">
        <f t="array" ref="C1549">_xlfn.XLOOKUP(Table4[[#This Row],[Customer ID]],Table1[[#All],[Customer ID]],Table1[[#All],[FIRST NAME]],0)</f>
        <v>Karen A</v>
      </c>
      <c r="D1549" t="str" cm="1">
        <f t="array" ref="D1549">_xlfn.XLOOKUP(Table4[[#This Row],[Customer ID]],Table1[[#All],[Customer ID]],Table1[[#All],[LAST NAME]],0)</f>
        <v>Sobrino</v>
      </c>
      <c r="E1549" s="5" cm="1">
        <f t="array" ref="E1549">_xlfn.XLOOKUP(Table4[[#This Row],[Customer ID]],Table3[[#All],[Customer ID]],Table3[[#All],[Date of Birth]],0)</f>
        <v>30945</v>
      </c>
      <c r="F1549" cm="1">
        <f t="array" ref="F1549">_xlfn.XLOOKUP(Table4[[#This Row],[Customer ID]],Table3[[#All],[Customer ID]],Table3[[#All],[Age]],0)</f>
        <v>38</v>
      </c>
      <c r="G1549" cm="1">
        <f t="array" ref="G1549">_xlfn.XLOOKUP(Table4[[#This Row],[Customer ID]],Table3[[#All],[Customer ID]],Table3[[#All],[Children]],0)</f>
        <v>1</v>
      </c>
      <c r="H1549" cm="1">
        <f t="array" ref="H1549">_xlfn.XLOOKUP(Table4[[#This Row],[Customer ID]],Table2[[#All],[Customer ID]],Table2[[#All],[BMI]],0)</f>
        <v>27.265000000000001</v>
      </c>
      <c r="I1549" cm="1">
        <f t="array" ref="I1549">_xlfn.XLOOKUP(Table4[[#This Row],[Customer ID]],Table2[[#All],[Customer ID]],Table2[[#All],[HBA1C]],0)</f>
        <v>5.51</v>
      </c>
      <c r="J1549" t="str">
        <f>_xlfn.XLOOKUP(Table4[[#This Row],[Customer ID]], 'Medical Examination'!A:A, 'Medical Examination'!D:D)</f>
        <v>No</v>
      </c>
      <c r="K1549" t="str">
        <f>_xlfn.XLOOKUP(Table4[[#This Row],[Customer ID]], 'Medical Examination'!A:A, 'Medical Examination'!E:E)</f>
        <v>No</v>
      </c>
      <c r="L1549" t="str">
        <f>_xlfn.XLOOKUP(Table4[[#This Row],[Customer ID]], 'Medical Examination'!A:A, 'Medical Examination'!F:F)</f>
        <v>No</v>
      </c>
      <c r="M1549">
        <f>_xlfn.XLOOKUP(Table4[[#This Row],[Customer ID]], 'Medical Examination'!A:A, 'Medical Examination'!G:G)</f>
        <v>1</v>
      </c>
      <c r="N1549" t="str">
        <f>_xlfn.XLOOKUP(Table4[[#This Row],[Customer ID]], 'Medical Examination'!A:A, 'Medical Examination'!H:H)</f>
        <v>No</v>
      </c>
      <c r="O1549" t="str">
        <f>_xlfn.XLOOKUP(Table4[[#This Row],[Customer ID]], 'Medical Examination'!A:A, 'Medical Examination'!I:I)</f>
        <v>Normal</v>
      </c>
      <c r="P1549" t="str">
        <f>_xlfn.XLOOKUP(Table4[[#This Row],[Customer ID]], 'Medical Examination'!A:A, 'Medical Examination'!J:J)</f>
        <v>Overweight</v>
      </c>
      <c r="Q1549" s="1">
        <f>_xlfn.XLOOKUP(Table4[[#This Row],[Customer ID]], Hospitalisation!A:A, Hospitalisation!E:E)</f>
        <v>6555.07</v>
      </c>
      <c r="R1549" t="str">
        <f>_xlfn.XLOOKUP(Table4[[#This Row],[Customer ID]], Hospitalisation!A:A, Hospitalisation!F:F)</f>
        <v>Tier - 2</v>
      </c>
      <c r="S1549" t="str">
        <f>_xlfn.XLOOKUP(Table4[[#This Row],[Customer ID]], Hospitalisation!A:A, Hospitalisation!G:G)</f>
        <v>Tier - 2</v>
      </c>
      <c r="T1549" t="str">
        <f>_xlfn.XLOOKUP(Table4[[#This Row],[Customer ID]], Hospitalisation!A:A, Hospitalisation!H:H)</f>
        <v>R1024</v>
      </c>
      <c r="U1549" t="str" cm="1">
        <f t="array" ref="U1549">_xlfn.IFS(Table4[[#This Row],[Age]]&lt;=29,"Youth",Table4[[#This Row],[Age]]&lt;=49,"Adults",Table4[[#This Row],[Age]]&gt;=50,"Senior")</f>
        <v>Adults</v>
      </c>
    </row>
    <row r="1550" spans="1:21">
      <c r="A1550" t="s">
        <v>4059</v>
      </c>
      <c r="B1550" t="str">
        <f>_xlfn.XLOOKUP(Table4[[#This Row],[Customer ID]],Table1[[#This Row],[Customer ID]],Table1[[#This Row],[TITLE]],0)</f>
        <v>Mr</v>
      </c>
      <c r="C1550" t="str" cm="1">
        <f t="array" ref="C1550">_xlfn.XLOOKUP(Table4[[#This Row],[Customer ID]],Table1[[#All],[Customer ID]],Table1[[#All],[FIRST NAME]],0)</f>
        <v>Thomas R</v>
      </c>
      <c r="D1550" t="str" cm="1">
        <f t="array" ref="D1550">_xlfn.XLOOKUP(Table4[[#This Row],[Customer ID]],Table1[[#All],[Customer ID]],Table1[[#All],[LAST NAME]],0)</f>
        <v>Gennaro</v>
      </c>
      <c r="E1550" s="5" cm="1">
        <f t="array" ref="E1550">_xlfn.XLOOKUP(Table4[[#This Row],[Customer ID]],Table3[[#All],[Customer ID]],Table3[[#All],[Date of Birth]],0)</f>
        <v>25183</v>
      </c>
      <c r="F1550" cm="1">
        <f t="array" ref="F1550">_xlfn.XLOOKUP(Table4[[#This Row],[Customer ID]],Table3[[#All],[Customer ID]],Table3[[#All],[Age]],0)</f>
        <v>54</v>
      </c>
      <c r="G1550" cm="1">
        <f t="array" ref="G1550">_xlfn.XLOOKUP(Table4[[#This Row],[Customer ID]],Table3[[#All],[Customer ID]],Table3[[#All],[Children]],0)</f>
        <v>0</v>
      </c>
      <c r="H1550" cm="1">
        <f t="array" ref="H1550">_xlfn.XLOOKUP(Table4[[#This Row],[Customer ID]],Table2[[#All],[Customer ID]],Table2[[#All],[BMI]],0)</f>
        <v>17.059999999999999</v>
      </c>
      <c r="I1550" cm="1">
        <f t="array" ref="I1550">_xlfn.XLOOKUP(Table4[[#This Row],[Customer ID]],Table2[[#All],[Customer ID]],Table2[[#All],[HBA1C]],0)</f>
        <v>8.5</v>
      </c>
      <c r="J1550" t="str">
        <f>_xlfn.XLOOKUP(Table4[[#This Row],[Customer ID]], 'Medical Examination'!A:A, 'Medical Examination'!D:D)</f>
        <v>No</v>
      </c>
      <c r="K1550" t="str">
        <f>_xlfn.XLOOKUP(Table4[[#This Row],[Customer ID]], 'Medical Examination'!A:A, 'Medical Examination'!E:E)</f>
        <v>No</v>
      </c>
      <c r="L1550" t="str">
        <f>_xlfn.XLOOKUP(Table4[[#This Row],[Customer ID]], 'Medical Examination'!A:A, 'Medical Examination'!F:F)</f>
        <v>No</v>
      </c>
      <c r="M1550">
        <f>_xlfn.XLOOKUP(Table4[[#This Row],[Customer ID]], 'Medical Examination'!A:A, 'Medical Examination'!G:G)</f>
        <v>0</v>
      </c>
      <c r="N1550" t="str">
        <f>_xlfn.XLOOKUP(Table4[[#This Row],[Customer ID]], 'Medical Examination'!A:A, 'Medical Examination'!H:H)</f>
        <v>No</v>
      </c>
      <c r="O1550" t="str">
        <f>_xlfn.XLOOKUP(Table4[[#This Row],[Customer ID]], 'Medical Examination'!A:A, 'Medical Examination'!I:I)</f>
        <v>Diabetes</v>
      </c>
      <c r="P1550" t="str">
        <f>_xlfn.XLOOKUP(Table4[[#This Row],[Customer ID]], 'Medical Examination'!A:A, 'Medical Examination'!J:J)</f>
        <v>Underweight</v>
      </c>
      <c r="Q1550" s="1">
        <f>_xlfn.XLOOKUP(Table4[[#This Row],[Customer ID]], Hospitalisation!A:A, Hospitalisation!E:E)</f>
        <v>6552.01</v>
      </c>
      <c r="R1550" t="str">
        <f>_xlfn.XLOOKUP(Table4[[#This Row],[Customer ID]], Hospitalisation!A:A, Hospitalisation!F:F)</f>
        <v>Tier - 3</v>
      </c>
      <c r="S1550" t="str">
        <f>_xlfn.XLOOKUP(Table4[[#This Row],[Customer ID]], Hospitalisation!A:A, Hospitalisation!G:G)</f>
        <v>Tier - 2</v>
      </c>
      <c r="T1550" t="str">
        <f>_xlfn.XLOOKUP(Table4[[#This Row],[Customer ID]], Hospitalisation!A:A, Hospitalisation!H:H)</f>
        <v>R1013</v>
      </c>
      <c r="U1550" t="str" cm="1">
        <f t="array" ref="U1550">_xlfn.IFS(Table4[[#This Row],[Age]]&lt;=29,"Youth",Table4[[#This Row],[Age]]&lt;=49,"Adults",Table4[[#This Row],[Age]]&gt;=50,"Senior")</f>
        <v>Senior</v>
      </c>
    </row>
    <row r="1551" spans="1:21">
      <c r="A1551" t="s">
        <v>4061</v>
      </c>
      <c r="B1551" t="str">
        <f>_xlfn.XLOOKUP(Table4[[#This Row],[Customer ID]],Table1[[#This Row],[Customer ID]],Table1[[#This Row],[TITLE]],0)</f>
        <v>Ms</v>
      </c>
      <c r="C1551" t="str" cm="1">
        <f t="array" ref="C1551">_xlfn.XLOOKUP(Table4[[#This Row],[Customer ID]],Table1[[#All],[Customer ID]],Table1[[#All],[FIRST NAME]],0)</f>
        <v>Stephanie W</v>
      </c>
      <c r="D1551" t="str" cm="1">
        <f t="array" ref="D1551">_xlfn.XLOOKUP(Table4[[#This Row],[Customer ID]],Table1[[#All],[Customer ID]],Table1[[#All],[LAST NAME]],0)</f>
        <v>Mayer</v>
      </c>
      <c r="E1551" s="5" cm="1">
        <f t="array" ref="E1551">_xlfn.XLOOKUP(Table4[[#This Row],[Customer ID]],Table3[[#All],[Customer ID]],Table3[[#All],[Date of Birth]],0)</f>
        <v>32726</v>
      </c>
      <c r="F1551" cm="1">
        <f t="array" ref="F1551">_xlfn.XLOOKUP(Table4[[#This Row],[Customer ID]],Table3[[#All],[Customer ID]],Table3[[#All],[Age]],0)</f>
        <v>33</v>
      </c>
      <c r="G1551" cm="1">
        <f t="array" ref="G1551">_xlfn.XLOOKUP(Table4[[#This Row],[Customer ID]],Table3[[#All],[Customer ID]],Table3[[#All],[Children]],0)</f>
        <v>3</v>
      </c>
      <c r="H1551" cm="1">
        <f t="array" ref="H1551">_xlfn.XLOOKUP(Table4[[#This Row],[Customer ID]],Table2[[#All],[Customer ID]],Table2[[#All],[BMI]],0)</f>
        <v>36.29</v>
      </c>
      <c r="I1551" cm="1">
        <f t="array" ref="I1551">_xlfn.XLOOKUP(Table4[[#This Row],[Customer ID]],Table2[[#All],[Customer ID]],Table2[[#All],[HBA1C]],0)</f>
        <v>6.23</v>
      </c>
      <c r="J1551" t="str">
        <f>_xlfn.XLOOKUP(Table4[[#This Row],[Customer ID]], 'Medical Examination'!A:A, 'Medical Examination'!D:D)</f>
        <v>No</v>
      </c>
      <c r="K1551" t="str">
        <f>_xlfn.XLOOKUP(Table4[[#This Row],[Customer ID]], 'Medical Examination'!A:A, 'Medical Examination'!E:E)</f>
        <v>No</v>
      </c>
      <c r="L1551" t="str">
        <f>_xlfn.XLOOKUP(Table4[[#This Row],[Customer ID]], 'Medical Examination'!A:A, 'Medical Examination'!F:F)</f>
        <v>No</v>
      </c>
      <c r="M1551">
        <f>_xlfn.XLOOKUP(Table4[[#This Row],[Customer ID]], 'Medical Examination'!A:A, 'Medical Examination'!G:G)</f>
        <v>0</v>
      </c>
      <c r="N1551" t="str">
        <f>_xlfn.XLOOKUP(Table4[[#This Row],[Customer ID]], 'Medical Examination'!A:A, 'Medical Examination'!H:H)</f>
        <v>No</v>
      </c>
      <c r="O1551" t="str">
        <f>_xlfn.XLOOKUP(Table4[[#This Row],[Customer ID]], 'Medical Examination'!A:A, 'Medical Examination'!I:I)</f>
        <v>Prediabetes</v>
      </c>
      <c r="P1551" t="str">
        <f>_xlfn.XLOOKUP(Table4[[#This Row],[Customer ID]], 'Medical Examination'!A:A, 'Medical Examination'!J:J)</f>
        <v>Obesity</v>
      </c>
      <c r="Q1551" s="1">
        <f>_xlfn.XLOOKUP(Table4[[#This Row],[Customer ID]], Hospitalisation!A:A, Hospitalisation!E:E)</f>
        <v>6551.75</v>
      </c>
      <c r="R1551" t="str">
        <f>_xlfn.XLOOKUP(Table4[[#This Row],[Customer ID]], Hospitalisation!A:A, Hospitalisation!F:F)</f>
        <v>Tier - 2</v>
      </c>
      <c r="S1551" t="str">
        <f>_xlfn.XLOOKUP(Table4[[#This Row],[Customer ID]], Hospitalisation!A:A, Hospitalisation!G:G)</f>
        <v>Tier - 2</v>
      </c>
      <c r="T1551" t="str">
        <f>_xlfn.XLOOKUP(Table4[[#This Row],[Customer ID]], Hospitalisation!A:A, Hospitalisation!H:H)</f>
        <v>R1024</v>
      </c>
      <c r="U1551" t="str" cm="1">
        <f t="array" ref="U1551">_xlfn.IFS(Table4[[#This Row],[Age]]&lt;=29,"Youth",Table4[[#This Row],[Age]]&lt;=49,"Adults",Table4[[#This Row],[Age]]&gt;=50,"Senior")</f>
        <v>Adults</v>
      </c>
    </row>
    <row r="1552" spans="1:21">
      <c r="A1552" t="s">
        <v>4063</v>
      </c>
      <c r="B1552" t="str">
        <f>_xlfn.XLOOKUP(Table4[[#This Row],[Customer ID]],Table1[[#This Row],[Customer ID]],Table1[[#This Row],[TITLE]],0)</f>
        <v>Mr</v>
      </c>
      <c r="C1552" t="str" cm="1">
        <f t="array" ref="C1552">_xlfn.XLOOKUP(Table4[[#This Row],[Customer ID]],Table1[[#All],[Customer ID]],Table1[[#All],[FIRST NAME]],0)</f>
        <v>Ezra</v>
      </c>
      <c r="D1552" t="str" cm="1">
        <f t="array" ref="D1552">_xlfn.XLOOKUP(Table4[[#This Row],[Customer ID]],Table1[[#All],[Customer ID]],Table1[[#All],[LAST NAME]],0)</f>
        <v>Becker</v>
      </c>
      <c r="E1552" s="5" cm="1">
        <f t="array" ref="E1552">_xlfn.XLOOKUP(Table4[[#This Row],[Customer ID]],Table3[[#All],[Customer ID]],Table3[[#All],[Date of Birth]],0)</f>
        <v>31764</v>
      </c>
      <c r="F1552" cm="1">
        <f t="array" ref="F1552">_xlfn.XLOOKUP(Table4[[#This Row],[Customer ID]],Table3[[#All],[Customer ID]],Table3[[#All],[Age]],0)</f>
        <v>36</v>
      </c>
      <c r="G1552" cm="1">
        <f t="array" ref="G1552">_xlfn.XLOOKUP(Table4[[#This Row],[Customer ID]],Table3[[#All],[Customer ID]],Table3[[#All],[Children]],0)</f>
        <v>3</v>
      </c>
      <c r="H1552" cm="1">
        <f t="array" ref="H1552">_xlfn.XLOOKUP(Table4[[#This Row],[Customer ID]],Table2[[#All],[Customer ID]],Table2[[#All],[BMI]],0)</f>
        <v>28.594999999999999</v>
      </c>
      <c r="I1552" cm="1">
        <f t="array" ref="I1552">_xlfn.XLOOKUP(Table4[[#This Row],[Customer ID]],Table2[[#All],[Customer ID]],Table2[[#All],[HBA1C]],0)</f>
        <v>8.5299999999999994</v>
      </c>
      <c r="J1552" t="str">
        <f>_xlfn.XLOOKUP(Table4[[#This Row],[Customer ID]], 'Medical Examination'!A:A, 'Medical Examination'!D:D)</f>
        <v>Yes</v>
      </c>
      <c r="K1552" t="str">
        <f>_xlfn.XLOOKUP(Table4[[#This Row],[Customer ID]], 'Medical Examination'!A:A, 'Medical Examination'!E:E)</f>
        <v>No</v>
      </c>
      <c r="L1552" t="str">
        <f>_xlfn.XLOOKUP(Table4[[#This Row],[Customer ID]], 'Medical Examination'!A:A, 'Medical Examination'!F:F)</f>
        <v>No</v>
      </c>
      <c r="M1552">
        <f>_xlfn.XLOOKUP(Table4[[#This Row],[Customer ID]], 'Medical Examination'!A:A, 'Medical Examination'!G:G)</f>
        <v>1</v>
      </c>
      <c r="N1552" t="str">
        <f>_xlfn.XLOOKUP(Table4[[#This Row],[Customer ID]], 'Medical Examination'!A:A, 'Medical Examination'!H:H)</f>
        <v>No</v>
      </c>
      <c r="O1552" t="str">
        <f>_xlfn.XLOOKUP(Table4[[#This Row],[Customer ID]], 'Medical Examination'!A:A, 'Medical Examination'!I:I)</f>
        <v>Diabetes</v>
      </c>
      <c r="P1552" t="str">
        <f>_xlfn.XLOOKUP(Table4[[#This Row],[Customer ID]], 'Medical Examination'!A:A, 'Medical Examination'!J:J)</f>
        <v>Overweight</v>
      </c>
      <c r="Q1552" s="1">
        <f>_xlfn.XLOOKUP(Table4[[#This Row],[Customer ID]], Hospitalisation!A:A, Hospitalisation!E:E)</f>
        <v>6548.2</v>
      </c>
      <c r="R1552" t="str">
        <f>_xlfn.XLOOKUP(Table4[[#This Row],[Customer ID]], Hospitalisation!A:A, Hospitalisation!F:F)</f>
        <v>Tier - 2</v>
      </c>
      <c r="S1552" t="str">
        <f>_xlfn.XLOOKUP(Table4[[#This Row],[Customer ID]], Hospitalisation!A:A, Hospitalisation!G:G)</f>
        <v>Tier - 3</v>
      </c>
      <c r="T1552" t="str">
        <f>_xlfn.XLOOKUP(Table4[[#This Row],[Customer ID]], Hospitalisation!A:A, Hospitalisation!H:H)</f>
        <v>R1012</v>
      </c>
      <c r="U1552" t="str" cm="1">
        <f t="array" ref="U1552">_xlfn.IFS(Table4[[#This Row],[Age]]&lt;=29,"Youth",Table4[[#This Row],[Age]]&lt;=49,"Adults",Table4[[#This Row],[Age]]&gt;=50,"Senior")</f>
        <v>Adults</v>
      </c>
    </row>
    <row r="1553" spans="1:21">
      <c r="A1553" t="s">
        <v>4066</v>
      </c>
      <c r="B1553" t="str">
        <f>_xlfn.XLOOKUP(Table4[[#This Row],[Customer ID]],Table1[[#This Row],[Customer ID]],Table1[[#This Row],[TITLE]],0)</f>
        <v>Mr</v>
      </c>
      <c r="C1553" t="str" cm="1">
        <f t="array" ref="C1553">_xlfn.XLOOKUP(Table4[[#This Row],[Customer ID]],Table1[[#All],[Customer ID]],Table1[[#All],[FIRST NAME]],0)</f>
        <v>Jim</v>
      </c>
      <c r="D1553" t="str" cm="1">
        <f t="array" ref="D1553">_xlfn.XLOOKUP(Table4[[#This Row],[Customer ID]],Table1[[#All],[Customer ID]],Table1[[#All],[LAST NAME]],0)</f>
        <v>Moore</v>
      </c>
      <c r="E1553" s="5" cm="1">
        <f t="array" ref="E1553">_xlfn.XLOOKUP(Table4[[#This Row],[Customer ID]],Table3[[#All],[Customer ID]],Table3[[#All],[Date of Birth]],0)</f>
        <v>25540</v>
      </c>
      <c r="F1553" cm="1">
        <f t="array" ref="F1553">_xlfn.XLOOKUP(Table4[[#This Row],[Customer ID]],Table3[[#All],[Customer ID]],Table3[[#All],[Age]],0)</f>
        <v>53</v>
      </c>
      <c r="G1553" cm="1">
        <f t="array" ref="G1553">_xlfn.XLOOKUP(Table4[[#This Row],[Customer ID]],Table3[[#All],[Customer ID]],Table3[[#All],[Children]],0)</f>
        <v>0</v>
      </c>
      <c r="H1553" cm="1">
        <f t="array" ref="H1553">_xlfn.XLOOKUP(Table4[[#This Row],[Customer ID]],Table2[[#All],[Customer ID]],Table2[[#All],[BMI]],0)</f>
        <v>17.8</v>
      </c>
      <c r="I1553" cm="1">
        <f t="array" ref="I1553">_xlfn.XLOOKUP(Table4[[#This Row],[Customer ID]],Table2[[#All],[Customer ID]],Table2[[#All],[HBA1C]],0)</f>
        <v>5.75</v>
      </c>
      <c r="J1553" t="str">
        <f>_xlfn.XLOOKUP(Table4[[#This Row],[Customer ID]], 'Medical Examination'!A:A, 'Medical Examination'!D:D)</f>
        <v>Yes</v>
      </c>
      <c r="K1553" t="str">
        <f>_xlfn.XLOOKUP(Table4[[#This Row],[Customer ID]], 'Medical Examination'!A:A, 'Medical Examination'!E:E)</f>
        <v>No</v>
      </c>
      <c r="L1553" t="str">
        <f>_xlfn.XLOOKUP(Table4[[#This Row],[Customer ID]], 'Medical Examination'!A:A, 'Medical Examination'!F:F)</f>
        <v>Yes</v>
      </c>
      <c r="M1553">
        <f>_xlfn.XLOOKUP(Table4[[#This Row],[Customer ID]], 'Medical Examination'!A:A, 'Medical Examination'!G:G)</f>
        <v>1</v>
      </c>
      <c r="N1553" t="str">
        <f>_xlfn.XLOOKUP(Table4[[#This Row],[Customer ID]], 'Medical Examination'!A:A, 'Medical Examination'!H:H)</f>
        <v>No</v>
      </c>
      <c r="O1553" t="str">
        <f>_xlfn.XLOOKUP(Table4[[#This Row],[Customer ID]], 'Medical Examination'!A:A, 'Medical Examination'!I:I)</f>
        <v>Prediabetes</v>
      </c>
      <c r="P1553" t="str">
        <f>_xlfn.XLOOKUP(Table4[[#This Row],[Customer ID]], 'Medical Examination'!A:A, 'Medical Examination'!J:J)</f>
        <v>Underweight</v>
      </c>
      <c r="Q1553" s="1">
        <f>_xlfn.XLOOKUP(Table4[[#This Row],[Customer ID]], Hospitalisation!A:A, Hospitalisation!E:E)</f>
        <v>6546.16</v>
      </c>
      <c r="R1553" t="str">
        <f>_xlfn.XLOOKUP(Table4[[#This Row],[Customer ID]], Hospitalisation!A:A, Hospitalisation!F:F)</f>
        <v>Tier - 2</v>
      </c>
      <c r="S1553" t="str">
        <f>_xlfn.XLOOKUP(Table4[[#This Row],[Customer ID]], Hospitalisation!A:A, Hospitalisation!G:G)</f>
        <v>Tier - 3</v>
      </c>
      <c r="T1553" t="str">
        <f>_xlfn.XLOOKUP(Table4[[#This Row],[Customer ID]], Hospitalisation!A:A, Hospitalisation!H:H)</f>
        <v>R1013</v>
      </c>
      <c r="U1553" t="str" cm="1">
        <f t="array" ref="U1553">_xlfn.IFS(Table4[[#This Row],[Age]]&lt;=29,"Youth",Table4[[#This Row],[Age]]&lt;=49,"Adults",Table4[[#This Row],[Age]]&gt;=50,"Senior")</f>
        <v>Senior</v>
      </c>
    </row>
    <row r="1554" spans="1:21">
      <c r="A1554" t="s">
        <v>4067</v>
      </c>
      <c r="B1554" t="str">
        <f>_xlfn.XLOOKUP(Table4[[#This Row],[Customer ID]],Table1[[#This Row],[Customer ID]],Table1[[#This Row],[TITLE]],0)</f>
        <v>Mr</v>
      </c>
      <c r="C1554" t="str" cm="1">
        <f t="array" ref="C1554">_xlfn.XLOOKUP(Table4[[#This Row],[Customer ID]],Table1[[#All],[Customer ID]],Table1[[#All],[FIRST NAME]],0)</f>
        <v>Ari L</v>
      </c>
      <c r="D1554" t="str" cm="1">
        <f t="array" ref="D1554">_xlfn.XLOOKUP(Table4[[#This Row],[Customer ID]],Table1[[#All],[Customer ID]],Table1[[#All],[LAST NAME]],0)</f>
        <v>Platt</v>
      </c>
      <c r="E1554" s="5" cm="1">
        <f t="array" ref="E1554">_xlfn.XLOOKUP(Table4[[#This Row],[Customer ID]],Table3[[#All],[Customer ID]],Table3[[#All],[Date of Birth]],0)</f>
        <v>30226</v>
      </c>
      <c r="F1554" cm="1">
        <f t="array" ref="F1554">_xlfn.XLOOKUP(Table4[[#This Row],[Customer ID]],Table3[[#All],[Customer ID]],Table3[[#All],[Age]],0)</f>
        <v>40</v>
      </c>
      <c r="G1554" cm="1">
        <f t="array" ref="G1554">_xlfn.XLOOKUP(Table4[[#This Row],[Customer ID]],Table3[[#All],[Customer ID]],Table3[[#All],[Children]],0)</f>
        <v>3</v>
      </c>
      <c r="H1554" cm="1">
        <f t="array" ref="H1554">_xlfn.XLOOKUP(Table4[[#This Row],[Customer ID]],Table2[[#All],[Customer ID]],Table2[[#All],[BMI]],0)</f>
        <v>21.4</v>
      </c>
      <c r="I1554" cm="1">
        <f t="array" ref="I1554">_xlfn.XLOOKUP(Table4[[#This Row],[Customer ID]],Table2[[#All],[Customer ID]],Table2[[#All],[HBA1C]],0)</f>
        <v>5.6</v>
      </c>
      <c r="J1554" t="str">
        <f>_xlfn.XLOOKUP(Table4[[#This Row],[Customer ID]], 'Medical Examination'!A:A, 'Medical Examination'!D:D)</f>
        <v>No</v>
      </c>
      <c r="K1554" t="str">
        <f>_xlfn.XLOOKUP(Table4[[#This Row],[Customer ID]], 'Medical Examination'!A:A, 'Medical Examination'!E:E)</f>
        <v>No</v>
      </c>
      <c r="L1554" t="str">
        <f>_xlfn.XLOOKUP(Table4[[#This Row],[Customer ID]], 'Medical Examination'!A:A, 'Medical Examination'!F:F)</f>
        <v>No</v>
      </c>
      <c r="M1554">
        <f>_xlfn.XLOOKUP(Table4[[#This Row],[Customer ID]], 'Medical Examination'!A:A, 'Medical Examination'!G:G)</f>
        <v>0</v>
      </c>
      <c r="N1554" t="str">
        <f>_xlfn.XLOOKUP(Table4[[#This Row],[Customer ID]], 'Medical Examination'!A:A, 'Medical Examination'!H:H)</f>
        <v>No</v>
      </c>
      <c r="O1554" t="str">
        <f>_xlfn.XLOOKUP(Table4[[#This Row],[Customer ID]], 'Medical Examination'!A:A, 'Medical Examination'!I:I)</f>
        <v>Normal</v>
      </c>
      <c r="P1554" t="str">
        <f>_xlfn.XLOOKUP(Table4[[#This Row],[Customer ID]], 'Medical Examination'!A:A, 'Medical Examination'!J:J)</f>
        <v>Normal Weight</v>
      </c>
      <c r="Q1554" s="1">
        <f>_xlfn.XLOOKUP(Table4[[#This Row],[Customer ID]], Hospitalisation!A:A, Hospitalisation!E:E)</f>
        <v>6536.68</v>
      </c>
      <c r="R1554" t="str">
        <f>_xlfn.XLOOKUP(Table4[[#This Row],[Customer ID]], Hospitalisation!A:A, Hospitalisation!F:F)</f>
        <v>Tier - 2</v>
      </c>
      <c r="S1554" t="str">
        <f>_xlfn.XLOOKUP(Table4[[#This Row],[Customer ID]], Hospitalisation!A:A, Hospitalisation!G:G)</f>
        <v>Tier - 2</v>
      </c>
      <c r="T1554" t="str">
        <f>_xlfn.XLOOKUP(Table4[[#This Row],[Customer ID]], Hospitalisation!A:A, Hospitalisation!H:H)</f>
        <v>R1012</v>
      </c>
      <c r="U1554" t="str" cm="1">
        <f t="array" ref="U1554">_xlfn.IFS(Table4[[#This Row],[Age]]&lt;=29,"Youth",Table4[[#This Row],[Age]]&lt;=49,"Adults",Table4[[#This Row],[Age]]&gt;=50,"Senior")</f>
        <v>Adults</v>
      </c>
    </row>
    <row r="1555" spans="1:21">
      <c r="A1555" t="s">
        <v>4070</v>
      </c>
      <c r="B1555" t="str">
        <f>_xlfn.XLOOKUP(Table4[[#This Row],[Customer ID]],Table1[[#This Row],[Customer ID]],Table1[[#This Row],[TITLE]],0)</f>
        <v>Ms</v>
      </c>
      <c r="C1555" t="str" cm="1">
        <f t="array" ref="C1555">_xlfn.XLOOKUP(Table4[[#This Row],[Customer ID]],Table1[[#All],[Customer ID]],Table1[[#All],[FIRST NAME]],0)</f>
        <v>Fanny</v>
      </c>
      <c r="D1555" t="str" cm="1">
        <f t="array" ref="D1555">_xlfn.XLOOKUP(Table4[[#This Row],[Customer ID]],Table1[[#All],[Customer ID]],Table1[[#All],[LAST NAME]],0)</f>
        <v>Brodeur</v>
      </c>
      <c r="E1555" s="5" cm="1">
        <f t="array" ref="E1555">_xlfn.XLOOKUP(Table4[[#This Row],[Customer ID]],Table3[[#All],[Customer ID]],Table3[[#All],[Date of Birth]],0)</f>
        <v>30175</v>
      </c>
      <c r="F1555" cm="1">
        <f t="array" ref="F1555">_xlfn.XLOOKUP(Table4[[#This Row],[Customer ID]],Table3[[#All],[Customer ID]],Table3[[#All],[Age]],0)</f>
        <v>40</v>
      </c>
      <c r="G1555" cm="1">
        <f t="array" ref="G1555">_xlfn.XLOOKUP(Table4[[#This Row],[Customer ID]],Table3[[#All],[Customer ID]],Table3[[#All],[Children]],0)</f>
        <v>3</v>
      </c>
      <c r="H1555" cm="1">
        <f t="array" ref="H1555">_xlfn.XLOOKUP(Table4[[#This Row],[Customer ID]],Table2[[#All],[Customer ID]],Table2[[#All],[BMI]],0)</f>
        <v>23.01</v>
      </c>
      <c r="I1555" cm="1">
        <f t="array" ref="I1555">_xlfn.XLOOKUP(Table4[[#This Row],[Customer ID]],Table2[[#All],[Customer ID]],Table2[[#All],[HBA1C]],0)</f>
        <v>4.68</v>
      </c>
      <c r="J1555" t="str">
        <f>_xlfn.XLOOKUP(Table4[[#This Row],[Customer ID]], 'Medical Examination'!A:A, 'Medical Examination'!D:D)</f>
        <v>No</v>
      </c>
      <c r="K1555" t="str">
        <f>_xlfn.XLOOKUP(Table4[[#This Row],[Customer ID]], 'Medical Examination'!A:A, 'Medical Examination'!E:E)</f>
        <v>No</v>
      </c>
      <c r="L1555" t="str">
        <f>_xlfn.XLOOKUP(Table4[[#This Row],[Customer ID]], 'Medical Examination'!A:A, 'Medical Examination'!F:F)</f>
        <v>No</v>
      </c>
      <c r="M1555">
        <f>_xlfn.XLOOKUP(Table4[[#This Row],[Customer ID]], 'Medical Examination'!A:A, 'Medical Examination'!G:G)</f>
        <v>0</v>
      </c>
      <c r="N1555" t="str">
        <f>_xlfn.XLOOKUP(Table4[[#This Row],[Customer ID]], 'Medical Examination'!A:A, 'Medical Examination'!H:H)</f>
        <v>No</v>
      </c>
      <c r="O1555" t="str">
        <f>_xlfn.XLOOKUP(Table4[[#This Row],[Customer ID]], 'Medical Examination'!A:A, 'Medical Examination'!I:I)</f>
        <v>Normal</v>
      </c>
      <c r="P1555" t="str">
        <f>_xlfn.XLOOKUP(Table4[[#This Row],[Customer ID]], 'Medical Examination'!A:A, 'Medical Examination'!J:J)</f>
        <v>Normal Weight</v>
      </c>
      <c r="Q1555" s="1">
        <f>_xlfn.XLOOKUP(Table4[[#This Row],[Customer ID]], Hospitalisation!A:A, Hospitalisation!E:E)</f>
        <v>6532.04</v>
      </c>
      <c r="R1555" t="str">
        <f>_xlfn.XLOOKUP(Table4[[#This Row],[Customer ID]], Hospitalisation!A:A, Hospitalisation!F:F)</f>
        <v>Tier - 2</v>
      </c>
      <c r="S1555" t="str">
        <f>_xlfn.XLOOKUP(Table4[[#This Row],[Customer ID]], Hospitalisation!A:A, Hospitalisation!G:G)</f>
        <v>Tier - 1</v>
      </c>
      <c r="T1555" t="str">
        <f>_xlfn.XLOOKUP(Table4[[#This Row],[Customer ID]], Hospitalisation!A:A, Hospitalisation!H:H)</f>
        <v>R1013</v>
      </c>
      <c r="U1555" t="str" cm="1">
        <f t="array" ref="U1555">_xlfn.IFS(Table4[[#This Row],[Age]]&lt;=29,"Youth",Table4[[#This Row],[Age]]&lt;=49,"Adults",Table4[[#This Row],[Age]]&gt;=50,"Senior")</f>
        <v>Adults</v>
      </c>
    </row>
    <row r="1556" spans="1:21">
      <c r="A1556" t="s">
        <v>4073</v>
      </c>
      <c r="B1556" t="str">
        <f>_xlfn.XLOOKUP(Table4[[#This Row],[Customer ID]],Table1[[#This Row],[Customer ID]],Table1[[#This Row],[TITLE]],0)</f>
        <v>Ms</v>
      </c>
      <c r="C1556" t="str" cm="1">
        <f t="array" ref="C1556">_xlfn.XLOOKUP(Table4[[#This Row],[Customer ID]],Table1[[#All],[Customer ID]],Table1[[#All],[FIRST NAME]],0)</f>
        <v>Heather</v>
      </c>
      <c r="D1556" t="str" cm="1">
        <f t="array" ref="D1556">_xlfn.XLOOKUP(Table4[[#This Row],[Customer ID]],Table1[[#All],[Customer ID]],Table1[[#All],[LAST NAME]],0)</f>
        <v>Knight Pech</v>
      </c>
      <c r="E1556" s="5" cm="1">
        <f t="array" ref="E1556">_xlfn.XLOOKUP(Table4[[#This Row],[Customer ID]],Table3[[#All],[Customer ID]],Table3[[#All],[Date of Birth]],0)</f>
        <v>28056</v>
      </c>
      <c r="F1556" cm="1">
        <f t="array" ref="F1556">_xlfn.XLOOKUP(Table4[[#This Row],[Customer ID]],Table3[[#All],[Customer ID]],Table3[[#All],[Age]],0)</f>
        <v>46</v>
      </c>
      <c r="G1556" cm="1">
        <f t="array" ref="G1556">_xlfn.XLOOKUP(Table4[[#This Row],[Customer ID]],Table3[[#All],[Customer ID]],Table3[[#All],[Children]],0)</f>
        <v>2</v>
      </c>
      <c r="H1556" cm="1">
        <f t="array" ref="H1556">_xlfn.XLOOKUP(Table4[[#This Row],[Customer ID]],Table2[[#All],[Customer ID]],Table2[[#All],[BMI]],0)</f>
        <v>19.86</v>
      </c>
      <c r="I1556" cm="1">
        <f t="array" ref="I1556">_xlfn.XLOOKUP(Table4[[#This Row],[Customer ID]],Table2[[#All],[Customer ID]],Table2[[#All],[HBA1C]],0)</f>
        <v>5.62</v>
      </c>
      <c r="J1556" t="str">
        <f>_xlfn.XLOOKUP(Table4[[#This Row],[Customer ID]], 'Medical Examination'!A:A, 'Medical Examination'!D:D)</f>
        <v>Yes</v>
      </c>
      <c r="K1556" t="str">
        <f>_xlfn.XLOOKUP(Table4[[#This Row],[Customer ID]], 'Medical Examination'!A:A, 'Medical Examination'!E:E)</f>
        <v>No</v>
      </c>
      <c r="L1556" t="str">
        <f>_xlfn.XLOOKUP(Table4[[#This Row],[Customer ID]], 'Medical Examination'!A:A, 'Medical Examination'!F:F)</f>
        <v>No</v>
      </c>
      <c r="M1556">
        <f>_xlfn.XLOOKUP(Table4[[#This Row],[Customer ID]], 'Medical Examination'!A:A, 'Medical Examination'!G:G)</f>
        <v>0</v>
      </c>
      <c r="N1556" t="str">
        <f>_xlfn.XLOOKUP(Table4[[#This Row],[Customer ID]], 'Medical Examination'!A:A, 'Medical Examination'!H:H)</f>
        <v>No</v>
      </c>
      <c r="O1556" t="str">
        <f>_xlfn.XLOOKUP(Table4[[#This Row],[Customer ID]], 'Medical Examination'!A:A, 'Medical Examination'!I:I)</f>
        <v>Normal</v>
      </c>
      <c r="P1556" t="str">
        <f>_xlfn.XLOOKUP(Table4[[#This Row],[Customer ID]], 'Medical Examination'!A:A, 'Medical Examination'!J:J)</f>
        <v>Normal Weight</v>
      </c>
      <c r="Q1556" s="1">
        <f>_xlfn.XLOOKUP(Table4[[#This Row],[Customer ID]], Hospitalisation!A:A, Hospitalisation!E:E)</f>
        <v>6529.21</v>
      </c>
      <c r="R1556" t="str">
        <f>_xlfn.XLOOKUP(Table4[[#This Row],[Customer ID]], Hospitalisation!A:A, Hospitalisation!F:F)</f>
        <v>Tier - 2</v>
      </c>
      <c r="S1556" t="str">
        <f>_xlfn.XLOOKUP(Table4[[#This Row],[Customer ID]], Hospitalisation!A:A, Hospitalisation!G:G)</f>
        <v>Tier - 1</v>
      </c>
      <c r="T1556" t="str">
        <f>_xlfn.XLOOKUP(Table4[[#This Row],[Customer ID]], Hospitalisation!A:A, Hospitalisation!H:H)</f>
        <v>R1013</v>
      </c>
      <c r="U1556" t="str" cm="1">
        <f t="array" ref="U1556">_xlfn.IFS(Table4[[#This Row],[Age]]&lt;=29,"Youth",Table4[[#This Row],[Age]]&lt;=49,"Adults",Table4[[#This Row],[Age]]&gt;=50,"Senior")</f>
        <v>Adults</v>
      </c>
    </row>
    <row r="1557" spans="1:21">
      <c r="A1557" t="s">
        <v>4075</v>
      </c>
      <c r="B1557" t="str">
        <f>_xlfn.XLOOKUP(Table4[[#This Row],[Customer ID]],Table1[[#This Row],[Customer ID]],Table1[[#This Row],[TITLE]],0)</f>
        <v>Mr</v>
      </c>
      <c r="C1557" t="str" cm="1">
        <f t="array" ref="C1557">_xlfn.XLOOKUP(Table4[[#This Row],[Customer ID]],Table1[[#All],[Customer ID]],Table1[[#All],[FIRST NAME]],0)</f>
        <v>Peter W</v>
      </c>
      <c r="D1557" t="str" cm="1">
        <f t="array" ref="D1557">_xlfn.XLOOKUP(Table4[[#This Row],[Customer ID]],Table1[[#All],[Customer ID]],Table1[[#All],[LAST NAME]],0)</f>
        <v>Richter</v>
      </c>
      <c r="E1557" s="5" cm="1">
        <f t="array" ref="E1557">_xlfn.XLOOKUP(Table4[[#This Row],[Customer ID]],Table3[[#All],[Customer ID]],Table3[[#All],[Date of Birth]],0)</f>
        <v>34522</v>
      </c>
      <c r="F1557" cm="1">
        <f t="array" ref="F1557">_xlfn.XLOOKUP(Table4[[#This Row],[Customer ID]],Table3[[#All],[Customer ID]],Table3[[#All],[Age]],0)</f>
        <v>28</v>
      </c>
      <c r="G1557" cm="1">
        <f t="array" ref="G1557">_xlfn.XLOOKUP(Table4[[#This Row],[Customer ID]],Table3[[#All],[Customer ID]],Table3[[#All],[Children]],0)</f>
        <v>0</v>
      </c>
      <c r="H1557" cm="1">
        <f t="array" ref="H1557">_xlfn.XLOOKUP(Table4[[#This Row],[Customer ID]],Table2[[#All],[Customer ID]],Table2[[#All],[BMI]],0)</f>
        <v>33.58</v>
      </c>
      <c r="I1557" cm="1">
        <f t="array" ref="I1557">_xlfn.XLOOKUP(Table4[[#This Row],[Customer ID]],Table2[[#All],[Customer ID]],Table2[[#All],[HBA1C]],0)</f>
        <v>5.08</v>
      </c>
      <c r="J1557" t="str">
        <f>_xlfn.XLOOKUP(Table4[[#This Row],[Customer ID]], 'Medical Examination'!A:A, 'Medical Examination'!D:D)</f>
        <v>No</v>
      </c>
      <c r="K1557" t="str">
        <f>_xlfn.XLOOKUP(Table4[[#This Row],[Customer ID]], 'Medical Examination'!A:A, 'Medical Examination'!E:E)</f>
        <v>No</v>
      </c>
      <c r="L1557" t="str">
        <f>_xlfn.XLOOKUP(Table4[[#This Row],[Customer ID]], 'Medical Examination'!A:A, 'Medical Examination'!F:F)</f>
        <v>No</v>
      </c>
      <c r="M1557">
        <f>_xlfn.XLOOKUP(Table4[[#This Row],[Customer ID]], 'Medical Examination'!A:A, 'Medical Examination'!G:G)</f>
        <v>0</v>
      </c>
      <c r="N1557" t="str">
        <f>_xlfn.XLOOKUP(Table4[[#This Row],[Customer ID]], 'Medical Examination'!A:A, 'Medical Examination'!H:H)</f>
        <v>No</v>
      </c>
      <c r="O1557" t="str">
        <f>_xlfn.XLOOKUP(Table4[[#This Row],[Customer ID]], 'Medical Examination'!A:A, 'Medical Examination'!I:I)</f>
        <v>Normal</v>
      </c>
      <c r="P1557" t="str">
        <f>_xlfn.XLOOKUP(Table4[[#This Row],[Customer ID]], 'Medical Examination'!A:A, 'Medical Examination'!J:J)</f>
        <v>Obesity</v>
      </c>
      <c r="Q1557" s="1">
        <f>_xlfn.XLOOKUP(Table4[[#This Row],[Customer ID]], Hospitalisation!A:A, Hospitalisation!E:E)</f>
        <v>6512.24</v>
      </c>
      <c r="R1557" t="str">
        <f>_xlfn.XLOOKUP(Table4[[#This Row],[Customer ID]], Hospitalisation!A:A, Hospitalisation!F:F)</f>
        <v>Tier - 2</v>
      </c>
      <c r="S1557" t="str">
        <f>_xlfn.XLOOKUP(Table4[[#This Row],[Customer ID]], Hospitalisation!A:A, Hospitalisation!G:G)</f>
        <v>Tier - 1</v>
      </c>
      <c r="T1557" t="str">
        <f>_xlfn.XLOOKUP(Table4[[#This Row],[Customer ID]], Hospitalisation!A:A, Hospitalisation!H:H)</f>
        <v>R1021</v>
      </c>
      <c r="U1557" t="str" cm="1">
        <f t="array" ref="U1557">_xlfn.IFS(Table4[[#This Row],[Age]]&lt;=29,"Youth",Table4[[#This Row],[Age]]&lt;=49,"Adults",Table4[[#This Row],[Age]]&gt;=50,"Senior")</f>
        <v>Youth</v>
      </c>
    </row>
    <row r="1558" spans="1:21">
      <c r="A1558" t="s">
        <v>4076</v>
      </c>
      <c r="B1558" t="str">
        <f>_xlfn.XLOOKUP(Table4[[#This Row],[Customer ID]],Table1[[#This Row],[Customer ID]],Table1[[#This Row],[TITLE]],0)</f>
        <v>Ms</v>
      </c>
      <c r="C1558" t="str" cm="1">
        <f t="array" ref="C1558">_xlfn.XLOOKUP(Table4[[#This Row],[Customer ID]],Table1[[#All],[Customer ID]],Table1[[#All],[FIRST NAME]],0)</f>
        <v>Catherine A</v>
      </c>
      <c r="D1558" t="str" cm="1">
        <f t="array" ref="D1558">_xlfn.XLOOKUP(Table4[[#This Row],[Customer ID]],Table1[[#All],[Customer ID]],Table1[[#All],[LAST NAME]],0)</f>
        <v>Jubinski</v>
      </c>
      <c r="E1558" s="5" cm="1">
        <f t="array" ref="E1558">_xlfn.XLOOKUP(Table4[[#This Row],[Customer ID]],Table3[[#All],[Customer ID]],Table3[[#All],[Date of Birth]],0)</f>
        <v>30191</v>
      </c>
      <c r="F1558" cm="1">
        <f t="array" ref="F1558">_xlfn.XLOOKUP(Table4[[#This Row],[Customer ID]],Table3[[#All],[Customer ID]],Table3[[#All],[Age]],0)</f>
        <v>40</v>
      </c>
      <c r="G1558" cm="1">
        <f t="array" ref="G1558">_xlfn.XLOOKUP(Table4[[#This Row],[Customer ID]],Table3[[#All],[Customer ID]],Table3[[#All],[Children]],0)</f>
        <v>1</v>
      </c>
      <c r="H1558" cm="1">
        <f t="array" ref="H1558">_xlfn.XLOOKUP(Table4[[#This Row],[Customer ID]],Table2[[#All],[Customer ID]],Table2[[#All],[BMI]],0)</f>
        <v>29.81</v>
      </c>
      <c r="I1558" cm="1">
        <f t="array" ref="I1558">_xlfn.XLOOKUP(Table4[[#This Row],[Customer ID]],Table2[[#All],[Customer ID]],Table2[[#All],[HBA1C]],0)</f>
        <v>5.28</v>
      </c>
      <c r="J1558" t="str">
        <f>_xlfn.XLOOKUP(Table4[[#This Row],[Customer ID]], 'Medical Examination'!A:A, 'Medical Examination'!D:D)</f>
        <v>No</v>
      </c>
      <c r="K1558" t="str">
        <f>_xlfn.XLOOKUP(Table4[[#This Row],[Customer ID]], 'Medical Examination'!A:A, 'Medical Examination'!E:E)</f>
        <v>No</v>
      </c>
      <c r="L1558" t="str">
        <f>_xlfn.XLOOKUP(Table4[[#This Row],[Customer ID]], 'Medical Examination'!A:A, 'Medical Examination'!F:F)</f>
        <v>No</v>
      </c>
      <c r="M1558">
        <f>_xlfn.XLOOKUP(Table4[[#This Row],[Customer ID]], 'Medical Examination'!A:A, 'Medical Examination'!G:G)</f>
        <v>0</v>
      </c>
      <c r="N1558" t="str">
        <f>_xlfn.XLOOKUP(Table4[[#This Row],[Customer ID]], 'Medical Examination'!A:A, 'Medical Examination'!H:H)</f>
        <v>No</v>
      </c>
      <c r="O1558" t="str">
        <f>_xlfn.XLOOKUP(Table4[[#This Row],[Customer ID]], 'Medical Examination'!A:A, 'Medical Examination'!I:I)</f>
        <v>Normal</v>
      </c>
      <c r="P1558" t="str">
        <f>_xlfn.XLOOKUP(Table4[[#This Row],[Customer ID]], 'Medical Examination'!A:A, 'Medical Examination'!J:J)</f>
        <v>Overweight</v>
      </c>
      <c r="Q1558" s="1">
        <f>_xlfn.XLOOKUP(Table4[[#This Row],[Customer ID]], Hospitalisation!A:A, Hospitalisation!E:E)</f>
        <v>6500.24</v>
      </c>
      <c r="R1558" t="str">
        <f>_xlfn.XLOOKUP(Table4[[#This Row],[Customer ID]], Hospitalisation!A:A, Hospitalisation!F:F)</f>
        <v>Tier - 2</v>
      </c>
      <c r="S1558" t="str">
        <f>_xlfn.XLOOKUP(Table4[[#This Row],[Customer ID]], Hospitalisation!A:A, Hospitalisation!G:G)</f>
        <v>Tier - 2</v>
      </c>
      <c r="T1558" t="str">
        <f>_xlfn.XLOOKUP(Table4[[#This Row],[Customer ID]], Hospitalisation!A:A, Hospitalisation!H:H)</f>
        <v>R1013</v>
      </c>
      <c r="U1558" t="str" cm="1">
        <f t="array" ref="U1558">_xlfn.IFS(Table4[[#This Row],[Age]]&lt;=29,"Youth",Table4[[#This Row],[Age]]&lt;=49,"Adults",Table4[[#This Row],[Age]]&gt;=50,"Senior")</f>
        <v>Adults</v>
      </c>
    </row>
    <row r="1559" spans="1:21">
      <c r="A1559" t="s">
        <v>4079</v>
      </c>
      <c r="B1559" t="str">
        <f>_xlfn.XLOOKUP(Table4[[#This Row],[Customer ID]],Table1[[#This Row],[Customer ID]],Table1[[#This Row],[TITLE]],0)</f>
        <v>Ms</v>
      </c>
      <c r="C1559" t="str" cm="1">
        <f t="array" ref="C1559">_xlfn.XLOOKUP(Table4[[#This Row],[Customer ID]],Table1[[#All],[Customer ID]],Table1[[#All],[FIRST NAME]],0)</f>
        <v>Kelly A</v>
      </c>
      <c r="D1559" t="str" cm="1">
        <f t="array" ref="D1559">_xlfn.XLOOKUP(Table4[[#This Row],[Customer ID]],Table1[[#All],[Customer ID]],Table1[[#All],[LAST NAME]],0)</f>
        <v>Wall</v>
      </c>
      <c r="E1559" s="5" cm="1">
        <f t="array" ref="E1559">_xlfn.XLOOKUP(Table4[[#This Row],[Customer ID]],Table3[[#All],[Customer ID]],Table3[[#All],[Date of Birth]],0)</f>
        <v>30233</v>
      </c>
      <c r="F1559" cm="1">
        <f t="array" ref="F1559">_xlfn.XLOOKUP(Table4[[#This Row],[Customer ID]],Table3[[#All],[Customer ID]],Table3[[#All],[Age]],0)</f>
        <v>40</v>
      </c>
      <c r="G1559" cm="1">
        <f t="array" ref="G1559">_xlfn.XLOOKUP(Table4[[#This Row],[Customer ID]],Table3[[#All],[Customer ID]],Table3[[#All],[Children]],0)</f>
        <v>1</v>
      </c>
      <c r="H1559" cm="1">
        <f t="array" ref="H1559">_xlfn.XLOOKUP(Table4[[#This Row],[Customer ID]],Table2[[#All],[Customer ID]],Table2[[#All],[BMI]],0)</f>
        <v>27.4</v>
      </c>
      <c r="I1559" cm="1">
        <f t="array" ref="I1559">_xlfn.XLOOKUP(Table4[[#This Row],[Customer ID]],Table2[[#All],[Customer ID]],Table2[[#All],[HBA1C]],0)</f>
        <v>4.6100000000000003</v>
      </c>
      <c r="J1559" t="str">
        <f>_xlfn.XLOOKUP(Table4[[#This Row],[Customer ID]], 'Medical Examination'!A:A, 'Medical Examination'!D:D)</f>
        <v>No</v>
      </c>
      <c r="K1559" t="str">
        <f>_xlfn.XLOOKUP(Table4[[#This Row],[Customer ID]], 'Medical Examination'!A:A, 'Medical Examination'!E:E)</f>
        <v>No</v>
      </c>
      <c r="L1559" t="str">
        <f>_xlfn.XLOOKUP(Table4[[#This Row],[Customer ID]], 'Medical Examination'!A:A, 'Medical Examination'!F:F)</f>
        <v>No</v>
      </c>
      <c r="M1559">
        <f>_xlfn.XLOOKUP(Table4[[#This Row],[Customer ID]], 'Medical Examination'!A:A, 'Medical Examination'!G:G)</f>
        <v>0</v>
      </c>
      <c r="N1559" t="str">
        <f>_xlfn.XLOOKUP(Table4[[#This Row],[Customer ID]], 'Medical Examination'!A:A, 'Medical Examination'!H:H)</f>
        <v>No</v>
      </c>
      <c r="O1559" t="str">
        <f>_xlfn.XLOOKUP(Table4[[#This Row],[Customer ID]], 'Medical Examination'!A:A, 'Medical Examination'!I:I)</f>
        <v>Normal</v>
      </c>
      <c r="P1559" t="str">
        <f>_xlfn.XLOOKUP(Table4[[#This Row],[Customer ID]], 'Medical Examination'!A:A, 'Medical Examination'!J:J)</f>
        <v>Overweight</v>
      </c>
      <c r="Q1559" s="1">
        <f>_xlfn.XLOOKUP(Table4[[#This Row],[Customer ID]], Hospitalisation!A:A, Hospitalisation!E:E)</f>
        <v>6496.89</v>
      </c>
      <c r="R1559" t="str">
        <f>_xlfn.XLOOKUP(Table4[[#This Row],[Customer ID]], Hospitalisation!A:A, Hospitalisation!F:F)</f>
        <v>Tier - 2</v>
      </c>
      <c r="S1559" t="str">
        <f>_xlfn.XLOOKUP(Table4[[#This Row],[Customer ID]], Hospitalisation!A:A, Hospitalisation!G:G)</f>
        <v>Tier - 3</v>
      </c>
      <c r="T1559" t="str">
        <f>_xlfn.XLOOKUP(Table4[[#This Row],[Customer ID]], Hospitalisation!A:A, Hospitalisation!H:H)</f>
        <v>R1011</v>
      </c>
      <c r="U1559" t="str" cm="1">
        <f t="array" ref="U1559">_xlfn.IFS(Table4[[#This Row],[Age]]&lt;=29,"Youth",Table4[[#This Row],[Age]]&lt;=49,"Adults",Table4[[#This Row],[Age]]&gt;=50,"Senior")</f>
        <v>Adults</v>
      </c>
    </row>
    <row r="1560" spans="1:21">
      <c r="A1560" t="s">
        <v>4081</v>
      </c>
      <c r="B1560" t="str">
        <f>_xlfn.XLOOKUP(Table4[[#This Row],[Customer ID]],Table1[[#This Row],[Customer ID]],Table1[[#This Row],[TITLE]],0)</f>
        <v>Ms</v>
      </c>
      <c r="C1560" t="str" cm="1">
        <f t="array" ref="C1560">_xlfn.XLOOKUP(Table4[[#This Row],[Customer ID]],Table1[[#All],[Customer ID]],Table1[[#All],[FIRST NAME]],0)</f>
        <v>Janel N</v>
      </c>
      <c r="D1560" t="str" cm="1">
        <f t="array" ref="D1560">_xlfn.XLOOKUP(Table4[[#This Row],[Customer ID]],Table1[[#All],[Customer ID]],Table1[[#All],[LAST NAME]],0)</f>
        <v>Mckay</v>
      </c>
      <c r="E1560" s="5" cm="1">
        <f t="array" ref="E1560">_xlfn.XLOOKUP(Table4[[#This Row],[Customer ID]],Table3[[#All],[Customer ID]],Table3[[#All],[Date of Birth]],0)</f>
        <v>25903</v>
      </c>
      <c r="F1560" cm="1">
        <f t="array" ref="F1560">_xlfn.XLOOKUP(Table4[[#This Row],[Customer ID]],Table3[[#All],[Customer ID]],Table3[[#All],[Age]],0)</f>
        <v>52</v>
      </c>
      <c r="G1560" cm="1">
        <f t="array" ref="G1560">_xlfn.XLOOKUP(Table4[[#This Row],[Customer ID]],Table3[[#All],[Customer ID]],Table3[[#All],[Children]],0)</f>
        <v>0</v>
      </c>
      <c r="H1560" cm="1">
        <f t="array" ref="H1560">_xlfn.XLOOKUP(Table4[[#This Row],[Customer ID]],Table2[[#All],[Customer ID]],Table2[[#All],[BMI]],0)</f>
        <v>17.98</v>
      </c>
      <c r="I1560" cm="1">
        <f t="array" ref="I1560">_xlfn.XLOOKUP(Table4[[#This Row],[Customer ID]],Table2[[#All],[Customer ID]],Table2[[#All],[HBA1C]],0)</f>
        <v>6.57</v>
      </c>
      <c r="J1560" t="str">
        <f>_xlfn.XLOOKUP(Table4[[#This Row],[Customer ID]], 'Medical Examination'!A:A, 'Medical Examination'!D:D)</f>
        <v>Yes</v>
      </c>
      <c r="K1560" t="str">
        <f>_xlfn.XLOOKUP(Table4[[#This Row],[Customer ID]], 'Medical Examination'!A:A, 'Medical Examination'!E:E)</f>
        <v>No</v>
      </c>
      <c r="L1560" t="str">
        <f>_xlfn.XLOOKUP(Table4[[#This Row],[Customer ID]], 'Medical Examination'!A:A, 'Medical Examination'!F:F)</f>
        <v>No</v>
      </c>
      <c r="M1560">
        <f>_xlfn.XLOOKUP(Table4[[#This Row],[Customer ID]], 'Medical Examination'!A:A, 'Medical Examination'!G:G)</f>
        <v>2</v>
      </c>
      <c r="N1560" t="str">
        <f>_xlfn.XLOOKUP(Table4[[#This Row],[Customer ID]], 'Medical Examination'!A:A, 'Medical Examination'!H:H)</f>
        <v>No</v>
      </c>
      <c r="O1560" t="str">
        <f>_xlfn.XLOOKUP(Table4[[#This Row],[Customer ID]], 'Medical Examination'!A:A, 'Medical Examination'!I:I)</f>
        <v>Diabetes</v>
      </c>
      <c r="P1560" t="str">
        <f>_xlfn.XLOOKUP(Table4[[#This Row],[Customer ID]], 'Medical Examination'!A:A, 'Medical Examination'!J:J)</f>
        <v>Underweight</v>
      </c>
      <c r="Q1560" s="1">
        <f>_xlfn.XLOOKUP(Table4[[#This Row],[Customer ID]], Hospitalisation!A:A, Hospitalisation!E:E)</f>
        <v>6481.67</v>
      </c>
      <c r="R1560" t="str">
        <f>_xlfn.XLOOKUP(Table4[[#This Row],[Customer ID]], Hospitalisation!A:A, Hospitalisation!F:F)</f>
        <v>Tier - 2</v>
      </c>
      <c r="S1560" t="str">
        <f>_xlfn.XLOOKUP(Table4[[#This Row],[Customer ID]], Hospitalisation!A:A, Hospitalisation!G:G)</f>
        <v>Tier - 2</v>
      </c>
      <c r="T1560" t="str">
        <f>_xlfn.XLOOKUP(Table4[[#This Row],[Customer ID]], Hospitalisation!A:A, Hospitalisation!H:H)</f>
        <v>R1013</v>
      </c>
      <c r="U1560" t="str" cm="1">
        <f t="array" ref="U1560">_xlfn.IFS(Table4[[#This Row],[Age]]&lt;=29,"Youth",Table4[[#This Row],[Age]]&lt;=49,"Adults",Table4[[#This Row],[Age]]&gt;=50,"Senior")</f>
        <v>Senior</v>
      </c>
    </row>
    <row r="1561" spans="1:21">
      <c r="A1561" t="s">
        <v>4084</v>
      </c>
      <c r="B1561" t="str">
        <f>_xlfn.XLOOKUP(Table4[[#This Row],[Customer ID]],Table1[[#This Row],[Customer ID]],Table1[[#This Row],[TITLE]],0)</f>
        <v>Ms</v>
      </c>
      <c r="C1561" t="str" cm="1">
        <f t="array" ref="C1561">_xlfn.XLOOKUP(Table4[[#This Row],[Customer ID]],Table1[[#All],[Customer ID]],Table1[[#All],[FIRST NAME]],0)</f>
        <v>Yann Kai</v>
      </c>
      <c r="D1561" t="str" cm="1">
        <f t="array" ref="D1561">_xlfn.XLOOKUP(Table4[[#This Row],[Customer ID]],Table1[[#All],[Customer ID]],Table1[[#All],[LAST NAME]],0)</f>
        <v>Oh</v>
      </c>
      <c r="E1561" s="5" cm="1">
        <f t="array" ref="E1561">_xlfn.XLOOKUP(Table4[[#This Row],[Customer ID]],Table3[[#All],[Customer ID]],Table3[[#All],[Date of Birth]],0)</f>
        <v>29380</v>
      </c>
      <c r="F1561" cm="1">
        <f t="array" ref="F1561">_xlfn.XLOOKUP(Table4[[#This Row],[Customer ID]],Table3[[#All],[Customer ID]],Table3[[#All],[Age]],0)</f>
        <v>42</v>
      </c>
      <c r="G1561" cm="1">
        <f t="array" ref="G1561">_xlfn.XLOOKUP(Table4[[#This Row],[Customer ID]],Table3[[#All],[Customer ID]],Table3[[#All],[Children]],0)</f>
        <v>0</v>
      </c>
      <c r="H1561" cm="1">
        <f t="array" ref="H1561">_xlfn.XLOOKUP(Table4[[#This Row],[Customer ID]],Table2[[#All],[Customer ID]],Table2[[#All],[BMI]],0)</f>
        <v>37.9</v>
      </c>
      <c r="I1561" cm="1">
        <f t="array" ref="I1561">_xlfn.XLOOKUP(Table4[[#This Row],[Customer ID]],Table2[[#All],[Customer ID]],Table2[[#All],[HBA1C]],0)</f>
        <v>5.83</v>
      </c>
      <c r="J1561" t="str">
        <f>_xlfn.XLOOKUP(Table4[[#This Row],[Customer ID]], 'Medical Examination'!A:A, 'Medical Examination'!D:D)</f>
        <v>No</v>
      </c>
      <c r="K1561" t="str">
        <f>_xlfn.XLOOKUP(Table4[[#This Row],[Customer ID]], 'Medical Examination'!A:A, 'Medical Examination'!E:E)</f>
        <v>No</v>
      </c>
      <c r="L1561" t="str">
        <f>_xlfn.XLOOKUP(Table4[[#This Row],[Customer ID]], 'Medical Examination'!A:A, 'Medical Examination'!F:F)</f>
        <v>No</v>
      </c>
      <c r="M1561">
        <f>_xlfn.XLOOKUP(Table4[[#This Row],[Customer ID]], 'Medical Examination'!A:A, 'Medical Examination'!G:G)</f>
        <v>0</v>
      </c>
      <c r="N1561" t="str">
        <f>_xlfn.XLOOKUP(Table4[[#This Row],[Customer ID]], 'Medical Examination'!A:A, 'Medical Examination'!H:H)</f>
        <v>No</v>
      </c>
      <c r="O1561" t="str">
        <f>_xlfn.XLOOKUP(Table4[[#This Row],[Customer ID]], 'Medical Examination'!A:A, 'Medical Examination'!I:I)</f>
        <v>Prediabetes</v>
      </c>
      <c r="P1561" t="str">
        <f>_xlfn.XLOOKUP(Table4[[#This Row],[Customer ID]], 'Medical Examination'!A:A, 'Medical Examination'!J:J)</f>
        <v>Obesity</v>
      </c>
      <c r="Q1561" s="1">
        <f>_xlfn.XLOOKUP(Table4[[#This Row],[Customer ID]], Hospitalisation!A:A, Hospitalisation!E:E)</f>
        <v>6474.01</v>
      </c>
      <c r="R1561" t="str">
        <f>_xlfn.XLOOKUP(Table4[[#This Row],[Customer ID]], Hospitalisation!A:A, Hospitalisation!F:F)</f>
        <v>Tier - 2</v>
      </c>
      <c r="S1561" t="str">
        <f>_xlfn.XLOOKUP(Table4[[#This Row],[Customer ID]], Hospitalisation!A:A, Hospitalisation!G:G)</f>
        <v>Tier - 3</v>
      </c>
      <c r="T1561" t="str">
        <f>_xlfn.XLOOKUP(Table4[[#This Row],[Customer ID]], Hospitalisation!A:A, Hospitalisation!H:H)</f>
        <v>R1011</v>
      </c>
      <c r="U1561" t="str" cm="1">
        <f t="array" ref="U1561">_xlfn.IFS(Table4[[#This Row],[Age]]&lt;=29,"Youth",Table4[[#This Row],[Age]]&lt;=49,"Adults",Table4[[#This Row],[Age]]&gt;=50,"Senior")</f>
        <v>Adults</v>
      </c>
    </row>
    <row r="1562" spans="1:21">
      <c r="A1562" t="s">
        <v>4087</v>
      </c>
      <c r="B1562" t="str">
        <f>_xlfn.XLOOKUP(Table4[[#This Row],[Customer ID]],Table1[[#This Row],[Customer ID]],Table1[[#This Row],[TITLE]],0)</f>
        <v>Mr</v>
      </c>
      <c r="C1562" t="str" cm="1">
        <f t="array" ref="C1562">_xlfn.XLOOKUP(Table4[[#This Row],[Customer ID]],Table1[[#All],[Customer ID]],Table1[[#All],[FIRST NAME]],0)</f>
        <v>Zachary R</v>
      </c>
      <c r="D1562" t="str" cm="1">
        <f t="array" ref="D1562">_xlfn.XLOOKUP(Table4[[#This Row],[Customer ID]],Table1[[#All],[Customer ID]],Table1[[#All],[LAST NAME]],0)</f>
        <v>Kessell</v>
      </c>
      <c r="E1562" s="5" cm="1">
        <f t="array" ref="E1562">_xlfn.XLOOKUP(Table4[[#This Row],[Customer ID]],Table3[[#All],[Customer ID]],Table3[[#All],[Date of Birth]],0)</f>
        <v>29794</v>
      </c>
      <c r="F1562" cm="1">
        <f t="array" ref="F1562">_xlfn.XLOOKUP(Table4[[#This Row],[Customer ID]],Table3[[#All],[Customer ID]],Table3[[#All],[Age]],0)</f>
        <v>41</v>
      </c>
      <c r="G1562" cm="1">
        <f t="array" ref="G1562">_xlfn.XLOOKUP(Table4[[#This Row],[Customer ID]],Table3[[#All],[Customer ID]],Table3[[#All],[Children]],0)</f>
        <v>1</v>
      </c>
      <c r="H1562" cm="1">
        <f t="array" ref="H1562">_xlfn.XLOOKUP(Table4[[#This Row],[Customer ID]],Table2[[#All],[Customer ID]],Table2[[#All],[BMI]],0)</f>
        <v>25.27</v>
      </c>
      <c r="I1562" cm="1">
        <f t="array" ref="I1562">_xlfn.XLOOKUP(Table4[[#This Row],[Customer ID]],Table2[[#All],[Customer ID]],Table2[[#All],[HBA1C]],0)</f>
        <v>6.98</v>
      </c>
      <c r="J1562" t="str">
        <f>_xlfn.XLOOKUP(Table4[[#This Row],[Customer ID]], 'Medical Examination'!A:A, 'Medical Examination'!D:D)</f>
        <v>Yes</v>
      </c>
      <c r="K1562" t="str">
        <f>_xlfn.XLOOKUP(Table4[[#This Row],[Customer ID]], 'Medical Examination'!A:A, 'Medical Examination'!E:E)</f>
        <v>No</v>
      </c>
      <c r="L1562" t="str">
        <f>_xlfn.XLOOKUP(Table4[[#This Row],[Customer ID]], 'Medical Examination'!A:A, 'Medical Examination'!F:F)</f>
        <v>No</v>
      </c>
      <c r="M1562">
        <f>_xlfn.XLOOKUP(Table4[[#This Row],[Customer ID]], 'Medical Examination'!A:A, 'Medical Examination'!G:G)</f>
        <v>0</v>
      </c>
      <c r="N1562" t="str">
        <f>_xlfn.XLOOKUP(Table4[[#This Row],[Customer ID]], 'Medical Examination'!A:A, 'Medical Examination'!H:H)</f>
        <v>No</v>
      </c>
      <c r="O1562" t="str">
        <f>_xlfn.XLOOKUP(Table4[[#This Row],[Customer ID]], 'Medical Examination'!A:A, 'Medical Examination'!I:I)</f>
        <v>Diabetes</v>
      </c>
      <c r="P1562" t="str">
        <f>_xlfn.XLOOKUP(Table4[[#This Row],[Customer ID]], 'Medical Examination'!A:A, 'Medical Examination'!J:J)</f>
        <v>Overweight</v>
      </c>
      <c r="Q1562" s="1">
        <f>_xlfn.XLOOKUP(Table4[[#This Row],[Customer ID]], Hospitalisation!A:A, Hospitalisation!E:E)</f>
        <v>6473.15</v>
      </c>
      <c r="R1562" t="str">
        <f>_xlfn.XLOOKUP(Table4[[#This Row],[Customer ID]], Hospitalisation!A:A, Hospitalisation!F:F)</f>
        <v>Tier - 2</v>
      </c>
      <c r="S1562" t="str">
        <f>_xlfn.XLOOKUP(Table4[[#This Row],[Customer ID]], Hospitalisation!A:A, Hospitalisation!G:G)</f>
        <v>Tier - 2</v>
      </c>
      <c r="T1562" t="str">
        <f>_xlfn.XLOOKUP(Table4[[#This Row],[Customer ID]], Hospitalisation!A:A, Hospitalisation!H:H)</f>
        <v>R1013</v>
      </c>
      <c r="U1562" t="str" cm="1">
        <f t="array" ref="U1562">_xlfn.IFS(Table4[[#This Row],[Age]]&lt;=29,"Youth",Table4[[#This Row],[Age]]&lt;=49,"Adults",Table4[[#This Row],[Age]]&gt;=50,"Senior")</f>
        <v>Adults</v>
      </c>
    </row>
    <row r="1563" spans="1:21">
      <c r="A1563" t="s">
        <v>4090</v>
      </c>
      <c r="B1563" t="str">
        <f>_xlfn.XLOOKUP(Table4[[#This Row],[Customer ID]],Table1[[#This Row],[Customer ID]],Table1[[#This Row],[TITLE]],0)</f>
        <v>Mr</v>
      </c>
      <c r="C1563" t="str" cm="1">
        <f t="array" ref="C1563">_xlfn.XLOOKUP(Table4[[#This Row],[Customer ID]],Table1[[#All],[Customer ID]],Table1[[#All],[FIRST NAME]],0)</f>
        <v>Alejandro Sr</v>
      </c>
      <c r="D1563" t="str" cm="1">
        <f t="array" ref="D1563">_xlfn.XLOOKUP(Table4[[#This Row],[Customer ID]],Table1[[#All],[Customer ID]],Table1[[#All],[LAST NAME]],0)</f>
        <v>Hidalgo Zambrano</v>
      </c>
      <c r="E1563" s="5" cm="1">
        <f t="array" ref="E1563">_xlfn.XLOOKUP(Table4[[#This Row],[Customer ID]],Table3[[#All],[Customer ID]],Table3[[#All],[Date of Birth]],0)</f>
        <v>30987</v>
      </c>
      <c r="F1563" cm="1">
        <f t="array" ref="F1563">_xlfn.XLOOKUP(Table4[[#This Row],[Customer ID]],Table3[[#All],[Customer ID]],Table3[[#All],[Age]],0)</f>
        <v>38</v>
      </c>
      <c r="G1563" cm="1">
        <f t="array" ref="G1563">_xlfn.XLOOKUP(Table4[[#This Row],[Customer ID]],Table3[[#All],[Customer ID]],Table3[[#All],[Children]],0)</f>
        <v>2</v>
      </c>
      <c r="H1563" cm="1">
        <f t="array" ref="H1563">_xlfn.XLOOKUP(Table4[[#This Row],[Customer ID]],Table2[[#All],[Customer ID]],Table2[[#All],[BMI]],0)</f>
        <v>29.26</v>
      </c>
      <c r="I1563" cm="1">
        <f t="array" ref="I1563">_xlfn.XLOOKUP(Table4[[#This Row],[Customer ID]],Table2[[#All],[Customer ID]],Table2[[#All],[HBA1C]],0)</f>
        <v>4.03</v>
      </c>
      <c r="J1563" t="str">
        <f>_xlfn.XLOOKUP(Table4[[#This Row],[Customer ID]], 'Medical Examination'!A:A, 'Medical Examination'!D:D)</f>
        <v>No</v>
      </c>
      <c r="K1563" t="str">
        <f>_xlfn.XLOOKUP(Table4[[#This Row],[Customer ID]], 'Medical Examination'!A:A, 'Medical Examination'!E:E)</f>
        <v>No</v>
      </c>
      <c r="L1563" t="str">
        <f>_xlfn.XLOOKUP(Table4[[#This Row],[Customer ID]], 'Medical Examination'!A:A, 'Medical Examination'!F:F)</f>
        <v>No</v>
      </c>
      <c r="M1563">
        <f>_xlfn.XLOOKUP(Table4[[#This Row],[Customer ID]], 'Medical Examination'!A:A, 'Medical Examination'!G:G)</f>
        <v>1</v>
      </c>
      <c r="N1563" t="str">
        <f>_xlfn.XLOOKUP(Table4[[#This Row],[Customer ID]], 'Medical Examination'!A:A, 'Medical Examination'!H:H)</f>
        <v>No</v>
      </c>
      <c r="O1563" t="str">
        <f>_xlfn.XLOOKUP(Table4[[#This Row],[Customer ID]], 'Medical Examination'!A:A, 'Medical Examination'!I:I)</f>
        <v>Normal</v>
      </c>
      <c r="P1563" t="str">
        <f>_xlfn.XLOOKUP(Table4[[#This Row],[Customer ID]], 'Medical Examination'!A:A, 'Medical Examination'!J:J)</f>
        <v>Overweight</v>
      </c>
      <c r="Q1563" s="1">
        <f>_xlfn.XLOOKUP(Table4[[#This Row],[Customer ID]], Hospitalisation!A:A, Hospitalisation!E:E)</f>
        <v>6457.84</v>
      </c>
      <c r="R1563" t="str">
        <f>_xlfn.XLOOKUP(Table4[[#This Row],[Customer ID]], Hospitalisation!A:A, Hospitalisation!F:F)</f>
        <v>Tier - 2</v>
      </c>
      <c r="S1563" t="str">
        <f>_xlfn.XLOOKUP(Table4[[#This Row],[Customer ID]], Hospitalisation!A:A, Hospitalisation!G:G)</f>
        <v>Tier - 3</v>
      </c>
      <c r="T1563" t="str">
        <f>_xlfn.XLOOKUP(Table4[[#This Row],[Customer ID]], Hospitalisation!A:A, Hospitalisation!H:H)</f>
        <v>R1012</v>
      </c>
      <c r="U1563" t="str" cm="1">
        <f t="array" ref="U1563">_xlfn.IFS(Table4[[#This Row],[Age]]&lt;=29,"Youth",Table4[[#This Row],[Age]]&lt;=49,"Adults",Table4[[#This Row],[Age]]&gt;=50,"Senior")</f>
        <v>Adults</v>
      </c>
    </row>
    <row r="1564" spans="1:21">
      <c r="A1564" t="s">
        <v>4093</v>
      </c>
      <c r="B1564" t="str">
        <f>_xlfn.XLOOKUP(Table4[[#This Row],[Customer ID]],Table1[[#This Row],[Customer ID]],Table1[[#This Row],[TITLE]],0)</f>
        <v>Mr</v>
      </c>
      <c r="C1564" t="str" cm="1">
        <f t="array" ref="C1564">_xlfn.XLOOKUP(Table4[[#This Row],[Customer ID]],Table1[[#All],[Customer ID]],Table1[[#All],[FIRST NAME]],0)</f>
        <v>Nicholas R</v>
      </c>
      <c r="D1564" t="str" cm="1">
        <f t="array" ref="D1564">_xlfn.XLOOKUP(Table4[[#This Row],[Customer ID]],Table1[[#All],[Customer ID]],Table1[[#All],[LAST NAME]],0)</f>
        <v>Caprario</v>
      </c>
      <c r="E1564" s="5" cm="1">
        <f t="array" ref="E1564">_xlfn.XLOOKUP(Table4[[#This Row],[Customer ID]],Table3[[#All],[Customer ID]],Table3[[#All],[Date of Birth]],0)</f>
        <v>30920</v>
      </c>
      <c r="F1564" cm="1">
        <f t="array" ref="F1564">_xlfn.XLOOKUP(Table4[[#This Row],[Customer ID]],Table3[[#All],[Customer ID]],Table3[[#All],[Age]],0)</f>
        <v>38</v>
      </c>
      <c r="G1564" cm="1">
        <f t="array" ref="G1564">_xlfn.XLOOKUP(Table4[[#This Row],[Customer ID]],Table3[[#All],[Customer ID]],Table3[[#All],[Children]],0)</f>
        <v>2</v>
      </c>
      <c r="H1564" cm="1">
        <f t="array" ref="H1564">_xlfn.XLOOKUP(Table4[[#This Row],[Customer ID]],Table2[[#All],[Customer ID]],Table2[[#All],[BMI]],0)</f>
        <v>27.835000000000001</v>
      </c>
      <c r="I1564" cm="1">
        <f t="array" ref="I1564">_xlfn.XLOOKUP(Table4[[#This Row],[Customer ID]],Table2[[#All],[Customer ID]],Table2[[#All],[HBA1C]],0)</f>
        <v>4.5599999999999996</v>
      </c>
      <c r="J1564" t="str">
        <f>_xlfn.XLOOKUP(Table4[[#This Row],[Customer ID]], 'Medical Examination'!A:A, 'Medical Examination'!D:D)</f>
        <v>No</v>
      </c>
      <c r="K1564" t="str">
        <f>_xlfn.XLOOKUP(Table4[[#This Row],[Customer ID]], 'Medical Examination'!A:A, 'Medical Examination'!E:E)</f>
        <v>No</v>
      </c>
      <c r="L1564" t="str">
        <f>_xlfn.XLOOKUP(Table4[[#This Row],[Customer ID]], 'Medical Examination'!A:A, 'Medical Examination'!F:F)</f>
        <v>No</v>
      </c>
      <c r="M1564">
        <f>_xlfn.XLOOKUP(Table4[[#This Row],[Customer ID]], 'Medical Examination'!A:A, 'Medical Examination'!G:G)</f>
        <v>1</v>
      </c>
      <c r="N1564" t="str">
        <f>_xlfn.XLOOKUP(Table4[[#This Row],[Customer ID]], 'Medical Examination'!A:A, 'Medical Examination'!H:H)</f>
        <v>No</v>
      </c>
      <c r="O1564" t="str">
        <f>_xlfn.XLOOKUP(Table4[[#This Row],[Customer ID]], 'Medical Examination'!A:A, 'Medical Examination'!I:I)</f>
        <v>Normal</v>
      </c>
      <c r="P1564" t="str">
        <f>_xlfn.XLOOKUP(Table4[[#This Row],[Customer ID]], 'Medical Examination'!A:A, 'Medical Examination'!J:J)</f>
        <v>Overweight</v>
      </c>
      <c r="Q1564" s="1">
        <f>_xlfn.XLOOKUP(Table4[[#This Row],[Customer ID]], Hospitalisation!A:A, Hospitalisation!E:E)</f>
        <v>6455.86</v>
      </c>
      <c r="R1564" t="str">
        <f>_xlfn.XLOOKUP(Table4[[#This Row],[Customer ID]], Hospitalisation!A:A, Hospitalisation!F:F)</f>
        <v>Tier - 3</v>
      </c>
      <c r="S1564" t="str">
        <f>_xlfn.XLOOKUP(Table4[[#This Row],[Customer ID]], Hospitalisation!A:A, Hospitalisation!G:G)</f>
        <v>Tier - 3</v>
      </c>
      <c r="T1564" t="str">
        <f>_xlfn.XLOOKUP(Table4[[#This Row],[Customer ID]], Hospitalisation!A:A, Hospitalisation!H:H)</f>
        <v>R1012</v>
      </c>
      <c r="U1564" t="str" cm="1">
        <f t="array" ref="U1564">_xlfn.IFS(Table4[[#This Row],[Age]]&lt;=29,"Youth",Table4[[#This Row],[Age]]&lt;=49,"Adults",Table4[[#This Row],[Age]]&gt;=50,"Senior")</f>
        <v>Adults</v>
      </c>
    </row>
    <row r="1565" spans="1:21">
      <c r="A1565" t="s">
        <v>4096</v>
      </c>
      <c r="B1565" t="str">
        <f>_xlfn.XLOOKUP(Table4[[#This Row],[Customer ID]],Table1[[#This Row],[Customer ID]],Table1[[#This Row],[TITLE]],0)</f>
        <v>Mr</v>
      </c>
      <c r="C1565" t="str" cm="1">
        <f t="array" ref="C1565">_xlfn.XLOOKUP(Table4[[#This Row],[Customer ID]],Table1[[#All],[Customer ID]],Table1[[#All],[FIRST NAME]],0)</f>
        <v>Paul</v>
      </c>
      <c r="D1565" t="str" cm="1">
        <f t="array" ref="D1565">_xlfn.XLOOKUP(Table4[[#This Row],[Customer ID]],Table1[[#All],[Customer ID]],Table1[[#All],[LAST NAME]],0)</f>
        <v>Ryan</v>
      </c>
      <c r="E1565" s="5" cm="1">
        <f t="array" ref="E1565">_xlfn.XLOOKUP(Table4[[#This Row],[Customer ID]],Table3[[#All],[Customer ID]],Table3[[#All],[Date of Birth]],0)</f>
        <v>31250</v>
      </c>
      <c r="F1565" cm="1">
        <f t="array" ref="F1565">_xlfn.XLOOKUP(Table4[[#This Row],[Customer ID]],Table3[[#All],[Customer ID]],Table3[[#All],[Age]],0)</f>
        <v>37</v>
      </c>
      <c r="G1565" cm="1">
        <f t="array" ref="G1565">_xlfn.XLOOKUP(Table4[[#This Row],[Customer ID]],Table3[[#All],[Customer ID]],Table3[[#All],[Children]],0)</f>
        <v>3</v>
      </c>
      <c r="H1565" cm="1">
        <f t="array" ref="H1565">_xlfn.XLOOKUP(Table4[[#This Row],[Customer ID]],Table2[[#All],[Customer ID]],Table2[[#All],[BMI]],0)</f>
        <v>46.53</v>
      </c>
      <c r="I1565" cm="1">
        <f t="array" ref="I1565">_xlfn.XLOOKUP(Table4[[#This Row],[Customer ID]],Table2[[#All],[Customer ID]],Table2[[#All],[HBA1C]],0)</f>
        <v>5.38</v>
      </c>
      <c r="J1565" t="str">
        <f>_xlfn.XLOOKUP(Table4[[#This Row],[Customer ID]], 'Medical Examination'!A:A, 'Medical Examination'!D:D)</f>
        <v>Yes</v>
      </c>
      <c r="K1565" t="str">
        <f>_xlfn.XLOOKUP(Table4[[#This Row],[Customer ID]], 'Medical Examination'!A:A, 'Medical Examination'!E:E)</f>
        <v>No</v>
      </c>
      <c r="L1565" t="str">
        <f>_xlfn.XLOOKUP(Table4[[#This Row],[Customer ID]], 'Medical Examination'!A:A, 'Medical Examination'!F:F)</f>
        <v>No</v>
      </c>
      <c r="M1565">
        <f>_xlfn.XLOOKUP(Table4[[#This Row],[Customer ID]], 'Medical Examination'!A:A, 'Medical Examination'!G:G)</f>
        <v>0</v>
      </c>
      <c r="N1565" t="str">
        <f>_xlfn.XLOOKUP(Table4[[#This Row],[Customer ID]], 'Medical Examination'!A:A, 'Medical Examination'!H:H)</f>
        <v>No</v>
      </c>
      <c r="O1565" t="str">
        <f>_xlfn.XLOOKUP(Table4[[#This Row],[Customer ID]], 'Medical Examination'!A:A, 'Medical Examination'!I:I)</f>
        <v>Normal</v>
      </c>
      <c r="P1565" t="str">
        <f>_xlfn.XLOOKUP(Table4[[#This Row],[Customer ID]], 'Medical Examination'!A:A, 'Medical Examination'!J:J)</f>
        <v>Obesity</v>
      </c>
      <c r="Q1565" s="1">
        <f>_xlfn.XLOOKUP(Table4[[#This Row],[Customer ID]], Hospitalisation!A:A, Hospitalisation!E:E)</f>
        <v>6435.62</v>
      </c>
      <c r="R1565" t="str">
        <f>_xlfn.XLOOKUP(Table4[[#This Row],[Customer ID]], Hospitalisation!A:A, Hospitalisation!F:F)</f>
        <v>Tier - 3</v>
      </c>
      <c r="S1565" t="str">
        <f>_xlfn.XLOOKUP(Table4[[#This Row],[Customer ID]], Hospitalisation!A:A, Hospitalisation!G:G)</f>
        <v>Tier - 2</v>
      </c>
      <c r="T1565" t="str">
        <f>_xlfn.XLOOKUP(Table4[[#This Row],[Customer ID]], Hospitalisation!A:A, Hospitalisation!H:H)</f>
        <v>R1013</v>
      </c>
      <c r="U1565" t="str" cm="1">
        <f t="array" ref="U1565">_xlfn.IFS(Table4[[#This Row],[Age]]&lt;=29,"Youth",Table4[[#This Row],[Age]]&lt;=49,"Adults",Table4[[#This Row],[Age]]&gt;=50,"Senior")</f>
        <v>Adults</v>
      </c>
    </row>
    <row r="1566" spans="1:21">
      <c r="A1566" t="s">
        <v>4097</v>
      </c>
      <c r="B1566" t="str">
        <f>_xlfn.XLOOKUP(Table4[[#This Row],[Customer ID]],Table1[[#This Row],[Customer ID]],Table1[[#This Row],[TITLE]],0)</f>
        <v>Mr</v>
      </c>
      <c r="C1566" t="str" cm="1">
        <f t="array" ref="C1566">_xlfn.XLOOKUP(Table4[[#This Row],[Customer ID]],Table1[[#All],[Customer ID]],Table1[[#All],[FIRST NAME]],0)</f>
        <v>Michael D</v>
      </c>
      <c r="D1566" t="str" cm="1">
        <f t="array" ref="D1566">_xlfn.XLOOKUP(Table4[[#This Row],[Customer ID]],Table1[[#All],[Customer ID]],Table1[[#All],[LAST NAME]],0)</f>
        <v>Hoffman</v>
      </c>
      <c r="E1566" s="5" cm="1">
        <f t="array" ref="E1566">_xlfn.XLOOKUP(Table4[[#This Row],[Customer ID]],Table3[[#All],[Customer ID]],Table3[[#All],[Date of Birth]],0)</f>
        <v>27611</v>
      </c>
      <c r="F1566" cm="1">
        <f t="array" ref="F1566">_xlfn.XLOOKUP(Table4[[#This Row],[Customer ID]],Table3[[#All],[Customer ID]],Table3[[#All],[Age]],0)</f>
        <v>47</v>
      </c>
      <c r="G1566" cm="1">
        <f t="array" ref="G1566">_xlfn.XLOOKUP(Table4[[#This Row],[Customer ID]],Table3[[#All],[Customer ID]],Table3[[#All],[Children]],0)</f>
        <v>1</v>
      </c>
      <c r="H1566" cm="1">
        <f t="array" ref="H1566">_xlfn.XLOOKUP(Table4[[#This Row],[Customer ID]],Table2[[#All],[Customer ID]],Table2[[#All],[BMI]],0)</f>
        <v>20.58</v>
      </c>
      <c r="I1566" cm="1">
        <f t="array" ref="I1566">_xlfn.XLOOKUP(Table4[[#This Row],[Customer ID]],Table2[[#All],[Customer ID]],Table2[[#All],[HBA1C]],0)</f>
        <v>11.04</v>
      </c>
      <c r="J1566" t="str">
        <f>_xlfn.XLOOKUP(Table4[[#This Row],[Customer ID]], 'Medical Examination'!A:A, 'Medical Examination'!D:D)</f>
        <v>Yes</v>
      </c>
      <c r="K1566" t="str">
        <f>_xlfn.XLOOKUP(Table4[[#This Row],[Customer ID]], 'Medical Examination'!A:A, 'Medical Examination'!E:E)</f>
        <v>No</v>
      </c>
      <c r="L1566" t="str">
        <f>_xlfn.XLOOKUP(Table4[[#This Row],[Customer ID]], 'Medical Examination'!A:A, 'Medical Examination'!F:F)</f>
        <v>No</v>
      </c>
      <c r="M1566">
        <f>_xlfn.XLOOKUP(Table4[[#This Row],[Customer ID]], 'Medical Examination'!A:A, 'Medical Examination'!G:G)</f>
        <v>1</v>
      </c>
      <c r="N1566" t="str">
        <f>_xlfn.XLOOKUP(Table4[[#This Row],[Customer ID]], 'Medical Examination'!A:A, 'Medical Examination'!H:H)</f>
        <v>No</v>
      </c>
      <c r="O1566" t="str">
        <f>_xlfn.XLOOKUP(Table4[[#This Row],[Customer ID]], 'Medical Examination'!A:A, 'Medical Examination'!I:I)</f>
        <v>Diabetes</v>
      </c>
      <c r="P1566" t="str">
        <f>_xlfn.XLOOKUP(Table4[[#This Row],[Customer ID]], 'Medical Examination'!A:A, 'Medical Examination'!J:J)</f>
        <v>Normal Weight</v>
      </c>
      <c r="Q1566" s="1">
        <f>_xlfn.XLOOKUP(Table4[[#This Row],[Customer ID]], Hospitalisation!A:A, Hospitalisation!E:E)</f>
        <v>6423.48</v>
      </c>
      <c r="R1566" t="str">
        <f>_xlfn.XLOOKUP(Table4[[#This Row],[Customer ID]], Hospitalisation!A:A, Hospitalisation!F:F)</f>
        <v>Tier - 2</v>
      </c>
      <c r="S1566" t="str">
        <f>_xlfn.XLOOKUP(Table4[[#This Row],[Customer ID]], Hospitalisation!A:A, Hospitalisation!G:G)</f>
        <v>Tier - 3</v>
      </c>
      <c r="T1566" t="str">
        <f>_xlfn.XLOOKUP(Table4[[#This Row],[Customer ID]], Hospitalisation!A:A, Hospitalisation!H:H)</f>
        <v>R1013</v>
      </c>
      <c r="U1566" t="str" cm="1">
        <f t="array" ref="U1566">_xlfn.IFS(Table4[[#This Row],[Age]]&lt;=29,"Youth",Table4[[#This Row],[Age]]&lt;=49,"Adults",Table4[[#This Row],[Age]]&gt;=50,"Senior")</f>
        <v>Adults</v>
      </c>
    </row>
    <row r="1567" spans="1:21">
      <c r="A1567" t="s">
        <v>4099</v>
      </c>
      <c r="B1567" t="str">
        <f>_xlfn.XLOOKUP(Table4[[#This Row],[Customer ID]],Table1[[#This Row],[Customer ID]],Table1[[#This Row],[TITLE]],0)</f>
        <v>Ms</v>
      </c>
      <c r="C1567" t="str" cm="1">
        <f t="array" ref="C1567">_xlfn.XLOOKUP(Table4[[#This Row],[Customer ID]],Table1[[#All],[Customer ID]],Table1[[#All],[FIRST NAME]],0)</f>
        <v>Marina</v>
      </c>
      <c r="D1567" t="str" cm="1">
        <f t="array" ref="D1567">_xlfn.XLOOKUP(Table4[[#This Row],[Customer ID]],Table1[[#All],[Customer ID]],Table1[[#All],[LAST NAME]],0)</f>
        <v>Wong</v>
      </c>
      <c r="E1567" s="5" cm="1">
        <f t="array" ref="E1567">_xlfn.XLOOKUP(Table4[[#This Row],[Customer ID]],Table3[[#All],[Customer ID]],Table3[[#All],[Date of Birth]],0)</f>
        <v>28124</v>
      </c>
      <c r="F1567" cm="1">
        <f t="array" ref="F1567">_xlfn.XLOOKUP(Table4[[#This Row],[Customer ID]],Table3[[#All],[Customer ID]],Table3[[#All],[Age]],0)</f>
        <v>46</v>
      </c>
      <c r="G1567" cm="1">
        <f t="array" ref="G1567">_xlfn.XLOOKUP(Table4[[#This Row],[Customer ID]],Table3[[#All],[Customer ID]],Table3[[#All],[Children]],0)</f>
        <v>2</v>
      </c>
      <c r="H1567" cm="1">
        <f t="array" ref="H1567">_xlfn.XLOOKUP(Table4[[#This Row],[Customer ID]],Table2[[#All],[Customer ID]],Table2[[#All],[BMI]],0)</f>
        <v>19.53</v>
      </c>
      <c r="I1567" cm="1">
        <f t="array" ref="I1567">_xlfn.XLOOKUP(Table4[[#This Row],[Customer ID]],Table2[[#All],[Customer ID]],Table2[[#All],[HBA1C]],0)</f>
        <v>6.09</v>
      </c>
      <c r="J1567" t="str">
        <f>_xlfn.XLOOKUP(Table4[[#This Row],[Customer ID]], 'Medical Examination'!A:A, 'Medical Examination'!D:D)</f>
        <v>Yes</v>
      </c>
      <c r="K1567" t="str">
        <f>_xlfn.XLOOKUP(Table4[[#This Row],[Customer ID]], 'Medical Examination'!A:A, 'Medical Examination'!E:E)</f>
        <v>No</v>
      </c>
      <c r="L1567" t="str">
        <f>_xlfn.XLOOKUP(Table4[[#This Row],[Customer ID]], 'Medical Examination'!A:A, 'Medical Examination'!F:F)</f>
        <v>No</v>
      </c>
      <c r="M1567">
        <f>_xlfn.XLOOKUP(Table4[[#This Row],[Customer ID]], 'Medical Examination'!A:A, 'Medical Examination'!G:G)</f>
        <v>0</v>
      </c>
      <c r="N1567" t="str">
        <f>_xlfn.XLOOKUP(Table4[[#This Row],[Customer ID]], 'Medical Examination'!A:A, 'Medical Examination'!H:H)</f>
        <v>No</v>
      </c>
      <c r="O1567" t="str">
        <f>_xlfn.XLOOKUP(Table4[[#This Row],[Customer ID]], 'Medical Examination'!A:A, 'Medical Examination'!I:I)</f>
        <v>Prediabetes</v>
      </c>
      <c r="P1567" t="str">
        <f>_xlfn.XLOOKUP(Table4[[#This Row],[Customer ID]], 'Medical Examination'!A:A, 'Medical Examination'!J:J)</f>
        <v>Normal Weight</v>
      </c>
      <c r="Q1567" s="1">
        <f>_xlfn.XLOOKUP(Table4[[#This Row],[Customer ID]], Hospitalisation!A:A, Hospitalisation!E:E)</f>
        <v>6417.28</v>
      </c>
      <c r="R1567" t="str">
        <f>_xlfn.XLOOKUP(Table4[[#This Row],[Customer ID]], Hospitalisation!A:A, Hospitalisation!F:F)</f>
        <v>Tier - 2</v>
      </c>
      <c r="S1567" t="str">
        <f>_xlfn.XLOOKUP(Table4[[#This Row],[Customer ID]], Hospitalisation!A:A, Hospitalisation!G:G)</f>
        <v>Tier - 3</v>
      </c>
      <c r="T1567" t="str">
        <f>_xlfn.XLOOKUP(Table4[[#This Row],[Customer ID]], Hospitalisation!A:A, Hospitalisation!H:H)</f>
        <v>R1013</v>
      </c>
      <c r="U1567" t="str" cm="1">
        <f t="array" ref="U1567">_xlfn.IFS(Table4[[#This Row],[Age]]&lt;=29,"Youth",Table4[[#This Row],[Age]]&lt;=49,"Adults",Table4[[#This Row],[Age]]&gt;=50,"Senior")</f>
        <v>Adults</v>
      </c>
    </row>
    <row r="1568" spans="1:21">
      <c r="A1568" t="s">
        <v>4102</v>
      </c>
      <c r="B1568" t="str">
        <f>_xlfn.XLOOKUP(Table4[[#This Row],[Customer ID]],Table1[[#This Row],[Customer ID]],Table1[[#This Row],[TITLE]],0)</f>
        <v>Ms</v>
      </c>
      <c r="C1568" t="str" cm="1">
        <f t="array" ref="C1568">_xlfn.XLOOKUP(Table4[[#This Row],[Customer ID]],Table1[[#All],[Customer ID]],Table1[[#All],[FIRST NAME]],0)</f>
        <v>Caroline</v>
      </c>
      <c r="D1568" t="str" cm="1">
        <f t="array" ref="D1568">_xlfn.XLOOKUP(Table4[[#This Row],[Customer ID]],Table1[[#All],[Customer ID]],Table1[[#All],[LAST NAME]],0)</f>
        <v>Lea</v>
      </c>
      <c r="E1568" s="5" cm="1">
        <f t="array" ref="E1568">_xlfn.XLOOKUP(Table4[[#This Row],[Customer ID]],Table3[[#All],[Customer ID]],Table3[[#All],[Date of Birth]],0)</f>
        <v>32024</v>
      </c>
      <c r="F1568" cm="1">
        <f t="array" ref="F1568">_xlfn.XLOOKUP(Table4[[#This Row],[Customer ID]],Table3[[#All],[Customer ID]],Table3[[#All],[Age]],0)</f>
        <v>35</v>
      </c>
      <c r="G1568" cm="1">
        <f t="array" ref="G1568">_xlfn.XLOOKUP(Table4[[#This Row],[Customer ID]],Table3[[#All],[Customer ID]],Table3[[#All],[Children]],0)</f>
        <v>3</v>
      </c>
      <c r="H1568" cm="1">
        <f t="array" ref="H1568">_xlfn.XLOOKUP(Table4[[#This Row],[Customer ID]],Table2[[#All],[Customer ID]],Table2[[#All],[BMI]],0)</f>
        <v>27.7</v>
      </c>
      <c r="I1568" cm="1">
        <f t="array" ref="I1568">_xlfn.XLOOKUP(Table4[[#This Row],[Customer ID]],Table2[[#All],[Customer ID]],Table2[[#All],[HBA1C]],0)</f>
        <v>4.71</v>
      </c>
      <c r="J1568" t="str">
        <f>_xlfn.XLOOKUP(Table4[[#This Row],[Customer ID]], 'Medical Examination'!A:A, 'Medical Examination'!D:D)</f>
        <v>No</v>
      </c>
      <c r="K1568" t="str">
        <f>_xlfn.XLOOKUP(Table4[[#This Row],[Customer ID]], 'Medical Examination'!A:A, 'Medical Examination'!E:E)</f>
        <v>No</v>
      </c>
      <c r="L1568" t="str">
        <f>_xlfn.XLOOKUP(Table4[[#This Row],[Customer ID]], 'Medical Examination'!A:A, 'Medical Examination'!F:F)</f>
        <v>No</v>
      </c>
      <c r="M1568">
        <f>_xlfn.XLOOKUP(Table4[[#This Row],[Customer ID]], 'Medical Examination'!A:A, 'Medical Examination'!G:G)</f>
        <v>1</v>
      </c>
      <c r="N1568" t="str">
        <f>_xlfn.XLOOKUP(Table4[[#This Row],[Customer ID]], 'Medical Examination'!A:A, 'Medical Examination'!H:H)</f>
        <v>No</v>
      </c>
      <c r="O1568" t="str">
        <f>_xlfn.XLOOKUP(Table4[[#This Row],[Customer ID]], 'Medical Examination'!A:A, 'Medical Examination'!I:I)</f>
        <v>Normal</v>
      </c>
      <c r="P1568" t="str">
        <f>_xlfn.XLOOKUP(Table4[[#This Row],[Customer ID]], 'Medical Examination'!A:A, 'Medical Examination'!J:J)</f>
        <v>Overweight</v>
      </c>
      <c r="Q1568" s="1">
        <f>_xlfn.XLOOKUP(Table4[[#This Row],[Customer ID]], Hospitalisation!A:A, Hospitalisation!E:E)</f>
        <v>6414.18</v>
      </c>
      <c r="R1568" t="str">
        <f>_xlfn.XLOOKUP(Table4[[#This Row],[Customer ID]], Hospitalisation!A:A, Hospitalisation!F:F)</f>
        <v>Tier - 2</v>
      </c>
      <c r="S1568" t="str">
        <f>_xlfn.XLOOKUP(Table4[[#This Row],[Customer ID]], Hospitalisation!A:A, Hospitalisation!G:G)</f>
        <v>Tier - 2</v>
      </c>
      <c r="T1568" t="str">
        <f>_xlfn.XLOOKUP(Table4[[#This Row],[Customer ID]], Hospitalisation!A:A, Hospitalisation!H:H)</f>
        <v>R1011</v>
      </c>
      <c r="U1568" t="str" cm="1">
        <f t="array" ref="U1568">_xlfn.IFS(Table4[[#This Row],[Age]]&lt;=29,"Youth",Table4[[#This Row],[Age]]&lt;=49,"Adults",Table4[[#This Row],[Age]]&gt;=50,"Senior")</f>
        <v>Adults</v>
      </c>
    </row>
    <row r="1569" spans="1:21">
      <c r="A1569" t="s">
        <v>4104</v>
      </c>
      <c r="B1569" t="str">
        <f>_xlfn.XLOOKUP(Table4[[#This Row],[Customer ID]],Table1[[#This Row],[Customer ID]],Table1[[#This Row],[TITLE]],0)</f>
        <v>Mr</v>
      </c>
      <c r="C1569" t="str" cm="1">
        <f t="array" ref="C1569">_xlfn.XLOOKUP(Table4[[#This Row],[Customer ID]],Table1[[#All],[Customer ID]],Table1[[#All],[FIRST NAME]],0)</f>
        <v>Ross P</v>
      </c>
      <c r="D1569" t="str" cm="1">
        <f t="array" ref="D1569">_xlfn.XLOOKUP(Table4[[#This Row],[Customer ID]],Table1[[#All],[Customer ID]],Table1[[#All],[LAST NAME]],0)</f>
        <v>Patterson</v>
      </c>
      <c r="E1569" s="5" cm="1">
        <f t="array" ref="E1569">_xlfn.XLOOKUP(Table4[[#This Row],[Customer ID]],Table3[[#All],[Customer ID]],Table3[[#All],[Date of Birth]],0)</f>
        <v>26167</v>
      </c>
      <c r="F1569" cm="1">
        <f t="array" ref="F1569">_xlfn.XLOOKUP(Table4[[#This Row],[Customer ID]],Table3[[#All],[Customer ID]],Table3[[#All],[Age]],0)</f>
        <v>51</v>
      </c>
      <c r="G1569" cm="1">
        <f t="array" ref="G1569">_xlfn.XLOOKUP(Table4[[#This Row],[Customer ID]],Table3[[#All],[Customer ID]],Table3[[#All],[Children]],0)</f>
        <v>0</v>
      </c>
      <c r="H1569" cm="1">
        <f t="array" ref="H1569">_xlfn.XLOOKUP(Table4[[#This Row],[Customer ID]],Table2[[#All],[Customer ID]],Table2[[#All],[BMI]],0)</f>
        <v>18.920000000000002</v>
      </c>
      <c r="I1569" cm="1">
        <f t="array" ref="I1569">_xlfn.XLOOKUP(Table4[[#This Row],[Customer ID]],Table2[[#All],[Customer ID]],Table2[[#All],[HBA1C]],0)</f>
        <v>8.18</v>
      </c>
      <c r="J1569" t="str">
        <f>_xlfn.XLOOKUP(Table4[[#This Row],[Customer ID]], 'Medical Examination'!A:A, 'Medical Examination'!D:D)</f>
        <v>No</v>
      </c>
      <c r="K1569" t="str">
        <f>_xlfn.XLOOKUP(Table4[[#This Row],[Customer ID]], 'Medical Examination'!A:A, 'Medical Examination'!E:E)</f>
        <v>No</v>
      </c>
      <c r="L1569" t="str">
        <f>_xlfn.XLOOKUP(Table4[[#This Row],[Customer ID]], 'Medical Examination'!A:A, 'Medical Examination'!F:F)</f>
        <v>No</v>
      </c>
      <c r="M1569">
        <f>_xlfn.XLOOKUP(Table4[[#This Row],[Customer ID]], 'Medical Examination'!A:A, 'Medical Examination'!G:G)</f>
        <v>0</v>
      </c>
      <c r="N1569" t="str">
        <f>_xlfn.XLOOKUP(Table4[[#This Row],[Customer ID]], 'Medical Examination'!A:A, 'Medical Examination'!H:H)</f>
        <v>No</v>
      </c>
      <c r="O1569" t="str">
        <f>_xlfn.XLOOKUP(Table4[[#This Row],[Customer ID]], 'Medical Examination'!A:A, 'Medical Examination'!I:I)</f>
        <v>Diabetes</v>
      </c>
      <c r="P1569" t="str">
        <f>_xlfn.XLOOKUP(Table4[[#This Row],[Customer ID]], 'Medical Examination'!A:A, 'Medical Examination'!J:J)</f>
        <v>Normal Weight</v>
      </c>
      <c r="Q1569" s="1">
        <f>_xlfn.XLOOKUP(Table4[[#This Row],[Customer ID]], Hospitalisation!A:A, Hospitalisation!E:E)</f>
        <v>6412.34</v>
      </c>
      <c r="R1569" t="str">
        <f>_xlfn.XLOOKUP(Table4[[#This Row],[Customer ID]], Hospitalisation!A:A, Hospitalisation!F:F)</f>
        <v>Tier - 2</v>
      </c>
      <c r="S1569" t="str">
        <f>_xlfn.XLOOKUP(Table4[[#This Row],[Customer ID]], Hospitalisation!A:A, Hospitalisation!G:G)</f>
        <v>Tier - 3</v>
      </c>
      <c r="T1569" t="str">
        <f>_xlfn.XLOOKUP(Table4[[#This Row],[Customer ID]], Hospitalisation!A:A, Hospitalisation!H:H)</f>
        <v>R1013</v>
      </c>
      <c r="U1569" t="str" cm="1">
        <f t="array" ref="U1569">_xlfn.IFS(Table4[[#This Row],[Age]]&lt;=29,"Youth",Table4[[#This Row],[Age]]&lt;=49,"Adults",Table4[[#This Row],[Age]]&gt;=50,"Senior")</f>
        <v>Senior</v>
      </c>
    </row>
    <row r="1570" spans="1:21">
      <c r="A1570" t="s">
        <v>4106</v>
      </c>
      <c r="B1570" t="str">
        <f>_xlfn.XLOOKUP(Table4[[#This Row],[Customer ID]],Table1[[#This Row],[Customer ID]],Table1[[#This Row],[TITLE]],0)</f>
        <v>Ms</v>
      </c>
      <c r="C1570" t="str" cm="1">
        <f t="array" ref="C1570">_xlfn.XLOOKUP(Table4[[#This Row],[Customer ID]],Table1[[#All],[Customer ID]],Table1[[#All],[FIRST NAME]],0)</f>
        <v>Aoife</v>
      </c>
      <c r="D1570" t="str" cm="1">
        <f t="array" ref="D1570">_xlfn.XLOOKUP(Table4[[#This Row],[Customer ID]],Table1[[#All],[Customer ID]],Table1[[#All],[LAST NAME]],0)</f>
        <v>Quigley</v>
      </c>
      <c r="E1570" s="5" cm="1">
        <f t="array" ref="E1570">_xlfn.XLOOKUP(Table4[[#This Row],[Customer ID]],Table3[[#All],[Customer ID]],Table3[[#All],[Date of Birth]],0)</f>
        <v>25800</v>
      </c>
      <c r="F1570" cm="1">
        <f t="array" ref="F1570">_xlfn.XLOOKUP(Table4[[#This Row],[Customer ID]],Table3[[#All],[Customer ID]],Table3[[#All],[Age]],0)</f>
        <v>52</v>
      </c>
      <c r="G1570" cm="1">
        <f t="array" ref="G1570">_xlfn.XLOOKUP(Table4[[#This Row],[Customer ID]],Table3[[#All],[Customer ID]],Table3[[#All],[Children]],0)</f>
        <v>0</v>
      </c>
      <c r="H1570" cm="1">
        <f t="array" ref="H1570">_xlfn.XLOOKUP(Table4[[#This Row],[Customer ID]],Table2[[#All],[Customer ID]],Table2[[#All],[BMI]],0)</f>
        <v>17.760000000000002</v>
      </c>
      <c r="I1570" cm="1">
        <f t="array" ref="I1570">_xlfn.XLOOKUP(Table4[[#This Row],[Customer ID]],Table2[[#All],[Customer ID]],Table2[[#All],[HBA1C]],0)</f>
        <v>11.18</v>
      </c>
      <c r="J1570" t="str">
        <f>_xlfn.XLOOKUP(Table4[[#This Row],[Customer ID]], 'Medical Examination'!A:A, 'Medical Examination'!D:D)</f>
        <v>Yes</v>
      </c>
      <c r="K1570" t="str">
        <f>_xlfn.XLOOKUP(Table4[[#This Row],[Customer ID]], 'Medical Examination'!A:A, 'Medical Examination'!E:E)</f>
        <v>No</v>
      </c>
      <c r="L1570" t="str">
        <f>_xlfn.XLOOKUP(Table4[[#This Row],[Customer ID]], 'Medical Examination'!A:A, 'Medical Examination'!F:F)</f>
        <v>No</v>
      </c>
      <c r="M1570">
        <f>_xlfn.XLOOKUP(Table4[[#This Row],[Customer ID]], 'Medical Examination'!A:A, 'Medical Examination'!G:G)</f>
        <v>2</v>
      </c>
      <c r="N1570" t="str">
        <f>_xlfn.XLOOKUP(Table4[[#This Row],[Customer ID]], 'Medical Examination'!A:A, 'Medical Examination'!H:H)</f>
        <v>No</v>
      </c>
      <c r="O1570" t="str">
        <f>_xlfn.XLOOKUP(Table4[[#This Row],[Customer ID]], 'Medical Examination'!A:A, 'Medical Examination'!I:I)</f>
        <v>Diabetes</v>
      </c>
      <c r="P1570" t="str">
        <f>_xlfn.XLOOKUP(Table4[[#This Row],[Customer ID]], 'Medical Examination'!A:A, 'Medical Examination'!J:J)</f>
        <v>Underweight</v>
      </c>
      <c r="Q1570" s="1">
        <f>_xlfn.XLOOKUP(Table4[[#This Row],[Customer ID]], Hospitalisation!A:A, Hospitalisation!E:E)</f>
        <v>6407.05</v>
      </c>
      <c r="R1570" t="str">
        <f>_xlfn.XLOOKUP(Table4[[#This Row],[Customer ID]], Hospitalisation!A:A, Hospitalisation!F:F)</f>
        <v>Tier - 2</v>
      </c>
      <c r="S1570" t="str">
        <f>_xlfn.XLOOKUP(Table4[[#This Row],[Customer ID]], Hospitalisation!A:A, Hospitalisation!G:G)</f>
        <v>Tier - 1</v>
      </c>
      <c r="T1570" t="str">
        <f>_xlfn.XLOOKUP(Table4[[#This Row],[Customer ID]], Hospitalisation!A:A, Hospitalisation!H:H)</f>
        <v>R1013</v>
      </c>
      <c r="U1570" t="str" cm="1">
        <f t="array" ref="U1570">_xlfn.IFS(Table4[[#This Row],[Age]]&lt;=29,"Youth",Table4[[#This Row],[Age]]&lt;=49,"Adults",Table4[[#This Row],[Age]]&gt;=50,"Senior")</f>
        <v>Senior</v>
      </c>
    </row>
    <row r="1571" spans="1:21">
      <c r="A1571" t="s">
        <v>4109</v>
      </c>
      <c r="B1571" t="str">
        <f>_xlfn.XLOOKUP(Table4[[#This Row],[Customer ID]],Table1[[#This Row],[Customer ID]],Table1[[#This Row],[TITLE]],0)</f>
        <v>Mr</v>
      </c>
      <c r="C1571" t="str" cm="1">
        <f t="array" ref="C1571">_xlfn.XLOOKUP(Table4[[#This Row],[Customer ID]],Table1[[#All],[Customer ID]],Table1[[#All],[FIRST NAME]],0)</f>
        <v>Wesley</v>
      </c>
      <c r="D1571" t="str" cm="1">
        <f t="array" ref="D1571">_xlfn.XLOOKUP(Table4[[#This Row],[Customer ID]],Table1[[#All],[Customer ID]],Table1[[#All],[LAST NAME]],0)</f>
        <v>Korir</v>
      </c>
      <c r="E1571" s="5" cm="1">
        <f t="array" ref="E1571">_xlfn.XLOOKUP(Table4[[#This Row],[Customer ID]],Table3[[#All],[Customer ID]],Table3[[#All],[Date of Birth]],0)</f>
        <v>31391</v>
      </c>
      <c r="F1571" cm="1">
        <f t="array" ref="F1571">_xlfn.XLOOKUP(Table4[[#This Row],[Customer ID]],Table3[[#All],[Customer ID]],Table3[[#All],[Age]],0)</f>
        <v>37</v>
      </c>
      <c r="G1571" cm="1">
        <f t="array" ref="G1571">_xlfn.XLOOKUP(Table4[[#This Row],[Customer ID]],Table3[[#All],[Customer ID]],Table3[[#All],[Children]],0)</f>
        <v>2</v>
      </c>
      <c r="H1571" cm="1">
        <f t="array" ref="H1571">_xlfn.XLOOKUP(Table4[[#This Row],[Customer ID]],Table2[[#All],[Customer ID]],Table2[[#All],[BMI]],0)</f>
        <v>29.83</v>
      </c>
      <c r="I1571" cm="1">
        <f t="array" ref="I1571">_xlfn.XLOOKUP(Table4[[#This Row],[Customer ID]],Table2[[#All],[Customer ID]],Table2[[#All],[HBA1C]],0)</f>
        <v>5.03</v>
      </c>
      <c r="J1571" t="str">
        <f>_xlfn.XLOOKUP(Table4[[#This Row],[Customer ID]], 'Medical Examination'!A:A, 'Medical Examination'!D:D)</f>
        <v>Yes</v>
      </c>
      <c r="K1571" t="str">
        <f>_xlfn.XLOOKUP(Table4[[#This Row],[Customer ID]], 'Medical Examination'!A:A, 'Medical Examination'!E:E)</f>
        <v>No</v>
      </c>
      <c r="L1571" t="str">
        <f>_xlfn.XLOOKUP(Table4[[#This Row],[Customer ID]], 'Medical Examination'!A:A, 'Medical Examination'!F:F)</f>
        <v>No</v>
      </c>
      <c r="M1571">
        <f>_xlfn.XLOOKUP(Table4[[#This Row],[Customer ID]], 'Medical Examination'!A:A, 'Medical Examination'!G:G)</f>
        <v>0</v>
      </c>
      <c r="N1571" t="str">
        <f>_xlfn.XLOOKUP(Table4[[#This Row],[Customer ID]], 'Medical Examination'!A:A, 'Medical Examination'!H:H)</f>
        <v>No</v>
      </c>
      <c r="O1571" t="str">
        <f>_xlfn.XLOOKUP(Table4[[#This Row],[Customer ID]], 'Medical Examination'!A:A, 'Medical Examination'!I:I)</f>
        <v>Normal</v>
      </c>
      <c r="P1571" t="str">
        <f>_xlfn.XLOOKUP(Table4[[#This Row],[Customer ID]], 'Medical Examination'!A:A, 'Medical Examination'!J:J)</f>
        <v>Overweight</v>
      </c>
      <c r="Q1571" s="1">
        <f>_xlfn.XLOOKUP(Table4[[#This Row],[Customer ID]], Hospitalisation!A:A, Hospitalisation!E:E)</f>
        <v>6406.41</v>
      </c>
      <c r="R1571" t="str">
        <f>_xlfn.XLOOKUP(Table4[[#This Row],[Customer ID]], Hospitalisation!A:A, Hospitalisation!F:F)</f>
        <v>Tier - 1</v>
      </c>
      <c r="S1571" t="str">
        <f>_xlfn.XLOOKUP(Table4[[#This Row],[Customer ID]], Hospitalisation!A:A, Hospitalisation!G:G)</f>
        <v>Tier - 3</v>
      </c>
      <c r="T1571" t="str">
        <f>_xlfn.XLOOKUP(Table4[[#This Row],[Customer ID]], Hospitalisation!A:A, Hospitalisation!H:H)</f>
        <v>R1014</v>
      </c>
      <c r="U1571" t="str" cm="1">
        <f t="array" ref="U1571">_xlfn.IFS(Table4[[#This Row],[Age]]&lt;=29,"Youth",Table4[[#This Row],[Age]]&lt;=49,"Adults",Table4[[#This Row],[Age]]&gt;=50,"Senior")</f>
        <v>Adults</v>
      </c>
    </row>
    <row r="1572" spans="1:21">
      <c r="A1572" t="s">
        <v>4111</v>
      </c>
      <c r="B1572" t="str">
        <f>_xlfn.XLOOKUP(Table4[[#This Row],[Customer ID]],Table1[[#This Row],[Customer ID]],Table1[[#This Row],[TITLE]],0)</f>
        <v>Ms</v>
      </c>
      <c r="C1572" t="str" cm="1">
        <f t="array" ref="C1572">_xlfn.XLOOKUP(Table4[[#This Row],[Customer ID]],Table1[[#All],[Customer ID]],Table1[[#All],[FIRST NAME]],0)</f>
        <v>Rebecca J</v>
      </c>
      <c r="D1572" t="str" cm="1">
        <f t="array" ref="D1572">_xlfn.XLOOKUP(Table4[[#This Row],[Customer ID]],Table1[[#All],[Customer ID]],Table1[[#All],[LAST NAME]],0)</f>
        <v>Downs</v>
      </c>
      <c r="E1572" s="5" cm="1">
        <f t="array" ref="E1572">_xlfn.XLOOKUP(Table4[[#This Row],[Customer ID]],Table3[[#All],[Customer ID]],Table3[[#All],[Date of Birth]],0)</f>
        <v>32029</v>
      </c>
      <c r="F1572" cm="1">
        <f t="array" ref="F1572">_xlfn.XLOOKUP(Table4[[#This Row],[Customer ID]],Table3[[#All],[Customer ID]],Table3[[#All],[Age]],0)</f>
        <v>35</v>
      </c>
      <c r="G1572" cm="1">
        <f t="array" ref="G1572">_xlfn.XLOOKUP(Table4[[#This Row],[Customer ID]],Table3[[#All],[Customer ID]],Table3[[#All],[Children]],0)</f>
        <v>2</v>
      </c>
      <c r="H1572" cm="1">
        <f t="array" ref="H1572">_xlfn.XLOOKUP(Table4[[#This Row],[Customer ID]],Table2[[#All],[Customer ID]],Table2[[#All],[BMI]],0)</f>
        <v>23.465</v>
      </c>
      <c r="I1572" cm="1">
        <f t="array" ref="I1572">_xlfn.XLOOKUP(Table4[[#This Row],[Customer ID]],Table2[[#All],[Customer ID]],Table2[[#All],[HBA1C]],0)</f>
        <v>5.56</v>
      </c>
      <c r="J1572" t="str">
        <f>_xlfn.XLOOKUP(Table4[[#This Row],[Customer ID]], 'Medical Examination'!A:A, 'Medical Examination'!D:D)</f>
        <v>No</v>
      </c>
      <c r="K1572" t="str">
        <f>_xlfn.XLOOKUP(Table4[[#This Row],[Customer ID]], 'Medical Examination'!A:A, 'Medical Examination'!E:E)</f>
        <v>No</v>
      </c>
      <c r="L1572" t="str">
        <f>_xlfn.XLOOKUP(Table4[[#This Row],[Customer ID]], 'Medical Examination'!A:A, 'Medical Examination'!F:F)</f>
        <v>No</v>
      </c>
      <c r="M1572">
        <f>_xlfn.XLOOKUP(Table4[[#This Row],[Customer ID]], 'Medical Examination'!A:A, 'Medical Examination'!G:G)</f>
        <v>1</v>
      </c>
      <c r="N1572" t="str">
        <f>_xlfn.XLOOKUP(Table4[[#This Row],[Customer ID]], 'Medical Examination'!A:A, 'Medical Examination'!H:H)</f>
        <v>No</v>
      </c>
      <c r="O1572" t="str">
        <f>_xlfn.XLOOKUP(Table4[[#This Row],[Customer ID]], 'Medical Examination'!A:A, 'Medical Examination'!I:I)</f>
        <v>Normal</v>
      </c>
      <c r="P1572" t="str">
        <f>_xlfn.XLOOKUP(Table4[[#This Row],[Customer ID]], 'Medical Examination'!A:A, 'Medical Examination'!J:J)</f>
        <v>Normal Weight</v>
      </c>
      <c r="Q1572" s="1">
        <f>_xlfn.XLOOKUP(Table4[[#This Row],[Customer ID]], Hospitalisation!A:A, Hospitalisation!E:E)</f>
        <v>6402.29</v>
      </c>
      <c r="R1572" t="str">
        <f>_xlfn.XLOOKUP(Table4[[#This Row],[Customer ID]], Hospitalisation!A:A, Hospitalisation!F:F)</f>
        <v>Tier - 2</v>
      </c>
      <c r="S1572" t="str">
        <f>_xlfn.XLOOKUP(Table4[[#This Row],[Customer ID]], Hospitalisation!A:A, Hospitalisation!G:G)</f>
        <v>Tier - 3</v>
      </c>
      <c r="T1572" t="str">
        <f>_xlfn.XLOOKUP(Table4[[#This Row],[Customer ID]], Hospitalisation!A:A, Hospitalisation!H:H)</f>
        <v>R1024</v>
      </c>
      <c r="U1572" t="str" cm="1">
        <f t="array" ref="U1572">_xlfn.IFS(Table4[[#This Row],[Age]]&lt;=29,"Youth",Table4[[#This Row],[Age]]&lt;=49,"Adults",Table4[[#This Row],[Age]]&gt;=50,"Senior")</f>
        <v>Adults</v>
      </c>
    </row>
    <row r="1573" spans="1:21">
      <c r="A1573" t="s">
        <v>4113</v>
      </c>
      <c r="B1573" t="str">
        <f>_xlfn.XLOOKUP(Table4[[#This Row],[Customer ID]],Table1[[#This Row],[Customer ID]],Table1[[#This Row],[TITLE]],0)</f>
        <v>Mr</v>
      </c>
      <c r="C1573" t="str" cm="1">
        <f t="array" ref="C1573">_xlfn.XLOOKUP(Table4[[#This Row],[Customer ID]],Table1[[#All],[Customer ID]],Table1[[#All],[FIRST NAME]],0)</f>
        <v>Barry P</v>
      </c>
      <c r="D1573" t="str" cm="1">
        <f t="array" ref="D1573">_xlfn.XLOOKUP(Table4[[#This Row],[Customer ID]],Table1[[#All],[Customer ID]],Table1[[#All],[LAST NAME]],0)</f>
        <v>Young</v>
      </c>
      <c r="E1573" s="5" cm="1">
        <f t="array" ref="E1573">_xlfn.XLOOKUP(Table4[[#This Row],[Customer ID]],Table3[[#All],[Customer ID]],Table3[[#All],[Date of Birth]],0)</f>
        <v>30252</v>
      </c>
      <c r="F1573" cm="1">
        <f t="array" ref="F1573">_xlfn.XLOOKUP(Table4[[#This Row],[Customer ID]],Table3[[#All],[Customer ID]],Table3[[#All],[Age]],0)</f>
        <v>40</v>
      </c>
      <c r="G1573" cm="1">
        <f t="array" ref="G1573">_xlfn.XLOOKUP(Table4[[#This Row],[Customer ID]],Table3[[#All],[Customer ID]],Table3[[#All],[Children]],0)</f>
        <v>1</v>
      </c>
      <c r="H1573" cm="1">
        <f t="array" ref="H1573">_xlfn.XLOOKUP(Table4[[#This Row],[Customer ID]],Table2[[#All],[Customer ID]],Table2[[#All],[BMI]],0)</f>
        <v>29.355</v>
      </c>
      <c r="I1573" cm="1">
        <f t="array" ref="I1573">_xlfn.XLOOKUP(Table4[[#This Row],[Customer ID]],Table2[[#All],[Customer ID]],Table2[[#All],[HBA1C]],0)</f>
        <v>4.33</v>
      </c>
      <c r="J1573" t="str">
        <f>_xlfn.XLOOKUP(Table4[[#This Row],[Customer ID]], 'Medical Examination'!A:A, 'Medical Examination'!D:D)</f>
        <v>No</v>
      </c>
      <c r="K1573" t="str">
        <f>_xlfn.XLOOKUP(Table4[[#This Row],[Customer ID]], 'Medical Examination'!A:A, 'Medical Examination'!E:E)</f>
        <v>No</v>
      </c>
      <c r="L1573" t="str">
        <f>_xlfn.XLOOKUP(Table4[[#This Row],[Customer ID]], 'Medical Examination'!A:A, 'Medical Examination'!F:F)</f>
        <v>No</v>
      </c>
      <c r="M1573">
        <f>_xlfn.XLOOKUP(Table4[[#This Row],[Customer ID]], 'Medical Examination'!A:A, 'Medical Examination'!G:G)</f>
        <v>0</v>
      </c>
      <c r="N1573" t="str">
        <f>_xlfn.XLOOKUP(Table4[[#This Row],[Customer ID]], 'Medical Examination'!A:A, 'Medical Examination'!H:H)</f>
        <v>No</v>
      </c>
      <c r="O1573" t="str">
        <f>_xlfn.XLOOKUP(Table4[[#This Row],[Customer ID]], 'Medical Examination'!A:A, 'Medical Examination'!I:I)</f>
        <v>Normal</v>
      </c>
      <c r="P1573" t="str">
        <f>_xlfn.XLOOKUP(Table4[[#This Row],[Customer ID]], 'Medical Examination'!A:A, 'Medical Examination'!J:J)</f>
        <v>Overweight</v>
      </c>
      <c r="Q1573" s="1">
        <f>_xlfn.XLOOKUP(Table4[[#This Row],[Customer ID]], Hospitalisation!A:A, Hospitalisation!E:E)</f>
        <v>6393.6</v>
      </c>
      <c r="R1573" t="str">
        <f>_xlfn.XLOOKUP(Table4[[#This Row],[Customer ID]], Hospitalisation!A:A, Hospitalisation!F:F)</f>
        <v>Tier - 2</v>
      </c>
      <c r="S1573" t="str">
        <f>_xlfn.XLOOKUP(Table4[[#This Row],[Customer ID]], Hospitalisation!A:A, Hospitalisation!G:G)</f>
        <v>Tier - 1</v>
      </c>
      <c r="T1573" t="str">
        <f>_xlfn.XLOOKUP(Table4[[#This Row],[Customer ID]], Hospitalisation!A:A, Hospitalisation!H:H)</f>
        <v>R1012</v>
      </c>
      <c r="U1573" t="str" cm="1">
        <f t="array" ref="U1573">_xlfn.IFS(Table4[[#This Row],[Age]]&lt;=29,"Youth",Table4[[#This Row],[Age]]&lt;=49,"Adults",Table4[[#This Row],[Age]]&gt;=50,"Senior")</f>
        <v>Adults</v>
      </c>
    </row>
    <row r="1574" spans="1:21">
      <c r="A1574" t="s">
        <v>4115</v>
      </c>
      <c r="B1574" t="str">
        <f>_xlfn.XLOOKUP(Table4[[#This Row],[Customer ID]],Table1[[#This Row],[Customer ID]],Table1[[#This Row],[TITLE]],0)</f>
        <v>Mr</v>
      </c>
      <c r="C1574" t="str" cm="1">
        <f t="array" ref="C1574">_xlfn.XLOOKUP(Table4[[#This Row],[Customer ID]],Table1[[#All],[Customer ID]],Table1[[#All],[FIRST NAME]],0)</f>
        <v>Maciej</v>
      </c>
      <c r="D1574" t="str" cm="1">
        <f t="array" ref="D1574">_xlfn.XLOOKUP(Table4[[#This Row],[Customer ID]],Table1[[#All],[Customer ID]],Table1[[#All],[LAST NAME]],0)</f>
        <v>Zywek</v>
      </c>
      <c r="E1574" s="5" cm="1">
        <f t="array" ref="E1574">_xlfn.XLOOKUP(Table4[[#This Row],[Customer ID]],Table3[[#All],[Customer ID]],Table3[[#All],[Date of Birth]],0)</f>
        <v>35658</v>
      </c>
      <c r="F1574" cm="1">
        <f t="array" ref="F1574">_xlfn.XLOOKUP(Table4[[#This Row],[Customer ID]],Table3[[#All],[Customer ID]],Table3[[#All],[Age]],0)</f>
        <v>25</v>
      </c>
      <c r="G1574" cm="1">
        <f t="array" ref="G1574">_xlfn.XLOOKUP(Table4[[#This Row],[Customer ID]],Table3[[#All],[Customer ID]],Table3[[#All],[Children]],0)</f>
        <v>0</v>
      </c>
      <c r="H1574" cm="1">
        <f t="array" ref="H1574">_xlfn.XLOOKUP(Table4[[#This Row],[Customer ID]],Table2[[#All],[Customer ID]],Table2[[#All],[BMI]],0)</f>
        <v>35.49</v>
      </c>
      <c r="I1574" cm="1">
        <f t="array" ref="I1574">_xlfn.XLOOKUP(Table4[[#This Row],[Customer ID]],Table2[[#All],[Customer ID]],Table2[[#All],[HBA1C]],0)</f>
        <v>5.21</v>
      </c>
      <c r="J1574" t="str">
        <f>_xlfn.XLOOKUP(Table4[[#This Row],[Customer ID]], 'Medical Examination'!A:A, 'Medical Examination'!D:D)</f>
        <v>Yes</v>
      </c>
      <c r="K1574" t="str">
        <f>_xlfn.XLOOKUP(Table4[[#This Row],[Customer ID]], 'Medical Examination'!A:A, 'Medical Examination'!E:E)</f>
        <v>No</v>
      </c>
      <c r="L1574" t="str">
        <f>_xlfn.XLOOKUP(Table4[[#This Row],[Customer ID]], 'Medical Examination'!A:A, 'Medical Examination'!F:F)</f>
        <v>Yes</v>
      </c>
      <c r="M1574">
        <f>_xlfn.XLOOKUP(Table4[[#This Row],[Customer ID]], 'Medical Examination'!A:A, 'Medical Examination'!G:G)</f>
        <v>1</v>
      </c>
      <c r="N1574" t="str">
        <f>_xlfn.XLOOKUP(Table4[[#This Row],[Customer ID]], 'Medical Examination'!A:A, 'Medical Examination'!H:H)</f>
        <v>No</v>
      </c>
      <c r="O1574" t="str">
        <f>_xlfn.XLOOKUP(Table4[[#This Row],[Customer ID]], 'Medical Examination'!A:A, 'Medical Examination'!I:I)</f>
        <v>Normal</v>
      </c>
      <c r="P1574" t="str">
        <f>_xlfn.XLOOKUP(Table4[[#This Row],[Customer ID]], 'Medical Examination'!A:A, 'Medical Examination'!J:J)</f>
        <v>Obesity</v>
      </c>
      <c r="Q1574" s="1">
        <f>_xlfn.XLOOKUP(Table4[[#This Row],[Customer ID]], Hospitalisation!A:A, Hospitalisation!E:E)</f>
        <v>6389.53</v>
      </c>
      <c r="R1574" t="str">
        <f>_xlfn.XLOOKUP(Table4[[#This Row],[Customer ID]], Hospitalisation!A:A, Hospitalisation!F:F)</f>
        <v>Tier - 2</v>
      </c>
      <c r="S1574" t="str">
        <f>_xlfn.XLOOKUP(Table4[[#This Row],[Customer ID]], Hospitalisation!A:A, Hospitalisation!G:G)</f>
        <v>Tier - 2</v>
      </c>
      <c r="T1574" t="str">
        <f>_xlfn.XLOOKUP(Table4[[#This Row],[Customer ID]], Hospitalisation!A:A, Hospitalisation!H:H)</f>
        <v>R1021</v>
      </c>
      <c r="U1574" t="str" cm="1">
        <f t="array" ref="U1574">_xlfn.IFS(Table4[[#This Row],[Age]]&lt;=29,"Youth",Table4[[#This Row],[Age]]&lt;=49,"Adults",Table4[[#This Row],[Age]]&gt;=50,"Senior")</f>
        <v>Youth</v>
      </c>
    </row>
    <row r="1575" spans="1:21">
      <c r="A1575" t="s">
        <v>4118</v>
      </c>
      <c r="B1575" t="str">
        <f>_xlfn.XLOOKUP(Table4[[#This Row],[Customer ID]],Table1[[#This Row],[Customer ID]],Table1[[#This Row],[TITLE]],0)</f>
        <v>Mr</v>
      </c>
      <c r="C1575" t="str" cm="1">
        <f t="array" ref="C1575">_xlfn.XLOOKUP(Table4[[#This Row],[Customer ID]],Table1[[#All],[Customer ID]],Table1[[#All],[FIRST NAME]],0)</f>
        <v>Jerry D</v>
      </c>
      <c r="D1575" t="str" cm="1">
        <f t="array" ref="D1575">_xlfn.XLOOKUP(Table4[[#This Row],[Customer ID]],Table1[[#All],[Customer ID]],Table1[[#All],[LAST NAME]],0)</f>
        <v>Faulkner</v>
      </c>
      <c r="E1575" s="5" cm="1">
        <f t="array" ref="E1575">_xlfn.XLOOKUP(Table4[[#This Row],[Customer ID]],Table3[[#All],[Customer ID]],Table3[[#All],[Date of Birth]],0)</f>
        <v>30169</v>
      </c>
      <c r="F1575" cm="1">
        <f t="array" ref="F1575">_xlfn.XLOOKUP(Table4[[#This Row],[Customer ID]],Table3[[#All],[Customer ID]],Table3[[#All],[Age]],0)</f>
        <v>40</v>
      </c>
      <c r="G1575" cm="1">
        <f t="array" ref="G1575">_xlfn.XLOOKUP(Table4[[#This Row],[Customer ID]],Table3[[#All],[Customer ID]],Table3[[#All],[Children]],0)</f>
        <v>1</v>
      </c>
      <c r="H1575" cm="1">
        <f t="array" ref="H1575">_xlfn.XLOOKUP(Table4[[#This Row],[Customer ID]],Table2[[#All],[Customer ID]],Table2[[#All],[BMI]],0)</f>
        <v>26.315000000000001</v>
      </c>
      <c r="I1575" cm="1">
        <f t="array" ref="I1575">_xlfn.XLOOKUP(Table4[[#This Row],[Customer ID]],Table2[[#All],[Customer ID]],Table2[[#All],[HBA1C]],0)</f>
        <v>5.89</v>
      </c>
      <c r="J1575" t="str">
        <f>_xlfn.XLOOKUP(Table4[[#This Row],[Customer ID]], 'Medical Examination'!A:A, 'Medical Examination'!D:D)</f>
        <v>No</v>
      </c>
      <c r="K1575" t="str">
        <f>_xlfn.XLOOKUP(Table4[[#This Row],[Customer ID]], 'Medical Examination'!A:A, 'Medical Examination'!E:E)</f>
        <v>No</v>
      </c>
      <c r="L1575" t="str">
        <f>_xlfn.XLOOKUP(Table4[[#This Row],[Customer ID]], 'Medical Examination'!A:A, 'Medical Examination'!F:F)</f>
        <v>No</v>
      </c>
      <c r="M1575">
        <f>_xlfn.XLOOKUP(Table4[[#This Row],[Customer ID]], 'Medical Examination'!A:A, 'Medical Examination'!G:G)</f>
        <v>0</v>
      </c>
      <c r="N1575" t="str">
        <f>_xlfn.XLOOKUP(Table4[[#This Row],[Customer ID]], 'Medical Examination'!A:A, 'Medical Examination'!H:H)</f>
        <v>No</v>
      </c>
      <c r="O1575" t="str">
        <f>_xlfn.XLOOKUP(Table4[[#This Row],[Customer ID]], 'Medical Examination'!A:A, 'Medical Examination'!I:I)</f>
        <v>Prediabetes</v>
      </c>
      <c r="P1575" t="str">
        <f>_xlfn.XLOOKUP(Table4[[#This Row],[Customer ID]], 'Medical Examination'!A:A, 'Medical Examination'!J:J)</f>
        <v>Overweight</v>
      </c>
      <c r="Q1575" s="1">
        <f>_xlfn.XLOOKUP(Table4[[#This Row],[Customer ID]], Hospitalisation!A:A, Hospitalisation!E:E)</f>
        <v>6389.38</v>
      </c>
      <c r="R1575" t="str">
        <f>_xlfn.XLOOKUP(Table4[[#This Row],[Customer ID]], Hospitalisation!A:A, Hospitalisation!F:F)</f>
        <v>Tier - 1</v>
      </c>
      <c r="S1575" t="str">
        <f>_xlfn.XLOOKUP(Table4[[#This Row],[Customer ID]], Hospitalisation!A:A, Hospitalisation!G:G)</f>
        <v>Tier - 2</v>
      </c>
      <c r="T1575" t="str">
        <f>_xlfn.XLOOKUP(Table4[[#This Row],[Customer ID]], Hospitalisation!A:A, Hospitalisation!H:H)</f>
        <v>R1012</v>
      </c>
      <c r="U1575" t="str" cm="1">
        <f t="array" ref="U1575">_xlfn.IFS(Table4[[#This Row],[Age]]&lt;=29,"Youth",Table4[[#This Row],[Age]]&lt;=49,"Adults",Table4[[#This Row],[Age]]&gt;=50,"Senior")</f>
        <v>Adults</v>
      </c>
    </row>
    <row r="1576" spans="1:21">
      <c r="A1576" t="s">
        <v>4121</v>
      </c>
      <c r="B1576" t="str">
        <f>_xlfn.XLOOKUP(Table4[[#This Row],[Customer ID]],Table1[[#This Row],[Customer ID]],Table1[[#This Row],[TITLE]],0)</f>
        <v>Mr</v>
      </c>
      <c r="C1576" t="str" cm="1">
        <f t="array" ref="C1576">_xlfn.XLOOKUP(Table4[[#This Row],[Customer ID]],Table1[[#All],[Customer ID]],Table1[[#All],[FIRST NAME]],0)</f>
        <v>Eric A</v>
      </c>
      <c r="D1576" t="str" cm="1">
        <f t="array" ref="D1576">_xlfn.XLOOKUP(Table4[[#This Row],[Customer ID]],Table1[[#All],[Customer ID]],Table1[[#All],[LAST NAME]],0)</f>
        <v>Erspamer</v>
      </c>
      <c r="E1576" s="5" cm="1">
        <f t="array" ref="E1576">_xlfn.XLOOKUP(Table4[[#This Row],[Customer ID]],Table3[[#All],[Customer ID]],Table3[[#All],[Date of Birth]],0)</f>
        <v>28082</v>
      </c>
      <c r="F1576" cm="1">
        <f t="array" ref="F1576">_xlfn.XLOOKUP(Table4[[#This Row],[Customer ID]],Table3[[#All],[Customer ID]],Table3[[#All],[Age]],0)</f>
        <v>46</v>
      </c>
      <c r="G1576" cm="1">
        <f t="array" ref="G1576">_xlfn.XLOOKUP(Table4[[#This Row],[Customer ID]],Table3[[#All],[Customer ID]],Table3[[#All],[Children]],0)</f>
        <v>2</v>
      </c>
      <c r="H1576" cm="1">
        <f t="array" ref="H1576">_xlfn.XLOOKUP(Table4[[#This Row],[Customer ID]],Table2[[#All],[Customer ID]],Table2[[#All],[BMI]],0)</f>
        <v>19.79</v>
      </c>
      <c r="I1576" cm="1">
        <f t="array" ref="I1576">_xlfn.XLOOKUP(Table4[[#This Row],[Customer ID]],Table2[[#All],[Customer ID]],Table2[[#All],[HBA1C]],0)</f>
        <v>4.8099999999999996</v>
      </c>
      <c r="J1576" t="str">
        <f>_xlfn.XLOOKUP(Table4[[#This Row],[Customer ID]], 'Medical Examination'!A:A, 'Medical Examination'!D:D)</f>
        <v>Yes</v>
      </c>
      <c r="K1576" t="str">
        <f>_xlfn.XLOOKUP(Table4[[#This Row],[Customer ID]], 'Medical Examination'!A:A, 'Medical Examination'!E:E)</f>
        <v>No</v>
      </c>
      <c r="L1576" t="str">
        <f>_xlfn.XLOOKUP(Table4[[#This Row],[Customer ID]], 'Medical Examination'!A:A, 'Medical Examination'!F:F)</f>
        <v>No</v>
      </c>
      <c r="M1576">
        <f>_xlfn.XLOOKUP(Table4[[#This Row],[Customer ID]], 'Medical Examination'!A:A, 'Medical Examination'!G:G)</f>
        <v>0</v>
      </c>
      <c r="N1576" t="str">
        <f>_xlfn.XLOOKUP(Table4[[#This Row],[Customer ID]], 'Medical Examination'!A:A, 'Medical Examination'!H:H)</f>
        <v>No</v>
      </c>
      <c r="O1576" t="str">
        <f>_xlfn.XLOOKUP(Table4[[#This Row],[Customer ID]], 'Medical Examination'!A:A, 'Medical Examination'!I:I)</f>
        <v>Normal</v>
      </c>
      <c r="P1576" t="str">
        <f>_xlfn.XLOOKUP(Table4[[#This Row],[Customer ID]], 'Medical Examination'!A:A, 'Medical Examination'!J:J)</f>
        <v>Normal Weight</v>
      </c>
      <c r="Q1576" s="1">
        <f>_xlfn.XLOOKUP(Table4[[#This Row],[Customer ID]], Hospitalisation!A:A, Hospitalisation!E:E)</f>
        <v>6374.16</v>
      </c>
      <c r="R1576" t="str">
        <f>_xlfn.XLOOKUP(Table4[[#This Row],[Customer ID]], Hospitalisation!A:A, Hospitalisation!F:F)</f>
        <v>Tier - 2</v>
      </c>
      <c r="S1576" t="str">
        <f>_xlfn.XLOOKUP(Table4[[#This Row],[Customer ID]], Hospitalisation!A:A, Hospitalisation!G:G)</f>
        <v>Tier - 2</v>
      </c>
      <c r="T1576" t="str">
        <f>_xlfn.XLOOKUP(Table4[[#This Row],[Customer ID]], Hospitalisation!A:A, Hospitalisation!H:H)</f>
        <v>R1013</v>
      </c>
      <c r="U1576" t="str" cm="1">
        <f t="array" ref="U1576">_xlfn.IFS(Table4[[#This Row],[Age]]&lt;=29,"Youth",Table4[[#This Row],[Age]]&lt;=49,"Adults",Table4[[#This Row],[Age]]&gt;=50,"Senior")</f>
        <v>Adults</v>
      </c>
    </row>
    <row r="1577" spans="1:21">
      <c r="A1577" t="s">
        <v>4123</v>
      </c>
      <c r="B1577" t="str">
        <f>_xlfn.XLOOKUP(Table4[[#This Row],[Customer ID]],Table1[[#This Row],[Customer ID]],Table1[[#This Row],[TITLE]],0)</f>
        <v>Ms</v>
      </c>
      <c r="C1577" t="str" cm="1">
        <f t="array" ref="C1577">_xlfn.XLOOKUP(Table4[[#This Row],[Customer ID]],Table1[[#All],[Customer ID]],Table1[[#All],[FIRST NAME]],0)</f>
        <v>Cathi</v>
      </c>
      <c r="D1577" t="str" cm="1">
        <f t="array" ref="D1577">_xlfn.XLOOKUP(Table4[[#This Row],[Customer ID]],Table1[[#All],[Customer ID]],Table1[[#All],[LAST NAME]],0)</f>
        <v>Campbell</v>
      </c>
      <c r="E1577" s="5" cm="1">
        <f t="array" ref="E1577">_xlfn.XLOOKUP(Table4[[#This Row],[Customer ID]],Table3[[#All],[Customer ID]],Table3[[#All],[Date of Birth]],0)</f>
        <v>30907</v>
      </c>
      <c r="F1577" cm="1">
        <f t="array" ref="F1577">_xlfn.XLOOKUP(Table4[[#This Row],[Customer ID]],Table3[[#All],[Customer ID]],Table3[[#All],[Age]],0)</f>
        <v>38</v>
      </c>
      <c r="G1577" cm="1">
        <f t="array" ref="G1577">_xlfn.XLOOKUP(Table4[[#This Row],[Customer ID]],Table3[[#All],[Customer ID]],Table3[[#All],[Children]],0)</f>
        <v>1</v>
      </c>
      <c r="H1577" cm="1">
        <f t="array" ref="H1577">_xlfn.XLOOKUP(Table4[[#This Row],[Customer ID]],Table2[[#All],[Customer ID]],Table2[[#All],[BMI]],0)</f>
        <v>40.564999999999998</v>
      </c>
      <c r="I1577" cm="1">
        <f t="array" ref="I1577">_xlfn.XLOOKUP(Table4[[#This Row],[Customer ID]],Table2[[#All],[Customer ID]],Table2[[#All],[HBA1C]],0)</f>
        <v>5.66</v>
      </c>
      <c r="J1577" t="str">
        <f>_xlfn.XLOOKUP(Table4[[#This Row],[Customer ID]], 'Medical Examination'!A:A, 'Medical Examination'!D:D)</f>
        <v>No</v>
      </c>
      <c r="K1577" t="str">
        <f>_xlfn.XLOOKUP(Table4[[#This Row],[Customer ID]], 'Medical Examination'!A:A, 'Medical Examination'!E:E)</f>
        <v>No</v>
      </c>
      <c r="L1577" t="str">
        <f>_xlfn.XLOOKUP(Table4[[#This Row],[Customer ID]], 'Medical Examination'!A:A, 'Medical Examination'!F:F)</f>
        <v>No</v>
      </c>
      <c r="M1577">
        <f>_xlfn.XLOOKUP(Table4[[#This Row],[Customer ID]], 'Medical Examination'!A:A, 'Medical Examination'!G:G)</f>
        <v>1</v>
      </c>
      <c r="N1577" t="str">
        <f>_xlfn.XLOOKUP(Table4[[#This Row],[Customer ID]], 'Medical Examination'!A:A, 'Medical Examination'!H:H)</f>
        <v>No</v>
      </c>
      <c r="O1577" t="str">
        <f>_xlfn.XLOOKUP(Table4[[#This Row],[Customer ID]], 'Medical Examination'!A:A, 'Medical Examination'!I:I)</f>
        <v>Normal</v>
      </c>
      <c r="P1577" t="str">
        <f>_xlfn.XLOOKUP(Table4[[#This Row],[Customer ID]], 'Medical Examination'!A:A, 'Medical Examination'!J:J)</f>
        <v>Obesity</v>
      </c>
      <c r="Q1577" s="1">
        <f>_xlfn.XLOOKUP(Table4[[#This Row],[Customer ID]], Hospitalisation!A:A, Hospitalisation!E:E)</f>
        <v>6373.56</v>
      </c>
      <c r="R1577" t="str">
        <f>_xlfn.XLOOKUP(Table4[[#This Row],[Customer ID]], Hospitalisation!A:A, Hospitalisation!F:F)</f>
        <v>Tier - 2</v>
      </c>
      <c r="S1577" t="str">
        <f>_xlfn.XLOOKUP(Table4[[#This Row],[Customer ID]], Hospitalisation!A:A, Hospitalisation!G:G)</f>
        <v>Tier - 1</v>
      </c>
      <c r="T1577" t="str">
        <f>_xlfn.XLOOKUP(Table4[[#This Row],[Customer ID]], Hospitalisation!A:A, Hospitalisation!H:H)</f>
        <v>R1012</v>
      </c>
      <c r="U1577" t="str" cm="1">
        <f t="array" ref="U1577">_xlfn.IFS(Table4[[#This Row],[Age]]&lt;=29,"Youth",Table4[[#This Row],[Age]]&lt;=49,"Adults",Table4[[#This Row],[Age]]&gt;=50,"Senior")</f>
        <v>Adults</v>
      </c>
    </row>
    <row r="1578" spans="1:21">
      <c r="A1578" t="s">
        <v>4125</v>
      </c>
      <c r="B1578" t="str">
        <f>_xlfn.XLOOKUP(Table4[[#This Row],[Customer ID]],Table1[[#This Row],[Customer ID]],Table1[[#This Row],[TITLE]],0)</f>
        <v>Mr</v>
      </c>
      <c r="C1578" t="str" cm="1">
        <f t="array" ref="C1578">_xlfn.XLOOKUP(Table4[[#This Row],[Customer ID]],Table1[[#All],[Customer ID]],Table1[[#All],[FIRST NAME]],0)</f>
        <v>Alex M</v>
      </c>
      <c r="D1578" t="str" cm="1">
        <f t="array" ref="D1578">_xlfn.XLOOKUP(Table4[[#This Row],[Customer ID]],Table1[[#All],[Customer ID]],Table1[[#All],[LAST NAME]],0)</f>
        <v>Addison</v>
      </c>
      <c r="E1578" s="5" cm="1">
        <f t="array" ref="E1578">_xlfn.XLOOKUP(Table4[[#This Row],[Customer ID]],Table3[[#All],[Customer ID]],Table3[[#All],[Date of Birth]],0)</f>
        <v>25881</v>
      </c>
      <c r="F1578" cm="1">
        <f t="array" ref="F1578">_xlfn.XLOOKUP(Table4[[#This Row],[Customer ID]],Table3[[#All],[Customer ID]],Table3[[#All],[Age]],0)</f>
        <v>52</v>
      </c>
      <c r="G1578" cm="1">
        <f t="array" ref="G1578">_xlfn.XLOOKUP(Table4[[#This Row],[Customer ID]],Table3[[#All],[Customer ID]],Table3[[#All],[Children]],0)</f>
        <v>0</v>
      </c>
      <c r="H1578" cm="1">
        <f t="array" ref="H1578">_xlfn.XLOOKUP(Table4[[#This Row],[Customer ID]],Table2[[#All],[Customer ID]],Table2[[#All],[BMI]],0)</f>
        <v>18.03</v>
      </c>
      <c r="I1578" cm="1">
        <f t="array" ref="I1578">_xlfn.XLOOKUP(Table4[[#This Row],[Customer ID]],Table2[[#All],[Customer ID]],Table2[[#All],[HBA1C]],0)</f>
        <v>10.66</v>
      </c>
      <c r="J1578" t="str">
        <f>_xlfn.XLOOKUP(Table4[[#This Row],[Customer ID]], 'Medical Examination'!A:A, 'Medical Examination'!D:D)</f>
        <v>Yes</v>
      </c>
      <c r="K1578" t="str">
        <f>_xlfn.XLOOKUP(Table4[[#This Row],[Customer ID]], 'Medical Examination'!A:A, 'Medical Examination'!E:E)</f>
        <v>No</v>
      </c>
      <c r="L1578" t="str">
        <f>_xlfn.XLOOKUP(Table4[[#This Row],[Customer ID]], 'Medical Examination'!A:A, 'Medical Examination'!F:F)</f>
        <v>No</v>
      </c>
      <c r="M1578">
        <f>_xlfn.XLOOKUP(Table4[[#This Row],[Customer ID]], 'Medical Examination'!A:A, 'Medical Examination'!G:G)</f>
        <v>2</v>
      </c>
      <c r="N1578" t="str">
        <f>_xlfn.XLOOKUP(Table4[[#This Row],[Customer ID]], 'Medical Examination'!A:A, 'Medical Examination'!H:H)</f>
        <v>No</v>
      </c>
      <c r="O1578" t="str">
        <f>_xlfn.XLOOKUP(Table4[[#This Row],[Customer ID]], 'Medical Examination'!A:A, 'Medical Examination'!I:I)</f>
        <v>Diabetes</v>
      </c>
      <c r="P1578" t="str">
        <f>_xlfn.XLOOKUP(Table4[[#This Row],[Customer ID]], 'Medical Examination'!A:A, 'Medical Examination'!J:J)</f>
        <v>Underweight</v>
      </c>
      <c r="Q1578" s="1">
        <f>_xlfn.XLOOKUP(Table4[[#This Row],[Customer ID]], Hospitalisation!A:A, Hospitalisation!E:E)</f>
        <v>6367.31</v>
      </c>
      <c r="R1578" t="str">
        <f>_xlfn.XLOOKUP(Table4[[#This Row],[Customer ID]], Hospitalisation!A:A, Hospitalisation!F:F)</f>
        <v>Tier - 2</v>
      </c>
      <c r="S1578" t="str">
        <f>_xlfn.XLOOKUP(Table4[[#This Row],[Customer ID]], Hospitalisation!A:A, Hospitalisation!G:G)</f>
        <v>Tier - 1</v>
      </c>
      <c r="T1578" t="str">
        <f>_xlfn.XLOOKUP(Table4[[#This Row],[Customer ID]], Hospitalisation!A:A, Hospitalisation!H:H)</f>
        <v>R1013</v>
      </c>
      <c r="U1578" t="str" cm="1">
        <f t="array" ref="U1578">_xlfn.IFS(Table4[[#This Row],[Age]]&lt;=29,"Youth",Table4[[#This Row],[Age]]&lt;=49,"Adults",Table4[[#This Row],[Age]]&gt;=50,"Senior")</f>
        <v>Senior</v>
      </c>
    </row>
    <row r="1579" spans="1:21">
      <c r="A1579" t="s">
        <v>4128</v>
      </c>
      <c r="B1579" t="str">
        <f>_xlfn.XLOOKUP(Table4[[#This Row],[Customer ID]],Table1[[#This Row],[Customer ID]],Table1[[#This Row],[TITLE]],0)</f>
        <v>Mr</v>
      </c>
      <c r="C1579" t="str" cm="1">
        <f t="array" ref="C1579">_xlfn.XLOOKUP(Table4[[#This Row],[Customer ID]],Table1[[#All],[Customer ID]],Table1[[#All],[FIRST NAME]],0)</f>
        <v>Liang</v>
      </c>
      <c r="D1579" t="str" cm="1">
        <f t="array" ref="D1579">_xlfn.XLOOKUP(Table4[[#This Row],[Customer ID]],Table1[[#All],[Customer ID]],Table1[[#All],[LAST NAME]],0)</f>
        <v>Wu</v>
      </c>
      <c r="E1579" s="5" cm="1">
        <f t="array" ref="E1579">_xlfn.XLOOKUP(Table4[[#This Row],[Customer ID]],Table3[[#All],[Customer ID]],Table3[[#All],[Date of Birth]],0)</f>
        <v>35253</v>
      </c>
      <c r="F1579" cm="1">
        <f t="array" ref="F1579">_xlfn.XLOOKUP(Table4[[#This Row],[Customer ID]],Table3[[#All],[Customer ID]],Table3[[#All],[Age]],0)</f>
        <v>26</v>
      </c>
      <c r="G1579" cm="1">
        <f t="array" ref="G1579">_xlfn.XLOOKUP(Table4[[#This Row],[Customer ID]],Table3[[#All],[Customer ID]],Table3[[#All],[Children]],0)</f>
        <v>0</v>
      </c>
      <c r="H1579" cm="1">
        <f t="array" ref="H1579">_xlfn.XLOOKUP(Table4[[#This Row],[Customer ID]],Table2[[#All],[Customer ID]],Table2[[#All],[BMI]],0)</f>
        <v>34.65</v>
      </c>
      <c r="I1579" cm="1">
        <f t="array" ref="I1579">_xlfn.XLOOKUP(Table4[[#This Row],[Customer ID]],Table2[[#All],[Customer ID]],Table2[[#All],[HBA1C]],0)</f>
        <v>5.98</v>
      </c>
      <c r="J1579" t="str">
        <f>_xlfn.XLOOKUP(Table4[[#This Row],[Customer ID]], 'Medical Examination'!A:A, 'Medical Examination'!D:D)</f>
        <v>Yes</v>
      </c>
      <c r="K1579" t="str">
        <f>_xlfn.XLOOKUP(Table4[[#This Row],[Customer ID]], 'Medical Examination'!A:A, 'Medical Examination'!E:E)</f>
        <v>No</v>
      </c>
      <c r="L1579" t="str">
        <f>_xlfn.XLOOKUP(Table4[[#This Row],[Customer ID]], 'Medical Examination'!A:A, 'Medical Examination'!F:F)</f>
        <v>No</v>
      </c>
      <c r="M1579">
        <f>_xlfn.XLOOKUP(Table4[[#This Row],[Customer ID]], 'Medical Examination'!A:A, 'Medical Examination'!G:G)</f>
        <v>0</v>
      </c>
      <c r="N1579" t="str">
        <f>_xlfn.XLOOKUP(Table4[[#This Row],[Customer ID]], 'Medical Examination'!A:A, 'Medical Examination'!H:H)</f>
        <v>No</v>
      </c>
      <c r="O1579" t="str">
        <f>_xlfn.XLOOKUP(Table4[[#This Row],[Customer ID]], 'Medical Examination'!A:A, 'Medical Examination'!I:I)</f>
        <v>Prediabetes</v>
      </c>
      <c r="P1579" t="str">
        <f>_xlfn.XLOOKUP(Table4[[#This Row],[Customer ID]], 'Medical Examination'!A:A, 'Medical Examination'!J:J)</f>
        <v>Obesity</v>
      </c>
      <c r="Q1579" s="1">
        <f>_xlfn.XLOOKUP(Table4[[#This Row],[Customer ID]], Hospitalisation!A:A, Hospitalisation!E:E)</f>
        <v>6361.47</v>
      </c>
      <c r="R1579" t="str">
        <f>_xlfn.XLOOKUP(Table4[[#This Row],[Customer ID]], Hospitalisation!A:A, Hospitalisation!F:F)</f>
        <v>Tier - 2</v>
      </c>
      <c r="S1579" t="str">
        <f>_xlfn.XLOOKUP(Table4[[#This Row],[Customer ID]], Hospitalisation!A:A, Hospitalisation!G:G)</f>
        <v>Tier - 3</v>
      </c>
      <c r="T1579" t="str">
        <f>_xlfn.XLOOKUP(Table4[[#This Row],[Customer ID]], Hospitalisation!A:A, Hospitalisation!H:H)</f>
        <v>R1021</v>
      </c>
      <c r="U1579" t="str" cm="1">
        <f t="array" ref="U1579">_xlfn.IFS(Table4[[#This Row],[Age]]&lt;=29,"Youth",Table4[[#This Row],[Age]]&lt;=49,"Adults",Table4[[#This Row],[Age]]&gt;=50,"Senior")</f>
        <v>Youth</v>
      </c>
    </row>
    <row r="1580" spans="1:21">
      <c r="A1580" t="s">
        <v>4131</v>
      </c>
      <c r="B1580" t="str">
        <f>_xlfn.XLOOKUP(Table4[[#This Row],[Customer ID]],Table1[[#This Row],[Customer ID]],Table1[[#This Row],[TITLE]],0)</f>
        <v>Ms</v>
      </c>
      <c r="C1580" t="str" cm="1">
        <f t="array" ref="C1580">_xlfn.XLOOKUP(Table4[[#This Row],[Customer ID]],Table1[[#All],[Customer ID]],Table1[[#All],[FIRST NAME]],0)</f>
        <v>Lexy</v>
      </c>
      <c r="D1580" t="str" cm="1">
        <f t="array" ref="D1580">_xlfn.XLOOKUP(Table4[[#This Row],[Customer ID]],Table1[[#All],[Customer ID]],Table1[[#All],[LAST NAME]],0)</f>
        <v>Millett</v>
      </c>
      <c r="E1580" s="5" cm="1">
        <f t="array" ref="E1580">_xlfn.XLOOKUP(Table4[[#This Row],[Customer ID]],Table3[[#All],[Customer ID]],Table3[[#All],[Date of Birth]],0)</f>
        <v>32683</v>
      </c>
      <c r="F1580" cm="1">
        <f t="array" ref="F1580">_xlfn.XLOOKUP(Table4[[#This Row],[Customer ID]],Table3[[#All],[Customer ID]],Table3[[#All],[Age]],0)</f>
        <v>33</v>
      </c>
      <c r="G1580" cm="1">
        <f t="array" ref="G1580">_xlfn.XLOOKUP(Table4[[#This Row],[Customer ID]],Table3[[#All],[Customer ID]],Table3[[#All],[Children]],0)</f>
        <v>3</v>
      </c>
      <c r="H1580" cm="1">
        <f t="array" ref="H1580">_xlfn.XLOOKUP(Table4[[#This Row],[Customer ID]],Table2[[#All],[Customer ID]],Table2[[#All],[BMI]],0)</f>
        <v>42.94</v>
      </c>
      <c r="I1580" cm="1">
        <f t="array" ref="I1580">_xlfn.XLOOKUP(Table4[[#This Row],[Customer ID]],Table2[[#All],[Customer ID]],Table2[[#All],[HBA1C]],0)</f>
        <v>4.34</v>
      </c>
      <c r="J1580" t="str">
        <f>_xlfn.XLOOKUP(Table4[[#This Row],[Customer ID]], 'Medical Examination'!A:A, 'Medical Examination'!D:D)</f>
        <v>No</v>
      </c>
      <c r="K1580" t="str">
        <f>_xlfn.XLOOKUP(Table4[[#This Row],[Customer ID]], 'Medical Examination'!A:A, 'Medical Examination'!E:E)</f>
        <v>No</v>
      </c>
      <c r="L1580" t="str">
        <f>_xlfn.XLOOKUP(Table4[[#This Row],[Customer ID]], 'Medical Examination'!A:A, 'Medical Examination'!F:F)</f>
        <v>No</v>
      </c>
      <c r="M1580">
        <f>_xlfn.XLOOKUP(Table4[[#This Row],[Customer ID]], 'Medical Examination'!A:A, 'Medical Examination'!G:G)</f>
        <v>0</v>
      </c>
      <c r="N1580" t="str">
        <f>_xlfn.XLOOKUP(Table4[[#This Row],[Customer ID]], 'Medical Examination'!A:A, 'Medical Examination'!H:H)</f>
        <v>No</v>
      </c>
      <c r="O1580" t="str">
        <f>_xlfn.XLOOKUP(Table4[[#This Row],[Customer ID]], 'Medical Examination'!A:A, 'Medical Examination'!I:I)</f>
        <v>Normal</v>
      </c>
      <c r="P1580" t="str">
        <f>_xlfn.XLOOKUP(Table4[[#This Row],[Customer ID]], 'Medical Examination'!A:A, 'Medical Examination'!J:J)</f>
        <v>Obesity</v>
      </c>
      <c r="Q1580" s="1">
        <f>_xlfn.XLOOKUP(Table4[[#This Row],[Customer ID]], Hospitalisation!A:A, Hospitalisation!E:E)</f>
        <v>6360.99</v>
      </c>
      <c r="R1580" t="str">
        <f>_xlfn.XLOOKUP(Table4[[#This Row],[Customer ID]], Hospitalisation!A:A, Hospitalisation!F:F)</f>
        <v>Tier - 2</v>
      </c>
      <c r="S1580" t="str">
        <f>_xlfn.XLOOKUP(Table4[[#This Row],[Customer ID]], Hospitalisation!A:A, Hospitalisation!G:G)</f>
        <v>Tier - 2</v>
      </c>
      <c r="T1580" t="str">
        <f>_xlfn.XLOOKUP(Table4[[#This Row],[Customer ID]], Hospitalisation!A:A, Hospitalisation!H:H)</f>
        <v>R1012</v>
      </c>
      <c r="U1580" t="str" cm="1">
        <f t="array" ref="U1580">_xlfn.IFS(Table4[[#This Row],[Age]]&lt;=29,"Youth",Table4[[#This Row],[Age]]&lt;=49,"Adults",Table4[[#This Row],[Age]]&gt;=50,"Senior")</f>
        <v>Adults</v>
      </c>
    </row>
    <row r="1581" spans="1:21">
      <c r="A1581" t="s">
        <v>4133</v>
      </c>
      <c r="B1581" t="str">
        <f>_xlfn.XLOOKUP(Table4[[#This Row],[Customer ID]],Table1[[#This Row],[Customer ID]],Table1[[#This Row],[TITLE]],0)</f>
        <v>Mr</v>
      </c>
      <c r="C1581" t="str" cm="1">
        <f t="array" ref="C1581">_xlfn.XLOOKUP(Table4[[#This Row],[Customer ID]],Table1[[#All],[Customer ID]],Table1[[#All],[FIRST NAME]],0)</f>
        <v>Michael</v>
      </c>
      <c r="D1581" t="str" cm="1">
        <f t="array" ref="D1581">_xlfn.XLOOKUP(Table4[[#This Row],[Customer ID]],Table1[[#All],[Customer ID]],Table1[[#All],[LAST NAME]],0)</f>
        <v>Bosl</v>
      </c>
      <c r="E1581" s="5" cm="1">
        <f t="array" ref="E1581">_xlfn.XLOOKUP(Table4[[#This Row],[Customer ID]],Table3[[#All],[Customer ID]],Table3[[#All],[Date of Birth]],0)</f>
        <v>29524</v>
      </c>
      <c r="F1581" cm="1">
        <f t="array" ref="F1581">_xlfn.XLOOKUP(Table4[[#This Row],[Customer ID]],Table3[[#All],[Customer ID]],Table3[[#All],[Age]],0)</f>
        <v>42</v>
      </c>
      <c r="G1581" cm="1">
        <f t="array" ref="G1581">_xlfn.XLOOKUP(Table4[[#This Row],[Customer ID]],Table3[[#All],[Customer ID]],Table3[[#All],[Children]],0)</f>
        <v>0</v>
      </c>
      <c r="H1581" cm="1">
        <f t="array" ref="H1581">_xlfn.XLOOKUP(Table4[[#This Row],[Customer ID]],Table2[[#All],[Customer ID]],Table2[[#All],[BMI]],0)</f>
        <v>31.254999999999999</v>
      </c>
      <c r="I1581" cm="1">
        <f t="array" ref="I1581">_xlfn.XLOOKUP(Table4[[#This Row],[Customer ID]],Table2[[#All],[Customer ID]],Table2[[#All],[HBA1C]],0)</f>
        <v>5.17</v>
      </c>
      <c r="J1581" t="str">
        <f>_xlfn.XLOOKUP(Table4[[#This Row],[Customer ID]], 'Medical Examination'!A:A, 'Medical Examination'!D:D)</f>
        <v>No</v>
      </c>
      <c r="K1581" t="str">
        <f>_xlfn.XLOOKUP(Table4[[#This Row],[Customer ID]], 'Medical Examination'!A:A, 'Medical Examination'!E:E)</f>
        <v>No</v>
      </c>
      <c r="L1581" t="str">
        <f>_xlfn.XLOOKUP(Table4[[#This Row],[Customer ID]], 'Medical Examination'!A:A, 'Medical Examination'!F:F)</f>
        <v>No</v>
      </c>
      <c r="M1581">
        <f>_xlfn.XLOOKUP(Table4[[#This Row],[Customer ID]], 'Medical Examination'!A:A, 'Medical Examination'!G:G)</f>
        <v>0</v>
      </c>
      <c r="N1581" t="str">
        <f>_xlfn.XLOOKUP(Table4[[#This Row],[Customer ID]], 'Medical Examination'!A:A, 'Medical Examination'!H:H)</f>
        <v>No</v>
      </c>
      <c r="O1581" t="str">
        <f>_xlfn.XLOOKUP(Table4[[#This Row],[Customer ID]], 'Medical Examination'!A:A, 'Medical Examination'!I:I)</f>
        <v>Normal</v>
      </c>
      <c r="P1581" t="str">
        <f>_xlfn.XLOOKUP(Table4[[#This Row],[Customer ID]], 'Medical Examination'!A:A, 'Medical Examination'!J:J)</f>
        <v>Obesity</v>
      </c>
      <c r="Q1581" s="1">
        <f>_xlfn.XLOOKUP(Table4[[#This Row],[Customer ID]], Hospitalisation!A:A, Hospitalisation!E:E)</f>
        <v>6358.78</v>
      </c>
      <c r="R1581" t="str">
        <f>_xlfn.XLOOKUP(Table4[[#This Row],[Customer ID]], Hospitalisation!A:A, Hospitalisation!F:F)</f>
        <v>Tier - 2</v>
      </c>
      <c r="S1581" t="str">
        <f>_xlfn.XLOOKUP(Table4[[#This Row],[Customer ID]], Hospitalisation!A:A, Hospitalisation!G:G)</f>
        <v>Tier - 1</v>
      </c>
      <c r="T1581" t="str">
        <f>_xlfn.XLOOKUP(Table4[[#This Row],[Customer ID]], Hospitalisation!A:A, Hospitalisation!H:H)</f>
        <v>R1012</v>
      </c>
      <c r="U1581" t="str" cm="1">
        <f t="array" ref="U1581">_xlfn.IFS(Table4[[#This Row],[Age]]&lt;=29,"Youth",Table4[[#This Row],[Age]]&lt;=49,"Adults",Table4[[#This Row],[Age]]&gt;=50,"Senior")</f>
        <v>Adults</v>
      </c>
    </row>
    <row r="1582" spans="1:21">
      <c r="A1582" t="s">
        <v>4135</v>
      </c>
      <c r="B1582" t="str">
        <f>_xlfn.XLOOKUP(Table4[[#This Row],[Customer ID]],Table1[[#This Row],[Customer ID]],Table1[[#This Row],[TITLE]],0)</f>
        <v>Mr</v>
      </c>
      <c r="C1582" t="str" cm="1">
        <f t="array" ref="C1582">_xlfn.XLOOKUP(Table4[[#This Row],[Customer ID]],Table1[[#All],[Customer ID]],Table1[[#All],[FIRST NAME]],0)</f>
        <v>Samuel L</v>
      </c>
      <c r="D1582" t="str" cm="1">
        <f t="array" ref="D1582">_xlfn.XLOOKUP(Table4[[#This Row],[Customer ID]],Table1[[#All],[Customer ID]],Table1[[#All],[LAST NAME]],0)</f>
        <v>Goldberg</v>
      </c>
      <c r="E1582" s="5" cm="1">
        <f t="array" ref="E1582">_xlfn.XLOOKUP(Table4[[#This Row],[Customer ID]],Table3[[#All],[Customer ID]],Table3[[#All],[Date of Birth]],0)</f>
        <v>30547</v>
      </c>
      <c r="F1582" cm="1">
        <f t="array" ref="F1582">_xlfn.XLOOKUP(Table4[[#This Row],[Customer ID]],Table3[[#All],[Customer ID]],Table3[[#All],[Age]],0)</f>
        <v>39</v>
      </c>
      <c r="G1582" cm="1">
        <f t="array" ref="G1582">_xlfn.XLOOKUP(Table4[[#This Row],[Customer ID]],Table3[[#All],[Customer ID]],Table3[[#All],[Children]],0)</f>
        <v>2</v>
      </c>
      <c r="H1582" cm="1">
        <f t="array" ref="H1582">_xlfn.XLOOKUP(Table4[[#This Row],[Customer ID]],Table2[[#All],[Customer ID]],Table2[[#All],[BMI]],0)</f>
        <v>45.43</v>
      </c>
      <c r="I1582" cm="1">
        <f t="array" ref="I1582">_xlfn.XLOOKUP(Table4[[#This Row],[Customer ID]],Table2[[#All],[Customer ID]],Table2[[#All],[HBA1C]],0)</f>
        <v>4.2300000000000004</v>
      </c>
      <c r="J1582" t="str">
        <f>_xlfn.XLOOKUP(Table4[[#This Row],[Customer ID]], 'Medical Examination'!A:A, 'Medical Examination'!D:D)</f>
        <v>Yes</v>
      </c>
      <c r="K1582" t="str">
        <f>_xlfn.XLOOKUP(Table4[[#This Row],[Customer ID]], 'Medical Examination'!A:A, 'Medical Examination'!E:E)</f>
        <v>No</v>
      </c>
      <c r="L1582" t="str">
        <f>_xlfn.XLOOKUP(Table4[[#This Row],[Customer ID]], 'Medical Examination'!A:A, 'Medical Examination'!F:F)</f>
        <v>Yes</v>
      </c>
      <c r="M1582">
        <f>_xlfn.XLOOKUP(Table4[[#This Row],[Customer ID]], 'Medical Examination'!A:A, 'Medical Examination'!G:G)</f>
        <v>1</v>
      </c>
      <c r="N1582" t="str">
        <f>_xlfn.XLOOKUP(Table4[[#This Row],[Customer ID]], 'Medical Examination'!A:A, 'Medical Examination'!H:H)</f>
        <v>No</v>
      </c>
      <c r="O1582" t="str">
        <f>_xlfn.XLOOKUP(Table4[[#This Row],[Customer ID]], 'Medical Examination'!A:A, 'Medical Examination'!I:I)</f>
        <v>Normal</v>
      </c>
      <c r="P1582" t="str">
        <f>_xlfn.XLOOKUP(Table4[[#This Row],[Customer ID]], 'Medical Examination'!A:A, 'Medical Examination'!J:J)</f>
        <v>Obesity</v>
      </c>
      <c r="Q1582" s="1">
        <f>_xlfn.XLOOKUP(Table4[[#This Row],[Customer ID]], Hospitalisation!A:A, Hospitalisation!E:E)</f>
        <v>6356.27</v>
      </c>
      <c r="R1582" t="str">
        <f>_xlfn.XLOOKUP(Table4[[#This Row],[Customer ID]], Hospitalisation!A:A, Hospitalisation!F:F)</f>
        <v>Tier - 3</v>
      </c>
      <c r="S1582" t="str">
        <f>_xlfn.XLOOKUP(Table4[[#This Row],[Customer ID]], Hospitalisation!A:A, Hospitalisation!G:G)</f>
        <v>Tier - 2</v>
      </c>
      <c r="T1582" t="str">
        <f>_xlfn.XLOOKUP(Table4[[#This Row],[Customer ID]], Hospitalisation!A:A, Hospitalisation!H:H)</f>
        <v>R1013</v>
      </c>
      <c r="U1582" t="str" cm="1">
        <f t="array" ref="U1582">_xlfn.IFS(Table4[[#This Row],[Age]]&lt;=29,"Youth",Table4[[#This Row],[Age]]&lt;=49,"Adults",Table4[[#This Row],[Age]]&gt;=50,"Senior")</f>
        <v>Adults</v>
      </c>
    </row>
    <row r="1583" spans="1:21">
      <c r="A1583" t="s">
        <v>4138</v>
      </c>
      <c r="B1583" t="str">
        <f>_xlfn.XLOOKUP(Table4[[#This Row],[Customer ID]],Table1[[#This Row],[Customer ID]],Table1[[#This Row],[TITLE]],0)</f>
        <v>Mr</v>
      </c>
      <c r="C1583" t="str" cm="1">
        <f t="array" ref="C1583">_xlfn.XLOOKUP(Table4[[#This Row],[Customer ID]],Table1[[#All],[Customer ID]],Table1[[#All],[FIRST NAME]],0)</f>
        <v>Spencer A</v>
      </c>
      <c r="D1583" t="str" cm="1">
        <f t="array" ref="D1583">_xlfn.XLOOKUP(Table4[[#This Row],[Customer ID]],Table1[[#All],[Customer ID]],Table1[[#All],[LAST NAME]],0)</f>
        <v>Kelley</v>
      </c>
      <c r="E1583" s="5" cm="1">
        <f t="array" ref="E1583">_xlfn.XLOOKUP(Table4[[#This Row],[Customer ID]],Table3[[#All],[Customer ID]],Table3[[#All],[Date of Birth]],0)</f>
        <v>30610</v>
      </c>
      <c r="F1583" cm="1">
        <f t="array" ref="F1583">_xlfn.XLOOKUP(Table4[[#This Row],[Customer ID]],Table3[[#All],[Customer ID]],Table3[[#All],[Age]],0)</f>
        <v>39</v>
      </c>
      <c r="G1583" cm="1">
        <f t="array" ref="G1583">_xlfn.XLOOKUP(Table4[[#This Row],[Customer ID]],Table3[[#All],[Customer ID]],Table3[[#All],[Children]],0)</f>
        <v>2</v>
      </c>
      <c r="H1583" cm="1">
        <f t="array" ref="H1583">_xlfn.XLOOKUP(Table4[[#This Row],[Customer ID]],Table2[[#All],[Customer ID]],Table2[[#All],[BMI]],0)</f>
        <v>32.340000000000003</v>
      </c>
      <c r="I1583" cm="1">
        <f t="array" ref="I1583">_xlfn.XLOOKUP(Table4[[#This Row],[Customer ID]],Table2[[#All],[Customer ID]],Table2[[#All],[HBA1C]],0)</f>
        <v>4.88</v>
      </c>
      <c r="J1583" t="str">
        <f>_xlfn.XLOOKUP(Table4[[#This Row],[Customer ID]], 'Medical Examination'!A:A, 'Medical Examination'!D:D)</f>
        <v>Yes</v>
      </c>
      <c r="K1583" t="str">
        <f>_xlfn.XLOOKUP(Table4[[#This Row],[Customer ID]], 'Medical Examination'!A:A, 'Medical Examination'!E:E)</f>
        <v>No</v>
      </c>
      <c r="L1583" t="str">
        <f>_xlfn.XLOOKUP(Table4[[#This Row],[Customer ID]], 'Medical Examination'!A:A, 'Medical Examination'!F:F)</f>
        <v>Yes</v>
      </c>
      <c r="M1583">
        <f>_xlfn.XLOOKUP(Table4[[#This Row],[Customer ID]], 'Medical Examination'!A:A, 'Medical Examination'!G:G)</f>
        <v>1</v>
      </c>
      <c r="N1583" t="str">
        <f>_xlfn.XLOOKUP(Table4[[#This Row],[Customer ID]], 'Medical Examination'!A:A, 'Medical Examination'!H:H)</f>
        <v>No</v>
      </c>
      <c r="O1583" t="str">
        <f>_xlfn.XLOOKUP(Table4[[#This Row],[Customer ID]], 'Medical Examination'!A:A, 'Medical Examination'!I:I)</f>
        <v>Normal</v>
      </c>
      <c r="P1583" t="str">
        <f>_xlfn.XLOOKUP(Table4[[#This Row],[Customer ID]], 'Medical Examination'!A:A, 'Medical Examination'!J:J)</f>
        <v>Obesity</v>
      </c>
      <c r="Q1583" s="1">
        <f>_xlfn.XLOOKUP(Table4[[#This Row],[Customer ID]], Hospitalisation!A:A, Hospitalisation!E:E)</f>
        <v>6338.08</v>
      </c>
      <c r="R1583" t="str">
        <f>_xlfn.XLOOKUP(Table4[[#This Row],[Customer ID]], Hospitalisation!A:A, Hospitalisation!F:F)</f>
        <v>Tier - 2</v>
      </c>
      <c r="S1583" t="str">
        <f>_xlfn.XLOOKUP(Table4[[#This Row],[Customer ID]], Hospitalisation!A:A, Hospitalisation!G:G)</f>
        <v>Tier - 1</v>
      </c>
      <c r="T1583" t="str">
        <f>_xlfn.XLOOKUP(Table4[[#This Row],[Customer ID]], Hospitalisation!A:A, Hospitalisation!H:H)</f>
        <v>R1013</v>
      </c>
      <c r="U1583" t="str" cm="1">
        <f t="array" ref="U1583">_xlfn.IFS(Table4[[#This Row],[Age]]&lt;=29,"Youth",Table4[[#This Row],[Age]]&lt;=49,"Adults",Table4[[#This Row],[Age]]&gt;=50,"Senior")</f>
        <v>Adults</v>
      </c>
    </row>
    <row r="1584" spans="1:21">
      <c r="A1584" t="s">
        <v>4140</v>
      </c>
      <c r="B1584" t="str">
        <f>_xlfn.XLOOKUP(Table4[[#This Row],[Customer ID]],Table1[[#This Row],[Customer ID]],Table1[[#This Row],[TITLE]],0)</f>
        <v>Mrs</v>
      </c>
      <c r="C1584" t="str" cm="1">
        <f t="array" ref="C1584">_xlfn.XLOOKUP(Table4[[#This Row],[Customer ID]],Table1[[#All],[Customer ID]],Table1[[#All],[FIRST NAME]],0)</f>
        <v>Rochelle</v>
      </c>
      <c r="D1584" t="str" cm="1">
        <f t="array" ref="D1584">_xlfn.XLOOKUP(Table4[[#This Row],[Customer ID]],Table1[[#All],[Customer ID]],Table1[[#All],[LAST NAME]],0)</f>
        <v>Johnston</v>
      </c>
      <c r="E1584" s="5" cm="1">
        <f t="array" ref="E1584">_xlfn.XLOOKUP(Table4[[#This Row],[Customer ID]],Table3[[#All],[Customer ID]],Table3[[#All],[Date of Birth]],0)</f>
        <v>31680</v>
      </c>
      <c r="F1584" cm="1">
        <f t="array" ref="F1584">_xlfn.XLOOKUP(Table4[[#This Row],[Customer ID]],Table3[[#All],[Customer ID]],Table3[[#All],[Age]],0)</f>
        <v>36</v>
      </c>
      <c r="G1584" cm="1">
        <f t="array" ref="G1584">_xlfn.XLOOKUP(Table4[[#This Row],[Customer ID]],Table3[[#All],[Customer ID]],Table3[[#All],[Children]],0)</f>
        <v>3</v>
      </c>
      <c r="H1584" cm="1">
        <f t="array" ref="H1584">_xlfn.XLOOKUP(Table4[[#This Row],[Customer ID]],Table2[[#All],[Customer ID]],Table2[[#All],[BMI]],0)</f>
        <v>25.46</v>
      </c>
      <c r="I1584" cm="1">
        <f t="array" ref="I1584">_xlfn.XLOOKUP(Table4[[#This Row],[Customer ID]],Table2[[#All],[Customer ID]],Table2[[#All],[HBA1C]],0)</f>
        <v>9.7100000000000009</v>
      </c>
      <c r="J1584" t="str">
        <f>_xlfn.XLOOKUP(Table4[[#This Row],[Customer ID]], 'Medical Examination'!A:A, 'Medical Examination'!D:D)</f>
        <v>Yes</v>
      </c>
      <c r="K1584" t="str">
        <f>_xlfn.XLOOKUP(Table4[[#This Row],[Customer ID]], 'Medical Examination'!A:A, 'Medical Examination'!E:E)</f>
        <v>No</v>
      </c>
      <c r="L1584" t="str">
        <f>_xlfn.XLOOKUP(Table4[[#This Row],[Customer ID]], 'Medical Examination'!A:A, 'Medical Examination'!F:F)</f>
        <v>No</v>
      </c>
      <c r="M1584">
        <f>_xlfn.XLOOKUP(Table4[[#This Row],[Customer ID]], 'Medical Examination'!A:A, 'Medical Examination'!G:G)</f>
        <v>1</v>
      </c>
      <c r="N1584" t="str">
        <f>_xlfn.XLOOKUP(Table4[[#This Row],[Customer ID]], 'Medical Examination'!A:A, 'Medical Examination'!H:H)</f>
        <v>No</v>
      </c>
      <c r="O1584" t="str">
        <f>_xlfn.XLOOKUP(Table4[[#This Row],[Customer ID]], 'Medical Examination'!A:A, 'Medical Examination'!I:I)</f>
        <v>Diabetes</v>
      </c>
      <c r="P1584" t="str">
        <f>_xlfn.XLOOKUP(Table4[[#This Row],[Customer ID]], 'Medical Examination'!A:A, 'Medical Examination'!J:J)</f>
        <v>Overweight</v>
      </c>
      <c r="Q1584" s="1">
        <f>_xlfn.XLOOKUP(Table4[[#This Row],[Customer ID]], Hospitalisation!A:A, Hospitalisation!E:E)</f>
        <v>6335.64</v>
      </c>
      <c r="R1584" t="str">
        <f>_xlfn.XLOOKUP(Table4[[#This Row],[Customer ID]], Hospitalisation!A:A, Hospitalisation!F:F)</f>
        <v>Tier - 2</v>
      </c>
      <c r="S1584" t="str">
        <f>_xlfn.XLOOKUP(Table4[[#This Row],[Customer ID]], Hospitalisation!A:A, Hospitalisation!G:G)</f>
        <v>Tier - 2</v>
      </c>
      <c r="T1584" t="str">
        <f>_xlfn.XLOOKUP(Table4[[#This Row],[Customer ID]], Hospitalisation!A:A, Hospitalisation!H:H)</f>
        <v>R1013</v>
      </c>
      <c r="U1584" t="str" cm="1">
        <f t="array" ref="U1584">_xlfn.IFS(Table4[[#This Row],[Age]]&lt;=29,"Youth",Table4[[#This Row],[Age]]&lt;=49,"Adults",Table4[[#This Row],[Age]]&gt;=50,"Senior")</f>
        <v>Adults</v>
      </c>
    </row>
    <row r="1585" spans="1:21">
      <c r="A1585" t="s">
        <v>4143</v>
      </c>
      <c r="B1585" t="str">
        <f>_xlfn.XLOOKUP(Table4[[#This Row],[Customer ID]],Table1[[#This Row],[Customer ID]],Table1[[#This Row],[TITLE]],0)</f>
        <v>Ms</v>
      </c>
      <c r="C1585" t="str" cm="1">
        <f t="array" ref="C1585">_xlfn.XLOOKUP(Table4[[#This Row],[Customer ID]],Table1[[#All],[Customer ID]],Table1[[#All],[FIRST NAME]],0)</f>
        <v>Paula</v>
      </c>
      <c r="D1585" t="str" cm="1">
        <f t="array" ref="D1585">_xlfn.XLOOKUP(Table4[[#This Row],[Customer ID]],Table1[[#All],[Customer ID]],Table1[[#All],[LAST NAME]],0)</f>
        <v>Keating</v>
      </c>
      <c r="E1585" s="5" cm="1">
        <f t="array" ref="E1585">_xlfn.XLOOKUP(Table4[[#This Row],[Customer ID]],Table3[[#All],[Customer ID]],Table3[[#All],[Date of Birth]],0)</f>
        <v>33098</v>
      </c>
      <c r="F1585" cm="1">
        <f t="array" ref="F1585">_xlfn.XLOOKUP(Table4[[#This Row],[Customer ID]],Table3[[#All],[Customer ID]],Table3[[#All],[Age]],0)</f>
        <v>32</v>
      </c>
      <c r="G1585" cm="1">
        <f t="array" ref="G1585">_xlfn.XLOOKUP(Table4[[#This Row],[Customer ID]],Table3[[#All],[Customer ID]],Table3[[#All],[Children]],0)</f>
        <v>3</v>
      </c>
      <c r="H1585" cm="1">
        <f t="array" ref="H1585">_xlfn.XLOOKUP(Table4[[#This Row],[Customer ID]],Table2[[#All],[Customer ID]],Table2[[#All],[BMI]],0)</f>
        <v>37.145000000000003</v>
      </c>
      <c r="I1585" cm="1">
        <f t="array" ref="I1585">_xlfn.XLOOKUP(Table4[[#This Row],[Customer ID]],Table2[[#All],[Customer ID]],Table2[[#All],[HBA1C]],0)</f>
        <v>5.32</v>
      </c>
      <c r="J1585" t="str">
        <f>_xlfn.XLOOKUP(Table4[[#This Row],[Customer ID]], 'Medical Examination'!A:A, 'Medical Examination'!D:D)</f>
        <v>No</v>
      </c>
      <c r="K1585" t="str">
        <f>_xlfn.XLOOKUP(Table4[[#This Row],[Customer ID]], 'Medical Examination'!A:A, 'Medical Examination'!E:E)</f>
        <v>No</v>
      </c>
      <c r="L1585" t="str">
        <f>_xlfn.XLOOKUP(Table4[[#This Row],[Customer ID]], 'Medical Examination'!A:A, 'Medical Examination'!F:F)</f>
        <v>No</v>
      </c>
      <c r="M1585">
        <f>_xlfn.XLOOKUP(Table4[[#This Row],[Customer ID]], 'Medical Examination'!A:A, 'Medical Examination'!G:G)</f>
        <v>0</v>
      </c>
      <c r="N1585" t="str">
        <f>_xlfn.XLOOKUP(Table4[[#This Row],[Customer ID]], 'Medical Examination'!A:A, 'Medical Examination'!H:H)</f>
        <v>No</v>
      </c>
      <c r="O1585" t="str">
        <f>_xlfn.XLOOKUP(Table4[[#This Row],[Customer ID]], 'Medical Examination'!A:A, 'Medical Examination'!I:I)</f>
        <v>Normal</v>
      </c>
      <c r="P1585" t="str">
        <f>_xlfn.XLOOKUP(Table4[[#This Row],[Customer ID]], 'Medical Examination'!A:A, 'Medical Examination'!J:J)</f>
        <v>Obesity</v>
      </c>
      <c r="Q1585" s="1">
        <f>_xlfn.XLOOKUP(Table4[[#This Row],[Customer ID]], Hospitalisation!A:A, Hospitalisation!E:E)</f>
        <v>6334.34</v>
      </c>
      <c r="R1585" t="str">
        <f>_xlfn.XLOOKUP(Table4[[#This Row],[Customer ID]], Hospitalisation!A:A, Hospitalisation!F:F)</f>
        <v>Tier - 2</v>
      </c>
      <c r="S1585" t="str">
        <f>_xlfn.XLOOKUP(Table4[[#This Row],[Customer ID]], Hospitalisation!A:A, Hospitalisation!G:G)</f>
        <v>Tier - 2</v>
      </c>
      <c r="T1585" t="str">
        <f>_xlfn.XLOOKUP(Table4[[#This Row],[Customer ID]], Hospitalisation!A:A, Hospitalisation!H:H)</f>
        <v>R1024</v>
      </c>
      <c r="U1585" t="str" cm="1">
        <f t="array" ref="U1585">_xlfn.IFS(Table4[[#This Row],[Age]]&lt;=29,"Youth",Table4[[#This Row],[Age]]&lt;=49,"Adults",Table4[[#This Row],[Age]]&gt;=50,"Senior")</f>
        <v>Adults</v>
      </c>
    </row>
    <row r="1586" spans="1:21">
      <c r="A1586" t="s">
        <v>4146</v>
      </c>
      <c r="B1586" t="str">
        <f>_xlfn.XLOOKUP(Table4[[#This Row],[Customer ID]],Table1[[#This Row],[Customer ID]],Table1[[#This Row],[TITLE]],0)</f>
        <v>Mrs</v>
      </c>
      <c r="C1586" t="str" cm="1">
        <f t="array" ref="C1586">_xlfn.XLOOKUP(Table4[[#This Row],[Customer ID]],Table1[[#All],[Customer ID]],Table1[[#All],[FIRST NAME]],0)</f>
        <v>Madeline E</v>
      </c>
      <c r="D1586" t="str" cm="1">
        <f t="array" ref="D1586">_xlfn.XLOOKUP(Table4[[#This Row],[Customer ID]],Table1[[#All],[Customer ID]],Table1[[#All],[LAST NAME]],0)</f>
        <v>Duhon</v>
      </c>
      <c r="E1586" s="5" cm="1">
        <f t="array" ref="E1586">_xlfn.XLOOKUP(Table4[[#This Row],[Customer ID]],Table3[[#All],[Customer ID]],Table3[[#All],[Date of Birth]],0)</f>
        <v>31396</v>
      </c>
      <c r="F1586" cm="1">
        <f t="array" ref="F1586">_xlfn.XLOOKUP(Table4[[#This Row],[Customer ID]],Table3[[#All],[Customer ID]],Table3[[#All],[Age]],0)</f>
        <v>37</v>
      </c>
      <c r="G1586" cm="1">
        <f t="array" ref="G1586">_xlfn.XLOOKUP(Table4[[#This Row],[Customer ID]],Table3[[#All],[Customer ID]],Table3[[#All],[Children]],0)</f>
        <v>2</v>
      </c>
      <c r="H1586" cm="1">
        <f t="array" ref="H1586">_xlfn.XLOOKUP(Table4[[#This Row],[Customer ID]],Table2[[#All],[Customer ID]],Table2[[#All],[BMI]],0)</f>
        <v>30.8</v>
      </c>
      <c r="I1586" cm="1">
        <f t="array" ref="I1586">_xlfn.XLOOKUP(Table4[[#This Row],[Customer ID]],Table2[[#All],[Customer ID]],Table2[[#All],[HBA1C]],0)</f>
        <v>5.83</v>
      </c>
      <c r="J1586" t="str">
        <f>_xlfn.XLOOKUP(Table4[[#This Row],[Customer ID]], 'Medical Examination'!A:A, 'Medical Examination'!D:D)</f>
        <v>Yes</v>
      </c>
      <c r="K1586" t="str">
        <f>_xlfn.XLOOKUP(Table4[[#This Row],[Customer ID]], 'Medical Examination'!A:A, 'Medical Examination'!E:E)</f>
        <v>No</v>
      </c>
      <c r="L1586" t="str">
        <f>_xlfn.XLOOKUP(Table4[[#This Row],[Customer ID]], 'Medical Examination'!A:A, 'Medical Examination'!F:F)</f>
        <v>No</v>
      </c>
      <c r="M1586">
        <f>_xlfn.XLOOKUP(Table4[[#This Row],[Customer ID]], 'Medical Examination'!A:A, 'Medical Examination'!G:G)</f>
        <v>0</v>
      </c>
      <c r="N1586" t="str">
        <f>_xlfn.XLOOKUP(Table4[[#This Row],[Customer ID]], 'Medical Examination'!A:A, 'Medical Examination'!H:H)</f>
        <v>No</v>
      </c>
      <c r="O1586" t="str">
        <f>_xlfn.XLOOKUP(Table4[[#This Row],[Customer ID]], 'Medical Examination'!A:A, 'Medical Examination'!I:I)</f>
        <v>Prediabetes</v>
      </c>
      <c r="P1586" t="str">
        <f>_xlfn.XLOOKUP(Table4[[#This Row],[Customer ID]], 'Medical Examination'!A:A, 'Medical Examination'!J:J)</f>
        <v>Obesity</v>
      </c>
      <c r="Q1586" s="1">
        <f>_xlfn.XLOOKUP(Table4[[#This Row],[Customer ID]], Hospitalisation!A:A, Hospitalisation!E:E)</f>
        <v>6313.76</v>
      </c>
      <c r="R1586" t="str">
        <f>_xlfn.XLOOKUP(Table4[[#This Row],[Customer ID]], Hospitalisation!A:A, Hospitalisation!F:F)</f>
        <v>Tier - 2</v>
      </c>
      <c r="S1586" t="str">
        <f>_xlfn.XLOOKUP(Table4[[#This Row],[Customer ID]], Hospitalisation!A:A, Hospitalisation!G:G)</f>
        <v>Tier - 1</v>
      </c>
      <c r="T1586" t="str">
        <f>_xlfn.XLOOKUP(Table4[[#This Row],[Customer ID]], Hospitalisation!A:A, Hospitalisation!H:H)</f>
        <v>R1013</v>
      </c>
      <c r="U1586" t="str" cm="1">
        <f t="array" ref="U1586">_xlfn.IFS(Table4[[#This Row],[Age]]&lt;=29,"Youth",Table4[[#This Row],[Age]]&lt;=49,"Adults",Table4[[#This Row],[Age]]&gt;=50,"Senior")</f>
        <v>Adults</v>
      </c>
    </row>
    <row r="1587" spans="1:21">
      <c r="A1587" t="s">
        <v>4149</v>
      </c>
      <c r="B1587" t="str">
        <f>_xlfn.XLOOKUP(Table4[[#This Row],[Customer ID]],Table1[[#This Row],[Customer ID]],Table1[[#This Row],[TITLE]],0)</f>
        <v>Ms</v>
      </c>
      <c r="C1587" t="str" cm="1">
        <f t="array" ref="C1587">_xlfn.XLOOKUP(Table4[[#This Row],[Customer ID]],Table1[[#All],[Customer ID]],Table1[[#All],[FIRST NAME]],0)</f>
        <v>Maria Isabel</v>
      </c>
      <c r="D1587" t="str" cm="1">
        <f t="array" ref="D1587">_xlfn.XLOOKUP(Table4[[#This Row],[Customer ID]],Table1[[#All],[Customer ID]],Table1[[#All],[LAST NAME]],0)</f>
        <v>Briseno</v>
      </c>
      <c r="E1587" s="5" cm="1">
        <f t="array" ref="E1587">_xlfn.XLOOKUP(Table4[[#This Row],[Customer ID]],Table3[[#All],[Customer ID]],Table3[[#All],[Date of Birth]],0)</f>
        <v>31370</v>
      </c>
      <c r="F1587" cm="1">
        <f t="array" ref="F1587">_xlfn.XLOOKUP(Table4[[#This Row],[Customer ID]],Table3[[#All],[Customer ID]],Table3[[#All],[Age]],0)</f>
        <v>37</v>
      </c>
      <c r="G1587" cm="1">
        <f t="array" ref="G1587">_xlfn.XLOOKUP(Table4[[#This Row],[Customer ID]],Table3[[#All],[Customer ID]],Table3[[#All],[Children]],0)</f>
        <v>2</v>
      </c>
      <c r="H1587" cm="1">
        <f t="array" ref="H1587">_xlfn.XLOOKUP(Table4[[#This Row],[Customer ID]],Table2[[#All],[Customer ID]],Table2[[#All],[BMI]],0)</f>
        <v>29.5</v>
      </c>
      <c r="I1587" cm="1">
        <f t="array" ref="I1587">_xlfn.XLOOKUP(Table4[[#This Row],[Customer ID]],Table2[[#All],[Customer ID]],Table2[[#All],[HBA1C]],0)</f>
        <v>5.54</v>
      </c>
      <c r="J1587" t="str">
        <f>_xlfn.XLOOKUP(Table4[[#This Row],[Customer ID]], 'Medical Examination'!A:A, 'Medical Examination'!D:D)</f>
        <v>Yes</v>
      </c>
      <c r="K1587" t="str">
        <f>_xlfn.XLOOKUP(Table4[[#This Row],[Customer ID]], 'Medical Examination'!A:A, 'Medical Examination'!E:E)</f>
        <v>No</v>
      </c>
      <c r="L1587" t="str">
        <f>_xlfn.XLOOKUP(Table4[[#This Row],[Customer ID]], 'Medical Examination'!A:A, 'Medical Examination'!F:F)</f>
        <v>No</v>
      </c>
      <c r="M1587">
        <f>_xlfn.XLOOKUP(Table4[[#This Row],[Customer ID]], 'Medical Examination'!A:A, 'Medical Examination'!G:G)</f>
        <v>0</v>
      </c>
      <c r="N1587" t="str">
        <f>_xlfn.XLOOKUP(Table4[[#This Row],[Customer ID]], 'Medical Examination'!A:A, 'Medical Examination'!H:H)</f>
        <v>No</v>
      </c>
      <c r="O1587" t="str">
        <f>_xlfn.XLOOKUP(Table4[[#This Row],[Customer ID]], 'Medical Examination'!A:A, 'Medical Examination'!I:I)</f>
        <v>Normal</v>
      </c>
      <c r="P1587" t="str">
        <f>_xlfn.XLOOKUP(Table4[[#This Row],[Customer ID]], 'Medical Examination'!A:A, 'Medical Examination'!J:J)</f>
        <v>Overweight</v>
      </c>
      <c r="Q1587" s="1">
        <f>_xlfn.XLOOKUP(Table4[[#This Row],[Customer ID]], Hospitalisation!A:A, Hospitalisation!E:E)</f>
        <v>6311.95</v>
      </c>
      <c r="R1587" t="str">
        <f>_xlfn.XLOOKUP(Table4[[#This Row],[Customer ID]], Hospitalisation!A:A, Hospitalisation!F:F)</f>
        <v>Tier - 2</v>
      </c>
      <c r="S1587" t="str">
        <f>_xlfn.XLOOKUP(Table4[[#This Row],[Customer ID]], Hospitalisation!A:A, Hospitalisation!G:G)</f>
        <v>Tier - 1</v>
      </c>
      <c r="T1587" t="str">
        <f>_xlfn.XLOOKUP(Table4[[#This Row],[Customer ID]], Hospitalisation!A:A, Hospitalisation!H:H)</f>
        <v>R1011</v>
      </c>
      <c r="U1587" t="str" cm="1">
        <f t="array" ref="U1587">_xlfn.IFS(Table4[[#This Row],[Age]]&lt;=29,"Youth",Table4[[#This Row],[Age]]&lt;=49,"Adults",Table4[[#This Row],[Age]]&gt;=50,"Senior")</f>
        <v>Adults</v>
      </c>
    </row>
    <row r="1588" spans="1:21">
      <c r="A1588" t="s">
        <v>4152</v>
      </c>
      <c r="B1588" t="str">
        <f>_xlfn.XLOOKUP(Table4[[#This Row],[Customer ID]],Table1[[#This Row],[Customer ID]],Table1[[#This Row],[TITLE]],0)</f>
        <v>Mr</v>
      </c>
      <c r="C1588" t="str" cm="1">
        <f t="array" ref="C1588">_xlfn.XLOOKUP(Table4[[#This Row],[Customer ID]],Table1[[#All],[Customer ID]],Table1[[#All],[FIRST NAME]],0)</f>
        <v>Arthur M</v>
      </c>
      <c r="D1588" t="str" cm="1">
        <f t="array" ref="D1588">_xlfn.XLOOKUP(Table4[[#This Row],[Customer ID]],Table1[[#All],[Customer ID]],Table1[[#All],[LAST NAME]],0)</f>
        <v>Besse</v>
      </c>
      <c r="E1588" s="5" cm="1">
        <f t="array" ref="E1588">_xlfn.XLOOKUP(Table4[[#This Row],[Customer ID]],Table3[[#All],[Customer ID]],Table3[[#All],[Date of Birth]],0)</f>
        <v>38195</v>
      </c>
      <c r="F1588" cm="1">
        <f t="array" ref="F1588">_xlfn.XLOOKUP(Table4[[#This Row],[Customer ID]],Table3[[#All],[Customer ID]],Table3[[#All],[Age]],0)</f>
        <v>18</v>
      </c>
      <c r="G1588" cm="1">
        <f t="array" ref="G1588">_xlfn.XLOOKUP(Table4[[#This Row],[Customer ID]],Table3[[#All],[Customer ID]],Table3[[#All],[Children]],0)</f>
        <v>0</v>
      </c>
      <c r="H1588" cm="1">
        <f t="array" ref="H1588">_xlfn.XLOOKUP(Table4[[#This Row],[Customer ID]],Table2[[#All],[Customer ID]],Table2[[#All],[BMI]],0)</f>
        <v>43.39</v>
      </c>
      <c r="I1588" cm="1">
        <f t="array" ref="I1588">_xlfn.XLOOKUP(Table4[[#This Row],[Customer ID]],Table2[[#All],[Customer ID]],Table2[[#All],[HBA1C]],0)</f>
        <v>5.85</v>
      </c>
      <c r="J1588" t="str">
        <f>_xlfn.XLOOKUP(Table4[[#This Row],[Customer ID]], 'Medical Examination'!A:A, 'Medical Examination'!D:D)</f>
        <v>No</v>
      </c>
      <c r="K1588" t="str">
        <f>_xlfn.XLOOKUP(Table4[[#This Row],[Customer ID]], 'Medical Examination'!A:A, 'Medical Examination'!E:E)</f>
        <v>Yes</v>
      </c>
      <c r="L1588" t="str">
        <f>_xlfn.XLOOKUP(Table4[[#This Row],[Customer ID]], 'Medical Examination'!A:A, 'Medical Examination'!F:F)</f>
        <v>No</v>
      </c>
      <c r="M1588">
        <f>_xlfn.XLOOKUP(Table4[[#This Row],[Customer ID]], 'Medical Examination'!A:A, 'Medical Examination'!G:G)</f>
        <v>1</v>
      </c>
      <c r="N1588" t="str">
        <f>_xlfn.XLOOKUP(Table4[[#This Row],[Customer ID]], 'Medical Examination'!A:A, 'Medical Examination'!H:H)</f>
        <v>No</v>
      </c>
      <c r="O1588" t="str">
        <f>_xlfn.XLOOKUP(Table4[[#This Row],[Customer ID]], 'Medical Examination'!A:A, 'Medical Examination'!I:I)</f>
        <v>Prediabetes</v>
      </c>
      <c r="P1588" t="str">
        <f>_xlfn.XLOOKUP(Table4[[#This Row],[Customer ID]], 'Medical Examination'!A:A, 'Medical Examination'!J:J)</f>
        <v>Obesity</v>
      </c>
      <c r="Q1588" s="1">
        <f>_xlfn.XLOOKUP(Table4[[#This Row],[Customer ID]], Hospitalisation!A:A, Hospitalisation!E:E)</f>
        <v>6311.11</v>
      </c>
      <c r="R1588" t="str">
        <f>_xlfn.XLOOKUP(Table4[[#This Row],[Customer ID]], Hospitalisation!A:A, Hospitalisation!F:F)</f>
        <v>Tier - 2</v>
      </c>
      <c r="S1588" t="str">
        <f>_xlfn.XLOOKUP(Table4[[#This Row],[Customer ID]], Hospitalisation!A:A, Hospitalisation!G:G)</f>
        <v>Tier - 2</v>
      </c>
      <c r="T1588" t="str">
        <f>_xlfn.XLOOKUP(Table4[[#This Row],[Customer ID]], Hospitalisation!A:A, Hospitalisation!H:H)</f>
        <v>R1011</v>
      </c>
      <c r="U1588" t="str" cm="1">
        <f t="array" ref="U1588">_xlfn.IFS(Table4[[#This Row],[Age]]&lt;=29,"Youth",Table4[[#This Row],[Age]]&lt;=49,"Adults",Table4[[#This Row],[Age]]&gt;=50,"Senior")</f>
        <v>Youth</v>
      </c>
    </row>
    <row r="1589" spans="1:21">
      <c r="A1589" t="s">
        <v>4155</v>
      </c>
      <c r="B1589" t="str">
        <f>_xlfn.XLOOKUP(Table4[[#This Row],[Customer ID]],Table1[[#This Row],[Customer ID]],Table1[[#This Row],[TITLE]],0)</f>
        <v>Mr</v>
      </c>
      <c r="C1589" t="str" cm="1">
        <f t="array" ref="C1589">_xlfn.XLOOKUP(Table4[[#This Row],[Customer ID]],Table1[[#All],[Customer ID]],Table1[[#All],[FIRST NAME]],0)</f>
        <v>Joseph R</v>
      </c>
      <c r="D1589" t="str" cm="1">
        <f t="array" ref="D1589">_xlfn.XLOOKUP(Table4[[#This Row],[Customer ID]],Table1[[#All],[Customer ID]],Table1[[#All],[LAST NAME]],0)</f>
        <v>Shillings</v>
      </c>
      <c r="E1589" s="5" cm="1">
        <f t="array" ref="E1589">_xlfn.XLOOKUP(Table4[[#This Row],[Customer ID]],Table3[[#All],[Customer ID]],Table3[[#All],[Date of Birth]],0)</f>
        <v>25450</v>
      </c>
      <c r="F1589" cm="1">
        <f t="array" ref="F1589">_xlfn.XLOOKUP(Table4[[#This Row],[Customer ID]],Table3[[#All],[Customer ID]],Table3[[#All],[Age]],0)</f>
        <v>53</v>
      </c>
      <c r="G1589" cm="1">
        <f t="array" ref="G1589">_xlfn.XLOOKUP(Table4[[#This Row],[Customer ID]],Table3[[#All],[Customer ID]],Table3[[#All],[Children]],0)</f>
        <v>0</v>
      </c>
      <c r="H1589" cm="1">
        <f t="array" ref="H1589">_xlfn.XLOOKUP(Table4[[#This Row],[Customer ID]],Table2[[#All],[Customer ID]],Table2[[#All],[BMI]],0)</f>
        <v>15.08</v>
      </c>
      <c r="I1589" cm="1">
        <f t="array" ref="I1589">_xlfn.XLOOKUP(Table4[[#This Row],[Customer ID]],Table2[[#All],[Customer ID]],Table2[[#All],[HBA1C]],0)</f>
        <v>4.8499999999999996</v>
      </c>
      <c r="J1589" t="str">
        <f>_xlfn.XLOOKUP(Table4[[#This Row],[Customer ID]], 'Medical Examination'!A:A, 'Medical Examination'!D:D)</f>
        <v>Yes</v>
      </c>
      <c r="K1589" t="str">
        <f>_xlfn.XLOOKUP(Table4[[#This Row],[Customer ID]], 'Medical Examination'!A:A, 'Medical Examination'!E:E)</f>
        <v>No</v>
      </c>
      <c r="L1589" t="str">
        <f>_xlfn.XLOOKUP(Table4[[#This Row],[Customer ID]], 'Medical Examination'!A:A, 'Medical Examination'!F:F)</f>
        <v>Yes</v>
      </c>
      <c r="M1589">
        <f>_xlfn.XLOOKUP(Table4[[#This Row],[Customer ID]], 'Medical Examination'!A:A, 'Medical Examination'!G:G)</f>
        <v>1</v>
      </c>
      <c r="N1589" t="str">
        <f>_xlfn.XLOOKUP(Table4[[#This Row],[Customer ID]], 'Medical Examination'!A:A, 'Medical Examination'!H:H)</f>
        <v>No</v>
      </c>
      <c r="O1589" t="str">
        <f>_xlfn.XLOOKUP(Table4[[#This Row],[Customer ID]], 'Medical Examination'!A:A, 'Medical Examination'!I:I)</f>
        <v>Normal</v>
      </c>
      <c r="P1589" t="str">
        <f>_xlfn.XLOOKUP(Table4[[#This Row],[Customer ID]], 'Medical Examination'!A:A, 'Medical Examination'!J:J)</f>
        <v>Underweight</v>
      </c>
      <c r="Q1589" s="1">
        <f>_xlfn.XLOOKUP(Table4[[#This Row],[Customer ID]], Hospitalisation!A:A, Hospitalisation!E:E)</f>
        <v>6305.61</v>
      </c>
      <c r="R1589" t="str">
        <f>_xlfn.XLOOKUP(Table4[[#This Row],[Customer ID]], Hospitalisation!A:A, Hospitalisation!F:F)</f>
        <v>Tier - 2</v>
      </c>
      <c r="S1589" t="str">
        <f>_xlfn.XLOOKUP(Table4[[#This Row],[Customer ID]], Hospitalisation!A:A, Hospitalisation!G:G)</f>
        <v>Tier - 2</v>
      </c>
      <c r="T1589" t="str">
        <f>_xlfn.XLOOKUP(Table4[[#This Row],[Customer ID]], Hospitalisation!A:A, Hospitalisation!H:H)</f>
        <v>R1012</v>
      </c>
      <c r="U1589" t="str" cm="1">
        <f t="array" ref="U1589">_xlfn.IFS(Table4[[#This Row],[Age]]&lt;=29,"Youth",Table4[[#This Row],[Age]]&lt;=49,"Adults",Table4[[#This Row],[Age]]&gt;=50,"Senior")</f>
        <v>Senior</v>
      </c>
    </row>
    <row r="1590" spans="1:21">
      <c r="A1590" t="s">
        <v>4158</v>
      </c>
      <c r="B1590" t="str">
        <f>_xlfn.XLOOKUP(Table4[[#This Row],[Customer ID]],Table1[[#This Row],[Customer ID]],Table1[[#This Row],[TITLE]],0)</f>
        <v>Ms</v>
      </c>
      <c r="C1590" t="str" cm="1">
        <f t="array" ref="C1590">_xlfn.XLOOKUP(Table4[[#This Row],[Customer ID]],Table1[[#All],[Customer ID]],Table1[[#All],[FIRST NAME]],0)</f>
        <v>Sachiko</v>
      </c>
      <c r="D1590" t="str" cm="1">
        <f t="array" ref="D1590">_xlfn.XLOOKUP(Table4[[#This Row],[Customer ID]],Table1[[#All],[Customer ID]],Table1[[#All],[LAST NAME]],0)</f>
        <v>Tate</v>
      </c>
      <c r="E1590" s="5" cm="1">
        <f t="array" ref="E1590">_xlfn.XLOOKUP(Table4[[#This Row],[Customer ID]],Table3[[#All],[Customer ID]],Table3[[#All],[Date of Birth]],0)</f>
        <v>27289</v>
      </c>
      <c r="F1590" cm="1">
        <f t="array" ref="F1590">_xlfn.XLOOKUP(Table4[[#This Row],[Customer ID]],Table3[[#All],[Customer ID]],Table3[[#All],[Age]],0)</f>
        <v>48</v>
      </c>
      <c r="G1590" cm="1">
        <f t="array" ref="G1590">_xlfn.XLOOKUP(Table4[[#This Row],[Customer ID]],Table3[[#All],[Customer ID]],Table3[[#All],[Children]],0)</f>
        <v>0</v>
      </c>
      <c r="H1590" cm="1">
        <f t="array" ref="H1590">_xlfn.XLOOKUP(Table4[[#This Row],[Customer ID]],Table2[[#All],[Customer ID]],Table2[[#All],[BMI]],0)</f>
        <v>20.48</v>
      </c>
      <c r="I1590" cm="1">
        <f t="array" ref="I1590">_xlfn.XLOOKUP(Table4[[#This Row],[Customer ID]],Table2[[#All],[Customer ID]],Table2[[#All],[HBA1C]],0)</f>
        <v>11.09</v>
      </c>
      <c r="J1590" t="str">
        <f>_xlfn.XLOOKUP(Table4[[#This Row],[Customer ID]], 'Medical Examination'!A:A, 'Medical Examination'!D:D)</f>
        <v>No</v>
      </c>
      <c r="K1590" t="str">
        <f>_xlfn.XLOOKUP(Table4[[#This Row],[Customer ID]], 'Medical Examination'!A:A, 'Medical Examination'!E:E)</f>
        <v>No</v>
      </c>
      <c r="L1590" t="str">
        <f>_xlfn.XLOOKUP(Table4[[#This Row],[Customer ID]], 'Medical Examination'!A:A, 'Medical Examination'!F:F)</f>
        <v>No</v>
      </c>
      <c r="M1590">
        <f>_xlfn.XLOOKUP(Table4[[#This Row],[Customer ID]], 'Medical Examination'!A:A, 'Medical Examination'!G:G)</f>
        <v>0</v>
      </c>
      <c r="N1590" t="str">
        <f>_xlfn.XLOOKUP(Table4[[#This Row],[Customer ID]], 'Medical Examination'!A:A, 'Medical Examination'!H:H)</f>
        <v>No</v>
      </c>
      <c r="O1590" t="str">
        <f>_xlfn.XLOOKUP(Table4[[#This Row],[Customer ID]], 'Medical Examination'!A:A, 'Medical Examination'!I:I)</f>
        <v>Diabetes</v>
      </c>
      <c r="P1590" t="str">
        <f>_xlfn.XLOOKUP(Table4[[#This Row],[Customer ID]], 'Medical Examination'!A:A, 'Medical Examination'!J:J)</f>
        <v>Normal Weight</v>
      </c>
      <c r="Q1590" s="1">
        <f>_xlfn.XLOOKUP(Table4[[#This Row],[Customer ID]], Hospitalisation!A:A, Hospitalisation!E:E)</f>
        <v>6302.23</v>
      </c>
      <c r="R1590" t="str">
        <f>_xlfn.XLOOKUP(Table4[[#This Row],[Customer ID]], Hospitalisation!A:A, Hospitalisation!F:F)</f>
        <v>Tier - 2</v>
      </c>
      <c r="S1590" t="str">
        <f>_xlfn.XLOOKUP(Table4[[#This Row],[Customer ID]], Hospitalisation!A:A, Hospitalisation!G:G)</f>
        <v>Tier - 1</v>
      </c>
      <c r="T1590" t="str">
        <f>_xlfn.XLOOKUP(Table4[[#This Row],[Customer ID]], Hospitalisation!A:A, Hospitalisation!H:H)</f>
        <v>R1013</v>
      </c>
      <c r="U1590" t="str" cm="1">
        <f t="array" ref="U1590">_xlfn.IFS(Table4[[#This Row],[Age]]&lt;=29,"Youth",Table4[[#This Row],[Age]]&lt;=49,"Adults",Table4[[#This Row],[Age]]&gt;=50,"Senior")</f>
        <v>Adults</v>
      </c>
    </row>
    <row r="1591" spans="1:21">
      <c r="A1591" t="s">
        <v>4161</v>
      </c>
      <c r="B1591" t="str">
        <f>_xlfn.XLOOKUP(Table4[[#This Row],[Customer ID]],Table1[[#This Row],[Customer ID]],Table1[[#This Row],[TITLE]],0)</f>
        <v>Mr</v>
      </c>
      <c r="C1591" t="str" cm="1">
        <f t="array" ref="C1591">_xlfn.XLOOKUP(Table4[[#This Row],[Customer ID]],Table1[[#All],[Customer ID]],Table1[[#All],[FIRST NAME]],0)</f>
        <v>Christopher</v>
      </c>
      <c r="D1591" t="str" cm="1">
        <f t="array" ref="D1591">_xlfn.XLOOKUP(Table4[[#This Row],[Customer ID]],Table1[[#All],[Customer ID]],Table1[[#All],[LAST NAME]],0)</f>
        <v>Arsenault</v>
      </c>
      <c r="E1591" s="5" cm="1">
        <f t="array" ref="E1591">_xlfn.XLOOKUP(Table4[[#This Row],[Customer ID]],Table3[[#All],[Customer ID]],Table3[[#All],[Date of Birth]],0)</f>
        <v>35250</v>
      </c>
      <c r="F1591" cm="1">
        <f t="array" ref="F1591">_xlfn.XLOOKUP(Table4[[#This Row],[Customer ID]],Table3[[#All],[Customer ID]],Table3[[#All],[Age]],0)</f>
        <v>26</v>
      </c>
      <c r="G1591" cm="1">
        <f t="array" ref="G1591">_xlfn.XLOOKUP(Table4[[#This Row],[Customer ID]],Table3[[#All],[Customer ID]],Table3[[#All],[Children]],0)</f>
        <v>0</v>
      </c>
      <c r="H1591" cm="1">
        <f t="array" ref="H1591">_xlfn.XLOOKUP(Table4[[#This Row],[Customer ID]],Table2[[#All],[Customer ID]],Table2[[#All],[BMI]],0)</f>
        <v>34.450000000000003</v>
      </c>
      <c r="I1591" cm="1">
        <f t="array" ref="I1591">_xlfn.XLOOKUP(Table4[[#This Row],[Customer ID]],Table2[[#All],[Customer ID]],Table2[[#All],[HBA1C]],0)</f>
        <v>5.58</v>
      </c>
      <c r="J1591" t="str">
        <f>_xlfn.XLOOKUP(Table4[[#This Row],[Customer ID]], 'Medical Examination'!A:A, 'Medical Examination'!D:D)</f>
        <v>Yes</v>
      </c>
      <c r="K1591" t="str">
        <f>_xlfn.XLOOKUP(Table4[[#This Row],[Customer ID]], 'Medical Examination'!A:A, 'Medical Examination'!E:E)</f>
        <v>No</v>
      </c>
      <c r="L1591" t="str">
        <f>_xlfn.XLOOKUP(Table4[[#This Row],[Customer ID]], 'Medical Examination'!A:A, 'Medical Examination'!F:F)</f>
        <v>No</v>
      </c>
      <c r="M1591">
        <f>_xlfn.XLOOKUP(Table4[[#This Row],[Customer ID]], 'Medical Examination'!A:A, 'Medical Examination'!G:G)</f>
        <v>0</v>
      </c>
      <c r="N1591" t="str">
        <f>_xlfn.XLOOKUP(Table4[[#This Row],[Customer ID]], 'Medical Examination'!A:A, 'Medical Examination'!H:H)</f>
        <v>No</v>
      </c>
      <c r="O1591" t="str">
        <f>_xlfn.XLOOKUP(Table4[[#This Row],[Customer ID]], 'Medical Examination'!A:A, 'Medical Examination'!I:I)</f>
        <v>Normal</v>
      </c>
      <c r="P1591" t="str">
        <f>_xlfn.XLOOKUP(Table4[[#This Row],[Customer ID]], 'Medical Examination'!A:A, 'Medical Examination'!J:J)</f>
        <v>Obesity</v>
      </c>
      <c r="Q1591" s="1">
        <f>_xlfn.XLOOKUP(Table4[[#This Row],[Customer ID]], Hospitalisation!A:A, Hospitalisation!E:E)</f>
        <v>6293.63</v>
      </c>
      <c r="R1591" t="str">
        <f>_xlfn.XLOOKUP(Table4[[#This Row],[Customer ID]], Hospitalisation!A:A, Hospitalisation!F:F)</f>
        <v>Tier - 2</v>
      </c>
      <c r="S1591" t="str">
        <f>_xlfn.XLOOKUP(Table4[[#This Row],[Customer ID]], Hospitalisation!A:A, Hospitalisation!G:G)</f>
        <v>Tier - 3</v>
      </c>
      <c r="T1591" t="str">
        <f>_xlfn.XLOOKUP(Table4[[#This Row],[Customer ID]], Hospitalisation!A:A, Hospitalisation!H:H)</f>
        <v>R1021</v>
      </c>
      <c r="U1591" t="str" cm="1">
        <f t="array" ref="U1591">_xlfn.IFS(Table4[[#This Row],[Age]]&lt;=29,"Youth",Table4[[#This Row],[Age]]&lt;=49,"Adults",Table4[[#This Row],[Age]]&gt;=50,"Senior")</f>
        <v>Youth</v>
      </c>
    </row>
    <row r="1592" spans="1:21">
      <c r="A1592" t="s">
        <v>4162</v>
      </c>
      <c r="B1592" t="str">
        <f>_xlfn.XLOOKUP(Table4[[#This Row],[Customer ID]],Table1[[#This Row],[Customer ID]],Table1[[#This Row],[TITLE]],0)</f>
        <v>Mr</v>
      </c>
      <c r="C1592" t="str" cm="1">
        <f t="array" ref="C1592">_xlfn.XLOOKUP(Table4[[#This Row],[Customer ID]],Table1[[#All],[Customer ID]],Table1[[#All],[FIRST NAME]],0)</f>
        <v>Joseph</v>
      </c>
      <c r="D1592" t="str" cm="1">
        <f t="array" ref="D1592">_xlfn.XLOOKUP(Table4[[#This Row],[Customer ID]],Table1[[#All],[Customer ID]],Table1[[#All],[LAST NAME]],0)</f>
        <v>Hengoed</v>
      </c>
      <c r="E1592" s="5" cm="1">
        <f t="array" ref="E1592">_xlfn.XLOOKUP(Table4[[#This Row],[Customer ID]],Table3[[#All],[Customer ID]],Table3[[#All],[Date of Birth]],0)</f>
        <v>29824</v>
      </c>
      <c r="F1592" cm="1">
        <f t="array" ref="F1592">_xlfn.XLOOKUP(Table4[[#This Row],[Customer ID]],Table3[[#All],[Customer ID]],Table3[[#All],[Age]],0)</f>
        <v>41</v>
      </c>
      <c r="G1592" cm="1">
        <f t="array" ref="G1592">_xlfn.XLOOKUP(Table4[[#This Row],[Customer ID]],Table3[[#All],[Customer ID]],Table3[[#All],[Children]],0)</f>
        <v>1</v>
      </c>
      <c r="H1592" cm="1">
        <f t="array" ref="H1592">_xlfn.XLOOKUP(Table4[[#This Row],[Customer ID]],Table2[[#All],[Customer ID]],Table2[[#All],[BMI]],0)</f>
        <v>34.21</v>
      </c>
      <c r="I1592" cm="1">
        <f t="array" ref="I1592">_xlfn.XLOOKUP(Table4[[#This Row],[Customer ID]],Table2[[#All],[Customer ID]],Table2[[#All],[HBA1C]],0)</f>
        <v>9.7200000000000006</v>
      </c>
      <c r="J1592" t="str">
        <f>_xlfn.XLOOKUP(Table4[[#This Row],[Customer ID]], 'Medical Examination'!A:A, 'Medical Examination'!D:D)</f>
        <v>Yes</v>
      </c>
      <c r="K1592" t="str">
        <f>_xlfn.XLOOKUP(Table4[[#This Row],[Customer ID]], 'Medical Examination'!A:A, 'Medical Examination'!E:E)</f>
        <v>No</v>
      </c>
      <c r="L1592" t="str">
        <f>_xlfn.XLOOKUP(Table4[[#This Row],[Customer ID]], 'Medical Examination'!A:A, 'Medical Examination'!F:F)</f>
        <v>No</v>
      </c>
      <c r="M1592">
        <f>_xlfn.XLOOKUP(Table4[[#This Row],[Customer ID]], 'Medical Examination'!A:A, 'Medical Examination'!G:G)</f>
        <v>0</v>
      </c>
      <c r="N1592" t="str">
        <f>_xlfn.XLOOKUP(Table4[[#This Row],[Customer ID]], 'Medical Examination'!A:A, 'Medical Examination'!H:H)</f>
        <v>No</v>
      </c>
      <c r="O1592" t="str">
        <f>_xlfn.XLOOKUP(Table4[[#This Row],[Customer ID]], 'Medical Examination'!A:A, 'Medical Examination'!I:I)</f>
        <v>Diabetes</v>
      </c>
      <c r="P1592" t="str">
        <f>_xlfn.XLOOKUP(Table4[[#This Row],[Customer ID]], 'Medical Examination'!A:A, 'Medical Examination'!J:J)</f>
        <v>Obesity</v>
      </c>
      <c r="Q1592" s="1">
        <f>_xlfn.XLOOKUP(Table4[[#This Row],[Customer ID]], Hospitalisation!A:A, Hospitalisation!E:E)</f>
        <v>6289.75</v>
      </c>
      <c r="R1592" t="str">
        <f>_xlfn.XLOOKUP(Table4[[#This Row],[Customer ID]], Hospitalisation!A:A, Hospitalisation!F:F)</f>
        <v>Tier - 2</v>
      </c>
      <c r="S1592" t="str">
        <f>_xlfn.XLOOKUP(Table4[[#This Row],[Customer ID]], Hospitalisation!A:A, Hospitalisation!G:G)</f>
        <v>Tier - 3</v>
      </c>
      <c r="T1592" t="str">
        <f>_xlfn.XLOOKUP(Table4[[#This Row],[Customer ID]], Hospitalisation!A:A, Hospitalisation!H:H)</f>
        <v>R1013</v>
      </c>
      <c r="U1592" t="str" cm="1">
        <f t="array" ref="U1592">_xlfn.IFS(Table4[[#This Row],[Age]]&lt;=29,"Youth",Table4[[#This Row],[Age]]&lt;=49,"Adults",Table4[[#This Row],[Age]]&gt;=50,"Senior")</f>
        <v>Adults</v>
      </c>
    </row>
    <row r="1593" spans="1:21">
      <c r="A1593" t="s">
        <v>4164</v>
      </c>
      <c r="B1593" t="str">
        <f>_xlfn.XLOOKUP(Table4[[#This Row],[Customer ID]],Table1[[#This Row],[Customer ID]],Table1[[#This Row],[TITLE]],0)</f>
        <v>Mr</v>
      </c>
      <c r="C1593" t="str" cm="1">
        <f t="array" ref="C1593">_xlfn.XLOOKUP(Table4[[#This Row],[Customer ID]],Table1[[#All],[Customer ID]],Table1[[#All],[FIRST NAME]],0)</f>
        <v>Lawrence</v>
      </c>
      <c r="D1593" t="str" cm="1">
        <f t="array" ref="D1593">_xlfn.XLOOKUP(Table4[[#This Row],[Customer ID]],Table1[[#All],[Customer ID]],Table1[[#All],[LAST NAME]],0)</f>
        <v>Aller</v>
      </c>
      <c r="E1593" s="5" cm="1">
        <f t="array" ref="E1593">_xlfn.XLOOKUP(Table4[[#This Row],[Customer ID]],Table3[[#All],[Customer ID]],Table3[[#All],[Date of Birth]],0)</f>
        <v>29914</v>
      </c>
      <c r="F1593" cm="1">
        <f t="array" ref="F1593">_xlfn.XLOOKUP(Table4[[#This Row],[Customer ID]],Table3[[#All],[Customer ID]],Table3[[#All],[Age]],0)</f>
        <v>41</v>
      </c>
      <c r="G1593" cm="1">
        <f t="array" ref="G1593">_xlfn.XLOOKUP(Table4[[#This Row],[Customer ID]],Table3[[#All],[Customer ID]],Table3[[#All],[Children]],0)</f>
        <v>1</v>
      </c>
      <c r="H1593" cm="1">
        <f t="array" ref="H1593">_xlfn.XLOOKUP(Table4[[#This Row],[Customer ID]],Table2[[#All],[Customer ID]],Table2[[#All],[BMI]],0)</f>
        <v>28.8</v>
      </c>
      <c r="I1593" cm="1">
        <f t="array" ref="I1593">_xlfn.XLOOKUP(Table4[[#This Row],[Customer ID]],Table2[[#All],[Customer ID]],Table2[[#All],[HBA1C]],0)</f>
        <v>11.41</v>
      </c>
      <c r="J1593" t="str">
        <f>_xlfn.XLOOKUP(Table4[[#This Row],[Customer ID]], 'Medical Examination'!A:A, 'Medical Examination'!D:D)</f>
        <v>Yes</v>
      </c>
      <c r="K1593" t="str">
        <f>_xlfn.XLOOKUP(Table4[[#This Row],[Customer ID]], 'Medical Examination'!A:A, 'Medical Examination'!E:E)</f>
        <v>No</v>
      </c>
      <c r="L1593" t="str">
        <f>_xlfn.XLOOKUP(Table4[[#This Row],[Customer ID]], 'Medical Examination'!A:A, 'Medical Examination'!F:F)</f>
        <v>No</v>
      </c>
      <c r="M1593">
        <f>_xlfn.XLOOKUP(Table4[[#This Row],[Customer ID]], 'Medical Examination'!A:A, 'Medical Examination'!G:G)</f>
        <v>0</v>
      </c>
      <c r="N1593" t="str">
        <f>_xlfn.XLOOKUP(Table4[[#This Row],[Customer ID]], 'Medical Examination'!A:A, 'Medical Examination'!H:H)</f>
        <v>No</v>
      </c>
      <c r="O1593" t="str">
        <f>_xlfn.XLOOKUP(Table4[[#This Row],[Customer ID]], 'Medical Examination'!A:A, 'Medical Examination'!I:I)</f>
        <v>Diabetes</v>
      </c>
      <c r="P1593" t="str">
        <f>_xlfn.XLOOKUP(Table4[[#This Row],[Customer ID]], 'Medical Examination'!A:A, 'Medical Examination'!J:J)</f>
        <v>Overweight</v>
      </c>
      <c r="Q1593" s="1">
        <f>_xlfn.XLOOKUP(Table4[[#This Row],[Customer ID]], Hospitalisation!A:A, Hospitalisation!E:E)</f>
        <v>6282.24</v>
      </c>
      <c r="R1593" t="str">
        <f>_xlfn.XLOOKUP(Table4[[#This Row],[Customer ID]], Hospitalisation!A:A, Hospitalisation!F:F)</f>
        <v>Tier - 2</v>
      </c>
      <c r="S1593" t="str">
        <f>_xlfn.XLOOKUP(Table4[[#This Row],[Customer ID]], Hospitalisation!A:A, Hospitalisation!G:G)</f>
        <v>Tier - 1</v>
      </c>
      <c r="T1593" t="str">
        <f>_xlfn.XLOOKUP(Table4[[#This Row],[Customer ID]], Hospitalisation!A:A, Hospitalisation!H:H)</f>
        <v>R1011</v>
      </c>
      <c r="U1593" t="str" cm="1">
        <f t="array" ref="U1593">_xlfn.IFS(Table4[[#This Row],[Age]]&lt;=29,"Youth",Table4[[#This Row],[Age]]&lt;=49,"Adults",Table4[[#This Row],[Age]]&gt;=50,"Senior")</f>
        <v>Adults</v>
      </c>
    </row>
    <row r="1594" spans="1:21">
      <c r="A1594" t="s">
        <v>4166</v>
      </c>
      <c r="B1594" t="str">
        <f>_xlfn.XLOOKUP(Table4[[#This Row],[Customer ID]],Table1[[#This Row],[Customer ID]],Table1[[#This Row],[TITLE]],0)</f>
        <v>Mrs</v>
      </c>
      <c r="C1594" t="str" cm="1">
        <f t="array" ref="C1594">_xlfn.XLOOKUP(Table4[[#This Row],[Customer ID]],Table1[[#All],[Customer ID]],Table1[[#All],[FIRST NAME]],0)</f>
        <v>Katie</v>
      </c>
      <c r="D1594" t="str" cm="1">
        <f t="array" ref="D1594">_xlfn.XLOOKUP(Table4[[#This Row],[Customer ID]],Table1[[#All],[Customer ID]],Table1[[#All],[LAST NAME]],0)</f>
        <v>Pisano</v>
      </c>
      <c r="E1594" s="5" cm="1">
        <f t="array" ref="E1594">_xlfn.XLOOKUP(Table4[[#This Row],[Customer ID]],Table3[[#All],[Customer ID]],Table3[[#All],[Date of Birth]],0)</f>
        <v>34258</v>
      </c>
      <c r="F1594" cm="1">
        <f t="array" ref="F1594">_xlfn.XLOOKUP(Table4[[#This Row],[Customer ID]],Table3[[#All],[Customer ID]],Table3[[#All],[Age]],0)</f>
        <v>29</v>
      </c>
      <c r="G1594" cm="1">
        <f t="array" ref="G1594">_xlfn.XLOOKUP(Table4[[#This Row],[Customer ID]],Table3[[#All],[Customer ID]],Table3[[#All],[Children]],0)</f>
        <v>0</v>
      </c>
      <c r="H1594" cm="1">
        <f t="array" ref="H1594">_xlfn.XLOOKUP(Table4[[#This Row],[Customer ID]],Table2[[#All],[Customer ID]],Table2[[#All],[BMI]],0)</f>
        <v>31.74</v>
      </c>
      <c r="I1594" cm="1">
        <f t="array" ref="I1594">_xlfn.XLOOKUP(Table4[[#This Row],[Customer ID]],Table2[[#All],[Customer ID]],Table2[[#All],[HBA1C]],0)</f>
        <v>4.46</v>
      </c>
      <c r="J1594" t="str">
        <f>_xlfn.XLOOKUP(Table4[[#This Row],[Customer ID]], 'Medical Examination'!A:A, 'Medical Examination'!D:D)</f>
        <v>No</v>
      </c>
      <c r="K1594" t="str">
        <f>_xlfn.XLOOKUP(Table4[[#This Row],[Customer ID]], 'Medical Examination'!A:A, 'Medical Examination'!E:E)</f>
        <v>No</v>
      </c>
      <c r="L1594" t="str">
        <f>_xlfn.XLOOKUP(Table4[[#This Row],[Customer ID]], 'Medical Examination'!A:A, 'Medical Examination'!F:F)</f>
        <v>Yes</v>
      </c>
      <c r="M1594">
        <f>_xlfn.XLOOKUP(Table4[[#This Row],[Customer ID]], 'Medical Examination'!A:A, 'Medical Examination'!G:G)</f>
        <v>1</v>
      </c>
      <c r="N1594" t="str">
        <f>_xlfn.XLOOKUP(Table4[[#This Row],[Customer ID]], 'Medical Examination'!A:A, 'Medical Examination'!H:H)</f>
        <v>No</v>
      </c>
      <c r="O1594" t="str">
        <f>_xlfn.XLOOKUP(Table4[[#This Row],[Customer ID]], 'Medical Examination'!A:A, 'Medical Examination'!I:I)</f>
        <v>Normal</v>
      </c>
      <c r="P1594" t="str">
        <f>_xlfn.XLOOKUP(Table4[[#This Row],[Customer ID]], 'Medical Examination'!A:A, 'Medical Examination'!J:J)</f>
        <v>Obesity</v>
      </c>
      <c r="Q1594" s="1">
        <f>_xlfn.XLOOKUP(Table4[[#This Row],[Customer ID]], Hospitalisation!A:A, Hospitalisation!E:E)</f>
        <v>6276.3</v>
      </c>
      <c r="R1594" t="str">
        <f>_xlfn.XLOOKUP(Table4[[#This Row],[Customer ID]], Hospitalisation!A:A, Hospitalisation!F:F)</f>
        <v>Tier - 2</v>
      </c>
      <c r="S1594" t="str">
        <f>_xlfn.XLOOKUP(Table4[[#This Row],[Customer ID]], Hospitalisation!A:A, Hospitalisation!G:G)</f>
        <v>Tier - 1</v>
      </c>
      <c r="T1594" t="str">
        <f>_xlfn.XLOOKUP(Table4[[#This Row],[Customer ID]], Hospitalisation!A:A, Hospitalisation!H:H)</f>
        <v>R1025</v>
      </c>
      <c r="U1594" t="str" cm="1">
        <f t="array" ref="U1594">_xlfn.IFS(Table4[[#This Row],[Age]]&lt;=29,"Youth",Table4[[#This Row],[Age]]&lt;=49,"Adults",Table4[[#This Row],[Age]]&gt;=50,"Senior")</f>
        <v>Youth</v>
      </c>
    </row>
    <row r="1595" spans="1:21">
      <c r="A1595" t="s">
        <v>4168</v>
      </c>
      <c r="B1595" t="str">
        <f>_xlfn.XLOOKUP(Table4[[#This Row],[Customer ID]],Table1[[#This Row],[Customer ID]],Table1[[#This Row],[TITLE]],0)</f>
        <v>Mr</v>
      </c>
      <c r="C1595" t="str" cm="1">
        <f t="array" ref="C1595">_xlfn.XLOOKUP(Table4[[#This Row],[Customer ID]],Table1[[#All],[Customer ID]],Table1[[#All],[FIRST NAME]],0)</f>
        <v>Ruben</v>
      </c>
      <c r="D1595" t="str" cm="1">
        <f t="array" ref="D1595">_xlfn.XLOOKUP(Table4[[#This Row],[Customer ID]],Table1[[#All],[Customer ID]],Table1[[#All],[LAST NAME]],0)</f>
        <v>Sanca</v>
      </c>
      <c r="E1595" s="5" cm="1">
        <f t="array" ref="E1595">_xlfn.XLOOKUP(Table4[[#This Row],[Customer ID]],Table3[[#All],[Customer ID]],Table3[[#All],[Date of Birth]],0)</f>
        <v>29767</v>
      </c>
      <c r="F1595" cm="1">
        <f t="array" ref="F1595">_xlfn.XLOOKUP(Table4[[#This Row],[Customer ID]],Table3[[#All],[Customer ID]],Table3[[#All],[Age]],0)</f>
        <v>41</v>
      </c>
      <c r="G1595" cm="1">
        <f t="array" ref="G1595">_xlfn.XLOOKUP(Table4[[#This Row],[Customer ID]],Table3[[#All],[Customer ID]],Table3[[#All],[Children]],0)</f>
        <v>1</v>
      </c>
      <c r="H1595" cm="1">
        <f t="array" ref="H1595">_xlfn.XLOOKUP(Table4[[#This Row],[Customer ID]],Table2[[#All],[Customer ID]],Table2[[#All],[BMI]],0)</f>
        <v>21.78</v>
      </c>
      <c r="I1595" cm="1">
        <f t="array" ref="I1595">_xlfn.XLOOKUP(Table4[[#This Row],[Customer ID]],Table2[[#All],[Customer ID]],Table2[[#All],[HBA1C]],0)</f>
        <v>9.31</v>
      </c>
      <c r="J1595" t="str">
        <f>_xlfn.XLOOKUP(Table4[[#This Row],[Customer ID]], 'Medical Examination'!A:A, 'Medical Examination'!D:D)</f>
        <v>Yes</v>
      </c>
      <c r="K1595" t="str">
        <f>_xlfn.XLOOKUP(Table4[[#This Row],[Customer ID]], 'Medical Examination'!A:A, 'Medical Examination'!E:E)</f>
        <v>No</v>
      </c>
      <c r="L1595" t="str">
        <f>_xlfn.XLOOKUP(Table4[[#This Row],[Customer ID]], 'Medical Examination'!A:A, 'Medical Examination'!F:F)</f>
        <v>No</v>
      </c>
      <c r="M1595">
        <f>_xlfn.XLOOKUP(Table4[[#This Row],[Customer ID]], 'Medical Examination'!A:A, 'Medical Examination'!G:G)</f>
        <v>0</v>
      </c>
      <c r="N1595" t="str">
        <f>_xlfn.XLOOKUP(Table4[[#This Row],[Customer ID]], 'Medical Examination'!A:A, 'Medical Examination'!H:H)</f>
        <v>No</v>
      </c>
      <c r="O1595" t="str">
        <f>_xlfn.XLOOKUP(Table4[[#This Row],[Customer ID]], 'Medical Examination'!A:A, 'Medical Examination'!I:I)</f>
        <v>Diabetes</v>
      </c>
      <c r="P1595" t="str">
        <f>_xlfn.XLOOKUP(Table4[[#This Row],[Customer ID]], 'Medical Examination'!A:A, 'Medical Examination'!J:J)</f>
        <v>Normal Weight</v>
      </c>
      <c r="Q1595" s="1">
        <f>_xlfn.XLOOKUP(Table4[[#This Row],[Customer ID]], Hospitalisation!A:A, Hospitalisation!E:E)</f>
        <v>6272.48</v>
      </c>
      <c r="R1595" t="str">
        <f>_xlfn.XLOOKUP(Table4[[#This Row],[Customer ID]], Hospitalisation!A:A, Hospitalisation!F:F)</f>
        <v>Tier - 1</v>
      </c>
      <c r="S1595" t="str">
        <f>_xlfn.XLOOKUP(Table4[[#This Row],[Customer ID]], Hospitalisation!A:A, Hospitalisation!G:G)</f>
        <v>Tier - 3</v>
      </c>
      <c r="T1595" t="str">
        <f>_xlfn.XLOOKUP(Table4[[#This Row],[Customer ID]], Hospitalisation!A:A, Hospitalisation!H:H)</f>
        <v>R1013</v>
      </c>
      <c r="U1595" t="str" cm="1">
        <f t="array" ref="U1595">_xlfn.IFS(Table4[[#This Row],[Age]]&lt;=29,"Youth",Table4[[#This Row],[Age]]&lt;=49,"Adults",Table4[[#This Row],[Age]]&gt;=50,"Senior")</f>
        <v>Adults</v>
      </c>
    </row>
    <row r="1596" spans="1:21">
      <c r="A1596" t="s">
        <v>4171</v>
      </c>
      <c r="B1596" t="str">
        <f>_xlfn.XLOOKUP(Table4[[#This Row],[Customer ID]],Table1[[#This Row],[Customer ID]],Table1[[#This Row],[TITLE]],0)</f>
        <v>Ms</v>
      </c>
      <c r="C1596" t="str" cm="1">
        <f t="array" ref="C1596">_xlfn.XLOOKUP(Table4[[#This Row],[Customer ID]],Table1[[#All],[Customer ID]],Table1[[#All],[FIRST NAME]],0)</f>
        <v>Sarah</v>
      </c>
      <c r="D1596" t="str" cm="1">
        <f t="array" ref="D1596">_xlfn.XLOOKUP(Table4[[#This Row],[Customer ID]],Table1[[#All],[Customer ID]],Table1[[#All],[LAST NAME]],0)</f>
        <v>Bond</v>
      </c>
      <c r="E1596" s="5" cm="1">
        <f t="array" ref="E1596">_xlfn.XLOOKUP(Table4[[#This Row],[Customer ID]],Table3[[#All],[Customer ID]],Table3[[#All],[Date of Birth]],0)</f>
        <v>30950</v>
      </c>
      <c r="F1596" cm="1">
        <f t="array" ref="F1596">_xlfn.XLOOKUP(Table4[[#This Row],[Customer ID]],Table3[[#All],[Customer ID]],Table3[[#All],[Age]],0)</f>
        <v>38</v>
      </c>
      <c r="G1596" cm="1">
        <f t="array" ref="G1596">_xlfn.XLOOKUP(Table4[[#This Row],[Customer ID]],Table3[[#All],[Customer ID]],Table3[[#All],[Children]],0)</f>
        <v>3</v>
      </c>
      <c r="H1596" cm="1">
        <f t="array" ref="H1596">_xlfn.XLOOKUP(Table4[[#This Row],[Customer ID]],Table2[[#All],[Customer ID]],Table2[[#All],[BMI]],0)</f>
        <v>23.75</v>
      </c>
      <c r="I1596" cm="1">
        <f t="array" ref="I1596">_xlfn.XLOOKUP(Table4[[#This Row],[Customer ID]],Table2[[#All],[Customer ID]],Table2[[#All],[HBA1C]],0)</f>
        <v>5.03</v>
      </c>
      <c r="J1596" t="str">
        <f>_xlfn.XLOOKUP(Table4[[#This Row],[Customer ID]], 'Medical Examination'!A:A, 'Medical Examination'!D:D)</f>
        <v>No</v>
      </c>
      <c r="K1596" t="str">
        <f>_xlfn.XLOOKUP(Table4[[#This Row],[Customer ID]], 'Medical Examination'!A:A, 'Medical Examination'!E:E)</f>
        <v>No</v>
      </c>
      <c r="L1596" t="str">
        <f>_xlfn.XLOOKUP(Table4[[#This Row],[Customer ID]], 'Medical Examination'!A:A, 'Medical Examination'!F:F)</f>
        <v>No</v>
      </c>
      <c r="M1596">
        <f>_xlfn.XLOOKUP(Table4[[#This Row],[Customer ID]], 'Medical Examination'!A:A, 'Medical Examination'!G:G)</f>
        <v>1</v>
      </c>
      <c r="N1596" t="str">
        <f>_xlfn.XLOOKUP(Table4[[#This Row],[Customer ID]], 'Medical Examination'!A:A, 'Medical Examination'!H:H)</f>
        <v>No</v>
      </c>
      <c r="O1596" t="str">
        <f>_xlfn.XLOOKUP(Table4[[#This Row],[Customer ID]], 'Medical Examination'!A:A, 'Medical Examination'!I:I)</f>
        <v>Normal</v>
      </c>
      <c r="P1596" t="str">
        <f>_xlfn.XLOOKUP(Table4[[#This Row],[Customer ID]], 'Medical Examination'!A:A, 'Medical Examination'!J:J)</f>
        <v>Normal Weight</v>
      </c>
      <c r="Q1596" s="1">
        <f>_xlfn.XLOOKUP(Table4[[#This Row],[Customer ID]], Hospitalisation!A:A, Hospitalisation!E:E)</f>
        <v>6269.33</v>
      </c>
      <c r="R1596" t="str">
        <f>_xlfn.XLOOKUP(Table4[[#This Row],[Customer ID]], Hospitalisation!A:A, Hospitalisation!F:F)</f>
        <v>Tier - 2</v>
      </c>
      <c r="S1596" t="str">
        <f>_xlfn.XLOOKUP(Table4[[#This Row],[Customer ID]], Hospitalisation!A:A, Hospitalisation!G:G)</f>
        <v>Tier - 1</v>
      </c>
      <c r="T1596" t="str">
        <f>_xlfn.XLOOKUP(Table4[[#This Row],[Customer ID]], Hospitalisation!A:A, Hospitalisation!H:H)</f>
        <v>R1013</v>
      </c>
      <c r="U1596" t="str" cm="1">
        <f t="array" ref="U1596">_xlfn.IFS(Table4[[#This Row],[Age]]&lt;=29,"Youth",Table4[[#This Row],[Age]]&lt;=49,"Adults",Table4[[#This Row],[Age]]&gt;=50,"Senior")</f>
        <v>Adults</v>
      </c>
    </row>
    <row r="1597" spans="1:21">
      <c r="A1597" t="s">
        <v>4173</v>
      </c>
      <c r="B1597" t="str">
        <f>_xlfn.XLOOKUP(Table4[[#This Row],[Customer ID]],Table1[[#This Row],[Customer ID]],Table1[[#This Row],[TITLE]],0)</f>
        <v>Mrs</v>
      </c>
      <c r="C1597" t="str" cm="1">
        <f t="array" ref="C1597">_xlfn.XLOOKUP(Table4[[#This Row],[Customer ID]],Table1[[#All],[Customer ID]],Table1[[#All],[FIRST NAME]],0)</f>
        <v>Angela R</v>
      </c>
      <c r="D1597" t="str" cm="1">
        <f t="array" ref="D1597">_xlfn.XLOOKUP(Table4[[#This Row],[Customer ID]],Table1[[#All],[Customer ID]],Table1[[#All],[LAST NAME]],0)</f>
        <v>Carron</v>
      </c>
      <c r="E1597" s="5" cm="1">
        <f t="array" ref="E1597">_xlfn.XLOOKUP(Table4[[#This Row],[Customer ID]],Table3[[#All],[Customer ID]],Table3[[#All],[Date of Birth]],0)</f>
        <v>34989</v>
      </c>
      <c r="F1597" cm="1">
        <f t="array" ref="F1597">_xlfn.XLOOKUP(Table4[[#This Row],[Customer ID]],Table3[[#All],[Customer ID]],Table3[[#All],[Age]],0)</f>
        <v>27</v>
      </c>
      <c r="G1597" cm="1">
        <f t="array" ref="G1597">_xlfn.XLOOKUP(Table4[[#This Row],[Customer ID]],Table3[[#All],[Customer ID]],Table3[[#All],[Children]],0)</f>
        <v>0</v>
      </c>
      <c r="H1597" cm="1">
        <f t="array" ref="H1597">_xlfn.XLOOKUP(Table4[[#This Row],[Customer ID]],Table2[[#All],[Customer ID]],Table2[[#All],[BMI]],0)</f>
        <v>33.21</v>
      </c>
      <c r="I1597" cm="1">
        <f t="array" ref="I1597">_xlfn.XLOOKUP(Table4[[#This Row],[Customer ID]],Table2[[#All],[Customer ID]],Table2[[#All],[HBA1C]],0)</f>
        <v>5.07</v>
      </c>
      <c r="J1597" t="str">
        <f>_xlfn.XLOOKUP(Table4[[#This Row],[Customer ID]], 'Medical Examination'!A:A, 'Medical Examination'!D:D)</f>
        <v>Yes</v>
      </c>
      <c r="K1597" t="str">
        <f>_xlfn.XLOOKUP(Table4[[#This Row],[Customer ID]], 'Medical Examination'!A:A, 'Medical Examination'!E:E)</f>
        <v>No</v>
      </c>
      <c r="L1597" t="str">
        <f>_xlfn.XLOOKUP(Table4[[#This Row],[Customer ID]], 'Medical Examination'!A:A, 'Medical Examination'!F:F)</f>
        <v>No</v>
      </c>
      <c r="M1597">
        <f>_xlfn.XLOOKUP(Table4[[#This Row],[Customer ID]], 'Medical Examination'!A:A, 'Medical Examination'!G:G)</f>
        <v>1</v>
      </c>
      <c r="N1597" t="str">
        <f>_xlfn.XLOOKUP(Table4[[#This Row],[Customer ID]], 'Medical Examination'!A:A, 'Medical Examination'!H:H)</f>
        <v>No</v>
      </c>
      <c r="O1597" t="str">
        <f>_xlfn.XLOOKUP(Table4[[#This Row],[Customer ID]], 'Medical Examination'!A:A, 'Medical Examination'!I:I)</f>
        <v>Normal</v>
      </c>
      <c r="P1597" t="str">
        <f>_xlfn.XLOOKUP(Table4[[#This Row],[Customer ID]], 'Medical Examination'!A:A, 'Medical Examination'!J:J)</f>
        <v>Obesity</v>
      </c>
      <c r="Q1597" s="1">
        <f>_xlfn.XLOOKUP(Table4[[#This Row],[Customer ID]], Hospitalisation!A:A, Hospitalisation!E:E)</f>
        <v>6261.2</v>
      </c>
      <c r="R1597" t="str">
        <f>_xlfn.XLOOKUP(Table4[[#This Row],[Customer ID]], Hospitalisation!A:A, Hospitalisation!F:F)</f>
        <v>Tier - 2</v>
      </c>
      <c r="S1597" t="str">
        <f>_xlfn.XLOOKUP(Table4[[#This Row],[Customer ID]], Hospitalisation!A:A, Hospitalisation!G:G)</f>
        <v>Tier - 1</v>
      </c>
      <c r="T1597" t="str">
        <f>_xlfn.XLOOKUP(Table4[[#This Row],[Customer ID]], Hospitalisation!A:A, Hospitalisation!H:H)</f>
        <v>R1026</v>
      </c>
      <c r="U1597" t="str" cm="1">
        <f t="array" ref="U1597">_xlfn.IFS(Table4[[#This Row],[Age]]&lt;=29,"Youth",Table4[[#This Row],[Age]]&lt;=49,"Adults",Table4[[#This Row],[Age]]&gt;=50,"Senior")</f>
        <v>Youth</v>
      </c>
    </row>
    <row r="1598" spans="1:21">
      <c r="A1598" t="s">
        <v>4175</v>
      </c>
      <c r="B1598" t="str">
        <f>_xlfn.XLOOKUP(Table4[[#This Row],[Customer ID]],Table1[[#This Row],[Customer ID]],Table1[[#This Row],[TITLE]],0)</f>
        <v>Mr</v>
      </c>
      <c r="C1598" t="str" cm="1">
        <f t="array" ref="C1598">_xlfn.XLOOKUP(Table4[[#This Row],[Customer ID]],Table1[[#All],[Customer ID]],Table1[[#All],[FIRST NAME]],0)</f>
        <v>Chatham</v>
      </c>
      <c r="D1598" t="str" cm="1">
        <f t="array" ref="D1598">_xlfn.XLOOKUP(Table4[[#This Row],[Customer ID]],Table1[[#All],[Customer ID]],Table1[[#All],[LAST NAME]],0)</f>
        <v>Ellwanger</v>
      </c>
      <c r="E1598" s="5" cm="1">
        <f t="array" ref="E1598">_xlfn.XLOOKUP(Table4[[#This Row],[Customer ID]],Table3[[#All],[Customer ID]],Table3[[#All],[Date of Birth]],0)</f>
        <v>25852</v>
      </c>
      <c r="F1598" cm="1">
        <f t="array" ref="F1598">_xlfn.XLOOKUP(Table4[[#This Row],[Customer ID]],Table3[[#All],[Customer ID]],Table3[[#All],[Age]],0)</f>
        <v>52</v>
      </c>
      <c r="G1598" cm="1">
        <f t="array" ref="G1598">_xlfn.XLOOKUP(Table4[[#This Row],[Customer ID]],Table3[[#All],[Customer ID]],Table3[[#All],[Children]],0)</f>
        <v>0</v>
      </c>
      <c r="H1598" cm="1">
        <f t="array" ref="H1598">_xlfn.XLOOKUP(Table4[[#This Row],[Customer ID]],Table2[[#All],[Customer ID]],Table2[[#All],[BMI]],0)</f>
        <v>17.7</v>
      </c>
      <c r="I1598" cm="1">
        <f t="array" ref="I1598">_xlfn.XLOOKUP(Table4[[#This Row],[Customer ID]],Table2[[#All],[Customer ID]],Table2[[#All],[HBA1C]],0)</f>
        <v>10.42</v>
      </c>
      <c r="J1598" t="str">
        <f>_xlfn.XLOOKUP(Table4[[#This Row],[Customer ID]], 'Medical Examination'!A:A, 'Medical Examination'!D:D)</f>
        <v>Yes</v>
      </c>
      <c r="K1598" t="str">
        <f>_xlfn.XLOOKUP(Table4[[#This Row],[Customer ID]], 'Medical Examination'!A:A, 'Medical Examination'!E:E)</f>
        <v>No</v>
      </c>
      <c r="L1598" t="str">
        <f>_xlfn.XLOOKUP(Table4[[#This Row],[Customer ID]], 'Medical Examination'!A:A, 'Medical Examination'!F:F)</f>
        <v>No</v>
      </c>
      <c r="M1598">
        <f>_xlfn.XLOOKUP(Table4[[#This Row],[Customer ID]], 'Medical Examination'!A:A, 'Medical Examination'!G:G)</f>
        <v>2</v>
      </c>
      <c r="N1598" t="str">
        <f>_xlfn.XLOOKUP(Table4[[#This Row],[Customer ID]], 'Medical Examination'!A:A, 'Medical Examination'!H:H)</f>
        <v>No</v>
      </c>
      <c r="O1598" t="str">
        <f>_xlfn.XLOOKUP(Table4[[#This Row],[Customer ID]], 'Medical Examination'!A:A, 'Medical Examination'!I:I)</f>
        <v>Diabetes</v>
      </c>
      <c r="P1598" t="str">
        <f>_xlfn.XLOOKUP(Table4[[#This Row],[Customer ID]], 'Medical Examination'!A:A, 'Medical Examination'!J:J)</f>
        <v>Underweight</v>
      </c>
      <c r="Q1598" s="1">
        <f>_xlfn.XLOOKUP(Table4[[#This Row],[Customer ID]], Hospitalisation!A:A, Hospitalisation!E:E)</f>
        <v>6255.38</v>
      </c>
      <c r="R1598" t="str">
        <f>_xlfn.XLOOKUP(Table4[[#This Row],[Customer ID]], Hospitalisation!A:A, Hospitalisation!F:F)</f>
        <v>Tier - 2</v>
      </c>
      <c r="S1598" t="str">
        <f>_xlfn.XLOOKUP(Table4[[#This Row],[Customer ID]], Hospitalisation!A:A, Hospitalisation!G:G)</f>
        <v>Tier - 2</v>
      </c>
      <c r="T1598" t="str">
        <f>_xlfn.XLOOKUP(Table4[[#This Row],[Customer ID]], Hospitalisation!A:A, Hospitalisation!H:H)</f>
        <v>R1013</v>
      </c>
      <c r="U1598" t="str" cm="1">
        <f t="array" ref="U1598">_xlfn.IFS(Table4[[#This Row],[Age]]&lt;=29,"Youth",Table4[[#This Row],[Age]]&lt;=49,"Adults",Table4[[#This Row],[Age]]&gt;=50,"Senior")</f>
        <v>Senior</v>
      </c>
    </row>
    <row r="1599" spans="1:21">
      <c r="A1599" t="s">
        <v>4178</v>
      </c>
      <c r="B1599" t="str">
        <f>_xlfn.XLOOKUP(Table4[[#This Row],[Customer ID]],Table1[[#This Row],[Customer ID]],Table1[[#This Row],[TITLE]],0)</f>
        <v>Mr</v>
      </c>
      <c r="C1599" t="str" cm="1">
        <f t="array" ref="C1599">_xlfn.XLOOKUP(Table4[[#This Row],[Customer ID]],Table1[[#All],[Customer ID]],Table1[[#All],[FIRST NAME]],0)</f>
        <v>Derek</v>
      </c>
      <c r="D1599" t="str" cm="1">
        <f t="array" ref="D1599">_xlfn.XLOOKUP(Table4[[#This Row],[Customer ID]],Table1[[#All],[Customer ID]],Table1[[#All],[LAST NAME]],0)</f>
        <v>Hanson</v>
      </c>
      <c r="E1599" s="5" cm="1">
        <f t="array" ref="E1599">_xlfn.XLOOKUP(Table4[[#This Row],[Customer ID]],Table3[[#All],[Customer ID]],Table3[[#All],[Date of Birth]],0)</f>
        <v>26550</v>
      </c>
      <c r="F1599" cm="1">
        <f t="array" ref="F1599">_xlfn.XLOOKUP(Table4[[#This Row],[Customer ID]],Table3[[#All],[Customer ID]],Table3[[#All],[Age]],0)</f>
        <v>50</v>
      </c>
      <c r="G1599" cm="1">
        <f t="array" ref="G1599">_xlfn.XLOOKUP(Table4[[#This Row],[Customer ID]],Table3[[#All],[Customer ID]],Table3[[#All],[Children]],0)</f>
        <v>0</v>
      </c>
      <c r="H1599" cm="1">
        <f t="array" ref="H1599">_xlfn.XLOOKUP(Table4[[#This Row],[Customer ID]],Table2[[#All],[Customer ID]],Table2[[#All],[BMI]],0)</f>
        <v>17.2</v>
      </c>
      <c r="I1599" cm="1">
        <f t="array" ref="I1599">_xlfn.XLOOKUP(Table4[[#This Row],[Customer ID]],Table2[[#All],[Customer ID]],Table2[[#All],[HBA1C]],0)</f>
        <v>6.45</v>
      </c>
      <c r="J1599" t="str">
        <f>_xlfn.XLOOKUP(Table4[[#This Row],[Customer ID]], 'Medical Examination'!A:A, 'Medical Examination'!D:D)</f>
        <v>No</v>
      </c>
      <c r="K1599" t="str">
        <f>_xlfn.XLOOKUP(Table4[[#This Row],[Customer ID]], 'Medical Examination'!A:A, 'Medical Examination'!E:E)</f>
        <v>No</v>
      </c>
      <c r="L1599" t="str">
        <f>_xlfn.XLOOKUP(Table4[[#This Row],[Customer ID]], 'Medical Examination'!A:A, 'Medical Examination'!F:F)</f>
        <v>No</v>
      </c>
      <c r="M1599">
        <f>_xlfn.XLOOKUP(Table4[[#This Row],[Customer ID]], 'Medical Examination'!A:A, 'Medical Examination'!G:G)</f>
        <v>2</v>
      </c>
      <c r="N1599" t="str">
        <f>_xlfn.XLOOKUP(Table4[[#This Row],[Customer ID]], 'Medical Examination'!A:A, 'Medical Examination'!H:H)</f>
        <v>No</v>
      </c>
      <c r="O1599" t="str">
        <f>_xlfn.XLOOKUP(Table4[[#This Row],[Customer ID]], 'Medical Examination'!A:A, 'Medical Examination'!I:I)</f>
        <v>Prediabetes</v>
      </c>
      <c r="P1599" t="str">
        <f>_xlfn.XLOOKUP(Table4[[#This Row],[Customer ID]], 'Medical Examination'!A:A, 'Medical Examination'!J:J)</f>
        <v>Underweight</v>
      </c>
      <c r="Q1599" s="1">
        <f>_xlfn.XLOOKUP(Table4[[#This Row],[Customer ID]], Hospitalisation!A:A, Hospitalisation!E:E)</f>
        <v>6254.13</v>
      </c>
      <c r="R1599" t="str">
        <f>_xlfn.XLOOKUP(Table4[[#This Row],[Customer ID]], Hospitalisation!A:A, Hospitalisation!F:F)</f>
        <v>Tier - 2</v>
      </c>
      <c r="S1599" t="str">
        <f>_xlfn.XLOOKUP(Table4[[#This Row],[Customer ID]], Hospitalisation!A:A, Hospitalisation!G:G)</f>
        <v>Tier - 2</v>
      </c>
      <c r="T1599" t="str">
        <f>_xlfn.XLOOKUP(Table4[[#This Row],[Customer ID]], Hospitalisation!A:A, Hospitalisation!H:H)</f>
        <v>R1012</v>
      </c>
      <c r="U1599" t="str" cm="1">
        <f t="array" ref="U1599">_xlfn.IFS(Table4[[#This Row],[Age]]&lt;=29,"Youth",Table4[[#This Row],[Age]]&lt;=49,"Adults",Table4[[#This Row],[Age]]&gt;=50,"Senior")</f>
        <v>Senior</v>
      </c>
    </row>
    <row r="1600" spans="1:21">
      <c r="A1600" t="s">
        <v>4181</v>
      </c>
      <c r="B1600" t="str">
        <f>_xlfn.XLOOKUP(Table4[[#This Row],[Customer ID]],Table1[[#This Row],[Customer ID]],Table1[[#This Row],[TITLE]],0)</f>
        <v>Mr</v>
      </c>
      <c r="C1600" t="str" cm="1">
        <f t="array" ref="C1600">_xlfn.XLOOKUP(Table4[[#This Row],[Customer ID]],Table1[[#All],[Customer ID]],Table1[[#All],[FIRST NAME]],0)</f>
        <v>Kalvin J</v>
      </c>
      <c r="D1600" t="str" cm="1">
        <f t="array" ref="D1600">_xlfn.XLOOKUP(Table4[[#This Row],[Customer ID]],Table1[[#All],[Customer ID]],Table1[[#All],[LAST NAME]],0)</f>
        <v>Tucker</v>
      </c>
      <c r="E1600" s="5" cm="1">
        <f t="array" ref="E1600">_xlfn.XLOOKUP(Table4[[#This Row],[Customer ID]],Table3[[#All],[Customer ID]],Table3[[#All],[Date of Birth]],0)</f>
        <v>26614</v>
      </c>
      <c r="F1600" cm="1">
        <f t="array" ref="F1600">_xlfn.XLOOKUP(Table4[[#This Row],[Customer ID]],Table3[[#All],[Customer ID]],Table3[[#All],[Age]],0)</f>
        <v>50</v>
      </c>
      <c r="G1600" cm="1">
        <f t="array" ref="G1600">_xlfn.XLOOKUP(Table4[[#This Row],[Customer ID]],Table3[[#All],[Customer ID]],Table3[[#All],[Children]],0)</f>
        <v>0</v>
      </c>
      <c r="H1600" cm="1">
        <f t="array" ref="H1600">_xlfn.XLOOKUP(Table4[[#This Row],[Customer ID]],Table2[[#All],[Customer ID]],Table2[[#All],[BMI]],0)</f>
        <v>19.21</v>
      </c>
      <c r="I1600" cm="1">
        <f t="array" ref="I1600">_xlfn.XLOOKUP(Table4[[#This Row],[Customer ID]],Table2[[#All],[Customer ID]],Table2[[#All],[HBA1C]],0)</f>
        <v>5.52</v>
      </c>
      <c r="J1600" t="str">
        <f>_xlfn.XLOOKUP(Table4[[#This Row],[Customer ID]], 'Medical Examination'!A:A, 'Medical Examination'!D:D)</f>
        <v>No</v>
      </c>
      <c r="K1600" t="str">
        <f>_xlfn.XLOOKUP(Table4[[#This Row],[Customer ID]], 'Medical Examination'!A:A, 'Medical Examination'!E:E)</f>
        <v>No</v>
      </c>
      <c r="L1600" t="str">
        <f>_xlfn.XLOOKUP(Table4[[#This Row],[Customer ID]], 'Medical Examination'!A:A, 'Medical Examination'!F:F)</f>
        <v>No</v>
      </c>
      <c r="M1600">
        <f>_xlfn.XLOOKUP(Table4[[#This Row],[Customer ID]], 'Medical Examination'!A:A, 'Medical Examination'!G:G)</f>
        <v>2</v>
      </c>
      <c r="N1600" t="str">
        <f>_xlfn.XLOOKUP(Table4[[#This Row],[Customer ID]], 'Medical Examination'!A:A, 'Medical Examination'!H:H)</f>
        <v>No</v>
      </c>
      <c r="O1600" t="str">
        <f>_xlfn.XLOOKUP(Table4[[#This Row],[Customer ID]], 'Medical Examination'!A:A, 'Medical Examination'!I:I)</f>
        <v>Normal</v>
      </c>
      <c r="P1600" t="str">
        <f>_xlfn.XLOOKUP(Table4[[#This Row],[Customer ID]], 'Medical Examination'!A:A, 'Medical Examination'!J:J)</f>
        <v>Normal Weight</v>
      </c>
      <c r="Q1600" s="1">
        <f>_xlfn.XLOOKUP(Table4[[#This Row],[Customer ID]], Hospitalisation!A:A, Hospitalisation!E:E)</f>
        <v>6253.85</v>
      </c>
      <c r="R1600" t="str">
        <f>_xlfn.XLOOKUP(Table4[[#This Row],[Customer ID]], Hospitalisation!A:A, Hospitalisation!F:F)</f>
        <v>Tier - 2</v>
      </c>
      <c r="S1600" t="str">
        <f>_xlfn.XLOOKUP(Table4[[#This Row],[Customer ID]], Hospitalisation!A:A, Hospitalisation!G:G)</f>
        <v>Tier - 2</v>
      </c>
      <c r="T1600" t="str">
        <f>_xlfn.XLOOKUP(Table4[[#This Row],[Customer ID]], Hospitalisation!A:A, Hospitalisation!H:H)</f>
        <v>R1013</v>
      </c>
      <c r="U1600" t="str" cm="1">
        <f t="array" ref="U1600">_xlfn.IFS(Table4[[#This Row],[Age]]&lt;=29,"Youth",Table4[[#This Row],[Age]]&lt;=49,"Adults",Table4[[#This Row],[Age]]&gt;=50,"Senior")</f>
        <v>Senior</v>
      </c>
    </row>
    <row r="1601" spans="1:21">
      <c r="A1601" t="s">
        <v>4183</v>
      </c>
      <c r="B1601" t="str">
        <f>_xlfn.XLOOKUP(Table4[[#This Row],[Customer ID]],Table1[[#This Row],[Customer ID]],Table1[[#This Row],[TITLE]],0)</f>
        <v>Mr</v>
      </c>
      <c r="C1601" t="str" cm="1">
        <f t="array" ref="C1601">_xlfn.XLOOKUP(Table4[[#This Row],[Customer ID]],Table1[[#All],[Customer ID]],Table1[[#All],[FIRST NAME]],0)</f>
        <v>Dave</v>
      </c>
      <c r="D1601" t="str" cm="1">
        <f t="array" ref="D1601">_xlfn.XLOOKUP(Table4[[#This Row],[Customer ID]],Table1[[#All],[Customer ID]],Table1[[#All],[LAST NAME]],0)</f>
        <v>Counts</v>
      </c>
      <c r="E1601" s="5" cm="1">
        <f t="array" ref="E1601">_xlfn.XLOOKUP(Table4[[#This Row],[Customer ID]],Table3[[#All],[Customer ID]],Table3[[#All],[Date of Birth]],0)</f>
        <v>29138</v>
      </c>
      <c r="F1601" cm="1">
        <f t="array" ref="F1601">_xlfn.XLOOKUP(Table4[[#This Row],[Customer ID]],Table3[[#All],[Customer ID]],Table3[[#All],[Age]],0)</f>
        <v>43</v>
      </c>
      <c r="G1601" cm="1">
        <f t="array" ref="G1601">_xlfn.XLOOKUP(Table4[[#This Row],[Customer ID]],Table3[[#All],[Customer ID]],Table3[[#All],[Children]],0)</f>
        <v>0</v>
      </c>
      <c r="H1601" cm="1">
        <f t="array" ref="H1601">_xlfn.XLOOKUP(Table4[[#This Row],[Customer ID]],Table2[[#All],[Customer ID]],Table2[[#All],[BMI]],0)</f>
        <v>23.2</v>
      </c>
      <c r="I1601" cm="1">
        <f t="array" ref="I1601">_xlfn.XLOOKUP(Table4[[#This Row],[Customer ID]],Table2[[#All],[Customer ID]],Table2[[#All],[HBA1C]],0)</f>
        <v>4.41</v>
      </c>
      <c r="J1601" t="str">
        <f>_xlfn.XLOOKUP(Table4[[#This Row],[Customer ID]], 'Medical Examination'!A:A, 'Medical Examination'!D:D)</f>
        <v>No</v>
      </c>
      <c r="K1601" t="str">
        <f>_xlfn.XLOOKUP(Table4[[#This Row],[Customer ID]], 'Medical Examination'!A:A, 'Medical Examination'!E:E)</f>
        <v>No</v>
      </c>
      <c r="L1601" t="str">
        <f>_xlfn.XLOOKUP(Table4[[#This Row],[Customer ID]], 'Medical Examination'!A:A, 'Medical Examination'!F:F)</f>
        <v>Yes</v>
      </c>
      <c r="M1601">
        <f>_xlfn.XLOOKUP(Table4[[#This Row],[Customer ID]], 'Medical Examination'!A:A, 'Medical Examination'!G:G)</f>
        <v>1</v>
      </c>
      <c r="N1601" t="str">
        <f>_xlfn.XLOOKUP(Table4[[#This Row],[Customer ID]], 'Medical Examination'!A:A, 'Medical Examination'!H:H)</f>
        <v>No</v>
      </c>
      <c r="O1601" t="str">
        <f>_xlfn.XLOOKUP(Table4[[#This Row],[Customer ID]], 'Medical Examination'!A:A, 'Medical Examination'!I:I)</f>
        <v>Normal</v>
      </c>
      <c r="P1601" t="str">
        <f>_xlfn.XLOOKUP(Table4[[#This Row],[Customer ID]], 'Medical Examination'!A:A, 'Medical Examination'!J:J)</f>
        <v>Normal Weight</v>
      </c>
      <c r="Q1601" s="1">
        <f>_xlfn.XLOOKUP(Table4[[#This Row],[Customer ID]], Hospitalisation!A:A, Hospitalisation!E:E)</f>
        <v>6250.44</v>
      </c>
      <c r="R1601" t="str">
        <f>_xlfn.XLOOKUP(Table4[[#This Row],[Customer ID]], Hospitalisation!A:A, Hospitalisation!F:F)</f>
        <v>Tier - 2</v>
      </c>
      <c r="S1601" t="str">
        <f>_xlfn.XLOOKUP(Table4[[#This Row],[Customer ID]], Hospitalisation!A:A, Hospitalisation!G:G)</f>
        <v>Tier - 1</v>
      </c>
      <c r="T1601" t="str">
        <f>_xlfn.XLOOKUP(Table4[[#This Row],[Customer ID]], Hospitalisation!A:A, Hospitalisation!H:H)</f>
        <v>R1011</v>
      </c>
      <c r="U1601" t="str" cm="1">
        <f t="array" ref="U1601">_xlfn.IFS(Table4[[#This Row],[Age]]&lt;=29,"Youth",Table4[[#This Row],[Age]]&lt;=49,"Adults",Table4[[#This Row],[Age]]&gt;=50,"Senior")</f>
        <v>Adults</v>
      </c>
    </row>
    <row r="1602" spans="1:21">
      <c r="A1602" t="s">
        <v>4185</v>
      </c>
      <c r="B1602" t="str">
        <f>_xlfn.XLOOKUP(Table4[[#This Row],[Customer ID]],Table1[[#This Row],[Customer ID]],Table1[[#This Row],[TITLE]],0)</f>
        <v>Ms</v>
      </c>
      <c r="C1602" t="str" cm="1">
        <f t="array" ref="C1602">_xlfn.XLOOKUP(Table4[[#This Row],[Customer ID]],Table1[[#All],[Customer ID]],Table1[[#All],[FIRST NAME]],0)</f>
        <v>Barbara G</v>
      </c>
      <c r="D1602" t="str" cm="1">
        <f t="array" ref="D1602">_xlfn.XLOOKUP(Table4[[#This Row],[Customer ID]],Table1[[#All],[Customer ID]],Table1[[#All],[LAST NAME]],0)</f>
        <v>Carson</v>
      </c>
      <c r="E1602" s="5" cm="1">
        <f t="array" ref="E1602">_xlfn.XLOOKUP(Table4[[#This Row],[Customer ID]],Table3[[#All],[Customer ID]],Table3[[#All],[Date of Birth]],0)</f>
        <v>30539</v>
      </c>
      <c r="F1602" cm="1">
        <f t="array" ref="F1602">_xlfn.XLOOKUP(Table4[[#This Row],[Customer ID]],Table3[[#All],[Customer ID]],Table3[[#All],[Age]],0)</f>
        <v>39</v>
      </c>
      <c r="G1602" cm="1">
        <f t="array" ref="G1602">_xlfn.XLOOKUP(Table4[[#This Row],[Customer ID]],Table3[[#All],[Customer ID]],Table3[[#All],[Children]],0)</f>
        <v>1</v>
      </c>
      <c r="H1602" cm="1">
        <f t="array" ref="H1602">_xlfn.XLOOKUP(Table4[[#This Row],[Customer ID]],Table2[[#All],[Customer ID]],Table2[[#All],[BMI]],0)</f>
        <v>32.5</v>
      </c>
      <c r="I1602" cm="1">
        <f t="array" ref="I1602">_xlfn.XLOOKUP(Table4[[#This Row],[Customer ID]],Table2[[#All],[Customer ID]],Table2[[#All],[HBA1C]],0)</f>
        <v>4.6900000000000004</v>
      </c>
      <c r="J1602" t="str">
        <f>_xlfn.XLOOKUP(Table4[[#This Row],[Customer ID]], 'Medical Examination'!A:A, 'Medical Examination'!D:D)</f>
        <v>Yes</v>
      </c>
      <c r="K1602" t="str">
        <f>_xlfn.XLOOKUP(Table4[[#This Row],[Customer ID]], 'Medical Examination'!A:A, 'Medical Examination'!E:E)</f>
        <v>No</v>
      </c>
      <c r="L1602" t="str">
        <f>_xlfn.XLOOKUP(Table4[[#This Row],[Customer ID]], 'Medical Examination'!A:A, 'Medical Examination'!F:F)</f>
        <v>Yes</v>
      </c>
      <c r="M1602">
        <f>_xlfn.XLOOKUP(Table4[[#This Row],[Customer ID]], 'Medical Examination'!A:A, 'Medical Examination'!G:G)</f>
        <v>1</v>
      </c>
      <c r="N1602" t="str">
        <f>_xlfn.XLOOKUP(Table4[[#This Row],[Customer ID]], 'Medical Examination'!A:A, 'Medical Examination'!H:H)</f>
        <v>No</v>
      </c>
      <c r="O1602" t="str">
        <f>_xlfn.XLOOKUP(Table4[[#This Row],[Customer ID]], 'Medical Examination'!A:A, 'Medical Examination'!I:I)</f>
        <v>Normal</v>
      </c>
      <c r="P1602" t="str">
        <f>_xlfn.XLOOKUP(Table4[[#This Row],[Customer ID]], 'Medical Examination'!A:A, 'Medical Examination'!J:J)</f>
        <v>Obesity</v>
      </c>
      <c r="Q1602" s="1">
        <f>_xlfn.XLOOKUP(Table4[[#This Row],[Customer ID]], Hospitalisation!A:A, Hospitalisation!E:E)</f>
        <v>6238.3</v>
      </c>
      <c r="R1602" t="str">
        <f>_xlfn.XLOOKUP(Table4[[#This Row],[Customer ID]], Hospitalisation!A:A, Hospitalisation!F:F)</f>
        <v>Tier - 2</v>
      </c>
      <c r="S1602" t="str">
        <f>_xlfn.XLOOKUP(Table4[[#This Row],[Customer ID]], Hospitalisation!A:A, Hospitalisation!G:G)</f>
        <v>Tier - 1</v>
      </c>
      <c r="T1602" t="str">
        <f>_xlfn.XLOOKUP(Table4[[#This Row],[Customer ID]], Hospitalisation!A:A, Hospitalisation!H:H)</f>
        <v>R1011</v>
      </c>
      <c r="U1602" t="str" cm="1">
        <f t="array" ref="U1602">_xlfn.IFS(Table4[[#This Row],[Age]]&lt;=29,"Youth",Table4[[#This Row],[Age]]&lt;=49,"Adults",Table4[[#This Row],[Age]]&gt;=50,"Senior")</f>
        <v>Adults</v>
      </c>
    </row>
    <row r="1603" spans="1:21">
      <c r="A1603" t="s">
        <v>4188</v>
      </c>
      <c r="B1603" t="str">
        <f>_xlfn.XLOOKUP(Table4[[#This Row],[Customer ID]],Table1[[#This Row],[Customer ID]],Table1[[#This Row],[TITLE]],0)</f>
        <v>Mr</v>
      </c>
      <c r="C1603" t="str" cm="1">
        <f t="array" ref="C1603">_xlfn.XLOOKUP(Table4[[#This Row],[Customer ID]],Table1[[#All],[Customer ID]],Table1[[#All],[FIRST NAME]],0)</f>
        <v>Skylar</v>
      </c>
      <c r="D1603" t="str" cm="1">
        <f t="array" ref="D1603">_xlfn.XLOOKUP(Table4[[#This Row],[Customer ID]],Table1[[#All],[Customer ID]],Table1[[#All],[LAST NAME]],0)</f>
        <v>Haines</v>
      </c>
      <c r="E1603" s="5" cm="1">
        <f t="array" ref="E1603">_xlfn.XLOOKUP(Table4[[#This Row],[Customer ID]],Table3[[#All],[Customer ID]],Table3[[#All],[Date of Birth]],0)</f>
        <v>28752</v>
      </c>
      <c r="F1603" cm="1">
        <f t="array" ref="F1603">_xlfn.XLOOKUP(Table4[[#This Row],[Customer ID]],Table3[[#All],[Customer ID]],Table3[[#All],[Age]],0)</f>
        <v>44</v>
      </c>
      <c r="G1603" cm="1">
        <f t="array" ref="G1603">_xlfn.XLOOKUP(Table4[[#This Row],[Customer ID]],Table3[[#All],[Customer ID]],Table3[[#All],[Children]],0)</f>
        <v>2</v>
      </c>
      <c r="H1603" cm="1">
        <f t="array" ref="H1603">_xlfn.XLOOKUP(Table4[[#This Row],[Customer ID]],Table2[[#All],[Customer ID]],Table2[[#All],[BMI]],0)</f>
        <v>20.9</v>
      </c>
      <c r="I1603" cm="1">
        <f t="array" ref="I1603">_xlfn.XLOOKUP(Table4[[#This Row],[Customer ID]],Table2[[#All],[Customer ID]],Table2[[#All],[HBA1C]],0)</f>
        <v>6.94</v>
      </c>
      <c r="J1603" t="str">
        <f>_xlfn.XLOOKUP(Table4[[#This Row],[Customer ID]], 'Medical Examination'!A:A, 'Medical Examination'!D:D)</f>
        <v>No</v>
      </c>
      <c r="K1603" t="str">
        <f>_xlfn.XLOOKUP(Table4[[#This Row],[Customer ID]], 'Medical Examination'!A:A, 'Medical Examination'!E:E)</f>
        <v>No</v>
      </c>
      <c r="L1603" t="str">
        <f>_xlfn.XLOOKUP(Table4[[#This Row],[Customer ID]], 'Medical Examination'!A:A, 'Medical Examination'!F:F)</f>
        <v>No</v>
      </c>
      <c r="M1603">
        <f>_xlfn.XLOOKUP(Table4[[#This Row],[Customer ID]], 'Medical Examination'!A:A, 'Medical Examination'!G:G)</f>
        <v>0</v>
      </c>
      <c r="N1603" t="str">
        <f>_xlfn.XLOOKUP(Table4[[#This Row],[Customer ID]], 'Medical Examination'!A:A, 'Medical Examination'!H:H)</f>
        <v>No</v>
      </c>
      <c r="O1603" t="str">
        <f>_xlfn.XLOOKUP(Table4[[#This Row],[Customer ID]], 'Medical Examination'!A:A, 'Medical Examination'!I:I)</f>
        <v>Diabetes</v>
      </c>
      <c r="P1603" t="str">
        <f>_xlfn.XLOOKUP(Table4[[#This Row],[Customer ID]], 'Medical Examination'!A:A, 'Medical Examination'!J:J)</f>
        <v>Normal Weight</v>
      </c>
      <c r="Q1603" s="1">
        <f>_xlfn.XLOOKUP(Table4[[#This Row],[Customer ID]], Hospitalisation!A:A, Hospitalisation!E:E)</f>
        <v>6236.95</v>
      </c>
      <c r="R1603" t="str">
        <f>_xlfn.XLOOKUP(Table4[[#This Row],[Customer ID]], Hospitalisation!A:A, Hospitalisation!F:F)</f>
        <v>Tier - 2</v>
      </c>
      <c r="S1603" t="str">
        <f>_xlfn.XLOOKUP(Table4[[#This Row],[Customer ID]], Hospitalisation!A:A, Hospitalisation!G:G)</f>
        <v>Tier - 2</v>
      </c>
      <c r="T1603" t="str">
        <f>_xlfn.XLOOKUP(Table4[[#This Row],[Customer ID]], Hospitalisation!A:A, Hospitalisation!H:H)</f>
        <v>R1013</v>
      </c>
      <c r="U1603" t="str" cm="1">
        <f t="array" ref="U1603">_xlfn.IFS(Table4[[#This Row],[Age]]&lt;=29,"Youth",Table4[[#This Row],[Age]]&lt;=49,"Adults",Table4[[#This Row],[Age]]&gt;=50,"Senior")</f>
        <v>Adults</v>
      </c>
    </row>
    <row r="1604" spans="1:21">
      <c r="A1604" t="s">
        <v>4190</v>
      </c>
      <c r="B1604" t="str">
        <f>_xlfn.XLOOKUP(Table4[[#This Row],[Customer ID]],Table1[[#This Row],[Customer ID]],Table1[[#This Row],[TITLE]],0)</f>
        <v>Mr</v>
      </c>
      <c r="C1604" t="str" cm="1">
        <f t="array" ref="C1604">_xlfn.XLOOKUP(Table4[[#This Row],[Customer ID]],Table1[[#All],[Customer ID]],Table1[[#All],[FIRST NAME]],0)</f>
        <v>Nick</v>
      </c>
      <c r="D1604" t="str" cm="1">
        <f t="array" ref="D1604">_xlfn.XLOOKUP(Table4[[#This Row],[Customer ID]],Table1[[#All],[Customer ID]],Table1[[#All],[LAST NAME]],0)</f>
        <v>Schnabel</v>
      </c>
      <c r="E1604" s="5" cm="1">
        <f t="array" ref="E1604">_xlfn.XLOOKUP(Table4[[#This Row],[Customer ID]],Table3[[#All],[Customer ID]],Table3[[#All],[Date of Birth]],0)</f>
        <v>26479</v>
      </c>
      <c r="F1604" cm="1">
        <f t="array" ref="F1604">_xlfn.XLOOKUP(Table4[[#This Row],[Customer ID]],Table3[[#All],[Customer ID]],Table3[[#All],[Age]],0)</f>
        <v>50</v>
      </c>
      <c r="G1604" cm="1">
        <f t="array" ref="G1604">_xlfn.XLOOKUP(Table4[[#This Row],[Customer ID]],Table3[[#All],[Customer ID]],Table3[[#All],[Children]],0)</f>
        <v>0</v>
      </c>
      <c r="H1604" cm="1">
        <f t="array" ref="H1604">_xlfn.XLOOKUP(Table4[[#This Row],[Customer ID]],Table2[[#All],[Customer ID]],Table2[[#All],[BMI]],0)</f>
        <v>19.11</v>
      </c>
      <c r="I1604" cm="1">
        <f t="array" ref="I1604">_xlfn.XLOOKUP(Table4[[#This Row],[Customer ID]],Table2[[#All],[Customer ID]],Table2[[#All],[HBA1C]],0)</f>
        <v>4.3499999999999996</v>
      </c>
      <c r="J1604" t="str">
        <f>_xlfn.XLOOKUP(Table4[[#This Row],[Customer ID]], 'Medical Examination'!A:A, 'Medical Examination'!D:D)</f>
        <v>No</v>
      </c>
      <c r="K1604" t="str">
        <f>_xlfn.XLOOKUP(Table4[[#This Row],[Customer ID]], 'Medical Examination'!A:A, 'Medical Examination'!E:E)</f>
        <v>No</v>
      </c>
      <c r="L1604" t="str">
        <f>_xlfn.XLOOKUP(Table4[[#This Row],[Customer ID]], 'Medical Examination'!A:A, 'Medical Examination'!F:F)</f>
        <v>No</v>
      </c>
      <c r="M1604">
        <f>_xlfn.XLOOKUP(Table4[[#This Row],[Customer ID]], 'Medical Examination'!A:A, 'Medical Examination'!G:G)</f>
        <v>2</v>
      </c>
      <c r="N1604" t="str">
        <f>_xlfn.XLOOKUP(Table4[[#This Row],[Customer ID]], 'Medical Examination'!A:A, 'Medical Examination'!H:H)</f>
        <v>No</v>
      </c>
      <c r="O1604" t="str">
        <f>_xlfn.XLOOKUP(Table4[[#This Row],[Customer ID]], 'Medical Examination'!A:A, 'Medical Examination'!I:I)</f>
        <v>Normal</v>
      </c>
      <c r="P1604" t="str">
        <f>_xlfn.XLOOKUP(Table4[[#This Row],[Customer ID]], 'Medical Examination'!A:A, 'Medical Examination'!J:J)</f>
        <v>Normal Weight</v>
      </c>
      <c r="Q1604" s="1">
        <f>_xlfn.XLOOKUP(Table4[[#This Row],[Customer ID]], Hospitalisation!A:A, Hospitalisation!E:E)</f>
        <v>6219.93</v>
      </c>
      <c r="R1604" t="str">
        <f>_xlfn.XLOOKUP(Table4[[#This Row],[Customer ID]], Hospitalisation!A:A, Hospitalisation!F:F)</f>
        <v>Tier - 2</v>
      </c>
      <c r="S1604" t="str">
        <f>_xlfn.XLOOKUP(Table4[[#This Row],[Customer ID]], Hospitalisation!A:A, Hospitalisation!G:G)</f>
        <v>Tier - 2</v>
      </c>
      <c r="T1604" t="str">
        <f>_xlfn.XLOOKUP(Table4[[#This Row],[Customer ID]], Hospitalisation!A:A, Hospitalisation!H:H)</f>
        <v>R1013</v>
      </c>
      <c r="U1604" t="str" cm="1">
        <f t="array" ref="U1604">_xlfn.IFS(Table4[[#This Row],[Age]]&lt;=29,"Youth",Table4[[#This Row],[Age]]&lt;=49,"Adults",Table4[[#This Row],[Age]]&gt;=50,"Senior")</f>
        <v>Senior</v>
      </c>
    </row>
    <row r="1605" spans="1:21">
      <c r="A1605" t="s">
        <v>4192</v>
      </c>
      <c r="B1605" t="str">
        <f>_xlfn.XLOOKUP(Table4[[#This Row],[Customer ID]],Table1[[#This Row],[Customer ID]],Table1[[#This Row],[TITLE]],0)</f>
        <v>Mr</v>
      </c>
      <c r="C1605" t="str" cm="1">
        <f t="array" ref="C1605">_xlfn.XLOOKUP(Table4[[#This Row],[Customer ID]],Table1[[#All],[Customer ID]],Table1[[#All],[FIRST NAME]],0)</f>
        <v>Sunny S</v>
      </c>
      <c r="D1605" t="str" cm="1">
        <f t="array" ref="D1605">_xlfn.XLOOKUP(Table4[[#This Row],[Customer ID]],Table1[[#All],[Customer ID]],Table1[[#All],[LAST NAME]],0)</f>
        <v>Thind</v>
      </c>
      <c r="E1605" s="5" cm="1">
        <f t="array" ref="E1605">_xlfn.XLOOKUP(Table4[[#This Row],[Customer ID]],Table3[[#All],[Customer ID]],Table3[[#All],[Date of Birth]],0)</f>
        <v>33828</v>
      </c>
      <c r="F1605" cm="1">
        <f t="array" ref="F1605">_xlfn.XLOOKUP(Table4[[#This Row],[Customer ID]],Table3[[#All],[Customer ID]],Table3[[#All],[Age]],0)</f>
        <v>30</v>
      </c>
      <c r="G1605" cm="1">
        <f t="array" ref="G1605">_xlfn.XLOOKUP(Table4[[#This Row],[Customer ID]],Table3[[#All],[Customer ID]],Table3[[#All],[Children]],0)</f>
        <v>0</v>
      </c>
      <c r="H1605" cm="1">
        <f t="array" ref="H1605">_xlfn.XLOOKUP(Table4[[#This Row],[Customer ID]],Table2[[#All],[Customer ID]],Table2[[#All],[BMI]],0)</f>
        <v>31.17</v>
      </c>
      <c r="I1605" cm="1">
        <f t="array" ref="I1605">_xlfn.XLOOKUP(Table4[[#This Row],[Customer ID]],Table2[[#All],[Customer ID]],Table2[[#All],[HBA1C]],0)</f>
        <v>5.28</v>
      </c>
      <c r="J1605" t="str">
        <f>_xlfn.XLOOKUP(Table4[[#This Row],[Customer ID]], 'Medical Examination'!A:A, 'Medical Examination'!D:D)</f>
        <v>No</v>
      </c>
      <c r="K1605" t="str">
        <f>_xlfn.XLOOKUP(Table4[[#This Row],[Customer ID]], 'Medical Examination'!A:A, 'Medical Examination'!E:E)</f>
        <v>No</v>
      </c>
      <c r="L1605" t="str">
        <f>_xlfn.XLOOKUP(Table4[[#This Row],[Customer ID]], 'Medical Examination'!A:A, 'Medical Examination'!F:F)</f>
        <v>No</v>
      </c>
      <c r="M1605">
        <f>_xlfn.XLOOKUP(Table4[[#This Row],[Customer ID]], 'Medical Examination'!A:A, 'Medical Examination'!G:G)</f>
        <v>1</v>
      </c>
      <c r="N1605" t="str">
        <f>_xlfn.XLOOKUP(Table4[[#This Row],[Customer ID]], 'Medical Examination'!A:A, 'Medical Examination'!H:H)</f>
        <v>No</v>
      </c>
      <c r="O1605" t="str">
        <f>_xlfn.XLOOKUP(Table4[[#This Row],[Customer ID]], 'Medical Examination'!A:A, 'Medical Examination'!I:I)</f>
        <v>Normal</v>
      </c>
      <c r="P1605" t="str">
        <f>_xlfn.XLOOKUP(Table4[[#This Row],[Customer ID]], 'Medical Examination'!A:A, 'Medical Examination'!J:J)</f>
        <v>Obesity</v>
      </c>
      <c r="Q1605" s="1">
        <f>_xlfn.XLOOKUP(Table4[[#This Row],[Customer ID]], Hospitalisation!A:A, Hospitalisation!E:E)</f>
        <v>6208.5</v>
      </c>
      <c r="R1605" t="str">
        <f>_xlfn.XLOOKUP(Table4[[#This Row],[Customer ID]], Hospitalisation!A:A, Hospitalisation!F:F)</f>
        <v>Tier - 2</v>
      </c>
      <c r="S1605" t="str">
        <f>_xlfn.XLOOKUP(Table4[[#This Row],[Customer ID]], Hospitalisation!A:A, Hospitalisation!G:G)</f>
        <v>Tier - 1</v>
      </c>
      <c r="T1605" t="str">
        <f>_xlfn.XLOOKUP(Table4[[#This Row],[Customer ID]], Hospitalisation!A:A, Hospitalisation!H:H)</f>
        <v>R1021</v>
      </c>
      <c r="U1605" t="str" cm="1">
        <f t="array" ref="U1605">_xlfn.IFS(Table4[[#This Row],[Age]]&lt;=29,"Youth",Table4[[#This Row],[Age]]&lt;=49,"Adults",Table4[[#This Row],[Age]]&gt;=50,"Senior")</f>
        <v>Adults</v>
      </c>
    </row>
    <row r="1606" spans="1:21">
      <c r="A1606" t="s">
        <v>4194</v>
      </c>
      <c r="B1606" t="str">
        <f>_xlfn.XLOOKUP(Table4[[#This Row],[Customer ID]],Table1[[#This Row],[Customer ID]],Table1[[#This Row],[TITLE]],0)</f>
        <v>Mrs</v>
      </c>
      <c r="C1606" t="str" cm="1">
        <f t="array" ref="C1606">_xlfn.XLOOKUP(Table4[[#This Row],[Customer ID]],Table1[[#All],[Customer ID]],Table1[[#All],[FIRST NAME]],0)</f>
        <v>Anne-Marie</v>
      </c>
      <c r="D1606" t="str" cm="1">
        <f t="array" ref="D1606">_xlfn.XLOOKUP(Table4[[#This Row],[Customer ID]],Table1[[#All],[Customer ID]],Table1[[#All],[LAST NAME]],0)</f>
        <v>Simon</v>
      </c>
      <c r="E1606" s="5" cm="1">
        <f t="array" ref="E1606">_xlfn.XLOOKUP(Table4[[#This Row],[Customer ID]],Table3[[#All],[Customer ID]],Table3[[#All],[Date of Birth]],0)</f>
        <v>36413</v>
      </c>
      <c r="F1606" cm="1">
        <f t="array" ref="F1606">_xlfn.XLOOKUP(Table4[[#This Row],[Customer ID]],Table3[[#All],[Customer ID]],Table3[[#All],[Age]],0)</f>
        <v>23</v>
      </c>
      <c r="G1606" cm="1">
        <f t="array" ref="G1606">_xlfn.XLOOKUP(Table4[[#This Row],[Customer ID]],Table3[[#All],[Customer ID]],Table3[[#All],[Children]],0)</f>
        <v>0</v>
      </c>
      <c r="H1606" cm="1">
        <f t="array" ref="H1606">_xlfn.XLOOKUP(Table4[[#This Row],[Customer ID]],Table2[[#All],[Customer ID]],Table2[[#All],[BMI]],0)</f>
        <v>36.08</v>
      </c>
      <c r="I1606" cm="1">
        <f t="array" ref="I1606">_xlfn.XLOOKUP(Table4[[#This Row],[Customer ID]],Table2[[#All],[Customer ID]],Table2[[#All],[HBA1C]],0)</f>
        <v>4.29</v>
      </c>
      <c r="J1606" t="str">
        <f>_xlfn.XLOOKUP(Table4[[#This Row],[Customer ID]], 'Medical Examination'!A:A, 'Medical Examination'!D:D)</f>
        <v>No</v>
      </c>
      <c r="K1606" t="str">
        <f>_xlfn.XLOOKUP(Table4[[#This Row],[Customer ID]], 'Medical Examination'!A:A, 'Medical Examination'!E:E)</f>
        <v>No</v>
      </c>
      <c r="L1606" t="str">
        <f>_xlfn.XLOOKUP(Table4[[#This Row],[Customer ID]], 'Medical Examination'!A:A, 'Medical Examination'!F:F)</f>
        <v>No</v>
      </c>
      <c r="M1606">
        <f>_xlfn.XLOOKUP(Table4[[#This Row],[Customer ID]], 'Medical Examination'!A:A, 'Medical Examination'!G:G)</f>
        <v>0</v>
      </c>
      <c r="N1606" t="str">
        <f>_xlfn.XLOOKUP(Table4[[#This Row],[Customer ID]], 'Medical Examination'!A:A, 'Medical Examination'!H:H)</f>
        <v>No</v>
      </c>
      <c r="O1606" t="str">
        <f>_xlfn.XLOOKUP(Table4[[#This Row],[Customer ID]], 'Medical Examination'!A:A, 'Medical Examination'!I:I)</f>
        <v>Normal</v>
      </c>
      <c r="P1606" t="str">
        <f>_xlfn.XLOOKUP(Table4[[#This Row],[Customer ID]], 'Medical Examination'!A:A, 'Medical Examination'!J:J)</f>
        <v>Obesity</v>
      </c>
      <c r="Q1606" s="1">
        <f>_xlfn.XLOOKUP(Table4[[#This Row],[Customer ID]], Hospitalisation!A:A, Hospitalisation!E:E)</f>
        <v>6207.26</v>
      </c>
      <c r="R1606" t="str">
        <f>_xlfn.XLOOKUP(Table4[[#This Row],[Customer ID]], Hospitalisation!A:A, Hospitalisation!F:F)</f>
        <v>Tier - 2</v>
      </c>
      <c r="S1606" t="str">
        <f>_xlfn.XLOOKUP(Table4[[#This Row],[Customer ID]], Hospitalisation!A:A, Hospitalisation!G:G)</f>
        <v>Tier - 2</v>
      </c>
      <c r="T1606" t="str">
        <f>_xlfn.XLOOKUP(Table4[[#This Row],[Customer ID]], Hospitalisation!A:A, Hospitalisation!H:H)</f>
        <v>R1026</v>
      </c>
      <c r="U1606" t="str" cm="1">
        <f t="array" ref="U1606">_xlfn.IFS(Table4[[#This Row],[Age]]&lt;=29,"Youth",Table4[[#This Row],[Age]]&lt;=49,"Adults",Table4[[#This Row],[Age]]&gt;=50,"Senior")</f>
        <v>Youth</v>
      </c>
    </row>
    <row r="1607" spans="1:21">
      <c r="A1607" t="s">
        <v>4196</v>
      </c>
      <c r="B1607" t="str">
        <f>_xlfn.XLOOKUP(Table4[[#This Row],[Customer ID]],Table1[[#This Row],[Customer ID]],Table1[[#This Row],[TITLE]],0)</f>
        <v>Mr</v>
      </c>
      <c r="C1607" t="str" cm="1">
        <f t="array" ref="C1607">_xlfn.XLOOKUP(Table4[[#This Row],[Customer ID]],Table1[[#All],[Customer ID]],Table1[[#All],[FIRST NAME]],0)</f>
        <v>Nicholas</v>
      </c>
      <c r="D1607" t="str" cm="1">
        <f t="array" ref="D1607">_xlfn.XLOOKUP(Table4[[#This Row],[Customer ID]],Table1[[#All],[Customer ID]],Table1[[#All],[LAST NAME]],0)</f>
        <v>Arciniaga</v>
      </c>
      <c r="E1607" s="5" cm="1">
        <f t="array" ref="E1607">_xlfn.XLOOKUP(Table4[[#This Row],[Customer ID]],Table3[[#All],[Customer ID]],Table3[[#All],[Date of Birth]],0)</f>
        <v>31312</v>
      </c>
      <c r="F1607" cm="1">
        <f t="array" ref="F1607">_xlfn.XLOOKUP(Table4[[#This Row],[Customer ID]],Table3[[#All],[Customer ID]],Table3[[#All],[Age]],0)</f>
        <v>37</v>
      </c>
      <c r="G1607" cm="1">
        <f t="array" ref="G1607">_xlfn.XLOOKUP(Table4[[#This Row],[Customer ID]],Table3[[#All],[Customer ID]],Table3[[#All],[Children]],0)</f>
        <v>2</v>
      </c>
      <c r="H1607" cm="1">
        <f t="array" ref="H1607">_xlfn.XLOOKUP(Table4[[#This Row],[Customer ID]],Table2[[#All],[Customer ID]],Table2[[#All],[BMI]],0)</f>
        <v>28.024999999999999</v>
      </c>
      <c r="I1607" cm="1">
        <f t="array" ref="I1607">_xlfn.XLOOKUP(Table4[[#This Row],[Customer ID]],Table2[[#All],[Customer ID]],Table2[[#All],[HBA1C]],0)</f>
        <v>5.69</v>
      </c>
      <c r="J1607" t="str">
        <f>_xlfn.XLOOKUP(Table4[[#This Row],[Customer ID]], 'Medical Examination'!A:A, 'Medical Examination'!D:D)</f>
        <v>Yes</v>
      </c>
      <c r="K1607" t="str">
        <f>_xlfn.XLOOKUP(Table4[[#This Row],[Customer ID]], 'Medical Examination'!A:A, 'Medical Examination'!E:E)</f>
        <v>No</v>
      </c>
      <c r="L1607" t="str">
        <f>_xlfn.XLOOKUP(Table4[[#This Row],[Customer ID]], 'Medical Examination'!A:A, 'Medical Examination'!F:F)</f>
        <v>No</v>
      </c>
      <c r="M1607">
        <f>_xlfn.XLOOKUP(Table4[[#This Row],[Customer ID]], 'Medical Examination'!A:A, 'Medical Examination'!G:G)</f>
        <v>0</v>
      </c>
      <c r="N1607" t="str">
        <f>_xlfn.XLOOKUP(Table4[[#This Row],[Customer ID]], 'Medical Examination'!A:A, 'Medical Examination'!H:H)</f>
        <v>No</v>
      </c>
      <c r="O1607" t="str">
        <f>_xlfn.XLOOKUP(Table4[[#This Row],[Customer ID]], 'Medical Examination'!A:A, 'Medical Examination'!I:I)</f>
        <v>Normal</v>
      </c>
      <c r="P1607" t="str">
        <f>_xlfn.XLOOKUP(Table4[[#This Row],[Customer ID]], 'Medical Examination'!A:A, 'Medical Examination'!J:J)</f>
        <v>Overweight</v>
      </c>
      <c r="Q1607" s="1">
        <f>_xlfn.XLOOKUP(Table4[[#This Row],[Customer ID]], Hospitalisation!A:A, Hospitalisation!E:E)</f>
        <v>6203.9</v>
      </c>
      <c r="R1607" t="str">
        <f>_xlfn.XLOOKUP(Table4[[#This Row],[Customer ID]], Hospitalisation!A:A, Hospitalisation!F:F)</f>
        <v>Tier - 2</v>
      </c>
      <c r="S1607" t="str">
        <f>_xlfn.XLOOKUP(Table4[[#This Row],[Customer ID]], Hospitalisation!A:A, Hospitalisation!G:G)</f>
        <v>Tier - 2</v>
      </c>
      <c r="T1607" t="str">
        <f>_xlfn.XLOOKUP(Table4[[#This Row],[Customer ID]], Hospitalisation!A:A, Hospitalisation!H:H)</f>
        <v>R1012</v>
      </c>
      <c r="U1607" t="str" cm="1">
        <f t="array" ref="U1607">_xlfn.IFS(Table4[[#This Row],[Age]]&lt;=29,"Youth",Table4[[#This Row],[Age]]&lt;=49,"Adults",Table4[[#This Row],[Age]]&gt;=50,"Senior")</f>
        <v>Adults</v>
      </c>
    </row>
    <row r="1608" spans="1:21">
      <c r="A1608" t="s">
        <v>4198</v>
      </c>
      <c r="B1608" t="str">
        <f>_xlfn.XLOOKUP(Table4[[#This Row],[Customer ID]],Table1[[#This Row],[Customer ID]],Table1[[#This Row],[TITLE]],0)</f>
        <v>Mr</v>
      </c>
      <c r="C1608" t="str" cm="1">
        <f t="array" ref="C1608">_xlfn.XLOOKUP(Table4[[#This Row],[Customer ID]],Table1[[#All],[Customer ID]],Table1[[#All],[FIRST NAME]],0)</f>
        <v>Scott M</v>
      </c>
      <c r="D1608" t="str" cm="1">
        <f t="array" ref="D1608">_xlfn.XLOOKUP(Table4[[#This Row],[Customer ID]],Table1[[#All],[Customer ID]],Table1[[#All],[LAST NAME]],0)</f>
        <v>Ryan</v>
      </c>
      <c r="E1608" s="5" cm="1">
        <f t="array" ref="E1608">_xlfn.XLOOKUP(Table4[[#This Row],[Customer ID]],Table3[[#All],[Customer ID]],Table3[[#All],[Date of Birth]],0)</f>
        <v>31250</v>
      </c>
      <c r="F1608" cm="1">
        <f t="array" ref="F1608">_xlfn.XLOOKUP(Table4[[#This Row],[Customer ID]],Table3[[#All],[Customer ID]],Table3[[#All],[Age]],0)</f>
        <v>37</v>
      </c>
      <c r="G1608" cm="1">
        <f t="array" ref="G1608">_xlfn.XLOOKUP(Table4[[#This Row],[Customer ID]],Table3[[#All],[Customer ID]],Table3[[#All],[Children]],0)</f>
        <v>2</v>
      </c>
      <c r="H1608" cm="1">
        <f t="array" ref="H1608">_xlfn.XLOOKUP(Table4[[#This Row],[Customer ID]],Table2[[#All],[Customer ID]],Table2[[#All],[BMI]],0)</f>
        <v>24.32</v>
      </c>
      <c r="I1608" cm="1">
        <f t="array" ref="I1608">_xlfn.XLOOKUP(Table4[[#This Row],[Customer ID]],Table2[[#All],[Customer ID]],Table2[[#All],[HBA1C]],0)</f>
        <v>5.56</v>
      </c>
      <c r="J1608" t="str">
        <f>_xlfn.XLOOKUP(Table4[[#This Row],[Customer ID]], 'Medical Examination'!A:A, 'Medical Examination'!D:D)</f>
        <v>Yes</v>
      </c>
      <c r="K1608" t="str">
        <f>_xlfn.XLOOKUP(Table4[[#This Row],[Customer ID]], 'Medical Examination'!A:A, 'Medical Examination'!E:E)</f>
        <v>No</v>
      </c>
      <c r="L1608" t="str">
        <f>_xlfn.XLOOKUP(Table4[[#This Row],[Customer ID]], 'Medical Examination'!A:A, 'Medical Examination'!F:F)</f>
        <v>No</v>
      </c>
      <c r="M1608">
        <f>_xlfn.XLOOKUP(Table4[[#This Row],[Customer ID]], 'Medical Examination'!A:A, 'Medical Examination'!G:G)</f>
        <v>0</v>
      </c>
      <c r="N1608" t="str">
        <f>_xlfn.XLOOKUP(Table4[[#This Row],[Customer ID]], 'Medical Examination'!A:A, 'Medical Examination'!H:H)</f>
        <v>No</v>
      </c>
      <c r="O1608" t="str">
        <f>_xlfn.XLOOKUP(Table4[[#This Row],[Customer ID]], 'Medical Examination'!A:A, 'Medical Examination'!I:I)</f>
        <v>Normal</v>
      </c>
      <c r="P1608" t="str">
        <f>_xlfn.XLOOKUP(Table4[[#This Row],[Customer ID]], 'Medical Examination'!A:A, 'Medical Examination'!J:J)</f>
        <v>Normal Weight</v>
      </c>
      <c r="Q1608" s="1">
        <f>_xlfn.XLOOKUP(Table4[[#This Row],[Customer ID]], Hospitalisation!A:A, Hospitalisation!E:E)</f>
        <v>6198.75</v>
      </c>
      <c r="R1608" t="str">
        <f>_xlfn.XLOOKUP(Table4[[#This Row],[Customer ID]], Hospitalisation!A:A, Hospitalisation!F:F)</f>
        <v>Tier - 2</v>
      </c>
      <c r="S1608" t="str">
        <f>_xlfn.XLOOKUP(Table4[[#This Row],[Customer ID]], Hospitalisation!A:A, Hospitalisation!G:G)</f>
        <v>Tier - 1</v>
      </c>
      <c r="T1608" t="str">
        <f>_xlfn.XLOOKUP(Table4[[#This Row],[Customer ID]], Hospitalisation!A:A, Hospitalisation!H:H)</f>
        <v>R1012</v>
      </c>
      <c r="U1608" t="str" cm="1">
        <f t="array" ref="U1608">_xlfn.IFS(Table4[[#This Row],[Age]]&lt;=29,"Youth",Table4[[#This Row],[Age]]&lt;=49,"Adults",Table4[[#This Row],[Age]]&gt;=50,"Senior")</f>
        <v>Adults</v>
      </c>
    </row>
    <row r="1609" spans="1:21">
      <c r="A1609" t="s">
        <v>4199</v>
      </c>
      <c r="B1609" t="str">
        <f>_xlfn.XLOOKUP(Table4[[#This Row],[Customer ID]],Table1[[#This Row],[Customer ID]],Table1[[#This Row],[TITLE]],0)</f>
        <v>Ms</v>
      </c>
      <c r="C1609" t="str" cm="1">
        <f t="array" ref="C1609">_xlfn.XLOOKUP(Table4[[#This Row],[Customer ID]],Table1[[#All],[Customer ID]],Table1[[#All],[FIRST NAME]],0)</f>
        <v>Marisa A</v>
      </c>
      <c r="D1609" t="str" cm="1">
        <f t="array" ref="D1609">_xlfn.XLOOKUP(Table4[[#This Row],[Customer ID]],Table1[[#All],[Customer ID]],Table1[[#All],[LAST NAME]],0)</f>
        <v>Lizak</v>
      </c>
      <c r="E1609" s="5" cm="1">
        <f t="array" ref="E1609">_xlfn.XLOOKUP(Table4[[#This Row],[Customer ID]],Table3[[#All],[Customer ID]],Table3[[#All],[Date of Birth]],0)</f>
        <v>32439</v>
      </c>
      <c r="F1609" cm="1">
        <f t="array" ref="F1609">_xlfn.XLOOKUP(Table4[[#This Row],[Customer ID]],Table3[[#All],[Customer ID]],Table3[[#All],[Age]],0)</f>
        <v>34</v>
      </c>
      <c r="G1609" cm="1">
        <f t="array" ref="G1609">_xlfn.XLOOKUP(Table4[[#This Row],[Customer ID]],Table3[[#All],[Customer ID]],Table3[[#All],[Children]],0)</f>
        <v>3</v>
      </c>
      <c r="H1609" cm="1">
        <f t="array" ref="H1609">_xlfn.XLOOKUP(Table4[[#This Row],[Customer ID]],Table2[[#All],[Customer ID]],Table2[[#All],[BMI]],0)</f>
        <v>38</v>
      </c>
      <c r="I1609" cm="1">
        <f t="array" ref="I1609">_xlfn.XLOOKUP(Table4[[#This Row],[Customer ID]],Table2[[#All],[Customer ID]],Table2[[#All],[HBA1C]],0)</f>
        <v>5.41</v>
      </c>
      <c r="J1609" t="str">
        <f>_xlfn.XLOOKUP(Table4[[#This Row],[Customer ID]], 'Medical Examination'!A:A, 'Medical Examination'!D:D)</f>
        <v>Yes</v>
      </c>
      <c r="K1609" t="str">
        <f>_xlfn.XLOOKUP(Table4[[#This Row],[Customer ID]], 'Medical Examination'!A:A, 'Medical Examination'!E:E)</f>
        <v>No</v>
      </c>
      <c r="L1609" t="str">
        <f>_xlfn.XLOOKUP(Table4[[#This Row],[Customer ID]], 'Medical Examination'!A:A, 'Medical Examination'!F:F)</f>
        <v>No</v>
      </c>
      <c r="M1609">
        <f>_xlfn.XLOOKUP(Table4[[#This Row],[Customer ID]], 'Medical Examination'!A:A, 'Medical Examination'!G:G)</f>
        <v>1</v>
      </c>
      <c r="N1609" t="str">
        <f>_xlfn.XLOOKUP(Table4[[#This Row],[Customer ID]], 'Medical Examination'!A:A, 'Medical Examination'!H:H)</f>
        <v>No</v>
      </c>
      <c r="O1609" t="str">
        <f>_xlfn.XLOOKUP(Table4[[#This Row],[Customer ID]], 'Medical Examination'!A:A, 'Medical Examination'!I:I)</f>
        <v>Normal</v>
      </c>
      <c r="P1609" t="str">
        <f>_xlfn.XLOOKUP(Table4[[#This Row],[Customer ID]], 'Medical Examination'!A:A, 'Medical Examination'!J:J)</f>
        <v>Obesity</v>
      </c>
      <c r="Q1609" s="1">
        <f>_xlfn.XLOOKUP(Table4[[#This Row],[Customer ID]], Hospitalisation!A:A, Hospitalisation!E:E)</f>
        <v>6196.45</v>
      </c>
      <c r="R1609" t="str">
        <f>_xlfn.XLOOKUP(Table4[[#This Row],[Customer ID]], Hospitalisation!A:A, Hospitalisation!F:F)</f>
        <v>Tier - 2</v>
      </c>
      <c r="S1609" t="str">
        <f>_xlfn.XLOOKUP(Table4[[#This Row],[Customer ID]], Hospitalisation!A:A, Hospitalisation!G:G)</f>
        <v>Tier - 1</v>
      </c>
      <c r="T1609" t="str">
        <f>_xlfn.XLOOKUP(Table4[[#This Row],[Customer ID]], Hospitalisation!A:A, Hospitalisation!H:H)</f>
        <v>R1011</v>
      </c>
      <c r="U1609" t="str" cm="1">
        <f t="array" ref="U1609">_xlfn.IFS(Table4[[#This Row],[Age]]&lt;=29,"Youth",Table4[[#This Row],[Age]]&lt;=49,"Adults",Table4[[#This Row],[Age]]&gt;=50,"Senior")</f>
        <v>Adults</v>
      </c>
    </row>
    <row r="1610" spans="1:21">
      <c r="A1610" t="s">
        <v>4202</v>
      </c>
      <c r="B1610" t="str">
        <f>_xlfn.XLOOKUP(Table4[[#This Row],[Customer ID]],Table1[[#This Row],[Customer ID]],Table1[[#This Row],[TITLE]],0)</f>
        <v>Ms</v>
      </c>
      <c r="C1610" t="str" cm="1">
        <f t="array" ref="C1610">_xlfn.XLOOKUP(Table4[[#This Row],[Customer ID]],Table1[[#All],[Customer ID]],Table1[[#All],[FIRST NAME]],0)</f>
        <v>Katie</v>
      </c>
      <c r="D1610" t="str" cm="1">
        <f t="array" ref="D1610">_xlfn.XLOOKUP(Table4[[#This Row],[Customer ID]],Table1[[#All],[Customer ID]],Table1[[#All],[LAST NAME]],0)</f>
        <v>Howery</v>
      </c>
      <c r="E1610" s="5" cm="1">
        <f t="array" ref="E1610">_xlfn.XLOOKUP(Table4[[#This Row],[Customer ID]],Table3[[#All],[Customer ID]],Table3[[#All],[Date of Birth]],0)</f>
        <v>29860</v>
      </c>
      <c r="F1610" cm="1">
        <f t="array" ref="F1610">_xlfn.XLOOKUP(Table4[[#This Row],[Customer ID]],Table3[[#All],[Customer ID]],Table3[[#All],[Age]],0)</f>
        <v>41</v>
      </c>
      <c r="G1610" cm="1">
        <f t="array" ref="G1610">_xlfn.XLOOKUP(Table4[[#This Row],[Customer ID]],Table3[[#All],[Customer ID]],Table3[[#All],[Children]],0)</f>
        <v>0</v>
      </c>
      <c r="H1610" cm="1">
        <f t="array" ref="H1610">_xlfn.XLOOKUP(Table4[[#This Row],[Customer ID]],Table2[[#All],[Customer ID]],Table2[[#All],[BMI]],0)</f>
        <v>31.6</v>
      </c>
      <c r="I1610" cm="1">
        <f t="array" ref="I1610">_xlfn.XLOOKUP(Table4[[#This Row],[Customer ID]],Table2[[#All],[Customer ID]],Table2[[#All],[HBA1C]],0)</f>
        <v>10.85</v>
      </c>
      <c r="J1610" t="str">
        <f>_xlfn.XLOOKUP(Table4[[#This Row],[Customer ID]], 'Medical Examination'!A:A, 'Medical Examination'!D:D)</f>
        <v>Yes</v>
      </c>
      <c r="K1610" t="str">
        <f>_xlfn.XLOOKUP(Table4[[#This Row],[Customer ID]], 'Medical Examination'!A:A, 'Medical Examination'!E:E)</f>
        <v>No</v>
      </c>
      <c r="L1610" t="str">
        <f>_xlfn.XLOOKUP(Table4[[#This Row],[Customer ID]], 'Medical Examination'!A:A, 'Medical Examination'!F:F)</f>
        <v>No</v>
      </c>
      <c r="M1610">
        <f>_xlfn.XLOOKUP(Table4[[#This Row],[Customer ID]], 'Medical Examination'!A:A, 'Medical Examination'!G:G)</f>
        <v>0</v>
      </c>
      <c r="N1610" t="str">
        <f>_xlfn.XLOOKUP(Table4[[#This Row],[Customer ID]], 'Medical Examination'!A:A, 'Medical Examination'!H:H)</f>
        <v>No</v>
      </c>
      <c r="O1610" t="str">
        <f>_xlfn.XLOOKUP(Table4[[#This Row],[Customer ID]], 'Medical Examination'!A:A, 'Medical Examination'!I:I)</f>
        <v>Diabetes</v>
      </c>
      <c r="P1610" t="str">
        <f>_xlfn.XLOOKUP(Table4[[#This Row],[Customer ID]], 'Medical Examination'!A:A, 'Medical Examination'!J:J)</f>
        <v>Obesity</v>
      </c>
      <c r="Q1610" s="1">
        <f>_xlfn.XLOOKUP(Table4[[#This Row],[Customer ID]], Hospitalisation!A:A, Hospitalisation!E:E)</f>
        <v>6186.13</v>
      </c>
      <c r="R1610" t="str">
        <f>_xlfn.XLOOKUP(Table4[[#This Row],[Customer ID]], Hospitalisation!A:A, Hospitalisation!F:F)</f>
        <v>Tier - 2</v>
      </c>
      <c r="S1610" t="str">
        <f>_xlfn.XLOOKUP(Table4[[#This Row],[Customer ID]], Hospitalisation!A:A, Hospitalisation!G:G)</f>
        <v>Tier - 3</v>
      </c>
      <c r="T1610" t="str">
        <f>_xlfn.XLOOKUP(Table4[[#This Row],[Customer ID]], Hospitalisation!A:A, Hospitalisation!H:H)</f>
        <v>R1011</v>
      </c>
      <c r="U1610" t="str" cm="1">
        <f t="array" ref="U1610">_xlfn.IFS(Table4[[#This Row],[Age]]&lt;=29,"Youth",Table4[[#This Row],[Age]]&lt;=49,"Adults",Table4[[#This Row],[Age]]&gt;=50,"Senior")</f>
        <v>Adults</v>
      </c>
    </row>
    <row r="1611" spans="1:21">
      <c r="A1611" t="s">
        <v>4204</v>
      </c>
      <c r="B1611" t="str">
        <f>_xlfn.XLOOKUP(Table4[[#This Row],[Customer ID]],Table1[[#This Row],[Customer ID]],Table1[[#This Row],[TITLE]],0)</f>
        <v>Ms</v>
      </c>
      <c r="C1611" t="str" cm="1">
        <f t="array" ref="C1611">_xlfn.XLOOKUP(Table4[[#This Row],[Customer ID]],Table1[[#All],[Customer ID]],Table1[[#All],[FIRST NAME]],0)</f>
        <v>Amy L</v>
      </c>
      <c r="D1611" t="str" cm="1">
        <f t="array" ref="D1611">_xlfn.XLOOKUP(Table4[[#This Row],[Customer ID]],Table1[[#All],[Customer ID]],Table1[[#All],[LAST NAME]],0)</f>
        <v>Crain</v>
      </c>
      <c r="E1611" s="5" cm="1">
        <f t="array" ref="E1611">_xlfn.XLOOKUP(Table4[[#This Row],[Customer ID]],Table3[[#All],[Customer ID]],Table3[[#All],[Date of Birth]],0)</f>
        <v>29912</v>
      </c>
      <c r="F1611" cm="1">
        <f t="array" ref="F1611">_xlfn.XLOOKUP(Table4[[#This Row],[Customer ID]],Table3[[#All],[Customer ID]],Table3[[#All],[Age]],0)</f>
        <v>41</v>
      </c>
      <c r="G1611" cm="1">
        <f t="array" ref="G1611">_xlfn.XLOOKUP(Table4[[#This Row],[Customer ID]],Table3[[#All],[Customer ID]],Table3[[#All],[Children]],0)</f>
        <v>0</v>
      </c>
      <c r="H1611" cm="1">
        <f t="array" ref="H1611">_xlfn.XLOOKUP(Table4[[#This Row],[Customer ID]],Table2[[#All],[Customer ID]],Table2[[#All],[BMI]],0)</f>
        <v>31.02</v>
      </c>
      <c r="I1611" cm="1">
        <f t="array" ref="I1611">_xlfn.XLOOKUP(Table4[[#This Row],[Customer ID]],Table2[[#All],[Customer ID]],Table2[[#All],[HBA1C]],0)</f>
        <v>11.63</v>
      </c>
      <c r="J1611" t="str">
        <f>_xlfn.XLOOKUP(Table4[[#This Row],[Customer ID]], 'Medical Examination'!A:A, 'Medical Examination'!D:D)</f>
        <v>Yes</v>
      </c>
      <c r="K1611" t="str">
        <f>_xlfn.XLOOKUP(Table4[[#This Row],[Customer ID]], 'Medical Examination'!A:A, 'Medical Examination'!E:E)</f>
        <v>No</v>
      </c>
      <c r="L1611" t="str">
        <f>_xlfn.XLOOKUP(Table4[[#This Row],[Customer ID]], 'Medical Examination'!A:A, 'Medical Examination'!F:F)</f>
        <v>No</v>
      </c>
      <c r="M1611">
        <f>_xlfn.XLOOKUP(Table4[[#This Row],[Customer ID]], 'Medical Examination'!A:A, 'Medical Examination'!G:G)</f>
        <v>0</v>
      </c>
      <c r="N1611" t="str">
        <f>_xlfn.XLOOKUP(Table4[[#This Row],[Customer ID]], 'Medical Examination'!A:A, 'Medical Examination'!H:H)</f>
        <v>No</v>
      </c>
      <c r="O1611" t="str">
        <f>_xlfn.XLOOKUP(Table4[[#This Row],[Customer ID]], 'Medical Examination'!A:A, 'Medical Examination'!I:I)</f>
        <v>Diabetes</v>
      </c>
      <c r="P1611" t="str">
        <f>_xlfn.XLOOKUP(Table4[[#This Row],[Customer ID]], 'Medical Examination'!A:A, 'Medical Examination'!J:J)</f>
        <v>Obesity</v>
      </c>
      <c r="Q1611" s="1">
        <f>_xlfn.XLOOKUP(Table4[[#This Row],[Customer ID]], Hospitalisation!A:A, Hospitalisation!E:E)</f>
        <v>6185.32</v>
      </c>
      <c r="R1611" t="str">
        <f>_xlfn.XLOOKUP(Table4[[#This Row],[Customer ID]], Hospitalisation!A:A, Hospitalisation!F:F)</f>
        <v>Tier - 2</v>
      </c>
      <c r="S1611" t="str">
        <f>_xlfn.XLOOKUP(Table4[[#This Row],[Customer ID]], Hospitalisation!A:A, Hospitalisation!G:G)</f>
        <v>Tier - 1</v>
      </c>
      <c r="T1611" t="str">
        <f>_xlfn.XLOOKUP(Table4[[#This Row],[Customer ID]], Hospitalisation!A:A, Hospitalisation!H:H)</f>
        <v>R1013</v>
      </c>
      <c r="U1611" t="str" cm="1">
        <f t="array" ref="U1611">_xlfn.IFS(Table4[[#This Row],[Age]]&lt;=29,"Youth",Table4[[#This Row],[Age]]&lt;=49,"Adults",Table4[[#This Row],[Age]]&gt;=50,"Senior")</f>
        <v>Adults</v>
      </c>
    </row>
    <row r="1612" spans="1:21">
      <c r="A1612" t="s">
        <v>4206</v>
      </c>
      <c r="B1612" t="str">
        <f>_xlfn.XLOOKUP(Table4[[#This Row],[Customer ID]],Table1[[#This Row],[Customer ID]],Table1[[#This Row],[TITLE]],0)</f>
        <v>Ms</v>
      </c>
      <c r="C1612" t="str" cm="1">
        <f t="array" ref="C1612">_xlfn.XLOOKUP(Table4[[#This Row],[Customer ID]],Table1[[#All],[Customer ID]],Table1[[#All],[FIRST NAME]],0)</f>
        <v>Jenna M</v>
      </c>
      <c r="D1612" t="str" cm="1">
        <f t="array" ref="D1612">_xlfn.XLOOKUP(Table4[[#This Row],[Customer ID]],Table1[[#All],[Customer ID]],Table1[[#All],[LAST NAME]],0)</f>
        <v>Hotze</v>
      </c>
      <c r="E1612" s="5" cm="1">
        <f t="array" ref="E1612">_xlfn.XLOOKUP(Table4[[#This Row],[Customer ID]],Table3[[#All],[Customer ID]],Table3[[#All],[Date of Birth]],0)</f>
        <v>32448</v>
      </c>
      <c r="F1612" cm="1">
        <f t="array" ref="F1612">_xlfn.XLOOKUP(Table4[[#This Row],[Customer ID]],Table3[[#All],[Customer ID]],Table3[[#All],[Age]],0)</f>
        <v>34</v>
      </c>
      <c r="G1612" cm="1">
        <f t="array" ref="G1612">_xlfn.XLOOKUP(Table4[[#This Row],[Customer ID]],Table3[[#All],[Customer ID]],Table3[[#All],[Children]],0)</f>
        <v>3</v>
      </c>
      <c r="H1612" cm="1">
        <f t="array" ref="H1612">_xlfn.XLOOKUP(Table4[[#This Row],[Customer ID]],Table2[[#All],[Customer ID]],Table2[[#All],[BMI]],0)</f>
        <v>29.26</v>
      </c>
      <c r="I1612" cm="1">
        <f t="array" ref="I1612">_xlfn.XLOOKUP(Table4[[#This Row],[Customer ID]],Table2[[#All],[Customer ID]],Table2[[#All],[HBA1C]],0)</f>
        <v>5.68</v>
      </c>
      <c r="J1612" t="str">
        <f>_xlfn.XLOOKUP(Table4[[#This Row],[Customer ID]], 'Medical Examination'!A:A, 'Medical Examination'!D:D)</f>
        <v>Yes</v>
      </c>
      <c r="K1612" t="str">
        <f>_xlfn.XLOOKUP(Table4[[#This Row],[Customer ID]], 'Medical Examination'!A:A, 'Medical Examination'!E:E)</f>
        <v>No</v>
      </c>
      <c r="L1612" t="str">
        <f>_xlfn.XLOOKUP(Table4[[#This Row],[Customer ID]], 'Medical Examination'!A:A, 'Medical Examination'!F:F)</f>
        <v>No</v>
      </c>
      <c r="M1612">
        <f>_xlfn.XLOOKUP(Table4[[#This Row],[Customer ID]], 'Medical Examination'!A:A, 'Medical Examination'!G:G)</f>
        <v>1</v>
      </c>
      <c r="N1612" t="str">
        <f>_xlfn.XLOOKUP(Table4[[#This Row],[Customer ID]], 'Medical Examination'!A:A, 'Medical Examination'!H:H)</f>
        <v>No</v>
      </c>
      <c r="O1612" t="str">
        <f>_xlfn.XLOOKUP(Table4[[#This Row],[Customer ID]], 'Medical Examination'!A:A, 'Medical Examination'!I:I)</f>
        <v>Normal</v>
      </c>
      <c r="P1612" t="str">
        <f>_xlfn.XLOOKUP(Table4[[#This Row],[Customer ID]], 'Medical Examination'!A:A, 'Medical Examination'!J:J)</f>
        <v>Overweight</v>
      </c>
      <c r="Q1612" s="1">
        <f>_xlfn.XLOOKUP(Table4[[#This Row],[Customer ID]], Hospitalisation!A:A, Hospitalisation!E:E)</f>
        <v>6184.3</v>
      </c>
      <c r="R1612" t="str">
        <f>_xlfn.XLOOKUP(Table4[[#This Row],[Customer ID]], Hospitalisation!A:A, Hospitalisation!F:F)</f>
        <v>Tier - 2</v>
      </c>
      <c r="S1612" t="str">
        <f>_xlfn.XLOOKUP(Table4[[#This Row],[Customer ID]], Hospitalisation!A:A, Hospitalisation!G:G)</f>
        <v>Tier - 3</v>
      </c>
      <c r="T1612" t="str">
        <f>_xlfn.XLOOKUP(Table4[[#This Row],[Customer ID]], Hospitalisation!A:A, Hospitalisation!H:H)</f>
        <v>R1013</v>
      </c>
      <c r="U1612" t="str" cm="1">
        <f t="array" ref="U1612">_xlfn.IFS(Table4[[#This Row],[Age]]&lt;=29,"Youth",Table4[[#This Row],[Age]]&lt;=49,"Adults",Table4[[#This Row],[Age]]&gt;=50,"Senior")</f>
        <v>Adults</v>
      </c>
    </row>
    <row r="1613" spans="1:21">
      <c r="A1613" t="s">
        <v>4209</v>
      </c>
      <c r="B1613" t="str">
        <f>_xlfn.XLOOKUP(Table4[[#This Row],[Customer ID]],Table1[[#This Row],[Customer ID]],Table1[[#This Row],[TITLE]],0)</f>
        <v>Ms</v>
      </c>
      <c r="C1613" t="str" cm="1">
        <f t="array" ref="C1613">_xlfn.XLOOKUP(Table4[[#This Row],[Customer ID]],Table1[[#All],[Customer ID]],Table1[[#All],[FIRST NAME]],0)</f>
        <v>Elizabeth M</v>
      </c>
      <c r="D1613" t="str" cm="1">
        <f t="array" ref="D1613">_xlfn.XLOOKUP(Table4[[#This Row],[Customer ID]],Table1[[#All],[Customer ID]],Table1[[#All],[LAST NAME]],0)</f>
        <v>Chauhan</v>
      </c>
      <c r="E1613" s="5" cm="1">
        <f t="array" ref="E1613">_xlfn.XLOOKUP(Table4[[#This Row],[Customer ID]],Table3[[#All],[Customer ID]],Table3[[#All],[Date of Birth]],0)</f>
        <v>25846</v>
      </c>
      <c r="F1613" cm="1">
        <f t="array" ref="F1613">_xlfn.XLOOKUP(Table4[[#This Row],[Customer ID]],Table3[[#All],[Customer ID]],Table3[[#All],[Age]],0)</f>
        <v>52</v>
      </c>
      <c r="G1613" cm="1">
        <f t="array" ref="G1613">_xlfn.XLOOKUP(Table4[[#This Row],[Customer ID]],Table3[[#All],[Customer ID]],Table3[[#All],[Children]],0)</f>
        <v>0</v>
      </c>
      <c r="H1613" cm="1">
        <f t="array" ref="H1613">_xlfn.XLOOKUP(Table4[[#This Row],[Customer ID]],Table2[[#All],[Customer ID]],Table2[[#All],[BMI]],0)</f>
        <v>15.09</v>
      </c>
      <c r="I1613" cm="1">
        <f t="array" ref="I1613">_xlfn.XLOOKUP(Table4[[#This Row],[Customer ID]],Table2[[#All],[Customer ID]],Table2[[#All],[HBA1C]],0)</f>
        <v>7.59</v>
      </c>
      <c r="J1613" t="str">
        <f>_xlfn.XLOOKUP(Table4[[#This Row],[Customer ID]], 'Medical Examination'!A:A, 'Medical Examination'!D:D)</f>
        <v>Yes</v>
      </c>
      <c r="K1613" t="str">
        <f>_xlfn.XLOOKUP(Table4[[#This Row],[Customer ID]], 'Medical Examination'!A:A, 'Medical Examination'!E:E)</f>
        <v>No</v>
      </c>
      <c r="L1613" t="str">
        <f>_xlfn.XLOOKUP(Table4[[#This Row],[Customer ID]], 'Medical Examination'!A:A, 'Medical Examination'!F:F)</f>
        <v>No</v>
      </c>
      <c r="M1613">
        <f>_xlfn.XLOOKUP(Table4[[#This Row],[Customer ID]], 'Medical Examination'!A:A, 'Medical Examination'!G:G)</f>
        <v>2</v>
      </c>
      <c r="N1613" t="str">
        <f>_xlfn.XLOOKUP(Table4[[#This Row],[Customer ID]], 'Medical Examination'!A:A, 'Medical Examination'!H:H)</f>
        <v>No</v>
      </c>
      <c r="O1613" t="str">
        <f>_xlfn.XLOOKUP(Table4[[#This Row],[Customer ID]], 'Medical Examination'!A:A, 'Medical Examination'!I:I)</f>
        <v>Diabetes</v>
      </c>
      <c r="P1613" t="str">
        <f>_xlfn.XLOOKUP(Table4[[#This Row],[Customer ID]], 'Medical Examination'!A:A, 'Medical Examination'!J:J)</f>
        <v>Underweight</v>
      </c>
      <c r="Q1613" s="1">
        <f>_xlfn.XLOOKUP(Table4[[#This Row],[Customer ID]], Hospitalisation!A:A, Hospitalisation!E:E)</f>
        <v>6183.46</v>
      </c>
      <c r="R1613" t="str">
        <f>_xlfn.XLOOKUP(Table4[[#This Row],[Customer ID]], Hospitalisation!A:A, Hospitalisation!F:F)</f>
        <v>Tier - 2</v>
      </c>
      <c r="S1613" t="str">
        <f>_xlfn.XLOOKUP(Table4[[#This Row],[Customer ID]], Hospitalisation!A:A, Hospitalisation!G:G)</f>
        <v>Tier - 2</v>
      </c>
      <c r="T1613" t="str">
        <f>_xlfn.XLOOKUP(Table4[[#This Row],[Customer ID]], Hospitalisation!A:A, Hospitalisation!H:H)</f>
        <v>R1012</v>
      </c>
      <c r="U1613" t="str" cm="1">
        <f t="array" ref="U1613">_xlfn.IFS(Table4[[#This Row],[Age]]&lt;=29,"Youth",Table4[[#This Row],[Age]]&lt;=49,"Adults",Table4[[#This Row],[Age]]&gt;=50,"Senior")</f>
        <v>Senior</v>
      </c>
    </row>
    <row r="1614" spans="1:21">
      <c r="A1614" t="s">
        <v>4211</v>
      </c>
      <c r="B1614" t="str">
        <f>_xlfn.XLOOKUP(Table4[[#This Row],[Customer ID]],Table1[[#This Row],[Customer ID]],Table1[[#This Row],[TITLE]],0)</f>
        <v>Mr</v>
      </c>
      <c r="C1614" t="str" cm="1">
        <f t="array" ref="C1614">_xlfn.XLOOKUP(Table4[[#This Row],[Customer ID]],Table1[[#All],[Customer ID]],Table1[[#All],[FIRST NAME]],0)</f>
        <v>Lyazid</v>
      </c>
      <c r="D1614" t="str" cm="1">
        <f t="array" ref="D1614">_xlfn.XLOOKUP(Table4[[#This Row],[Customer ID]],Table1[[#All],[Customer ID]],Table1[[#All],[LAST NAME]],0)</f>
        <v>Raab</v>
      </c>
      <c r="E1614" s="5" cm="1">
        <f t="array" ref="E1614">_xlfn.XLOOKUP(Table4[[#This Row],[Customer ID]],Table3[[#All],[Customer ID]],Table3[[#All],[Date of Birth]],0)</f>
        <v>31268</v>
      </c>
      <c r="F1614" cm="1">
        <f t="array" ref="F1614">_xlfn.XLOOKUP(Table4[[#This Row],[Customer ID]],Table3[[#All],[Customer ID]],Table3[[#All],[Age]],0)</f>
        <v>37</v>
      </c>
      <c r="G1614" cm="1">
        <f t="array" ref="G1614">_xlfn.XLOOKUP(Table4[[#This Row],[Customer ID]],Table3[[#All],[Customer ID]],Table3[[#All],[Children]],0)</f>
        <v>3</v>
      </c>
      <c r="H1614" cm="1">
        <f t="array" ref="H1614">_xlfn.XLOOKUP(Table4[[#This Row],[Customer ID]],Table2[[#All],[Customer ID]],Table2[[#All],[BMI]],0)</f>
        <v>22.63</v>
      </c>
      <c r="I1614" cm="1">
        <f t="array" ref="I1614">_xlfn.XLOOKUP(Table4[[#This Row],[Customer ID]],Table2[[#All],[Customer ID]],Table2[[#All],[HBA1C]],0)</f>
        <v>5.09</v>
      </c>
      <c r="J1614" t="str">
        <f>_xlfn.XLOOKUP(Table4[[#This Row],[Customer ID]], 'Medical Examination'!A:A, 'Medical Examination'!D:D)</f>
        <v>Yes</v>
      </c>
      <c r="K1614" t="str">
        <f>_xlfn.XLOOKUP(Table4[[#This Row],[Customer ID]], 'Medical Examination'!A:A, 'Medical Examination'!E:E)</f>
        <v>No</v>
      </c>
      <c r="L1614" t="str">
        <f>_xlfn.XLOOKUP(Table4[[#This Row],[Customer ID]], 'Medical Examination'!A:A, 'Medical Examination'!F:F)</f>
        <v>No</v>
      </c>
      <c r="M1614">
        <f>_xlfn.XLOOKUP(Table4[[#This Row],[Customer ID]], 'Medical Examination'!A:A, 'Medical Examination'!G:G)</f>
        <v>0</v>
      </c>
      <c r="N1614" t="str">
        <f>_xlfn.XLOOKUP(Table4[[#This Row],[Customer ID]], 'Medical Examination'!A:A, 'Medical Examination'!H:H)</f>
        <v>No</v>
      </c>
      <c r="O1614" t="str">
        <f>_xlfn.XLOOKUP(Table4[[#This Row],[Customer ID]], 'Medical Examination'!A:A, 'Medical Examination'!I:I)</f>
        <v>Normal</v>
      </c>
      <c r="P1614" t="str">
        <f>_xlfn.XLOOKUP(Table4[[#This Row],[Customer ID]], 'Medical Examination'!A:A, 'Medical Examination'!J:J)</f>
        <v>Normal Weight</v>
      </c>
      <c r="Q1614" s="1">
        <f>_xlfn.XLOOKUP(Table4[[#This Row],[Customer ID]], Hospitalisation!A:A, Hospitalisation!E:E)</f>
        <v>6183.32</v>
      </c>
      <c r="R1614" t="str">
        <f>_xlfn.XLOOKUP(Table4[[#This Row],[Customer ID]], Hospitalisation!A:A, Hospitalisation!F:F)</f>
        <v>Tier - 2</v>
      </c>
      <c r="S1614" t="str">
        <f>_xlfn.XLOOKUP(Table4[[#This Row],[Customer ID]], Hospitalisation!A:A, Hospitalisation!G:G)</f>
        <v>Tier - 2</v>
      </c>
      <c r="T1614" t="str">
        <f>_xlfn.XLOOKUP(Table4[[#This Row],[Customer ID]], Hospitalisation!A:A, Hospitalisation!H:H)</f>
        <v>R1012</v>
      </c>
      <c r="U1614" t="str" cm="1">
        <f t="array" ref="U1614">_xlfn.IFS(Table4[[#This Row],[Age]]&lt;=29,"Youth",Table4[[#This Row],[Age]]&lt;=49,"Adults",Table4[[#This Row],[Age]]&gt;=50,"Senior")</f>
        <v>Adults</v>
      </c>
    </row>
    <row r="1615" spans="1:21">
      <c r="A1615" t="s">
        <v>4214</v>
      </c>
      <c r="B1615" t="str">
        <f>_xlfn.XLOOKUP(Table4[[#This Row],[Customer ID]],Table1[[#This Row],[Customer ID]],Table1[[#This Row],[TITLE]],0)</f>
        <v>Ms</v>
      </c>
      <c r="C1615" t="str" cm="1">
        <f t="array" ref="C1615">_xlfn.XLOOKUP(Table4[[#This Row],[Customer ID]],Table1[[#All],[Customer ID]],Table1[[#All],[FIRST NAME]],0)</f>
        <v>Lindsey A</v>
      </c>
      <c r="D1615" t="str" cm="1">
        <f t="array" ref="D1615">_xlfn.XLOOKUP(Table4[[#This Row],[Customer ID]],Table1[[#All],[Customer ID]],Table1[[#All],[LAST NAME]],0)</f>
        <v>Mckown</v>
      </c>
      <c r="E1615" s="5" cm="1">
        <f t="array" ref="E1615">_xlfn.XLOOKUP(Table4[[#This Row],[Customer ID]],Table3[[#All],[Customer ID]],Table3[[#All],[Date of Birth]],0)</f>
        <v>30961</v>
      </c>
      <c r="F1615" cm="1">
        <f t="array" ref="F1615">_xlfn.XLOOKUP(Table4[[#This Row],[Customer ID]],Table3[[#All],[Customer ID]],Table3[[#All],[Age]],0)</f>
        <v>38</v>
      </c>
      <c r="G1615" cm="1">
        <f t="array" ref="G1615">_xlfn.XLOOKUP(Table4[[#This Row],[Customer ID]],Table3[[#All],[Customer ID]],Table3[[#All],[Children]],0)</f>
        <v>3</v>
      </c>
      <c r="H1615" cm="1">
        <f t="array" ref="H1615">_xlfn.XLOOKUP(Table4[[#This Row],[Customer ID]],Table2[[#All],[Customer ID]],Table2[[#All],[BMI]],0)</f>
        <v>23.46</v>
      </c>
      <c r="I1615" cm="1">
        <f t="array" ref="I1615">_xlfn.XLOOKUP(Table4[[#This Row],[Customer ID]],Table2[[#All],[Customer ID]],Table2[[#All],[HBA1C]],0)</f>
        <v>4.21</v>
      </c>
      <c r="J1615" t="str">
        <f>_xlfn.XLOOKUP(Table4[[#This Row],[Customer ID]], 'Medical Examination'!A:A, 'Medical Examination'!D:D)</f>
        <v>No</v>
      </c>
      <c r="K1615" t="str">
        <f>_xlfn.XLOOKUP(Table4[[#This Row],[Customer ID]], 'Medical Examination'!A:A, 'Medical Examination'!E:E)</f>
        <v>No</v>
      </c>
      <c r="L1615" t="str">
        <f>_xlfn.XLOOKUP(Table4[[#This Row],[Customer ID]], 'Medical Examination'!A:A, 'Medical Examination'!F:F)</f>
        <v>No</v>
      </c>
      <c r="M1615">
        <f>_xlfn.XLOOKUP(Table4[[#This Row],[Customer ID]], 'Medical Examination'!A:A, 'Medical Examination'!G:G)</f>
        <v>1</v>
      </c>
      <c r="N1615" t="str">
        <f>_xlfn.XLOOKUP(Table4[[#This Row],[Customer ID]], 'Medical Examination'!A:A, 'Medical Examination'!H:H)</f>
        <v>No</v>
      </c>
      <c r="O1615" t="str">
        <f>_xlfn.XLOOKUP(Table4[[#This Row],[Customer ID]], 'Medical Examination'!A:A, 'Medical Examination'!I:I)</f>
        <v>Normal</v>
      </c>
      <c r="P1615" t="str">
        <f>_xlfn.XLOOKUP(Table4[[#This Row],[Customer ID]], 'Medical Examination'!A:A, 'Medical Examination'!J:J)</f>
        <v>Normal Weight</v>
      </c>
      <c r="Q1615" s="1">
        <f>_xlfn.XLOOKUP(Table4[[#This Row],[Customer ID]], Hospitalisation!A:A, Hospitalisation!E:E)</f>
        <v>6170.96</v>
      </c>
      <c r="R1615" t="str">
        <f>_xlfn.XLOOKUP(Table4[[#This Row],[Customer ID]], Hospitalisation!A:A, Hospitalisation!F:F)</f>
        <v>Tier - 2</v>
      </c>
      <c r="S1615" t="str">
        <f>_xlfn.XLOOKUP(Table4[[#This Row],[Customer ID]], Hospitalisation!A:A, Hospitalisation!G:G)</f>
        <v>Tier - 1</v>
      </c>
      <c r="T1615" t="str">
        <f>_xlfn.XLOOKUP(Table4[[#This Row],[Customer ID]], Hospitalisation!A:A, Hospitalisation!H:H)</f>
        <v>R1013</v>
      </c>
      <c r="U1615" t="str" cm="1">
        <f t="array" ref="U1615">_xlfn.IFS(Table4[[#This Row],[Age]]&lt;=29,"Youth",Table4[[#This Row],[Age]]&lt;=49,"Adults",Table4[[#This Row],[Age]]&gt;=50,"Senior")</f>
        <v>Adults</v>
      </c>
    </row>
    <row r="1616" spans="1:21">
      <c r="A1616" t="s">
        <v>4217</v>
      </c>
      <c r="B1616" t="str">
        <f>_xlfn.XLOOKUP(Table4[[#This Row],[Customer ID]],Table1[[#This Row],[Customer ID]],Table1[[#This Row],[TITLE]],0)</f>
        <v>Mr</v>
      </c>
      <c r="C1616" t="str" cm="1">
        <f t="array" ref="C1616">_xlfn.XLOOKUP(Table4[[#This Row],[Customer ID]],Table1[[#All],[Customer ID]],Table1[[#All],[FIRST NAME]],0)</f>
        <v>Chris</v>
      </c>
      <c r="D1616" t="str" cm="1">
        <f t="array" ref="D1616">_xlfn.XLOOKUP(Table4[[#This Row],[Customer ID]],Table1[[#All],[Customer ID]],Table1[[#All],[LAST NAME]],0)</f>
        <v>Schiemann</v>
      </c>
      <c r="E1616" s="5" cm="1">
        <f t="array" ref="E1616">_xlfn.XLOOKUP(Table4[[#This Row],[Customer ID]],Table3[[#All],[Customer ID]],Table3[[#All],[Date of Birth]],0)</f>
        <v>31335</v>
      </c>
      <c r="F1616" cm="1">
        <f t="array" ref="F1616">_xlfn.XLOOKUP(Table4[[#This Row],[Customer ID]],Table3[[#All],[Customer ID]],Table3[[#All],[Age]],0)</f>
        <v>37</v>
      </c>
      <c r="G1616" cm="1">
        <f t="array" ref="G1616">_xlfn.XLOOKUP(Table4[[#This Row],[Customer ID]],Table3[[#All],[Customer ID]],Table3[[#All],[Children]],0)</f>
        <v>3</v>
      </c>
      <c r="H1616" cm="1">
        <f t="array" ref="H1616">_xlfn.XLOOKUP(Table4[[#This Row],[Customer ID]],Table2[[#All],[Customer ID]],Table2[[#All],[BMI]],0)</f>
        <v>22.56</v>
      </c>
      <c r="I1616" cm="1">
        <f t="array" ref="I1616">_xlfn.XLOOKUP(Table4[[#This Row],[Customer ID]],Table2[[#All],[Customer ID]],Table2[[#All],[HBA1C]],0)</f>
        <v>4.34</v>
      </c>
      <c r="J1616" t="str">
        <f>_xlfn.XLOOKUP(Table4[[#This Row],[Customer ID]], 'Medical Examination'!A:A, 'Medical Examination'!D:D)</f>
        <v>Yes</v>
      </c>
      <c r="K1616" t="str">
        <f>_xlfn.XLOOKUP(Table4[[#This Row],[Customer ID]], 'Medical Examination'!A:A, 'Medical Examination'!E:E)</f>
        <v>No</v>
      </c>
      <c r="L1616" t="str">
        <f>_xlfn.XLOOKUP(Table4[[#This Row],[Customer ID]], 'Medical Examination'!A:A, 'Medical Examination'!F:F)</f>
        <v>No</v>
      </c>
      <c r="M1616">
        <f>_xlfn.XLOOKUP(Table4[[#This Row],[Customer ID]], 'Medical Examination'!A:A, 'Medical Examination'!G:G)</f>
        <v>0</v>
      </c>
      <c r="N1616" t="str">
        <f>_xlfn.XLOOKUP(Table4[[#This Row],[Customer ID]], 'Medical Examination'!A:A, 'Medical Examination'!H:H)</f>
        <v>No</v>
      </c>
      <c r="O1616" t="str">
        <f>_xlfn.XLOOKUP(Table4[[#This Row],[Customer ID]], 'Medical Examination'!A:A, 'Medical Examination'!I:I)</f>
        <v>Normal</v>
      </c>
      <c r="P1616" t="str">
        <f>_xlfn.XLOOKUP(Table4[[#This Row],[Customer ID]], 'Medical Examination'!A:A, 'Medical Examination'!J:J)</f>
        <v>Normal Weight</v>
      </c>
      <c r="Q1616" s="1">
        <f>_xlfn.XLOOKUP(Table4[[#This Row],[Customer ID]], Hospitalisation!A:A, Hospitalisation!E:E)</f>
        <v>6159.57</v>
      </c>
      <c r="R1616" t="str">
        <f>_xlfn.XLOOKUP(Table4[[#This Row],[Customer ID]], Hospitalisation!A:A, Hospitalisation!F:F)</f>
        <v>Tier - 2</v>
      </c>
      <c r="S1616" t="str">
        <f>_xlfn.XLOOKUP(Table4[[#This Row],[Customer ID]], Hospitalisation!A:A, Hospitalisation!G:G)</f>
        <v>Tier - 1</v>
      </c>
      <c r="T1616" t="str">
        <f>_xlfn.XLOOKUP(Table4[[#This Row],[Customer ID]], Hospitalisation!A:A, Hospitalisation!H:H)</f>
        <v>R1012</v>
      </c>
      <c r="U1616" t="str" cm="1">
        <f t="array" ref="U1616">_xlfn.IFS(Table4[[#This Row],[Age]]&lt;=29,"Youth",Table4[[#This Row],[Age]]&lt;=49,"Adults",Table4[[#This Row],[Age]]&gt;=50,"Senior")</f>
        <v>Adults</v>
      </c>
    </row>
    <row r="1617" spans="1:21">
      <c r="A1617" t="s">
        <v>4219</v>
      </c>
      <c r="B1617" t="str">
        <f>_xlfn.XLOOKUP(Table4[[#This Row],[Customer ID]],Table1[[#This Row],[Customer ID]],Table1[[#This Row],[TITLE]],0)</f>
        <v>Ms</v>
      </c>
      <c r="C1617" t="str" cm="1">
        <f t="array" ref="C1617">_xlfn.XLOOKUP(Table4[[#This Row],[Customer ID]],Table1[[#All],[Customer ID]],Table1[[#All],[FIRST NAME]],0)</f>
        <v>Jennifer A</v>
      </c>
      <c r="D1617" t="str" cm="1">
        <f t="array" ref="D1617">_xlfn.XLOOKUP(Table4[[#This Row],[Customer ID]],Table1[[#All],[Customer ID]],Table1[[#All],[LAST NAME]],0)</f>
        <v>Cress</v>
      </c>
      <c r="E1617" s="5" cm="1">
        <f t="array" ref="E1617">_xlfn.XLOOKUP(Table4[[#This Row],[Customer ID]],Table3[[#All],[Customer ID]],Table3[[#All],[Date of Birth]],0)</f>
        <v>26974</v>
      </c>
      <c r="F1617" cm="1">
        <f t="array" ref="F1617">_xlfn.XLOOKUP(Table4[[#This Row],[Customer ID]],Table3[[#All],[Customer ID]],Table3[[#All],[Age]],0)</f>
        <v>49</v>
      </c>
      <c r="G1617" cm="1">
        <f t="array" ref="G1617">_xlfn.XLOOKUP(Table4[[#This Row],[Customer ID]],Table3[[#All],[Customer ID]],Table3[[#All],[Children]],0)</f>
        <v>0</v>
      </c>
      <c r="H1617" cm="1">
        <f t="array" ref="H1617">_xlfn.XLOOKUP(Table4[[#This Row],[Customer ID]],Table2[[#All],[Customer ID]],Table2[[#All],[BMI]],0)</f>
        <v>19.28</v>
      </c>
      <c r="I1617" cm="1">
        <f t="array" ref="I1617">_xlfn.XLOOKUP(Table4[[#This Row],[Customer ID]],Table2[[#All],[Customer ID]],Table2[[#All],[HBA1C]],0)</f>
        <v>11.85</v>
      </c>
      <c r="J1617" t="str">
        <f>_xlfn.XLOOKUP(Table4[[#This Row],[Customer ID]], 'Medical Examination'!A:A, 'Medical Examination'!D:D)</f>
        <v>No</v>
      </c>
      <c r="K1617" t="str">
        <f>_xlfn.XLOOKUP(Table4[[#This Row],[Customer ID]], 'Medical Examination'!A:A, 'Medical Examination'!E:E)</f>
        <v>No</v>
      </c>
      <c r="L1617" t="str">
        <f>_xlfn.XLOOKUP(Table4[[#This Row],[Customer ID]], 'Medical Examination'!A:A, 'Medical Examination'!F:F)</f>
        <v>No</v>
      </c>
      <c r="M1617">
        <f>_xlfn.XLOOKUP(Table4[[#This Row],[Customer ID]], 'Medical Examination'!A:A, 'Medical Examination'!G:G)</f>
        <v>2</v>
      </c>
      <c r="N1617" t="str">
        <f>_xlfn.XLOOKUP(Table4[[#This Row],[Customer ID]], 'Medical Examination'!A:A, 'Medical Examination'!H:H)</f>
        <v>No</v>
      </c>
      <c r="O1617" t="str">
        <f>_xlfn.XLOOKUP(Table4[[#This Row],[Customer ID]], 'Medical Examination'!A:A, 'Medical Examination'!I:I)</f>
        <v>Diabetes</v>
      </c>
      <c r="P1617" t="str">
        <f>_xlfn.XLOOKUP(Table4[[#This Row],[Customer ID]], 'Medical Examination'!A:A, 'Medical Examination'!J:J)</f>
        <v>Normal Weight</v>
      </c>
      <c r="Q1617" s="1">
        <f>_xlfn.XLOOKUP(Table4[[#This Row],[Customer ID]], Hospitalisation!A:A, Hospitalisation!E:E)</f>
        <v>6152.05</v>
      </c>
      <c r="R1617" t="str">
        <f>_xlfn.XLOOKUP(Table4[[#This Row],[Customer ID]], Hospitalisation!A:A, Hospitalisation!F:F)</f>
        <v>Tier - 2</v>
      </c>
      <c r="S1617" t="str">
        <f>_xlfn.XLOOKUP(Table4[[#This Row],[Customer ID]], Hospitalisation!A:A, Hospitalisation!G:G)</f>
        <v>Tier - 3</v>
      </c>
      <c r="T1617" t="str">
        <f>_xlfn.XLOOKUP(Table4[[#This Row],[Customer ID]], Hospitalisation!A:A, Hospitalisation!H:H)</f>
        <v>R1013</v>
      </c>
      <c r="U1617" t="str" cm="1">
        <f t="array" ref="U1617">_xlfn.IFS(Table4[[#This Row],[Age]]&lt;=29,"Youth",Table4[[#This Row],[Age]]&lt;=49,"Adults",Table4[[#This Row],[Age]]&gt;=50,"Senior")</f>
        <v>Adults</v>
      </c>
    </row>
    <row r="1618" spans="1:21">
      <c r="A1618" t="s">
        <v>4221</v>
      </c>
      <c r="B1618" t="str">
        <f>_xlfn.XLOOKUP(Table4[[#This Row],[Customer ID]],Table1[[#This Row],[Customer ID]],Table1[[#This Row],[TITLE]],0)</f>
        <v>Mr</v>
      </c>
      <c r="C1618" t="str" cm="1">
        <f t="array" ref="C1618">_xlfn.XLOOKUP(Table4[[#This Row],[Customer ID]],Table1[[#All],[Customer ID]],Table1[[#All],[FIRST NAME]],0)</f>
        <v>Leif S</v>
      </c>
      <c r="D1618" t="str" cm="1">
        <f t="array" ref="D1618">_xlfn.XLOOKUP(Table4[[#This Row],[Customer ID]],Table1[[#All],[Customer ID]],Table1[[#All],[LAST NAME]],0)</f>
        <v>Mawson</v>
      </c>
      <c r="E1618" s="5" cm="1">
        <f t="array" ref="E1618">_xlfn.XLOOKUP(Table4[[#This Row],[Customer ID]],Table3[[#All],[Customer ID]],Table3[[#All],[Date of Birth]],0)</f>
        <v>25855</v>
      </c>
      <c r="F1618" cm="1">
        <f t="array" ref="F1618">_xlfn.XLOOKUP(Table4[[#This Row],[Customer ID]],Table3[[#All],[Customer ID]],Table3[[#All],[Age]],0)</f>
        <v>52</v>
      </c>
      <c r="G1618" cm="1">
        <f t="array" ref="G1618">_xlfn.XLOOKUP(Table4[[#This Row],[Customer ID]],Table3[[#All],[Customer ID]],Table3[[#All],[Children]],0)</f>
        <v>0</v>
      </c>
      <c r="H1618" cm="1">
        <f t="array" ref="H1618">_xlfn.XLOOKUP(Table4[[#This Row],[Customer ID]],Table2[[#All],[Customer ID]],Table2[[#All],[BMI]],0)</f>
        <v>15.37</v>
      </c>
      <c r="I1618" cm="1">
        <f t="array" ref="I1618">_xlfn.XLOOKUP(Table4[[#This Row],[Customer ID]],Table2[[#All],[Customer ID]],Table2[[#All],[HBA1C]],0)</f>
        <v>9.61</v>
      </c>
      <c r="J1618" t="str">
        <f>_xlfn.XLOOKUP(Table4[[#This Row],[Customer ID]], 'Medical Examination'!A:A, 'Medical Examination'!D:D)</f>
        <v>Yes</v>
      </c>
      <c r="K1618" t="str">
        <f>_xlfn.XLOOKUP(Table4[[#This Row],[Customer ID]], 'Medical Examination'!A:A, 'Medical Examination'!E:E)</f>
        <v>No</v>
      </c>
      <c r="L1618" t="str">
        <f>_xlfn.XLOOKUP(Table4[[#This Row],[Customer ID]], 'Medical Examination'!A:A, 'Medical Examination'!F:F)</f>
        <v>No</v>
      </c>
      <c r="M1618">
        <f>_xlfn.XLOOKUP(Table4[[#This Row],[Customer ID]], 'Medical Examination'!A:A, 'Medical Examination'!G:G)</f>
        <v>2</v>
      </c>
      <c r="N1618" t="str">
        <f>_xlfn.XLOOKUP(Table4[[#This Row],[Customer ID]], 'Medical Examination'!A:A, 'Medical Examination'!H:H)</f>
        <v>No</v>
      </c>
      <c r="O1618" t="str">
        <f>_xlfn.XLOOKUP(Table4[[#This Row],[Customer ID]], 'Medical Examination'!A:A, 'Medical Examination'!I:I)</f>
        <v>Diabetes</v>
      </c>
      <c r="P1618" t="str">
        <f>_xlfn.XLOOKUP(Table4[[#This Row],[Customer ID]], 'Medical Examination'!A:A, 'Medical Examination'!J:J)</f>
        <v>Underweight</v>
      </c>
      <c r="Q1618" s="1">
        <f>_xlfn.XLOOKUP(Table4[[#This Row],[Customer ID]], Hospitalisation!A:A, Hospitalisation!E:E)</f>
        <v>6147.12</v>
      </c>
      <c r="R1618" t="str">
        <f>_xlfn.XLOOKUP(Table4[[#This Row],[Customer ID]], Hospitalisation!A:A, Hospitalisation!F:F)</f>
        <v>Tier - 2</v>
      </c>
      <c r="S1618" t="str">
        <f>_xlfn.XLOOKUP(Table4[[#This Row],[Customer ID]], Hospitalisation!A:A, Hospitalisation!G:G)</f>
        <v>Tier - 3</v>
      </c>
      <c r="T1618" t="str">
        <f>_xlfn.XLOOKUP(Table4[[#This Row],[Customer ID]], Hospitalisation!A:A, Hospitalisation!H:H)</f>
        <v>R1012</v>
      </c>
      <c r="U1618" t="str" cm="1">
        <f t="array" ref="U1618">_xlfn.IFS(Table4[[#This Row],[Age]]&lt;=29,"Youth",Table4[[#This Row],[Age]]&lt;=49,"Adults",Table4[[#This Row],[Age]]&gt;=50,"Senior")</f>
        <v>Senior</v>
      </c>
    </row>
    <row r="1619" spans="1:21">
      <c r="A1619" t="s">
        <v>4224</v>
      </c>
      <c r="B1619" t="str">
        <f>_xlfn.XLOOKUP(Table4[[#This Row],[Customer ID]],Table1[[#This Row],[Customer ID]],Table1[[#This Row],[TITLE]],0)</f>
        <v>Ms</v>
      </c>
      <c r="C1619" t="str" cm="1">
        <f t="array" ref="C1619">_xlfn.XLOOKUP(Table4[[#This Row],[Customer ID]],Table1[[#All],[Customer ID]],Table1[[#All],[FIRST NAME]],0)</f>
        <v>Stephanie A</v>
      </c>
      <c r="D1619" t="str" cm="1">
        <f t="array" ref="D1619">_xlfn.XLOOKUP(Table4[[#This Row],[Customer ID]],Table1[[#All],[Customer ID]],Table1[[#All],[LAST NAME]],0)</f>
        <v>Wigginton</v>
      </c>
      <c r="E1619" s="5" cm="1">
        <f t="array" ref="E1619">_xlfn.XLOOKUP(Table4[[#This Row],[Customer ID]],Table3[[#All],[Customer ID]],Table3[[#All],[Date of Birth]],0)</f>
        <v>28106</v>
      </c>
      <c r="F1619" cm="1">
        <f t="array" ref="F1619">_xlfn.XLOOKUP(Table4[[#This Row],[Customer ID]],Table3[[#All],[Customer ID]],Table3[[#All],[Age]],0)</f>
        <v>46</v>
      </c>
      <c r="G1619" cm="1">
        <f t="array" ref="G1619">_xlfn.XLOOKUP(Table4[[#This Row],[Customer ID]],Table3[[#All],[Customer ID]],Table3[[#All],[Children]],0)</f>
        <v>2</v>
      </c>
      <c r="H1619" cm="1">
        <f t="array" ref="H1619">_xlfn.XLOOKUP(Table4[[#This Row],[Customer ID]],Table2[[#All],[Customer ID]],Table2[[#All],[BMI]],0)</f>
        <v>18.71</v>
      </c>
      <c r="I1619" cm="1">
        <f t="array" ref="I1619">_xlfn.XLOOKUP(Table4[[#This Row],[Customer ID]],Table2[[#All],[Customer ID]],Table2[[#All],[HBA1C]],0)</f>
        <v>5.29</v>
      </c>
      <c r="J1619" t="str">
        <f>_xlfn.XLOOKUP(Table4[[#This Row],[Customer ID]], 'Medical Examination'!A:A, 'Medical Examination'!D:D)</f>
        <v>Yes</v>
      </c>
      <c r="K1619" t="str">
        <f>_xlfn.XLOOKUP(Table4[[#This Row],[Customer ID]], 'Medical Examination'!A:A, 'Medical Examination'!E:E)</f>
        <v>No</v>
      </c>
      <c r="L1619" t="str">
        <f>_xlfn.XLOOKUP(Table4[[#This Row],[Customer ID]], 'Medical Examination'!A:A, 'Medical Examination'!F:F)</f>
        <v>No</v>
      </c>
      <c r="M1619">
        <f>_xlfn.XLOOKUP(Table4[[#This Row],[Customer ID]], 'Medical Examination'!A:A, 'Medical Examination'!G:G)</f>
        <v>0</v>
      </c>
      <c r="N1619" t="str">
        <f>_xlfn.XLOOKUP(Table4[[#This Row],[Customer ID]], 'Medical Examination'!A:A, 'Medical Examination'!H:H)</f>
        <v>No</v>
      </c>
      <c r="O1619" t="str">
        <f>_xlfn.XLOOKUP(Table4[[#This Row],[Customer ID]], 'Medical Examination'!A:A, 'Medical Examination'!I:I)</f>
        <v>Normal</v>
      </c>
      <c r="P1619" t="str">
        <f>_xlfn.XLOOKUP(Table4[[#This Row],[Customer ID]], 'Medical Examination'!A:A, 'Medical Examination'!J:J)</f>
        <v>Normal Weight</v>
      </c>
      <c r="Q1619" s="1">
        <f>_xlfn.XLOOKUP(Table4[[#This Row],[Customer ID]], Hospitalisation!A:A, Hospitalisation!E:E)</f>
        <v>6139.14</v>
      </c>
      <c r="R1619" t="str">
        <f>_xlfn.XLOOKUP(Table4[[#This Row],[Customer ID]], Hospitalisation!A:A, Hospitalisation!F:F)</f>
        <v>Tier - 2</v>
      </c>
      <c r="S1619" t="str">
        <f>_xlfn.XLOOKUP(Table4[[#This Row],[Customer ID]], Hospitalisation!A:A, Hospitalisation!G:G)</f>
        <v>Tier - 3</v>
      </c>
      <c r="T1619" t="str">
        <f>_xlfn.XLOOKUP(Table4[[#This Row],[Customer ID]], Hospitalisation!A:A, Hospitalisation!H:H)</f>
        <v>R1013</v>
      </c>
      <c r="U1619" t="str" cm="1">
        <f t="array" ref="U1619">_xlfn.IFS(Table4[[#This Row],[Age]]&lt;=29,"Youth",Table4[[#This Row],[Age]]&lt;=49,"Adults",Table4[[#This Row],[Age]]&gt;=50,"Senior")</f>
        <v>Adults</v>
      </c>
    </row>
    <row r="1620" spans="1:21">
      <c r="A1620" t="s">
        <v>4226</v>
      </c>
      <c r="B1620" t="str">
        <f>_xlfn.XLOOKUP(Table4[[#This Row],[Customer ID]],Table1[[#This Row],[Customer ID]],Table1[[#This Row],[TITLE]],0)</f>
        <v>Mr</v>
      </c>
      <c r="C1620" t="str" cm="1">
        <f t="array" ref="C1620">_xlfn.XLOOKUP(Table4[[#This Row],[Customer ID]],Table1[[#All],[Customer ID]],Table1[[#All],[FIRST NAME]],0)</f>
        <v>Bo</v>
      </c>
      <c r="D1620" t="str" cm="1">
        <f t="array" ref="D1620">_xlfn.XLOOKUP(Table4[[#This Row],[Customer ID]],Table1[[#All],[Customer ID]],Table1[[#All],[LAST NAME]],0)</f>
        <v>Wang</v>
      </c>
      <c r="E1620" s="5" cm="1">
        <f t="array" ref="E1620">_xlfn.XLOOKUP(Table4[[#This Row],[Customer ID]],Table3[[#All],[Customer ID]],Table3[[#All],[Date of Birth]],0)</f>
        <v>28738</v>
      </c>
      <c r="F1620" cm="1">
        <f t="array" ref="F1620">_xlfn.XLOOKUP(Table4[[#This Row],[Customer ID]],Table3[[#All],[Customer ID]],Table3[[#All],[Age]],0)</f>
        <v>44</v>
      </c>
      <c r="G1620" cm="1">
        <f t="array" ref="G1620">_xlfn.XLOOKUP(Table4[[#This Row],[Customer ID]],Table3[[#All],[Customer ID]],Table3[[#All],[Children]],0)</f>
        <v>2</v>
      </c>
      <c r="H1620" cm="1">
        <f t="array" ref="H1620">_xlfn.XLOOKUP(Table4[[#This Row],[Customer ID]],Table2[[#All],[Customer ID]],Table2[[#All],[BMI]],0)</f>
        <v>20.61</v>
      </c>
      <c r="I1620" cm="1">
        <f t="array" ref="I1620">_xlfn.XLOOKUP(Table4[[#This Row],[Customer ID]],Table2[[#All],[Customer ID]],Table2[[#All],[HBA1C]],0)</f>
        <v>6.89</v>
      </c>
      <c r="J1620" t="str">
        <f>_xlfn.XLOOKUP(Table4[[#This Row],[Customer ID]], 'Medical Examination'!A:A, 'Medical Examination'!D:D)</f>
        <v>No</v>
      </c>
      <c r="K1620" t="str">
        <f>_xlfn.XLOOKUP(Table4[[#This Row],[Customer ID]], 'Medical Examination'!A:A, 'Medical Examination'!E:E)</f>
        <v>No</v>
      </c>
      <c r="L1620" t="str">
        <f>_xlfn.XLOOKUP(Table4[[#This Row],[Customer ID]], 'Medical Examination'!A:A, 'Medical Examination'!F:F)</f>
        <v>No</v>
      </c>
      <c r="M1620">
        <f>_xlfn.XLOOKUP(Table4[[#This Row],[Customer ID]], 'Medical Examination'!A:A, 'Medical Examination'!G:G)</f>
        <v>0</v>
      </c>
      <c r="N1620" t="str">
        <f>_xlfn.XLOOKUP(Table4[[#This Row],[Customer ID]], 'Medical Examination'!A:A, 'Medical Examination'!H:H)</f>
        <v>No</v>
      </c>
      <c r="O1620" t="str">
        <f>_xlfn.XLOOKUP(Table4[[#This Row],[Customer ID]], 'Medical Examination'!A:A, 'Medical Examination'!I:I)</f>
        <v>Diabetes</v>
      </c>
      <c r="P1620" t="str">
        <f>_xlfn.XLOOKUP(Table4[[#This Row],[Customer ID]], 'Medical Examination'!A:A, 'Medical Examination'!J:J)</f>
        <v>Normal Weight</v>
      </c>
      <c r="Q1620" s="1">
        <f>_xlfn.XLOOKUP(Table4[[#This Row],[Customer ID]], Hospitalisation!A:A, Hospitalisation!E:E)</f>
        <v>6138.58</v>
      </c>
      <c r="R1620" t="str">
        <f>_xlfn.XLOOKUP(Table4[[#This Row],[Customer ID]], Hospitalisation!A:A, Hospitalisation!F:F)</f>
        <v>Tier - 2</v>
      </c>
      <c r="S1620" t="str">
        <f>_xlfn.XLOOKUP(Table4[[#This Row],[Customer ID]], Hospitalisation!A:A, Hospitalisation!G:G)</f>
        <v>Tier - 1</v>
      </c>
      <c r="T1620" t="str">
        <f>_xlfn.XLOOKUP(Table4[[#This Row],[Customer ID]], Hospitalisation!A:A, Hospitalisation!H:H)</f>
        <v>R1013</v>
      </c>
      <c r="U1620" t="str" cm="1">
        <f t="array" ref="U1620">_xlfn.IFS(Table4[[#This Row],[Age]]&lt;=29,"Youth",Table4[[#This Row],[Age]]&lt;=49,"Adults",Table4[[#This Row],[Age]]&gt;=50,"Senior")</f>
        <v>Adults</v>
      </c>
    </row>
    <row r="1621" spans="1:21">
      <c r="A1621" t="s">
        <v>4228</v>
      </c>
      <c r="B1621" t="str">
        <f>_xlfn.XLOOKUP(Table4[[#This Row],[Customer ID]],Table1[[#This Row],[Customer ID]],Table1[[#This Row],[TITLE]],0)</f>
        <v>Ms</v>
      </c>
      <c r="C1621" t="str" cm="1">
        <f t="array" ref="C1621">_xlfn.XLOOKUP(Table4[[#This Row],[Customer ID]],Table1[[#All],[Customer ID]],Table1[[#All],[FIRST NAME]],0)</f>
        <v>Leah</v>
      </c>
      <c r="D1621" t="str" cm="1">
        <f t="array" ref="D1621">_xlfn.XLOOKUP(Table4[[#This Row],[Customer ID]],Table1[[#All],[Customer ID]],Table1[[#All],[LAST NAME]],0)</f>
        <v>Schroeder</v>
      </c>
      <c r="E1621" s="5" cm="1">
        <f t="array" ref="E1621">_xlfn.XLOOKUP(Table4[[#This Row],[Customer ID]],Table3[[#All],[Customer ID]],Table3[[#All],[Date of Birth]],0)</f>
        <v>25516</v>
      </c>
      <c r="F1621" cm="1">
        <f t="array" ref="F1621">_xlfn.XLOOKUP(Table4[[#This Row],[Customer ID]],Table3[[#All],[Customer ID]],Table3[[#All],[Age]],0)</f>
        <v>53</v>
      </c>
      <c r="G1621" cm="1">
        <f t="array" ref="G1621">_xlfn.XLOOKUP(Table4[[#This Row],[Customer ID]],Table3[[#All],[Customer ID]],Table3[[#All],[Children]],0)</f>
        <v>0</v>
      </c>
      <c r="H1621" cm="1">
        <f t="array" ref="H1621">_xlfn.XLOOKUP(Table4[[#This Row],[Customer ID]],Table2[[#All],[Customer ID]],Table2[[#All],[BMI]],0)</f>
        <v>15.99</v>
      </c>
      <c r="I1621" cm="1">
        <f t="array" ref="I1621">_xlfn.XLOOKUP(Table4[[#This Row],[Customer ID]],Table2[[#All],[Customer ID]],Table2[[#All],[HBA1C]],0)</f>
        <v>4.57</v>
      </c>
      <c r="J1621" t="str">
        <f>_xlfn.XLOOKUP(Table4[[#This Row],[Customer ID]], 'Medical Examination'!A:A, 'Medical Examination'!D:D)</f>
        <v>Yes</v>
      </c>
      <c r="K1621" t="str">
        <f>_xlfn.XLOOKUP(Table4[[#This Row],[Customer ID]], 'Medical Examination'!A:A, 'Medical Examination'!E:E)</f>
        <v>No</v>
      </c>
      <c r="L1621" t="str">
        <f>_xlfn.XLOOKUP(Table4[[#This Row],[Customer ID]], 'Medical Examination'!A:A, 'Medical Examination'!F:F)</f>
        <v>Yes</v>
      </c>
      <c r="M1621">
        <f>_xlfn.XLOOKUP(Table4[[#This Row],[Customer ID]], 'Medical Examination'!A:A, 'Medical Examination'!G:G)</f>
        <v>1</v>
      </c>
      <c r="N1621" t="str">
        <f>_xlfn.XLOOKUP(Table4[[#This Row],[Customer ID]], 'Medical Examination'!A:A, 'Medical Examination'!H:H)</f>
        <v>No</v>
      </c>
      <c r="O1621" t="str">
        <f>_xlfn.XLOOKUP(Table4[[#This Row],[Customer ID]], 'Medical Examination'!A:A, 'Medical Examination'!I:I)</f>
        <v>Normal</v>
      </c>
      <c r="P1621" t="str">
        <f>_xlfn.XLOOKUP(Table4[[#This Row],[Customer ID]], 'Medical Examination'!A:A, 'Medical Examination'!J:J)</f>
        <v>Underweight</v>
      </c>
      <c r="Q1621" s="1">
        <f>_xlfn.XLOOKUP(Table4[[#This Row],[Customer ID]], Hospitalisation!A:A, Hospitalisation!E:E)</f>
        <v>6138.5</v>
      </c>
      <c r="R1621" t="str">
        <f>_xlfn.XLOOKUP(Table4[[#This Row],[Customer ID]], Hospitalisation!A:A, Hospitalisation!F:F)</f>
        <v>Tier - 2</v>
      </c>
      <c r="S1621" t="str">
        <f>_xlfn.XLOOKUP(Table4[[#This Row],[Customer ID]], Hospitalisation!A:A, Hospitalisation!G:G)</f>
        <v>Tier - 2</v>
      </c>
      <c r="T1621" t="str">
        <f>_xlfn.XLOOKUP(Table4[[#This Row],[Customer ID]], Hospitalisation!A:A, Hospitalisation!H:H)</f>
        <v>R1011</v>
      </c>
      <c r="U1621" t="str" cm="1">
        <f t="array" ref="U1621">_xlfn.IFS(Table4[[#This Row],[Age]]&lt;=29,"Youth",Table4[[#This Row],[Age]]&lt;=49,"Adults",Table4[[#This Row],[Age]]&gt;=50,"Senior")</f>
        <v>Senior</v>
      </c>
    </row>
    <row r="1622" spans="1:21">
      <c r="A1622" t="s">
        <v>4231</v>
      </c>
      <c r="B1622" t="str">
        <f>_xlfn.XLOOKUP(Table4[[#This Row],[Customer ID]],Table1[[#This Row],[Customer ID]],Table1[[#This Row],[TITLE]],0)</f>
        <v>Ms</v>
      </c>
      <c r="C1622" t="str" cm="1">
        <f t="array" ref="C1622">_xlfn.XLOOKUP(Table4[[#This Row],[Customer ID]],Table1[[#All],[Customer ID]],Table1[[#All],[FIRST NAME]],0)</f>
        <v>Kara Lynne</v>
      </c>
      <c r="D1622" t="str" cm="1">
        <f t="array" ref="D1622">_xlfn.XLOOKUP(Table4[[#This Row],[Customer ID]],Table1[[#All],[Customer ID]],Table1[[#All],[LAST NAME]],0)</f>
        <v>Leonard</v>
      </c>
      <c r="E1622" s="5" cm="1">
        <f t="array" ref="E1622">_xlfn.XLOOKUP(Table4[[#This Row],[Customer ID]],Table3[[#All],[Customer ID]],Table3[[#All],[Date of Birth]],0)</f>
        <v>33103</v>
      </c>
      <c r="F1622" cm="1">
        <f t="array" ref="F1622">_xlfn.XLOOKUP(Table4[[#This Row],[Customer ID]],Table3[[#All],[Customer ID]],Table3[[#All],[Age]],0)</f>
        <v>32</v>
      </c>
      <c r="G1622" cm="1">
        <f t="array" ref="G1622">_xlfn.XLOOKUP(Table4[[#This Row],[Customer ID]],Table3[[#All],[Customer ID]],Table3[[#All],[Children]],0)</f>
        <v>3</v>
      </c>
      <c r="H1622" cm="1">
        <f t="array" ref="H1622">_xlfn.XLOOKUP(Table4[[#This Row],[Customer ID]],Table2[[#All],[Customer ID]],Table2[[#All],[BMI]],0)</f>
        <v>33.155000000000001</v>
      </c>
      <c r="I1622" cm="1">
        <f t="array" ref="I1622">_xlfn.XLOOKUP(Table4[[#This Row],[Customer ID]],Table2[[#All],[Customer ID]],Table2[[#All],[HBA1C]],0)</f>
        <v>4.32</v>
      </c>
      <c r="J1622" t="str">
        <f>_xlfn.XLOOKUP(Table4[[#This Row],[Customer ID]], 'Medical Examination'!A:A, 'Medical Examination'!D:D)</f>
        <v>No</v>
      </c>
      <c r="K1622" t="str">
        <f>_xlfn.XLOOKUP(Table4[[#This Row],[Customer ID]], 'Medical Examination'!A:A, 'Medical Examination'!E:E)</f>
        <v>No</v>
      </c>
      <c r="L1622" t="str">
        <f>_xlfn.XLOOKUP(Table4[[#This Row],[Customer ID]], 'Medical Examination'!A:A, 'Medical Examination'!F:F)</f>
        <v>No</v>
      </c>
      <c r="M1622">
        <f>_xlfn.XLOOKUP(Table4[[#This Row],[Customer ID]], 'Medical Examination'!A:A, 'Medical Examination'!G:G)</f>
        <v>0</v>
      </c>
      <c r="N1622" t="str">
        <f>_xlfn.XLOOKUP(Table4[[#This Row],[Customer ID]], 'Medical Examination'!A:A, 'Medical Examination'!H:H)</f>
        <v>No</v>
      </c>
      <c r="O1622" t="str">
        <f>_xlfn.XLOOKUP(Table4[[#This Row],[Customer ID]], 'Medical Examination'!A:A, 'Medical Examination'!I:I)</f>
        <v>Normal</v>
      </c>
      <c r="P1622" t="str">
        <f>_xlfn.XLOOKUP(Table4[[#This Row],[Customer ID]], 'Medical Examination'!A:A, 'Medical Examination'!J:J)</f>
        <v>Obesity</v>
      </c>
      <c r="Q1622" s="1">
        <f>_xlfn.XLOOKUP(Table4[[#This Row],[Customer ID]], Hospitalisation!A:A, Hospitalisation!E:E)</f>
        <v>6128.8</v>
      </c>
      <c r="R1622" t="str">
        <f>_xlfn.XLOOKUP(Table4[[#This Row],[Customer ID]], Hospitalisation!A:A, Hospitalisation!F:F)</f>
        <v>Tier - 2</v>
      </c>
      <c r="S1622" t="str">
        <f>_xlfn.XLOOKUP(Table4[[#This Row],[Customer ID]], Hospitalisation!A:A, Hospitalisation!G:G)</f>
        <v>Tier - 3</v>
      </c>
      <c r="T1622" t="str">
        <f>_xlfn.XLOOKUP(Table4[[#This Row],[Customer ID]], Hospitalisation!A:A, Hospitalisation!H:H)</f>
        <v>R1012</v>
      </c>
      <c r="U1622" t="str" cm="1">
        <f t="array" ref="U1622">_xlfn.IFS(Table4[[#This Row],[Age]]&lt;=29,"Youth",Table4[[#This Row],[Age]]&lt;=49,"Adults",Table4[[#This Row],[Age]]&gt;=50,"Senior")</f>
        <v>Adults</v>
      </c>
    </row>
    <row r="1623" spans="1:21">
      <c r="A1623" t="s">
        <v>4234</v>
      </c>
      <c r="B1623" t="str">
        <f>_xlfn.XLOOKUP(Table4[[#This Row],[Customer ID]],Table1[[#This Row],[Customer ID]],Table1[[#This Row],[TITLE]],0)</f>
        <v>Mr</v>
      </c>
      <c r="C1623" t="str" cm="1">
        <f t="array" ref="C1623">_xlfn.XLOOKUP(Table4[[#This Row],[Customer ID]],Table1[[#All],[Customer ID]],Table1[[#All],[FIRST NAME]],0)</f>
        <v>Jeffrey</v>
      </c>
      <c r="D1623" t="str" cm="1">
        <f t="array" ref="D1623">_xlfn.XLOOKUP(Table4[[#This Row],[Customer ID]],Table1[[#All],[Customer ID]],Table1[[#All],[LAST NAME]],0)</f>
        <v>Tissue</v>
      </c>
      <c r="E1623" s="5" cm="1">
        <f t="array" ref="E1623">_xlfn.XLOOKUP(Table4[[#This Row],[Customer ID]],Table3[[#All],[Customer ID]],Table3[[#All],[Date of Birth]],0)</f>
        <v>30636</v>
      </c>
      <c r="F1623" cm="1">
        <f t="array" ref="F1623">_xlfn.XLOOKUP(Table4[[#This Row],[Customer ID]],Table3[[#All],[Customer ID]],Table3[[#All],[Age]],0)</f>
        <v>39</v>
      </c>
      <c r="G1623" cm="1">
        <f t="array" ref="G1623">_xlfn.XLOOKUP(Table4[[#This Row],[Customer ID]],Table3[[#All],[Customer ID]],Table3[[#All],[Children]],0)</f>
        <v>1</v>
      </c>
      <c r="H1623" cm="1">
        <f t="array" ref="H1623">_xlfn.XLOOKUP(Table4[[#This Row],[Customer ID]],Table2[[#All],[Customer ID]],Table2[[#All],[BMI]],0)</f>
        <v>26.22</v>
      </c>
      <c r="I1623" cm="1">
        <f t="array" ref="I1623">_xlfn.XLOOKUP(Table4[[#This Row],[Customer ID]],Table2[[#All],[Customer ID]],Table2[[#All],[HBA1C]],0)</f>
        <v>5.57</v>
      </c>
      <c r="J1623" t="str">
        <f>_xlfn.XLOOKUP(Table4[[#This Row],[Customer ID]], 'Medical Examination'!A:A, 'Medical Examination'!D:D)</f>
        <v>Yes</v>
      </c>
      <c r="K1623" t="str">
        <f>_xlfn.XLOOKUP(Table4[[#This Row],[Customer ID]], 'Medical Examination'!A:A, 'Medical Examination'!E:E)</f>
        <v>No</v>
      </c>
      <c r="L1623" t="str">
        <f>_xlfn.XLOOKUP(Table4[[#This Row],[Customer ID]], 'Medical Examination'!A:A, 'Medical Examination'!F:F)</f>
        <v>Yes</v>
      </c>
      <c r="M1623">
        <f>_xlfn.XLOOKUP(Table4[[#This Row],[Customer ID]], 'Medical Examination'!A:A, 'Medical Examination'!G:G)</f>
        <v>1</v>
      </c>
      <c r="N1623" t="str">
        <f>_xlfn.XLOOKUP(Table4[[#This Row],[Customer ID]], 'Medical Examination'!A:A, 'Medical Examination'!H:H)</f>
        <v>No</v>
      </c>
      <c r="O1623" t="str">
        <f>_xlfn.XLOOKUP(Table4[[#This Row],[Customer ID]], 'Medical Examination'!A:A, 'Medical Examination'!I:I)</f>
        <v>Normal</v>
      </c>
      <c r="P1623" t="str">
        <f>_xlfn.XLOOKUP(Table4[[#This Row],[Customer ID]], 'Medical Examination'!A:A, 'Medical Examination'!J:J)</f>
        <v>Overweight</v>
      </c>
      <c r="Q1623" s="1">
        <f>_xlfn.XLOOKUP(Table4[[#This Row],[Customer ID]], Hospitalisation!A:A, Hospitalisation!E:E)</f>
        <v>6123.57</v>
      </c>
      <c r="R1623" t="str">
        <f>_xlfn.XLOOKUP(Table4[[#This Row],[Customer ID]], Hospitalisation!A:A, Hospitalisation!F:F)</f>
        <v>Tier - 3</v>
      </c>
      <c r="S1623" t="str">
        <f>_xlfn.XLOOKUP(Table4[[#This Row],[Customer ID]], Hospitalisation!A:A, Hospitalisation!G:G)</f>
        <v>Tier - 2</v>
      </c>
      <c r="T1623" t="str">
        <f>_xlfn.XLOOKUP(Table4[[#This Row],[Customer ID]], Hospitalisation!A:A, Hospitalisation!H:H)</f>
        <v>R1012</v>
      </c>
      <c r="U1623" t="str" cm="1">
        <f t="array" ref="U1623">_xlfn.IFS(Table4[[#This Row],[Age]]&lt;=29,"Youth",Table4[[#This Row],[Age]]&lt;=49,"Adults",Table4[[#This Row],[Age]]&gt;=50,"Senior")</f>
        <v>Adults</v>
      </c>
    </row>
    <row r="1624" spans="1:21">
      <c r="A1624" t="s">
        <v>4236</v>
      </c>
      <c r="B1624" t="str">
        <f>_xlfn.XLOOKUP(Table4[[#This Row],[Customer ID]],Table1[[#This Row],[Customer ID]],Table1[[#This Row],[TITLE]],0)</f>
        <v>Mr</v>
      </c>
      <c r="C1624" t="str" cm="1">
        <f t="array" ref="C1624">_xlfn.XLOOKUP(Table4[[#This Row],[Customer ID]],Table1[[#All],[Customer ID]],Table1[[#All],[FIRST NAME]],0)</f>
        <v>Justin</v>
      </c>
      <c r="D1624" t="str" cm="1">
        <f t="array" ref="D1624">_xlfn.XLOOKUP(Table4[[#This Row],[Customer ID]],Table1[[#All],[Customer ID]],Table1[[#All],[LAST NAME]],0)</f>
        <v>Wood</v>
      </c>
      <c r="E1624" s="5" cm="1">
        <f t="array" ref="E1624">_xlfn.XLOOKUP(Table4[[#This Row],[Customer ID]],Table3[[#All],[Customer ID]],Table3[[#All],[Date of Birth]],0)</f>
        <v>30539</v>
      </c>
      <c r="F1624" cm="1">
        <f t="array" ref="F1624">_xlfn.XLOOKUP(Table4[[#This Row],[Customer ID]],Table3[[#All],[Customer ID]],Table3[[#All],[Age]],0)</f>
        <v>39</v>
      </c>
      <c r="G1624" cm="1">
        <f t="array" ref="G1624">_xlfn.XLOOKUP(Table4[[#This Row],[Customer ID]],Table3[[#All],[Customer ID]],Table3[[#All],[Children]],0)</f>
        <v>1</v>
      </c>
      <c r="H1624" cm="1">
        <f t="array" ref="H1624">_xlfn.XLOOKUP(Table4[[#This Row],[Customer ID]],Table2[[#All],[Customer ID]],Table2[[#All],[BMI]],0)</f>
        <v>21.85</v>
      </c>
      <c r="I1624" cm="1">
        <f t="array" ref="I1624">_xlfn.XLOOKUP(Table4[[#This Row],[Customer ID]],Table2[[#All],[Customer ID]],Table2[[#All],[HBA1C]],0)</f>
        <v>5.26</v>
      </c>
      <c r="J1624" t="str">
        <f>_xlfn.XLOOKUP(Table4[[#This Row],[Customer ID]], 'Medical Examination'!A:A, 'Medical Examination'!D:D)</f>
        <v>Yes</v>
      </c>
      <c r="K1624" t="str">
        <f>_xlfn.XLOOKUP(Table4[[#This Row],[Customer ID]], 'Medical Examination'!A:A, 'Medical Examination'!E:E)</f>
        <v>No</v>
      </c>
      <c r="L1624" t="str">
        <f>_xlfn.XLOOKUP(Table4[[#This Row],[Customer ID]], 'Medical Examination'!A:A, 'Medical Examination'!F:F)</f>
        <v>Yes</v>
      </c>
      <c r="M1624">
        <f>_xlfn.XLOOKUP(Table4[[#This Row],[Customer ID]], 'Medical Examination'!A:A, 'Medical Examination'!G:G)</f>
        <v>1</v>
      </c>
      <c r="N1624" t="str">
        <f>_xlfn.XLOOKUP(Table4[[#This Row],[Customer ID]], 'Medical Examination'!A:A, 'Medical Examination'!H:H)</f>
        <v>No</v>
      </c>
      <c r="O1624" t="str">
        <f>_xlfn.XLOOKUP(Table4[[#This Row],[Customer ID]], 'Medical Examination'!A:A, 'Medical Examination'!I:I)</f>
        <v>Normal</v>
      </c>
      <c r="P1624" t="str">
        <f>_xlfn.XLOOKUP(Table4[[#This Row],[Customer ID]], 'Medical Examination'!A:A, 'Medical Examination'!J:J)</f>
        <v>Normal Weight</v>
      </c>
      <c r="Q1624" s="1">
        <f>_xlfn.XLOOKUP(Table4[[#This Row],[Customer ID]], Hospitalisation!A:A, Hospitalisation!E:E)</f>
        <v>6117.49</v>
      </c>
      <c r="R1624" t="str">
        <f>_xlfn.XLOOKUP(Table4[[#This Row],[Customer ID]], Hospitalisation!A:A, Hospitalisation!F:F)</f>
        <v>Tier - 2</v>
      </c>
      <c r="S1624" t="str">
        <f>_xlfn.XLOOKUP(Table4[[#This Row],[Customer ID]], Hospitalisation!A:A, Hospitalisation!G:G)</f>
        <v>Tier - 3</v>
      </c>
      <c r="T1624" t="str">
        <f>_xlfn.XLOOKUP(Table4[[#This Row],[Customer ID]], Hospitalisation!A:A, Hospitalisation!H:H)</f>
        <v>R1012</v>
      </c>
      <c r="U1624" t="str" cm="1">
        <f t="array" ref="U1624">_xlfn.IFS(Table4[[#This Row],[Age]]&lt;=29,"Youth",Table4[[#This Row],[Age]]&lt;=49,"Adults",Table4[[#This Row],[Age]]&gt;=50,"Senior")</f>
        <v>Adults</v>
      </c>
    </row>
    <row r="1625" spans="1:21">
      <c r="A1625" t="s">
        <v>4238</v>
      </c>
      <c r="B1625" t="str">
        <f>_xlfn.XLOOKUP(Table4[[#This Row],[Customer ID]],Table1[[#This Row],[Customer ID]],Table1[[#This Row],[TITLE]],0)</f>
        <v>Ms</v>
      </c>
      <c r="C1625" t="str" cm="1">
        <f t="array" ref="C1625">_xlfn.XLOOKUP(Table4[[#This Row],[Customer ID]],Table1[[#All],[Customer ID]],Table1[[#All],[FIRST NAME]],0)</f>
        <v>Emily</v>
      </c>
      <c r="D1625" t="str" cm="1">
        <f t="array" ref="D1625">_xlfn.XLOOKUP(Table4[[#This Row],[Customer ID]],Table1[[#All],[Customer ID]],Table1[[#All],[LAST NAME]],0)</f>
        <v>Denny</v>
      </c>
      <c r="E1625" s="5" cm="1">
        <f t="array" ref="E1625">_xlfn.XLOOKUP(Table4[[#This Row],[Customer ID]],Table3[[#All],[Customer ID]],Table3[[#All],[Date of Birth]],0)</f>
        <v>33444</v>
      </c>
      <c r="F1625" cm="1">
        <f t="array" ref="F1625">_xlfn.XLOOKUP(Table4[[#This Row],[Customer ID]],Table3[[#All],[Customer ID]],Table3[[#All],[Age]],0)</f>
        <v>31</v>
      </c>
      <c r="G1625" cm="1">
        <f t="array" ref="G1625">_xlfn.XLOOKUP(Table4[[#This Row],[Customer ID]],Table3[[#All],[Customer ID]],Table3[[#All],[Children]],0)</f>
        <v>3</v>
      </c>
      <c r="H1625" cm="1">
        <f t="array" ref="H1625">_xlfn.XLOOKUP(Table4[[#This Row],[Customer ID]],Table2[[#All],[Customer ID]],Table2[[#All],[BMI]],0)</f>
        <v>30.495000000000001</v>
      </c>
      <c r="I1625" cm="1">
        <f t="array" ref="I1625">_xlfn.XLOOKUP(Table4[[#This Row],[Customer ID]],Table2[[#All],[Customer ID]],Table2[[#All],[HBA1C]],0)</f>
        <v>6.25</v>
      </c>
      <c r="J1625" t="str">
        <f>_xlfn.XLOOKUP(Table4[[#This Row],[Customer ID]], 'Medical Examination'!A:A, 'Medical Examination'!D:D)</f>
        <v>No</v>
      </c>
      <c r="K1625" t="str">
        <f>_xlfn.XLOOKUP(Table4[[#This Row],[Customer ID]], 'Medical Examination'!A:A, 'Medical Examination'!E:E)</f>
        <v>No</v>
      </c>
      <c r="L1625" t="str">
        <f>_xlfn.XLOOKUP(Table4[[#This Row],[Customer ID]], 'Medical Examination'!A:A, 'Medical Examination'!F:F)</f>
        <v>No</v>
      </c>
      <c r="M1625">
        <f>_xlfn.XLOOKUP(Table4[[#This Row],[Customer ID]], 'Medical Examination'!A:A, 'Medical Examination'!G:G)</f>
        <v>0</v>
      </c>
      <c r="N1625" t="str">
        <f>_xlfn.XLOOKUP(Table4[[#This Row],[Customer ID]], 'Medical Examination'!A:A, 'Medical Examination'!H:H)</f>
        <v>No</v>
      </c>
      <c r="O1625" t="str">
        <f>_xlfn.XLOOKUP(Table4[[#This Row],[Customer ID]], 'Medical Examination'!A:A, 'Medical Examination'!I:I)</f>
        <v>Prediabetes</v>
      </c>
      <c r="P1625" t="str">
        <f>_xlfn.XLOOKUP(Table4[[#This Row],[Customer ID]], 'Medical Examination'!A:A, 'Medical Examination'!J:J)</f>
        <v>Obesity</v>
      </c>
      <c r="Q1625" s="1">
        <f>_xlfn.XLOOKUP(Table4[[#This Row],[Customer ID]], Hospitalisation!A:A, Hospitalisation!E:E)</f>
        <v>6113.23</v>
      </c>
      <c r="R1625" t="str">
        <f>_xlfn.XLOOKUP(Table4[[#This Row],[Customer ID]], Hospitalisation!A:A, Hospitalisation!F:F)</f>
        <v>Tier - 2</v>
      </c>
      <c r="S1625" t="str">
        <f>_xlfn.XLOOKUP(Table4[[#This Row],[Customer ID]], Hospitalisation!A:A, Hospitalisation!G:G)</f>
        <v>Tier - 2</v>
      </c>
      <c r="T1625" t="str">
        <f>_xlfn.XLOOKUP(Table4[[#This Row],[Customer ID]], Hospitalisation!A:A, Hospitalisation!H:H)</f>
        <v>R1024</v>
      </c>
      <c r="U1625" t="str" cm="1">
        <f t="array" ref="U1625">_xlfn.IFS(Table4[[#This Row],[Age]]&lt;=29,"Youth",Table4[[#This Row],[Age]]&lt;=49,"Adults",Table4[[#This Row],[Age]]&gt;=50,"Senior")</f>
        <v>Adults</v>
      </c>
    </row>
    <row r="1626" spans="1:21">
      <c r="A1626" t="s">
        <v>4240</v>
      </c>
      <c r="B1626" t="str">
        <f>_xlfn.XLOOKUP(Table4[[#This Row],[Customer ID]],Table1[[#This Row],[Customer ID]],Table1[[#This Row],[TITLE]],0)</f>
        <v>Ms</v>
      </c>
      <c r="C1626" t="str" cm="1">
        <f t="array" ref="C1626">_xlfn.XLOOKUP(Table4[[#This Row],[Customer ID]],Table1[[#All],[Customer ID]],Table1[[#All],[FIRST NAME]],0)</f>
        <v>Rebecca</v>
      </c>
      <c r="D1626" t="str" cm="1">
        <f t="array" ref="D1626">_xlfn.XLOOKUP(Table4[[#This Row],[Customer ID]],Table1[[#All],[Customer ID]],Table1[[#All],[LAST NAME]],0)</f>
        <v>Testa</v>
      </c>
      <c r="E1626" s="5" cm="1">
        <f t="array" ref="E1626">_xlfn.XLOOKUP(Table4[[#This Row],[Customer ID]],Table3[[#All],[Customer ID]],Table3[[#All],[Date of Birth]],0)</f>
        <v>31249</v>
      </c>
      <c r="F1626" cm="1">
        <f t="array" ref="F1626">_xlfn.XLOOKUP(Table4[[#This Row],[Customer ID]],Table3[[#All],[Customer ID]],Table3[[#All],[Age]],0)</f>
        <v>37</v>
      </c>
      <c r="G1626" cm="1">
        <f t="array" ref="G1626">_xlfn.XLOOKUP(Table4[[#This Row],[Customer ID]],Table3[[#All],[Customer ID]],Table3[[#All],[Children]],0)</f>
        <v>1</v>
      </c>
      <c r="H1626" cm="1">
        <f t="array" ref="H1626">_xlfn.XLOOKUP(Table4[[#This Row],[Customer ID]],Table2[[#All],[Customer ID]],Table2[[#All],[BMI]],0)</f>
        <v>34.104999999999997</v>
      </c>
      <c r="I1626" cm="1">
        <f t="array" ref="I1626">_xlfn.XLOOKUP(Table4[[#This Row],[Customer ID]],Table2[[#All],[Customer ID]],Table2[[#All],[HBA1C]],0)</f>
        <v>5.67</v>
      </c>
      <c r="J1626" t="str">
        <f>_xlfn.XLOOKUP(Table4[[#This Row],[Customer ID]], 'Medical Examination'!A:A, 'Medical Examination'!D:D)</f>
        <v>Yes</v>
      </c>
      <c r="K1626" t="str">
        <f>_xlfn.XLOOKUP(Table4[[#This Row],[Customer ID]], 'Medical Examination'!A:A, 'Medical Examination'!E:E)</f>
        <v>No</v>
      </c>
      <c r="L1626" t="str">
        <f>_xlfn.XLOOKUP(Table4[[#This Row],[Customer ID]], 'Medical Examination'!A:A, 'Medical Examination'!F:F)</f>
        <v>No</v>
      </c>
      <c r="M1626">
        <f>_xlfn.XLOOKUP(Table4[[#This Row],[Customer ID]], 'Medical Examination'!A:A, 'Medical Examination'!G:G)</f>
        <v>0</v>
      </c>
      <c r="N1626" t="str">
        <f>_xlfn.XLOOKUP(Table4[[#This Row],[Customer ID]], 'Medical Examination'!A:A, 'Medical Examination'!H:H)</f>
        <v>No</v>
      </c>
      <c r="O1626" t="str">
        <f>_xlfn.XLOOKUP(Table4[[#This Row],[Customer ID]], 'Medical Examination'!A:A, 'Medical Examination'!I:I)</f>
        <v>Normal</v>
      </c>
      <c r="P1626" t="str">
        <f>_xlfn.XLOOKUP(Table4[[#This Row],[Customer ID]], 'Medical Examination'!A:A, 'Medical Examination'!J:J)</f>
        <v>Obesity</v>
      </c>
      <c r="Q1626" s="1">
        <f>_xlfn.XLOOKUP(Table4[[#This Row],[Customer ID]], Hospitalisation!A:A, Hospitalisation!E:E)</f>
        <v>6112.35</v>
      </c>
      <c r="R1626" t="str">
        <f>_xlfn.XLOOKUP(Table4[[#This Row],[Customer ID]], Hospitalisation!A:A, Hospitalisation!F:F)</f>
        <v>Tier - 2</v>
      </c>
      <c r="S1626" t="str">
        <f>_xlfn.XLOOKUP(Table4[[#This Row],[Customer ID]], Hospitalisation!A:A, Hospitalisation!G:G)</f>
        <v>Tier - 1</v>
      </c>
      <c r="T1626" t="str">
        <f>_xlfn.XLOOKUP(Table4[[#This Row],[Customer ID]], Hospitalisation!A:A, Hospitalisation!H:H)</f>
        <v>R1012</v>
      </c>
      <c r="U1626" t="str" cm="1">
        <f t="array" ref="U1626">_xlfn.IFS(Table4[[#This Row],[Age]]&lt;=29,"Youth",Table4[[#This Row],[Age]]&lt;=49,"Adults",Table4[[#This Row],[Age]]&gt;=50,"Senior")</f>
        <v>Adults</v>
      </c>
    </row>
    <row r="1627" spans="1:21">
      <c r="A1627" t="s">
        <v>4242</v>
      </c>
      <c r="B1627" t="str">
        <f>_xlfn.XLOOKUP(Table4[[#This Row],[Customer ID]],Table1[[#This Row],[Customer ID]],Table1[[#This Row],[TITLE]],0)</f>
        <v>Mrs</v>
      </c>
      <c r="C1627" t="str" cm="1">
        <f t="array" ref="C1627">_xlfn.XLOOKUP(Table4[[#This Row],[Customer ID]],Table1[[#All],[Customer ID]],Table1[[#All],[FIRST NAME]],0)</f>
        <v>Allie</v>
      </c>
      <c r="D1627" t="str" cm="1">
        <f t="array" ref="D1627">_xlfn.XLOOKUP(Table4[[#This Row],[Customer ID]],Table1[[#All],[Customer ID]],Table1[[#All],[LAST NAME]],0)</f>
        <v>Mooney</v>
      </c>
      <c r="E1627" s="5" cm="1">
        <f t="array" ref="E1627">_xlfn.XLOOKUP(Table4[[#This Row],[Customer ID]],Table3[[#All],[Customer ID]],Table3[[#All],[Date of Birth]],0)</f>
        <v>34951</v>
      </c>
      <c r="F1627" cm="1">
        <f t="array" ref="F1627">_xlfn.XLOOKUP(Table4[[#This Row],[Customer ID]],Table3[[#All],[Customer ID]],Table3[[#All],[Age]],0)</f>
        <v>27</v>
      </c>
      <c r="G1627" cm="1">
        <f t="array" ref="G1627">_xlfn.XLOOKUP(Table4[[#This Row],[Customer ID]],Table3[[#All],[Customer ID]],Table3[[#All],[Children]],0)</f>
        <v>0</v>
      </c>
      <c r="H1627" cm="1">
        <f t="array" ref="H1627">_xlfn.XLOOKUP(Table4[[#This Row],[Customer ID]],Table2[[#All],[Customer ID]],Table2[[#All],[BMI]],0)</f>
        <v>32.770000000000003</v>
      </c>
      <c r="I1627" cm="1">
        <f t="array" ref="I1627">_xlfn.XLOOKUP(Table4[[#This Row],[Customer ID]],Table2[[#All],[Customer ID]],Table2[[#All],[HBA1C]],0)</f>
        <v>4.42</v>
      </c>
      <c r="J1627" t="str">
        <f>_xlfn.XLOOKUP(Table4[[#This Row],[Customer ID]], 'Medical Examination'!A:A, 'Medical Examination'!D:D)</f>
        <v>Yes</v>
      </c>
      <c r="K1627" t="str">
        <f>_xlfn.XLOOKUP(Table4[[#This Row],[Customer ID]], 'Medical Examination'!A:A, 'Medical Examination'!E:E)</f>
        <v>No</v>
      </c>
      <c r="L1627" t="str">
        <f>_xlfn.XLOOKUP(Table4[[#This Row],[Customer ID]], 'Medical Examination'!A:A, 'Medical Examination'!F:F)</f>
        <v>No</v>
      </c>
      <c r="M1627">
        <f>_xlfn.XLOOKUP(Table4[[#This Row],[Customer ID]], 'Medical Examination'!A:A, 'Medical Examination'!G:G)</f>
        <v>1</v>
      </c>
      <c r="N1627" t="str">
        <f>_xlfn.XLOOKUP(Table4[[#This Row],[Customer ID]], 'Medical Examination'!A:A, 'Medical Examination'!H:H)</f>
        <v>No</v>
      </c>
      <c r="O1627" t="str">
        <f>_xlfn.XLOOKUP(Table4[[#This Row],[Customer ID]], 'Medical Examination'!A:A, 'Medical Examination'!I:I)</f>
        <v>Normal</v>
      </c>
      <c r="P1627" t="str">
        <f>_xlfn.XLOOKUP(Table4[[#This Row],[Customer ID]], 'Medical Examination'!A:A, 'Medical Examination'!J:J)</f>
        <v>Obesity</v>
      </c>
      <c r="Q1627" s="1">
        <f>_xlfn.XLOOKUP(Table4[[#This Row],[Customer ID]], Hospitalisation!A:A, Hospitalisation!E:E)</f>
        <v>6111.95</v>
      </c>
      <c r="R1627" t="str">
        <f>_xlfn.XLOOKUP(Table4[[#This Row],[Customer ID]], Hospitalisation!A:A, Hospitalisation!F:F)</f>
        <v>Tier - 2</v>
      </c>
      <c r="S1627" t="str">
        <f>_xlfn.XLOOKUP(Table4[[#This Row],[Customer ID]], Hospitalisation!A:A, Hospitalisation!G:G)</f>
        <v>Tier - 3</v>
      </c>
      <c r="T1627" t="str">
        <f>_xlfn.XLOOKUP(Table4[[#This Row],[Customer ID]], Hospitalisation!A:A, Hospitalisation!H:H)</f>
        <v>R1026</v>
      </c>
      <c r="U1627" t="str" cm="1">
        <f t="array" ref="U1627">_xlfn.IFS(Table4[[#This Row],[Age]]&lt;=29,"Youth",Table4[[#This Row],[Age]]&lt;=49,"Adults",Table4[[#This Row],[Age]]&gt;=50,"Senior")</f>
        <v>Youth</v>
      </c>
    </row>
    <row r="1628" spans="1:21">
      <c r="A1628" t="s">
        <v>4244</v>
      </c>
      <c r="B1628" t="str">
        <f>_xlfn.XLOOKUP(Table4[[#This Row],[Customer ID]],Table1[[#This Row],[Customer ID]],Table1[[#This Row],[TITLE]],0)</f>
        <v>Ms</v>
      </c>
      <c r="C1628" t="str" cm="1">
        <f t="array" ref="C1628">_xlfn.XLOOKUP(Table4[[#This Row],[Customer ID]],Table1[[#All],[Customer ID]],Table1[[#All],[FIRST NAME]],0)</f>
        <v>Trasi</v>
      </c>
      <c r="D1628" t="str" cm="1">
        <f t="array" ref="D1628">_xlfn.XLOOKUP(Table4[[#This Row],[Customer ID]],Table1[[#All],[Customer ID]],Table1[[#All],[LAST NAME]],0)</f>
        <v>Buchholtz</v>
      </c>
      <c r="E1628" s="5" cm="1">
        <f t="array" ref="E1628">_xlfn.XLOOKUP(Table4[[#This Row],[Customer ID]],Table3[[#All],[Customer ID]],Table3[[#All],[Date of Birth]],0)</f>
        <v>25728</v>
      </c>
      <c r="F1628" cm="1">
        <f t="array" ref="F1628">_xlfn.XLOOKUP(Table4[[#This Row],[Customer ID]],Table3[[#All],[Customer ID]],Table3[[#All],[Age]],0)</f>
        <v>52</v>
      </c>
      <c r="G1628" cm="1">
        <f t="array" ref="G1628">_xlfn.XLOOKUP(Table4[[#This Row],[Customer ID]],Table3[[#All],[Customer ID]],Table3[[#All],[Children]],0)</f>
        <v>0</v>
      </c>
      <c r="H1628" cm="1">
        <f t="array" ref="H1628">_xlfn.XLOOKUP(Table4[[#This Row],[Customer ID]],Table2[[#All],[Customer ID]],Table2[[#All],[BMI]],0)</f>
        <v>16.850000000000001</v>
      </c>
      <c r="I1628" cm="1">
        <f t="array" ref="I1628">_xlfn.XLOOKUP(Table4[[#This Row],[Customer ID]],Table2[[#All],[Customer ID]],Table2[[#All],[HBA1C]],0)</f>
        <v>11.75</v>
      </c>
      <c r="J1628" t="str">
        <f>_xlfn.XLOOKUP(Table4[[#This Row],[Customer ID]], 'Medical Examination'!A:A, 'Medical Examination'!D:D)</f>
        <v>Yes</v>
      </c>
      <c r="K1628" t="str">
        <f>_xlfn.XLOOKUP(Table4[[#This Row],[Customer ID]], 'Medical Examination'!A:A, 'Medical Examination'!E:E)</f>
        <v>No</v>
      </c>
      <c r="L1628" t="str">
        <f>_xlfn.XLOOKUP(Table4[[#This Row],[Customer ID]], 'Medical Examination'!A:A, 'Medical Examination'!F:F)</f>
        <v>No</v>
      </c>
      <c r="M1628">
        <f>_xlfn.XLOOKUP(Table4[[#This Row],[Customer ID]], 'Medical Examination'!A:A, 'Medical Examination'!G:G)</f>
        <v>2</v>
      </c>
      <c r="N1628" t="str">
        <f>_xlfn.XLOOKUP(Table4[[#This Row],[Customer ID]], 'Medical Examination'!A:A, 'Medical Examination'!H:H)</f>
        <v>No</v>
      </c>
      <c r="O1628" t="str">
        <f>_xlfn.XLOOKUP(Table4[[#This Row],[Customer ID]], 'Medical Examination'!A:A, 'Medical Examination'!I:I)</f>
        <v>Diabetes</v>
      </c>
      <c r="P1628" t="str">
        <f>_xlfn.XLOOKUP(Table4[[#This Row],[Customer ID]], 'Medical Examination'!A:A, 'Medical Examination'!J:J)</f>
        <v>Underweight</v>
      </c>
      <c r="Q1628" s="1">
        <f>_xlfn.XLOOKUP(Table4[[#This Row],[Customer ID]], Hospitalisation!A:A, Hospitalisation!E:E)</f>
        <v>6098.38</v>
      </c>
      <c r="R1628" t="str">
        <f>_xlfn.XLOOKUP(Table4[[#This Row],[Customer ID]], Hospitalisation!A:A, Hospitalisation!F:F)</f>
        <v>Tier - 2</v>
      </c>
      <c r="S1628" t="str">
        <f>_xlfn.XLOOKUP(Table4[[#This Row],[Customer ID]], Hospitalisation!A:A, Hospitalisation!G:G)</f>
        <v>Tier - 2</v>
      </c>
      <c r="T1628" t="str">
        <f>_xlfn.XLOOKUP(Table4[[#This Row],[Customer ID]], Hospitalisation!A:A, Hospitalisation!H:H)</f>
        <v>R1013</v>
      </c>
      <c r="U1628" t="str" cm="1">
        <f t="array" ref="U1628">_xlfn.IFS(Table4[[#This Row],[Age]]&lt;=29,"Youth",Table4[[#This Row],[Age]]&lt;=49,"Adults",Table4[[#This Row],[Age]]&gt;=50,"Senior")</f>
        <v>Senior</v>
      </c>
    </row>
    <row r="1629" spans="1:21">
      <c r="A1629" t="s">
        <v>4247</v>
      </c>
      <c r="B1629" t="str">
        <f>_xlfn.XLOOKUP(Table4[[#This Row],[Customer ID]],Table1[[#This Row],[Customer ID]],Table1[[#This Row],[TITLE]],0)</f>
        <v>Mr</v>
      </c>
      <c r="C1629" t="str" cm="1">
        <f t="array" ref="C1629">_xlfn.XLOOKUP(Table4[[#This Row],[Customer ID]],Table1[[#All],[Customer ID]],Table1[[#All],[FIRST NAME]],0)</f>
        <v>Kevin</v>
      </c>
      <c r="D1629" t="str" cm="1">
        <f t="array" ref="D1629">_xlfn.XLOOKUP(Table4[[#This Row],[Customer ID]],Table1[[#All],[Customer ID]],Table1[[#All],[LAST NAME]],0)</f>
        <v>Hoyt</v>
      </c>
      <c r="E1629" s="5" cm="1">
        <f t="array" ref="E1629">_xlfn.XLOOKUP(Table4[[#This Row],[Customer ID]],Table3[[#All],[Customer ID]],Table3[[#All],[Date of Birth]],0)</f>
        <v>30888</v>
      </c>
      <c r="F1629" cm="1">
        <f t="array" ref="F1629">_xlfn.XLOOKUP(Table4[[#This Row],[Customer ID]],Table3[[#All],[Customer ID]],Table3[[#All],[Age]],0)</f>
        <v>38</v>
      </c>
      <c r="G1629" cm="1">
        <f t="array" ref="G1629">_xlfn.XLOOKUP(Table4[[#This Row],[Customer ID]],Table3[[#All],[Customer ID]],Table3[[#All],[Children]],0)</f>
        <v>2</v>
      </c>
      <c r="H1629" cm="1">
        <f t="array" ref="H1629">_xlfn.XLOOKUP(Table4[[#This Row],[Customer ID]],Table2[[#All],[Customer ID]],Table2[[#All],[BMI]],0)</f>
        <v>34.700000000000003</v>
      </c>
      <c r="I1629" cm="1">
        <f t="array" ref="I1629">_xlfn.XLOOKUP(Table4[[#This Row],[Customer ID]],Table2[[#All],[Customer ID]],Table2[[#All],[HBA1C]],0)</f>
        <v>6.06</v>
      </c>
      <c r="J1629" t="str">
        <f>_xlfn.XLOOKUP(Table4[[#This Row],[Customer ID]], 'Medical Examination'!A:A, 'Medical Examination'!D:D)</f>
        <v>No</v>
      </c>
      <c r="K1629" t="str">
        <f>_xlfn.XLOOKUP(Table4[[#This Row],[Customer ID]], 'Medical Examination'!A:A, 'Medical Examination'!E:E)</f>
        <v>No</v>
      </c>
      <c r="L1629" t="str">
        <f>_xlfn.XLOOKUP(Table4[[#This Row],[Customer ID]], 'Medical Examination'!A:A, 'Medical Examination'!F:F)</f>
        <v>No</v>
      </c>
      <c r="M1629">
        <f>_xlfn.XLOOKUP(Table4[[#This Row],[Customer ID]], 'Medical Examination'!A:A, 'Medical Examination'!G:G)</f>
        <v>1</v>
      </c>
      <c r="N1629" t="str">
        <f>_xlfn.XLOOKUP(Table4[[#This Row],[Customer ID]], 'Medical Examination'!A:A, 'Medical Examination'!H:H)</f>
        <v>No</v>
      </c>
      <c r="O1629" t="str">
        <f>_xlfn.XLOOKUP(Table4[[#This Row],[Customer ID]], 'Medical Examination'!A:A, 'Medical Examination'!I:I)</f>
        <v>Prediabetes</v>
      </c>
      <c r="P1629" t="str">
        <f>_xlfn.XLOOKUP(Table4[[#This Row],[Customer ID]], 'Medical Examination'!A:A, 'Medical Examination'!J:J)</f>
        <v>Obesity</v>
      </c>
      <c r="Q1629" s="1">
        <f>_xlfn.XLOOKUP(Table4[[#This Row],[Customer ID]], Hospitalisation!A:A, Hospitalisation!E:E)</f>
        <v>6082.41</v>
      </c>
      <c r="R1629" t="str">
        <f>_xlfn.XLOOKUP(Table4[[#This Row],[Customer ID]], Hospitalisation!A:A, Hospitalisation!F:F)</f>
        <v>Tier - 1</v>
      </c>
      <c r="S1629" t="str">
        <f>_xlfn.XLOOKUP(Table4[[#This Row],[Customer ID]], Hospitalisation!A:A, Hospitalisation!G:G)</f>
        <v>Tier - 2</v>
      </c>
      <c r="T1629" t="str">
        <f>_xlfn.XLOOKUP(Table4[[#This Row],[Customer ID]], Hospitalisation!A:A, Hospitalisation!H:H)</f>
        <v>R1011</v>
      </c>
      <c r="U1629" t="str" cm="1">
        <f t="array" ref="U1629">_xlfn.IFS(Table4[[#This Row],[Age]]&lt;=29,"Youth",Table4[[#This Row],[Age]]&lt;=49,"Adults",Table4[[#This Row],[Age]]&gt;=50,"Senior")</f>
        <v>Adults</v>
      </c>
    </row>
    <row r="1630" spans="1:21">
      <c r="A1630" t="s">
        <v>4249</v>
      </c>
      <c r="B1630" t="str">
        <f>_xlfn.XLOOKUP(Table4[[#This Row],[Customer ID]],Table1[[#This Row],[Customer ID]],Table1[[#This Row],[TITLE]],0)</f>
        <v>Mr</v>
      </c>
      <c r="C1630" t="str" cm="1">
        <f t="array" ref="C1630">_xlfn.XLOOKUP(Table4[[#This Row],[Customer ID]],Table1[[#All],[Customer ID]],Table1[[#All],[FIRST NAME]],0)</f>
        <v>Fernando</v>
      </c>
      <c r="D1630" t="str" cm="1">
        <f t="array" ref="D1630">_xlfn.XLOOKUP(Table4[[#This Row],[Customer ID]],Table1[[#All],[Customer ID]],Table1[[#All],[LAST NAME]],0)</f>
        <v>Cabada</v>
      </c>
      <c r="E1630" s="5" cm="1">
        <f t="array" ref="E1630">_xlfn.XLOOKUP(Table4[[#This Row],[Customer ID]],Table3[[#All],[Customer ID]],Table3[[#All],[Date of Birth]],0)</f>
        <v>30969</v>
      </c>
      <c r="F1630" cm="1">
        <f t="array" ref="F1630">_xlfn.XLOOKUP(Table4[[#This Row],[Customer ID]],Table3[[#All],[Customer ID]],Table3[[#All],[Age]],0)</f>
        <v>38</v>
      </c>
      <c r="G1630" cm="1">
        <f t="array" ref="G1630">_xlfn.XLOOKUP(Table4[[#This Row],[Customer ID]],Table3[[#All],[Customer ID]],Table3[[#All],[Children]],0)</f>
        <v>1</v>
      </c>
      <c r="H1630" cm="1">
        <f t="array" ref="H1630">_xlfn.XLOOKUP(Table4[[#This Row],[Customer ID]],Table2[[#All],[Customer ID]],Table2[[#All],[BMI]],0)</f>
        <v>37.049999999999997</v>
      </c>
      <c r="I1630" cm="1">
        <f t="array" ref="I1630">_xlfn.XLOOKUP(Table4[[#This Row],[Customer ID]],Table2[[#All],[Customer ID]],Table2[[#All],[HBA1C]],0)</f>
        <v>5.48</v>
      </c>
      <c r="J1630" t="str">
        <f>_xlfn.XLOOKUP(Table4[[#This Row],[Customer ID]], 'Medical Examination'!A:A, 'Medical Examination'!D:D)</f>
        <v>No</v>
      </c>
      <c r="K1630" t="str">
        <f>_xlfn.XLOOKUP(Table4[[#This Row],[Customer ID]], 'Medical Examination'!A:A, 'Medical Examination'!E:E)</f>
        <v>No</v>
      </c>
      <c r="L1630" t="str">
        <f>_xlfn.XLOOKUP(Table4[[#This Row],[Customer ID]], 'Medical Examination'!A:A, 'Medical Examination'!F:F)</f>
        <v>No</v>
      </c>
      <c r="M1630">
        <f>_xlfn.XLOOKUP(Table4[[#This Row],[Customer ID]], 'Medical Examination'!A:A, 'Medical Examination'!G:G)</f>
        <v>1</v>
      </c>
      <c r="N1630" t="str">
        <f>_xlfn.XLOOKUP(Table4[[#This Row],[Customer ID]], 'Medical Examination'!A:A, 'Medical Examination'!H:H)</f>
        <v>No</v>
      </c>
      <c r="O1630" t="str">
        <f>_xlfn.XLOOKUP(Table4[[#This Row],[Customer ID]], 'Medical Examination'!A:A, 'Medical Examination'!I:I)</f>
        <v>Normal</v>
      </c>
      <c r="P1630" t="str">
        <f>_xlfn.XLOOKUP(Table4[[#This Row],[Customer ID]], 'Medical Examination'!A:A, 'Medical Examination'!J:J)</f>
        <v>Obesity</v>
      </c>
      <c r="Q1630" s="1">
        <f>_xlfn.XLOOKUP(Table4[[#This Row],[Customer ID]], Hospitalisation!A:A, Hospitalisation!E:E)</f>
        <v>6079.67</v>
      </c>
      <c r="R1630" t="str">
        <f>_xlfn.XLOOKUP(Table4[[#This Row],[Customer ID]], Hospitalisation!A:A, Hospitalisation!F:F)</f>
        <v>Tier - 1</v>
      </c>
      <c r="S1630" t="str">
        <f>_xlfn.XLOOKUP(Table4[[#This Row],[Customer ID]], Hospitalisation!A:A, Hospitalisation!G:G)</f>
        <v>Tier - 1</v>
      </c>
      <c r="T1630" t="str">
        <f>_xlfn.XLOOKUP(Table4[[#This Row],[Customer ID]], Hospitalisation!A:A, Hospitalisation!H:H)</f>
        <v>R1014</v>
      </c>
      <c r="U1630" t="str" cm="1">
        <f t="array" ref="U1630">_xlfn.IFS(Table4[[#This Row],[Age]]&lt;=29,"Youth",Table4[[#This Row],[Age]]&lt;=49,"Adults",Table4[[#This Row],[Age]]&gt;=50,"Senior")</f>
        <v>Adults</v>
      </c>
    </row>
    <row r="1631" spans="1:21">
      <c r="A1631" t="s">
        <v>4252</v>
      </c>
      <c r="B1631" t="str">
        <f>_xlfn.XLOOKUP(Table4[[#This Row],[Customer ID]],Table1[[#This Row],[Customer ID]],Table1[[#This Row],[TITLE]],0)</f>
        <v>Ms</v>
      </c>
      <c r="C1631" t="str" cm="1">
        <f t="array" ref="C1631">_xlfn.XLOOKUP(Table4[[#This Row],[Customer ID]],Table1[[#All],[Customer ID]],Table1[[#All],[FIRST NAME]],0)</f>
        <v>Ieva</v>
      </c>
      <c r="D1631" t="str" cm="1">
        <f t="array" ref="D1631">_xlfn.XLOOKUP(Table4[[#This Row],[Customer ID]],Table1[[#All],[Customer ID]],Table1[[#All],[LAST NAME]],0)</f>
        <v>Lobaciute</v>
      </c>
      <c r="E1631" s="5" cm="1">
        <f t="array" ref="E1631">_xlfn.XLOOKUP(Table4[[#This Row],[Customer ID]],Table3[[#All],[Customer ID]],Table3[[#All],[Date of Birth]],0)</f>
        <v>29075</v>
      </c>
      <c r="F1631" cm="1">
        <f t="array" ref="F1631">_xlfn.XLOOKUP(Table4[[#This Row],[Customer ID]],Table3[[#All],[Customer ID]],Table3[[#All],[Age]],0)</f>
        <v>43</v>
      </c>
      <c r="G1631" cm="1">
        <f t="array" ref="G1631">_xlfn.XLOOKUP(Table4[[#This Row],[Customer ID]],Table3[[#All],[Customer ID]],Table3[[#All],[Children]],0)</f>
        <v>2</v>
      </c>
      <c r="H1631" cm="1">
        <f t="array" ref="H1631">_xlfn.XLOOKUP(Table4[[#This Row],[Customer ID]],Table2[[#All],[Customer ID]],Table2[[#All],[BMI]],0)</f>
        <v>18.78</v>
      </c>
      <c r="I1631" cm="1">
        <f t="array" ref="I1631">_xlfn.XLOOKUP(Table4[[#This Row],[Customer ID]],Table2[[#All],[Customer ID]],Table2[[#All],[HBA1C]],0)</f>
        <v>4.45</v>
      </c>
      <c r="J1631" t="str">
        <f>_xlfn.XLOOKUP(Table4[[#This Row],[Customer ID]], 'Medical Examination'!A:A, 'Medical Examination'!D:D)</f>
        <v>No</v>
      </c>
      <c r="K1631" t="str">
        <f>_xlfn.XLOOKUP(Table4[[#This Row],[Customer ID]], 'Medical Examination'!A:A, 'Medical Examination'!E:E)</f>
        <v>No</v>
      </c>
      <c r="L1631" t="str">
        <f>_xlfn.XLOOKUP(Table4[[#This Row],[Customer ID]], 'Medical Examination'!A:A, 'Medical Examination'!F:F)</f>
        <v>Yes</v>
      </c>
      <c r="M1631">
        <f>_xlfn.XLOOKUP(Table4[[#This Row],[Customer ID]], 'Medical Examination'!A:A, 'Medical Examination'!G:G)</f>
        <v>1</v>
      </c>
      <c r="N1631" t="str">
        <f>_xlfn.XLOOKUP(Table4[[#This Row],[Customer ID]], 'Medical Examination'!A:A, 'Medical Examination'!H:H)</f>
        <v>No</v>
      </c>
      <c r="O1631" t="str">
        <f>_xlfn.XLOOKUP(Table4[[#This Row],[Customer ID]], 'Medical Examination'!A:A, 'Medical Examination'!I:I)</f>
        <v>Normal</v>
      </c>
      <c r="P1631" t="str">
        <f>_xlfn.XLOOKUP(Table4[[#This Row],[Customer ID]], 'Medical Examination'!A:A, 'Medical Examination'!J:J)</f>
        <v>Normal Weight</v>
      </c>
      <c r="Q1631" s="1">
        <f>_xlfn.XLOOKUP(Table4[[#This Row],[Customer ID]], Hospitalisation!A:A, Hospitalisation!E:E)</f>
        <v>6074.37</v>
      </c>
      <c r="R1631" t="str">
        <f>_xlfn.XLOOKUP(Table4[[#This Row],[Customer ID]], Hospitalisation!A:A, Hospitalisation!F:F)</f>
        <v>Tier - 2</v>
      </c>
      <c r="S1631" t="str">
        <f>_xlfn.XLOOKUP(Table4[[#This Row],[Customer ID]], Hospitalisation!A:A, Hospitalisation!G:G)</f>
        <v>Tier - 2</v>
      </c>
      <c r="T1631" t="str">
        <f>_xlfn.XLOOKUP(Table4[[#This Row],[Customer ID]], Hospitalisation!A:A, Hospitalisation!H:H)</f>
        <v>R1012</v>
      </c>
      <c r="U1631" t="str" cm="1">
        <f t="array" ref="U1631">_xlfn.IFS(Table4[[#This Row],[Age]]&lt;=29,"Youth",Table4[[#This Row],[Age]]&lt;=49,"Adults",Table4[[#This Row],[Age]]&gt;=50,"Senior")</f>
        <v>Adults</v>
      </c>
    </row>
    <row r="1632" spans="1:21">
      <c r="A1632" t="s">
        <v>4255</v>
      </c>
      <c r="B1632" t="str">
        <f>_xlfn.XLOOKUP(Table4[[#This Row],[Customer ID]],Table1[[#This Row],[Customer ID]],Table1[[#This Row],[TITLE]],0)</f>
        <v>Mr</v>
      </c>
      <c r="C1632" t="str" cm="1">
        <f t="array" ref="C1632">_xlfn.XLOOKUP(Table4[[#This Row],[Customer ID]],Table1[[#All],[Customer ID]],Table1[[#All],[FIRST NAME]],0)</f>
        <v>Chris</v>
      </c>
      <c r="D1632" t="str" cm="1">
        <f t="array" ref="D1632">_xlfn.XLOOKUP(Table4[[#This Row],[Customer ID]],Table1[[#All],[Customer ID]],Table1[[#All],[LAST NAME]],0)</f>
        <v>Dawes</v>
      </c>
      <c r="E1632" s="5" cm="1">
        <f t="array" ref="E1632">_xlfn.XLOOKUP(Table4[[#This Row],[Customer ID]],Table3[[#All],[Customer ID]],Table3[[#All],[Date of Birth]],0)</f>
        <v>30946</v>
      </c>
      <c r="F1632" cm="1">
        <f t="array" ref="F1632">_xlfn.XLOOKUP(Table4[[#This Row],[Customer ID]],Table3[[#All],[Customer ID]],Table3[[#All],[Age]],0)</f>
        <v>38</v>
      </c>
      <c r="G1632" cm="1">
        <f t="array" ref="G1632">_xlfn.XLOOKUP(Table4[[#This Row],[Customer ID]],Table3[[#All],[Customer ID]],Table3[[#All],[Children]],0)</f>
        <v>1</v>
      </c>
      <c r="H1632" cm="1">
        <f t="array" ref="H1632">_xlfn.XLOOKUP(Table4[[#This Row],[Customer ID]],Table2[[#All],[Customer ID]],Table2[[#All],[BMI]],0)</f>
        <v>28.024999999999999</v>
      </c>
      <c r="I1632" cm="1">
        <f t="array" ref="I1632">_xlfn.XLOOKUP(Table4[[#This Row],[Customer ID]],Table2[[#All],[Customer ID]],Table2[[#All],[HBA1C]],0)</f>
        <v>5</v>
      </c>
      <c r="J1632" t="str">
        <f>_xlfn.XLOOKUP(Table4[[#This Row],[Customer ID]], 'Medical Examination'!A:A, 'Medical Examination'!D:D)</f>
        <v>No</v>
      </c>
      <c r="K1632" t="str">
        <f>_xlfn.XLOOKUP(Table4[[#This Row],[Customer ID]], 'Medical Examination'!A:A, 'Medical Examination'!E:E)</f>
        <v>No</v>
      </c>
      <c r="L1632" t="str">
        <f>_xlfn.XLOOKUP(Table4[[#This Row],[Customer ID]], 'Medical Examination'!A:A, 'Medical Examination'!F:F)</f>
        <v>No</v>
      </c>
      <c r="M1632">
        <f>_xlfn.XLOOKUP(Table4[[#This Row],[Customer ID]], 'Medical Examination'!A:A, 'Medical Examination'!G:G)</f>
        <v>1</v>
      </c>
      <c r="N1632" t="str">
        <f>_xlfn.XLOOKUP(Table4[[#This Row],[Customer ID]], 'Medical Examination'!A:A, 'Medical Examination'!H:H)</f>
        <v>No</v>
      </c>
      <c r="O1632" t="str">
        <f>_xlfn.XLOOKUP(Table4[[#This Row],[Customer ID]], 'Medical Examination'!A:A, 'Medical Examination'!I:I)</f>
        <v>Normal</v>
      </c>
      <c r="P1632" t="str">
        <f>_xlfn.XLOOKUP(Table4[[#This Row],[Customer ID]], 'Medical Examination'!A:A, 'Medical Examination'!J:J)</f>
        <v>Overweight</v>
      </c>
      <c r="Q1632" s="1">
        <f>_xlfn.XLOOKUP(Table4[[#This Row],[Customer ID]], Hospitalisation!A:A, Hospitalisation!E:E)</f>
        <v>6067.13</v>
      </c>
      <c r="R1632" t="str">
        <f>_xlfn.XLOOKUP(Table4[[#This Row],[Customer ID]], Hospitalisation!A:A, Hospitalisation!F:F)</f>
        <v>Tier - 3</v>
      </c>
      <c r="S1632" t="str">
        <f>_xlfn.XLOOKUP(Table4[[#This Row],[Customer ID]], Hospitalisation!A:A, Hospitalisation!G:G)</f>
        <v>Tier - 1</v>
      </c>
      <c r="T1632" t="str">
        <f>_xlfn.XLOOKUP(Table4[[#This Row],[Customer ID]], Hospitalisation!A:A, Hospitalisation!H:H)</f>
        <v>R1016</v>
      </c>
      <c r="U1632" t="str" cm="1">
        <f t="array" ref="U1632">_xlfn.IFS(Table4[[#This Row],[Age]]&lt;=29,"Youth",Table4[[#This Row],[Age]]&lt;=49,"Adults",Table4[[#This Row],[Age]]&gt;=50,"Senior")</f>
        <v>Adults</v>
      </c>
    </row>
    <row r="1633" spans="1:21">
      <c r="A1633" t="s">
        <v>4256</v>
      </c>
      <c r="B1633" t="str">
        <f>_xlfn.XLOOKUP(Table4[[#This Row],[Customer ID]],Table1[[#This Row],[Customer ID]],Table1[[#This Row],[TITLE]],0)</f>
        <v>Mr</v>
      </c>
      <c r="C1633" t="str" cm="1">
        <f t="array" ref="C1633">_xlfn.XLOOKUP(Table4[[#This Row],[Customer ID]],Table1[[#All],[Customer ID]],Table1[[#All],[FIRST NAME]],0)</f>
        <v>Drew L</v>
      </c>
      <c r="D1633" t="str" cm="1">
        <f t="array" ref="D1633">_xlfn.XLOOKUP(Table4[[#This Row],[Customer ID]],Table1[[#All],[Customer ID]],Table1[[#All],[LAST NAME]],0)</f>
        <v>Deppen</v>
      </c>
      <c r="E1633" s="5" cm="1">
        <f t="array" ref="E1633">_xlfn.XLOOKUP(Table4[[#This Row],[Customer ID]],Table3[[#All],[Customer ID]],Table3[[#All],[Date of Birth]],0)</f>
        <v>34646</v>
      </c>
      <c r="F1633" cm="1">
        <f t="array" ref="F1633">_xlfn.XLOOKUP(Table4[[#This Row],[Customer ID]],Table3[[#All],[Customer ID]],Table3[[#All],[Age]],0)</f>
        <v>28</v>
      </c>
      <c r="G1633" cm="1">
        <f t="array" ref="G1633">_xlfn.XLOOKUP(Table4[[#This Row],[Customer ID]],Table3[[#All],[Customer ID]],Table3[[#All],[Children]],0)</f>
        <v>0</v>
      </c>
      <c r="H1633" cm="1">
        <f t="array" ref="H1633">_xlfn.XLOOKUP(Table4[[#This Row],[Customer ID]],Table2[[#All],[Customer ID]],Table2[[#All],[BMI]],0)</f>
        <v>35.090000000000003</v>
      </c>
      <c r="I1633" cm="1">
        <f t="array" ref="I1633">_xlfn.XLOOKUP(Table4[[#This Row],[Customer ID]],Table2[[#All],[Customer ID]],Table2[[#All],[HBA1C]],0)</f>
        <v>5.84</v>
      </c>
      <c r="J1633" t="str">
        <f>_xlfn.XLOOKUP(Table4[[#This Row],[Customer ID]], 'Medical Examination'!A:A, 'Medical Examination'!D:D)</f>
        <v>No</v>
      </c>
      <c r="K1633" t="str">
        <f>_xlfn.XLOOKUP(Table4[[#This Row],[Customer ID]], 'Medical Examination'!A:A, 'Medical Examination'!E:E)</f>
        <v>No</v>
      </c>
      <c r="L1633" t="str">
        <f>_xlfn.XLOOKUP(Table4[[#This Row],[Customer ID]], 'Medical Examination'!A:A, 'Medical Examination'!F:F)</f>
        <v>No</v>
      </c>
      <c r="M1633">
        <f>_xlfn.XLOOKUP(Table4[[#This Row],[Customer ID]], 'Medical Examination'!A:A, 'Medical Examination'!G:G)</f>
        <v>0</v>
      </c>
      <c r="N1633" t="str">
        <f>_xlfn.XLOOKUP(Table4[[#This Row],[Customer ID]], 'Medical Examination'!A:A, 'Medical Examination'!H:H)</f>
        <v>No</v>
      </c>
      <c r="O1633" t="str">
        <f>_xlfn.XLOOKUP(Table4[[#This Row],[Customer ID]], 'Medical Examination'!A:A, 'Medical Examination'!I:I)</f>
        <v>Prediabetes</v>
      </c>
      <c r="P1633" t="str">
        <f>_xlfn.XLOOKUP(Table4[[#This Row],[Customer ID]], 'Medical Examination'!A:A, 'Medical Examination'!J:J)</f>
        <v>Obesity</v>
      </c>
      <c r="Q1633" s="1">
        <f>_xlfn.XLOOKUP(Table4[[#This Row],[Customer ID]], Hospitalisation!A:A, Hospitalisation!E:E)</f>
        <v>6064.37</v>
      </c>
      <c r="R1633" t="str">
        <f>_xlfn.XLOOKUP(Table4[[#This Row],[Customer ID]], Hospitalisation!A:A, Hospitalisation!F:F)</f>
        <v>Tier - 2</v>
      </c>
      <c r="S1633" t="str">
        <f>_xlfn.XLOOKUP(Table4[[#This Row],[Customer ID]], Hospitalisation!A:A, Hospitalisation!G:G)</f>
        <v>Tier - 2</v>
      </c>
      <c r="T1633" t="str">
        <f>_xlfn.XLOOKUP(Table4[[#This Row],[Customer ID]], Hospitalisation!A:A, Hospitalisation!H:H)</f>
        <v>R1011</v>
      </c>
      <c r="U1633" t="str" cm="1">
        <f t="array" ref="U1633">_xlfn.IFS(Table4[[#This Row],[Age]]&lt;=29,"Youth",Table4[[#This Row],[Age]]&lt;=49,"Adults",Table4[[#This Row],[Age]]&gt;=50,"Senior")</f>
        <v>Youth</v>
      </c>
    </row>
    <row r="1634" spans="1:21">
      <c r="A1634" t="s">
        <v>4258</v>
      </c>
      <c r="B1634" t="str">
        <f>_xlfn.XLOOKUP(Table4[[#This Row],[Customer ID]],Table1[[#This Row],[Customer ID]],Table1[[#This Row],[TITLE]],0)</f>
        <v>Ms</v>
      </c>
      <c r="C1634" t="str" cm="1">
        <f t="array" ref="C1634">_xlfn.XLOOKUP(Table4[[#This Row],[Customer ID]],Table1[[#All],[Customer ID]],Table1[[#All],[FIRST NAME]],0)</f>
        <v>Christina</v>
      </c>
      <c r="D1634" t="str" cm="1">
        <f t="array" ref="D1634">_xlfn.XLOOKUP(Table4[[#This Row],[Customer ID]],Table1[[#All],[Customer ID]],Table1[[#All],[LAST NAME]],0)</f>
        <v>Oberndorfer</v>
      </c>
      <c r="E1634" s="5" cm="1">
        <f t="array" ref="E1634">_xlfn.XLOOKUP(Table4[[#This Row],[Customer ID]],Table3[[#All],[Customer ID]],Table3[[#All],[Date of Birth]],0)</f>
        <v>35274</v>
      </c>
      <c r="F1634" cm="1">
        <f t="array" ref="F1634">_xlfn.XLOOKUP(Table4[[#This Row],[Customer ID]],Table3[[#All],[Customer ID]],Table3[[#All],[Age]],0)</f>
        <v>26</v>
      </c>
      <c r="G1634" cm="1">
        <f t="array" ref="G1634">_xlfn.XLOOKUP(Table4[[#This Row],[Customer ID]],Table3[[#All],[Customer ID]],Table3[[#All],[Children]],0)</f>
        <v>0</v>
      </c>
      <c r="H1634" cm="1">
        <f t="array" ref="H1634">_xlfn.XLOOKUP(Table4[[#This Row],[Customer ID]],Table2[[#All],[Customer ID]],Table2[[#All],[BMI]],0)</f>
        <v>34.42</v>
      </c>
      <c r="I1634" cm="1">
        <f t="array" ref="I1634">_xlfn.XLOOKUP(Table4[[#This Row],[Customer ID]],Table2[[#All],[Customer ID]],Table2[[#All],[HBA1C]],0)</f>
        <v>5.21</v>
      </c>
      <c r="J1634" t="str">
        <f>_xlfn.XLOOKUP(Table4[[#This Row],[Customer ID]], 'Medical Examination'!A:A, 'Medical Examination'!D:D)</f>
        <v>Yes</v>
      </c>
      <c r="K1634" t="str">
        <f>_xlfn.XLOOKUP(Table4[[#This Row],[Customer ID]], 'Medical Examination'!A:A, 'Medical Examination'!E:E)</f>
        <v>No</v>
      </c>
      <c r="L1634" t="str">
        <f>_xlfn.XLOOKUP(Table4[[#This Row],[Customer ID]], 'Medical Examination'!A:A, 'Medical Examination'!F:F)</f>
        <v>No</v>
      </c>
      <c r="M1634">
        <f>_xlfn.XLOOKUP(Table4[[#This Row],[Customer ID]], 'Medical Examination'!A:A, 'Medical Examination'!G:G)</f>
        <v>0</v>
      </c>
      <c r="N1634" t="str">
        <f>_xlfn.XLOOKUP(Table4[[#This Row],[Customer ID]], 'Medical Examination'!A:A, 'Medical Examination'!H:H)</f>
        <v>No</v>
      </c>
      <c r="O1634" t="str">
        <f>_xlfn.XLOOKUP(Table4[[#This Row],[Customer ID]], 'Medical Examination'!A:A, 'Medical Examination'!I:I)</f>
        <v>Normal</v>
      </c>
      <c r="P1634" t="str">
        <f>_xlfn.XLOOKUP(Table4[[#This Row],[Customer ID]], 'Medical Examination'!A:A, 'Medical Examination'!J:J)</f>
        <v>Obesity</v>
      </c>
      <c r="Q1634" s="1">
        <f>_xlfn.XLOOKUP(Table4[[#This Row],[Customer ID]], Hospitalisation!A:A, Hospitalisation!E:E)</f>
        <v>6061.8</v>
      </c>
      <c r="R1634" t="str">
        <f>_xlfn.XLOOKUP(Table4[[#This Row],[Customer ID]], Hospitalisation!A:A, Hospitalisation!F:F)</f>
        <v>Tier - 2</v>
      </c>
      <c r="S1634" t="str">
        <f>_xlfn.XLOOKUP(Table4[[#This Row],[Customer ID]], Hospitalisation!A:A, Hospitalisation!G:G)</f>
        <v>Tier - 3</v>
      </c>
      <c r="T1634" t="str">
        <f>_xlfn.XLOOKUP(Table4[[#This Row],[Customer ID]], Hospitalisation!A:A, Hospitalisation!H:H)</f>
        <v>R1012</v>
      </c>
      <c r="U1634" t="str" cm="1">
        <f t="array" ref="U1634">_xlfn.IFS(Table4[[#This Row],[Age]]&lt;=29,"Youth",Table4[[#This Row],[Age]]&lt;=49,"Adults",Table4[[#This Row],[Age]]&gt;=50,"Senior")</f>
        <v>Youth</v>
      </c>
    </row>
    <row r="1635" spans="1:21">
      <c r="A1635" t="s">
        <v>4260</v>
      </c>
      <c r="B1635" t="str">
        <f>_xlfn.XLOOKUP(Table4[[#This Row],[Customer ID]],Table1[[#This Row],[Customer ID]],Table1[[#This Row],[TITLE]],0)</f>
        <v>Mr</v>
      </c>
      <c r="C1635" t="str" cm="1">
        <f t="array" ref="C1635">_xlfn.XLOOKUP(Table4[[#This Row],[Customer ID]],Table1[[#All],[Customer ID]],Table1[[#All],[FIRST NAME]],0)</f>
        <v>Alexander G</v>
      </c>
      <c r="D1635" t="str" cm="1">
        <f t="array" ref="D1635">_xlfn.XLOOKUP(Table4[[#This Row],[Customer ID]],Table1[[#All],[Customer ID]],Table1[[#All],[LAST NAME]],0)</f>
        <v>Hetherington</v>
      </c>
      <c r="E1635" s="5" cm="1">
        <f t="array" ref="E1635">_xlfn.XLOOKUP(Table4[[#This Row],[Customer ID]],Table3[[#All],[Customer ID]],Table3[[#All],[Date of Birth]],0)</f>
        <v>32736</v>
      </c>
      <c r="F1635" cm="1">
        <f t="array" ref="F1635">_xlfn.XLOOKUP(Table4[[#This Row],[Customer ID]],Table3[[#All],[Customer ID]],Table3[[#All],[Age]],0)</f>
        <v>33</v>
      </c>
      <c r="G1635" cm="1">
        <f t="array" ref="G1635">_xlfn.XLOOKUP(Table4[[#This Row],[Customer ID]],Table3[[#All],[Customer ID]],Table3[[#All],[Children]],0)</f>
        <v>4</v>
      </c>
      <c r="H1635" cm="1">
        <f t="array" ref="H1635">_xlfn.XLOOKUP(Table4[[#This Row],[Customer ID]],Table2[[#All],[Customer ID]],Table2[[#All],[BMI]],0)</f>
        <v>29.4</v>
      </c>
      <c r="I1635" cm="1">
        <f t="array" ref="I1635">_xlfn.XLOOKUP(Table4[[#This Row],[Customer ID]],Table2[[#All],[Customer ID]],Table2[[#All],[HBA1C]],0)</f>
        <v>4.26</v>
      </c>
      <c r="J1635" t="str">
        <f>_xlfn.XLOOKUP(Table4[[#This Row],[Customer ID]], 'Medical Examination'!A:A, 'Medical Examination'!D:D)</f>
        <v>No</v>
      </c>
      <c r="K1635" t="str">
        <f>_xlfn.XLOOKUP(Table4[[#This Row],[Customer ID]], 'Medical Examination'!A:A, 'Medical Examination'!E:E)</f>
        <v>No</v>
      </c>
      <c r="L1635" t="str">
        <f>_xlfn.XLOOKUP(Table4[[#This Row],[Customer ID]], 'Medical Examination'!A:A, 'Medical Examination'!F:F)</f>
        <v>No</v>
      </c>
      <c r="M1635">
        <f>_xlfn.XLOOKUP(Table4[[#This Row],[Customer ID]], 'Medical Examination'!A:A, 'Medical Examination'!G:G)</f>
        <v>0</v>
      </c>
      <c r="N1635" t="str">
        <f>_xlfn.XLOOKUP(Table4[[#This Row],[Customer ID]], 'Medical Examination'!A:A, 'Medical Examination'!H:H)</f>
        <v>No</v>
      </c>
      <c r="O1635" t="str">
        <f>_xlfn.XLOOKUP(Table4[[#This Row],[Customer ID]], 'Medical Examination'!A:A, 'Medical Examination'!I:I)</f>
        <v>Normal</v>
      </c>
      <c r="P1635" t="str">
        <f>_xlfn.XLOOKUP(Table4[[#This Row],[Customer ID]], 'Medical Examination'!A:A, 'Medical Examination'!J:J)</f>
        <v>Overweight</v>
      </c>
      <c r="Q1635" s="1">
        <f>_xlfn.XLOOKUP(Table4[[#This Row],[Customer ID]], Hospitalisation!A:A, Hospitalisation!E:E)</f>
        <v>6059.17</v>
      </c>
      <c r="R1635" t="str">
        <f>_xlfn.XLOOKUP(Table4[[#This Row],[Customer ID]], Hospitalisation!A:A, Hospitalisation!F:F)</f>
        <v>Tier - 2</v>
      </c>
      <c r="S1635" t="str">
        <f>_xlfn.XLOOKUP(Table4[[#This Row],[Customer ID]], Hospitalisation!A:A, Hospitalisation!G:G)</f>
        <v>Tier - 1</v>
      </c>
      <c r="T1635" t="str">
        <f>_xlfn.XLOOKUP(Table4[[#This Row],[Customer ID]], Hospitalisation!A:A, Hospitalisation!H:H)</f>
        <v>R1011</v>
      </c>
      <c r="U1635" t="str" cm="1">
        <f t="array" ref="U1635">_xlfn.IFS(Table4[[#This Row],[Age]]&lt;=29,"Youth",Table4[[#This Row],[Age]]&lt;=49,"Adults",Table4[[#This Row],[Age]]&gt;=50,"Senior")</f>
        <v>Adults</v>
      </c>
    </row>
    <row r="1636" spans="1:21">
      <c r="A1636" t="s">
        <v>4263</v>
      </c>
      <c r="B1636" t="str">
        <f>_xlfn.XLOOKUP(Table4[[#This Row],[Customer ID]],Table1[[#This Row],[Customer ID]],Table1[[#This Row],[TITLE]],0)</f>
        <v>Ms</v>
      </c>
      <c r="C1636" t="str" cm="1">
        <f t="array" ref="C1636">_xlfn.XLOOKUP(Table4[[#This Row],[Customer ID]],Table1[[#All],[Customer ID]],Table1[[#All],[FIRST NAME]],0)</f>
        <v>Meaghan</v>
      </c>
      <c r="D1636" t="str" cm="1">
        <f t="array" ref="D1636">_xlfn.XLOOKUP(Table4[[#This Row],[Customer ID]],Table1[[#All],[Customer ID]],Table1[[#All],[LAST NAME]],0)</f>
        <v>Murray</v>
      </c>
      <c r="E1636" s="5" cm="1">
        <f t="array" ref="E1636">_xlfn.XLOOKUP(Table4[[#This Row],[Customer ID]],Table3[[#All],[Customer ID]],Table3[[#All],[Date of Birth]],0)</f>
        <v>29441</v>
      </c>
      <c r="F1636" cm="1">
        <f t="array" ref="F1636">_xlfn.XLOOKUP(Table4[[#This Row],[Customer ID]],Table3[[#All],[Customer ID]],Table3[[#All],[Age]],0)</f>
        <v>42</v>
      </c>
      <c r="G1636" cm="1">
        <f t="array" ref="G1636">_xlfn.XLOOKUP(Table4[[#This Row],[Customer ID]],Table3[[#All],[Customer ID]],Table3[[#All],[Children]],0)</f>
        <v>2</v>
      </c>
      <c r="H1636" cm="1">
        <f t="array" ref="H1636">_xlfn.XLOOKUP(Table4[[#This Row],[Customer ID]],Table2[[#All],[Customer ID]],Table2[[#All],[BMI]],0)</f>
        <v>21.31</v>
      </c>
      <c r="I1636" cm="1">
        <f t="array" ref="I1636">_xlfn.XLOOKUP(Table4[[#This Row],[Customer ID]],Table2[[#All],[Customer ID]],Table2[[#All],[HBA1C]],0)</f>
        <v>4.17</v>
      </c>
      <c r="J1636" t="str">
        <f>_xlfn.XLOOKUP(Table4[[#This Row],[Customer ID]], 'Medical Examination'!A:A, 'Medical Examination'!D:D)</f>
        <v>No</v>
      </c>
      <c r="K1636" t="str">
        <f>_xlfn.XLOOKUP(Table4[[#This Row],[Customer ID]], 'Medical Examination'!A:A, 'Medical Examination'!E:E)</f>
        <v>No</v>
      </c>
      <c r="L1636" t="str">
        <f>_xlfn.XLOOKUP(Table4[[#This Row],[Customer ID]], 'Medical Examination'!A:A, 'Medical Examination'!F:F)</f>
        <v>No</v>
      </c>
      <c r="M1636">
        <f>_xlfn.XLOOKUP(Table4[[#This Row],[Customer ID]], 'Medical Examination'!A:A, 'Medical Examination'!G:G)</f>
        <v>0</v>
      </c>
      <c r="N1636" t="str">
        <f>_xlfn.XLOOKUP(Table4[[#This Row],[Customer ID]], 'Medical Examination'!A:A, 'Medical Examination'!H:H)</f>
        <v>No</v>
      </c>
      <c r="O1636" t="str">
        <f>_xlfn.XLOOKUP(Table4[[#This Row],[Customer ID]], 'Medical Examination'!A:A, 'Medical Examination'!I:I)</f>
        <v>Normal</v>
      </c>
      <c r="P1636" t="str">
        <f>_xlfn.XLOOKUP(Table4[[#This Row],[Customer ID]], 'Medical Examination'!A:A, 'Medical Examination'!J:J)</f>
        <v>Normal Weight</v>
      </c>
      <c r="Q1636" s="1">
        <f>_xlfn.XLOOKUP(Table4[[#This Row],[Customer ID]], Hospitalisation!A:A, Hospitalisation!E:E)</f>
        <v>5993.62</v>
      </c>
      <c r="R1636" t="str">
        <f>_xlfn.XLOOKUP(Table4[[#This Row],[Customer ID]], Hospitalisation!A:A, Hospitalisation!F:F)</f>
        <v>Tier - 2</v>
      </c>
      <c r="S1636" t="str">
        <f>_xlfn.XLOOKUP(Table4[[#This Row],[Customer ID]], Hospitalisation!A:A, Hospitalisation!G:G)</f>
        <v>Tier - 3</v>
      </c>
      <c r="T1636" t="str">
        <f>_xlfn.XLOOKUP(Table4[[#This Row],[Customer ID]], Hospitalisation!A:A, Hospitalisation!H:H)</f>
        <v>R1013</v>
      </c>
      <c r="U1636" t="str" cm="1">
        <f t="array" ref="U1636">_xlfn.IFS(Table4[[#This Row],[Age]]&lt;=29,"Youth",Table4[[#This Row],[Age]]&lt;=49,"Adults",Table4[[#This Row],[Age]]&gt;=50,"Senior")</f>
        <v>Adults</v>
      </c>
    </row>
    <row r="1637" spans="1:21">
      <c r="A1637" t="s">
        <v>4266</v>
      </c>
      <c r="B1637" t="str">
        <f>_xlfn.XLOOKUP(Table4[[#This Row],[Customer ID]],Table1[[#This Row],[Customer ID]],Table1[[#This Row],[TITLE]],0)</f>
        <v>Ms</v>
      </c>
      <c r="C1637" t="str" cm="1">
        <f t="array" ref="C1637">_xlfn.XLOOKUP(Table4[[#This Row],[Customer ID]],Table1[[#All],[Customer ID]],Table1[[#All],[FIRST NAME]],0)</f>
        <v>Kristin</v>
      </c>
      <c r="D1637" t="str" cm="1">
        <f t="array" ref="D1637">_xlfn.XLOOKUP(Table4[[#This Row],[Customer ID]],Table1[[#All],[Customer ID]],Table1[[#All],[LAST NAME]],0)</f>
        <v>Higden</v>
      </c>
      <c r="E1637" s="5" cm="1">
        <f t="array" ref="E1637">_xlfn.XLOOKUP(Table4[[#This Row],[Customer ID]],Table3[[#All],[Customer ID]],Table3[[#All],[Date of Birth]],0)</f>
        <v>27258</v>
      </c>
      <c r="F1637" cm="1">
        <f t="array" ref="F1637">_xlfn.XLOOKUP(Table4[[#This Row],[Customer ID]],Table3[[#All],[Customer ID]],Table3[[#All],[Age]],0)</f>
        <v>48</v>
      </c>
      <c r="G1637" cm="1">
        <f t="array" ref="G1637">_xlfn.XLOOKUP(Table4[[#This Row],[Customer ID]],Table3[[#All],[Customer ID]],Table3[[#All],[Children]],0)</f>
        <v>0</v>
      </c>
      <c r="H1637" cm="1">
        <f t="array" ref="H1637">_xlfn.XLOOKUP(Table4[[#This Row],[Customer ID]],Table2[[#All],[Customer ID]],Table2[[#All],[BMI]],0)</f>
        <v>19.559999999999999</v>
      </c>
      <c r="I1637" cm="1">
        <f t="array" ref="I1637">_xlfn.XLOOKUP(Table4[[#This Row],[Customer ID]],Table2[[#All],[Customer ID]],Table2[[#All],[HBA1C]],0)</f>
        <v>11.96</v>
      </c>
      <c r="J1637" t="str">
        <f>_xlfn.XLOOKUP(Table4[[#This Row],[Customer ID]], 'Medical Examination'!A:A, 'Medical Examination'!D:D)</f>
        <v>No</v>
      </c>
      <c r="K1637" t="str">
        <f>_xlfn.XLOOKUP(Table4[[#This Row],[Customer ID]], 'Medical Examination'!A:A, 'Medical Examination'!E:E)</f>
        <v>No</v>
      </c>
      <c r="L1637" t="str">
        <f>_xlfn.XLOOKUP(Table4[[#This Row],[Customer ID]], 'Medical Examination'!A:A, 'Medical Examination'!F:F)</f>
        <v>No</v>
      </c>
      <c r="M1637">
        <f>_xlfn.XLOOKUP(Table4[[#This Row],[Customer ID]], 'Medical Examination'!A:A, 'Medical Examination'!G:G)</f>
        <v>0</v>
      </c>
      <c r="N1637" t="str">
        <f>_xlfn.XLOOKUP(Table4[[#This Row],[Customer ID]], 'Medical Examination'!A:A, 'Medical Examination'!H:H)</f>
        <v>No</v>
      </c>
      <c r="O1637" t="str">
        <f>_xlfn.XLOOKUP(Table4[[#This Row],[Customer ID]], 'Medical Examination'!A:A, 'Medical Examination'!I:I)</f>
        <v>Diabetes</v>
      </c>
      <c r="P1637" t="str">
        <f>_xlfn.XLOOKUP(Table4[[#This Row],[Customer ID]], 'Medical Examination'!A:A, 'Medical Examination'!J:J)</f>
        <v>Normal Weight</v>
      </c>
      <c r="Q1637" s="1">
        <f>_xlfn.XLOOKUP(Table4[[#This Row],[Customer ID]], Hospitalisation!A:A, Hospitalisation!E:E)</f>
        <v>5990.17</v>
      </c>
      <c r="R1637" t="str">
        <f>_xlfn.XLOOKUP(Table4[[#This Row],[Customer ID]], Hospitalisation!A:A, Hospitalisation!F:F)</f>
        <v>Tier - 2</v>
      </c>
      <c r="S1637" t="str">
        <f>_xlfn.XLOOKUP(Table4[[#This Row],[Customer ID]], Hospitalisation!A:A, Hospitalisation!G:G)</f>
        <v>Tier - 2</v>
      </c>
      <c r="T1637" t="str">
        <f>_xlfn.XLOOKUP(Table4[[#This Row],[Customer ID]], Hospitalisation!A:A, Hospitalisation!H:H)</f>
        <v>R1013</v>
      </c>
      <c r="U1637" t="str" cm="1">
        <f t="array" ref="U1637">_xlfn.IFS(Table4[[#This Row],[Age]]&lt;=29,"Youth",Table4[[#This Row],[Age]]&lt;=49,"Adults",Table4[[#This Row],[Age]]&gt;=50,"Senior")</f>
        <v>Adults</v>
      </c>
    </row>
    <row r="1638" spans="1:21">
      <c r="A1638" t="s">
        <v>4268</v>
      </c>
      <c r="B1638" t="str">
        <f>_xlfn.XLOOKUP(Table4[[#This Row],[Customer ID]],Table1[[#This Row],[Customer ID]],Table1[[#This Row],[TITLE]],0)</f>
        <v>Ms</v>
      </c>
      <c r="C1638" t="str" cm="1">
        <f t="array" ref="C1638">_xlfn.XLOOKUP(Table4[[#This Row],[Customer ID]],Table1[[#All],[Customer ID]],Table1[[#All],[FIRST NAME]],0)</f>
        <v>Andrea K</v>
      </c>
      <c r="D1638" t="str" cm="1">
        <f t="array" ref="D1638">_xlfn.XLOOKUP(Table4[[#This Row],[Customer ID]],Table1[[#All],[Customer ID]],Table1[[#All],[LAST NAME]],0)</f>
        <v>Rediger</v>
      </c>
      <c r="E1638" s="5" cm="1">
        <f t="array" ref="E1638">_xlfn.XLOOKUP(Table4[[#This Row],[Customer ID]],Table3[[#All],[Customer ID]],Table3[[#All],[Date of Birth]],0)</f>
        <v>32304</v>
      </c>
      <c r="F1638" cm="1">
        <f t="array" ref="F1638">_xlfn.XLOOKUP(Table4[[#This Row],[Customer ID]],Table3[[#All],[Customer ID]],Table3[[#All],[Age]],0)</f>
        <v>34</v>
      </c>
      <c r="G1638" cm="1">
        <f t="array" ref="G1638">_xlfn.XLOOKUP(Table4[[#This Row],[Customer ID]],Table3[[#All],[Customer ID]],Table3[[#All],[Children]],0)</f>
        <v>2</v>
      </c>
      <c r="H1638" cm="1">
        <f t="array" ref="H1638">_xlfn.XLOOKUP(Table4[[#This Row],[Customer ID]],Table2[[#All],[Customer ID]],Table2[[#All],[BMI]],0)</f>
        <v>37.335000000000001</v>
      </c>
      <c r="I1638" cm="1">
        <f t="array" ref="I1638">_xlfn.XLOOKUP(Table4[[#This Row],[Customer ID]],Table2[[#All],[Customer ID]],Table2[[#All],[HBA1C]],0)</f>
        <v>6.26</v>
      </c>
      <c r="J1638" t="str">
        <f>_xlfn.XLOOKUP(Table4[[#This Row],[Customer ID]], 'Medical Examination'!A:A, 'Medical Examination'!D:D)</f>
        <v>Yes</v>
      </c>
      <c r="K1638" t="str">
        <f>_xlfn.XLOOKUP(Table4[[#This Row],[Customer ID]], 'Medical Examination'!A:A, 'Medical Examination'!E:E)</f>
        <v>No</v>
      </c>
      <c r="L1638" t="str">
        <f>_xlfn.XLOOKUP(Table4[[#This Row],[Customer ID]], 'Medical Examination'!A:A, 'Medical Examination'!F:F)</f>
        <v>No</v>
      </c>
      <c r="M1638">
        <f>_xlfn.XLOOKUP(Table4[[#This Row],[Customer ID]], 'Medical Examination'!A:A, 'Medical Examination'!G:G)</f>
        <v>1</v>
      </c>
      <c r="N1638" t="str">
        <f>_xlfn.XLOOKUP(Table4[[#This Row],[Customer ID]], 'Medical Examination'!A:A, 'Medical Examination'!H:H)</f>
        <v>No</v>
      </c>
      <c r="O1638" t="str">
        <f>_xlfn.XLOOKUP(Table4[[#This Row],[Customer ID]], 'Medical Examination'!A:A, 'Medical Examination'!I:I)</f>
        <v>Prediabetes</v>
      </c>
      <c r="P1638" t="str">
        <f>_xlfn.XLOOKUP(Table4[[#This Row],[Customer ID]], 'Medical Examination'!A:A, 'Medical Examination'!J:J)</f>
        <v>Obesity</v>
      </c>
      <c r="Q1638" s="1">
        <f>_xlfn.XLOOKUP(Table4[[#This Row],[Customer ID]], Hospitalisation!A:A, Hospitalisation!E:E)</f>
        <v>5989.52</v>
      </c>
      <c r="R1638" t="str">
        <f>_xlfn.XLOOKUP(Table4[[#This Row],[Customer ID]], Hospitalisation!A:A, Hospitalisation!F:F)</f>
        <v>Tier - 2</v>
      </c>
      <c r="S1638" t="str">
        <f>_xlfn.XLOOKUP(Table4[[#This Row],[Customer ID]], Hospitalisation!A:A, Hospitalisation!G:G)</f>
        <v>Tier - 1</v>
      </c>
      <c r="T1638" t="str">
        <f>_xlfn.XLOOKUP(Table4[[#This Row],[Customer ID]], Hospitalisation!A:A, Hospitalisation!H:H)</f>
        <v>R1012</v>
      </c>
      <c r="U1638" t="str" cm="1">
        <f t="array" ref="U1638">_xlfn.IFS(Table4[[#This Row],[Age]]&lt;=29,"Youth",Table4[[#This Row],[Age]]&lt;=49,"Adults",Table4[[#This Row],[Age]]&gt;=50,"Senior")</f>
        <v>Adults</v>
      </c>
    </row>
    <row r="1639" spans="1:21">
      <c r="A1639" t="s">
        <v>4271</v>
      </c>
      <c r="B1639" t="str">
        <f>_xlfn.XLOOKUP(Table4[[#This Row],[Customer ID]],Table1[[#This Row],[Customer ID]],Table1[[#This Row],[TITLE]],0)</f>
        <v>Ms</v>
      </c>
      <c r="C1639" t="str" cm="1">
        <f t="array" ref="C1639">_xlfn.XLOOKUP(Table4[[#This Row],[Customer ID]],Table1[[#All],[Customer ID]],Table1[[#All],[FIRST NAME]],0)</f>
        <v>Kris</v>
      </c>
      <c r="D1639" t="str" cm="1">
        <f t="array" ref="D1639">_xlfn.XLOOKUP(Table4[[#This Row],[Customer ID]],Table1[[#All],[Customer ID]],Table1[[#All],[LAST NAME]],0)</f>
        <v>Huff</v>
      </c>
      <c r="E1639" s="5" cm="1">
        <f t="array" ref="E1639">_xlfn.XLOOKUP(Table4[[#This Row],[Customer ID]],Table3[[#All],[Customer ID]],Table3[[#All],[Date of Birth]],0)</f>
        <v>27313</v>
      </c>
      <c r="F1639" cm="1">
        <f t="array" ref="F1639">_xlfn.XLOOKUP(Table4[[#This Row],[Customer ID]],Table3[[#All],[Customer ID]],Table3[[#All],[Age]],0)</f>
        <v>48</v>
      </c>
      <c r="G1639" cm="1">
        <f t="array" ref="G1639">_xlfn.XLOOKUP(Table4[[#This Row],[Customer ID]],Table3[[#All],[Customer ID]],Table3[[#All],[Children]],0)</f>
        <v>0</v>
      </c>
      <c r="H1639" cm="1">
        <f t="array" ref="H1639">_xlfn.XLOOKUP(Table4[[#This Row],[Customer ID]],Table2[[#All],[Customer ID]],Table2[[#All],[BMI]],0)</f>
        <v>19.53</v>
      </c>
      <c r="I1639" cm="1">
        <f t="array" ref="I1639">_xlfn.XLOOKUP(Table4[[#This Row],[Customer ID]],Table2[[#All],[Customer ID]],Table2[[#All],[HBA1C]],0)</f>
        <v>11.68</v>
      </c>
      <c r="J1639" t="str">
        <f>_xlfn.XLOOKUP(Table4[[#This Row],[Customer ID]], 'Medical Examination'!A:A, 'Medical Examination'!D:D)</f>
        <v>No</v>
      </c>
      <c r="K1639" t="str">
        <f>_xlfn.XLOOKUP(Table4[[#This Row],[Customer ID]], 'Medical Examination'!A:A, 'Medical Examination'!E:E)</f>
        <v>No</v>
      </c>
      <c r="L1639" t="str">
        <f>_xlfn.XLOOKUP(Table4[[#This Row],[Customer ID]], 'Medical Examination'!A:A, 'Medical Examination'!F:F)</f>
        <v>No</v>
      </c>
      <c r="M1639">
        <f>_xlfn.XLOOKUP(Table4[[#This Row],[Customer ID]], 'Medical Examination'!A:A, 'Medical Examination'!G:G)</f>
        <v>0</v>
      </c>
      <c r="N1639" t="str">
        <f>_xlfn.XLOOKUP(Table4[[#This Row],[Customer ID]], 'Medical Examination'!A:A, 'Medical Examination'!H:H)</f>
        <v>No</v>
      </c>
      <c r="O1639" t="str">
        <f>_xlfn.XLOOKUP(Table4[[#This Row],[Customer ID]], 'Medical Examination'!A:A, 'Medical Examination'!I:I)</f>
        <v>Diabetes</v>
      </c>
      <c r="P1639" t="str">
        <f>_xlfn.XLOOKUP(Table4[[#This Row],[Customer ID]], 'Medical Examination'!A:A, 'Medical Examination'!J:J)</f>
        <v>Normal Weight</v>
      </c>
      <c r="Q1639" s="1">
        <f>_xlfn.XLOOKUP(Table4[[#This Row],[Customer ID]], Hospitalisation!A:A, Hospitalisation!E:E)</f>
        <v>5979.99</v>
      </c>
      <c r="R1639" t="str">
        <f>_xlfn.XLOOKUP(Table4[[#This Row],[Customer ID]], Hospitalisation!A:A, Hospitalisation!F:F)</f>
        <v>Tier - 2</v>
      </c>
      <c r="S1639" t="str">
        <f>_xlfn.XLOOKUP(Table4[[#This Row],[Customer ID]], Hospitalisation!A:A, Hospitalisation!G:G)</f>
        <v>Tier - 3</v>
      </c>
      <c r="T1639" t="str">
        <f>_xlfn.XLOOKUP(Table4[[#This Row],[Customer ID]], Hospitalisation!A:A, Hospitalisation!H:H)</f>
        <v>R1013</v>
      </c>
      <c r="U1639" t="str" cm="1">
        <f t="array" ref="U1639">_xlfn.IFS(Table4[[#This Row],[Age]]&lt;=29,"Youth",Table4[[#This Row],[Age]]&lt;=49,"Adults",Table4[[#This Row],[Age]]&gt;=50,"Senior")</f>
        <v>Adults</v>
      </c>
    </row>
    <row r="1640" spans="1:21">
      <c r="A1640" t="s">
        <v>4273</v>
      </c>
      <c r="B1640" t="str">
        <f>_xlfn.XLOOKUP(Table4[[#This Row],[Customer ID]],Table1[[#This Row],[Customer ID]],Table1[[#This Row],[TITLE]],0)</f>
        <v>Mr</v>
      </c>
      <c r="C1640" t="str" cm="1">
        <f t="array" ref="C1640">_xlfn.XLOOKUP(Table4[[#This Row],[Customer ID]],Table1[[#All],[Customer ID]],Table1[[#All],[FIRST NAME]],0)</f>
        <v>Alden W</v>
      </c>
      <c r="D1640" t="str" cm="1">
        <f t="array" ref="D1640">_xlfn.XLOOKUP(Table4[[#This Row],[Customer ID]],Table1[[#All],[Customer ID]],Table1[[#All],[LAST NAME]],0)</f>
        <v>Hall</v>
      </c>
      <c r="E1640" s="5" cm="1">
        <f t="array" ref="E1640">_xlfn.XLOOKUP(Table4[[#This Row],[Customer ID]],Table3[[#All],[Customer ID]],Table3[[#All],[Date of Birth]],0)</f>
        <v>29504</v>
      </c>
      <c r="F1640" cm="1">
        <f t="array" ref="F1640">_xlfn.XLOOKUP(Table4[[#This Row],[Customer ID]],Table3[[#All],[Customer ID]],Table3[[#All],[Age]],0)</f>
        <v>42</v>
      </c>
      <c r="G1640" cm="1">
        <f t="array" ref="G1640">_xlfn.XLOOKUP(Table4[[#This Row],[Customer ID]],Table3[[#All],[Customer ID]],Table3[[#All],[Children]],0)</f>
        <v>0</v>
      </c>
      <c r="H1640" cm="1">
        <f t="array" ref="H1640">_xlfn.XLOOKUP(Table4[[#This Row],[Customer ID]],Table2[[#All],[Customer ID]],Table2[[#All],[BMI]],0)</f>
        <v>34.1</v>
      </c>
      <c r="I1640" cm="1">
        <f t="array" ref="I1640">_xlfn.XLOOKUP(Table4[[#This Row],[Customer ID]],Table2[[#All],[Customer ID]],Table2[[#All],[HBA1C]],0)</f>
        <v>5.16</v>
      </c>
      <c r="J1640" t="str">
        <f>_xlfn.XLOOKUP(Table4[[#This Row],[Customer ID]], 'Medical Examination'!A:A, 'Medical Examination'!D:D)</f>
        <v>No</v>
      </c>
      <c r="K1640" t="str">
        <f>_xlfn.XLOOKUP(Table4[[#This Row],[Customer ID]], 'Medical Examination'!A:A, 'Medical Examination'!E:E)</f>
        <v>No</v>
      </c>
      <c r="L1640" t="str">
        <f>_xlfn.XLOOKUP(Table4[[#This Row],[Customer ID]], 'Medical Examination'!A:A, 'Medical Examination'!F:F)</f>
        <v>No</v>
      </c>
      <c r="M1640">
        <f>_xlfn.XLOOKUP(Table4[[#This Row],[Customer ID]], 'Medical Examination'!A:A, 'Medical Examination'!G:G)</f>
        <v>0</v>
      </c>
      <c r="N1640" t="str">
        <f>_xlfn.XLOOKUP(Table4[[#This Row],[Customer ID]], 'Medical Examination'!A:A, 'Medical Examination'!H:H)</f>
        <v>No</v>
      </c>
      <c r="O1640" t="str">
        <f>_xlfn.XLOOKUP(Table4[[#This Row],[Customer ID]], 'Medical Examination'!A:A, 'Medical Examination'!I:I)</f>
        <v>Normal</v>
      </c>
      <c r="P1640" t="str">
        <f>_xlfn.XLOOKUP(Table4[[#This Row],[Customer ID]], 'Medical Examination'!A:A, 'Medical Examination'!J:J)</f>
        <v>Obesity</v>
      </c>
      <c r="Q1640" s="1">
        <f>_xlfn.XLOOKUP(Table4[[#This Row],[Customer ID]], Hospitalisation!A:A, Hospitalisation!E:E)</f>
        <v>5979.73</v>
      </c>
      <c r="R1640" t="str">
        <f>_xlfn.XLOOKUP(Table4[[#This Row],[Customer ID]], Hospitalisation!A:A, Hospitalisation!F:F)</f>
        <v>Tier - 2</v>
      </c>
      <c r="S1640" t="str">
        <f>_xlfn.XLOOKUP(Table4[[#This Row],[Customer ID]], Hospitalisation!A:A, Hospitalisation!G:G)</f>
        <v>Tier - 2</v>
      </c>
      <c r="T1640" t="str">
        <f>_xlfn.XLOOKUP(Table4[[#This Row],[Customer ID]], Hospitalisation!A:A, Hospitalisation!H:H)</f>
        <v>R1011</v>
      </c>
      <c r="U1640" t="str" cm="1">
        <f t="array" ref="U1640">_xlfn.IFS(Table4[[#This Row],[Age]]&lt;=29,"Youth",Table4[[#This Row],[Age]]&lt;=49,"Adults",Table4[[#This Row],[Age]]&gt;=50,"Senior")</f>
        <v>Adults</v>
      </c>
    </row>
    <row r="1641" spans="1:21">
      <c r="A1641" t="s">
        <v>4275</v>
      </c>
      <c r="B1641" t="str">
        <f>_xlfn.XLOOKUP(Table4[[#This Row],[Customer ID]],Table1[[#This Row],[Customer ID]],Table1[[#This Row],[TITLE]],0)</f>
        <v>Ms</v>
      </c>
      <c r="C1641" t="str" cm="1">
        <f t="array" ref="C1641">_xlfn.XLOOKUP(Table4[[#This Row],[Customer ID]],Table1[[#All],[Customer ID]],Table1[[#All],[FIRST NAME]],0)</f>
        <v>Suzanne M</v>
      </c>
      <c r="D1641" t="str" cm="1">
        <f t="array" ref="D1641">_xlfn.XLOOKUP(Table4[[#This Row],[Customer ID]],Table1[[#All],[Customer ID]],Table1[[#All],[LAST NAME]],0)</f>
        <v>Grise</v>
      </c>
      <c r="E1641" s="5" cm="1">
        <f t="array" ref="E1641">_xlfn.XLOOKUP(Table4[[#This Row],[Customer ID]],Table3[[#All],[Customer ID]],Table3[[#All],[Date of Birth]],0)</f>
        <v>25744</v>
      </c>
      <c r="F1641" cm="1">
        <f t="array" ref="F1641">_xlfn.XLOOKUP(Table4[[#This Row],[Customer ID]],Table3[[#All],[Customer ID]],Table3[[#All],[Age]],0)</f>
        <v>52</v>
      </c>
      <c r="G1641" cm="1">
        <f t="array" ref="G1641">_xlfn.XLOOKUP(Table4[[#This Row],[Customer ID]],Table3[[#All],[Customer ID]],Table3[[#All],[Children]],0)</f>
        <v>0</v>
      </c>
      <c r="H1641" cm="1">
        <f t="array" ref="H1641">_xlfn.XLOOKUP(Table4[[#This Row],[Customer ID]],Table2[[#All],[Customer ID]],Table2[[#All],[BMI]],0)</f>
        <v>16.5</v>
      </c>
      <c r="I1641" cm="1">
        <f t="array" ref="I1641">_xlfn.XLOOKUP(Table4[[#This Row],[Customer ID]],Table2[[#All],[Customer ID]],Table2[[#All],[HBA1C]],0)</f>
        <v>6.9</v>
      </c>
      <c r="J1641" t="str">
        <f>_xlfn.XLOOKUP(Table4[[#This Row],[Customer ID]], 'Medical Examination'!A:A, 'Medical Examination'!D:D)</f>
        <v>Yes</v>
      </c>
      <c r="K1641" t="str">
        <f>_xlfn.XLOOKUP(Table4[[#This Row],[Customer ID]], 'Medical Examination'!A:A, 'Medical Examination'!E:E)</f>
        <v>No</v>
      </c>
      <c r="L1641" t="str">
        <f>_xlfn.XLOOKUP(Table4[[#This Row],[Customer ID]], 'Medical Examination'!A:A, 'Medical Examination'!F:F)</f>
        <v>No</v>
      </c>
      <c r="M1641">
        <f>_xlfn.XLOOKUP(Table4[[#This Row],[Customer ID]], 'Medical Examination'!A:A, 'Medical Examination'!G:G)</f>
        <v>2</v>
      </c>
      <c r="N1641" t="str">
        <f>_xlfn.XLOOKUP(Table4[[#This Row],[Customer ID]], 'Medical Examination'!A:A, 'Medical Examination'!H:H)</f>
        <v>No</v>
      </c>
      <c r="O1641" t="str">
        <f>_xlfn.XLOOKUP(Table4[[#This Row],[Customer ID]], 'Medical Examination'!A:A, 'Medical Examination'!I:I)</f>
        <v>Diabetes</v>
      </c>
      <c r="P1641" t="str">
        <f>_xlfn.XLOOKUP(Table4[[#This Row],[Customer ID]], 'Medical Examination'!A:A, 'Medical Examination'!J:J)</f>
        <v>Underweight</v>
      </c>
      <c r="Q1641" s="1">
        <f>_xlfn.XLOOKUP(Table4[[#This Row],[Customer ID]], Hospitalisation!A:A, Hospitalisation!E:E)</f>
        <v>5979.66</v>
      </c>
      <c r="R1641" t="str">
        <f>_xlfn.XLOOKUP(Table4[[#This Row],[Customer ID]], Hospitalisation!A:A, Hospitalisation!F:F)</f>
        <v>Tier - 2</v>
      </c>
      <c r="S1641" t="str">
        <f>_xlfn.XLOOKUP(Table4[[#This Row],[Customer ID]], Hospitalisation!A:A, Hospitalisation!G:G)</f>
        <v>Tier - 3</v>
      </c>
      <c r="T1641" t="str">
        <f>_xlfn.XLOOKUP(Table4[[#This Row],[Customer ID]], Hospitalisation!A:A, Hospitalisation!H:H)</f>
        <v>R1013</v>
      </c>
      <c r="U1641" t="str" cm="1">
        <f t="array" ref="U1641">_xlfn.IFS(Table4[[#This Row],[Age]]&lt;=29,"Youth",Table4[[#This Row],[Age]]&lt;=49,"Adults",Table4[[#This Row],[Age]]&gt;=50,"Senior")</f>
        <v>Senior</v>
      </c>
    </row>
    <row r="1642" spans="1:21">
      <c r="A1642" t="s">
        <v>4278</v>
      </c>
      <c r="B1642" t="str">
        <f>_xlfn.XLOOKUP(Table4[[#This Row],[Customer ID]],Table1[[#This Row],[Customer ID]],Table1[[#This Row],[TITLE]],0)</f>
        <v>Ms</v>
      </c>
      <c r="C1642" t="str" cm="1">
        <f t="array" ref="C1642">_xlfn.XLOOKUP(Table4[[#This Row],[Customer ID]],Table1[[#All],[Customer ID]],Table1[[#All],[FIRST NAME]],0)</f>
        <v>Heidi Z</v>
      </c>
      <c r="D1642" t="str" cm="1">
        <f t="array" ref="D1642">_xlfn.XLOOKUP(Table4[[#This Row],[Customer ID]],Table1[[#All],[Customer ID]],Table1[[#All],[LAST NAME]],0)</f>
        <v>Skildum</v>
      </c>
      <c r="E1642" s="5" cm="1">
        <f t="array" ref="E1642">_xlfn.XLOOKUP(Table4[[#This Row],[Customer ID]],Table3[[#All],[Customer ID]],Table3[[#All],[Date of Birth]],0)</f>
        <v>30997</v>
      </c>
      <c r="F1642" cm="1">
        <f t="array" ref="F1642">_xlfn.XLOOKUP(Table4[[#This Row],[Customer ID]],Table3[[#All],[Customer ID]],Table3[[#All],[Age]],0)</f>
        <v>38</v>
      </c>
      <c r="G1642" cm="1">
        <f t="array" ref="G1642">_xlfn.XLOOKUP(Table4[[#This Row],[Customer ID]],Table3[[#All],[Customer ID]],Table3[[#All],[Children]],0)</f>
        <v>1</v>
      </c>
      <c r="H1642" cm="1">
        <f t="array" ref="H1642">_xlfn.XLOOKUP(Table4[[#This Row],[Customer ID]],Table2[[#All],[Customer ID]],Table2[[#All],[BMI]],0)</f>
        <v>30.69</v>
      </c>
      <c r="I1642" cm="1">
        <f t="array" ref="I1642">_xlfn.XLOOKUP(Table4[[#This Row],[Customer ID]],Table2[[#All],[Customer ID]],Table2[[#All],[HBA1C]],0)</f>
        <v>4.83</v>
      </c>
      <c r="J1642" t="str">
        <f>_xlfn.XLOOKUP(Table4[[#This Row],[Customer ID]], 'Medical Examination'!A:A, 'Medical Examination'!D:D)</f>
        <v>No</v>
      </c>
      <c r="K1642" t="str">
        <f>_xlfn.XLOOKUP(Table4[[#This Row],[Customer ID]], 'Medical Examination'!A:A, 'Medical Examination'!E:E)</f>
        <v>No</v>
      </c>
      <c r="L1642" t="str">
        <f>_xlfn.XLOOKUP(Table4[[#This Row],[Customer ID]], 'Medical Examination'!A:A, 'Medical Examination'!F:F)</f>
        <v>No</v>
      </c>
      <c r="M1642">
        <f>_xlfn.XLOOKUP(Table4[[#This Row],[Customer ID]], 'Medical Examination'!A:A, 'Medical Examination'!G:G)</f>
        <v>1</v>
      </c>
      <c r="N1642" t="str">
        <f>_xlfn.XLOOKUP(Table4[[#This Row],[Customer ID]], 'Medical Examination'!A:A, 'Medical Examination'!H:H)</f>
        <v>No</v>
      </c>
      <c r="O1642" t="str">
        <f>_xlfn.XLOOKUP(Table4[[#This Row],[Customer ID]], 'Medical Examination'!A:A, 'Medical Examination'!I:I)</f>
        <v>Normal</v>
      </c>
      <c r="P1642" t="str">
        <f>_xlfn.XLOOKUP(Table4[[#This Row],[Customer ID]], 'Medical Examination'!A:A, 'Medical Examination'!J:J)</f>
        <v>Obesity</v>
      </c>
      <c r="Q1642" s="1">
        <f>_xlfn.XLOOKUP(Table4[[#This Row],[Customer ID]], Hospitalisation!A:A, Hospitalisation!E:E)</f>
        <v>5976.83</v>
      </c>
      <c r="R1642" t="str">
        <f>_xlfn.XLOOKUP(Table4[[#This Row],[Customer ID]], Hospitalisation!A:A, Hospitalisation!F:F)</f>
        <v>Tier - 2</v>
      </c>
      <c r="S1642" t="str">
        <f>_xlfn.XLOOKUP(Table4[[#This Row],[Customer ID]], Hospitalisation!A:A, Hospitalisation!G:G)</f>
        <v>Tier - 2</v>
      </c>
      <c r="T1642" t="str">
        <f>_xlfn.XLOOKUP(Table4[[#This Row],[Customer ID]], Hospitalisation!A:A, Hospitalisation!H:H)</f>
        <v>R1013</v>
      </c>
      <c r="U1642" t="str" cm="1">
        <f t="array" ref="U1642">_xlfn.IFS(Table4[[#This Row],[Age]]&lt;=29,"Youth",Table4[[#This Row],[Age]]&lt;=49,"Adults",Table4[[#This Row],[Age]]&gt;=50,"Senior")</f>
        <v>Adults</v>
      </c>
    </row>
    <row r="1643" spans="1:21">
      <c r="A1643" t="s">
        <v>4281</v>
      </c>
      <c r="B1643" t="str">
        <f>_xlfn.XLOOKUP(Table4[[#This Row],[Customer ID]],Table1[[#This Row],[Customer ID]],Table1[[#This Row],[TITLE]],0)</f>
        <v>Ms</v>
      </c>
      <c r="C1643" t="str" cm="1">
        <f t="array" ref="C1643">_xlfn.XLOOKUP(Table4[[#This Row],[Customer ID]],Table1[[#All],[Customer ID]],Table1[[#All],[FIRST NAME]],0)</f>
        <v>Carolyn</v>
      </c>
      <c r="D1643" t="str" cm="1">
        <f t="array" ref="D1643">_xlfn.XLOOKUP(Table4[[#This Row],[Customer ID]],Table1[[#All],[Customer ID]],Table1[[#All],[LAST NAME]],0)</f>
        <v>Yang</v>
      </c>
      <c r="E1643" s="5" cm="1">
        <f t="array" ref="E1643">_xlfn.XLOOKUP(Table4[[#This Row],[Customer ID]],Table3[[#All],[Customer ID]],Table3[[#All],[Date of Birth]],0)</f>
        <v>30944</v>
      </c>
      <c r="F1643" cm="1">
        <f t="array" ref="F1643">_xlfn.XLOOKUP(Table4[[#This Row],[Customer ID]],Table3[[#All],[Customer ID]],Table3[[#All],[Age]],0)</f>
        <v>38</v>
      </c>
      <c r="G1643" cm="1">
        <f t="array" ref="G1643">_xlfn.XLOOKUP(Table4[[#This Row],[Customer ID]],Table3[[#All],[Customer ID]],Table3[[#All],[Children]],0)</f>
        <v>1</v>
      </c>
      <c r="H1643" cm="1">
        <f t="array" ref="H1643">_xlfn.XLOOKUP(Table4[[#This Row],[Customer ID]],Table2[[#All],[Customer ID]],Table2[[#All],[BMI]],0)</f>
        <v>28.93</v>
      </c>
      <c r="I1643" cm="1">
        <f t="array" ref="I1643">_xlfn.XLOOKUP(Table4[[#This Row],[Customer ID]],Table2[[#All],[Customer ID]],Table2[[#All],[HBA1C]],0)</f>
        <v>4.87</v>
      </c>
      <c r="J1643" t="str">
        <f>_xlfn.XLOOKUP(Table4[[#This Row],[Customer ID]], 'Medical Examination'!A:A, 'Medical Examination'!D:D)</f>
        <v>No</v>
      </c>
      <c r="K1643" t="str">
        <f>_xlfn.XLOOKUP(Table4[[#This Row],[Customer ID]], 'Medical Examination'!A:A, 'Medical Examination'!E:E)</f>
        <v>No</v>
      </c>
      <c r="L1643" t="str">
        <f>_xlfn.XLOOKUP(Table4[[#This Row],[Customer ID]], 'Medical Examination'!A:A, 'Medical Examination'!F:F)</f>
        <v>No</v>
      </c>
      <c r="M1643">
        <f>_xlfn.XLOOKUP(Table4[[#This Row],[Customer ID]], 'Medical Examination'!A:A, 'Medical Examination'!G:G)</f>
        <v>1</v>
      </c>
      <c r="N1643" t="str">
        <f>_xlfn.XLOOKUP(Table4[[#This Row],[Customer ID]], 'Medical Examination'!A:A, 'Medical Examination'!H:H)</f>
        <v>No</v>
      </c>
      <c r="O1643" t="str">
        <f>_xlfn.XLOOKUP(Table4[[#This Row],[Customer ID]], 'Medical Examination'!A:A, 'Medical Examination'!I:I)</f>
        <v>Normal</v>
      </c>
      <c r="P1643" t="str">
        <f>_xlfn.XLOOKUP(Table4[[#This Row],[Customer ID]], 'Medical Examination'!A:A, 'Medical Examination'!J:J)</f>
        <v>Overweight</v>
      </c>
      <c r="Q1643" s="1">
        <f>_xlfn.XLOOKUP(Table4[[#This Row],[Customer ID]], Hospitalisation!A:A, Hospitalisation!E:E)</f>
        <v>5974.38</v>
      </c>
      <c r="R1643" t="str">
        <f>_xlfn.XLOOKUP(Table4[[#This Row],[Customer ID]], Hospitalisation!A:A, Hospitalisation!F:F)</f>
        <v>Tier - 2</v>
      </c>
      <c r="S1643" t="str">
        <f>_xlfn.XLOOKUP(Table4[[#This Row],[Customer ID]], Hospitalisation!A:A, Hospitalisation!G:G)</f>
        <v>Tier - 3</v>
      </c>
      <c r="T1643" t="str">
        <f>_xlfn.XLOOKUP(Table4[[#This Row],[Customer ID]], Hospitalisation!A:A, Hospitalisation!H:H)</f>
        <v>R1013</v>
      </c>
      <c r="U1643" t="str" cm="1">
        <f t="array" ref="U1643">_xlfn.IFS(Table4[[#This Row],[Age]]&lt;=29,"Youth",Table4[[#This Row],[Age]]&lt;=49,"Adults",Table4[[#This Row],[Age]]&gt;=50,"Senior")</f>
        <v>Adults</v>
      </c>
    </row>
    <row r="1644" spans="1:21">
      <c r="A1644" t="s">
        <v>4282</v>
      </c>
      <c r="B1644" t="str">
        <f>_xlfn.XLOOKUP(Table4[[#This Row],[Customer ID]],Table1[[#This Row],[Customer ID]],Table1[[#This Row],[TITLE]],0)</f>
        <v>Ms</v>
      </c>
      <c r="C1644" t="str" cm="1">
        <f t="array" ref="C1644">_xlfn.XLOOKUP(Table4[[#This Row],[Customer ID]],Table1[[#All],[Customer ID]],Table1[[#All],[FIRST NAME]],0)</f>
        <v>Sabine</v>
      </c>
      <c r="D1644" t="str" cm="1">
        <f t="array" ref="D1644">_xlfn.XLOOKUP(Table4[[#This Row],[Customer ID]],Table1[[#All],[Customer ID]],Table1[[#All],[LAST NAME]],0)</f>
        <v>Fischer-Daly</v>
      </c>
      <c r="E1644" s="5" cm="1">
        <f t="array" ref="E1644">_xlfn.XLOOKUP(Table4[[#This Row],[Customer ID]],Table3[[#All],[Customer ID]],Table3[[#All],[Date of Birth]],0)</f>
        <v>32711</v>
      </c>
      <c r="F1644" cm="1">
        <f t="array" ref="F1644">_xlfn.XLOOKUP(Table4[[#This Row],[Customer ID]],Table3[[#All],[Customer ID]],Table3[[#All],[Age]],0)</f>
        <v>33</v>
      </c>
      <c r="G1644" cm="1">
        <f t="array" ref="G1644">_xlfn.XLOOKUP(Table4[[#This Row],[Customer ID]],Table3[[#All],[Customer ID]],Table3[[#All],[Children]],0)</f>
        <v>3</v>
      </c>
      <c r="H1644" cm="1">
        <f t="array" ref="H1644">_xlfn.XLOOKUP(Table4[[#This Row],[Customer ID]],Table2[[#All],[Customer ID]],Table2[[#All],[BMI]],0)</f>
        <v>38.9</v>
      </c>
      <c r="I1644" cm="1">
        <f t="array" ref="I1644">_xlfn.XLOOKUP(Table4[[#This Row],[Customer ID]],Table2[[#All],[Customer ID]],Table2[[#All],[HBA1C]],0)</f>
        <v>4.28</v>
      </c>
      <c r="J1644" t="str">
        <f>_xlfn.XLOOKUP(Table4[[#This Row],[Customer ID]], 'Medical Examination'!A:A, 'Medical Examination'!D:D)</f>
        <v>No</v>
      </c>
      <c r="K1644" t="str">
        <f>_xlfn.XLOOKUP(Table4[[#This Row],[Customer ID]], 'Medical Examination'!A:A, 'Medical Examination'!E:E)</f>
        <v>No</v>
      </c>
      <c r="L1644" t="str">
        <f>_xlfn.XLOOKUP(Table4[[#This Row],[Customer ID]], 'Medical Examination'!A:A, 'Medical Examination'!F:F)</f>
        <v>No</v>
      </c>
      <c r="M1644">
        <f>_xlfn.XLOOKUP(Table4[[#This Row],[Customer ID]], 'Medical Examination'!A:A, 'Medical Examination'!G:G)</f>
        <v>0</v>
      </c>
      <c r="N1644" t="str">
        <f>_xlfn.XLOOKUP(Table4[[#This Row],[Customer ID]], 'Medical Examination'!A:A, 'Medical Examination'!H:H)</f>
        <v>No</v>
      </c>
      <c r="O1644" t="str">
        <f>_xlfn.XLOOKUP(Table4[[#This Row],[Customer ID]], 'Medical Examination'!A:A, 'Medical Examination'!I:I)</f>
        <v>Normal</v>
      </c>
      <c r="P1644" t="str">
        <f>_xlfn.XLOOKUP(Table4[[#This Row],[Customer ID]], 'Medical Examination'!A:A, 'Medical Examination'!J:J)</f>
        <v>Obesity</v>
      </c>
      <c r="Q1644" s="1">
        <f>_xlfn.XLOOKUP(Table4[[#This Row],[Customer ID]], Hospitalisation!A:A, Hospitalisation!E:E)</f>
        <v>5972.38</v>
      </c>
      <c r="R1644" t="str">
        <f>_xlfn.XLOOKUP(Table4[[#This Row],[Customer ID]], Hospitalisation!A:A, Hospitalisation!F:F)</f>
        <v>Tier - 2</v>
      </c>
      <c r="S1644" t="str">
        <f>_xlfn.XLOOKUP(Table4[[#This Row],[Customer ID]], Hospitalisation!A:A, Hospitalisation!G:G)</f>
        <v>Tier - 2</v>
      </c>
      <c r="T1644" t="str">
        <f>_xlfn.XLOOKUP(Table4[[#This Row],[Customer ID]], Hospitalisation!A:A, Hospitalisation!H:H)</f>
        <v>R1011</v>
      </c>
      <c r="U1644" t="str" cm="1">
        <f t="array" ref="U1644">_xlfn.IFS(Table4[[#This Row],[Age]]&lt;=29,"Youth",Table4[[#This Row],[Age]]&lt;=49,"Adults",Table4[[#This Row],[Age]]&gt;=50,"Senior")</f>
        <v>Adults</v>
      </c>
    </row>
    <row r="1645" spans="1:21">
      <c r="A1645" t="s">
        <v>4284</v>
      </c>
      <c r="B1645" t="str">
        <f>_xlfn.XLOOKUP(Table4[[#This Row],[Customer ID]],Table1[[#This Row],[Customer ID]],Table1[[#This Row],[TITLE]],0)</f>
        <v>Mr</v>
      </c>
      <c r="C1645" t="str" cm="1">
        <f t="array" ref="C1645">_xlfn.XLOOKUP(Table4[[#This Row],[Customer ID]],Table1[[#All],[Customer ID]],Table1[[#All],[FIRST NAME]],0)</f>
        <v>Bobby</v>
      </c>
      <c r="D1645" t="str" cm="1">
        <f t="array" ref="D1645">_xlfn.XLOOKUP(Table4[[#This Row],[Customer ID]],Table1[[#All],[Customer ID]],Table1[[#All],[LAST NAME]],0)</f>
        <v>Asher</v>
      </c>
      <c r="E1645" s="5" cm="1">
        <f t="array" ref="E1645">_xlfn.XLOOKUP(Table4[[#This Row],[Customer ID]],Table3[[#All],[Customer ID]],Table3[[#All],[Date of Birth]],0)</f>
        <v>29423</v>
      </c>
      <c r="F1645" cm="1">
        <f t="array" ref="F1645">_xlfn.XLOOKUP(Table4[[#This Row],[Customer ID]],Table3[[#All],[Customer ID]],Table3[[#All],[Age]],0)</f>
        <v>42</v>
      </c>
      <c r="G1645" cm="1">
        <f t="array" ref="G1645">_xlfn.XLOOKUP(Table4[[#This Row],[Customer ID]],Table3[[#All],[Customer ID]],Table3[[#All],[Children]],0)</f>
        <v>0</v>
      </c>
      <c r="H1645" cm="1">
        <f t="array" ref="H1645">_xlfn.XLOOKUP(Table4[[#This Row],[Customer ID]],Table2[[#All],[Customer ID]],Table2[[#All],[BMI]],0)</f>
        <v>26.9</v>
      </c>
      <c r="I1645" cm="1">
        <f t="array" ref="I1645">_xlfn.XLOOKUP(Table4[[#This Row],[Customer ID]],Table2[[#All],[Customer ID]],Table2[[#All],[HBA1C]],0)</f>
        <v>4.07</v>
      </c>
      <c r="J1645" t="str">
        <f>_xlfn.XLOOKUP(Table4[[#This Row],[Customer ID]], 'Medical Examination'!A:A, 'Medical Examination'!D:D)</f>
        <v>No</v>
      </c>
      <c r="K1645" t="str">
        <f>_xlfn.XLOOKUP(Table4[[#This Row],[Customer ID]], 'Medical Examination'!A:A, 'Medical Examination'!E:E)</f>
        <v>No</v>
      </c>
      <c r="L1645" t="str">
        <f>_xlfn.XLOOKUP(Table4[[#This Row],[Customer ID]], 'Medical Examination'!A:A, 'Medical Examination'!F:F)</f>
        <v>No</v>
      </c>
      <c r="M1645">
        <f>_xlfn.XLOOKUP(Table4[[#This Row],[Customer ID]], 'Medical Examination'!A:A, 'Medical Examination'!G:G)</f>
        <v>0</v>
      </c>
      <c r="N1645" t="str">
        <f>_xlfn.XLOOKUP(Table4[[#This Row],[Customer ID]], 'Medical Examination'!A:A, 'Medical Examination'!H:H)</f>
        <v>No</v>
      </c>
      <c r="O1645" t="str">
        <f>_xlfn.XLOOKUP(Table4[[#This Row],[Customer ID]], 'Medical Examination'!A:A, 'Medical Examination'!I:I)</f>
        <v>Normal</v>
      </c>
      <c r="P1645" t="str">
        <f>_xlfn.XLOOKUP(Table4[[#This Row],[Customer ID]], 'Medical Examination'!A:A, 'Medical Examination'!J:J)</f>
        <v>Overweight</v>
      </c>
      <c r="Q1645" s="1">
        <f>_xlfn.XLOOKUP(Table4[[#This Row],[Customer ID]], Hospitalisation!A:A, Hospitalisation!E:E)</f>
        <v>5969.72</v>
      </c>
      <c r="R1645" t="str">
        <f>_xlfn.XLOOKUP(Table4[[#This Row],[Customer ID]], Hospitalisation!A:A, Hospitalisation!F:F)</f>
        <v>Tier - 3</v>
      </c>
      <c r="S1645" t="str">
        <f>_xlfn.XLOOKUP(Table4[[#This Row],[Customer ID]], Hospitalisation!A:A, Hospitalisation!G:G)</f>
        <v>Tier - 3</v>
      </c>
      <c r="T1645" t="str">
        <f>_xlfn.XLOOKUP(Table4[[#This Row],[Customer ID]], Hospitalisation!A:A, Hospitalisation!H:H)</f>
        <v>R1011</v>
      </c>
      <c r="U1645" t="str" cm="1">
        <f t="array" ref="U1645">_xlfn.IFS(Table4[[#This Row],[Age]]&lt;=29,"Youth",Table4[[#This Row],[Age]]&lt;=49,"Adults",Table4[[#This Row],[Age]]&gt;=50,"Senior")</f>
        <v>Adults</v>
      </c>
    </row>
    <row r="1646" spans="1:21">
      <c r="A1646" t="s">
        <v>4285</v>
      </c>
      <c r="B1646" t="str">
        <f>_xlfn.XLOOKUP(Table4[[#This Row],[Customer ID]],Table1[[#This Row],[Customer ID]],Table1[[#This Row],[TITLE]],0)</f>
        <v>Mr</v>
      </c>
      <c r="C1646" t="str" cm="1">
        <f t="array" ref="C1646">_xlfn.XLOOKUP(Table4[[#This Row],[Customer ID]],Table1[[#All],[Customer ID]],Table1[[#All],[FIRST NAME]],0)</f>
        <v>Fan</v>
      </c>
      <c r="D1646" t="str" cm="1">
        <f t="array" ref="D1646">_xlfn.XLOOKUP(Table4[[#This Row],[Customer ID]],Table1[[#All],[Customer ID]],Table1[[#All],[LAST NAME]],0)</f>
        <v>Zhou</v>
      </c>
      <c r="E1646" s="5" cm="1">
        <f t="array" ref="E1646">_xlfn.XLOOKUP(Table4[[#This Row],[Customer ID]],Table3[[#All],[Customer ID]],Table3[[#All],[Date of Birth]],0)</f>
        <v>29438</v>
      </c>
      <c r="F1646" cm="1">
        <f t="array" ref="F1646">_xlfn.XLOOKUP(Table4[[#This Row],[Customer ID]],Table3[[#All],[Customer ID]],Table3[[#All],[Age]],0)</f>
        <v>42</v>
      </c>
      <c r="G1646" cm="1">
        <f t="array" ref="G1646">_xlfn.XLOOKUP(Table4[[#This Row],[Customer ID]],Table3[[#All],[Customer ID]],Table3[[#All],[Children]],0)</f>
        <v>0</v>
      </c>
      <c r="H1646" cm="1">
        <f t="array" ref="H1646">_xlfn.XLOOKUP(Table4[[#This Row],[Customer ID]],Table2[[#All],[Customer ID]],Table2[[#All],[BMI]],0)</f>
        <v>24.86</v>
      </c>
      <c r="I1646" cm="1">
        <f t="array" ref="I1646">_xlfn.XLOOKUP(Table4[[#This Row],[Customer ID]],Table2[[#All],[Customer ID]],Table2[[#All],[HBA1C]],0)</f>
        <v>6.23</v>
      </c>
      <c r="J1646" t="str">
        <f>_xlfn.XLOOKUP(Table4[[#This Row],[Customer ID]], 'Medical Examination'!A:A, 'Medical Examination'!D:D)</f>
        <v>No</v>
      </c>
      <c r="K1646" t="str">
        <f>_xlfn.XLOOKUP(Table4[[#This Row],[Customer ID]], 'Medical Examination'!A:A, 'Medical Examination'!E:E)</f>
        <v>No</v>
      </c>
      <c r="L1646" t="str">
        <f>_xlfn.XLOOKUP(Table4[[#This Row],[Customer ID]], 'Medical Examination'!A:A, 'Medical Examination'!F:F)</f>
        <v>No</v>
      </c>
      <c r="M1646">
        <f>_xlfn.XLOOKUP(Table4[[#This Row],[Customer ID]], 'Medical Examination'!A:A, 'Medical Examination'!G:G)</f>
        <v>0</v>
      </c>
      <c r="N1646" t="str">
        <f>_xlfn.XLOOKUP(Table4[[#This Row],[Customer ID]], 'Medical Examination'!A:A, 'Medical Examination'!H:H)</f>
        <v>No</v>
      </c>
      <c r="O1646" t="str">
        <f>_xlfn.XLOOKUP(Table4[[#This Row],[Customer ID]], 'Medical Examination'!A:A, 'Medical Examination'!I:I)</f>
        <v>Prediabetes</v>
      </c>
      <c r="P1646" t="str">
        <f>_xlfn.XLOOKUP(Table4[[#This Row],[Customer ID]], 'Medical Examination'!A:A, 'Medical Examination'!J:J)</f>
        <v>Normal Weight</v>
      </c>
      <c r="Q1646" s="1">
        <f>_xlfn.XLOOKUP(Table4[[#This Row],[Customer ID]], Hospitalisation!A:A, Hospitalisation!E:E)</f>
        <v>5966.89</v>
      </c>
      <c r="R1646" t="str">
        <f>_xlfn.XLOOKUP(Table4[[#This Row],[Customer ID]], Hospitalisation!A:A, Hospitalisation!F:F)</f>
        <v>Tier - 2</v>
      </c>
      <c r="S1646" t="str">
        <f>_xlfn.XLOOKUP(Table4[[#This Row],[Customer ID]], Hospitalisation!A:A, Hospitalisation!G:G)</f>
        <v>Tier - 3</v>
      </c>
      <c r="T1646" t="str">
        <f>_xlfn.XLOOKUP(Table4[[#This Row],[Customer ID]], Hospitalisation!A:A, Hospitalisation!H:H)</f>
        <v>R1013</v>
      </c>
      <c r="U1646" t="str" cm="1">
        <f t="array" ref="U1646">_xlfn.IFS(Table4[[#This Row],[Age]]&lt;=29,"Youth",Table4[[#This Row],[Age]]&lt;=49,"Adults",Table4[[#This Row],[Age]]&gt;=50,"Senior")</f>
        <v>Adults</v>
      </c>
    </row>
    <row r="1647" spans="1:21">
      <c r="A1647" t="s">
        <v>4287</v>
      </c>
      <c r="B1647" t="str">
        <f>_xlfn.XLOOKUP(Table4[[#This Row],[Customer ID]],Table1[[#This Row],[Customer ID]],Table1[[#This Row],[TITLE]],0)</f>
        <v>Mrs</v>
      </c>
      <c r="C1647" t="str" cm="1">
        <f t="array" ref="C1647">_xlfn.XLOOKUP(Table4[[#This Row],[Customer ID]],Table1[[#All],[Customer ID]],Table1[[#All],[FIRST NAME]],0)</f>
        <v>Rachel M</v>
      </c>
      <c r="D1647" t="str" cm="1">
        <f t="array" ref="D1647">_xlfn.XLOOKUP(Table4[[#This Row],[Customer ID]],Table1[[#All],[Customer ID]],Table1[[#All],[LAST NAME]],0)</f>
        <v>Rudder</v>
      </c>
      <c r="E1647" s="5" cm="1">
        <f t="array" ref="E1647">_xlfn.XLOOKUP(Table4[[#This Row],[Customer ID]],Table3[[#All],[Customer ID]],Table3[[#All],[Date of Birth]],0)</f>
        <v>38183</v>
      </c>
      <c r="F1647" cm="1">
        <f t="array" ref="F1647">_xlfn.XLOOKUP(Table4[[#This Row],[Customer ID]],Table3[[#All],[Customer ID]],Table3[[#All],[Age]],0)</f>
        <v>18</v>
      </c>
      <c r="G1647" cm="1">
        <f t="array" ref="G1647">_xlfn.XLOOKUP(Table4[[#This Row],[Customer ID]],Table3[[#All],[Customer ID]],Table3[[#All],[Children]],0)</f>
        <v>0</v>
      </c>
      <c r="H1647" cm="1">
        <f t="array" ref="H1647">_xlfn.XLOOKUP(Table4[[#This Row],[Customer ID]],Table2[[#All],[Customer ID]],Table2[[#All],[BMI]],0)</f>
        <v>39.14</v>
      </c>
      <c r="I1647" cm="1">
        <f t="array" ref="I1647">_xlfn.XLOOKUP(Table4[[#This Row],[Customer ID]],Table2[[#All],[Customer ID]],Table2[[#All],[HBA1C]],0)</f>
        <v>6.24</v>
      </c>
      <c r="J1647" t="str">
        <f>_xlfn.XLOOKUP(Table4[[#This Row],[Customer ID]], 'Medical Examination'!A:A, 'Medical Examination'!D:D)</f>
        <v>No</v>
      </c>
      <c r="K1647" t="str">
        <f>_xlfn.XLOOKUP(Table4[[#This Row],[Customer ID]], 'Medical Examination'!A:A, 'Medical Examination'!E:E)</f>
        <v>Yes</v>
      </c>
      <c r="L1647" t="str">
        <f>_xlfn.XLOOKUP(Table4[[#This Row],[Customer ID]], 'Medical Examination'!A:A, 'Medical Examination'!F:F)</f>
        <v>No</v>
      </c>
      <c r="M1647">
        <f>_xlfn.XLOOKUP(Table4[[#This Row],[Customer ID]], 'Medical Examination'!A:A, 'Medical Examination'!G:G)</f>
        <v>1</v>
      </c>
      <c r="N1647" t="str">
        <f>_xlfn.XLOOKUP(Table4[[#This Row],[Customer ID]], 'Medical Examination'!A:A, 'Medical Examination'!H:H)</f>
        <v>No</v>
      </c>
      <c r="O1647" t="str">
        <f>_xlfn.XLOOKUP(Table4[[#This Row],[Customer ID]], 'Medical Examination'!A:A, 'Medical Examination'!I:I)</f>
        <v>Prediabetes</v>
      </c>
      <c r="P1647" t="str">
        <f>_xlfn.XLOOKUP(Table4[[#This Row],[Customer ID]], 'Medical Examination'!A:A, 'Medical Examination'!J:J)</f>
        <v>Obesity</v>
      </c>
      <c r="Q1647" s="1">
        <f>_xlfn.XLOOKUP(Table4[[#This Row],[Customer ID]], Hospitalisation!A:A, Hospitalisation!E:E)</f>
        <v>5960.91</v>
      </c>
      <c r="R1647" t="str">
        <f>_xlfn.XLOOKUP(Table4[[#This Row],[Customer ID]], Hospitalisation!A:A, Hospitalisation!F:F)</f>
        <v>Tier - 2</v>
      </c>
      <c r="S1647" t="str">
        <f>_xlfn.XLOOKUP(Table4[[#This Row],[Customer ID]], Hospitalisation!A:A, Hospitalisation!G:G)</f>
        <v>Tier - 1</v>
      </c>
      <c r="T1647" t="str">
        <f>_xlfn.XLOOKUP(Table4[[#This Row],[Customer ID]], Hospitalisation!A:A, Hospitalisation!H:H)</f>
        <v>R1026</v>
      </c>
      <c r="U1647" t="str" cm="1">
        <f t="array" ref="U1647">_xlfn.IFS(Table4[[#This Row],[Age]]&lt;=29,"Youth",Table4[[#This Row],[Age]]&lt;=49,"Adults",Table4[[#This Row],[Age]]&gt;=50,"Senior")</f>
        <v>Youth</v>
      </c>
    </row>
    <row r="1648" spans="1:21">
      <c r="A1648" t="s">
        <v>4289</v>
      </c>
      <c r="B1648" t="str">
        <f>_xlfn.XLOOKUP(Table4[[#This Row],[Customer ID]],Table1[[#This Row],[Customer ID]],Table1[[#This Row],[TITLE]],0)</f>
        <v>Mr</v>
      </c>
      <c r="C1648" t="str" cm="1">
        <f t="array" ref="C1648">_xlfn.XLOOKUP(Table4[[#This Row],[Customer ID]],Table1[[#All],[Customer ID]],Table1[[#All],[FIRST NAME]],0)</f>
        <v>Greg</v>
      </c>
      <c r="D1648" t="str" cm="1">
        <f t="array" ref="D1648">_xlfn.XLOOKUP(Table4[[#This Row],[Customer ID]],Table1[[#All],[Customer ID]],Table1[[#All],[LAST NAME]],0)</f>
        <v>Cartmell</v>
      </c>
      <c r="E1648" s="5" cm="1">
        <f t="array" ref="E1648">_xlfn.XLOOKUP(Table4[[#This Row],[Customer ID]],Table3[[#All],[Customer ID]],Table3[[#All],[Date of Birth]],0)</f>
        <v>37846</v>
      </c>
      <c r="F1648" cm="1">
        <f t="array" ref="F1648">_xlfn.XLOOKUP(Table4[[#This Row],[Customer ID]],Table3[[#All],[Customer ID]],Table3[[#All],[Age]],0)</f>
        <v>19</v>
      </c>
      <c r="G1648" cm="1">
        <f t="array" ref="G1648">_xlfn.XLOOKUP(Table4[[#This Row],[Customer ID]],Table3[[#All],[Customer ID]],Table3[[#All],[Children]],0)</f>
        <v>0</v>
      </c>
      <c r="H1648" cm="1">
        <f t="array" ref="H1648">_xlfn.XLOOKUP(Table4[[#This Row],[Customer ID]],Table2[[#All],[Customer ID]],Table2[[#All],[BMI]],0)</f>
        <v>39.799999999999997</v>
      </c>
      <c r="I1648" cm="1">
        <f t="array" ref="I1648">_xlfn.XLOOKUP(Table4[[#This Row],[Customer ID]],Table2[[#All],[Customer ID]],Table2[[#All],[HBA1C]],0)</f>
        <v>6.17</v>
      </c>
      <c r="J1648" t="str">
        <f>_xlfn.XLOOKUP(Table4[[#This Row],[Customer ID]], 'Medical Examination'!A:A, 'Medical Examination'!D:D)</f>
        <v>No</v>
      </c>
      <c r="K1648" t="str">
        <f>_xlfn.XLOOKUP(Table4[[#This Row],[Customer ID]], 'Medical Examination'!A:A, 'Medical Examination'!E:E)</f>
        <v>No</v>
      </c>
      <c r="L1648" t="str">
        <f>_xlfn.XLOOKUP(Table4[[#This Row],[Customer ID]], 'Medical Examination'!A:A, 'Medical Examination'!F:F)</f>
        <v>Yes</v>
      </c>
      <c r="M1648">
        <f>_xlfn.XLOOKUP(Table4[[#This Row],[Customer ID]], 'Medical Examination'!A:A, 'Medical Examination'!G:G)</f>
        <v>1</v>
      </c>
      <c r="N1648" t="str">
        <f>_xlfn.XLOOKUP(Table4[[#This Row],[Customer ID]], 'Medical Examination'!A:A, 'Medical Examination'!H:H)</f>
        <v>No</v>
      </c>
      <c r="O1648" t="str">
        <f>_xlfn.XLOOKUP(Table4[[#This Row],[Customer ID]], 'Medical Examination'!A:A, 'Medical Examination'!I:I)</f>
        <v>Prediabetes</v>
      </c>
      <c r="P1648" t="str">
        <f>_xlfn.XLOOKUP(Table4[[#This Row],[Customer ID]], 'Medical Examination'!A:A, 'Medical Examination'!J:J)</f>
        <v>Obesity</v>
      </c>
      <c r="Q1648" s="1">
        <f>_xlfn.XLOOKUP(Table4[[#This Row],[Customer ID]], Hospitalisation!A:A, Hospitalisation!E:E)</f>
        <v>5957.35</v>
      </c>
      <c r="R1648" t="str">
        <f>_xlfn.XLOOKUP(Table4[[#This Row],[Customer ID]], Hospitalisation!A:A, Hospitalisation!F:F)</f>
        <v>Tier - 2</v>
      </c>
      <c r="S1648" t="str">
        <f>_xlfn.XLOOKUP(Table4[[#This Row],[Customer ID]], Hospitalisation!A:A, Hospitalisation!G:G)</f>
        <v>Tier - 2</v>
      </c>
      <c r="T1648" t="str">
        <f>_xlfn.XLOOKUP(Table4[[#This Row],[Customer ID]], Hospitalisation!A:A, Hospitalisation!H:H)</f>
        <v>R1012</v>
      </c>
      <c r="U1648" t="str" cm="1">
        <f t="array" ref="U1648">_xlfn.IFS(Table4[[#This Row],[Age]]&lt;=29,"Youth",Table4[[#This Row],[Age]]&lt;=49,"Adults",Table4[[#This Row],[Age]]&gt;=50,"Senior")</f>
        <v>Youth</v>
      </c>
    </row>
    <row r="1649" spans="1:21">
      <c r="A1649" t="s">
        <v>4291</v>
      </c>
      <c r="B1649" t="str">
        <f>_xlfn.XLOOKUP(Table4[[#This Row],[Customer ID]],Table1[[#This Row],[Customer ID]],Table1[[#This Row],[TITLE]],0)</f>
        <v>Mr</v>
      </c>
      <c r="C1649" t="str" cm="1">
        <f t="array" ref="C1649">_xlfn.XLOOKUP(Table4[[#This Row],[Customer ID]],Table1[[#All],[Customer ID]],Table1[[#All],[FIRST NAME]],0)</f>
        <v>Dan</v>
      </c>
      <c r="D1649" t="str" cm="1">
        <f t="array" ref="D1649">_xlfn.XLOOKUP(Table4[[#This Row],[Customer ID]],Table1[[#All],[Customer ID]],Table1[[#All],[LAST NAME]],0)</f>
        <v>Troland</v>
      </c>
      <c r="E1649" s="5" cm="1">
        <f t="array" ref="E1649">_xlfn.XLOOKUP(Table4[[#This Row],[Customer ID]],Table3[[#All],[Customer ID]],Table3[[#All],[Date of Birth]],0)</f>
        <v>31972</v>
      </c>
      <c r="F1649" cm="1">
        <f t="array" ref="F1649">_xlfn.XLOOKUP(Table4[[#This Row],[Customer ID]],Table3[[#All],[Customer ID]],Table3[[#All],[Age]],0)</f>
        <v>35</v>
      </c>
      <c r="G1649" cm="1">
        <f t="array" ref="G1649">_xlfn.XLOOKUP(Table4[[#This Row],[Customer ID]],Table3[[#All],[Customer ID]],Table3[[#All],[Children]],0)</f>
        <v>3</v>
      </c>
      <c r="H1649" cm="1">
        <f t="array" ref="H1649">_xlfn.XLOOKUP(Table4[[#This Row],[Customer ID]],Table2[[#All],[Customer ID]],Table2[[#All],[BMI]],0)</f>
        <v>34.32</v>
      </c>
      <c r="I1649" cm="1">
        <f t="array" ref="I1649">_xlfn.XLOOKUP(Table4[[#This Row],[Customer ID]],Table2[[#All],[Customer ID]],Table2[[#All],[HBA1C]],0)</f>
        <v>5.16</v>
      </c>
      <c r="J1649" t="str">
        <f>_xlfn.XLOOKUP(Table4[[#This Row],[Customer ID]], 'Medical Examination'!A:A, 'Medical Examination'!D:D)</f>
        <v>No</v>
      </c>
      <c r="K1649" t="str">
        <f>_xlfn.XLOOKUP(Table4[[#This Row],[Customer ID]], 'Medical Examination'!A:A, 'Medical Examination'!E:E)</f>
        <v>No</v>
      </c>
      <c r="L1649" t="str">
        <f>_xlfn.XLOOKUP(Table4[[#This Row],[Customer ID]], 'Medical Examination'!A:A, 'Medical Examination'!F:F)</f>
        <v>No</v>
      </c>
      <c r="M1649">
        <f>_xlfn.XLOOKUP(Table4[[#This Row],[Customer ID]], 'Medical Examination'!A:A, 'Medical Examination'!G:G)</f>
        <v>1</v>
      </c>
      <c r="N1649" t="str">
        <f>_xlfn.XLOOKUP(Table4[[#This Row],[Customer ID]], 'Medical Examination'!A:A, 'Medical Examination'!H:H)</f>
        <v>No</v>
      </c>
      <c r="O1649" t="str">
        <f>_xlfn.XLOOKUP(Table4[[#This Row],[Customer ID]], 'Medical Examination'!A:A, 'Medical Examination'!I:I)</f>
        <v>Normal</v>
      </c>
      <c r="P1649" t="str">
        <f>_xlfn.XLOOKUP(Table4[[#This Row],[Customer ID]], 'Medical Examination'!A:A, 'Medical Examination'!J:J)</f>
        <v>Obesity</v>
      </c>
      <c r="Q1649" s="1">
        <f>_xlfn.XLOOKUP(Table4[[#This Row],[Customer ID]], Hospitalisation!A:A, Hospitalisation!E:E)</f>
        <v>5934.38</v>
      </c>
      <c r="R1649" t="str">
        <f>_xlfn.XLOOKUP(Table4[[#This Row],[Customer ID]], Hospitalisation!A:A, Hospitalisation!F:F)</f>
        <v>Tier - 3</v>
      </c>
      <c r="S1649" t="str">
        <f>_xlfn.XLOOKUP(Table4[[#This Row],[Customer ID]], Hospitalisation!A:A, Hospitalisation!G:G)</f>
        <v>Tier - 2</v>
      </c>
      <c r="T1649" t="str">
        <f>_xlfn.XLOOKUP(Table4[[#This Row],[Customer ID]], Hospitalisation!A:A, Hospitalisation!H:H)</f>
        <v>R1013</v>
      </c>
      <c r="U1649" t="str" cm="1">
        <f t="array" ref="U1649">_xlfn.IFS(Table4[[#This Row],[Age]]&lt;=29,"Youth",Table4[[#This Row],[Age]]&lt;=49,"Adults",Table4[[#This Row],[Age]]&gt;=50,"Senior")</f>
        <v>Adults</v>
      </c>
    </row>
    <row r="1650" spans="1:21">
      <c r="A1650" t="s">
        <v>4293</v>
      </c>
      <c r="B1650" t="str">
        <f>_xlfn.XLOOKUP(Table4[[#This Row],[Customer ID]],Table1[[#This Row],[Customer ID]],Table1[[#This Row],[TITLE]],0)</f>
        <v>Ms</v>
      </c>
      <c r="C1650" t="str" cm="1">
        <f t="array" ref="C1650">_xlfn.XLOOKUP(Table4[[#This Row],[Customer ID]],Table1[[#All],[Customer ID]],Table1[[#All],[FIRST NAME]],0)</f>
        <v>Jennifer A</v>
      </c>
      <c r="D1650" t="str" cm="1">
        <f t="array" ref="D1650">_xlfn.XLOOKUP(Table4[[#This Row],[Customer ID]],Table1[[#All],[Customer ID]],Table1[[#All],[LAST NAME]],0)</f>
        <v>Hall</v>
      </c>
      <c r="E1650" s="5" cm="1">
        <f t="array" ref="E1650">_xlfn.XLOOKUP(Table4[[#This Row],[Customer ID]],Table3[[#All],[Customer ID]],Table3[[#All],[Date of Birth]],0)</f>
        <v>34545</v>
      </c>
      <c r="F1650" cm="1">
        <f t="array" ref="F1650">_xlfn.XLOOKUP(Table4[[#This Row],[Customer ID]],Table3[[#All],[Customer ID]],Table3[[#All],[Age]],0)</f>
        <v>28</v>
      </c>
      <c r="G1650" cm="1">
        <f t="array" ref="G1650">_xlfn.XLOOKUP(Table4[[#This Row],[Customer ID]],Table3[[#All],[Customer ID]],Table3[[#All],[Children]],0)</f>
        <v>0</v>
      </c>
      <c r="H1650" cm="1">
        <f t="array" ref="H1650">_xlfn.XLOOKUP(Table4[[#This Row],[Customer ID]],Table2[[#All],[Customer ID]],Table2[[#All],[BMI]],0)</f>
        <v>32.51</v>
      </c>
      <c r="I1650" cm="1">
        <f t="array" ref="I1650">_xlfn.XLOOKUP(Table4[[#This Row],[Customer ID]],Table2[[#All],[Customer ID]],Table2[[#All],[HBA1C]],0)</f>
        <v>4.3</v>
      </c>
      <c r="J1650" t="str">
        <f>_xlfn.XLOOKUP(Table4[[#This Row],[Customer ID]], 'Medical Examination'!A:A, 'Medical Examination'!D:D)</f>
        <v>No</v>
      </c>
      <c r="K1650" t="str">
        <f>_xlfn.XLOOKUP(Table4[[#This Row],[Customer ID]], 'Medical Examination'!A:A, 'Medical Examination'!E:E)</f>
        <v>No</v>
      </c>
      <c r="L1650" t="str">
        <f>_xlfn.XLOOKUP(Table4[[#This Row],[Customer ID]], 'Medical Examination'!A:A, 'Medical Examination'!F:F)</f>
        <v>No</v>
      </c>
      <c r="M1650">
        <f>_xlfn.XLOOKUP(Table4[[#This Row],[Customer ID]], 'Medical Examination'!A:A, 'Medical Examination'!G:G)</f>
        <v>0</v>
      </c>
      <c r="N1650" t="str">
        <f>_xlfn.XLOOKUP(Table4[[#This Row],[Customer ID]], 'Medical Examination'!A:A, 'Medical Examination'!H:H)</f>
        <v>No</v>
      </c>
      <c r="O1650" t="str">
        <f>_xlfn.XLOOKUP(Table4[[#This Row],[Customer ID]], 'Medical Examination'!A:A, 'Medical Examination'!I:I)</f>
        <v>Normal</v>
      </c>
      <c r="P1650" t="str">
        <f>_xlfn.XLOOKUP(Table4[[#This Row],[Customer ID]], 'Medical Examination'!A:A, 'Medical Examination'!J:J)</f>
        <v>Obesity</v>
      </c>
      <c r="Q1650" s="1">
        <f>_xlfn.XLOOKUP(Table4[[#This Row],[Customer ID]], Hospitalisation!A:A, Hospitalisation!E:E)</f>
        <v>5927.65</v>
      </c>
      <c r="R1650" t="str">
        <f>_xlfn.XLOOKUP(Table4[[#This Row],[Customer ID]], Hospitalisation!A:A, Hospitalisation!F:F)</f>
        <v>Tier - 2</v>
      </c>
      <c r="S1650" t="str">
        <f>_xlfn.XLOOKUP(Table4[[#This Row],[Customer ID]], Hospitalisation!A:A, Hospitalisation!G:G)</f>
        <v>Tier - 1</v>
      </c>
      <c r="T1650" t="str">
        <f>_xlfn.XLOOKUP(Table4[[#This Row],[Customer ID]], Hospitalisation!A:A, Hospitalisation!H:H)</f>
        <v>R1012</v>
      </c>
      <c r="U1650" t="str" cm="1">
        <f t="array" ref="U1650">_xlfn.IFS(Table4[[#This Row],[Age]]&lt;=29,"Youth",Table4[[#This Row],[Age]]&lt;=49,"Adults",Table4[[#This Row],[Age]]&gt;=50,"Senior")</f>
        <v>Youth</v>
      </c>
    </row>
    <row r="1651" spans="1:21">
      <c r="A1651" t="s">
        <v>4294</v>
      </c>
      <c r="B1651" t="str">
        <f>_xlfn.XLOOKUP(Table4[[#This Row],[Customer ID]],Table1[[#This Row],[Customer ID]],Table1[[#This Row],[TITLE]],0)</f>
        <v>Mrs</v>
      </c>
      <c r="C1651" t="str" cm="1">
        <f t="array" ref="C1651">_xlfn.XLOOKUP(Table4[[#This Row],[Customer ID]],Table1[[#All],[Customer ID]],Table1[[#All],[FIRST NAME]],0)</f>
        <v>Jessica</v>
      </c>
      <c r="D1651" t="str" cm="1">
        <f t="array" ref="D1651">_xlfn.XLOOKUP(Table4[[#This Row],[Customer ID]],Table1[[#All],[Customer ID]],Table1[[#All],[LAST NAME]],0)</f>
        <v>Berg</v>
      </c>
      <c r="E1651" s="5" cm="1">
        <f t="array" ref="E1651">_xlfn.XLOOKUP(Table4[[#This Row],[Customer ID]],Table3[[#All],[Customer ID]],Table3[[#All],[Date of Birth]],0)</f>
        <v>34194</v>
      </c>
      <c r="F1651" cm="1">
        <f t="array" ref="F1651">_xlfn.XLOOKUP(Table4[[#This Row],[Customer ID]],Table3[[#All],[Customer ID]],Table3[[#All],[Age]],0)</f>
        <v>29</v>
      </c>
      <c r="G1651" cm="1">
        <f t="array" ref="G1651">_xlfn.XLOOKUP(Table4[[#This Row],[Customer ID]],Table3[[#All],[Customer ID]],Table3[[#All],[Children]],0)</f>
        <v>0</v>
      </c>
      <c r="H1651" cm="1">
        <f t="array" ref="H1651">_xlfn.XLOOKUP(Table4[[#This Row],[Customer ID]],Table2[[#All],[Customer ID]],Table2[[#All],[BMI]],0)</f>
        <v>30.71</v>
      </c>
      <c r="I1651" cm="1">
        <f t="array" ref="I1651">_xlfn.XLOOKUP(Table4[[#This Row],[Customer ID]],Table2[[#All],[Customer ID]],Table2[[#All],[HBA1C]],0)</f>
        <v>6.14</v>
      </c>
      <c r="J1651" t="str">
        <f>_xlfn.XLOOKUP(Table4[[#This Row],[Customer ID]], 'Medical Examination'!A:A, 'Medical Examination'!D:D)</f>
        <v>No</v>
      </c>
      <c r="K1651" t="str">
        <f>_xlfn.XLOOKUP(Table4[[#This Row],[Customer ID]], 'Medical Examination'!A:A, 'Medical Examination'!E:E)</f>
        <v>No</v>
      </c>
      <c r="L1651" t="str">
        <f>_xlfn.XLOOKUP(Table4[[#This Row],[Customer ID]], 'Medical Examination'!A:A, 'Medical Examination'!F:F)</f>
        <v>Yes</v>
      </c>
      <c r="M1651">
        <f>_xlfn.XLOOKUP(Table4[[#This Row],[Customer ID]], 'Medical Examination'!A:A, 'Medical Examination'!G:G)</f>
        <v>1</v>
      </c>
      <c r="N1651" t="str">
        <f>_xlfn.XLOOKUP(Table4[[#This Row],[Customer ID]], 'Medical Examination'!A:A, 'Medical Examination'!H:H)</f>
        <v>No</v>
      </c>
      <c r="O1651" t="str">
        <f>_xlfn.XLOOKUP(Table4[[#This Row],[Customer ID]], 'Medical Examination'!A:A, 'Medical Examination'!I:I)</f>
        <v>Prediabetes</v>
      </c>
      <c r="P1651" t="str">
        <f>_xlfn.XLOOKUP(Table4[[#This Row],[Customer ID]], 'Medical Examination'!A:A, 'Medical Examination'!J:J)</f>
        <v>Obesity</v>
      </c>
      <c r="Q1651" s="1">
        <f>_xlfn.XLOOKUP(Table4[[#This Row],[Customer ID]], Hospitalisation!A:A, Hospitalisation!E:E)</f>
        <v>5926.93</v>
      </c>
      <c r="R1651" t="str">
        <f>_xlfn.XLOOKUP(Table4[[#This Row],[Customer ID]], Hospitalisation!A:A, Hospitalisation!F:F)</f>
        <v>Tier - 2</v>
      </c>
      <c r="S1651" t="str">
        <f>_xlfn.XLOOKUP(Table4[[#This Row],[Customer ID]], Hospitalisation!A:A, Hospitalisation!G:G)</f>
        <v>Tier - 2</v>
      </c>
      <c r="T1651" t="str">
        <f>_xlfn.XLOOKUP(Table4[[#This Row],[Customer ID]], Hospitalisation!A:A, Hospitalisation!H:H)</f>
        <v>R1025</v>
      </c>
      <c r="U1651" t="str" cm="1">
        <f t="array" ref="U1651">_xlfn.IFS(Table4[[#This Row],[Age]]&lt;=29,"Youth",Table4[[#This Row],[Age]]&lt;=49,"Adults",Table4[[#This Row],[Age]]&gt;=50,"Senior")</f>
        <v>Youth</v>
      </c>
    </row>
    <row r="1652" spans="1:21">
      <c r="A1652" t="s">
        <v>4296</v>
      </c>
      <c r="B1652" t="str">
        <f>_xlfn.XLOOKUP(Table4[[#This Row],[Customer ID]],Table1[[#This Row],[Customer ID]],Table1[[#This Row],[TITLE]],0)</f>
        <v>Mr</v>
      </c>
      <c r="C1652" t="str" cm="1">
        <f t="array" ref="C1652">_xlfn.XLOOKUP(Table4[[#This Row],[Customer ID]],Table1[[#All],[Customer ID]],Table1[[#All],[FIRST NAME]],0)</f>
        <v>Chaiwat</v>
      </c>
      <c r="D1652" t="str" cm="1">
        <f t="array" ref="D1652">_xlfn.XLOOKUP(Table4[[#This Row],[Customer ID]],Table1[[#All],[Customer ID]],Table1[[#All],[LAST NAME]],0)</f>
        <v>Engtrakul</v>
      </c>
      <c r="E1652" s="5" cm="1">
        <f t="array" ref="E1652">_xlfn.XLOOKUP(Table4[[#This Row],[Customer ID]],Table3[[#All],[Customer ID]],Table3[[#All],[Date of Birth]],0)</f>
        <v>31987</v>
      </c>
      <c r="F1652" cm="1">
        <f t="array" ref="F1652">_xlfn.XLOOKUP(Table4[[#This Row],[Customer ID]],Table3[[#All],[Customer ID]],Table3[[#All],[Age]],0)</f>
        <v>35</v>
      </c>
      <c r="G1652" cm="1">
        <f t="array" ref="G1652">_xlfn.XLOOKUP(Table4[[#This Row],[Customer ID]],Table3[[#All],[Customer ID]],Table3[[#All],[Children]],0)</f>
        <v>3</v>
      </c>
      <c r="H1652" cm="1">
        <f t="array" ref="H1652">_xlfn.XLOOKUP(Table4[[#This Row],[Customer ID]],Table2[[#All],[Customer ID]],Table2[[#All],[BMI]],0)</f>
        <v>28.9</v>
      </c>
      <c r="I1652" cm="1">
        <f t="array" ref="I1652">_xlfn.XLOOKUP(Table4[[#This Row],[Customer ID]],Table2[[#All],[Customer ID]],Table2[[#All],[HBA1C]],0)</f>
        <v>5.36</v>
      </c>
      <c r="J1652" t="str">
        <f>_xlfn.XLOOKUP(Table4[[#This Row],[Customer ID]], 'Medical Examination'!A:A, 'Medical Examination'!D:D)</f>
        <v>No</v>
      </c>
      <c r="K1652" t="str">
        <f>_xlfn.XLOOKUP(Table4[[#This Row],[Customer ID]], 'Medical Examination'!A:A, 'Medical Examination'!E:E)</f>
        <v>No</v>
      </c>
      <c r="L1652" t="str">
        <f>_xlfn.XLOOKUP(Table4[[#This Row],[Customer ID]], 'Medical Examination'!A:A, 'Medical Examination'!F:F)</f>
        <v>No</v>
      </c>
      <c r="M1652">
        <f>_xlfn.XLOOKUP(Table4[[#This Row],[Customer ID]], 'Medical Examination'!A:A, 'Medical Examination'!G:G)</f>
        <v>1</v>
      </c>
      <c r="N1652" t="str">
        <f>_xlfn.XLOOKUP(Table4[[#This Row],[Customer ID]], 'Medical Examination'!A:A, 'Medical Examination'!H:H)</f>
        <v>No</v>
      </c>
      <c r="O1652" t="str">
        <f>_xlfn.XLOOKUP(Table4[[#This Row],[Customer ID]], 'Medical Examination'!A:A, 'Medical Examination'!I:I)</f>
        <v>Normal</v>
      </c>
      <c r="P1652" t="str">
        <f>_xlfn.XLOOKUP(Table4[[#This Row],[Customer ID]], 'Medical Examination'!A:A, 'Medical Examination'!J:J)</f>
        <v>Overweight</v>
      </c>
      <c r="Q1652" s="1">
        <f>_xlfn.XLOOKUP(Table4[[#This Row],[Customer ID]], Hospitalisation!A:A, Hospitalisation!E:E)</f>
        <v>5926.85</v>
      </c>
      <c r="R1652" t="str">
        <f>_xlfn.XLOOKUP(Table4[[#This Row],[Customer ID]], Hospitalisation!A:A, Hospitalisation!F:F)</f>
        <v>Tier - 3</v>
      </c>
      <c r="S1652" t="str">
        <f>_xlfn.XLOOKUP(Table4[[#This Row],[Customer ID]], Hospitalisation!A:A, Hospitalisation!G:G)</f>
        <v>Tier - 3</v>
      </c>
      <c r="T1652" t="str">
        <f>_xlfn.XLOOKUP(Table4[[#This Row],[Customer ID]], Hospitalisation!A:A, Hospitalisation!H:H)</f>
        <v>R1011</v>
      </c>
      <c r="U1652" t="str" cm="1">
        <f t="array" ref="U1652">_xlfn.IFS(Table4[[#This Row],[Age]]&lt;=29,"Youth",Table4[[#This Row],[Age]]&lt;=49,"Adults",Table4[[#This Row],[Age]]&gt;=50,"Senior")</f>
        <v>Adults</v>
      </c>
    </row>
    <row r="1653" spans="1:21">
      <c r="A1653" t="s">
        <v>4299</v>
      </c>
      <c r="B1653" t="str">
        <f>_xlfn.XLOOKUP(Table4[[#This Row],[Customer ID]],Table1[[#This Row],[Customer ID]],Table1[[#This Row],[TITLE]],0)</f>
        <v>Ms</v>
      </c>
      <c r="C1653" t="str" cm="1">
        <f t="array" ref="C1653">_xlfn.XLOOKUP(Table4[[#This Row],[Customer ID]],Table1[[#All],[Customer ID]],Table1[[#All],[FIRST NAME]],0)</f>
        <v>Kerri</v>
      </c>
      <c r="D1653" t="str" cm="1">
        <f t="array" ref="D1653">_xlfn.XLOOKUP(Table4[[#This Row],[Customer ID]],Table1[[#All],[Customer ID]],Table1[[#All],[LAST NAME]],0)</f>
        <v>Leonhardt</v>
      </c>
      <c r="E1653" s="5" cm="1">
        <f t="array" ref="E1653">_xlfn.XLOOKUP(Table4[[#This Row],[Customer ID]],Table3[[#All],[Customer ID]],Table3[[#All],[Date of Birth]],0)</f>
        <v>30306</v>
      </c>
      <c r="F1653" cm="1">
        <f t="array" ref="F1653">_xlfn.XLOOKUP(Table4[[#This Row],[Customer ID]],Table3[[#All],[Customer ID]],Table3[[#All],[Age]],0)</f>
        <v>40</v>
      </c>
      <c r="G1653" cm="1">
        <f t="array" ref="G1653">_xlfn.XLOOKUP(Table4[[#This Row],[Customer ID]],Table3[[#All],[Customer ID]],Table3[[#All],[Children]],0)</f>
        <v>0</v>
      </c>
      <c r="H1653" cm="1">
        <f t="array" ref="H1653">_xlfn.XLOOKUP(Table4[[#This Row],[Customer ID]],Table2[[#All],[Customer ID]],Table2[[#All],[BMI]],0)</f>
        <v>36.19</v>
      </c>
      <c r="I1653" cm="1">
        <f t="array" ref="I1653">_xlfn.XLOOKUP(Table4[[#This Row],[Customer ID]],Table2[[#All],[Customer ID]],Table2[[#All],[HBA1C]],0)</f>
        <v>4.3</v>
      </c>
      <c r="J1653" t="str">
        <f>_xlfn.XLOOKUP(Table4[[#This Row],[Customer ID]], 'Medical Examination'!A:A, 'Medical Examination'!D:D)</f>
        <v>No</v>
      </c>
      <c r="K1653" t="str">
        <f>_xlfn.XLOOKUP(Table4[[#This Row],[Customer ID]], 'Medical Examination'!A:A, 'Medical Examination'!E:E)</f>
        <v>No</v>
      </c>
      <c r="L1653" t="str">
        <f>_xlfn.XLOOKUP(Table4[[#This Row],[Customer ID]], 'Medical Examination'!A:A, 'Medical Examination'!F:F)</f>
        <v>No</v>
      </c>
      <c r="M1653">
        <f>_xlfn.XLOOKUP(Table4[[#This Row],[Customer ID]], 'Medical Examination'!A:A, 'Medical Examination'!G:G)</f>
        <v>0</v>
      </c>
      <c r="N1653" t="str">
        <f>_xlfn.XLOOKUP(Table4[[#This Row],[Customer ID]], 'Medical Examination'!A:A, 'Medical Examination'!H:H)</f>
        <v>No</v>
      </c>
      <c r="O1653" t="str">
        <f>_xlfn.XLOOKUP(Table4[[#This Row],[Customer ID]], 'Medical Examination'!A:A, 'Medical Examination'!I:I)</f>
        <v>Normal</v>
      </c>
      <c r="P1653" t="str">
        <f>_xlfn.XLOOKUP(Table4[[#This Row],[Customer ID]], 'Medical Examination'!A:A, 'Medical Examination'!J:J)</f>
        <v>Obesity</v>
      </c>
      <c r="Q1653" s="1">
        <f>_xlfn.XLOOKUP(Table4[[#This Row],[Customer ID]], Hospitalisation!A:A, Hospitalisation!E:E)</f>
        <v>5920.1</v>
      </c>
      <c r="R1653" t="str">
        <f>_xlfn.XLOOKUP(Table4[[#This Row],[Customer ID]], Hospitalisation!A:A, Hospitalisation!F:F)</f>
        <v>Tier - 2</v>
      </c>
      <c r="S1653" t="str">
        <f>_xlfn.XLOOKUP(Table4[[#This Row],[Customer ID]], Hospitalisation!A:A, Hospitalisation!G:G)</f>
        <v>Tier - 1</v>
      </c>
      <c r="T1653" t="str">
        <f>_xlfn.XLOOKUP(Table4[[#This Row],[Customer ID]], Hospitalisation!A:A, Hospitalisation!H:H)</f>
        <v>R1013</v>
      </c>
      <c r="U1653" t="str" cm="1">
        <f t="array" ref="U1653">_xlfn.IFS(Table4[[#This Row],[Age]]&lt;=29,"Youth",Table4[[#This Row],[Age]]&lt;=49,"Adults",Table4[[#This Row],[Age]]&gt;=50,"Senior")</f>
        <v>Adults</v>
      </c>
    </row>
    <row r="1654" spans="1:21">
      <c r="A1654" t="s">
        <v>4302</v>
      </c>
      <c r="B1654" t="str">
        <f>_xlfn.XLOOKUP(Table4[[#This Row],[Customer ID]],Table1[[#This Row],[Customer ID]],Table1[[#This Row],[TITLE]],0)</f>
        <v>Ms</v>
      </c>
      <c r="C1654" t="str" cm="1">
        <f t="array" ref="C1654">_xlfn.XLOOKUP(Table4[[#This Row],[Customer ID]],Table1[[#All],[Customer ID]],Table1[[#All],[FIRST NAME]],0)</f>
        <v>Lisa</v>
      </c>
      <c r="D1654" t="str" cm="1">
        <f t="array" ref="D1654">_xlfn.XLOOKUP(Table4[[#This Row],[Customer ID]],Table1[[#All],[Customer ID]],Table1[[#All],[LAST NAME]],0)</f>
        <v>Goetz</v>
      </c>
      <c r="E1654" s="5" cm="1">
        <f t="array" ref="E1654">_xlfn.XLOOKUP(Table4[[#This Row],[Customer ID]],Table3[[#All],[Customer ID]],Table3[[#All],[Date of Birth]],0)</f>
        <v>30140</v>
      </c>
      <c r="F1654" cm="1">
        <f t="array" ref="F1654">_xlfn.XLOOKUP(Table4[[#This Row],[Customer ID]],Table3[[#All],[Customer ID]],Table3[[#All],[Age]],0)</f>
        <v>40</v>
      </c>
      <c r="G1654" cm="1">
        <f t="array" ref="G1654">_xlfn.XLOOKUP(Table4[[#This Row],[Customer ID]],Table3[[#All],[Customer ID]],Table3[[#All],[Children]],0)</f>
        <v>0</v>
      </c>
      <c r="H1654" cm="1">
        <f t="array" ref="H1654">_xlfn.XLOOKUP(Table4[[#This Row],[Customer ID]],Table2[[#All],[Customer ID]],Table2[[#All],[BMI]],0)</f>
        <v>29.6</v>
      </c>
      <c r="I1654" cm="1">
        <f t="array" ref="I1654">_xlfn.XLOOKUP(Table4[[#This Row],[Customer ID]],Table2[[#All],[Customer ID]],Table2[[#All],[HBA1C]],0)</f>
        <v>4.09</v>
      </c>
      <c r="J1654" t="str">
        <f>_xlfn.XLOOKUP(Table4[[#This Row],[Customer ID]], 'Medical Examination'!A:A, 'Medical Examination'!D:D)</f>
        <v>No</v>
      </c>
      <c r="K1654" t="str">
        <f>_xlfn.XLOOKUP(Table4[[#This Row],[Customer ID]], 'Medical Examination'!A:A, 'Medical Examination'!E:E)</f>
        <v>No</v>
      </c>
      <c r="L1654" t="str">
        <f>_xlfn.XLOOKUP(Table4[[#This Row],[Customer ID]], 'Medical Examination'!A:A, 'Medical Examination'!F:F)</f>
        <v>No</v>
      </c>
      <c r="M1654">
        <f>_xlfn.XLOOKUP(Table4[[#This Row],[Customer ID]], 'Medical Examination'!A:A, 'Medical Examination'!G:G)</f>
        <v>0</v>
      </c>
      <c r="N1654" t="str">
        <f>_xlfn.XLOOKUP(Table4[[#This Row],[Customer ID]], 'Medical Examination'!A:A, 'Medical Examination'!H:H)</f>
        <v>No</v>
      </c>
      <c r="O1654" t="str">
        <f>_xlfn.XLOOKUP(Table4[[#This Row],[Customer ID]], 'Medical Examination'!A:A, 'Medical Examination'!I:I)</f>
        <v>Normal</v>
      </c>
      <c r="P1654" t="str">
        <f>_xlfn.XLOOKUP(Table4[[#This Row],[Customer ID]], 'Medical Examination'!A:A, 'Medical Examination'!J:J)</f>
        <v>Overweight</v>
      </c>
      <c r="Q1654" s="1">
        <f>_xlfn.XLOOKUP(Table4[[#This Row],[Customer ID]], Hospitalisation!A:A, Hospitalisation!E:E)</f>
        <v>5910.94</v>
      </c>
      <c r="R1654" t="str">
        <f>_xlfn.XLOOKUP(Table4[[#This Row],[Customer ID]], Hospitalisation!A:A, Hospitalisation!F:F)</f>
        <v>Tier - 2</v>
      </c>
      <c r="S1654" t="str">
        <f>_xlfn.XLOOKUP(Table4[[#This Row],[Customer ID]], Hospitalisation!A:A, Hospitalisation!G:G)</f>
        <v>Tier - 1</v>
      </c>
      <c r="T1654" t="str">
        <f>_xlfn.XLOOKUP(Table4[[#This Row],[Customer ID]], Hospitalisation!A:A, Hospitalisation!H:H)</f>
        <v>R1011</v>
      </c>
      <c r="U1654" t="str" cm="1">
        <f t="array" ref="U1654">_xlfn.IFS(Table4[[#This Row],[Age]]&lt;=29,"Youth",Table4[[#This Row],[Age]]&lt;=49,"Adults",Table4[[#This Row],[Age]]&gt;=50,"Senior")</f>
        <v>Adults</v>
      </c>
    </row>
    <row r="1655" spans="1:21">
      <c r="A1655" t="s">
        <v>4304</v>
      </c>
      <c r="B1655" t="str">
        <f>_xlfn.XLOOKUP(Table4[[#This Row],[Customer ID]],Table1[[#This Row],[Customer ID]],Table1[[#This Row],[TITLE]],0)</f>
        <v>Mr</v>
      </c>
      <c r="C1655" t="str" cm="1">
        <f t="array" ref="C1655">_xlfn.XLOOKUP(Table4[[#This Row],[Customer ID]],Table1[[#All],[Customer ID]],Table1[[#All],[FIRST NAME]],0)</f>
        <v>Nicholas G</v>
      </c>
      <c r="D1655" t="str" cm="1">
        <f t="array" ref="D1655">_xlfn.XLOOKUP(Table4[[#This Row],[Customer ID]],Table1[[#All],[Customer ID]],Table1[[#All],[LAST NAME]],0)</f>
        <v>Cacharelis</v>
      </c>
      <c r="E1655" s="5" cm="1">
        <f t="array" ref="E1655">_xlfn.XLOOKUP(Table4[[#This Row],[Customer ID]],Table3[[#All],[Customer ID]],Table3[[#All],[Date of Birth]],0)</f>
        <v>34261</v>
      </c>
      <c r="F1655" cm="1">
        <f t="array" ref="F1655">_xlfn.XLOOKUP(Table4[[#This Row],[Customer ID]],Table3[[#All],[Customer ID]],Table3[[#All],[Age]],0)</f>
        <v>29</v>
      </c>
      <c r="G1655" cm="1">
        <f t="array" ref="G1655">_xlfn.XLOOKUP(Table4[[#This Row],[Customer ID]],Table3[[#All],[Customer ID]],Table3[[#All],[Children]],0)</f>
        <v>0</v>
      </c>
      <c r="H1655" cm="1">
        <f t="array" ref="H1655">_xlfn.XLOOKUP(Table4[[#This Row],[Customer ID]],Table2[[#All],[Customer ID]],Table2[[#All],[BMI]],0)</f>
        <v>30.95</v>
      </c>
      <c r="I1655" cm="1">
        <f t="array" ref="I1655">_xlfn.XLOOKUP(Table4[[#This Row],[Customer ID]],Table2[[#All],[Customer ID]],Table2[[#All],[HBA1C]],0)</f>
        <v>6.27</v>
      </c>
      <c r="J1655" t="str">
        <f>_xlfn.XLOOKUP(Table4[[#This Row],[Customer ID]], 'Medical Examination'!A:A, 'Medical Examination'!D:D)</f>
        <v>No</v>
      </c>
      <c r="K1655" t="str">
        <f>_xlfn.XLOOKUP(Table4[[#This Row],[Customer ID]], 'Medical Examination'!A:A, 'Medical Examination'!E:E)</f>
        <v>No</v>
      </c>
      <c r="L1655" t="str">
        <f>_xlfn.XLOOKUP(Table4[[#This Row],[Customer ID]], 'Medical Examination'!A:A, 'Medical Examination'!F:F)</f>
        <v>Yes</v>
      </c>
      <c r="M1655">
        <f>_xlfn.XLOOKUP(Table4[[#This Row],[Customer ID]], 'Medical Examination'!A:A, 'Medical Examination'!G:G)</f>
        <v>1</v>
      </c>
      <c r="N1655" t="str">
        <f>_xlfn.XLOOKUP(Table4[[#This Row],[Customer ID]], 'Medical Examination'!A:A, 'Medical Examination'!H:H)</f>
        <v>No</v>
      </c>
      <c r="O1655" t="str">
        <f>_xlfn.XLOOKUP(Table4[[#This Row],[Customer ID]], 'Medical Examination'!A:A, 'Medical Examination'!I:I)</f>
        <v>Prediabetes</v>
      </c>
      <c r="P1655" t="str">
        <f>_xlfn.XLOOKUP(Table4[[#This Row],[Customer ID]], 'Medical Examination'!A:A, 'Medical Examination'!J:J)</f>
        <v>Obesity</v>
      </c>
      <c r="Q1655" s="1">
        <f>_xlfn.XLOOKUP(Table4[[#This Row],[Customer ID]], Hospitalisation!A:A, Hospitalisation!E:E)</f>
        <v>5877.02</v>
      </c>
      <c r="R1655" t="str">
        <f>_xlfn.XLOOKUP(Table4[[#This Row],[Customer ID]], Hospitalisation!A:A, Hospitalisation!F:F)</f>
        <v>Tier - 2</v>
      </c>
      <c r="S1655" t="str">
        <f>_xlfn.XLOOKUP(Table4[[#This Row],[Customer ID]], Hospitalisation!A:A, Hospitalisation!G:G)</f>
        <v>Tier - 2</v>
      </c>
      <c r="T1655" t="str">
        <f>_xlfn.XLOOKUP(Table4[[#This Row],[Customer ID]], Hospitalisation!A:A, Hospitalisation!H:H)</f>
        <v>R1021</v>
      </c>
      <c r="U1655" t="str" cm="1">
        <f t="array" ref="U1655">_xlfn.IFS(Table4[[#This Row],[Age]]&lt;=29,"Youth",Table4[[#This Row],[Age]]&lt;=49,"Adults",Table4[[#This Row],[Age]]&gt;=50,"Senior")</f>
        <v>Youth</v>
      </c>
    </row>
    <row r="1656" spans="1:21">
      <c r="A1656" t="s">
        <v>4307</v>
      </c>
      <c r="B1656" t="str">
        <f>_xlfn.XLOOKUP(Table4[[#This Row],[Customer ID]],Table1[[#This Row],[Customer ID]],Table1[[#This Row],[TITLE]],0)</f>
        <v>Mr</v>
      </c>
      <c r="C1656" t="str" cm="1">
        <f t="array" ref="C1656">_xlfn.XLOOKUP(Table4[[#This Row],[Customer ID]],Table1[[#All],[Customer ID]],Table1[[#All],[FIRST NAME]],0)</f>
        <v>Vasilis S</v>
      </c>
      <c r="D1656" t="str" cm="1">
        <f t="array" ref="D1656">_xlfn.XLOOKUP(Table4[[#This Row],[Customer ID]],Table1[[#All],[Customer ID]],Table1[[#All],[LAST NAME]],0)</f>
        <v>Kariolis</v>
      </c>
      <c r="E1656" s="5" cm="1">
        <f t="array" ref="E1656">_xlfn.XLOOKUP(Table4[[#This Row],[Customer ID]],Table3[[#All],[Customer ID]],Table3[[#All],[Date of Birth]],0)</f>
        <v>31008</v>
      </c>
      <c r="F1656" cm="1">
        <f t="array" ref="F1656">_xlfn.XLOOKUP(Table4[[#This Row],[Customer ID]],Table3[[#All],[Customer ID]],Table3[[#All],[Age]],0)</f>
        <v>38</v>
      </c>
      <c r="G1656" cm="1">
        <f t="array" ref="G1656">_xlfn.XLOOKUP(Table4[[#This Row],[Customer ID]],Table3[[#All],[Customer ID]],Table3[[#All],[Children]],0)</f>
        <v>1</v>
      </c>
      <c r="H1656" cm="1">
        <f t="array" ref="H1656">_xlfn.XLOOKUP(Table4[[#This Row],[Customer ID]],Table2[[#All],[Customer ID]],Table2[[#All],[BMI]],0)</f>
        <v>19.95</v>
      </c>
      <c r="I1656" cm="1">
        <f t="array" ref="I1656">_xlfn.XLOOKUP(Table4[[#This Row],[Customer ID]],Table2[[#All],[Customer ID]],Table2[[#All],[HBA1C]],0)</f>
        <v>5.39</v>
      </c>
      <c r="J1656" t="str">
        <f>_xlfn.XLOOKUP(Table4[[#This Row],[Customer ID]], 'Medical Examination'!A:A, 'Medical Examination'!D:D)</f>
        <v>No</v>
      </c>
      <c r="K1656" t="str">
        <f>_xlfn.XLOOKUP(Table4[[#This Row],[Customer ID]], 'Medical Examination'!A:A, 'Medical Examination'!E:E)</f>
        <v>No</v>
      </c>
      <c r="L1656" t="str">
        <f>_xlfn.XLOOKUP(Table4[[#This Row],[Customer ID]], 'Medical Examination'!A:A, 'Medical Examination'!F:F)</f>
        <v>No</v>
      </c>
      <c r="M1656">
        <f>_xlfn.XLOOKUP(Table4[[#This Row],[Customer ID]], 'Medical Examination'!A:A, 'Medical Examination'!G:G)</f>
        <v>1</v>
      </c>
      <c r="N1656" t="str">
        <f>_xlfn.XLOOKUP(Table4[[#This Row],[Customer ID]], 'Medical Examination'!A:A, 'Medical Examination'!H:H)</f>
        <v>No</v>
      </c>
      <c r="O1656" t="str">
        <f>_xlfn.XLOOKUP(Table4[[#This Row],[Customer ID]], 'Medical Examination'!A:A, 'Medical Examination'!I:I)</f>
        <v>Normal</v>
      </c>
      <c r="P1656" t="str">
        <f>_xlfn.XLOOKUP(Table4[[#This Row],[Customer ID]], 'Medical Examination'!A:A, 'Medical Examination'!J:J)</f>
        <v>Normal Weight</v>
      </c>
      <c r="Q1656" s="1">
        <f>_xlfn.XLOOKUP(Table4[[#This Row],[Customer ID]], Hospitalisation!A:A, Hospitalisation!E:E)</f>
        <v>5855.9</v>
      </c>
      <c r="R1656" t="str">
        <f>_xlfn.XLOOKUP(Table4[[#This Row],[Customer ID]], Hospitalisation!A:A, Hospitalisation!F:F)</f>
        <v>Tier - 2</v>
      </c>
      <c r="S1656" t="str">
        <f>_xlfn.XLOOKUP(Table4[[#This Row],[Customer ID]], Hospitalisation!A:A, Hospitalisation!G:G)</f>
        <v>Tier - 3</v>
      </c>
      <c r="T1656" t="str">
        <f>_xlfn.XLOOKUP(Table4[[#This Row],[Customer ID]], Hospitalisation!A:A, Hospitalisation!H:H)</f>
        <v>R1012</v>
      </c>
      <c r="U1656" t="str" cm="1">
        <f t="array" ref="U1656">_xlfn.IFS(Table4[[#This Row],[Age]]&lt;=29,"Youth",Table4[[#This Row],[Age]]&lt;=49,"Adults",Table4[[#This Row],[Age]]&gt;=50,"Senior")</f>
        <v>Adults</v>
      </c>
    </row>
    <row r="1657" spans="1:21">
      <c r="A1657" t="s">
        <v>4310</v>
      </c>
      <c r="B1657" t="str">
        <f>_xlfn.XLOOKUP(Table4[[#This Row],[Customer ID]],Table1[[#This Row],[Customer ID]],Table1[[#This Row],[TITLE]],0)</f>
        <v>Mr</v>
      </c>
      <c r="C1657" t="str" cm="1">
        <f t="array" ref="C1657">_xlfn.XLOOKUP(Table4[[#This Row],[Customer ID]],Table1[[#All],[Customer ID]],Table1[[#All],[FIRST NAME]],0)</f>
        <v>Michael P</v>
      </c>
      <c r="D1657" t="str" cm="1">
        <f t="array" ref="D1657">_xlfn.XLOOKUP(Table4[[#This Row],[Customer ID]],Table1[[#All],[Customer ID]],Table1[[#All],[LAST NAME]],0)</f>
        <v>Zelwin</v>
      </c>
      <c r="E1657" s="5" cm="1">
        <f t="array" ref="E1657">_xlfn.XLOOKUP(Table4[[#This Row],[Customer ID]],Table3[[#All],[Customer ID]],Table3[[#All],[Date of Birth]],0)</f>
        <v>31216</v>
      </c>
      <c r="F1657" cm="1">
        <f t="array" ref="F1657">_xlfn.XLOOKUP(Table4[[#This Row],[Customer ID]],Table3[[#All],[Customer ID]],Table3[[#All],[Age]],0)</f>
        <v>37</v>
      </c>
      <c r="G1657" cm="1">
        <f t="array" ref="G1657">_xlfn.XLOOKUP(Table4[[#This Row],[Customer ID]],Table3[[#All],[Customer ID]],Table3[[#All],[Children]],0)</f>
        <v>3</v>
      </c>
      <c r="H1657" cm="1">
        <f t="array" ref="H1657">_xlfn.XLOOKUP(Table4[[#This Row],[Customer ID]],Table2[[#All],[Customer ID]],Table2[[#All],[BMI]],0)</f>
        <v>23.65</v>
      </c>
      <c r="I1657" cm="1">
        <f t="array" ref="I1657">_xlfn.XLOOKUP(Table4[[#This Row],[Customer ID]],Table2[[#All],[Customer ID]],Table2[[#All],[HBA1C]],0)</f>
        <v>5.75</v>
      </c>
      <c r="J1657" t="str">
        <f>_xlfn.XLOOKUP(Table4[[#This Row],[Customer ID]], 'Medical Examination'!A:A, 'Medical Examination'!D:D)</f>
        <v>Yes</v>
      </c>
      <c r="K1657" t="str">
        <f>_xlfn.XLOOKUP(Table4[[#This Row],[Customer ID]], 'Medical Examination'!A:A, 'Medical Examination'!E:E)</f>
        <v>No</v>
      </c>
      <c r="L1657" t="str">
        <f>_xlfn.XLOOKUP(Table4[[#This Row],[Customer ID]], 'Medical Examination'!A:A, 'Medical Examination'!F:F)</f>
        <v>No</v>
      </c>
      <c r="M1657">
        <f>_xlfn.XLOOKUP(Table4[[#This Row],[Customer ID]], 'Medical Examination'!A:A, 'Medical Examination'!G:G)</f>
        <v>0</v>
      </c>
      <c r="N1657" t="str">
        <f>_xlfn.XLOOKUP(Table4[[#This Row],[Customer ID]], 'Medical Examination'!A:A, 'Medical Examination'!H:H)</f>
        <v>No</v>
      </c>
      <c r="O1657" t="str">
        <f>_xlfn.XLOOKUP(Table4[[#This Row],[Customer ID]], 'Medical Examination'!A:A, 'Medical Examination'!I:I)</f>
        <v>Prediabetes</v>
      </c>
      <c r="P1657" t="str">
        <f>_xlfn.XLOOKUP(Table4[[#This Row],[Customer ID]], 'Medical Examination'!A:A, 'Medical Examination'!J:J)</f>
        <v>Normal Weight</v>
      </c>
      <c r="Q1657" s="1">
        <f>_xlfn.XLOOKUP(Table4[[#This Row],[Customer ID]], Hospitalisation!A:A, Hospitalisation!E:E)</f>
        <v>5847.24</v>
      </c>
      <c r="R1657" t="str">
        <f>_xlfn.XLOOKUP(Table4[[#This Row],[Customer ID]], Hospitalisation!A:A, Hospitalisation!F:F)</f>
        <v>Tier - 2</v>
      </c>
      <c r="S1657" t="str">
        <f>_xlfn.XLOOKUP(Table4[[#This Row],[Customer ID]], Hospitalisation!A:A, Hospitalisation!G:G)</f>
        <v>Tier - 1</v>
      </c>
      <c r="T1657" t="str">
        <f>_xlfn.XLOOKUP(Table4[[#This Row],[Customer ID]], Hospitalisation!A:A, Hospitalisation!H:H)</f>
        <v>R1013</v>
      </c>
      <c r="U1657" t="str" cm="1">
        <f t="array" ref="U1657">_xlfn.IFS(Table4[[#This Row],[Age]]&lt;=29,"Youth",Table4[[#This Row],[Age]]&lt;=49,"Adults",Table4[[#This Row],[Age]]&gt;=50,"Senior")</f>
        <v>Adults</v>
      </c>
    </row>
    <row r="1658" spans="1:21">
      <c r="A1658" t="s">
        <v>4312</v>
      </c>
      <c r="B1658" t="str">
        <f>_xlfn.XLOOKUP(Table4[[#This Row],[Customer ID]],Table1[[#This Row],[Customer ID]],Table1[[#This Row],[TITLE]],0)</f>
        <v>Ms</v>
      </c>
      <c r="C1658" t="str" cm="1">
        <f t="array" ref="C1658">_xlfn.XLOOKUP(Table4[[#This Row],[Customer ID]],Table1[[#All],[Customer ID]],Table1[[#All],[FIRST NAME]],0)</f>
        <v>Colleen C</v>
      </c>
      <c r="D1658" t="str" cm="1">
        <f t="array" ref="D1658">_xlfn.XLOOKUP(Table4[[#This Row],[Customer ID]],Table1[[#All],[Customer ID]],Table1[[#All],[LAST NAME]],0)</f>
        <v>Barry</v>
      </c>
      <c r="E1658" s="5" cm="1">
        <f t="array" ref="E1658">_xlfn.XLOOKUP(Table4[[#This Row],[Customer ID]],Table3[[#All],[Customer ID]],Table3[[#All],[Date of Birth]],0)</f>
        <v>32050</v>
      </c>
      <c r="F1658" cm="1">
        <f t="array" ref="F1658">_xlfn.XLOOKUP(Table4[[#This Row],[Customer ID]],Table3[[#All],[Customer ID]],Table3[[#All],[Age]],0)</f>
        <v>35</v>
      </c>
      <c r="G1658" cm="1">
        <f t="array" ref="G1658">_xlfn.XLOOKUP(Table4[[#This Row],[Customer ID]],Table3[[#All],[Customer ID]],Table3[[#All],[Children]],0)</f>
        <v>2</v>
      </c>
      <c r="H1658" cm="1">
        <f t="array" ref="H1658">_xlfn.XLOOKUP(Table4[[#This Row],[Customer ID]],Table2[[#All],[Customer ID]],Table2[[#All],[BMI]],0)</f>
        <v>43.34</v>
      </c>
      <c r="I1658" cm="1">
        <f t="array" ref="I1658">_xlfn.XLOOKUP(Table4[[#This Row],[Customer ID]],Table2[[#All],[Customer ID]],Table2[[#All],[HBA1C]],0)</f>
        <v>4.91</v>
      </c>
      <c r="J1658" t="str">
        <f>_xlfn.XLOOKUP(Table4[[#This Row],[Customer ID]], 'Medical Examination'!A:A, 'Medical Examination'!D:D)</f>
        <v>No</v>
      </c>
      <c r="K1658" t="str">
        <f>_xlfn.XLOOKUP(Table4[[#This Row],[Customer ID]], 'Medical Examination'!A:A, 'Medical Examination'!E:E)</f>
        <v>No</v>
      </c>
      <c r="L1658" t="str">
        <f>_xlfn.XLOOKUP(Table4[[#This Row],[Customer ID]], 'Medical Examination'!A:A, 'Medical Examination'!F:F)</f>
        <v>No</v>
      </c>
      <c r="M1658">
        <f>_xlfn.XLOOKUP(Table4[[#This Row],[Customer ID]], 'Medical Examination'!A:A, 'Medical Examination'!G:G)</f>
        <v>1</v>
      </c>
      <c r="N1658" t="str">
        <f>_xlfn.XLOOKUP(Table4[[#This Row],[Customer ID]], 'Medical Examination'!A:A, 'Medical Examination'!H:H)</f>
        <v>No</v>
      </c>
      <c r="O1658" t="str">
        <f>_xlfn.XLOOKUP(Table4[[#This Row],[Customer ID]], 'Medical Examination'!A:A, 'Medical Examination'!I:I)</f>
        <v>Normal</v>
      </c>
      <c r="P1658" t="str">
        <f>_xlfn.XLOOKUP(Table4[[#This Row],[Customer ID]], 'Medical Examination'!A:A, 'Medical Examination'!J:J)</f>
        <v>Obesity</v>
      </c>
      <c r="Q1658" s="1">
        <f>_xlfn.XLOOKUP(Table4[[#This Row],[Customer ID]], Hospitalisation!A:A, Hospitalisation!E:E)</f>
        <v>5846.92</v>
      </c>
      <c r="R1658" t="str">
        <f>_xlfn.XLOOKUP(Table4[[#This Row],[Customer ID]], Hospitalisation!A:A, Hospitalisation!F:F)</f>
        <v>Tier - 2</v>
      </c>
      <c r="S1658" t="str">
        <f>_xlfn.XLOOKUP(Table4[[#This Row],[Customer ID]], Hospitalisation!A:A, Hospitalisation!G:G)</f>
        <v>Tier - 2</v>
      </c>
      <c r="T1658" t="str">
        <f>_xlfn.XLOOKUP(Table4[[#This Row],[Customer ID]], Hospitalisation!A:A, Hospitalisation!H:H)</f>
        <v>R1013</v>
      </c>
      <c r="U1658" t="str" cm="1">
        <f t="array" ref="U1658">_xlfn.IFS(Table4[[#This Row],[Age]]&lt;=29,"Youth",Table4[[#This Row],[Age]]&lt;=49,"Adults",Table4[[#This Row],[Age]]&gt;=50,"Senior")</f>
        <v>Adults</v>
      </c>
    </row>
    <row r="1659" spans="1:21">
      <c r="A1659" t="s">
        <v>4314</v>
      </c>
      <c r="B1659" t="str">
        <f>_xlfn.XLOOKUP(Table4[[#This Row],[Customer ID]],Table1[[#This Row],[Customer ID]],Table1[[#This Row],[TITLE]],0)</f>
        <v>Mrs</v>
      </c>
      <c r="C1659" t="str" cm="1">
        <f t="array" ref="C1659">_xlfn.XLOOKUP(Table4[[#This Row],[Customer ID]],Table1[[#All],[Customer ID]],Table1[[#All],[FIRST NAME]],0)</f>
        <v>Annika</v>
      </c>
      <c r="D1659" t="str" cm="1">
        <f t="array" ref="D1659">_xlfn.XLOOKUP(Table4[[#This Row],[Customer ID]],Table1[[#All],[Customer ID]],Table1[[#All],[LAST NAME]],0)</f>
        <v>Bannon</v>
      </c>
      <c r="E1659" s="5" cm="1">
        <f t="array" ref="E1659">_xlfn.XLOOKUP(Table4[[#This Row],[Customer ID]],Table3[[#All],[Customer ID]],Table3[[#All],[Date of Birth]],0)</f>
        <v>34931</v>
      </c>
      <c r="F1659" cm="1">
        <f t="array" ref="F1659">_xlfn.XLOOKUP(Table4[[#This Row],[Customer ID]],Table3[[#All],[Customer ID]],Table3[[#All],[Age]],0)</f>
        <v>27</v>
      </c>
      <c r="G1659" cm="1">
        <f t="array" ref="G1659">_xlfn.XLOOKUP(Table4[[#This Row],[Customer ID]],Table3[[#All],[Customer ID]],Table3[[#All],[Children]],0)</f>
        <v>0</v>
      </c>
      <c r="H1659" cm="1">
        <f t="array" ref="H1659">_xlfn.XLOOKUP(Table4[[#This Row],[Customer ID]],Table2[[#All],[Customer ID]],Table2[[#All],[BMI]],0)</f>
        <v>31.98</v>
      </c>
      <c r="I1659" cm="1">
        <f t="array" ref="I1659">_xlfn.XLOOKUP(Table4[[#This Row],[Customer ID]],Table2[[#All],[Customer ID]],Table2[[#All],[HBA1C]],0)</f>
        <v>4.46</v>
      </c>
      <c r="J1659" t="str">
        <f>_xlfn.XLOOKUP(Table4[[#This Row],[Customer ID]], 'Medical Examination'!A:A, 'Medical Examination'!D:D)</f>
        <v>Yes</v>
      </c>
      <c r="K1659" t="str">
        <f>_xlfn.XLOOKUP(Table4[[#This Row],[Customer ID]], 'Medical Examination'!A:A, 'Medical Examination'!E:E)</f>
        <v>No</v>
      </c>
      <c r="L1659" t="str">
        <f>_xlfn.XLOOKUP(Table4[[#This Row],[Customer ID]], 'Medical Examination'!A:A, 'Medical Examination'!F:F)</f>
        <v>No</v>
      </c>
      <c r="M1659">
        <f>_xlfn.XLOOKUP(Table4[[#This Row],[Customer ID]], 'Medical Examination'!A:A, 'Medical Examination'!G:G)</f>
        <v>1</v>
      </c>
      <c r="N1659" t="str">
        <f>_xlfn.XLOOKUP(Table4[[#This Row],[Customer ID]], 'Medical Examination'!A:A, 'Medical Examination'!H:H)</f>
        <v>No</v>
      </c>
      <c r="O1659" t="str">
        <f>_xlfn.XLOOKUP(Table4[[#This Row],[Customer ID]], 'Medical Examination'!A:A, 'Medical Examination'!I:I)</f>
        <v>Normal</v>
      </c>
      <c r="P1659" t="str">
        <f>_xlfn.XLOOKUP(Table4[[#This Row],[Customer ID]], 'Medical Examination'!A:A, 'Medical Examination'!J:J)</f>
        <v>Obesity</v>
      </c>
      <c r="Q1659" s="1">
        <f>_xlfn.XLOOKUP(Table4[[#This Row],[Customer ID]], Hospitalisation!A:A, Hospitalisation!E:E)</f>
        <v>5843.99</v>
      </c>
      <c r="R1659" t="str">
        <f>_xlfn.XLOOKUP(Table4[[#This Row],[Customer ID]], Hospitalisation!A:A, Hospitalisation!F:F)</f>
        <v>Tier - 2</v>
      </c>
      <c r="S1659" t="str">
        <f>_xlfn.XLOOKUP(Table4[[#This Row],[Customer ID]], Hospitalisation!A:A, Hospitalisation!G:G)</f>
        <v>Tier - 2</v>
      </c>
      <c r="T1659" t="str">
        <f>_xlfn.XLOOKUP(Table4[[#This Row],[Customer ID]], Hospitalisation!A:A, Hospitalisation!H:H)</f>
        <v>R1025</v>
      </c>
      <c r="U1659" t="str" cm="1">
        <f t="array" ref="U1659">_xlfn.IFS(Table4[[#This Row],[Age]]&lt;=29,"Youth",Table4[[#This Row],[Age]]&lt;=49,"Adults",Table4[[#This Row],[Age]]&gt;=50,"Senior")</f>
        <v>Youth</v>
      </c>
    </row>
    <row r="1660" spans="1:21">
      <c r="A1660" t="s">
        <v>4317</v>
      </c>
      <c r="B1660" t="str">
        <f>_xlfn.XLOOKUP(Table4[[#This Row],[Customer ID]],Table1[[#This Row],[Customer ID]],Table1[[#This Row],[TITLE]],0)</f>
        <v>Ms</v>
      </c>
      <c r="C1660" t="str" cm="1">
        <f t="array" ref="C1660">_xlfn.XLOOKUP(Table4[[#This Row],[Customer ID]],Table1[[#All],[Customer ID]],Table1[[#All],[FIRST NAME]],0)</f>
        <v>Kelly</v>
      </c>
      <c r="D1660" t="str" cm="1">
        <f t="array" ref="D1660">_xlfn.XLOOKUP(Table4[[#This Row],[Customer ID]],Table1[[#All],[Customer ID]],Table1[[#All],[LAST NAME]],0)</f>
        <v>Chang</v>
      </c>
      <c r="E1660" s="5" cm="1">
        <f t="array" ref="E1660">_xlfn.XLOOKUP(Table4[[#This Row],[Customer ID]],Table3[[#All],[Customer ID]],Table3[[#All],[Date of Birth]],0)</f>
        <v>31985</v>
      </c>
      <c r="F1660" cm="1">
        <f t="array" ref="F1660">_xlfn.XLOOKUP(Table4[[#This Row],[Customer ID]],Table3[[#All],[Customer ID]],Table3[[#All],[Age]],0)</f>
        <v>35</v>
      </c>
      <c r="G1660" cm="1">
        <f t="array" ref="G1660">_xlfn.XLOOKUP(Table4[[#This Row],[Customer ID]],Table3[[#All],[Customer ID]],Table3[[#All],[Children]],0)</f>
        <v>2</v>
      </c>
      <c r="H1660" cm="1">
        <f t="array" ref="H1660">_xlfn.XLOOKUP(Table4[[#This Row],[Customer ID]],Table2[[#All],[Customer ID]],Table2[[#All],[BMI]],0)</f>
        <v>35.86</v>
      </c>
      <c r="I1660" cm="1">
        <f t="array" ref="I1660">_xlfn.XLOOKUP(Table4[[#This Row],[Customer ID]],Table2[[#All],[Customer ID]],Table2[[#All],[HBA1C]],0)</f>
        <v>6.22</v>
      </c>
      <c r="J1660" t="str">
        <f>_xlfn.XLOOKUP(Table4[[#This Row],[Customer ID]], 'Medical Examination'!A:A, 'Medical Examination'!D:D)</f>
        <v>No</v>
      </c>
      <c r="K1660" t="str">
        <f>_xlfn.XLOOKUP(Table4[[#This Row],[Customer ID]], 'Medical Examination'!A:A, 'Medical Examination'!E:E)</f>
        <v>No</v>
      </c>
      <c r="L1660" t="str">
        <f>_xlfn.XLOOKUP(Table4[[#This Row],[Customer ID]], 'Medical Examination'!A:A, 'Medical Examination'!F:F)</f>
        <v>No</v>
      </c>
      <c r="M1660">
        <f>_xlfn.XLOOKUP(Table4[[#This Row],[Customer ID]], 'Medical Examination'!A:A, 'Medical Examination'!G:G)</f>
        <v>1</v>
      </c>
      <c r="N1660" t="str">
        <f>_xlfn.XLOOKUP(Table4[[#This Row],[Customer ID]], 'Medical Examination'!A:A, 'Medical Examination'!H:H)</f>
        <v>No</v>
      </c>
      <c r="O1660" t="str">
        <f>_xlfn.XLOOKUP(Table4[[#This Row],[Customer ID]], 'Medical Examination'!A:A, 'Medical Examination'!I:I)</f>
        <v>Prediabetes</v>
      </c>
      <c r="P1660" t="str">
        <f>_xlfn.XLOOKUP(Table4[[#This Row],[Customer ID]], 'Medical Examination'!A:A, 'Medical Examination'!J:J)</f>
        <v>Obesity</v>
      </c>
      <c r="Q1660" s="1">
        <f>_xlfn.XLOOKUP(Table4[[#This Row],[Customer ID]], Hospitalisation!A:A, Hospitalisation!E:E)</f>
        <v>5836.52</v>
      </c>
      <c r="R1660" t="str">
        <f>_xlfn.XLOOKUP(Table4[[#This Row],[Customer ID]], Hospitalisation!A:A, Hospitalisation!F:F)</f>
        <v>Tier - 2</v>
      </c>
      <c r="S1660" t="str">
        <f>_xlfn.XLOOKUP(Table4[[#This Row],[Customer ID]], Hospitalisation!A:A, Hospitalisation!G:G)</f>
        <v>Tier - 3</v>
      </c>
      <c r="T1660" t="str">
        <f>_xlfn.XLOOKUP(Table4[[#This Row],[Customer ID]], Hospitalisation!A:A, Hospitalisation!H:H)</f>
        <v>R1013</v>
      </c>
      <c r="U1660" t="str" cm="1">
        <f t="array" ref="U1660">_xlfn.IFS(Table4[[#This Row],[Age]]&lt;=29,"Youth",Table4[[#This Row],[Age]]&lt;=49,"Adults",Table4[[#This Row],[Age]]&gt;=50,"Senior")</f>
        <v>Adults</v>
      </c>
    </row>
    <row r="1661" spans="1:21">
      <c r="A1661" t="s">
        <v>4318</v>
      </c>
      <c r="B1661" t="str">
        <f>_xlfn.XLOOKUP(Table4[[#This Row],[Customer ID]],Table1[[#This Row],[Customer ID]],Table1[[#This Row],[TITLE]],0)</f>
        <v>Mr</v>
      </c>
      <c r="C1661" t="str" cm="1">
        <f t="array" ref="C1661">_xlfn.XLOOKUP(Table4[[#This Row],[Customer ID]],Table1[[#All],[Customer ID]],Table1[[#All],[FIRST NAME]],0)</f>
        <v>Nicholas C</v>
      </c>
      <c r="D1661" t="str" cm="1">
        <f t="array" ref="D1661">_xlfn.XLOOKUP(Table4[[#This Row],[Customer ID]],Table1[[#All],[Customer ID]],Table1[[#All],[LAST NAME]],0)</f>
        <v>Vetter</v>
      </c>
      <c r="E1661" s="5" cm="1">
        <f t="array" ref="E1661">_xlfn.XLOOKUP(Table4[[#This Row],[Customer ID]],Table3[[#All],[Customer ID]],Table3[[#All],[Date of Birth]],0)</f>
        <v>26203</v>
      </c>
      <c r="F1661" cm="1">
        <f t="array" ref="F1661">_xlfn.XLOOKUP(Table4[[#This Row],[Customer ID]],Table3[[#All],[Customer ID]],Table3[[#All],[Age]],0)</f>
        <v>51</v>
      </c>
      <c r="G1661" cm="1">
        <f t="array" ref="G1661">_xlfn.XLOOKUP(Table4[[#This Row],[Customer ID]],Table3[[#All],[Customer ID]],Table3[[#All],[Children]],0)</f>
        <v>0</v>
      </c>
      <c r="H1661" cm="1">
        <f t="array" ref="H1661">_xlfn.XLOOKUP(Table4[[#This Row],[Customer ID]],Table2[[#All],[Customer ID]],Table2[[#All],[BMI]],0)</f>
        <v>15.2</v>
      </c>
      <c r="I1661" cm="1">
        <f t="array" ref="I1661">_xlfn.XLOOKUP(Table4[[#This Row],[Customer ID]],Table2[[#All],[Customer ID]],Table2[[#All],[HBA1C]],0)</f>
        <v>8.82</v>
      </c>
      <c r="J1661" t="str">
        <f>_xlfn.XLOOKUP(Table4[[#This Row],[Customer ID]], 'Medical Examination'!A:A, 'Medical Examination'!D:D)</f>
        <v>No</v>
      </c>
      <c r="K1661" t="str">
        <f>_xlfn.XLOOKUP(Table4[[#This Row],[Customer ID]], 'Medical Examination'!A:A, 'Medical Examination'!E:E)</f>
        <v>No</v>
      </c>
      <c r="L1661" t="str">
        <f>_xlfn.XLOOKUP(Table4[[#This Row],[Customer ID]], 'Medical Examination'!A:A, 'Medical Examination'!F:F)</f>
        <v>No</v>
      </c>
      <c r="M1661">
        <f>_xlfn.XLOOKUP(Table4[[#This Row],[Customer ID]], 'Medical Examination'!A:A, 'Medical Examination'!G:G)</f>
        <v>0</v>
      </c>
      <c r="N1661" t="str">
        <f>_xlfn.XLOOKUP(Table4[[#This Row],[Customer ID]], 'Medical Examination'!A:A, 'Medical Examination'!H:H)</f>
        <v>No</v>
      </c>
      <c r="O1661" t="str">
        <f>_xlfn.XLOOKUP(Table4[[#This Row],[Customer ID]], 'Medical Examination'!A:A, 'Medical Examination'!I:I)</f>
        <v>Diabetes</v>
      </c>
      <c r="P1661" t="str">
        <f>_xlfn.XLOOKUP(Table4[[#This Row],[Customer ID]], 'Medical Examination'!A:A, 'Medical Examination'!J:J)</f>
        <v>Underweight</v>
      </c>
      <c r="Q1661" s="1">
        <f>_xlfn.XLOOKUP(Table4[[#This Row],[Customer ID]], Hospitalisation!A:A, Hospitalisation!E:E)</f>
        <v>5832.6</v>
      </c>
      <c r="R1661" t="str">
        <f>_xlfn.XLOOKUP(Table4[[#This Row],[Customer ID]], Hospitalisation!A:A, Hospitalisation!F:F)</f>
        <v>Tier - 2</v>
      </c>
      <c r="S1661" t="str">
        <f>_xlfn.XLOOKUP(Table4[[#This Row],[Customer ID]], Hospitalisation!A:A, Hospitalisation!G:G)</f>
        <v>Tier - 3</v>
      </c>
      <c r="T1661" t="str">
        <f>_xlfn.XLOOKUP(Table4[[#This Row],[Customer ID]], Hospitalisation!A:A, Hospitalisation!H:H)</f>
        <v>R1012</v>
      </c>
      <c r="U1661" t="str" cm="1">
        <f t="array" ref="U1661">_xlfn.IFS(Table4[[#This Row],[Age]]&lt;=29,"Youth",Table4[[#This Row],[Age]]&lt;=49,"Adults",Table4[[#This Row],[Age]]&gt;=50,"Senior")</f>
        <v>Senior</v>
      </c>
    </row>
    <row r="1662" spans="1:21">
      <c r="A1662" t="s">
        <v>4321</v>
      </c>
      <c r="B1662" t="str">
        <f>_xlfn.XLOOKUP(Table4[[#This Row],[Customer ID]],Table1[[#This Row],[Customer ID]],Table1[[#This Row],[TITLE]],0)</f>
        <v>Mrs</v>
      </c>
      <c r="C1662" t="str" cm="1">
        <f t="array" ref="C1662">_xlfn.XLOOKUP(Table4[[#This Row],[Customer ID]],Table1[[#All],[Customer ID]],Table1[[#All],[FIRST NAME]],0)</f>
        <v>Kelly K</v>
      </c>
      <c r="D1662" t="str" cm="1">
        <f t="array" ref="D1662">_xlfn.XLOOKUP(Table4[[#This Row],[Customer ID]],Table1[[#All],[Customer ID]],Table1[[#All],[LAST NAME]],0)</f>
        <v>Jablonski</v>
      </c>
      <c r="E1662" s="5" cm="1">
        <f t="array" ref="E1662">_xlfn.XLOOKUP(Table4[[#This Row],[Customer ID]],Table3[[#All],[Customer ID]],Table3[[#All],[Date of Birth]],0)</f>
        <v>37459</v>
      </c>
      <c r="F1662" cm="1">
        <f t="array" ref="F1662">_xlfn.XLOOKUP(Table4[[#This Row],[Customer ID]],Table3[[#All],[Customer ID]],Table3[[#All],[Age]],0)</f>
        <v>20</v>
      </c>
      <c r="G1662" cm="1">
        <f t="array" ref="G1662">_xlfn.XLOOKUP(Table4[[#This Row],[Customer ID]],Table3[[#All],[Customer ID]],Table3[[#All],[Children]],0)</f>
        <v>0</v>
      </c>
      <c r="H1662" cm="1">
        <f t="array" ref="H1662">_xlfn.XLOOKUP(Table4[[#This Row],[Customer ID]],Table2[[#All],[Customer ID]],Table2[[#All],[BMI]],0)</f>
        <v>37.200000000000003</v>
      </c>
      <c r="I1662" cm="1">
        <f t="array" ref="I1662">_xlfn.XLOOKUP(Table4[[#This Row],[Customer ID]],Table2[[#All],[Customer ID]],Table2[[#All],[HBA1C]],0)</f>
        <v>10.14</v>
      </c>
      <c r="J1662" t="str">
        <f>_xlfn.XLOOKUP(Table4[[#This Row],[Customer ID]], 'Medical Examination'!A:A, 'Medical Examination'!D:D)</f>
        <v>No</v>
      </c>
      <c r="K1662" t="str">
        <f>_xlfn.XLOOKUP(Table4[[#This Row],[Customer ID]], 'Medical Examination'!A:A, 'Medical Examination'!E:E)</f>
        <v>No</v>
      </c>
      <c r="L1662" t="str">
        <f>_xlfn.XLOOKUP(Table4[[#This Row],[Customer ID]], 'Medical Examination'!A:A, 'Medical Examination'!F:F)</f>
        <v>No</v>
      </c>
      <c r="M1662">
        <f>_xlfn.XLOOKUP(Table4[[#This Row],[Customer ID]], 'Medical Examination'!A:A, 'Medical Examination'!G:G)</f>
        <v>0</v>
      </c>
      <c r="N1662" t="str">
        <f>_xlfn.XLOOKUP(Table4[[#This Row],[Customer ID]], 'Medical Examination'!A:A, 'Medical Examination'!H:H)</f>
        <v>No</v>
      </c>
      <c r="O1662" t="str">
        <f>_xlfn.XLOOKUP(Table4[[#This Row],[Customer ID]], 'Medical Examination'!A:A, 'Medical Examination'!I:I)</f>
        <v>Diabetes</v>
      </c>
      <c r="P1662" t="str">
        <f>_xlfn.XLOOKUP(Table4[[#This Row],[Customer ID]], 'Medical Examination'!A:A, 'Medical Examination'!J:J)</f>
        <v>Obesity</v>
      </c>
      <c r="Q1662" s="1">
        <f>_xlfn.XLOOKUP(Table4[[#This Row],[Customer ID]], Hospitalisation!A:A, Hospitalisation!E:E)</f>
        <v>5816.58</v>
      </c>
      <c r="R1662" t="str">
        <f>_xlfn.XLOOKUP(Table4[[#This Row],[Customer ID]], Hospitalisation!A:A, Hospitalisation!F:F)</f>
        <v>Tier - 2</v>
      </c>
      <c r="S1662" t="str">
        <f>_xlfn.XLOOKUP(Table4[[#This Row],[Customer ID]], Hospitalisation!A:A, Hospitalisation!G:G)</f>
        <v>Tier - 2</v>
      </c>
      <c r="T1662" t="str">
        <f>_xlfn.XLOOKUP(Table4[[#This Row],[Customer ID]], Hospitalisation!A:A, Hospitalisation!H:H)</f>
        <v>R1026</v>
      </c>
      <c r="U1662" t="str" cm="1">
        <f t="array" ref="U1662">_xlfn.IFS(Table4[[#This Row],[Age]]&lt;=29,"Youth",Table4[[#This Row],[Age]]&lt;=49,"Adults",Table4[[#This Row],[Age]]&gt;=50,"Senior")</f>
        <v>Youth</v>
      </c>
    </row>
    <row r="1663" spans="1:21">
      <c r="A1663" t="s">
        <v>4324</v>
      </c>
      <c r="B1663" t="str">
        <f>_xlfn.XLOOKUP(Table4[[#This Row],[Customer ID]],Table1[[#This Row],[Customer ID]],Table1[[#This Row],[TITLE]],0)</f>
        <v>Mr</v>
      </c>
      <c r="C1663" t="str" cm="1">
        <f t="array" ref="C1663">_xlfn.XLOOKUP(Table4[[#This Row],[Customer ID]],Table1[[#All],[Customer ID]],Table1[[#All],[FIRST NAME]],0)</f>
        <v>Andrew</v>
      </c>
      <c r="D1663" t="str" cm="1">
        <f t="array" ref="D1663">_xlfn.XLOOKUP(Table4[[#This Row],[Customer ID]],Table1[[#All],[Customer ID]],Table1[[#All],[LAST NAME]],0)</f>
        <v>Jakubowitch</v>
      </c>
      <c r="E1663" s="5" cm="1">
        <f t="array" ref="E1663">_xlfn.XLOOKUP(Table4[[#This Row],[Customer ID]],Table3[[#All],[Customer ID]],Table3[[#All],[Date of Birth]],0)</f>
        <v>26605</v>
      </c>
      <c r="F1663" cm="1">
        <f t="array" ref="F1663">_xlfn.XLOOKUP(Table4[[#This Row],[Customer ID]],Table3[[#All],[Customer ID]],Table3[[#All],[Age]],0)</f>
        <v>50</v>
      </c>
      <c r="G1663" cm="1">
        <f t="array" ref="G1663">_xlfn.XLOOKUP(Table4[[#This Row],[Customer ID]],Table3[[#All],[Customer ID]],Table3[[#All],[Children]],0)</f>
        <v>0</v>
      </c>
      <c r="H1663" cm="1">
        <f t="array" ref="H1663">_xlfn.XLOOKUP(Table4[[#This Row],[Customer ID]],Table2[[#All],[Customer ID]],Table2[[#All],[BMI]],0)</f>
        <v>17.91</v>
      </c>
      <c r="I1663" cm="1">
        <f t="array" ref="I1663">_xlfn.XLOOKUP(Table4[[#This Row],[Customer ID]],Table2[[#All],[Customer ID]],Table2[[#All],[HBA1C]],0)</f>
        <v>4.66</v>
      </c>
      <c r="J1663" t="str">
        <f>_xlfn.XLOOKUP(Table4[[#This Row],[Customer ID]], 'Medical Examination'!A:A, 'Medical Examination'!D:D)</f>
        <v>No</v>
      </c>
      <c r="K1663" t="str">
        <f>_xlfn.XLOOKUP(Table4[[#This Row],[Customer ID]], 'Medical Examination'!A:A, 'Medical Examination'!E:E)</f>
        <v>No</v>
      </c>
      <c r="L1663" t="str">
        <f>_xlfn.XLOOKUP(Table4[[#This Row],[Customer ID]], 'Medical Examination'!A:A, 'Medical Examination'!F:F)</f>
        <v>No</v>
      </c>
      <c r="M1663">
        <f>_xlfn.XLOOKUP(Table4[[#This Row],[Customer ID]], 'Medical Examination'!A:A, 'Medical Examination'!G:G)</f>
        <v>2</v>
      </c>
      <c r="N1663" t="str">
        <f>_xlfn.XLOOKUP(Table4[[#This Row],[Customer ID]], 'Medical Examination'!A:A, 'Medical Examination'!H:H)</f>
        <v>No</v>
      </c>
      <c r="O1663" t="str">
        <f>_xlfn.XLOOKUP(Table4[[#This Row],[Customer ID]], 'Medical Examination'!A:A, 'Medical Examination'!I:I)</f>
        <v>Normal</v>
      </c>
      <c r="P1663" t="str">
        <f>_xlfn.XLOOKUP(Table4[[#This Row],[Customer ID]], 'Medical Examination'!A:A, 'Medical Examination'!J:J)</f>
        <v>Underweight</v>
      </c>
      <c r="Q1663" s="1">
        <f>_xlfn.XLOOKUP(Table4[[#This Row],[Customer ID]], Hospitalisation!A:A, Hospitalisation!E:E)</f>
        <v>5812.9</v>
      </c>
      <c r="R1663" t="str">
        <f>_xlfn.XLOOKUP(Table4[[#This Row],[Customer ID]], Hospitalisation!A:A, Hospitalisation!F:F)</f>
        <v>Tier - 2</v>
      </c>
      <c r="S1663" t="str">
        <f>_xlfn.XLOOKUP(Table4[[#This Row],[Customer ID]], Hospitalisation!A:A, Hospitalisation!G:G)</f>
        <v>Tier - 2</v>
      </c>
      <c r="T1663" t="str">
        <f>_xlfn.XLOOKUP(Table4[[#This Row],[Customer ID]], Hospitalisation!A:A, Hospitalisation!H:H)</f>
        <v>R1013</v>
      </c>
      <c r="U1663" t="str" cm="1">
        <f t="array" ref="U1663">_xlfn.IFS(Table4[[#This Row],[Age]]&lt;=29,"Youth",Table4[[#This Row],[Age]]&lt;=49,"Adults",Table4[[#This Row],[Age]]&gt;=50,"Senior")</f>
        <v>Senior</v>
      </c>
    </row>
    <row r="1664" spans="1:21">
      <c r="A1664" t="s">
        <v>4326</v>
      </c>
      <c r="B1664" t="str">
        <f>_xlfn.XLOOKUP(Table4[[#This Row],[Customer ID]],Table1[[#This Row],[Customer ID]],Table1[[#This Row],[TITLE]],0)</f>
        <v>Ms</v>
      </c>
      <c r="C1664" t="str" cm="1">
        <f t="array" ref="C1664">_xlfn.XLOOKUP(Table4[[#This Row],[Customer ID]],Table1[[#All],[Customer ID]],Table1[[#All],[FIRST NAME]],0)</f>
        <v>Hannah</v>
      </c>
      <c r="D1664" t="str" cm="1">
        <f t="array" ref="D1664">_xlfn.XLOOKUP(Table4[[#This Row],[Customer ID]],Table1[[#All],[Customer ID]],Table1[[#All],[LAST NAME]],0)</f>
        <v>Altshuler</v>
      </c>
      <c r="E1664" s="5" cm="1">
        <f t="array" ref="E1664">_xlfn.XLOOKUP(Table4[[#This Row],[Customer ID]],Table3[[#All],[Customer ID]],Table3[[#All],[Date of Birth]],0)</f>
        <v>29482</v>
      </c>
      <c r="F1664" cm="1">
        <f t="array" ref="F1664">_xlfn.XLOOKUP(Table4[[#This Row],[Customer ID]],Table3[[#All],[Customer ID]],Table3[[#All],[Age]],0)</f>
        <v>42</v>
      </c>
      <c r="G1664" cm="1">
        <f t="array" ref="G1664">_xlfn.XLOOKUP(Table4[[#This Row],[Customer ID]],Table3[[#All],[Customer ID]],Table3[[#All],[Children]],0)</f>
        <v>2</v>
      </c>
      <c r="H1664" cm="1">
        <f t="array" ref="H1664">_xlfn.XLOOKUP(Table4[[#This Row],[Customer ID]],Table2[[#All],[Customer ID]],Table2[[#All],[BMI]],0)</f>
        <v>20.76</v>
      </c>
      <c r="I1664" cm="1">
        <f t="array" ref="I1664">_xlfn.XLOOKUP(Table4[[#This Row],[Customer ID]],Table2[[#All],[Customer ID]],Table2[[#All],[HBA1C]],0)</f>
        <v>6.26</v>
      </c>
      <c r="J1664" t="str">
        <f>_xlfn.XLOOKUP(Table4[[#This Row],[Customer ID]], 'Medical Examination'!A:A, 'Medical Examination'!D:D)</f>
        <v>No</v>
      </c>
      <c r="K1664" t="str">
        <f>_xlfn.XLOOKUP(Table4[[#This Row],[Customer ID]], 'Medical Examination'!A:A, 'Medical Examination'!E:E)</f>
        <v>No</v>
      </c>
      <c r="L1664" t="str">
        <f>_xlfn.XLOOKUP(Table4[[#This Row],[Customer ID]], 'Medical Examination'!A:A, 'Medical Examination'!F:F)</f>
        <v>No</v>
      </c>
      <c r="M1664">
        <f>_xlfn.XLOOKUP(Table4[[#This Row],[Customer ID]], 'Medical Examination'!A:A, 'Medical Examination'!G:G)</f>
        <v>0</v>
      </c>
      <c r="N1664" t="str">
        <f>_xlfn.XLOOKUP(Table4[[#This Row],[Customer ID]], 'Medical Examination'!A:A, 'Medical Examination'!H:H)</f>
        <v>No</v>
      </c>
      <c r="O1664" t="str">
        <f>_xlfn.XLOOKUP(Table4[[#This Row],[Customer ID]], 'Medical Examination'!A:A, 'Medical Examination'!I:I)</f>
        <v>Prediabetes</v>
      </c>
      <c r="P1664" t="str">
        <f>_xlfn.XLOOKUP(Table4[[#This Row],[Customer ID]], 'Medical Examination'!A:A, 'Medical Examination'!J:J)</f>
        <v>Normal Weight</v>
      </c>
      <c r="Q1664" s="1">
        <f>_xlfn.XLOOKUP(Table4[[#This Row],[Customer ID]], Hospitalisation!A:A, Hospitalisation!E:E)</f>
        <v>5807.06</v>
      </c>
      <c r="R1664" t="str">
        <f>_xlfn.XLOOKUP(Table4[[#This Row],[Customer ID]], Hospitalisation!A:A, Hospitalisation!F:F)</f>
        <v>Tier - 2</v>
      </c>
      <c r="S1664" t="str">
        <f>_xlfn.XLOOKUP(Table4[[#This Row],[Customer ID]], Hospitalisation!A:A, Hospitalisation!G:G)</f>
        <v>Tier - 3</v>
      </c>
      <c r="T1664" t="str">
        <f>_xlfn.XLOOKUP(Table4[[#This Row],[Customer ID]], Hospitalisation!A:A, Hospitalisation!H:H)</f>
        <v>R1013</v>
      </c>
      <c r="U1664" t="str" cm="1">
        <f t="array" ref="U1664">_xlfn.IFS(Table4[[#This Row],[Age]]&lt;=29,"Youth",Table4[[#This Row],[Age]]&lt;=49,"Adults",Table4[[#This Row],[Age]]&gt;=50,"Senior")</f>
        <v>Adults</v>
      </c>
    </row>
    <row r="1665" spans="1:21">
      <c r="A1665" t="s">
        <v>4329</v>
      </c>
      <c r="B1665" t="str">
        <f>_xlfn.XLOOKUP(Table4[[#This Row],[Customer ID]],Table1[[#This Row],[Customer ID]],Table1[[#This Row],[TITLE]],0)</f>
        <v>Mr</v>
      </c>
      <c r="C1665" t="str" cm="1">
        <f t="array" ref="C1665">_xlfn.XLOOKUP(Table4[[#This Row],[Customer ID]],Table1[[#All],[Customer ID]],Table1[[#All],[FIRST NAME]],0)</f>
        <v>Patricio Sr</v>
      </c>
      <c r="D1665" t="str" cm="1">
        <f t="array" ref="D1665">_xlfn.XLOOKUP(Table4[[#This Row],[Customer ID]],Table1[[#All],[Customer ID]],Table1[[#All],[LAST NAME]],0)</f>
        <v>Ugarte</v>
      </c>
      <c r="E1665" s="5" cm="1">
        <f t="array" ref="E1665">_xlfn.XLOOKUP(Table4[[#This Row],[Customer ID]],Table3[[#All],[Customer ID]],Table3[[#All],[Date of Birth]],0)</f>
        <v>38292</v>
      </c>
      <c r="F1665" cm="1">
        <f t="array" ref="F1665">_xlfn.XLOOKUP(Table4[[#This Row],[Customer ID]],Table3[[#All],[Customer ID]],Table3[[#All],[Age]],0)</f>
        <v>18</v>
      </c>
      <c r="G1665" cm="1">
        <f t="array" ref="G1665">_xlfn.XLOOKUP(Table4[[#This Row],[Customer ID]],Table3[[#All],[Customer ID]],Table3[[#All],[Children]],0)</f>
        <v>0</v>
      </c>
      <c r="H1665" cm="1">
        <f t="array" ref="H1665">_xlfn.XLOOKUP(Table4[[#This Row],[Customer ID]],Table2[[#All],[Customer ID]],Table2[[#All],[BMI]],0)</f>
        <v>38.99</v>
      </c>
      <c r="I1665" cm="1">
        <f t="array" ref="I1665">_xlfn.XLOOKUP(Table4[[#This Row],[Customer ID]],Table2[[#All],[Customer ID]],Table2[[#All],[HBA1C]],0)</f>
        <v>5.21</v>
      </c>
      <c r="J1665" t="str">
        <f>_xlfn.XLOOKUP(Table4[[#This Row],[Customer ID]], 'Medical Examination'!A:A, 'Medical Examination'!D:D)</f>
        <v>No</v>
      </c>
      <c r="K1665" t="str">
        <f>_xlfn.XLOOKUP(Table4[[#This Row],[Customer ID]], 'Medical Examination'!A:A, 'Medical Examination'!E:E)</f>
        <v>Yes</v>
      </c>
      <c r="L1665" t="str">
        <f>_xlfn.XLOOKUP(Table4[[#This Row],[Customer ID]], 'Medical Examination'!A:A, 'Medical Examination'!F:F)</f>
        <v>No</v>
      </c>
      <c r="M1665">
        <f>_xlfn.XLOOKUP(Table4[[#This Row],[Customer ID]], 'Medical Examination'!A:A, 'Medical Examination'!G:G)</f>
        <v>1</v>
      </c>
      <c r="N1665" t="str">
        <f>_xlfn.XLOOKUP(Table4[[#This Row],[Customer ID]], 'Medical Examination'!A:A, 'Medical Examination'!H:H)</f>
        <v>No</v>
      </c>
      <c r="O1665" t="str">
        <f>_xlfn.XLOOKUP(Table4[[#This Row],[Customer ID]], 'Medical Examination'!A:A, 'Medical Examination'!I:I)</f>
        <v>Normal</v>
      </c>
      <c r="P1665" t="str">
        <f>_xlfn.XLOOKUP(Table4[[#This Row],[Customer ID]], 'Medical Examination'!A:A, 'Medical Examination'!J:J)</f>
        <v>Obesity</v>
      </c>
      <c r="Q1665" s="1">
        <f>_xlfn.XLOOKUP(Table4[[#This Row],[Customer ID]], Hospitalisation!A:A, Hospitalisation!E:E)</f>
        <v>5778.71</v>
      </c>
      <c r="R1665" t="str">
        <f>_xlfn.XLOOKUP(Table4[[#This Row],[Customer ID]], Hospitalisation!A:A, Hospitalisation!F:F)</f>
        <v>Tier - 2</v>
      </c>
      <c r="S1665" t="str">
        <f>_xlfn.XLOOKUP(Table4[[#This Row],[Customer ID]], Hospitalisation!A:A, Hospitalisation!G:G)</f>
        <v>Tier - 3</v>
      </c>
      <c r="T1665" t="str">
        <f>_xlfn.XLOOKUP(Table4[[#This Row],[Customer ID]], Hospitalisation!A:A, Hospitalisation!H:H)</f>
        <v>R1022</v>
      </c>
      <c r="U1665" t="str" cm="1">
        <f t="array" ref="U1665">_xlfn.IFS(Table4[[#This Row],[Age]]&lt;=29,"Youth",Table4[[#This Row],[Age]]&lt;=49,"Adults",Table4[[#This Row],[Age]]&gt;=50,"Senior")</f>
        <v>Youth</v>
      </c>
    </row>
    <row r="1666" spans="1:21">
      <c r="A1666" t="s">
        <v>4332</v>
      </c>
      <c r="B1666" t="str">
        <f>_xlfn.XLOOKUP(Table4[[#This Row],[Customer ID]],Table1[[#This Row],[Customer ID]],Table1[[#This Row],[TITLE]],0)</f>
        <v>Mr</v>
      </c>
      <c r="C1666" t="str" cm="1">
        <f t="array" ref="C1666">_xlfn.XLOOKUP(Table4[[#This Row],[Customer ID]],Table1[[#All],[Customer ID]],Table1[[#All],[FIRST NAME]],0)</f>
        <v>Robert B</v>
      </c>
      <c r="D1666" t="str" cm="1">
        <f t="array" ref="D1666">_xlfn.XLOOKUP(Table4[[#This Row],[Customer ID]],Table1[[#All],[Customer ID]],Table1[[#All],[LAST NAME]],0)</f>
        <v>Tusso</v>
      </c>
      <c r="E1666" s="5" cm="1">
        <f t="array" ref="E1666">_xlfn.XLOOKUP(Table4[[#This Row],[Customer ID]],Table3[[#All],[Customer ID]],Table3[[#All],[Date of Birth]],0)</f>
        <v>30558</v>
      </c>
      <c r="F1666" cm="1">
        <f t="array" ref="F1666">_xlfn.XLOOKUP(Table4[[#This Row],[Customer ID]],Table3[[#All],[Customer ID]],Table3[[#All],[Age]],0)</f>
        <v>39</v>
      </c>
      <c r="G1666" cm="1">
        <f t="array" ref="G1666">_xlfn.XLOOKUP(Table4[[#This Row],[Customer ID]],Table3[[#All],[Customer ID]],Table3[[#All],[Children]],0)</f>
        <v>0</v>
      </c>
      <c r="H1666" cm="1">
        <f t="array" ref="H1666">_xlfn.XLOOKUP(Table4[[#This Row],[Customer ID]],Table2[[#All],[Customer ID]],Table2[[#All],[BMI]],0)</f>
        <v>42.655000000000001</v>
      </c>
      <c r="I1666" cm="1">
        <f t="array" ref="I1666">_xlfn.XLOOKUP(Table4[[#This Row],[Customer ID]],Table2[[#All],[Customer ID]],Table2[[#All],[HBA1C]],0)</f>
        <v>5.94</v>
      </c>
      <c r="J1666" t="str">
        <f>_xlfn.XLOOKUP(Table4[[#This Row],[Customer ID]], 'Medical Examination'!A:A, 'Medical Examination'!D:D)</f>
        <v>Yes</v>
      </c>
      <c r="K1666" t="str">
        <f>_xlfn.XLOOKUP(Table4[[#This Row],[Customer ID]], 'Medical Examination'!A:A, 'Medical Examination'!E:E)</f>
        <v>No</v>
      </c>
      <c r="L1666" t="str">
        <f>_xlfn.XLOOKUP(Table4[[#This Row],[Customer ID]], 'Medical Examination'!A:A, 'Medical Examination'!F:F)</f>
        <v>Yes</v>
      </c>
      <c r="M1666">
        <f>_xlfn.XLOOKUP(Table4[[#This Row],[Customer ID]], 'Medical Examination'!A:A, 'Medical Examination'!G:G)</f>
        <v>1</v>
      </c>
      <c r="N1666" t="str">
        <f>_xlfn.XLOOKUP(Table4[[#This Row],[Customer ID]], 'Medical Examination'!A:A, 'Medical Examination'!H:H)</f>
        <v>No</v>
      </c>
      <c r="O1666" t="str">
        <f>_xlfn.XLOOKUP(Table4[[#This Row],[Customer ID]], 'Medical Examination'!A:A, 'Medical Examination'!I:I)</f>
        <v>Prediabetes</v>
      </c>
      <c r="P1666" t="str">
        <f>_xlfn.XLOOKUP(Table4[[#This Row],[Customer ID]], 'Medical Examination'!A:A, 'Medical Examination'!J:J)</f>
        <v>Obesity</v>
      </c>
      <c r="Q1666" s="1">
        <f>_xlfn.XLOOKUP(Table4[[#This Row],[Customer ID]], Hospitalisation!A:A, Hospitalisation!E:E)</f>
        <v>5757.41</v>
      </c>
      <c r="R1666" t="str">
        <f>_xlfn.XLOOKUP(Table4[[#This Row],[Customer ID]], Hospitalisation!A:A, Hospitalisation!F:F)</f>
        <v>Tier - 2</v>
      </c>
      <c r="S1666" t="str">
        <f>_xlfn.XLOOKUP(Table4[[#This Row],[Customer ID]], Hospitalisation!A:A, Hospitalisation!G:G)</f>
        <v>Tier - 3</v>
      </c>
      <c r="T1666" t="str">
        <f>_xlfn.XLOOKUP(Table4[[#This Row],[Customer ID]], Hospitalisation!A:A, Hospitalisation!H:H)</f>
        <v>R1019</v>
      </c>
      <c r="U1666" t="str" cm="1">
        <f t="array" ref="U1666">_xlfn.IFS(Table4[[#This Row],[Age]]&lt;=29,"Youth",Table4[[#This Row],[Age]]&lt;=49,"Adults",Table4[[#This Row],[Age]]&gt;=50,"Senior")</f>
        <v>Adults</v>
      </c>
    </row>
    <row r="1667" spans="1:21">
      <c r="A1667" t="s">
        <v>4335</v>
      </c>
      <c r="B1667" t="str">
        <f>_xlfn.XLOOKUP(Table4[[#This Row],[Customer ID]],Table1[[#This Row],[Customer ID]],Table1[[#This Row],[TITLE]],0)</f>
        <v>Mr</v>
      </c>
      <c r="C1667" t="str" cm="1">
        <f t="array" ref="C1667">_xlfn.XLOOKUP(Table4[[#This Row],[Customer ID]],Table1[[#All],[Customer ID]],Table1[[#All],[FIRST NAME]],0)</f>
        <v>Benjamin M</v>
      </c>
      <c r="D1667" t="str" cm="1">
        <f t="array" ref="D1667">_xlfn.XLOOKUP(Table4[[#This Row],[Customer ID]],Table1[[#All],[Customer ID]],Table1[[#All],[LAST NAME]],0)</f>
        <v>Johnson</v>
      </c>
      <c r="E1667" s="5" cm="1">
        <f t="array" ref="E1667">_xlfn.XLOOKUP(Table4[[#This Row],[Customer ID]],Table3[[#All],[Customer ID]],Table3[[#All],[Date of Birth]],0)</f>
        <v>34130</v>
      </c>
      <c r="F1667" cm="1">
        <f t="array" ref="F1667">_xlfn.XLOOKUP(Table4[[#This Row],[Customer ID]],Table3[[#All],[Customer ID]],Table3[[#All],[Age]],0)</f>
        <v>29</v>
      </c>
      <c r="G1667" cm="1">
        <f t="array" ref="G1667">_xlfn.XLOOKUP(Table4[[#This Row],[Customer ID]],Table3[[#All],[Customer ID]],Table3[[#All],[Children]],0)</f>
        <v>0</v>
      </c>
      <c r="H1667" cm="1">
        <f t="array" ref="H1667">_xlfn.XLOOKUP(Table4[[#This Row],[Customer ID]],Table2[[#All],[Customer ID]],Table2[[#All],[BMI]],0)</f>
        <v>30.57</v>
      </c>
      <c r="I1667" cm="1">
        <f t="array" ref="I1667">_xlfn.XLOOKUP(Table4[[#This Row],[Customer ID]],Table2[[#All],[Customer ID]],Table2[[#All],[HBA1C]],0)</f>
        <v>5.34</v>
      </c>
      <c r="J1667" t="str">
        <f>_xlfn.XLOOKUP(Table4[[#This Row],[Customer ID]], 'Medical Examination'!A:A, 'Medical Examination'!D:D)</f>
        <v>No</v>
      </c>
      <c r="K1667" t="str">
        <f>_xlfn.XLOOKUP(Table4[[#This Row],[Customer ID]], 'Medical Examination'!A:A, 'Medical Examination'!E:E)</f>
        <v>No</v>
      </c>
      <c r="L1667" t="str">
        <f>_xlfn.XLOOKUP(Table4[[#This Row],[Customer ID]], 'Medical Examination'!A:A, 'Medical Examination'!F:F)</f>
        <v>Yes</v>
      </c>
      <c r="M1667">
        <f>_xlfn.XLOOKUP(Table4[[#This Row],[Customer ID]], 'Medical Examination'!A:A, 'Medical Examination'!G:G)</f>
        <v>1</v>
      </c>
      <c r="N1667" t="str">
        <f>_xlfn.XLOOKUP(Table4[[#This Row],[Customer ID]], 'Medical Examination'!A:A, 'Medical Examination'!H:H)</f>
        <v>No</v>
      </c>
      <c r="O1667" t="str">
        <f>_xlfn.XLOOKUP(Table4[[#This Row],[Customer ID]], 'Medical Examination'!A:A, 'Medical Examination'!I:I)</f>
        <v>Normal</v>
      </c>
      <c r="P1667" t="str">
        <f>_xlfn.XLOOKUP(Table4[[#This Row],[Customer ID]], 'Medical Examination'!A:A, 'Medical Examination'!J:J)</f>
        <v>Obesity</v>
      </c>
      <c r="Q1667" s="1">
        <f>_xlfn.XLOOKUP(Table4[[#This Row],[Customer ID]], Hospitalisation!A:A, Hospitalisation!E:E)</f>
        <v>5748.13</v>
      </c>
      <c r="R1667" t="str">
        <f>_xlfn.XLOOKUP(Table4[[#This Row],[Customer ID]], Hospitalisation!A:A, Hospitalisation!F:F)</f>
        <v>Tier - 2</v>
      </c>
      <c r="S1667" t="str">
        <f>_xlfn.XLOOKUP(Table4[[#This Row],[Customer ID]], Hospitalisation!A:A, Hospitalisation!G:G)</f>
        <v>Tier - 1</v>
      </c>
      <c r="T1667" t="str">
        <f>_xlfn.XLOOKUP(Table4[[#This Row],[Customer ID]], Hospitalisation!A:A, Hospitalisation!H:H)</f>
        <v>R1021</v>
      </c>
      <c r="U1667" t="str" cm="1">
        <f t="array" ref="U1667">_xlfn.IFS(Table4[[#This Row],[Age]]&lt;=29,"Youth",Table4[[#This Row],[Age]]&lt;=49,"Adults",Table4[[#This Row],[Age]]&gt;=50,"Senior")</f>
        <v>Youth</v>
      </c>
    </row>
    <row r="1668" spans="1:21">
      <c r="A1668" t="s">
        <v>4337</v>
      </c>
      <c r="B1668" t="str">
        <f>_xlfn.XLOOKUP(Table4[[#This Row],[Customer ID]],Table1[[#This Row],[Customer ID]],Table1[[#This Row],[TITLE]],0)</f>
        <v>Mr</v>
      </c>
      <c r="C1668" t="str" cm="1">
        <f t="array" ref="C1668">_xlfn.XLOOKUP(Table4[[#This Row],[Customer ID]],Table1[[#All],[Customer ID]],Table1[[#All],[FIRST NAME]],0)</f>
        <v>Robert</v>
      </c>
      <c r="D1668" t="str" cm="1">
        <f t="array" ref="D1668">_xlfn.XLOOKUP(Table4[[#This Row],[Customer ID]],Table1[[#All],[Customer ID]],Table1[[#All],[LAST NAME]],0)</f>
        <v>Landry</v>
      </c>
      <c r="E1668" s="5" cm="1">
        <f t="array" ref="E1668">_xlfn.XLOOKUP(Table4[[#This Row],[Customer ID]],Table3[[#All],[Customer ID]],Table3[[#All],[Date of Birth]],0)</f>
        <v>26532</v>
      </c>
      <c r="F1668" cm="1">
        <f t="array" ref="F1668">_xlfn.XLOOKUP(Table4[[#This Row],[Customer ID]],Table3[[#All],[Customer ID]],Table3[[#All],[Age]],0)</f>
        <v>50</v>
      </c>
      <c r="G1668" cm="1">
        <f t="array" ref="G1668">_xlfn.XLOOKUP(Table4[[#This Row],[Customer ID]],Table3[[#All],[Customer ID]],Table3[[#All],[Children]],0)</f>
        <v>0</v>
      </c>
      <c r="H1668" cm="1">
        <f t="array" ref="H1668">_xlfn.XLOOKUP(Table4[[#This Row],[Customer ID]],Table2[[#All],[Customer ID]],Table2[[#All],[BMI]],0)</f>
        <v>17.7</v>
      </c>
      <c r="I1668" cm="1">
        <f t="array" ref="I1668">_xlfn.XLOOKUP(Table4[[#This Row],[Customer ID]],Table2[[#All],[Customer ID]],Table2[[#All],[HBA1C]],0)</f>
        <v>6.38</v>
      </c>
      <c r="J1668" t="str">
        <f>_xlfn.XLOOKUP(Table4[[#This Row],[Customer ID]], 'Medical Examination'!A:A, 'Medical Examination'!D:D)</f>
        <v>No</v>
      </c>
      <c r="K1668" t="str">
        <f>_xlfn.XLOOKUP(Table4[[#This Row],[Customer ID]], 'Medical Examination'!A:A, 'Medical Examination'!E:E)</f>
        <v>No</v>
      </c>
      <c r="L1668" t="str">
        <f>_xlfn.XLOOKUP(Table4[[#This Row],[Customer ID]], 'Medical Examination'!A:A, 'Medical Examination'!F:F)</f>
        <v>No</v>
      </c>
      <c r="M1668">
        <f>_xlfn.XLOOKUP(Table4[[#This Row],[Customer ID]], 'Medical Examination'!A:A, 'Medical Examination'!G:G)</f>
        <v>2</v>
      </c>
      <c r="N1668" t="str">
        <f>_xlfn.XLOOKUP(Table4[[#This Row],[Customer ID]], 'Medical Examination'!A:A, 'Medical Examination'!H:H)</f>
        <v>No</v>
      </c>
      <c r="O1668" t="str">
        <f>_xlfn.XLOOKUP(Table4[[#This Row],[Customer ID]], 'Medical Examination'!A:A, 'Medical Examination'!I:I)</f>
        <v>Prediabetes</v>
      </c>
      <c r="P1668" t="str">
        <f>_xlfn.XLOOKUP(Table4[[#This Row],[Customer ID]], 'Medical Examination'!A:A, 'Medical Examination'!J:J)</f>
        <v>Underweight</v>
      </c>
      <c r="Q1668" s="1">
        <f>_xlfn.XLOOKUP(Table4[[#This Row],[Customer ID]], Hospitalisation!A:A, Hospitalisation!E:E)</f>
        <v>5741.67</v>
      </c>
      <c r="R1668" t="str">
        <f>_xlfn.XLOOKUP(Table4[[#This Row],[Customer ID]], Hospitalisation!A:A, Hospitalisation!F:F)</f>
        <v>Tier - 2</v>
      </c>
      <c r="S1668" t="str">
        <f>_xlfn.XLOOKUP(Table4[[#This Row],[Customer ID]], Hospitalisation!A:A, Hospitalisation!G:G)</f>
        <v>Tier - 3</v>
      </c>
      <c r="T1668" t="str">
        <f>_xlfn.XLOOKUP(Table4[[#This Row],[Customer ID]], Hospitalisation!A:A, Hospitalisation!H:H)</f>
        <v>R1013</v>
      </c>
      <c r="U1668" t="str" cm="1">
        <f t="array" ref="U1668">_xlfn.IFS(Table4[[#This Row],[Age]]&lt;=29,"Youth",Table4[[#This Row],[Age]]&lt;=49,"Adults",Table4[[#This Row],[Age]]&gt;=50,"Senior")</f>
        <v>Senior</v>
      </c>
    </row>
    <row r="1669" spans="1:21">
      <c r="A1669" t="s">
        <v>4339</v>
      </c>
      <c r="B1669" t="str">
        <f>_xlfn.XLOOKUP(Table4[[#This Row],[Customer ID]],Table1[[#This Row],[Customer ID]],Table1[[#This Row],[TITLE]],0)</f>
        <v>Mr</v>
      </c>
      <c r="C1669" t="str" cm="1">
        <f t="array" ref="C1669">_xlfn.XLOOKUP(Table4[[#This Row],[Customer ID]],Table1[[#All],[Customer ID]],Table1[[#All],[FIRST NAME]],0)</f>
        <v>Eric R</v>
      </c>
      <c r="D1669" t="str" cm="1">
        <f t="array" ref="D1669">_xlfn.XLOOKUP(Table4[[#This Row],[Customer ID]],Table1[[#All],[Customer ID]],Table1[[#All],[LAST NAME]],0)</f>
        <v>Mcdonald</v>
      </c>
      <c r="E1669" s="5" cm="1">
        <f t="array" ref="E1669">_xlfn.XLOOKUP(Table4[[#This Row],[Customer ID]],Table3[[#All],[Customer ID]],Table3[[#All],[Date of Birth]],0)</f>
        <v>32069</v>
      </c>
      <c r="F1669" cm="1">
        <f t="array" ref="F1669">_xlfn.XLOOKUP(Table4[[#This Row],[Customer ID]],Table3[[#All],[Customer ID]],Table3[[#All],[Age]],0)</f>
        <v>35</v>
      </c>
      <c r="G1669" cm="1">
        <f t="array" ref="G1669">_xlfn.XLOOKUP(Table4[[#This Row],[Customer ID]],Table3[[#All],[Customer ID]],Table3[[#All],[Children]],0)</f>
        <v>2</v>
      </c>
      <c r="H1669" cm="1">
        <f t="array" ref="H1669">_xlfn.XLOOKUP(Table4[[#This Row],[Customer ID]],Table2[[#All],[Customer ID]],Table2[[#All],[BMI]],0)</f>
        <v>34.770000000000003</v>
      </c>
      <c r="I1669" cm="1">
        <f t="array" ref="I1669">_xlfn.XLOOKUP(Table4[[#This Row],[Customer ID]],Table2[[#All],[Customer ID]],Table2[[#All],[HBA1C]],0)</f>
        <v>4.47</v>
      </c>
      <c r="J1669" t="str">
        <f>_xlfn.XLOOKUP(Table4[[#This Row],[Customer ID]], 'Medical Examination'!A:A, 'Medical Examination'!D:D)</f>
        <v>No</v>
      </c>
      <c r="K1669" t="str">
        <f>_xlfn.XLOOKUP(Table4[[#This Row],[Customer ID]], 'Medical Examination'!A:A, 'Medical Examination'!E:E)</f>
        <v>No</v>
      </c>
      <c r="L1669" t="str">
        <f>_xlfn.XLOOKUP(Table4[[#This Row],[Customer ID]], 'Medical Examination'!A:A, 'Medical Examination'!F:F)</f>
        <v>No</v>
      </c>
      <c r="M1669">
        <f>_xlfn.XLOOKUP(Table4[[#This Row],[Customer ID]], 'Medical Examination'!A:A, 'Medical Examination'!G:G)</f>
        <v>1</v>
      </c>
      <c r="N1669" t="str">
        <f>_xlfn.XLOOKUP(Table4[[#This Row],[Customer ID]], 'Medical Examination'!A:A, 'Medical Examination'!H:H)</f>
        <v>No</v>
      </c>
      <c r="O1669" t="str">
        <f>_xlfn.XLOOKUP(Table4[[#This Row],[Customer ID]], 'Medical Examination'!A:A, 'Medical Examination'!I:I)</f>
        <v>Normal</v>
      </c>
      <c r="P1669" t="str">
        <f>_xlfn.XLOOKUP(Table4[[#This Row],[Customer ID]], 'Medical Examination'!A:A, 'Medical Examination'!J:J)</f>
        <v>Obesity</v>
      </c>
      <c r="Q1669" s="1">
        <f>_xlfn.XLOOKUP(Table4[[#This Row],[Customer ID]], Hospitalisation!A:A, Hospitalisation!E:E)</f>
        <v>5729.01</v>
      </c>
      <c r="R1669" t="str">
        <f>_xlfn.XLOOKUP(Table4[[#This Row],[Customer ID]], Hospitalisation!A:A, Hospitalisation!F:F)</f>
        <v>Tier - 1</v>
      </c>
      <c r="S1669" t="str">
        <f>_xlfn.XLOOKUP(Table4[[#This Row],[Customer ID]], Hospitalisation!A:A, Hospitalisation!G:G)</f>
        <v>Tier - 2</v>
      </c>
      <c r="T1669" t="str">
        <f>_xlfn.XLOOKUP(Table4[[#This Row],[Customer ID]], Hospitalisation!A:A, Hospitalisation!H:H)</f>
        <v>R1012</v>
      </c>
      <c r="U1669" t="str" cm="1">
        <f t="array" ref="U1669">_xlfn.IFS(Table4[[#This Row],[Age]]&lt;=29,"Youth",Table4[[#This Row],[Age]]&lt;=49,"Adults",Table4[[#This Row],[Age]]&gt;=50,"Senior")</f>
        <v>Adults</v>
      </c>
    </row>
    <row r="1670" spans="1:21">
      <c r="A1670" t="s">
        <v>4342</v>
      </c>
      <c r="B1670" t="str">
        <f>_xlfn.XLOOKUP(Table4[[#This Row],[Customer ID]],Table1[[#This Row],[Customer ID]],Table1[[#This Row],[TITLE]],0)</f>
        <v>Mr</v>
      </c>
      <c r="C1670" t="str" cm="1">
        <f t="array" ref="C1670">_xlfn.XLOOKUP(Table4[[#This Row],[Customer ID]],Table1[[#All],[Customer ID]],Table1[[#All],[FIRST NAME]],0)</f>
        <v>Matthew</v>
      </c>
      <c r="D1670" t="str" cm="1">
        <f t="array" ref="D1670">_xlfn.XLOOKUP(Table4[[#This Row],[Customer ID]],Table1[[#All],[Customer ID]],Table1[[#All],[LAST NAME]],0)</f>
        <v>Dunlap</v>
      </c>
      <c r="E1670" s="5" cm="1">
        <f t="array" ref="E1670">_xlfn.XLOOKUP(Table4[[#This Row],[Customer ID]],Table3[[#All],[Customer ID]],Table3[[#All],[Date of Birth]],0)</f>
        <v>26285</v>
      </c>
      <c r="F1670" cm="1">
        <f t="array" ref="F1670">_xlfn.XLOOKUP(Table4[[#This Row],[Customer ID]],Table3[[#All],[Customer ID]],Table3[[#All],[Age]],0)</f>
        <v>51</v>
      </c>
      <c r="G1670" cm="1">
        <f t="array" ref="G1670">_xlfn.XLOOKUP(Table4[[#This Row],[Customer ID]],Table3[[#All],[Customer ID]],Table3[[#All],[Children]],0)</f>
        <v>0</v>
      </c>
      <c r="H1670" cm="1">
        <f t="array" ref="H1670">_xlfn.XLOOKUP(Table4[[#This Row],[Customer ID]],Table2[[#All],[Customer ID]],Table2[[#All],[BMI]],0)</f>
        <v>16.88</v>
      </c>
      <c r="I1670" cm="1">
        <f t="array" ref="I1670">_xlfn.XLOOKUP(Table4[[#This Row],[Customer ID]],Table2[[#All],[Customer ID]],Table2[[#All],[HBA1C]],0)</f>
        <v>9.9600000000000009</v>
      </c>
      <c r="J1670" t="str">
        <f>_xlfn.XLOOKUP(Table4[[#This Row],[Customer ID]], 'Medical Examination'!A:A, 'Medical Examination'!D:D)</f>
        <v>No</v>
      </c>
      <c r="K1670" t="str">
        <f>_xlfn.XLOOKUP(Table4[[#This Row],[Customer ID]], 'Medical Examination'!A:A, 'Medical Examination'!E:E)</f>
        <v>No</v>
      </c>
      <c r="L1670" t="str">
        <f>_xlfn.XLOOKUP(Table4[[#This Row],[Customer ID]], 'Medical Examination'!A:A, 'Medical Examination'!F:F)</f>
        <v>No</v>
      </c>
      <c r="M1670">
        <f>_xlfn.XLOOKUP(Table4[[#This Row],[Customer ID]], 'Medical Examination'!A:A, 'Medical Examination'!G:G)</f>
        <v>0</v>
      </c>
      <c r="N1670" t="str">
        <f>_xlfn.XLOOKUP(Table4[[#This Row],[Customer ID]], 'Medical Examination'!A:A, 'Medical Examination'!H:H)</f>
        <v>No</v>
      </c>
      <c r="O1670" t="str">
        <f>_xlfn.XLOOKUP(Table4[[#This Row],[Customer ID]], 'Medical Examination'!A:A, 'Medical Examination'!I:I)</f>
        <v>Diabetes</v>
      </c>
      <c r="P1670" t="str">
        <f>_xlfn.XLOOKUP(Table4[[#This Row],[Customer ID]], 'Medical Examination'!A:A, 'Medical Examination'!J:J)</f>
        <v>Underweight</v>
      </c>
      <c r="Q1670" s="1">
        <f>_xlfn.XLOOKUP(Table4[[#This Row],[Customer ID]], Hospitalisation!A:A, Hospitalisation!E:E)</f>
        <v>5720.38</v>
      </c>
      <c r="R1670" t="str">
        <f>_xlfn.XLOOKUP(Table4[[#This Row],[Customer ID]], Hospitalisation!A:A, Hospitalisation!F:F)</f>
        <v>Tier - 2</v>
      </c>
      <c r="S1670" t="str">
        <f>_xlfn.XLOOKUP(Table4[[#This Row],[Customer ID]], Hospitalisation!A:A, Hospitalisation!G:G)</f>
        <v>Tier - 1</v>
      </c>
      <c r="T1670" t="str">
        <f>_xlfn.XLOOKUP(Table4[[#This Row],[Customer ID]], Hospitalisation!A:A, Hospitalisation!H:H)</f>
        <v>R1013</v>
      </c>
      <c r="U1670" t="str" cm="1">
        <f t="array" ref="U1670">_xlfn.IFS(Table4[[#This Row],[Age]]&lt;=29,"Youth",Table4[[#This Row],[Age]]&lt;=49,"Adults",Table4[[#This Row],[Age]]&gt;=50,"Senior")</f>
        <v>Senior</v>
      </c>
    </row>
    <row r="1671" spans="1:21">
      <c r="A1671" t="s">
        <v>4343</v>
      </c>
      <c r="B1671" t="str">
        <f>_xlfn.XLOOKUP(Table4[[#This Row],[Customer ID]],Table1[[#This Row],[Customer ID]],Table1[[#This Row],[TITLE]],0)</f>
        <v>Mr</v>
      </c>
      <c r="C1671" t="str" cm="1">
        <f t="array" ref="C1671">_xlfn.XLOOKUP(Table4[[#This Row],[Customer ID]],Table1[[#All],[Customer ID]],Table1[[#All],[FIRST NAME]],0)</f>
        <v>Bob R</v>
      </c>
      <c r="D1671" t="str" cm="1">
        <f t="array" ref="D1671">_xlfn.XLOOKUP(Table4[[#This Row],[Customer ID]],Table1[[#All],[Customer ID]],Table1[[#All],[LAST NAME]],0)</f>
        <v>Larue</v>
      </c>
      <c r="E1671" s="5" cm="1">
        <f t="array" ref="E1671">_xlfn.XLOOKUP(Table4[[#This Row],[Customer ID]],Table3[[#All],[Customer ID]],Table3[[#All],[Date of Birth]],0)</f>
        <v>29828</v>
      </c>
      <c r="F1671" cm="1">
        <f t="array" ref="F1671">_xlfn.XLOOKUP(Table4[[#This Row],[Customer ID]],Table3[[#All],[Customer ID]],Table3[[#All],[Age]],0)</f>
        <v>41</v>
      </c>
      <c r="G1671" cm="1">
        <f t="array" ref="G1671">_xlfn.XLOOKUP(Table4[[#This Row],[Customer ID]],Table3[[#All],[Customer ID]],Table3[[#All],[Children]],0)</f>
        <v>0</v>
      </c>
      <c r="H1671" cm="1">
        <f t="array" ref="H1671">_xlfn.XLOOKUP(Table4[[#This Row],[Customer ID]],Table2[[#All],[Customer ID]],Table2[[#All],[BMI]],0)</f>
        <v>40.26</v>
      </c>
      <c r="I1671" cm="1">
        <f t="array" ref="I1671">_xlfn.XLOOKUP(Table4[[#This Row],[Customer ID]],Table2[[#All],[Customer ID]],Table2[[#All],[HBA1C]],0)</f>
        <v>9.92</v>
      </c>
      <c r="J1671" t="str">
        <f>_xlfn.XLOOKUP(Table4[[#This Row],[Customer ID]], 'Medical Examination'!A:A, 'Medical Examination'!D:D)</f>
        <v>Yes</v>
      </c>
      <c r="K1671" t="str">
        <f>_xlfn.XLOOKUP(Table4[[#This Row],[Customer ID]], 'Medical Examination'!A:A, 'Medical Examination'!E:E)</f>
        <v>No</v>
      </c>
      <c r="L1671" t="str">
        <f>_xlfn.XLOOKUP(Table4[[#This Row],[Customer ID]], 'Medical Examination'!A:A, 'Medical Examination'!F:F)</f>
        <v>No</v>
      </c>
      <c r="M1671">
        <f>_xlfn.XLOOKUP(Table4[[#This Row],[Customer ID]], 'Medical Examination'!A:A, 'Medical Examination'!G:G)</f>
        <v>0</v>
      </c>
      <c r="N1671" t="str">
        <f>_xlfn.XLOOKUP(Table4[[#This Row],[Customer ID]], 'Medical Examination'!A:A, 'Medical Examination'!H:H)</f>
        <v>No</v>
      </c>
      <c r="O1671" t="str">
        <f>_xlfn.XLOOKUP(Table4[[#This Row],[Customer ID]], 'Medical Examination'!A:A, 'Medical Examination'!I:I)</f>
        <v>Diabetes</v>
      </c>
      <c r="P1671" t="str">
        <f>_xlfn.XLOOKUP(Table4[[#This Row],[Customer ID]], 'Medical Examination'!A:A, 'Medical Examination'!J:J)</f>
        <v>Obesity</v>
      </c>
      <c r="Q1671" s="1">
        <f>_xlfn.XLOOKUP(Table4[[#This Row],[Customer ID]], Hospitalisation!A:A, Hospitalisation!E:E)</f>
        <v>5709.16</v>
      </c>
      <c r="R1671" t="str">
        <f>_xlfn.XLOOKUP(Table4[[#This Row],[Customer ID]], Hospitalisation!A:A, Hospitalisation!F:F)</f>
        <v>Tier - 3</v>
      </c>
      <c r="S1671" t="str">
        <f>_xlfn.XLOOKUP(Table4[[#This Row],[Customer ID]], Hospitalisation!A:A, Hospitalisation!G:G)</f>
        <v>Tier - 3</v>
      </c>
      <c r="T1671" t="str">
        <f>_xlfn.XLOOKUP(Table4[[#This Row],[Customer ID]], Hospitalisation!A:A, Hospitalisation!H:H)</f>
        <v>R1013</v>
      </c>
      <c r="U1671" t="str" cm="1">
        <f t="array" ref="U1671">_xlfn.IFS(Table4[[#This Row],[Age]]&lt;=29,"Youth",Table4[[#This Row],[Age]]&lt;=49,"Adults",Table4[[#This Row],[Age]]&gt;=50,"Senior")</f>
        <v>Adults</v>
      </c>
    </row>
    <row r="1672" spans="1:21">
      <c r="A1672" t="s">
        <v>4346</v>
      </c>
      <c r="B1672" t="str">
        <f>_xlfn.XLOOKUP(Table4[[#This Row],[Customer ID]],Table1[[#This Row],[Customer ID]],Table1[[#This Row],[TITLE]],0)</f>
        <v>Ms</v>
      </c>
      <c r="C1672" t="str" cm="1">
        <f t="array" ref="C1672">_xlfn.XLOOKUP(Table4[[#This Row],[Customer ID]],Table1[[#All],[Customer ID]],Table1[[#All],[FIRST NAME]],0)</f>
        <v>Stephanie J</v>
      </c>
      <c r="D1672" t="str" cm="1">
        <f t="array" ref="D1672">_xlfn.XLOOKUP(Table4[[#This Row],[Customer ID]],Table1[[#All],[Customer ID]],Table1[[#All],[LAST NAME]],0)</f>
        <v>Hodge</v>
      </c>
      <c r="E1672" s="5" cm="1">
        <f t="array" ref="E1672">_xlfn.XLOOKUP(Table4[[#This Row],[Customer ID]],Table3[[#All],[Customer ID]],Table3[[#All],[Date of Birth]],0)</f>
        <v>34276</v>
      </c>
      <c r="F1672" cm="1">
        <f t="array" ref="F1672">_xlfn.XLOOKUP(Table4[[#This Row],[Customer ID]],Table3[[#All],[Customer ID]],Table3[[#All],[Age]],0)</f>
        <v>29</v>
      </c>
      <c r="G1672" cm="1">
        <f t="array" ref="G1672">_xlfn.XLOOKUP(Table4[[#This Row],[Customer ID]],Table3[[#All],[Customer ID]],Table3[[#All],[Children]],0)</f>
        <v>4</v>
      </c>
      <c r="H1672" cm="1">
        <f t="array" ref="H1672">_xlfn.XLOOKUP(Table4[[#This Row],[Customer ID]],Table2[[#All],[Customer ID]],Table2[[#All],[BMI]],0)</f>
        <v>25.6</v>
      </c>
      <c r="I1672" cm="1">
        <f t="array" ref="I1672">_xlfn.XLOOKUP(Table4[[#This Row],[Customer ID]],Table2[[#All],[Customer ID]],Table2[[#All],[HBA1C]],0)</f>
        <v>6.03</v>
      </c>
      <c r="J1672" t="str">
        <f>_xlfn.XLOOKUP(Table4[[#This Row],[Customer ID]], 'Medical Examination'!A:A, 'Medical Examination'!D:D)</f>
        <v>No</v>
      </c>
      <c r="K1672" t="str">
        <f>_xlfn.XLOOKUP(Table4[[#This Row],[Customer ID]], 'Medical Examination'!A:A, 'Medical Examination'!E:E)</f>
        <v>No</v>
      </c>
      <c r="L1672" t="str">
        <f>_xlfn.XLOOKUP(Table4[[#This Row],[Customer ID]], 'Medical Examination'!A:A, 'Medical Examination'!F:F)</f>
        <v>Yes</v>
      </c>
      <c r="M1672">
        <f>_xlfn.XLOOKUP(Table4[[#This Row],[Customer ID]], 'Medical Examination'!A:A, 'Medical Examination'!G:G)</f>
        <v>1</v>
      </c>
      <c r="N1672" t="str">
        <f>_xlfn.XLOOKUP(Table4[[#This Row],[Customer ID]], 'Medical Examination'!A:A, 'Medical Examination'!H:H)</f>
        <v>No</v>
      </c>
      <c r="O1672" t="str">
        <f>_xlfn.XLOOKUP(Table4[[#This Row],[Customer ID]], 'Medical Examination'!A:A, 'Medical Examination'!I:I)</f>
        <v>Prediabetes</v>
      </c>
      <c r="P1672" t="str">
        <f>_xlfn.XLOOKUP(Table4[[#This Row],[Customer ID]], 'Medical Examination'!A:A, 'Medical Examination'!J:J)</f>
        <v>Overweight</v>
      </c>
      <c r="Q1672" s="1">
        <f>_xlfn.XLOOKUP(Table4[[#This Row],[Customer ID]], Hospitalisation!A:A, Hospitalisation!E:E)</f>
        <v>5708.87</v>
      </c>
      <c r="R1672" t="str">
        <f>_xlfn.XLOOKUP(Table4[[#This Row],[Customer ID]], Hospitalisation!A:A, Hospitalisation!F:F)</f>
        <v>Tier - 2</v>
      </c>
      <c r="S1672" t="str">
        <f>_xlfn.XLOOKUP(Table4[[#This Row],[Customer ID]], Hospitalisation!A:A, Hospitalisation!G:G)</f>
        <v>Tier - 1</v>
      </c>
      <c r="T1672" t="str">
        <f>_xlfn.XLOOKUP(Table4[[#This Row],[Customer ID]], Hospitalisation!A:A, Hospitalisation!H:H)</f>
        <v>R1011</v>
      </c>
      <c r="U1672" t="str" cm="1">
        <f t="array" ref="U1672">_xlfn.IFS(Table4[[#This Row],[Age]]&lt;=29,"Youth",Table4[[#This Row],[Age]]&lt;=49,"Adults",Table4[[#This Row],[Age]]&gt;=50,"Senior")</f>
        <v>Youth</v>
      </c>
    </row>
    <row r="1673" spans="1:21">
      <c r="A1673" t="s">
        <v>4348</v>
      </c>
      <c r="B1673" t="str">
        <f>_xlfn.XLOOKUP(Table4[[#This Row],[Customer ID]],Table1[[#This Row],[Customer ID]],Table1[[#This Row],[TITLE]],0)</f>
        <v>Mr</v>
      </c>
      <c r="C1673" t="str" cm="1">
        <f t="array" ref="C1673">_xlfn.XLOOKUP(Table4[[#This Row],[Customer ID]],Table1[[#All],[Customer ID]],Table1[[#All],[FIRST NAME]],0)</f>
        <v>Jake</v>
      </c>
      <c r="D1673" t="str" cm="1">
        <f t="array" ref="D1673">_xlfn.XLOOKUP(Table4[[#This Row],[Customer ID]],Table1[[#All],[Customer ID]],Table1[[#All],[LAST NAME]],0)</f>
        <v>Marcus</v>
      </c>
      <c r="E1673" s="5" cm="1">
        <f t="array" ref="E1673">_xlfn.XLOOKUP(Table4[[#This Row],[Customer ID]],Table3[[#All],[Customer ID]],Table3[[#All],[Date of Birth]],0)</f>
        <v>29752</v>
      </c>
      <c r="F1673" cm="1">
        <f t="array" ref="F1673">_xlfn.XLOOKUP(Table4[[#This Row],[Customer ID]],Table3[[#All],[Customer ID]],Table3[[#All],[Age]],0)</f>
        <v>41</v>
      </c>
      <c r="G1673" cm="1">
        <f t="array" ref="G1673">_xlfn.XLOOKUP(Table4[[#This Row],[Customer ID]],Table3[[#All],[Customer ID]],Table3[[#All],[Children]],0)</f>
        <v>0</v>
      </c>
      <c r="H1673" cm="1">
        <f t="array" ref="H1673">_xlfn.XLOOKUP(Table4[[#This Row],[Customer ID]],Table2[[#All],[Customer ID]],Table2[[#All],[BMI]],0)</f>
        <v>33.549999999999997</v>
      </c>
      <c r="I1673" cm="1">
        <f t="array" ref="I1673">_xlfn.XLOOKUP(Table4[[#This Row],[Customer ID]],Table2[[#All],[Customer ID]],Table2[[#All],[HBA1C]],0)</f>
        <v>10.9</v>
      </c>
      <c r="J1673" t="str">
        <f>_xlfn.XLOOKUP(Table4[[#This Row],[Customer ID]], 'Medical Examination'!A:A, 'Medical Examination'!D:D)</f>
        <v>Yes</v>
      </c>
      <c r="K1673" t="str">
        <f>_xlfn.XLOOKUP(Table4[[#This Row],[Customer ID]], 'Medical Examination'!A:A, 'Medical Examination'!E:E)</f>
        <v>No</v>
      </c>
      <c r="L1673" t="str">
        <f>_xlfn.XLOOKUP(Table4[[#This Row],[Customer ID]], 'Medical Examination'!A:A, 'Medical Examination'!F:F)</f>
        <v>No</v>
      </c>
      <c r="M1673">
        <f>_xlfn.XLOOKUP(Table4[[#This Row],[Customer ID]], 'Medical Examination'!A:A, 'Medical Examination'!G:G)</f>
        <v>0</v>
      </c>
      <c r="N1673" t="str">
        <f>_xlfn.XLOOKUP(Table4[[#This Row],[Customer ID]], 'Medical Examination'!A:A, 'Medical Examination'!H:H)</f>
        <v>No</v>
      </c>
      <c r="O1673" t="str">
        <f>_xlfn.XLOOKUP(Table4[[#This Row],[Customer ID]], 'Medical Examination'!A:A, 'Medical Examination'!I:I)</f>
        <v>Diabetes</v>
      </c>
      <c r="P1673" t="str">
        <f>_xlfn.XLOOKUP(Table4[[#This Row],[Customer ID]], 'Medical Examination'!A:A, 'Medical Examination'!J:J)</f>
        <v>Obesity</v>
      </c>
      <c r="Q1673" s="1">
        <f>_xlfn.XLOOKUP(Table4[[#This Row],[Customer ID]], Hospitalisation!A:A, Hospitalisation!E:E)</f>
        <v>5699.84</v>
      </c>
      <c r="R1673" t="str">
        <f>_xlfn.XLOOKUP(Table4[[#This Row],[Customer ID]], Hospitalisation!A:A, Hospitalisation!F:F)</f>
        <v>Tier - 2</v>
      </c>
      <c r="S1673" t="str">
        <f>_xlfn.XLOOKUP(Table4[[#This Row],[Customer ID]], Hospitalisation!A:A, Hospitalisation!G:G)</f>
        <v>Tier - 3</v>
      </c>
      <c r="T1673" t="str">
        <f>_xlfn.XLOOKUP(Table4[[#This Row],[Customer ID]], Hospitalisation!A:A, Hospitalisation!H:H)</f>
        <v>R1013</v>
      </c>
      <c r="U1673" t="str" cm="1">
        <f t="array" ref="U1673">_xlfn.IFS(Table4[[#This Row],[Age]]&lt;=29,"Youth",Table4[[#This Row],[Age]]&lt;=49,"Adults",Table4[[#This Row],[Age]]&gt;=50,"Senior")</f>
        <v>Adults</v>
      </c>
    </row>
    <row r="1674" spans="1:21">
      <c r="A1674" t="s">
        <v>4350</v>
      </c>
      <c r="B1674" t="str">
        <f>_xlfn.XLOOKUP(Table4[[#This Row],[Customer ID]],Table1[[#This Row],[Customer ID]],Table1[[#This Row],[TITLE]],0)</f>
        <v>Ms</v>
      </c>
      <c r="C1674" t="str" cm="1">
        <f t="array" ref="C1674">_xlfn.XLOOKUP(Table4[[#This Row],[Customer ID]],Table1[[#All],[Customer ID]],Table1[[#All],[FIRST NAME]],0)</f>
        <v>Alison L</v>
      </c>
      <c r="D1674" t="str" cm="1">
        <f t="array" ref="D1674">_xlfn.XLOOKUP(Table4[[#This Row],[Customer ID]],Table1[[#All],[Customer ID]],Table1[[#All],[LAST NAME]],0)</f>
        <v>Daubert</v>
      </c>
      <c r="E1674" s="5" cm="1">
        <f t="array" ref="E1674">_xlfn.XLOOKUP(Table4[[#This Row],[Customer ID]],Table3[[#All],[Customer ID]],Table3[[#All],[Date of Birth]],0)</f>
        <v>27216</v>
      </c>
      <c r="F1674" cm="1">
        <f t="array" ref="F1674">_xlfn.XLOOKUP(Table4[[#This Row],[Customer ID]],Table3[[#All],[Customer ID]],Table3[[#All],[Age]],0)</f>
        <v>48</v>
      </c>
      <c r="G1674" cm="1">
        <f t="array" ref="G1674">_xlfn.XLOOKUP(Table4[[#This Row],[Customer ID]],Table3[[#All],[Customer ID]],Table3[[#All],[Children]],0)</f>
        <v>0</v>
      </c>
      <c r="H1674" cm="1">
        <f t="array" ref="H1674">_xlfn.XLOOKUP(Table4[[#This Row],[Customer ID]],Table2[[#All],[Customer ID]],Table2[[#All],[BMI]],0)</f>
        <v>16.690000000000001</v>
      </c>
      <c r="I1674" cm="1">
        <f t="array" ref="I1674">_xlfn.XLOOKUP(Table4[[#This Row],[Customer ID]],Table2[[#All],[Customer ID]],Table2[[#All],[HBA1C]],0)</f>
        <v>10.66</v>
      </c>
      <c r="J1674" t="str">
        <f>_xlfn.XLOOKUP(Table4[[#This Row],[Customer ID]], 'Medical Examination'!A:A, 'Medical Examination'!D:D)</f>
        <v>No</v>
      </c>
      <c r="K1674" t="str">
        <f>_xlfn.XLOOKUP(Table4[[#This Row],[Customer ID]], 'Medical Examination'!A:A, 'Medical Examination'!E:E)</f>
        <v>No</v>
      </c>
      <c r="L1674" t="str">
        <f>_xlfn.XLOOKUP(Table4[[#This Row],[Customer ID]], 'Medical Examination'!A:A, 'Medical Examination'!F:F)</f>
        <v>No</v>
      </c>
      <c r="M1674">
        <f>_xlfn.XLOOKUP(Table4[[#This Row],[Customer ID]], 'Medical Examination'!A:A, 'Medical Examination'!G:G)</f>
        <v>0</v>
      </c>
      <c r="N1674" t="str">
        <f>_xlfn.XLOOKUP(Table4[[#This Row],[Customer ID]], 'Medical Examination'!A:A, 'Medical Examination'!H:H)</f>
        <v>No</v>
      </c>
      <c r="O1674" t="str">
        <f>_xlfn.XLOOKUP(Table4[[#This Row],[Customer ID]], 'Medical Examination'!A:A, 'Medical Examination'!I:I)</f>
        <v>Diabetes</v>
      </c>
      <c r="P1674" t="str">
        <f>_xlfn.XLOOKUP(Table4[[#This Row],[Customer ID]], 'Medical Examination'!A:A, 'Medical Examination'!J:J)</f>
        <v>Underweight</v>
      </c>
      <c r="Q1674" s="1">
        <f>_xlfn.XLOOKUP(Table4[[#This Row],[Customer ID]], Hospitalisation!A:A, Hospitalisation!E:E)</f>
        <v>5698.74</v>
      </c>
      <c r="R1674" t="str">
        <f>_xlfn.XLOOKUP(Table4[[#This Row],[Customer ID]], Hospitalisation!A:A, Hospitalisation!F:F)</f>
        <v>Tier - 2</v>
      </c>
      <c r="S1674" t="str">
        <f>_xlfn.XLOOKUP(Table4[[#This Row],[Customer ID]], Hospitalisation!A:A, Hospitalisation!G:G)</f>
        <v>Tier - 2</v>
      </c>
      <c r="T1674" t="str">
        <f>_xlfn.XLOOKUP(Table4[[#This Row],[Customer ID]], Hospitalisation!A:A, Hospitalisation!H:H)</f>
        <v>R1012</v>
      </c>
      <c r="U1674" t="str" cm="1">
        <f t="array" ref="U1674">_xlfn.IFS(Table4[[#This Row],[Age]]&lt;=29,"Youth",Table4[[#This Row],[Age]]&lt;=49,"Adults",Table4[[#This Row],[Age]]&gt;=50,"Senior")</f>
        <v>Adults</v>
      </c>
    </row>
    <row r="1675" spans="1:21">
      <c r="A1675" t="s">
        <v>4352</v>
      </c>
      <c r="B1675" t="str">
        <f>_xlfn.XLOOKUP(Table4[[#This Row],[Customer ID]],Table1[[#This Row],[Customer ID]],Table1[[#This Row],[TITLE]],0)</f>
        <v>Ms</v>
      </c>
      <c r="C1675" t="str" cm="1">
        <f t="array" ref="C1675">_xlfn.XLOOKUP(Table4[[#This Row],[Customer ID]],Table1[[#All],[Customer ID]],Table1[[#All],[FIRST NAME]],0)</f>
        <v>Lindsay M</v>
      </c>
      <c r="D1675" t="str" cm="1">
        <f t="array" ref="D1675">_xlfn.XLOOKUP(Table4[[#This Row],[Customer ID]],Table1[[#All],[Customer ID]],Table1[[#All],[LAST NAME]],0)</f>
        <v>Close</v>
      </c>
      <c r="E1675" s="5" cm="1">
        <f t="array" ref="E1675">_xlfn.XLOOKUP(Table4[[#This Row],[Customer ID]],Table3[[#All],[Customer ID]],Table3[[#All],[Date of Birth]],0)</f>
        <v>33911</v>
      </c>
      <c r="F1675" cm="1">
        <f t="array" ref="F1675">_xlfn.XLOOKUP(Table4[[#This Row],[Customer ID]],Table3[[#All],[Customer ID]],Table3[[#All],[Age]],0)</f>
        <v>30</v>
      </c>
      <c r="G1675" cm="1">
        <f t="array" ref="G1675">_xlfn.XLOOKUP(Table4[[#This Row],[Customer ID]],Table3[[#All],[Customer ID]],Table3[[#All],[Children]],0)</f>
        <v>3</v>
      </c>
      <c r="H1675" cm="1">
        <f t="array" ref="H1675">_xlfn.XLOOKUP(Table4[[#This Row],[Customer ID]],Table2[[#All],[Customer ID]],Table2[[#All],[BMI]],0)</f>
        <v>19.95</v>
      </c>
      <c r="I1675" cm="1">
        <f t="array" ref="I1675">_xlfn.XLOOKUP(Table4[[#This Row],[Customer ID]],Table2[[#All],[Customer ID]],Table2[[#All],[HBA1C]],0)</f>
        <v>4.05</v>
      </c>
      <c r="J1675" t="str">
        <f>_xlfn.XLOOKUP(Table4[[#This Row],[Customer ID]], 'Medical Examination'!A:A, 'Medical Examination'!D:D)</f>
        <v>No</v>
      </c>
      <c r="K1675" t="str">
        <f>_xlfn.XLOOKUP(Table4[[#This Row],[Customer ID]], 'Medical Examination'!A:A, 'Medical Examination'!E:E)</f>
        <v>No</v>
      </c>
      <c r="L1675" t="str">
        <f>_xlfn.XLOOKUP(Table4[[#This Row],[Customer ID]], 'Medical Examination'!A:A, 'Medical Examination'!F:F)</f>
        <v>No</v>
      </c>
      <c r="M1675">
        <f>_xlfn.XLOOKUP(Table4[[#This Row],[Customer ID]], 'Medical Examination'!A:A, 'Medical Examination'!G:G)</f>
        <v>1</v>
      </c>
      <c r="N1675" t="str">
        <f>_xlfn.XLOOKUP(Table4[[#This Row],[Customer ID]], 'Medical Examination'!A:A, 'Medical Examination'!H:H)</f>
        <v>No</v>
      </c>
      <c r="O1675" t="str">
        <f>_xlfn.XLOOKUP(Table4[[#This Row],[Customer ID]], 'Medical Examination'!A:A, 'Medical Examination'!I:I)</f>
        <v>Normal</v>
      </c>
      <c r="P1675" t="str">
        <f>_xlfn.XLOOKUP(Table4[[#This Row],[Customer ID]], 'Medical Examination'!A:A, 'Medical Examination'!J:J)</f>
        <v>Normal Weight</v>
      </c>
      <c r="Q1675" s="1">
        <f>_xlfn.XLOOKUP(Table4[[#This Row],[Customer ID]], Hospitalisation!A:A, Hospitalisation!E:E)</f>
        <v>5693.43</v>
      </c>
      <c r="R1675" t="str">
        <f>_xlfn.XLOOKUP(Table4[[#This Row],[Customer ID]], Hospitalisation!A:A, Hospitalisation!F:F)</f>
        <v>Tier - 2</v>
      </c>
      <c r="S1675" t="str">
        <f>_xlfn.XLOOKUP(Table4[[#This Row],[Customer ID]], Hospitalisation!A:A, Hospitalisation!G:G)</f>
        <v>Tier - 3</v>
      </c>
      <c r="T1675" t="str">
        <f>_xlfn.XLOOKUP(Table4[[#This Row],[Customer ID]], Hospitalisation!A:A, Hospitalisation!H:H)</f>
        <v>R1012</v>
      </c>
      <c r="U1675" t="str" cm="1">
        <f t="array" ref="U1675">_xlfn.IFS(Table4[[#This Row],[Age]]&lt;=29,"Youth",Table4[[#This Row],[Age]]&lt;=49,"Adults",Table4[[#This Row],[Age]]&gt;=50,"Senior")</f>
        <v>Adults</v>
      </c>
    </row>
    <row r="1676" spans="1:21">
      <c r="A1676" t="s">
        <v>4354</v>
      </c>
      <c r="B1676" t="str">
        <f>_xlfn.XLOOKUP(Table4[[#This Row],[Customer ID]],Table1[[#This Row],[Customer ID]],Table1[[#This Row],[TITLE]],0)</f>
        <v>Mr</v>
      </c>
      <c r="C1676" t="str" cm="1">
        <f t="array" ref="C1676">_xlfn.XLOOKUP(Table4[[#This Row],[Customer ID]],Table1[[#All],[Customer ID]],Table1[[#All],[FIRST NAME]],0)</f>
        <v>Guillaume</v>
      </c>
      <c r="D1676" t="str" cm="1">
        <f t="array" ref="D1676">_xlfn.XLOOKUP(Table4[[#This Row],[Customer ID]],Table1[[#All],[Customer ID]],Table1[[#All],[LAST NAME]],0)</f>
        <v>Roels</v>
      </c>
      <c r="E1676" s="5" cm="1">
        <f t="array" ref="E1676">_xlfn.XLOOKUP(Table4[[#This Row],[Customer ID]],Table3[[#All],[Customer ID]],Table3[[#All],[Date of Birth]],0)</f>
        <v>26600</v>
      </c>
      <c r="F1676" cm="1">
        <f t="array" ref="F1676">_xlfn.XLOOKUP(Table4[[#This Row],[Customer ID]],Table3[[#All],[Customer ID]],Table3[[#All],[Age]],0)</f>
        <v>50</v>
      </c>
      <c r="G1676" cm="1">
        <f t="array" ref="G1676">_xlfn.XLOOKUP(Table4[[#This Row],[Customer ID]],Table3[[#All],[Customer ID]],Table3[[#All],[Children]],0)</f>
        <v>0</v>
      </c>
      <c r="H1676" cm="1">
        <f t="array" ref="H1676">_xlfn.XLOOKUP(Table4[[#This Row],[Customer ID]],Table2[[#All],[Customer ID]],Table2[[#All],[BMI]],0)</f>
        <v>17.55</v>
      </c>
      <c r="I1676" cm="1">
        <f t="array" ref="I1676">_xlfn.XLOOKUP(Table4[[#This Row],[Customer ID]],Table2[[#All],[Customer ID]],Table2[[#All],[HBA1C]],0)</f>
        <v>4.2300000000000004</v>
      </c>
      <c r="J1676" t="str">
        <f>_xlfn.XLOOKUP(Table4[[#This Row],[Customer ID]], 'Medical Examination'!A:A, 'Medical Examination'!D:D)</f>
        <v>No</v>
      </c>
      <c r="K1676" t="str">
        <f>_xlfn.XLOOKUP(Table4[[#This Row],[Customer ID]], 'Medical Examination'!A:A, 'Medical Examination'!E:E)</f>
        <v>No</v>
      </c>
      <c r="L1676" t="str">
        <f>_xlfn.XLOOKUP(Table4[[#This Row],[Customer ID]], 'Medical Examination'!A:A, 'Medical Examination'!F:F)</f>
        <v>No</v>
      </c>
      <c r="M1676">
        <f>_xlfn.XLOOKUP(Table4[[#This Row],[Customer ID]], 'Medical Examination'!A:A, 'Medical Examination'!G:G)</f>
        <v>2</v>
      </c>
      <c r="N1676" t="str">
        <f>_xlfn.XLOOKUP(Table4[[#This Row],[Customer ID]], 'Medical Examination'!A:A, 'Medical Examination'!H:H)</f>
        <v>No</v>
      </c>
      <c r="O1676" t="str">
        <f>_xlfn.XLOOKUP(Table4[[#This Row],[Customer ID]], 'Medical Examination'!A:A, 'Medical Examination'!I:I)</f>
        <v>Normal</v>
      </c>
      <c r="P1676" t="str">
        <f>_xlfn.XLOOKUP(Table4[[#This Row],[Customer ID]], 'Medical Examination'!A:A, 'Medical Examination'!J:J)</f>
        <v>Underweight</v>
      </c>
      <c r="Q1676" s="1">
        <f>_xlfn.XLOOKUP(Table4[[#This Row],[Customer ID]], Hospitalisation!A:A, Hospitalisation!E:E)</f>
        <v>5690.79</v>
      </c>
      <c r="R1676" t="str">
        <f>_xlfn.XLOOKUP(Table4[[#This Row],[Customer ID]], Hospitalisation!A:A, Hospitalisation!F:F)</f>
        <v>Tier - 2</v>
      </c>
      <c r="S1676" t="str">
        <f>_xlfn.XLOOKUP(Table4[[#This Row],[Customer ID]], Hospitalisation!A:A, Hospitalisation!G:G)</f>
        <v>Tier - 1</v>
      </c>
      <c r="T1676" t="str">
        <f>_xlfn.XLOOKUP(Table4[[#This Row],[Customer ID]], Hospitalisation!A:A, Hospitalisation!H:H)</f>
        <v>R1013</v>
      </c>
      <c r="U1676" t="str" cm="1">
        <f t="array" ref="U1676">_xlfn.IFS(Table4[[#This Row],[Age]]&lt;=29,"Youth",Table4[[#This Row],[Age]]&lt;=49,"Adults",Table4[[#This Row],[Age]]&gt;=50,"Senior")</f>
        <v>Senior</v>
      </c>
    </row>
    <row r="1677" spans="1:21">
      <c r="A1677" t="s">
        <v>4357</v>
      </c>
      <c r="B1677" t="str">
        <f>_xlfn.XLOOKUP(Table4[[#This Row],[Customer ID]],Table1[[#This Row],[Customer ID]],Table1[[#This Row],[TITLE]],0)</f>
        <v>Ms</v>
      </c>
      <c r="C1677" t="str" cm="1">
        <f t="array" ref="C1677">_xlfn.XLOOKUP(Table4[[#This Row],[Customer ID]],Table1[[#All],[Customer ID]],Table1[[#All],[FIRST NAME]],0)</f>
        <v>Kaylee</v>
      </c>
      <c r="D1677" t="str" cm="1">
        <f t="array" ref="D1677">_xlfn.XLOOKUP(Table4[[#This Row],[Customer ID]],Table1[[#All],[Customer ID]],Table1[[#All],[LAST NAME]],0)</f>
        <v>Venosky</v>
      </c>
      <c r="E1677" s="5" cm="1">
        <f t="array" ref="E1677">_xlfn.XLOOKUP(Table4[[#This Row],[Customer ID]],Table3[[#All],[Customer ID]],Table3[[#All],[Date of Birth]],0)</f>
        <v>30906</v>
      </c>
      <c r="F1677" cm="1">
        <f t="array" ref="F1677">_xlfn.XLOOKUP(Table4[[#This Row],[Customer ID]],Table3[[#All],[Customer ID]],Table3[[#All],[Age]],0)</f>
        <v>38</v>
      </c>
      <c r="G1677" cm="1">
        <f t="array" ref="G1677">_xlfn.XLOOKUP(Table4[[#This Row],[Customer ID]],Table3[[#All],[Customer ID]],Table3[[#All],[Children]],0)</f>
        <v>3</v>
      </c>
      <c r="H1677" cm="1">
        <f t="array" ref="H1677">_xlfn.XLOOKUP(Table4[[#This Row],[Customer ID]],Table2[[#All],[Customer ID]],Table2[[#All],[BMI]],0)</f>
        <v>22.01</v>
      </c>
      <c r="I1677" cm="1">
        <f t="array" ref="I1677">_xlfn.XLOOKUP(Table4[[#This Row],[Customer ID]],Table2[[#All],[Customer ID]],Table2[[#All],[HBA1C]],0)</f>
        <v>5.01</v>
      </c>
      <c r="J1677" t="str">
        <f>_xlfn.XLOOKUP(Table4[[#This Row],[Customer ID]], 'Medical Examination'!A:A, 'Medical Examination'!D:D)</f>
        <v>No</v>
      </c>
      <c r="K1677" t="str">
        <f>_xlfn.XLOOKUP(Table4[[#This Row],[Customer ID]], 'Medical Examination'!A:A, 'Medical Examination'!E:E)</f>
        <v>No</v>
      </c>
      <c r="L1677" t="str">
        <f>_xlfn.XLOOKUP(Table4[[#This Row],[Customer ID]], 'Medical Examination'!A:A, 'Medical Examination'!F:F)</f>
        <v>No</v>
      </c>
      <c r="M1677">
        <f>_xlfn.XLOOKUP(Table4[[#This Row],[Customer ID]], 'Medical Examination'!A:A, 'Medical Examination'!G:G)</f>
        <v>1</v>
      </c>
      <c r="N1677" t="str">
        <f>_xlfn.XLOOKUP(Table4[[#This Row],[Customer ID]], 'Medical Examination'!A:A, 'Medical Examination'!H:H)</f>
        <v>No</v>
      </c>
      <c r="O1677" t="str">
        <f>_xlfn.XLOOKUP(Table4[[#This Row],[Customer ID]], 'Medical Examination'!A:A, 'Medical Examination'!I:I)</f>
        <v>Normal</v>
      </c>
      <c r="P1677" t="str">
        <f>_xlfn.XLOOKUP(Table4[[#This Row],[Customer ID]], 'Medical Examination'!A:A, 'Medical Examination'!J:J)</f>
        <v>Normal Weight</v>
      </c>
      <c r="Q1677" s="1">
        <f>_xlfn.XLOOKUP(Table4[[#This Row],[Customer ID]], Hospitalisation!A:A, Hospitalisation!E:E)</f>
        <v>5679.13</v>
      </c>
      <c r="R1677" t="str">
        <f>_xlfn.XLOOKUP(Table4[[#This Row],[Customer ID]], Hospitalisation!A:A, Hospitalisation!F:F)</f>
        <v>Tier - 2</v>
      </c>
      <c r="S1677" t="str">
        <f>_xlfn.XLOOKUP(Table4[[#This Row],[Customer ID]], Hospitalisation!A:A, Hospitalisation!G:G)</f>
        <v>Tier - 2</v>
      </c>
      <c r="T1677" t="str">
        <f>_xlfn.XLOOKUP(Table4[[#This Row],[Customer ID]], Hospitalisation!A:A, Hospitalisation!H:H)</f>
        <v>R1013</v>
      </c>
      <c r="U1677" t="str" cm="1">
        <f t="array" ref="U1677">_xlfn.IFS(Table4[[#This Row],[Age]]&lt;=29,"Youth",Table4[[#This Row],[Age]]&lt;=49,"Adults",Table4[[#This Row],[Age]]&gt;=50,"Senior")</f>
        <v>Adults</v>
      </c>
    </row>
    <row r="1678" spans="1:21">
      <c r="A1678" t="s">
        <v>4360</v>
      </c>
      <c r="B1678" t="str">
        <f>_xlfn.XLOOKUP(Table4[[#This Row],[Customer ID]],Table1[[#This Row],[Customer ID]],Table1[[#This Row],[TITLE]],0)</f>
        <v>Ms</v>
      </c>
      <c r="C1678" t="str" cm="1">
        <f t="array" ref="C1678">_xlfn.XLOOKUP(Table4[[#This Row],[Customer ID]],Table1[[#All],[Customer ID]],Table1[[#All],[FIRST NAME]],0)</f>
        <v>Theresa</v>
      </c>
      <c r="D1678" t="str" cm="1">
        <f t="array" ref="D1678">_xlfn.XLOOKUP(Table4[[#This Row],[Customer ID]],Table1[[#All],[Customer ID]],Table1[[#All],[LAST NAME]],0)</f>
        <v>Gosnell</v>
      </c>
      <c r="E1678" s="5" cm="1">
        <f t="array" ref="E1678">_xlfn.XLOOKUP(Table4[[#This Row],[Customer ID]],Table3[[#All],[Customer ID]],Table3[[#All],[Date of Birth]],0)</f>
        <v>30562</v>
      </c>
      <c r="F1678" cm="1">
        <f t="array" ref="F1678">_xlfn.XLOOKUP(Table4[[#This Row],[Customer ID]],Table3[[#All],[Customer ID]],Table3[[#All],[Age]],0)</f>
        <v>39</v>
      </c>
      <c r="G1678" cm="1">
        <f t="array" ref="G1678">_xlfn.XLOOKUP(Table4[[#This Row],[Customer ID]],Table3[[#All],[Customer ID]],Table3[[#All],[Children]],0)</f>
        <v>0</v>
      </c>
      <c r="H1678" cm="1">
        <f t="array" ref="H1678">_xlfn.XLOOKUP(Table4[[#This Row],[Customer ID]],Table2[[#All],[Customer ID]],Table2[[#All],[BMI]],0)</f>
        <v>41.8</v>
      </c>
      <c r="I1678" cm="1">
        <f t="array" ref="I1678">_xlfn.XLOOKUP(Table4[[#This Row],[Customer ID]],Table2[[#All],[Customer ID]],Table2[[#All],[HBA1C]],0)</f>
        <v>5.82</v>
      </c>
      <c r="J1678" t="str">
        <f>_xlfn.XLOOKUP(Table4[[#This Row],[Customer ID]], 'Medical Examination'!A:A, 'Medical Examination'!D:D)</f>
        <v>Yes</v>
      </c>
      <c r="K1678" t="str">
        <f>_xlfn.XLOOKUP(Table4[[#This Row],[Customer ID]], 'Medical Examination'!A:A, 'Medical Examination'!E:E)</f>
        <v>No</v>
      </c>
      <c r="L1678" t="str">
        <f>_xlfn.XLOOKUP(Table4[[#This Row],[Customer ID]], 'Medical Examination'!A:A, 'Medical Examination'!F:F)</f>
        <v>Yes</v>
      </c>
      <c r="M1678">
        <f>_xlfn.XLOOKUP(Table4[[#This Row],[Customer ID]], 'Medical Examination'!A:A, 'Medical Examination'!G:G)</f>
        <v>1</v>
      </c>
      <c r="N1678" t="str">
        <f>_xlfn.XLOOKUP(Table4[[#This Row],[Customer ID]], 'Medical Examination'!A:A, 'Medical Examination'!H:H)</f>
        <v>No</v>
      </c>
      <c r="O1678" t="str">
        <f>_xlfn.XLOOKUP(Table4[[#This Row],[Customer ID]], 'Medical Examination'!A:A, 'Medical Examination'!I:I)</f>
        <v>Prediabetes</v>
      </c>
      <c r="P1678" t="str">
        <f>_xlfn.XLOOKUP(Table4[[#This Row],[Customer ID]], 'Medical Examination'!A:A, 'Medical Examination'!J:J)</f>
        <v>Obesity</v>
      </c>
      <c r="Q1678" s="1">
        <f>_xlfn.XLOOKUP(Table4[[#This Row],[Customer ID]], Hospitalisation!A:A, Hospitalisation!E:E)</f>
        <v>5662.23</v>
      </c>
      <c r="R1678" t="str">
        <f>_xlfn.XLOOKUP(Table4[[#This Row],[Customer ID]], Hospitalisation!A:A, Hospitalisation!F:F)</f>
        <v>Tier - 2</v>
      </c>
      <c r="S1678" t="str">
        <f>_xlfn.XLOOKUP(Table4[[#This Row],[Customer ID]], Hospitalisation!A:A, Hospitalisation!G:G)</f>
        <v>Tier - 1</v>
      </c>
      <c r="T1678" t="str">
        <f>_xlfn.XLOOKUP(Table4[[#This Row],[Customer ID]], Hospitalisation!A:A, Hospitalisation!H:H)</f>
        <v>R1013</v>
      </c>
      <c r="U1678" t="str" cm="1">
        <f t="array" ref="U1678">_xlfn.IFS(Table4[[#This Row],[Age]]&lt;=29,"Youth",Table4[[#This Row],[Age]]&lt;=49,"Adults",Table4[[#This Row],[Age]]&gt;=50,"Senior")</f>
        <v>Adults</v>
      </c>
    </row>
    <row r="1679" spans="1:21">
      <c r="A1679" t="s">
        <v>4363</v>
      </c>
      <c r="B1679" t="str">
        <f>_xlfn.XLOOKUP(Table4[[#This Row],[Customer ID]],Table1[[#This Row],[Customer ID]],Table1[[#This Row],[TITLE]],0)</f>
        <v>Mr</v>
      </c>
      <c r="C1679" t="str" cm="1">
        <f t="array" ref="C1679">_xlfn.XLOOKUP(Table4[[#This Row],[Customer ID]],Table1[[#All],[Customer ID]],Table1[[#All],[FIRST NAME]],0)</f>
        <v>Travis G</v>
      </c>
      <c r="D1679" t="str" cm="1">
        <f t="array" ref="D1679">_xlfn.XLOOKUP(Table4[[#This Row],[Customer ID]],Table1[[#All],[Customer ID]],Table1[[#All],[LAST NAME]],0)</f>
        <v>Chewning-Kulick</v>
      </c>
      <c r="E1679" s="5" cm="1">
        <f t="array" ref="E1679">_xlfn.XLOOKUP(Table4[[#This Row],[Customer ID]],Table3[[#All],[Customer ID]],Table3[[#All],[Date of Birth]],0)</f>
        <v>28760</v>
      </c>
      <c r="F1679" cm="1">
        <f t="array" ref="F1679">_xlfn.XLOOKUP(Table4[[#This Row],[Customer ID]],Table3[[#All],[Customer ID]],Table3[[#All],[Age]],0)</f>
        <v>44</v>
      </c>
      <c r="G1679" cm="1">
        <f t="array" ref="G1679">_xlfn.XLOOKUP(Table4[[#This Row],[Customer ID]],Table3[[#All],[Customer ID]],Table3[[#All],[Children]],0)</f>
        <v>2</v>
      </c>
      <c r="H1679" cm="1">
        <f t="array" ref="H1679">_xlfn.XLOOKUP(Table4[[#This Row],[Customer ID]],Table2[[#All],[Customer ID]],Table2[[#All],[BMI]],0)</f>
        <v>19.170000000000002</v>
      </c>
      <c r="I1679" cm="1">
        <f t="array" ref="I1679">_xlfn.XLOOKUP(Table4[[#This Row],[Customer ID]],Table2[[#All],[Customer ID]],Table2[[#All],[HBA1C]],0)</f>
        <v>7.94</v>
      </c>
      <c r="J1679" t="str">
        <f>_xlfn.XLOOKUP(Table4[[#This Row],[Customer ID]], 'Medical Examination'!A:A, 'Medical Examination'!D:D)</f>
        <v>No</v>
      </c>
      <c r="K1679" t="str">
        <f>_xlfn.XLOOKUP(Table4[[#This Row],[Customer ID]], 'Medical Examination'!A:A, 'Medical Examination'!E:E)</f>
        <v>No</v>
      </c>
      <c r="L1679" t="str">
        <f>_xlfn.XLOOKUP(Table4[[#This Row],[Customer ID]], 'Medical Examination'!A:A, 'Medical Examination'!F:F)</f>
        <v>No</v>
      </c>
      <c r="M1679">
        <f>_xlfn.XLOOKUP(Table4[[#This Row],[Customer ID]], 'Medical Examination'!A:A, 'Medical Examination'!G:G)</f>
        <v>0</v>
      </c>
      <c r="N1679" t="str">
        <f>_xlfn.XLOOKUP(Table4[[#This Row],[Customer ID]], 'Medical Examination'!A:A, 'Medical Examination'!H:H)</f>
        <v>No</v>
      </c>
      <c r="O1679" t="str">
        <f>_xlfn.XLOOKUP(Table4[[#This Row],[Customer ID]], 'Medical Examination'!A:A, 'Medical Examination'!I:I)</f>
        <v>Diabetes</v>
      </c>
      <c r="P1679" t="str">
        <f>_xlfn.XLOOKUP(Table4[[#This Row],[Customer ID]], 'Medical Examination'!A:A, 'Medical Examination'!J:J)</f>
        <v>Normal Weight</v>
      </c>
      <c r="Q1679" s="1">
        <f>_xlfn.XLOOKUP(Table4[[#This Row],[Customer ID]], Hospitalisation!A:A, Hospitalisation!E:E)</f>
        <v>5650.14</v>
      </c>
      <c r="R1679" t="str">
        <f>_xlfn.XLOOKUP(Table4[[#This Row],[Customer ID]], Hospitalisation!A:A, Hospitalisation!F:F)</f>
        <v>Tier - 2</v>
      </c>
      <c r="S1679" t="str">
        <f>_xlfn.XLOOKUP(Table4[[#This Row],[Customer ID]], Hospitalisation!A:A, Hospitalisation!G:G)</f>
        <v>Tier - 1</v>
      </c>
      <c r="T1679" t="str">
        <f>_xlfn.XLOOKUP(Table4[[#This Row],[Customer ID]], Hospitalisation!A:A, Hospitalisation!H:H)</f>
        <v>R1013</v>
      </c>
      <c r="U1679" t="str" cm="1">
        <f t="array" ref="U1679">_xlfn.IFS(Table4[[#This Row],[Age]]&lt;=29,"Youth",Table4[[#This Row],[Age]]&lt;=49,"Adults",Table4[[#This Row],[Age]]&gt;=50,"Senior")</f>
        <v>Adults</v>
      </c>
    </row>
    <row r="1680" spans="1:21">
      <c r="A1680" t="s">
        <v>4366</v>
      </c>
      <c r="B1680" t="str">
        <f>_xlfn.XLOOKUP(Table4[[#This Row],[Customer ID]],Table1[[#This Row],[Customer ID]],Table1[[#This Row],[TITLE]],0)</f>
        <v>Ms</v>
      </c>
      <c r="C1680" t="str" cm="1">
        <f t="array" ref="C1680">_xlfn.XLOOKUP(Table4[[#This Row],[Customer ID]],Table1[[#All],[Customer ID]],Table1[[#All],[FIRST NAME]],0)</f>
        <v>Emma L</v>
      </c>
      <c r="D1680" t="str" cm="1">
        <f t="array" ref="D1680">_xlfn.XLOOKUP(Table4[[#This Row],[Customer ID]],Table1[[#All],[Customer ID]],Table1[[#All],[LAST NAME]],0)</f>
        <v>Mccarron</v>
      </c>
      <c r="E1680" s="5" cm="1">
        <f t="array" ref="E1680">_xlfn.XLOOKUP(Table4[[#This Row],[Customer ID]],Table3[[#All],[Customer ID]],Table3[[#All],[Date of Birth]],0)</f>
        <v>30475</v>
      </c>
      <c r="F1680" cm="1">
        <f t="array" ref="F1680">_xlfn.XLOOKUP(Table4[[#This Row],[Customer ID]],Table3[[#All],[Customer ID]],Table3[[#All],[Age]],0)</f>
        <v>40</v>
      </c>
      <c r="G1680" cm="1">
        <f t="array" ref="G1680">_xlfn.XLOOKUP(Table4[[#This Row],[Customer ID]],Table3[[#All],[Customer ID]],Table3[[#All],[Children]],0)</f>
        <v>0</v>
      </c>
      <c r="H1680" cm="1">
        <f t="array" ref="H1680">_xlfn.XLOOKUP(Table4[[#This Row],[Customer ID]],Table2[[#All],[Customer ID]],Table2[[#All],[BMI]],0)</f>
        <v>32.799999999999997</v>
      </c>
      <c r="I1680" cm="1">
        <f t="array" ref="I1680">_xlfn.XLOOKUP(Table4[[#This Row],[Customer ID]],Table2[[#All],[Customer ID]],Table2[[#All],[HBA1C]],0)</f>
        <v>6.16</v>
      </c>
      <c r="J1680" t="str">
        <f>_xlfn.XLOOKUP(Table4[[#This Row],[Customer ID]], 'Medical Examination'!A:A, 'Medical Examination'!D:D)</f>
        <v>Yes</v>
      </c>
      <c r="K1680" t="str">
        <f>_xlfn.XLOOKUP(Table4[[#This Row],[Customer ID]], 'Medical Examination'!A:A, 'Medical Examination'!E:E)</f>
        <v>No</v>
      </c>
      <c r="L1680" t="str">
        <f>_xlfn.XLOOKUP(Table4[[#This Row],[Customer ID]], 'Medical Examination'!A:A, 'Medical Examination'!F:F)</f>
        <v>Yes</v>
      </c>
      <c r="M1680">
        <f>_xlfn.XLOOKUP(Table4[[#This Row],[Customer ID]], 'Medical Examination'!A:A, 'Medical Examination'!G:G)</f>
        <v>1</v>
      </c>
      <c r="N1680" t="str">
        <f>_xlfn.XLOOKUP(Table4[[#This Row],[Customer ID]], 'Medical Examination'!A:A, 'Medical Examination'!H:H)</f>
        <v>No</v>
      </c>
      <c r="O1680" t="str">
        <f>_xlfn.XLOOKUP(Table4[[#This Row],[Customer ID]], 'Medical Examination'!A:A, 'Medical Examination'!I:I)</f>
        <v>Prediabetes</v>
      </c>
      <c r="P1680" t="str">
        <f>_xlfn.XLOOKUP(Table4[[#This Row],[Customer ID]], 'Medical Examination'!A:A, 'Medical Examination'!J:J)</f>
        <v>Obesity</v>
      </c>
      <c r="Q1680" s="1">
        <f>_xlfn.XLOOKUP(Table4[[#This Row],[Customer ID]], Hospitalisation!A:A, Hospitalisation!E:E)</f>
        <v>5649.72</v>
      </c>
      <c r="R1680" t="str">
        <f>_xlfn.XLOOKUP(Table4[[#This Row],[Customer ID]], Hospitalisation!A:A, Hospitalisation!F:F)</f>
        <v>Tier - 2</v>
      </c>
      <c r="S1680" t="str">
        <f>_xlfn.XLOOKUP(Table4[[#This Row],[Customer ID]], Hospitalisation!A:A, Hospitalisation!G:G)</f>
        <v>Tier - 3</v>
      </c>
      <c r="T1680" t="str">
        <f>_xlfn.XLOOKUP(Table4[[#This Row],[Customer ID]], Hospitalisation!A:A, Hospitalisation!H:H)</f>
        <v>R1011</v>
      </c>
      <c r="U1680" t="str" cm="1">
        <f t="array" ref="U1680">_xlfn.IFS(Table4[[#This Row],[Age]]&lt;=29,"Youth",Table4[[#This Row],[Age]]&lt;=49,"Adults",Table4[[#This Row],[Age]]&gt;=50,"Senior")</f>
        <v>Adults</v>
      </c>
    </row>
    <row r="1681" spans="1:21">
      <c r="A1681" t="s">
        <v>4368</v>
      </c>
      <c r="B1681" t="str">
        <f>_xlfn.XLOOKUP(Table4[[#This Row],[Customer ID]],Table1[[#This Row],[Customer ID]],Table1[[#This Row],[TITLE]],0)</f>
        <v>Ms</v>
      </c>
      <c r="C1681" t="str" cm="1">
        <f t="array" ref="C1681">_xlfn.XLOOKUP(Table4[[#This Row],[Customer ID]],Table1[[#All],[Customer ID]],Table1[[#All],[FIRST NAME]],0)</f>
        <v>Linda</v>
      </c>
      <c r="D1681" t="str" cm="1">
        <f t="array" ref="D1681">_xlfn.XLOOKUP(Table4[[#This Row],[Customer ID]],Table1[[#All],[Customer ID]],Table1[[#All],[LAST NAME]],0)</f>
        <v>Manion</v>
      </c>
      <c r="E1681" s="5" cm="1">
        <f t="array" ref="E1681">_xlfn.XLOOKUP(Table4[[#This Row],[Customer ID]],Table3[[#All],[Customer ID]],Table3[[#All],[Date of Birth]],0)</f>
        <v>32120</v>
      </c>
      <c r="F1681" cm="1">
        <f t="array" ref="F1681">_xlfn.XLOOKUP(Table4[[#This Row],[Customer ID]],Table3[[#All],[Customer ID]],Table3[[#All],[Age]],0)</f>
        <v>35</v>
      </c>
      <c r="G1681" cm="1">
        <f t="array" ref="G1681">_xlfn.XLOOKUP(Table4[[#This Row],[Customer ID]],Table3[[#All],[Customer ID]],Table3[[#All],[Children]],0)</f>
        <v>1</v>
      </c>
      <c r="H1681" cm="1">
        <f t="array" ref="H1681">_xlfn.XLOOKUP(Table4[[#This Row],[Customer ID]],Table2[[#All],[Customer ID]],Table2[[#All],[BMI]],0)</f>
        <v>35.814999999999998</v>
      </c>
      <c r="I1681" cm="1">
        <f t="array" ref="I1681">_xlfn.XLOOKUP(Table4[[#This Row],[Customer ID]],Table2[[#All],[Customer ID]],Table2[[#All],[HBA1C]],0)</f>
        <v>4.1500000000000004</v>
      </c>
      <c r="J1681" t="str">
        <f>_xlfn.XLOOKUP(Table4[[#This Row],[Customer ID]], 'Medical Examination'!A:A, 'Medical Examination'!D:D)</f>
        <v>No</v>
      </c>
      <c r="K1681" t="str">
        <f>_xlfn.XLOOKUP(Table4[[#This Row],[Customer ID]], 'Medical Examination'!A:A, 'Medical Examination'!E:E)</f>
        <v>No</v>
      </c>
      <c r="L1681" t="str">
        <f>_xlfn.XLOOKUP(Table4[[#This Row],[Customer ID]], 'Medical Examination'!A:A, 'Medical Examination'!F:F)</f>
        <v>No</v>
      </c>
      <c r="M1681">
        <f>_xlfn.XLOOKUP(Table4[[#This Row],[Customer ID]], 'Medical Examination'!A:A, 'Medical Examination'!G:G)</f>
        <v>1</v>
      </c>
      <c r="N1681" t="str">
        <f>_xlfn.XLOOKUP(Table4[[#This Row],[Customer ID]], 'Medical Examination'!A:A, 'Medical Examination'!H:H)</f>
        <v>No</v>
      </c>
      <c r="O1681" t="str">
        <f>_xlfn.XLOOKUP(Table4[[#This Row],[Customer ID]], 'Medical Examination'!A:A, 'Medical Examination'!I:I)</f>
        <v>Normal</v>
      </c>
      <c r="P1681" t="str">
        <f>_xlfn.XLOOKUP(Table4[[#This Row],[Customer ID]], 'Medical Examination'!A:A, 'Medical Examination'!J:J)</f>
        <v>Obesity</v>
      </c>
      <c r="Q1681" s="1">
        <f>_xlfn.XLOOKUP(Table4[[#This Row],[Customer ID]], Hospitalisation!A:A, Hospitalisation!E:E)</f>
        <v>5630.46</v>
      </c>
      <c r="R1681" t="str">
        <f>_xlfn.XLOOKUP(Table4[[#This Row],[Customer ID]], Hospitalisation!A:A, Hospitalisation!F:F)</f>
        <v>Tier - 2</v>
      </c>
      <c r="S1681" t="str">
        <f>_xlfn.XLOOKUP(Table4[[#This Row],[Customer ID]], Hospitalisation!A:A, Hospitalisation!G:G)</f>
        <v>Tier - 3</v>
      </c>
      <c r="T1681" t="str">
        <f>_xlfn.XLOOKUP(Table4[[#This Row],[Customer ID]], Hospitalisation!A:A, Hospitalisation!H:H)</f>
        <v>R1012</v>
      </c>
      <c r="U1681" t="str" cm="1">
        <f t="array" ref="U1681">_xlfn.IFS(Table4[[#This Row],[Age]]&lt;=29,"Youth",Table4[[#This Row],[Age]]&lt;=49,"Adults",Table4[[#This Row],[Age]]&gt;=50,"Senior")</f>
        <v>Adults</v>
      </c>
    </row>
    <row r="1682" spans="1:21">
      <c r="A1682" t="s">
        <v>4371</v>
      </c>
      <c r="B1682" t="str">
        <f>_xlfn.XLOOKUP(Table4[[#This Row],[Customer ID]],Table1[[#This Row],[Customer ID]],Table1[[#This Row],[TITLE]],0)</f>
        <v>Mr</v>
      </c>
      <c r="C1682" t="str" cm="1">
        <f t="array" ref="C1682">_xlfn.XLOOKUP(Table4[[#This Row],[Customer ID]],Table1[[#All],[Customer ID]],Table1[[#All],[FIRST NAME]],0)</f>
        <v>Owen R</v>
      </c>
      <c r="D1682" t="str" cm="1">
        <f t="array" ref="D1682">_xlfn.XLOOKUP(Table4[[#This Row],[Customer ID]],Table1[[#All],[Customer ID]],Table1[[#All],[LAST NAME]],0)</f>
        <v>Strong</v>
      </c>
      <c r="E1682" s="5" cm="1">
        <f t="array" ref="E1682">_xlfn.XLOOKUP(Table4[[#This Row],[Customer ID]],Table3[[#All],[Customer ID]],Table3[[#All],[Date of Birth]],0)</f>
        <v>34653</v>
      </c>
      <c r="F1682" cm="1">
        <f t="array" ref="F1682">_xlfn.XLOOKUP(Table4[[#This Row],[Customer ID]],Table3[[#All],[Customer ID]],Table3[[#All],[Age]],0)</f>
        <v>28</v>
      </c>
      <c r="G1682" cm="1">
        <f t="array" ref="G1682">_xlfn.XLOOKUP(Table4[[#This Row],[Customer ID]],Table3[[#All],[Customer ID]],Table3[[#All],[Children]],0)</f>
        <v>5</v>
      </c>
      <c r="H1682" cm="1">
        <f t="array" ref="H1682">_xlfn.XLOOKUP(Table4[[#This Row],[Customer ID]],Table2[[#All],[Customer ID]],Table2[[#All],[BMI]],0)</f>
        <v>24.3</v>
      </c>
      <c r="I1682" cm="1">
        <f t="array" ref="I1682">_xlfn.XLOOKUP(Table4[[#This Row],[Customer ID]],Table2[[#All],[Customer ID]],Table2[[#All],[HBA1C]],0)</f>
        <v>6.23</v>
      </c>
      <c r="J1682" t="str">
        <f>_xlfn.XLOOKUP(Table4[[#This Row],[Customer ID]], 'Medical Examination'!A:A, 'Medical Examination'!D:D)</f>
        <v>No</v>
      </c>
      <c r="K1682" t="str">
        <f>_xlfn.XLOOKUP(Table4[[#This Row],[Customer ID]], 'Medical Examination'!A:A, 'Medical Examination'!E:E)</f>
        <v>No</v>
      </c>
      <c r="L1682" t="str">
        <f>_xlfn.XLOOKUP(Table4[[#This Row],[Customer ID]], 'Medical Examination'!A:A, 'Medical Examination'!F:F)</f>
        <v>No</v>
      </c>
      <c r="M1682">
        <f>_xlfn.XLOOKUP(Table4[[#This Row],[Customer ID]], 'Medical Examination'!A:A, 'Medical Examination'!G:G)</f>
        <v>0</v>
      </c>
      <c r="N1682" t="str">
        <f>_xlfn.XLOOKUP(Table4[[#This Row],[Customer ID]], 'Medical Examination'!A:A, 'Medical Examination'!H:H)</f>
        <v>No</v>
      </c>
      <c r="O1682" t="str">
        <f>_xlfn.XLOOKUP(Table4[[#This Row],[Customer ID]], 'Medical Examination'!A:A, 'Medical Examination'!I:I)</f>
        <v>Prediabetes</v>
      </c>
      <c r="P1682" t="str">
        <f>_xlfn.XLOOKUP(Table4[[#This Row],[Customer ID]], 'Medical Examination'!A:A, 'Medical Examination'!J:J)</f>
        <v>Normal Weight</v>
      </c>
      <c r="Q1682" s="1">
        <f>_xlfn.XLOOKUP(Table4[[#This Row],[Customer ID]], Hospitalisation!A:A, Hospitalisation!E:E)</f>
        <v>5615.37</v>
      </c>
      <c r="R1682" t="str">
        <f>_xlfn.XLOOKUP(Table4[[#This Row],[Customer ID]], Hospitalisation!A:A, Hospitalisation!F:F)</f>
        <v>Tier - 2</v>
      </c>
      <c r="S1682" t="str">
        <f>_xlfn.XLOOKUP(Table4[[#This Row],[Customer ID]], Hospitalisation!A:A, Hospitalisation!G:G)</f>
        <v>Tier - 3</v>
      </c>
      <c r="T1682" t="str">
        <f>_xlfn.XLOOKUP(Table4[[#This Row],[Customer ID]], Hospitalisation!A:A, Hospitalisation!H:H)</f>
        <v>R1011</v>
      </c>
      <c r="U1682" t="str" cm="1">
        <f t="array" ref="U1682">_xlfn.IFS(Table4[[#This Row],[Age]]&lt;=29,"Youth",Table4[[#This Row],[Age]]&lt;=49,"Adults",Table4[[#This Row],[Age]]&gt;=50,"Senior")</f>
        <v>Youth</v>
      </c>
    </row>
    <row r="1683" spans="1:21">
      <c r="A1683" t="s">
        <v>4373</v>
      </c>
      <c r="B1683" t="str">
        <f>_xlfn.XLOOKUP(Table4[[#This Row],[Customer ID]],Table1[[#This Row],[Customer ID]],Table1[[#This Row],[TITLE]],0)</f>
        <v>Mr</v>
      </c>
      <c r="C1683" t="str" cm="1">
        <f t="array" ref="C1683">_xlfn.XLOOKUP(Table4[[#This Row],[Customer ID]],Table1[[#All],[Customer ID]],Table1[[#All],[FIRST NAME]],0)</f>
        <v>Jacob</v>
      </c>
      <c r="D1683" t="str" cm="1">
        <f t="array" ref="D1683">_xlfn.XLOOKUP(Table4[[#This Row],[Customer ID]],Table1[[#All],[Customer ID]],Table1[[#All],[LAST NAME]],0)</f>
        <v>Leblanc</v>
      </c>
      <c r="E1683" s="5" cm="1">
        <f t="array" ref="E1683">_xlfn.XLOOKUP(Table4[[#This Row],[Customer ID]],Table3[[#All],[Customer ID]],Table3[[#All],[Date of Birth]],0)</f>
        <v>28744</v>
      </c>
      <c r="F1683" cm="1">
        <f t="array" ref="F1683">_xlfn.XLOOKUP(Table4[[#This Row],[Customer ID]],Table3[[#All],[Customer ID]],Table3[[#All],[Age]],0)</f>
        <v>44</v>
      </c>
      <c r="G1683" cm="1">
        <f t="array" ref="G1683">_xlfn.XLOOKUP(Table4[[#This Row],[Customer ID]],Table3[[#All],[Customer ID]],Table3[[#All],[Children]],0)</f>
        <v>2</v>
      </c>
      <c r="H1683" cm="1">
        <f t="array" ref="H1683">_xlfn.XLOOKUP(Table4[[#This Row],[Customer ID]],Table2[[#All],[Customer ID]],Table2[[#All],[BMI]],0)</f>
        <v>19.059999999999999</v>
      </c>
      <c r="I1683" cm="1">
        <f t="array" ref="I1683">_xlfn.XLOOKUP(Table4[[#This Row],[Customer ID]],Table2[[#All],[Customer ID]],Table2[[#All],[HBA1C]],0)</f>
        <v>7.41</v>
      </c>
      <c r="J1683" t="str">
        <f>_xlfn.XLOOKUP(Table4[[#This Row],[Customer ID]], 'Medical Examination'!A:A, 'Medical Examination'!D:D)</f>
        <v>No</v>
      </c>
      <c r="K1683" t="str">
        <f>_xlfn.XLOOKUP(Table4[[#This Row],[Customer ID]], 'Medical Examination'!A:A, 'Medical Examination'!E:E)</f>
        <v>No</v>
      </c>
      <c r="L1683" t="str">
        <f>_xlfn.XLOOKUP(Table4[[#This Row],[Customer ID]], 'Medical Examination'!A:A, 'Medical Examination'!F:F)</f>
        <v>No</v>
      </c>
      <c r="M1683">
        <f>_xlfn.XLOOKUP(Table4[[#This Row],[Customer ID]], 'Medical Examination'!A:A, 'Medical Examination'!G:G)</f>
        <v>0</v>
      </c>
      <c r="N1683" t="str">
        <f>_xlfn.XLOOKUP(Table4[[#This Row],[Customer ID]], 'Medical Examination'!A:A, 'Medical Examination'!H:H)</f>
        <v>No</v>
      </c>
      <c r="O1683" t="str">
        <f>_xlfn.XLOOKUP(Table4[[#This Row],[Customer ID]], 'Medical Examination'!A:A, 'Medical Examination'!I:I)</f>
        <v>Diabetes</v>
      </c>
      <c r="P1683" t="str">
        <f>_xlfn.XLOOKUP(Table4[[#This Row],[Customer ID]], 'Medical Examination'!A:A, 'Medical Examination'!J:J)</f>
        <v>Normal Weight</v>
      </c>
      <c r="Q1683" s="1">
        <f>_xlfn.XLOOKUP(Table4[[#This Row],[Customer ID]], Hospitalisation!A:A, Hospitalisation!E:E)</f>
        <v>5612.83</v>
      </c>
      <c r="R1683" t="str">
        <f>_xlfn.XLOOKUP(Table4[[#This Row],[Customer ID]], Hospitalisation!A:A, Hospitalisation!F:F)</f>
        <v>Tier - 2</v>
      </c>
      <c r="S1683" t="str">
        <f>_xlfn.XLOOKUP(Table4[[#This Row],[Customer ID]], Hospitalisation!A:A, Hospitalisation!G:G)</f>
        <v>Tier - 3</v>
      </c>
      <c r="T1683" t="str">
        <f>_xlfn.XLOOKUP(Table4[[#This Row],[Customer ID]], Hospitalisation!A:A, Hospitalisation!H:H)</f>
        <v>R1013</v>
      </c>
      <c r="U1683" t="str" cm="1">
        <f t="array" ref="U1683">_xlfn.IFS(Table4[[#This Row],[Age]]&lt;=29,"Youth",Table4[[#This Row],[Age]]&lt;=49,"Adults",Table4[[#This Row],[Age]]&gt;=50,"Senior")</f>
        <v>Adults</v>
      </c>
    </row>
    <row r="1684" spans="1:21">
      <c r="A1684" t="s">
        <v>4375</v>
      </c>
      <c r="B1684" t="str">
        <f>_xlfn.XLOOKUP(Table4[[#This Row],[Customer ID]],Table1[[#This Row],[Customer ID]],Table1[[#This Row],[TITLE]],0)</f>
        <v>Ms</v>
      </c>
      <c r="C1684" t="str" cm="1">
        <f t="array" ref="C1684">_xlfn.XLOOKUP(Table4[[#This Row],[Customer ID]],Table1[[#All],[Customer ID]],Table1[[#All],[FIRST NAME]],0)</f>
        <v>Jacqueline</v>
      </c>
      <c r="D1684" t="str" cm="1">
        <f t="array" ref="D1684">_xlfn.XLOOKUP(Table4[[#This Row],[Customer ID]],Table1[[#All],[Customer ID]],Table1[[#All],[LAST NAME]],0)</f>
        <v>Palmer</v>
      </c>
      <c r="E1684" s="5" cm="1">
        <f t="array" ref="E1684">_xlfn.XLOOKUP(Table4[[#This Row],[Customer ID]],Table3[[#All],[Customer ID]],Table3[[#All],[Date of Birth]],0)</f>
        <v>32465</v>
      </c>
      <c r="F1684" cm="1">
        <f t="array" ref="F1684">_xlfn.XLOOKUP(Table4[[#This Row],[Customer ID]],Table3[[#All],[Customer ID]],Table3[[#All],[Age]],0)</f>
        <v>34</v>
      </c>
      <c r="G1684" cm="1">
        <f t="array" ref="G1684">_xlfn.XLOOKUP(Table4[[#This Row],[Customer ID]],Table3[[#All],[Customer ID]],Table3[[#All],[Children]],0)</f>
        <v>1</v>
      </c>
      <c r="H1684" cm="1">
        <f t="array" ref="H1684">_xlfn.XLOOKUP(Table4[[#This Row],[Customer ID]],Table2[[#All],[Customer ID]],Table2[[#All],[BMI]],0)</f>
        <v>33.25</v>
      </c>
      <c r="I1684" cm="1">
        <f t="array" ref="I1684">_xlfn.XLOOKUP(Table4[[#This Row],[Customer ID]],Table2[[#All],[Customer ID]],Table2[[#All],[HBA1C]],0)</f>
        <v>5.62</v>
      </c>
      <c r="J1684" t="str">
        <f>_xlfn.XLOOKUP(Table4[[#This Row],[Customer ID]], 'Medical Examination'!A:A, 'Medical Examination'!D:D)</f>
        <v>Yes</v>
      </c>
      <c r="K1684" t="str">
        <f>_xlfn.XLOOKUP(Table4[[#This Row],[Customer ID]], 'Medical Examination'!A:A, 'Medical Examination'!E:E)</f>
        <v>No</v>
      </c>
      <c r="L1684" t="str">
        <f>_xlfn.XLOOKUP(Table4[[#This Row],[Customer ID]], 'Medical Examination'!A:A, 'Medical Examination'!F:F)</f>
        <v>No</v>
      </c>
      <c r="M1684">
        <f>_xlfn.XLOOKUP(Table4[[#This Row],[Customer ID]], 'Medical Examination'!A:A, 'Medical Examination'!G:G)</f>
        <v>1</v>
      </c>
      <c r="N1684" t="str">
        <f>_xlfn.XLOOKUP(Table4[[#This Row],[Customer ID]], 'Medical Examination'!A:A, 'Medical Examination'!H:H)</f>
        <v>No</v>
      </c>
      <c r="O1684" t="str">
        <f>_xlfn.XLOOKUP(Table4[[#This Row],[Customer ID]], 'Medical Examination'!A:A, 'Medical Examination'!I:I)</f>
        <v>Normal</v>
      </c>
      <c r="P1684" t="str">
        <f>_xlfn.XLOOKUP(Table4[[#This Row],[Customer ID]], 'Medical Examination'!A:A, 'Medical Examination'!J:J)</f>
        <v>Obesity</v>
      </c>
      <c r="Q1684" s="1">
        <f>_xlfn.XLOOKUP(Table4[[#This Row],[Customer ID]], Hospitalisation!A:A, Hospitalisation!E:E)</f>
        <v>5594.85</v>
      </c>
      <c r="R1684" t="str">
        <f>_xlfn.XLOOKUP(Table4[[#This Row],[Customer ID]], Hospitalisation!A:A, Hospitalisation!F:F)</f>
        <v>Tier - 2</v>
      </c>
      <c r="S1684" t="str">
        <f>_xlfn.XLOOKUP(Table4[[#This Row],[Customer ID]], Hospitalisation!A:A, Hospitalisation!G:G)</f>
        <v>Tier - 3</v>
      </c>
      <c r="T1684" t="str">
        <f>_xlfn.XLOOKUP(Table4[[#This Row],[Customer ID]], Hospitalisation!A:A, Hospitalisation!H:H)</f>
        <v>R1024</v>
      </c>
      <c r="U1684" t="str" cm="1">
        <f t="array" ref="U1684">_xlfn.IFS(Table4[[#This Row],[Age]]&lt;=29,"Youth",Table4[[#This Row],[Age]]&lt;=49,"Adults",Table4[[#This Row],[Age]]&gt;=50,"Senior")</f>
        <v>Adults</v>
      </c>
    </row>
    <row r="1685" spans="1:21">
      <c r="A1685" t="s">
        <v>4377</v>
      </c>
      <c r="B1685" t="str">
        <f>_xlfn.XLOOKUP(Table4[[#This Row],[Customer ID]],Table1[[#This Row],[Customer ID]],Table1[[#This Row],[TITLE]],0)</f>
        <v>Mr</v>
      </c>
      <c r="C1685" t="str" cm="1">
        <f t="array" ref="C1685">_xlfn.XLOOKUP(Table4[[#This Row],[Customer ID]],Table1[[#All],[Customer ID]],Table1[[#All],[FIRST NAME]],0)</f>
        <v>Yefeng</v>
      </c>
      <c r="D1685" t="str" cm="1">
        <f t="array" ref="D1685">_xlfn.XLOOKUP(Table4[[#This Row],[Customer ID]],Table1[[#All],[Customer ID]],Table1[[#All],[LAST NAME]],0)</f>
        <v>Shen</v>
      </c>
      <c r="E1685" s="5" cm="1">
        <f t="array" ref="E1685">_xlfn.XLOOKUP(Table4[[#This Row],[Customer ID]],Table3[[#All],[Customer ID]],Table3[[#All],[Date of Birth]],0)</f>
        <v>30592</v>
      </c>
      <c r="F1685" cm="1">
        <f t="array" ref="F1685">_xlfn.XLOOKUP(Table4[[#This Row],[Customer ID]],Table3[[#All],[Customer ID]],Table3[[#All],[Age]],0)</f>
        <v>39</v>
      </c>
      <c r="G1685" cm="1">
        <f t="array" ref="G1685">_xlfn.XLOOKUP(Table4[[#This Row],[Customer ID]],Table3[[#All],[Customer ID]],Table3[[#All],[Children]],0)</f>
        <v>3</v>
      </c>
      <c r="H1685" cm="1">
        <f t="array" ref="H1685">_xlfn.XLOOKUP(Table4[[#This Row],[Customer ID]],Table2[[#All],[Customer ID]],Table2[[#All],[BMI]],0)</f>
        <v>21.37</v>
      </c>
      <c r="I1685" cm="1">
        <f t="array" ref="I1685">_xlfn.XLOOKUP(Table4[[#This Row],[Customer ID]],Table2[[#All],[Customer ID]],Table2[[#All],[HBA1C]],0)</f>
        <v>4.54</v>
      </c>
      <c r="J1685" t="str">
        <f>_xlfn.XLOOKUP(Table4[[#This Row],[Customer ID]], 'Medical Examination'!A:A, 'Medical Examination'!D:D)</f>
        <v>Yes</v>
      </c>
      <c r="K1685" t="str">
        <f>_xlfn.XLOOKUP(Table4[[#This Row],[Customer ID]], 'Medical Examination'!A:A, 'Medical Examination'!E:E)</f>
        <v>No</v>
      </c>
      <c r="L1685" t="str">
        <f>_xlfn.XLOOKUP(Table4[[#This Row],[Customer ID]], 'Medical Examination'!A:A, 'Medical Examination'!F:F)</f>
        <v>Yes</v>
      </c>
      <c r="M1685">
        <f>_xlfn.XLOOKUP(Table4[[#This Row],[Customer ID]], 'Medical Examination'!A:A, 'Medical Examination'!G:G)</f>
        <v>1</v>
      </c>
      <c r="N1685" t="str">
        <f>_xlfn.XLOOKUP(Table4[[#This Row],[Customer ID]], 'Medical Examination'!A:A, 'Medical Examination'!H:H)</f>
        <v>No</v>
      </c>
      <c r="O1685" t="str">
        <f>_xlfn.XLOOKUP(Table4[[#This Row],[Customer ID]], 'Medical Examination'!A:A, 'Medical Examination'!I:I)</f>
        <v>Normal</v>
      </c>
      <c r="P1685" t="str">
        <f>_xlfn.XLOOKUP(Table4[[#This Row],[Customer ID]], 'Medical Examination'!A:A, 'Medical Examination'!J:J)</f>
        <v>Normal Weight</v>
      </c>
      <c r="Q1685" s="1">
        <f>_xlfn.XLOOKUP(Table4[[#This Row],[Customer ID]], Hospitalisation!A:A, Hospitalisation!E:E)</f>
        <v>5587.59</v>
      </c>
      <c r="R1685" t="str">
        <f>_xlfn.XLOOKUP(Table4[[#This Row],[Customer ID]], Hospitalisation!A:A, Hospitalisation!F:F)</f>
        <v>Tier - 2</v>
      </c>
      <c r="S1685" t="str">
        <f>_xlfn.XLOOKUP(Table4[[#This Row],[Customer ID]], Hospitalisation!A:A, Hospitalisation!G:G)</f>
        <v>Tier - 1</v>
      </c>
      <c r="T1685" t="str">
        <f>_xlfn.XLOOKUP(Table4[[#This Row],[Customer ID]], Hospitalisation!A:A, Hospitalisation!H:H)</f>
        <v>R1013</v>
      </c>
      <c r="U1685" t="str" cm="1">
        <f t="array" ref="U1685">_xlfn.IFS(Table4[[#This Row],[Age]]&lt;=29,"Youth",Table4[[#This Row],[Age]]&lt;=49,"Adults",Table4[[#This Row],[Age]]&gt;=50,"Senior")</f>
        <v>Adults</v>
      </c>
    </row>
    <row r="1686" spans="1:21">
      <c r="A1686" t="s">
        <v>4379</v>
      </c>
      <c r="B1686" t="str">
        <f>_xlfn.XLOOKUP(Table4[[#This Row],[Customer ID]],Table1[[#This Row],[Customer ID]],Table1[[#This Row],[TITLE]],0)</f>
        <v>Mr</v>
      </c>
      <c r="C1686" t="str" cm="1">
        <f t="array" ref="C1686">_xlfn.XLOOKUP(Table4[[#This Row],[Customer ID]],Table1[[#All],[Customer ID]],Table1[[#All],[FIRST NAME]],0)</f>
        <v>Thomas J</v>
      </c>
      <c r="D1686" t="str" cm="1">
        <f t="array" ref="D1686">_xlfn.XLOOKUP(Table4[[#This Row],[Customer ID]],Table1[[#All],[Customer ID]],Table1[[#All],[LAST NAME]],0)</f>
        <v>Goldsby</v>
      </c>
      <c r="E1686" s="5" cm="1">
        <f t="array" ref="E1686">_xlfn.XLOOKUP(Table4[[#This Row],[Customer ID]],Table3[[#All],[Customer ID]],Table3[[#All],[Date of Birth]],0)</f>
        <v>31737</v>
      </c>
      <c r="F1686" cm="1">
        <f t="array" ref="F1686">_xlfn.XLOOKUP(Table4[[#This Row],[Customer ID]],Table3[[#All],[Customer ID]],Table3[[#All],[Age]],0)</f>
        <v>36</v>
      </c>
      <c r="G1686" cm="1">
        <f t="array" ref="G1686">_xlfn.XLOOKUP(Table4[[#This Row],[Customer ID]],Table3[[#All],[Customer ID]],Table3[[#All],[Children]],0)</f>
        <v>2</v>
      </c>
      <c r="H1686" cm="1">
        <f t="array" ref="H1686">_xlfn.XLOOKUP(Table4[[#This Row],[Customer ID]],Table2[[#All],[Customer ID]],Table2[[#All],[BMI]],0)</f>
        <v>34.43</v>
      </c>
      <c r="I1686" cm="1">
        <f t="array" ref="I1686">_xlfn.XLOOKUP(Table4[[#This Row],[Customer ID]],Table2[[#All],[Customer ID]],Table2[[#All],[HBA1C]],0)</f>
        <v>8.6199999999999992</v>
      </c>
      <c r="J1686" t="str">
        <f>_xlfn.XLOOKUP(Table4[[#This Row],[Customer ID]], 'Medical Examination'!A:A, 'Medical Examination'!D:D)</f>
        <v>Yes</v>
      </c>
      <c r="K1686" t="str">
        <f>_xlfn.XLOOKUP(Table4[[#This Row],[Customer ID]], 'Medical Examination'!A:A, 'Medical Examination'!E:E)</f>
        <v>No</v>
      </c>
      <c r="L1686" t="str">
        <f>_xlfn.XLOOKUP(Table4[[#This Row],[Customer ID]], 'Medical Examination'!A:A, 'Medical Examination'!F:F)</f>
        <v>No</v>
      </c>
      <c r="M1686">
        <f>_xlfn.XLOOKUP(Table4[[#This Row],[Customer ID]], 'Medical Examination'!A:A, 'Medical Examination'!G:G)</f>
        <v>1</v>
      </c>
      <c r="N1686" t="str">
        <f>_xlfn.XLOOKUP(Table4[[#This Row],[Customer ID]], 'Medical Examination'!A:A, 'Medical Examination'!H:H)</f>
        <v>No</v>
      </c>
      <c r="O1686" t="str">
        <f>_xlfn.XLOOKUP(Table4[[#This Row],[Customer ID]], 'Medical Examination'!A:A, 'Medical Examination'!I:I)</f>
        <v>Diabetes</v>
      </c>
      <c r="P1686" t="str">
        <f>_xlfn.XLOOKUP(Table4[[#This Row],[Customer ID]], 'Medical Examination'!A:A, 'Medical Examination'!J:J)</f>
        <v>Obesity</v>
      </c>
      <c r="Q1686" s="1">
        <f>_xlfn.XLOOKUP(Table4[[#This Row],[Customer ID]], Hospitalisation!A:A, Hospitalisation!E:E)</f>
        <v>5584.31</v>
      </c>
      <c r="R1686" t="str">
        <f>_xlfn.XLOOKUP(Table4[[#This Row],[Customer ID]], Hospitalisation!A:A, Hospitalisation!F:F)</f>
        <v>Tier - 3</v>
      </c>
      <c r="S1686" t="str">
        <f>_xlfn.XLOOKUP(Table4[[#This Row],[Customer ID]], Hospitalisation!A:A, Hospitalisation!G:G)</f>
        <v>Tier - 1</v>
      </c>
      <c r="T1686" t="str">
        <f>_xlfn.XLOOKUP(Table4[[#This Row],[Customer ID]], Hospitalisation!A:A, Hospitalisation!H:H)</f>
        <v>R1013</v>
      </c>
      <c r="U1686" t="str" cm="1">
        <f t="array" ref="U1686">_xlfn.IFS(Table4[[#This Row],[Age]]&lt;=29,"Youth",Table4[[#This Row],[Age]]&lt;=49,"Adults",Table4[[#This Row],[Age]]&gt;=50,"Senior")</f>
        <v>Adults</v>
      </c>
    </row>
    <row r="1687" spans="1:21">
      <c r="A1687" t="s">
        <v>4381</v>
      </c>
      <c r="B1687" t="str">
        <f>_xlfn.XLOOKUP(Table4[[#This Row],[Customer ID]],Table1[[#This Row],[Customer ID]],Table1[[#This Row],[TITLE]],0)</f>
        <v>Mr</v>
      </c>
      <c r="C1687" t="str" cm="1">
        <f t="array" ref="C1687">_xlfn.XLOOKUP(Table4[[#This Row],[Customer ID]],Table1[[#All],[Customer ID]],Table1[[#All],[FIRST NAME]],0)</f>
        <v>Ken</v>
      </c>
      <c r="D1687" t="str" cm="1">
        <f t="array" ref="D1687">_xlfn.XLOOKUP(Table4[[#This Row],[Customer ID]],Table1[[#All],[Customer ID]],Table1[[#All],[LAST NAME]],0)</f>
        <v>Whitney</v>
      </c>
      <c r="E1687" s="5" cm="1">
        <f t="array" ref="E1687">_xlfn.XLOOKUP(Table4[[#This Row],[Customer ID]],Table3[[#All],[Customer ID]],Table3[[#All],[Date of Birth]],0)</f>
        <v>31295</v>
      </c>
      <c r="F1687" cm="1">
        <f t="array" ref="F1687">_xlfn.XLOOKUP(Table4[[#This Row],[Customer ID]],Table3[[#All],[Customer ID]],Table3[[#All],[Age]],0)</f>
        <v>37</v>
      </c>
      <c r="G1687" cm="1">
        <f t="array" ref="G1687">_xlfn.XLOOKUP(Table4[[#This Row],[Customer ID]],Table3[[#All],[Customer ID]],Table3[[#All],[Children]],0)</f>
        <v>3</v>
      </c>
      <c r="H1687" cm="1">
        <f t="array" ref="H1687">_xlfn.XLOOKUP(Table4[[#This Row],[Customer ID]],Table2[[#All],[Customer ID]],Table2[[#All],[BMI]],0)</f>
        <v>20.86</v>
      </c>
      <c r="I1687" cm="1">
        <f t="array" ref="I1687">_xlfn.XLOOKUP(Table4[[#This Row],[Customer ID]],Table2[[#All],[Customer ID]],Table2[[#All],[HBA1C]],0)</f>
        <v>4.3600000000000003</v>
      </c>
      <c r="J1687" t="str">
        <f>_xlfn.XLOOKUP(Table4[[#This Row],[Customer ID]], 'Medical Examination'!A:A, 'Medical Examination'!D:D)</f>
        <v>Yes</v>
      </c>
      <c r="K1687" t="str">
        <f>_xlfn.XLOOKUP(Table4[[#This Row],[Customer ID]], 'Medical Examination'!A:A, 'Medical Examination'!E:E)</f>
        <v>No</v>
      </c>
      <c r="L1687" t="str">
        <f>_xlfn.XLOOKUP(Table4[[#This Row],[Customer ID]], 'Medical Examination'!A:A, 'Medical Examination'!F:F)</f>
        <v>No</v>
      </c>
      <c r="M1687">
        <f>_xlfn.XLOOKUP(Table4[[#This Row],[Customer ID]], 'Medical Examination'!A:A, 'Medical Examination'!G:G)</f>
        <v>0</v>
      </c>
      <c r="N1687" t="str">
        <f>_xlfn.XLOOKUP(Table4[[#This Row],[Customer ID]], 'Medical Examination'!A:A, 'Medical Examination'!H:H)</f>
        <v>No</v>
      </c>
      <c r="O1687" t="str">
        <f>_xlfn.XLOOKUP(Table4[[#This Row],[Customer ID]], 'Medical Examination'!A:A, 'Medical Examination'!I:I)</f>
        <v>Normal</v>
      </c>
      <c r="P1687" t="str">
        <f>_xlfn.XLOOKUP(Table4[[#This Row],[Customer ID]], 'Medical Examination'!A:A, 'Medical Examination'!J:J)</f>
        <v>Normal Weight</v>
      </c>
      <c r="Q1687" s="1">
        <f>_xlfn.XLOOKUP(Table4[[#This Row],[Customer ID]], Hospitalisation!A:A, Hospitalisation!E:E)</f>
        <v>5582.95</v>
      </c>
      <c r="R1687" t="str">
        <f>_xlfn.XLOOKUP(Table4[[#This Row],[Customer ID]], Hospitalisation!A:A, Hospitalisation!F:F)</f>
        <v>Tier - 2</v>
      </c>
      <c r="S1687" t="str">
        <f>_xlfn.XLOOKUP(Table4[[#This Row],[Customer ID]], Hospitalisation!A:A, Hospitalisation!G:G)</f>
        <v>Tier - 1</v>
      </c>
      <c r="T1687" t="str">
        <f>_xlfn.XLOOKUP(Table4[[#This Row],[Customer ID]], Hospitalisation!A:A, Hospitalisation!H:H)</f>
        <v>R1012</v>
      </c>
      <c r="U1687" t="str" cm="1">
        <f t="array" ref="U1687">_xlfn.IFS(Table4[[#This Row],[Age]]&lt;=29,"Youth",Table4[[#This Row],[Age]]&lt;=49,"Adults",Table4[[#This Row],[Age]]&gt;=50,"Senior")</f>
        <v>Adults</v>
      </c>
    </row>
    <row r="1688" spans="1:21">
      <c r="A1688" t="s">
        <v>4383</v>
      </c>
      <c r="B1688" t="str">
        <f>_xlfn.XLOOKUP(Table4[[#This Row],[Customer ID]],Table1[[#This Row],[Customer ID]],Table1[[#This Row],[TITLE]],0)</f>
        <v>Ms</v>
      </c>
      <c r="C1688" t="str" cm="1">
        <f t="array" ref="C1688">_xlfn.XLOOKUP(Table4[[#This Row],[Customer ID]],Table1[[#All],[Customer ID]],Table1[[#All],[FIRST NAME]],0)</f>
        <v>Annie E</v>
      </c>
      <c r="D1688" t="str" cm="1">
        <f t="array" ref="D1688">_xlfn.XLOOKUP(Table4[[#This Row],[Customer ID]],Table1[[#All],[Customer ID]],Table1[[#All],[LAST NAME]],0)</f>
        <v>Mahoney</v>
      </c>
      <c r="E1688" s="5" cm="1">
        <f t="array" ref="E1688">_xlfn.XLOOKUP(Table4[[#This Row],[Customer ID]],Table3[[#All],[Customer ID]],Table3[[#All],[Date of Birth]],0)</f>
        <v>27290</v>
      </c>
      <c r="F1688" cm="1">
        <f t="array" ref="F1688">_xlfn.XLOOKUP(Table4[[#This Row],[Customer ID]],Table3[[#All],[Customer ID]],Table3[[#All],[Age]],0)</f>
        <v>48</v>
      </c>
      <c r="G1688" cm="1">
        <f t="array" ref="G1688">_xlfn.XLOOKUP(Table4[[#This Row],[Customer ID]],Table3[[#All],[Customer ID]],Table3[[#All],[Children]],0)</f>
        <v>0</v>
      </c>
      <c r="H1688" cm="1">
        <f t="array" ref="H1688">_xlfn.XLOOKUP(Table4[[#This Row],[Customer ID]],Table2[[#All],[Customer ID]],Table2[[#All],[BMI]],0)</f>
        <v>18.34</v>
      </c>
      <c r="I1688" cm="1">
        <f t="array" ref="I1688">_xlfn.XLOOKUP(Table4[[#This Row],[Customer ID]],Table2[[#All],[Customer ID]],Table2[[#All],[HBA1C]],0)</f>
        <v>10.01</v>
      </c>
      <c r="J1688" t="str">
        <f>_xlfn.XLOOKUP(Table4[[#This Row],[Customer ID]], 'Medical Examination'!A:A, 'Medical Examination'!D:D)</f>
        <v>No</v>
      </c>
      <c r="K1688" t="str">
        <f>_xlfn.XLOOKUP(Table4[[#This Row],[Customer ID]], 'Medical Examination'!A:A, 'Medical Examination'!E:E)</f>
        <v>No</v>
      </c>
      <c r="L1688" t="str">
        <f>_xlfn.XLOOKUP(Table4[[#This Row],[Customer ID]], 'Medical Examination'!A:A, 'Medical Examination'!F:F)</f>
        <v>No</v>
      </c>
      <c r="M1688">
        <f>_xlfn.XLOOKUP(Table4[[#This Row],[Customer ID]], 'Medical Examination'!A:A, 'Medical Examination'!G:G)</f>
        <v>0</v>
      </c>
      <c r="N1688" t="str">
        <f>_xlfn.XLOOKUP(Table4[[#This Row],[Customer ID]], 'Medical Examination'!A:A, 'Medical Examination'!H:H)</f>
        <v>No</v>
      </c>
      <c r="O1688" t="str">
        <f>_xlfn.XLOOKUP(Table4[[#This Row],[Customer ID]], 'Medical Examination'!A:A, 'Medical Examination'!I:I)</f>
        <v>Diabetes</v>
      </c>
      <c r="P1688" t="str">
        <f>_xlfn.XLOOKUP(Table4[[#This Row],[Customer ID]], 'Medical Examination'!A:A, 'Medical Examination'!J:J)</f>
        <v>Underweight</v>
      </c>
      <c r="Q1688" s="1">
        <f>_xlfn.XLOOKUP(Table4[[#This Row],[Customer ID]], Hospitalisation!A:A, Hospitalisation!E:E)</f>
        <v>5576.35</v>
      </c>
      <c r="R1688" t="str">
        <f>_xlfn.XLOOKUP(Table4[[#This Row],[Customer ID]], Hospitalisation!A:A, Hospitalisation!F:F)</f>
        <v>Tier - 2</v>
      </c>
      <c r="S1688" t="str">
        <f>_xlfn.XLOOKUP(Table4[[#This Row],[Customer ID]], Hospitalisation!A:A, Hospitalisation!G:G)</f>
        <v>Tier - 3</v>
      </c>
      <c r="T1688" t="str">
        <f>_xlfn.XLOOKUP(Table4[[#This Row],[Customer ID]], Hospitalisation!A:A, Hospitalisation!H:H)</f>
        <v>R1013</v>
      </c>
      <c r="U1688" t="str" cm="1">
        <f t="array" ref="U1688">_xlfn.IFS(Table4[[#This Row],[Age]]&lt;=29,"Youth",Table4[[#This Row],[Age]]&lt;=49,"Adults",Table4[[#This Row],[Age]]&gt;=50,"Senior")</f>
        <v>Adults</v>
      </c>
    </row>
    <row r="1689" spans="1:21">
      <c r="A1689" t="s">
        <v>4386</v>
      </c>
      <c r="B1689" t="str">
        <f>_xlfn.XLOOKUP(Table4[[#This Row],[Customer ID]],Table1[[#This Row],[Customer ID]],Table1[[#This Row],[TITLE]],0)</f>
        <v>Mrs</v>
      </c>
      <c r="C1689" t="str" cm="1">
        <f t="array" ref="C1689">_xlfn.XLOOKUP(Table4[[#This Row],[Customer ID]],Table1[[#All],[Customer ID]],Table1[[#All],[FIRST NAME]],0)</f>
        <v>Noel K</v>
      </c>
      <c r="D1689" t="str" cm="1">
        <f t="array" ref="D1689">_xlfn.XLOOKUP(Table4[[#This Row],[Customer ID]],Table1[[#All],[Customer ID]],Table1[[#All],[LAST NAME]],0)</f>
        <v>Mccracken</v>
      </c>
      <c r="E1689" s="5" cm="1">
        <f t="array" ref="E1689">_xlfn.XLOOKUP(Table4[[#This Row],[Customer ID]],Table3[[#All],[Customer ID]],Table3[[#All],[Date of Birth]],0)</f>
        <v>36425</v>
      </c>
      <c r="F1689" cm="1">
        <f t="array" ref="F1689">_xlfn.XLOOKUP(Table4[[#This Row],[Customer ID]],Table3[[#All],[Customer ID]],Table3[[#All],[Age]],0)</f>
        <v>23</v>
      </c>
      <c r="G1689" cm="1">
        <f t="array" ref="G1689">_xlfn.XLOOKUP(Table4[[#This Row],[Customer ID]],Table3[[#All],[Customer ID]],Table3[[#All],[Children]],0)</f>
        <v>0</v>
      </c>
      <c r="H1689" cm="1">
        <f t="array" ref="H1689">_xlfn.XLOOKUP(Table4[[#This Row],[Customer ID]],Table2[[#All],[Customer ID]],Table2[[#All],[BMI]],0)</f>
        <v>34.15</v>
      </c>
      <c r="I1689" cm="1">
        <f t="array" ref="I1689">_xlfn.XLOOKUP(Table4[[#This Row],[Customer ID]],Table2[[#All],[Customer ID]],Table2[[#All],[HBA1C]],0)</f>
        <v>5.42</v>
      </c>
      <c r="J1689" t="str">
        <f>_xlfn.XLOOKUP(Table4[[#This Row],[Customer ID]], 'Medical Examination'!A:A, 'Medical Examination'!D:D)</f>
        <v>No</v>
      </c>
      <c r="K1689" t="str">
        <f>_xlfn.XLOOKUP(Table4[[#This Row],[Customer ID]], 'Medical Examination'!A:A, 'Medical Examination'!E:E)</f>
        <v>No</v>
      </c>
      <c r="L1689" t="str">
        <f>_xlfn.XLOOKUP(Table4[[#This Row],[Customer ID]], 'Medical Examination'!A:A, 'Medical Examination'!F:F)</f>
        <v>No</v>
      </c>
      <c r="M1689">
        <f>_xlfn.XLOOKUP(Table4[[#This Row],[Customer ID]], 'Medical Examination'!A:A, 'Medical Examination'!G:G)</f>
        <v>0</v>
      </c>
      <c r="N1689" t="str">
        <f>_xlfn.XLOOKUP(Table4[[#This Row],[Customer ID]], 'Medical Examination'!A:A, 'Medical Examination'!H:H)</f>
        <v>No</v>
      </c>
      <c r="O1689" t="str">
        <f>_xlfn.XLOOKUP(Table4[[#This Row],[Customer ID]], 'Medical Examination'!A:A, 'Medical Examination'!I:I)</f>
        <v>Normal</v>
      </c>
      <c r="P1689" t="str">
        <f>_xlfn.XLOOKUP(Table4[[#This Row],[Customer ID]], 'Medical Examination'!A:A, 'Medical Examination'!J:J)</f>
        <v>Obesity</v>
      </c>
      <c r="Q1689" s="1">
        <f>_xlfn.XLOOKUP(Table4[[#This Row],[Customer ID]], Hospitalisation!A:A, Hospitalisation!E:E)</f>
        <v>5552.61</v>
      </c>
      <c r="R1689" t="str">
        <f>_xlfn.XLOOKUP(Table4[[#This Row],[Customer ID]], Hospitalisation!A:A, Hospitalisation!F:F)</f>
        <v>Tier - 2</v>
      </c>
      <c r="S1689" t="str">
        <f>_xlfn.XLOOKUP(Table4[[#This Row],[Customer ID]], Hospitalisation!A:A, Hospitalisation!G:G)</f>
        <v>Tier - 3</v>
      </c>
      <c r="T1689" t="str">
        <f>_xlfn.XLOOKUP(Table4[[#This Row],[Customer ID]], Hospitalisation!A:A, Hospitalisation!H:H)</f>
        <v>R1026</v>
      </c>
      <c r="U1689" t="str" cm="1">
        <f t="array" ref="U1689">_xlfn.IFS(Table4[[#This Row],[Age]]&lt;=29,"Youth",Table4[[#This Row],[Age]]&lt;=49,"Adults",Table4[[#This Row],[Age]]&gt;=50,"Senior")</f>
        <v>Youth</v>
      </c>
    </row>
    <row r="1690" spans="1:21">
      <c r="A1690" t="s">
        <v>4389</v>
      </c>
      <c r="B1690" t="str">
        <f>_xlfn.XLOOKUP(Table4[[#This Row],[Customer ID]],Table1[[#This Row],[Customer ID]],Table1[[#This Row],[TITLE]],0)</f>
        <v>Mr</v>
      </c>
      <c r="C1690" t="str" cm="1">
        <f t="array" ref="C1690">_xlfn.XLOOKUP(Table4[[#This Row],[Customer ID]],Table1[[#All],[Customer ID]],Table1[[#All],[FIRST NAME]],0)</f>
        <v>Mark S</v>
      </c>
      <c r="D1690" t="str" cm="1">
        <f t="array" ref="D1690">_xlfn.XLOOKUP(Table4[[#This Row],[Customer ID]],Table1[[#All],[Customer ID]],Table1[[#All],[LAST NAME]],0)</f>
        <v>Spewak</v>
      </c>
      <c r="E1690" s="5" cm="1">
        <f t="array" ref="E1690">_xlfn.XLOOKUP(Table4[[#This Row],[Customer ID]],Table3[[#All],[Customer ID]],Table3[[#All],[Date of Birth]],0)</f>
        <v>29562</v>
      </c>
      <c r="F1690" cm="1">
        <f t="array" ref="F1690">_xlfn.XLOOKUP(Table4[[#This Row],[Customer ID]],Table3[[#All],[Customer ID]],Table3[[#All],[Age]],0)</f>
        <v>42</v>
      </c>
      <c r="G1690" cm="1">
        <f t="array" ref="G1690">_xlfn.XLOOKUP(Table4[[#This Row],[Customer ID]],Table3[[#All],[Customer ID]],Table3[[#All],[Children]],0)</f>
        <v>2</v>
      </c>
      <c r="H1690" cm="1">
        <f t="array" ref="H1690">_xlfn.XLOOKUP(Table4[[#This Row],[Customer ID]],Table2[[#All],[Customer ID]],Table2[[#All],[BMI]],0)</f>
        <v>18.350000000000001</v>
      </c>
      <c r="I1690" cm="1">
        <f t="array" ref="I1690">_xlfn.XLOOKUP(Table4[[#This Row],[Customer ID]],Table2[[#All],[Customer ID]],Table2[[#All],[HBA1C]],0)</f>
        <v>5.12</v>
      </c>
      <c r="J1690" t="str">
        <f>_xlfn.XLOOKUP(Table4[[#This Row],[Customer ID]], 'Medical Examination'!A:A, 'Medical Examination'!D:D)</f>
        <v>No</v>
      </c>
      <c r="K1690" t="str">
        <f>_xlfn.XLOOKUP(Table4[[#This Row],[Customer ID]], 'Medical Examination'!A:A, 'Medical Examination'!E:E)</f>
        <v>No</v>
      </c>
      <c r="L1690" t="str">
        <f>_xlfn.XLOOKUP(Table4[[#This Row],[Customer ID]], 'Medical Examination'!A:A, 'Medical Examination'!F:F)</f>
        <v>No</v>
      </c>
      <c r="M1690">
        <f>_xlfn.XLOOKUP(Table4[[#This Row],[Customer ID]], 'Medical Examination'!A:A, 'Medical Examination'!G:G)</f>
        <v>0</v>
      </c>
      <c r="N1690" t="str">
        <f>_xlfn.XLOOKUP(Table4[[#This Row],[Customer ID]], 'Medical Examination'!A:A, 'Medical Examination'!H:H)</f>
        <v>No</v>
      </c>
      <c r="O1690" t="str">
        <f>_xlfn.XLOOKUP(Table4[[#This Row],[Customer ID]], 'Medical Examination'!A:A, 'Medical Examination'!I:I)</f>
        <v>Normal</v>
      </c>
      <c r="P1690" t="str">
        <f>_xlfn.XLOOKUP(Table4[[#This Row],[Customer ID]], 'Medical Examination'!A:A, 'Medical Examination'!J:J)</f>
        <v>Underweight</v>
      </c>
      <c r="Q1690" s="1">
        <f>_xlfn.XLOOKUP(Table4[[#This Row],[Customer ID]], Hospitalisation!A:A, Hospitalisation!E:E)</f>
        <v>5540.35</v>
      </c>
      <c r="R1690" t="str">
        <f>_xlfn.XLOOKUP(Table4[[#This Row],[Customer ID]], Hospitalisation!A:A, Hospitalisation!F:F)</f>
        <v>Tier - 2</v>
      </c>
      <c r="S1690" t="str">
        <f>_xlfn.XLOOKUP(Table4[[#This Row],[Customer ID]], Hospitalisation!A:A, Hospitalisation!G:G)</f>
        <v>Tier - 2</v>
      </c>
      <c r="T1690" t="str">
        <f>_xlfn.XLOOKUP(Table4[[#This Row],[Customer ID]], Hospitalisation!A:A, Hospitalisation!H:H)</f>
        <v>R1012</v>
      </c>
      <c r="U1690" t="str" cm="1">
        <f t="array" ref="U1690">_xlfn.IFS(Table4[[#This Row],[Age]]&lt;=29,"Youth",Table4[[#This Row],[Age]]&lt;=49,"Adults",Table4[[#This Row],[Age]]&gt;=50,"Senior")</f>
        <v>Adults</v>
      </c>
    </row>
    <row r="1691" spans="1:21">
      <c r="A1691" t="s">
        <v>4391</v>
      </c>
      <c r="B1691" t="str">
        <f>_xlfn.XLOOKUP(Table4[[#This Row],[Customer ID]],Table1[[#This Row],[Customer ID]],Table1[[#This Row],[TITLE]],0)</f>
        <v>Ms</v>
      </c>
      <c r="C1691" t="str" cm="1">
        <f t="array" ref="C1691">_xlfn.XLOOKUP(Table4[[#This Row],[Customer ID]],Table1[[#All],[Customer ID]],Table1[[#All],[FIRST NAME]],0)</f>
        <v>Federica</v>
      </c>
      <c r="D1691" t="str" cm="1">
        <f t="array" ref="D1691">_xlfn.XLOOKUP(Table4[[#This Row],[Customer ID]],Table1[[#All],[Customer ID]],Table1[[#All],[LAST NAME]],0)</f>
        <v>Cottini</v>
      </c>
      <c r="E1691" s="5" cm="1">
        <f t="array" ref="E1691">_xlfn.XLOOKUP(Table4[[#This Row],[Customer ID]],Table3[[#All],[Customer ID]],Table3[[#All],[Date of Birth]],0)</f>
        <v>29897</v>
      </c>
      <c r="F1691" cm="1">
        <f t="array" ref="F1691">_xlfn.XLOOKUP(Table4[[#This Row],[Customer ID]],Table3[[#All],[Customer ID]],Table3[[#All],[Age]],0)</f>
        <v>41</v>
      </c>
      <c r="G1691" cm="1">
        <f t="array" ref="G1691">_xlfn.XLOOKUP(Table4[[#This Row],[Customer ID]],Table3[[#All],[Customer ID]],Table3[[#All],[Children]],0)</f>
        <v>1</v>
      </c>
      <c r="H1691" cm="1">
        <f t="array" ref="H1691">_xlfn.XLOOKUP(Table4[[#This Row],[Customer ID]],Table2[[#All],[Customer ID]],Table2[[#All],[BMI]],0)</f>
        <v>22.13</v>
      </c>
      <c r="I1691" cm="1">
        <f t="array" ref="I1691">_xlfn.XLOOKUP(Table4[[#This Row],[Customer ID]],Table2[[#All],[Customer ID]],Table2[[#All],[HBA1C]],0)</f>
        <v>9.1999999999999993</v>
      </c>
      <c r="J1691" t="str">
        <f>_xlfn.XLOOKUP(Table4[[#This Row],[Customer ID]], 'Medical Examination'!A:A, 'Medical Examination'!D:D)</f>
        <v>Yes</v>
      </c>
      <c r="K1691" t="str">
        <f>_xlfn.XLOOKUP(Table4[[#This Row],[Customer ID]], 'Medical Examination'!A:A, 'Medical Examination'!E:E)</f>
        <v>No</v>
      </c>
      <c r="L1691" t="str">
        <f>_xlfn.XLOOKUP(Table4[[#This Row],[Customer ID]], 'Medical Examination'!A:A, 'Medical Examination'!F:F)</f>
        <v>No</v>
      </c>
      <c r="M1691">
        <f>_xlfn.XLOOKUP(Table4[[#This Row],[Customer ID]], 'Medical Examination'!A:A, 'Medical Examination'!G:G)</f>
        <v>0</v>
      </c>
      <c r="N1691" t="str">
        <f>_xlfn.XLOOKUP(Table4[[#This Row],[Customer ID]], 'Medical Examination'!A:A, 'Medical Examination'!H:H)</f>
        <v>No</v>
      </c>
      <c r="O1691" t="str">
        <f>_xlfn.XLOOKUP(Table4[[#This Row],[Customer ID]], 'Medical Examination'!A:A, 'Medical Examination'!I:I)</f>
        <v>Diabetes</v>
      </c>
      <c r="P1691" t="str">
        <f>_xlfn.XLOOKUP(Table4[[#This Row],[Customer ID]], 'Medical Examination'!A:A, 'Medical Examination'!J:J)</f>
        <v>Normal Weight</v>
      </c>
      <c r="Q1691" s="1">
        <f>_xlfn.XLOOKUP(Table4[[#This Row],[Customer ID]], Hospitalisation!A:A, Hospitalisation!E:E)</f>
        <v>5539.4</v>
      </c>
      <c r="R1691" t="str">
        <f>_xlfn.XLOOKUP(Table4[[#This Row],[Customer ID]], Hospitalisation!A:A, Hospitalisation!F:F)</f>
        <v>Tier - 2</v>
      </c>
      <c r="S1691" t="str">
        <f>_xlfn.XLOOKUP(Table4[[#This Row],[Customer ID]], Hospitalisation!A:A, Hospitalisation!G:G)</f>
        <v>Tier - 2</v>
      </c>
      <c r="T1691" t="str">
        <f>_xlfn.XLOOKUP(Table4[[#This Row],[Customer ID]], Hospitalisation!A:A, Hospitalisation!H:H)</f>
        <v>R1013</v>
      </c>
      <c r="U1691" t="str" cm="1">
        <f t="array" ref="U1691">_xlfn.IFS(Table4[[#This Row],[Age]]&lt;=29,"Youth",Table4[[#This Row],[Age]]&lt;=49,"Adults",Table4[[#This Row],[Age]]&gt;=50,"Senior")</f>
        <v>Adults</v>
      </c>
    </row>
    <row r="1692" spans="1:21">
      <c r="A1692" t="s">
        <v>4394</v>
      </c>
      <c r="B1692" t="str">
        <f>_xlfn.XLOOKUP(Table4[[#This Row],[Customer ID]],Table1[[#This Row],[Customer ID]],Table1[[#This Row],[TITLE]],0)</f>
        <v>Ms</v>
      </c>
      <c r="C1692" t="str" cm="1">
        <f t="array" ref="C1692">_xlfn.XLOOKUP(Table4[[#This Row],[Customer ID]],Table1[[#All],[Customer ID]],Table1[[#All],[FIRST NAME]],0)</f>
        <v>Pamela L</v>
      </c>
      <c r="D1692" t="str" cm="1">
        <f t="array" ref="D1692">_xlfn.XLOOKUP(Table4[[#This Row],[Customer ID]],Table1[[#All],[Customer ID]],Table1[[#All],[LAST NAME]],0)</f>
        <v>Findlay</v>
      </c>
      <c r="E1692" s="5" cm="1">
        <f t="array" ref="E1692">_xlfn.XLOOKUP(Table4[[#This Row],[Customer ID]],Table3[[#All],[Customer ID]],Table3[[#All],[Date of Birth]],0)</f>
        <v>32353</v>
      </c>
      <c r="F1692" cm="1">
        <f t="array" ref="F1692">_xlfn.XLOOKUP(Table4[[#This Row],[Customer ID]],Table3[[#All],[Customer ID]],Table3[[#All],[Age]],0)</f>
        <v>34</v>
      </c>
      <c r="G1692" cm="1">
        <f t="array" ref="G1692">_xlfn.XLOOKUP(Table4[[#This Row],[Customer ID]],Table3[[#All],[Customer ID]],Table3[[#All],[Children]],0)</f>
        <v>3</v>
      </c>
      <c r="H1692" cm="1">
        <f t="array" ref="H1692">_xlfn.XLOOKUP(Table4[[#This Row],[Customer ID]],Table2[[#All],[Customer ID]],Table2[[#All],[BMI]],0)</f>
        <v>22.51</v>
      </c>
      <c r="I1692" cm="1">
        <f t="array" ref="I1692">_xlfn.XLOOKUP(Table4[[#This Row],[Customer ID]],Table2[[#All],[Customer ID]],Table2[[#All],[HBA1C]],0)</f>
        <v>6.08</v>
      </c>
      <c r="J1692" t="str">
        <f>_xlfn.XLOOKUP(Table4[[#This Row],[Customer ID]], 'Medical Examination'!A:A, 'Medical Examination'!D:D)</f>
        <v>Yes</v>
      </c>
      <c r="K1692" t="str">
        <f>_xlfn.XLOOKUP(Table4[[#This Row],[Customer ID]], 'Medical Examination'!A:A, 'Medical Examination'!E:E)</f>
        <v>No</v>
      </c>
      <c r="L1692" t="str">
        <f>_xlfn.XLOOKUP(Table4[[#This Row],[Customer ID]], 'Medical Examination'!A:A, 'Medical Examination'!F:F)</f>
        <v>No</v>
      </c>
      <c r="M1692">
        <f>_xlfn.XLOOKUP(Table4[[#This Row],[Customer ID]], 'Medical Examination'!A:A, 'Medical Examination'!G:G)</f>
        <v>1</v>
      </c>
      <c r="N1692" t="str">
        <f>_xlfn.XLOOKUP(Table4[[#This Row],[Customer ID]], 'Medical Examination'!A:A, 'Medical Examination'!H:H)</f>
        <v>No</v>
      </c>
      <c r="O1692" t="str">
        <f>_xlfn.XLOOKUP(Table4[[#This Row],[Customer ID]], 'Medical Examination'!A:A, 'Medical Examination'!I:I)</f>
        <v>Prediabetes</v>
      </c>
      <c r="P1692" t="str">
        <f>_xlfn.XLOOKUP(Table4[[#This Row],[Customer ID]], 'Medical Examination'!A:A, 'Medical Examination'!J:J)</f>
        <v>Normal Weight</v>
      </c>
      <c r="Q1692" s="1">
        <f>_xlfn.XLOOKUP(Table4[[#This Row],[Customer ID]], Hospitalisation!A:A, Hospitalisation!E:E)</f>
        <v>5503.36</v>
      </c>
      <c r="R1692" t="str">
        <f>_xlfn.XLOOKUP(Table4[[#This Row],[Customer ID]], Hospitalisation!A:A, Hospitalisation!F:F)</f>
        <v>Tier - 2</v>
      </c>
      <c r="S1692" t="str">
        <f>_xlfn.XLOOKUP(Table4[[#This Row],[Customer ID]], Hospitalisation!A:A, Hospitalisation!G:G)</f>
        <v>Tier - 2</v>
      </c>
      <c r="T1692" t="str">
        <f>_xlfn.XLOOKUP(Table4[[#This Row],[Customer ID]], Hospitalisation!A:A, Hospitalisation!H:H)</f>
        <v>R1012</v>
      </c>
      <c r="U1692" t="str" cm="1">
        <f t="array" ref="U1692">_xlfn.IFS(Table4[[#This Row],[Age]]&lt;=29,"Youth",Table4[[#This Row],[Age]]&lt;=49,"Adults",Table4[[#This Row],[Age]]&gt;=50,"Senior")</f>
        <v>Adults</v>
      </c>
    </row>
    <row r="1693" spans="1:21">
      <c r="A1693" t="s">
        <v>4397</v>
      </c>
      <c r="B1693" t="str">
        <f>_xlfn.XLOOKUP(Table4[[#This Row],[Customer ID]],Table1[[#This Row],[Customer ID]],Table1[[#This Row],[TITLE]],0)</f>
        <v>Mr</v>
      </c>
      <c r="C1693" t="str" cm="1">
        <f t="array" ref="C1693">_xlfn.XLOOKUP(Table4[[#This Row],[Customer ID]],Table1[[#All],[Customer ID]],Table1[[#All],[FIRST NAME]],0)</f>
        <v>Andrew W</v>
      </c>
      <c r="D1693" t="str" cm="1">
        <f t="array" ref="D1693">_xlfn.XLOOKUP(Table4[[#This Row],[Customer ID]],Table1[[#All],[Customer ID]],Table1[[#All],[LAST NAME]],0)</f>
        <v>Strasburg</v>
      </c>
      <c r="E1693" s="5" cm="1">
        <f t="array" ref="E1693">_xlfn.XLOOKUP(Table4[[#This Row],[Customer ID]],Table3[[#All],[Customer ID]],Table3[[#All],[Date of Birth]],0)</f>
        <v>30911</v>
      </c>
      <c r="F1693" cm="1">
        <f t="array" ref="F1693">_xlfn.XLOOKUP(Table4[[#This Row],[Customer ID]],Table3[[#All],[Customer ID]],Table3[[#All],[Age]],0)</f>
        <v>38</v>
      </c>
      <c r="G1693" cm="1">
        <f t="array" ref="G1693">_xlfn.XLOOKUP(Table4[[#This Row],[Customer ID]],Table3[[#All],[Customer ID]],Table3[[#All],[Children]],0)</f>
        <v>1</v>
      </c>
      <c r="H1693" cm="1">
        <f t="array" ref="H1693">_xlfn.XLOOKUP(Table4[[#This Row],[Customer ID]],Table2[[#All],[Customer ID]],Table2[[#All],[BMI]],0)</f>
        <v>31</v>
      </c>
      <c r="I1693" cm="1">
        <f t="array" ref="I1693">_xlfn.XLOOKUP(Table4[[#This Row],[Customer ID]],Table2[[#All],[Customer ID]],Table2[[#All],[HBA1C]],0)</f>
        <v>4.7699999999999996</v>
      </c>
      <c r="J1693" t="str">
        <f>_xlfn.XLOOKUP(Table4[[#This Row],[Customer ID]], 'Medical Examination'!A:A, 'Medical Examination'!D:D)</f>
        <v>No</v>
      </c>
      <c r="K1693" t="str">
        <f>_xlfn.XLOOKUP(Table4[[#This Row],[Customer ID]], 'Medical Examination'!A:A, 'Medical Examination'!E:E)</f>
        <v>No</v>
      </c>
      <c r="L1693" t="str">
        <f>_xlfn.XLOOKUP(Table4[[#This Row],[Customer ID]], 'Medical Examination'!A:A, 'Medical Examination'!F:F)</f>
        <v>No</v>
      </c>
      <c r="M1693">
        <f>_xlfn.XLOOKUP(Table4[[#This Row],[Customer ID]], 'Medical Examination'!A:A, 'Medical Examination'!G:G)</f>
        <v>1</v>
      </c>
      <c r="N1693" t="str">
        <f>_xlfn.XLOOKUP(Table4[[#This Row],[Customer ID]], 'Medical Examination'!A:A, 'Medical Examination'!H:H)</f>
        <v>No</v>
      </c>
      <c r="O1693" t="str">
        <f>_xlfn.XLOOKUP(Table4[[#This Row],[Customer ID]], 'Medical Examination'!A:A, 'Medical Examination'!I:I)</f>
        <v>Normal</v>
      </c>
      <c r="P1693" t="str">
        <f>_xlfn.XLOOKUP(Table4[[#This Row],[Customer ID]], 'Medical Examination'!A:A, 'Medical Examination'!J:J)</f>
        <v>Obesity</v>
      </c>
      <c r="Q1693" s="1">
        <f>_xlfn.XLOOKUP(Table4[[#This Row],[Customer ID]], Hospitalisation!A:A, Hospitalisation!E:E)</f>
        <v>5488.26</v>
      </c>
      <c r="R1693" t="str">
        <f>_xlfn.XLOOKUP(Table4[[#This Row],[Customer ID]], Hospitalisation!A:A, Hospitalisation!F:F)</f>
        <v>Tier - 2</v>
      </c>
      <c r="S1693" t="str">
        <f>_xlfn.XLOOKUP(Table4[[#This Row],[Customer ID]], Hospitalisation!A:A, Hospitalisation!G:G)</f>
        <v>Tier - 3</v>
      </c>
      <c r="T1693" t="str">
        <f>_xlfn.XLOOKUP(Table4[[#This Row],[Customer ID]], Hospitalisation!A:A, Hospitalisation!H:H)</f>
        <v>R1011</v>
      </c>
      <c r="U1693" t="str" cm="1">
        <f t="array" ref="U1693">_xlfn.IFS(Table4[[#This Row],[Age]]&lt;=29,"Youth",Table4[[#This Row],[Age]]&lt;=49,"Adults",Table4[[#This Row],[Age]]&gt;=50,"Senior")</f>
        <v>Adults</v>
      </c>
    </row>
    <row r="1694" spans="1:21">
      <c r="A1694" t="s">
        <v>4399</v>
      </c>
      <c r="B1694" t="str">
        <f>_xlfn.XLOOKUP(Table4[[#This Row],[Customer ID]],Table1[[#This Row],[Customer ID]],Table1[[#This Row],[TITLE]],0)</f>
        <v>Mr</v>
      </c>
      <c r="C1694" t="str" cm="1">
        <f t="array" ref="C1694">_xlfn.XLOOKUP(Table4[[#This Row],[Customer ID]],Table1[[#All],[Customer ID]],Table1[[#All],[FIRST NAME]],0)</f>
        <v>Randall</v>
      </c>
      <c r="D1694" t="str" cm="1">
        <f t="array" ref="D1694">_xlfn.XLOOKUP(Table4[[#This Row],[Customer ID]],Table1[[#All],[Customer ID]],Table1[[#All],[LAST NAME]],0)</f>
        <v>Adams</v>
      </c>
      <c r="E1694" s="5" cm="1">
        <f t="array" ref="E1694">_xlfn.XLOOKUP(Table4[[#This Row],[Customer ID]],Table3[[#All],[Customer ID]],Table3[[#All],[Date of Birth]],0)</f>
        <v>30920</v>
      </c>
      <c r="F1694" cm="1">
        <f t="array" ref="F1694">_xlfn.XLOOKUP(Table4[[#This Row],[Customer ID]],Table3[[#All],[Customer ID]],Table3[[#All],[Age]],0)</f>
        <v>38</v>
      </c>
      <c r="G1694" cm="1">
        <f t="array" ref="G1694">_xlfn.XLOOKUP(Table4[[#This Row],[Customer ID]],Table3[[#All],[Customer ID]],Table3[[#All],[Children]],0)</f>
        <v>1</v>
      </c>
      <c r="H1694" cm="1">
        <f t="array" ref="H1694">_xlfn.XLOOKUP(Table4[[#This Row],[Customer ID]],Table2[[#All],[Customer ID]],Table2[[#All],[BMI]],0)</f>
        <v>28.27</v>
      </c>
      <c r="I1694" cm="1">
        <f t="array" ref="I1694">_xlfn.XLOOKUP(Table4[[#This Row],[Customer ID]],Table2[[#All],[Customer ID]],Table2[[#All],[HBA1C]],0)</f>
        <v>4.62</v>
      </c>
      <c r="J1694" t="str">
        <f>_xlfn.XLOOKUP(Table4[[#This Row],[Customer ID]], 'Medical Examination'!A:A, 'Medical Examination'!D:D)</f>
        <v>No</v>
      </c>
      <c r="K1694" t="str">
        <f>_xlfn.XLOOKUP(Table4[[#This Row],[Customer ID]], 'Medical Examination'!A:A, 'Medical Examination'!E:E)</f>
        <v>No</v>
      </c>
      <c r="L1694" t="str">
        <f>_xlfn.XLOOKUP(Table4[[#This Row],[Customer ID]], 'Medical Examination'!A:A, 'Medical Examination'!F:F)</f>
        <v>No</v>
      </c>
      <c r="M1694">
        <f>_xlfn.XLOOKUP(Table4[[#This Row],[Customer ID]], 'Medical Examination'!A:A, 'Medical Examination'!G:G)</f>
        <v>1</v>
      </c>
      <c r="N1694" t="str">
        <f>_xlfn.XLOOKUP(Table4[[#This Row],[Customer ID]], 'Medical Examination'!A:A, 'Medical Examination'!H:H)</f>
        <v>No</v>
      </c>
      <c r="O1694" t="str">
        <f>_xlfn.XLOOKUP(Table4[[#This Row],[Customer ID]], 'Medical Examination'!A:A, 'Medical Examination'!I:I)</f>
        <v>Normal</v>
      </c>
      <c r="P1694" t="str">
        <f>_xlfn.XLOOKUP(Table4[[#This Row],[Customer ID]], 'Medical Examination'!A:A, 'Medical Examination'!J:J)</f>
        <v>Overweight</v>
      </c>
      <c r="Q1694" s="1">
        <f>_xlfn.XLOOKUP(Table4[[#This Row],[Customer ID]], Hospitalisation!A:A, Hospitalisation!E:E)</f>
        <v>5484.47</v>
      </c>
      <c r="R1694" t="str">
        <f>_xlfn.XLOOKUP(Table4[[#This Row],[Customer ID]], Hospitalisation!A:A, Hospitalisation!F:F)</f>
        <v>Tier - 2</v>
      </c>
      <c r="S1694" t="str">
        <f>_xlfn.XLOOKUP(Table4[[#This Row],[Customer ID]], Hospitalisation!A:A, Hospitalisation!G:G)</f>
        <v>Tier - 2</v>
      </c>
      <c r="T1694" t="str">
        <f>_xlfn.XLOOKUP(Table4[[#This Row],[Customer ID]], Hospitalisation!A:A, Hospitalisation!H:H)</f>
        <v>R1013</v>
      </c>
      <c r="U1694" t="str" cm="1">
        <f t="array" ref="U1694">_xlfn.IFS(Table4[[#This Row],[Age]]&lt;=29,"Youth",Table4[[#This Row],[Age]]&lt;=49,"Adults",Table4[[#This Row],[Age]]&gt;=50,"Senior")</f>
        <v>Adults</v>
      </c>
    </row>
    <row r="1695" spans="1:21">
      <c r="A1695" t="s">
        <v>4400</v>
      </c>
      <c r="B1695" t="str">
        <f>_xlfn.XLOOKUP(Table4[[#This Row],[Customer ID]],Table1[[#This Row],[Customer ID]],Table1[[#This Row],[TITLE]],0)</f>
        <v>Ms</v>
      </c>
      <c r="C1695" t="str" cm="1">
        <f t="array" ref="C1695">_xlfn.XLOOKUP(Table4[[#This Row],[Customer ID]],Table1[[#All],[Customer ID]],Table1[[#All],[FIRST NAME]],0)</f>
        <v>Tracy L</v>
      </c>
      <c r="D1695" t="str" cm="1">
        <f t="array" ref="D1695">_xlfn.XLOOKUP(Table4[[#This Row],[Customer ID]],Table1[[#All],[Customer ID]],Table1[[#All],[LAST NAME]],0)</f>
        <v>Deeter</v>
      </c>
      <c r="E1695" s="5" cm="1">
        <f t="array" ref="E1695">_xlfn.XLOOKUP(Table4[[#This Row],[Customer ID]],Table3[[#All],[Customer ID]],Table3[[#All],[Date of Birth]],0)</f>
        <v>31685</v>
      </c>
      <c r="F1695" cm="1">
        <f t="array" ref="F1695">_xlfn.XLOOKUP(Table4[[#This Row],[Customer ID]],Table3[[#All],[Customer ID]],Table3[[#All],[Age]],0)</f>
        <v>36</v>
      </c>
      <c r="G1695" cm="1">
        <f t="array" ref="G1695">_xlfn.XLOOKUP(Table4[[#This Row],[Customer ID]],Table3[[#All],[Customer ID]],Table3[[#All],[Children]],0)</f>
        <v>1</v>
      </c>
      <c r="H1695" cm="1">
        <f t="array" ref="H1695">_xlfn.XLOOKUP(Table4[[#This Row],[Customer ID]],Table2[[#All],[Customer ID]],Table2[[#All],[BMI]],0)</f>
        <v>29.92</v>
      </c>
      <c r="I1695" cm="1">
        <f t="array" ref="I1695">_xlfn.XLOOKUP(Table4[[#This Row],[Customer ID]],Table2[[#All],[Customer ID]],Table2[[#All],[HBA1C]],0)</f>
        <v>9.07</v>
      </c>
      <c r="J1695" t="str">
        <f>_xlfn.XLOOKUP(Table4[[#This Row],[Customer ID]], 'Medical Examination'!A:A, 'Medical Examination'!D:D)</f>
        <v>Yes</v>
      </c>
      <c r="K1695" t="str">
        <f>_xlfn.XLOOKUP(Table4[[#This Row],[Customer ID]], 'Medical Examination'!A:A, 'Medical Examination'!E:E)</f>
        <v>No</v>
      </c>
      <c r="L1695" t="str">
        <f>_xlfn.XLOOKUP(Table4[[#This Row],[Customer ID]], 'Medical Examination'!A:A, 'Medical Examination'!F:F)</f>
        <v>No</v>
      </c>
      <c r="M1695">
        <f>_xlfn.XLOOKUP(Table4[[#This Row],[Customer ID]], 'Medical Examination'!A:A, 'Medical Examination'!G:G)</f>
        <v>1</v>
      </c>
      <c r="N1695" t="str">
        <f>_xlfn.XLOOKUP(Table4[[#This Row],[Customer ID]], 'Medical Examination'!A:A, 'Medical Examination'!H:H)</f>
        <v>No</v>
      </c>
      <c r="O1695" t="str">
        <f>_xlfn.XLOOKUP(Table4[[#This Row],[Customer ID]], 'Medical Examination'!A:A, 'Medical Examination'!I:I)</f>
        <v>Diabetes</v>
      </c>
      <c r="P1695" t="str">
        <f>_xlfn.XLOOKUP(Table4[[#This Row],[Customer ID]], 'Medical Examination'!A:A, 'Medical Examination'!J:J)</f>
        <v>Overweight</v>
      </c>
      <c r="Q1695" s="1">
        <f>_xlfn.XLOOKUP(Table4[[#This Row],[Customer ID]], Hospitalisation!A:A, Hospitalisation!E:E)</f>
        <v>5478.04</v>
      </c>
      <c r="R1695" t="str">
        <f>_xlfn.XLOOKUP(Table4[[#This Row],[Customer ID]], Hospitalisation!A:A, Hospitalisation!F:F)</f>
        <v>Tier - 2</v>
      </c>
      <c r="S1695" t="str">
        <f>_xlfn.XLOOKUP(Table4[[#This Row],[Customer ID]], Hospitalisation!A:A, Hospitalisation!G:G)</f>
        <v>Tier - 3</v>
      </c>
      <c r="T1695" t="str">
        <f>_xlfn.XLOOKUP(Table4[[#This Row],[Customer ID]], Hospitalisation!A:A, Hospitalisation!H:H)</f>
        <v>R1013</v>
      </c>
      <c r="U1695" t="str" cm="1">
        <f t="array" ref="U1695">_xlfn.IFS(Table4[[#This Row],[Age]]&lt;=29,"Youth",Table4[[#This Row],[Age]]&lt;=49,"Adults",Table4[[#This Row],[Age]]&gt;=50,"Senior")</f>
        <v>Adults</v>
      </c>
    </row>
    <row r="1696" spans="1:21">
      <c r="A1696" t="s">
        <v>4402</v>
      </c>
      <c r="B1696" t="str">
        <f>_xlfn.XLOOKUP(Table4[[#This Row],[Customer ID]],Table1[[#This Row],[Customer ID]],Table1[[#This Row],[TITLE]],0)</f>
        <v>Ms</v>
      </c>
      <c r="C1696" t="str" cm="1">
        <f t="array" ref="C1696">_xlfn.XLOOKUP(Table4[[#This Row],[Customer ID]],Table1[[#All],[Customer ID]],Table1[[#All],[FIRST NAME]],0)</f>
        <v>Azelie</v>
      </c>
      <c r="D1696" t="str" cm="1">
        <f t="array" ref="D1696">_xlfn.XLOOKUP(Table4[[#This Row],[Customer ID]],Table1[[#All],[Customer ID]],Table1[[#All],[LAST NAME]],0)</f>
        <v>Arpin</v>
      </c>
      <c r="E1696" s="5" cm="1">
        <f t="array" ref="E1696">_xlfn.XLOOKUP(Table4[[#This Row],[Customer ID]],Table3[[#All],[Customer ID]],Table3[[#All],[Date of Birth]],0)</f>
        <v>31605</v>
      </c>
      <c r="F1696" cm="1">
        <f t="array" ref="F1696">_xlfn.XLOOKUP(Table4[[#This Row],[Customer ID]],Table3[[#All],[Customer ID]],Table3[[#All],[Age]],0)</f>
        <v>36</v>
      </c>
      <c r="G1696" cm="1">
        <f t="array" ref="G1696">_xlfn.XLOOKUP(Table4[[#This Row],[Customer ID]],Table3[[#All],[Customer ID]],Table3[[#All],[Children]],0)</f>
        <v>1</v>
      </c>
      <c r="H1696" cm="1">
        <f t="array" ref="H1696">_xlfn.XLOOKUP(Table4[[#This Row],[Customer ID]],Table2[[#All],[Customer ID]],Table2[[#All],[BMI]],0)</f>
        <v>25.9</v>
      </c>
      <c r="I1696" cm="1">
        <f t="array" ref="I1696">_xlfn.XLOOKUP(Table4[[#This Row],[Customer ID]],Table2[[#All],[Customer ID]],Table2[[#All],[HBA1C]],0)</f>
        <v>9.1199999999999992</v>
      </c>
      <c r="J1696" t="str">
        <f>_xlfn.XLOOKUP(Table4[[#This Row],[Customer ID]], 'Medical Examination'!A:A, 'Medical Examination'!D:D)</f>
        <v>Yes</v>
      </c>
      <c r="K1696" t="str">
        <f>_xlfn.XLOOKUP(Table4[[#This Row],[Customer ID]], 'Medical Examination'!A:A, 'Medical Examination'!E:E)</f>
        <v>No</v>
      </c>
      <c r="L1696" t="str">
        <f>_xlfn.XLOOKUP(Table4[[#This Row],[Customer ID]], 'Medical Examination'!A:A, 'Medical Examination'!F:F)</f>
        <v>No</v>
      </c>
      <c r="M1696">
        <f>_xlfn.XLOOKUP(Table4[[#This Row],[Customer ID]], 'Medical Examination'!A:A, 'Medical Examination'!G:G)</f>
        <v>1</v>
      </c>
      <c r="N1696" t="str">
        <f>_xlfn.XLOOKUP(Table4[[#This Row],[Customer ID]], 'Medical Examination'!A:A, 'Medical Examination'!H:H)</f>
        <v>No</v>
      </c>
      <c r="O1696" t="str">
        <f>_xlfn.XLOOKUP(Table4[[#This Row],[Customer ID]], 'Medical Examination'!A:A, 'Medical Examination'!I:I)</f>
        <v>Diabetes</v>
      </c>
      <c r="P1696" t="str">
        <f>_xlfn.XLOOKUP(Table4[[#This Row],[Customer ID]], 'Medical Examination'!A:A, 'Medical Examination'!J:J)</f>
        <v>Overweight</v>
      </c>
      <c r="Q1696" s="1">
        <f>_xlfn.XLOOKUP(Table4[[#This Row],[Customer ID]], Hospitalisation!A:A, Hospitalisation!E:E)</f>
        <v>5472.45</v>
      </c>
      <c r="R1696" t="str">
        <f>_xlfn.XLOOKUP(Table4[[#This Row],[Customer ID]], Hospitalisation!A:A, Hospitalisation!F:F)</f>
        <v>Tier - 2</v>
      </c>
      <c r="S1696" t="str">
        <f>_xlfn.XLOOKUP(Table4[[#This Row],[Customer ID]], Hospitalisation!A:A, Hospitalisation!G:G)</f>
        <v>Tier - 3</v>
      </c>
      <c r="T1696" t="str">
        <f>_xlfn.XLOOKUP(Table4[[#This Row],[Customer ID]], Hospitalisation!A:A, Hospitalisation!H:H)</f>
        <v>R1011</v>
      </c>
      <c r="U1696" t="str" cm="1">
        <f t="array" ref="U1696">_xlfn.IFS(Table4[[#This Row],[Age]]&lt;=29,"Youth",Table4[[#This Row],[Age]]&lt;=49,"Adults",Table4[[#This Row],[Age]]&gt;=50,"Senior")</f>
        <v>Adults</v>
      </c>
    </row>
    <row r="1697" spans="1:21">
      <c r="A1697" t="s">
        <v>4405</v>
      </c>
      <c r="B1697" t="str">
        <f>_xlfn.XLOOKUP(Table4[[#This Row],[Customer ID]],Table1[[#This Row],[Customer ID]],Table1[[#This Row],[TITLE]],0)</f>
        <v>Ms</v>
      </c>
      <c r="C1697" t="str" cm="1">
        <f t="array" ref="C1697">_xlfn.XLOOKUP(Table4[[#This Row],[Customer ID]],Table1[[#All],[Customer ID]],Table1[[#All],[FIRST NAME]],0)</f>
        <v>Monica M</v>
      </c>
      <c r="D1697" t="str" cm="1">
        <f t="array" ref="D1697">_xlfn.XLOOKUP(Table4[[#This Row],[Customer ID]],Table1[[#All],[Customer ID]],Table1[[#All],[LAST NAME]],0)</f>
        <v>Schoeneck</v>
      </c>
      <c r="E1697" s="5" cm="1">
        <f t="array" ref="E1697">_xlfn.XLOOKUP(Table4[[#This Row],[Customer ID]],Table3[[#All],[Customer ID]],Table3[[#All],[Date of Birth]],0)</f>
        <v>31748</v>
      </c>
      <c r="F1697" cm="1">
        <f t="array" ref="F1697">_xlfn.XLOOKUP(Table4[[#This Row],[Customer ID]],Table3[[#All],[Customer ID]],Table3[[#All],[Age]],0)</f>
        <v>36</v>
      </c>
      <c r="G1697" cm="1">
        <f t="array" ref="G1697">_xlfn.XLOOKUP(Table4[[#This Row],[Customer ID]],Table3[[#All],[Customer ID]],Table3[[#All],[Children]],0)</f>
        <v>0</v>
      </c>
      <c r="H1697" cm="1">
        <f t="array" ref="H1697">_xlfn.XLOOKUP(Table4[[#This Row],[Customer ID]],Table2[[#All],[Customer ID]],Table2[[#All],[BMI]],0)</f>
        <v>27.74</v>
      </c>
      <c r="I1697" cm="1">
        <f t="array" ref="I1697">_xlfn.XLOOKUP(Table4[[#This Row],[Customer ID]],Table2[[#All],[Customer ID]],Table2[[#All],[HBA1C]],0)</f>
        <v>7.32</v>
      </c>
      <c r="J1697" t="str">
        <f>_xlfn.XLOOKUP(Table4[[#This Row],[Customer ID]], 'Medical Examination'!A:A, 'Medical Examination'!D:D)</f>
        <v>Yes</v>
      </c>
      <c r="K1697" t="str">
        <f>_xlfn.XLOOKUP(Table4[[#This Row],[Customer ID]], 'Medical Examination'!A:A, 'Medical Examination'!E:E)</f>
        <v>No</v>
      </c>
      <c r="L1697" t="str">
        <f>_xlfn.XLOOKUP(Table4[[#This Row],[Customer ID]], 'Medical Examination'!A:A, 'Medical Examination'!F:F)</f>
        <v>No</v>
      </c>
      <c r="M1697">
        <f>_xlfn.XLOOKUP(Table4[[#This Row],[Customer ID]], 'Medical Examination'!A:A, 'Medical Examination'!G:G)</f>
        <v>1</v>
      </c>
      <c r="N1697" t="str">
        <f>_xlfn.XLOOKUP(Table4[[#This Row],[Customer ID]], 'Medical Examination'!A:A, 'Medical Examination'!H:H)</f>
        <v>No</v>
      </c>
      <c r="O1697" t="str">
        <f>_xlfn.XLOOKUP(Table4[[#This Row],[Customer ID]], 'Medical Examination'!A:A, 'Medical Examination'!I:I)</f>
        <v>Diabetes</v>
      </c>
      <c r="P1697" t="str">
        <f>_xlfn.XLOOKUP(Table4[[#This Row],[Customer ID]], 'Medical Examination'!A:A, 'Medical Examination'!J:J)</f>
        <v>Overweight</v>
      </c>
      <c r="Q1697" s="1">
        <f>_xlfn.XLOOKUP(Table4[[#This Row],[Customer ID]], Hospitalisation!A:A, Hospitalisation!E:E)</f>
        <v>5469.01</v>
      </c>
      <c r="R1697" t="str">
        <f>_xlfn.XLOOKUP(Table4[[#This Row],[Customer ID]], Hospitalisation!A:A, Hospitalisation!F:F)</f>
        <v>Tier - 2</v>
      </c>
      <c r="S1697" t="str">
        <f>_xlfn.XLOOKUP(Table4[[#This Row],[Customer ID]], Hospitalisation!A:A, Hospitalisation!G:G)</f>
        <v>Tier - 2</v>
      </c>
      <c r="T1697" t="str">
        <f>_xlfn.XLOOKUP(Table4[[#This Row],[Customer ID]], Hospitalisation!A:A, Hospitalisation!H:H)</f>
        <v>R1024</v>
      </c>
      <c r="U1697" t="str" cm="1">
        <f t="array" ref="U1697">_xlfn.IFS(Table4[[#This Row],[Age]]&lt;=29,"Youth",Table4[[#This Row],[Age]]&lt;=49,"Adults",Table4[[#This Row],[Age]]&gt;=50,"Senior")</f>
        <v>Adults</v>
      </c>
    </row>
    <row r="1698" spans="1:21">
      <c r="A1698" t="s">
        <v>4408</v>
      </c>
      <c r="B1698" t="str">
        <f>_xlfn.XLOOKUP(Table4[[#This Row],[Customer ID]],Table1[[#This Row],[Customer ID]],Table1[[#This Row],[TITLE]],0)</f>
        <v>Ms</v>
      </c>
      <c r="C1698" t="str" cm="1">
        <f t="array" ref="C1698">_xlfn.XLOOKUP(Table4[[#This Row],[Customer ID]],Table1[[#All],[Customer ID]],Table1[[#All],[FIRST NAME]],0)</f>
        <v>Katarina K</v>
      </c>
      <c r="D1698" t="str" cm="1">
        <f t="array" ref="D1698">_xlfn.XLOOKUP(Table4[[#This Row],[Customer ID]],Table1[[#All],[Customer ID]],Table1[[#All],[LAST NAME]],0)</f>
        <v>Mueller</v>
      </c>
      <c r="E1698" s="5" cm="1">
        <f t="array" ref="E1698">_xlfn.XLOOKUP(Table4[[#This Row],[Customer ID]],Table3[[#All],[Customer ID]],Table3[[#All],[Date of Birth]],0)</f>
        <v>26961</v>
      </c>
      <c r="F1698" cm="1">
        <f t="array" ref="F1698">_xlfn.XLOOKUP(Table4[[#This Row],[Customer ID]],Table3[[#All],[Customer ID]],Table3[[#All],[Age]],0)</f>
        <v>49</v>
      </c>
      <c r="G1698" cm="1">
        <f t="array" ref="G1698">_xlfn.XLOOKUP(Table4[[#This Row],[Customer ID]],Table3[[#All],[Customer ID]],Table3[[#All],[Children]],0)</f>
        <v>0</v>
      </c>
      <c r="H1698" cm="1">
        <f t="array" ref="H1698">_xlfn.XLOOKUP(Table4[[#This Row],[Customer ID]],Table2[[#All],[Customer ID]],Table2[[#All],[BMI]],0)</f>
        <v>17.260000000000002</v>
      </c>
      <c r="I1698" cm="1">
        <f t="array" ref="I1698">_xlfn.XLOOKUP(Table4[[#This Row],[Customer ID]],Table2[[#All],[Customer ID]],Table2[[#All],[HBA1C]],0)</f>
        <v>11.73</v>
      </c>
      <c r="J1698" t="str">
        <f>_xlfn.XLOOKUP(Table4[[#This Row],[Customer ID]], 'Medical Examination'!A:A, 'Medical Examination'!D:D)</f>
        <v>No</v>
      </c>
      <c r="K1698" t="str">
        <f>_xlfn.XLOOKUP(Table4[[#This Row],[Customer ID]], 'Medical Examination'!A:A, 'Medical Examination'!E:E)</f>
        <v>No</v>
      </c>
      <c r="L1698" t="str">
        <f>_xlfn.XLOOKUP(Table4[[#This Row],[Customer ID]], 'Medical Examination'!A:A, 'Medical Examination'!F:F)</f>
        <v>No</v>
      </c>
      <c r="M1698">
        <f>_xlfn.XLOOKUP(Table4[[#This Row],[Customer ID]], 'Medical Examination'!A:A, 'Medical Examination'!G:G)</f>
        <v>2</v>
      </c>
      <c r="N1698" t="str">
        <f>_xlfn.XLOOKUP(Table4[[#This Row],[Customer ID]], 'Medical Examination'!A:A, 'Medical Examination'!H:H)</f>
        <v>No</v>
      </c>
      <c r="O1698" t="str">
        <f>_xlfn.XLOOKUP(Table4[[#This Row],[Customer ID]], 'Medical Examination'!A:A, 'Medical Examination'!I:I)</f>
        <v>Diabetes</v>
      </c>
      <c r="P1698" t="str">
        <f>_xlfn.XLOOKUP(Table4[[#This Row],[Customer ID]], 'Medical Examination'!A:A, 'Medical Examination'!J:J)</f>
        <v>Underweight</v>
      </c>
      <c r="Q1698" s="1">
        <f>_xlfn.XLOOKUP(Table4[[#This Row],[Customer ID]], Hospitalisation!A:A, Hospitalisation!E:E)</f>
        <v>5466.88</v>
      </c>
      <c r="R1698" t="str">
        <f>_xlfn.XLOOKUP(Table4[[#This Row],[Customer ID]], Hospitalisation!A:A, Hospitalisation!F:F)</f>
        <v>Tier - 2</v>
      </c>
      <c r="S1698" t="str">
        <f>_xlfn.XLOOKUP(Table4[[#This Row],[Customer ID]], Hospitalisation!A:A, Hospitalisation!G:G)</f>
        <v>Tier - 2</v>
      </c>
      <c r="T1698" t="str">
        <f>_xlfn.XLOOKUP(Table4[[#This Row],[Customer ID]], Hospitalisation!A:A, Hospitalisation!H:H)</f>
        <v>R1013</v>
      </c>
      <c r="U1698" t="str" cm="1">
        <f t="array" ref="U1698">_xlfn.IFS(Table4[[#This Row],[Age]]&lt;=29,"Youth",Table4[[#This Row],[Age]]&lt;=49,"Adults",Table4[[#This Row],[Age]]&gt;=50,"Senior")</f>
        <v>Adults</v>
      </c>
    </row>
    <row r="1699" spans="1:21">
      <c r="A1699" t="s">
        <v>4410</v>
      </c>
      <c r="B1699" t="str">
        <f>_xlfn.XLOOKUP(Table4[[#This Row],[Customer ID]],Table1[[#This Row],[Customer ID]],Table1[[#This Row],[TITLE]],0)</f>
        <v>Ms</v>
      </c>
      <c r="C1699" t="str" cm="1">
        <f t="array" ref="C1699">_xlfn.XLOOKUP(Table4[[#This Row],[Customer ID]],Table1[[#All],[Customer ID]],Table1[[#All],[FIRST NAME]],0)</f>
        <v>Jamie L</v>
      </c>
      <c r="D1699" t="str" cm="1">
        <f t="array" ref="D1699">_xlfn.XLOOKUP(Table4[[#This Row],[Customer ID]],Table1[[#All],[Customer ID]],Table1[[#All],[LAST NAME]],0)</f>
        <v>Willits</v>
      </c>
      <c r="E1699" s="5" cm="1">
        <f t="array" ref="E1699">_xlfn.XLOOKUP(Table4[[#This Row],[Customer ID]],Table3[[#All],[Customer ID]],Table3[[#All],[Date of Birth]],0)</f>
        <v>31771</v>
      </c>
      <c r="F1699" cm="1">
        <f t="array" ref="F1699">_xlfn.XLOOKUP(Table4[[#This Row],[Customer ID]],Table3[[#All],[Customer ID]],Table3[[#All],[Age]],0)</f>
        <v>36</v>
      </c>
      <c r="G1699" cm="1">
        <f t="array" ref="G1699">_xlfn.XLOOKUP(Table4[[#This Row],[Customer ID]],Table3[[#All],[Customer ID]],Table3[[#All],[Children]],0)</f>
        <v>0</v>
      </c>
      <c r="H1699" cm="1">
        <f t="array" ref="H1699">_xlfn.XLOOKUP(Table4[[#This Row],[Customer ID]],Table2[[#All],[Customer ID]],Table2[[#All],[BMI]],0)</f>
        <v>19.855</v>
      </c>
      <c r="I1699" cm="1">
        <f t="array" ref="I1699">_xlfn.XLOOKUP(Table4[[#This Row],[Customer ID]],Table2[[#All],[Customer ID]],Table2[[#All],[HBA1C]],0)</f>
        <v>6.64</v>
      </c>
      <c r="J1699" t="str">
        <f>_xlfn.XLOOKUP(Table4[[#This Row],[Customer ID]], 'Medical Examination'!A:A, 'Medical Examination'!D:D)</f>
        <v>Yes</v>
      </c>
      <c r="K1699" t="str">
        <f>_xlfn.XLOOKUP(Table4[[#This Row],[Customer ID]], 'Medical Examination'!A:A, 'Medical Examination'!E:E)</f>
        <v>No</v>
      </c>
      <c r="L1699" t="str">
        <f>_xlfn.XLOOKUP(Table4[[#This Row],[Customer ID]], 'Medical Examination'!A:A, 'Medical Examination'!F:F)</f>
        <v>No</v>
      </c>
      <c r="M1699">
        <f>_xlfn.XLOOKUP(Table4[[#This Row],[Customer ID]], 'Medical Examination'!A:A, 'Medical Examination'!G:G)</f>
        <v>1</v>
      </c>
      <c r="N1699" t="str">
        <f>_xlfn.XLOOKUP(Table4[[#This Row],[Customer ID]], 'Medical Examination'!A:A, 'Medical Examination'!H:H)</f>
        <v>No</v>
      </c>
      <c r="O1699" t="str">
        <f>_xlfn.XLOOKUP(Table4[[#This Row],[Customer ID]], 'Medical Examination'!A:A, 'Medical Examination'!I:I)</f>
        <v>Diabetes</v>
      </c>
      <c r="P1699" t="str">
        <f>_xlfn.XLOOKUP(Table4[[#This Row],[Customer ID]], 'Medical Examination'!A:A, 'Medical Examination'!J:J)</f>
        <v>Normal Weight</v>
      </c>
      <c r="Q1699" s="1">
        <f>_xlfn.XLOOKUP(Table4[[#This Row],[Customer ID]], Hospitalisation!A:A, Hospitalisation!E:E)</f>
        <v>5458.05</v>
      </c>
      <c r="R1699" t="str">
        <f>_xlfn.XLOOKUP(Table4[[#This Row],[Customer ID]], Hospitalisation!A:A, Hospitalisation!F:F)</f>
        <v>Tier - 2</v>
      </c>
      <c r="S1699" t="str">
        <f>_xlfn.XLOOKUP(Table4[[#This Row],[Customer ID]], Hospitalisation!A:A, Hospitalisation!G:G)</f>
        <v>Tier - 2</v>
      </c>
      <c r="T1699" t="str">
        <f>_xlfn.XLOOKUP(Table4[[#This Row],[Customer ID]], Hospitalisation!A:A, Hospitalisation!H:H)</f>
        <v>R1024</v>
      </c>
      <c r="U1699" t="str" cm="1">
        <f t="array" ref="U1699">_xlfn.IFS(Table4[[#This Row],[Age]]&lt;=29,"Youth",Table4[[#This Row],[Age]]&lt;=49,"Adults",Table4[[#This Row],[Age]]&gt;=50,"Senior")</f>
        <v>Adults</v>
      </c>
    </row>
    <row r="1700" spans="1:21">
      <c r="A1700" t="s">
        <v>4412</v>
      </c>
      <c r="B1700" t="str">
        <f>_xlfn.XLOOKUP(Table4[[#This Row],[Customer ID]],Table1[[#This Row],[Customer ID]],Table1[[#This Row],[TITLE]],0)</f>
        <v>Mr</v>
      </c>
      <c r="C1700" t="str" cm="1">
        <f t="array" ref="C1700">_xlfn.XLOOKUP(Table4[[#This Row],[Customer ID]],Table1[[#All],[Customer ID]],Table1[[#All],[FIRST NAME]],0)</f>
        <v>Brian</v>
      </c>
      <c r="D1700" t="str" cm="1">
        <f t="array" ref="D1700">_xlfn.XLOOKUP(Table4[[#This Row],[Customer ID]],Table1[[#All],[Customer ID]],Table1[[#All],[LAST NAME]],0)</f>
        <v>Syring</v>
      </c>
      <c r="E1700" s="5" cm="1">
        <f t="array" ref="E1700">_xlfn.XLOOKUP(Table4[[#This Row],[Customer ID]],Table3[[#All],[Customer ID]],Table3[[#All],[Date of Birth]],0)</f>
        <v>30188</v>
      </c>
      <c r="F1700" cm="1">
        <f t="array" ref="F1700">_xlfn.XLOOKUP(Table4[[#This Row],[Customer ID]],Table3[[#All],[Customer ID]],Table3[[#All],[Age]],0)</f>
        <v>40</v>
      </c>
      <c r="G1700" cm="1">
        <f t="array" ref="G1700">_xlfn.XLOOKUP(Table4[[#This Row],[Customer ID]],Table3[[#All],[Customer ID]],Table3[[#All],[Children]],0)</f>
        <v>0</v>
      </c>
      <c r="H1700" cm="1">
        <f t="array" ref="H1700">_xlfn.XLOOKUP(Table4[[#This Row],[Customer ID]],Table2[[#All],[Customer ID]],Table2[[#All],[BMI]],0)</f>
        <v>41.69</v>
      </c>
      <c r="I1700" cm="1">
        <f t="array" ref="I1700">_xlfn.XLOOKUP(Table4[[#This Row],[Customer ID]],Table2[[#All],[Customer ID]],Table2[[#All],[HBA1C]],0)</f>
        <v>5.78</v>
      </c>
      <c r="J1700" t="str">
        <f>_xlfn.XLOOKUP(Table4[[#This Row],[Customer ID]], 'Medical Examination'!A:A, 'Medical Examination'!D:D)</f>
        <v>No</v>
      </c>
      <c r="K1700" t="str">
        <f>_xlfn.XLOOKUP(Table4[[#This Row],[Customer ID]], 'Medical Examination'!A:A, 'Medical Examination'!E:E)</f>
        <v>No</v>
      </c>
      <c r="L1700" t="str">
        <f>_xlfn.XLOOKUP(Table4[[#This Row],[Customer ID]], 'Medical Examination'!A:A, 'Medical Examination'!F:F)</f>
        <v>No</v>
      </c>
      <c r="M1700">
        <f>_xlfn.XLOOKUP(Table4[[#This Row],[Customer ID]], 'Medical Examination'!A:A, 'Medical Examination'!G:G)</f>
        <v>0</v>
      </c>
      <c r="N1700" t="str">
        <f>_xlfn.XLOOKUP(Table4[[#This Row],[Customer ID]], 'Medical Examination'!A:A, 'Medical Examination'!H:H)</f>
        <v>No</v>
      </c>
      <c r="O1700" t="str">
        <f>_xlfn.XLOOKUP(Table4[[#This Row],[Customer ID]], 'Medical Examination'!A:A, 'Medical Examination'!I:I)</f>
        <v>Prediabetes</v>
      </c>
      <c r="P1700" t="str">
        <f>_xlfn.XLOOKUP(Table4[[#This Row],[Customer ID]], 'Medical Examination'!A:A, 'Medical Examination'!J:J)</f>
        <v>Obesity</v>
      </c>
      <c r="Q1700" s="1">
        <f>_xlfn.XLOOKUP(Table4[[#This Row],[Customer ID]], Hospitalisation!A:A, Hospitalisation!E:E)</f>
        <v>5438.75</v>
      </c>
      <c r="R1700" t="str">
        <f>_xlfn.XLOOKUP(Table4[[#This Row],[Customer ID]], Hospitalisation!A:A, Hospitalisation!F:F)</f>
        <v>Tier - 3</v>
      </c>
      <c r="S1700" t="str">
        <f>_xlfn.XLOOKUP(Table4[[#This Row],[Customer ID]], Hospitalisation!A:A, Hospitalisation!G:G)</f>
        <v>Tier - 2</v>
      </c>
      <c r="T1700" t="str">
        <f>_xlfn.XLOOKUP(Table4[[#This Row],[Customer ID]], Hospitalisation!A:A, Hospitalisation!H:H)</f>
        <v>R1013</v>
      </c>
      <c r="U1700" t="str" cm="1">
        <f t="array" ref="U1700">_xlfn.IFS(Table4[[#This Row],[Age]]&lt;=29,"Youth",Table4[[#This Row],[Age]]&lt;=49,"Adults",Table4[[#This Row],[Age]]&gt;=50,"Senior")</f>
        <v>Adults</v>
      </c>
    </row>
    <row r="1701" spans="1:21">
      <c r="A1701" t="s">
        <v>4414</v>
      </c>
      <c r="B1701" t="str">
        <f>_xlfn.XLOOKUP(Table4[[#This Row],[Customer ID]],Table1[[#This Row],[Customer ID]],Table1[[#This Row],[TITLE]],0)</f>
        <v>Ms</v>
      </c>
      <c r="C1701" t="str" cm="1">
        <f t="array" ref="C1701">_xlfn.XLOOKUP(Table4[[#This Row],[Customer ID]],Table1[[#All],[Customer ID]],Table1[[#All],[FIRST NAME]],0)</f>
        <v>Stacey L</v>
      </c>
      <c r="D1701" t="str" cm="1">
        <f t="array" ref="D1701">_xlfn.XLOOKUP(Table4[[#This Row],[Customer ID]],Table1[[#All],[Customer ID]],Table1[[#All],[LAST NAME]],0)</f>
        <v>Strike</v>
      </c>
      <c r="E1701" s="5" cm="1">
        <f t="array" ref="E1701">_xlfn.XLOOKUP(Table4[[#This Row],[Customer ID]],Table3[[#All],[Customer ID]],Table3[[#All],[Date of Birth]],0)</f>
        <v>28649</v>
      </c>
      <c r="F1701" cm="1">
        <f t="array" ref="F1701">_xlfn.XLOOKUP(Table4[[#This Row],[Customer ID]],Table3[[#All],[Customer ID]],Table3[[#All],[Age]],0)</f>
        <v>45</v>
      </c>
      <c r="G1701" cm="1">
        <f t="array" ref="G1701">_xlfn.XLOOKUP(Table4[[#This Row],[Customer ID]],Table3[[#All],[Customer ID]],Table3[[#All],[Children]],0)</f>
        <v>2</v>
      </c>
      <c r="H1701" cm="1">
        <f t="array" ref="H1701">_xlfn.XLOOKUP(Table4[[#This Row],[Customer ID]],Table2[[#All],[Customer ID]],Table2[[#All],[BMI]],0)</f>
        <v>16.12</v>
      </c>
      <c r="I1701" cm="1">
        <f t="array" ref="I1701">_xlfn.XLOOKUP(Table4[[#This Row],[Customer ID]],Table2[[#All],[Customer ID]],Table2[[#All],[HBA1C]],0)</f>
        <v>10.45</v>
      </c>
      <c r="J1701" t="str">
        <f>_xlfn.XLOOKUP(Table4[[#This Row],[Customer ID]], 'Medical Examination'!A:A, 'Medical Examination'!D:D)</f>
        <v>No</v>
      </c>
      <c r="K1701" t="str">
        <f>_xlfn.XLOOKUP(Table4[[#This Row],[Customer ID]], 'Medical Examination'!A:A, 'Medical Examination'!E:E)</f>
        <v>No</v>
      </c>
      <c r="L1701" t="str">
        <f>_xlfn.XLOOKUP(Table4[[#This Row],[Customer ID]], 'Medical Examination'!A:A, 'Medical Examination'!F:F)</f>
        <v>No</v>
      </c>
      <c r="M1701">
        <f>_xlfn.XLOOKUP(Table4[[#This Row],[Customer ID]], 'Medical Examination'!A:A, 'Medical Examination'!G:G)</f>
        <v>0</v>
      </c>
      <c r="N1701" t="str">
        <f>_xlfn.XLOOKUP(Table4[[#This Row],[Customer ID]], 'Medical Examination'!A:A, 'Medical Examination'!H:H)</f>
        <v>No</v>
      </c>
      <c r="O1701" t="str">
        <f>_xlfn.XLOOKUP(Table4[[#This Row],[Customer ID]], 'Medical Examination'!A:A, 'Medical Examination'!I:I)</f>
        <v>Diabetes</v>
      </c>
      <c r="P1701" t="str">
        <f>_xlfn.XLOOKUP(Table4[[#This Row],[Customer ID]], 'Medical Examination'!A:A, 'Medical Examination'!J:J)</f>
        <v>Underweight</v>
      </c>
      <c r="Q1701" s="1">
        <f>_xlfn.XLOOKUP(Table4[[#This Row],[Customer ID]], Hospitalisation!A:A, Hospitalisation!E:E)</f>
        <v>5428.98</v>
      </c>
      <c r="R1701" t="str">
        <f>_xlfn.XLOOKUP(Table4[[#This Row],[Customer ID]], Hospitalisation!A:A, Hospitalisation!F:F)</f>
        <v>Tier - 2</v>
      </c>
      <c r="S1701" t="str">
        <f>_xlfn.XLOOKUP(Table4[[#This Row],[Customer ID]], Hospitalisation!A:A, Hospitalisation!G:G)</f>
        <v>Tier - 2</v>
      </c>
      <c r="T1701" t="str">
        <f>_xlfn.XLOOKUP(Table4[[#This Row],[Customer ID]], Hospitalisation!A:A, Hospitalisation!H:H)</f>
        <v>R1012</v>
      </c>
      <c r="U1701" t="str" cm="1">
        <f t="array" ref="U1701">_xlfn.IFS(Table4[[#This Row],[Age]]&lt;=29,"Youth",Table4[[#This Row],[Age]]&lt;=49,"Adults",Table4[[#This Row],[Age]]&gt;=50,"Senior")</f>
        <v>Adults</v>
      </c>
    </row>
    <row r="1702" spans="1:21">
      <c r="A1702" t="s">
        <v>4417</v>
      </c>
      <c r="B1702" t="str">
        <f>_xlfn.XLOOKUP(Table4[[#This Row],[Customer ID]],Table1[[#This Row],[Customer ID]],Table1[[#This Row],[TITLE]],0)</f>
        <v>Mr</v>
      </c>
      <c r="C1702" t="str" cm="1">
        <f t="array" ref="C1702">_xlfn.XLOOKUP(Table4[[#This Row],[Customer ID]],Table1[[#All],[Customer ID]],Table1[[#All],[FIRST NAME]],0)</f>
        <v>Stephen</v>
      </c>
      <c r="D1702" t="str" cm="1">
        <f t="array" ref="D1702">_xlfn.XLOOKUP(Table4[[#This Row],[Customer ID]],Table1[[#All],[Customer ID]],Table1[[#All],[LAST NAME]],0)</f>
        <v>Hennigar</v>
      </c>
      <c r="E1702" s="5" cm="1">
        <f t="array" ref="E1702">_xlfn.XLOOKUP(Table4[[#This Row],[Customer ID]],Table3[[#All],[Customer ID]],Table3[[#All],[Date of Birth]],0)</f>
        <v>33864</v>
      </c>
      <c r="F1702" cm="1">
        <f t="array" ref="F1702">_xlfn.XLOOKUP(Table4[[#This Row],[Customer ID]],Table3[[#All],[Customer ID]],Table3[[#All],[Age]],0)</f>
        <v>30</v>
      </c>
      <c r="G1702" cm="1">
        <f t="array" ref="G1702">_xlfn.XLOOKUP(Table4[[#This Row],[Customer ID]],Table3[[#All],[Customer ID]],Table3[[#All],[Children]],0)</f>
        <v>3</v>
      </c>
      <c r="H1702" cm="1">
        <f t="array" ref="H1702">_xlfn.XLOOKUP(Table4[[#This Row],[Customer ID]],Table2[[#All],[Customer ID]],Table2[[#All],[BMI]],0)</f>
        <v>37.43</v>
      </c>
      <c r="I1702" cm="1">
        <f t="array" ref="I1702">_xlfn.XLOOKUP(Table4[[#This Row],[Customer ID]],Table2[[#All],[Customer ID]],Table2[[#All],[HBA1C]],0)</f>
        <v>4.5199999999999996</v>
      </c>
      <c r="J1702" t="str">
        <f>_xlfn.XLOOKUP(Table4[[#This Row],[Customer ID]], 'Medical Examination'!A:A, 'Medical Examination'!D:D)</f>
        <v>No</v>
      </c>
      <c r="K1702" t="str">
        <f>_xlfn.XLOOKUP(Table4[[#This Row],[Customer ID]], 'Medical Examination'!A:A, 'Medical Examination'!E:E)</f>
        <v>No</v>
      </c>
      <c r="L1702" t="str">
        <f>_xlfn.XLOOKUP(Table4[[#This Row],[Customer ID]], 'Medical Examination'!A:A, 'Medical Examination'!F:F)</f>
        <v>No</v>
      </c>
      <c r="M1702">
        <f>_xlfn.XLOOKUP(Table4[[#This Row],[Customer ID]], 'Medical Examination'!A:A, 'Medical Examination'!G:G)</f>
        <v>1</v>
      </c>
      <c r="N1702" t="str">
        <f>_xlfn.XLOOKUP(Table4[[#This Row],[Customer ID]], 'Medical Examination'!A:A, 'Medical Examination'!H:H)</f>
        <v>No</v>
      </c>
      <c r="O1702" t="str">
        <f>_xlfn.XLOOKUP(Table4[[#This Row],[Customer ID]], 'Medical Examination'!A:A, 'Medical Examination'!I:I)</f>
        <v>Normal</v>
      </c>
      <c r="P1702" t="str">
        <f>_xlfn.XLOOKUP(Table4[[#This Row],[Customer ID]], 'Medical Examination'!A:A, 'Medical Examination'!J:J)</f>
        <v>Obesity</v>
      </c>
      <c r="Q1702" s="1">
        <f>_xlfn.XLOOKUP(Table4[[#This Row],[Customer ID]], Hospitalisation!A:A, Hospitalisation!E:E)</f>
        <v>5428.73</v>
      </c>
      <c r="R1702" t="str">
        <f>_xlfn.XLOOKUP(Table4[[#This Row],[Customer ID]], Hospitalisation!A:A, Hospitalisation!F:F)</f>
        <v>Tier - 3</v>
      </c>
      <c r="S1702" t="str">
        <f>_xlfn.XLOOKUP(Table4[[#This Row],[Customer ID]], Hospitalisation!A:A, Hospitalisation!G:G)</f>
        <v>Tier - 1</v>
      </c>
      <c r="T1702" t="str">
        <f>_xlfn.XLOOKUP(Table4[[#This Row],[Customer ID]], Hospitalisation!A:A, Hospitalisation!H:H)</f>
        <v>R1017</v>
      </c>
      <c r="U1702" t="str" cm="1">
        <f t="array" ref="U1702">_xlfn.IFS(Table4[[#This Row],[Age]]&lt;=29,"Youth",Table4[[#This Row],[Age]]&lt;=49,"Adults",Table4[[#This Row],[Age]]&gt;=50,"Senior")</f>
        <v>Adults</v>
      </c>
    </row>
    <row r="1703" spans="1:21">
      <c r="A1703" t="s">
        <v>4419</v>
      </c>
      <c r="B1703" t="str">
        <f>_xlfn.XLOOKUP(Table4[[#This Row],[Customer ID]],Table1[[#This Row],[Customer ID]],Table1[[#This Row],[TITLE]],0)</f>
        <v>Mr</v>
      </c>
      <c r="C1703" t="str" cm="1">
        <f t="array" ref="C1703">_xlfn.XLOOKUP(Table4[[#This Row],[Customer ID]],Table1[[#All],[Customer ID]],Table1[[#All],[FIRST NAME]],0)</f>
        <v>Joshua</v>
      </c>
      <c r="D1703" t="str" cm="1">
        <f t="array" ref="D1703">_xlfn.XLOOKUP(Table4[[#This Row],[Customer ID]],Table1[[#All],[Customer ID]],Table1[[#All],[LAST NAME]],0)</f>
        <v>May</v>
      </c>
      <c r="E1703" s="5" cm="1">
        <f t="array" ref="E1703">_xlfn.XLOOKUP(Table4[[#This Row],[Customer ID]],Table3[[#All],[Customer ID]],Table3[[#All],[Date of Birth]],0)</f>
        <v>33425</v>
      </c>
      <c r="F1703" cm="1">
        <f t="array" ref="F1703">_xlfn.XLOOKUP(Table4[[#This Row],[Customer ID]],Table3[[#All],[Customer ID]],Table3[[#All],[Age]],0)</f>
        <v>31</v>
      </c>
      <c r="G1703" cm="1">
        <f t="array" ref="G1703">_xlfn.XLOOKUP(Table4[[#This Row],[Customer ID]],Table3[[#All],[Customer ID]],Table3[[#All],[Children]],0)</f>
        <v>3</v>
      </c>
      <c r="H1703" cm="1">
        <f t="array" ref="H1703">_xlfn.XLOOKUP(Table4[[#This Row],[Customer ID]],Table2[[#All],[Customer ID]],Table2[[#All],[BMI]],0)</f>
        <v>31.065000000000001</v>
      </c>
      <c r="I1703" cm="1">
        <f t="array" ref="I1703">_xlfn.XLOOKUP(Table4[[#This Row],[Customer ID]],Table2[[#All],[Customer ID]],Table2[[#All],[HBA1C]],0)</f>
        <v>5.71</v>
      </c>
      <c r="J1703" t="str">
        <f>_xlfn.XLOOKUP(Table4[[#This Row],[Customer ID]], 'Medical Examination'!A:A, 'Medical Examination'!D:D)</f>
        <v>No</v>
      </c>
      <c r="K1703" t="str">
        <f>_xlfn.XLOOKUP(Table4[[#This Row],[Customer ID]], 'Medical Examination'!A:A, 'Medical Examination'!E:E)</f>
        <v>No</v>
      </c>
      <c r="L1703" t="str">
        <f>_xlfn.XLOOKUP(Table4[[#This Row],[Customer ID]], 'Medical Examination'!A:A, 'Medical Examination'!F:F)</f>
        <v>No</v>
      </c>
      <c r="M1703">
        <f>_xlfn.XLOOKUP(Table4[[#This Row],[Customer ID]], 'Medical Examination'!A:A, 'Medical Examination'!G:G)</f>
        <v>0</v>
      </c>
      <c r="N1703" t="str">
        <f>_xlfn.XLOOKUP(Table4[[#This Row],[Customer ID]], 'Medical Examination'!A:A, 'Medical Examination'!H:H)</f>
        <v>No</v>
      </c>
      <c r="O1703" t="str">
        <f>_xlfn.XLOOKUP(Table4[[#This Row],[Customer ID]], 'Medical Examination'!A:A, 'Medical Examination'!I:I)</f>
        <v>Prediabetes</v>
      </c>
      <c r="P1703" t="str">
        <f>_xlfn.XLOOKUP(Table4[[#This Row],[Customer ID]], 'Medical Examination'!A:A, 'Medical Examination'!J:J)</f>
        <v>Obesity</v>
      </c>
      <c r="Q1703" s="1">
        <f>_xlfn.XLOOKUP(Table4[[#This Row],[Customer ID]], Hospitalisation!A:A, Hospitalisation!E:E)</f>
        <v>5425.02</v>
      </c>
      <c r="R1703" t="str">
        <f>_xlfn.XLOOKUP(Table4[[#This Row],[Customer ID]], Hospitalisation!A:A, Hospitalisation!F:F)</f>
        <v>Tier - 2</v>
      </c>
      <c r="S1703" t="str">
        <f>_xlfn.XLOOKUP(Table4[[#This Row],[Customer ID]], Hospitalisation!A:A, Hospitalisation!G:G)</f>
        <v>Tier - 1</v>
      </c>
      <c r="T1703" t="str">
        <f>_xlfn.XLOOKUP(Table4[[#This Row],[Customer ID]], Hospitalisation!A:A, Hospitalisation!H:H)</f>
        <v>R1012</v>
      </c>
      <c r="U1703" t="str" cm="1">
        <f t="array" ref="U1703">_xlfn.IFS(Table4[[#This Row],[Age]]&lt;=29,"Youth",Table4[[#This Row],[Age]]&lt;=49,"Adults",Table4[[#This Row],[Age]]&gt;=50,"Senior")</f>
        <v>Adults</v>
      </c>
    </row>
    <row r="1704" spans="1:21">
      <c r="A1704" t="s">
        <v>4421</v>
      </c>
      <c r="B1704" t="str">
        <f>_xlfn.XLOOKUP(Table4[[#This Row],[Customer ID]],Table1[[#This Row],[Customer ID]],Table1[[#This Row],[TITLE]],0)</f>
        <v>Mr</v>
      </c>
      <c r="C1704" t="str" cm="1">
        <f t="array" ref="C1704">_xlfn.XLOOKUP(Table4[[#This Row],[Customer ID]],Table1[[#All],[Customer ID]],Table1[[#All],[FIRST NAME]],0)</f>
        <v>Josh</v>
      </c>
      <c r="D1704" t="str" cm="1">
        <f t="array" ref="D1704">_xlfn.XLOOKUP(Table4[[#This Row],[Customer ID]],Table1[[#All],[Customer ID]],Table1[[#All],[LAST NAME]],0)</f>
        <v>Metcalf</v>
      </c>
      <c r="E1704" s="5" cm="1">
        <f t="array" ref="E1704">_xlfn.XLOOKUP(Table4[[#This Row],[Customer ID]],Table3[[#All],[Customer ID]],Table3[[#All],[Date of Birth]],0)</f>
        <v>30221</v>
      </c>
      <c r="F1704" cm="1">
        <f t="array" ref="F1704">_xlfn.XLOOKUP(Table4[[#This Row],[Customer ID]],Table3[[#All],[Customer ID]],Table3[[#All],[Age]],0)</f>
        <v>40</v>
      </c>
      <c r="G1704" cm="1">
        <f t="array" ref="G1704">_xlfn.XLOOKUP(Table4[[#This Row],[Customer ID]],Table3[[#All],[Customer ID]],Table3[[#All],[Children]],0)</f>
        <v>0</v>
      </c>
      <c r="H1704" cm="1">
        <f t="array" ref="H1704">_xlfn.XLOOKUP(Table4[[#This Row],[Customer ID]],Table2[[#All],[Customer ID]],Table2[[#All],[BMI]],0)</f>
        <v>25.08</v>
      </c>
      <c r="I1704" cm="1">
        <f t="array" ref="I1704">_xlfn.XLOOKUP(Table4[[#This Row],[Customer ID]],Table2[[#All],[Customer ID]],Table2[[#All],[HBA1C]],0)</f>
        <v>4.7699999999999996</v>
      </c>
      <c r="J1704" t="str">
        <f>_xlfn.XLOOKUP(Table4[[#This Row],[Customer ID]], 'Medical Examination'!A:A, 'Medical Examination'!D:D)</f>
        <v>No</v>
      </c>
      <c r="K1704" t="str">
        <f>_xlfn.XLOOKUP(Table4[[#This Row],[Customer ID]], 'Medical Examination'!A:A, 'Medical Examination'!E:E)</f>
        <v>No</v>
      </c>
      <c r="L1704" t="str">
        <f>_xlfn.XLOOKUP(Table4[[#This Row],[Customer ID]], 'Medical Examination'!A:A, 'Medical Examination'!F:F)</f>
        <v>No</v>
      </c>
      <c r="M1704">
        <f>_xlfn.XLOOKUP(Table4[[#This Row],[Customer ID]], 'Medical Examination'!A:A, 'Medical Examination'!G:G)</f>
        <v>0</v>
      </c>
      <c r="N1704" t="str">
        <f>_xlfn.XLOOKUP(Table4[[#This Row],[Customer ID]], 'Medical Examination'!A:A, 'Medical Examination'!H:H)</f>
        <v>No</v>
      </c>
      <c r="O1704" t="str">
        <f>_xlfn.XLOOKUP(Table4[[#This Row],[Customer ID]], 'Medical Examination'!A:A, 'Medical Examination'!I:I)</f>
        <v>Normal</v>
      </c>
      <c r="P1704" t="str">
        <f>_xlfn.XLOOKUP(Table4[[#This Row],[Customer ID]], 'Medical Examination'!A:A, 'Medical Examination'!J:J)</f>
        <v>Overweight</v>
      </c>
      <c r="Q1704" s="1">
        <f>_xlfn.XLOOKUP(Table4[[#This Row],[Customer ID]], Hospitalisation!A:A, Hospitalisation!E:E)</f>
        <v>5415.66</v>
      </c>
      <c r="R1704" t="str">
        <f>_xlfn.XLOOKUP(Table4[[#This Row],[Customer ID]], Hospitalisation!A:A, Hospitalisation!F:F)</f>
        <v>Tier - 2</v>
      </c>
      <c r="S1704" t="str">
        <f>_xlfn.XLOOKUP(Table4[[#This Row],[Customer ID]], Hospitalisation!A:A, Hospitalisation!G:G)</f>
        <v>Tier - 3</v>
      </c>
      <c r="T1704" t="str">
        <f>_xlfn.XLOOKUP(Table4[[#This Row],[Customer ID]], Hospitalisation!A:A, Hospitalisation!H:H)</f>
        <v>R1013</v>
      </c>
      <c r="U1704" t="str" cm="1">
        <f t="array" ref="U1704">_xlfn.IFS(Table4[[#This Row],[Age]]&lt;=29,"Youth",Table4[[#This Row],[Age]]&lt;=49,"Adults",Table4[[#This Row],[Age]]&gt;=50,"Senior")</f>
        <v>Adults</v>
      </c>
    </row>
    <row r="1705" spans="1:21">
      <c r="A1705" t="s">
        <v>4423</v>
      </c>
      <c r="B1705" t="str">
        <f>_xlfn.XLOOKUP(Table4[[#This Row],[Customer ID]],Table1[[#This Row],[Customer ID]],Table1[[#This Row],[TITLE]],0)</f>
        <v>Ms</v>
      </c>
      <c r="C1705" t="str" cm="1">
        <f t="array" ref="C1705">_xlfn.XLOOKUP(Table4[[#This Row],[Customer ID]],Table1[[#All],[Customer ID]],Table1[[#All],[FIRST NAME]],0)</f>
        <v>Heather</v>
      </c>
      <c r="D1705" t="str" cm="1">
        <f t="array" ref="D1705">_xlfn.XLOOKUP(Table4[[#This Row],[Customer ID]],Table1[[#All],[Customer ID]],Table1[[#All],[LAST NAME]],0)</f>
        <v>Tiska</v>
      </c>
      <c r="E1705" s="5" cm="1">
        <f t="array" ref="E1705">_xlfn.XLOOKUP(Table4[[#This Row],[Customer ID]],Table3[[#All],[Customer ID]],Table3[[#All],[Date of Birth]],0)</f>
        <v>27664</v>
      </c>
      <c r="F1705" cm="1">
        <f t="array" ref="F1705">_xlfn.XLOOKUP(Table4[[#This Row],[Customer ID]],Table3[[#All],[Customer ID]],Table3[[#All],[Age]],0)</f>
        <v>47</v>
      </c>
      <c r="G1705" cm="1">
        <f t="array" ref="G1705">_xlfn.XLOOKUP(Table4[[#This Row],[Customer ID]],Table3[[#All],[Customer ID]],Table3[[#All],[Children]],0)</f>
        <v>1</v>
      </c>
      <c r="H1705" cm="1">
        <f t="array" ref="H1705">_xlfn.XLOOKUP(Table4[[#This Row],[Customer ID]],Table2[[#All],[Customer ID]],Table2[[#All],[BMI]],0)</f>
        <v>15.2</v>
      </c>
      <c r="I1705" cm="1">
        <f t="array" ref="I1705">_xlfn.XLOOKUP(Table4[[#This Row],[Customer ID]],Table2[[#All],[Customer ID]],Table2[[#All],[HBA1C]],0)</f>
        <v>7.81</v>
      </c>
      <c r="J1705" t="str">
        <f>_xlfn.XLOOKUP(Table4[[#This Row],[Customer ID]], 'Medical Examination'!A:A, 'Medical Examination'!D:D)</f>
        <v>Yes</v>
      </c>
      <c r="K1705" t="str">
        <f>_xlfn.XLOOKUP(Table4[[#This Row],[Customer ID]], 'Medical Examination'!A:A, 'Medical Examination'!E:E)</f>
        <v>No</v>
      </c>
      <c r="L1705" t="str">
        <f>_xlfn.XLOOKUP(Table4[[#This Row],[Customer ID]], 'Medical Examination'!A:A, 'Medical Examination'!F:F)</f>
        <v>No</v>
      </c>
      <c r="M1705">
        <f>_xlfn.XLOOKUP(Table4[[#This Row],[Customer ID]], 'Medical Examination'!A:A, 'Medical Examination'!G:G)</f>
        <v>1</v>
      </c>
      <c r="N1705" t="str">
        <f>_xlfn.XLOOKUP(Table4[[#This Row],[Customer ID]], 'Medical Examination'!A:A, 'Medical Examination'!H:H)</f>
        <v>No</v>
      </c>
      <c r="O1705" t="str">
        <f>_xlfn.XLOOKUP(Table4[[#This Row],[Customer ID]], 'Medical Examination'!A:A, 'Medical Examination'!I:I)</f>
        <v>Diabetes</v>
      </c>
      <c r="P1705" t="str">
        <f>_xlfn.XLOOKUP(Table4[[#This Row],[Customer ID]], 'Medical Examination'!A:A, 'Medical Examination'!J:J)</f>
        <v>Underweight</v>
      </c>
      <c r="Q1705" s="1">
        <f>_xlfn.XLOOKUP(Table4[[#This Row],[Customer ID]], Hospitalisation!A:A, Hospitalisation!E:E)</f>
        <v>5411.99</v>
      </c>
      <c r="R1705" t="str">
        <f>_xlfn.XLOOKUP(Table4[[#This Row],[Customer ID]], Hospitalisation!A:A, Hospitalisation!F:F)</f>
        <v>Tier - 2</v>
      </c>
      <c r="S1705" t="str">
        <f>_xlfn.XLOOKUP(Table4[[#This Row],[Customer ID]], Hospitalisation!A:A, Hospitalisation!G:G)</f>
        <v>Tier - 3</v>
      </c>
      <c r="T1705" t="str">
        <f>_xlfn.XLOOKUP(Table4[[#This Row],[Customer ID]], Hospitalisation!A:A, Hospitalisation!H:H)</f>
        <v>R1012</v>
      </c>
      <c r="U1705" t="str" cm="1">
        <f t="array" ref="U1705">_xlfn.IFS(Table4[[#This Row],[Age]]&lt;=29,"Youth",Table4[[#This Row],[Age]]&lt;=49,"Adults",Table4[[#This Row],[Age]]&gt;=50,"Senior")</f>
        <v>Adults</v>
      </c>
    </row>
    <row r="1706" spans="1:21">
      <c r="A1706" t="s">
        <v>4425</v>
      </c>
      <c r="B1706" t="str">
        <f>_xlfn.XLOOKUP(Table4[[#This Row],[Customer ID]],Table1[[#This Row],[Customer ID]],Table1[[#This Row],[TITLE]],0)</f>
        <v>Mr</v>
      </c>
      <c r="C1706" t="str" cm="1">
        <f t="array" ref="C1706">_xlfn.XLOOKUP(Table4[[#This Row],[Customer ID]],Table1[[#All],[Customer ID]],Table1[[#All],[FIRST NAME]],0)</f>
        <v>James C</v>
      </c>
      <c r="D1706" t="str" cm="1">
        <f t="array" ref="D1706">_xlfn.XLOOKUP(Table4[[#This Row],[Customer ID]],Table1[[#All],[Customer ID]],Table1[[#All],[LAST NAME]],0)</f>
        <v>Mcdonough</v>
      </c>
      <c r="E1706" s="5" cm="1">
        <f t="array" ref="E1706">_xlfn.XLOOKUP(Table4[[#This Row],[Customer ID]],Table3[[#All],[Customer ID]],Table3[[#All],[Date of Birth]],0)</f>
        <v>31404</v>
      </c>
      <c r="F1706" cm="1">
        <f t="array" ref="F1706">_xlfn.XLOOKUP(Table4[[#This Row],[Customer ID]],Table3[[#All],[Customer ID]],Table3[[#All],[Age]],0)</f>
        <v>37</v>
      </c>
      <c r="G1706" cm="1">
        <f t="array" ref="G1706">_xlfn.XLOOKUP(Table4[[#This Row],[Customer ID]],Table3[[#All],[Customer ID]],Table3[[#All],[Children]],0)</f>
        <v>3</v>
      </c>
      <c r="H1706" cm="1">
        <f t="array" ref="H1706">_xlfn.XLOOKUP(Table4[[#This Row],[Customer ID]],Table2[[#All],[Customer ID]],Table2[[#All],[BMI]],0)</f>
        <v>22.34</v>
      </c>
      <c r="I1706" cm="1">
        <f t="array" ref="I1706">_xlfn.XLOOKUP(Table4[[#This Row],[Customer ID]],Table2[[#All],[Customer ID]],Table2[[#All],[HBA1C]],0)</f>
        <v>5.19</v>
      </c>
      <c r="J1706" t="str">
        <f>_xlfn.XLOOKUP(Table4[[#This Row],[Customer ID]], 'Medical Examination'!A:A, 'Medical Examination'!D:D)</f>
        <v>Yes</v>
      </c>
      <c r="K1706" t="str">
        <f>_xlfn.XLOOKUP(Table4[[#This Row],[Customer ID]], 'Medical Examination'!A:A, 'Medical Examination'!E:E)</f>
        <v>No</v>
      </c>
      <c r="L1706" t="str">
        <f>_xlfn.XLOOKUP(Table4[[#This Row],[Customer ID]], 'Medical Examination'!A:A, 'Medical Examination'!F:F)</f>
        <v>No</v>
      </c>
      <c r="M1706">
        <f>_xlfn.XLOOKUP(Table4[[#This Row],[Customer ID]], 'Medical Examination'!A:A, 'Medical Examination'!G:G)</f>
        <v>0</v>
      </c>
      <c r="N1706" t="str">
        <f>_xlfn.XLOOKUP(Table4[[#This Row],[Customer ID]], 'Medical Examination'!A:A, 'Medical Examination'!H:H)</f>
        <v>No</v>
      </c>
      <c r="O1706" t="str">
        <f>_xlfn.XLOOKUP(Table4[[#This Row],[Customer ID]], 'Medical Examination'!A:A, 'Medical Examination'!I:I)</f>
        <v>Normal</v>
      </c>
      <c r="P1706" t="str">
        <f>_xlfn.XLOOKUP(Table4[[#This Row],[Customer ID]], 'Medical Examination'!A:A, 'Medical Examination'!J:J)</f>
        <v>Normal Weight</v>
      </c>
      <c r="Q1706" s="1">
        <f>_xlfn.XLOOKUP(Table4[[#This Row],[Customer ID]], Hospitalisation!A:A, Hospitalisation!E:E)</f>
        <v>5402.89</v>
      </c>
      <c r="R1706" t="str">
        <f>_xlfn.XLOOKUP(Table4[[#This Row],[Customer ID]], Hospitalisation!A:A, Hospitalisation!F:F)</f>
        <v>Tier - 2</v>
      </c>
      <c r="S1706" t="str">
        <f>_xlfn.XLOOKUP(Table4[[#This Row],[Customer ID]], Hospitalisation!A:A, Hospitalisation!G:G)</f>
        <v>Tier - 1</v>
      </c>
      <c r="T1706" t="str">
        <f>_xlfn.XLOOKUP(Table4[[#This Row],[Customer ID]], Hospitalisation!A:A, Hospitalisation!H:H)</f>
        <v>R1013</v>
      </c>
      <c r="U1706" t="str" cm="1">
        <f t="array" ref="U1706">_xlfn.IFS(Table4[[#This Row],[Age]]&lt;=29,"Youth",Table4[[#This Row],[Age]]&lt;=49,"Adults",Table4[[#This Row],[Age]]&gt;=50,"Senior")</f>
        <v>Adults</v>
      </c>
    </row>
    <row r="1707" spans="1:21">
      <c r="A1707" t="s">
        <v>4427</v>
      </c>
      <c r="B1707" t="str">
        <f>_xlfn.XLOOKUP(Table4[[#This Row],[Customer ID]],Table1[[#This Row],[Customer ID]],Table1[[#This Row],[TITLE]],0)</f>
        <v>Ms</v>
      </c>
      <c r="C1707" t="str" cm="1">
        <f t="array" ref="C1707">_xlfn.XLOOKUP(Table4[[#This Row],[Customer ID]],Table1[[#All],[Customer ID]],Table1[[#All],[FIRST NAME]],0)</f>
        <v>Kim</v>
      </c>
      <c r="D1707" t="str" cm="1">
        <f t="array" ref="D1707">_xlfn.XLOOKUP(Table4[[#This Row],[Customer ID]],Table1[[#All],[Customer ID]],Table1[[#All],[LAST NAME]],0)</f>
        <v>Fairley</v>
      </c>
      <c r="E1707" s="5" cm="1">
        <f t="array" ref="E1707">_xlfn.XLOOKUP(Table4[[#This Row],[Customer ID]],Table3[[#All],[Customer ID]],Table3[[#All],[Date of Birth]],0)</f>
        <v>30895</v>
      </c>
      <c r="F1707" cm="1">
        <f t="array" ref="F1707">_xlfn.XLOOKUP(Table4[[#This Row],[Customer ID]],Table3[[#All],[Customer ID]],Table3[[#All],[Age]],0)</f>
        <v>38</v>
      </c>
      <c r="G1707" cm="1">
        <f t="array" ref="G1707">_xlfn.XLOOKUP(Table4[[#This Row],[Customer ID]],Table3[[#All],[Customer ID]],Table3[[#All],[Children]],0)</f>
        <v>0</v>
      </c>
      <c r="H1707" cm="1">
        <f t="array" ref="H1707">_xlfn.XLOOKUP(Table4[[#This Row],[Customer ID]],Table2[[#All],[Customer ID]],Table2[[#All],[BMI]],0)</f>
        <v>40.15</v>
      </c>
      <c r="I1707" cm="1">
        <f t="array" ref="I1707">_xlfn.XLOOKUP(Table4[[#This Row],[Customer ID]],Table2[[#All],[Customer ID]],Table2[[#All],[HBA1C]],0)</f>
        <v>5.93</v>
      </c>
      <c r="J1707" t="str">
        <f>_xlfn.XLOOKUP(Table4[[#This Row],[Customer ID]], 'Medical Examination'!A:A, 'Medical Examination'!D:D)</f>
        <v>No</v>
      </c>
      <c r="K1707" t="str">
        <f>_xlfn.XLOOKUP(Table4[[#This Row],[Customer ID]], 'Medical Examination'!A:A, 'Medical Examination'!E:E)</f>
        <v>No</v>
      </c>
      <c r="L1707" t="str">
        <f>_xlfn.XLOOKUP(Table4[[#This Row],[Customer ID]], 'Medical Examination'!A:A, 'Medical Examination'!F:F)</f>
        <v>No</v>
      </c>
      <c r="M1707">
        <f>_xlfn.XLOOKUP(Table4[[#This Row],[Customer ID]], 'Medical Examination'!A:A, 'Medical Examination'!G:G)</f>
        <v>1</v>
      </c>
      <c r="N1707" t="str">
        <f>_xlfn.XLOOKUP(Table4[[#This Row],[Customer ID]], 'Medical Examination'!A:A, 'Medical Examination'!H:H)</f>
        <v>No</v>
      </c>
      <c r="O1707" t="str">
        <f>_xlfn.XLOOKUP(Table4[[#This Row],[Customer ID]], 'Medical Examination'!A:A, 'Medical Examination'!I:I)</f>
        <v>Prediabetes</v>
      </c>
      <c r="P1707" t="str">
        <f>_xlfn.XLOOKUP(Table4[[#This Row],[Customer ID]], 'Medical Examination'!A:A, 'Medical Examination'!J:J)</f>
        <v>Obesity</v>
      </c>
      <c r="Q1707" s="1">
        <f>_xlfn.XLOOKUP(Table4[[#This Row],[Customer ID]], Hospitalisation!A:A, Hospitalisation!E:E)</f>
        <v>5400.98</v>
      </c>
      <c r="R1707" t="str">
        <f>_xlfn.XLOOKUP(Table4[[#This Row],[Customer ID]], Hospitalisation!A:A, Hospitalisation!F:F)</f>
        <v>Tier - 2</v>
      </c>
      <c r="S1707" t="str">
        <f>_xlfn.XLOOKUP(Table4[[#This Row],[Customer ID]], Hospitalisation!A:A, Hospitalisation!G:G)</f>
        <v>Tier - 2</v>
      </c>
      <c r="T1707" t="str">
        <f>_xlfn.XLOOKUP(Table4[[#This Row],[Customer ID]], Hospitalisation!A:A, Hospitalisation!H:H)</f>
        <v>R1013</v>
      </c>
      <c r="U1707" t="str" cm="1">
        <f t="array" ref="U1707">_xlfn.IFS(Table4[[#This Row],[Age]]&lt;=29,"Youth",Table4[[#This Row],[Age]]&lt;=49,"Adults",Table4[[#This Row],[Age]]&gt;=50,"Senior")</f>
        <v>Adults</v>
      </c>
    </row>
    <row r="1708" spans="1:21">
      <c r="A1708" t="s">
        <v>4430</v>
      </c>
      <c r="B1708" t="str">
        <f>_xlfn.XLOOKUP(Table4[[#This Row],[Customer ID]],Table1[[#This Row],[Customer ID]],Table1[[#This Row],[TITLE]],0)</f>
        <v>Ms</v>
      </c>
      <c r="C1708" t="str" cm="1">
        <f t="array" ref="C1708">_xlfn.XLOOKUP(Table4[[#This Row],[Customer ID]],Table1[[#All],[Customer ID]],Table1[[#All],[FIRST NAME]],0)</f>
        <v>Marie E</v>
      </c>
      <c r="D1708" t="str" cm="1">
        <f t="array" ref="D1708">_xlfn.XLOOKUP(Table4[[#This Row],[Customer ID]],Table1[[#All],[Customer ID]],Table1[[#All],[LAST NAME]],0)</f>
        <v>Barnett</v>
      </c>
      <c r="E1708" s="5" cm="1">
        <f t="array" ref="E1708">_xlfn.XLOOKUP(Table4[[#This Row],[Customer ID]],Table3[[#All],[Customer ID]],Table3[[#All],[Date of Birth]],0)</f>
        <v>30928</v>
      </c>
      <c r="F1708" cm="1">
        <f t="array" ref="F1708">_xlfn.XLOOKUP(Table4[[#This Row],[Customer ID]],Table3[[#All],[Customer ID]],Table3[[#All],[Age]],0)</f>
        <v>38</v>
      </c>
      <c r="G1708" cm="1">
        <f t="array" ref="G1708">_xlfn.XLOOKUP(Table4[[#This Row],[Customer ID]],Table3[[#All],[Customer ID]],Table3[[#All],[Children]],0)</f>
        <v>0</v>
      </c>
      <c r="H1708" cm="1">
        <f t="array" ref="H1708">_xlfn.XLOOKUP(Table4[[#This Row],[Customer ID]],Table2[[#All],[Customer ID]],Table2[[#All],[BMI]],0)</f>
        <v>37.729999999999997</v>
      </c>
      <c r="I1708" cm="1">
        <f t="array" ref="I1708">_xlfn.XLOOKUP(Table4[[#This Row],[Customer ID]],Table2[[#All],[Customer ID]],Table2[[#All],[HBA1C]],0)</f>
        <v>6.29</v>
      </c>
      <c r="J1708" t="str">
        <f>_xlfn.XLOOKUP(Table4[[#This Row],[Customer ID]], 'Medical Examination'!A:A, 'Medical Examination'!D:D)</f>
        <v>No</v>
      </c>
      <c r="K1708" t="str">
        <f>_xlfn.XLOOKUP(Table4[[#This Row],[Customer ID]], 'Medical Examination'!A:A, 'Medical Examination'!E:E)</f>
        <v>No</v>
      </c>
      <c r="L1708" t="str">
        <f>_xlfn.XLOOKUP(Table4[[#This Row],[Customer ID]], 'Medical Examination'!A:A, 'Medical Examination'!F:F)</f>
        <v>No</v>
      </c>
      <c r="M1708">
        <f>_xlfn.XLOOKUP(Table4[[#This Row],[Customer ID]], 'Medical Examination'!A:A, 'Medical Examination'!G:G)</f>
        <v>1</v>
      </c>
      <c r="N1708" t="str">
        <f>_xlfn.XLOOKUP(Table4[[#This Row],[Customer ID]], 'Medical Examination'!A:A, 'Medical Examination'!H:H)</f>
        <v>No</v>
      </c>
      <c r="O1708" t="str">
        <f>_xlfn.XLOOKUP(Table4[[#This Row],[Customer ID]], 'Medical Examination'!A:A, 'Medical Examination'!I:I)</f>
        <v>Prediabetes</v>
      </c>
      <c r="P1708" t="str">
        <f>_xlfn.XLOOKUP(Table4[[#This Row],[Customer ID]], 'Medical Examination'!A:A, 'Medical Examination'!J:J)</f>
        <v>Obesity</v>
      </c>
      <c r="Q1708" s="1">
        <f>_xlfn.XLOOKUP(Table4[[#This Row],[Customer ID]], Hospitalisation!A:A, Hospitalisation!E:E)</f>
        <v>5397.62</v>
      </c>
      <c r="R1708" t="str">
        <f>_xlfn.XLOOKUP(Table4[[#This Row],[Customer ID]], Hospitalisation!A:A, Hospitalisation!F:F)</f>
        <v>Tier - 2</v>
      </c>
      <c r="S1708" t="str">
        <f>_xlfn.XLOOKUP(Table4[[#This Row],[Customer ID]], Hospitalisation!A:A, Hospitalisation!G:G)</f>
        <v>Tier - 2</v>
      </c>
      <c r="T1708" t="str">
        <f>_xlfn.XLOOKUP(Table4[[#This Row],[Customer ID]], Hospitalisation!A:A, Hospitalisation!H:H)</f>
        <v>R1013</v>
      </c>
      <c r="U1708" t="str" cm="1">
        <f t="array" ref="U1708">_xlfn.IFS(Table4[[#This Row],[Age]]&lt;=29,"Youth",Table4[[#This Row],[Age]]&lt;=49,"Adults",Table4[[#This Row],[Age]]&gt;=50,"Senior")</f>
        <v>Adults</v>
      </c>
    </row>
    <row r="1709" spans="1:21">
      <c r="A1709" t="s">
        <v>4431</v>
      </c>
      <c r="B1709" t="str">
        <f>_xlfn.XLOOKUP(Table4[[#This Row],[Customer ID]],Table1[[#This Row],[Customer ID]],Table1[[#This Row],[TITLE]],0)</f>
        <v>Mr</v>
      </c>
      <c r="C1709" t="str" cm="1">
        <f t="array" ref="C1709">_xlfn.XLOOKUP(Table4[[#This Row],[Customer ID]],Table1[[#All],[Customer ID]],Table1[[#All],[FIRST NAME]],0)</f>
        <v>Dariusz</v>
      </c>
      <c r="D1709" t="str" cm="1">
        <f t="array" ref="D1709">_xlfn.XLOOKUP(Table4[[#This Row],[Customer ID]],Table1[[#All],[Customer ID]],Table1[[#All],[LAST NAME]],0)</f>
        <v>Piasta</v>
      </c>
      <c r="E1709" s="5" cm="1">
        <f t="array" ref="E1709">_xlfn.XLOOKUP(Table4[[#This Row],[Customer ID]],Table3[[#All],[Customer ID]],Table3[[#All],[Date of Birth]],0)</f>
        <v>32818</v>
      </c>
      <c r="F1709" cm="1">
        <f t="array" ref="F1709">_xlfn.XLOOKUP(Table4[[#This Row],[Customer ID]],Table3[[#All],[Customer ID]],Table3[[#All],[Age]],0)</f>
        <v>33</v>
      </c>
      <c r="G1709" cm="1">
        <f t="array" ref="G1709">_xlfn.XLOOKUP(Table4[[#This Row],[Customer ID]],Table3[[#All],[Customer ID]],Table3[[#All],[Children]],0)</f>
        <v>3</v>
      </c>
      <c r="H1709" cm="1">
        <f t="array" ref="H1709">_xlfn.XLOOKUP(Table4[[#This Row],[Customer ID]],Table2[[#All],[Customer ID]],Table2[[#All],[BMI]],0)</f>
        <v>25.35</v>
      </c>
      <c r="I1709" cm="1">
        <f t="array" ref="I1709">_xlfn.XLOOKUP(Table4[[#This Row],[Customer ID]],Table2[[#All],[Customer ID]],Table2[[#All],[HBA1C]],0)</f>
        <v>4.9000000000000004</v>
      </c>
      <c r="J1709" t="str">
        <f>_xlfn.XLOOKUP(Table4[[#This Row],[Customer ID]], 'Medical Examination'!A:A, 'Medical Examination'!D:D)</f>
        <v>No</v>
      </c>
      <c r="K1709" t="str">
        <f>_xlfn.XLOOKUP(Table4[[#This Row],[Customer ID]], 'Medical Examination'!A:A, 'Medical Examination'!E:E)</f>
        <v>No</v>
      </c>
      <c r="L1709" t="str">
        <f>_xlfn.XLOOKUP(Table4[[#This Row],[Customer ID]], 'Medical Examination'!A:A, 'Medical Examination'!F:F)</f>
        <v>No</v>
      </c>
      <c r="M1709">
        <f>_xlfn.XLOOKUP(Table4[[#This Row],[Customer ID]], 'Medical Examination'!A:A, 'Medical Examination'!G:G)</f>
        <v>0</v>
      </c>
      <c r="N1709" t="str">
        <f>_xlfn.XLOOKUP(Table4[[#This Row],[Customer ID]], 'Medical Examination'!A:A, 'Medical Examination'!H:H)</f>
        <v>No</v>
      </c>
      <c r="O1709" t="str">
        <f>_xlfn.XLOOKUP(Table4[[#This Row],[Customer ID]], 'Medical Examination'!A:A, 'Medical Examination'!I:I)</f>
        <v>Normal</v>
      </c>
      <c r="P1709" t="str">
        <f>_xlfn.XLOOKUP(Table4[[#This Row],[Customer ID]], 'Medical Examination'!A:A, 'Medical Examination'!J:J)</f>
        <v>Overweight</v>
      </c>
      <c r="Q1709" s="1">
        <f>_xlfn.XLOOKUP(Table4[[#This Row],[Customer ID]], Hospitalisation!A:A, Hospitalisation!E:E)</f>
        <v>5396.44</v>
      </c>
      <c r="R1709" t="str">
        <f>_xlfn.XLOOKUP(Table4[[#This Row],[Customer ID]], Hospitalisation!A:A, Hospitalisation!F:F)</f>
        <v>Tier - 2</v>
      </c>
      <c r="S1709" t="str">
        <f>_xlfn.XLOOKUP(Table4[[#This Row],[Customer ID]], Hospitalisation!A:A, Hospitalisation!G:G)</f>
        <v>Tier - 3</v>
      </c>
      <c r="T1709" t="str">
        <f>_xlfn.XLOOKUP(Table4[[#This Row],[Customer ID]], Hospitalisation!A:A, Hospitalisation!H:H)</f>
        <v>R1013</v>
      </c>
      <c r="U1709" t="str" cm="1">
        <f t="array" ref="U1709">_xlfn.IFS(Table4[[#This Row],[Age]]&lt;=29,"Youth",Table4[[#This Row],[Age]]&lt;=49,"Adults",Table4[[#This Row],[Age]]&gt;=50,"Senior")</f>
        <v>Adults</v>
      </c>
    </row>
    <row r="1710" spans="1:21">
      <c r="A1710" t="s">
        <v>4434</v>
      </c>
      <c r="B1710" t="str">
        <f>_xlfn.XLOOKUP(Table4[[#This Row],[Customer ID]],Table1[[#This Row],[Customer ID]],Table1[[#This Row],[TITLE]],0)</f>
        <v>Ms</v>
      </c>
      <c r="C1710" t="str" cm="1">
        <f t="array" ref="C1710">_xlfn.XLOOKUP(Table4[[#This Row],[Customer ID]],Table1[[#All],[Customer ID]],Table1[[#All],[FIRST NAME]],0)</f>
        <v>Jessica E</v>
      </c>
      <c r="D1710" t="str" cm="1">
        <f t="array" ref="D1710">_xlfn.XLOOKUP(Table4[[#This Row],[Customer ID]],Table1[[#All],[Customer ID]],Table1[[#All],[LAST NAME]],0)</f>
        <v>Mueller</v>
      </c>
      <c r="E1710" s="5" cm="1">
        <f t="array" ref="E1710">_xlfn.XLOOKUP(Table4[[#This Row],[Customer ID]],Table3[[#All],[Customer ID]],Table3[[#All],[Date of Birth]],0)</f>
        <v>32363</v>
      </c>
      <c r="F1710" cm="1">
        <f t="array" ref="F1710">_xlfn.XLOOKUP(Table4[[#This Row],[Customer ID]],Table3[[#All],[Customer ID]],Table3[[#All],[Age]],0)</f>
        <v>34</v>
      </c>
      <c r="G1710" cm="1">
        <f t="array" ref="G1710">_xlfn.XLOOKUP(Table4[[#This Row],[Customer ID]],Table3[[#All],[Customer ID]],Table3[[#All],[Children]],0)</f>
        <v>1</v>
      </c>
      <c r="H1710" cm="1">
        <f t="array" ref="H1710">_xlfn.XLOOKUP(Table4[[#This Row],[Customer ID]],Table2[[#All],[Customer ID]],Table2[[#All],[BMI]],0)</f>
        <v>26.41</v>
      </c>
      <c r="I1710" cm="1">
        <f t="array" ref="I1710">_xlfn.XLOOKUP(Table4[[#This Row],[Customer ID]],Table2[[#All],[Customer ID]],Table2[[#All],[HBA1C]],0)</f>
        <v>5.07</v>
      </c>
      <c r="J1710" t="str">
        <f>_xlfn.XLOOKUP(Table4[[#This Row],[Customer ID]], 'Medical Examination'!A:A, 'Medical Examination'!D:D)</f>
        <v>Yes</v>
      </c>
      <c r="K1710" t="str">
        <f>_xlfn.XLOOKUP(Table4[[#This Row],[Customer ID]], 'Medical Examination'!A:A, 'Medical Examination'!E:E)</f>
        <v>No</v>
      </c>
      <c r="L1710" t="str">
        <f>_xlfn.XLOOKUP(Table4[[#This Row],[Customer ID]], 'Medical Examination'!A:A, 'Medical Examination'!F:F)</f>
        <v>No</v>
      </c>
      <c r="M1710">
        <f>_xlfn.XLOOKUP(Table4[[#This Row],[Customer ID]], 'Medical Examination'!A:A, 'Medical Examination'!G:G)</f>
        <v>1</v>
      </c>
      <c r="N1710" t="str">
        <f>_xlfn.XLOOKUP(Table4[[#This Row],[Customer ID]], 'Medical Examination'!A:A, 'Medical Examination'!H:H)</f>
        <v>No</v>
      </c>
      <c r="O1710" t="str">
        <f>_xlfn.XLOOKUP(Table4[[#This Row],[Customer ID]], 'Medical Examination'!A:A, 'Medical Examination'!I:I)</f>
        <v>Normal</v>
      </c>
      <c r="P1710" t="str">
        <f>_xlfn.XLOOKUP(Table4[[#This Row],[Customer ID]], 'Medical Examination'!A:A, 'Medical Examination'!J:J)</f>
        <v>Overweight</v>
      </c>
      <c r="Q1710" s="1">
        <f>_xlfn.XLOOKUP(Table4[[#This Row],[Customer ID]], Hospitalisation!A:A, Hospitalisation!E:E)</f>
        <v>5385.34</v>
      </c>
      <c r="R1710" t="str">
        <f>_xlfn.XLOOKUP(Table4[[#This Row],[Customer ID]], Hospitalisation!A:A, Hospitalisation!F:F)</f>
        <v>Tier - 2</v>
      </c>
      <c r="S1710" t="str">
        <f>_xlfn.XLOOKUP(Table4[[#This Row],[Customer ID]], Hospitalisation!A:A, Hospitalisation!G:G)</f>
        <v>Tier - 3</v>
      </c>
      <c r="T1710" t="str">
        <f>_xlfn.XLOOKUP(Table4[[#This Row],[Customer ID]], Hospitalisation!A:A, Hospitalisation!H:H)</f>
        <v>R1012</v>
      </c>
      <c r="U1710" t="str" cm="1">
        <f t="array" ref="U1710">_xlfn.IFS(Table4[[#This Row],[Age]]&lt;=29,"Youth",Table4[[#This Row],[Age]]&lt;=49,"Adults",Table4[[#This Row],[Age]]&gt;=50,"Senior")</f>
        <v>Adults</v>
      </c>
    </row>
    <row r="1711" spans="1:21">
      <c r="A1711" t="s">
        <v>4435</v>
      </c>
      <c r="B1711" t="str">
        <f>_xlfn.XLOOKUP(Table4[[#This Row],[Customer ID]],Table1[[#This Row],[Customer ID]],Table1[[#This Row],[TITLE]],0)</f>
        <v>Ms</v>
      </c>
      <c r="C1711" t="str" cm="1">
        <f t="array" ref="C1711">_xlfn.XLOOKUP(Table4[[#This Row],[Customer ID]],Table1[[#All],[Customer ID]],Table1[[#All],[FIRST NAME]],0)</f>
        <v>Kristen</v>
      </c>
      <c r="D1711" t="str" cm="1">
        <f t="array" ref="D1711">_xlfn.XLOOKUP(Table4[[#This Row],[Customer ID]],Table1[[#All],[Customer ID]],Table1[[#All],[LAST NAME]],0)</f>
        <v>Olsen</v>
      </c>
      <c r="E1711" s="5" cm="1">
        <f t="array" ref="E1711">_xlfn.XLOOKUP(Table4[[#This Row],[Customer ID]],Table3[[#All],[Customer ID]],Table3[[#All],[Date of Birth]],0)</f>
        <v>30834</v>
      </c>
      <c r="F1711" cm="1">
        <f t="array" ref="F1711">_xlfn.XLOOKUP(Table4[[#This Row],[Customer ID]],Table3[[#All],[Customer ID]],Table3[[#All],[Age]],0)</f>
        <v>39</v>
      </c>
      <c r="G1711" cm="1">
        <f t="array" ref="G1711">_xlfn.XLOOKUP(Table4[[#This Row],[Customer ID]],Table3[[#All],[Customer ID]],Table3[[#All],[Children]],0)</f>
        <v>0</v>
      </c>
      <c r="H1711" cm="1">
        <f t="array" ref="H1711">_xlfn.XLOOKUP(Table4[[#This Row],[Customer ID]],Table2[[#All],[Customer ID]],Table2[[#All],[BMI]],0)</f>
        <v>27.6</v>
      </c>
      <c r="I1711" cm="1">
        <f t="array" ref="I1711">_xlfn.XLOOKUP(Table4[[#This Row],[Customer ID]],Table2[[#All],[Customer ID]],Table2[[#All],[HBA1C]],0)</f>
        <v>5.33</v>
      </c>
      <c r="J1711" t="str">
        <f>_xlfn.XLOOKUP(Table4[[#This Row],[Customer ID]], 'Medical Examination'!A:A, 'Medical Examination'!D:D)</f>
        <v>No</v>
      </c>
      <c r="K1711" t="str">
        <f>_xlfn.XLOOKUP(Table4[[#This Row],[Customer ID]], 'Medical Examination'!A:A, 'Medical Examination'!E:E)</f>
        <v>No</v>
      </c>
      <c r="L1711" t="str">
        <f>_xlfn.XLOOKUP(Table4[[#This Row],[Customer ID]], 'Medical Examination'!A:A, 'Medical Examination'!F:F)</f>
        <v>No</v>
      </c>
      <c r="M1711">
        <f>_xlfn.XLOOKUP(Table4[[#This Row],[Customer ID]], 'Medical Examination'!A:A, 'Medical Examination'!G:G)</f>
        <v>1</v>
      </c>
      <c r="N1711" t="str">
        <f>_xlfn.XLOOKUP(Table4[[#This Row],[Customer ID]], 'Medical Examination'!A:A, 'Medical Examination'!H:H)</f>
        <v>No</v>
      </c>
      <c r="O1711" t="str">
        <f>_xlfn.XLOOKUP(Table4[[#This Row],[Customer ID]], 'Medical Examination'!A:A, 'Medical Examination'!I:I)</f>
        <v>Normal</v>
      </c>
      <c r="P1711" t="str">
        <f>_xlfn.XLOOKUP(Table4[[#This Row],[Customer ID]], 'Medical Examination'!A:A, 'Medical Examination'!J:J)</f>
        <v>Overweight</v>
      </c>
      <c r="Q1711" s="1">
        <f>_xlfn.XLOOKUP(Table4[[#This Row],[Customer ID]], Hospitalisation!A:A, Hospitalisation!E:E)</f>
        <v>5383.54</v>
      </c>
      <c r="R1711" t="str">
        <f>_xlfn.XLOOKUP(Table4[[#This Row],[Customer ID]], Hospitalisation!A:A, Hospitalisation!F:F)</f>
        <v>Tier - 2</v>
      </c>
      <c r="S1711" t="str">
        <f>_xlfn.XLOOKUP(Table4[[#This Row],[Customer ID]], Hospitalisation!A:A, Hospitalisation!G:G)</f>
        <v>Tier - 3</v>
      </c>
      <c r="T1711" t="str">
        <f>_xlfn.XLOOKUP(Table4[[#This Row],[Customer ID]], Hospitalisation!A:A, Hospitalisation!H:H)</f>
        <v>R1011</v>
      </c>
      <c r="U1711" t="str" cm="1">
        <f t="array" ref="U1711">_xlfn.IFS(Table4[[#This Row],[Age]]&lt;=29,"Youth",Table4[[#This Row],[Age]]&lt;=49,"Adults",Table4[[#This Row],[Age]]&gt;=50,"Senior")</f>
        <v>Adults</v>
      </c>
    </row>
    <row r="1712" spans="1:21">
      <c r="A1712" t="s">
        <v>4438</v>
      </c>
      <c r="B1712" t="str">
        <f>_xlfn.XLOOKUP(Table4[[#This Row],[Customer ID]],Table1[[#This Row],[Customer ID]],Table1[[#This Row],[TITLE]],0)</f>
        <v>Mr</v>
      </c>
      <c r="C1712" t="str" cm="1">
        <f t="array" ref="C1712">_xlfn.XLOOKUP(Table4[[#This Row],[Customer ID]],Table1[[#All],[Customer ID]],Table1[[#All],[FIRST NAME]],0)</f>
        <v>Jose Guadalupe P</v>
      </c>
      <c r="D1712" t="str" cm="1">
        <f t="array" ref="D1712">_xlfn.XLOOKUP(Table4[[#This Row],[Customer ID]],Table1[[#All],[Customer ID]],Table1[[#All],[LAST NAME]],0)</f>
        <v>De Jesus</v>
      </c>
      <c r="E1712" s="5" cm="1">
        <f t="array" ref="E1712">_xlfn.XLOOKUP(Table4[[#This Row],[Customer ID]],Table3[[#All],[Customer ID]],Table3[[#All],[Date of Birth]],0)</f>
        <v>31615</v>
      </c>
      <c r="F1712" cm="1">
        <f t="array" ref="F1712">_xlfn.XLOOKUP(Table4[[#This Row],[Customer ID]],Table3[[#All],[Customer ID]],Table3[[#All],[Age]],0)</f>
        <v>36</v>
      </c>
      <c r="G1712" cm="1">
        <f t="array" ref="G1712">_xlfn.XLOOKUP(Table4[[#This Row],[Customer ID]],Table3[[#All],[Customer ID]],Table3[[#All],[Children]],0)</f>
        <v>1</v>
      </c>
      <c r="H1712" cm="1">
        <f t="array" ref="H1712">_xlfn.XLOOKUP(Table4[[#This Row],[Customer ID]],Table2[[#All],[Customer ID]],Table2[[#All],[BMI]],0)</f>
        <v>33.82</v>
      </c>
      <c r="I1712" cm="1">
        <f t="array" ref="I1712">_xlfn.XLOOKUP(Table4[[#This Row],[Customer ID]],Table2[[#All],[Customer ID]],Table2[[#All],[HBA1C]],0)</f>
        <v>8.93</v>
      </c>
      <c r="J1712" t="str">
        <f>_xlfn.XLOOKUP(Table4[[#This Row],[Customer ID]], 'Medical Examination'!A:A, 'Medical Examination'!D:D)</f>
        <v>Yes</v>
      </c>
      <c r="K1712" t="str">
        <f>_xlfn.XLOOKUP(Table4[[#This Row],[Customer ID]], 'Medical Examination'!A:A, 'Medical Examination'!E:E)</f>
        <v>No</v>
      </c>
      <c r="L1712" t="str">
        <f>_xlfn.XLOOKUP(Table4[[#This Row],[Customer ID]], 'Medical Examination'!A:A, 'Medical Examination'!F:F)</f>
        <v>No</v>
      </c>
      <c r="M1712">
        <f>_xlfn.XLOOKUP(Table4[[#This Row],[Customer ID]], 'Medical Examination'!A:A, 'Medical Examination'!G:G)</f>
        <v>1</v>
      </c>
      <c r="N1712" t="str">
        <f>_xlfn.XLOOKUP(Table4[[#This Row],[Customer ID]], 'Medical Examination'!A:A, 'Medical Examination'!H:H)</f>
        <v>No</v>
      </c>
      <c r="O1712" t="str">
        <f>_xlfn.XLOOKUP(Table4[[#This Row],[Customer ID]], 'Medical Examination'!A:A, 'Medical Examination'!I:I)</f>
        <v>Diabetes</v>
      </c>
      <c r="P1712" t="str">
        <f>_xlfn.XLOOKUP(Table4[[#This Row],[Customer ID]], 'Medical Examination'!A:A, 'Medical Examination'!J:J)</f>
        <v>Obesity</v>
      </c>
      <c r="Q1712" s="1">
        <f>_xlfn.XLOOKUP(Table4[[#This Row],[Customer ID]], Hospitalisation!A:A, Hospitalisation!E:E)</f>
        <v>5377.46</v>
      </c>
      <c r="R1712" t="str">
        <f>_xlfn.XLOOKUP(Table4[[#This Row],[Customer ID]], Hospitalisation!A:A, Hospitalisation!F:F)</f>
        <v>Tier - 2</v>
      </c>
      <c r="S1712" t="str">
        <f>_xlfn.XLOOKUP(Table4[[#This Row],[Customer ID]], Hospitalisation!A:A, Hospitalisation!G:G)</f>
        <v>Tier - 3</v>
      </c>
      <c r="T1712" t="str">
        <f>_xlfn.XLOOKUP(Table4[[#This Row],[Customer ID]], Hospitalisation!A:A, Hospitalisation!H:H)</f>
        <v>R1012</v>
      </c>
      <c r="U1712" t="str" cm="1">
        <f t="array" ref="U1712">_xlfn.IFS(Table4[[#This Row],[Age]]&lt;=29,"Youth",Table4[[#This Row],[Age]]&lt;=49,"Adults",Table4[[#This Row],[Age]]&gt;=50,"Senior")</f>
        <v>Adults</v>
      </c>
    </row>
    <row r="1713" spans="1:21">
      <c r="A1713" t="s">
        <v>4441</v>
      </c>
      <c r="B1713" t="str">
        <f>_xlfn.XLOOKUP(Table4[[#This Row],[Customer ID]],Table1[[#This Row],[Customer ID]],Table1[[#This Row],[TITLE]],0)</f>
        <v>Ms</v>
      </c>
      <c r="C1713" t="str" cm="1">
        <f t="array" ref="C1713">_xlfn.XLOOKUP(Table4[[#This Row],[Customer ID]],Table1[[#All],[Customer ID]],Table1[[#All],[FIRST NAME]],0)</f>
        <v>Cynthia</v>
      </c>
      <c r="D1713" t="str" cm="1">
        <f t="array" ref="D1713">_xlfn.XLOOKUP(Table4[[#This Row],[Customer ID]],Table1[[#All],[Customer ID]],Table1[[#All],[LAST NAME]],0)</f>
        <v>Bartus</v>
      </c>
      <c r="E1713" s="5" cm="1">
        <f t="array" ref="E1713">_xlfn.XLOOKUP(Table4[[#This Row],[Customer ID]],Table3[[#All],[Customer ID]],Table3[[#All],[Date of Birth]],0)</f>
        <v>32830</v>
      </c>
      <c r="F1713" cm="1">
        <f t="array" ref="F1713">_xlfn.XLOOKUP(Table4[[#This Row],[Customer ID]],Table3[[#All],[Customer ID]],Table3[[#All],[Age]],0)</f>
        <v>33</v>
      </c>
      <c r="G1713" cm="1">
        <f t="array" ref="G1713">_xlfn.XLOOKUP(Table4[[#This Row],[Customer ID]],Table3[[#All],[Customer ID]],Table3[[#All],[Children]],0)</f>
        <v>2</v>
      </c>
      <c r="H1713" cm="1">
        <f t="array" ref="H1713">_xlfn.XLOOKUP(Table4[[#This Row],[Customer ID]],Table2[[#All],[Customer ID]],Table2[[#All],[BMI]],0)</f>
        <v>32.9</v>
      </c>
      <c r="I1713" cm="1">
        <f t="array" ref="I1713">_xlfn.XLOOKUP(Table4[[#This Row],[Customer ID]],Table2[[#All],[Customer ID]],Table2[[#All],[HBA1C]],0)</f>
        <v>4.3499999999999996</v>
      </c>
      <c r="J1713" t="str">
        <f>_xlfn.XLOOKUP(Table4[[#This Row],[Customer ID]], 'Medical Examination'!A:A, 'Medical Examination'!D:D)</f>
        <v>No</v>
      </c>
      <c r="K1713" t="str">
        <f>_xlfn.XLOOKUP(Table4[[#This Row],[Customer ID]], 'Medical Examination'!A:A, 'Medical Examination'!E:E)</f>
        <v>No</v>
      </c>
      <c r="L1713" t="str">
        <f>_xlfn.XLOOKUP(Table4[[#This Row],[Customer ID]], 'Medical Examination'!A:A, 'Medical Examination'!F:F)</f>
        <v>No</v>
      </c>
      <c r="M1713">
        <f>_xlfn.XLOOKUP(Table4[[#This Row],[Customer ID]], 'Medical Examination'!A:A, 'Medical Examination'!G:G)</f>
        <v>0</v>
      </c>
      <c r="N1713" t="str">
        <f>_xlfn.XLOOKUP(Table4[[#This Row],[Customer ID]], 'Medical Examination'!A:A, 'Medical Examination'!H:H)</f>
        <v>No</v>
      </c>
      <c r="O1713" t="str">
        <f>_xlfn.XLOOKUP(Table4[[#This Row],[Customer ID]], 'Medical Examination'!A:A, 'Medical Examination'!I:I)</f>
        <v>Normal</v>
      </c>
      <c r="P1713" t="str">
        <f>_xlfn.XLOOKUP(Table4[[#This Row],[Customer ID]], 'Medical Examination'!A:A, 'Medical Examination'!J:J)</f>
        <v>Obesity</v>
      </c>
      <c r="Q1713" s="1">
        <f>_xlfn.XLOOKUP(Table4[[#This Row],[Customer ID]], Hospitalisation!A:A, Hospitalisation!E:E)</f>
        <v>5375.04</v>
      </c>
      <c r="R1713" t="str">
        <f>_xlfn.XLOOKUP(Table4[[#This Row],[Customer ID]], Hospitalisation!A:A, Hospitalisation!F:F)</f>
        <v>Tier - 2</v>
      </c>
      <c r="S1713" t="str">
        <f>_xlfn.XLOOKUP(Table4[[#This Row],[Customer ID]], Hospitalisation!A:A, Hospitalisation!G:G)</f>
        <v>Tier - 1</v>
      </c>
      <c r="T1713" t="str">
        <f>_xlfn.XLOOKUP(Table4[[#This Row],[Customer ID]], Hospitalisation!A:A, Hospitalisation!H:H)</f>
        <v>R1011</v>
      </c>
      <c r="U1713" t="str" cm="1">
        <f t="array" ref="U1713">_xlfn.IFS(Table4[[#This Row],[Age]]&lt;=29,"Youth",Table4[[#This Row],[Age]]&lt;=49,"Adults",Table4[[#This Row],[Age]]&gt;=50,"Senior")</f>
        <v>Adults</v>
      </c>
    </row>
    <row r="1714" spans="1:21">
      <c r="A1714" t="s">
        <v>4443</v>
      </c>
      <c r="B1714" t="str">
        <f>_xlfn.XLOOKUP(Table4[[#This Row],[Customer ID]],Table1[[#This Row],[Customer ID]],Table1[[#This Row],[TITLE]],0)</f>
        <v>Mr</v>
      </c>
      <c r="C1714" t="str" cm="1">
        <f t="array" ref="C1714">_xlfn.XLOOKUP(Table4[[#This Row],[Customer ID]],Table1[[#All],[Customer ID]],Table1[[#All],[FIRST NAME]],0)</f>
        <v>Tyler</v>
      </c>
      <c r="D1714" t="str" cm="1">
        <f t="array" ref="D1714">_xlfn.XLOOKUP(Table4[[#This Row],[Customer ID]],Table1[[#All],[Customer ID]],Table1[[#All],[LAST NAME]],0)</f>
        <v>Stevens</v>
      </c>
      <c r="E1714" s="5" cm="1">
        <f t="array" ref="E1714">_xlfn.XLOOKUP(Table4[[#This Row],[Customer ID]],Table3[[#All],[Customer ID]],Table3[[#All],[Date of Birth]],0)</f>
        <v>31564</v>
      </c>
      <c r="F1714" cm="1">
        <f t="array" ref="F1714">_xlfn.XLOOKUP(Table4[[#This Row],[Customer ID]],Table3[[#All],[Customer ID]],Table3[[#All],[Age]],0)</f>
        <v>37</v>
      </c>
      <c r="G1714" cm="1">
        <f t="array" ref="G1714">_xlfn.XLOOKUP(Table4[[#This Row],[Customer ID]],Table3[[#All],[Customer ID]],Table3[[#All],[Children]],0)</f>
        <v>1</v>
      </c>
      <c r="H1714" cm="1">
        <f t="array" ref="H1714">_xlfn.XLOOKUP(Table4[[#This Row],[Customer ID]],Table2[[#All],[Customer ID]],Table2[[#All],[BMI]],0)</f>
        <v>30.875</v>
      </c>
      <c r="I1714" cm="1">
        <f t="array" ref="I1714">_xlfn.XLOOKUP(Table4[[#This Row],[Customer ID]],Table2[[#All],[Customer ID]],Table2[[#All],[HBA1C]],0)</f>
        <v>9.5399999999999991</v>
      </c>
      <c r="J1714" t="str">
        <f>_xlfn.XLOOKUP(Table4[[#This Row],[Customer ID]], 'Medical Examination'!A:A, 'Medical Examination'!D:D)</f>
        <v>Yes</v>
      </c>
      <c r="K1714" t="str">
        <f>_xlfn.XLOOKUP(Table4[[#This Row],[Customer ID]], 'Medical Examination'!A:A, 'Medical Examination'!E:E)</f>
        <v>No</v>
      </c>
      <c r="L1714" t="str">
        <f>_xlfn.XLOOKUP(Table4[[#This Row],[Customer ID]], 'Medical Examination'!A:A, 'Medical Examination'!F:F)</f>
        <v>No</v>
      </c>
      <c r="M1714">
        <f>_xlfn.XLOOKUP(Table4[[#This Row],[Customer ID]], 'Medical Examination'!A:A, 'Medical Examination'!G:G)</f>
        <v>1</v>
      </c>
      <c r="N1714" t="str">
        <f>_xlfn.XLOOKUP(Table4[[#This Row],[Customer ID]], 'Medical Examination'!A:A, 'Medical Examination'!H:H)</f>
        <v>No</v>
      </c>
      <c r="O1714" t="str">
        <f>_xlfn.XLOOKUP(Table4[[#This Row],[Customer ID]], 'Medical Examination'!A:A, 'Medical Examination'!I:I)</f>
        <v>Diabetes</v>
      </c>
      <c r="P1714" t="str">
        <f>_xlfn.XLOOKUP(Table4[[#This Row],[Customer ID]], 'Medical Examination'!A:A, 'Medical Examination'!J:J)</f>
        <v>Obesity</v>
      </c>
      <c r="Q1714" s="1">
        <f>_xlfn.XLOOKUP(Table4[[#This Row],[Customer ID]], Hospitalisation!A:A, Hospitalisation!E:E)</f>
        <v>5373.36</v>
      </c>
      <c r="R1714" t="str">
        <f>_xlfn.XLOOKUP(Table4[[#This Row],[Customer ID]], Hospitalisation!A:A, Hospitalisation!F:F)</f>
        <v>Tier - 2</v>
      </c>
      <c r="S1714" t="str">
        <f>_xlfn.XLOOKUP(Table4[[#This Row],[Customer ID]], Hospitalisation!A:A, Hospitalisation!G:G)</f>
        <v>Tier - 2</v>
      </c>
      <c r="T1714" t="str">
        <f>_xlfn.XLOOKUP(Table4[[#This Row],[Customer ID]], Hospitalisation!A:A, Hospitalisation!H:H)</f>
        <v>R1012</v>
      </c>
      <c r="U1714" t="str" cm="1">
        <f t="array" ref="U1714">_xlfn.IFS(Table4[[#This Row],[Age]]&lt;=29,"Youth",Table4[[#This Row],[Age]]&lt;=49,"Adults",Table4[[#This Row],[Age]]&gt;=50,"Senior")</f>
        <v>Adults</v>
      </c>
    </row>
    <row r="1715" spans="1:21">
      <c r="A1715" t="s">
        <v>4445</v>
      </c>
      <c r="B1715" t="str">
        <f>_xlfn.XLOOKUP(Table4[[#This Row],[Customer ID]],Table1[[#This Row],[Customer ID]],Table1[[#This Row],[TITLE]],0)</f>
        <v>Ms</v>
      </c>
      <c r="C1715" t="str" cm="1">
        <f t="array" ref="C1715">_xlfn.XLOOKUP(Table4[[#This Row],[Customer ID]],Table1[[#All],[Customer ID]],Table1[[#All],[FIRST NAME]],0)</f>
        <v>Holly J</v>
      </c>
      <c r="D1715" t="str" cm="1">
        <f t="array" ref="D1715">_xlfn.XLOOKUP(Table4[[#This Row],[Customer ID]],Table1[[#All],[Customer ID]],Table1[[#All],[LAST NAME]],0)</f>
        <v>Rich</v>
      </c>
      <c r="E1715" s="5" cm="1">
        <f t="array" ref="E1715">_xlfn.XLOOKUP(Table4[[#This Row],[Customer ID]],Table3[[#All],[Customer ID]],Table3[[#All],[Date of Birth]],0)</f>
        <v>34675</v>
      </c>
      <c r="F1715" cm="1">
        <f t="array" ref="F1715">_xlfn.XLOOKUP(Table4[[#This Row],[Customer ID]],Table3[[#All],[Customer ID]],Table3[[#All],[Age]],0)</f>
        <v>28</v>
      </c>
      <c r="G1715" cm="1">
        <f t="array" ref="G1715">_xlfn.XLOOKUP(Table4[[#This Row],[Customer ID]],Table3[[#All],[Customer ID]],Table3[[#All],[Children]],0)</f>
        <v>0</v>
      </c>
      <c r="H1715" cm="1">
        <f t="array" ref="H1715">_xlfn.XLOOKUP(Table4[[#This Row],[Customer ID]],Table2[[#All],[Customer ID]],Table2[[#All],[BMI]],0)</f>
        <v>32.64</v>
      </c>
      <c r="I1715" cm="1">
        <f t="array" ref="I1715">_xlfn.XLOOKUP(Table4[[#This Row],[Customer ID]],Table2[[#All],[Customer ID]],Table2[[#All],[HBA1C]],0)</f>
        <v>5.91</v>
      </c>
      <c r="J1715" t="str">
        <f>_xlfn.XLOOKUP(Table4[[#This Row],[Customer ID]], 'Medical Examination'!A:A, 'Medical Examination'!D:D)</f>
        <v>No</v>
      </c>
      <c r="K1715" t="str">
        <f>_xlfn.XLOOKUP(Table4[[#This Row],[Customer ID]], 'Medical Examination'!A:A, 'Medical Examination'!E:E)</f>
        <v>No</v>
      </c>
      <c r="L1715" t="str">
        <f>_xlfn.XLOOKUP(Table4[[#This Row],[Customer ID]], 'Medical Examination'!A:A, 'Medical Examination'!F:F)</f>
        <v>No</v>
      </c>
      <c r="M1715">
        <f>_xlfn.XLOOKUP(Table4[[#This Row],[Customer ID]], 'Medical Examination'!A:A, 'Medical Examination'!G:G)</f>
        <v>0</v>
      </c>
      <c r="N1715" t="str">
        <f>_xlfn.XLOOKUP(Table4[[#This Row],[Customer ID]], 'Medical Examination'!A:A, 'Medical Examination'!H:H)</f>
        <v>No</v>
      </c>
      <c r="O1715" t="str">
        <f>_xlfn.XLOOKUP(Table4[[#This Row],[Customer ID]], 'Medical Examination'!A:A, 'Medical Examination'!I:I)</f>
        <v>Prediabetes</v>
      </c>
      <c r="P1715" t="str">
        <f>_xlfn.XLOOKUP(Table4[[#This Row],[Customer ID]], 'Medical Examination'!A:A, 'Medical Examination'!J:J)</f>
        <v>Obesity</v>
      </c>
      <c r="Q1715" s="1">
        <f>_xlfn.XLOOKUP(Table4[[#This Row],[Customer ID]], Hospitalisation!A:A, Hospitalisation!E:E)</f>
        <v>5364.66</v>
      </c>
      <c r="R1715" t="str">
        <f>_xlfn.XLOOKUP(Table4[[#This Row],[Customer ID]], Hospitalisation!A:A, Hospitalisation!F:F)</f>
        <v>Tier - 2</v>
      </c>
      <c r="S1715" t="str">
        <f>_xlfn.XLOOKUP(Table4[[#This Row],[Customer ID]], Hospitalisation!A:A, Hospitalisation!G:G)</f>
        <v>Tier - 1</v>
      </c>
      <c r="T1715" t="str">
        <f>_xlfn.XLOOKUP(Table4[[#This Row],[Customer ID]], Hospitalisation!A:A, Hospitalisation!H:H)</f>
        <v>R1011</v>
      </c>
      <c r="U1715" t="str" cm="1">
        <f t="array" ref="U1715">_xlfn.IFS(Table4[[#This Row],[Age]]&lt;=29,"Youth",Table4[[#This Row],[Age]]&lt;=49,"Adults",Table4[[#This Row],[Age]]&gt;=50,"Senior")</f>
        <v>Youth</v>
      </c>
    </row>
    <row r="1716" spans="1:21">
      <c r="A1716" t="s">
        <v>4447</v>
      </c>
      <c r="B1716" t="str">
        <f>_xlfn.XLOOKUP(Table4[[#This Row],[Customer ID]],Table1[[#This Row],[Customer ID]],Table1[[#This Row],[TITLE]],0)</f>
        <v>Ms</v>
      </c>
      <c r="C1716" t="str" cm="1">
        <f t="array" ref="C1716">_xlfn.XLOOKUP(Table4[[#This Row],[Customer ID]],Table1[[#All],[Customer ID]],Table1[[#All],[FIRST NAME]],0)</f>
        <v>Kristen</v>
      </c>
      <c r="D1716" t="str" cm="1">
        <f t="array" ref="D1716">_xlfn.XLOOKUP(Table4[[#This Row],[Customer ID]],Table1[[#All],[Customer ID]],Table1[[#All],[LAST NAME]],0)</f>
        <v>Fayter</v>
      </c>
      <c r="E1716" s="5" cm="1">
        <f t="array" ref="E1716">_xlfn.XLOOKUP(Table4[[#This Row],[Customer ID]],Table3[[#All],[Customer ID]],Table3[[#All],[Date of Birth]],0)</f>
        <v>32819</v>
      </c>
      <c r="F1716" cm="1">
        <f t="array" ref="F1716">_xlfn.XLOOKUP(Table4[[#This Row],[Customer ID]],Table3[[#All],[Customer ID]],Table3[[#All],[Age]],0)</f>
        <v>33</v>
      </c>
      <c r="G1716" cm="1">
        <f t="array" ref="G1716">_xlfn.XLOOKUP(Table4[[#This Row],[Customer ID]],Table3[[#All],[Customer ID]],Table3[[#All],[Children]],0)</f>
        <v>1</v>
      </c>
      <c r="H1716" cm="1">
        <f t="array" ref="H1716">_xlfn.XLOOKUP(Table4[[#This Row],[Customer ID]],Table2[[#All],[Customer ID]],Table2[[#All],[BMI]],0)</f>
        <v>22.135000000000002</v>
      </c>
      <c r="I1716" cm="1">
        <f t="array" ref="I1716">_xlfn.XLOOKUP(Table4[[#This Row],[Customer ID]],Table2[[#All],[Customer ID]],Table2[[#All],[HBA1C]],0)</f>
        <v>5.0999999999999996</v>
      </c>
      <c r="J1716" t="str">
        <f>_xlfn.XLOOKUP(Table4[[#This Row],[Customer ID]], 'Medical Examination'!A:A, 'Medical Examination'!D:D)</f>
        <v>No</v>
      </c>
      <c r="K1716" t="str">
        <f>_xlfn.XLOOKUP(Table4[[#This Row],[Customer ID]], 'Medical Examination'!A:A, 'Medical Examination'!E:E)</f>
        <v>No</v>
      </c>
      <c r="L1716" t="str">
        <f>_xlfn.XLOOKUP(Table4[[#This Row],[Customer ID]], 'Medical Examination'!A:A, 'Medical Examination'!F:F)</f>
        <v>No</v>
      </c>
      <c r="M1716">
        <f>_xlfn.XLOOKUP(Table4[[#This Row],[Customer ID]], 'Medical Examination'!A:A, 'Medical Examination'!G:G)</f>
        <v>0</v>
      </c>
      <c r="N1716" t="str">
        <f>_xlfn.XLOOKUP(Table4[[#This Row],[Customer ID]], 'Medical Examination'!A:A, 'Medical Examination'!H:H)</f>
        <v>No</v>
      </c>
      <c r="O1716" t="str">
        <f>_xlfn.XLOOKUP(Table4[[#This Row],[Customer ID]], 'Medical Examination'!A:A, 'Medical Examination'!I:I)</f>
        <v>Normal</v>
      </c>
      <c r="P1716" t="str">
        <f>_xlfn.XLOOKUP(Table4[[#This Row],[Customer ID]], 'Medical Examination'!A:A, 'Medical Examination'!J:J)</f>
        <v>Normal Weight</v>
      </c>
      <c r="Q1716" s="1">
        <f>_xlfn.XLOOKUP(Table4[[#This Row],[Customer ID]], Hospitalisation!A:A, Hospitalisation!E:E)</f>
        <v>5354.07</v>
      </c>
      <c r="R1716" t="str">
        <f>_xlfn.XLOOKUP(Table4[[#This Row],[Customer ID]], Hospitalisation!A:A, Hospitalisation!F:F)</f>
        <v>Tier - 2</v>
      </c>
      <c r="S1716" t="str">
        <f>_xlfn.XLOOKUP(Table4[[#This Row],[Customer ID]], Hospitalisation!A:A, Hospitalisation!G:G)</f>
        <v>Tier - 3</v>
      </c>
      <c r="T1716" t="str">
        <f>_xlfn.XLOOKUP(Table4[[#This Row],[Customer ID]], Hospitalisation!A:A, Hospitalisation!H:H)</f>
        <v>R1024</v>
      </c>
      <c r="U1716" t="str" cm="1">
        <f t="array" ref="U1716">_xlfn.IFS(Table4[[#This Row],[Age]]&lt;=29,"Youth",Table4[[#This Row],[Age]]&lt;=49,"Adults",Table4[[#This Row],[Age]]&gt;=50,"Senior")</f>
        <v>Adults</v>
      </c>
    </row>
    <row r="1717" spans="1:21">
      <c r="A1717" t="s">
        <v>4449</v>
      </c>
      <c r="B1717" t="str">
        <f>_xlfn.XLOOKUP(Table4[[#This Row],[Customer ID]],Table1[[#This Row],[Customer ID]],Table1[[#This Row],[TITLE]],0)</f>
        <v>Mr</v>
      </c>
      <c r="C1717" t="str" cm="1">
        <f t="array" ref="C1717">_xlfn.XLOOKUP(Table4[[#This Row],[Customer ID]],Table1[[#All],[Customer ID]],Table1[[#All],[FIRST NAME]],0)</f>
        <v>Thomas</v>
      </c>
      <c r="D1717" t="str" cm="1">
        <f t="array" ref="D1717">_xlfn.XLOOKUP(Table4[[#This Row],[Customer ID]],Table1[[#All],[Customer ID]],Table1[[#All],[LAST NAME]],0)</f>
        <v>Parise</v>
      </c>
      <c r="E1717" s="5" cm="1">
        <f t="array" ref="E1717">_xlfn.XLOOKUP(Table4[[#This Row],[Customer ID]],Table3[[#All],[Customer ID]],Table3[[#All],[Date of Birth]],0)</f>
        <v>26648</v>
      </c>
      <c r="F1717" cm="1">
        <f t="array" ref="F1717">_xlfn.XLOOKUP(Table4[[#This Row],[Customer ID]],Table3[[#All],[Customer ID]],Table3[[#All],[Age]],0)</f>
        <v>50</v>
      </c>
      <c r="G1717" cm="1">
        <f t="array" ref="G1717">_xlfn.XLOOKUP(Table4[[#This Row],[Customer ID]],Table3[[#All],[Customer ID]],Table3[[#All],[Children]],0)</f>
        <v>0</v>
      </c>
      <c r="H1717" cm="1">
        <f t="array" ref="H1717">_xlfn.XLOOKUP(Table4[[#This Row],[Customer ID]],Table2[[#All],[Customer ID]],Table2[[#All],[BMI]],0)</f>
        <v>16.53</v>
      </c>
      <c r="I1717" cm="1">
        <f t="array" ref="I1717">_xlfn.XLOOKUP(Table4[[#This Row],[Customer ID]],Table2[[#All],[Customer ID]],Table2[[#All],[HBA1C]],0)</f>
        <v>5.08</v>
      </c>
      <c r="J1717" t="str">
        <f>_xlfn.XLOOKUP(Table4[[#This Row],[Customer ID]], 'Medical Examination'!A:A, 'Medical Examination'!D:D)</f>
        <v>No</v>
      </c>
      <c r="K1717" t="str">
        <f>_xlfn.XLOOKUP(Table4[[#This Row],[Customer ID]], 'Medical Examination'!A:A, 'Medical Examination'!E:E)</f>
        <v>No</v>
      </c>
      <c r="L1717" t="str">
        <f>_xlfn.XLOOKUP(Table4[[#This Row],[Customer ID]], 'Medical Examination'!A:A, 'Medical Examination'!F:F)</f>
        <v>No</v>
      </c>
      <c r="M1717">
        <f>_xlfn.XLOOKUP(Table4[[#This Row],[Customer ID]], 'Medical Examination'!A:A, 'Medical Examination'!G:G)</f>
        <v>2</v>
      </c>
      <c r="N1717" t="str">
        <f>_xlfn.XLOOKUP(Table4[[#This Row],[Customer ID]], 'Medical Examination'!A:A, 'Medical Examination'!H:H)</f>
        <v>No</v>
      </c>
      <c r="O1717" t="str">
        <f>_xlfn.XLOOKUP(Table4[[#This Row],[Customer ID]], 'Medical Examination'!A:A, 'Medical Examination'!I:I)</f>
        <v>Normal</v>
      </c>
      <c r="P1717" t="str">
        <f>_xlfn.XLOOKUP(Table4[[#This Row],[Customer ID]], 'Medical Examination'!A:A, 'Medical Examination'!J:J)</f>
        <v>Underweight</v>
      </c>
      <c r="Q1717" s="1">
        <f>_xlfn.XLOOKUP(Table4[[#This Row],[Customer ID]], Hospitalisation!A:A, Hospitalisation!E:E)</f>
        <v>5344.81</v>
      </c>
      <c r="R1717" t="str">
        <f>_xlfn.XLOOKUP(Table4[[#This Row],[Customer ID]], Hospitalisation!A:A, Hospitalisation!F:F)</f>
        <v>Tier - 2</v>
      </c>
      <c r="S1717" t="str">
        <f>_xlfn.XLOOKUP(Table4[[#This Row],[Customer ID]], Hospitalisation!A:A, Hospitalisation!G:G)</f>
        <v>Tier - 3</v>
      </c>
      <c r="T1717" t="str">
        <f>_xlfn.XLOOKUP(Table4[[#This Row],[Customer ID]], Hospitalisation!A:A, Hospitalisation!H:H)</f>
        <v>R1013</v>
      </c>
      <c r="U1717" t="str" cm="1">
        <f t="array" ref="U1717">_xlfn.IFS(Table4[[#This Row],[Age]]&lt;=29,"Youth",Table4[[#This Row],[Age]]&lt;=49,"Adults",Table4[[#This Row],[Age]]&gt;=50,"Senior")</f>
        <v>Senior</v>
      </c>
    </row>
    <row r="1718" spans="1:21">
      <c r="A1718" t="s">
        <v>4451</v>
      </c>
      <c r="B1718" t="str">
        <f>_xlfn.XLOOKUP(Table4[[#This Row],[Customer ID]],Table1[[#This Row],[Customer ID]],Table1[[#This Row],[TITLE]],0)</f>
        <v>Ms</v>
      </c>
      <c r="C1718" t="str" cm="1">
        <f t="array" ref="C1718">_xlfn.XLOOKUP(Table4[[#This Row],[Customer ID]],Table1[[#All],[Customer ID]],Table1[[#All],[FIRST NAME]],0)</f>
        <v>Tricity M</v>
      </c>
      <c r="D1718" t="str" cm="1">
        <f t="array" ref="D1718">_xlfn.XLOOKUP(Table4[[#This Row],[Customer ID]],Table1[[#All],[Customer ID]],Table1[[#All],[LAST NAME]],0)</f>
        <v>Andrew</v>
      </c>
      <c r="E1718" s="5" cm="1">
        <f t="array" ref="E1718">_xlfn.XLOOKUP(Table4[[#This Row],[Customer ID]],Table3[[#All],[Customer ID]],Table3[[#All],[Date of Birth]],0)</f>
        <v>33478</v>
      </c>
      <c r="F1718" cm="1">
        <f t="array" ref="F1718">_xlfn.XLOOKUP(Table4[[#This Row],[Customer ID]],Table3[[#All],[Customer ID]],Table3[[#All],[Age]],0)</f>
        <v>31</v>
      </c>
      <c r="G1718" cm="1">
        <f t="array" ref="G1718">_xlfn.XLOOKUP(Table4[[#This Row],[Customer ID]],Table3[[#All],[Customer ID]],Table3[[#All],[Children]],0)</f>
        <v>2</v>
      </c>
      <c r="H1718" cm="1">
        <f t="array" ref="H1718">_xlfn.XLOOKUP(Table4[[#This Row],[Customer ID]],Table2[[#All],[Customer ID]],Table2[[#All],[BMI]],0)</f>
        <v>32.774999999999999</v>
      </c>
      <c r="I1718" cm="1">
        <f t="array" ref="I1718">_xlfn.XLOOKUP(Table4[[#This Row],[Customer ID]],Table2[[#All],[Customer ID]],Table2[[#All],[HBA1C]],0)</f>
        <v>4.75</v>
      </c>
      <c r="J1718" t="str">
        <f>_xlfn.XLOOKUP(Table4[[#This Row],[Customer ID]], 'Medical Examination'!A:A, 'Medical Examination'!D:D)</f>
        <v>No</v>
      </c>
      <c r="K1718" t="str">
        <f>_xlfn.XLOOKUP(Table4[[#This Row],[Customer ID]], 'Medical Examination'!A:A, 'Medical Examination'!E:E)</f>
        <v>No</v>
      </c>
      <c r="L1718" t="str">
        <f>_xlfn.XLOOKUP(Table4[[#This Row],[Customer ID]], 'Medical Examination'!A:A, 'Medical Examination'!F:F)</f>
        <v>No</v>
      </c>
      <c r="M1718">
        <f>_xlfn.XLOOKUP(Table4[[#This Row],[Customer ID]], 'Medical Examination'!A:A, 'Medical Examination'!G:G)</f>
        <v>0</v>
      </c>
      <c r="N1718" t="str">
        <f>_xlfn.XLOOKUP(Table4[[#This Row],[Customer ID]], 'Medical Examination'!A:A, 'Medical Examination'!H:H)</f>
        <v>No</v>
      </c>
      <c r="O1718" t="str">
        <f>_xlfn.XLOOKUP(Table4[[#This Row],[Customer ID]], 'Medical Examination'!A:A, 'Medical Examination'!I:I)</f>
        <v>Normal</v>
      </c>
      <c r="P1718" t="str">
        <f>_xlfn.XLOOKUP(Table4[[#This Row],[Customer ID]], 'Medical Examination'!A:A, 'Medical Examination'!J:J)</f>
        <v>Obesity</v>
      </c>
      <c r="Q1718" s="1">
        <f>_xlfn.XLOOKUP(Table4[[#This Row],[Customer ID]], Hospitalisation!A:A, Hospitalisation!E:E)</f>
        <v>5327.4</v>
      </c>
      <c r="R1718" t="str">
        <f>_xlfn.XLOOKUP(Table4[[#This Row],[Customer ID]], Hospitalisation!A:A, Hospitalisation!F:F)</f>
        <v>Tier - 2</v>
      </c>
      <c r="S1718" t="str">
        <f>_xlfn.XLOOKUP(Table4[[#This Row],[Customer ID]], Hospitalisation!A:A, Hospitalisation!G:G)</f>
        <v>Tier - 1</v>
      </c>
      <c r="T1718" t="str">
        <f>_xlfn.XLOOKUP(Table4[[#This Row],[Customer ID]], Hospitalisation!A:A, Hospitalisation!H:H)</f>
        <v>R1012</v>
      </c>
      <c r="U1718" t="str" cm="1">
        <f t="array" ref="U1718">_xlfn.IFS(Table4[[#This Row],[Age]]&lt;=29,"Youth",Table4[[#This Row],[Age]]&lt;=49,"Adults",Table4[[#This Row],[Age]]&gt;=50,"Senior")</f>
        <v>Adults</v>
      </c>
    </row>
    <row r="1719" spans="1:21">
      <c r="A1719" t="s">
        <v>4453</v>
      </c>
      <c r="B1719" t="str">
        <f>_xlfn.XLOOKUP(Table4[[#This Row],[Customer ID]],Table1[[#This Row],[Customer ID]],Table1[[#This Row],[TITLE]],0)</f>
        <v>Ms</v>
      </c>
      <c r="C1719" t="str" cm="1">
        <f t="array" ref="C1719">_xlfn.XLOOKUP(Table4[[#This Row],[Customer ID]],Table1[[#All],[Customer ID]],Table1[[#All],[FIRST NAME]],0)</f>
        <v>Sarah A</v>
      </c>
      <c r="D1719" t="str" cm="1">
        <f t="array" ref="D1719">_xlfn.XLOOKUP(Table4[[#This Row],[Customer ID]],Table1[[#All],[Customer ID]],Table1[[#All],[LAST NAME]],0)</f>
        <v>Gryniewicz</v>
      </c>
      <c r="E1719" s="5" cm="1">
        <f t="array" ref="E1719">_xlfn.XLOOKUP(Table4[[#This Row],[Customer ID]],Table3[[#All],[Customer ID]],Table3[[#All],[Date of Birth]],0)</f>
        <v>33773</v>
      </c>
      <c r="F1719" cm="1">
        <f t="array" ref="F1719">_xlfn.XLOOKUP(Table4[[#This Row],[Customer ID]],Table3[[#All],[Customer ID]],Table3[[#All],[Age]],0)</f>
        <v>30</v>
      </c>
      <c r="G1719" cm="1">
        <f t="array" ref="G1719">_xlfn.XLOOKUP(Table4[[#This Row],[Customer ID]],Table3[[#All],[Customer ID]],Table3[[#All],[Children]],0)</f>
        <v>3</v>
      </c>
      <c r="H1719" cm="1">
        <f t="array" ref="H1719">_xlfn.XLOOKUP(Table4[[#This Row],[Customer ID]],Table2[[#All],[Customer ID]],Table2[[#All],[BMI]],0)</f>
        <v>30.9</v>
      </c>
      <c r="I1719" cm="1">
        <f t="array" ref="I1719">_xlfn.XLOOKUP(Table4[[#This Row],[Customer ID]],Table2[[#All],[Customer ID]],Table2[[#All],[HBA1C]],0)</f>
        <v>6.05</v>
      </c>
      <c r="J1719" t="str">
        <f>_xlfn.XLOOKUP(Table4[[#This Row],[Customer ID]], 'Medical Examination'!A:A, 'Medical Examination'!D:D)</f>
        <v>No</v>
      </c>
      <c r="K1719" t="str">
        <f>_xlfn.XLOOKUP(Table4[[#This Row],[Customer ID]], 'Medical Examination'!A:A, 'Medical Examination'!E:E)</f>
        <v>No</v>
      </c>
      <c r="L1719" t="str">
        <f>_xlfn.XLOOKUP(Table4[[#This Row],[Customer ID]], 'Medical Examination'!A:A, 'Medical Examination'!F:F)</f>
        <v>No</v>
      </c>
      <c r="M1719">
        <f>_xlfn.XLOOKUP(Table4[[#This Row],[Customer ID]], 'Medical Examination'!A:A, 'Medical Examination'!G:G)</f>
        <v>1</v>
      </c>
      <c r="N1719" t="str">
        <f>_xlfn.XLOOKUP(Table4[[#This Row],[Customer ID]], 'Medical Examination'!A:A, 'Medical Examination'!H:H)</f>
        <v>No</v>
      </c>
      <c r="O1719" t="str">
        <f>_xlfn.XLOOKUP(Table4[[#This Row],[Customer ID]], 'Medical Examination'!A:A, 'Medical Examination'!I:I)</f>
        <v>Prediabetes</v>
      </c>
      <c r="P1719" t="str">
        <f>_xlfn.XLOOKUP(Table4[[#This Row],[Customer ID]], 'Medical Examination'!A:A, 'Medical Examination'!J:J)</f>
        <v>Obesity</v>
      </c>
      <c r="Q1719" s="1">
        <f>_xlfn.XLOOKUP(Table4[[#This Row],[Customer ID]], Hospitalisation!A:A, Hospitalisation!E:E)</f>
        <v>5325.65</v>
      </c>
      <c r="R1719" t="str">
        <f>_xlfn.XLOOKUP(Table4[[#This Row],[Customer ID]], Hospitalisation!A:A, Hospitalisation!F:F)</f>
        <v>Tier - 2</v>
      </c>
      <c r="S1719" t="str">
        <f>_xlfn.XLOOKUP(Table4[[#This Row],[Customer ID]], Hospitalisation!A:A, Hospitalisation!G:G)</f>
        <v>Tier - 1</v>
      </c>
      <c r="T1719" t="str">
        <f>_xlfn.XLOOKUP(Table4[[#This Row],[Customer ID]], Hospitalisation!A:A, Hospitalisation!H:H)</f>
        <v>R1011</v>
      </c>
      <c r="U1719" t="str" cm="1">
        <f t="array" ref="U1719">_xlfn.IFS(Table4[[#This Row],[Age]]&lt;=29,"Youth",Table4[[#This Row],[Age]]&lt;=49,"Adults",Table4[[#This Row],[Age]]&gt;=50,"Senior")</f>
        <v>Adults</v>
      </c>
    </row>
    <row r="1720" spans="1:21">
      <c r="A1720" t="s">
        <v>4456</v>
      </c>
      <c r="B1720" t="str">
        <f>_xlfn.XLOOKUP(Table4[[#This Row],[Customer ID]],Table1[[#This Row],[Customer ID]],Table1[[#This Row],[TITLE]],0)</f>
        <v>Ms</v>
      </c>
      <c r="C1720" t="str" cm="1">
        <f t="array" ref="C1720">_xlfn.XLOOKUP(Table4[[#This Row],[Customer ID]],Table1[[#All],[Customer ID]],Table1[[#All],[FIRST NAME]],0)</f>
        <v>Lisa M</v>
      </c>
      <c r="D1720" t="str" cm="1">
        <f t="array" ref="D1720">_xlfn.XLOOKUP(Table4[[#This Row],[Customer ID]],Table1[[#All],[Customer ID]],Table1[[#All],[LAST NAME]],0)</f>
        <v>Panora</v>
      </c>
      <c r="E1720" s="5" cm="1">
        <f t="array" ref="E1720">_xlfn.XLOOKUP(Table4[[#This Row],[Customer ID]],Table3[[#All],[Customer ID]],Table3[[#All],[Date of Birth]],0)</f>
        <v>27274</v>
      </c>
      <c r="F1720" cm="1">
        <f t="array" ref="F1720">_xlfn.XLOOKUP(Table4[[#This Row],[Customer ID]],Table3[[#All],[Customer ID]],Table3[[#All],[Age]],0)</f>
        <v>48</v>
      </c>
      <c r="G1720" cm="1">
        <f t="array" ref="G1720">_xlfn.XLOOKUP(Table4[[#This Row],[Customer ID]],Table3[[#All],[Customer ID]],Table3[[#All],[Children]],0)</f>
        <v>0</v>
      </c>
      <c r="H1720" cm="1">
        <f t="array" ref="H1720">_xlfn.XLOOKUP(Table4[[#This Row],[Customer ID]],Table2[[#All],[Customer ID]],Table2[[#All],[BMI]],0)</f>
        <v>15.58</v>
      </c>
      <c r="I1720" cm="1">
        <f t="array" ref="I1720">_xlfn.XLOOKUP(Table4[[#This Row],[Customer ID]],Table2[[#All],[Customer ID]],Table2[[#All],[HBA1C]],0)</f>
        <v>11.56</v>
      </c>
      <c r="J1720" t="str">
        <f>_xlfn.XLOOKUP(Table4[[#This Row],[Customer ID]], 'Medical Examination'!A:A, 'Medical Examination'!D:D)</f>
        <v>No</v>
      </c>
      <c r="K1720" t="str">
        <f>_xlfn.XLOOKUP(Table4[[#This Row],[Customer ID]], 'Medical Examination'!A:A, 'Medical Examination'!E:E)</f>
        <v>No</v>
      </c>
      <c r="L1720" t="str">
        <f>_xlfn.XLOOKUP(Table4[[#This Row],[Customer ID]], 'Medical Examination'!A:A, 'Medical Examination'!F:F)</f>
        <v>No</v>
      </c>
      <c r="M1720">
        <f>_xlfn.XLOOKUP(Table4[[#This Row],[Customer ID]], 'Medical Examination'!A:A, 'Medical Examination'!G:G)</f>
        <v>0</v>
      </c>
      <c r="N1720" t="str">
        <f>_xlfn.XLOOKUP(Table4[[#This Row],[Customer ID]], 'Medical Examination'!A:A, 'Medical Examination'!H:H)</f>
        <v>No</v>
      </c>
      <c r="O1720" t="str">
        <f>_xlfn.XLOOKUP(Table4[[#This Row],[Customer ID]], 'Medical Examination'!A:A, 'Medical Examination'!I:I)</f>
        <v>Diabetes</v>
      </c>
      <c r="P1720" t="str">
        <f>_xlfn.XLOOKUP(Table4[[#This Row],[Customer ID]], 'Medical Examination'!A:A, 'Medical Examination'!J:J)</f>
        <v>Underweight</v>
      </c>
      <c r="Q1720" s="1">
        <f>_xlfn.XLOOKUP(Table4[[#This Row],[Customer ID]], Hospitalisation!A:A, Hospitalisation!E:E)</f>
        <v>5322.24</v>
      </c>
      <c r="R1720" t="str">
        <f>_xlfn.XLOOKUP(Table4[[#This Row],[Customer ID]], Hospitalisation!A:A, Hospitalisation!F:F)</f>
        <v>Tier - 2</v>
      </c>
      <c r="S1720" t="str">
        <f>_xlfn.XLOOKUP(Table4[[#This Row],[Customer ID]], Hospitalisation!A:A, Hospitalisation!G:G)</f>
        <v>Tier - 1</v>
      </c>
      <c r="T1720" t="str">
        <f>_xlfn.XLOOKUP(Table4[[#This Row],[Customer ID]], Hospitalisation!A:A, Hospitalisation!H:H)</f>
        <v>R1012</v>
      </c>
      <c r="U1720" t="str" cm="1">
        <f t="array" ref="U1720">_xlfn.IFS(Table4[[#This Row],[Age]]&lt;=29,"Youth",Table4[[#This Row],[Age]]&lt;=49,"Adults",Table4[[#This Row],[Age]]&gt;=50,"Senior")</f>
        <v>Adults</v>
      </c>
    </row>
    <row r="1721" spans="1:21">
      <c r="A1721" t="s">
        <v>4458</v>
      </c>
      <c r="B1721" t="str">
        <f>_xlfn.XLOOKUP(Table4[[#This Row],[Customer ID]],Table1[[#This Row],[Customer ID]],Table1[[#This Row],[TITLE]],0)</f>
        <v>Ms</v>
      </c>
      <c r="C1721" t="str" cm="1">
        <f t="array" ref="C1721">_xlfn.XLOOKUP(Table4[[#This Row],[Customer ID]],Table1[[#All],[Customer ID]],Table1[[#All],[FIRST NAME]],0)</f>
        <v>Tracy A</v>
      </c>
      <c r="D1721" t="str" cm="1">
        <f t="array" ref="D1721">_xlfn.XLOOKUP(Table4[[#This Row],[Customer ID]],Table1[[#All],[Customer ID]],Table1[[#All],[LAST NAME]],0)</f>
        <v>Woodward</v>
      </c>
      <c r="E1721" s="5" cm="1">
        <f t="array" ref="E1721">_xlfn.XLOOKUP(Table4[[#This Row],[Customer ID]],Table3[[#All],[Customer ID]],Table3[[#All],[Date of Birth]],0)</f>
        <v>34651</v>
      </c>
      <c r="F1721" cm="1">
        <f t="array" ref="F1721">_xlfn.XLOOKUP(Table4[[#This Row],[Customer ID]],Table3[[#All],[Customer ID]],Table3[[#All],[Age]],0)</f>
        <v>28</v>
      </c>
      <c r="G1721" cm="1">
        <f t="array" ref="G1721">_xlfn.XLOOKUP(Table4[[#This Row],[Customer ID]],Table3[[#All],[Customer ID]],Table3[[#All],[Children]],0)</f>
        <v>3</v>
      </c>
      <c r="H1721" cm="1">
        <f t="array" ref="H1721">_xlfn.XLOOKUP(Table4[[#This Row],[Customer ID]],Table2[[#All],[Customer ID]],Table2[[#All],[BMI]],0)</f>
        <v>26.315000000000001</v>
      </c>
      <c r="I1721" cm="1">
        <f t="array" ref="I1721">_xlfn.XLOOKUP(Table4[[#This Row],[Customer ID]],Table2[[#All],[Customer ID]],Table2[[#All],[HBA1C]],0)</f>
        <v>5.76</v>
      </c>
      <c r="J1721" t="str">
        <f>_xlfn.XLOOKUP(Table4[[#This Row],[Customer ID]], 'Medical Examination'!A:A, 'Medical Examination'!D:D)</f>
        <v>No</v>
      </c>
      <c r="K1721" t="str">
        <f>_xlfn.XLOOKUP(Table4[[#This Row],[Customer ID]], 'Medical Examination'!A:A, 'Medical Examination'!E:E)</f>
        <v>No</v>
      </c>
      <c r="L1721" t="str">
        <f>_xlfn.XLOOKUP(Table4[[#This Row],[Customer ID]], 'Medical Examination'!A:A, 'Medical Examination'!F:F)</f>
        <v>No</v>
      </c>
      <c r="M1721">
        <f>_xlfn.XLOOKUP(Table4[[#This Row],[Customer ID]], 'Medical Examination'!A:A, 'Medical Examination'!G:G)</f>
        <v>0</v>
      </c>
      <c r="N1721" t="str">
        <f>_xlfn.XLOOKUP(Table4[[#This Row],[Customer ID]], 'Medical Examination'!A:A, 'Medical Examination'!H:H)</f>
        <v>No</v>
      </c>
      <c r="O1721" t="str">
        <f>_xlfn.XLOOKUP(Table4[[#This Row],[Customer ID]], 'Medical Examination'!A:A, 'Medical Examination'!I:I)</f>
        <v>Prediabetes</v>
      </c>
      <c r="P1721" t="str">
        <f>_xlfn.XLOOKUP(Table4[[#This Row],[Customer ID]], 'Medical Examination'!A:A, 'Medical Examination'!J:J)</f>
        <v>Overweight</v>
      </c>
      <c r="Q1721" s="1">
        <f>_xlfn.XLOOKUP(Table4[[#This Row],[Customer ID]], Hospitalisation!A:A, Hospitalisation!E:E)</f>
        <v>5312.17</v>
      </c>
      <c r="R1721" t="str">
        <f>_xlfn.XLOOKUP(Table4[[#This Row],[Customer ID]], Hospitalisation!A:A, Hospitalisation!F:F)</f>
        <v>Tier - 2</v>
      </c>
      <c r="S1721" t="str">
        <f>_xlfn.XLOOKUP(Table4[[#This Row],[Customer ID]], Hospitalisation!A:A, Hospitalisation!G:G)</f>
        <v>Tier - 2</v>
      </c>
      <c r="T1721" t="str">
        <f>_xlfn.XLOOKUP(Table4[[#This Row],[Customer ID]], Hospitalisation!A:A, Hospitalisation!H:H)</f>
        <v>R1012</v>
      </c>
      <c r="U1721" t="str" cm="1">
        <f t="array" ref="U1721">_xlfn.IFS(Table4[[#This Row],[Age]]&lt;=29,"Youth",Table4[[#This Row],[Age]]&lt;=49,"Adults",Table4[[#This Row],[Age]]&gt;=50,"Senior")</f>
        <v>Youth</v>
      </c>
    </row>
    <row r="1722" spans="1:21">
      <c r="A1722" t="s">
        <v>4460</v>
      </c>
      <c r="B1722" t="str">
        <f>_xlfn.XLOOKUP(Table4[[#This Row],[Customer ID]],Table1[[#This Row],[Customer ID]],Table1[[#This Row],[TITLE]],0)</f>
        <v>Mr</v>
      </c>
      <c r="C1722" t="str" cm="1">
        <f t="array" ref="C1722">_xlfn.XLOOKUP(Table4[[#This Row],[Customer ID]],Table1[[#All],[Customer ID]],Table1[[#All],[FIRST NAME]],0)</f>
        <v>Patrick</v>
      </c>
      <c r="D1722" t="str" cm="1">
        <f t="array" ref="D1722">_xlfn.XLOOKUP(Table4[[#This Row],[Customer ID]],Table1[[#All],[Customer ID]],Table1[[#All],[LAST NAME]],0)</f>
        <v>Lambe</v>
      </c>
      <c r="E1722" s="5" cm="1">
        <f t="array" ref="E1722">_xlfn.XLOOKUP(Table4[[#This Row],[Customer ID]],Table3[[#All],[Customer ID]],Table3[[#All],[Date of Birth]],0)</f>
        <v>36778</v>
      </c>
      <c r="F1722" cm="1">
        <f t="array" ref="F1722">_xlfn.XLOOKUP(Table4[[#This Row],[Customer ID]],Table3[[#All],[Customer ID]],Table3[[#All],[Age]],0)</f>
        <v>22</v>
      </c>
      <c r="G1722" cm="1">
        <f t="array" ref="G1722">_xlfn.XLOOKUP(Table4[[#This Row],[Customer ID]],Table3[[#All],[Customer ID]],Table3[[#All],[Children]],0)</f>
        <v>0</v>
      </c>
      <c r="H1722" cm="1">
        <f t="array" ref="H1722">_xlfn.XLOOKUP(Table4[[#This Row],[Customer ID]],Table2[[#All],[Customer ID]],Table2[[#All],[BMI]],0)</f>
        <v>35.61</v>
      </c>
      <c r="I1722" cm="1">
        <f t="array" ref="I1722">_xlfn.XLOOKUP(Table4[[#This Row],[Customer ID]],Table2[[#All],[Customer ID]],Table2[[#All],[HBA1C]],0)</f>
        <v>5.65</v>
      </c>
      <c r="J1722" t="str">
        <f>_xlfn.XLOOKUP(Table4[[#This Row],[Customer ID]], 'Medical Examination'!A:A, 'Medical Examination'!D:D)</f>
        <v>No</v>
      </c>
      <c r="K1722" t="str">
        <f>_xlfn.XLOOKUP(Table4[[#This Row],[Customer ID]], 'Medical Examination'!A:A, 'Medical Examination'!E:E)</f>
        <v>Yes</v>
      </c>
      <c r="L1722" t="str">
        <f>_xlfn.XLOOKUP(Table4[[#This Row],[Customer ID]], 'Medical Examination'!A:A, 'Medical Examination'!F:F)</f>
        <v>No</v>
      </c>
      <c r="M1722">
        <f>_xlfn.XLOOKUP(Table4[[#This Row],[Customer ID]], 'Medical Examination'!A:A, 'Medical Examination'!G:G)</f>
        <v>1</v>
      </c>
      <c r="N1722" t="str">
        <f>_xlfn.XLOOKUP(Table4[[#This Row],[Customer ID]], 'Medical Examination'!A:A, 'Medical Examination'!H:H)</f>
        <v>No</v>
      </c>
      <c r="O1722" t="str">
        <f>_xlfn.XLOOKUP(Table4[[#This Row],[Customer ID]], 'Medical Examination'!A:A, 'Medical Examination'!I:I)</f>
        <v>Normal</v>
      </c>
      <c r="P1722" t="str">
        <f>_xlfn.XLOOKUP(Table4[[#This Row],[Customer ID]], 'Medical Examination'!A:A, 'Medical Examination'!J:J)</f>
        <v>Obesity</v>
      </c>
      <c r="Q1722" s="1">
        <f>_xlfn.XLOOKUP(Table4[[#This Row],[Customer ID]], Hospitalisation!A:A, Hospitalisation!E:E)</f>
        <v>5306.7</v>
      </c>
      <c r="R1722" t="str">
        <f>_xlfn.XLOOKUP(Table4[[#This Row],[Customer ID]], Hospitalisation!A:A, Hospitalisation!F:F)</f>
        <v>Tier - 2</v>
      </c>
      <c r="S1722" t="str">
        <f>_xlfn.XLOOKUP(Table4[[#This Row],[Customer ID]], Hospitalisation!A:A, Hospitalisation!G:G)</f>
        <v>Tier - 3</v>
      </c>
      <c r="T1722" t="str">
        <f>_xlfn.XLOOKUP(Table4[[#This Row],[Customer ID]], Hospitalisation!A:A, Hospitalisation!H:H)</f>
        <v>R1012</v>
      </c>
      <c r="U1722" t="str" cm="1">
        <f t="array" ref="U1722">_xlfn.IFS(Table4[[#This Row],[Age]]&lt;=29,"Youth",Table4[[#This Row],[Age]]&lt;=49,"Adults",Table4[[#This Row],[Age]]&gt;=50,"Senior")</f>
        <v>Youth</v>
      </c>
    </row>
    <row r="1723" spans="1:21">
      <c r="A1723" t="s">
        <v>4462</v>
      </c>
      <c r="B1723" t="str">
        <f>_xlfn.XLOOKUP(Table4[[#This Row],[Customer ID]],Table1[[#This Row],[Customer ID]],Table1[[#This Row],[TITLE]],0)</f>
        <v>Mr</v>
      </c>
      <c r="C1723" t="str" cm="1">
        <f t="array" ref="C1723">_xlfn.XLOOKUP(Table4[[#This Row],[Customer ID]],Table1[[#All],[Customer ID]],Table1[[#All],[FIRST NAME]],0)</f>
        <v>Trent</v>
      </c>
      <c r="D1723" t="str" cm="1">
        <f t="array" ref="D1723">_xlfn.XLOOKUP(Table4[[#This Row],[Customer ID]],Table1[[#All],[Customer ID]],Table1[[#All],[LAST NAME]],0)</f>
        <v>Casto</v>
      </c>
      <c r="E1723" s="5" cm="1">
        <f t="array" ref="E1723">_xlfn.XLOOKUP(Table4[[#This Row],[Customer ID]],Table3[[#All],[Customer ID]],Table3[[#All],[Date of Birth]],0)</f>
        <v>38221</v>
      </c>
      <c r="F1723" cm="1">
        <f t="array" ref="F1723">_xlfn.XLOOKUP(Table4[[#This Row],[Customer ID]],Table3[[#All],[Customer ID]],Table3[[#All],[Age]],0)</f>
        <v>18</v>
      </c>
      <c r="G1723" cm="1">
        <f t="array" ref="G1723">_xlfn.XLOOKUP(Table4[[#This Row],[Customer ID]],Table3[[#All],[Customer ID]],Table3[[#All],[Children]],0)</f>
        <v>0</v>
      </c>
      <c r="H1723" cm="1">
        <f t="array" ref="H1723">_xlfn.XLOOKUP(Table4[[#This Row],[Customer ID]],Table2[[#All],[Customer ID]],Table2[[#All],[BMI]],0)</f>
        <v>37.56</v>
      </c>
      <c r="I1723" cm="1">
        <f t="array" ref="I1723">_xlfn.XLOOKUP(Table4[[#This Row],[Customer ID]],Table2[[#All],[Customer ID]],Table2[[#All],[HBA1C]],0)</f>
        <v>5.88</v>
      </c>
      <c r="J1723" t="str">
        <f>_xlfn.XLOOKUP(Table4[[#This Row],[Customer ID]], 'Medical Examination'!A:A, 'Medical Examination'!D:D)</f>
        <v>No</v>
      </c>
      <c r="K1723" t="str">
        <f>_xlfn.XLOOKUP(Table4[[#This Row],[Customer ID]], 'Medical Examination'!A:A, 'Medical Examination'!E:E)</f>
        <v>Yes</v>
      </c>
      <c r="L1723" t="str">
        <f>_xlfn.XLOOKUP(Table4[[#This Row],[Customer ID]], 'Medical Examination'!A:A, 'Medical Examination'!F:F)</f>
        <v>No</v>
      </c>
      <c r="M1723">
        <f>_xlfn.XLOOKUP(Table4[[#This Row],[Customer ID]], 'Medical Examination'!A:A, 'Medical Examination'!G:G)</f>
        <v>1</v>
      </c>
      <c r="N1723" t="str">
        <f>_xlfn.XLOOKUP(Table4[[#This Row],[Customer ID]], 'Medical Examination'!A:A, 'Medical Examination'!H:H)</f>
        <v>No</v>
      </c>
      <c r="O1723" t="str">
        <f>_xlfn.XLOOKUP(Table4[[#This Row],[Customer ID]], 'Medical Examination'!A:A, 'Medical Examination'!I:I)</f>
        <v>Prediabetes</v>
      </c>
      <c r="P1723" t="str">
        <f>_xlfn.XLOOKUP(Table4[[#This Row],[Customer ID]], 'Medical Examination'!A:A, 'Medical Examination'!J:J)</f>
        <v>Obesity</v>
      </c>
      <c r="Q1723" s="1">
        <f>_xlfn.XLOOKUP(Table4[[#This Row],[Customer ID]], Hospitalisation!A:A, Hospitalisation!E:E)</f>
        <v>5293.67</v>
      </c>
      <c r="R1723" t="str">
        <f>_xlfn.XLOOKUP(Table4[[#This Row],[Customer ID]], Hospitalisation!A:A, Hospitalisation!F:F)</f>
        <v>Tier - 2</v>
      </c>
      <c r="S1723" t="str">
        <f>_xlfn.XLOOKUP(Table4[[#This Row],[Customer ID]], Hospitalisation!A:A, Hospitalisation!G:G)</f>
        <v>Tier - 2</v>
      </c>
      <c r="T1723" t="str">
        <f>_xlfn.XLOOKUP(Table4[[#This Row],[Customer ID]], Hospitalisation!A:A, Hospitalisation!H:H)</f>
        <v>R1022</v>
      </c>
      <c r="U1723" t="str" cm="1">
        <f t="array" ref="U1723">_xlfn.IFS(Table4[[#This Row],[Age]]&lt;=29,"Youth",Table4[[#This Row],[Age]]&lt;=49,"Adults",Table4[[#This Row],[Age]]&gt;=50,"Senior")</f>
        <v>Youth</v>
      </c>
    </row>
    <row r="1724" spans="1:21">
      <c r="A1724" t="s">
        <v>4465</v>
      </c>
      <c r="B1724" t="str">
        <f>_xlfn.XLOOKUP(Table4[[#This Row],[Customer ID]],Table1[[#This Row],[Customer ID]],Table1[[#This Row],[TITLE]],0)</f>
        <v>Ms</v>
      </c>
      <c r="C1724" t="str" cm="1">
        <f t="array" ref="C1724">_xlfn.XLOOKUP(Table4[[#This Row],[Customer ID]],Table1[[#All],[Customer ID]],Table1[[#All],[FIRST NAME]],0)</f>
        <v>Julie</v>
      </c>
      <c r="D1724" t="str" cm="1">
        <f t="array" ref="D1724">_xlfn.XLOOKUP(Table4[[#This Row],[Customer ID]],Table1[[#All],[Customer ID]],Table1[[#All],[LAST NAME]],0)</f>
        <v>Martelli</v>
      </c>
      <c r="E1724" s="5" cm="1">
        <f t="array" ref="E1724">_xlfn.XLOOKUP(Table4[[#This Row],[Customer ID]],Table3[[#All],[Customer ID]],Table3[[#All],[Date of Birth]],0)</f>
        <v>27345</v>
      </c>
      <c r="F1724" cm="1">
        <f t="array" ref="F1724">_xlfn.XLOOKUP(Table4[[#This Row],[Customer ID]],Table3[[#All],[Customer ID]],Table3[[#All],[Age]],0)</f>
        <v>48</v>
      </c>
      <c r="G1724" cm="1">
        <f t="array" ref="G1724">_xlfn.XLOOKUP(Table4[[#This Row],[Customer ID]],Table3[[#All],[Customer ID]],Table3[[#All],[Children]],0)</f>
        <v>0</v>
      </c>
      <c r="H1724" cm="1">
        <f t="array" ref="H1724">_xlfn.XLOOKUP(Table4[[#This Row],[Customer ID]],Table2[[#All],[Customer ID]],Table2[[#All],[BMI]],0)</f>
        <v>15.49</v>
      </c>
      <c r="I1724" cm="1">
        <f t="array" ref="I1724">_xlfn.XLOOKUP(Table4[[#This Row],[Customer ID]],Table2[[#All],[Customer ID]],Table2[[#All],[HBA1C]],0)</f>
        <v>9.6</v>
      </c>
      <c r="J1724" t="str">
        <f>_xlfn.XLOOKUP(Table4[[#This Row],[Customer ID]], 'Medical Examination'!A:A, 'Medical Examination'!D:D)</f>
        <v>No</v>
      </c>
      <c r="K1724" t="str">
        <f>_xlfn.XLOOKUP(Table4[[#This Row],[Customer ID]], 'Medical Examination'!A:A, 'Medical Examination'!E:E)</f>
        <v>No</v>
      </c>
      <c r="L1724" t="str">
        <f>_xlfn.XLOOKUP(Table4[[#This Row],[Customer ID]], 'Medical Examination'!A:A, 'Medical Examination'!F:F)</f>
        <v>No</v>
      </c>
      <c r="M1724">
        <f>_xlfn.XLOOKUP(Table4[[#This Row],[Customer ID]], 'Medical Examination'!A:A, 'Medical Examination'!G:G)</f>
        <v>0</v>
      </c>
      <c r="N1724" t="str">
        <f>_xlfn.XLOOKUP(Table4[[#This Row],[Customer ID]], 'Medical Examination'!A:A, 'Medical Examination'!H:H)</f>
        <v>No</v>
      </c>
      <c r="O1724" t="str">
        <f>_xlfn.XLOOKUP(Table4[[#This Row],[Customer ID]], 'Medical Examination'!A:A, 'Medical Examination'!I:I)</f>
        <v>Diabetes</v>
      </c>
      <c r="P1724" t="str">
        <f>_xlfn.XLOOKUP(Table4[[#This Row],[Customer ID]], 'Medical Examination'!A:A, 'Medical Examination'!J:J)</f>
        <v>Underweight</v>
      </c>
      <c r="Q1724" s="1">
        <f>_xlfn.XLOOKUP(Table4[[#This Row],[Customer ID]], Hospitalisation!A:A, Hospitalisation!E:E)</f>
        <v>5291.71</v>
      </c>
      <c r="R1724" t="str">
        <f>_xlfn.XLOOKUP(Table4[[#This Row],[Customer ID]], Hospitalisation!A:A, Hospitalisation!F:F)</f>
        <v>Tier - 2</v>
      </c>
      <c r="S1724" t="str">
        <f>_xlfn.XLOOKUP(Table4[[#This Row],[Customer ID]], Hospitalisation!A:A, Hospitalisation!G:G)</f>
        <v>Tier - 2</v>
      </c>
      <c r="T1724" t="str">
        <f>_xlfn.XLOOKUP(Table4[[#This Row],[Customer ID]], Hospitalisation!A:A, Hospitalisation!H:H)</f>
        <v>R1012</v>
      </c>
      <c r="U1724" t="str" cm="1">
        <f t="array" ref="U1724">_xlfn.IFS(Table4[[#This Row],[Age]]&lt;=29,"Youth",Table4[[#This Row],[Age]]&lt;=49,"Adults",Table4[[#This Row],[Age]]&gt;=50,"Senior")</f>
        <v>Adults</v>
      </c>
    </row>
    <row r="1725" spans="1:21">
      <c r="A1725" t="s">
        <v>4468</v>
      </c>
      <c r="B1725" t="str">
        <f>_xlfn.XLOOKUP(Table4[[#This Row],[Customer ID]],Table1[[#This Row],[Customer ID]],Table1[[#This Row],[TITLE]],0)</f>
        <v>Mr</v>
      </c>
      <c r="C1725" t="str" cm="1">
        <f t="array" ref="C1725">_xlfn.XLOOKUP(Table4[[#This Row],[Customer ID]],Table1[[#All],[Customer ID]],Table1[[#All],[FIRST NAME]],0)</f>
        <v>Sawomir</v>
      </c>
      <c r="D1725" t="str" cm="1">
        <f t="array" ref="D1725">_xlfn.XLOOKUP(Table4[[#This Row],[Customer ID]],Table1[[#All],[Customer ID]],Table1[[#All],[LAST NAME]],0)</f>
        <v>Naskret</v>
      </c>
      <c r="E1725" s="5" cm="1">
        <f t="array" ref="E1725">_xlfn.XLOOKUP(Table4[[#This Row],[Customer ID]],Table3[[#All],[Customer ID]],Table3[[#All],[Date of Birth]],0)</f>
        <v>32021</v>
      </c>
      <c r="F1725" cm="1">
        <f t="array" ref="F1725">_xlfn.XLOOKUP(Table4[[#This Row],[Customer ID]],Table3[[#All],[Customer ID]],Table3[[#All],[Age]],0)</f>
        <v>35</v>
      </c>
      <c r="G1725" cm="1">
        <f t="array" ref="G1725">_xlfn.XLOOKUP(Table4[[#This Row],[Customer ID]],Table3[[#All],[Customer ID]],Table3[[#All],[Children]],0)</f>
        <v>3</v>
      </c>
      <c r="H1725" cm="1">
        <f t="array" ref="H1725">_xlfn.XLOOKUP(Table4[[#This Row],[Customer ID]],Table2[[#All],[Customer ID]],Table2[[#All],[BMI]],0)</f>
        <v>23.48</v>
      </c>
      <c r="I1725" cm="1">
        <f t="array" ref="I1725">_xlfn.XLOOKUP(Table4[[#This Row],[Customer ID]],Table2[[#All],[Customer ID]],Table2[[#All],[HBA1C]],0)</f>
        <v>6.24</v>
      </c>
      <c r="J1725" t="str">
        <f>_xlfn.XLOOKUP(Table4[[#This Row],[Customer ID]], 'Medical Examination'!A:A, 'Medical Examination'!D:D)</f>
        <v>No</v>
      </c>
      <c r="K1725" t="str">
        <f>_xlfn.XLOOKUP(Table4[[#This Row],[Customer ID]], 'Medical Examination'!A:A, 'Medical Examination'!E:E)</f>
        <v>No</v>
      </c>
      <c r="L1725" t="str">
        <f>_xlfn.XLOOKUP(Table4[[#This Row],[Customer ID]], 'Medical Examination'!A:A, 'Medical Examination'!F:F)</f>
        <v>No</v>
      </c>
      <c r="M1725">
        <f>_xlfn.XLOOKUP(Table4[[#This Row],[Customer ID]], 'Medical Examination'!A:A, 'Medical Examination'!G:G)</f>
        <v>1</v>
      </c>
      <c r="N1725" t="str">
        <f>_xlfn.XLOOKUP(Table4[[#This Row],[Customer ID]], 'Medical Examination'!A:A, 'Medical Examination'!H:H)</f>
        <v>No</v>
      </c>
      <c r="O1725" t="str">
        <f>_xlfn.XLOOKUP(Table4[[#This Row],[Customer ID]], 'Medical Examination'!A:A, 'Medical Examination'!I:I)</f>
        <v>Prediabetes</v>
      </c>
      <c r="P1725" t="str">
        <f>_xlfn.XLOOKUP(Table4[[#This Row],[Customer ID]], 'Medical Examination'!A:A, 'Medical Examination'!J:J)</f>
        <v>Normal Weight</v>
      </c>
      <c r="Q1725" s="1">
        <f>_xlfn.XLOOKUP(Table4[[#This Row],[Customer ID]], Hospitalisation!A:A, Hospitalisation!E:E)</f>
        <v>5275.86</v>
      </c>
      <c r="R1725" t="str">
        <f>_xlfn.XLOOKUP(Table4[[#This Row],[Customer ID]], Hospitalisation!A:A, Hospitalisation!F:F)</f>
        <v>Tier - 2</v>
      </c>
      <c r="S1725" t="str">
        <f>_xlfn.XLOOKUP(Table4[[#This Row],[Customer ID]], Hospitalisation!A:A, Hospitalisation!G:G)</f>
        <v>Tier - 2</v>
      </c>
      <c r="T1725" t="str">
        <f>_xlfn.XLOOKUP(Table4[[#This Row],[Customer ID]], Hospitalisation!A:A, Hospitalisation!H:H)</f>
        <v>R1013</v>
      </c>
      <c r="U1725" t="str" cm="1">
        <f t="array" ref="U1725">_xlfn.IFS(Table4[[#This Row],[Age]]&lt;=29,"Youth",Table4[[#This Row],[Age]]&lt;=49,"Adults",Table4[[#This Row],[Age]]&gt;=50,"Senior")</f>
        <v>Adults</v>
      </c>
    </row>
    <row r="1726" spans="1:21">
      <c r="A1726" t="s">
        <v>4471</v>
      </c>
      <c r="B1726" t="str">
        <f>_xlfn.XLOOKUP(Table4[[#This Row],[Customer ID]],Table1[[#This Row],[Customer ID]],Table1[[#This Row],[TITLE]],0)</f>
        <v>Ms</v>
      </c>
      <c r="C1726" t="str" cm="1">
        <f t="array" ref="C1726">_xlfn.XLOOKUP(Table4[[#This Row],[Customer ID]],Table1[[#All],[Customer ID]],Table1[[#All],[FIRST NAME]],0)</f>
        <v>Micah</v>
      </c>
      <c r="D1726" t="str" cm="1">
        <f t="array" ref="D1726">_xlfn.XLOOKUP(Table4[[#This Row],[Customer ID]],Table1[[#All],[Customer ID]],Table1[[#All],[LAST NAME]],0)</f>
        <v>Morgan</v>
      </c>
      <c r="E1726" s="5" cm="1">
        <f t="array" ref="E1726">_xlfn.XLOOKUP(Table4[[#This Row],[Customer ID]],Table3[[#All],[Customer ID]],Table3[[#All],[Date of Birth]],0)</f>
        <v>31705</v>
      </c>
      <c r="F1726" cm="1">
        <f t="array" ref="F1726">_xlfn.XLOOKUP(Table4[[#This Row],[Customer ID]],Table3[[#All],[Customer ID]],Table3[[#All],[Age]],0)</f>
        <v>36</v>
      </c>
      <c r="G1726" cm="1">
        <f t="array" ref="G1726">_xlfn.XLOOKUP(Table4[[#This Row],[Customer ID]],Table3[[#All],[Customer ID]],Table3[[#All],[Children]],0)</f>
        <v>0</v>
      </c>
      <c r="H1726" cm="1">
        <f t="array" ref="H1726">_xlfn.XLOOKUP(Table4[[#This Row],[Customer ID]],Table2[[#All],[Customer ID]],Table2[[#All],[BMI]],0)</f>
        <v>30.02</v>
      </c>
      <c r="I1726" cm="1">
        <f t="array" ref="I1726">_xlfn.XLOOKUP(Table4[[#This Row],[Customer ID]],Table2[[#All],[Customer ID]],Table2[[#All],[HBA1C]],0)</f>
        <v>7.63</v>
      </c>
      <c r="J1726" t="str">
        <f>_xlfn.XLOOKUP(Table4[[#This Row],[Customer ID]], 'Medical Examination'!A:A, 'Medical Examination'!D:D)</f>
        <v>Yes</v>
      </c>
      <c r="K1726" t="str">
        <f>_xlfn.XLOOKUP(Table4[[#This Row],[Customer ID]], 'Medical Examination'!A:A, 'Medical Examination'!E:E)</f>
        <v>No</v>
      </c>
      <c r="L1726" t="str">
        <f>_xlfn.XLOOKUP(Table4[[#This Row],[Customer ID]], 'Medical Examination'!A:A, 'Medical Examination'!F:F)</f>
        <v>No</v>
      </c>
      <c r="M1726">
        <f>_xlfn.XLOOKUP(Table4[[#This Row],[Customer ID]], 'Medical Examination'!A:A, 'Medical Examination'!G:G)</f>
        <v>1</v>
      </c>
      <c r="N1726" t="str">
        <f>_xlfn.XLOOKUP(Table4[[#This Row],[Customer ID]], 'Medical Examination'!A:A, 'Medical Examination'!H:H)</f>
        <v>No</v>
      </c>
      <c r="O1726" t="str">
        <f>_xlfn.XLOOKUP(Table4[[#This Row],[Customer ID]], 'Medical Examination'!A:A, 'Medical Examination'!I:I)</f>
        <v>Diabetes</v>
      </c>
      <c r="P1726" t="str">
        <f>_xlfn.XLOOKUP(Table4[[#This Row],[Customer ID]], 'Medical Examination'!A:A, 'Medical Examination'!J:J)</f>
        <v>Obesity</v>
      </c>
      <c r="Q1726" s="1">
        <f>_xlfn.XLOOKUP(Table4[[#This Row],[Customer ID]], Hospitalisation!A:A, Hospitalisation!E:E)</f>
        <v>5272.18</v>
      </c>
      <c r="R1726" t="str">
        <f>_xlfn.XLOOKUP(Table4[[#This Row],[Customer ID]], Hospitalisation!A:A, Hospitalisation!F:F)</f>
        <v>Tier - 2</v>
      </c>
      <c r="S1726" t="str">
        <f>_xlfn.XLOOKUP(Table4[[#This Row],[Customer ID]], Hospitalisation!A:A, Hospitalisation!G:G)</f>
        <v>Tier - 3</v>
      </c>
      <c r="T1726" t="str">
        <f>_xlfn.XLOOKUP(Table4[[#This Row],[Customer ID]], Hospitalisation!A:A, Hospitalisation!H:H)</f>
        <v>R1012</v>
      </c>
      <c r="U1726" t="str" cm="1">
        <f t="array" ref="U1726">_xlfn.IFS(Table4[[#This Row],[Age]]&lt;=29,"Youth",Table4[[#This Row],[Age]]&lt;=49,"Adults",Table4[[#This Row],[Age]]&gt;=50,"Senior")</f>
        <v>Adults</v>
      </c>
    </row>
    <row r="1727" spans="1:21">
      <c r="A1727" t="s">
        <v>4473</v>
      </c>
      <c r="B1727" t="str">
        <f>_xlfn.XLOOKUP(Table4[[#This Row],[Customer ID]],Table1[[#This Row],[Customer ID]],Table1[[#This Row],[TITLE]],0)</f>
        <v>Ms</v>
      </c>
      <c r="C1727" t="str" cm="1">
        <f t="array" ref="C1727">_xlfn.XLOOKUP(Table4[[#This Row],[Customer ID]],Table1[[#All],[Customer ID]],Table1[[#All],[FIRST NAME]],0)</f>
        <v>Kelly H</v>
      </c>
      <c r="D1727" t="str" cm="1">
        <f t="array" ref="D1727">_xlfn.XLOOKUP(Table4[[#This Row],[Customer ID]],Table1[[#All],[Customer ID]],Table1[[#All],[LAST NAME]],0)</f>
        <v>Maloney</v>
      </c>
      <c r="E1727" s="5" cm="1">
        <f t="array" ref="E1727">_xlfn.XLOOKUP(Table4[[#This Row],[Customer ID]],Table3[[#All],[Customer ID]],Table3[[#All],[Date of Birth]],0)</f>
        <v>31675</v>
      </c>
      <c r="F1727" cm="1">
        <f t="array" ref="F1727">_xlfn.XLOOKUP(Table4[[#This Row],[Customer ID]],Table3[[#All],[Customer ID]],Table3[[#All],[Age]],0)</f>
        <v>36</v>
      </c>
      <c r="G1727" cm="1">
        <f t="array" ref="G1727">_xlfn.XLOOKUP(Table4[[#This Row],[Customer ID]],Table3[[#All],[Customer ID]],Table3[[#All],[Children]],0)</f>
        <v>0</v>
      </c>
      <c r="H1727" cm="1">
        <f t="array" ref="H1727">_xlfn.XLOOKUP(Table4[[#This Row],[Customer ID]],Table2[[#All],[Customer ID]],Table2[[#All],[BMI]],0)</f>
        <v>26.885000000000002</v>
      </c>
      <c r="I1727" cm="1">
        <f t="array" ref="I1727">_xlfn.XLOOKUP(Table4[[#This Row],[Customer ID]],Table2[[#All],[Customer ID]],Table2[[#All],[HBA1C]],0)</f>
        <v>8.66</v>
      </c>
      <c r="J1727" t="str">
        <f>_xlfn.XLOOKUP(Table4[[#This Row],[Customer ID]], 'Medical Examination'!A:A, 'Medical Examination'!D:D)</f>
        <v>Yes</v>
      </c>
      <c r="K1727" t="str">
        <f>_xlfn.XLOOKUP(Table4[[#This Row],[Customer ID]], 'Medical Examination'!A:A, 'Medical Examination'!E:E)</f>
        <v>No</v>
      </c>
      <c r="L1727" t="str">
        <f>_xlfn.XLOOKUP(Table4[[#This Row],[Customer ID]], 'Medical Examination'!A:A, 'Medical Examination'!F:F)</f>
        <v>No</v>
      </c>
      <c r="M1727">
        <f>_xlfn.XLOOKUP(Table4[[#This Row],[Customer ID]], 'Medical Examination'!A:A, 'Medical Examination'!G:G)</f>
        <v>1</v>
      </c>
      <c r="N1727" t="str">
        <f>_xlfn.XLOOKUP(Table4[[#This Row],[Customer ID]], 'Medical Examination'!A:A, 'Medical Examination'!H:H)</f>
        <v>No</v>
      </c>
      <c r="O1727" t="str">
        <f>_xlfn.XLOOKUP(Table4[[#This Row],[Customer ID]], 'Medical Examination'!A:A, 'Medical Examination'!I:I)</f>
        <v>Diabetes</v>
      </c>
      <c r="P1727" t="str">
        <f>_xlfn.XLOOKUP(Table4[[#This Row],[Customer ID]], 'Medical Examination'!A:A, 'Medical Examination'!J:J)</f>
        <v>Overweight</v>
      </c>
      <c r="Q1727" s="1">
        <f>_xlfn.XLOOKUP(Table4[[#This Row],[Customer ID]], Hospitalisation!A:A, Hospitalisation!E:E)</f>
        <v>5267.82</v>
      </c>
      <c r="R1727" t="str">
        <f>_xlfn.XLOOKUP(Table4[[#This Row],[Customer ID]], Hospitalisation!A:A, Hospitalisation!F:F)</f>
        <v>Tier - 2</v>
      </c>
      <c r="S1727" t="str">
        <f>_xlfn.XLOOKUP(Table4[[#This Row],[Customer ID]], Hospitalisation!A:A, Hospitalisation!G:G)</f>
        <v>Tier - 2</v>
      </c>
      <c r="T1727" t="str">
        <f>_xlfn.XLOOKUP(Table4[[#This Row],[Customer ID]], Hospitalisation!A:A, Hospitalisation!H:H)</f>
        <v>R1012</v>
      </c>
      <c r="U1727" t="str" cm="1">
        <f t="array" ref="U1727">_xlfn.IFS(Table4[[#This Row],[Age]]&lt;=29,"Youth",Table4[[#This Row],[Age]]&lt;=49,"Adults",Table4[[#This Row],[Age]]&gt;=50,"Senior")</f>
        <v>Adults</v>
      </c>
    </row>
    <row r="1728" spans="1:21">
      <c r="A1728" t="s">
        <v>4476</v>
      </c>
      <c r="B1728" t="str">
        <f>_xlfn.XLOOKUP(Table4[[#This Row],[Customer ID]],Table1[[#This Row],[Customer ID]],Table1[[#This Row],[TITLE]],0)</f>
        <v>Ms</v>
      </c>
      <c r="C1728" t="str" cm="1">
        <f t="array" ref="C1728">_xlfn.XLOOKUP(Table4[[#This Row],[Customer ID]],Table1[[#All],[Customer ID]],Table1[[#All],[FIRST NAME]],0)</f>
        <v>Lindsay M</v>
      </c>
      <c r="D1728" t="str" cm="1">
        <f t="array" ref="D1728">_xlfn.XLOOKUP(Table4[[#This Row],[Customer ID]],Table1[[#All],[Customer ID]],Table1[[#All],[LAST NAME]],0)</f>
        <v>Amherst</v>
      </c>
      <c r="E1728" s="5" cm="1">
        <f t="array" ref="E1728">_xlfn.XLOOKUP(Table4[[#This Row],[Customer ID]],Table3[[#All],[Customer ID]],Table3[[#All],[Date of Birth]],0)</f>
        <v>31710</v>
      </c>
      <c r="F1728" cm="1">
        <f t="array" ref="F1728">_xlfn.XLOOKUP(Table4[[#This Row],[Customer ID]],Table3[[#All],[Customer ID]],Table3[[#All],[Age]],0)</f>
        <v>36</v>
      </c>
      <c r="G1728" cm="1">
        <f t="array" ref="G1728">_xlfn.XLOOKUP(Table4[[#This Row],[Customer ID]],Table3[[#All],[Customer ID]],Table3[[#All],[Children]],0)</f>
        <v>0</v>
      </c>
      <c r="H1728" cm="1">
        <f t="array" ref="H1728">_xlfn.XLOOKUP(Table4[[#This Row],[Customer ID]],Table2[[#All],[Customer ID]],Table2[[#All],[BMI]],0)</f>
        <v>25.84</v>
      </c>
      <c r="I1728" cm="1">
        <f t="array" ref="I1728">_xlfn.XLOOKUP(Table4[[#This Row],[Customer ID]],Table2[[#All],[Customer ID]],Table2[[#All],[HBA1C]],0)</f>
        <v>8.5500000000000007</v>
      </c>
      <c r="J1728" t="str">
        <f>_xlfn.XLOOKUP(Table4[[#This Row],[Customer ID]], 'Medical Examination'!A:A, 'Medical Examination'!D:D)</f>
        <v>Yes</v>
      </c>
      <c r="K1728" t="str">
        <f>_xlfn.XLOOKUP(Table4[[#This Row],[Customer ID]], 'Medical Examination'!A:A, 'Medical Examination'!E:E)</f>
        <v>No</v>
      </c>
      <c r="L1728" t="str">
        <f>_xlfn.XLOOKUP(Table4[[#This Row],[Customer ID]], 'Medical Examination'!A:A, 'Medical Examination'!F:F)</f>
        <v>No</v>
      </c>
      <c r="M1728">
        <f>_xlfn.XLOOKUP(Table4[[#This Row],[Customer ID]], 'Medical Examination'!A:A, 'Medical Examination'!G:G)</f>
        <v>1</v>
      </c>
      <c r="N1728" t="str">
        <f>_xlfn.XLOOKUP(Table4[[#This Row],[Customer ID]], 'Medical Examination'!A:A, 'Medical Examination'!H:H)</f>
        <v>No</v>
      </c>
      <c r="O1728" t="str">
        <f>_xlfn.XLOOKUP(Table4[[#This Row],[Customer ID]], 'Medical Examination'!A:A, 'Medical Examination'!I:I)</f>
        <v>Diabetes</v>
      </c>
      <c r="P1728" t="str">
        <f>_xlfn.XLOOKUP(Table4[[#This Row],[Customer ID]], 'Medical Examination'!A:A, 'Medical Examination'!J:J)</f>
        <v>Overweight</v>
      </c>
      <c r="Q1728" s="1">
        <f>_xlfn.XLOOKUP(Table4[[#This Row],[Customer ID]], Hospitalisation!A:A, Hospitalisation!E:E)</f>
        <v>5266.37</v>
      </c>
      <c r="R1728" t="str">
        <f>_xlfn.XLOOKUP(Table4[[#This Row],[Customer ID]], Hospitalisation!A:A, Hospitalisation!F:F)</f>
        <v>Tier - 2</v>
      </c>
      <c r="S1728" t="str">
        <f>_xlfn.XLOOKUP(Table4[[#This Row],[Customer ID]], Hospitalisation!A:A, Hospitalisation!G:G)</f>
        <v>Tier - 2</v>
      </c>
      <c r="T1728" t="str">
        <f>_xlfn.XLOOKUP(Table4[[#This Row],[Customer ID]], Hospitalisation!A:A, Hospitalisation!H:H)</f>
        <v>R1012</v>
      </c>
      <c r="U1728" t="str" cm="1">
        <f t="array" ref="U1728">_xlfn.IFS(Table4[[#This Row],[Age]]&lt;=29,"Youth",Table4[[#This Row],[Age]]&lt;=49,"Adults",Table4[[#This Row],[Age]]&gt;=50,"Senior")</f>
        <v>Adults</v>
      </c>
    </row>
    <row r="1729" spans="1:21">
      <c r="A1729" t="s">
        <v>4478</v>
      </c>
      <c r="B1729" t="str">
        <f>_xlfn.XLOOKUP(Table4[[#This Row],[Customer ID]],Table1[[#This Row],[Customer ID]],Table1[[#This Row],[TITLE]],0)</f>
        <v>Mr</v>
      </c>
      <c r="C1729" t="str" cm="1">
        <f t="array" ref="C1729">_xlfn.XLOOKUP(Table4[[#This Row],[Customer ID]],Table1[[#All],[Customer ID]],Table1[[#All],[FIRST NAME]],0)</f>
        <v>Austen G</v>
      </c>
      <c r="D1729" t="str" cm="1">
        <f t="array" ref="D1729">_xlfn.XLOOKUP(Table4[[#This Row],[Customer ID]],Table1[[#All],[Customer ID]],Table1[[#All],[LAST NAME]],0)</f>
        <v>Davenport</v>
      </c>
      <c r="E1729" s="5" cm="1">
        <f t="array" ref="E1729">_xlfn.XLOOKUP(Table4[[#This Row],[Customer ID]],Table3[[#All],[Customer ID]],Table3[[#All],[Date of Birth]],0)</f>
        <v>32708</v>
      </c>
      <c r="F1729" cm="1">
        <f t="array" ref="F1729">_xlfn.XLOOKUP(Table4[[#This Row],[Customer ID]],Table3[[#All],[Customer ID]],Table3[[#All],[Age]],0)</f>
        <v>33</v>
      </c>
      <c r="G1729" cm="1">
        <f t="array" ref="G1729">_xlfn.XLOOKUP(Table4[[#This Row],[Customer ID]],Table3[[#All],[Customer ID]],Table3[[#All],[Children]],0)</f>
        <v>2</v>
      </c>
      <c r="H1729" cm="1">
        <f t="array" ref="H1729">_xlfn.XLOOKUP(Table4[[#This Row],[Customer ID]],Table2[[#All],[Customer ID]],Table2[[#All],[BMI]],0)</f>
        <v>27.454999999999998</v>
      </c>
      <c r="I1729" cm="1">
        <f t="array" ref="I1729">_xlfn.XLOOKUP(Table4[[#This Row],[Customer ID]],Table2[[#All],[Customer ID]],Table2[[#All],[HBA1C]],0)</f>
        <v>4.54</v>
      </c>
      <c r="J1729" t="str">
        <f>_xlfn.XLOOKUP(Table4[[#This Row],[Customer ID]], 'Medical Examination'!A:A, 'Medical Examination'!D:D)</f>
        <v>No</v>
      </c>
      <c r="K1729" t="str">
        <f>_xlfn.XLOOKUP(Table4[[#This Row],[Customer ID]], 'Medical Examination'!A:A, 'Medical Examination'!E:E)</f>
        <v>No</v>
      </c>
      <c r="L1729" t="str">
        <f>_xlfn.XLOOKUP(Table4[[#This Row],[Customer ID]], 'Medical Examination'!A:A, 'Medical Examination'!F:F)</f>
        <v>No</v>
      </c>
      <c r="M1729">
        <f>_xlfn.XLOOKUP(Table4[[#This Row],[Customer ID]], 'Medical Examination'!A:A, 'Medical Examination'!G:G)</f>
        <v>0</v>
      </c>
      <c r="N1729" t="str">
        <f>_xlfn.XLOOKUP(Table4[[#This Row],[Customer ID]], 'Medical Examination'!A:A, 'Medical Examination'!H:H)</f>
        <v>No</v>
      </c>
      <c r="O1729" t="str">
        <f>_xlfn.XLOOKUP(Table4[[#This Row],[Customer ID]], 'Medical Examination'!A:A, 'Medical Examination'!I:I)</f>
        <v>Normal</v>
      </c>
      <c r="P1729" t="str">
        <f>_xlfn.XLOOKUP(Table4[[#This Row],[Customer ID]], 'Medical Examination'!A:A, 'Medical Examination'!J:J)</f>
        <v>Overweight</v>
      </c>
      <c r="Q1729" s="1">
        <f>_xlfn.XLOOKUP(Table4[[#This Row],[Customer ID]], Hospitalisation!A:A, Hospitalisation!E:E)</f>
        <v>5261.47</v>
      </c>
      <c r="R1729" t="str">
        <f>_xlfn.XLOOKUP(Table4[[#This Row],[Customer ID]], Hospitalisation!A:A, Hospitalisation!F:F)</f>
        <v>Tier - 2</v>
      </c>
      <c r="S1729" t="str">
        <f>_xlfn.XLOOKUP(Table4[[#This Row],[Customer ID]], Hospitalisation!A:A, Hospitalisation!G:G)</f>
        <v>Tier - 2</v>
      </c>
      <c r="T1729" t="str">
        <f>_xlfn.XLOOKUP(Table4[[#This Row],[Customer ID]], Hospitalisation!A:A, Hospitalisation!H:H)</f>
        <v>R1012</v>
      </c>
      <c r="U1729" t="str" cm="1">
        <f t="array" ref="U1729">_xlfn.IFS(Table4[[#This Row],[Age]]&lt;=29,"Youth",Table4[[#This Row],[Age]]&lt;=49,"Adults",Table4[[#This Row],[Age]]&gt;=50,"Senior")</f>
        <v>Adults</v>
      </c>
    </row>
    <row r="1730" spans="1:21">
      <c r="A1730" t="s">
        <v>4480</v>
      </c>
      <c r="B1730" t="str">
        <f>_xlfn.XLOOKUP(Table4[[#This Row],[Customer ID]],Table1[[#This Row],[Customer ID]],Table1[[#This Row],[TITLE]],0)</f>
        <v>Mr</v>
      </c>
      <c r="C1730" t="str" cm="1">
        <f t="array" ref="C1730">_xlfn.XLOOKUP(Table4[[#This Row],[Customer ID]],Table1[[#All],[Customer ID]],Table1[[#All],[FIRST NAME]],0)</f>
        <v>Tory J</v>
      </c>
      <c r="D1730" t="str" cm="1">
        <f t="array" ref="D1730">_xlfn.XLOOKUP(Table4[[#This Row],[Customer ID]],Table1[[#All],[Customer ID]],Table1[[#All],[LAST NAME]],0)</f>
        <v>Johansen</v>
      </c>
      <c r="E1730" s="5" cm="1">
        <f t="array" ref="E1730">_xlfn.XLOOKUP(Table4[[#This Row],[Customer ID]],Table3[[#All],[Customer ID]],Table3[[#All],[Date of Birth]],0)</f>
        <v>32837</v>
      </c>
      <c r="F1730" cm="1">
        <f t="array" ref="F1730">_xlfn.XLOOKUP(Table4[[#This Row],[Customer ID]],Table3[[#All],[Customer ID]],Table3[[#All],[Age]],0)</f>
        <v>33</v>
      </c>
      <c r="G1730" cm="1">
        <f t="array" ref="G1730">_xlfn.XLOOKUP(Table4[[#This Row],[Customer ID]],Table3[[#All],[Customer ID]],Table3[[#All],[Children]],0)</f>
        <v>2</v>
      </c>
      <c r="H1730" cm="1">
        <f t="array" ref="H1730">_xlfn.XLOOKUP(Table4[[#This Row],[Customer ID]],Table2[[#All],[Customer ID]],Table2[[#All],[BMI]],0)</f>
        <v>24.605</v>
      </c>
      <c r="I1730" cm="1">
        <f t="array" ref="I1730">_xlfn.XLOOKUP(Table4[[#This Row],[Customer ID]],Table2[[#All],[Customer ID]],Table2[[#All],[HBA1C]],0)</f>
        <v>5.7</v>
      </c>
      <c r="J1730" t="str">
        <f>_xlfn.XLOOKUP(Table4[[#This Row],[Customer ID]], 'Medical Examination'!A:A, 'Medical Examination'!D:D)</f>
        <v>No</v>
      </c>
      <c r="K1730" t="str">
        <f>_xlfn.XLOOKUP(Table4[[#This Row],[Customer ID]], 'Medical Examination'!A:A, 'Medical Examination'!E:E)</f>
        <v>No</v>
      </c>
      <c r="L1730" t="str">
        <f>_xlfn.XLOOKUP(Table4[[#This Row],[Customer ID]], 'Medical Examination'!A:A, 'Medical Examination'!F:F)</f>
        <v>No</v>
      </c>
      <c r="M1730">
        <f>_xlfn.XLOOKUP(Table4[[#This Row],[Customer ID]], 'Medical Examination'!A:A, 'Medical Examination'!G:G)</f>
        <v>0</v>
      </c>
      <c r="N1730" t="str">
        <f>_xlfn.XLOOKUP(Table4[[#This Row],[Customer ID]], 'Medical Examination'!A:A, 'Medical Examination'!H:H)</f>
        <v>No</v>
      </c>
      <c r="O1730" t="str">
        <f>_xlfn.XLOOKUP(Table4[[#This Row],[Customer ID]], 'Medical Examination'!A:A, 'Medical Examination'!I:I)</f>
        <v>Normal</v>
      </c>
      <c r="P1730" t="str">
        <f>_xlfn.XLOOKUP(Table4[[#This Row],[Customer ID]], 'Medical Examination'!A:A, 'Medical Examination'!J:J)</f>
        <v>Normal Weight</v>
      </c>
      <c r="Q1730" s="1">
        <f>_xlfn.XLOOKUP(Table4[[#This Row],[Customer ID]], Hospitalisation!A:A, Hospitalisation!E:E)</f>
        <v>5257.51</v>
      </c>
      <c r="R1730" t="str">
        <f>_xlfn.XLOOKUP(Table4[[#This Row],[Customer ID]], Hospitalisation!A:A, Hospitalisation!F:F)</f>
        <v>Tier - 2</v>
      </c>
      <c r="S1730" t="str">
        <f>_xlfn.XLOOKUP(Table4[[#This Row],[Customer ID]], Hospitalisation!A:A, Hospitalisation!G:G)</f>
        <v>Tier - 2</v>
      </c>
      <c r="T1730" t="str">
        <f>_xlfn.XLOOKUP(Table4[[#This Row],[Customer ID]], Hospitalisation!A:A, Hospitalisation!H:H)</f>
        <v>R1012</v>
      </c>
      <c r="U1730" t="str" cm="1">
        <f t="array" ref="U1730">_xlfn.IFS(Table4[[#This Row],[Age]]&lt;=29,"Youth",Table4[[#This Row],[Age]]&lt;=49,"Adults",Table4[[#This Row],[Age]]&gt;=50,"Senior")</f>
        <v>Adults</v>
      </c>
    </row>
    <row r="1731" spans="1:21">
      <c r="A1731" t="s">
        <v>4483</v>
      </c>
      <c r="B1731" t="str">
        <f>_xlfn.XLOOKUP(Table4[[#This Row],[Customer ID]],Table1[[#This Row],[Customer ID]],Table1[[#This Row],[TITLE]],0)</f>
        <v>Mr</v>
      </c>
      <c r="C1731" t="str" cm="1">
        <f t="array" ref="C1731">_xlfn.XLOOKUP(Table4[[#This Row],[Customer ID]],Table1[[#All],[Customer ID]],Table1[[#All],[FIRST NAME]],0)</f>
        <v>Robert J</v>
      </c>
      <c r="D1731" t="str" cm="1">
        <f t="array" ref="D1731">_xlfn.XLOOKUP(Table4[[#This Row],[Customer ID]],Table1[[#All],[Customer ID]],Table1[[#All],[LAST NAME]],0)</f>
        <v>Bond</v>
      </c>
      <c r="E1731" s="5" cm="1">
        <f t="array" ref="E1731">_xlfn.XLOOKUP(Table4[[#This Row],[Customer ID]],Table3[[#All],[Customer ID]],Table3[[#All],[Date of Birth]],0)</f>
        <v>33060</v>
      </c>
      <c r="F1731" cm="1">
        <f t="array" ref="F1731">_xlfn.XLOOKUP(Table4[[#This Row],[Customer ID]],Table3[[#All],[Customer ID]],Table3[[#All],[Age]],0)</f>
        <v>32</v>
      </c>
      <c r="G1731" cm="1">
        <f t="array" ref="G1731">_xlfn.XLOOKUP(Table4[[#This Row],[Customer ID]],Table3[[#All],[Customer ID]],Table3[[#All],[Children]],0)</f>
        <v>3</v>
      </c>
      <c r="H1731" cm="1">
        <f t="array" ref="H1731">_xlfn.XLOOKUP(Table4[[#This Row],[Customer ID]],Table2[[#All],[Customer ID]],Table2[[#All],[BMI]],0)</f>
        <v>30.8</v>
      </c>
      <c r="I1731" cm="1">
        <f t="array" ref="I1731">_xlfn.XLOOKUP(Table4[[#This Row],[Customer ID]],Table2[[#All],[Customer ID]],Table2[[#All],[HBA1C]],0)</f>
        <v>5.07</v>
      </c>
      <c r="J1731" t="str">
        <f>_xlfn.XLOOKUP(Table4[[#This Row],[Customer ID]], 'Medical Examination'!A:A, 'Medical Examination'!D:D)</f>
        <v>No</v>
      </c>
      <c r="K1731" t="str">
        <f>_xlfn.XLOOKUP(Table4[[#This Row],[Customer ID]], 'Medical Examination'!A:A, 'Medical Examination'!E:E)</f>
        <v>No</v>
      </c>
      <c r="L1731" t="str">
        <f>_xlfn.XLOOKUP(Table4[[#This Row],[Customer ID]], 'Medical Examination'!A:A, 'Medical Examination'!F:F)</f>
        <v>No</v>
      </c>
      <c r="M1731">
        <f>_xlfn.XLOOKUP(Table4[[#This Row],[Customer ID]], 'Medical Examination'!A:A, 'Medical Examination'!G:G)</f>
        <v>0</v>
      </c>
      <c r="N1731" t="str">
        <f>_xlfn.XLOOKUP(Table4[[#This Row],[Customer ID]], 'Medical Examination'!A:A, 'Medical Examination'!H:H)</f>
        <v>No</v>
      </c>
      <c r="O1731" t="str">
        <f>_xlfn.XLOOKUP(Table4[[#This Row],[Customer ID]], 'Medical Examination'!A:A, 'Medical Examination'!I:I)</f>
        <v>Normal</v>
      </c>
      <c r="P1731" t="str">
        <f>_xlfn.XLOOKUP(Table4[[#This Row],[Customer ID]], 'Medical Examination'!A:A, 'Medical Examination'!J:J)</f>
        <v>Obesity</v>
      </c>
      <c r="Q1731" s="1">
        <f>_xlfn.XLOOKUP(Table4[[#This Row],[Customer ID]], Hospitalisation!A:A, Hospitalisation!E:E)</f>
        <v>5253.52</v>
      </c>
      <c r="R1731" t="str">
        <f>_xlfn.XLOOKUP(Table4[[#This Row],[Customer ID]], Hospitalisation!A:A, Hospitalisation!F:F)</f>
        <v>Tier - 3</v>
      </c>
      <c r="S1731" t="str">
        <f>_xlfn.XLOOKUP(Table4[[#This Row],[Customer ID]], Hospitalisation!A:A, Hospitalisation!G:G)</f>
        <v>Tier - 3</v>
      </c>
      <c r="T1731" t="str">
        <f>_xlfn.XLOOKUP(Table4[[#This Row],[Customer ID]], Hospitalisation!A:A, Hospitalisation!H:H)</f>
        <v>R1011</v>
      </c>
      <c r="U1731" t="str" cm="1">
        <f t="array" ref="U1731">_xlfn.IFS(Table4[[#This Row],[Age]]&lt;=29,"Youth",Table4[[#This Row],[Age]]&lt;=49,"Adults",Table4[[#This Row],[Age]]&gt;=50,"Senior")</f>
        <v>Adults</v>
      </c>
    </row>
    <row r="1732" spans="1:21">
      <c r="A1732" t="s">
        <v>4485</v>
      </c>
      <c r="B1732" t="str">
        <f>_xlfn.XLOOKUP(Table4[[#This Row],[Customer ID]],Table1[[#This Row],[Customer ID]],Table1[[#This Row],[TITLE]],0)</f>
        <v>Ms</v>
      </c>
      <c r="C1732" t="str" cm="1">
        <f t="array" ref="C1732">_xlfn.XLOOKUP(Table4[[#This Row],[Customer ID]],Table1[[#All],[Customer ID]],Table1[[#All],[FIRST NAME]],0)</f>
        <v>Steph</v>
      </c>
      <c r="D1732" t="str" cm="1">
        <f t="array" ref="D1732">_xlfn.XLOOKUP(Table4[[#This Row],[Customer ID]],Table1[[#All],[Customer ID]],Table1[[#All],[LAST NAME]],0)</f>
        <v>Reilly</v>
      </c>
      <c r="E1732" s="5" cm="1">
        <f t="array" ref="E1732">_xlfn.XLOOKUP(Table4[[#This Row],[Customer ID]],Table3[[#All],[Customer ID]],Table3[[#All],[Date of Birth]],0)</f>
        <v>32029</v>
      </c>
      <c r="F1732" cm="1">
        <f t="array" ref="F1732">_xlfn.XLOOKUP(Table4[[#This Row],[Customer ID]],Table3[[#All],[Customer ID]],Table3[[#All],[Age]],0)</f>
        <v>35</v>
      </c>
      <c r="G1732" cm="1">
        <f t="array" ref="G1732">_xlfn.XLOOKUP(Table4[[#This Row],[Customer ID]],Table3[[#All],[Customer ID]],Table3[[#All],[Children]],0)</f>
        <v>1</v>
      </c>
      <c r="H1732" cm="1">
        <f t="array" ref="H1732">_xlfn.XLOOKUP(Table4[[#This Row],[Customer ID]],Table2[[#All],[Customer ID]],Table2[[#All],[BMI]],0)</f>
        <v>34.799999999999997</v>
      </c>
      <c r="I1732" cm="1">
        <f t="array" ref="I1732">_xlfn.XLOOKUP(Table4[[#This Row],[Customer ID]],Table2[[#All],[Customer ID]],Table2[[#All],[HBA1C]],0)</f>
        <v>4.38</v>
      </c>
      <c r="J1732" t="str">
        <f>_xlfn.XLOOKUP(Table4[[#This Row],[Customer ID]], 'Medical Examination'!A:A, 'Medical Examination'!D:D)</f>
        <v>No</v>
      </c>
      <c r="K1732" t="str">
        <f>_xlfn.XLOOKUP(Table4[[#This Row],[Customer ID]], 'Medical Examination'!A:A, 'Medical Examination'!E:E)</f>
        <v>No</v>
      </c>
      <c r="L1732" t="str">
        <f>_xlfn.XLOOKUP(Table4[[#This Row],[Customer ID]], 'Medical Examination'!A:A, 'Medical Examination'!F:F)</f>
        <v>No</v>
      </c>
      <c r="M1732">
        <f>_xlfn.XLOOKUP(Table4[[#This Row],[Customer ID]], 'Medical Examination'!A:A, 'Medical Examination'!G:G)</f>
        <v>1</v>
      </c>
      <c r="N1732" t="str">
        <f>_xlfn.XLOOKUP(Table4[[#This Row],[Customer ID]], 'Medical Examination'!A:A, 'Medical Examination'!H:H)</f>
        <v>No</v>
      </c>
      <c r="O1732" t="str">
        <f>_xlfn.XLOOKUP(Table4[[#This Row],[Customer ID]], 'Medical Examination'!A:A, 'Medical Examination'!I:I)</f>
        <v>Normal</v>
      </c>
      <c r="P1732" t="str">
        <f>_xlfn.XLOOKUP(Table4[[#This Row],[Customer ID]], 'Medical Examination'!A:A, 'Medical Examination'!J:J)</f>
        <v>Obesity</v>
      </c>
      <c r="Q1732" s="1">
        <f>_xlfn.XLOOKUP(Table4[[#This Row],[Customer ID]], Hospitalisation!A:A, Hospitalisation!E:E)</f>
        <v>5246.05</v>
      </c>
      <c r="R1732" t="str">
        <f>_xlfn.XLOOKUP(Table4[[#This Row],[Customer ID]], Hospitalisation!A:A, Hospitalisation!F:F)</f>
        <v>Tier - 2</v>
      </c>
      <c r="S1732" t="str">
        <f>_xlfn.XLOOKUP(Table4[[#This Row],[Customer ID]], Hospitalisation!A:A, Hospitalisation!G:G)</f>
        <v>Tier - 3</v>
      </c>
      <c r="T1732" t="str">
        <f>_xlfn.XLOOKUP(Table4[[#This Row],[Customer ID]], Hospitalisation!A:A, Hospitalisation!H:H)</f>
        <v>R1011</v>
      </c>
      <c r="U1732" t="str" cm="1">
        <f t="array" ref="U1732">_xlfn.IFS(Table4[[#This Row],[Age]]&lt;=29,"Youth",Table4[[#This Row],[Age]]&lt;=49,"Adults",Table4[[#This Row],[Age]]&gt;=50,"Senior")</f>
        <v>Adults</v>
      </c>
    </row>
    <row r="1733" spans="1:21">
      <c r="A1733" t="s">
        <v>4487</v>
      </c>
      <c r="B1733" t="str">
        <f>_xlfn.XLOOKUP(Table4[[#This Row],[Customer ID]],Table1[[#This Row],[Customer ID]],Table1[[#This Row],[TITLE]],0)</f>
        <v>Ms</v>
      </c>
      <c r="C1733" t="str" cm="1">
        <f t="array" ref="C1733">_xlfn.XLOOKUP(Table4[[#This Row],[Customer ID]],Table1[[#All],[Customer ID]],Table1[[#All],[FIRST NAME]],0)</f>
        <v>Kate</v>
      </c>
      <c r="D1733" t="str" cm="1">
        <f t="array" ref="D1733">_xlfn.XLOOKUP(Table4[[#This Row],[Customer ID]],Table1[[#All],[Customer ID]],Table1[[#All],[LAST NAME]],0)</f>
        <v>Chandler</v>
      </c>
      <c r="E1733" s="5" cm="1">
        <f t="array" ref="E1733">_xlfn.XLOOKUP(Table4[[#This Row],[Customer ID]],Table3[[#All],[Customer ID]],Table3[[#All],[Date of Birth]],0)</f>
        <v>31963</v>
      </c>
      <c r="F1733" cm="1">
        <f t="array" ref="F1733">_xlfn.XLOOKUP(Table4[[#This Row],[Customer ID]],Table3[[#All],[Customer ID]],Table3[[#All],[Age]],0)</f>
        <v>35</v>
      </c>
      <c r="G1733" cm="1">
        <f t="array" ref="G1733">_xlfn.XLOOKUP(Table4[[#This Row],[Customer ID]],Table3[[#All],[Customer ID]],Table3[[#All],[Children]],0)</f>
        <v>1</v>
      </c>
      <c r="H1733" cm="1">
        <f t="array" ref="H1733">_xlfn.XLOOKUP(Table4[[#This Row],[Customer ID]],Table2[[#All],[Customer ID]],Table2[[#All],[BMI]],0)</f>
        <v>34.21</v>
      </c>
      <c r="I1733" cm="1">
        <f t="array" ref="I1733">_xlfn.XLOOKUP(Table4[[#This Row],[Customer ID]],Table2[[#All],[Customer ID]],Table2[[#All],[HBA1C]],0)</f>
        <v>4.54</v>
      </c>
      <c r="J1733" t="str">
        <f>_xlfn.XLOOKUP(Table4[[#This Row],[Customer ID]], 'Medical Examination'!A:A, 'Medical Examination'!D:D)</f>
        <v>No</v>
      </c>
      <c r="K1733" t="str">
        <f>_xlfn.XLOOKUP(Table4[[#This Row],[Customer ID]], 'Medical Examination'!A:A, 'Medical Examination'!E:E)</f>
        <v>No</v>
      </c>
      <c r="L1733" t="str">
        <f>_xlfn.XLOOKUP(Table4[[#This Row],[Customer ID]], 'Medical Examination'!A:A, 'Medical Examination'!F:F)</f>
        <v>No</v>
      </c>
      <c r="M1733">
        <f>_xlfn.XLOOKUP(Table4[[#This Row],[Customer ID]], 'Medical Examination'!A:A, 'Medical Examination'!G:G)</f>
        <v>1</v>
      </c>
      <c r="N1733" t="str">
        <f>_xlfn.XLOOKUP(Table4[[#This Row],[Customer ID]], 'Medical Examination'!A:A, 'Medical Examination'!H:H)</f>
        <v>No</v>
      </c>
      <c r="O1733" t="str">
        <f>_xlfn.XLOOKUP(Table4[[#This Row],[Customer ID]], 'Medical Examination'!A:A, 'Medical Examination'!I:I)</f>
        <v>Normal</v>
      </c>
      <c r="P1733" t="str">
        <f>_xlfn.XLOOKUP(Table4[[#This Row],[Customer ID]], 'Medical Examination'!A:A, 'Medical Examination'!J:J)</f>
        <v>Obesity</v>
      </c>
      <c r="Q1733" s="1">
        <f>_xlfn.XLOOKUP(Table4[[#This Row],[Customer ID]], Hospitalisation!A:A, Hospitalisation!E:E)</f>
        <v>5245.23</v>
      </c>
      <c r="R1733" t="str">
        <f>_xlfn.XLOOKUP(Table4[[#This Row],[Customer ID]], Hospitalisation!A:A, Hospitalisation!F:F)</f>
        <v>Tier - 2</v>
      </c>
      <c r="S1733" t="str">
        <f>_xlfn.XLOOKUP(Table4[[#This Row],[Customer ID]], Hospitalisation!A:A, Hospitalisation!G:G)</f>
        <v>Tier - 2</v>
      </c>
      <c r="T1733" t="str">
        <f>_xlfn.XLOOKUP(Table4[[#This Row],[Customer ID]], Hospitalisation!A:A, Hospitalisation!H:H)</f>
        <v>R1013</v>
      </c>
      <c r="U1733" t="str" cm="1">
        <f t="array" ref="U1733">_xlfn.IFS(Table4[[#This Row],[Age]]&lt;=29,"Youth",Table4[[#This Row],[Age]]&lt;=49,"Adults",Table4[[#This Row],[Age]]&gt;=50,"Senior")</f>
        <v>Adults</v>
      </c>
    </row>
    <row r="1734" spans="1:21">
      <c r="A1734" t="s">
        <v>4488</v>
      </c>
      <c r="B1734" t="str">
        <f>_xlfn.XLOOKUP(Table4[[#This Row],[Customer ID]],Table1[[#This Row],[Customer ID]],Table1[[#This Row],[TITLE]],0)</f>
        <v>Ms</v>
      </c>
      <c r="C1734" t="str" cm="1">
        <f t="array" ref="C1734">_xlfn.XLOOKUP(Table4[[#This Row],[Customer ID]],Table1[[#All],[Customer ID]],Table1[[#All],[FIRST NAME]],0)</f>
        <v>Kristina</v>
      </c>
      <c r="D1734" t="str" cm="1">
        <f t="array" ref="D1734">_xlfn.XLOOKUP(Table4[[#This Row],[Customer ID]],Table1[[#All],[Customer ID]],Table1[[#All],[LAST NAME]],0)</f>
        <v>Kaufmann</v>
      </c>
      <c r="E1734" s="5" cm="1">
        <f t="array" ref="E1734">_xlfn.XLOOKUP(Table4[[#This Row],[Customer ID]],Table3[[#All],[Customer ID]],Table3[[#All],[Date of Birth]],0)</f>
        <v>32137</v>
      </c>
      <c r="F1734" cm="1">
        <f t="array" ref="F1734">_xlfn.XLOOKUP(Table4[[#This Row],[Customer ID]],Table3[[#All],[Customer ID]],Table3[[#All],[Age]],0)</f>
        <v>35</v>
      </c>
      <c r="G1734" cm="1">
        <f t="array" ref="G1734">_xlfn.XLOOKUP(Table4[[#This Row],[Customer ID]],Table3[[#All],[Customer ID]],Table3[[#All],[Children]],0)</f>
        <v>1</v>
      </c>
      <c r="H1734" cm="1">
        <f t="array" ref="H1734">_xlfn.XLOOKUP(Table4[[#This Row],[Customer ID]],Table2[[#All],[Customer ID]],Table2[[#All],[BMI]],0)</f>
        <v>31</v>
      </c>
      <c r="I1734" cm="1">
        <f t="array" ref="I1734">_xlfn.XLOOKUP(Table4[[#This Row],[Customer ID]],Table2[[#All],[Customer ID]],Table2[[#All],[HBA1C]],0)</f>
        <v>5.38</v>
      </c>
      <c r="J1734" t="str">
        <f>_xlfn.XLOOKUP(Table4[[#This Row],[Customer ID]], 'Medical Examination'!A:A, 'Medical Examination'!D:D)</f>
        <v>No</v>
      </c>
      <c r="K1734" t="str">
        <f>_xlfn.XLOOKUP(Table4[[#This Row],[Customer ID]], 'Medical Examination'!A:A, 'Medical Examination'!E:E)</f>
        <v>No</v>
      </c>
      <c r="L1734" t="str">
        <f>_xlfn.XLOOKUP(Table4[[#This Row],[Customer ID]], 'Medical Examination'!A:A, 'Medical Examination'!F:F)</f>
        <v>No</v>
      </c>
      <c r="M1734">
        <f>_xlfn.XLOOKUP(Table4[[#This Row],[Customer ID]], 'Medical Examination'!A:A, 'Medical Examination'!G:G)</f>
        <v>1</v>
      </c>
      <c r="N1734" t="str">
        <f>_xlfn.XLOOKUP(Table4[[#This Row],[Customer ID]], 'Medical Examination'!A:A, 'Medical Examination'!H:H)</f>
        <v>No</v>
      </c>
      <c r="O1734" t="str">
        <f>_xlfn.XLOOKUP(Table4[[#This Row],[Customer ID]], 'Medical Examination'!A:A, 'Medical Examination'!I:I)</f>
        <v>Normal</v>
      </c>
      <c r="P1734" t="str">
        <f>_xlfn.XLOOKUP(Table4[[#This Row],[Customer ID]], 'Medical Examination'!A:A, 'Medical Examination'!J:J)</f>
        <v>Obesity</v>
      </c>
      <c r="Q1734" s="1">
        <f>_xlfn.XLOOKUP(Table4[[#This Row],[Customer ID]], Hospitalisation!A:A, Hospitalisation!E:E)</f>
        <v>5240.7700000000004</v>
      </c>
      <c r="R1734" t="str">
        <f>_xlfn.XLOOKUP(Table4[[#This Row],[Customer ID]], Hospitalisation!A:A, Hospitalisation!F:F)</f>
        <v>Tier - 2</v>
      </c>
      <c r="S1734" t="str">
        <f>_xlfn.XLOOKUP(Table4[[#This Row],[Customer ID]], Hospitalisation!A:A, Hospitalisation!G:G)</f>
        <v>Tier - 2</v>
      </c>
      <c r="T1734" t="str">
        <f>_xlfn.XLOOKUP(Table4[[#This Row],[Customer ID]], Hospitalisation!A:A, Hospitalisation!H:H)</f>
        <v>R1011</v>
      </c>
      <c r="U1734" t="str" cm="1">
        <f t="array" ref="U1734">_xlfn.IFS(Table4[[#This Row],[Age]]&lt;=29,"Youth",Table4[[#This Row],[Age]]&lt;=49,"Adults",Table4[[#This Row],[Age]]&gt;=50,"Senior")</f>
        <v>Adults</v>
      </c>
    </row>
    <row r="1735" spans="1:21">
      <c r="A1735" t="s">
        <v>4491</v>
      </c>
      <c r="B1735" t="str">
        <f>_xlfn.XLOOKUP(Table4[[#This Row],[Customer ID]],Table1[[#This Row],[Customer ID]],Table1[[#This Row],[TITLE]],0)</f>
        <v>Ms</v>
      </c>
      <c r="C1735" t="str" cm="1">
        <f t="array" ref="C1735">_xlfn.XLOOKUP(Table4[[#This Row],[Customer ID]],Table1[[#All],[Customer ID]],Table1[[#All],[FIRST NAME]],0)</f>
        <v>Flo</v>
      </c>
      <c r="D1735" t="str" cm="1">
        <f t="array" ref="D1735">_xlfn.XLOOKUP(Table4[[#This Row],[Customer ID]],Table1[[#All],[Customer ID]],Table1[[#All],[LAST NAME]],0)</f>
        <v>Barnes-Zurkinden</v>
      </c>
      <c r="E1735" s="5" cm="1">
        <f t="array" ref="E1735">_xlfn.XLOOKUP(Table4[[#This Row],[Customer ID]],Table3[[#All],[Customer ID]],Table3[[#All],[Date of Birth]],0)</f>
        <v>31957</v>
      </c>
      <c r="F1735" cm="1">
        <f t="array" ref="F1735">_xlfn.XLOOKUP(Table4[[#This Row],[Customer ID]],Table3[[#All],[Customer ID]],Table3[[#All],[Age]],0)</f>
        <v>35</v>
      </c>
      <c r="G1735" cm="1">
        <f t="array" ref="G1735">_xlfn.XLOOKUP(Table4[[#This Row],[Customer ID]],Table3[[#All],[Customer ID]],Table3[[#All],[Children]],0)</f>
        <v>0</v>
      </c>
      <c r="H1735" cm="1">
        <f t="array" ref="H1735">_xlfn.XLOOKUP(Table4[[#This Row],[Customer ID]],Table2[[#All],[Customer ID]],Table2[[#All],[BMI]],0)</f>
        <v>26.125</v>
      </c>
      <c r="I1735" cm="1">
        <f t="array" ref="I1735">_xlfn.XLOOKUP(Table4[[#This Row],[Customer ID]],Table2[[#All],[Customer ID]],Table2[[#All],[HBA1C]],0)</f>
        <v>5.55</v>
      </c>
      <c r="J1735" t="str">
        <f>_xlfn.XLOOKUP(Table4[[#This Row],[Customer ID]], 'Medical Examination'!A:A, 'Medical Examination'!D:D)</f>
        <v>No</v>
      </c>
      <c r="K1735" t="str">
        <f>_xlfn.XLOOKUP(Table4[[#This Row],[Customer ID]], 'Medical Examination'!A:A, 'Medical Examination'!E:E)</f>
        <v>No</v>
      </c>
      <c r="L1735" t="str">
        <f>_xlfn.XLOOKUP(Table4[[#This Row],[Customer ID]], 'Medical Examination'!A:A, 'Medical Examination'!F:F)</f>
        <v>No</v>
      </c>
      <c r="M1735">
        <f>_xlfn.XLOOKUP(Table4[[#This Row],[Customer ID]], 'Medical Examination'!A:A, 'Medical Examination'!G:G)</f>
        <v>1</v>
      </c>
      <c r="N1735" t="str">
        <f>_xlfn.XLOOKUP(Table4[[#This Row],[Customer ID]], 'Medical Examination'!A:A, 'Medical Examination'!H:H)</f>
        <v>No</v>
      </c>
      <c r="O1735" t="str">
        <f>_xlfn.XLOOKUP(Table4[[#This Row],[Customer ID]], 'Medical Examination'!A:A, 'Medical Examination'!I:I)</f>
        <v>Normal</v>
      </c>
      <c r="P1735" t="str">
        <f>_xlfn.XLOOKUP(Table4[[#This Row],[Customer ID]], 'Medical Examination'!A:A, 'Medical Examination'!J:J)</f>
        <v>Overweight</v>
      </c>
      <c r="Q1735" s="1">
        <f>_xlfn.XLOOKUP(Table4[[#This Row],[Customer ID]], Hospitalisation!A:A, Hospitalisation!E:E)</f>
        <v>5227.99</v>
      </c>
      <c r="R1735" t="str">
        <f>_xlfn.XLOOKUP(Table4[[#This Row],[Customer ID]], Hospitalisation!A:A, Hospitalisation!F:F)</f>
        <v>Tier - 2</v>
      </c>
      <c r="S1735" t="str">
        <f>_xlfn.XLOOKUP(Table4[[#This Row],[Customer ID]], Hospitalisation!A:A, Hospitalisation!G:G)</f>
        <v>Tier - 1</v>
      </c>
      <c r="T1735" t="str">
        <f>_xlfn.XLOOKUP(Table4[[#This Row],[Customer ID]], Hospitalisation!A:A, Hospitalisation!H:H)</f>
        <v>R1024</v>
      </c>
      <c r="U1735" t="str" cm="1">
        <f t="array" ref="U1735">_xlfn.IFS(Table4[[#This Row],[Age]]&lt;=29,"Youth",Table4[[#This Row],[Age]]&lt;=49,"Adults",Table4[[#This Row],[Age]]&gt;=50,"Senior")</f>
        <v>Adults</v>
      </c>
    </row>
    <row r="1736" spans="1:21">
      <c r="A1736" t="s">
        <v>4494</v>
      </c>
      <c r="B1736" t="str">
        <f>_xlfn.XLOOKUP(Table4[[#This Row],[Customer ID]],Table1[[#This Row],[Customer ID]],Table1[[#This Row],[TITLE]],0)</f>
        <v>Mrs</v>
      </c>
      <c r="C1736" t="str" cm="1">
        <f t="array" ref="C1736">_xlfn.XLOOKUP(Table4[[#This Row],[Customer ID]],Table1[[#All],[Customer ID]],Table1[[#All],[FIRST NAME]],0)</f>
        <v>Sarah P</v>
      </c>
      <c r="D1736" t="str" cm="1">
        <f t="array" ref="D1736">_xlfn.XLOOKUP(Table4[[#This Row],[Customer ID]],Table1[[#All],[Customer ID]],Table1[[#All],[LAST NAME]],0)</f>
        <v>Wolter</v>
      </c>
      <c r="E1736" s="5" cm="1">
        <f t="array" ref="E1736">_xlfn.XLOOKUP(Table4[[#This Row],[Customer ID]],Table3[[#All],[Customer ID]],Table3[[#All],[Date of Birth]],0)</f>
        <v>34856</v>
      </c>
      <c r="F1736" cm="1">
        <f t="array" ref="F1736">_xlfn.XLOOKUP(Table4[[#This Row],[Customer ID]],Table3[[#All],[Customer ID]],Table3[[#All],[Age]],0)</f>
        <v>28</v>
      </c>
      <c r="G1736" cm="1">
        <f t="array" ref="G1736">_xlfn.XLOOKUP(Table4[[#This Row],[Customer ID]],Table3[[#All],[Customer ID]],Table3[[#All],[Children]],0)</f>
        <v>0</v>
      </c>
      <c r="H1736" cm="1">
        <f t="array" ref="H1736">_xlfn.XLOOKUP(Table4[[#This Row],[Customer ID]],Table2[[#All],[Customer ID]],Table2[[#All],[BMI]],0)</f>
        <v>30.13</v>
      </c>
      <c r="I1736" cm="1">
        <f t="array" ref="I1736">_xlfn.XLOOKUP(Table4[[#This Row],[Customer ID]],Table2[[#All],[Customer ID]],Table2[[#All],[HBA1C]],0)</f>
        <v>4.03</v>
      </c>
      <c r="J1736" t="str">
        <f>_xlfn.XLOOKUP(Table4[[#This Row],[Customer ID]], 'Medical Examination'!A:A, 'Medical Examination'!D:D)</f>
        <v>Yes</v>
      </c>
      <c r="K1736" t="str">
        <f>_xlfn.XLOOKUP(Table4[[#This Row],[Customer ID]], 'Medical Examination'!A:A, 'Medical Examination'!E:E)</f>
        <v>No</v>
      </c>
      <c r="L1736" t="str">
        <f>_xlfn.XLOOKUP(Table4[[#This Row],[Customer ID]], 'Medical Examination'!A:A, 'Medical Examination'!F:F)</f>
        <v>No</v>
      </c>
      <c r="M1736">
        <f>_xlfn.XLOOKUP(Table4[[#This Row],[Customer ID]], 'Medical Examination'!A:A, 'Medical Examination'!G:G)</f>
        <v>1</v>
      </c>
      <c r="N1736" t="str">
        <f>_xlfn.XLOOKUP(Table4[[#This Row],[Customer ID]], 'Medical Examination'!A:A, 'Medical Examination'!H:H)</f>
        <v>No</v>
      </c>
      <c r="O1736" t="str">
        <f>_xlfn.XLOOKUP(Table4[[#This Row],[Customer ID]], 'Medical Examination'!A:A, 'Medical Examination'!I:I)</f>
        <v>Normal</v>
      </c>
      <c r="P1736" t="str">
        <f>_xlfn.XLOOKUP(Table4[[#This Row],[Customer ID]], 'Medical Examination'!A:A, 'Medical Examination'!J:J)</f>
        <v>Obesity</v>
      </c>
      <c r="Q1736" s="1">
        <f>_xlfn.XLOOKUP(Table4[[#This Row],[Customer ID]], Hospitalisation!A:A, Hospitalisation!E:E)</f>
        <v>5216.4799999999996</v>
      </c>
      <c r="R1736" t="str">
        <f>_xlfn.XLOOKUP(Table4[[#This Row],[Customer ID]], Hospitalisation!A:A, Hospitalisation!F:F)</f>
        <v>Tier - 2</v>
      </c>
      <c r="S1736" t="str">
        <f>_xlfn.XLOOKUP(Table4[[#This Row],[Customer ID]], Hospitalisation!A:A, Hospitalisation!G:G)</f>
        <v>Tier - 2</v>
      </c>
      <c r="T1736" t="str">
        <f>_xlfn.XLOOKUP(Table4[[#This Row],[Customer ID]], Hospitalisation!A:A, Hospitalisation!H:H)</f>
        <v>R1025</v>
      </c>
      <c r="U1736" t="str" cm="1">
        <f t="array" ref="U1736">_xlfn.IFS(Table4[[#This Row],[Age]]&lt;=29,"Youth",Table4[[#This Row],[Age]]&lt;=49,"Adults",Table4[[#This Row],[Age]]&gt;=50,"Senior")</f>
        <v>Youth</v>
      </c>
    </row>
    <row r="1737" spans="1:21">
      <c r="A1737" t="s">
        <v>4497</v>
      </c>
      <c r="B1737" t="str">
        <f>_xlfn.XLOOKUP(Table4[[#This Row],[Customer ID]],Table1[[#This Row],[Customer ID]],Table1[[#This Row],[TITLE]],0)</f>
        <v>Ms</v>
      </c>
      <c r="C1737" t="str" cm="1">
        <f t="array" ref="C1737">_xlfn.XLOOKUP(Table4[[#This Row],[Customer ID]],Table1[[#All],[Customer ID]],Table1[[#All],[FIRST NAME]],0)</f>
        <v>Anabel</v>
      </c>
      <c r="D1737" t="str" cm="1">
        <f t="array" ref="D1737">_xlfn.XLOOKUP(Table4[[#This Row],[Customer ID]],Table1[[#All],[Customer ID]],Table1[[#All],[LAST NAME]],0)</f>
        <v>Pearson</v>
      </c>
      <c r="E1737" s="5" cm="1">
        <f t="array" ref="E1737">_xlfn.XLOOKUP(Table4[[#This Row],[Customer ID]],Table3[[#All],[Customer ID]],Table3[[#All],[Date of Birth]],0)</f>
        <v>36495</v>
      </c>
      <c r="F1737" cm="1">
        <f t="array" ref="F1737">_xlfn.XLOOKUP(Table4[[#This Row],[Customer ID]],Table3[[#All],[Customer ID]],Table3[[#All],[Age]],0)</f>
        <v>23</v>
      </c>
      <c r="G1737" cm="1">
        <f t="array" ref="G1737">_xlfn.XLOOKUP(Table4[[#This Row],[Customer ID]],Table3[[#All],[Customer ID]],Table3[[#All],[Children]],0)</f>
        <v>0</v>
      </c>
      <c r="H1737" cm="1">
        <f t="array" ref="H1737">_xlfn.XLOOKUP(Table4[[#This Row],[Customer ID]],Table2[[#All],[Customer ID]],Table2[[#All],[BMI]],0)</f>
        <v>34.19</v>
      </c>
      <c r="I1737" cm="1">
        <f t="array" ref="I1737">_xlfn.XLOOKUP(Table4[[#This Row],[Customer ID]],Table2[[#All],[Customer ID]],Table2[[#All],[HBA1C]],0)</f>
        <v>4.1900000000000004</v>
      </c>
      <c r="J1737" t="str">
        <f>_xlfn.XLOOKUP(Table4[[#This Row],[Customer ID]], 'Medical Examination'!A:A, 'Medical Examination'!D:D)</f>
        <v>No</v>
      </c>
      <c r="K1737" t="str">
        <f>_xlfn.XLOOKUP(Table4[[#This Row],[Customer ID]], 'Medical Examination'!A:A, 'Medical Examination'!E:E)</f>
        <v>No</v>
      </c>
      <c r="L1737" t="str">
        <f>_xlfn.XLOOKUP(Table4[[#This Row],[Customer ID]], 'Medical Examination'!A:A, 'Medical Examination'!F:F)</f>
        <v>No</v>
      </c>
      <c r="M1737">
        <f>_xlfn.XLOOKUP(Table4[[#This Row],[Customer ID]], 'Medical Examination'!A:A, 'Medical Examination'!G:G)</f>
        <v>0</v>
      </c>
      <c r="N1737" t="str">
        <f>_xlfn.XLOOKUP(Table4[[#This Row],[Customer ID]], 'Medical Examination'!A:A, 'Medical Examination'!H:H)</f>
        <v>No</v>
      </c>
      <c r="O1737" t="str">
        <f>_xlfn.XLOOKUP(Table4[[#This Row],[Customer ID]], 'Medical Examination'!A:A, 'Medical Examination'!I:I)</f>
        <v>Normal</v>
      </c>
      <c r="P1737" t="str">
        <f>_xlfn.XLOOKUP(Table4[[#This Row],[Customer ID]], 'Medical Examination'!A:A, 'Medical Examination'!J:J)</f>
        <v>Obesity</v>
      </c>
      <c r="Q1737" s="1">
        <f>_xlfn.XLOOKUP(Table4[[#This Row],[Customer ID]], Hospitalisation!A:A, Hospitalisation!E:E)</f>
        <v>5213.22</v>
      </c>
      <c r="R1737" t="str">
        <f>_xlfn.XLOOKUP(Table4[[#This Row],[Customer ID]], Hospitalisation!A:A, Hospitalisation!F:F)</f>
        <v>Tier - 2</v>
      </c>
      <c r="S1737" t="str">
        <f>_xlfn.XLOOKUP(Table4[[#This Row],[Customer ID]], Hospitalisation!A:A, Hospitalisation!G:G)</f>
        <v>Tier - 1</v>
      </c>
      <c r="T1737" t="str">
        <f>_xlfn.XLOOKUP(Table4[[#This Row],[Customer ID]], Hospitalisation!A:A, Hospitalisation!H:H)</f>
        <v>R1012</v>
      </c>
      <c r="U1737" t="str" cm="1">
        <f t="array" ref="U1737">_xlfn.IFS(Table4[[#This Row],[Age]]&lt;=29,"Youth",Table4[[#This Row],[Age]]&lt;=49,"Adults",Table4[[#This Row],[Age]]&gt;=50,"Senior")</f>
        <v>Youth</v>
      </c>
    </row>
    <row r="1738" spans="1:21">
      <c r="A1738" t="s">
        <v>4500</v>
      </c>
      <c r="B1738" t="str">
        <f>_xlfn.XLOOKUP(Table4[[#This Row],[Customer ID]],Table1[[#This Row],[Customer ID]],Table1[[#This Row],[TITLE]],0)</f>
        <v>Mr</v>
      </c>
      <c r="C1738" t="str" cm="1">
        <f t="array" ref="C1738">_xlfn.XLOOKUP(Table4[[#This Row],[Customer ID]],Table1[[#All],[Customer ID]],Table1[[#All],[FIRST NAME]],0)</f>
        <v>Ian</v>
      </c>
      <c r="D1738" t="str" cm="1">
        <f t="array" ref="D1738">_xlfn.XLOOKUP(Table4[[#This Row],[Customer ID]],Table1[[#All],[Customer ID]],Table1[[#All],[LAST NAME]],0)</f>
        <v>Thomas</v>
      </c>
      <c r="E1738" s="5" cm="1">
        <f t="array" ref="E1738">_xlfn.XLOOKUP(Table4[[#This Row],[Customer ID]],Table3[[#All],[Customer ID]],Table3[[#All],[Date of Birth]],0)</f>
        <v>34137</v>
      </c>
      <c r="F1738" cm="1">
        <f t="array" ref="F1738">_xlfn.XLOOKUP(Table4[[#This Row],[Customer ID]],Table3[[#All],[Customer ID]],Table3[[#All],[Age]],0)</f>
        <v>29</v>
      </c>
      <c r="G1738" cm="1">
        <f t="array" ref="G1738">_xlfn.XLOOKUP(Table4[[#This Row],[Customer ID]],Table3[[#All],[Customer ID]],Table3[[#All],[Children]],0)</f>
        <v>3</v>
      </c>
      <c r="H1738" cm="1">
        <f t="array" ref="H1738">_xlfn.XLOOKUP(Table4[[#This Row],[Customer ID]],Table2[[#All],[Customer ID]],Table2[[#All],[BMI]],0)</f>
        <v>22.515000000000001</v>
      </c>
      <c r="I1738" cm="1">
        <f t="array" ref="I1738">_xlfn.XLOOKUP(Table4[[#This Row],[Customer ID]],Table2[[#All],[Customer ID]],Table2[[#All],[HBA1C]],0)</f>
        <v>4.37</v>
      </c>
      <c r="J1738" t="str">
        <f>_xlfn.XLOOKUP(Table4[[#This Row],[Customer ID]], 'Medical Examination'!A:A, 'Medical Examination'!D:D)</f>
        <v>No</v>
      </c>
      <c r="K1738" t="str">
        <f>_xlfn.XLOOKUP(Table4[[#This Row],[Customer ID]], 'Medical Examination'!A:A, 'Medical Examination'!E:E)</f>
        <v>No</v>
      </c>
      <c r="L1738" t="str">
        <f>_xlfn.XLOOKUP(Table4[[#This Row],[Customer ID]], 'Medical Examination'!A:A, 'Medical Examination'!F:F)</f>
        <v>Yes</v>
      </c>
      <c r="M1738">
        <f>_xlfn.XLOOKUP(Table4[[#This Row],[Customer ID]], 'Medical Examination'!A:A, 'Medical Examination'!G:G)</f>
        <v>1</v>
      </c>
      <c r="N1738" t="str">
        <f>_xlfn.XLOOKUP(Table4[[#This Row],[Customer ID]], 'Medical Examination'!A:A, 'Medical Examination'!H:H)</f>
        <v>No</v>
      </c>
      <c r="O1738" t="str">
        <f>_xlfn.XLOOKUP(Table4[[#This Row],[Customer ID]], 'Medical Examination'!A:A, 'Medical Examination'!I:I)</f>
        <v>Normal</v>
      </c>
      <c r="P1738" t="str">
        <f>_xlfn.XLOOKUP(Table4[[#This Row],[Customer ID]], 'Medical Examination'!A:A, 'Medical Examination'!J:J)</f>
        <v>Normal Weight</v>
      </c>
      <c r="Q1738" s="1">
        <f>_xlfn.XLOOKUP(Table4[[#This Row],[Customer ID]], Hospitalisation!A:A, Hospitalisation!E:E)</f>
        <v>5209.58</v>
      </c>
      <c r="R1738" t="str">
        <f>_xlfn.XLOOKUP(Table4[[#This Row],[Customer ID]], Hospitalisation!A:A, Hospitalisation!F:F)</f>
        <v>Tier - 3</v>
      </c>
      <c r="S1738" t="str">
        <f>_xlfn.XLOOKUP(Table4[[#This Row],[Customer ID]], Hospitalisation!A:A, Hospitalisation!G:G)</f>
        <v>Tier - 3</v>
      </c>
      <c r="T1738" t="str">
        <f>_xlfn.XLOOKUP(Table4[[#This Row],[Customer ID]], Hospitalisation!A:A, Hospitalisation!H:H)</f>
        <v>R1017</v>
      </c>
      <c r="U1738" t="str" cm="1">
        <f t="array" ref="U1738">_xlfn.IFS(Table4[[#This Row],[Age]]&lt;=29,"Youth",Table4[[#This Row],[Age]]&lt;=49,"Adults",Table4[[#This Row],[Age]]&gt;=50,"Senior")</f>
        <v>Youth</v>
      </c>
    </row>
    <row r="1739" spans="1:21">
      <c r="A1739" t="s">
        <v>4502</v>
      </c>
      <c r="B1739" t="str">
        <f>_xlfn.XLOOKUP(Table4[[#This Row],[Customer ID]],Table1[[#This Row],[Customer ID]],Table1[[#This Row],[TITLE]],0)</f>
        <v>Mr</v>
      </c>
      <c r="C1739" t="str" cm="1">
        <f t="array" ref="C1739">_xlfn.XLOOKUP(Table4[[#This Row],[Customer ID]],Table1[[#All],[Customer ID]],Table1[[#All],[FIRST NAME]],0)</f>
        <v>Alex</v>
      </c>
      <c r="D1739" t="str" cm="1">
        <f t="array" ref="D1739">_xlfn.XLOOKUP(Table4[[#This Row],[Customer ID]],Table1[[#All],[Customer ID]],Table1[[#All],[LAST NAME]],0)</f>
        <v>Leon</v>
      </c>
      <c r="E1739" s="5" cm="1">
        <f t="array" ref="E1739">_xlfn.XLOOKUP(Table4[[#This Row],[Customer ID]],Table3[[#All],[Customer ID]],Table3[[#All],[Date of Birth]],0)</f>
        <v>30613</v>
      </c>
      <c r="F1739" cm="1">
        <f t="array" ref="F1739">_xlfn.XLOOKUP(Table4[[#This Row],[Customer ID]],Table3[[#All],[Customer ID]],Table3[[#All],[Age]],0)</f>
        <v>39</v>
      </c>
      <c r="G1739" cm="1">
        <f t="array" ref="G1739">_xlfn.XLOOKUP(Table4[[#This Row],[Customer ID]],Table3[[#All],[Customer ID]],Table3[[#All],[Children]],0)</f>
        <v>3</v>
      </c>
      <c r="H1739" cm="1">
        <f t="array" ref="H1739">_xlfn.XLOOKUP(Table4[[#This Row],[Customer ID]],Table2[[#All],[Customer ID]],Table2[[#All],[BMI]],0)</f>
        <v>18.239999999999998</v>
      </c>
      <c r="I1739" cm="1">
        <f t="array" ref="I1739">_xlfn.XLOOKUP(Table4[[#This Row],[Customer ID]],Table2[[#All],[Customer ID]],Table2[[#All],[HBA1C]],0)</f>
        <v>5.31</v>
      </c>
      <c r="J1739" t="str">
        <f>_xlfn.XLOOKUP(Table4[[#This Row],[Customer ID]], 'Medical Examination'!A:A, 'Medical Examination'!D:D)</f>
        <v>Yes</v>
      </c>
      <c r="K1739" t="str">
        <f>_xlfn.XLOOKUP(Table4[[#This Row],[Customer ID]], 'Medical Examination'!A:A, 'Medical Examination'!E:E)</f>
        <v>No</v>
      </c>
      <c r="L1739" t="str">
        <f>_xlfn.XLOOKUP(Table4[[#This Row],[Customer ID]], 'Medical Examination'!A:A, 'Medical Examination'!F:F)</f>
        <v>Yes</v>
      </c>
      <c r="M1739">
        <f>_xlfn.XLOOKUP(Table4[[#This Row],[Customer ID]], 'Medical Examination'!A:A, 'Medical Examination'!G:G)</f>
        <v>1</v>
      </c>
      <c r="N1739" t="str">
        <f>_xlfn.XLOOKUP(Table4[[#This Row],[Customer ID]], 'Medical Examination'!A:A, 'Medical Examination'!H:H)</f>
        <v>No</v>
      </c>
      <c r="O1739" t="str">
        <f>_xlfn.XLOOKUP(Table4[[#This Row],[Customer ID]], 'Medical Examination'!A:A, 'Medical Examination'!I:I)</f>
        <v>Normal</v>
      </c>
      <c r="P1739" t="str">
        <f>_xlfn.XLOOKUP(Table4[[#This Row],[Customer ID]], 'Medical Examination'!A:A, 'Medical Examination'!J:J)</f>
        <v>Underweight</v>
      </c>
      <c r="Q1739" s="1">
        <f>_xlfn.XLOOKUP(Table4[[#This Row],[Customer ID]], Hospitalisation!A:A, Hospitalisation!E:E)</f>
        <v>5207.97</v>
      </c>
      <c r="R1739" t="str">
        <f>_xlfn.XLOOKUP(Table4[[#This Row],[Customer ID]], Hospitalisation!A:A, Hospitalisation!F:F)</f>
        <v>Tier - 2</v>
      </c>
      <c r="S1739" t="str">
        <f>_xlfn.XLOOKUP(Table4[[#This Row],[Customer ID]], Hospitalisation!A:A, Hospitalisation!G:G)</f>
        <v>Tier - 2</v>
      </c>
      <c r="T1739" t="str">
        <f>_xlfn.XLOOKUP(Table4[[#This Row],[Customer ID]], Hospitalisation!A:A, Hospitalisation!H:H)</f>
        <v>R1012</v>
      </c>
      <c r="U1739" t="str" cm="1">
        <f t="array" ref="U1739">_xlfn.IFS(Table4[[#This Row],[Age]]&lt;=29,"Youth",Table4[[#This Row],[Age]]&lt;=49,"Adults",Table4[[#This Row],[Age]]&gt;=50,"Senior")</f>
        <v>Adults</v>
      </c>
    </row>
    <row r="1740" spans="1:21">
      <c r="A1740" t="s">
        <v>4504</v>
      </c>
      <c r="B1740" t="str">
        <f>_xlfn.XLOOKUP(Table4[[#This Row],[Customer ID]],Table1[[#This Row],[Customer ID]],Table1[[#This Row],[TITLE]],0)</f>
        <v>Mr</v>
      </c>
      <c r="C1740" t="str" cm="1">
        <f t="array" ref="C1740">_xlfn.XLOOKUP(Table4[[#This Row],[Customer ID]],Table1[[#All],[Customer ID]],Table1[[#All],[FIRST NAME]],0)</f>
        <v>Richard J</v>
      </c>
      <c r="D1740" t="str" cm="1">
        <f t="array" ref="D1740">_xlfn.XLOOKUP(Table4[[#This Row],[Customer ID]],Table1[[#All],[Customer ID]],Table1[[#All],[LAST NAME]],0)</f>
        <v>Marriott</v>
      </c>
      <c r="E1740" s="5" cm="1">
        <f t="array" ref="E1740">_xlfn.XLOOKUP(Table4[[#This Row],[Customer ID]],Table3[[#All],[Customer ID]],Table3[[#All],[Date of Birth]],0)</f>
        <v>38144</v>
      </c>
      <c r="F1740" cm="1">
        <f t="array" ref="F1740">_xlfn.XLOOKUP(Table4[[#This Row],[Customer ID]],Table3[[#All],[Customer ID]],Table3[[#All],[Age]],0)</f>
        <v>19</v>
      </c>
      <c r="G1740" cm="1">
        <f t="array" ref="G1740">_xlfn.XLOOKUP(Table4[[#This Row],[Customer ID]],Table3[[#All],[Customer ID]],Table3[[#All],[Children]],0)</f>
        <v>0</v>
      </c>
      <c r="H1740" cm="1">
        <f t="array" ref="H1740">_xlfn.XLOOKUP(Table4[[#This Row],[Customer ID]],Table2[[#All],[Customer ID]],Table2[[#All],[BMI]],0)</f>
        <v>37.28</v>
      </c>
      <c r="I1740" cm="1">
        <f t="array" ref="I1740">_xlfn.XLOOKUP(Table4[[#This Row],[Customer ID]],Table2[[#All],[Customer ID]],Table2[[#All],[HBA1C]],0)</f>
        <v>4.66</v>
      </c>
      <c r="J1740" t="str">
        <f>_xlfn.XLOOKUP(Table4[[#This Row],[Customer ID]], 'Medical Examination'!A:A, 'Medical Examination'!D:D)</f>
        <v>No</v>
      </c>
      <c r="K1740" t="str">
        <f>_xlfn.XLOOKUP(Table4[[#This Row],[Customer ID]], 'Medical Examination'!A:A, 'Medical Examination'!E:E)</f>
        <v>Yes</v>
      </c>
      <c r="L1740" t="str">
        <f>_xlfn.XLOOKUP(Table4[[#This Row],[Customer ID]], 'Medical Examination'!A:A, 'Medical Examination'!F:F)</f>
        <v>No</v>
      </c>
      <c r="M1740">
        <f>_xlfn.XLOOKUP(Table4[[#This Row],[Customer ID]], 'Medical Examination'!A:A, 'Medical Examination'!G:G)</f>
        <v>1</v>
      </c>
      <c r="N1740" t="str">
        <f>_xlfn.XLOOKUP(Table4[[#This Row],[Customer ID]], 'Medical Examination'!A:A, 'Medical Examination'!H:H)</f>
        <v>No</v>
      </c>
      <c r="O1740" t="str">
        <f>_xlfn.XLOOKUP(Table4[[#This Row],[Customer ID]], 'Medical Examination'!A:A, 'Medical Examination'!I:I)</f>
        <v>Normal</v>
      </c>
      <c r="P1740" t="str">
        <f>_xlfn.XLOOKUP(Table4[[#This Row],[Customer ID]], 'Medical Examination'!A:A, 'Medical Examination'!J:J)</f>
        <v>Obesity</v>
      </c>
      <c r="Q1740" s="1">
        <f>_xlfn.XLOOKUP(Table4[[#This Row],[Customer ID]], Hospitalisation!A:A, Hospitalisation!E:E)</f>
        <v>5198.6899999999996</v>
      </c>
      <c r="R1740" t="str">
        <f>_xlfn.XLOOKUP(Table4[[#This Row],[Customer ID]], Hospitalisation!A:A, Hospitalisation!F:F)</f>
        <v>Tier - 2</v>
      </c>
      <c r="S1740" t="str">
        <f>_xlfn.XLOOKUP(Table4[[#This Row],[Customer ID]], Hospitalisation!A:A, Hospitalisation!G:G)</f>
        <v>Tier - 2</v>
      </c>
      <c r="T1740" t="str">
        <f>_xlfn.XLOOKUP(Table4[[#This Row],[Customer ID]], Hospitalisation!A:A, Hospitalisation!H:H)</f>
        <v>R1022</v>
      </c>
      <c r="U1740" t="str" cm="1">
        <f t="array" ref="U1740">_xlfn.IFS(Table4[[#This Row],[Age]]&lt;=29,"Youth",Table4[[#This Row],[Age]]&lt;=49,"Adults",Table4[[#This Row],[Age]]&gt;=50,"Senior")</f>
        <v>Youth</v>
      </c>
    </row>
    <row r="1741" spans="1:21">
      <c r="A1741" t="s">
        <v>4507</v>
      </c>
      <c r="B1741" t="str">
        <f>_xlfn.XLOOKUP(Table4[[#This Row],[Customer ID]],Table1[[#This Row],[Customer ID]],Table1[[#This Row],[TITLE]],0)</f>
        <v>Ms</v>
      </c>
      <c r="C1741" t="str" cm="1">
        <f t="array" ref="C1741">_xlfn.XLOOKUP(Table4[[#This Row],[Customer ID]],Table1[[#All],[Customer ID]],Table1[[#All],[FIRST NAME]],0)</f>
        <v>Jacqueline N</v>
      </c>
      <c r="D1741" t="str" cm="1">
        <f t="array" ref="D1741">_xlfn.XLOOKUP(Table4[[#This Row],[Customer ID]],Table1[[#All],[Customer ID]],Table1[[#All],[LAST NAME]],0)</f>
        <v>Wilkins</v>
      </c>
      <c r="E1741" s="5" cm="1">
        <f t="array" ref="E1741">_xlfn.XLOOKUP(Table4[[#This Row],[Customer ID]],Table3[[#All],[Customer ID]],Table3[[#All],[Date of Birth]],0)</f>
        <v>29110</v>
      </c>
      <c r="F1741" cm="1">
        <f t="array" ref="F1741">_xlfn.XLOOKUP(Table4[[#This Row],[Customer ID]],Table3[[#All],[Customer ID]],Table3[[#All],[Age]],0)</f>
        <v>43</v>
      </c>
      <c r="G1741" cm="1">
        <f t="array" ref="G1741">_xlfn.XLOOKUP(Table4[[#This Row],[Customer ID]],Table3[[#All],[Customer ID]],Table3[[#All],[Children]],0)</f>
        <v>2</v>
      </c>
      <c r="H1741" cm="1">
        <f t="array" ref="H1741">_xlfn.XLOOKUP(Table4[[#This Row],[Customer ID]],Table2[[#All],[Customer ID]],Table2[[#All],[BMI]],0)</f>
        <v>18.2</v>
      </c>
      <c r="I1741" cm="1">
        <f t="array" ref="I1741">_xlfn.XLOOKUP(Table4[[#This Row],[Customer ID]],Table2[[#All],[Customer ID]],Table2[[#All],[HBA1C]],0)</f>
        <v>6.19</v>
      </c>
      <c r="J1741" t="str">
        <f>_xlfn.XLOOKUP(Table4[[#This Row],[Customer ID]], 'Medical Examination'!A:A, 'Medical Examination'!D:D)</f>
        <v>No</v>
      </c>
      <c r="K1741" t="str">
        <f>_xlfn.XLOOKUP(Table4[[#This Row],[Customer ID]], 'Medical Examination'!A:A, 'Medical Examination'!E:E)</f>
        <v>No</v>
      </c>
      <c r="L1741" t="str">
        <f>_xlfn.XLOOKUP(Table4[[#This Row],[Customer ID]], 'Medical Examination'!A:A, 'Medical Examination'!F:F)</f>
        <v>Yes</v>
      </c>
      <c r="M1741">
        <f>_xlfn.XLOOKUP(Table4[[#This Row],[Customer ID]], 'Medical Examination'!A:A, 'Medical Examination'!G:G)</f>
        <v>1</v>
      </c>
      <c r="N1741" t="str">
        <f>_xlfn.XLOOKUP(Table4[[#This Row],[Customer ID]], 'Medical Examination'!A:A, 'Medical Examination'!H:H)</f>
        <v>No</v>
      </c>
      <c r="O1741" t="str">
        <f>_xlfn.XLOOKUP(Table4[[#This Row],[Customer ID]], 'Medical Examination'!A:A, 'Medical Examination'!I:I)</f>
        <v>Prediabetes</v>
      </c>
      <c r="P1741" t="str">
        <f>_xlfn.XLOOKUP(Table4[[#This Row],[Customer ID]], 'Medical Examination'!A:A, 'Medical Examination'!J:J)</f>
        <v>Underweight</v>
      </c>
      <c r="Q1741" s="1">
        <f>_xlfn.XLOOKUP(Table4[[#This Row],[Customer ID]], Hospitalisation!A:A, Hospitalisation!E:E)</f>
        <v>5195.58</v>
      </c>
      <c r="R1741" t="str">
        <f>_xlfn.XLOOKUP(Table4[[#This Row],[Customer ID]], Hospitalisation!A:A, Hospitalisation!F:F)</f>
        <v>Tier - 2</v>
      </c>
      <c r="S1741" t="str">
        <f>_xlfn.XLOOKUP(Table4[[#This Row],[Customer ID]], Hospitalisation!A:A, Hospitalisation!G:G)</f>
        <v>Tier - 2</v>
      </c>
      <c r="T1741" t="str">
        <f>_xlfn.XLOOKUP(Table4[[#This Row],[Customer ID]], Hospitalisation!A:A, Hospitalisation!H:H)</f>
        <v>R1013</v>
      </c>
      <c r="U1741" t="str" cm="1">
        <f t="array" ref="U1741">_xlfn.IFS(Table4[[#This Row],[Age]]&lt;=29,"Youth",Table4[[#This Row],[Age]]&lt;=49,"Adults",Table4[[#This Row],[Age]]&gt;=50,"Senior")</f>
        <v>Adults</v>
      </c>
    </row>
    <row r="1742" spans="1:21">
      <c r="A1742" t="s">
        <v>4510</v>
      </c>
      <c r="B1742" t="str">
        <f>_xlfn.XLOOKUP(Table4[[#This Row],[Customer ID]],Table1[[#This Row],[Customer ID]],Table1[[#This Row],[TITLE]],0)</f>
        <v>Ms</v>
      </c>
      <c r="C1742" t="str" cm="1">
        <f t="array" ref="C1742">_xlfn.XLOOKUP(Table4[[#This Row],[Customer ID]],Table1[[#All],[Customer ID]],Table1[[#All],[FIRST NAME]],0)</f>
        <v>Cindy</v>
      </c>
      <c r="D1742" t="str" cm="1">
        <f t="array" ref="D1742">_xlfn.XLOOKUP(Table4[[#This Row],[Customer ID]],Table1[[#All],[Customer ID]],Table1[[#All],[LAST NAME]],0)</f>
        <v>Saiter</v>
      </c>
      <c r="E1742" s="5" cm="1">
        <f t="array" ref="E1742">_xlfn.XLOOKUP(Table4[[#This Row],[Customer ID]],Table3[[#All],[Customer ID]],Table3[[#All],[Date of Birth]],0)</f>
        <v>30971</v>
      </c>
      <c r="F1742" cm="1">
        <f t="array" ref="F1742">_xlfn.XLOOKUP(Table4[[#This Row],[Customer ID]],Table3[[#All],[Customer ID]],Table3[[#All],[Age]],0)</f>
        <v>38</v>
      </c>
      <c r="G1742" cm="1">
        <f t="array" ref="G1742">_xlfn.XLOOKUP(Table4[[#This Row],[Customer ID]],Table3[[#All],[Customer ID]],Table3[[#All],[Children]],0)</f>
        <v>3</v>
      </c>
      <c r="H1742" cm="1">
        <f t="array" ref="H1742">_xlfn.XLOOKUP(Table4[[#This Row],[Customer ID]],Table2[[#All],[Customer ID]],Table2[[#All],[BMI]],0)</f>
        <v>20.53</v>
      </c>
      <c r="I1742" cm="1">
        <f t="array" ref="I1742">_xlfn.XLOOKUP(Table4[[#This Row],[Customer ID]],Table2[[#All],[Customer ID]],Table2[[#All],[HBA1C]],0)</f>
        <v>4.8600000000000003</v>
      </c>
      <c r="J1742" t="str">
        <f>_xlfn.XLOOKUP(Table4[[#This Row],[Customer ID]], 'Medical Examination'!A:A, 'Medical Examination'!D:D)</f>
        <v>No</v>
      </c>
      <c r="K1742" t="str">
        <f>_xlfn.XLOOKUP(Table4[[#This Row],[Customer ID]], 'Medical Examination'!A:A, 'Medical Examination'!E:E)</f>
        <v>No</v>
      </c>
      <c r="L1742" t="str">
        <f>_xlfn.XLOOKUP(Table4[[#This Row],[Customer ID]], 'Medical Examination'!A:A, 'Medical Examination'!F:F)</f>
        <v>No</v>
      </c>
      <c r="M1742">
        <f>_xlfn.XLOOKUP(Table4[[#This Row],[Customer ID]], 'Medical Examination'!A:A, 'Medical Examination'!G:G)</f>
        <v>1</v>
      </c>
      <c r="N1742" t="str">
        <f>_xlfn.XLOOKUP(Table4[[#This Row],[Customer ID]], 'Medical Examination'!A:A, 'Medical Examination'!H:H)</f>
        <v>No</v>
      </c>
      <c r="O1742" t="str">
        <f>_xlfn.XLOOKUP(Table4[[#This Row],[Customer ID]], 'Medical Examination'!A:A, 'Medical Examination'!I:I)</f>
        <v>Normal</v>
      </c>
      <c r="P1742" t="str">
        <f>_xlfn.XLOOKUP(Table4[[#This Row],[Customer ID]], 'Medical Examination'!A:A, 'Medical Examination'!J:J)</f>
        <v>Normal Weight</v>
      </c>
      <c r="Q1742" s="1">
        <f>_xlfn.XLOOKUP(Table4[[#This Row],[Customer ID]], Hospitalisation!A:A, Hospitalisation!E:E)</f>
        <v>5177.12</v>
      </c>
      <c r="R1742" t="str">
        <f>_xlfn.XLOOKUP(Table4[[#This Row],[Customer ID]], Hospitalisation!A:A, Hospitalisation!F:F)</f>
        <v>Tier - 2</v>
      </c>
      <c r="S1742" t="str">
        <f>_xlfn.XLOOKUP(Table4[[#This Row],[Customer ID]], Hospitalisation!A:A, Hospitalisation!G:G)</f>
        <v>Tier - 1</v>
      </c>
      <c r="T1742" t="str">
        <f>_xlfn.XLOOKUP(Table4[[#This Row],[Customer ID]], Hospitalisation!A:A, Hospitalisation!H:H)</f>
        <v>R1013</v>
      </c>
      <c r="U1742" t="str" cm="1">
        <f t="array" ref="U1742">_xlfn.IFS(Table4[[#This Row],[Age]]&lt;=29,"Youth",Table4[[#This Row],[Age]]&lt;=49,"Adults",Table4[[#This Row],[Age]]&gt;=50,"Senior")</f>
        <v>Adults</v>
      </c>
    </row>
    <row r="1743" spans="1:21">
      <c r="A1743" t="s">
        <v>4513</v>
      </c>
      <c r="B1743" t="str">
        <f>_xlfn.XLOOKUP(Table4[[#This Row],[Customer ID]],Table1[[#This Row],[Customer ID]],Table1[[#This Row],[TITLE]],0)</f>
        <v>Ms</v>
      </c>
      <c r="C1743" t="str" cm="1">
        <f t="array" ref="C1743">_xlfn.XLOOKUP(Table4[[#This Row],[Customer ID]],Table1[[#All],[Customer ID]],Table1[[#All],[FIRST NAME]],0)</f>
        <v>Marcia</v>
      </c>
      <c r="D1743" t="str" cm="1">
        <f t="array" ref="D1743">_xlfn.XLOOKUP(Table4[[#This Row],[Customer ID]],Table1[[#All],[Customer ID]],Table1[[#All],[LAST NAME]],0)</f>
        <v>Winrow</v>
      </c>
      <c r="E1743" s="5" cm="1">
        <f t="array" ref="E1743">_xlfn.XLOOKUP(Table4[[#This Row],[Customer ID]],Table3[[#All],[Customer ID]],Table3[[#All],[Date of Birth]],0)</f>
        <v>33479</v>
      </c>
      <c r="F1743" cm="1">
        <f t="array" ref="F1743">_xlfn.XLOOKUP(Table4[[#This Row],[Customer ID]],Table3[[#All],[Customer ID]],Table3[[#All],[Age]],0)</f>
        <v>31</v>
      </c>
      <c r="G1743" cm="1">
        <f t="array" ref="G1743">_xlfn.XLOOKUP(Table4[[#This Row],[Customer ID]],Table3[[#All],[Customer ID]],Table3[[#All],[Children]],0)</f>
        <v>3</v>
      </c>
      <c r="H1743" cm="1">
        <f t="array" ref="H1743">_xlfn.XLOOKUP(Table4[[#This Row],[Customer ID]],Table2[[#All],[Customer ID]],Table2[[#All],[BMI]],0)</f>
        <v>23.79</v>
      </c>
      <c r="I1743" cm="1">
        <f t="array" ref="I1743">_xlfn.XLOOKUP(Table4[[#This Row],[Customer ID]],Table2[[#All],[Customer ID]],Table2[[#All],[HBA1C]],0)</f>
        <v>4.74</v>
      </c>
      <c r="J1743" t="str">
        <f>_xlfn.XLOOKUP(Table4[[#This Row],[Customer ID]], 'Medical Examination'!A:A, 'Medical Examination'!D:D)</f>
        <v>No</v>
      </c>
      <c r="K1743" t="str">
        <f>_xlfn.XLOOKUP(Table4[[#This Row],[Customer ID]], 'Medical Examination'!A:A, 'Medical Examination'!E:E)</f>
        <v>No</v>
      </c>
      <c r="L1743" t="str">
        <f>_xlfn.XLOOKUP(Table4[[#This Row],[Customer ID]], 'Medical Examination'!A:A, 'Medical Examination'!F:F)</f>
        <v>No</v>
      </c>
      <c r="M1743">
        <f>_xlfn.XLOOKUP(Table4[[#This Row],[Customer ID]], 'Medical Examination'!A:A, 'Medical Examination'!G:G)</f>
        <v>0</v>
      </c>
      <c r="N1743" t="str">
        <f>_xlfn.XLOOKUP(Table4[[#This Row],[Customer ID]], 'Medical Examination'!A:A, 'Medical Examination'!H:H)</f>
        <v>No</v>
      </c>
      <c r="O1743" t="str">
        <f>_xlfn.XLOOKUP(Table4[[#This Row],[Customer ID]], 'Medical Examination'!A:A, 'Medical Examination'!I:I)</f>
        <v>Normal</v>
      </c>
      <c r="P1743" t="str">
        <f>_xlfn.XLOOKUP(Table4[[#This Row],[Customer ID]], 'Medical Examination'!A:A, 'Medical Examination'!J:J)</f>
        <v>Normal Weight</v>
      </c>
      <c r="Q1743" s="1">
        <f>_xlfn.XLOOKUP(Table4[[#This Row],[Customer ID]], Hospitalisation!A:A, Hospitalisation!E:E)</f>
        <v>5166.96</v>
      </c>
      <c r="R1743" t="str">
        <f>_xlfn.XLOOKUP(Table4[[#This Row],[Customer ID]], Hospitalisation!A:A, Hospitalisation!F:F)</f>
        <v>Tier - 2</v>
      </c>
      <c r="S1743" t="str">
        <f>_xlfn.XLOOKUP(Table4[[#This Row],[Customer ID]], Hospitalisation!A:A, Hospitalisation!G:G)</f>
        <v>Tier - 2</v>
      </c>
      <c r="T1743" t="str">
        <f>_xlfn.XLOOKUP(Table4[[#This Row],[Customer ID]], Hospitalisation!A:A, Hospitalisation!H:H)</f>
        <v>R1012</v>
      </c>
      <c r="U1743" t="str" cm="1">
        <f t="array" ref="U1743">_xlfn.IFS(Table4[[#This Row],[Age]]&lt;=29,"Youth",Table4[[#This Row],[Age]]&lt;=49,"Adults",Table4[[#This Row],[Age]]&gt;=50,"Senior")</f>
        <v>Adults</v>
      </c>
    </row>
    <row r="1744" spans="1:21">
      <c r="A1744" t="s">
        <v>4516</v>
      </c>
      <c r="B1744" t="str">
        <f>_xlfn.XLOOKUP(Table4[[#This Row],[Customer ID]],Table1[[#This Row],[Customer ID]],Table1[[#This Row],[TITLE]],0)</f>
        <v>Ms</v>
      </c>
      <c r="C1744" t="str" cm="1">
        <f t="array" ref="C1744">_xlfn.XLOOKUP(Table4[[#This Row],[Customer ID]],Table1[[#All],[Customer ID]],Table1[[#All],[FIRST NAME]],0)</f>
        <v>Samantha R</v>
      </c>
      <c r="D1744" t="str" cm="1">
        <f t="array" ref="D1744">_xlfn.XLOOKUP(Table4[[#This Row],[Customer ID]],Table1[[#All],[Customer ID]],Table1[[#All],[LAST NAME]],0)</f>
        <v>Gries</v>
      </c>
      <c r="E1744" s="5" cm="1">
        <f t="array" ref="E1744">_xlfn.XLOOKUP(Table4[[#This Row],[Customer ID]],Table3[[#All],[Customer ID]],Table3[[#All],[Date of Birth]],0)</f>
        <v>33155</v>
      </c>
      <c r="F1744" cm="1">
        <f t="array" ref="F1744">_xlfn.XLOOKUP(Table4[[#This Row],[Customer ID]],Table3[[#All],[Customer ID]],Table3[[#All],[Age]],0)</f>
        <v>32</v>
      </c>
      <c r="G1744" cm="1">
        <f t="array" ref="G1744">_xlfn.XLOOKUP(Table4[[#This Row],[Customer ID]],Table3[[#All],[Customer ID]],Table3[[#All],[Children]],0)</f>
        <v>2</v>
      </c>
      <c r="H1744" cm="1">
        <f t="array" ref="H1744">_xlfn.XLOOKUP(Table4[[#This Row],[Customer ID]],Table2[[#All],[Customer ID]],Table2[[#All],[BMI]],0)</f>
        <v>29.8</v>
      </c>
      <c r="I1744" cm="1">
        <f t="array" ref="I1744">_xlfn.XLOOKUP(Table4[[#This Row],[Customer ID]],Table2[[#All],[Customer ID]],Table2[[#All],[HBA1C]],0)</f>
        <v>6.03</v>
      </c>
      <c r="J1744" t="str">
        <f>_xlfn.XLOOKUP(Table4[[#This Row],[Customer ID]], 'Medical Examination'!A:A, 'Medical Examination'!D:D)</f>
        <v>No</v>
      </c>
      <c r="K1744" t="str">
        <f>_xlfn.XLOOKUP(Table4[[#This Row],[Customer ID]], 'Medical Examination'!A:A, 'Medical Examination'!E:E)</f>
        <v>No</v>
      </c>
      <c r="L1744" t="str">
        <f>_xlfn.XLOOKUP(Table4[[#This Row],[Customer ID]], 'Medical Examination'!A:A, 'Medical Examination'!F:F)</f>
        <v>No</v>
      </c>
      <c r="M1744">
        <f>_xlfn.XLOOKUP(Table4[[#This Row],[Customer ID]], 'Medical Examination'!A:A, 'Medical Examination'!G:G)</f>
        <v>0</v>
      </c>
      <c r="N1744" t="str">
        <f>_xlfn.XLOOKUP(Table4[[#This Row],[Customer ID]], 'Medical Examination'!A:A, 'Medical Examination'!H:H)</f>
        <v>No</v>
      </c>
      <c r="O1744" t="str">
        <f>_xlfn.XLOOKUP(Table4[[#This Row],[Customer ID]], 'Medical Examination'!A:A, 'Medical Examination'!I:I)</f>
        <v>Prediabetes</v>
      </c>
      <c r="P1744" t="str">
        <f>_xlfn.XLOOKUP(Table4[[#This Row],[Customer ID]], 'Medical Examination'!A:A, 'Medical Examination'!J:J)</f>
        <v>Overweight</v>
      </c>
      <c r="Q1744" s="1">
        <f>_xlfn.XLOOKUP(Table4[[#This Row],[Customer ID]], Hospitalisation!A:A, Hospitalisation!E:E)</f>
        <v>5152.13</v>
      </c>
      <c r="R1744" t="str">
        <f>_xlfn.XLOOKUP(Table4[[#This Row],[Customer ID]], Hospitalisation!A:A, Hospitalisation!F:F)</f>
        <v>Tier - 2</v>
      </c>
      <c r="S1744" t="str">
        <f>_xlfn.XLOOKUP(Table4[[#This Row],[Customer ID]], Hospitalisation!A:A, Hospitalisation!G:G)</f>
        <v>Tier - 2</v>
      </c>
      <c r="T1744" t="str">
        <f>_xlfn.XLOOKUP(Table4[[#This Row],[Customer ID]], Hospitalisation!A:A, Hospitalisation!H:H)</f>
        <v>R1011</v>
      </c>
      <c r="U1744" t="str" cm="1">
        <f t="array" ref="U1744">_xlfn.IFS(Table4[[#This Row],[Age]]&lt;=29,"Youth",Table4[[#This Row],[Age]]&lt;=49,"Adults",Table4[[#This Row],[Age]]&gt;=50,"Senior")</f>
        <v>Adults</v>
      </c>
    </row>
    <row r="1745" spans="1:21">
      <c r="A1745" t="s">
        <v>4519</v>
      </c>
      <c r="B1745" t="str">
        <f>_xlfn.XLOOKUP(Table4[[#This Row],[Customer ID]],Table1[[#This Row],[Customer ID]],Table1[[#This Row],[TITLE]],0)</f>
        <v>Ms</v>
      </c>
      <c r="C1745" t="str" cm="1">
        <f t="array" ref="C1745">_xlfn.XLOOKUP(Table4[[#This Row],[Customer ID]],Table1[[#All],[Customer ID]],Table1[[#All],[FIRST NAME]],0)</f>
        <v>Katie</v>
      </c>
      <c r="D1745" t="str" cm="1">
        <f t="array" ref="D1745">_xlfn.XLOOKUP(Table4[[#This Row],[Customer ID]],Table1[[#All],[Customer ID]],Table1[[#All],[LAST NAME]],0)</f>
        <v>Strohschein</v>
      </c>
      <c r="E1745" s="5" cm="1">
        <f t="array" ref="E1745">_xlfn.XLOOKUP(Table4[[#This Row],[Customer ID]],Table3[[#All],[Customer ID]],Table3[[#All],[Date of Birth]],0)</f>
        <v>33107</v>
      </c>
      <c r="F1745" cm="1">
        <f t="array" ref="F1745">_xlfn.XLOOKUP(Table4[[#This Row],[Customer ID]],Table3[[#All],[Customer ID]],Table3[[#All],[Age]],0)</f>
        <v>32</v>
      </c>
      <c r="G1745" cm="1">
        <f t="array" ref="G1745">_xlfn.XLOOKUP(Table4[[#This Row],[Customer ID]],Table3[[#All],[Customer ID]],Table3[[#All],[Children]],0)</f>
        <v>1</v>
      </c>
      <c r="H1745" cm="1">
        <f t="array" ref="H1745">_xlfn.XLOOKUP(Table4[[#This Row],[Customer ID]],Table2[[#All],[Customer ID]],Table2[[#All],[BMI]],0)</f>
        <v>31.54</v>
      </c>
      <c r="I1745" cm="1">
        <f t="array" ref="I1745">_xlfn.XLOOKUP(Table4[[#This Row],[Customer ID]],Table2[[#All],[Customer ID]],Table2[[#All],[HBA1C]],0)</f>
        <v>4.71</v>
      </c>
      <c r="J1745" t="str">
        <f>_xlfn.XLOOKUP(Table4[[#This Row],[Customer ID]], 'Medical Examination'!A:A, 'Medical Examination'!D:D)</f>
        <v>No</v>
      </c>
      <c r="K1745" t="str">
        <f>_xlfn.XLOOKUP(Table4[[#This Row],[Customer ID]], 'Medical Examination'!A:A, 'Medical Examination'!E:E)</f>
        <v>No</v>
      </c>
      <c r="L1745" t="str">
        <f>_xlfn.XLOOKUP(Table4[[#This Row],[Customer ID]], 'Medical Examination'!A:A, 'Medical Examination'!F:F)</f>
        <v>No</v>
      </c>
      <c r="M1745">
        <f>_xlfn.XLOOKUP(Table4[[#This Row],[Customer ID]], 'Medical Examination'!A:A, 'Medical Examination'!G:G)</f>
        <v>0</v>
      </c>
      <c r="N1745" t="str">
        <f>_xlfn.XLOOKUP(Table4[[#This Row],[Customer ID]], 'Medical Examination'!A:A, 'Medical Examination'!H:H)</f>
        <v>No</v>
      </c>
      <c r="O1745" t="str">
        <f>_xlfn.XLOOKUP(Table4[[#This Row],[Customer ID]], 'Medical Examination'!A:A, 'Medical Examination'!I:I)</f>
        <v>Normal</v>
      </c>
      <c r="P1745" t="str">
        <f>_xlfn.XLOOKUP(Table4[[#This Row],[Customer ID]], 'Medical Examination'!A:A, 'Medical Examination'!J:J)</f>
        <v>Obesity</v>
      </c>
      <c r="Q1745" s="1">
        <f>_xlfn.XLOOKUP(Table4[[#This Row],[Customer ID]], Hospitalisation!A:A, Hospitalisation!E:E)</f>
        <v>5148.55</v>
      </c>
      <c r="R1745" t="str">
        <f>_xlfn.XLOOKUP(Table4[[#This Row],[Customer ID]], Hospitalisation!A:A, Hospitalisation!F:F)</f>
        <v>Tier - 2</v>
      </c>
      <c r="S1745" t="str">
        <f>_xlfn.XLOOKUP(Table4[[#This Row],[Customer ID]], Hospitalisation!A:A, Hospitalisation!G:G)</f>
        <v>Tier - 2</v>
      </c>
      <c r="T1745" t="str">
        <f>_xlfn.XLOOKUP(Table4[[#This Row],[Customer ID]], Hospitalisation!A:A, Hospitalisation!H:H)</f>
        <v>R1024</v>
      </c>
      <c r="U1745" t="str" cm="1">
        <f t="array" ref="U1745">_xlfn.IFS(Table4[[#This Row],[Age]]&lt;=29,"Youth",Table4[[#This Row],[Age]]&lt;=49,"Adults",Table4[[#This Row],[Age]]&gt;=50,"Senior")</f>
        <v>Adults</v>
      </c>
    </row>
    <row r="1746" spans="1:21">
      <c r="A1746" t="s">
        <v>4521</v>
      </c>
      <c r="B1746" t="str">
        <f>_xlfn.XLOOKUP(Table4[[#This Row],[Customer ID]],Table1[[#This Row],[Customer ID]],Table1[[#This Row],[TITLE]],0)</f>
        <v>Mr</v>
      </c>
      <c r="C1746" t="str" cm="1">
        <f t="array" ref="C1746">_xlfn.XLOOKUP(Table4[[#This Row],[Customer ID]],Table1[[#All],[Customer ID]],Table1[[#All],[FIRST NAME]],0)</f>
        <v>John P</v>
      </c>
      <c r="D1746" t="str" cm="1">
        <f t="array" ref="D1746">_xlfn.XLOOKUP(Table4[[#This Row],[Customer ID]],Table1[[#All],[Customer ID]],Table1[[#All],[LAST NAME]],0)</f>
        <v>Berger</v>
      </c>
      <c r="E1746" s="5" cm="1">
        <f t="array" ref="E1746">_xlfn.XLOOKUP(Table4[[#This Row],[Customer ID]],Table3[[#All],[Customer ID]],Table3[[#All],[Date of Birth]],0)</f>
        <v>30916</v>
      </c>
      <c r="F1746" cm="1">
        <f t="array" ref="F1746">_xlfn.XLOOKUP(Table4[[#This Row],[Customer ID]],Table3[[#All],[Customer ID]],Table3[[#All],[Age]],0)</f>
        <v>38</v>
      </c>
      <c r="G1746" cm="1">
        <f t="array" ref="G1746">_xlfn.XLOOKUP(Table4[[#This Row],[Customer ID]],Table3[[#All],[Customer ID]],Table3[[#All],[Children]],0)</f>
        <v>3</v>
      </c>
      <c r="H1746" cm="1">
        <f t="array" ref="H1746">_xlfn.XLOOKUP(Table4[[#This Row],[Customer ID]],Table2[[#All],[Customer ID]],Table2[[#All],[BMI]],0)</f>
        <v>20.82</v>
      </c>
      <c r="I1746" cm="1">
        <f t="array" ref="I1746">_xlfn.XLOOKUP(Table4[[#This Row],[Customer ID]],Table2[[#All],[Customer ID]],Table2[[#All],[HBA1C]],0)</f>
        <v>5.55</v>
      </c>
      <c r="J1746" t="str">
        <f>_xlfn.XLOOKUP(Table4[[#This Row],[Customer ID]], 'Medical Examination'!A:A, 'Medical Examination'!D:D)</f>
        <v>No</v>
      </c>
      <c r="K1746" t="str">
        <f>_xlfn.XLOOKUP(Table4[[#This Row],[Customer ID]], 'Medical Examination'!A:A, 'Medical Examination'!E:E)</f>
        <v>No</v>
      </c>
      <c r="L1746" t="str">
        <f>_xlfn.XLOOKUP(Table4[[#This Row],[Customer ID]], 'Medical Examination'!A:A, 'Medical Examination'!F:F)</f>
        <v>No</v>
      </c>
      <c r="M1746">
        <f>_xlfn.XLOOKUP(Table4[[#This Row],[Customer ID]], 'Medical Examination'!A:A, 'Medical Examination'!G:G)</f>
        <v>1</v>
      </c>
      <c r="N1746" t="str">
        <f>_xlfn.XLOOKUP(Table4[[#This Row],[Customer ID]], 'Medical Examination'!A:A, 'Medical Examination'!H:H)</f>
        <v>No</v>
      </c>
      <c r="O1746" t="str">
        <f>_xlfn.XLOOKUP(Table4[[#This Row],[Customer ID]], 'Medical Examination'!A:A, 'Medical Examination'!I:I)</f>
        <v>Normal</v>
      </c>
      <c r="P1746" t="str">
        <f>_xlfn.XLOOKUP(Table4[[#This Row],[Customer ID]], 'Medical Examination'!A:A, 'Medical Examination'!J:J)</f>
        <v>Normal Weight</v>
      </c>
      <c r="Q1746" s="1">
        <f>_xlfn.XLOOKUP(Table4[[#This Row],[Customer ID]], Hospitalisation!A:A, Hospitalisation!E:E)</f>
        <v>5144.18</v>
      </c>
      <c r="R1746" t="str">
        <f>_xlfn.XLOOKUP(Table4[[#This Row],[Customer ID]], Hospitalisation!A:A, Hospitalisation!F:F)</f>
        <v>Tier - 2</v>
      </c>
      <c r="S1746" t="str">
        <f>_xlfn.XLOOKUP(Table4[[#This Row],[Customer ID]], Hospitalisation!A:A, Hospitalisation!G:G)</f>
        <v>Tier - 1</v>
      </c>
      <c r="T1746" t="str">
        <f>_xlfn.XLOOKUP(Table4[[#This Row],[Customer ID]], Hospitalisation!A:A, Hospitalisation!H:H)</f>
        <v>R1013</v>
      </c>
      <c r="U1746" t="str" cm="1">
        <f t="array" ref="U1746">_xlfn.IFS(Table4[[#This Row],[Age]]&lt;=29,"Youth",Table4[[#This Row],[Age]]&lt;=49,"Adults",Table4[[#This Row],[Age]]&gt;=50,"Senior")</f>
        <v>Adults</v>
      </c>
    </row>
    <row r="1747" spans="1:21">
      <c r="A1747" t="s">
        <v>4522</v>
      </c>
      <c r="B1747" t="str">
        <f>_xlfn.XLOOKUP(Table4[[#This Row],[Customer ID]],Table1[[#This Row],[Customer ID]],Table1[[#This Row],[TITLE]],0)</f>
        <v>Ms</v>
      </c>
      <c r="C1747" t="str" cm="1">
        <f t="array" ref="C1747">_xlfn.XLOOKUP(Table4[[#This Row],[Customer ID]],Table1[[#All],[Customer ID]],Table1[[#All],[FIRST NAME]],0)</f>
        <v>Rachel</v>
      </c>
      <c r="D1747" t="str" cm="1">
        <f t="array" ref="D1747">_xlfn.XLOOKUP(Table4[[#This Row],[Customer ID]],Table1[[#All],[Customer ID]],Table1[[#All],[LAST NAME]],0)</f>
        <v>Coogan</v>
      </c>
      <c r="E1747" s="5" cm="1">
        <f t="array" ref="E1747">_xlfn.XLOOKUP(Table4[[#This Row],[Customer ID]],Table3[[#All],[Customer ID]],Table3[[#All],[Date of Birth]],0)</f>
        <v>34313</v>
      </c>
      <c r="F1747" cm="1">
        <f t="array" ref="F1747">_xlfn.XLOOKUP(Table4[[#This Row],[Customer ID]],Table3[[#All],[Customer ID]],Table3[[#All],[Age]],0)</f>
        <v>29</v>
      </c>
      <c r="G1747" cm="1">
        <f t="array" ref="G1747">_xlfn.XLOOKUP(Table4[[#This Row],[Customer ID]],Table3[[#All],[Customer ID]],Table3[[#All],[Children]],0)</f>
        <v>3</v>
      </c>
      <c r="H1747" cm="1">
        <f t="array" ref="H1747">_xlfn.XLOOKUP(Table4[[#This Row],[Customer ID]],Table2[[#All],[Customer ID]],Table2[[#All],[BMI]],0)</f>
        <v>38.83</v>
      </c>
      <c r="I1747" cm="1">
        <f t="array" ref="I1747">_xlfn.XLOOKUP(Table4[[#This Row],[Customer ID]],Table2[[#All],[Customer ID]],Table2[[#All],[HBA1C]],0)</f>
        <v>4.78</v>
      </c>
      <c r="J1747" t="str">
        <f>_xlfn.XLOOKUP(Table4[[#This Row],[Customer ID]], 'Medical Examination'!A:A, 'Medical Examination'!D:D)</f>
        <v>No</v>
      </c>
      <c r="K1747" t="str">
        <f>_xlfn.XLOOKUP(Table4[[#This Row],[Customer ID]], 'Medical Examination'!A:A, 'Medical Examination'!E:E)</f>
        <v>No</v>
      </c>
      <c r="L1747" t="str">
        <f>_xlfn.XLOOKUP(Table4[[#This Row],[Customer ID]], 'Medical Examination'!A:A, 'Medical Examination'!F:F)</f>
        <v>Yes</v>
      </c>
      <c r="M1747">
        <f>_xlfn.XLOOKUP(Table4[[#This Row],[Customer ID]], 'Medical Examination'!A:A, 'Medical Examination'!G:G)</f>
        <v>1</v>
      </c>
      <c r="N1747" t="str">
        <f>_xlfn.XLOOKUP(Table4[[#This Row],[Customer ID]], 'Medical Examination'!A:A, 'Medical Examination'!H:H)</f>
        <v>No</v>
      </c>
      <c r="O1747" t="str">
        <f>_xlfn.XLOOKUP(Table4[[#This Row],[Customer ID]], 'Medical Examination'!A:A, 'Medical Examination'!I:I)</f>
        <v>Normal</v>
      </c>
      <c r="P1747" t="str">
        <f>_xlfn.XLOOKUP(Table4[[#This Row],[Customer ID]], 'Medical Examination'!A:A, 'Medical Examination'!J:J)</f>
        <v>Obesity</v>
      </c>
      <c r="Q1747" s="1">
        <f>_xlfn.XLOOKUP(Table4[[#This Row],[Customer ID]], Hospitalisation!A:A, Hospitalisation!E:E)</f>
        <v>5138.26</v>
      </c>
      <c r="R1747" t="str">
        <f>_xlfn.XLOOKUP(Table4[[#This Row],[Customer ID]], Hospitalisation!A:A, Hospitalisation!F:F)</f>
        <v>Tier - 2</v>
      </c>
      <c r="S1747" t="str">
        <f>_xlfn.XLOOKUP(Table4[[#This Row],[Customer ID]], Hospitalisation!A:A, Hospitalisation!G:G)</f>
        <v>Tier - 2</v>
      </c>
      <c r="T1747" t="str">
        <f>_xlfn.XLOOKUP(Table4[[#This Row],[Customer ID]], Hospitalisation!A:A, Hospitalisation!H:H)</f>
        <v>R1013</v>
      </c>
      <c r="U1747" t="str" cm="1">
        <f t="array" ref="U1747">_xlfn.IFS(Table4[[#This Row],[Age]]&lt;=29,"Youth",Table4[[#This Row],[Age]]&lt;=49,"Adults",Table4[[#This Row],[Age]]&gt;=50,"Senior")</f>
        <v>Youth</v>
      </c>
    </row>
    <row r="1748" spans="1:21">
      <c r="A1748" t="s">
        <v>4524</v>
      </c>
      <c r="B1748" t="str">
        <f>_xlfn.XLOOKUP(Table4[[#This Row],[Customer ID]],Table1[[#This Row],[Customer ID]],Table1[[#This Row],[TITLE]],0)</f>
        <v>Ms</v>
      </c>
      <c r="C1748" t="str" cm="1">
        <f t="array" ref="C1748">_xlfn.XLOOKUP(Table4[[#This Row],[Customer ID]],Table1[[#All],[Customer ID]],Table1[[#All],[FIRST NAME]],0)</f>
        <v>Isabelle</v>
      </c>
      <c r="D1748" t="str" cm="1">
        <f t="array" ref="D1748">_xlfn.XLOOKUP(Table4[[#This Row],[Customer ID]],Table1[[#All],[Customer ID]],Table1[[#All],[LAST NAME]],0)</f>
        <v>Gagnon</v>
      </c>
      <c r="E1748" s="5" cm="1">
        <f t="array" ref="E1748">_xlfn.XLOOKUP(Table4[[#This Row],[Customer ID]],Table3[[#All],[Customer ID]],Table3[[#All],[Date of Birth]],0)</f>
        <v>32401</v>
      </c>
      <c r="F1748" cm="1">
        <f t="array" ref="F1748">_xlfn.XLOOKUP(Table4[[#This Row],[Customer ID]],Table3[[#All],[Customer ID]],Table3[[#All],[Age]],0)</f>
        <v>34</v>
      </c>
      <c r="G1748" cm="1">
        <f t="array" ref="G1748">_xlfn.XLOOKUP(Table4[[#This Row],[Customer ID]],Table3[[#All],[Customer ID]],Table3[[#All],[Children]],0)</f>
        <v>3</v>
      </c>
      <c r="H1748" cm="1">
        <f t="array" ref="H1748">_xlfn.XLOOKUP(Table4[[#This Row],[Customer ID]],Table2[[#All],[Customer ID]],Table2[[#All],[BMI]],0)</f>
        <v>23.44</v>
      </c>
      <c r="I1748" cm="1">
        <f t="array" ref="I1748">_xlfn.XLOOKUP(Table4[[#This Row],[Customer ID]],Table2[[#All],[Customer ID]],Table2[[#All],[HBA1C]],0)</f>
        <v>4.6500000000000004</v>
      </c>
      <c r="J1748" t="str">
        <f>_xlfn.XLOOKUP(Table4[[#This Row],[Customer ID]], 'Medical Examination'!A:A, 'Medical Examination'!D:D)</f>
        <v>Yes</v>
      </c>
      <c r="K1748" t="str">
        <f>_xlfn.XLOOKUP(Table4[[#This Row],[Customer ID]], 'Medical Examination'!A:A, 'Medical Examination'!E:E)</f>
        <v>No</v>
      </c>
      <c r="L1748" t="str">
        <f>_xlfn.XLOOKUP(Table4[[#This Row],[Customer ID]], 'Medical Examination'!A:A, 'Medical Examination'!F:F)</f>
        <v>No</v>
      </c>
      <c r="M1748">
        <f>_xlfn.XLOOKUP(Table4[[#This Row],[Customer ID]], 'Medical Examination'!A:A, 'Medical Examination'!G:G)</f>
        <v>1</v>
      </c>
      <c r="N1748" t="str">
        <f>_xlfn.XLOOKUP(Table4[[#This Row],[Customer ID]], 'Medical Examination'!A:A, 'Medical Examination'!H:H)</f>
        <v>No</v>
      </c>
      <c r="O1748" t="str">
        <f>_xlfn.XLOOKUP(Table4[[#This Row],[Customer ID]], 'Medical Examination'!A:A, 'Medical Examination'!I:I)</f>
        <v>Normal</v>
      </c>
      <c r="P1748" t="str">
        <f>_xlfn.XLOOKUP(Table4[[#This Row],[Customer ID]], 'Medical Examination'!A:A, 'Medical Examination'!J:J)</f>
        <v>Normal Weight</v>
      </c>
      <c r="Q1748" s="1">
        <f>_xlfn.XLOOKUP(Table4[[#This Row],[Customer ID]], Hospitalisation!A:A, Hospitalisation!E:E)</f>
        <v>5136.75</v>
      </c>
      <c r="R1748" t="str">
        <f>_xlfn.XLOOKUP(Table4[[#This Row],[Customer ID]], Hospitalisation!A:A, Hospitalisation!F:F)</f>
        <v>Tier - 2</v>
      </c>
      <c r="S1748" t="str">
        <f>_xlfn.XLOOKUP(Table4[[#This Row],[Customer ID]], Hospitalisation!A:A, Hospitalisation!G:G)</f>
        <v>Tier - 1</v>
      </c>
      <c r="T1748" t="str">
        <f>_xlfn.XLOOKUP(Table4[[#This Row],[Customer ID]], Hospitalisation!A:A, Hospitalisation!H:H)</f>
        <v>R1013</v>
      </c>
      <c r="U1748" t="str" cm="1">
        <f t="array" ref="U1748">_xlfn.IFS(Table4[[#This Row],[Age]]&lt;=29,"Youth",Table4[[#This Row],[Age]]&lt;=49,"Adults",Table4[[#This Row],[Age]]&gt;=50,"Senior")</f>
        <v>Adults</v>
      </c>
    </row>
    <row r="1749" spans="1:21">
      <c r="A1749" t="s">
        <v>4527</v>
      </c>
      <c r="B1749" t="str">
        <f>_xlfn.XLOOKUP(Table4[[#This Row],[Customer ID]],Table1[[#This Row],[Customer ID]],Table1[[#This Row],[TITLE]],0)</f>
        <v>Mr</v>
      </c>
      <c r="C1749" t="str" cm="1">
        <f t="array" ref="C1749">_xlfn.XLOOKUP(Table4[[#This Row],[Customer ID]],Table1[[#All],[Customer ID]],Table1[[#All],[FIRST NAME]],0)</f>
        <v>Neil</v>
      </c>
      <c r="D1749" t="str" cm="1">
        <f t="array" ref="D1749">_xlfn.XLOOKUP(Table4[[#This Row],[Customer ID]],Table1[[#All],[Customer ID]],Table1[[#All],[LAST NAME]],0)</f>
        <v>Pearson</v>
      </c>
      <c r="E1749" s="5" cm="1">
        <f t="array" ref="E1749">_xlfn.XLOOKUP(Table4[[#This Row],[Customer ID]],Table3[[#All],[Customer ID]],Table3[[#All],[Date of Birth]],0)</f>
        <v>32033</v>
      </c>
      <c r="F1749" cm="1">
        <f t="array" ref="F1749">_xlfn.XLOOKUP(Table4[[#This Row],[Customer ID]],Table3[[#All],[Customer ID]],Table3[[#All],[Age]],0)</f>
        <v>35</v>
      </c>
      <c r="G1749" cm="1">
        <f t="array" ref="G1749">_xlfn.XLOOKUP(Table4[[#This Row],[Customer ID]],Table3[[#All],[Customer ID]],Table3[[#All],[Children]],0)</f>
        <v>1</v>
      </c>
      <c r="H1749" cm="1">
        <f t="array" ref="H1749">_xlfn.XLOOKUP(Table4[[#This Row],[Customer ID]],Table2[[#All],[Customer ID]],Table2[[#All],[BMI]],0)</f>
        <v>24.13</v>
      </c>
      <c r="I1749" cm="1">
        <f t="array" ref="I1749">_xlfn.XLOOKUP(Table4[[#This Row],[Customer ID]],Table2[[#All],[Customer ID]],Table2[[#All],[HBA1C]],0)</f>
        <v>5.2</v>
      </c>
      <c r="J1749" t="str">
        <f>_xlfn.XLOOKUP(Table4[[#This Row],[Customer ID]], 'Medical Examination'!A:A, 'Medical Examination'!D:D)</f>
        <v>No</v>
      </c>
      <c r="K1749" t="str">
        <f>_xlfn.XLOOKUP(Table4[[#This Row],[Customer ID]], 'Medical Examination'!A:A, 'Medical Examination'!E:E)</f>
        <v>No</v>
      </c>
      <c r="L1749" t="str">
        <f>_xlfn.XLOOKUP(Table4[[#This Row],[Customer ID]], 'Medical Examination'!A:A, 'Medical Examination'!F:F)</f>
        <v>No</v>
      </c>
      <c r="M1749">
        <f>_xlfn.XLOOKUP(Table4[[#This Row],[Customer ID]], 'Medical Examination'!A:A, 'Medical Examination'!G:G)</f>
        <v>1</v>
      </c>
      <c r="N1749" t="str">
        <f>_xlfn.XLOOKUP(Table4[[#This Row],[Customer ID]], 'Medical Examination'!A:A, 'Medical Examination'!H:H)</f>
        <v>No</v>
      </c>
      <c r="O1749" t="str">
        <f>_xlfn.XLOOKUP(Table4[[#This Row],[Customer ID]], 'Medical Examination'!A:A, 'Medical Examination'!I:I)</f>
        <v>Normal</v>
      </c>
      <c r="P1749" t="str">
        <f>_xlfn.XLOOKUP(Table4[[#This Row],[Customer ID]], 'Medical Examination'!A:A, 'Medical Examination'!J:J)</f>
        <v>Normal Weight</v>
      </c>
      <c r="Q1749" s="1">
        <f>_xlfn.XLOOKUP(Table4[[#This Row],[Customer ID]], Hospitalisation!A:A, Hospitalisation!E:E)</f>
        <v>5125.22</v>
      </c>
      <c r="R1749" t="str">
        <f>_xlfn.XLOOKUP(Table4[[#This Row],[Customer ID]], Hospitalisation!A:A, Hospitalisation!F:F)</f>
        <v>Tier - 1</v>
      </c>
      <c r="S1749" t="str">
        <f>_xlfn.XLOOKUP(Table4[[#This Row],[Customer ID]], Hospitalisation!A:A, Hospitalisation!G:G)</f>
        <v>Tier - 2</v>
      </c>
      <c r="T1749" t="str">
        <f>_xlfn.XLOOKUP(Table4[[#This Row],[Customer ID]], Hospitalisation!A:A, Hospitalisation!H:H)</f>
        <v>R1012</v>
      </c>
      <c r="U1749" t="str" cm="1">
        <f t="array" ref="U1749">_xlfn.IFS(Table4[[#This Row],[Age]]&lt;=29,"Youth",Table4[[#This Row],[Age]]&lt;=49,"Adults",Table4[[#This Row],[Age]]&gt;=50,"Senior")</f>
        <v>Adults</v>
      </c>
    </row>
    <row r="1750" spans="1:21">
      <c r="A1750" t="s">
        <v>4529</v>
      </c>
      <c r="B1750" t="str">
        <f>_xlfn.XLOOKUP(Table4[[#This Row],[Customer ID]],Table1[[#This Row],[Customer ID]],Table1[[#This Row],[TITLE]],0)</f>
        <v>Mr</v>
      </c>
      <c r="C1750" t="str" cm="1">
        <f t="array" ref="C1750">_xlfn.XLOOKUP(Table4[[#This Row],[Customer ID]],Table1[[#All],[Customer ID]],Table1[[#All],[FIRST NAME]],0)</f>
        <v>Tom</v>
      </c>
      <c r="D1750" t="str" cm="1">
        <f t="array" ref="D1750">_xlfn.XLOOKUP(Table4[[#This Row],[Customer ID]],Table1[[#All],[Customer ID]],Table1[[#All],[LAST NAME]],0)</f>
        <v>Brian</v>
      </c>
      <c r="E1750" s="5" cm="1">
        <f t="array" ref="E1750">_xlfn.XLOOKUP(Table4[[#This Row],[Customer ID]],Table3[[#All],[Customer ID]],Table3[[#All],[Date of Birth]],0)</f>
        <v>32448</v>
      </c>
      <c r="F1750" cm="1">
        <f t="array" ref="F1750">_xlfn.XLOOKUP(Table4[[#This Row],[Customer ID]],Table3[[#All],[Customer ID]],Table3[[#All],[Age]],0)</f>
        <v>34</v>
      </c>
      <c r="G1750" cm="1">
        <f t="array" ref="G1750">_xlfn.XLOOKUP(Table4[[#This Row],[Customer ID]],Table3[[#All],[Customer ID]],Table3[[#All],[Children]],0)</f>
        <v>2</v>
      </c>
      <c r="H1750" cm="1">
        <f t="array" ref="H1750">_xlfn.XLOOKUP(Table4[[#This Row],[Customer ID]],Table2[[#All],[Customer ID]],Table2[[#All],[BMI]],0)</f>
        <v>42.13</v>
      </c>
      <c r="I1750" cm="1">
        <f t="array" ref="I1750">_xlfn.XLOOKUP(Table4[[#This Row],[Customer ID]],Table2[[#All],[Customer ID]],Table2[[#All],[HBA1C]],0)</f>
        <v>4.54</v>
      </c>
      <c r="J1750" t="str">
        <f>_xlfn.XLOOKUP(Table4[[#This Row],[Customer ID]], 'Medical Examination'!A:A, 'Medical Examination'!D:D)</f>
        <v>Yes</v>
      </c>
      <c r="K1750" t="str">
        <f>_xlfn.XLOOKUP(Table4[[#This Row],[Customer ID]], 'Medical Examination'!A:A, 'Medical Examination'!E:E)</f>
        <v>No</v>
      </c>
      <c r="L1750" t="str">
        <f>_xlfn.XLOOKUP(Table4[[#This Row],[Customer ID]], 'Medical Examination'!A:A, 'Medical Examination'!F:F)</f>
        <v>No</v>
      </c>
      <c r="M1750">
        <f>_xlfn.XLOOKUP(Table4[[#This Row],[Customer ID]], 'Medical Examination'!A:A, 'Medical Examination'!G:G)</f>
        <v>1</v>
      </c>
      <c r="N1750" t="str">
        <f>_xlfn.XLOOKUP(Table4[[#This Row],[Customer ID]], 'Medical Examination'!A:A, 'Medical Examination'!H:H)</f>
        <v>No</v>
      </c>
      <c r="O1750" t="str">
        <f>_xlfn.XLOOKUP(Table4[[#This Row],[Customer ID]], 'Medical Examination'!A:A, 'Medical Examination'!I:I)</f>
        <v>Normal</v>
      </c>
      <c r="P1750" t="str">
        <f>_xlfn.XLOOKUP(Table4[[#This Row],[Customer ID]], 'Medical Examination'!A:A, 'Medical Examination'!J:J)</f>
        <v>Obesity</v>
      </c>
      <c r="Q1750" s="1">
        <f>_xlfn.XLOOKUP(Table4[[#This Row],[Customer ID]], Hospitalisation!A:A, Hospitalisation!E:E)</f>
        <v>5124.1899999999996</v>
      </c>
      <c r="R1750" t="str">
        <f>_xlfn.XLOOKUP(Table4[[#This Row],[Customer ID]], Hospitalisation!A:A, Hospitalisation!F:F)</f>
        <v>Tier - 2</v>
      </c>
      <c r="S1750" t="str">
        <f>_xlfn.XLOOKUP(Table4[[#This Row],[Customer ID]], Hospitalisation!A:A, Hospitalisation!G:G)</f>
        <v>Tier - 3</v>
      </c>
      <c r="T1750" t="str">
        <f>_xlfn.XLOOKUP(Table4[[#This Row],[Customer ID]], Hospitalisation!A:A, Hospitalisation!H:H)</f>
        <v>R1013</v>
      </c>
      <c r="U1750" t="str" cm="1">
        <f t="array" ref="U1750">_xlfn.IFS(Table4[[#This Row],[Age]]&lt;=29,"Youth",Table4[[#This Row],[Age]]&lt;=49,"Adults",Table4[[#This Row],[Age]]&gt;=50,"Senior")</f>
        <v>Adults</v>
      </c>
    </row>
    <row r="1751" spans="1:21">
      <c r="A1751" t="s">
        <v>4530</v>
      </c>
      <c r="B1751" t="str">
        <f>_xlfn.XLOOKUP(Table4[[#This Row],[Customer ID]],Table1[[#This Row],[Customer ID]],Table1[[#This Row],[TITLE]],0)</f>
        <v>Mr</v>
      </c>
      <c r="C1751" t="str" cm="1">
        <f t="array" ref="C1751">_xlfn.XLOOKUP(Table4[[#This Row],[Customer ID]],Table1[[#All],[Customer ID]],Table1[[#All],[FIRST NAME]],0)</f>
        <v>Nathan</v>
      </c>
      <c r="D1751" t="str" cm="1">
        <f t="array" ref="D1751">_xlfn.XLOOKUP(Table4[[#This Row],[Customer ID]],Table1[[#All],[Customer ID]],Table1[[#All],[LAST NAME]],0)</f>
        <v>Brown</v>
      </c>
      <c r="E1751" s="5" cm="1">
        <f t="array" ref="E1751">_xlfn.XLOOKUP(Table4[[#This Row],[Customer ID]],Table3[[#All],[Customer ID]],Table3[[#All],[Date of Birth]],0)</f>
        <v>32099</v>
      </c>
      <c r="F1751" cm="1">
        <f t="array" ref="F1751">_xlfn.XLOOKUP(Table4[[#This Row],[Customer ID]],Table3[[#All],[Customer ID]],Table3[[#All],[Age]],0)</f>
        <v>35</v>
      </c>
      <c r="G1751" cm="1">
        <f t="array" ref="G1751">_xlfn.XLOOKUP(Table4[[#This Row],[Customer ID]],Table3[[#All],[Customer ID]],Table3[[#All],[Children]],0)</f>
        <v>1</v>
      </c>
      <c r="H1751" cm="1">
        <f t="array" ref="H1751">_xlfn.XLOOKUP(Table4[[#This Row],[Customer ID]],Table2[[#All],[Customer ID]],Table2[[#All],[BMI]],0)</f>
        <v>17.86</v>
      </c>
      <c r="I1751" cm="1">
        <f t="array" ref="I1751">_xlfn.XLOOKUP(Table4[[#This Row],[Customer ID]],Table2[[#All],[Customer ID]],Table2[[#All],[HBA1C]],0)</f>
        <v>4.1100000000000003</v>
      </c>
      <c r="J1751" t="str">
        <f>_xlfn.XLOOKUP(Table4[[#This Row],[Customer ID]], 'Medical Examination'!A:A, 'Medical Examination'!D:D)</f>
        <v>No</v>
      </c>
      <c r="K1751" t="str">
        <f>_xlfn.XLOOKUP(Table4[[#This Row],[Customer ID]], 'Medical Examination'!A:A, 'Medical Examination'!E:E)</f>
        <v>No</v>
      </c>
      <c r="L1751" t="str">
        <f>_xlfn.XLOOKUP(Table4[[#This Row],[Customer ID]], 'Medical Examination'!A:A, 'Medical Examination'!F:F)</f>
        <v>No</v>
      </c>
      <c r="M1751">
        <f>_xlfn.XLOOKUP(Table4[[#This Row],[Customer ID]], 'Medical Examination'!A:A, 'Medical Examination'!G:G)</f>
        <v>1</v>
      </c>
      <c r="N1751" t="str">
        <f>_xlfn.XLOOKUP(Table4[[#This Row],[Customer ID]], 'Medical Examination'!A:A, 'Medical Examination'!H:H)</f>
        <v>No</v>
      </c>
      <c r="O1751" t="str">
        <f>_xlfn.XLOOKUP(Table4[[#This Row],[Customer ID]], 'Medical Examination'!A:A, 'Medical Examination'!I:I)</f>
        <v>Normal</v>
      </c>
      <c r="P1751" t="str">
        <f>_xlfn.XLOOKUP(Table4[[#This Row],[Customer ID]], 'Medical Examination'!A:A, 'Medical Examination'!J:J)</f>
        <v>Underweight</v>
      </c>
      <c r="Q1751" s="1">
        <f>_xlfn.XLOOKUP(Table4[[#This Row],[Customer ID]], Hospitalisation!A:A, Hospitalisation!E:E)</f>
        <v>5116.5</v>
      </c>
      <c r="R1751" t="str">
        <f>_xlfn.XLOOKUP(Table4[[#This Row],[Customer ID]], Hospitalisation!A:A, Hospitalisation!F:F)</f>
        <v>Tier - 2</v>
      </c>
      <c r="S1751" t="str">
        <f>_xlfn.XLOOKUP(Table4[[#This Row],[Customer ID]], Hospitalisation!A:A, Hospitalisation!G:G)</f>
        <v>Tier - 2</v>
      </c>
      <c r="T1751" t="str">
        <f>_xlfn.XLOOKUP(Table4[[#This Row],[Customer ID]], Hospitalisation!A:A, Hospitalisation!H:H)</f>
        <v>R1012</v>
      </c>
      <c r="U1751" t="str" cm="1">
        <f t="array" ref="U1751">_xlfn.IFS(Table4[[#This Row],[Age]]&lt;=29,"Youth",Table4[[#This Row],[Age]]&lt;=49,"Adults",Table4[[#This Row],[Age]]&gt;=50,"Senior")</f>
        <v>Adults</v>
      </c>
    </row>
    <row r="1752" spans="1:21">
      <c r="A1752" t="s">
        <v>4532</v>
      </c>
      <c r="B1752" t="str">
        <f>_xlfn.XLOOKUP(Table4[[#This Row],[Customer ID]],Table1[[#This Row],[Customer ID]],Table1[[#This Row],[TITLE]],0)</f>
        <v>Mrs</v>
      </c>
      <c r="C1752" t="str" cm="1">
        <f t="array" ref="C1752">_xlfn.XLOOKUP(Table4[[#This Row],[Customer ID]],Table1[[#All],[Customer ID]],Table1[[#All],[FIRST NAME]],0)</f>
        <v>Kelli N</v>
      </c>
      <c r="D1752" t="str" cm="1">
        <f t="array" ref="D1752">_xlfn.XLOOKUP(Table4[[#This Row],[Customer ID]],Table1[[#All],[Customer ID]],Table1[[#All],[LAST NAME]],0)</f>
        <v>Fox</v>
      </c>
      <c r="E1752" s="5" cm="1">
        <f t="array" ref="E1752">_xlfn.XLOOKUP(Table4[[#This Row],[Customer ID]],Table3[[#All],[Customer ID]],Table3[[#All],[Date of Birth]],0)</f>
        <v>36330</v>
      </c>
      <c r="F1752" cm="1">
        <f t="array" ref="F1752">_xlfn.XLOOKUP(Table4[[#This Row],[Customer ID]],Table3[[#All],[Customer ID]],Table3[[#All],[Age]],0)</f>
        <v>23</v>
      </c>
      <c r="G1752" cm="1">
        <f t="array" ref="G1752">_xlfn.XLOOKUP(Table4[[#This Row],[Customer ID]],Table3[[#All],[Customer ID]],Table3[[#All],[Children]],0)</f>
        <v>0</v>
      </c>
      <c r="H1752" cm="1">
        <f t="array" ref="H1752">_xlfn.XLOOKUP(Table4[[#This Row],[Customer ID]],Table2[[#All],[Customer ID]],Table2[[#All],[BMI]],0)</f>
        <v>32.78</v>
      </c>
      <c r="I1752" cm="1">
        <f t="array" ref="I1752">_xlfn.XLOOKUP(Table4[[#This Row],[Customer ID]],Table2[[#All],[Customer ID]],Table2[[#All],[HBA1C]],0)</f>
        <v>4.63</v>
      </c>
      <c r="J1752" t="str">
        <f>_xlfn.XLOOKUP(Table4[[#This Row],[Customer ID]], 'Medical Examination'!A:A, 'Medical Examination'!D:D)</f>
        <v>No</v>
      </c>
      <c r="K1752" t="str">
        <f>_xlfn.XLOOKUP(Table4[[#This Row],[Customer ID]], 'Medical Examination'!A:A, 'Medical Examination'!E:E)</f>
        <v>No</v>
      </c>
      <c r="L1752" t="str">
        <f>_xlfn.XLOOKUP(Table4[[#This Row],[Customer ID]], 'Medical Examination'!A:A, 'Medical Examination'!F:F)</f>
        <v>No</v>
      </c>
      <c r="M1752">
        <f>_xlfn.XLOOKUP(Table4[[#This Row],[Customer ID]], 'Medical Examination'!A:A, 'Medical Examination'!G:G)</f>
        <v>0</v>
      </c>
      <c r="N1752" t="str">
        <f>_xlfn.XLOOKUP(Table4[[#This Row],[Customer ID]], 'Medical Examination'!A:A, 'Medical Examination'!H:H)</f>
        <v>No</v>
      </c>
      <c r="O1752" t="str">
        <f>_xlfn.XLOOKUP(Table4[[#This Row],[Customer ID]], 'Medical Examination'!A:A, 'Medical Examination'!I:I)</f>
        <v>Normal</v>
      </c>
      <c r="P1752" t="str">
        <f>_xlfn.XLOOKUP(Table4[[#This Row],[Customer ID]], 'Medical Examination'!A:A, 'Medical Examination'!J:J)</f>
        <v>Obesity</v>
      </c>
      <c r="Q1752" s="1">
        <f>_xlfn.XLOOKUP(Table4[[#This Row],[Customer ID]], Hospitalisation!A:A, Hospitalisation!E:E)</f>
        <v>5087.92</v>
      </c>
      <c r="R1752" t="str">
        <f>_xlfn.XLOOKUP(Table4[[#This Row],[Customer ID]], Hospitalisation!A:A, Hospitalisation!F:F)</f>
        <v>Tier - 2</v>
      </c>
      <c r="S1752" t="str">
        <f>_xlfn.XLOOKUP(Table4[[#This Row],[Customer ID]], Hospitalisation!A:A, Hospitalisation!G:G)</f>
        <v>Tier - 2</v>
      </c>
      <c r="T1752" t="str">
        <f>_xlfn.XLOOKUP(Table4[[#This Row],[Customer ID]], Hospitalisation!A:A, Hospitalisation!H:H)</f>
        <v>R1026</v>
      </c>
      <c r="U1752" t="str" cm="1">
        <f t="array" ref="U1752">_xlfn.IFS(Table4[[#This Row],[Age]]&lt;=29,"Youth",Table4[[#This Row],[Age]]&lt;=49,"Adults",Table4[[#This Row],[Age]]&gt;=50,"Senior")</f>
        <v>Youth</v>
      </c>
    </row>
    <row r="1753" spans="1:21">
      <c r="A1753" t="s">
        <v>4535</v>
      </c>
      <c r="B1753" t="str">
        <f>_xlfn.XLOOKUP(Table4[[#This Row],[Customer ID]],Table1[[#This Row],[Customer ID]],Table1[[#This Row],[TITLE]],0)</f>
        <v>Mr</v>
      </c>
      <c r="C1753" t="str" cm="1">
        <f t="array" ref="C1753">_xlfn.XLOOKUP(Table4[[#This Row],[Customer ID]],Table1[[#All],[Customer ID]],Table1[[#All],[FIRST NAME]],0)</f>
        <v>Scott M</v>
      </c>
      <c r="D1753" t="str" cm="1">
        <f t="array" ref="D1753">_xlfn.XLOOKUP(Table4[[#This Row],[Customer ID]],Table1[[#All],[Customer ID]],Table1[[#All],[LAST NAME]],0)</f>
        <v>Traver</v>
      </c>
      <c r="E1753" s="5" cm="1">
        <f t="array" ref="E1753">_xlfn.XLOOKUP(Table4[[#This Row],[Customer ID]],Table3[[#All],[Customer ID]],Table3[[#All],[Date of Birth]],0)</f>
        <v>35625</v>
      </c>
      <c r="F1753" cm="1">
        <f t="array" ref="F1753">_xlfn.XLOOKUP(Table4[[#This Row],[Customer ID]],Table3[[#All],[Customer ID]],Table3[[#All],[Age]],0)</f>
        <v>25</v>
      </c>
      <c r="G1753" cm="1">
        <f t="array" ref="G1753">_xlfn.XLOOKUP(Table4[[#This Row],[Customer ID]],Table3[[#All],[Customer ID]],Table3[[#All],[Children]],0)</f>
        <v>5</v>
      </c>
      <c r="H1753" cm="1">
        <f t="array" ref="H1753">_xlfn.XLOOKUP(Table4[[#This Row],[Customer ID]],Table2[[#All],[Customer ID]],Table2[[#All],[BMI]],0)</f>
        <v>23.9</v>
      </c>
      <c r="I1753" cm="1">
        <f t="array" ref="I1753">_xlfn.XLOOKUP(Table4[[#This Row],[Customer ID]],Table2[[#All],[Customer ID]],Table2[[#All],[HBA1C]],0)</f>
        <v>6.06</v>
      </c>
      <c r="J1753" t="str">
        <f>_xlfn.XLOOKUP(Table4[[#This Row],[Customer ID]], 'Medical Examination'!A:A, 'Medical Examination'!D:D)</f>
        <v>Yes</v>
      </c>
      <c r="K1753" t="str">
        <f>_xlfn.XLOOKUP(Table4[[#This Row],[Customer ID]], 'Medical Examination'!A:A, 'Medical Examination'!E:E)</f>
        <v>No</v>
      </c>
      <c r="L1753" t="str">
        <f>_xlfn.XLOOKUP(Table4[[#This Row],[Customer ID]], 'Medical Examination'!A:A, 'Medical Examination'!F:F)</f>
        <v>Yes</v>
      </c>
      <c r="M1753">
        <f>_xlfn.XLOOKUP(Table4[[#This Row],[Customer ID]], 'Medical Examination'!A:A, 'Medical Examination'!G:G)</f>
        <v>1</v>
      </c>
      <c r="N1753" t="str">
        <f>_xlfn.XLOOKUP(Table4[[#This Row],[Customer ID]], 'Medical Examination'!A:A, 'Medical Examination'!H:H)</f>
        <v>No</v>
      </c>
      <c r="O1753" t="str">
        <f>_xlfn.XLOOKUP(Table4[[#This Row],[Customer ID]], 'Medical Examination'!A:A, 'Medical Examination'!I:I)</f>
        <v>Prediabetes</v>
      </c>
      <c r="P1753" t="str">
        <f>_xlfn.XLOOKUP(Table4[[#This Row],[Customer ID]], 'Medical Examination'!A:A, 'Medical Examination'!J:J)</f>
        <v>Normal Weight</v>
      </c>
      <c r="Q1753" s="1">
        <f>_xlfn.XLOOKUP(Table4[[#This Row],[Customer ID]], Hospitalisation!A:A, Hospitalisation!E:E)</f>
        <v>5080.1000000000004</v>
      </c>
      <c r="R1753" t="str">
        <f>_xlfn.XLOOKUP(Table4[[#This Row],[Customer ID]], Hospitalisation!A:A, Hospitalisation!F:F)</f>
        <v>Tier - 3</v>
      </c>
      <c r="S1753" t="str">
        <f>_xlfn.XLOOKUP(Table4[[#This Row],[Customer ID]], Hospitalisation!A:A, Hospitalisation!G:G)</f>
        <v>Tier - 2</v>
      </c>
      <c r="T1753" t="str">
        <f>_xlfn.XLOOKUP(Table4[[#This Row],[Customer ID]], Hospitalisation!A:A, Hospitalisation!H:H)</f>
        <v>R1011</v>
      </c>
      <c r="U1753" t="str" cm="1">
        <f t="array" ref="U1753">_xlfn.IFS(Table4[[#This Row],[Age]]&lt;=29,"Youth",Table4[[#This Row],[Age]]&lt;=49,"Adults",Table4[[#This Row],[Age]]&gt;=50,"Senior")</f>
        <v>Youth</v>
      </c>
    </row>
    <row r="1754" spans="1:21">
      <c r="A1754" t="s">
        <v>4537</v>
      </c>
      <c r="B1754" t="str">
        <f>_xlfn.XLOOKUP(Table4[[#This Row],[Customer ID]],Table1[[#This Row],[Customer ID]],Table1[[#This Row],[TITLE]],0)</f>
        <v>Mr</v>
      </c>
      <c r="C1754" t="str" cm="1">
        <f t="array" ref="C1754">_xlfn.XLOOKUP(Table4[[#This Row],[Customer ID]],Table1[[#All],[Customer ID]],Table1[[#All],[FIRST NAME]],0)</f>
        <v>Grant A</v>
      </c>
      <c r="D1754" t="str" cm="1">
        <f t="array" ref="D1754">_xlfn.XLOOKUP(Table4[[#This Row],[Customer ID]],Table1[[#All],[Customer ID]],Table1[[#All],[LAST NAME]],0)</f>
        <v>Quick</v>
      </c>
      <c r="E1754" s="5" cm="1">
        <f t="array" ref="E1754">_xlfn.XLOOKUP(Table4[[#This Row],[Customer ID]],Table3[[#All],[Customer ID]],Table3[[#All],[Date of Birth]],0)</f>
        <v>28816</v>
      </c>
      <c r="F1754" cm="1">
        <f t="array" ref="F1754">_xlfn.XLOOKUP(Table4[[#This Row],[Customer ID]],Table3[[#All],[Customer ID]],Table3[[#All],[Age]],0)</f>
        <v>44</v>
      </c>
      <c r="G1754" cm="1">
        <f t="array" ref="G1754">_xlfn.XLOOKUP(Table4[[#This Row],[Customer ID]],Table3[[#All],[Customer ID]],Table3[[#All],[Children]],0)</f>
        <v>2</v>
      </c>
      <c r="H1754" cm="1">
        <f t="array" ref="H1754">_xlfn.XLOOKUP(Table4[[#This Row],[Customer ID]],Table2[[#All],[Customer ID]],Table2[[#All],[BMI]],0)</f>
        <v>15.47</v>
      </c>
      <c r="I1754" cm="1">
        <f t="array" ref="I1754">_xlfn.XLOOKUP(Table4[[#This Row],[Customer ID]],Table2[[#All],[Customer ID]],Table2[[#All],[HBA1C]],0)</f>
        <v>8.43</v>
      </c>
      <c r="J1754" t="str">
        <f>_xlfn.XLOOKUP(Table4[[#This Row],[Customer ID]], 'Medical Examination'!A:A, 'Medical Examination'!D:D)</f>
        <v>No</v>
      </c>
      <c r="K1754" t="str">
        <f>_xlfn.XLOOKUP(Table4[[#This Row],[Customer ID]], 'Medical Examination'!A:A, 'Medical Examination'!E:E)</f>
        <v>No</v>
      </c>
      <c r="L1754" t="str">
        <f>_xlfn.XLOOKUP(Table4[[#This Row],[Customer ID]], 'Medical Examination'!A:A, 'Medical Examination'!F:F)</f>
        <v>No</v>
      </c>
      <c r="M1754">
        <f>_xlfn.XLOOKUP(Table4[[#This Row],[Customer ID]], 'Medical Examination'!A:A, 'Medical Examination'!G:G)</f>
        <v>0</v>
      </c>
      <c r="N1754" t="str">
        <f>_xlfn.XLOOKUP(Table4[[#This Row],[Customer ID]], 'Medical Examination'!A:A, 'Medical Examination'!H:H)</f>
        <v>No</v>
      </c>
      <c r="O1754" t="str">
        <f>_xlfn.XLOOKUP(Table4[[#This Row],[Customer ID]], 'Medical Examination'!A:A, 'Medical Examination'!I:I)</f>
        <v>Diabetes</v>
      </c>
      <c r="P1754" t="str">
        <f>_xlfn.XLOOKUP(Table4[[#This Row],[Customer ID]], 'Medical Examination'!A:A, 'Medical Examination'!J:J)</f>
        <v>Underweight</v>
      </c>
      <c r="Q1754" s="1">
        <f>_xlfn.XLOOKUP(Table4[[#This Row],[Customer ID]], Hospitalisation!A:A, Hospitalisation!E:E)</f>
        <v>5077.1899999999996</v>
      </c>
      <c r="R1754" t="str">
        <f>_xlfn.XLOOKUP(Table4[[#This Row],[Customer ID]], Hospitalisation!A:A, Hospitalisation!F:F)</f>
        <v>Tier - 2</v>
      </c>
      <c r="S1754" t="str">
        <f>_xlfn.XLOOKUP(Table4[[#This Row],[Customer ID]], Hospitalisation!A:A, Hospitalisation!G:G)</f>
        <v>Tier - 3</v>
      </c>
      <c r="T1754" t="str">
        <f>_xlfn.XLOOKUP(Table4[[#This Row],[Customer ID]], Hospitalisation!A:A, Hospitalisation!H:H)</f>
        <v>R1012</v>
      </c>
      <c r="U1754" t="str" cm="1">
        <f t="array" ref="U1754">_xlfn.IFS(Table4[[#This Row],[Age]]&lt;=29,"Youth",Table4[[#This Row],[Age]]&lt;=49,"Adults",Table4[[#This Row],[Age]]&gt;=50,"Senior")</f>
        <v>Adults</v>
      </c>
    </row>
    <row r="1755" spans="1:21">
      <c r="A1755" t="s">
        <v>4540</v>
      </c>
      <c r="B1755" t="str">
        <f>_xlfn.XLOOKUP(Table4[[#This Row],[Customer ID]],Table1[[#This Row],[Customer ID]],Table1[[#This Row],[TITLE]],0)</f>
        <v>Mr</v>
      </c>
      <c r="C1755" t="str" cm="1">
        <f t="array" ref="C1755">_xlfn.XLOOKUP(Table4[[#This Row],[Customer ID]],Table1[[#All],[Customer ID]],Table1[[#All],[FIRST NAME]],0)</f>
        <v>Jonathan C</v>
      </c>
      <c r="D1755" t="str" cm="1">
        <f t="array" ref="D1755">_xlfn.XLOOKUP(Table4[[#This Row],[Customer ID]],Table1[[#All],[Customer ID]],Table1[[#All],[LAST NAME]],0)</f>
        <v>Scott</v>
      </c>
      <c r="E1755" s="5" cm="1">
        <f t="array" ref="E1755">_xlfn.XLOOKUP(Table4[[#This Row],[Customer ID]],Table3[[#All],[Customer ID]],Table3[[#All],[Date of Birth]],0)</f>
        <v>34131</v>
      </c>
      <c r="F1755" cm="1">
        <f t="array" ref="F1755">_xlfn.XLOOKUP(Table4[[#This Row],[Customer ID]],Table3[[#All],[Customer ID]],Table3[[#All],[Age]],0)</f>
        <v>29</v>
      </c>
      <c r="G1755" cm="1">
        <f t="array" ref="G1755">_xlfn.XLOOKUP(Table4[[#This Row],[Customer ID]],Table3[[#All],[Customer ID]],Table3[[#All],[Children]],0)</f>
        <v>0</v>
      </c>
      <c r="H1755" cm="1">
        <f t="array" ref="H1755">_xlfn.XLOOKUP(Table4[[#This Row],[Customer ID]],Table2[[#All],[Customer ID]],Table2[[#All],[BMI]],0)</f>
        <v>28.54</v>
      </c>
      <c r="I1755" cm="1">
        <f t="array" ref="I1755">_xlfn.XLOOKUP(Table4[[#This Row],[Customer ID]],Table2[[#All],[Customer ID]],Table2[[#All],[HBA1C]],0)</f>
        <v>5.51</v>
      </c>
      <c r="J1755" t="str">
        <f>_xlfn.XLOOKUP(Table4[[#This Row],[Customer ID]], 'Medical Examination'!A:A, 'Medical Examination'!D:D)</f>
        <v>No</v>
      </c>
      <c r="K1755" t="str">
        <f>_xlfn.XLOOKUP(Table4[[#This Row],[Customer ID]], 'Medical Examination'!A:A, 'Medical Examination'!E:E)</f>
        <v>No</v>
      </c>
      <c r="L1755" t="str">
        <f>_xlfn.XLOOKUP(Table4[[#This Row],[Customer ID]], 'Medical Examination'!A:A, 'Medical Examination'!F:F)</f>
        <v>Yes</v>
      </c>
      <c r="M1755">
        <f>_xlfn.XLOOKUP(Table4[[#This Row],[Customer ID]], 'Medical Examination'!A:A, 'Medical Examination'!G:G)</f>
        <v>1</v>
      </c>
      <c r="N1755" t="str">
        <f>_xlfn.XLOOKUP(Table4[[#This Row],[Customer ID]], 'Medical Examination'!A:A, 'Medical Examination'!H:H)</f>
        <v>No</v>
      </c>
      <c r="O1755" t="str">
        <f>_xlfn.XLOOKUP(Table4[[#This Row],[Customer ID]], 'Medical Examination'!A:A, 'Medical Examination'!I:I)</f>
        <v>Normal</v>
      </c>
      <c r="P1755" t="str">
        <f>_xlfn.XLOOKUP(Table4[[#This Row],[Customer ID]], 'Medical Examination'!A:A, 'Medical Examination'!J:J)</f>
        <v>Overweight</v>
      </c>
      <c r="Q1755" s="1">
        <f>_xlfn.XLOOKUP(Table4[[#This Row],[Customer ID]], Hospitalisation!A:A, Hospitalisation!E:E)</f>
        <v>5059.5600000000004</v>
      </c>
      <c r="R1755" t="str">
        <f>_xlfn.XLOOKUP(Table4[[#This Row],[Customer ID]], Hospitalisation!A:A, Hospitalisation!F:F)</f>
        <v>Tier - 2</v>
      </c>
      <c r="S1755" t="str">
        <f>_xlfn.XLOOKUP(Table4[[#This Row],[Customer ID]], Hospitalisation!A:A, Hospitalisation!G:G)</f>
        <v>Tier - 1</v>
      </c>
      <c r="T1755" t="str">
        <f>_xlfn.XLOOKUP(Table4[[#This Row],[Customer ID]], Hospitalisation!A:A, Hospitalisation!H:H)</f>
        <v>R1021</v>
      </c>
      <c r="U1755" t="str" cm="1">
        <f t="array" ref="U1755">_xlfn.IFS(Table4[[#This Row],[Age]]&lt;=29,"Youth",Table4[[#This Row],[Age]]&lt;=49,"Adults",Table4[[#This Row],[Age]]&gt;=50,"Senior")</f>
        <v>Youth</v>
      </c>
    </row>
    <row r="1756" spans="1:21">
      <c r="A1756" t="s">
        <v>4542</v>
      </c>
      <c r="B1756" t="str">
        <f>_xlfn.XLOOKUP(Table4[[#This Row],[Customer ID]],Table1[[#This Row],[Customer ID]],Table1[[#This Row],[TITLE]],0)</f>
        <v>Ms</v>
      </c>
      <c r="C1756" t="str" cm="1">
        <f t="array" ref="C1756">_xlfn.XLOOKUP(Table4[[#This Row],[Customer ID]],Table1[[#All],[Customer ID]],Table1[[#All],[FIRST NAME]],0)</f>
        <v>Rachael M</v>
      </c>
      <c r="D1756" t="str" cm="1">
        <f t="array" ref="D1756">_xlfn.XLOOKUP(Table4[[#This Row],[Customer ID]],Table1[[#All],[Customer ID]],Table1[[#All],[LAST NAME]],0)</f>
        <v>Theriot</v>
      </c>
      <c r="E1756" s="5" cm="1">
        <f t="array" ref="E1756">_xlfn.XLOOKUP(Table4[[#This Row],[Customer ID]],Table3[[#All],[Customer ID]],Table3[[#All],[Date of Birth]],0)</f>
        <v>29471</v>
      </c>
      <c r="F1756" cm="1">
        <f t="array" ref="F1756">_xlfn.XLOOKUP(Table4[[#This Row],[Customer ID]],Table3[[#All],[Customer ID]],Table3[[#All],[Age]],0)</f>
        <v>42</v>
      </c>
      <c r="G1756" cm="1">
        <f t="array" ref="G1756">_xlfn.XLOOKUP(Table4[[#This Row],[Customer ID]],Table3[[#All],[Customer ID]],Table3[[#All],[Children]],0)</f>
        <v>2</v>
      </c>
      <c r="H1756" cm="1">
        <f t="array" ref="H1756">_xlfn.XLOOKUP(Table4[[#This Row],[Customer ID]],Table2[[#All],[Customer ID]],Table2[[#All],[BMI]],0)</f>
        <v>18.54</v>
      </c>
      <c r="I1756" cm="1">
        <f t="array" ref="I1756">_xlfn.XLOOKUP(Table4[[#This Row],[Customer ID]],Table2[[#All],[Customer ID]],Table2[[#All],[HBA1C]],0)</f>
        <v>4.95</v>
      </c>
      <c r="J1756" t="str">
        <f>_xlfn.XLOOKUP(Table4[[#This Row],[Customer ID]], 'Medical Examination'!A:A, 'Medical Examination'!D:D)</f>
        <v>No</v>
      </c>
      <c r="K1756" t="str">
        <f>_xlfn.XLOOKUP(Table4[[#This Row],[Customer ID]], 'Medical Examination'!A:A, 'Medical Examination'!E:E)</f>
        <v>No</v>
      </c>
      <c r="L1756" t="str">
        <f>_xlfn.XLOOKUP(Table4[[#This Row],[Customer ID]], 'Medical Examination'!A:A, 'Medical Examination'!F:F)</f>
        <v>No</v>
      </c>
      <c r="M1756">
        <f>_xlfn.XLOOKUP(Table4[[#This Row],[Customer ID]], 'Medical Examination'!A:A, 'Medical Examination'!G:G)</f>
        <v>0</v>
      </c>
      <c r="N1756" t="str">
        <f>_xlfn.XLOOKUP(Table4[[#This Row],[Customer ID]], 'Medical Examination'!A:A, 'Medical Examination'!H:H)</f>
        <v>No</v>
      </c>
      <c r="O1756" t="str">
        <f>_xlfn.XLOOKUP(Table4[[#This Row],[Customer ID]], 'Medical Examination'!A:A, 'Medical Examination'!I:I)</f>
        <v>Normal</v>
      </c>
      <c r="P1756" t="str">
        <f>_xlfn.XLOOKUP(Table4[[#This Row],[Customer ID]], 'Medical Examination'!A:A, 'Medical Examination'!J:J)</f>
        <v>Normal Weight</v>
      </c>
      <c r="Q1756" s="1">
        <f>_xlfn.XLOOKUP(Table4[[#This Row],[Customer ID]], Hospitalisation!A:A, Hospitalisation!E:E)</f>
        <v>5054.05</v>
      </c>
      <c r="R1756" t="str">
        <f>_xlfn.XLOOKUP(Table4[[#This Row],[Customer ID]], Hospitalisation!A:A, Hospitalisation!F:F)</f>
        <v>Tier - 2</v>
      </c>
      <c r="S1756" t="str">
        <f>_xlfn.XLOOKUP(Table4[[#This Row],[Customer ID]], Hospitalisation!A:A, Hospitalisation!G:G)</f>
        <v>Tier - 2</v>
      </c>
      <c r="T1756" t="str">
        <f>_xlfn.XLOOKUP(Table4[[#This Row],[Customer ID]], Hospitalisation!A:A, Hospitalisation!H:H)</f>
        <v>R1013</v>
      </c>
      <c r="U1756" t="str" cm="1">
        <f t="array" ref="U1756">_xlfn.IFS(Table4[[#This Row],[Age]]&lt;=29,"Youth",Table4[[#This Row],[Age]]&lt;=49,"Adults",Table4[[#This Row],[Age]]&gt;=50,"Senior")</f>
        <v>Adults</v>
      </c>
    </row>
    <row r="1757" spans="1:21">
      <c r="A1757" t="s">
        <v>4545</v>
      </c>
      <c r="B1757" t="str">
        <f>_xlfn.XLOOKUP(Table4[[#This Row],[Customer ID]],Table1[[#This Row],[Customer ID]],Table1[[#This Row],[TITLE]],0)</f>
        <v>Ms</v>
      </c>
      <c r="C1757" t="str" cm="1">
        <f t="array" ref="C1757">_xlfn.XLOOKUP(Table4[[#This Row],[Customer ID]],Table1[[#All],[Customer ID]],Table1[[#All],[FIRST NAME]],0)</f>
        <v>Pilar</v>
      </c>
      <c r="D1757" t="str" cm="1">
        <f t="array" ref="D1757">_xlfn.XLOOKUP(Table4[[#This Row],[Customer ID]],Table1[[#All],[Customer ID]],Table1[[#All],[LAST NAME]],0)</f>
        <v>Michalis</v>
      </c>
      <c r="E1757" s="5" cm="1">
        <f t="array" ref="E1757">_xlfn.XLOOKUP(Table4[[#This Row],[Customer ID]],Table3[[#All],[Customer ID]],Table3[[#All],[Date of Birth]],0)</f>
        <v>35640</v>
      </c>
      <c r="F1757" cm="1">
        <f t="array" ref="F1757">_xlfn.XLOOKUP(Table4[[#This Row],[Customer ID]],Table3[[#All],[Customer ID]],Table3[[#All],[Age]],0)</f>
        <v>25</v>
      </c>
      <c r="G1757" cm="1">
        <f t="array" ref="G1757">_xlfn.XLOOKUP(Table4[[#This Row],[Customer ID]],Table3[[#All],[Customer ID]],Table3[[#All],[Children]],0)</f>
        <v>0</v>
      </c>
      <c r="H1757" cm="1">
        <f t="array" ref="H1757">_xlfn.XLOOKUP(Table4[[#This Row],[Customer ID]],Table2[[#All],[Customer ID]],Table2[[#All],[BMI]],0)</f>
        <v>32.18</v>
      </c>
      <c r="I1757" cm="1">
        <f t="array" ref="I1757">_xlfn.XLOOKUP(Table4[[#This Row],[Customer ID]],Table2[[#All],[Customer ID]],Table2[[#All],[HBA1C]],0)</f>
        <v>6.44</v>
      </c>
      <c r="J1757" t="str">
        <f>_xlfn.XLOOKUP(Table4[[#This Row],[Customer ID]], 'Medical Examination'!A:A, 'Medical Examination'!D:D)</f>
        <v>Yes</v>
      </c>
      <c r="K1757" t="str">
        <f>_xlfn.XLOOKUP(Table4[[#This Row],[Customer ID]], 'Medical Examination'!A:A, 'Medical Examination'!E:E)</f>
        <v>No</v>
      </c>
      <c r="L1757" t="str">
        <f>_xlfn.XLOOKUP(Table4[[#This Row],[Customer ID]], 'Medical Examination'!A:A, 'Medical Examination'!F:F)</f>
        <v>Yes</v>
      </c>
      <c r="M1757">
        <f>_xlfn.XLOOKUP(Table4[[#This Row],[Customer ID]], 'Medical Examination'!A:A, 'Medical Examination'!G:G)</f>
        <v>1</v>
      </c>
      <c r="N1757" t="str">
        <f>_xlfn.XLOOKUP(Table4[[#This Row],[Customer ID]], 'Medical Examination'!A:A, 'Medical Examination'!H:H)</f>
        <v>No</v>
      </c>
      <c r="O1757" t="str">
        <f>_xlfn.XLOOKUP(Table4[[#This Row],[Customer ID]], 'Medical Examination'!A:A, 'Medical Examination'!I:I)</f>
        <v>Prediabetes</v>
      </c>
      <c r="P1757" t="str">
        <f>_xlfn.XLOOKUP(Table4[[#This Row],[Customer ID]], 'Medical Examination'!A:A, 'Medical Examination'!J:J)</f>
        <v>Obesity</v>
      </c>
      <c r="Q1757" s="1">
        <f>_xlfn.XLOOKUP(Table4[[#This Row],[Customer ID]], Hospitalisation!A:A, Hospitalisation!E:E)</f>
        <v>5045.1499999999996</v>
      </c>
      <c r="R1757" t="str">
        <f>_xlfn.XLOOKUP(Table4[[#This Row],[Customer ID]], Hospitalisation!A:A, Hospitalisation!F:F)</f>
        <v>Tier - 2</v>
      </c>
      <c r="S1757" t="str">
        <f>_xlfn.XLOOKUP(Table4[[#This Row],[Customer ID]], Hospitalisation!A:A, Hospitalisation!G:G)</f>
        <v>Tier - 2</v>
      </c>
      <c r="T1757" t="str">
        <f>_xlfn.XLOOKUP(Table4[[#This Row],[Customer ID]], Hospitalisation!A:A, Hospitalisation!H:H)</f>
        <v>R1012</v>
      </c>
      <c r="U1757" t="str" cm="1">
        <f t="array" ref="U1757">_xlfn.IFS(Table4[[#This Row],[Age]]&lt;=29,"Youth",Table4[[#This Row],[Age]]&lt;=49,"Adults",Table4[[#This Row],[Age]]&gt;=50,"Senior")</f>
        <v>Youth</v>
      </c>
    </row>
    <row r="1758" spans="1:21">
      <c r="A1758" t="s">
        <v>4548</v>
      </c>
      <c r="B1758" t="str">
        <f>_xlfn.XLOOKUP(Table4[[#This Row],[Customer ID]],Table1[[#This Row],[Customer ID]],Table1[[#This Row],[TITLE]],0)</f>
        <v>Mr</v>
      </c>
      <c r="C1758" t="str" cm="1">
        <f t="array" ref="C1758">_xlfn.XLOOKUP(Table4[[#This Row],[Customer ID]],Table1[[#All],[Customer ID]],Table1[[#All],[FIRST NAME]],0)</f>
        <v>Kyle M</v>
      </c>
      <c r="D1758" t="str" cm="1">
        <f t="array" ref="D1758">_xlfn.XLOOKUP(Table4[[#This Row],[Customer ID]],Table1[[#All],[Customer ID]],Table1[[#All],[LAST NAME]],0)</f>
        <v>Hall</v>
      </c>
      <c r="E1758" s="5" cm="1">
        <f t="array" ref="E1758">_xlfn.XLOOKUP(Table4[[#This Row],[Customer ID]],Table3[[#All],[Customer ID]],Table3[[#All],[Date of Birth]],0)</f>
        <v>37180</v>
      </c>
      <c r="F1758" cm="1">
        <f t="array" ref="F1758">_xlfn.XLOOKUP(Table4[[#This Row],[Customer ID]],Table3[[#All],[Customer ID]],Table3[[#All],[Age]],0)</f>
        <v>21</v>
      </c>
      <c r="G1758" cm="1">
        <f t="array" ref="G1758">_xlfn.XLOOKUP(Table4[[#This Row],[Customer ID]],Table3[[#All],[Customer ID]],Table3[[#All],[Children]],0)</f>
        <v>0</v>
      </c>
      <c r="H1758" cm="1">
        <f t="array" ref="H1758">_xlfn.XLOOKUP(Table4[[#This Row],[Customer ID]],Table2[[#All],[Customer ID]],Table2[[#All],[BMI]],0)</f>
        <v>37.380000000000003</v>
      </c>
      <c r="I1758" cm="1">
        <f t="array" ref="I1758">_xlfn.XLOOKUP(Table4[[#This Row],[Customer ID]],Table2[[#All],[Customer ID]],Table2[[#All],[HBA1C]],0)</f>
        <v>6.05</v>
      </c>
      <c r="J1758" t="str">
        <f>_xlfn.XLOOKUP(Table4[[#This Row],[Customer ID]], 'Medical Examination'!A:A, 'Medical Examination'!D:D)</f>
        <v>Yes</v>
      </c>
      <c r="K1758" t="str">
        <f>_xlfn.XLOOKUP(Table4[[#This Row],[Customer ID]], 'Medical Examination'!A:A, 'Medical Examination'!E:E)</f>
        <v>No</v>
      </c>
      <c r="L1758" t="str">
        <f>_xlfn.XLOOKUP(Table4[[#This Row],[Customer ID]], 'Medical Examination'!A:A, 'Medical Examination'!F:F)</f>
        <v>No</v>
      </c>
      <c r="M1758">
        <f>_xlfn.XLOOKUP(Table4[[#This Row],[Customer ID]], 'Medical Examination'!A:A, 'Medical Examination'!G:G)</f>
        <v>0</v>
      </c>
      <c r="N1758" t="str">
        <f>_xlfn.XLOOKUP(Table4[[#This Row],[Customer ID]], 'Medical Examination'!A:A, 'Medical Examination'!H:H)</f>
        <v>No</v>
      </c>
      <c r="O1758" t="str">
        <f>_xlfn.XLOOKUP(Table4[[#This Row],[Customer ID]], 'Medical Examination'!A:A, 'Medical Examination'!I:I)</f>
        <v>Prediabetes</v>
      </c>
      <c r="P1758" t="str">
        <f>_xlfn.XLOOKUP(Table4[[#This Row],[Customer ID]], 'Medical Examination'!A:A, 'Medical Examination'!J:J)</f>
        <v>Obesity</v>
      </c>
      <c r="Q1758" s="1">
        <f>_xlfn.XLOOKUP(Table4[[#This Row],[Customer ID]], Hospitalisation!A:A, Hospitalisation!E:E)</f>
        <v>5043.13</v>
      </c>
      <c r="R1758" t="str">
        <f>_xlfn.XLOOKUP(Table4[[#This Row],[Customer ID]], Hospitalisation!A:A, Hospitalisation!F:F)</f>
        <v>Tier - 2</v>
      </c>
      <c r="S1758" t="str">
        <f>_xlfn.XLOOKUP(Table4[[#This Row],[Customer ID]], Hospitalisation!A:A, Hospitalisation!G:G)</f>
        <v>Tier - 3</v>
      </c>
      <c r="T1758" t="str">
        <f>_xlfn.XLOOKUP(Table4[[#This Row],[Customer ID]], Hospitalisation!A:A, Hospitalisation!H:H)</f>
        <v>R1011</v>
      </c>
      <c r="U1758" t="str" cm="1">
        <f t="array" ref="U1758">_xlfn.IFS(Table4[[#This Row],[Age]]&lt;=29,"Youth",Table4[[#This Row],[Age]]&lt;=49,"Adults",Table4[[#This Row],[Age]]&gt;=50,"Senior")</f>
        <v>Youth</v>
      </c>
    </row>
    <row r="1759" spans="1:21">
      <c r="A1759" t="s">
        <v>4550</v>
      </c>
      <c r="B1759" t="str">
        <f>_xlfn.XLOOKUP(Table4[[#This Row],[Customer ID]],Table1[[#This Row],[Customer ID]],Table1[[#This Row],[TITLE]],0)</f>
        <v>Mrs</v>
      </c>
      <c r="C1759" t="str" cm="1">
        <f t="array" ref="C1759">_xlfn.XLOOKUP(Table4[[#This Row],[Customer ID]],Table1[[#All],[Customer ID]],Table1[[#All],[FIRST NAME]],0)</f>
        <v>Christie</v>
      </c>
      <c r="D1759" t="str" cm="1">
        <f t="array" ref="D1759">_xlfn.XLOOKUP(Table4[[#This Row],[Customer ID]],Table1[[#All],[Customer ID]],Table1[[#All],[LAST NAME]],0)</f>
        <v>Tjong Clemons</v>
      </c>
      <c r="E1759" s="5" cm="1">
        <f t="array" ref="E1759">_xlfn.XLOOKUP(Table4[[#This Row],[Customer ID]],Table3[[#All],[Customer ID]],Table3[[#All],[Date of Birth]],0)</f>
        <v>35768</v>
      </c>
      <c r="F1759" cm="1">
        <f t="array" ref="F1759">_xlfn.XLOOKUP(Table4[[#This Row],[Customer ID]],Table3[[#All],[Customer ID]],Table3[[#All],[Age]],0)</f>
        <v>25</v>
      </c>
      <c r="G1759" cm="1">
        <f t="array" ref="G1759">_xlfn.XLOOKUP(Table4[[#This Row],[Customer ID]],Table3[[#All],[Customer ID]],Table3[[#All],[Children]],0)</f>
        <v>0</v>
      </c>
      <c r="H1759" cm="1">
        <f t="array" ref="H1759">_xlfn.XLOOKUP(Table4[[#This Row],[Customer ID]],Table2[[#All],[Customer ID]],Table2[[#All],[BMI]],0)</f>
        <v>31.12</v>
      </c>
      <c r="I1759" cm="1">
        <f t="array" ref="I1759">_xlfn.XLOOKUP(Table4[[#This Row],[Customer ID]],Table2[[#All],[Customer ID]],Table2[[#All],[HBA1C]],0)</f>
        <v>4.76</v>
      </c>
      <c r="J1759" t="str">
        <f>_xlfn.XLOOKUP(Table4[[#This Row],[Customer ID]], 'Medical Examination'!A:A, 'Medical Examination'!D:D)</f>
        <v>Yes</v>
      </c>
      <c r="K1759" t="str">
        <f>_xlfn.XLOOKUP(Table4[[#This Row],[Customer ID]], 'Medical Examination'!A:A, 'Medical Examination'!E:E)</f>
        <v>No</v>
      </c>
      <c r="L1759" t="str">
        <f>_xlfn.XLOOKUP(Table4[[#This Row],[Customer ID]], 'Medical Examination'!A:A, 'Medical Examination'!F:F)</f>
        <v>Yes</v>
      </c>
      <c r="M1759">
        <f>_xlfn.XLOOKUP(Table4[[#This Row],[Customer ID]], 'Medical Examination'!A:A, 'Medical Examination'!G:G)</f>
        <v>1</v>
      </c>
      <c r="N1759" t="str">
        <f>_xlfn.XLOOKUP(Table4[[#This Row],[Customer ID]], 'Medical Examination'!A:A, 'Medical Examination'!H:H)</f>
        <v>No</v>
      </c>
      <c r="O1759" t="str">
        <f>_xlfn.XLOOKUP(Table4[[#This Row],[Customer ID]], 'Medical Examination'!A:A, 'Medical Examination'!I:I)</f>
        <v>Normal</v>
      </c>
      <c r="P1759" t="str">
        <f>_xlfn.XLOOKUP(Table4[[#This Row],[Customer ID]], 'Medical Examination'!A:A, 'Medical Examination'!J:J)</f>
        <v>Obesity</v>
      </c>
      <c r="Q1759" s="1">
        <f>_xlfn.XLOOKUP(Table4[[#This Row],[Customer ID]], Hospitalisation!A:A, Hospitalisation!E:E)</f>
        <v>5038.57</v>
      </c>
      <c r="R1759" t="str">
        <f>_xlfn.XLOOKUP(Table4[[#This Row],[Customer ID]], Hospitalisation!A:A, Hospitalisation!F:F)</f>
        <v>Tier - 2</v>
      </c>
      <c r="S1759" t="str">
        <f>_xlfn.XLOOKUP(Table4[[#This Row],[Customer ID]], Hospitalisation!A:A, Hospitalisation!G:G)</f>
        <v>Tier - 2</v>
      </c>
      <c r="T1759" t="str">
        <f>_xlfn.XLOOKUP(Table4[[#This Row],[Customer ID]], Hospitalisation!A:A, Hospitalisation!H:H)</f>
        <v>R1025</v>
      </c>
      <c r="U1759" t="str" cm="1">
        <f t="array" ref="U1759">_xlfn.IFS(Table4[[#This Row],[Age]]&lt;=29,"Youth",Table4[[#This Row],[Age]]&lt;=49,"Adults",Table4[[#This Row],[Age]]&gt;=50,"Senior")</f>
        <v>Youth</v>
      </c>
    </row>
    <row r="1760" spans="1:21">
      <c r="A1760" t="s">
        <v>4553</v>
      </c>
      <c r="B1760" t="str">
        <f>_xlfn.XLOOKUP(Table4[[#This Row],[Customer ID]],Table1[[#This Row],[Customer ID]],Table1[[#This Row],[TITLE]],0)</f>
        <v>Mr</v>
      </c>
      <c r="C1760" t="str" cm="1">
        <f t="array" ref="C1760">_xlfn.XLOOKUP(Table4[[#This Row],[Customer ID]],Table1[[#All],[Customer ID]],Table1[[#All],[FIRST NAME]],0)</f>
        <v>David A</v>
      </c>
      <c r="D1760" t="str" cm="1">
        <f t="array" ref="D1760">_xlfn.XLOOKUP(Table4[[#This Row],[Customer ID]],Table1[[#All],[Customer ID]],Table1[[#All],[LAST NAME]],0)</f>
        <v>Palma</v>
      </c>
      <c r="E1760" s="5" cm="1">
        <f t="array" ref="E1760">_xlfn.XLOOKUP(Table4[[#This Row],[Customer ID]],Table3[[#All],[Customer ID]],Table3[[#All],[Date of Birth]],0)</f>
        <v>31592</v>
      </c>
      <c r="F1760" cm="1">
        <f t="array" ref="F1760">_xlfn.XLOOKUP(Table4[[#This Row],[Customer ID]],Table3[[#All],[Customer ID]],Table3[[#All],[Age]],0)</f>
        <v>36</v>
      </c>
      <c r="G1760" cm="1">
        <f t="array" ref="G1760">_xlfn.XLOOKUP(Table4[[#This Row],[Customer ID]],Table3[[#All],[Customer ID]],Table3[[#All],[Children]],0)</f>
        <v>3</v>
      </c>
      <c r="H1760" cm="1">
        <f t="array" ref="H1760">_xlfn.XLOOKUP(Table4[[#This Row],[Customer ID]],Table2[[#All],[Customer ID]],Table2[[#All],[BMI]],0)</f>
        <v>22.01</v>
      </c>
      <c r="I1760" cm="1">
        <f t="array" ref="I1760">_xlfn.XLOOKUP(Table4[[#This Row],[Customer ID]],Table2[[#All],[Customer ID]],Table2[[#All],[HBA1C]],0)</f>
        <v>6.72</v>
      </c>
      <c r="J1760" t="str">
        <f>_xlfn.XLOOKUP(Table4[[#This Row],[Customer ID]], 'Medical Examination'!A:A, 'Medical Examination'!D:D)</f>
        <v>Yes</v>
      </c>
      <c r="K1760" t="str">
        <f>_xlfn.XLOOKUP(Table4[[#This Row],[Customer ID]], 'Medical Examination'!A:A, 'Medical Examination'!E:E)</f>
        <v>No</v>
      </c>
      <c r="L1760" t="str">
        <f>_xlfn.XLOOKUP(Table4[[#This Row],[Customer ID]], 'Medical Examination'!A:A, 'Medical Examination'!F:F)</f>
        <v>No</v>
      </c>
      <c r="M1760">
        <f>_xlfn.XLOOKUP(Table4[[#This Row],[Customer ID]], 'Medical Examination'!A:A, 'Medical Examination'!G:G)</f>
        <v>1</v>
      </c>
      <c r="N1760" t="str">
        <f>_xlfn.XLOOKUP(Table4[[#This Row],[Customer ID]], 'Medical Examination'!A:A, 'Medical Examination'!H:H)</f>
        <v>No</v>
      </c>
      <c r="O1760" t="str">
        <f>_xlfn.XLOOKUP(Table4[[#This Row],[Customer ID]], 'Medical Examination'!A:A, 'Medical Examination'!I:I)</f>
        <v>Diabetes</v>
      </c>
      <c r="P1760" t="str">
        <f>_xlfn.XLOOKUP(Table4[[#This Row],[Customer ID]], 'Medical Examination'!A:A, 'Medical Examination'!J:J)</f>
        <v>Normal Weight</v>
      </c>
      <c r="Q1760" s="1">
        <f>_xlfn.XLOOKUP(Table4[[#This Row],[Customer ID]], Hospitalisation!A:A, Hospitalisation!E:E)</f>
        <v>5034.1000000000004</v>
      </c>
      <c r="R1760" t="str">
        <f>_xlfn.XLOOKUP(Table4[[#This Row],[Customer ID]], Hospitalisation!A:A, Hospitalisation!F:F)</f>
        <v>Tier - 2</v>
      </c>
      <c r="S1760" t="str">
        <f>_xlfn.XLOOKUP(Table4[[#This Row],[Customer ID]], Hospitalisation!A:A, Hospitalisation!G:G)</f>
        <v>Tier - 2</v>
      </c>
      <c r="T1760" t="str">
        <f>_xlfn.XLOOKUP(Table4[[#This Row],[Customer ID]], Hospitalisation!A:A, Hospitalisation!H:H)</f>
        <v>R1013</v>
      </c>
      <c r="U1760" t="str" cm="1">
        <f t="array" ref="U1760">_xlfn.IFS(Table4[[#This Row],[Age]]&lt;=29,"Youth",Table4[[#This Row],[Age]]&lt;=49,"Adults",Table4[[#This Row],[Age]]&gt;=50,"Senior")</f>
        <v>Adults</v>
      </c>
    </row>
    <row r="1761" spans="1:21">
      <c r="A1761" t="s">
        <v>4556</v>
      </c>
      <c r="B1761" t="str">
        <f>_xlfn.XLOOKUP(Table4[[#This Row],[Customer ID]],Table1[[#This Row],[Customer ID]],Table1[[#This Row],[TITLE]],0)</f>
        <v>Mr</v>
      </c>
      <c r="C1761" t="str" cm="1">
        <f t="array" ref="C1761">_xlfn.XLOOKUP(Table4[[#This Row],[Customer ID]],Table1[[#All],[Customer ID]],Table1[[#All],[FIRST NAME]],0)</f>
        <v>Masahiro</v>
      </c>
      <c r="D1761" t="str" cm="1">
        <f t="array" ref="D1761">_xlfn.XLOOKUP(Table4[[#This Row],[Customer ID]],Table1[[#All],[Customer ID]],Table1[[#All],[LAST NAME]],0)</f>
        <v>Takaoka</v>
      </c>
      <c r="E1761" s="5" cm="1">
        <f t="array" ref="E1761">_xlfn.XLOOKUP(Table4[[#This Row],[Customer ID]],Table3[[#All],[Customer ID]],Table3[[#All],[Date of Birth]],0)</f>
        <v>33491</v>
      </c>
      <c r="F1761" cm="1">
        <f t="array" ref="F1761">_xlfn.XLOOKUP(Table4[[#This Row],[Customer ID]],Table3[[#All],[Customer ID]],Table3[[#All],[Age]],0)</f>
        <v>31</v>
      </c>
      <c r="G1761" cm="1">
        <f t="array" ref="G1761">_xlfn.XLOOKUP(Table4[[#This Row],[Customer ID]],Table3[[#All],[Customer ID]],Table3[[#All],[Children]],0)</f>
        <v>2</v>
      </c>
      <c r="H1761" cm="1">
        <f t="array" ref="H1761">_xlfn.XLOOKUP(Table4[[#This Row],[Customer ID]],Table2[[#All],[Customer ID]],Table2[[#All],[BMI]],0)</f>
        <v>27.645</v>
      </c>
      <c r="I1761" cm="1">
        <f t="array" ref="I1761">_xlfn.XLOOKUP(Table4[[#This Row],[Customer ID]],Table2[[#All],[Customer ID]],Table2[[#All],[HBA1C]],0)</f>
        <v>5.7</v>
      </c>
      <c r="J1761" t="str">
        <f>_xlfn.XLOOKUP(Table4[[#This Row],[Customer ID]], 'Medical Examination'!A:A, 'Medical Examination'!D:D)</f>
        <v>No</v>
      </c>
      <c r="K1761" t="str">
        <f>_xlfn.XLOOKUP(Table4[[#This Row],[Customer ID]], 'Medical Examination'!A:A, 'Medical Examination'!E:E)</f>
        <v>No</v>
      </c>
      <c r="L1761" t="str">
        <f>_xlfn.XLOOKUP(Table4[[#This Row],[Customer ID]], 'Medical Examination'!A:A, 'Medical Examination'!F:F)</f>
        <v>No</v>
      </c>
      <c r="M1761">
        <f>_xlfn.XLOOKUP(Table4[[#This Row],[Customer ID]], 'Medical Examination'!A:A, 'Medical Examination'!G:G)</f>
        <v>0</v>
      </c>
      <c r="N1761" t="str">
        <f>_xlfn.XLOOKUP(Table4[[#This Row],[Customer ID]], 'Medical Examination'!A:A, 'Medical Examination'!H:H)</f>
        <v>No</v>
      </c>
      <c r="O1761" t="str">
        <f>_xlfn.XLOOKUP(Table4[[#This Row],[Customer ID]], 'Medical Examination'!A:A, 'Medical Examination'!I:I)</f>
        <v>Normal</v>
      </c>
      <c r="P1761" t="str">
        <f>_xlfn.XLOOKUP(Table4[[#This Row],[Customer ID]], 'Medical Examination'!A:A, 'Medical Examination'!J:J)</f>
        <v>Overweight</v>
      </c>
      <c r="Q1761" s="1">
        <f>_xlfn.XLOOKUP(Table4[[#This Row],[Customer ID]], Hospitalisation!A:A, Hospitalisation!E:E)</f>
        <v>5031.2700000000004</v>
      </c>
      <c r="R1761" t="str">
        <f>_xlfn.XLOOKUP(Table4[[#This Row],[Customer ID]], Hospitalisation!A:A, Hospitalisation!F:F)</f>
        <v>Tier - 3</v>
      </c>
      <c r="S1761" t="str">
        <f>_xlfn.XLOOKUP(Table4[[#This Row],[Customer ID]], Hospitalisation!A:A, Hospitalisation!G:G)</f>
        <v>Tier - 1</v>
      </c>
      <c r="T1761" t="str">
        <f>_xlfn.XLOOKUP(Table4[[#This Row],[Customer ID]], Hospitalisation!A:A, Hospitalisation!H:H)</f>
        <v>R1016</v>
      </c>
      <c r="U1761" t="str" cm="1">
        <f t="array" ref="U1761">_xlfn.IFS(Table4[[#This Row],[Age]]&lt;=29,"Youth",Table4[[#This Row],[Age]]&lt;=49,"Adults",Table4[[#This Row],[Age]]&gt;=50,"Senior")</f>
        <v>Adults</v>
      </c>
    </row>
    <row r="1762" spans="1:21">
      <c r="A1762" t="s">
        <v>4559</v>
      </c>
      <c r="B1762" t="str">
        <f>_xlfn.XLOOKUP(Table4[[#This Row],[Customer ID]],Table1[[#This Row],[Customer ID]],Table1[[#This Row],[TITLE]],0)</f>
        <v>Mr</v>
      </c>
      <c r="C1762" t="str" cm="1">
        <f t="array" ref="C1762">_xlfn.XLOOKUP(Table4[[#This Row],[Customer ID]],Table1[[#All],[Customer ID]],Table1[[#All],[FIRST NAME]],0)</f>
        <v>Logan B</v>
      </c>
      <c r="D1762" t="str" cm="1">
        <f t="array" ref="D1762">_xlfn.XLOOKUP(Table4[[#This Row],[Customer ID]],Table1[[#All],[Customer ID]],Table1[[#All],[LAST NAME]],0)</f>
        <v>Sherman</v>
      </c>
      <c r="E1762" s="5" cm="1">
        <f t="array" ref="E1762">_xlfn.XLOOKUP(Table4[[#This Row],[Customer ID]],Table3[[#All],[Customer ID]],Table3[[#All],[Date of Birth]],0)</f>
        <v>31409</v>
      </c>
      <c r="F1762" cm="1">
        <f t="array" ref="F1762">_xlfn.XLOOKUP(Table4[[#This Row],[Customer ID]],Table3[[#All],[Customer ID]],Table3[[#All],[Age]],0)</f>
        <v>37</v>
      </c>
      <c r="G1762" cm="1">
        <f t="array" ref="G1762">_xlfn.XLOOKUP(Table4[[#This Row],[Customer ID]],Table3[[#All],[Customer ID]],Table3[[#All],[Children]],0)</f>
        <v>0</v>
      </c>
      <c r="H1762" cm="1">
        <f t="array" ref="H1762">_xlfn.XLOOKUP(Table4[[#This Row],[Customer ID]],Table2[[#All],[Customer ID]],Table2[[#All],[BMI]],0)</f>
        <v>29.64</v>
      </c>
      <c r="I1762" cm="1">
        <f t="array" ref="I1762">_xlfn.XLOOKUP(Table4[[#This Row],[Customer ID]],Table2[[#All],[Customer ID]],Table2[[#All],[HBA1C]],0)</f>
        <v>5.31</v>
      </c>
      <c r="J1762" t="str">
        <f>_xlfn.XLOOKUP(Table4[[#This Row],[Customer ID]], 'Medical Examination'!A:A, 'Medical Examination'!D:D)</f>
        <v>Yes</v>
      </c>
      <c r="K1762" t="str">
        <f>_xlfn.XLOOKUP(Table4[[#This Row],[Customer ID]], 'Medical Examination'!A:A, 'Medical Examination'!E:E)</f>
        <v>No</v>
      </c>
      <c r="L1762" t="str">
        <f>_xlfn.XLOOKUP(Table4[[#This Row],[Customer ID]], 'Medical Examination'!A:A, 'Medical Examination'!F:F)</f>
        <v>No</v>
      </c>
      <c r="M1762">
        <f>_xlfn.XLOOKUP(Table4[[#This Row],[Customer ID]], 'Medical Examination'!A:A, 'Medical Examination'!G:G)</f>
        <v>0</v>
      </c>
      <c r="N1762" t="str">
        <f>_xlfn.XLOOKUP(Table4[[#This Row],[Customer ID]], 'Medical Examination'!A:A, 'Medical Examination'!H:H)</f>
        <v>No</v>
      </c>
      <c r="O1762" t="str">
        <f>_xlfn.XLOOKUP(Table4[[#This Row],[Customer ID]], 'Medical Examination'!A:A, 'Medical Examination'!I:I)</f>
        <v>Normal</v>
      </c>
      <c r="P1762" t="str">
        <f>_xlfn.XLOOKUP(Table4[[#This Row],[Customer ID]], 'Medical Examination'!A:A, 'Medical Examination'!J:J)</f>
        <v>Overweight</v>
      </c>
      <c r="Q1762" s="1">
        <f>_xlfn.XLOOKUP(Table4[[#This Row],[Customer ID]], Hospitalisation!A:A, Hospitalisation!E:E)</f>
        <v>5028.1499999999996</v>
      </c>
      <c r="R1762" t="str">
        <f>_xlfn.XLOOKUP(Table4[[#This Row],[Customer ID]], Hospitalisation!A:A, Hospitalisation!F:F)</f>
        <v>Tier - 1</v>
      </c>
      <c r="S1762" t="str">
        <f>_xlfn.XLOOKUP(Table4[[#This Row],[Customer ID]], Hospitalisation!A:A, Hospitalisation!G:G)</f>
        <v>Tier - 2</v>
      </c>
      <c r="T1762" t="str">
        <f>_xlfn.XLOOKUP(Table4[[#This Row],[Customer ID]], Hospitalisation!A:A, Hospitalisation!H:H)</f>
        <v>R1012</v>
      </c>
      <c r="U1762" t="str" cm="1">
        <f t="array" ref="U1762">_xlfn.IFS(Table4[[#This Row],[Age]]&lt;=29,"Youth",Table4[[#This Row],[Age]]&lt;=49,"Adults",Table4[[#This Row],[Age]]&gt;=50,"Senior")</f>
        <v>Adults</v>
      </c>
    </row>
    <row r="1763" spans="1:21">
      <c r="A1763" t="s">
        <v>4562</v>
      </c>
      <c r="B1763" t="str">
        <f>_xlfn.XLOOKUP(Table4[[#This Row],[Customer ID]],Table1[[#This Row],[Customer ID]],Table1[[#This Row],[TITLE]],0)</f>
        <v>Ms</v>
      </c>
      <c r="C1763" t="str" cm="1">
        <f t="array" ref="C1763">_xlfn.XLOOKUP(Table4[[#This Row],[Customer ID]],Table1[[#All],[Customer ID]],Table1[[#All],[FIRST NAME]],0)</f>
        <v>Stephanie L</v>
      </c>
      <c r="D1763" t="str" cm="1">
        <f t="array" ref="D1763">_xlfn.XLOOKUP(Table4[[#This Row],[Customer ID]],Table1[[#All],[Customer ID]],Table1[[#All],[LAST NAME]],0)</f>
        <v>Andre</v>
      </c>
      <c r="E1763" s="5" cm="1">
        <f t="array" ref="E1763">_xlfn.XLOOKUP(Table4[[#This Row],[Customer ID]],Table3[[#All],[Customer ID]],Table3[[#All],[Date of Birth]],0)</f>
        <v>32456</v>
      </c>
      <c r="F1763" cm="1">
        <f t="array" ref="F1763">_xlfn.XLOOKUP(Table4[[#This Row],[Customer ID]],Table3[[#All],[Customer ID]],Table3[[#All],[Age]],0)</f>
        <v>34</v>
      </c>
      <c r="G1763" cm="1">
        <f t="array" ref="G1763">_xlfn.XLOOKUP(Table4[[#This Row],[Customer ID]],Table3[[#All],[Customer ID]],Table3[[#All],[Children]],0)</f>
        <v>1</v>
      </c>
      <c r="H1763" cm="1">
        <f t="array" ref="H1763">_xlfn.XLOOKUP(Table4[[#This Row],[Customer ID]],Table2[[#All],[Customer ID]],Table2[[#All],[BMI]],0)</f>
        <v>33.700000000000003</v>
      </c>
      <c r="I1763" cm="1">
        <f t="array" ref="I1763">_xlfn.XLOOKUP(Table4[[#This Row],[Customer ID]],Table2[[#All],[Customer ID]],Table2[[#All],[HBA1C]],0)</f>
        <v>4.32</v>
      </c>
      <c r="J1763" t="str">
        <f>_xlfn.XLOOKUP(Table4[[#This Row],[Customer ID]], 'Medical Examination'!A:A, 'Medical Examination'!D:D)</f>
        <v>Yes</v>
      </c>
      <c r="K1763" t="str">
        <f>_xlfn.XLOOKUP(Table4[[#This Row],[Customer ID]], 'Medical Examination'!A:A, 'Medical Examination'!E:E)</f>
        <v>No</v>
      </c>
      <c r="L1763" t="str">
        <f>_xlfn.XLOOKUP(Table4[[#This Row],[Customer ID]], 'Medical Examination'!A:A, 'Medical Examination'!F:F)</f>
        <v>No</v>
      </c>
      <c r="M1763">
        <f>_xlfn.XLOOKUP(Table4[[#This Row],[Customer ID]], 'Medical Examination'!A:A, 'Medical Examination'!G:G)</f>
        <v>1</v>
      </c>
      <c r="N1763" t="str">
        <f>_xlfn.XLOOKUP(Table4[[#This Row],[Customer ID]], 'Medical Examination'!A:A, 'Medical Examination'!H:H)</f>
        <v>No</v>
      </c>
      <c r="O1763" t="str">
        <f>_xlfn.XLOOKUP(Table4[[#This Row],[Customer ID]], 'Medical Examination'!A:A, 'Medical Examination'!I:I)</f>
        <v>Normal</v>
      </c>
      <c r="P1763" t="str">
        <f>_xlfn.XLOOKUP(Table4[[#This Row],[Customer ID]], 'Medical Examination'!A:A, 'Medical Examination'!J:J)</f>
        <v>Obesity</v>
      </c>
      <c r="Q1763" s="1">
        <f>_xlfn.XLOOKUP(Table4[[#This Row],[Customer ID]], Hospitalisation!A:A, Hospitalisation!E:E)</f>
        <v>5012.47</v>
      </c>
      <c r="R1763" t="str">
        <f>_xlfn.XLOOKUP(Table4[[#This Row],[Customer ID]], Hospitalisation!A:A, Hospitalisation!F:F)</f>
        <v>Tier - 2</v>
      </c>
      <c r="S1763" t="str">
        <f>_xlfn.XLOOKUP(Table4[[#This Row],[Customer ID]], Hospitalisation!A:A, Hospitalisation!G:G)</f>
        <v>Tier - 3</v>
      </c>
      <c r="T1763" t="str">
        <f>_xlfn.XLOOKUP(Table4[[#This Row],[Customer ID]], Hospitalisation!A:A, Hospitalisation!H:H)</f>
        <v>R1011</v>
      </c>
      <c r="U1763" t="str" cm="1">
        <f t="array" ref="U1763">_xlfn.IFS(Table4[[#This Row],[Age]]&lt;=29,"Youth",Table4[[#This Row],[Age]]&lt;=49,"Adults",Table4[[#This Row],[Age]]&gt;=50,"Senior")</f>
        <v>Adults</v>
      </c>
    </row>
    <row r="1764" spans="1:21">
      <c r="A1764" t="s">
        <v>4565</v>
      </c>
      <c r="B1764" t="str">
        <f>_xlfn.XLOOKUP(Table4[[#This Row],[Customer ID]],Table1[[#This Row],[Customer ID]],Table1[[#This Row],[TITLE]],0)</f>
        <v>Ms</v>
      </c>
      <c r="C1764" t="str" cm="1">
        <f t="array" ref="C1764">_xlfn.XLOOKUP(Table4[[#This Row],[Customer ID]],Table1[[#All],[Customer ID]],Table1[[#All],[FIRST NAME]],0)</f>
        <v>Angela H</v>
      </c>
      <c r="D1764" t="str" cm="1">
        <f t="array" ref="D1764">_xlfn.XLOOKUP(Table4[[#This Row],[Customer ID]],Table1[[#All],[Customer ID]],Table1[[#All],[LAST NAME]],0)</f>
        <v>Switt</v>
      </c>
      <c r="E1764" s="5" cm="1">
        <f t="array" ref="E1764">_xlfn.XLOOKUP(Table4[[#This Row],[Customer ID]],Table3[[#All],[Customer ID]],Table3[[#All],[Date of Birth]],0)</f>
        <v>32332</v>
      </c>
      <c r="F1764" cm="1">
        <f t="array" ref="F1764">_xlfn.XLOOKUP(Table4[[#This Row],[Customer ID]],Table3[[#All],[Customer ID]],Table3[[#All],[Age]],0)</f>
        <v>34</v>
      </c>
      <c r="G1764" cm="1">
        <f t="array" ref="G1764">_xlfn.XLOOKUP(Table4[[#This Row],[Customer ID]],Table3[[#All],[Customer ID]],Table3[[#All],[Children]],0)</f>
        <v>1</v>
      </c>
      <c r="H1764" cm="1">
        <f t="array" ref="H1764">_xlfn.XLOOKUP(Table4[[#This Row],[Customer ID]],Table2[[#All],[Customer ID]],Table2[[#All],[BMI]],0)</f>
        <v>27.5</v>
      </c>
      <c r="I1764" cm="1">
        <f t="array" ref="I1764">_xlfn.XLOOKUP(Table4[[#This Row],[Customer ID]],Table2[[#All],[Customer ID]],Table2[[#All],[HBA1C]],0)</f>
        <v>4.2300000000000004</v>
      </c>
      <c r="J1764" t="str">
        <f>_xlfn.XLOOKUP(Table4[[#This Row],[Customer ID]], 'Medical Examination'!A:A, 'Medical Examination'!D:D)</f>
        <v>Yes</v>
      </c>
      <c r="K1764" t="str">
        <f>_xlfn.XLOOKUP(Table4[[#This Row],[Customer ID]], 'Medical Examination'!A:A, 'Medical Examination'!E:E)</f>
        <v>No</v>
      </c>
      <c r="L1764" t="str">
        <f>_xlfn.XLOOKUP(Table4[[#This Row],[Customer ID]], 'Medical Examination'!A:A, 'Medical Examination'!F:F)</f>
        <v>No</v>
      </c>
      <c r="M1764">
        <f>_xlfn.XLOOKUP(Table4[[#This Row],[Customer ID]], 'Medical Examination'!A:A, 'Medical Examination'!G:G)</f>
        <v>1</v>
      </c>
      <c r="N1764" t="str">
        <f>_xlfn.XLOOKUP(Table4[[#This Row],[Customer ID]], 'Medical Examination'!A:A, 'Medical Examination'!H:H)</f>
        <v>No</v>
      </c>
      <c r="O1764" t="str">
        <f>_xlfn.XLOOKUP(Table4[[#This Row],[Customer ID]], 'Medical Examination'!A:A, 'Medical Examination'!I:I)</f>
        <v>Normal</v>
      </c>
      <c r="P1764" t="str">
        <f>_xlfn.XLOOKUP(Table4[[#This Row],[Customer ID]], 'Medical Examination'!A:A, 'Medical Examination'!J:J)</f>
        <v>Overweight</v>
      </c>
      <c r="Q1764" s="1">
        <f>_xlfn.XLOOKUP(Table4[[#This Row],[Customer ID]], Hospitalisation!A:A, Hospitalisation!E:E)</f>
        <v>5003.8500000000004</v>
      </c>
      <c r="R1764" t="str">
        <f>_xlfn.XLOOKUP(Table4[[#This Row],[Customer ID]], Hospitalisation!A:A, Hospitalisation!F:F)</f>
        <v>Tier - 2</v>
      </c>
      <c r="S1764" t="str">
        <f>_xlfn.XLOOKUP(Table4[[#This Row],[Customer ID]], Hospitalisation!A:A, Hospitalisation!G:G)</f>
        <v>Tier - 3</v>
      </c>
      <c r="T1764" t="str">
        <f>_xlfn.XLOOKUP(Table4[[#This Row],[Customer ID]], Hospitalisation!A:A, Hospitalisation!H:H)</f>
        <v>R1011</v>
      </c>
      <c r="U1764" t="str" cm="1">
        <f t="array" ref="U1764">_xlfn.IFS(Table4[[#This Row],[Age]]&lt;=29,"Youth",Table4[[#This Row],[Age]]&lt;=49,"Adults",Table4[[#This Row],[Age]]&gt;=50,"Senior")</f>
        <v>Adults</v>
      </c>
    </row>
    <row r="1765" spans="1:21">
      <c r="A1765" t="s">
        <v>4568</v>
      </c>
      <c r="B1765" t="str">
        <f>_xlfn.XLOOKUP(Table4[[#This Row],[Customer ID]],Table1[[#This Row],[Customer ID]],Table1[[#This Row],[TITLE]],0)</f>
        <v>Ms</v>
      </c>
      <c r="C1765" t="str" cm="1">
        <f t="array" ref="C1765">_xlfn.XLOOKUP(Table4[[#This Row],[Customer ID]],Table1[[#All],[Customer ID]],Table1[[#All],[FIRST NAME]],0)</f>
        <v>Britt K</v>
      </c>
      <c r="D1765" t="str" cm="1">
        <f t="array" ref="D1765">_xlfn.XLOOKUP(Table4[[#This Row],[Customer ID]],Table1[[#All],[Customer ID]],Table1[[#All],[LAST NAME]],0)</f>
        <v>Erickson</v>
      </c>
      <c r="E1765" s="5" cm="1">
        <f t="array" ref="E1765">_xlfn.XLOOKUP(Table4[[#This Row],[Customer ID]],Table3[[#All],[Customer ID]],Table3[[#All],[Date of Birth]],0)</f>
        <v>28285</v>
      </c>
      <c r="F1765" cm="1">
        <f t="array" ref="F1765">_xlfn.XLOOKUP(Table4[[#This Row],[Customer ID]],Table3[[#All],[Customer ID]],Table3[[#All],[Age]],0)</f>
        <v>45</v>
      </c>
      <c r="G1765" cm="1">
        <f t="array" ref="G1765">_xlfn.XLOOKUP(Table4[[#This Row],[Customer ID]],Table3[[#All],[Customer ID]],Table3[[#All],[Children]],0)</f>
        <v>2</v>
      </c>
      <c r="H1765" cm="1">
        <f t="array" ref="H1765">_xlfn.XLOOKUP(Table4[[#This Row],[Customer ID]],Table2[[#All],[Customer ID]],Table2[[#All],[BMI]],0)</f>
        <v>16.12</v>
      </c>
      <c r="I1765" cm="1">
        <f t="array" ref="I1765">_xlfn.XLOOKUP(Table4[[#This Row],[Customer ID]],Table2[[#All],[Customer ID]],Table2[[#All],[HBA1C]],0)</f>
        <v>6.09</v>
      </c>
      <c r="J1765" t="str">
        <f>_xlfn.XLOOKUP(Table4[[#This Row],[Customer ID]], 'Medical Examination'!A:A, 'Medical Examination'!D:D)</f>
        <v>No</v>
      </c>
      <c r="K1765" t="str">
        <f>_xlfn.XLOOKUP(Table4[[#This Row],[Customer ID]], 'Medical Examination'!A:A, 'Medical Examination'!E:E)</f>
        <v>No</v>
      </c>
      <c r="L1765" t="str">
        <f>_xlfn.XLOOKUP(Table4[[#This Row],[Customer ID]], 'Medical Examination'!A:A, 'Medical Examination'!F:F)</f>
        <v>No</v>
      </c>
      <c r="M1765">
        <f>_xlfn.XLOOKUP(Table4[[#This Row],[Customer ID]], 'Medical Examination'!A:A, 'Medical Examination'!G:G)</f>
        <v>0</v>
      </c>
      <c r="N1765" t="str">
        <f>_xlfn.XLOOKUP(Table4[[#This Row],[Customer ID]], 'Medical Examination'!A:A, 'Medical Examination'!H:H)</f>
        <v>No</v>
      </c>
      <c r="O1765" t="str">
        <f>_xlfn.XLOOKUP(Table4[[#This Row],[Customer ID]], 'Medical Examination'!A:A, 'Medical Examination'!I:I)</f>
        <v>Prediabetes</v>
      </c>
      <c r="P1765" t="str">
        <f>_xlfn.XLOOKUP(Table4[[#This Row],[Customer ID]], 'Medical Examination'!A:A, 'Medical Examination'!J:J)</f>
        <v>Underweight</v>
      </c>
      <c r="Q1765" s="1">
        <f>_xlfn.XLOOKUP(Table4[[#This Row],[Customer ID]], Hospitalisation!A:A, Hospitalisation!E:E)</f>
        <v>5003.7700000000004</v>
      </c>
      <c r="R1765" t="str">
        <f>_xlfn.XLOOKUP(Table4[[#This Row],[Customer ID]], Hospitalisation!A:A, Hospitalisation!F:F)</f>
        <v>Tier - 2</v>
      </c>
      <c r="S1765" t="str">
        <f>_xlfn.XLOOKUP(Table4[[#This Row],[Customer ID]], Hospitalisation!A:A, Hospitalisation!G:G)</f>
        <v>Tier - 3</v>
      </c>
      <c r="T1765" t="str">
        <f>_xlfn.XLOOKUP(Table4[[#This Row],[Customer ID]], Hospitalisation!A:A, Hospitalisation!H:H)</f>
        <v>R1013</v>
      </c>
      <c r="U1765" t="str" cm="1">
        <f t="array" ref="U1765">_xlfn.IFS(Table4[[#This Row],[Age]]&lt;=29,"Youth",Table4[[#This Row],[Age]]&lt;=49,"Adults",Table4[[#This Row],[Age]]&gt;=50,"Senior")</f>
        <v>Adults</v>
      </c>
    </row>
    <row r="1766" spans="1:21">
      <c r="A1766" t="s">
        <v>4570</v>
      </c>
      <c r="B1766" t="str">
        <f>_xlfn.XLOOKUP(Table4[[#This Row],[Customer ID]],Table1[[#This Row],[Customer ID]],Table1[[#This Row],[TITLE]],0)</f>
        <v>Ms</v>
      </c>
      <c r="C1766" t="str" cm="1">
        <f t="array" ref="C1766">_xlfn.XLOOKUP(Table4[[#This Row],[Customer ID]],Table1[[#All],[Customer ID]],Table1[[#All],[FIRST NAME]],0)</f>
        <v>Joyce R</v>
      </c>
      <c r="D1766" t="str" cm="1">
        <f t="array" ref="D1766">_xlfn.XLOOKUP(Table4[[#This Row],[Customer ID]],Table1[[#All],[Customer ID]],Table1[[#All],[LAST NAME]],0)</f>
        <v>Miller</v>
      </c>
      <c r="E1766" s="5" cm="1">
        <f t="array" ref="E1766">_xlfn.XLOOKUP(Table4[[#This Row],[Customer ID]],Table3[[#All],[Customer ID]],Table3[[#All],[Date of Birth]],0)</f>
        <v>32390</v>
      </c>
      <c r="F1766" cm="1">
        <f t="array" ref="F1766">_xlfn.XLOOKUP(Table4[[#This Row],[Customer ID]],Table3[[#All],[Customer ID]],Table3[[#All],[Age]],0)</f>
        <v>34</v>
      </c>
      <c r="G1766" cm="1">
        <f t="array" ref="G1766">_xlfn.XLOOKUP(Table4[[#This Row],[Customer ID]],Table3[[#All],[Customer ID]],Table3[[#All],[Children]],0)</f>
        <v>1</v>
      </c>
      <c r="H1766" cm="1">
        <f t="array" ref="H1766">_xlfn.XLOOKUP(Table4[[#This Row],[Customer ID]],Table2[[#All],[Customer ID]],Table2[[#All],[BMI]],0)</f>
        <v>26.73</v>
      </c>
      <c r="I1766" cm="1">
        <f t="array" ref="I1766">_xlfn.XLOOKUP(Table4[[#This Row],[Customer ID]],Table2[[#All],[Customer ID]],Table2[[#All],[HBA1C]],0)</f>
        <v>4.74</v>
      </c>
      <c r="J1766" t="str">
        <f>_xlfn.XLOOKUP(Table4[[#This Row],[Customer ID]], 'Medical Examination'!A:A, 'Medical Examination'!D:D)</f>
        <v>Yes</v>
      </c>
      <c r="K1766" t="str">
        <f>_xlfn.XLOOKUP(Table4[[#This Row],[Customer ID]], 'Medical Examination'!A:A, 'Medical Examination'!E:E)</f>
        <v>No</v>
      </c>
      <c r="L1766" t="str">
        <f>_xlfn.XLOOKUP(Table4[[#This Row],[Customer ID]], 'Medical Examination'!A:A, 'Medical Examination'!F:F)</f>
        <v>No</v>
      </c>
      <c r="M1766">
        <f>_xlfn.XLOOKUP(Table4[[#This Row],[Customer ID]], 'Medical Examination'!A:A, 'Medical Examination'!G:G)</f>
        <v>1</v>
      </c>
      <c r="N1766" t="str">
        <f>_xlfn.XLOOKUP(Table4[[#This Row],[Customer ID]], 'Medical Examination'!A:A, 'Medical Examination'!H:H)</f>
        <v>No</v>
      </c>
      <c r="O1766" t="str">
        <f>_xlfn.XLOOKUP(Table4[[#This Row],[Customer ID]], 'Medical Examination'!A:A, 'Medical Examination'!I:I)</f>
        <v>Normal</v>
      </c>
      <c r="P1766" t="str">
        <f>_xlfn.XLOOKUP(Table4[[#This Row],[Customer ID]], 'Medical Examination'!A:A, 'Medical Examination'!J:J)</f>
        <v>Overweight</v>
      </c>
      <c r="Q1766" s="1">
        <f>_xlfn.XLOOKUP(Table4[[#This Row],[Customer ID]], Hospitalisation!A:A, Hospitalisation!E:E)</f>
        <v>5002.78</v>
      </c>
      <c r="R1766" t="str">
        <f>_xlfn.XLOOKUP(Table4[[#This Row],[Customer ID]], Hospitalisation!A:A, Hospitalisation!F:F)</f>
        <v>Tier - 2</v>
      </c>
      <c r="S1766" t="str">
        <f>_xlfn.XLOOKUP(Table4[[#This Row],[Customer ID]], Hospitalisation!A:A, Hospitalisation!G:G)</f>
        <v>Tier - 2</v>
      </c>
      <c r="T1766" t="str">
        <f>_xlfn.XLOOKUP(Table4[[#This Row],[Customer ID]], Hospitalisation!A:A, Hospitalisation!H:H)</f>
        <v>R1013</v>
      </c>
      <c r="U1766" t="str" cm="1">
        <f t="array" ref="U1766">_xlfn.IFS(Table4[[#This Row],[Age]]&lt;=29,"Youth",Table4[[#This Row],[Age]]&lt;=49,"Adults",Table4[[#This Row],[Age]]&gt;=50,"Senior")</f>
        <v>Adults</v>
      </c>
    </row>
    <row r="1767" spans="1:21">
      <c r="A1767" t="s">
        <v>4572</v>
      </c>
      <c r="B1767" t="str">
        <f>_xlfn.XLOOKUP(Table4[[#This Row],[Customer ID]],Table1[[#This Row],[Customer ID]],Table1[[#This Row],[TITLE]],0)</f>
        <v>Mr</v>
      </c>
      <c r="C1767" t="str" cm="1">
        <f t="array" ref="C1767">_xlfn.XLOOKUP(Table4[[#This Row],[Customer ID]],Table1[[#All],[Customer ID]],Table1[[#All],[FIRST NAME]],0)</f>
        <v>Ben</v>
      </c>
      <c r="D1767" t="str" cm="1">
        <f t="array" ref="D1767">_xlfn.XLOOKUP(Table4[[#This Row],[Customer ID]],Table1[[#All],[Customer ID]],Table1[[#All],[LAST NAME]],0)</f>
        <v>Whitbeck</v>
      </c>
      <c r="E1767" s="5" cm="1">
        <f t="array" ref="E1767">_xlfn.XLOOKUP(Table4[[#This Row],[Customer ID]],Table3[[#All],[Customer ID]],Table3[[#All],[Date of Birth]],0)</f>
        <v>37169</v>
      </c>
      <c r="F1767" cm="1">
        <f t="array" ref="F1767">_xlfn.XLOOKUP(Table4[[#This Row],[Customer ID]],Table3[[#All],[Customer ID]],Table3[[#All],[Age]],0)</f>
        <v>21</v>
      </c>
      <c r="G1767" cm="1">
        <f t="array" ref="G1767">_xlfn.XLOOKUP(Table4[[#This Row],[Customer ID]],Table3[[#All],[Customer ID]],Table3[[#All],[Children]],0)</f>
        <v>0</v>
      </c>
      <c r="H1767" cm="1">
        <f t="array" ref="H1767">_xlfn.XLOOKUP(Table4[[#This Row],[Customer ID]],Table2[[#All],[Customer ID]],Table2[[#All],[BMI]],0)</f>
        <v>37.25</v>
      </c>
      <c r="I1767" cm="1">
        <f t="array" ref="I1767">_xlfn.XLOOKUP(Table4[[#This Row],[Customer ID]],Table2[[#All],[Customer ID]],Table2[[#All],[HBA1C]],0)</f>
        <v>6.23</v>
      </c>
      <c r="J1767" t="str">
        <f>_xlfn.XLOOKUP(Table4[[#This Row],[Customer ID]], 'Medical Examination'!A:A, 'Medical Examination'!D:D)</f>
        <v>Yes</v>
      </c>
      <c r="K1767" t="str">
        <f>_xlfn.XLOOKUP(Table4[[#This Row],[Customer ID]], 'Medical Examination'!A:A, 'Medical Examination'!E:E)</f>
        <v>No</v>
      </c>
      <c r="L1767" t="str">
        <f>_xlfn.XLOOKUP(Table4[[#This Row],[Customer ID]], 'Medical Examination'!A:A, 'Medical Examination'!F:F)</f>
        <v>No</v>
      </c>
      <c r="M1767">
        <f>_xlfn.XLOOKUP(Table4[[#This Row],[Customer ID]], 'Medical Examination'!A:A, 'Medical Examination'!G:G)</f>
        <v>0</v>
      </c>
      <c r="N1767" t="str">
        <f>_xlfn.XLOOKUP(Table4[[#This Row],[Customer ID]], 'Medical Examination'!A:A, 'Medical Examination'!H:H)</f>
        <v>No</v>
      </c>
      <c r="O1767" t="str">
        <f>_xlfn.XLOOKUP(Table4[[#This Row],[Customer ID]], 'Medical Examination'!A:A, 'Medical Examination'!I:I)</f>
        <v>Prediabetes</v>
      </c>
      <c r="P1767" t="str">
        <f>_xlfn.XLOOKUP(Table4[[#This Row],[Customer ID]], 'Medical Examination'!A:A, 'Medical Examination'!J:J)</f>
        <v>Obesity</v>
      </c>
      <c r="Q1767" s="1">
        <f>_xlfn.XLOOKUP(Table4[[#This Row],[Customer ID]], Hospitalisation!A:A, Hospitalisation!E:E)</f>
        <v>4999.04</v>
      </c>
      <c r="R1767" t="str">
        <f>_xlfn.XLOOKUP(Table4[[#This Row],[Customer ID]], Hospitalisation!A:A, Hospitalisation!F:F)</f>
        <v>Tier - 2</v>
      </c>
      <c r="S1767" t="str">
        <f>_xlfn.XLOOKUP(Table4[[#This Row],[Customer ID]], Hospitalisation!A:A, Hospitalisation!G:G)</f>
        <v>Tier - 2</v>
      </c>
      <c r="T1767" t="str">
        <f>_xlfn.XLOOKUP(Table4[[#This Row],[Customer ID]], Hospitalisation!A:A, Hospitalisation!H:H)</f>
        <v>R1011</v>
      </c>
      <c r="U1767" t="str" cm="1">
        <f t="array" ref="U1767">_xlfn.IFS(Table4[[#This Row],[Age]]&lt;=29,"Youth",Table4[[#This Row],[Age]]&lt;=49,"Adults",Table4[[#This Row],[Age]]&gt;=50,"Senior")</f>
        <v>Youth</v>
      </c>
    </row>
    <row r="1768" spans="1:21">
      <c r="A1768" t="s">
        <v>4574</v>
      </c>
      <c r="B1768" t="str">
        <f>_xlfn.XLOOKUP(Table4[[#This Row],[Customer ID]],Table1[[#This Row],[Customer ID]],Table1[[#This Row],[TITLE]],0)</f>
        <v>Ms</v>
      </c>
      <c r="C1768" t="str" cm="1">
        <f t="array" ref="C1768">_xlfn.XLOOKUP(Table4[[#This Row],[Customer ID]],Table1[[#All],[Customer ID]],Table1[[#All],[FIRST NAME]],0)</f>
        <v>Sarah M</v>
      </c>
      <c r="D1768" t="str" cm="1">
        <f t="array" ref="D1768">_xlfn.XLOOKUP(Table4[[#This Row],[Customer ID]],Table1[[#All],[Customer ID]],Table1[[#All],[LAST NAME]],0)</f>
        <v>Auer</v>
      </c>
      <c r="E1768" s="5" cm="1">
        <f t="array" ref="E1768">_xlfn.XLOOKUP(Table4[[#This Row],[Customer ID]],Table3[[#All],[Customer ID]],Table3[[#All],[Date of Birth]],0)</f>
        <v>32318</v>
      </c>
      <c r="F1768" cm="1">
        <f t="array" ref="F1768">_xlfn.XLOOKUP(Table4[[#This Row],[Customer ID]],Table3[[#All],[Customer ID]],Table3[[#All],[Age]],0)</f>
        <v>34</v>
      </c>
      <c r="G1768" cm="1">
        <f t="array" ref="G1768">_xlfn.XLOOKUP(Table4[[#This Row],[Customer ID]],Table3[[#All],[Customer ID]],Table3[[#All],[Children]],0)</f>
        <v>0</v>
      </c>
      <c r="H1768" cm="1">
        <f t="array" ref="H1768">_xlfn.XLOOKUP(Table4[[#This Row],[Customer ID]],Table2[[#All],[Customer ID]],Table2[[#All],[BMI]],0)</f>
        <v>23.56</v>
      </c>
      <c r="I1768" cm="1">
        <f t="array" ref="I1768">_xlfn.XLOOKUP(Table4[[#This Row],[Customer ID]],Table2[[#All],[Customer ID]],Table2[[#All],[HBA1C]],0)</f>
        <v>5.45</v>
      </c>
      <c r="J1768" t="str">
        <f>_xlfn.XLOOKUP(Table4[[#This Row],[Customer ID]], 'Medical Examination'!A:A, 'Medical Examination'!D:D)</f>
        <v>Yes</v>
      </c>
      <c r="K1768" t="str">
        <f>_xlfn.XLOOKUP(Table4[[#This Row],[Customer ID]], 'Medical Examination'!A:A, 'Medical Examination'!E:E)</f>
        <v>No</v>
      </c>
      <c r="L1768" t="str">
        <f>_xlfn.XLOOKUP(Table4[[#This Row],[Customer ID]], 'Medical Examination'!A:A, 'Medical Examination'!F:F)</f>
        <v>No</v>
      </c>
      <c r="M1768">
        <f>_xlfn.XLOOKUP(Table4[[#This Row],[Customer ID]], 'Medical Examination'!A:A, 'Medical Examination'!G:G)</f>
        <v>1</v>
      </c>
      <c r="N1768" t="str">
        <f>_xlfn.XLOOKUP(Table4[[#This Row],[Customer ID]], 'Medical Examination'!A:A, 'Medical Examination'!H:H)</f>
        <v>No</v>
      </c>
      <c r="O1768" t="str">
        <f>_xlfn.XLOOKUP(Table4[[#This Row],[Customer ID]], 'Medical Examination'!A:A, 'Medical Examination'!I:I)</f>
        <v>Normal</v>
      </c>
      <c r="P1768" t="str">
        <f>_xlfn.XLOOKUP(Table4[[#This Row],[Customer ID]], 'Medical Examination'!A:A, 'Medical Examination'!J:J)</f>
        <v>Normal Weight</v>
      </c>
      <c r="Q1768" s="1">
        <f>_xlfn.XLOOKUP(Table4[[#This Row],[Customer ID]], Hospitalisation!A:A, Hospitalisation!E:E)</f>
        <v>4992.38</v>
      </c>
      <c r="R1768" t="str">
        <f>_xlfn.XLOOKUP(Table4[[#This Row],[Customer ID]], Hospitalisation!A:A, Hospitalisation!F:F)</f>
        <v>Tier - 2</v>
      </c>
      <c r="S1768" t="str">
        <f>_xlfn.XLOOKUP(Table4[[#This Row],[Customer ID]], Hospitalisation!A:A, Hospitalisation!G:G)</f>
        <v>Tier - 3</v>
      </c>
      <c r="T1768" t="str">
        <f>_xlfn.XLOOKUP(Table4[[#This Row],[Customer ID]], Hospitalisation!A:A, Hospitalisation!H:H)</f>
        <v>R1024</v>
      </c>
      <c r="U1768" t="str" cm="1">
        <f t="array" ref="U1768">_xlfn.IFS(Table4[[#This Row],[Age]]&lt;=29,"Youth",Table4[[#This Row],[Age]]&lt;=49,"Adults",Table4[[#This Row],[Age]]&gt;=50,"Senior")</f>
        <v>Adults</v>
      </c>
    </row>
    <row r="1769" spans="1:21">
      <c r="A1769" t="s">
        <v>4576</v>
      </c>
      <c r="B1769" t="str">
        <f>_xlfn.XLOOKUP(Table4[[#This Row],[Customer ID]],Table1[[#This Row],[Customer ID]],Table1[[#This Row],[TITLE]],0)</f>
        <v>Ms</v>
      </c>
      <c r="C1769" t="str" cm="1">
        <f t="array" ref="C1769">_xlfn.XLOOKUP(Table4[[#This Row],[Customer ID]],Table1[[#All],[Customer ID]],Table1[[#All],[FIRST NAME]],0)</f>
        <v>Sarah</v>
      </c>
      <c r="D1769" t="str" cm="1">
        <f t="array" ref="D1769">_xlfn.XLOOKUP(Table4[[#This Row],[Customer ID]],Table1[[#All],[Customer ID]],Table1[[#All],[LAST NAME]],0)</f>
        <v>Attar</v>
      </c>
      <c r="E1769" s="5" cm="1">
        <f t="array" ref="E1769">_xlfn.XLOOKUP(Table4[[#This Row],[Customer ID]],Table3[[#All],[Customer ID]],Table3[[#All],[Date of Birth]],0)</f>
        <v>26975</v>
      </c>
      <c r="F1769" cm="1">
        <f t="array" ref="F1769">_xlfn.XLOOKUP(Table4[[#This Row],[Customer ID]],Table3[[#All],[Customer ID]],Table3[[#All],[Age]],0)</f>
        <v>49</v>
      </c>
      <c r="G1769" cm="1">
        <f t="array" ref="G1769">_xlfn.XLOOKUP(Table4[[#This Row],[Customer ID]],Table3[[#All],[Customer ID]],Table3[[#All],[Children]],0)</f>
        <v>0</v>
      </c>
      <c r="H1769" cm="1">
        <f t="array" ref="H1769">_xlfn.XLOOKUP(Table4[[#This Row],[Customer ID]],Table2[[#All],[Customer ID]],Table2[[#All],[BMI]],0)</f>
        <v>15.84</v>
      </c>
      <c r="I1769" cm="1">
        <f t="array" ref="I1769">_xlfn.XLOOKUP(Table4[[#This Row],[Customer ID]],Table2[[#All],[Customer ID]],Table2[[#All],[HBA1C]],0)</f>
        <v>10.34</v>
      </c>
      <c r="J1769" t="str">
        <f>_xlfn.XLOOKUP(Table4[[#This Row],[Customer ID]], 'Medical Examination'!A:A, 'Medical Examination'!D:D)</f>
        <v>No</v>
      </c>
      <c r="K1769" t="str">
        <f>_xlfn.XLOOKUP(Table4[[#This Row],[Customer ID]], 'Medical Examination'!A:A, 'Medical Examination'!E:E)</f>
        <v>No</v>
      </c>
      <c r="L1769" t="str">
        <f>_xlfn.XLOOKUP(Table4[[#This Row],[Customer ID]], 'Medical Examination'!A:A, 'Medical Examination'!F:F)</f>
        <v>No</v>
      </c>
      <c r="M1769">
        <f>_xlfn.XLOOKUP(Table4[[#This Row],[Customer ID]], 'Medical Examination'!A:A, 'Medical Examination'!G:G)</f>
        <v>2</v>
      </c>
      <c r="N1769" t="str">
        <f>_xlfn.XLOOKUP(Table4[[#This Row],[Customer ID]], 'Medical Examination'!A:A, 'Medical Examination'!H:H)</f>
        <v>No</v>
      </c>
      <c r="O1769" t="str">
        <f>_xlfn.XLOOKUP(Table4[[#This Row],[Customer ID]], 'Medical Examination'!A:A, 'Medical Examination'!I:I)</f>
        <v>Diabetes</v>
      </c>
      <c r="P1769" t="str">
        <f>_xlfn.XLOOKUP(Table4[[#This Row],[Customer ID]], 'Medical Examination'!A:A, 'Medical Examination'!J:J)</f>
        <v>Underweight</v>
      </c>
      <c r="Q1769" s="1">
        <f>_xlfn.XLOOKUP(Table4[[#This Row],[Customer ID]], Hospitalisation!A:A, Hospitalisation!E:E)</f>
        <v>4985.22</v>
      </c>
      <c r="R1769" t="str">
        <f>_xlfn.XLOOKUP(Table4[[#This Row],[Customer ID]], Hospitalisation!A:A, Hospitalisation!F:F)</f>
        <v>Tier - 2</v>
      </c>
      <c r="S1769" t="str">
        <f>_xlfn.XLOOKUP(Table4[[#This Row],[Customer ID]], Hospitalisation!A:A, Hospitalisation!G:G)</f>
        <v>Tier - 3</v>
      </c>
      <c r="T1769" t="str">
        <f>_xlfn.XLOOKUP(Table4[[#This Row],[Customer ID]], Hospitalisation!A:A, Hospitalisation!H:H)</f>
        <v>R1013</v>
      </c>
      <c r="U1769" t="str" cm="1">
        <f t="array" ref="U1769">_xlfn.IFS(Table4[[#This Row],[Age]]&lt;=29,"Youth",Table4[[#This Row],[Age]]&lt;=49,"Adults",Table4[[#This Row],[Age]]&gt;=50,"Senior")</f>
        <v>Adults</v>
      </c>
    </row>
    <row r="1770" spans="1:21">
      <c r="A1770" t="s">
        <v>4578</v>
      </c>
      <c r="B1770" t="str">
        <f>_xlfn.XLOOKUP(Table4[[#This Row],[Customer ID]],Table1[[#This Row],[Customer ID]],Table1[[#This Row],[TITLE]],0)</f>
        <v>Ms</v>
      </c>
      <c r="C1770" t="str" cm="1">
        <f t="array" ref="C1770">_xlfn.XLOOKUP(Table4[[#This Row],[Customer ID]],Table1[[#All],[Customer ID]],Table1[[#All],[FIRST NAME]],0)</f>
        <v>Katie</v>
      </c>
      <c r="D1770" t="str" cm="1">
        <f t="array" ref="D1770">_xlfn.XLOOKUP(Table4[[#This Row],[Customer ID]],Table1[[#All],[Customer ID]],Table1[[#All],[LAST NAME]],0)</f>
        <v>Misuraca</v>
      </c>
      <c r="E1770" s="5" cm="1">
        <f t="array" ref="E1770">_xlfn.XLOOKUP(Table4[[#This Row],[Customer ID]],Table3[[#All],[Customer ID]],Table3[[#All],[Date of Birth]],0)</f>
        <v>33480</v>
      </c>
      <c r="F1770" cm="1">
        <f t="array" ref="F1770">_xlfn.XLOOKUP(Table4[[#This Row],[Customer ID]],Table3[[#All],[Customer ID]],Table3[[#All],[Age]],0)</f>
        <v>31</v>
      </c>
      <c r="G1770" cm="1">
        <f t="array" ref="G1770">_xlfn.XLOOKUP(Table4[[#This Row],[Customer ID]],Table3[[#All],[Customer ID]],Table3[[#All],[Children]],0)</f>
        <v>2</v>
      </c>
      <c r="H1770" cm="1">
        <f t="array" ref="H1770">_xlfn.XLOOKUP(Table4[[#This Row],[Customer ID]],Table2[[#All],[Customer ID]],Table2[[#All],[BMI]],0)</f>
        <v>36.630000000000003</v>
      </c>
      <c r="I1770" cm="1">
        <f t="array" ref="I1770">_xlfn.XLOOKUP(Table4[[#This Row],[Customer ID]],Table2[[#All],[Customer ID]],Table2[[#All],[HBA1C]],0)</f>
        <v>5.15</v>
      </c>
      <c r="J1770" t="str">
        <f>_xlfn.XLOOKUP(Table4[[#This Row],[Customer ID]], 'Medical Examination'!A:A, 'Medical Examination'!D:D)</f>
        <v>No</v>
      </c>
      <c r="K1770" t="str">
        <f>_xlfn.XLOOKUP(Table4[[#This Row],[Customer ID]], 'Medical Examination'!A:A, 'Medical Examination'!E:E)</f>
        <v>No</v>
      </c>
      <c r="L1770" t="str">
        <f>_xlfn.XLOOKUP(Table4[[#This Row],[Customer ID]], 'Medical Examination'!A:A, 'Medical Examination'!F:F)</f>
        <v>No</v>
      </c>
      <c r="M1770">
        <f>_xlfn.XLOOKUP(Table4[[#This Row],[Customer ID]], 'Medical Examination'!A:A, 'Medical Examination'!G:G)</f>
        <v>0</v>
      </c>
      <c r="N1770" t="str">
        <f>_xlfn.XLOOKUP(Table4[[#This Row],[Customer ID]], 'Medical Examination'!A:A, 'Medical Examination'!H:H)</f>
        <v>No</v>
      </c>
      <c r="O1770" t="str">
        <f>_xlfn.XLOOKUP(Table4[[#This Row],[Customer ID]], 'Medical Examination'!A:A, 'Medical Examination'!I:I)</f>
        <v>Normal</v>
      </c>
      <c r="P1770" t="str">
        <f>_xlfn.XLOOKUP(Table4[[#This Row],[Customer ID]], 'Medical Examination'!A:A, 'Medical Examination'!J:J)</f>
        <v>Obesity</v>
      </c>
      <c r="Q1770" s="1">
        <f>_xlfn.XLOOKUP(Table4[[#This Row],[Customer ID]], Hospitalisation!A:A, Hospitalisation!E:E)</f>
        <v>4949.76</v>
      </c>
      <c r="R1770" t="str">
        <f>_xlfn.XLOOKUP(Table4[[#This Row],[Customer ID]], Hospitalisation!A:A, Hospitalisation!F:F)</f>
        <v>Tier - 2</v>
      </c>
      <c r="S1770" t="str">
        <f>_xlfn.XLOOKUP(Table4[[#This Row],[Customer ID]], Hospitalisation!A:A, Hospitalisation!G:G)</f>
        <v>Tier - 1</v>
      </c>
      <c r="T1770" t="str">
        <f>_xlfn.XLOOKUP(Table4[[#This Row],[Customer ID]], Hospitalisation!A:A, Hospitalisation!H:H)</f>
        <v>R1013</v>
      </c>
      <c r="U1770" t="str" cm="1">
        <f t="array" ref="U1770">_xlfn.IFS(Table4[[#This Row],[Age]]&lt;=29,"Youth",Table4[[#This Row],[Age]]&lt;=49,"Adults",Table4[[#This Row],[Age]]&gt;=50,"Senior")</f>
        <v>Adults</v>
      </c>
    </row>
    <row r="1771" spans="1:21">
      <c r="A1771" t="s">
        <v>4580</v>
      </c>
      <c r="B1771" t="str">
        <f>_xlfn.XLOOKUP(Table4[[#This Row],[Customer ID]],Table1[[#This Row],[Customer ID]],Table1[[#This Row],[TITLE]],0)</f>
        <v>Ms</v>
      </c>
      <c r="C1771" t="str" cm="1">
        <f t="array" ref="C1771">_xlfn.XLOOKUP(Table4[[#This Row],[Customer ID]],Table1[[#All],[Customer ID]],Table1[[#All],[FIRST NAME]],0)</f>
        <v>Michaela L</v>
      </c>
      <c r="D1771" t="str" cm="1">
        <f t="array" ref="D1771">_xlfn.XLOOKUP(Table4[[#This Row],[Customer ID]],Table1[[#All],[Customer ID]],Table1[[#All],[LAST NAME]],0)</f>
        <v>Spannaus</v>
      </c>
      <c r="E1771" s="5" cm="1">
        <f t="array" ref="E1771">_xlfn.XLOOKUP(Table4[[#This Row],[Customer ID]],Table3[[#All],[Customer ID]],Table3[[#All],[Date of Birth]],0)</f>
        <v>27206</v>
      </c>
      <c r="F1771" cm="1">
        <f t="array" ref="F1771">_xlfn.XLOOKUP(Table4[[#This Row],[Customer ID]],Table3[[#All],[Customer ID]],Table3[[#All],[Age]],0)</f>
        <v>48</v>
      </c>
      <c r="G1771" cm="1">
        <f t="array" ref="G1771">_xlfn.XLOOKUP(Table4[[#This Row],[Customer ID]],Table3[[#All],[Customer ID]],Table3[[#All],[Children]],0)</f>
        <v>0</v>
      </c>
      <c r="H1771" cm="1">
        <f t="array" ref="H1771">_xlfn.XLOOKUP(Table4[[#This Row],[Customer ID]],Table2[[#All],[Customer ID]],Table2[[#All],[BMI]],0)</f>
        <v>16.47</v>
      </c>
      <c r="I1771" cm="1">
        <f t="array" ref="I1771">_xlfn.XLOOKUP(Table4[[#This Row],[Customer ID]],Table2[[#All],[Customer ID]],Table2[[#All],[HBA1C]],0)</f>
        <v>11.72</v>
      </c>
      <c r="J1771" t="str">
        <f>_xlfn.XLOOKUP(Table4[[#This Row],[Customer ID]], 'Medical Examination'!A:A, 'Medical Examination'!D:D)</f>
        <v>No</v>
      </c>
      <c r="K1771" t="str">
        <f>_xlfn.XLOOKUP(Table4[[#This Row],[Customer ID]], 'Medical Examination'!A:A, 'Medical Examination'!E:E)</f>
        <v>No</v>
      </c>
      <c r="L1771" t="str">
        <f>_xlfn.XLOOKUP(Table4[[#This Row],[Customer ID]], 'Medical Examination'!A:A, 'Medical Examination'!F:F)</f>
        <v>No</v>
      </c>
      <c r="M1771">
        <f>_xlfn.XLOOKUP(Table4[[#This Row],[Customer ID]], 'Medical Examination'!A:A, 'Medical Examination'!G:G)</f>
        <v>0</v>
      </c>
      <c r="N1771" t="str">
        <f>_xlfn.XLOOKUP(Table4[[#This Row],[Customer ID]], 'Medical Examination'!A:A, 'Medical Examination'!H:H)</f>
        <v>No</v>
      </c>
      <c r="O1771" t="str">
        <f>_xlfn.XLOOKUP(Table4[[#This Row],[Customer ID]], 'Medical Examination'!A:A, 'Medical Examination'!I:I)</f>
        <v>Diabetes</v>
      </c>
      <c r="P1771" t="str">
        <f>_xlfn.XLOOKUP(Table4[[#This Row],[Customer ID]], 'Medical Examination'!A:A, 'Medical Examination'!J:J)</f>
        <v>Underweight</v>
      </c>
      <c r="Q1771" s="1">
        <f>_xlfn.XLOOKUP(Table4[[#This Row],[Customer ID]], Hospitalisation!A:A, Hospitalisation!E:E)</f>
        <v>4942.0600000000004</v>
      </c>
      <c r="R1771" t="str">
        <f>_xlfn.XLOOKUP(Table4[[#This Row],[Customer ID]], Hospitalisation!A:A, Hospitalisation!F:F)</f>
        <v>Tier - 2</v>
      </c>
      <c r="S1771" t="str">
        <f>_xlfn.XLOOKUP(Table4[[#This Row],[Customer ID]], Hospitalisation!A:A, Hospitalisation!G:G)</f>
        <v>Tier - 2</v>
      </c>
      <c r="T1771" t="str">
        <f>_xlfn.XLOOKUP(Table4[[#This Row],[Customer ID]], Hospitalisation!A:A, Hospitalisation!H:H)</f>
        <v>R1013</v>
      </c>
      <c r="U1771" t="str" cm="1">
        <f t="array" ref="U1771">_xlfn.IFS(Table4[[#This Row],[Age]]&lt;=29,"Youth",Table4[[#This Row],[Age]]&lt;=49,"Adults",Table4[[#This Row],[Age]]&gt;=50,"Senior")</f>
        <v>Adults</v>
      </c>
    </row>
    <row r="1772" spans="1:21">
      <c r="A1772" t="s">
        <v>4583</v>
      </c>
      <c r="B1772" t="str">
        <f>_xlfn.XLOOKUP(Table4[[#This Row],[Customer ID]],Table1[[#This Row],[Customer ID]],Table1[[#This Row],[TITLE]],0)</f>
        <v>Ms</v>
      </c>
      <c r="C1772" t="str" cm="1">
        <f t="array" ref="C1772">_xlfn.XLOOKUP(Table4[[#This Row],[Customer ID]],Table1[[#All],[Customer ID]],Table1[[#All],[FIRST NAME]],0)</f>
        <v>Shalaleh</v>
      </c>
      <c r="D1772" t="str" cm="1">
        <f t="array" ref="D1772">_xlfn.XLOOKUP(Table4[[#This Row],[Customer ID]],Table1[[#All],[Customer ID]],Table1[[#All],[LAST NAME]],0)</f>
        <v>Tarbiat</v>
      </c>
      <c r="E1772" s="5" cm="1">
        <f t="array" ref="E1772">_xlfn.XLOOKUP(Table4[[#This Row],[Customer ID]],Table3[[#All],[Customer ID]],Table3[[#All],[Date of Birth]],0)</f>
        <v>33569</v>
      </c>
      <c r="F1772" cm="1">
        <f t="array" ref="F1772">_xlfn.XLOOKUP(Table4[[#This Row],[Customer ID]],Table3[[#All],[Customer ID]],Table3[[#All],[Age]],0)</f>
        <v>31</v>
      </c>
      <c r="G1772" cm="1">
        <f t="array" ref="G1772">_xlfn.XLOOKUP(Table4[[#This Row],[Customer ID]],Table3[[#All],[Customer ID]],Table3[[#All],[Children]],0)</f>
        <v>2</v>
      </c>
      <c r="H1772" cm="1">
        <f t="array" ref="H1772">_xlfn.XLOOKUP(Table4[[#This Row],[Customer ID]],Table2[[#All],[Customer ID]],Table2[[#All],[BMI]],0)</f>
        <v>25.8</v>
      </c>
      <c r="I1772" cm="1">
        <f t="array" ref="I1772">_xlfn.XLOOKUP(Table4[[#This Row],[Customer ID]],Table2[[#All],[Customer ID]],Table2[[#All],[HBA1C]],0)</f>
        <v>5.29</v>
      </c>
      <c r="J1772" t="str">
        <f>_xlfn.XLOOKUP(Table4[[#This Row],[Customer ID]], 'Medical Examination'!A:A, 'Medical Examination'!D:D)</f>
        <v>No</v>
      </c>
      <c r="K1772" t="str">
        <f>_xlfn.XLOOKUP(Table4[[#This Row],[Customer ID]], 'Medical Examination'!A:A, 'Medical Examination'!E:E)</f>
        <v>No</v>
      </c>
      <c r="L1772" t="str">
        <f>_xlfn.XLOOKUP(Table4[[#This Row],[Customer ID]], 'Medical Examination'!A:A, 'Medical Examination'!F:F)</f>
        <v>No</v>
      </c>
      <c r="M1772">
        <f>_xlfn.XLOOKUP(Table4[[#This Row],[Customer ID]], 'Medical Examination'!A:A, 'Medical Examination'!G:G)</f>
        <v>0</v>
      </c>
      <c r="N1772" t="str">
        <f>_xlfn.XLOOKUP(Table4[[#This Row],[Customer ID]], 'Medical Examination'!A:A, 'Medical Examination'!H:H)</f>
        <v>No</v>
      </c>
      <c r="O1772" t="str">
        <f>_xlfn.XLOOKUP(Table4[[#This Row],[Customer ID]], 'Medical Examination'!A:A, 'Medical Examination'!I:I)</f>
        <v>Normal</v>
      </c>
      <c r="P1772" t="str">
        <f>_xlfn.XLOOKUP(Table4[[#This Row],[Customer ID]], 'Medical Examination'!A:A, 'Medical Examination'!J:J)</f>
        <v>Overweight</v>
      </c>
      <c r="Q1772" s="1">
        <f>_xlfn.XLOOKUP(Table4[[#This Row],[Customer ID]], Hospitalisation!A:A, Hospitalisation!E:E)</f>
        <v>4934.71</v>
      </c>
      <c r="R1772" t="str">
        <f>_xlfn.XLOOKUP(Table4[[#This Row],[Customer ID]], Hospitalisation!A:A, Hospitalisation!F:F)</f>
        <v>Tier - 2</v>
      </c>
      <c r="S1772" t="str">
        <f>_xlfn.XLOOKUP(Table4[[#This Row],[Customer ID]], Hospitalisation!A:A, Hospitalisation!G:G)</f>
        <v>Tier - 3</v>
      </c>
      <c r="T1772" t="str">
        <f>_xlfn.XLOOKUP(Table4[[#This Row],[Customer ID]], Hospitalisation!A:A, Hospitalisation!H:H)</f>
        <v>R1011</v>
      </c>
      <c r="U1772" t="str" cm="1">
        <f t="array" ref="U1772">_xlfn.IFS(Table4[[#This Row],[Age]]&lt;=29,"Youth",Table4[[#This Row],[Age]]&lt;=49,"Adults",Table4[[#This Row],[Age]]&gt;=50,"Senior")</f>
        <v>Adults</v>
      </c>
    </row>
    <row r="1773" spans="1:21">
      <c r="A1773" t="s">
        <v>4586</v>
      </c>
      <c r="B1773" t="str">
        <f>_xlfn.XLOOKUP(Table4[[#This Row],[Customer ID]],Table1[[#This Row],[Customer ID]],Table1[[#This Row],[TITLE]],0)</f>
        <v>Ms</v>
      </c>
      <c r="C1773" t="str" cm="1">
        <f t="array" ref="C1773">_xlfn.XLOOKUP(Table4[[#This Row],[Customer ID]],Table1[[#All],[Customer ID]],Table1[[#All],[FIRST NAME]],0)</f>
        <v>Karen</v>
      </c>
      <c r="D1773" t="str" cm="1">
        <f t="array" ref="D1773">_xlfn.XLOOKUP(Table4[[#This Row],[Customer ID]],Table1[[#All],[Customer ID]],Table1[[#All],[LAST NAME]],0)</f>
        <v>Pulkkinen</v>
      </c>
      <c r="E1773" s="5" cm="1">
        <f t="array" ref="E1773">_xlfn.XLOOKUP(Table4[[#This Row],[Customer ID]],Table3[[#All],[Customer ID]],Table3[[#All],[Date of Birth]],0)</f>
        <v>33473</v>
      </c>
      <c r="F1773" cm="1">
        <f t="array" ref="F1773">_xlfn.XLOOKUP(Table4[[#This Row],[Customer ID]],Table3[[#All],[Customer ID]],Table3[[#All],[Age]],0)</f>
        <v>31</v>
      </c>
      <c r="G1773" cm="1">
        <f t="array" ref="G1773">_xlfn.XLOOKUP(Table4[[#This Row],[Customer ID]],Table3[[#All],[Customer ID]],Table3[[#All],[Children]],0)</f>
        <v>2</v>
      </c>
      <c r="H1773" cm="1">
        <f t="array" ref="H1773">_xlfn.XLOOKUP(Table4[[#This Row],[Customer ID]],Table2[[#All],[Customer ID]],Table2[[#All],[BMI]],0)</f>
        <v>23.6</v>
      </c>
      <c r="I1773" cm="1">
        <f t="array" ref="I1773">_xlfn.XLOOKUP(Table4[[#This Row],[Customer ID]],Table2[[#All],[Customer ID]],Table2[[#All],[HBA1C]],0)</f>
        <v>4.33</v>
      </c>
      <c r="J1773" t="str">
        <f>_xlfn.XLOOKUP(Table4[[#This Row],[Customer ID]], 'Medical Examination'!A:A, 'Medical Examination'!D:D)</f>
        <v>No</v>
      </c>
      <c r="K1773" t="str">
        <f>_xlfn.XLOOKUP(Table4[[#This Row],[Customer ID]], 'Medical Examination'!A:A, 'Medical Examination'!E:E)</f>
        <v>No</v>
      </c>
      <c r="L1773" t="str">
        <f>_xlfn.XLOOKUP(Table4[[#This Row],[Customer ID]], 'Medical Examination'!A:A, 'Medical Examination'!F:F)</f>
        <v>No</v>
      </c>
      <c r="M1773">
        <f>_xlfn.XLOOKUP(Table4[[#This Row],[Customer ID]], 'Medical Examination'!A:A, 'Medical Examination'!G:G)</f>
        <v>0</v>
      </c>
      <c r="N1773" t="str">
        <f>_xlfn.XLOOKUP(Table4[[#This Row],[Customer ID]], 'Medical Examination'!A:A, 'Medical Examination'!H:H)</f>
        <v>No</v>
      </c>
      <c r="O1773" t="str">
        <f>_xlfn.XLOOKUP(Table4[[#This Row],[Customer ID]], 'Medical Examination'!A:A, 'Medical Examination'!I:I)</f>
        <v>Normal</v>
      </c>
      <c r="P1773" t="str">
        <f>_xlfn.XLOOKUP(Table4[[#This Row],[Customer ID]], 'Medical Examination'!A:A, 'Medical Examination'!J:J)</f>
        <v>Normal Weight</v>
      </c>
      <c r="Q1773" s="1">
        <f>_xlfn.XLOOKUP(Table4[[#This Row],[Customer ID]], Hospitalisation!A:A, Hospitalisation!E:E)</f>
        <v>4931.6499999999996</v>
      </c>
      <c r="R1773" t="str">
        <f>_xlfn.XLOOKUP(Table4[[#This Row],[Customer ID]], Hospitalisation!A:A, Hospitalisation!F:F)</f>
        <v>Tier - 2</v>
      </c>
      <c r="S1773" t="str">
        <f>_xlfn.XLOOKUP(Table4[[#This Row],[Customer ID]], Hospitalisation!A:A, Hospitalisation!G:G)</f>
        <v>Tier - 3</v>
      </c>
      <c r="T1773" t="str">
        <f>_xlfn.XLOOKUP(Table4[[#This Row],[Customer ID]], Hospitalisation!A:A, Hospitalisation!H:H)</f>
        <v>R1011</v>
      </c>
      <c r="U1773" t="str" cm="1">
        <f t="array" ref="U1773">_xlfn.IFS(Table4[[#This Row],[Age]]&lt;=29,"Youth",Table4[[#This Row],[Age]]&lt;=49,"Adults",Table4[[#This Row],[Age]]&gt;=50,"Senior")</f>
        <v>Adults</v>
      </c>
    </row>
    <row r="1774" spans="1:21">
      <c r="A1774" t="s">
        <v>4588</v>
      </c>
      <c r="B1774" t="str">
        <f>_xlfn.XLOOKUP(Table4[[#This Row],[Customer ID]],Table1[[#This Row],[Customer ID]],Table1[[#This Row],[TITLE]],0)</f>
        <v>Ms</v>
      </c>
      <c r="C1774" t="str" cm="1">
        <f t="array" ref="C1774">_xlfn.XLOOKUP(Table4[[#This Row],[Customer ID]],Table1[[#All],[Customer ID]],Table1[[#All],[FIRST NAME]],0)</f>
        <v>Zuzana</v>
      </c>
      <c r="D1774" t="str" cm="1">
        <f t="array" ref="D1774">_xlfn.XLOOKUP(Table4[[#This Row],[Customer ID]],Table1[[#All],[Customer ID]],Table1[[#All],[LAST NAME]],0)</f>
        <v>Trnovcova</v>
      </c>
      <c r="E1774" s="5" cm="1">
        <f t="array" ref="E1774">_xlfn.XLOOKUP(Table4[[#This Row],[Customer ID]],Table3[[#All],[Customer ID]],Table3[[#All],[Date of Birth]],0)</f>
        <v>34191</v>
      </c>
      <c r="F1774" cm="1">
        <f t="array" ref="F1774">_xlfn.XLOOKUP(Table4[[#This Row],[Customer ID]],Table3[[#All],[Customer ID]],Table3[[#All],[Age]],0)</f>
        <v>29</v>
      </c>
      <c r="G1774" cm="1">
        <f t="array" ref="G1774">_xlfn.XLOOKUP(Table4[[#This Row],[Customer ID]],Table3[[#All],[Customer ID]],Table3[[#All],[Children]],0)</f>
        <v>2</v>
      </c>
      <c r="H1774" cm="1">
        <f t="array" ref="H1774">_xlfn.XLOOKUP(Table4[[#This Row],[Customer ID]],Table2[[#All],[Customer ID]],Table2[[#All],[BMI]],0)</f>
        <v>32.11</v>
      </c>
      <c r="I1774" cm="1">
        <f t="array" ref="I1774">_xlfn.XLOOKUP(Table4[[#This Row],[Customer ID]],Table2[[#All],[Customer ID]],Table2[[#All],[HBA1C]],0)</f>
        <v>6.24</v>
      </c>
      <c r="J1774" t="str">
        <f>_xlfn.XLOOKUP(Table4[[#This Row],[Customer ID]], 'Medical Examination'!A:A, 'Medical Examination'!D:D)</f>
        <v>No</v>
      </c>
      <c r="K1774" t="str">
        <f>_xlfn.XLOOKUP(Table4[[#This Row],[Customer ID]], 'Medical Examination'!A:A, 'Medical Examination'!E:E)</f>
        <v>No</v>
      </c>
      <c r="L1774" t="str">
        <f>_xlfn.XLOOKUP(Table4[[#This Row],[Customer ID]], 'Medical Examination'!A:A, 'Medical Examination'!F:F)</f>
        <v>Yes</v>
      </c>
      <c r="M1774">
        <f>_xlfn.XLOOKUP(Table4[[#This Row],[Customer ID]], 'Medical Examination'!A:A, 'Medical Examination'!G:G)</f>
        <v>1</v>
      </c>
      <c r="N1774" t="str">
        <f>_xlfn.XLOOKUP(Table4[[#This Row],[Customer ID]], 'Medical Examination'!A:A, 'Medical Examination'!H:H)</f>
        <v>No</v>
      </c>
      <c r="O1774" t="str">
        <f>_xlfn.XLOOKUP(Table4[[#This Row],[Customer ID]], 'Medical Examination'!A:A, 'Medical Examination'!I:I)</f>
        <v>Prediabetes</v>
      </c>
      <c r="P1774" t="str">
        <f>_xlfn.XLOOKUP(Table4[[#This Row],[Customer ID]], 'Medical Examination'!A:A, 'Medical Examination'!J:J)</f>
        <v>Obesity</v>
      </c>
      <c r="Q1774" s="1">
        <f>_xlfn.XLOOKUP(Table4[[#This Row],[Customer ID]], Hospitalisation!A:A, Hospitalisation!E:E)</f>
        <v>4922.92</v>
      </c>
      <c r="R1774" t="str">
        <f>_xlfn.XLOOKUP(Table4[[#This Row],[Customer ID]], Hospitalisation!A:A, Hospitalisation!F:F)</f>
        <v>Tier - 2</v>
      </c>
      <c r="S1774" t="str">
        <f>_xlfn.XLOOKUP(Table4[[#This Row],[Customer ID]], Hospitalisation!A:A, Hospitalisation!G:G)</f>
        <v>Tier - 2</v>
      </c>
      <c r="T1774" t="str">
        <f>_xlfn.XLOOKUP(Table4[[#This Row],[Customer ID]], Hospitalisation!A:A, Hospitalisation!H:H)</f>
        <v>R1012</v>
      </c>
      <c r="U1774" t="str" cm="1">
        <f t="array" ref="U1774">_xlfn.IFS(Table4[[#This Row],[Age]]&lt;=29,"Youth",Table4[[#This Row],[Age]]&lt;=49,"Adults",Table4[[#This Row],[Age]]&gt;=50,"Senior")</f>
        <v>Youth</v>
      </c>
    </row>
    <row r="1775" spans="1:21">
      <c r="A1775" t="s">
        <v>4591</v>
      </c>
      <c r="B1775" t="str">
        <f>_xlfn.XLOOKUP(Table4[[#This Row],[Customer ID]],Table1[[#This Row],[Customer ID]],Table1[[#This Row],[TITLE]],0)</f>
        <v>Mr</v>
      </c>
      <c r="C1775" t="str" cm="1">
        <f t="array" ref="C1775">_xlfn.XLOOKUP(Table4[[#This Row],[Customer ID]],Table1[[#All],[Customer ID]],Table1[[#All],[FIRST NAME]],0)</f>
        <v>Daniel J</v>
      </c>
      <c r="D1775" t="str" cm="1">
        <f t="array" ref="D1775">_xlfn.XLOOKUP(Table4[[#This Row],[Customer ID]],Table1[[#All],[Customer ID]],Table1[[#All],[LAST NAME]],0)</f>
        <v>Anthony</v>
      </c>
      <c r="E1775" s="5" cm="1">
        <f t="array" ref="E1775">_xlfn.XLOOKUP(Table4[[#This Row],[Customer ID]],Table3[[#All],[Customer ID]],Table3[[#All],[Date of Birth]],0)</f>
        <v>37489</v>
      </c>
      <c r="F1775" cm="1">
        <f t="array" ref="F1775">_xlfn.XLOOKUP(Table4[[#This Row],[Customer ID]],Table3[[#All],[Customer ID]],Table3[[#All],[Age]],0)</f>
        <v>20</v>
      </c>
      <c r="G1775" cm="1">
        <f t="array" ref="G1775">_xlfn.XLOOKUP(Table4[[#This Row],[Customer ID]],Table3[[#All],[Customer ID]],Table3[[#All],[Children]],0)</f>
        <v>5</v>
      </c>
      <c r="H1775" cm="1">
        <f t="array" ref="H1775">_xlfn.XLOOKUP(Table4[[#This Row],[Customer ID]],Table2[[#All],[Customer ID]],Table2[[#All],[BMI]],0)</f>
        <v>30.114999999999998</v>
      </c>
      <c r="I1775" cm="1">
        <f t="array" ref="I1775">_xlfn.XLOOKUP(Table4[[#This Row],[Customer ID]],Table2[[#All],[Customer ID]],Table2[[#All],[HBA1C]],0)</f>
        <v>11.61</v>
      </c>
      <c r="J1775" t="str">
        <f>_xlfn.XLOOKUP(Table4[[#This Row],[Customer ID]], 'Medical Examination'!A:A, 'Medical Examination'!D:D)</f>
        <v>No</v>
      </c>
      <c r="K1775" t="str">
        <f>_xlfn.XLOOKUP(Table4[[#This Row],[Customer ID]], 'Medical Examination'!A:A, 'Medical Examination'!E:E)</f>
        <v>No</v>
      </c>
      <c r="L1775" t="str">
        <f>_xlfn.XLOOKUP(Table4[[#This Row],[Customer ID]], 'Medical Examination'!A:A, 'Medical Examination'!F:F)</f>
        <v>No</v>
      </c>
      <c r="M1775">
        <f>_xlfn.XLOOKUP(Table4[[#This Row],[Customer ID]], 'Medical Examination'!A:A, 'Medical Examination'!G:G)</f>
        <v>0</v>
      </c>
      <c r="N1775" t="str">
        <f>_xlfn.XLOOKUP(Table4[[#This Row],[Customer ID]], 'Medical Examination'!A:A, 'Medical Examination'!H:H)</f>
        <v>No</v>
      </c>
      <c r="O1775" t="str">
        <f>_xlfn.XLOOKUP(Table4[[#This Row],[Customer ID]], 'Medical Examination'!A:A, 'Medical Examination'!I:I)</f>
        <v>Diabetes</v>
      </c>
      <c r="P1775" t="str">
        <f>_xlfn.XLOOKUP(Table4[[#This Row],[Customer ID]], 'Medical Examination'!A:A, 'Medical Examination'!J:J)</f>
        <v>Obesity</v>
      </c>
      <c r="Q1775" s="1">
        <f>_xlfn.XLOOKUP(Table4[[#This Row],[Customer ID]], Hospitalisation!A:A, Hospitalisation!E:E)</f>
        <v>4915.0600000000004</v>
      </c>
      <c r="R1775" t="str">
        <f>_xlfn.XLOOKUP(Table4[[#This Row],[Customer ID]], Hospitalisation!A:A, Hospitalisation!F:F)</f>
        <v>Tier - 2</v>
      </c>
      <c r="S1775" t="str">
        <f>_xlfn.XLOOKUP(Table4[[#This Row],[Customer ID]], Hospitalisation!A:A, Hospitalisation!G:G)</f>
        <v>Tier - 1</v>
      </c>
      <c r="T1775" t="str">
        <f>_xlfn.XLOOKUP(Table4[[#This Row],[Customer ID]], Hospitalisation!A:A, Hospitalisation!H:H)</f>
        <v>R1017</v>
      </c>
      <c r="U1775" t="str" cm="1">
        <f t="array" ref="U1775">_xlfn.IFS(Table4[[#This Row],[Age]]&lt;=29,"Youth",Table4[[#This Row],[Age]]&lt;=49,"Adults",Table4[[#This Row],[Age]]&gt;=50,"Senior")</f>
        <v>Youth</v>
      </c>
    </row>
    <row r="1776" spans="1:21">
      <c r="A1776" t="s">
        <v>4592</v>
      </c>
      <c r="B1776" t="str">
        <f>_xlfn.XLOOKUP(Table4[[#This Row],[Customer ID]],Table1[[#This Row],[Customer ID]],Table1[[#This Row],[TITLE]],0)</f>
        <v>Ms</v>
      </c>
      <c r="C1776" t="str" cm="1">
        <f t="array" ref="C1776">_xlfn.XLOOKUP(Table4[[#This Row],[Customer ID]],Table1[[#All],[Customer ID]],Table1[[#All],[FIRST NAME]],0)</f>
        <v>Alexandra</v>
      </c>
      <c r="D1776" t="str" cm="1">
        <f t="array" ref="D1776">_xlfn.XLOOKUP(Table4[[#This Row],[Customer ID]],Table1[[#All],[Customer ID]],Table1[[#All],[LAST NAME]],0)</f>
        <v>Hetrick</v>
      </c>
      <c r="E1776" s="5" cm="1">
        <f t="array" ref="E1776">_xlfn.XLOOKUP(Table4[[#This Row],[Customer ID]],Table3[[#All],[Customer ID]],Table3[[#All],[Date of Birth]],0)</f>
        <v>29877</v>
      </c>
      <c r="F1776" cm="1">
        <f t="array" ref="F1776">_xlfn.XLOOKUP(Table4[[#This Row],[Customer ID]],Table3[[#All],[Customer ID]],Table3[[#All],[Age]],0)</f>
        <v>41</v>
      </c>
      <c r="G1776" cm="1">
        <f t="array" ref="G1776">_xlfn.XLOOKUP(Table4[[#This Row],[Customer ID]],Table3[[#All],[Customer ID]],Table3[[#All],[Children]],0)</f>
        <v>1</v>
      </c>
      <c r="H1776" cm="1">
        <f t="array" ref="H1776">_xlfn.XLOOKUP(Table4[[#This Row],[Customer ID]],Table2[[#All],[Customer ID]],Table2[[#All],[BMI]],0)</f>
        <v>20.28</v>
      </c>
      <c r="I1776" cm="1">
        <f t="array" ref="I1776">_xlfn.XLOOKUP(Table4[[#This Row],[Customer ID]],Table2[[#All],[Customer ID]],Table2[[#All],[HBA1C]],0)</f>
        <v>11.07</v>
      </c>
      <c r="J1776" t="str">
        <f>_xlfn.XLOOKUP(Table4[[#This Row],[Customer ID]], 'Medical Examination'!A:A, 'Medical Examination'!D:D)</f>
        <v>Yes</v>
      </c>
      <c r="K1776" t="str">
        <f>_xlfn.XLOOKUP(Table4[[#This Row],[Customer ID]], 'Medical Examination'!A:A, 'Medical Examination'!E:E)</f>
        <v>No</v>
      </c>
      <c r="L1776" t="str">
        <f>_xlfn.XLOOKUP(Table4[[#This Row],[Customer ID]], 'Medical Examination'!A:A, 'Medical Examination'!F:F)</f>
        <v>No</v>
      </c>
      <c r="M1776">
        <f>_xlfn.XLOOKUP(Table4[[#This Row],[Customer ID]], 'Medical Examination'!A:A, 'Medical Examination'!G:G)</f>
        <v>0</v>
      </c>
      <c r="N1776" t="str">
        <f>_xlfn.XLOOKUP(Table4[[#This Row],[Customer ID]], 'Medical Examination'!A:A, 'Medical Examination'!H:H)</f>
        <v>No</v>
      </c>
      <c r="O1776" t="str">
        <f>_xlfn.XLOOKUP(Table4[[#This Row],[Customer ID]], 'Medical Examination'!A:A, 'Medical Examination'!I:I)</f>
        <v>Diabetes</v>
      </c>
      <c r="P1776" t="str">
        <f>_xlfn.XLOOKUP(Table4[[#This Row],[Customer ID]], 'Medical Examination'!A:A, 'Medical Examination'!J:J)</f>
        <v>Normal Weight</v>
      </c>
      <c r="Q1776" s="1">
        <f>_xlfn.XLOOKUP(Table4[[#This Row],[Customer ID]], Hospitalisation!A:A, Hospitalisation!E:E)</f>
        <v>4911.8900000000003</v>
      </c>
      <c r="R1776" t="str">
        <f>_xlfn.XLOOKUP(Table4[[#This Row],[Customer ID]], Hospitalisation!A:A, Hospitalisation!F:F)</f>
        <v>Tier - 2</v>
      </c>
      <c r="S1776" t="str">
        <f>_xlfn.XLOOKUP(Table4[[#This Row],[Customer ID]], Hospitalisation!A:A, Hospitalisation!G:G)</f>
        <v>Tier - 3</v>
      </c>
      <c r="T1776" t="str">
        <f>_xlfn.XLOOKUP(Table4[[#This Row],[Customer ID]], Hospitalisation!A:A, Hospitalisation!H:H)</f>
        <v>R1013</v>
      </c>
      <c r="U1776" t="str" cm="1">
        <f t="array" ref="U1776">_xlfn.IFS(Table4[[#This Row],[Age]]&lt;=29,"Youth",Table4[[#This Row],[Age]]&lt;=49,"Adults",Table4[[#This Row],[Age]]&gt;=50,"Senior")</f>
        <v>Adults</v>
      </c>
    </row>
    <row r="1777" spans="1:21">
      <c r="A1777" t="s">
        <v>4594</v>
      </c>
      <c r="B1777" t="str">
        <f>_xlfn.XLOOKUP(Table4[[#This Row],[Customer ID]],Table1[[#This Row],[Customer ID]],Table1[[#This Row],[TITLE]],0)</f>
        <v>Ms</v>
      </c>
      <c r="C1777" t="str" cm="1">
        <f t="array" ref="C1777">_xlfn.XLOOKUP(Table4[[#This Row],[Customer ID]],Table1[[#All],[Customer ID]],Table1[[#All],[FIRST NAME]],0)</f>
        <v>Jessica</v>
      </c>
      <c r="D1777" t="str" cm="1">
        <f t="array" ref="D1777">_xlfn.XLOOKUP(Table4[[#This Row],[Customer ID]],Table1[[#All],[Customer ID]],Table1[[#All],[LAST NAME]],0)</f>
        <v>Stern</v>
      </c>
      <c r="E1777" s="5" cm="1">
        <f t="array" ref="E1777">_xlfn.XLOOKUP(Table4[[#This Row],[Customer ID]],Table3[[#All],[Customer ID]],Table3[[#All],[Date of Birth]],0)</f>
        <v>34160</v>
      </c>
      <c r="F1777" cm="1">
        <f t="array" ref="F1777">_xlfn.XLOOKUP(Table4[[#This Row],[Customer ID]],Table3[[#All],[Customer ID]],Table3[[#All],[Age]],0)</f>
        <v>29</v>
      </c>
      <c r="G1777" cm="1">
        <f t="array" ref="G1777">_xlfn.XLOOKUP(Table4[[#This Row],[Customer ID]],Table3[[#All],[Customer ID]],Table3[[#All],[Children]],0)</f>
        <v>2</v>
      </c>
      <c r="H1777" cm="1">
        <f t="array" ref="H1777">_xlfn.XLOOKUP(Table4[[#This Row],[Customer ID]],Table2[[#All],[Customer ID]],Table2[[#All],[BMI]],0)</f>
        <v>20.234999999999999</v>
      </c>
      <c r="I1777" cm="1">
        <f t="array" ref="I1777">_xlfn.XLOOKUP(Table4[[#This Row],[Customer ID]],Table2[[#All],[Customer ID]],Table2[[#All],[HBA1C]],0)</f>
        <v>5.19</v>
      </c>
      <c r="J1777" t="str">
        <f>_xlfn.XLOOKUP(Table4[[#This Row],[Customer ID]], 'Medical Examination'!A:A, 'Medical Examination'!D:D)</f>
        <v>No</v>
      </c>
      <c r="K1777" t="str">
        <f>_xlfn.XLOOKUP(Table4[[#This Row],[Customer ID]], 'Medical Examination'!A:A, 'Medical Examination'!E:E)</f>
        <v>No</v>
      </c>
      <c r="L1777" t="str">
        <f>_xlfn.XLOOKUP(Table4[[#This Row],[Customer ID]], 'Medical Examination'!A:A, 'Medical Examination'!F:F)</f>
        <v>Yes</v>
      </c>
      <c r="M1777">
        <f>_xlfn.XLOOKUP(Table4[[#This Row],[Customer ID]], 'Medical Examination'!A:A, 'Medical Examination'!G:G)</f>
        <v>1</v>
      </c>
      <c r="N1777" t="str">
        <f>_xlfn.XLOOKUP(Table4[[#This Row],[Customer ID]], 'Medical Examination'!A:A, 'Medical Examination'!H:H)</f>
        <v>No</v>
      </c>
      <c r="O1777" t="str">
        <f>_xlfn.XLOOKUP(Table4[[#This Row],[Customer ID]], 'Medical Examination'!A:A, 'Medical Examination'!I:I)</f>
        <v>Normal</v>
      </c>
      <c r="P1777" t="str">
        <f>_xlfn.XLOOKUP(Table4[[#This Row],[Customer ID]], 'Medical Examination'!A:A, 'Medical Examination'!J:J)</f>
        <v>Normal Weight</v>
      </c>
      <c r="Q1777" s="1">
        <f>_xlfn.XLOOKUP(Table4[[#This Row],[Customer ID]], Hospitalisation!A:A, Hospitalisation!E:E)</f>
        <v>4906.41</v>
      </c>
      <c r="R1777" t="str">
        <f>_xlfn.XLOOKUP(Table4[[#This Row],[Customer ID]], Hospitalisation!A:A, Hospitalisation!F:F)</f>
        <v>Tier - 2</v>
      </c>
      <c r="S1777" t="str">
        <f>_xlfn.XLOOKUP(Table4[[#This Row],[Customer ID]], Hospitalisation!A:A, Hospitalisation!G:G)</f>
        <v>Tier - 1</v>
      </c>
      <c r="T1777" t="str">
        <f>_xlfn.XLOOKUP(Table4[[#This Row],[Customer ID]], Hospitalisation!A:A, Hospitalisation!H:H)</f>
        <v>R1012</v>
      </c>
      <c r="U1777" t="str" cm="1">
        <f t="array" ref="U1777">_xlfn.IFS(Table4[[#This Row],[Age]]&lt;=29,"Youth",Table4[[#This Row],[Age]]&lt;=49,"Adults",Table4[[#This Row],[Age]]&gt;=50,"Senior")</f>
        <v>Youth</v>
      </c>
    </row>
    <row r="1778" spans="1:21">
      <c r="A1778" t="s">
        <v>4596</v>
      </c>
      <c r="B1778" t="str">
        <f>_xlfn.XLOOKUP(Table4[[#This Row],[Customer ID]],Table1[[#This Row],[Customer ID]],Table1[[#This Row],[TITLE]],0)</f>
        <v>Mr</v>
      </c>
      <c r="C1778" t="str" cm="1">
        <f t="array" ref="C1778">_xlfn.XLOOKUP(Table4[[#This Row],[Customer ID]],Table1[[#All],[Customer ID]],Table1[[#All],[FIRST NAME]],0)</f>
        <v>Matthew M</v>
      </c>
      <c r="D1778" t="str" cm="1">
        <f t="array" ref="D1778">_xlfn.XLOOKUP(Table4[[#This Row],[Customer ID]],Table1[[#All],[Customer ID]],Table1[[#All],[LAST NAME]],0)</f>
        <v>Newman</v>
      </c>
      <c r="E1778" s="5" cm="1">
        <f t="array" ref="E1778">_xlfn.XLOOKUP(Table4[[#This Row],[Customer ID]],Table3[[#All],[Customer ID]],Table3[[#All],[Date of Birth]],0)</f>
        <v>32409</v>
      </c>
      <c r="F1778" cm="1">
        <f t="array" ref="F1778">_xlfn.XLOOKUP(Table4[[#This Row],[Customer ID]],Table3[[#All],[Customer ID]],Table3[[#All],[Age]],0)</f>
        <v>34</v>
      </c>
      <c r="G1778" cm="1">
        <f t="array" ref="G1778">_xlfn.XLOOKUP(Table4[[#This Row],[Customer ID]],Table3[[#All],[Customer ID]],Table3[[#All],[Children]],0)</f>
        <v>1</v>
      </c>
      <c r="H1778" cm="1">
        <f t="array" ref="H1778">_xlfn.XLOOKUP(Table4[[#This Row],[Customer ID]],Table2[[#All],[Customer ID]],Table2[[#All],[BMI]],0)</f>
        <v>25.27</v>
      </c>
      <c r="I1778" cm="1">
        <f t="array" ref="I1778">_xlfn.XLOOKUP(Table4[[#This Row],[Customer ID]],Table2[[#All],[Customer ID]],Table2[[#All],[HBA1C]],0)</f>
        <v>5.7</v>
      </c>
      <c r="J1778" t="str">
        <f>_xlfn.XLOOKUP(Table4[[#This Row],[Customer ID]], 'Medical Examination'!A:A, 'Medical Examination'!D:D)</f>
        <v>Yes</v>
      </c>
      <c r="K1778" t="str">
        <f>_xlfn.XLOOKUP(Table4[[#This Row],[Customer ID]], 'Medical Examination'!A:A, 'Medical Examination'!E:E)</f>
        <v>No</v>
      </c>
      <c r="L1778" t="str">
        <f>_xlfn.XLOOKUP(Table4[[#This Row],[Customer ID]], 'Medical Examination'!A:A, 'Medical Examination'!F:F)</f>
        <v>No</v>
      </c>
      <c r="M1778">
        <f>_xlfn.XLOOKUP(Table4[[#This Row],[Customer ID]], 'Medical Examination'!A:A, 'Medical Examination'!G:G)</f>
        <v>1</v>
      </c>
      <c r="N1778" t="str">
        <f>_xlfn.XLOOKUP(Table4[[#This Row],[Customer ID]], 'Medical Examination'!A:A, 'Medical Examination'!H:H)</f>
        <v>No</v>
      </c>
      <c r="O1778" t="str">
        <f>_xlfn.XLOOKUP(Table4[[#This Row],[Customer ID]], 'Medical Examination'!A:A, 'Medical Examination'!I:I)</f>
        <v>Normal</v>
      </c>
      <c r="P1778" t="str">
        <f>_xlfn.XLOOKUP(Table4[[#This Row],[Customer ID]], 'Medical Examination'!A:A, 'Medical Examination'!J:J)</f>
        <v>Overweight</v>
      </c>
      <c r="Q1778" s="1">
        <f>_xlfn.XLOOKUP(Table4[[#This Row],[Customer ID]], Hospitalisation!A:A, Hospitalisation!E:E)</f>
        <v>4894.75</v>
      </c>
      <c r="R1778" t="str">
        <f>_xlfn.XLOOKUP(Table4[[#This Row],[Customer ID]], Hospitalisation!A:A, Hospitalisation!F:F)</f>
        <v>Tier - 3</v>
      </c>
      <c r="S1778" t="str">
        <f>_xlfn.XLOOKUP(Table4[[#This Row],[Customer ID]], Hospitalisation!A:A, Hospitalisation!G:G)</f>
        <v>Tier - 3</v>
      </c>
      <c r="T1778" t="str">
        <f>_xlfn.XLOOKUP(Table4[[#This Row],[Customer ID]], Hospitalisation!A:A, Hospitalisation!H:H)</f>
        <v>R1012</v>
      </c>
      <c r="U1778" t="str" cm="1">
        <f t="array" ref="U1778">_xlfn.IFS(Table4[[#This Row],[Age]]&lt;=29,"Youth",Table4[[#This Row],[Age]]&lt;=49,"Adults",Table4[[#This Row],[Age]]&gt;=50,"Senior")</f>
        <v>Adults</v>
      </c>
    </row>
    <row r="1779" spans="1:21">
      <c r="A1779" t="s">
        <v>4599</v>
      </c>
      <c r="B1779" t="str">
        <f>_xlfn.XLOOKUP(Table4[[#This Row],[Customer ID]],Table1[[#This Row],[Customer ID]],Table1[[#This Row],[TITLE]],0)</f>
        <v>Ms</v>
      </c>
      <c r="C1779" t="str" cm="1">
        <f t="array" ref="C1779">_xlfn.XLOOKUP(Table4[[#This Row],[Customer ID]],Table1[[#All],[Customer ID]],Table1[[#All],[FIRST NAME]],0)</f>
        <v>Nadine A</v>
      </c>
      <c r="D1779" t="str" cm="1">
        <f t="array" ref="D1779">_xlfn.XLOOKUP(Table4[[#This Row],[Customer ID]],Table1[[#All],[Customer ID]],Table1[[#All],[LAST NAME]],0)</f>
        <v>Reasoner</v>
      </c>
      <c r="E1779" s="5" cm="1">
        <f t="array" ref="E1779">_xlfn.XLOOKUP(Table4[[#This Row],[Customer ID]],Table3[[#All],[Customer ID]],Table3[[#All],[Date of Birth]],0)</f>
        <v>33205</v>
      </c>
      <c r="F1779" cm="1">
        <f t="array" ref="F1779">_xlfn.XLOOKUP(Table4[[#This Row],[Customer ID]],Table3[[#All],[Customer ID]],Table3[[#All],[Age]],0)</f>
        <v>32</v>
      </c>
      <c r="G1779" cm="1">
        <f t="array" ref="G1779">_xlfn.XLOOKUP(Table4[[#This Row],[Customer ID]],Table3[[#All],[Customer ID]],Table3[[#All],[Children]],0)</f>
        <v>3</v>
      </c>
      <c r="H1779" cm="1">
        <f t="array" ref="H1779">_xlfn.XLOOKUP(Table4[[#This Row],[Customer ID]],Table2[[#All],[Customer ID]],Table2[[#All],[BMI]],0)</f>
        <v>24.24</v>
      </c>
      <c r="I1779" cm="1">
        <f t="array" ref="I1779">_xlfn.XLOOKUP(Table4[[#This Row],[Customer ID]],Table2[[#All],[Customer ID]],Table2[[#All],[HBA1C]],0)</f>
        <v>6.15</v>
      </c>
      <c r="J1779" t="str">
        <f>_xlfn.XLOOKUP(Table4[[#This Row],[Customer ID]], 'Medical Examination'!A:A, 'Medical Examination'!D:D)</f>
        <v>No</v>
      </c>
      <c r="K1779" t="str">
        <f>_xlfn.XLOOKUP(Table4[[#This Row],[Customer ID]], 'Medical Examination'!A:A, 'Medical Examination'!E:E)</f>
        <v>No</v>
      </c>
      <c r="L1779" t="str">
        <f>_xlfn.XLOOKUP(Table4[[#This Row],[Customer ID]], 'Medical Examination'!A:A, 'Medical Examination'!F:F)</f>
        <v>No</v>
      </c>
      <c r="M1779">
        <f>_xlfn.XLOOKUP(Table4[[#This Row],[Customer ID]], 'Medical Examination'!A:A, 'Medical Examination'!G:G)</f>
        <v>0</v>
      </c>
      <c r="N1779" t="str">
        <f>_xlfn.XLOOKUP(Table4[[#This Row],[Customer ID]], 'Medical Examination'!A:A, 'Medical Examination'!H:H)</f>
        <v>No</v>
      </c>
      <c r="O1779" t="str">
        <f>_xlfn.XLOOKUP(Table4[[#This Row],[Customer ID]], 'Medical Examination'!A:A, 'Medical Examination'!I:I)</f>
        <v>Prediabetes</v>
      </c>
      <c r="P1779" t="str">
        <f>_xlfn.XLOOKUP(Table4[[#This Row],[Customer ID]], 'Medical Examination'!A:A, 'Medical Examination'!J:J)</f>
        <v>Normal Weight</v>
      </c>
      <c r="Q1779" s="1">
        <f>_xlfn.XLOOKUP(Table4[[#This Row],[Customer ID]], Hospitalisation!A:A, Hospitalisation!E:E)</f>
        <v>4894.3900000000003</v>
      </c>
      <c r="R1779" t="str">
        <f>_xlfn.XLOOKUP(Table4[[#This Row],[Customer ID]], Hospitalisation!A:A, Hospitalisation!F:F)</f>
        <v>Tier - 2</v>
      </c>
      <c r="S1779" t="str">
        <f>_xlfn.XLOOKUP(Table4[[#This Row],[Customer ID]], Hospitalisation!A:A, Hospitalisation!G:G)</f>
        <v>Tier - 3</v>
      </c>
      <c r="T1779" t="str">
        <f>_xlfn.XLOOKUP(Table4[[#This Row],[Customer ID]], Hospitalisation!A:A, Hospitalisation!H:H)</f>
        <v>R1013</v>
      </c>
      <c r="U1779" t="str" cm="1">
        <f t="array" ref="U1779">_xlfn.IFS(Table4[[#This Row],[Age]]&lt;=29,"Youth",Table4[[#This Row],[Age]]&lt;=49,"Adults",Table4[[#This Row],[Age]]&gt;=50,"Senior")</f>
        <v>Adults</v>
      </c>
    </row>
    <row r="1780" spans="1:21">
      <c r="A1780" t="s">
        <v>4601</v>
      </c>
      <c r="B1780" t="str">
        <f>_xlfn.XLOOKUP(Table4[[#This Row],[Customer ID]],Table1[[#This Row],[Customer ID]],Table1[[#This Row],[TITLE]],0)</f>
        <v>Mr</v>
      </c>
      <c r="C1780" t="str" cm="1">
        <f t="array" ref="C1780">_xlfn.XLOOKUP(Table4[[#This Row],[Customer ID]],Table1[[#All],[Customer ID]],Table1[[#All],[FIRST NAME]],0)</f>
        <v>Peter J</v>
      </c>
      <c r="D1780" t="str" cm="1">
        <f t="array" ref="D1780">_xlfn.XLOOKUP(Table4[[#This Row],[Customer ID]],Table1[[#All],[Customer ID]],Table1[[#All],[LAST NAME]],0)</f>
        <v>Mone</v>
      </c>
      <c r="E1780" s="5" cm="1">
        <f t="array" ref="E1780">_xlfn.XLOOKUP(Table4[[#This Row],[Customer ID]],Table3[[#All],[Customer ID]],Table3[[#All],[Date of Birth]],0)</f>
        <v>32699</v>
      </c>
      <c r="F1780" cm="1">
        <f t="array" ref="F1780">_xlfn.XLOOKUP(Table4[[#This Row],[Customer ID]],Table3[[#All],[Customer ID]],Table3[[#All],[Age]],0)</f>
        <v>33</v>
      </c>
      <c r="G1780" cm="1">
        <f t="array" ref="G1780">_xlfn.XLOOKUP(Table4[[#This Row],[Customer ID]],Table3[[#All],[Customer ID]],Table3[[#All],[Children]],0)</f>
        <v>2</v>
      </c>
      <c r="H1780" cm="1">
        <f t="array" ref="H1780">_xlfn.XLOOKUP(Table4[[#This Row],[Customer ID]],Table2[[#All],[Customer ID]],Table2[[#All],[BMI]],0)</f>
        <v>35.75</v>
      </c>
      <c r="I1780" cm="1">
        <f t="array" ref="I1780">_xlfn.XLOOKUP(Table4[[#This Row],[Customer ID]],Table2[[#All],[Customer ID]],Table2[[#All],[HBA1C]],0)</f>
        <v>5.07</v>
      </c>
      <c r="J1780" t="str">
        <f>_xlfn.XLOOKUP(Table4[[#This Row],[Customer ID]], 'Medical Examination'!A:A, 'Medical Examination'!D:D)</f>
        <v>No</v>
      </c>
      <c r="K1780" t="str">
        <f>_xlfn.XLOOKUP(Table4[[#This Row],[Customer ID]], 'Medical Examination'!A:A, 'Medical Examination'!E:E)</f>
        <v>No</v>
      </c>
      <c r="L1780" t="str">
        <f>_xlfn.XLOOKUP(Table4[[#This Row],[Customer ID]], 'Medical Examination'!A:A, 'Medical Examination'!F:F)</f>
        <v>No</v>
      </c>
      <c r="M1780">
        <f>_xlfn.XLOOKUP(Table4[[#This Row],[Customer ID]], 'Medical Examination'!A:A, 'Medical Examination'!G:G)</f>
        <v>0</v>
      </c>
      <c r="N1780" t="str">
        <f>_xlfn.XLOOKUP(Table4[[#This Row],[Customer ID]], 'Medical Examination'!A:A, 'Medical Examination'!H:H)</f>
        <v>No</v>
      </c>
      <c r="O1780" t="str">
        <f>_xlfn.XLOOKUP(Table4[[#This Row],[Customer ID]], 'Medical Examination'!A:A, 'Medical Examination'!I:I)</f>
        <v>Normal</v>
      </c>
      <c r="P1780" t="str">
        <f>_xlfn.XLOOKUP(Table4[[#This Row],[Customer ID]], 'Medical Examination'!A:A, 'Medical Examination'!J:J)</f>
        <v>Obesity</v>
      </c>
      <c r="Q1780" s="1">
        <f>_xlfn.XLOOKUP(Table4[[#This Row],[Customer ID]], Hospitalisation!A:A, Hospitalisation!E:E)</f>
        <v>4890</v>
      </c>
      <c r="R1780" t="str">
        <f>_xlfn.XLOOKUP(Table4[[#This Row],[Customer ID]], Hospitalisation!A:A, Hospitalisation!F:F)</f>
        <v>Tier - 3</v>
      </c>
      <c r="S1780" t="str">
        <f>_xlfn.XLOOKUP(Table4[[#This Row],[Customer ID]], Hospitalisation!A:A, Hospitalisation!G:G)</f>
        <v>Tier - 2</v>
      </c>
      <c r="T1780" t="str">
        <f>_xlfn.XLOOKUP(Table4[[#This Row],[Customer ID]], Hospitalisation!A:A, Hospitalisation!H:H)</f>
        <v>R1013</v>
      </c>
      <c r="U1780" t="str" cm="1">
        <f t="array" ref="U1780">_xlfn.IFS(Table4[[#This Row],[Age]]&lt;=29,"Youth",Table4[[#This Row],[Age]]&lt;=49,"Adults",Table4[[#This Row],[Age]]&gt;=50,"Senior")</f>
        <v>Adults</v>
      </c>
    </row>
    <row r="1781" spans="1:21">
      <c r="A1781" t="s">
        <v>4604</v>
      </c>
      <c r="B1781" t="str">
        <f>_xlfn.XLOOKUP(Table4[[#This Row],[Customer ID]],Table1[[#This Row],[Customer ID]],Table1[[#This Row],[TITLE]],0)</f>
        <v>Ms</v>
      </c>
      <c r="C1781" t="str" cm="1">
        <f t="array" ref="C1781">_xlfn.XLOOKUP(Table4[[#This Row],[Customer ID]],Table1[[#All],[Customer ID]],Table1[[#All],[FIRST NAME]],0)</f>
        <v>Colleen M</v>
      </c>
      <c r="D1781" t="str" cm="1">
        <f t="array" ref="D1781">_xlfn.XLOOKUP(Table4[[#This Row],[Customer ID]],Table1[[#All],[Customer ID]],Table1[[#All],[LAST NAME]],0)</f>
        <v>Powers</v>
      </c>
      <c r="E1781" s="5" cm="1">
        <f t="array" ref="E1781">_xlfn.XLOOKUP(Table4[[#This Row],[Customer ID]],Table3[[#All],[Customer ID]],Table3[[#All],[Date of Birth]],0)</f>
        <v>31712</v>
      </c>
      <c r="F1781" cm="1">
        <f t="array" ref="F1781">_xlfn.XLOOKUP(Table4[[#This Row],[Customer ID]],Table3[[#All],[Customer ID]],Table3[[#All],[Age]],0)</f>
        <v>36</v>
      </c>
      <c r="G1781" cm="1">
        <f t="array" ref="G1781">_xlfn.XLOOKUP(Table4[[#This Row],[Customer ID]],Table3[[#All],[Customer ID]],Table3[[#All],[Children]],0)</f>
        <v>0</v>
      </c>
      <c r="H1781" cm="1">
        <f t="array" ref="H1781">_xlfn.XLOOKUP(Table4[[#This Row],[Customer ID]],Table2[[#All],[Customer ID]],Table2[[#All],[BMI]],0)</f>
        <v>29.92</v>
      </c>
      <c r="I1781" cm="1">
        <f t="array" ref="I1781">_xlfn.XLOOKUP(Table4[[#This Row],[Customer ID]],Table2[[#All],[Customer ID]],Table2[[#All],[HBA1C]],0)</f>
        <v>10.97</v>
      </c>
      <c r="J1781" t="str">
        <f>_xlfn.XLOOKUP(Table4[[#This Row],[Customer ID]], 'Medical Examination'!A:A, 'Medical Examination'!D:D)</f>
        <v>Yes</v>
      </c>
      <c r="K1781" t="str">
        <f>_xlfn.XLOOKUP(Table4[[#This Row],[Customer ID]], 'Medical Examination'!A:A, 'Medical Examination'!E:E)</f>
        <v>No</v>
      </c>
      <c r="L1781" t="str">
        <f>_xlfn.XLOOKUP(Table4[[#This Row],[Customer ID]], 'Medical Examination'!A:A, 'Medical Examination'!F:F)</f>
        <v>No</v>
      </c>
      <c r="M1781">
        <f>_xlfn.XLOOKUP(Table4[[#This Row],[Customer ID]], 'Medical Examination'!A:A, 'Medical Examination'!G:G)</f>
        <v>1</v>
      </c>
      <c r="N1781" t="str">
        <f>_xlfn.XLOOKUP(Table4[[#This Row],[Customer ID]], 'Medical Examination'!A:A, 'Medical Examination'!H:H)</f>
        <v>No</v>
      </c>
      <c r="O1781" t="str">
        <f>_xlfn.XLOOKUP(Table4[[#This Row],[Customer ID]], 'Medical Examination'!A:A, 'Medical Examination'!I:I)</f>
        <v>Diabetes</v>
      </c>
      <c r="P1781" t="str">
        <f>_xlfn.XLOOKUP(Table4[[#This Row],[Customer ID]], 'Medical Examination'!A:A, 'Medical Examination'!J:J)</f>
        <v>Overweight</v>
      </c>
      <c r="Q1781" s="1">
        <f>_xlfn.XLOOKUP(Table4[[#This Row],[Customer ID]], Hospitalisation!A:A, Hospitalisation!E:E)</f>
        <v>4889.04</v>
      </c>
      <c r="R1781" t="str">
        <f>_xlfn.XLOOKUP(Table4[[#This Row],[Customer ID]], Hospitalisation!A:A, Hospitalisation!F:F)</f>
        <v>Tier - 2</v>
      </c>
      <c r="S1781" t="str">
        <f>_xlfn.XLOOKUP(Table4[[#This Row],[Customer ID]], Hospitalisation!A:A, Hospitalisation!G:G)</f>
        <v>Tier - 1</v>
      </c>
      <c r="T1781" t="str">
        <f>_xlfn.XLOOKUP(Table4[[#This Row],[Customer ID]], Hospitalisation!A:A, Hospitalisation!H:H)</f>
        <v>R1013</v>
      </c>
      <c r="U1781" t="str" cm="1">
        <f t="array" ref="U1781">_xlfn.IFS(Table4[[#This Row],[Age]]&lt;=29,"Youth",Table4[[#This Row],[Age]]&lt;=49,"Adults",Table4[[#This Row],[Age]]&gt;=50,"Senior")</f>
        <v>Adults</v>
      </c>
    </row>
    <row r="1782" spans="1:21">
      <c r="A1782" t="s">
        <v>4606</v>
      </c>
      <c r="B1782" t="str">
        <f>_xlfn.XLOOKUP(Table4[[#This Row],[Customer ID]],Table1[[#This Row],[Customer ID]],Table1[[#This Row],[TITLE]],0)</f>
        <v>Ms</v>
      </c>
      <c r="C1782" t="str" cm="1">
        <f t="array" ref="C1782">_xlfn.XLOOKUP(Table4[[#This Row],[Customer ID]],Table1[[#All],[Customer ID]],Table1[[#All],[FIRST NAME]],0)</f>
        <v>Julie A</v>
      </c>
      <c r="D1782" t="str" cm="1">
        <f t="array" ref="D1782">_xlfn.XLOOKUP(Table4[[#This Row],[Customer ID]],Table1[[#All],[Customer ID]],Table1[[#All],[LAST NAME]],0)</f>
        <v>Ulery</v>
      </c>
      <c r="E1782" s="5" cm="1">
        <f t="array" ref="E1782">_xlfn.XLOOKUP(Table4[[#This Row],[Customer ID]],Table3[[#All],[Customer ID]],Table3[[#All],[Date of Birth]],0)</f>
        <v>31769</v>
      </c>
      <c r="F1782" cm="1">
        <f t="array" ref="F1782">_xlfn.XLOOKUP(Table4[[#This Row],[Customer ID]],Table3[[#All],[Customer ID]],Table3[[#All],[Age]],0)</f>
        <v>36</v>
      </c>
      <c r="G1782" cm="1">
        <f t="array" ref="G1782">_xlfn.XLOOKUP(Table4[[#This Row],[Customer ID]],Table3[[#All],[Customer ID]],Table3[[#All],[Children]],0)</f>
        <v>0</v>
      </c>
      <c r="H1782" cm="1">
        <f t="array" ref="H1782">_xlfn.XLOOKUP(Table4[[#This Row],[Customer ID]],Table2[[#All],[Customer ID]],Table2[[#All],[BMI]],0)</f>
        <v>26.2</v>
      </c>
      <c r="I1782" cm="1">
        <f t="array" ref="I1782">_xlfn.XLOOKUP(Table4[[#This Row],[Customer ID]],Table2[[#All],[Customer ID]],Table2[[#All],[HBA1C]],0)</f>
        <v>10.93</v>
      </c>
      <c r="J1782" t="str">
        <f>_xlfn.XLOOKUP(Table4[[#This Row],[Customer ID]], 'Medical Examination'!A:A, 'Medical Examination'!D:D)</f>
        <v>Yes</v>
      </c>
      <c r="K1782" t="str">
        <f>_xlfn.XLOOKUP(Table4[[#This Row],[Customer ID]], 'Medical Examination'!A:A, 'Medical Examination'!E:E)</f>
        <v>No</v>
      </c>
      <c r="L1782" t="str">
        <f>_xlfn.XLOOKUP(Table4[[#This Row],[Customer ID]], 'Medical Examination'!A:A, 'Medical Examination'!F:F)</f>
        <v>No</v>
      </c>
      <c r="M1782">
        <f>_xlfn.XLOOKUP(Table4[[#This Row],[Customer ID]], 'Medical Examination'!A:A, 'Medical Examination'!G:G)</f>
        <v>1</v>
      </c>
      <c r="N1782" t="str">
        <f>_xlfn.XLOOKUP(Table4[[#This Row],[Customer ID]], 'Medical Examination'!A:A, 'Medical Examination'!H:H)</f>
        <v>No</v>
      </c>
      <c r="O1782" t="str">
        <f>_xlfn.XLOOKUP(Table4[[#This Row],[Customer ID]], 'Medical Examination'!A:A, 'Medical Examination'!I:I)</f>
        <v>Diabetes</v>
      </c>
      <c r="P1782" t="str">
        <f>_xlfn.XLOOKUP(Table4[[#This Row],[Customer ID]], 'Medical Examination'!A:A, 'Medical Examination'!J:J)</f>
        <v>Overweight</v>
      </c>
      <c r="Q1782" s="1">
        <f>_xlfn.XLOOKUP(Table4[[#This Row],[Customer ID]], Hospitalisation!A:A, Hospitalisation!E:E)</f>
        <v>4883.87</v>
      </c>
      <c r="R1782" t="str">
        <f>_xlfn.XLOOKUP(Table4[[#This Row],[Customer ID]], Hospitalisation!A:A, Hospitalisation!F:F)</f>
        <v>Tier - 2</v>
      </c>
      <c r="S1782" t="str">
        <f>_xlfn.XLOOKUP(Table4[[#This Row],[Customer ID]], Hospitalisation!A:A, Hospitalisation!G:G)</f>
        <v>Tier - 1</v>
      </c>
      <c r="T1782" t="str">
        <f>_xlfn.XLOOKUP(Table4[[#This Row],[Customer ID]], Hospitalisation!A:A, Hospitalisation!H:H)</f>
        <v>R1011</v>
      </c>
      <c r="U1782" t="str" cm="1">
        <f t="array" ref="U1782">_xlfn.IFS(Table4[[#This Row],[Age]]&lt;=29,"Youth",Table4[[#This Row],[Age]]&lt;=49,"Adults",Table4[[#This Row],[Age]]&gt;=50,"Senior")</f>
        <v>Adults</v>
      </c>
    </row>
    <row r="1783" spans="1:21">
      <c r="A1783" t="s">
        <v>4608</v>
      </c>
      <c r="B1783" t="str">
        <f>_xlfn.XLOOKUP(Table4[[#This Row],[Customer ID]],Table1[[#This Row],[Customer ID]],Table1[[#This Row],[TITLE]],0)</f>
        <v>Mr</v>
      </c>
      <c r="C1783" t="str" cm="1">
        <f t="array" ref="C1783">_xlfn.XLOOKUP(Table4[[#This Row],[Customer ID]],Table1[[#All],[Customer ID]],Table1[[#All],[FIRST NAME]],0)</f>
        <v>Douglas W</v>
      </c>
      <c r="D1783" t="str" cm="1">
        <f t="array" ref="D1783">_xlfn.XLOOKUP(Table4[[#This Row],[Customer ID]],Table1[[#All],[Customer ID]],Table1[[#All],[LAST NAME]],0)</f>
        <v>Haines</v>
      </c>
      <c r="E1783" s="5" cm="1">
        <f t="array" ref="E1783">_xlfn.XLOOKUP(Table4[[#This Row],[Customer ID]],Table3[[#All],[Customer ID]],Table3[[#All],[Date of Birth]],0)</f>
        <v>35702</v>
      </c>
      <c r="F1783" cm="1">
        <f t="array" ref="F1783">_xlfn.XLOOKUP(Table4[[#This Row],[Customer ID]],Table3[[#All],[Customer ID]],Table3[[#All],[Age]],0)</f>
        <v>25</v>
      </c>
      <c r="G1783" cm="1">
        <f t="array" ref="G1783">_xlfn.XLOOKUP(Table4[[#This Row],[Customer ID]],Table3[[#All],[Customer ID]],Table3[[#All],[Children]],0)</f>
        <v>4</v>
      </c>
      <c r="H1783" cm="1">
        <f t="array" ref="H1783">_xlfn.XLOOKUP(Table4[[#This Row],[Customer ID]],Table2[[#All],[Customer ID]],Table2[[#All],[BMI]],0)</f>
        <v>26.695</v>
      </c>
      <c r="I1783" cm="1">
        <f t="array" ref="I1783">_xlfn.XLOOKUP(Table4[[#This Row],[Customer ID]],Table2[[#All],[Customer ID]],Table2[[#All],[HBA1C]],0)</f>
        <v>4.21</v>
      </c>
      <c r="J1783" t="str">
        <f>_xlfn.XLOOKUP(Table4[[#This Row],[Customer ID]], 'Medical Examination'!A:A, 'Medical Examination'!D:D)</f>
        <v>Yes</v>
      </c>
      <c r="K1783" t="str">
        <f>_xlfn.XLOOKUP(Table4[[#This Row],[Customer ID]], 'Medical Examination'!A:A, 'Medical Examination'!E:E)</f>
        <v>No</v>
      </c>
      <c r="L1783" t="str">
        <f>_xlfn.XLOOKUP(Table4[[#This Row],[Customer ID]], 'Medical Examination'!A:A, 'Medical Examination'!F:F)</f>
        <v>Yes</v>
      </c>
      <c r="M1783">
        <f>_xlfn.XLOOKUP(Table4[[#This Row],[Customer ID]], 'Medical Examination'!A:A, 'Medical Examination'!G:G)</f>
        <v>1</v>
      </c>
      <c r="N1783" t="str">
        <f>_xlfn.XLOOKUP(Table4[[#This Row],[Customer ID]], 'Medical Examination'!A:A, 'Medical Examination'!H:H)</f>
        <v>No</v>
      </c>
      <c r="O1783" t="str">
        <f>_xlfn.XLOOKUP(Table4[[#This Row],[Customer ID]], 'Medical Examination'!A:A, 'Medical Examination'!I:I)</f>
        <v>Normal</v>
      </c>
      <c r="P1783" t="str">
        <f>_xlfn.XLOOKUP(Table4[[#This Row],[Customer ID]], 'Medical Examination'!A:A, 'Medical Examination'!J:J)</f>
        <v>Overweight</v>
      </c>
      <c r="Q1783" s="1">
        <f>_xlfn.XLOOKUP(Table4[[#This Row],[Customer ID]], Hospitalisation!A:A, Hospitalisation!E:E)</f>
        <v>4877.9799999999996</v>
      </c>
      <c r="R1783" t="str">
        <f>_xlfn.XLOOKUP(Table4[[#This Row],[Customer ID]], Hospitalisation!A:A, Hospitalisation!F:F)</f>
        <v>Tier - 2</v>
      </c>
      <c r="S1783" t="str">
        <f>_xlfn.XLOOKUP(Table4[[#This Row],[Customer ID]], Hospitalisation!A:A, Hospitalisation!G:G)</f>
        <v>Tier - 3</v>
      </c>
      <c r="T1783" t="str">
        <f>_xlfn.XLOOKUP(Table4[[#This Row],[Customer ID]], Hospitalisation!A:A, Hospitalisation!H:H)</f>
        <v>R1012</v>
      </c>
      <c r="U1783" t="str" cm="1">
        <f t="array" ref="U1783">_xlfn.IFS(Table4[[#This Row],[Age]]&lt;=29,"Youth",Table4[[#This Row],[Age]]&lt;=49,"Adults",Table4[[#This Row],[Age]]&gt;=50,"Senior")</f>
        <v>Youth</v>
      </c>
    </row>
    <row r="1784" spans="1:21">
      <c r="A1784" t="s">
        <v>4610</v>
      </c>
      <c r="B1784" t="str">
        <f>_xlfn.XLOOKUP(Table4[[#This Row],[Customer ID]],Table1[[#This Row],[Customer ID]],Table1[[#This Row],[TITLE]],0)</f>
        <v>Ms</v>
      </c>
      <c r="C1784" t="str" cm="1">
        <f t="array" ref="C1784">_xlfn.XLOOKUP(Table4[[#This Row],[Customer ID]],Table1[[#All],[Customer ID]],Table1[[#All],[FIRST NAME]],0)</f>
        <v>Catherine</v>
      </c>
      <c r="D1784" t="str" cm="1">
        <f t="array" ref="D1784">_xlfn.XLOOKUP(Table4[[#This Row],[Customer ID]],Table1[[#All],[Customer ID]],Table1[[#All],[LAST NAME]],0)</f>
        <v>Airoldi</v>
      </c>
      <c r="E1784" s="5" cm="1">
        <f t="array" ref="E1784">_xlfn.XLOOKUP(Table4[[#This Row],[Customer ID]],Table3[[#All],[Customer ID]],Table3[[#All],[Date of Birth]],0)</f>
        <v>32752</v>
      </c>
      <c r="F1784" cm="1">
        <f t="array" ref="F1784">_xlfn.XLOOKUP(Table4[[#This Row],[Customer ID]],Table3[[#All],[Customer ID]],Table3[[#All],[Age]],0)</f>
        <v>33</v>
      </c>
      <c r="G1784" cm="1">
        <f t="array" ref="G1784">_xlfn.XLOOKUP(Table4[[#This Row],[Customer ID]],Table3[[#All],[Customer ID]],Table3[[#All],[Children]],0)</f>
        <v>3</v>
      </c>
      <c r="H1784" cm="1">
        <f t="array" ref="H1784">_xlfn.XLOOKUP(Table4[[#This Row],[Customer ID]],Table2[[#All],[Customer ID]],Table2[[#All],[BMI]],0)</f>
        <v>23.16</v>
      </c>
      <c r="I1784" cm="1">
        <f t="array" ref="I1784">_xlfn.XLOOKUP(Table4[[#This Row],[Customer ID]],Table2[[#All],[Customer ID]],Table2[[#All],[HBA1C]],0)</f>
        <v>5.5</v>
      </c>
      <c r="J1784" t="str">
        <f>_xlfn.XLOOKUP(Table4[[#This Row],[Customer ID]], 'Medical Examination'!A:A, 'Medical Examination'!D:D)</f>
        <v>No</v>
      </c>
      <c r="K1784" t="str">
        <f>_xlfn.XLOOKUP(Table4[[#This Row],[Customer ID]], 'Medical Examination'!A:A, 'Medical Examination'!E:E)</f>
        <v>No</v>
      </c>
      <c r="L1784" t="str">
        <f>_xlfn.XLOOKUP(Table4[[#This Row],[Customer ID]], 'Medical Examination'!A:A, 'Medical Examination'!F:F)</f>
        <v>No</v>
      </c>
      <c r="M1784">
        <f>_xlfn.XLOOKUP(Table4[[#This Row],[Customer ID]], 'Medical Examination'!A:A, 'Medical Examination'!G:G)</f>
        <v>0</v>
      </c>
      <c r="N1784" t="str">
        <f>_xlfn.XLOOKUP(Table4[[#This Row],[Customer ID]], 'Medical Examination'!A:A, 'Medical Examination'!H:H)</f>
        <v>No</v>
      </c>
      <c r="O1784" t="str">
        <f>_xlfn.XLOOKUP(Table4[[#This Row],[Customer ID]], 'Medical Examination'!A:A, 'Medical Examination'!I:I)</f>
        <v>Normal</v>
      </c>
      <c r="P1784" t="str">
        <f>_xlfn.XLOOKUP(Table4[[#This Row],[Customer ID]], 'Medical Examination'!A:A, 'Medical Examination'!J:J)</f>
        <v>Normal Weight</v>
      </c>
      <c r="Q1784" s="1">
        <f>_xlfn.XLOOKUP(Table4[[#This Row],[Customer ID]], Hospitalisation!A:A, Hospitalisation!E:E)</f>
        <v>4859.8900000000003</v>
      </c>
      <c r="R1784" t="str">
        <f>_xlfn.XLOOKUP(Table4[[#This Row],[Customer ID]], Hospitalisation!A:A, Hospitalisation!F:F)</f>
        <v>Tier - 2</v>
      </c>
      <c r="S1784" t="str">
        <f>_xlfn.XLOOKUP(Table4[[#This Row],[Customer ID]], Hospitalisation!A:A, Hospitalisation!G:G)</f>
        <v>Tier - 3</v>
      </c>
      <c r="T1784" t="str">
        <f>_xlfn.XLOOKUP(Table4[[#This Row],[Customer ID]], Hospitalisation!A:A, Hospitalisation!H:H)</f>
        <v>R1011</v>
      </c>
      <c r="U1784" t="str" cm="1">
        <f t="array" ref="U1784">_xlfn.IFS(Table4[[#This Row],[Age]]&lt;=29,"Youth",Table4[[#This Row],[Age]]&lt;=49,"Adults",Table4[[#This Row],[Age]]&gt;=50,"Senior")</f>
        <v>Adults</v>
      </c>
    </row>
    <row r="1785" spans="1:21">
      <c r="A1785" t="s">
        <v>4612</v>
      </c>
      <c r="B1785" t="str">
        <f>_xlfn.XLOOKUP(Table4[[#This Row],[Customer ID]],Table1[[#This Row],[Customer ID]],Table1[[#This Row],[TITLE]],0)</f>
        <v>Mr</v>
      </c>
      <c r="C1785" t="str" cm="1">
        <f t="array" ref="C1785">_xlfn.XLOOKUP(Table4[[#This Row],[Customer ID]],Table1[[#All],[Customer ID]],Table1[[#All],[FIRST NAME]],0)</f>
        <v>James A</v>
      </c>
      <c r="D1785" t="str" cm="1">
        <f t="array" ref="D1785">_xlfn.XLOOKUP(Table4[[#This Row],[Customer ID]],Table1[[#All],[Customer ID]],Table1[[#All],[LAST NAME]],0)</f>
        <v>Mattis</v>
      </c>
      <c r="E1785" s="5" cm="1">
        <f t="array" ref="E1785">_xlfn.XLOOKUP(Table4[[#This Row],[Customer ID]],Table3[[#All],[Customer ID]],Table3[[#All],[Date of Birth]],0)</f>
        <v>35060</v>
      </c>
      <c r="F1785" cm="1">
        <f t="array" ref="F1785">_xlfn.XLOOKUP(Table4[[#This Row],[Customer ID]],Table3[[#All],[Customer ID]],Table3[[#All],[Age]],0)</f>
        <v>27</v>
      </c>
      <c r="G1785" cm="1">
        <f t="array" ref="G1785">_xlfn.XLOOKUP(Table4[[#This Row],[Customer ID]],Table3[[#All],[Customer ID]],Table3[[#All],[Children]],0)</f>
        <v>3</v>
      </c>
      <c r="H1785" cm="1">
        <f t="array" ref="H1785">_xlfn.XLOOKUP(Table4[[#This Row],[Customer ID]],Table2[[#All],[Customer ID]],Table2[[#All],[BMI]],0)</f>
        <v>32.585000000000001</v>
      </c>
      <c r="I1785" cm="1">
        <f t="array" ref="I1785">_xlfn.XLOOKUP(Table4[[#This Row],[Customer ID]],Table2[[#All],[Customer ID]],Table2[[#All],[HBA1C]],0)</f>
        <v>4.93</v>
      </c>
      <c r="J1785" t="str">
        <f>_xlfn.XLOOKUP(Table4[[#This Row],[Customer ID]], 'Medical Examination'!A:A, 'Medical Examination'!D:D)</f>
        <v>Yes</v>
      </c>
      <c r="K1785" t="str">
        <f>_xlfn.XLOOKUP(Table4[[#This Row],[Customer ID]], 'Medical Examination'!A:A, 'Medical Examination'!E:E)</f>
        <v>No</v>
      </c>
      <c r="L1785" t="str">
        <f>_xlfn.XLOOKUP(Table4[[#This Row],[Customer ID]], 'Medical Examination'!A:A, 'Medical Examination'!F:F)</f>
        <v>No</v>
      </c>
      <c r="M1785">
        <f>_xlfn.XLOOKUP(Table4[[#This Row],[Customer ID]], 'Medical Examination'!A:A, 'Medical Examination'!G:G)</f>
        <v>1</v>
      </c>
      <c r="N1785" t="str">
        <f>_xlfn.XLOOKUP(Table4[[#This Row],[Customer ID]], 'Medical Examination'!A:A, 'Medical Examination'!H:H)</f>
        <v>No</v>
      </c>
      <c r="O1785" t="str">
        <f>_xlfn.XLOOKUP(Table4[[#This Row],[Customer ID]], 'Medical Examination'!A:A, 'Medical Examination'!I:I)</f>
        <v>Normal</v>
      </c>
      <c r="P1785" t="str">
        <f>_xlfn.XLOOKUP(Table4[[#This Row],[Customer ID]], 'Medical Examination'!A:A, 'Medical Examination'!J:J)</f>
        <v>Obesity</v>
      </c>
      <c r="Q1785" s="1">
        <f>_xlfn.XLOOKUP(Table4[[#This Row],[Customer ID]], Hospitalisation!A:A, Hospitalisation!E:E)</f>
        <v>4846.92</v>
      </c>
      <c r="R1785" t="str">
        <f>_xlfn.XLOOKUP(Table4[[#This Row],[Customer ID]], Hospitalisation!A:A, Hospitalisation!F:F)</f>
        <v>Tier - 2</v>
      </c>
      <c r="S1785" t="str">
        <f>_xlfn.XLOOKUP(Table4[[#This Row],[Customer ID]], Hospitalisation!A:A, Hospitalisation!G:G)</f>
        <v>Tier - 3</v>
      </c>
      <c r="T1785" t="str">
        <f>_xlfn.XLOOKUP(Table4[[#This Row],[Customer ID]], Hospitalisation!A:A, Hospitalisation!H:H)</f>
        <v>R1017</v>
      </c>
      <c r="U1785" t="str" cm="1">
        <f t="array" ref="U1785">_xlfn.IFS(Table4[[#This Row],[Age]]&lt;=29,"Youth",Table4[[#This Row],[Age]]&lt;=49,"Adults",Table4[[#This Row],[Age]]&gt;=50,"Senior")</f>
        <v>Youth</v>
      </c>
    </row>
    <row r="1786" spans="1:21">
      <c r="A1786" t="s">
        <v>4613</v>
      </c>
      <c r="B1786" t="str">
        <f>_xlfn.XLOOKUP(Table4[[#This Row],[Customer ID]],Table1[[#This Row],[Customer ID]],Table1[[#This Row],[TITLE]],0)</f>
        <v>Mr</v>
      </c>
      <c r="C1786" t="str" cm="1">
        <f t="array" ref="C1786">_xlfn.XLOOKUP(Table4[[#This Row],[Customer ID]],Table1[[#All],[Customer ID]],Table1[[#All],[FIRST NAME]],0)</f>
        <v>Youngseong</v>
      </c>
      <c r="D1786" t="str" cm="1">
        <f t="array" ref="D1786">_xlfn.XLOOKUP(Table4[[#This Row],[Customer ID]],Table1[[#All],[Customer ID]],Table1[[#All],[LAST NAME]],0)</f>
        <v>Cho</v>
      </c>
      <c r="E1786" s="5" cm="1">
        <f t="array" ref="E1786">_xlfn.XLOOKUP(Table4[[#This Row],[Customer ID]],Table3[[#All],[Customer ID]],Table3[[#All],[Date of Birth]],0)</f>
        <v>37049</v>
      </c>
      <c r="F1786" cm="1">
        <f t="array" ref="F1786">_xlfn.XLOOKUP(Table4[[#This Row],[Customer ID]],Table3[[#All],[Customer ID]],Table3[[#All],[Age]],0)</f>
        <v>22</v>
      </c>
      <c r="G1786" cm="1">
        <f t="array" ref="G1786">_xlfn.XLOOKUP(Table4[[#This Row],[Customer ID]],Table3[[#All],[Customer ID]],Table3[[#All],[Children]],0)</f>
        <v>0</v>
      </c>
      <c r="H1786" cm="1">
        <f t="array" ref="H1786">_xlfn.XLOOKUP(Table4[[#This Row],[Customer ID]],Table2[[#All],[Customer ID]],Table2[[#All],[BMI]],0)</f>
        <v>33.97</v>
      </c>
      <c r="I1786" cm="1">
        <f t="array" ref="I1786">_xlfn.XLOOKUP(Table4[[#This Row],[Customer ID]],Table2[[#All],[Customer ID]],Table2[[#All],[HBA1C]],0)</f>
        <v>5.6</v>
      </c>
      <c r="J1786" t="str">
        <f>_xlfn.XLOOKUP(Table4[[#This Row],[Customer ID]], 'Medical Examination'!A:A, 'Medical Examination'!D:D)</f>
        <v>Yes</v>
      </c>
      <c r="K1786" t="str">
        <f>_xlfn.XLOOKUP(Table4[[#This Row],[Customer ID]], 'Medical Examination'!A:A, 'Medical Examination'!E:E)</f>
        <v>No</v>
      </c>
      <c r="L1786" t="str">
        <f>_xlfn.XLOOKUP(Table4[[#This Row],[Customer ID]], 'Medical Examination'!A:A, 'Medical Examination'!F:F)</f>
        <v>No</v>
      </c>
      <c r="M1786">
        <f>_xlfn.XLOOKUP(Table4[[#This Row],[Customer ID]], 'Medical Examination'!A:A, 'Medical Examination'!G:G)</f>
        <v>0</v>
      </c>
      <c r="N1786" t="str">
        <f>_xlfn.XLOOKUP(Table4[[#This Row],[Customer ID]], 'Medical Examination'!A:A, 'Medical Examination'!H:H)</f>
        <v>No</v>
      </c>
      <c r="O1786" t="str">
        <f>_xlfn.XLOOKUP(Table4[[#This Row],[Customer ID]], 'Medical Examination'!A:A, 'Medical Examination'!I:I)</f>
        <v>Normal</v>
      </c>
      <c r="P1786" t="str">
        <f>_xlfn.XLOOKUP(Table4[[#This Row],[Customer ID]], 'Medical Examination'!A:A, 'Medical Examination'!J:J)</f>
        <v>Obesity</v>
      </c>
      <c r="Q1786" s="1">
        <f>_xlfn.XLOOKUP(Table4[[#This Row],[Customer ID]], Hospitalisation!A:A, Hospitalisation!E:E)</f>
        <v>4846.53</v>
      </c>
      <c r="R1786" t="str">
        <f>_xlfn.XLOOKUP(Table4[[#This Row],[Customer ID]], Hospitalisation!A:A, Hospitalisation!F:F)</f>
        <v>Tier - 2</v>
      </c>
      <c r="S1786" t="str">
        <f>_xlfn.XLOOKUP(Table4[[#This Row],[Customer ID]], Hospitalisation!A:A, Hospitalisation!G:G)</f>
        <v>Tier - 3</v>
      </c>
      <c r="T1786" t="str">
        <f>_xlfn.XLOOKUP(Table4[[#This Row],[Customer ID]], Hospitalisation!A:A, Hospitalisation!H:H)</f>
        <v>R1021</v>
      </c>
      <c r="U1786" t="str" cm="1">
        <f t="array" ref="U1786">_xlfn.IFS(Table4[[#This Row],[Age]]&lt;=29,"Youth",Table4[[#This Row],[Age]]&lt;=49,"Adults",Table4[[#This Row],[Age]]&gt;=50,"Senior")</f>
        <v>Youth</v>
      </c>
    </row>
    <row r="1787" spans="1:21">
      <c r="A1787" t="s">
        <v>4616</v>
      </c>
      <c r="B1787" t="str">
        <f>_xlfn.XLOOKUP(Table4[[#This Row],[Customer ID]],Table1[[#This Row],[Customer ID]],Table1[[#This Row],[TITLE]],0)</f>
        <v>Mr</v>
      </c>
      <c r="C1787" t="str" cm="1">
        <f t="array" ref="C1787">_xlfn.XLOOKUP(Table4[[#This Row],[Customer ID]],Table1[[#All],[Customer ID]],Table1[[#All],[FIRST NAME]],0)</f>
        <v>John</v>
      </c>
      <c r="D1787" t="str" cm="1">
        <f t="array" ref="D1787">_xlfn.XLOOKUP(Table4[[#This Row],[Customer ID]],Table1[[#All],[Customer ID]],Table1[[#All],[LAST NAME]],0)</f>
        <v>Reumann</v>
      </c>
      <c r="E1787" s="5" cm="1">
        <f t="array" ref="E1787">_xlfn.XLOOKUP(Table4[[#This Row],[Customer ID]],Table3[[#All],[Customer ID]],Table3[[#All],[Date of Birth]],0)</f>
        <v>27283</v>
      </c>
      <c r="F1787" cm="1">
        <f t="array" ref="F1787">_xlfn.XLOOKUP(Table4[[#This Row],[Customer ID]],Table3[[#All],[Customer ID]],Table3[[#All],[Age]],0)</f>
        <v>48</v>
      </c>
      <c r="G1787" cm="1">
        <f t="array" ref="G1787">_xlfn.XLOOKUP(Table4[[#This Row],[Customer ID]],Table3[[#All],[Customer ID]],Table3[[#All],[Children]],0)</f>
        <v>0</v>
      </c>
      <c r="H1787" cm="1">
        <f t="array" ref="H1787">_xlfn.XLOOKUP(Table4[[#This Row],[Customer ID]],Table2[[#All],[Customer ID]],Table2[[#All],[BMI]],0)</f>
        <v>16.57</v>
      </c>
      <c r="I1787" cm="1">
        <f t="array" ref="I1787">_xlfn.XLOOKUP(Table4[[#This Row],[Customer ID]],Table2[[#All],[Customer ID]],Table2[[#All],[HBA1C]],0)</f>
        <v>9.99</v>
      </c>
      <c r="J1787" t="str">
        <f>_xlfn.XLOOKUP(Table4[[#This Row],[Customer ID]], 'Medical Examination'!A:A, 'Medical Examination'!D:D)</f>
        <v>No</v>
      </c>
      <c r="K1787" t="str">
        <f>_xlfn.XLOOKUP(Table4[[#This Row],[Customer ID]], 'Medical Examination'!A:A, 'Medical Examination'!E:E)</f>
        <v>No</v>
      </c>
      <c r="L1787" t="str">
        <f>_xlfn.XLOOKUP(Table4[[#This Row],[Customer ID]], 'Medical Examination'!A:A, 'Medical Examination'!F:F)</f>
        <v>No</v>
      </c>
      <c r="M1787">
        <f>_xlfn.XLOOKUP(Table4[[#This Row],[Customer ID]], 'Medical Examination'!A:A, 'Medical Examination'!G:G)</f>
        <v>0</v>
      </c>
      <c r="N1787" t="str">
        <f>_xlfn.XLOOKUP(Table4[[#This Row],[Customer ID]], 'Medical Examination'!A:A, 'Medical Examination'!H:H)</f>
        <v>No</v>
      </c>
      <c r="O1787" t="str">
        <f>_xlfn.XLOOKUP(Table4[[#This Row],[Customer ID]], 'Medical Examination'!A:A, 'Medical Examination'!I:I)</f>
        <v>Diabetes</v>
      </c>
      <c r="P1787" t="str">
        <f>_xlfn.XLOOKUP(Table4[[#This Row],[Customer ID]], 'Medical Examination'!A:A, 'Medical Examination'!J:J)</f>
        <v>Underweight</v>
      </c>
      <c r="Q1787" s="1">
        <f>_xlfn.XLOOKUP(Table4[[#This Row],[Customer ID]], Hospitalisation!A:A, Hospitalisation!E:E)</f>
        <v>4844.67</v>
      </c>
      <c r="R1787" t="str">
        <f>_xlfn.XLOOKUP(Table4[[#This Row],[Customer ID]], Hospitalisation!A:A, Hospitalisation!F:F)</f>
        <v>Tier - 2</v>
      </c>
      <c r="S1787" t="str">
        <f>_xlfn.XLOOKUP(Table4[[#This Row],[Customer ID]], Hospitalisation!A:A, Hospitalisation!G:G)</f>
        <v>Tier - 2</v>
      </c>
      <c r="T1787" t="str">
        <f>_xlfn.XLOOKUP(Table4[[#This Row],[Customer ID]], Hospitalisation!A:A, Hospitalisation!H:H)</f>
        <v>R1013</v>
      </c>
      <c r="U1787" t="str" cm="1">
        <f t="array" ref="U1787">_xlfn.IFS(Table4[[#This Row],[Age]]&lt;=29,"Youth",Table4[[#This Row],[Age]]&lt;=49,"Adults",Table4[[#This Row],[Age]]&gt;=50,"Senior")</f>
        <v>Adults</v>
      </c>
    </row>
    <row r="1788" spans="1:21">
      <c r="A1788" t="s">
        <v>4618</v>
      </c>
      <c r="B1788" t="str">
        <f>_xlfn.XLOOKUP(Table4[[#This Row],[Customer ID]],Table1[[#This Row],[Customer ID]],Table1[[#This Row],[TITLE]],0)</f>
        <v>Mr</v>
      </c>
      <c r="C1788" t="str" cm="1">
        <f t="array" ref="C1788">_xlfn.XLOOKUP(Table4[[#This Row],[Customer ID]],Table1[[#All],[Customer ID]],Table1[[#All],[FIRST NAME]],0)</f>
        <v>Brandon S</v>
      </c>
      <c r="D1788" t="str" cm="1">
        <f t="array" ref="D1788">_xlfn.XLOOKUP(Table4[[#This Row],[Customer ID]],Table1[[#All],[Customer ID]],Table1[[#All],[LAST NAME]],0)</f>
        <v>Cooper</v>
      </c>
      <c r="E1788" s="5" cm="1">
        <f t="array" ref="E1788">_xlfn.XLOOKUP(Table4[[#This Row],[Customer ID]],Table3[[#All],[Customer ID]],Table3[[#All],[Date of Birth]],0)</f>
        <v>29202</v>
      </c>
      <c r="F1788" cm="1">
        <f t="array" ref="F1788">_xlfn.XLOOKUP(Table4[[#This Row],[Customer ID]],Table3[[#All],[Customer ID]],Table3[[#All],[Age]],0)</f>
        <v>43</v>
      </c>
      <c r="G1788" cm="1">
        <f t="array" ref="G1788">_xlfn.XLOOKUP(Table4[[#This Row],[Customer ID]],Table3[[#All],[Customer ID]],Table3[[#All],[Children]],0)</f>
        <v>2</v>
      </c>
      <c r="H1788" cm="1">
        <f t="array" ref="H1788">_xlfn.XLOOKUP(Table4[[#This Row],[Customer ID]],Table2[[#All],[Customer ID]],Table2[[#All],[BMI]],0)</f>
        <v>17.55</v>
      </c>
      <c r="I1788" cm="1">
        <f t="array" ref="I1788">_xlfn.XLOOKUP(Table4[[#This Row],[Customer ID]],Table2[[#All],[Customer ID]],Table2[[#All],[HBA1C]],0)</f>
        <v>5.93</v>
      </c>
      <c r="J1788" t="str">
        <f>_xlfn.XLOOKUP(Table4[[#This Row],[Customer ID]], 'Medical Examination'!A:A, 'Medical Examination'!D:D)</f>
        <v>No</v>
      </c>
      <c r="K1788" t="str">
        <f>_xlfn.XLOOKUP(Table4[[#This Row],[Customer ID]], 'Medical Examination'!A:A, 'Medical Examination'!E:E)</f>
        <v>No</v>
      </c>
      <c r="L1788" t="str">
        <f>_xlfn.XLOOKUP(Table4[[#This Row],[Customer ID]], 'Medical Examination'!A:A, 'Medical Examination'!F:F)</f>
        <v>Yes</v>
      </c>
      <c r="M1788">
        <f>_xlfn.XLOOKUP(Table4[[#This Row],[Customer ID]], 'Medical Examination'!A:A, 'Medical Examination'!G:G)</f>
        <v>1</v>
      </c>
      <c r="N1788" t="str">
        <f>_xlfn.XLOOKUP(Table4[[#This Row],[Customer ID]], 'Medical Examination'!A:A, 'Medical Examination'!H:H)</f>
        <v>No</v>
      </c>
      <c r="O1788" t="str">
        <f>_xlfn.XLOOKUP(Table4[[#This Row],[Customer ID]], 'Medical Examination'!A:A, 'Medical Examination'!I:I)</f>
        <v>Prediabetes</v>
      </c>
      <c r="P1788" t="str">
        <f>_xlfn.XLOOKUP(Table4[[#This Row],[Customer ID]], 'Medical Examination'!A:A, 'Medical Examination'!J:J)</f>
        <v>Underweight</v>
      </c>
      <c r="Q1788" s="1">
        <f>_xlfn.XLOOKUP(Table4[[#This Row],[Customer ID]], Hospitalisation!A:A, Hospitalisation!E:E)</f>
        <v>4843.79</v>
      </c>
      <c r="R1788" t="str">
        <f>_xlfn.XLOOKUP(Table4[[#This Row],[Customer ID]], Hospitalisation!A:A, Hospitalisation!F:F)</f>
        <v>Tier - 2</v>
      </c>
      <c r="S1788" t="str">
        <f>_xlfn.XLOOKUP(Table4[[#This Row],[Customer ID]], Hospitalisation!A:A, Hospitalisation!G:G)</f>
        <v>Tier - 3</v>
      </c>
      <c r="T1788" t="str">
        <f>_xlfn.XLOOKUP(Table4[[#This Row],[Customer ID]], Hospitalisation!A:A, Hospitalisation!H:H)</f>
        <v>R1013</v>
      </c>
      <c r="U1788" t="str" cm="1">
        <f t="array" ref="U1788">_xlfn.IFS(Table4[[#This Row],[Age]]&lt;=29,"Youth",Table4[[#This Row],[Age]]&lt;=49,"Adults",Table4[[#This Row],[Age]]&gt;=50,"Senior")</f>
        <v>Adults</v>
      </c>
    </row>
    <row r="1789" spans="1:21">
      <c r="A1789" t="s">
        <v>4621</v>
      </c>
      <c r="B1789" t="str">
        <f>_xlfn.XLOOKUP(Table4[[#This Row],[Customer ID]],Table1[[#This Row],[Customer ID]],Table1[[#This Row],[TITLE]],0)</f>
        <v>Mr</v>
      </c>
      <c r="C1789" t="str" cm="1">
        <f t="array" ref="C1789">_xlfn.XLOOKUP(Table4[[#This Row],[Customer ID]],Table1[[#All],[Customer ID]],Table1[[#All],[FIRST NAME]],0)</f>
        <v>Sean P</v>
      </c>
      <c r="D1789" t="str" cm="1">
        <f t="array" ref="D1789">_xlfn.XLOOKUP(Table4[[#This Row],[Customer ID]],Table1[[#All],[Customer ID]],Table1[[#All],[LAST NAME]],0)</f>
        <v>Kennedy</v>
      </c>
      <c r="E1789" s="5" cm="1">
        <f t="array" ref="E1789">_xlfn.XLOOKUP(Table4[[#This Row],[Customer ID]],Table3[[#All],[Customer ID]],Table3[[#All],[Date of Birth]],0)</f>
        <v>34971</v>
      </c>
      <c r="F1789" cm="1">
        <f t="array" ref="F1789">_xlfn.XLOOKUP(Table4[[#This Row],[Customer ID]],Table3[[#All],[Customer ID]],Table3[[#All],[Age]],0)</f>
        <v>27</v>
      </c>
      <c r="G1789" cm="1">
        <f t="array" ref="G1789">_xlfn.XLOOKUP(Table4[[#This Row],[Customer ID]],Table3[[#All],[Customer ID]],Table3[[#All],[Children]],0)</f>
        <v>0</v>
      </c>
      <c r="H1789" cm="1">
        <f t="array" ref="H1789">_xlfn.XLOOKUP(Table4[[#This Row],[Customer ID]],Table2[[#All],[Customer ID]],Table2[[#All],[BMI]],0)</f>
        <v>29.41</v>
      </c>
      <c r="I1789" cm="1">
        <f t="array" ref="I1789">_xlfn.XLOOKUP(Table4[[#This Row],[Customer ID]],Table2[[#All],[Customer ID]],Table2[[#All],[HBA1C]],0)</f>
        <v>6.29</v>
      </c>
      <c r="J1789" t="str">
        <f>_xlfn.XLOOKUP(Table4[[#This Row],[Customer ID]], 'Medical Examination'!A:A, 'Medical Examination'!D:D)</f>
        <v>Yes</v>
      </c>
      <c r="K1789" t="str">
        <f>_xlfn.XLOOKUP(Table4[[#This Row],[Customer ID]], 'Medical Examination'!A:A, 'Medical Examination'!E:E)</f>
        <v>No</v>
      </c>
      <c r="L1789" t="str">
        <f>_xlfn.XLOOKUP(Table4[[#This Row],[Customer ID]], 'Medical Examination'!A:A, 'Medical Examination'!F:F)</f>
        <v>No</v>
      </c>
      <c r="M1789">
        <f>_xlfn.XLOOKUP(Table4[[#This Row],[Customer ID]], 'Medical Examination'!A:A, 'Medical Examination'!G:G)</f>
        <v>1</v>
      </c>
      <c r="N1789" t="str">
        <f>_xlfn.XLOOKUP(Table4[[#This Row],[Customer ID]], 'Medical Examination'!A:A, 'Medical Examination'!H:H)</f>
        <v>No</v>
      </c>
      <c r="O1789" t="str">
        <f>_xlfn.XLOOKUP(Table4[[#This Row],[Customer ID]], 'Medical Examination'!A:A, 'Medical Examination'!I:I)</f>
        <v>Prediabetes</v>
      </c>
      <c r="P1789" t="str">
        <f>_xlfn.XLOOKUP(Table4[[#This Row],[Customer ID]], 'Medical Examination'!A:A, 'Medical Examination'!J:J)</f>
        <v>Overweight</v>
      </c>
      <c r="Q1789" s="1">
        <f>_xlfn.XLOOKUP(Table4[[#This Row],[Customer ID]], Hospitalisation!A:A, Hospitalisation!E:E)</f>
        <v>4840.95</v>
      </c>
      <c r="R1789" t="str">
        <f>_xlfn.XLOOKUP(Table4[[#This Row],[Customer ID]], Hospitalisation!A:A, Hospitalisation!F:F)</f>
        <v>Tier - 2</v>
      </c>
      <c r="S1789" t="str">
        <f>_xlfn.XLOOKUP(Table4[[#This Row],[Customer ID]], Hospitalisation!A:A, Hospitalisation!G:G)</f>
        <v>Tier - 1</v>
      </c>
      <c r="T1789" t="str">
        <f>_xlfn.XLOOKUP(Table4[[#This Row],[Customer ID]], Hospitalisation!A:A, Hospitalisation!H:H)</f>
        <v>R1021</v>
      </c>
      <c r="U1789" t="str" cm="1">
        <f t="array" ref="U1789">_xlfn.IFS(Table4[[#This Row],[Age]]&lt;=29,"Youth",Table4[[#This Row],[Age]]&lt;=49,"Adults",Table4[[#This Row],[Age]]&gt;=50,"Senior")</f>
        <v>Youth</v>
      </c>
    </row>
    <row r="1790" spans="1:21">
      <c r="A1790" t="s">
        <v>4623</v>
      </c>
      <c r="B1790" t="str">
        <f>_xlfn.XLOOKUP(Table4[[#This Row],[Customer ID]],Table1[[#This Row],[Customer ID]],Table1[[#This Row],[TITLE]],0)</f>
        <v>Mr</v>
      </c>
      <c r="C1790" t="str" cm="1">
        <f t="array" ref="C1790">_xlfn.XLOOKUP(Table4[[#This Row],[Customer ID]],Table1[[#All],[Customer ID]],Table1[[#All],[FIRST NAME]],0)</f>
        <v>Scott</v>
      </c>
      <c r="D1790" t="str" cm="1">
        <f t="array" ref="D1790">_xlfn.XLOOKUP(Table4[[#This Row],[Customer ID]],Table1[[#All],[Customer ID]],Table1[[#All],[LAST NAME]],0)</f>
        <v>Cichon</v>
      </c>
      <c r="E1790" s="5" cm="1">
        <f t="array" ref="E1790">_xlfn.XLOOKUP(Table4[[#This Row],[Customer ID]],Table3[[#All],[Customer ID]],Table3[[#All],[Date of Birth]],0)</f>
        <v>30970</v>
      </c>
      <c r="F1790" cm="1">
        <f t="array" ref="F1790">_xlfn.XLOOKUP(Table4[[#This Row],[Customer ID]],Table3[[#All],[Customer ID]],Table3[[#All],[Age]],0)</f>
        <v>38</v>
      </c>
      <c r="G1790" cm="1">
        <f t="array" ref="G1790">_xlfn.XLOOKUP(Table4[[#This Row],[Customer ID]],Table3[[#All],[Customer ID]],Table3[[#All],[Children]],0)</f>
        <v>3</v>
      </c>
      <c r="H1790" cm="1">
        <f t="array" ref="H1790">_xlfn.XLOOKUP(Table4[[#This Row],[Customer ID]],Table2[[#All],[Customer ID]],Table2[[#All],[BMI]],0)</f>
        <v>17.91</v>
      </c>
      <c r="I1790" cm="1">
        <f t="array" ref="I1790">_xlfn.XLOOKUP(Table4[[#This Row],[Customer ID]],Table2[[#All],[Customer ID]],Table2[[#All],[HBA1C]],0)</f>
        <v>5.65</v>
      </c>
      <c r="J1790" t="str">
        <f>_xlfn.XLOOKUP(Table4[[#This Row],[Customer ID]], 'Medical Examination'!A:A, 'Medical Examination'!D:D)</f>
        <v>No</v>
      </c>
      <c r="K1790" t="str">
        <f>_xlfn.XLOOKUP(Table4[[#This Row],[Customer ID]], 'Medical Examination'!A:A, 'Medical Examination'!E:E)</f>
        <v>No</v>
      </c>
      <c r="L1790" t="str">
        <f>_xlfn.XLOOKUP(Table4[[#This Row],[Customer ID]], 'Medical Examination'!A:A, 'Medical Examination'!F:F)</f>
        <v>No</v>
      </c>
      <c r="M1790">
        <f>_xlfn.XLOOKUP(Table4[[#This Row],[Customer ID]], 'Medical Examination'!A:A, 'Medical Examination'!G:G)</f>
        <v>1</v>
      </c>
      <c r="N1790" t="str">
        <f>_xlfn.XLOOKUP(Table4[[#This Row],[Customer ID]], 'Medical Examination'!A:A, 'Medical Examination'!H:H)</f>
        <v>No</v>
      </c>
      <c r="O1790" t="str">
        <f>_xlfn.XLOOKUP(Table4[[#This Row],[Customer ID]], 'Medical Examination'!A:A, 'Medical Examination'!I:I)</f>
        <v>Normal</v>
      </c>
      <c r="P1790" t="str">
        <f>_xlfn.XLOOKUP(Table4[[#This Row],[Customer ID]], 'Medical Examination'!A:A, 'Medical Examination'!J:J)</f>
        <v>Underweight</v>
      </c>
      <c r="Q1790" s="1">
        <f>_xlfn.XLOOKUP(Table4[[#This Row],[Customer ID]], Hospitalisation!A:A, Hospitalisation!E:E)</f>
        <v>4839.18</v>
      </c>
      <c r="R1790" t="str">
        <f>_xlfn.XLOOKUP(Table4[[#This Row],[Customer ID]], Hospitalisation!A:A, Hospitalisation!F:F)</f>
        <v>Tier - 2</v>
      </c>
      <c r="S1790" t="str">
        <f>_xlfn.XLOOKUP(Table4[[#This Row],[Customer ID]], Hospitalisation!A:A, Hospitalisation!G:G)</f>
        <v>Tier - 1</v>
      </c>
      <c r="T1790" t="str">
        <f>_xlfn.XLOOKUP(Table4[[#This Row],[Customer ID]], Hospitalisation!A:A, Hospitalisation!H:H)</f>
        <v>R1012</v>
      </c>
      <c r="U1790" t="str" cm="1">
        <f t="array" ref="U1790">_xlfn.IFS(Table4[[#This Row],[Age]]&lt;=29,"Youth",Table4[[#This Row],[Age]]&lt;=49,"Adults",Table4[[#This Row],[Age]]&gt;=50,"Senior")</f>
        <v>Adults</v>
      </c>
    </row>
    <row r="1791" spans="1:21">
      <c r="A1791" t="s">
        <v>4625</v>
      </c>
      <c r="B1791" t="str">
        <f>_xlfn.XLOOKUP(Table4[[#This Row],[Customer ID]],Table1[[#This Row],[Customer ID]],Table1[[#This Row],[TITLE]],0)</f>
        <v>Mr</v>
      </c>
      <c r="C1791" t="str" cm="1">
        <f t="array" ref="C1791">_xlfn.XLOOKUP(Table4[[#This Row],[Customer ID]],Table1[[#All],[Customer ID]],Table1[[#All],[FIRST NAME]],0)</f>
        <v>Janez</v>
      </c>
      <c r="D1791" t="str" cm="1">
        <f t="array" ref="D1791">_xlfn.XLOOKUP(Table4[[#This Row],[Customer ID]],Table1[[#All],[Customer ID]],Table1[[#All],[LAST NAME]],0)</f>
        <v>Maroevic</v>
      </c>
      <c r="E1791" s="5" cm="1">
        <f t="array" ref="E1791">_xlfn.XLOOKUP(Table4[[#This Row],[Customer ID]],Table3[[#All],[Customer ID]],Table3[[#All],[Date of Birth]],0)</f>
        <v>33857</v>
      </c>
      <c r="F1791" cm="1">
        <f t="array" ref="F1791">_xlfn.XLOOKUP(Table4[[#This Row],[Customer ID]],Table3[[#All],[Customer ID]],Table3[[#All],[Age]],0)</f>
        <v>30</v>
      </c>
      <c r="G1791" cm="1">
        <f t="array" ref="G1791">_xlfn.XLOOKUP(Table4[[#This Row],[Customer ID]],Table3[[#All],[Customer ID]],Table3[[#All],[Children]],0)</f>
        <v>3</v>
      </c>
      <c r="H1791" cm="1">
        <f t="array" ref="H1791">_xlfn.XLOOKUP(Table4[[#This Row],[Customer ID]],Table2[[#All],[Customer ID]],Table2[[#All],[BMI]],0)</f>
        <v>31.57</v>
      </c>
      <c r="I1791" cm="1">
        <f t="array" ref="I1791">_xlfn.XLOOKUP(Table4[[#This Row],[Customer ID]],Table2[[#All],[Customer ID]],Table2[[#All],[HBA1C]],0)</f>
        <v>6.15</v>
      </c>
      <c r="J1791" t="str">
        <f>_xlfn.XLOOKUP(Table4[[#This Row],[Customer ID]], 'Medical Examination'!A:A, 'Medical Examination'!D:D)</f>
        <v>No</v>
      </c>
      <c r="K1791" t="str">
        <f>_xlfn.XLOOKUP(Table4[[#This Row],[Customer ID]], 'Medical Examination'!A:A, 'Medical Examination'!E:E)</f>
        <v>No</v>
      </c>
      <c r="L1791" t="str">
        <f>_xlfn.XLOOKUP(Table4[[#This Row],[Customer ID]], 'Medical Examination'!A:A, 'Medical Examination'!F:F)</f>
        <v>No</v>
      </c>
      <c r="M1791">
        <f>_xlfn.XLOOKUP(Table4[[#This Row],[Customer ID]], 'Medical Examination'!A:A, 'Medical Examination'!G:G)</f>
        <v>1</v>
      </c>
      <c r="N1791" t="str">
        <f>_xlfn.XLOOKUP(Table4[[#This Row],[Customer ID]], 'Medical Examination'!A:A, 'Medical Examination'!H:H)</f>
        <v>No</v>
      </c>
      <c r="O1791" t="str">
        <f>_xlfn.XLOOKUP(Table4[[#This Row],[Customer ID]], 'Medical Examination'!A:A, 'Medical Examination'!I:I)</f>
        <v>Prediabetes</v>
      </c>
      <c r="P1791" t="str">
        <f>_xlfn.XLOOKUP(Table4[[#This Row],[Customer ID]], 'Medical Examination'!A:A, 'Medical Examination'!J:J)</f>
        <v>Obesity</v>
      </c>
      <c r="Q1791" s="1">
        <f>_xlfn.XLOOKUP(Table4[[#This Row],[Customer ID]], Hospitalisation!A:A, Hospitalisation!E:E)</f>
        <v>4837.58</v>
      </c>
      <c r="R1791" t="str">
        <f>_xlfn.XLOOKUP(Table4[[#This Row],[Customer ID]], Hospitalisation!A:A, Hospitalisation!F:F)</f>
        <v>Tier - 3</v>
      </c>
      <c r="S1791" t="str">
        <f>_xlfn.XLOOKUP(Table4[[#This Row],[Customer ID]], Hospitalisation!A:A, Hospitalisation!G:G)</f>
        <v>Tier - 2</v>
      </c>
      <c r="T1791" t="str">
        <f>_xlfn.XLOOKUP(Table4[[#This Row],[Customer ID]], Hospitalisation!A:A, Hospitalisation!H:H)</f>
        <v>R1013</v>
      </c>
      <c r="U1791" t="str" cm="1">
        <f t="array" ref="U1791">_xlfn.IFS(Table4[[#This Row],[Age]]&lt;=29,"Youth",Table4[[#This Row],[Age]]&lt;=49,"Adults",Table4[[#This Row],[Age]]&gt;=50,"Senior")</f>
        <v>Adults</v>
      </c>
    </row>
    <row r="1792" spans="1:21">
      <c r="A1792" t="s">
        <v>4628</v>
      </c>
      <c r="B1792" t="str">
        <f>_xlfn.XLOOKUP(Table4[[#This Row],[Customer ID]],Table1[[#This Row],[Customer ID]],Table1[[#This Row],[TITLE]],0)</f>
        <v>Mr</v>
      </c>
      <c r="C1792" t="str" cm="1">
        <f t="array" ref="C1792">_xlfn.XLOOKUP(Table4[[#This Row],[Customer ID]],Table1[[#All],[Customer ID]],Table1[[#All],[FIRST NAME]],0)</f>
        <v>John I</v>
      </c>
      <c r="D1792" t="str" cm="1">
        <f t="array" ref="D1792">_xlfn.XLOOKUP(Table4[[#This Row],[Customer ID]],Table1[[#All],[Customer ID]],Table1[[#All],[LAST NAME]],0)</f>
        <v>Martin</v>
      </c>
      <c r="E1792" s="5" cm="1">
        <f t="array" ref="E1792">_xlfn.XLOOKUP(Table4[[#This Row],[Customer ID]],Table3[[#All],[Customer ID]],Table3[[#All],[Date of Birth]],0)</f>
        <v>36871</v>
      </c>
      <c r="F1792" cm="1">
        <f t="array" ref="F1792">_xlfn.XLOOKUP(Table4[[#This Row],[Customer ID]],Table3[[#All],[Customer ID]],Table3[[#All],[Age]],0)</f>
        <v>22</v>
      </c>
      <c r="G1792" cm="1">
        <f t="array" ref="G1792">_xlfn.XLOOKUP(Table4[[#This Row],[Customer ID]],Table3[[#All],[Customer ID]],Table3[[#All],[Children]],0)</f>
        <v>0</v>
      </c>
      <c r="H1792" cm="1">
        <f t="array" ref="H1792">_xlfn.XLOOKUP(Table4[[#This Row],[Customer ID]],Table2[[#All],[Customer ID]],Table2[[#All],[BMI]],0)</f>
        <v>33.18</v>
      </c>
      <c r="I1792" cm="1">
        <f t="array" ref="I1792">_xlfn.XLOOKUP(Table4[[#This Row],[Customer ID]],Table2[[#All],[Customer ID]],Table2[[#All],[HBA1C]],0)</f>
        <v>5.22</v>
      </c>
      <c r="J1792" t="str">
        <f>_xlfn.XLOOKUP(Table4[[#This Row],[Customer ID]], 'Medical Examination'!A:A, 'Medical Examination'!D:D)</f>
        <v>No</v>
      </c>
      <c r="K1792" t="str">
        <f>_xlfn.XLOOKUP(Table4[[#This Row],[Customer ID]], 'Medical Examination'!A:A, 'Medical Examination'!E:E)</f>
        <v>Yes</v>
      </c>
      <c r="L1792" t="str">
        <f>_xlfn.XLOOKUP(Table4[[#This Row],[Customer ID]], 'Medical Examination'!A:A, 'Medical Examination'!F:F)</f>
        <v>No</v>
      </c>
      <c r="M1792">
        <f>_xlfn.XLOOKUP(Table4[[#This Row],[Customer ID]], 'Medical Examination'!A:A, 'Medical Examination'!G:G)</f>
        <v>1</v>
      </c>
      <c r="N1792" t="str">
        <f>_xlfn.XLOOKUP(Table4[[#This Row],[Customer ID]], 'Medical Examination'!A:A, 'Medical Examination'!H:H)</f>
        <v>No</v>
      </c>
      <c r="O1792" t="str">
        <f>_xlfn.XLOOKUP(Table4[[#This Row],[Customer ID]], 'Medical Examination'!A:A, 'Medical Examination'!I:I)</f>
        <v>Normal</v>
      </c>
      <c r="P1792" t="str">
        <f>_xlfn.XLOOKUP(Table4[[#This Row],[Customer ID]], 'Medical Examination'!A:A, 'Medical Examination'!J:J)</f>
        <v>Obesity</v>
      </c>
      <c r="Q1792" s="1">
        <f>_xlfn.XLOOKUP(Table4[[#This Row],[Customer ID]], Hospitalisation!A:A, Hospitalisation!E:E)</f>
        <v>4835.43</v>
      </c>
      <c r="R1792" t="str">
        <f>_xlfn.XLOOKUP(Table4[[#This Row],[Customer ID]], Hospitalisation!A:A, Hospitalisation!F:F)</f>
        <v>Tier - 2</v>
      </c>
      <c r="S1792" t="str">
        <f>_xlfn.XLOOKUP(Table4[[#This Row],[Customer ID]], Hospitalisation!A:A, Hospitalisation!G:G)</f>
        <v>Tier - 2</v>
      </c>
      <c r="T1792" t="str">
        <f>_xlfn.XLOOKUP(Table4[[#This Row],[Customer ID]], Hospitalisation!A:A, Hospitalisation!H:H)</f>
        <v>R1021</v>
      </c>
      <c r="U1792" t="str" cm="1">
        <f t="array" ref="U1792">_xlfn.IFS(Table4[[#This Row],[Age]]&lt;=29,"Youth",Table4[[#This Row],[Age]]&lt;=49,"Adults",Table4[[#This Row],[Age]]&gt;=50,"Senior")</f>
        <v>Youth</v>
      </c>
    </row>
    <row r="1793" spans="1:21">
      <c r="A1793" t="s">
        <v>4630</v>
      </c>
      <c r="B1793" t="str">
        <f>_xlfn.XLOOKUP(Table4[[#This Row],[Customer ID]],Table1[[#This Row],[Customer ID]],Table1[[#This Row],[TITLE]],0)</f>
        <v>Ms</v>
      </c>
      <c r="C1793" t="str" cm="1">
        <f t="array" ref="C1793">_xlfn.XLOOKUP(Table4[[#This Row],[Customer ID]],Table1[[#All],[Customer ID]],Table1[[#All],[FIRST NAME]],0)</f>
        <v>Heather</v>
      </c>
      <c r="D1793" t="str" cm="1">
        <f t="array" ref="D1793">_xlfn.XLOOKUP(Table4[[#This Row],[Customer ID]],Table1[[#All],[Customer ID]],Table1[[#All],[LAST NAME]],0)</f>
        <v>Schulz</v>
      </c>
      <c r="E1793" s="5" cm="1">
        <f t="array" ref="E1793">_xlfn.XLOOKUP(Table4[[#This Row],[Customer ID]],Table3[[#All],[Customer ID]],Table3[[#All],[Date of Birth]],0)</f>
        <v>37434</v>
      </c>
      <c r="F1793" cm="1">
        <f t="array" ref="F1793">_xlfn.XLOOKUP(Table4[[#This Row],[Customer ID]],Table3[[#All],[Customer ID]],Table3[[#All],[Age]],0)</f>
        <v>20</v>
      </c>
      <c r="G1793" cm="1">
        <f t="array" ref="G1793">_xlfn.XLOOKUP(Table4[[#This Row],[Customer ID]],Table3[[#All],[Customer ID]],Table3[[#All],[Children]],0)</f>
        <v>5</v>
      </c>
      <c r="H1793" cm="1">
        <f t="array" ref="H1793">_xlfn.XLOOKUP(Table4[[#This Row],[Customer ID]],Table2[[#All],[Customer ID]],Table2[[#All],[BMI]],0)</f>
        <v>37</v>
      </c>
      <c r="I1793" cm="1">
        <f t="array" ref="I1793">_xlfn.XLOOKUP(Table4[[#This Row],[Customer ID]],Table2[[#All],[Customer ID]],Table2[[#All],[HBA1C]],0)</f>
        <v>11.66</v>
      </c>
      <c r="J1793" t="str">
        <f>_xlfn.XLOOKUP(Table4[[#This Row],[Customer ID]], 'Medical Examination'!A:A, 'Medical Examination'!D:D)</f>
        <v>No</v>
      </c>
      <c r="K1793" t="str">
        <f>_xlfn.XLOOKUP(Table4[[#This Row],[Customer ID]], 'Medical Examination'!A:A, 'Medical Examination'!E:E)</f>
        <v>No</v>
      </c>
      <c r="L1793" t="str">
        <f>_xlfn.XLOOKUP(Table4[[#This Row],[Customer ID]], 'Medical Examination'!A:A, 'Medical Examination'!F:F)</f>
        <v>No</v>
      </c>
      <c r="M1793">
        <f>_xlfn.XLOOKUP(Table4[[#This Row],[Customer ID]], 'Medical Examination'!A:A, 'Medical Examination'!G:G)</f>
        <v>0</v>
      </c>
      <c r="N1793" t="str">
        <f>_xlfn.XLOOKUP(Table4[[#This Row],[Customer ID]], 'Medical Examination'!A:A, 'Medical Examination'!H:H)</f>
        <v>No</v>
      </c>
      <c r="O1793" t="str">
        <f>_xlfn.XLOOKUP(Table4[[#This Row],[Customer ID]], 'Medical Examination'!A:A, 'Medical Examination'!I:I)</f>
        <v>Diabetes</v>
      </c>
      <c r="P1793" t="str">
        <f>_xlfn.XLOOKUP(Table4[[#This Row],[Customer ID]], 'Medical Examination'!A:A, 'Medical Examination'!J:J)</f>
        <v>Obesity</v>
      </c>
      <c r="Q1793" s="1">
        <f>_xlfn.XLOOKUP(Table4[[#This Row],[Customer ID]], Hospitalisation!A:A, Hospitalisation!E:E)</f>
        <v>4830.63</v>
      </c>
      <c r="R1793" t="str">
        <f>_xlfn.XLOOKUP(Table4[[#This Row],[Customer ID]], Hospitalisation!A:A, Hospitalisation!F:F)</f>
        <v>Tier - 2</v>
      </c>
      <c r="S1793" t="str">
        <f>_xlfn.XLOOKUP(Table4[[#This Row],[Customer ID]], Hospitalisation!A:A, Hospitalisation!G:G)</f>
        <v>Tier - 1</v>
      </c>
      <c r="T1793" t="str">
        <f>_xlfn.XLOOKUP(Table4[[#This Row],[Customer ID]], Hospitalisation!A:A, Hospitalisation!H:H)</f>
        <v>R1011</v>
      </c>
      <c r="U1793" t="str" cm="1">
        <f t="array" ref="U1793">_xlfn.IFS(Table4[[#This Row],[Age]]&lt;=29,"Youth",Table4[[#This Row],[Age]]&lt;=49,"Adults",Table4[[#This Row],[Age]]&gt;=50,"Senior")</f>
        <v>Youth</v>
      </c>
    </row>
    <row r="1794" spans="1:21">
      <c r="A1794" t="s">
        <v>4632</v>
      </c>
      <c r="B1794" t="str">
        <f>_xlfn.XLOOKUP(Table4[[#This Row],[Customer ID]],Table1[[#This Row],[Customer ID]],Table1[[#This Row],[TITLE]],0)</f>
        <v>Mr</v>
      </c>
      <c r="C1794" t="str" cm="1">
        <f t="array" ref="C1794">_xlfn.XLOOKUP(Table4[[#This Row],[Customer ID]],Table1[[#All],[Customer ID]],Table1[[#All],[FIRST NAME]],0)</f>
        <v>Michael</v>
      </c>
      <c r="D1794" t="str" cm="1">
        <f t="array" ref="D1794">_xlfn.XLOOKUP(Table4[[#This Row],[Customer ID]],Table1[[#All],[Customer ID]],Table1[[#All],[LAST NAME]],0)</f>
        <v>Capriolo</v>
      </c>
      <c r="E1794" s="5" cm="1">
        <f t="array" ref="E1794">_xlfn.XLOOKUP(Table4[[#This Row],[Customer ID]],Table3[[#All],[Customer ID]],Table3[[#All],[Date of Birth]],0)</f>
        <v>35034</v>
      </c>
      <c r="F1794" cm="1">
        <f t="array" ref="F1794">_xlfn.XLOOKUP(Table4[[#This Row],[Customer ID]],Table3[[#All],[Customer ID]],Table3[[#All],[Age]],0)</f>
        <v>27</v>
      </c>
      <c r="G1794" cm="1">
        <f t="array" ref="G1794">_xlfn.XLOOKUP(Table4[[#This Row],[Customer ID]],Table3[[#All],[Customer ID]],Table3[[#All],[Children]],0)</f>
        <v>3</v>
      </c>
      <c r="H1794" cm="1">
        <f t="array" ref="H1794">_xlfn.XLOOKUP(Table4[[#This Row],[Customer ID]],Table2[[#All],[Customer ID]],Table2[[#All],[BMI]],0)</f>
        <v>18.905000000000001</v>
      </c>
      <c r="I1794" cm="1">
        <f t="array" ref="I1794">_xlfn.XLOOKUP(Table4[[#This Row],[Customer ID]],Table2[[#All],[Customer ID]],Table2[[#All],[HBA1C]],0)</f>
        <v>4.91</v>
      </c>
      <c r="J1794" t="str">
        <f>_xlfn.XLOOKUP(Table4[[#This Row],[Customer ID]], 'Medical Examination'!A:A, 'Medical Examination'!D:D)</f>
        <v>Yes</v>
      </c>
      <c r="K1794" t="str">
        <f>_xlfn.XLOOKUP(Table4[[#This Row],[Customer ID]], 'Medical Examination'!A:A, 'Medical Examination'!E:E)</f>
        <v>No</v>
      </c>
      <c r="L1794" t="str">
        <f>_xlfn.XLOOKUP(Table4[[#This Row],[Customer ID]], 'Medical Examination'!A:A, 'Medical Examination'!F:F)</f>
        <v>No</v>
      </c>
      <c r="M1794">
        <f>_xlfn.XLOOKUP(Table4[[#This Row],[Customer ID]], 'Medical Examination'!A:A, 'Medical Examination'!G:G)</f>
        <v>1</v>
      </c>
      <c r="N1794" t="str">
        <f>_xlfn.XLOOKUP(Table4[[#This Row],[Customer ID]], 'Medical Examination'!A:A, 'Medical Examination'!H:H)</f>
        <v>No</v>
      </c>
      <c r="O1794" t="str">
        <f>_xlfn.XLOOKUP(Table4[[#This Row],[Customer ID]], 'Medical Examination'!A:A, 'Medical Examination'!I:I)</f>
        <v>Normal</v>
      </c>
      <c r="P1794" t="str">
        <f>_xlfn.XLOOKUP(Table4[[#This Row],[Customer ID]], 'Medical Examination'!A:A, 'Medical Examination'!J:J)</f>
        <v>Normal Weight</v>
      </c>
      <c r="Q1794" s="1">
        <f>_xlfn.XLOOKUP(Table4[[#This Row],[Customer ID]], Hospitalisation!A:A, Hospitalisation!E:E)</f>
        <v>4827.8999999999996</v>
      </c>
      <c r="R1794" t="str">
        <f>_xlfn.XLOOKUP(Table4[[#This Row],[Customer ID]], Hospitalisation!A:A, Hospitalisation!F:F)</f>
        <v>Tier - 1</v>
      </c>
      <c r="S1794" t="str">
        <f>_xlfn.XLOOKUP(Table4[[#This Row],[Customer ID]], Hospitalisation!A:A, Hospitalisation!G:G)</f>
        <v>Tier - 2</v>
      </c>
      <c r="T1794" t="str">
        <f>_xlfn.XLOOKUP(Table4[[#This Row],[Customer ID]], Hospitalisation!A:A, Hospitalisation!H:H)</f>
        <v>R1013</v>
      </c>
      <c r="U1794" t="str" cm="1">
        <f t="array" ref="U1794">_xlfn.IFS(Table4[[#This Row],[Age]]&lt;=29,"Youth",Table4[[#This Row],[Age]]&lt;=49,"Adults",Table4[[#This Row],[Age]]&gt;=50,"Senior")</f>
        <v>Youth</v>
      </c>
    </row>
    <row r="1795" spans="1:21">
      <c r="A1795" t="s">
        <v>4634</v>
      </c>
      <c r="B1795" t="str">
        <f>_xlfn.XLOOKUP(Table4[[#This Row],[Customer ID]],Table1[[#This Row],[Customer ID]],Table1[[#This Row],[TITLE]],0)</f>
        <v>Ms</v>
      </c>
      <c r="C1795" t="str" cm="1">
        <f t="array" ref="C1795">_xlfn.XLOOKUP(Table4[[#This Row],[Customer ID]],Table1[[#All],[Customer ID]],Table1[[#All],[FIRST NAME]],0)</f>
        <v>Kathleen</v>
      </c>
      <c r="D1795" t="str" cm="1">
        <f t="array" ref="D1795">_xlfn.XLOOKUP(Table4[[#This Row],[Customer ID]],Table1[[#All],[Customer ID]],Table1[[#All],[LAST NAME]],0)</f>
        <v>Borleis</v>
      </c>
      <c r="E1795" s="5" cm="1">
        <f t="array" ref="E1795">_xlfn.XLOOKUP(Table4[[#This Row],[Customer ID]],Table3[[#All],[Customer ID]],Table3[[#All],[Date of Birth]],0)</f>
        <v>29770</v>
      </c>
      <c r="F1795" cm="1">
        <f t="array" ref="F1795">_xlfn.XLOOKUP(Table4[[#This Row],[Customer ID]],Table3[[#All],[Customer ID]],Table3[[#All],[Age]],0)</f>
        <v>41</v>
      </c>
      <c r="G1795" cm="1">
        <f t="array" ref="G1795">_xlfn.XLOOKUP(Table4[[#This Row],[Customer ID]],Table3[[#All],[Customer ID]],Table3[[#All],[Children]],0)</f>
        <v>1</v>
      </c>
      <c r="H1795" cm="1">
        <f t="array" ref="H1795">_xlfn.XLOOKUP(Table4[[#This Row],[Customer ID]],Table2[[#All],[Customer ID]],Table2[[#All],[BMI]],0)</f>
        <v>20.03</v>
      </c>
      <c r="I1795" cm="1">
        <f t="array" ref="I1795">_xlfn.XLOOKUP(Table4[[#This Row],[Customer ID]],Table2[[#All],[Customer ID]],Table2[[#All],[HBA1C]],0)</f>
        <v>9.25</v>
      </c>
      <c r="J1795" t="str">
        <f>_xlfn.XLOOKUP(Table4[[#This Row],[Customer ID]], 'Medical Examination'!A:A, 'Medical Examination'!D:D)</f>
        <v>Yes</v>
      </c>
      <c r="K1795" t="str">
        <f>_xlfn.XLOOKUP(Table4[[#This Row],[Customer ID]], 'Medical Examination'!A:A, 'Medical Examination'!E:E)</f>
        <v>No</v>
      </c>
      <c r="L1795" t="str">
        <f>_xlfn.XLOOKUP(Table4[[#This Row],[Customer ID]], 'Medical Examination'!A:A, 'Medical Examination'!F:F)</f>
        <v>No</v>
      </c>
      <c r="M1795">
        <f>_xlfn.XLOOKUP(Table4[[#This Row],[Customer ID]], 'Medical Examination'!A:A, 'Medical Examination'!G:G)</f>
        <v>0</v>
      </c>
      <c r="N1795" t="str">
        <f>_xlfn.XLOOKUP(Table4[[#This Row],[Customer ID]], 'Medical Examination'!A:A, 'Medical Examination'!H:H)</f>
        <v>No</v>
      </c>
      <c r="O1795" t="str">
        <f>_xlfn.XLOOKUP(Table4[[#This Row],[Customer ID]], 'Medical Examination'!A:A, 'Medical Examination'!I:I)</f>
        <v>Diabetes</v>
      </c>
      <c r="P1795" t="str">
        <f>_xlfn.XLOOKUP(Table4[[#This Row],[Customer ID]], 'Medical Examination'!A:A, 'Medical Examination'!J:J)</f>
        <v>Normal Weight</v>
      </c>
      <c r="Q1795" s="1">
        <f>_xlfn.XLOOKUP(Table4[[#This Row],[Customer ID]], Hospitalisation!A:A, Hospitalisation!E:E)</f>
        <v>4827.1000000000004</v>
      </c>
      <c r="R1795" t="str">
        <f>_xlfn.XLOOKUP(Table4[[#This Row],[Customer ID]], Hospitalisation!A:A, Hospitalisation!F:F)</f>
        <v>Tier - 2</v>
      </c>
      <c r="S1795" t="str">
        <f>_xlfn.XLOOKUP(Table4[[#This Row],[Customer ID]], Hospitalisation!A:A, Hospitalisation!G:G)</f>
        <v>Tier - 1</v>
      </c>
      <c r="T1795" t="str">
        <f>_xlfn.XLOOKUP(Table4[[#This Row],[Customer ID]], Hospitalisation!A:A, Hospitalisation!H:H)</f>
        <v>R1013</v>
      </c>
      <c r="U1795" t="str" cm="1">
        <f t="array" ref="U1795">_xlfn.IFS(Table4[[#This Row],[Age]]&lt;=29,"Youth",Table4[[#This Row],[Age]]&lt;=49,"Adults",Table4[[#This Row],[Age]]&gt;=50,"Senior")</f>
        <v>Adults</v>
      </c>
    </row>
    <row r="1796" spans="1:21">
      <c r="A1796" t="s">
        <v>4636</v>
      </c>
      <c r="B1796" t="str">
        <f>_xlfn.XLOOKUP(Table4[[#This Row],[Customer ID]],Table1[[#This Row],[Customer ID]],Table1[[#This Row],[TITLE]],0)</f>
        <v>Mr</v>
      </c>
      <c r="C1796" t="str" cm="1">
        <f t="array" ref="C1796">_xlfn.XLOOKUP(Table4[[#This Row],[Customer ID]],Table1[[#All],[Customer ID]],Table1[[#All],[FIRST NAME]],0)</f>
        <v>Ryan M</v>
      </c>
      <c r="D1796" t="str" cm="1">
        <f t="array" ref="D1796">_xlfn.XLOOKUP(Table4[[#This Row],[Customer ID]],Table1[[#All],[Customer ID]],Table1[[#All],[LAST NAME]],0)</f>
        <v>Kramer</v>
      </c>
      <c r="E1796" s="5" cm="1">
        <f t="array" ref="E1796">_xlfn.XLOOKUP(Table4[[#This Row],[Customer ID]],Table3[[#All],[Customer ID]],Table3[[#All],[Date of Birth]],0)</f>
        <v>28766</v>
      </c>
      <c r="F1796" cm="1">
        <f t="array" ref="F1796">_xlfn.XLOOKUP(Table4[[#This Row],[Customer ID]],Table3[[#All],[Customer ID]],Table3[[#All],[Age]],0)</f>
        <v>44</v>
      </c>
      <c r="G1796" cm="1">
        <f t="array" ref="G1796">_xlfn.XLOOKUP(Table4[[#This Row],[Customer ID]],Table3[[#All],[Customer ID]],Table3[[#All],[Children]],0)</f>
        <v>2</v>
      </c>
      <c r="H1796" cm="1">
        <f t="array" ref="H1796">_xlfn.XLOOKUP(Table4[[#This Row],[Customer ID]],Table2[[#All],[Customer ID]],Table2[[#All],[BMI]],0)</f>
        <v>16.7</v>
      </c>
      <c r="I1796" cm="1">
        <f t="array" ref="I1796">_xlfn.XLOOKUP(Table4[[#This Row],[Customer ID]],Table2[[#All],[Customer ID]],Table2[[#All],[HBA1C]],0)</f>
        <v>11.48</v>
      </c>
      <c r="J1796" t="str">
        <f>_xlfn.XLOOKUP(Table4[[#This Row],[Customer ID]], 'Medical Examination'!A:A, 'Medical Examination'!D:D)</f>
        <v>No</v>
      </c>
      <c r="K1796" t="str">
        <f>_xlfn.XLOOKUP(Table4[[#This Row],[Customer ID]], 'Medical Examination'!A:A, 'Medical Examination'!E:E)</f>
        <v>No</v>
      </c>
      <c r="L1796" t="str">
        <f>_xlfn.XLOOKUP(Table4[[#This Row],[Customer ID]], 'Medical Examination'!A:A, 'Medical Examination'!F:F)</f>
        <v>No</v>
      </c>
      <c r="M1796">
        <f>_xlfn.XLOOKUP(Table4[[#This Row],[Customer ID]], 'Medical Examination'!A:A, 'Medical Examination'!G:G)</f>
        <v>0</v>
      </c>
      <c r="N1796" t="str">
        <f>_xlfn.XLOOKUP(Table4[[#This Row],[Customer ID]], 'Medical Examination'!A:A, 'Medical Examination'!H:H)</f>
        <v>No</v>
      </c>
      <c r="O1796" t="str">
        <f>_xlfn.XLOOKUP(Table4[[#This Row],[Customer ID]], 'Medical Examination'!A:A, 'Medical Examination'!I:I)</f>
        <v>Diabetes</v>
      </c>
      <c r="P1796" t="str">
        <f>_xlfn.XLOOKUP(Table4[[#This Row],[Customer ID]], 'Medical Examination'!A:A, 'Medical Examination'!J:J)</f>
        <v>Underweight</v>
      </c>
      <c r="Q1796" s="1">
        <f>_xlfn.XLOOKUP(Table4[[#This Row],[Customer ID]], Hospitalisation!A:A, Hospitalisation!E:E)</f>
        <v>4812.34</v>
      </c>
      <c r="R1796" t="str">
        <f>_xlfn.XLOOKUP(Table4[[#This Row],[Customer ID]], Hospitalisation!A:A, Hospitalisation!F:F)</f>
        <v>Tier - 2</v>
      </c>
      <c r="S1796" t="str">
        <f>_xlfn.XLOOKUP(Table4[[#This Row],[Customer ID]], Hospitalisation!A:A, Hospitalisation!G:G)</f>
        <v>Tier - 3</v>
      </c>
      <c r="T1796" t="str">
        <f>_xlfn.XLOOKUP(Table4[[#This Row],[Customer ID]], Hospitalisation!A:A, Hospitalisation!H:H)</f>
        <v>R1013</v>
      </c>
      <c r="U1796" t="str" cm="1">
        <f t="array" ref="U1796">_xlfn.IFS(Table4[[#This Row],[Age]]&lt;=29,"Youth",Table4[[#This Row],[Age]]&lt;=49,"Adults",Table4[[#This Row],[Age]]&gt;=50,"Senior")</f>
        <v>Adults</v>
      </c>
    </row>
    <row r="1797" spans="1:21">
      <c r="A1797" t="s">
        <v>4637</v>
      </c>
      <c r="B1797" t="str">
        <f>_xlfn.XLOOKUP(Table4[[#This Row],[Customer ID]],Table1[[#This Row],[Customer ID]],Table1[[#This Row],[TITLE]],0)</f>
        <v>Ms</v>
      </c>
      <c r="C1797" t="str" cm="1">
        <f t="array" ref="C1797">_xlfn.XLOOKUP(Table4[[#This Row],[Customer ID]],Table1[[#All],[Customer ID]],Table1[[#All],[FIRST NAME]],0)</f>
        <v>Sara</v>
      </c>
      <c r="D1797" t="str" cm="1">
        <f t="array" ref="D1797">_xlfn.XLOOKUP(Table4[[#This Row],[Customer ID]],Table1[[#All],[Customer ID]],Table1[[#All],[LAST NAME]],0)</f>
        <v>Conrad</v>
      </c>
      <c r="E1797" s="5" cm="1">
        <f t="array" ref="E1797">_xlfn.XLOOKUP(Table4[[#This Row],[Customer ID]],Table3[[#All],[Customer ID]],Table3[[#All],[Date of Birth]],0)</f>
        <v>32858</v>
      </c>
      <c r="F1797" cm="1">
        <f t="array" ref="F1797">_xlfn.XLOOKUP(Table4[[#This Row],[Customer ID]],Table3[[#All],[Customer ID]],Table3[[#All],[Age]],0)</f>
        <v>33</v>
      </c>
      <c r="G1797" cm="1">
        <f t="array" ref="G1797">_xlfn.XLOOKUP(Table4[[#This Row],[Customer ID]],Table3[[#All],[Customer ID]],Table3[[#All],[Children]],0)</f>
        <v>1</v>
      </c>
      <c r="H1797" cm="1">
        <f t="array" ref="H1797">_xlfn.XLOOKUP(Table4[[#This Row],[Customer ID]],Table2[[#All],[Customer ID]],Table2[[#All],[BMI]],0)</f>
        <v>39.82</v>
      </c>
      <c r="I1797" cm="1">
        <f t="array" ref="I1797">_xlfn.XLOOKUP(Table4[[#This Row],[Customer ID]],Table2[[#All],[Customer ID]],Table2[[#All],[HBA1C]],0)</f>
        <v>6.06</v>
      </c>
      <c r="J1797" t="str">
        <f>_xlfn.XLOOKUP(Table4[[#This Row],[Customer ID]], 'Medical Examination'!A:A, 'Medical Examination'!D:D)</f>
        <v>No</v>
      </c>
      <c r="K1797" t="str">
        <f>_xlfn.XLOOKUP(Table4[[#This Row],[Customer ID]], 'Medical Examination'!A:A, 'Medical Examination'!E:E)</f>
        <v>No</v>
      </c>
      <c r="L1797" t="str">
        <f>_xlfn.XLOOKUP(Table4[[#This Row],[Customer ID]], 'Medical Examination'!A:A, 'Medical Examination'!F:F)</f>
        <v>No</v>
      </c>
      <c r="M1797">
        <f>_xlfn.XLOOKUP(Table4[[#This Row],[Customer ID]], 'Medical Examination'!A:A, 'Medical Examination'!G:G)</f>
        <v>0</v>
      </c>
      <c r="N1797" t="str">
        <f>_xlfn.XLOOKUP(Table4[[#This Row],[Customer ID]], 'Medical Examination'!A:A, 'Medical Examination'!H:H)</f>
        <v>No</v>
      </c>
      <c r="O1797" t="str">
        <f>_xlfn.XLOOKUP(Table4[[#This Row],[Customer ID]], 'Medical Examination'!A:A, 'Medical Examination'!I:I)</f>
        <v>Prediabetes</v>
      </c>
      <c r="P1797" t="str">
        <f>_xlfn.XLOOKUP(Table4[[#This Row],[Customer ID]], 'Medical Examination'!A:A, 'Medical Examination'!J:J)</f>
        <v>Obesity</v>
      </c>
      <c r="Q1797" s="1">
        <f>_xlfn.XLOOKUP(Table4[[#This Row],[Customer ID]], Hospitalisation!A:A, Hospitalisation!E:E)</f>
        <v>4795.66</v>
      </c>
      <c r="R1797" t="str">
        <f>_xlfn.XLOOKUP(Table4[[#This Row],[Customer ID]], Hospitalisation!A:A, Hospitalisation!F:F)</f>
        <v>Tier - 2</v>
      </c>
      <c r="S1797" t="str">
        <f>_xlfn.XLOOKUP(Table4[[#This Row],[Customer ID]], Hospitalisation!A:A, Hospitalisation!G:G)</f>
        <v>Tier - 1</v>
      </c>
      <c r="T1797" t="str">
        <f>_xlfn.XLOOKUP(Table4[[#This Row],[Customer ID]], Hospitalisation!A:A, Hospitalisation!H:H)</f>
        <v>R1013</v>
      </c>
      <c r="U1797" t="str" cm="1">
        <f t="array" ref="U1797">_xlfn.IFS(Table4[[#This Row],[Age]]&lt;=29,"Youth",Table4[[#This Row],[Age]]&lt;=49,"Adults",Table4[[#This Row],[Age]]&gt;=50,"Senior")</f>
        <v>Adults</v>
      </c>
    </row>
    <row r="1798" spans="1:21">
      <c r="A1798" t="s">
        <v>4639</v>
      </c>
      <c r="B1798" t="str">
        <f>_xlfn.XLOOKUP(Table4[[#This Row],[Customer ID]],Table1[[#This Row],[Customer ID]],Table1[[#This Row],[TITLE]],0)</f>
        <v>Mr</v>
      </c>
      <c r="C1798" t="str" cm="1">
        <f t="array" ref="C1798">_xlfn.XLOOKUP(Table4[[#This Row],[Customer ID]],Table1[[#All],[Customer ID]],Table1[[#All],[FIRST NAME]],0)</f>
        <v>Deniz</v>
      </c>
      <c r="D1798" t="str" cm="1">
        <f t="array" ref="D1798">_xlfn.XLOOKUP(Table4[[#This Row],[Customer ID]],Table1[[#All],[Customer ID]],Table1[[#All],[LAST NAME]],0)</f>
        <v>Karakoyunlu</v>
      </c>
      <c r="E1798" s="5" cm="1">
        <f t="array" ref="E1798">_xlfn.XLOOKUP(Table4[[#This Row],[Customer ID]],Table3[[#All],[Customer ID]],Table3[[#All],[Date of Birth]],0)</f>
        <v>31950</v>
      </c>
      <c r="F1798" cm="1">
        <f t="array" ref="F1798">_xlfn.XLOOKUP(Table4[[#This Row],[Customer ID]],Table3[[#All],[Customer ID]],Table3[[#All],[Age]],0)</f>
        <v>35</v>
      </c>
      <c r="G1798" cm="1">
        <f t="array" ref="G1798">_xlfn.XLOOKUP(Table4[[#This Row],[Customer ID]],Table3[[#All],[Customer ID]],Table3[[#All],[Children]],0)</f>
        <v>3</v>
      </c>
      <c r="H1798" cm="1">
        <f t="array" ref="H1798">_xlfn.XLOOKUP(Table4[[#This Row],[Customer ID]],Table2[[#All],[Customer ID]],Table2[[#All],[BMI]],0)</f>
        <v>22.04</v>
      </c>
      <c r="I1798" cm="1">
        <f t="array" ref="I1798">_xlfn.XLOOKUP(Table4[[#This Row],[Customer ID]],Table2[[#All],[Customer ID]],Table2[[#All],[HBA1C]],0)</f>
        <v>5.86</v>
      </c>
      <c r="J1798" t="str">
        <f>_xlfn.XLOOKUP(Table4[[#This Row],[Customer ID]], 'Medical Examination'!A:A, 'Medical Examination'!D:D)</f>
        <v>No</v>
      </c>
      <c r="K1798" t="str">
        <f>_xlfn.XLOOKUP(Table4[[#This Row],[Customer ID]], 'Medical Examination'!A:A, 'Medical Examination'!E:E)</f>
        <v>No</v>
      </c>
      <c r="L1798" t="str">
        <f>_xlfn.XLOOKUP(Table4[[#This Row],[Customer ID]], 'Medical Examination'!A:A, 'Medical Examination'!F:F)</f>
        <v>No</v>
      </c>
      <c r="M1798">
        <f>_xlfn.XLOOKUP(Table4[[#This Row],[Customer ID]], 'Medical Examination'!A:A, 'Medical Examination'!G:G)</f>
        <v>1</v>
      </c>
      <c r="N1798" t="str">
        <f>_xlfn.XLOOKUP(Table4[[#This Row],[Customer ID]], 'Medical Examination'!A:A, 'Medical Examination'!H:H)</f>
        <v>No</v>
      </c>
      <c r="O1798" t="str">
        <f>_xlfn.XLOOKUP(Table4[[#This Row],[Customer ID]], 'Medical Examination'!A:A, 'Medical Examination'!I:I)</f>
        <v>Prediabetes</v>
      </c>
      <c r="P1798" t="str">
        <f>_xlfn.XLOOKUP(Table4[[#This Row],[Customer ID]], 'Medical Examination'!A:A, 'Medical Examination'!J:J)</f>
        <v>Normal Weight</v>
      </c>
      <c r="Q1798" s="1">
        <f>_xlfn.XLOOKUP(Table4[[#This Row],[Customer ID]], Hospitalisation!A:A, Hospitalisation!E:E)</f>
        <v>4787.42</v>
      </c>
      <c r="R1798" t="str">
        <f>_xlfn.XLOOKUP(Table4[[#This Row],[Customer ID]], Hospitalisation!A:A, Hospitalisation!F:F)</f>
        <v>Tier - 2</v>
      </c>
      <c r="S1798" t="str">
        <f>_xlfn.XLOOKUP(Table4[[#This Row],[Customer ID]], Hospitalisation!A:A, Hospitalisation!G:G)</f>
        <v>Tier - 3</v>
      </c>
      <c r="T1798" t="str">
        <f>_xlfn.XLOOKUP(Table4[[#This Row],[Customer ID]], Hospitalisation!A:A, Hospitalisation!H:H)</f>
        <v>R1013</v>
      </c>
      <c r="U1798" t="str" cm="1">
        <f t="array" ref="U1798">_xlfn.IFS(Table4[[#This Row],[Age]]&lt;=29,"Youth",Table4[[#This Row],[Age]]&lt;=49,"Adults",Table4[[#This Row],[Age]]&gt;=50,"Senior")</f>
        <v>Adults</v>
      </c>
    </row>
    <row r="1799" spans="1:21">
      <c r="A1799" t="s">
        <v>4642</v>
      </c>
      <c r="B1799" t="str">
        <f>_xlfn.XLOOKUP(Table4[[#This Row],[Customer ID]],Table1[[#This Row],[Customer ID]],Table1[[#This Row],[TITLE]],0)</f>
        <v>Ms</v>
      </c>
      <c r="C1799" t="str" cm="1">
        <f t="array" ref="C1799">_xlfn.XLOOKUP(Table4[[#This Row],[Customer ID]],Table1[[#All],[Customer ID]],Table1[[#All],[FIRST NAME]],0)</f>
        <v>Shannon L</v>
      </c>
      <c r="D1799" t="str" cm="1">
        <f t="array" ref="D1799">_xlfn.XLOOKUP(Table4[[#This Row],[Customer ID]],Table1[[#All],[Customer ID]],Table1[[#All],[LAST NAME]],0)</f>
        <v>Desrosiers</v>
      </c>
      <c r="E1799" s="5" cm="1">
        <f t="array" ref="E1799">_xlfn.XLOOKUP(Table4[[#This Row],[Customer ID]],Table3[[#All],[Customer ID]],Table3[[#All],[Date of Birth]],0)</f>
        <v>32851</v>
      </c>
      <c r="F1799" cm="1">
        <f t="array" ref="F1799">_xlfn.XLOOKUP(Table4[[#This Row],[Customer ID]],Table3[[#All],[Customer ID]],Table3[[#All],[Age]],0)</f>
        <v>33</v>
      </c>
      <c r="G1799" cm="1">
        <f t="array" ref="G1799">_xlfn.XLOOKUP(Table4[[#This Row],[Customer ID]],Table3[[#All],[Customer ID]],Table3[[#All],[Children]],0)</f>
        <v>1</v>
      </c>
      <c r="H1799" cm="1">
        <f t="array" ref="H1799">_xlfn.XLOOKUP(Table4[[#This Row],[Customer ID]],Table2[[#All],[Customer ID]],Table2[[#All],[BMI]],0)</f>
        <v>28.27</v>
      </c>
      <c r="I1799" cm="1">
        <f t="array" ref="I1799">_xlfn.XLOOKUP(Table4[[#This Row],[Customer ID]],Table2[[#All],[Customer ID]],Table2[[#All],[HBA1C]],0)</f>
        <v>5.33</v>
      </c>
      <c r="J1799" t="str">
        <f>_xlfn.XLOOKUP(Table4[[#This Row],[Customer ID]], 'Medical Examination'!A:A, 'Medical Examination'!D:D)</f>
        <v>No</v>
      </c>
      <c r="K1799" t="str">
        <f>_xlfn.XLOOKUP(Table4[[#This Row],[Customer ID]], 'Medical Examination'!A:A, 'Medical Examination'!E:E)</f>
        <v>No</v>
      </c>
      <c r="L1799" t="str">
        <f>_xlfn.XLOOKUP(Table4[[#This Row],[Customer ID]], 'Medical Examination'!A:A, 'Medical Examination'!F:F)</f>
        <v>No</v>
      </c>
      <c r="M1799">
        <f>_xlfn.XLOOKUP(Table4[[#This Row],[Customer ID]], 'Medical Examination'!A:A, 'Medical Examination'!G:G)</f>
        <v>0</v>
      </c>
      <c r="N1799" t="str">
        <f>_xlfn.XLOOKUP(Table4[[#This Row],[Customer ID]], 'Medical Examination'!A:A, 'Medical Examination'!H:H)</f>
        <v>No</v>
      </c>
      <c r="O1799" t="str">
        <f>_xlfn.XLOOKUP(Table4[[#This Row],[Customer ID]], 'Medical Examination'!A:A, 'Medical Examination'!I:I)</f>
        <v>Normal</v>
      </c>
      <c r="P1799" t="str">
        <f>_xlfn.XLOOKUP(Table4[[#This Row],[Customer ID]], 'Medical Examination'!A:A, 'Medical Examination'!J:J)</f>
        <v>Overweight</v>
      </c>
      <c r="Q1799" s="1">
        <f>_xlfn.XLOOKUP(Table4[[#This Row],[Customer ID]], Hospitalisation!A:A, Hospitalisation!E:E)</f>
        <v>4779.6000000000004</v>
      </c>
      <c r="R1799" t="str">
        <f>_xlfn.XLOOKUP(Table4[[#This Row],[Customer ID]], Hospitalisation!A:A, Hospitalisation!F:F)</f>
        <v>Tier - 2</v>
      </c>
      <c r="S1799" t="str">
        <f>_xlfn.XLOOKUP(Table4[[#This Row],[Customer ID]], Hospitalisation!A:A, Hospitalisation!G:G)</f>
        <v>Tier - 3</v>
      </c>
      <c r="T1799" t="str">
        <f>_xlfn.XLOOKUP(Table4[[#This Row],[Customer ID]], Hospitalisation!A:A, Hospitalisation!H:H)</f>
        <v>R1013</v>
      </c>
      <c r="U1799" t="str" cm="1">
        <f t="array" ref="U1799">_xlfn.IFS(Table4[[#This Row],[Age]]&lt;=29,"Youth",Table4[[#This Row],[Age]]&lt;=49,"Adults",Table4[[#This Row],[Age]]&gt;=50,"Senior")</f>
        <v>Adults</v>
      </c>
    </row>
    <row r="1800" spans="1:21">
      <c r="A1800" t="s">
        <v>4644</v>
      </c>
      <c r="B1800" t="str">
        <f>_xlfn.XLOOKUP(Table4[[#This Row],[Customer ID]],Table1[[#This Row],[Customer ID]],Table1[[#This Row],[TITLE]],0)</f>
        <v>Ms</v>
      </c>
      <c r="C1800" t="str" cm="1">
        <f t="array" ref="C1800">_xlfn.XLOOKUP(Table4[[#This Row],[Customer ID]],Table1[[#All],[Customer ID]],Table1[[#All],[FIRST NAME]],0)</f>
        <v>Kaitlin M</v>
      </c>
      <c r="D1800" t="str" cm="1">
        <f t="array" ref="D1800">_xlfn.XLOOKUP(Table4[[#This Row],[Customer ID]],Table1[[#All],[Customer ID]],Table1[[#All],[LAST NAME]],0)</f>
        <v>O'Mara</v>
      </c>
      <c r="E1800" s="5" cm="1">
        <f t="array" ref="E1800">_xlfn.XLOOKUP(Table4[[#This Row],[Customer ID]],Table3[[#All],[Customer ID]],Table3[[#All],[Date of Birth]],0)</f>
        <v>32721</v>
      </c>
      <c r="F1800" cm="1">
        <f t="array" ref="F1800">_xlfn.XLOOKUP(Table4[[#This Row],[Customer ID]],Table3[[#All],[Customer ID]],Table3[[#All],[Age]],0)</f>
        <v>33</v>
      </c>
      <c r="G1800" cm="1">
        <f t="array" ref="G1800">_xlfn.XLOOKUP(Table4[[#This Row],[Customer ID]],Table3[[#All],[Customer ID]],Table3[[#All],[Children]],0)</f>
        <v>1</v>
      </c>
      <c r="H1800" cm="1">
        <f t="array" ref="H1800">_xlfn.XLOOKUP(Table4[[#This Row],[Customer ID]],Table2[[#All],[Customer ID]],Table2[[#All],[BMI]],0)</f>
        <v>18.5</v>
      </c>
      <c r="I1800" cm="1">
        <f t="array" ref="I1800">_xlfn.XLOOKUP(Table4[[#This Row],[Customer ID]],Table2[[#All],[Customer ID]],Table2[[#All],[HBA1C]],0)</f>
        <v>5.33</v>
      </c>
      <c r="J1800" t="str">
        <f>_xlfn.XLOOKUP(Table4[[#This Row],[Customer ID]], 'Medical Examination'!A:A, 'Medical Examination'!D:D)</f>
        <v>No</v>
      </c>
      <c r="K1800" t="str">
        <f>_xlfn.XLOOKUP(Table4[[#This Row],[Customer ID]], 'Medical Examination'!A:A, 'Medical Examination'!E:E)</f>
        <v>No</v>
      </c>
      <c r="L1800" t="str">
        <f>_xlfn.XLOOKUP(Table4[[#This Row],[Customer ID]], 'Medical Examination'!A:A, 'Medical Examination'!F:F)</f>
        <v>No</v>
      </c>
      <c r="M1800">
        <f>_xlfn.XLOOKUP(Table4[[#This Row],[Customer ID]], 'Medical Examination'!A:A, 'Medical Examination'!G:G)</f>
        <v>0</v>
      </c>
      <c r="N1800" t="str">
        <f>_xlfn.XLOOKUP(Table4[[#This Row],[Customer ID]], 'Medical Examination'!A:A, 'Medical Examination'!H:H)</f>
        <v>No</v>
      </c>
      <c r="O1800" t="str">
        <f>_xlfn.XLOOKUP(Table4[[#This Row],[Customer ID]], 'Medical Examination'!A:A, 'Medical Examination'!I:I)</f>
        <v>Normal</v>
      </c>
      <c r="P1800" t="str">
        <f>_xlfn.XLOOKUP(Table4[[#This Row],[Customer ID]], 'Medical Examination'!A:A, 'Medical Examination'!J:J)</f>
        <v>Normal Weight</v>
      </c>
      <c r="Q1800" s="1">
        <f>_xlfn.XLOOKUP(Table4[[#This Row],[Customer ID]], Hospitalisation!A:A, Hospitalisation!E:E)</f>
        <v>4766.0200000000004</v>
      </c>
      <c r="R1800" t="str">
        <f>_xlfn.XLOOKUP(Table4[[#This Row],[Customer ID]], Hospitalisation!A:A, Hospitalisation!F:F)</f>
        <v>Tier - 2</v>
      </c>
      <c r="S1800" t="str">
        <f>_xlfn.XLOOKUP(Table4[[#This Row],[Customer ID]], Hospitalisation!A:A, Hospitalisation!G:G)</f>
        <v>Tier - 3</v>
      </c>
      <c r="T1800" t="str">
        <f>_xlfn.XLOOKUP(Table4[[#This Row],[Customer ID]], Hospitalisation!A:A, Hospitalisation!H:H)</f>
        <v>R1011</v>
      </c>
      <c r="U1800" t="str" cm="1">
        <f t="array" ref="U1800">_xlfn.IFS(Table4[[#This Row],[Age]]&lt;=29,"Youth",Table4[[#This Row],[Age]]&lt;=49,"Adults",Table4[[#This Row],[Age]]&gt;=50,"Senior")</f>
        <v>Adults</v>
      </c>
    </row>
    <row r="1801" spans="1:21">
      <c r="A1801" t="s">
        <v>4645</v>
      </c>
      <c r="B1801" t="str">
        <f>_xlfn.XLOOKUP(Table4[[#This Row],[Customer ID]],Table1[[#This Row],[Customer ID]],Table1[[#This Row],[TITLE]],0)</f>
        <v>Mr</v>
      </c>
      <c r="C1801" t="str" cm="1">
        <f t="array" ref="C1801">_xlfn.XLOOKUP(Table4[[#This Row],[Customer ID]],Table1[[#All],[Customer ID]],Table1[[#All],[FIRST NAME]],0)</f>
        <v>Alfredo</v>
      </c>
      <c r="D1801" t="str" cm="1">
        <f t="array" ref="D1801">_xlfn.XLOOKUP(Table4[[#This Row],[Customer ID]],Table1[[#All],[Customer ID]],Table1[[#All],[LAST NAME]],0)</f>
        <v>Shabot Marcos</v>
      </c>
      <c r="E1801" s="5" cm="1">
        <f t="array" ref="E1801">_xlfn.XLOOKUP(Table4[[#This Row],[Customer ID]],Table3[[#All],[Customer ID]],Table3[[#All],[Date of Birth]],0)</f>
        <v>32047</v>
      </c>
      <c r="F1801" cm="1">
        <f t="array" ref="F1801">_xlfn.XLOOKUP(Table4[[#This Row],[Customer ID]],Table3[[#All],[Customer ID]],Table3[[#All],[Age]],0)</f>
        <v>35</v>
      </c>
      <c r="G1801" cm="1">
        <f t="array" ref="G1801">_xlfn.XLOOKUP(Table4[[#This Row],[Customer ID]],Table3[[#All],[Customer ID]],Table3[[#All],[Children]],0)</f>
        <v>1</v>
      </c>
      <c r="H1801" cm="1">
        <f t="array" ref="H1801">_xlfn.XLOOKUP(Table4[[#This Row],[Customer ID]],Table2[[#All],[Customer ID]],Table2[[#All],[BMI]],0)</f>
        <v>38.6</v>
      </c>
      <c r="I1801" cm="1">
        <f t="array" ref="I1801">_xlfn.XLOOKUP(Table4[[#This Row],[Customer ID]],Table2[[#All],[Customer ID]],Table2[[#All],[HBA1C]],0)</f>
        <v>6.02</v>
      </c>
      <c r="J1801" t="str">
        <f>_xlfn.XLOOKUP(Table4[[#This Row],[Customer ID]], 'Medical Examination'!A:A, 'Medical Examination'!D:D)</f>
        <v>No</v>
      </c>
      <c r="K1801" t="str">
        <f>_xlfn.XLOOKUP(Table4[[#This Row],[Customer ID]], 'Medical Examination'!A:A, 'Medical Examination'!E:E)</f>
        <v>No</v>
      </c>
      <c r="L1801" t="str">
        <f>_xlfn.XLOOKUP(Table4[[#This Row],[Customer ID]], 'Medical Examination'!A:A, 'Medical Examination'!F:F)</f>
        <v>No</v>
      </c>
      <c r="M1801">
        <f>_xlfn.XLOOKUP(Table4[[#This Row],[Customer ID]], 'Medical Examination'!A:A, 'Medical Examination'!G:G)</f>
        <v>1</v>
      </c>
      <c r="N1801" t="str">
        <f>_xlfn.XLOOKUP(Table4[[#This Row],[Customer ID]], 'Medical Examination'!A:A, 'Medical Examination'!H:H)</f>
        <v>No</v>
      </c>
      <c r="O1801" t="str">
        <f>_xlfn.XLOOKUP(Table4[[#This Row],[Customer ID]], 'Medical Examination'!A:A, 'Medical Examination'!I:I)</f>
        <v>Prediabetes</v>
      </c>
      <c r="P1801" t="str">
        <f>_xlfn.XLOOKUP(Table4[[#This Row],[Customer ID]], 'Medical Examination'!A:A, 'Medical Examination'!J:J)</f>
        <v>Obesity</v>
      </c>
      <c r="Q1801" s="1">
        <f>_xlfn.XLOOKUP(Table4[[#This Row],[Customer ID]], Hospitalisation!A:A, Hospitalisation!E:E)</f>
        <v>4762.33</v>
      </c>
      <c r="R1801" t="str">
        <f>_xlfn.XLOOKUP(Table4[[#This Row],[Customer ID]], Hospitalisation!A:A, Hospitalisation!F:F)</f>
        <v>Tier - 3</v>
      </c>
      <c r="S1801" t="str">
        <f>_xlfn.XLOOKUP(Table4[[#This Row],[Customer ID]], Hospitalisation!A:A, Hospitalisation!G:G)</f>
        <v>Tier - 3</v>
      </c>
      <c r="T1801" t="str">
        <f>_xlfn.XLOOKUP(Table4[[#This Row],[Customer ID]], Hospitalisation!A:A, Hospitalisation!H:H)</f>
        <v>R1011</v>
      </c>
      <c r="U1801" t="str" cm="1">
        <f t="array" ref="U1801">_xlfn.IFS(Table4[[#This Row],[Age]]&lt;=29,"Youth",Table4[[#This Row],[Age]]&lt;=49,"Adults",Table4[[#This Row],[Age]]&gt;=50,"Senior")</f>
        <v>Adults</v>
      </c>
    </row>
    <row r="1802" spans="1:21">
      <c r="A1802" t="s">
        <v>4648</v>
      </c>
      <c r="B1802" t="str">
        <f>_xlfn.XLOOKUP(Table4[[#This Row],[Customer ID]],Table1[[#This Row],[Customer ID]],Table1[[#This Row],[TITLE]],0)</f>
        <v>Ms</v>
      </c>
      <c r="C1802" t="str" cm="1">
        <f t="array" ref="C1802">_xlfn.XLOOKUP(Table4[[#This Row],[Customer ID]],Table1[[#All],[Customer ID]],Table1[[#All],[FIRST NAME]],0)</f>
        <v>Kristen</v>
      </c>
      <c r="D1802" t="str" cm="1">
        <f t="array" ref="D1802">_xlfn.XLOOKUP(Table4[[#This Row],[Customer ID]],Table1[[#All],[Customer ID]],Table1[[#All],[LAST NAME]],0)</f>
        <v>Comment</v>
      </c>
      <c r="E1802" s="5" cm="1">
        <f t="array" ref="E1802">_xlfn.XLOOKUP(Table4[[#This Row],[Customer ID]],Table3[[#All],[Customer ID]],Table3[[#All],[Date of Birth]],0)</f>
        <v>33832</v>
      </c>
      <c r="F1802" cm="1">
        <f t="array" ref="F1802">_xlfn.XLOOKUP(Table4[[#This Row],[Customer ID]],Table3[[#All],[Customer ID]],Table3[[#All],[Age]],0)</f>
        <v>30</v>
      </c>
      <c r="G1802" cm="1">
        <f t="array" ref="G1802">_xlfn.XLOOKUP(Table4[[#This Row],[Customer ID]],Table3[[#All],[Customer ID]],Table3[[#All],[Children]],0)</f>
        <v>2</v>
      </c>
      <c r="H1802" cm="1">
        <f t="array" ref="H1802">_xlfn.XLOOKUP(Table4[[#This Row],[Customer ID]],Table2[[#All],[Customer ID]],Table2[[#All],[BMI]],0)</f>
        <v>43.12</v>
      </c>
      <c r="I1802" cm="1">
        <f t="array" ref="I1802">_xlfn.XLOOKUP(Table4[[#This Row],[Customer ID]],Table2[[#All],[Customer ID]],Table2[[#All],[HBA1C]],0)</f>
        <v>6.25</v>
      </c>
      <c r="J1802" t="str">
        <f>_xlfn.XLOOKUP(Table4[[#This Row],[Customer ID]], 'Medical Examination'!A:A, 'Medical Examination'!D:D)</f>
        <v>No</v>
      </c>
      <c r="K1802" t="str">
        <f>_xlfn.XLOOKUP(Table4[[#This Row],[Customer ID]], 'Medical Examination'!A:A, 'Medical Examination'!E:E)</f>
        <v>No</v>
      </c>
      <c r="L1802" t="str">
        <f>_xlfn.XLOOKUP(Table4[[#This Row],[Customer ID]], 'Medical Examination'!A:A, 'Medical Examination'!F:F)</f>
        <v>No</v>
      </c>
      <c r="M1802">
        <f>_xlfn.XLOOKUP(Table4[[#This Row],[Customer ID]], 'Medical Examination'!A:A, 'Medical Examination'!G:G)</f>
        <v>1</v>
      </c>
      <c r="N1802" t="str">
        <f>_xlfn.XLOOKUP(Table4[[#This Row],[Customer ID]], 'Medical Examination'!A:A, 'Medical Examination'!H:H)</f>
        <v>No</v>
      </c>
      <c r="O1802" t="str">
        <f>_xlfn.XLOOKUP(Table4[[#This Row],[Customer ID]], 'Medical Examination'!A:A, 'Medical Examination'!I:I)</f>
        <v>Prediabetes</v>
      </c>
      <c r="P1802" t="str">
        <f>_xlfn.XLOOKUP(Table4[[#This Row],[Customer ID]], 'Medical Examination'!A:A, 'Medical Examination'!J:J)</f>
        <v>Obesity</v>
      </c>
      <c r="Q1802" s="1">
        <f>_xlfn.XLOOKUP(Table4[[#This Row],[Customer ID]], Hospitalisation!A:A, Hospitalisation!E:E)</f>
        <v>4753.6400000000003</v>
      </c>
      <c r="R1802" t="str">
        <f>_xlfn.XLOOKUP(Table4[[#This Row],[Customer ID]], Hospitalisation!A:A, Hospitalisation!F:F)</f>
        <v>Tier - 2</v>
      </c>
      <c r="S1802" t="str">
        <f>_xlfn.XLOOKUP(Table4[[#This Row],[Customer ID]], Hospitalisation!A:A, Hospitalisation!G:G)</f>
        <v>Tier - 3</v>
      </c>
      <c r="T1802" t="str">
        <f>_xlfn.XLOOKUP(Table4[[#This Row],[Customer ID]], Hospitalisation!A:A, Hospitalisation!H:H)</f>
        <v>R1013</v>
      </c>
      <c r="U1802" t="str" cm="1">
        <f t="array" ref="U1802">_xlfn.IFS(Table4[[#This Row],[Age]]&lt;=29,"Youth",Table4[[#This Row],[Age]]&lt;=49,"Adults",Table4[[#This Row],[Age]]&gt;=50,"Senior")</f>
        <v>Adults</v>
      </c>
    </row>
    <row r="1803" spans="1:21">
      <c r="A1803" t="s">
        <v>4650</v>
      </c>
      <c r="B1803" t="str">
        <f>_xlfn.XLOOKUP(Table4[[#This Row],[Customer ID]],Table1[[#This Row],[Customer ID]],Table1[[#This Row],[TITLE]],0)</f>
        <v>Mr</v>
      </c>
      <c r="C1803" t="str" cm="1">
        <f t="array" ref="C1803">_xlfn.XLOOKUP(Table4[[#This Row],[Customer ID]],Table1[[#All],[Customer ID]],Table1[[#All],[FIRST NAME]],0)</f>
        <v>Daniel</v>
      </c>
      <c r="D1803" t="str" cm="1">
        <f t="array" ref="D1803">_xlfn.XLOOKUP(Table4[[#This Row],[Customer ID]],Table1[[#All],[Customer ID]],Table1[[#All],[LAST NAME]],0)</f>
        <v>Moss</v>
      </c>
      <c r="E1803" s="5" cm="1">
        <f t="array" ref="E1803">_xlfn.XLOOKUP(Table4[[#This Row],[Customer ID]],Table3[[#All],[Customer ID]],Table3[[#All],[Date of Birth]],0)</f>
        <v>32103</v>
      </c>
      <c r="F1803" cm="1">
        <f t="array" ref="F1803">_xlfn.XLOOKUP(Table4[[#This Row],[Customer ID]],Table3[[#All],[Customer ID]],Table3[[#All],[Age]],0)</f>
        <v>35</v>
      </c>
      <c r="G1803" cm="1">
        <f t="array" ref="G1803">_xlfn.XLOOKUP(Table4[[#This Row],[Customer ID]],Table3[[#All],[Customer ID]],Table3[[#All],[Children]],0)</f>
        <v>1</v>
      </c>
      <c r="H1803" cm="1">
        <f t="array" ref="H1803">_xlfn.XLOOKUP(Table4[[#This Row],[Customer ID]],Table2[[#All],[Customer ID]],Table2[[#All],[BMI]],0)</f>
        <v>30.5</v>
      </c>
      <c r="I1803" cm="1">
        <f t="array" ref="I1803">_xlfn.XLOOKUP(Table4[[#This Row],[Customer ID]],Table2[[#All],[Customer ID]],Table2[[#All],[HBA1C]],0)</f>
        <v>4.8099999999999996</v>
      </c>
      <c r="J1803" t="str">
        <f>_xlfn.XLOOKUP(Table4[[#This Row],[Customer ID]], 'Medical Examination'!A:A, 'Medical Examination'!D:D)</f>
        <v>No</v>
      </c>
      <c r="K1803" t="str">
        <f>_xlfn.XLOOKUP(Table4[[#This Row],[Customer ID]], 'Medical Examination'!A:A, 'Medical Examination'!E:E)</f>
        <v>No</v>
      </c>
      <c r="L1803" t="str">
        <f>_xlfn.XLOOKUP(Table4[[#This Row],[Customer ID]], 'Medical Examination'!A:A, 'Medical Examination'!F:F)</f>
        <v>No</v>
      </c>
      <c r="M1803">
        <f>_xlfn.XLOOKUP(Table4[[#This Row],[Customer ID]], 'Medical Examination'!A:A, 'Medical Examination'!G:G)</f>
        <v>1</v>
      </c>
      <c r="N1803" t="str">
        <f>_xlfn.XLOOKUP(Table4[[#This Row],[Customer ID]], 'Medical Examination'!A:A, 'Medical Examination'!H:H)</f>
        <v>No</v>
      </c>
      <c r="O1803" t="str">
        <f>_xlfn.XLOOKUP(Table4[[#This Row],[Customer ID]], 'Medical Examination'!A:A, 'Medical Examination'!I:I)</f>
        <v>Normal</v>
      </c>
      <c r="P1803" t="str">
        <f>_xlfn.XLOOKUP(Table4[[#This Row],[Customer ID]], 'Medical Examination'!A:A, 'Medical Examination'!J:J)</f>
        <v>Obesity</v>
      </c>
      <c r="Q1803" s="1">
        <f>_xlfn.XLOOKUP(Table4[[#This Row],[Customer ID]], Hospitalisation!A:A, Hospitalisation!E:E)</f>
        <v>4751.07</v>
      </c>
      <c r="R1803" t="str">
        <f>_xlfn.XLOOKUP(Table4[[#This Row],[Customer ID]], Hospitalisation!A:A, Hospitalisation!F:F)</f>
        <v>Tier - 3</v>
      </c>
      <c r="S1803" t="str">
        <f>_xlfn.XLOOKUP(Table4[[#This Row],[Customer ID]], Hospitalisation!A:A, Hospitalisation!G:G)</f>
        <v>Tier - 1</v>
      </c>
      <c r="T1803" t="str">
        <f>_xlfn.XLOOKUP(Table4[[#This Row],[Customer ID]], Hospitalisation!A:A, Hospitalisation!H:H)</f>
        <v>R1011</v>
      </c>
      <c r="U1803" t="str" cm="1">
        <f t="array" ref="U1803">_xlfn.IFS(Table4[[#This Row],[Age]]&lt;=29,"Youth",Table4[[#This Row],[Age]]&lt;=49,"Adults",Table4[[#This Row],[Age]]&gt;=50,"Senior")</f>
        <v>Adults</v>
      </c>
    </row>
    <row r="1804" spans="1:21">
      <c r="A1804" t="s">
        <v>4652</v>
      </c>
      <c r="B1804" t="str">
        <f>_xlfn.XLOOKUP(Table4[[#This Row],[Customer ID]],Table1[[#This Row],[Customer ID]],Table1[[#This Row],[TITLE]],0)</f>
        <v>Mr</v>
      </c>
      <c r="C1804" t="str" cm="1">
        <f t="array" ref="C1804">_xlfn.XLOOKUP(Table4[[#This Row],[Customer ID]],Table1[[#All],[Customer ID]],Table1[[#All],[FIRST NAME]],0)</f>
        <v>Jonathan</v>
      </c>
      <c r="D1804" t="str" cm="1">
        <f t="array" ref="D1804">_xlfn.XLOOKUP(Table4[[#This Row],[Customer ID]],Table1[[#All],[Customer ID]],Table1[[#All],[LAST NAME]],0)</f>
        <v>Guzman</v>
      </c>
      <c r="E1804" s="5" cm="1">
        <f t="array" ref="E1804">_xlfn.XLOOKUP(Table4[[#This Row],[Customer ID]],Table3[[#All],[Customer ID]],Table3[[#All],[Date of Birth]],0)</f>
        <v>32022</v>
      </c>
      <c r="F1804" cm="1">
        <f t="array" ref="F1804">_xlfn.XLOOKUP(Table4[[#This Row],[Customer ID]],Table3[[#All],[Customer ID]],Table3[[#All],[Age]],0)</f>
        <v>35</v>
      </c>
      <c r="G1804" cm="1">
        <f t="array" ref="G1804">_xlfn.XLOOKUP(Table4[[#This Row],[Customer ID]],Table3[[#All],[Customer ID]],Table3[[#All],[Children]],0)</f>
        <v>1</v>
      </c>
      <c r="H1804" cm="1">
        <f t="array" ref="H1804">_xlfn.XLOOKUP(Table4[[#This Row],[Customer ID]],Table2[[#All],[Customer ID]],Table2[[#All],[BMI]],0)</f>
        <v>27.61</v>
      </c>
      <c r="I1804" cm="1">
        <f t="array" ref="I1804">_xlfn.XLOOKUP(Table4[[#This Row],[Customer ID]],Table2[[#All],[Customer ID]],Table2[[#All],[HBA1C]],0)</f>
        <v>4.5999999999999996</v>
      </c>
      <c r="J1804" t="str">
        <f>_xlfn.XLOOKUP(Table4[[#This Row],[Customer ID]], 'Medical Examination'!A:A, 'Medical Examination'!D:D)</f>
        <v>No</v>
      </c>
      <c r="K1804" t="str">
        <f>_xlfn.XLOOKUP(Table4[[#This Row],[Customer ID]], 'Medical Examination'!A:A, 'Medical Examination'!E:E)</f>
        <v>No</v>
      </c>
      <c r="L1804" t="str">
        <f>_xlfn.XLOOKUP(Table4[[#This Row],[Customer ID]], 'Medical Examination'!A:A, 'Medical Examination'!F:F)</f>
        <v>No</v>
      </c>
      <c r="M1804">
        <f>_xlfn.XLOOKUP(Table4[[#This Row],[Customer ID]], 'Medical Examination'!A:A, 'Medical Examination'!G:G)</f>
        <v>1</v>
      </c>
      <c r="N1804" t="str">
        <f>_xlfn.XLOOKUP(Table4[[#This Row],[Customer ID]], 'Medical Examination'!A:A, 'Medical Examination'!H:H)</f>
        <v>No</v>
      </c>
      <c r="O1804" t="str">
        <f>_xlfn.XLOOKUP(Table4[[#This Row],[Customer ID]], 'Medical Examination'!A:A, 'Medical Examination'!I:I)</f>
        <v>Normal</v>
      </c>
      <c r="P1804" t="str">
        <f>_xlfn.XLOOKUP(Table4[[#This Row],[Customer ID]], 'Medical Examination'!A:A, 'Medical Examination'!J:J)</f>
        <v>Overweight</v>
      </c>
      <c r="Q1804" s="1">
        <f>_xlfn.XLOOKUP(Table4[[#This Row],[Customer ID]], Hospitalisation!A:A, Hospitalisation!E:E)</f>
        <v>4747.05</v>
      </c>
      <c r="R1804" t="str">
        <f>_xlfn.XLOOKUP(Table4[[#This Row],[Customer ID]], Hospitalisation!A:A, Hospitalisation!F:F)</f>
        <v>Tier - 2</v>
      </c>
      <c r="S1804" t="str">
        <f>_xlfn.XLOOKUP(Table4[[#This Row],[Customer ID]], Hospitalisation!A:A, Hospitalisation!G:G)</f>
        <v>Tier - 2</v>
      </c>
      <c r="T1804" t="str">
        <f>_xlfn.XLOOKUP(Table4[[#This Row],[Customer ID]], Hospitalisation!A:A, Hospitalisation!H:H)</f>
        <v>R1013</v>
      </c>
      <c r="U1804" t="str" cm="1">
        <f t="array" ref="U1804">_xlfn.IFS(Table4[[#This Row],[Age]]&lt;=29,"Youth",Table4[[#This Row],[Age]]&lt;=49,"Adults",Table4[[#This Row],[Age]]&gt;=50,"Senior")</f>
        <v>Adults</v>
      </c>
    </row>
    <row r="1805" spans="1:21">
      <c r="A1805" t="s">
        <v>4653</v>
      </c>
      <c r="B1805" t="str">
        <f>_xlfn.XLOOKUP(Table4[[#This Row],[Customer ID]],Table1[[#This Row],[Customer ID]],Table1[[#This Row],[TITLE]],0)</f>
        <v>Mr</v>
      </c>
      <c r="C1805" t="str" cm="1">
        <f t="array" ref="C1805">_xlfn.XLOOKUP(Table4[[#This Row],[Customer ID]],Table1[[#All],[Customer ID]],Table1[[#All],[FIRST NAME]],0)</f>
        <v>Troy</v>
      </c>
      <c r="D1805" t="str" cm="1">
        <f t="array" ref="D1805">_xlfn.XLOOKUP(Table4[[#This Row],[Customer ID]],Table1[[#All],[Customer ID]],Table1[[#All],[LAST NAME]],0)</f>
        <v>Cox</v>
      </c>
      <c r="E1805" s="5" cm="1">
        <f t="array" ref="E1805">_xlfn.XLOOKUP(Table4[[#This Row],[Customer ID]],Table3[[#All],[Customer ID]],Table3[[#All],[Date of Birth]],0)</f>
        <v>31933</v>
      </c>
      <c r="F1805" cm="1">
        <f t="array" ref="F1805">_xlfn.XLOOKUP(Table4[[#This Row],[Customer ID]],Table3[[#All],[Customer ID]],Table3[[#All],[Age]],0)</f>
        <v>36</v>
      </c>
      <c r="G1805" cm="1">
        <f t="array" ref="G1805">_xlfn.XLOOKUP(Table4[[#This Row],[Customer ID]],Table3[[#All],[Customer ID]],Table3[[#All],[Children]],0)</f>
        <v>1</v>
      </c>
      <c r="H1805" cm="1">
        <f t="array" ref="H1805">_xlfn.XLOOKUP(Table4[[#This Row],[Customer ID]],Table2[[#All],[Customer ID]],Table2[[#All],[BMI]],0)</f>
        <v>27.1</v>
      </c>
      <c r="I1805" cm="1">
        <f t="array" ref="I1805">_xlfn.XLOOKUP(Table4[[#This Row],[Customer ID]],Table2[[#All],[Customer ID]],Table2[[#All],[HBA1C]],0)</f>
        <v>5.08</v>
      </c>
      <c r="J1805" t="str">
        <f>_xlfn.XLOOKUP(Table4[[#This Row],[Customer ID]], 'Medical Examination'!A:A, 'Medical Examination'!D:D)</f>
        <v>No</v>
      </c>
      <c r="K1805" t="str">
        <f>_xlfn.XLOOKUP(Table4[[#This Row],[Customer ID]], 'Medical Examination'!A:A, 'Medical Examination'!E:E)</f>
        <v>No</v>
      </c>
      <c r="L1805" t="str">
        <f>_xlfn.XLOOKUP(Table4[[#This Row],[Customer ID]], 'Medical Examination'!A:A, 'Medical Examination'!F:F)</f>
        <v>No</v>
      </c>
      <c r="M1805">
        <f>_xlfn.XLOOKUP(Table4[[#This Row],[Customer ID]], 'Medical Examination'!A:A, 'Medical Examination'!G:G)</f>
        <v>1</v>
      </c>
      <c r="N1805" t="str">
        <f>_xlfn.XLOOKUP(Table4[[#This Row],[Customer ID]], 'Medical Examination'!A:A, 'Medical Examination'!H:H)</f>
        <v>No</v>
      </c>
      <c r="O1805" t="str">
        <f>_xlfn.XLOOKUP(Table4[[#This Row],[Customer ID]], 'Medical Examination'!A:A, 'Medical Examination'!I:I)</f>
        <v>Normal</v>
      </c>
      <c r="P1805" t="str">
        <f>_xlfn.XLOOKUP(Table4[[#This Row],[Customer ID]], 'Medical Examination'!A:A, 'Medical Examination'!J:J)</f>
        <v>Overweight</v>
      </c>
      <c r="Q1805" s="1">
        <f>_xlfn.XLOOKUP(Table4[[#This Row],[Customer ID]], Hospitalisation!A:A, Hospitalisation!E:E)</f>
        <v>4746.34</v>
      </c>
      <c r="R1805" t="str">
        <f>_xlfn.XLOOKUP(Table4[[#This Row],[Customer ID]], Hospitalisation!A:A, Hospitalisation!F:F)</f>
        <v>Tier - 2</v>
      </c>
      <c r="S1805" t="str">
        <f>_xlfn.XLOOKUP(Table4[[#This Row],[Customer ID]], Hospitalisation!A:A, Hospitalisation!G:G)</f>
        <v>Tier - 2</v>
      </c>
      <c r="T1805" t="str">
        <f>_xlfn.XLOOKUP(Table4[[#This Row],[Customer ID]], Hospitalisation!A:A, Hospitalisation!H:H)</f>
        <v>R1011</v>
      </c>
      <c r="U1805" t="str" cm="1">
        <f t="array" ref="U1805">_xlfn.IFS(Table4[[#This Row],[Age]]&lt;=29,"Youth",Table4[[#This Row],[Age]]&lt;=49,"Adults",Table4[[#This Row],[Age]]&gt;=50,"Senior")</f>
        <v>Adults</v>
      </c>
    </row>
    <row r="1806" spans="1:21">
      <c r="A1806" t="s">
        <v>4655</v>
      </c>
      <c r="B1806" t="str">
        <f>_xlfn.XLOOKUP(Table4[[#This Row],[Customer ID]],Table1[[#This Row],[Customer ID]],Table1[[#This Row],[TITLE]],0)</f>
        <v>Mr</v>
      </c>
      <c r="C1806" t="str" cm="1">
        <f t="array" ref="C1806">_xlfn.XLOOKUP(Table4[[#This Row],[Customer ID]],Table1[[#All],[Customer ID]],Table1[[#All],[FIRST NAME]],0)</f>
        <v>Daniel C</v>
      </c>
      <c r="D1806" t="str" cm="1">
        <f t="array" ref="D1806">_xlfn.XLOOKUP(Table4[[#This Row],[Customer ID]],Table1[[#All],[Customer ID]],Table1[[#All],[LAST NAME]],0)</f>
        <v>Clash</v>
      </c>
      <c r="E1806" s="5" cm="1">
        <f t="array" ref="E1806">_xlfn.XLOOKUP(Table4[[#This Row],[Customer ID]],Table3[[#All],[Customer ID]],Table3[[#All],[Date of Birth]],0)</f>
        <v>38315</v>
      </c>
      <c r="F1806" cm="1">
        <f t="array" ref="F1806">_xlfn.XLOOKUP(Table4[[#This Row],[Customer ID]],Table3[[#All],[Customer ID]],Table3[[#All],[Age]],0)</f>
        <v>18</v>
      </c>
      <c r="G1806" cm="1">
        <f t="array" ref="G1806">_xlfn.XLOOKUP(Table4[[#This Row],[Customer ID]],Table3[[#All],[Customer ID]],Table3[[#All],[Children]],0)</f>
        <v>0</v>
      </c>
      <c r="H1806" cm="1">
        <f t="array" ref="H1806">_xlfn.XLOOKUP(Table4[[#This Row],[Customer ID]],Table2[[#All],[Customer ID]],Table2[[#All],[BMI]],0)</f>
        <v>35.93</v>
      </c>
      <c r="I1806" cm="1">
        <f t="array" ref="I1806">_xlfn.XLOOKUP(Table4[[#This Row],[Customer ID]],Table2[[#All],[Customer ID]],Table2[[#All],[HBA1C]],0)</f>
        <v>5.43</v>
      </c>
      <c r="J1806" t="str">
        <f>_xlfn.XLOOKUP(Table4[[#This Row],[Customer ID]], 'Medical Examination'!A:A, 'Medical Examination'!D:D)</f>
        <v>No</v>
      </c>
      <c r="K1806" t="str">
        <f>_xlfn.XLOOKUP(Table4[[#This Row],[Customer ID]], 'Medical Examination'!A:A, 'Medical Examination'!E:E)</f>
        <v>Yes</v>
      </c>
      <c r="L1806" t="str">
        <f>_xlfn.XLOOKUP(Table4[[#This Row],[Customer ID]], 'Medical Examination'!A:A, 'Medical Examination'!F:F)</f>
        <v>No</v>
      </c>
      <c r="M1806">
        <f>_xlfn.XLOOKUP(Table4[[#This Row],[Customer ID]], 'Medical Examination'!A:A, 'Medical Examination'!G:G)</f>
        <v>1</v>
      </c>
      <c r="N1806" t="str">
        <f>_xlfn.XLOOKUP(Table4[[#This Row],[Customer ID]], 'Medical Examination'!A:A, 'Medical Examination'!H:H)</f>
        <v>No</v>
      </c>
      <c r="O1806" t="str">
        <f>_xlfn.XLOOKUP(Table4[[#This Row],[Customer ID]], 'Medical Examination'!A:A, 'Medical Examination'!I:I)</f>
        <v>Normal</v>
      </c>
      <c r="P1806" t="str">
        <f>_xlfn.XLOOKUP(Table4[[#This Row],[Customer ID]], 'Medical Examination'!A:A, 'Medical Examination'!J:J)</f>
        <v>Obesity</v>
      </c>
      <c r="Q1806" s="1">
        <f>_xlfn.XLOOKUP(Table4[[#This Row],[Customer ID]], Hospitalisation!A:A, Hospitalisation!E:E)</f>
        <v>4740.78</v>
      </c>
      <c r="R1806" t="str">
        <f>_xlfn.XLOOKUP(Table4[[#This Row],[Customer ID]], Hospitalisation!A:A, Hospitalisation!F:F)</f>
        <v>Tier - 2</v>
      </c>
      <c r="S1806" t="str">
        <f>_xlfn.XLOOKUP(Table4[[#This Row],[Customer ID]], Hospitalisation!A:A, Hospitalisation!G:G)</f>
        <v>Tier - 3</v>
      </c>
      <c r="T1806" t="str">
        <f>_xlfn.XLOOKUP(Table4[[#This Row],[Customer ID]], Hospitalisation!A:A, Hospitalisation!H:H)</f>
        <v>R1021</v>
      </c>
      <c r="U1806" t="str" cm="1">
        <f t="array" ref="U1806">_xlfn.IFS(Table4[[#This Row],[Age]]&lt;=29,"Youth",Table4[[#This Row],[Age]]&lt;=49,"Adults",Table4[[#This Row],[Age]]&gt;=50,"Senior")</f>
        <v>Youth</v>
      </c>
    </row>
    <row r="1807" spans="1:21">
      <c r="A1807" t="s">
        <v>4657</v>
      </c>
      <c r="B1807" t="str">
        <f>_xlfn.XLOOKUP(Table4[[#This Row],[Customer ID]],Table1[[#This Row],[Customer ID]],Table1[[#This Row],[TITLE]],0)</f>
        <v>Ms</v>
      </c>
      <c r="C1807" t="str" cm="1">
        <f t="array" ref="C1807">_xlfn.XLOOKUP(Table4[[#This Row],[Customer ID]],Table1[[#All],[Customer ID]],Table1[[#All],[FIRST NAME]],0)</f>
        <v>Lauren</v>
      </c>
      <c r="D1807" t="str" cm="1">
        <f t="array" ref="D1807">_xlfn.XLOOKUP(Table4[[#This Row],[Customer ID]],Table1[[#All],[Customer ID]],Table1[[#All],[LAST NAME]],0)</f>
        <v>Blankenship</v>
      </c>
      <c r="E1807" s="5" cm="1">
        <f t="array" ref="E1807">_xlfn.XLOOKUP(Table4[[#This Row],[Customer ID]],Table3[[#All],[Customer ID]],Table3[[#All],[Date of Birth]],0)</f>
        <v>33523</v>
      </c>
      <c r="F1807" cm="1">
        <f t="array" ref="F1807">_xlfn.XLOOKUP(Table4[[#This Row],[Customer ID]],Table3[[#All],[Customer ID]],Table3[[#All],[Age]],0)</f>
        <v>31</v>
      </c>
      <c r="G1807" cm="1">
        <f t="array" ref="G1807">_xlfn.XLOOKUP(Table4[[#This Row],[Customer ID]],Table3[[#All],[Customer ID]],Table3[[#All],[Children]],0)</f>
        <v>1</v>
      </c>
      <c r="H1807" cm="1">
        <f t="array" ref="H1807">_xlfn.XLOOKUP(Table4[[#This Row],[Customer ID]],Table2[[#All],[Customer ID]],Table2[[#All],[BMI]],0)</f>
        <v>32.68</v>
      </c>
      <c r="I1807" cm="1">
        <f t="array" ref="I1807">_xlfn.XLOOKUP(Table4[[#This Row],[Customer ID]],Table2[[#All],[Customer ID]],Table2[[#All],[HBA1C]],0)</f>
        <v>5.44</v>
      </c>
      <c r="J1807" t="str">
        <f>_xlfn.XLOOKUP(Table4[[#This Row],[Customer ID]], 'Medical Examination'!A:A, 'Medical Examination'!D:D)</f>
        <v>No</v>
      </c>
      <c r="K1807" t="str">
        <f>_xlfn.XLOOKUP(Table4[[#This Row],[Customer ID]], 'Medical Examination'!A:A, 'Medical Examination'!E:E)</f>
        <v>No</v>
      </c>
      <c r="L1807" t="str">
        <f>_xlfn.XLOOKUP(Table4[[#This Row],[Customer ID]], 'Medical Examination'!A:A, 'Medical Examination'!F:F)</f>
        <v>No</v>
      </c>
      <c r="M1807">
        <f>_xlfn.XLOOKUP(Table4[[#This Row],[Customer ID]], 'Medical Examination'!A:A, 'Medical Examination'!G:G)</f>
        <v>0</v>
      </c>
      <c r="N1807" t="str">
        <f>_xlfn.XLOOKUP(Table4[[#This Row],[Customer ID]], 'Medical Examination'!A:A, 'Medical Examination'!H:H)</f>
        <v>No</v>
      </c>
      <c r="O1807" t="str">
        <f>_xlfn.XLOOKUP(Table4[[#This Row],[Customer ID]], 'Medical Examination'!A:A, 'Medical Examination'!I:I)</f>
        <v>Normal</v>
      </c>
      <c r="P1807" t="str">
        <f>_xlfn.XLOOKUP(Table4[[#This Row],[Customer ID]], 'Medical Examination'!A:A, 'Medical Examination'!J:J)</f>
        <v>Obesity</v>
      </c>
      <c r="Q1807" s="1">
        <f>_xlfn.XLOOKUP(Table4[[#This Row],[Customer ID]], Hospitalisation!A:A, Hospitalisation!E:E)</f>
        <v>4738.2700000000004</v>
      </c>
      <c r="R1807" t="str">
        <f>_xlfn.XLOOKUP(Table4[[#This Row],[Customer ID]], Hospitalisation!A:A, Hospitalisation!F:F)</f>
        <v>Tier - 2</v>
      </c>
      <c r="S1807" t="str">
        <f>_xlfn.XLOOKUP(Table4[[#This Row],[Customer ID]], Hospitalisation!A:A, Hospitalisation!G:G)</f>
        <v>Tier - 3</v>
      </c>
      <c r="T1807" t="str">
        <f>_xlfn.XLOOKUP(Table4[[#This Row],[Customer ID]], Hospitalisation!A:A, Hospitalisation!H:H)</f>
        <v>R1012</v>
      </c>
      <c r="U1807" t="str" cm="1">
        <f t="array" ref="U1807">_xlfn.IFS(Table4[[#This Row],[Age]]&lt;=29,"Youth",Table4[[#This Row],[Age]]&lt;=49,"Adults",Table4[[#This Row],[Age]]&gt;=50,"Senior")</f>
        <v>Adults</v>
      </c>
    </row>
    <row r="1808" spans="1:21">
      <c r="A1808" t="s">
        <v>4659</v>
      </c>
      <c r="B1808" t="str">
        <f>_xlfn.XLOOKUP(Table4[[#This Row],[Customer ID]],Table1[[#This Row],[Customer ID]],Table1[[#This Row],[TITLE]],0)</f>
        <v>Ms</v>
      </c>
      <c r="C1808" t="str" cm="1">
        <f t="array" ref="C1808">_xlfn.XLOOKUP(Table4[[#This Row],[Customer ID]],Table1[[#All],[Customer ID]],Table1[[#All],[FIRST NAME]],0)</f>
        <v>Jennefer</v>
      </c>
      <c r="D1808" t="str" cm="1">
        <f t="array" ref="D1808">_xlfn.XLOOKUP(Table4[[#This Row],[Customer ID]],Table1[[#All],[Customer ID]],Table1[[#All],[LAST NAME]],0)</f>
        <v>Lloyd</v>
      </c>
      <c r="E1808" s="5" cm="1">
        <f t="array" ref="E1808">_xlfn.XLOOKUP(Table4[[#This Row],[Customer ID]],Table3[[#All],[Customer ID]],Table3[[#All],[Date of Birth]],0)</f>
        <v>31660</v>
      </c>
      <c r="F1808" cm="1">
        <f t="array" ref="F1808">_xlfn.XLOOKUP(Table4[[#This Row],[Customer ID]],Table3[[#All],[Customer ID]],Table3[[#All],[Age]],0)</f>
        <v>36</v>
      </c>
      <c r="G1808" cm="1">
        <f t="array" ref="G1808">_xlfn.XLOOKUP(Table4[[#This Row],[Customer ID]],Table3[[#All],[Customer ID]],Table3[[#All],[Children]],0)</f>
        <v>3</v>
      </c>
      <c r="H1808" cm="1">
        <f t="array" ref="H1808">_xlfn.XLOOKUP(Table4[[#This Row],[Customer ID]],Table2[[#All],[Customer ID]],Table2[[#All],[BMI]],0)</f>
        <v>20.74</v>
      </c>
      <c r="I1808" cm="1">
        <f t="array" ref="I1808">_xlfn.XLOOKUP(Table4[[#This Row],[Customer ID]],Table2[[#All],[Customer ID]],Table2[[#All],[HBA1C]],0)</f>
        <v>11.69</v>
      </c>
      <c r="J1808" t="str">
        <f>_xlfn.XLOOKUP(Table4[[#This Row],[Customer ID]], 'Medical Examination'!A:A, 'Medical Examination'!D:D)</f>
        <v>Yes</v>
      </c>
      <c r="K1808" t="str">
        <f>_xlfn.XLOOKUP(Table4[[#This Row],[Customer ID]], 'Medical Examination'!A:A, 'Medical Examination'!E:E)</f>
        <v>No</v>
      </c>
      <c r="L1808" t="str">
        <f>_xlfn.XLOOKUP(Table4[[#This Row],[Customer ID]], 'Medical Examination'!A:A, 'Medical Examination'!F:F)</f>
        <v>No</v>
      </c>
      <c r="M1808">
        <f>_xlfn.XLOOKUP(Table4[[#This Row],[Customer ID]], 'Medical Examination'!A:A, 'Medical Examination'!G:G)</f>
        <v>1</v>
      </c>
      <c r="N1808" t="str">
        <f>_xlfn.XLOOKUP(Table4[[#This Row],[Customer ID]], 'Medical Examination'!A:A, 'Medical Examination'!H:H)</f>
        <v>No</v>
      </c>
      <c r="O1808" t="str">
        <f>_xlfn.XLOOKUP(Table4[[#This Row],[Customer ID]], 'Medical Examination'!A:A, 'Medical Examination'!I:I)</f>
        <v>Diabetes</v>
      </c>
      <c r="P1808" t="str">
        <f>_xlfn.XLOOKUP(Table4[[#This Row],[Customer ID]], 'Medical Examination'!A:A, 'Medical Examination'!J:J)</f>
        <v>Normal Weight</v>
      </c>
      <c r="Q1808" s="1">
        <f>_xlfn.XLOOKUP(Table4[[#This Row],[Customer ID]], Hospitalisation!A:A, Hospitalisation!E:E)</f>
        <v>4734.6400000000003</v>
      </c>
      <c r="R1808" t="str">
        <f>_xlfn.XLOOKUP(Table4[[#This Row],[Customer ID]], Hospitalisation!A:A, Hospitalisation!F:F)</f>
        <v>Tier - 2</v>
      </c>
      <c r="S1808" t="str">
        <f>_xlfn.XLOOKUP(Table4[[#This Row],[Customer ID]], Hospitalisation!A:A, Hospitalisation!G:G)</f>
        <v>Tier - 1</v>
      </c>
      <c r="T1808" t="str">
        <f>_xlfn.XLOOKUP(Table4[[#This Row],[Customer ID]], Hospitalisation!A:A, Hospitalisation!H:H)</f>
        <v>R1013</v>
      </c>
      <c r="U1808" t="str" cm="1">
        <f t="array" ref="U1808">_xlfn.IFS(Table4[[#This Row],[Age]]&lt;=29,"Youth",Table4[[#This Row],[Age]]&lt;=49,"Adults",Table4[[#This Row],[Age]]&gt;=50,"Senior")</f>
        <v>Adults</v>
      </c>
    </row>
    <row r="1809" spans="1:21">
      <c r="A1809" t="s">
        <v>4662</v>
      </c>
      <c r="B1809" t="str">
        <f>_xlfn.XLOOKUP(Table4[[#This Row],[Customer ID]],Table1[[#This Row],[Customer ID]],Table1[[#This Row],[TITLE]],0)</f>
        <v>Ms</v>
      </c>
      <c r="C1809" t="str" cm="1">
        <f t="array" ref="C1809">_xlfn.XLOOKUP(Table4[[#This Row],[Customer ID]],Table1[[#All],[Customer ID]],Table1[[#All],[FIRST NAME]],0)</f>
        <v>Tracey L</v>
      </c>
      <c r="D1809" t="str" cm="1">
        <f t="array" ref="D1809">_xlfn.XLOOKUP(Table4[[#This Row],[Customer ID]],Table1[[#All],[Customer ID]],Table1[[#All],[LAST NAME]],0)</f>
        <v>Kong</v>
      </c>
      <c r="E1809" s="5" cm="1">
        <f t="array" ref="E1809">_xlfn.XLOOKUP(Table4[[#This Row],[Customer ID]],Table3[[#All],[Customer ID]],Table3[[#All],[Date of Birth]],0)</f>
        <v>29404</v>
      </c>
      <c r="F1809" cm="1">
        <f t="array" ref="F1809">_xlfn.XLOOKUP(Table4[[#This Row],[Customer ID]],Table3[[#All],[Customer ID]],Table3[[#All],[Age]],0)</f>
        <v>42</v>
      </c>
      <c r="G1809" cm="1">
        <f t="array" ref="G1809">_xlfn.XLOOKUP(Table4[[#This Row],[Customer ID]],Table3[[#All],[Customer ID]],Table3[[#All],[Children]],0)</f>
        <v>2</v>
      </c>
      <c r="H1809" cm="1">
        <f t="array" ref="H1809">_xlfn.XLOOKUP(Table4[[#This Row],[Customer ID]],Table2[[#All],[Customer ID]],Table2[[#All],[BMI]],0)</f>
        <v>15.57</v>
      </c>
      <c r="I1809" cm="1">
        <f t="array" ref="I1809">_xlfn.XLOOKUP(Table4[[#This Row],[Customer ID]],Table2[[#All],[Customer ID]],Table2[[#All],[HBA1C]],0)</f>
        <v>6.07</v>
      </c>
      <c r="J1809" t="str">
        <f>_xlfn.XLOOKUP(Table4[[#This Row],[Customer ID]], 'Medical Examination'!A:A, 'Medical Examination'!D:D)</f>
        <v>No</v>
      </c>
      <c r="K1809" t="str">
        <f>_xlfn.XLOOKUP(Table4[[#This Row],[Customer ID]], 'Medical Examination'!A:A, 'Medical Examination'!E:E)</f>
        <v>No</v>
      </c>
      <c r="L1809" t="str">
        <f>_xlfn.XLOOKUP(Table4[[#This Row],[Customer ID]], 'Medical Examination'!A:A, 'Medical Examination'!F:F)</f>
        <v>No</v>
      </c>
      <c r="M1809">
        <f>_xlfn.XLOOKUP(Table4[[#This Row],[Customer ID]], 'Medical Examination'!A:A, 'Medical Examination'!G:G)</f>
        <v>0</v>
      </c>
      <c r="N1809" t="str">
        <f>_xlfn.XLOOKUP(Table4[[#This Row],[Customer ID]], 'Medical Examination'!A:A, 'Medical Examination'!H:H)</f>
        <v>No</v>
      </c>
      <c r="O1809" t="str">
        <f>_xlfn.XLOOKUP(Table4[[#This Row],[Customer ID]], 'Medical Examination'!A:A, 'Medical Examination'!I:I)</f>
        <v>Prediabetes</v>
      </c>
      <c r="P1809" t="str">
        <f>_xlfn.XLOOKUP(Table4[[#This Row],[Customer ID]], 'Medical Examination'!A:A, 'Medical Examination'!J:J)</f>
        <v>Underweight</v>
      </c>
      <c r="Q1809" s="1">
        <f>_xlfn.XLOOKUP(Table4[[#This Row],[Customer ID]], Hospitalisation!A:A, Hospitalisation!E:E)</f>
        <v>4728.71</v>
      </c>
      <c r="R1809" t="str">
        <f>_xlfn.XLOOKUP(Table4[[#This Row],[Customer ID]], Hospitalisation!A:A, Hospitalisation!F:F)</f>
        <v>Tier - 2</v>
      </c>
      <c r="S1809" t="str">
        <f>_xlfn.XLOOKUP(Table4[[#This Row],[Customer ID]], Hospitalisation!A:A, Hospitalisation!G:G)</f>
        <v>Tier - 3</v>
      </c>
      <c r="T1809" t="str">
        <f>_xlfn.XLOOKUP(Table4[[#This Row],[Customer ID]], Hospitalisation!A:A, Hospitalisation!H:H)</f>
        <v>R1012</v>
      </c>
      <c r="U1809" t="str" cm="1">
        <f t="array" ref="U1809">_xlfn.IFS(Table4[[#This Row],[Age]]&lt;=29,"Youth",Table4[[#This Row],[Age]]&lt;=49,"Adults",Table4[[#This Row],[Age]]&gt;=50,"Senior")</f>
        <v>Adults</v>
      </c>
    </row>
    <row r="1810" spans="1:21">
      <c r="A1810" t="s">
        <v>4665</v>
      </c>
      <c r="B1810" t="str">
        <f>_xlfn.XLOOKUP(Table4[[#This Row],[Customer ID]],Table1[[#This Row],[Customer ID]],Table1[[#This Row],[TITLE]],0)</f>
        <v>Ms</v>
      </c>
      <c r="C1810" t="str" cm="1">
        <f t="array" ref="C1810">_xlfn.XLOOKUP(Table4[[#This Row],[Customer ID]],Table1[[#All],[Customer ID]],Table1[[#All],[FIRST NAME]],0)</f>
        <v>Ashley</v>
      </c>
      <c r="D1810" t="str" cm="1">
        <f t="array" ref="D1810">_xlfn.XLOOKUP(Table4[[#This Row],[Customer ID]],Table1[[#All],[Customer ID]],Table1[[#All],[LAST NAME]],0)</f>
        <v>Benson</v>
      </c>
      <c r="E1810" s="5" cm="1">
        <f t="array" ref="E1810">_xlfn.XLOOKUP(Table4[[#This Row],[Customer ID]],Table3[[#All],[Customer ID]],Table3[[#All],[Date of Birth]],0)</f>
        <v>34558</v>
      </c>
      <c r="F1810" cm="1">
        <f t="array" ref="F1810">_xlfn.XLOOKUP(Table4[[#This Row],[Customer ID]],Table3[[#All],[Customer ID]],Table3[[#All],[Age]],0)</f>
        <v>28</v>
      </c>
      <c r="G1810" cm="1">
        <f t="array" ref="G1810">_xlfn.XLOOKUP(Table4[[#This Row],[Customer ID]],Table3[[#All],[Customer ID]],Table3[[#All],[Children]],0)</f>
        <v>2</v>
      </c>
      <c r="H1810" cm="1">
        <f t="array" ref="H1810">_xlfn.XLOOKUP(Table4[[#This Row],[Customer ID]],Table2[[#All],[Customer ID]],Table2[[#All],[BMI]],0)</f>
        <v>23.844999999999999</v>
      </c>
      <c r="I1810" cm="1">
        <f t="array" ref="I1810">_xlfn.XLOOKUP(Table4[[#This Row],[Customer ID]],Table2[[#All],[Customer ID]],Table2[[#All],[HBA1C]],0)</f>
        <v>4.3600000000000003</v>
      </c>
      <c r="J1810" t="str">
        <f>_xlfn.XLOOKUP(Table4[[#This Row],[Customer ID]], 'Medical Examination'!A:A, 'Medical Examination'!D:D)</f>
        <v>No</v>
      </c>
      <c r="K1810" t="str">
        <f>_xlfn.XLOOKUP(Table4[[#This Row],[Customer ID]], 'Medical Examination'!A:A, 'Medical Examination'!E:E)</f>
        <v>No</v>
      </c>
      <c r="L1810" t="str">
        <f>_xlfn.XLOOKUP(Table4[[#This Row],[Customer ID]], 'Medical Examination'!A:A, 'Medical Examination'!F:F)</f>
        <v>No</v>
      </c>
      <c r="M1810">
        <f>_xlfn.XLOOKUP(Table4[[#This Row],[Customer ID]], 'Medical Examination'!A:A, 'Medical Examination'!G:G)</f>
        <v>0</v>
      </c>
      <c r="N1810" t="str">
        <f>_xlfn.XLOOKUP(Table4[[#This Row],[Customer ID]], 'Medical Examination'!A:A, 'Medical Examination'!H:H)</f>
        <v>No</v>
      </c>
      <c r="O1810" t="str">
        <f>_xlfn.XLOOKUP(Table4[[#This Row],[Customer ID]], 'Medical Examination'!A:A, 'Medical Examination'!I:I)</f>
        <v>Normal</v>
      </c>
      <c r="P1810" t="str">
        <f>_xlfn.XLOOKUP(Table4[[#This Row],[Customer ID]], 'Medical Examination'!A:A, 'Medical Examination'!J:J)</f>
        <v>Normal Weight</v>
      </c>
      <c r="Q1810" s="1">
        <f>_xlfn.XLOOKUP(Table4[[#This Row],[Customer ID]], Hospitalisation!A:A, Hospitalisation!E:E)</f>
        <v>4719.74</v>
      </c>
      <c r="R1810" t="str">
        <f>_xlfn.XLOOKUP(Table4[[#This Row],[Customer ID]], Hospitalisation!A:A, Hospitalisation!F:F)</f>
        <v>Tier - 2</v>
      </c>
      <c r="S1810" t="str">
        <f>_xlfn.XLOOKUP(Table4[[#This Row],[Customer ID]], Hospitalisation!A:A, Hospitalisation!G:G)</f>
        <v>Tier - 1</v>
      </c>
      <c r="T1810" t="str">
        <f>_xlfn.XLOOKUP(Table4[[#This Row],[Customer ID]], Hospitalisation!A:A, Hospitalisation!H:H)</f>
        <v>R1012</v>
      </c>
      <c r="U1810" t="str" cm="1">
        <f t="array" ref="U1810">_xlfn.IFS(Table4[[#This Row],[Age]]&lt;=29,"Youth",Table4[[#This Row],[Age]]&lt;=49,"Adults",Table4[[#This Row],[Age]]&gt;=50,"Senior")</f>
        <v>Youth</v>
      </c>
    </row>
    <row r="1811" spans="1:21">
      <c r="A1811" t="s">
        <v>4667</v>
      </c>
      <c r="B1811" t="str">
        <f>_xlfn.XLOOKUP(Table4[[#This Row],[Customer ID]],Table1[[#This Row],[Customer ID]],Table1[[#This Row],[TITLE]],0)</f>
        <v>Ms</v>
      </c>
      <c r="C1811" t="str" cm="1">
        <f t="array" ref="C1811">_xlfn.XLOOKUP(Table4[[#This Row],[Customer ID]],Table1[[#All],[Customer ID]],Table1[[#All],[FIRST NAME]],0)</f>
        <v>Cindy</v>
      </c>
      <c r="D1811" t="str" cm="1">
        <f t="array" ref="D1811">_xlfn.XLOOKUP(Table4[[#This Row],[Customer ID]],Table1[[#All],[Customer ID]],Table1[[#All],[LAST NAME]],0)</f>
        <v>Huntington</v>
      </c>
      <c r="E1811" s="5" cm="1">
        <f t="array" ref="E1811">_xlfn.XLOOKUP(Table4[[#This Row],[Customer ID]],Table3[[#All],[Customer ID]],Table3[[#All],[Date of Birth]],0)</f>
        <v>33875</v>
      </c>
      <c r="F1811" cm="1">
        <f t="array" ref="F1811">_xlfn.XLOOKUP(Table4[[#This Row],[Customer ID]],Table3[[#All],[Customer ID]],Table3[[#All],[Age]],0)</f>
        <v>30</v>
      </c>
      <c r="G1811" cm="1">
        <f t="array" ref="G1811">_xlfn.XLOOKUP(Table4[[#This Row],[Customer ID]],Table3[[#All],[Customer ID]],Table3[[#All],[Children]],0)</f>
        <v>1</v>
      </c>
      <c r="H1811" cm="1">
        <f t="array" ref="H1811">_xlfn.XLOOKUP(Table4[[#This Row],[Customer ID]],Table2[[#All],[Customer ID]],Table2[[#All],[BMI]],0)</f>
        <v>22.895</v>
      </c>
      <c r="I1811" cm="1">
        <f t="array" ref="I1811">_xlfn.XLOOKUP(Table4[[#This Row],[Customer ID]],Table2[[#All],[Customer ID]],Table2[[#All],[HBA1C]],0)</f>
        <v>5.24</v>
      </c>
      <c r="J1811" t="str">
        <f>_xlfn.XLOOKUP(Table4[[#This Row],[Customer ID]], 'Medical Examination'!A:A, 'Medical Examination'!D:D)</f>
        <v>No</v>
      </c>
      <c r="K1811" t="str">
        <f>_xlfn.XLOOKUP(Table4[[#This Row],[Customer ID]], 'Medical Examination'!A:A, 'Medical Examination'!E:E)</f>
        <v>No</v>
      </c>
      <c r="L1811" t="str">
        <f>_xlfn.XLOOKUP(Table4[[#This Row],[Customer ID]], 'Medical Examination'!A:A, 'Medical Examination'!F:F)</f>
        <v>No</v>
      </c>
      <c r="M1811">
        <f>_xlfn.XLOOKUP(Table4[[#This Row],[Customer ID]], 'Medical Examination'!A:A, 'Medical Examination'!G:G)</f>
        <v>1</v>
      </c>
      <c r="N1811" t="str">
        <f>_xlfn.XLOOKUP(Table4[[#This Row],[Customer ID]], 'Medical Examination'!A:A, 'Medical Examination'!H:H)</f>
        <v>No</v>
      </c>
      <c r="O1811" t="str">
        <f>_xlfn.XLOOKUP(Table4[[#This Row],[Customer ID]], 'Medical Examination'!A:A, 'Medical Examination'!I:I)</f>
        <v>Normal</v>
      </c>
      <c r="P1811" t="str">
        <f>_xlfn.XLOOKUP(Table4[[#This Row],[Customer ID]], 'Medical Examination'!A:A, 'Medical Examination'!J:J)</f>
        <v>Normal Weight</v>
      </c>
      <c r="Q1811" s="1">
        <f>_xlfn.XLOOKUP(Table4[[#This Row],[Customer ID]], Hospitalisation!A:A, Hospitalisation!E:E)</f>
        <v>4719.5200000000004</v>
      </c>
      <c r="R1811" t="str">
        <f>_xlfn.XLOOKUP(Table4[[#This Row],[Customer ID]], Hospitalisation!A:A, Hospitalisation!F:F)</f>
        <v>Tier - 2</v>
      </c>
      <c r="S1811" t="str">
        <f>_xlfn.XLOOKUP(Table4[[#This Row],[Customer ID]], Hospitalisation!A:A, Hospitalisation!G:G)</f>
        <v>Tier - 2</v>
      </c>
      <c r="T1811" t="str">
        <f>_xlfn.XLOOKUP(Table4[[#This Row],[Customer ID]], Hospitalisation!A:A, Hospitalisation!H:H)</f>
        <v>R1024</v>
      </c>
      <c r="U1811" t="str" cm="1">
        <f t="array" ref="U1811">_xlfn.IFS(Table4[[#This Row],[Age]]&lt;=29,"Youth",Table4[[#This Row],[Age]]&lt;=49,"Adults",Table4[[#This Row],[Age]]&gt;=50,"Senior")</f>
        <v>Adults</v>
      </c>
    </row>
    <row r="1812" spans="1:21">
      <c r="A1812" t="s">
        <v>4669</v>
      </c>
      <c r="B1812" t="str">
        <f>_xlfn.XLOOKUP(Table4[[#This Row],[Customer ID]],Table1[[#This Row],[Customer ID]],Table1[[#This Row],[TITLE]],0)</f>
        <v>Ms</v>
      </c>
      <c r="C1812" t="str" cm="1">
        <f t="array" ref="C1812">_xlfn.XLOOKUP(Table4[[#This Row],[Customer ID]],Table1[[#All],[Customer ID]],Table1[[#All],[FIRST NAME]],0)</f>
        <v>Esther</v>
      </c>
      <c r="D1812" t="str" cm="1">
        <f t="array" ref="D1812">_xlfn.XLOOKUP(Table4[[#This Row],[Customer ID]],Table1[[#All],[Customer ID]],Table1[[#All],[LAST NAME]],0)</f>
        <v>Kendall</v>
      </c>
      <c r="E1812" s="5" cm="1">
        <f t="array" ref="E1812">_xlfn.XLOOKUP(Table4[[#This Row],[Customer ID]],Table3[[#All],[Customer ID]],Table3[[#All],[Date of Birth]],0)</f>
        <v>33886</v>
      </c>
      <c r="F1812" cm="1">
        <f t="array" ref="F1812">_xlfn.XLOOKUP(Table4[[#This Row],[Customer ID]],Table3[[#All],[Customer ID]],Table3[[#All],[Age]],0)</f>
        <v>30</v>
      </c>
      <c r="G1812" cm="1">
        <f t="array" ref="G1812">_xlfn.XLOOKUP(Table4[[#This Row],[Customer ID]],Table3[[#All],[Customer ID]],Table3[[#All],[Children]],0)</f>
        <v>1</v>
      </c>
      <c r="H1812" cm="1">
        <f t="array" ref="H1812">_xlfn.XLOOKUP(Table4[[#This Row],[Customer ID]],Table2[[#All],[Customer ID]],Table2[[#All],[BMI]],0)</f>
        <v>21.945</v>
      </c>
      <c r="I1812" cm="1">
        <f t="array" ref="I1812">_xlfn.XLOOKUP(Table4[[#This Row],[Customer ID]],Table2[[#All],[Customer ID]],Table2[[#All],[HBA1C]],0)</f>
        <v>5.37</v>
      </c>
      <c r="J1812" t="str">
        <f>_xlfn.XLOOKUP(Table4[[#This Row],[Customer ID]], 'Medical Examination'!A:A, 'Medical Examination'!D:D)</f>
        <v>No</v>
      </c>
      <c r="K1812" t="str">
        <f>_xlfn.XLOOKUP(Table4[[#This Row],[Customer ID]], 'Medical Examination'!A:A, 'Medical Examination'!E:E)</f>
        <v>No</v>
      </c>
      <c r="L1812" t="str">
        <f>_xlfn.XLOOKUP(Table4[[#This Row],[Customer ID]], 'Medical Examination'!A:A, 'Medical Examination'!F:F)</f>
        <v>No</v>
      </c>
      <c r="M1812">
        <f>_xlfn.XLOOKUP(Table4[[#This Row],[Customer ID]], 'Medical Examination'!A:A, 'Medical Examination'!G:G)</f>
        <v>1</v>
      </c>
      <c r="N1812" t="str">
        <f>_xlfn.XLOOKUP(Table4[[#This Row],[Customer ID]], 'Medical Examination'!A:A, 'Medical Examination'!H:H)</f>
        <v>No</v>
      </c>
      <c r="O1812" t="str">
        <f>_xlfn.XLOOKUP(Table4[[#This Row],[Customer ID]], 'Medical Examination'!A:A, 'Medical Examination'!I:I)</f>
        <v>Normal</v>
      </c>
      <c r="P1812" t="str">
        <f>_xlfn.XLOOKUP(Table4[[#This Row],[Customer ID]], 'Medical Examination'!A:A, 'Medical Examination'!J:J)</f>
        <v>Normal Weight</v>
      </c>
      <c r="Q1812" s="1">
        <f>_xlfn.XLOOKUP(Table4[[#This Row],[Customer ID]], Hospitalisation!A:A, Hospitalisation!E:E)</f>
        <v>4718.2</v>
      </c>
      <c r="R1812" t="str">
        <f>_xlfn.XLOOKUP(Table4[[#This Row],[Customer ID]], Hospitalisation!A:A, Hospitalisation!F:F)</f>
        <v>Tier - 2</v>
      </c>
      <c r="S1812" t="str">
        <f>_xlfn.XLOOKUP(Table4[[#This Row],[Customer ID]], Hospitalisation!A:A, Hospitalisation!G:G)</f>
        <v>Tier - 3</v>
      </c>
      <c r="T1812" t="str">
        <f>_xlfn.XLOOKUP(Table4[[#This Row],[Customer ID]], Hospitalisation!A:A, Hospitalisation!H:H)</f>
        <v>R1024</v>
      </c>
      <c r="U1812" t="str" cm="1">
        <f t="array" ref="U1812">_xlfn.IFS(Table4[[#This Row],[Age]]&lt;=29,"Youth",Table4[[#This Row],[Age]]&lt;=49,"Adults",Table4[[#This Row],[Age]]&gt;=50,"Senior")</f>
        <v>Adults</v>
      </c>
    </row>
    <row r="1813" spans="1:21">
      <c r="A1813" t="s">
        <v>4672</v>
      </c>
      <c r="B1813" t="str">
        <f>_xlfn.XLOOKUP(Table4[[#This Row],[Customer ID]],Table1[[#This Row],[Customer ID]],Table1[[#This Row],[TITLE]],0)</f>
        <v>Ms</v>
      </c>
      <c r="C1813" t="str" cm="1">
        <f t="array" ref="C1813">_xlfn.XLOOKUP(Table4[[#This Row],[Customer ID]],Table1[[#All],[Customer ID]],Table1[[#All],[FIRST NAME]],0)</f>
        <v>Jackie</v>
      </c>
      <c r="D1813" t="str" cm="1">
        <f t="array" ref="D1813">_xlfn.XLOOKUP(Table4[[#This Row],[Customer ID]],Table1[[#All],[Customer ID]],Table1[[#All],[LAST NAME]],0)</f>
        <v>Gast</v>
      </c>
      <c r="E1813" s="5" cm="1">
        <f t="array" ref="E1813">_xlfn.XLOOKUP(Table4[[#This Row],[Customer ID]],Table3[[#All],[Customer ID]],Table3[[#All],[Date of Birth]],0)</f>
        <v>29810</v>
      </c>
      <c r="F1813" cm="1">
        <f t="array" ref="F1813">_xlfn.XLOOKUP(Table4[[#This Row],[Customer ID]],Table3[[#All],[Customer ID]],Table3[[#All],[Age]],0)</f>
        <v>41</v>
      </c>
      <c r="G1813" cm="1">
        <f t="array" ref="G1813">_xlfn.XLOOKUP(Table4[[#This Row],[Customer ID]],Table3[[#All],[Customer ID]],Table3[[#All],[Children]],0)</f>
        <v>1</v>
      </c>
      <c r="H1813" cm="1">
        <f t="array" ref="H1813">_xlfn.XLOOKUP(Table4[[#This Row],[Customer ID]],Table2[[#All],[Customer ID]],Table2[[#All],[BMI]],0)</f>
        <v>19.47</v>
      </c>
      <c r="I1813" cm="1">
        <f t="array" ref="I1813">_xlfn.XLOOKUP(Table4[[#This Row],[Customer ID]],Table2[[#All],[Customer ID]],Table2[[#All],[HBA1C]],0)</f>
        <v>6.6</v>
      </c>
      <c r="J1813" t="str">
        <f>_xlfn.XLOOKUP(Table4[[#This Row],[Customer ID]], 'Medical Examination'!A:A, 'Medical Examination'!D:D)</f>
        <v>Yes</v>
      </c>
      <c r="K1813" t="str">
        <f>_xlfn.XLOOKUP(Table4[[#This Row],[Customer ID]], 'Medical Examination'!A:A, 'Medical Examination'!E:E)</f>
        <v>No</v>
      </c>
      <c r="L1813" t="str">
        <f>_xlfn.XLOOKUP(Table4[[#This Row],[Customer ID]], 'Medical Examination'!A:A, 'Medical Examination'!F:F)</f>
        <v>No</v>
      </c>
      <c r="M1813">
        <f>_xlfn.XLOOKUP(Table4[[#This Row],[Customer ID]], 'Medical Examination'!A:A, 'Medical Examination'!G:G)</f>
        <v>0</v>
      </c>
      <c r="N1813" t="str">
        <f>_xlfn.XLOOKUP(Table4[[#This Row],[Customer ID]], 'Medical Examination'!A:A, 'Medical Examination'!H:H)</f>
        <v>No</v>
      </c>
      <c r="O1813" t="str">
        <f>_xlfn.XLOOKUP(Table4[[#This Row],[Customer ID]], 'Medical Examination'!A:A, 'Medical Examination'!I:I)</f>
        <v>Diabetes</v>
      </c>
      <c r="P1813" t="str">
        <f>_xlfn.XLOOKUP(Table4[[#This Row],[Customer ID]], 'Medical Examination'!A:A, 'Medical Examination'!J:J)</f>
        <v>Normal Weight</v>
      </c>
      <c r="Q1813" s="1">
        <f>_xlfn.XLOOKUP(Table4[[#This Row],[Customer ID]], Hospitalisation!A:A, Hospitalisation!E:E)</f>
        <v>4712.12</v>
      </c>
      <c r="R1813" t="str">
        <f>_xlfn.XLOOKUP(Table4[[#This Row],[Customer ID]], Hospitalisation!A:A, Hospitalisation!F:F)</f>
        <v>Tier - 2</v>
      </c>
      <c r="S1813" t="str">
        <f>_xlfn.XLOOKUP(Table4[[#This Row],[Customer ID]], Hospitalisation!A:A, Hospitalisation!G:G)</f>
        <v>Tier - 3</v>
      </c>
      <c r="T1813" t="str">
        <f>_xlfn.XLOOKUP(Table4[[#This Row],[Customer ID]], Hospitalisation!A:A, Hospitalisation!H:H)</f>
        <v>R1011</v>
      </c>
      <c r="U1813" t="str" cm="1">
        <f t="array" ref="U1813">_xlfn.IFS(Table4[[#This Row],[Age]]&lt;=29,"Youth",Table4[[#This Row],[Age]]&lt;=49,"Adults",Table4[[#This Row],[Age]]&gt;=50,"Senior")</f>
        <v>Adults</v>
      </c>
    </row>
    <row r="1814" spans="1:21">
      <c r="A1814" t="s">
        <v>4675</v>
      </c>
      <c r="B1814" t="str">
        <f>_xlfn.XLOOKUP(Table4[[#This Row],[Customer ID]],Table1[[#This Row],[Customer ID]],Table1[[#This Row],[TITLE]],0)</f>
        <v>Mr</v>
      </c>
      <c r="C1814" t="str" cm="1">
        <f t="array" ref="C1814">_xlfn.XLOOKUP(Table4[[#This Row],[Customer ID]],Table1[[#All],[Customer ID]],Table1[[#All],[FIRST NAME]],0)</f>
        <v>Timothy P</v>
      </c>
      <c r="D1814" t="str" cm="1">
        <f t="array" ref="D1814">_xlfn.XLOOKUP(Table4[[#This Row],[Customer ID]],Table1[[#All],[Customer ID]],Table1[[#All],[LAST NAME]],0)</f>
        <v>Scanlin</v>
      </c>
      <c r="E1814" s="5" cm="1">
        <f t="array" ref="E1814">_xlfn.XLOOKUP(Table4[[#This Row],[Customer ID]],Table3[[#All],[Customer ID]],Table3[[#All],[Date of Birth]],0)</f>
        <v>28463</v>
      </c>
      <c r="F1814" cm="1">
        <f t="array" ref="F1814">_xlfn.XLOOKUP(Table4[[#This Row],[Customer ID]],Table3[[#All],[Customer ID]],Table3[[#All],[Age]],0)</f>
        <v>45</v>
      </c>
      <c r="G1814" cm="1">
        <f t="array" ref="G1814">_xlfn.XLOOKUP(Table4[[#This Row],[Customer ID]],Table3[[#All],[Customer ID]],Table3[[#All],[Children]],0)</f>
        <v>2</v>
      </c>
      <c r="H1814" cm="1">
        <f t="array" ref="H1814">_xlfn.XLOOKUP(Table4[[#This Row],[Customer ID]],Table2[[#All],[Customer ID]],Table2[[#All],[BMI]],0)</f>
        <v>15.61</v>
      </c>
      <c r="I1814" cm="1">
        <f t="array" ref="I1814">_xlfn.XLOOKUP(Table4[[#This Row],[Customer ID]],Table2[[#All],[Customer ID]],Table2[[#All],[HBA1C]],0)</f>
        <v>5.77</v>
      </c>
      <c r="J1814" t="str">
        <f>_xlfn.XLOOKUP(Table4[[#This Row],[Customer ID]], 'Medical Examination'!A:A, 'Medical Examination'!D:D)</f>
        <v>No</v>
      </c>
      <c r="K1814" t="str">
        <f>_xlfn.XLOOKUP(Table4[[#This Row],[Customer ID]], 'Medical Examination'!A:A, 'Medical Examination'!E:E)</f>
        <v>No</v>
      </c>
      <c r="L1814" t="str">
        <f>_xlfn.XLOOKUP(Table4[[#This Row],[Customer ID]], 'Medical Examination'!A:A, 'Medical Examination'!F:F)</f>
        <v>No</v>
      </c>
      <c r="M1814">
        <f>_xlfn.XLOOKUP(Table4[[#This Row],[Customer ID]], 'Medical Examination'!A:A, 'Medical Examination'!G:G)</f>
        <v>0</v>
      </c>
      <c r="N1814" t="str">
        <f>_xlfn.XLOOKUP(Table4[[#This Row],[Customer ID]], 'Medical Examination'!A:A, 'Medical Examination'!H:H)</f>
        <v>No</v>
      </c>
      <c r="O1814" t="str">
        <f>_xlfn.XLOOKUP(Table4[[#This Row],[Customer ID]], 'Medical Examination'!A:A, 'Medical Examination'!I:I)</f>
        <v>Prediabetes</v>
      </c>
      <c r="P1814" t="str">
        <f>_xlfn.XLOOKUP(Table4[[#This Row],[Customer ID]], 'Medical Examination'!A:A, 'Medical Examination'!J:J)</f>
        <v>Underweight</v>
      </c>
      <c r="Q1814" s="1">
        <f>_xlfn.XLOOKUP(Table4[[#This Row],[Customer ID]], Hospitalisation!A:A, Hospitalisation!E:E)</f>
        <v>4699.47</v>
      </c>
      <c r="R1814" t="str">
        <f>_xlfn.XLOOKUP(Table4[[#This Row],[Customer ID]], Hospitalisation!A:A, Hospitalisation!F:F)</f>
        <v>Tier - 2</v>
      </c>
      <c r="S1814" t="str">
        <f>_xlfn.XLOOKUP(Table4[[#This Row],[Customer ID]], Hospitalisation!A:A, Hospitalisation!G:G)</f>
        <v>Tier - 3</v>
      </c>
      <c r="T1814" t="str">
        <f>_xlfn.XLOOKUP(Table4[[#This Row],[Customer ID]], Hospitalisation!A:A, Hospitalisation!H:H)</f>
        <v>R1013</v>
      </c>
      <c r="U1814" t="str" cm="1">
        <f t="array" ref="U1814">_xlfn.IFS(Table4[[#This Row],[Age]]&lt;=29,"Youth",Table4[[#This Row],[Age]]&lt;=49,"Adults",Table4[[#This Row],[Age]]&gt;=50,"Senior")</f>
        <v>Adults</v>
      </c>
    </row>
    <row r="1815" spans="1:21">
      <c r="A1815" t="s">
        <v>4678</v>
      </c>
      <c r="B1815" t="str">
        <f>_xlfn.XLOOKUP(Table4[[#This Row],[Customer ID]],Table1[[#This Row],[Customer ID]],Table1[[#This Row],[TITLE]],0)</f>
        <v>Ms</v>
      </c>
      <c r="C1815" t="str" cm="1">
        <f t="array" ref="C1815">_xlfn.XLOOKUP(Table4[[#This Row],[Customer ID]],Table1[[#All],[Customer ID]],Table1[[#All],[FIRST NAME]],0)</f>
        <v>Lauren</v>
      </c>
      <c r="D1815" t="str" cm="1">
        <f t="array" ref="D1815">_xlfn.XLOOKUP(Table4[[#This Row],[Customer ID]],Table1[[#All],[Customer ID]],Table1[[#All],[LAST NAME]],0)</f>
        <v>Philbrook</v>
      </c>
      <c r="E1815" s="5" cm="1">
        <f t="array" ref="E1815">_xlfn.XLOOKUP(Table4[[#This Row],[Customer ID]],Table3[[#All],[Customer ID]],Table3[[#All],[Date of Birth]],0)</f>
        <v>37794</v>
      </c>
      <c r="F1815" cm="1">
        <f t="array" ref="F1815">_xlfn.XLOOKUP(Table4[[#This Row],[Customer ID]],Table3[[#All],[Customer ID]],Table3[[#All],[Age]],0)</f>
        <v>19</v>
      </c>
      <c r="G1815" cm="1">
        <f t="array" ref="G1815">_xlfn.XLOOKUP(Table4[[#This Row],[Customer ID]],Table3[[#All],[Customer ID]],Table3[[#All],[Children]],0)</f>
        <v>5</v>
      </c>
      <c r="H1815" cm="1">
        <f t="array" ref="H1815">_xlfn.XLOOKUP(Table4[[#This Row],[Customer ID]],Table2[[#All],[Customer ID]],Table2[[#All],[BMI]],0)</f>
        <v>28.6</v>
      </c>
      <c r="I1815" cm="1">
        <f t="array" ref="I1815">_xlfn.XLOOKUP(Table4[[#This Row],[Customer ID]],Table2[[#All],[Customer ID]],Table2[[#All],[HBA1C]],0)</f>
        <v>6.08</v>
      </c>
      <c r="J1815" t="str">
        <f>_xlfn.XLOOKUP(Table4[[#This Row],[Customer ID]], 'Medical Examination'!A:A, 'Medical Examination'!D:D)</f>
        <v>No</v>
      </c>
      <c r="K1815" t="str">
        <f>_xlfn.XLOOKUP(Table4[[#This Row],[Customer ID]], 'Medical Examination'!A:A, 'Medical Examination'!E:E)</f>
        <v>No</v>
      </c>
      <c r="L1815" t="str">
        <f>_xlfn.XLOOKUP(Table4[[#This Row],[Customer ID]], 'Medical Examination'!A:A, 'Medical Examination'!F:F)</f>
        <v>Yes</v>
      </c>
      <c r="M1815">
        <f>_xlfn.XLOOKUP(Table4[[#This Row],[Customer ID]], 'Medical Examination'!A:A, 'Medical Examination'!G:G)</f>
        <v>1</v>
      </c>
      <c r="N1815" t="str">
        <f>_xlfn.XLOOKUP(Table4[[#This Row],[Customer ID]], 'Medical Examination'!A:A, 'Medical Examination'!H:H)</f>
        <v>No</v>
      </c>
      <c r="O1815" t="str">
        <f>_xlfn.XLOOKUP(Table4[[#This Row],[Customer ID]], 'Medical Examination'!A:A, 'Medical Examination'!I:I)</f>
        <v>Prediabetes</v>
      </c>
      <c r="P1815" t="str">
        <f>_xlfn.XLOOKUP(Table4[[#This Row],[Customer ID]], 'Medical Examination'!A:A, 'Medical Examination'!J:J)</f>
        <v>Overweight</v>
      </c>
      <c r="Q1815" s="1">
        <f>_xlfn.XLOOKUP(Table4[[#This Row],[Customer ID]], Hospitalisation!A:A, Hospitalisation!E:E)</f>
        <v>4687.8</v>
      </c>
      <c r="R1815" t="str">
        <f>_xlfn.XLOOKUP(Table4[[#This Row],[Customer ID]], Hospitalisation!A:A, Hospitalisation!F:F)</f>
        <v>Tier - 2</v>
      </c>
      <c r="S1815" t="str">
        <f>_xlfn.XLOOKUP(Table4[[#This Row],[Customer ID]], Hospitalisation!A:A, Hospitalisation!G:G)</f>
        <v>Tier - 3</v>
      </c>
      <c r="T1815" t="str">
        <f>_xlfn.XLOOKUP(Table4[[#This Row],[Customer ID]], Hospitalisation!A:A, Hospitalisation!H:H)</f>
        <v>R1011</v>
      </c>
      <c r="U1815" t="str" cm="1">
        <f t="array" ref="U1815">_xlfn.IFS(Table4[[#This Row],[Age]]&lt;=29,"Youth",Table4[[#This Row],[Age]]&lt;=49,"Adults",Table4[[#This Row],[Age]]&gt;=50,"Senior")</f>
        <v>Youth</v>
      </c>
    </row>
    <row r="1816" spans="1:21">
      <c r="A1816" t="s">
        <v>4680</v>
      </c>
      <c r="B1816" t="str">
        <f>_xlfn.XLOOKUP(Table4[[#This Row],[Customer ID]],Table1[[#This Row],[Customer ID]],Table1[[#This Row],[TITLE]],0)</f>
        <v>Mr</v>
      </c>
      <c r="C1816" t="str" cm="1">
        <f t="array" ref="C1816">_xlfn.XLOOKUP(Table4[[#This Row],[Customer ID]],Table1[[#All],[Customer ID]],Table1[[#All],[FIRST NAME]],0)</f>
        <v>Benjamin</v>
      </c>
      <c r="D1816" t="str" cm="1">
        <f t="array" ref="D1816">_xlfn.XLOOKUP(Table4[[#This Row],[Customer ID]],Table1[[#All],[Customer ID]],Table1[[#All],[LAST NAME]],0)</f>
        <v>Cowan</v>
      </c>
      <c r="E1816" s="5" cm="1">
        <f t="array" ref="E1816">_xlfn.XLOOKUP(Table4[[#This Row],[Customer ID]],Table3[[#All],[Customer ID]],Table3[[#All],[Date of Birth]],0)</f>
        <v>33120</v>
      </c>
      <c r="F1816" cm="1">
        <f t="array" ref="F1816">_xlfn.XLOOKUP(Table4[[#This Row],[Customer ID]],Table3[[#All],[Customer ID]],Table3[[#All],[Age]],0)</f>
        <v>32</v>
      </c>
      <c r="G1816" cm="1">
        <f t="array" ref="G1816">_xlfn.XLOOKUP(Table4[[#This Row],[Customer ID]],Table3[[#All],[Customer ID]],Table3[[#All],[Children]],0)</f>
        <v>2</v>
      </c>
      <c r="H1816" cm="1">
        <f t="array" ref="H1816">_xlfn.XLOOKUP(Table4[[#This Row],[Customer ID]],Table2[[#All],[Customer ID]],Table2[[#All],[BMI]],0)</f>
        <v>46.53</v>
      </c>
      <c r="I1816" cm="1">
        <f t="array" ref="I1816">_xlfn.XLOOKUP(Table4[[#This Row],[Customer ID]],Table2[[#All],[Customer ID]],Table2[[#All],[HBA1C]],0)</f>
        <v>4.16</v>
      </c>
      <c r="J1816" t="str">
        <f>_xlfn.XLOOKUP(Table4[[#This Row],[Customer ID]], 'Medical Examination'!A:A, 'Medical Examination'!D:D)</f>
        <v>No</v>
      </c>
      <c r="K1816" t="str">
        <f>_xlfn.XLOOKUP(Table4[[#This Row],[Customer ID]], 'Medical Examination'!A:A, 'Medical Examination'!E:E)</f>
        <v>No</v>
      </c>
      <c r="L1816" t="str">
        <f>_xlfn.XLOOKUP(Table4[[#This Row],[Customer ID]], 'Medical Examination'!A:A, 'Medical Examination'!F:F)</f>
        <v>No</v>
      </c>
      <c r="M1816">
        <f>_xlfn.XLOOKUP(Table4[[#This Row],[Customer ID]], 'Medical Examination'!A:A, 'Medical Examination'!G:G)</f>
        <v>0</v>
      </c>
      <c r="N1816" t="str">
        <f>_xlfn.XLOOKUP(Table4[[#This Row],[Customer ID]], 'Medical Examination'!A:A, 'Medical Examination'!H:H)</f>
        <v>No</v>
      </c>
      <c r="O1816" t="str">
        <f>_xlfn.XLOOKUP(Table4[[#This Row],[Customer ID]], 'Medical Examination'!A:A, 'Medical Examination'!I:I)</f>
        <v>Normal</v>
      </c>
      <c r="P1816" t="str">
        <f>_xlfn.XLOOKUP(Table4[[#This Row],[Customer ID]], 'Medical Examination'!A:A, 'Medical Examination'!J:J)</f>
        <v>Obesity</v>
      </c>
      <c r="Q1816" s="1">
        <f>_xlfn.XLOOKUP(Table4[[#This Row],[Customer ID]], Hospitalisation!A:A, Hospitalisation!E:E)</f>
        <v>4686.3900000000003</v>
      </c>
      <c r="R1816" t="str">
        <f>_xlfn.XLOOKUP(Table4[[#This Row],[Customer ID]], Hospitalisation!A:A, Hospitalisation!F:F)</f>
        <v>Tier - 3</v>
      </c>
      <c r="S1816" t="str">
        <f>_xlfn.XLOOKUP(Table4[[#This Row],[Customer ID]], Hospitalisation!A:A, Hospitalisation!G:G)</f>
        <v>Tier - 3</v>
      </c>
      <c r="T1816" t="str">
        <f>_xlfn.XLOOKUP(Table4[[#This Row],[Customer ID]], Hospitalisation!A:A, Hospitalisation!H:H)</f>
        <v>R1013</v>
      </c>
      <c r="U1816" t="str" cm="1">
        <f t="array" ref="U1816">_xlfn.IFS(Table4[[#This Row],[Age]]&lt;=29,"Youth",Table4[[#This Row],[Age]]&lt;=49,"Adults",Table4[[#This Row],[Age]]&gt;=50,"Senior")</f>
        <v>Adults</v>
      </c>
    </row>
    <row r="1817" spans="1:21">
      <c r="A1817" t="s">
        <v>4682</v>
      </c>
      <c r="B1817" t="str">
        <f>_xlfn.XLOOKUP(Table4[[#This Row],[Customer ID]],Table1[[#This Row],[Customer ID]],Table1[[#This Row],[TITLE]],0)</f>
        <v>Mr</v>
      </c>
      <c r="C1817" t="str" cm="1">
        <f t="array" ref="C1817">_xlfn.XLOOKUP(Table4[[#This Row],[Customer ID]],Table1[[#All],[Customer ID]],Table1[[#All],[FIRST NAME]],0)</f>
        <v>Hugo M</v>
      </c>
      <c r="D1817" t="str" cm="1">
        <f t="array" ref="D1817">_xlfn.XLOOKUP(Table4[[#This Row],[Customer ID]],Table1[[#All],[Customer ID]],Table1[[#All],[LAST NAME]],0)</f>
        <v>Sousa</v>
      </c>
      <c r="E1817" s="5" cm="1">
        <f t="array" ref="E1817">_xlfn.XLOOKUP(Table4[[#This Row],[Customer ID]],Table3[[#All],[Customer ID]],Table3[[#All],[Date of Birth]],0)</f>
        <v>37898</v>
      </c>
      <c r="F1817" cm="1">
        <f t="array" ref="F1817">_xlfn.XLOOKUP(Table4[[#This Row],[Customer ID]],Table3[[#All],[Customer ID]],Table3[[#All],[Age]],0)</f>
        <v>19</v>
      </c>
      <c r="G1817" cm="1">
        <f t="array" ref="G1817">_xlfn.XLOOKUP(Table4[[#This Row],[Customer ID]],Table3[[#All],[Customer ID]],Table3[[#All],[Children]],0)</f>
        <v>0</v>
      </c>
      <c r="H1817" cm="1">
        <f t="array" ref="H1817">_xlfn.XLOOKUP(Table4[[#This Row],[Customer ID]],Table2[[#All],[Customer ID]],Table2[[#All],[BMI]],0)</f>
        <v>34.99</v>
      </c>
      <c r="I1817" cm="1">
        <f t="array" ref="I1817">_xlfn.XLOOKUP(Table4[[#This Row],[Customer ID]],Table2[[#All],[Customer ID]],Table2[[#All],[HBA1C]],0)</f>
        <v>5.0999999999999996</v>
      </c>
      <c r="J1817" t="str">
        <f>_xlfn.XLOOKUP(Table4[[#This Row],[Customer ID]], 'Medical Examination'!A:A, 'Medical Examination'!D:D)</f>
        <v>No</v>
      </c>
      <c r="K1817" t="str">
        <f>_xlfn.XLOOKUP(Table4[[#This Row],[Customer ID]], 'Medical Examination'!A:A, 'Medical Examination'!E:E)</f>
        <v>No</v>
      </c>
      <c r="L1817" t="str">
        <f>_xlfn.XLOOKUP(Table4[[#This Row],[Customer ID]], 'Medical Examination'!A:A, 'Medical Examination'!F:F)</f>
        <v>Yes</v>
      </c>
      <c r="M1817">
        <f>_xlfn.XLOOKUP(Table4[[#This Row],[Customer ID]], 'Medical Examination'!A:A, 'Medical Examination'!G:G)</f>
        <v>1</v>
      </c>
      <c r="N1817" t="str">
        <f>_xlfn.XLOOKUP(Table4[[#This Row],[Customer ID]], 'Medical Examination'!A:A, 'Medical Examination'!H:H)</f>
        <v>No</v>
      </c>
      <c r="O1817" t="str">
        <f>_xlfn.XLOOKUP(Table4[[#This Row],[Customer ID]], 'Medical Examination'!A:A, 'Medical Examination'!I:I)</f>
        <v>Normal</v>
      </c>
      <c r="P1817" t="str">
        <f>_xlfn.XLOOKUP(Table4[[#This Row],[Customer ID]], 'Medical Examination'!A:A, 'Medical Examination'!J:J)</f>
        <v>Obesity</v>
      </c>
      <c r="Q1817" s="1">
        <f>_xlfn.XLOOKUP(Table4[[#This Row],[Customer ID]], Hospitalisation!A:A, Hospitalisation!E:E)</f>
        <v>4678.8</v>
      </c>
      <c r="R1817" t="str">
        <f>_xlfn.XLOOKUP(Table4[[#This Row],[Customer ID]], Hospitalisation!A:A, Hospitalisation!F:F)</f>
        <v>Tier - 2</v>
      </c>
      <c r="S1817" t="str">
        <f>_xlfn.XLOOKUP(Table4[[#This Row],[Customer ID]], Hospitalisation!A:A, Hospitalisation!G:G)</f>
        <v>Tier - 1</v>
      </c>
      <c r="T1817" t="str">
        <f>_xlfn.XLOOKUP(Table4[[#This Row],[Customer ID]], Hospitalisation!A:A, Hospitalisation!H:H)</f>
        <v>R1021</v>
      </c>
      <c r="U1817" t="str" cm="1">
        <f t="array" ref="U1817">_xlfn.IFS(Table4[[#This Row],[Age]]&lt;=29,"Youth",Table4[[#This Row],[Age]]&lt;=49,"Adults",Table4[[#This Row],[Age]]&gt;=50,"Senior")</f>
        <v>Youth</v>
      </c>
    </row>
    <row r="1818" spans="1:21">
      <c r="A1818" t="s">
        <v>4685</v>
      </c>
      <c r="B1818" t="str">
        <f>_xlfn.XLOOKUP(Table4[[#This Row],[Customer ID]],Table1[[#This Row],[Customer ID]],Table1[[#This Row],[TITLE]],0)</f>
        <v>Mr</v>
      </c>
      <c r="C1818" t="str" cm="1">
        <f t="array" ref="C1818">_xlfn.XLOOKUP(Table4[[#This Row],[Customer ID]],Table1[[#All],[Customer ID]],Table1[[#All],[FIRST NAME]],0)</f>
        <v>Daniel J</v>
      </c>
      <c r="D1818" t="str" cm="1">
        <f t="array" ref="D1818">_xlfn.XLOOKUP(Table4[[#This Row],[Customer ID]],Table1[[#All],[Customer ID]],Table1[[#All],[LAST NAME]],0)</f>
        <v>Stanton</v>
      </c>
      <c r="E1818" s="5" cm="1">
        <f t="array" ref="E1818">_xlfn.XLOOKUP(Table4[[#This Row],[Customer ID]],Table3[[#All],[Customer ID]],Table3[[#All],[Date of Birth]],0)</f>
        <v>29146</v>
      </c>
      <c r="F1818" cm="1">
        <f t="array" ref="F1818">_xlfn.XLOOKUP(Table4[[#This Row],[Customer ID]],Table3[[#All],[Customer ID]],Table3[[#All],[Age]],0)</f>
        <v>43</v>
      </c>
      <c r="G1818" cm="1">
        <f t="array" ref="G1818">_xlfn.XLOOKUP(Table4[[#This Row],[Customer ID]],Table3[[#All],[Customer ID]],Table3[[#All],[Children]],0)</f>
        <v>2</v>
      </c>
      <c r="H1818" cm="1">
        <f t="array" ref="H1818">_xlfn.XLOOKUP(Table4[[#This Row],[Customer ID]],Table2[[#All],[Customer ID]],Table2[[#All],[BMI]],0)</f>
        <v>17.05</v>
      </c>
      <c r="I1818" cm="1">
        <f t="array" ref="I1818">_xlfn.XLOOKUP(Table4[[#This Row],[Customer ID]],Table2[[#All],[Customer ID]],Table2[[#All],[HBA1C]],0)</f>
        <v>5.3</v>
      </c>
      <c r="J1818" t="str">
        <f>_xlfn.XLOOKUP(Table4[[#This Row],[Customer ID]], 'Medical Examination'!A:A, 'Medical Examination'!D:D)</f>
        <v>No</v>
      </c>
      <c r="K1818" t="str">
        <f>_xlfn.XLOOKUP(Table4[[#This Row],[Customer ID]], 'Medical Examination'!A:A, 'Medical Examination'!E:E)</f>
        <v>No</v>
      </c>
      <c r="L1818" t="str">
        <f>_xlfn.XLOOKUP(Table4[[#This Row],[Customer ID]], 'Medical Examination'!A:A, 'Medical Examination'!F:F)</f>
        <v>Yes</v>
      </c>
      <c r="M1818">
        <f>_xlfn.XLOOKUP(Table4[[#This Row],[Customer ID]], 'Medical Examination'!A:A, 'Medical Examination'!G:G)</f>
        <v>1</v>
      </c>
      <c r="N1818" t="str">
        <f>_xlfn.XLOOKUP(Table4[[#This Row],[Customer ID]], 'Medical Examination'!A:A, 'Medical Examination'!H:H)</f>
        <v>No</v>
      </c>
      <c r="O1818" t="str">
        <f>_xlfn.XLOOKUP(Table4[[#This Row],[Customer ID]], 'Medical Examination'!A:A, 'Medical Examination'!I:I)</f>
        <v>Normal</v>
      </c>
      <c r="P1818" t="str">
        <f>_xlfn.XLOOKUP(Table4[[#This Row],[Customer ID]], 'Medical Examination'!A:A, 'Medical Examination'!J:J)</f>
        <v>Underweight</v>
      </c>
      <c r="Q1818" s="1">
        <f>_xlfn.XLOOKUP(Table4[[#This Row],[Customer ID]], Hospitalisation!A:A, Hospitalisation!E:E)</f>
        <v>4674.2</v>
      </c>
      <c r="R1818" t="str">
        <f>_xlfn.XLOOKUP(Table4[[#This Row],[Customer ID]], Hospitalisation!A:A, Hospitalisation!F:F)</f>
        <v>Tier - 2</v>
      </c>
      <c r="S1818" t="str">
        <f>_xlfn.XLOOKUP(Table4[[#This Row],[Customer ID]], Hospitalisation!A:A, Hospitalisation!G:G)</f>
        <v>Tier - 1</v>
      </c>
      <c r="T1818" t="str">
        <f>_xlfn.XLOOKUP(Table4[[#This Row],[Customer ID]], Hospitalisation!A:A, Hospitalisation!H:H)</f>
        <v>R1013</v>
      </c>
      <c r="U1818" t="str" cm="1">
        <f t="array" ref="U1818">_xlfn.IFS(Table4[[#This Row],[Age]]&lt;=29,"Youth",Table4[[#This Row],[Age]]&lt;=49,"Adults",Table4[[#This Row],[Age]]&gt;=50,"Senior")</f>
        <v>Adults</v>
      </c>
    </row>
    <row r="1819" spans="1:21">
      <c r="A1819" t="s">
        <v>4687</v>
      </c>
      <c r="B1819" t="str">
        <f>_xlfn.XLOOKUP(Table4[[#This Row],[Customer ID]],Table1[[#This Row],[Customer ID]],Table1[[#This Row],[TITLE]],0)</f>
        <v>Mr</v>
      </c>
      <c r="C1819" t="str" cm="1">
        <f t="array" ref="C1819">_xlfn.XLOOKUP(Table4[[#This Row],[Customer ID]],Table1[[#All],[Customer ID]],Table1[[#All],[FIRST NAME]],0)</f>
        <v>Justin R</v>
      </c>
      <c r="D1819" t="str" cm="1">
        <f t="array" ref="D1819">_xlfn.XLOOKUP(Table4[[#This Row],[Customer ID]],Table1[[#All],[Customer ID]],Table1[[#All],[LAST NAME]],0)</f>
        <v>Mollak</v>
      </c>
      <c r="E1819" s="5" cm="1">
        <f t="array" ref="E1819">_xlfn.XLOOKUP(Table4[[#This Row],[Customer ID]],Table3[[#All],[Customer ID]],Table3[[#All],[Date of Birth]],0)</f>
        <v>33067</v>
      </c>
      <c r="F1819" cm="1">
        <f t="array" ref="F1819">_xlfn.XLOOKUP(Table4[[#This Row],[Customer ID]],Table3[[#All],[Customer ID]],Table3[[#All],[Age]],0)</f>
        <v>32</v>
      </c>
      <c r="G1819" cm="1">
        <f t="array" ref="G1819">_xlfn.XLOOKUP(Table4[[#This Row],[Customer ID]],Table3[[#All],[Customer ID]],Table3[[#All],[Children]],0)</f>
        <v>2</v>
      </c>
      <c r="H1819" cm="1">
        <f t="array" ref="H1819">_xlfn.XLOOKUP(Table4[[#This Row],[Customer ID]],Table2[[#All],[Customer ID]],Table2[[#All],[BMI]],0)</f>
        <v>37.18</v>
      </c>
      <c r="I1819" cm="1">
        <f t="array" ref="I1819">_xlfn.XLOOKUP(Table4[[#This Row],[Customer ID]],Table2[[#All],[Customer ID]],Table2[[#All],[HBA1C]],0)</f>
        <v>4.9000000000000004</v>
      </c>
      <c r="J1819" t="str">
        <f>_xlfn.XLOOKUP(Table4[[#This Row],[Customer ID]], 'Medical Examination'!A:A, 'Medical Examination'!D:D)</f>
        <v>No</v>
      </c>
      <c r="K1819" t="str">
        <f>_xlfn.XLOOKUP(Table4[[#This Row],[Customer ID]], 'Medical Examination'!A:A, 'Medical Examination'!E:E)</f>
        <v>No</v>
      </c>
      <c r="L1819" t="str">
        <f>_xlfn.XLOOKUP(Table4[[#This Row],[Customer ID]], 'Medical Examination'!A:A, 'Medical Examination'!F:F)</f>
        <v>No</v>
      </c>
      <c r="M1819">
        <f>_xlfn.XLOOKUP(Table4[[#This Row],[Customer ID]], 'Medical Examination'!A:A, 'Medical Examination'!G:G)</f>
        <v>0</v>
      </c>
      <c r="N1819" t="str">
        <f>_xlfn.XLOOKUP(Table4[[#This Row],[Customer ID]], 'Medical Examination'!A:A, 'Medical Examination'!H:H)</f>
        <v>No</v>
      </c>
      <c r="O1819" t="str">
        <f>_xlfn.XLOOKUP(Table4[[#This Row],[Customer ID]], 'Medical Examination'!A:A, 'Medical Examination'!I:I)</f>
        <v>Normal</v>
      </c>
      <c r="P1819" t="str">
        <f>_xlfn.XLOOKUP(Table4[[#This Row],[Customer ID]], 'Medical Examination'!A:A, 'Medical Examination'!J:J)</f>
        <v>Obesity</v>
      </c>
      <c r="Q1819" s="1">
        <f>_xlfn.XLOOKUP(Table4[[#This Row],[Customer ID]], Hospitalisation!A:A, Hospitalisation!E:E)</f>
        <v>4673.3900000000003</v>
      </c>
      <c r="R1819" t="str">
        <f>_xlfn.XLOOKUP(Table4[[#This Row],[Customer ID]], Hospitalisation!A:A, Hospitalisation!F:F)</f>
        <v>Tier - 2</v>
      </c>
      <c r="S1819" t="str">
        <f>_xlfn.XLOOKUP(Table4[[#This Row],[Customer ID]], Hospitalisation!A:A, Hospitalisation!G:G)</f>
        <v>Tier - 1</v>
      </c>
      <c r="T1819" t="str">
        <f>_xlfn.XLOOKUP(Table4[[#This Row],[Customer ID]], Hospitalisation!A:A, Hospitalisation!H:H)</f>
        <v>R1013</v>
      </c>
      <c r="U1819" t="str" cm="1">
        <f t="array" ref="U1819">_xlfn.IFS(Table4[[#This Row],[Age]]&lt;=29,"Youth",Table4[[#This Row],[Age]]&lt;=49,"Adults",Table4[[#This Row],[Age]]&gt;=50,"Senior")</f>
        <v>Adults</v>
      </c>
    </row>
    <row r="1820" spans="1:21">
      <c r="A1820" t="s">
        <v>4689</v>
      </c>
      <c r="B1820" t="str">
        <f>_xlfn.XLOOKUP(Table4[[#This Row],[Customer ID]],Table1[[#This Row],[Customer ID]],Table1[[#This Row],[TITLE]],0)</f>
        <v>Mr</v>
      </c>
      <c r="C1820" t="str" cm="1">
        <f t="array" ref="C1820">_xlfn.XLOOKUP(Table4[[#This Row],[Customer ID]],Table1[[#All],[Customer ID]],Table1[[#All],[FIRST NAME]],0)</f>
        <v>Colin</v>
      </c>
      <c r="D1820" t="str" cm="1">
        <f t="array" ref="D1820">_xlfn.XLOOKUP(Table4[[#This Row],[Customer ID]],Table1[[#All],[Customer ID]],Table1[[#All],[LAST NAME]],0)</f>
        <v>Bell</v>
      </c>
      <c r="E1820" s="5" cm="1">
        <f t="array" ref="E1820">_xlfn.XLOOKUP(Table4[[#This Row],[Customer ID]],Table3[[#All],[Customer ID]],Table3[[#All],[Date of Birth]],0)</f>
        <v>33142</v>
      </c>
      <c r="F1820" cm="1">
        <f t="array" ref="F1820">_xlfn.XLOOKUP(Table4[[#This Row],[Customer ID]],Table3[[#All],[Customer ID]],Table3[[#All],[Age]],0)</f>
        <v>32</v>
      </c>
      <c r="G1820" cm="1">
        <f t="array" ref="G1820">_xlfn.XLOOKUP(Table4[[#This Row],[Customer ID]],Table3[[#All],[Customer ID]],Table3[[#All],[Children]],0)</f>
        <v>2</v>
      </c>
      <c r="H1820" cm="1">
        <f t="array" ref="H1820">_xlfn.XLOOKUP(Table4[[#This Row],[Customer ID]],Table2[[#All],[Customer ID]],Table2[[#All],[BMI]],0)</f>
        <v>35.200000000000003</v>
      </c>
      <c r="I1820" cm="1">
        <f t="array" ref="I1820">_xlfn.XLOOKUP(Table4[[#This Row],[Customer ID]],Table2[[#All],[Customer ID]],Table2[[#All],[HBA1C]],0)</f>
        <v>5.55</v>
      </c>
      <c r="J1820" t="str">
        <f>_xlfn.XLOOKUP(Table4[[#This Row],[Customer ID]], 'Medical Examination'!A:A, 'Medical Examination'!D:D)</f>
        <v>No</v>
      </c>
      <c r="K1820" t="str">
        <f>_xlfn.XLOOKUP(Table4[[#This Row],[Customer ID]], 'Medical Examination'!A:A, 'Medical Examination'!E:E)</f>
        <v>No</v>
      </c>
      <c r="L1820" t="str">
        <f>_xlfn.XLOOKUP(Table4[[#This Row],[Customer ID]], 'Medical Examination'!A:A, 'Medical Examination'!F:F)</f>
        <v>No</v>
      </c>
      <c r="M1820">
        <f>_xlfn.XLOOKUP(Table4[[#This Row],[Customer ID]], 'Medical Examination'!A:A, 'Medical Examination'!G:G)</f>
        <v>0</v>
      </c>
      <c r="N1820" t="str">
        <f>_xlfn.XLOOKUP(Table4[[#This Row],[Customer ID]], 'Medical Examination'!A:A, 'Medical Examination'!H:H)</f>
        <v>No</v>
      </c>
      <c r="O1820" t="str">
        <f>_xlfn.XLOOKUP(Table4[[#This Row],[Customer ID]], 'Medical Examination'!A:A, 'Medical Examination'!I:I)</f>
        <v>Normal</v>
      </c>
      <c r="P1820" t="str">
        <f>_xlfn.XLOOKUP(Table4[[#This Row],[Customer ID]], 'Medical Examination'!A:A, 'Medical Examination'!J:J)</f>
        <v>Obesity</v>
      </c>
      <c r="Q1820" s="1">
        <f>_xlfn.XLOOKUP(Table4[[#This Row],[Customer ID]], Hospitalisation!A:A, Hospitalisation!E:E)</f>
        <v>4670.6400000000003</v>
      </c>
      <c r="R1820" t="str">
        <f>_xlfn.XLOOKUP(Table4[[#This Row],[Customer ID]], Hospitalisation!A:A, Hospitalisation!F:F)</f>
        <v>Tier - 2</v>
      </c>
      <c r="S1820" t="str">
        <f>_xlfn.XLOOKUP(Table4[[#This Row],[Customer ID]], Hospitalisation!A:A, Hospitalisation!G:G)</f>
        <v>Tier - 2</v>
      </c>
      <c r="T1820" t="str">
        <f>_xlfn.XLOOKUP(Table4[[#This Row],[Customer ID]], Hospitalisation!A:A, Hospitalisation!H:H)</f>
        <v>R1011</v>
      </c>
      <c r="U1820" t="str" cm="1">
        <f t="array" ref="U1820">_xlfn.IFS(Table4[[#This Row],[Age]]&lt;=29,"Youth",Table4[[#This Row],[Age]]&lt;=49,"Adults",Table4[[#This Row],[Age]]&gt;=50,"Senior")</f>
        <v>Adults</v>
      </c>
    </row>
    <row r="1821" spans="1:21">
      <c r="A1821" t="s">
        <v>4690</v>
      </c>
      <c r="B1821" t="str">
        <f>_xlfn.XLOOKUP(Table4[[#This Row],[Customer ID]],Table1[[#This Row],[Customer ID]],Table1[[#This Row],[TITLE]],0)</f>
        <v>Mr</v>
      </c>
      <c r="C1821" t="str" cm="1">
        <f t="array" ref="C1821">_xlfn.XLOOKUP(Table4[[#This Row],[Customer ID]],Table1[[#All],[Customer ID]],Table1[[#All],[FIRST NAME]],0)</f>
        <v>Rob</v>
      </c>
      <c r="D1821" t="str" cm="1">
        <f t="array" ref="D1821">_xlfn.XLOOKUP(Table4[[#This Row],[Customer ID]],Table1[[#All],[Customer ID]],Table1[[#All],[LAST NAME]],0)</f>
        <v>Weston</v>
      </c>
      <c r="E1821" s="5" cm="1">
        <f t="array" ref="E1821">_xlfn.XLOOKUP(Table4[[#This Row],[Customer ID]],Table3[[#All],[Customer ID]],Table3[[#All],[Date of Birth]],0)</f>
        <v>33090</v>
      </c>
      <c r="F1821" cm="1">
        <f t="array" ref="F1821">_xlfn.XLOOKUP(Table4[[#This Row],[Customer ID]],Table3[[#All],[Customer ID]],Table3[[#All],[Age]],0)</f>
        <v>32</v>
      </c>
      <c r="G1821" cm="1">
        <f t="array" ref="G1821">_xlfn.XLOOKUP(Table4[[#This Row],[Customer ID]],Table3[[#All],[Customer ID]],Table3[[#All],[Children]],0)</f>
        <v>1</v>
      </c>
      <c r="H1821" cm="1">
        <f t="array" ref="H1821">_xlfn.XLOOKUP(Table4[[#This Row],[Customer ID]],Table2[[#All],[Customer ID]],Table2[[#All],[BMI]],0)</f>
        <v>37.335000000000001</v>
      </c>
      <c r="I1821" cm="1">
        <f t="array" ref="I1821">_xlfn.XLOOKUP(Table4[[#This Row],[Customer ID]],Table2[[#All],[Customer ID]],Table2[[#All],[HBA1C]],0)</f>
        <v>4.95</v>
      </c>
      <c r="J1821" t="str">
        <f>_xlfn.XLOOKUP(Table4[[#This Row],[Customer ID]], 'Medical Examination'!A:A, 'Medical Examination'!D:D)</f>
        <v>No</v>
      </c>
      <c r="K1821" t="str">
        <f>_xlfn.XLOOKUP(Table4[[#This Row],[Customer ID]], 'Medical Examination'!A:A, 'Medical Examination'!E:E)</f>
        <v>No</v>
      </c>
      <c r="L1821" t="str">
        <f>_xlfn.XLOOKUP(Table4[[#This Row],[Customer ID]], 'Medical Examination'!A:A, 'Medical Examination'!F:F)</f>
        <v>No</v>
      </c>
      <c r="M1821">
        <f>_xlfn.XLOOKUP(Table4[[#This Row],[Customer ID]], 'Medical Examination'!A:A, 'Medical Examination'!G:G)</f>
        <v>0</v>
      </c>
      <c r="N1821" t="str">
        <f>_xlfn.XLOOKUP(Table4[[#This Row],[Customer ID]], 'Medical Examination'!A:A, 'Medical Examination'!H:H)</f>
        <v>No</v>
      </c>
      <c r="O1821" t="str">
        <f>_xlfn.XLOOKUP(Table4[[#This Row],[Customer ID]], 'Medical Examination'!A:A, 'Medical Examination'!I:I)</f>
        <v>Normal</v>
      </c>
      <c r="P1821" t="str">
        <f>_xlfn.XLOOKUP(Table4[[#This Row],[Customer ID]], 'Medical Examination'!A:A, 'Medical Examination'!J:J)</f>
        <v>Obesity</v>
      </c>
      <c r="Q1821" s="1">
        <f>_xlfn.XLOOKUP(Table4[[#This Row],[Customer ID]], Hospitalisation!A:A, Hospitalisation!E:E)</f>
        <v>4667.6099999999997</v>
      </c>
      <c r="R1821" t="str">
        <f>_xlfn.XLOOKUP(Table4[[#This Row],[Customer ID]], Hospitalisation!A:A, Hospitalisation!F:F)</f>
        <v>Tier - 3</v>
      </c>
      <c r="S1821" t="str">
        <f>_xlfn.XLOOKUP(Table4[[#This Row],[Customer ID]], Hospitalisation!A:A, Hospitalisation!G:G)</f>
        <v>Tier - 3</v>
      </c>
      <c r="T1821" t="str">
        <f>_xlfn.XLOOKUP(Table4[[#This Row],[Customer ID]], Hospitalisation!A:A, Hospitalisation!H:H)</f>
        <v>R1016</v>
      </c>
      <c r="U1821" t="str" cm="1">
        <f t="array" ref="U1821">_xlfn.IFS(Table4[[#This Row],[Age]]&lt;=29,"Youth",Table4[[#This Row],[Age]]&lt;=49,"Adults",Table4[[#This Row],[Age]]&gt;=50,"Senior")</f>
        <v>Adults</v>
      </c>
    </row>
    <row r="1822" spans="1:21">
      <c r="A1822" t="s">
        <v>4693</v>
      </c>
      <c r="B1822" t="str">
        <f>_xlfn.XLOOKUP(Table4[[#This Row],[Customer ID]],Table1[[#This Row],[Customer ID]],Table1[[#This Row],[TITLE]],0)</f>
        <v>Mr</v>
      </c>
      <c r="C1822" t="str" cm="1">
        <f t="array" ref="C1822">_xlfn.XLOOKUP(Table4[[#This Row],[Customer ID]],Table1[[#All],[Customer ID]],Table1[[#All],[FIRST NAME]],0)</f>
        <v>Patrick</v>
      </c>
      <c r="D1822" t="str" cm="1">
        <f t="array" ref="D1822">_xlfn.XLOOKUP(Table4[[#This Row],[Customer ID]],Table1[[#All],[Customer ID]],Table1[[#All],[LAST NAME]],0)</f>
        <v>Rabuzzi</v>
      </c>
      <c r="E1822" s="5" cm="1">
        <f t="array" ref="E1822">_xlfn.XLOOKUP(Table4[[#This Row],[Customer ID]],Table3[[#All],[Customer ID]],Table3[[#All],[Date of Birth]],0)</f>
        <v>35363</v>
      </c>
      <c r="F1822" cm="1">
        <f t="array" ref="F1822">_xlfn.XLOOKUP(Table4[[#This Row],[Customer ID]],Table3[[#All],[Customer ID]],Table3[[#All],[Age]],0)</f>
        <v>26</v>
      </c>
      <c r="G1822" cm="1">
        <f t="array" ref="G1822">_xlfn.XLOOKUP(Table4[[#This Row],[Customer ID]],Table3[[#All],[Customer ID]],Table3[[#All],[Children]],0)</f>
        <v>3</v>
      </c>
      <c r="H1822" cm="1">
        <f t="array" ref="H1822">_xlfn.XLOOKUP(Table4[[#This Row],[Customer ID]],Table2[[#All],[Customer ID]],Table2[[#All],[BMI]],0)</f>
        <v>27.265000000000001</v>
      </c>
      <c r="I1822" cm="1">
        <f t="array" ref="I1822">_xlfn.XLOOKUP(Table4[[#This Row],[Customer ID]],Table2[[#All],[Customer ID]],Table2[[#All],[HBA1C]],0)</f>
        <v>6.46</v>
      </c>
      <c r="J1822" t="str">
        <f>_xlfn.XLOOKUP(Table4[[#This Row],[Customer ID]], 'Medical Examination'!A:A, 'Medical Examination'!D:D)</f>
        <v>Yes</v>
      </c>
      <c r="K1822" t="str">
        <f>_xlfn.XLOOKUP(Table4[[#This Row],[Customer ID]], 'Medical Examination'!A:A, 'Medical Examination'!E:E)</f>
        <v>No</v>
      </c>
      <c r="L1822" t="str">
        <f>_xlfn.XLOOKUP(Table4[[#This Row],[Customer ID]], 'Medical Examination'!A:A, 'Medical Examination'!F:F)</f>
        <v>No</v>
      </c>
      <c r="M1822">
        <f>_xlfn.XLOOKUP(Table4[[#This Row],[Customer ID]], 'Medical Examination'!A:A, 'Medical Examination'!G:G)</f>
        <v>0</v>
      </c>
      <c r="N1822" t="str">
        <f>_xlfn.XLOOKUP(Table4[[#This Row],[Customer ID]], 'Medical Examination'!A:A, 'Medical Examination'!H:H)</f>
        <v>No</v>
      </c>
      <c r="O1822" t="str">
        <f>_xlfn.XLOOKUP(Table4[[#This Row],[Customer ID]], 'Medical Examination'!A:A, 'Medical Examination'!I:I)</f>
        <v>Prediabetes</v>
      </c>
      <c r="P1822" t="str">
        <f>_xlfn.XLOOKUP(Table4[[#This Row],[Customer ID]], 'Medical Examination'!A:A, 'Medical Examination'!J:J)</f>
        <v>Overweight</v>
      </c>
      <c r="Q1822" s="1">
        <f>_xlfn.XLOOKUP(Table4[[#This Row],[Customer ID]], Hospitalisation!A:A, Hospitalisation!E:E)</f>
        <v>4661.29</v>
      </c>
      <c r="R1822" t="str">
        <f>_xlfn.XLOOKUP(Table4[[#This Row],[Customer ID]], Hospitalisation!A:A, Hospitalisation!F:F)</f>
        <v>Tier - 2</v>
      </c>
      <c r="S1822" t="str">
        <f>_xlfn.XLOOKUP(Table4[[#This Row],[Customer ID]], Hospitalisation!A:A, Hospitalisation!G:G)</f>
        <v>Tier - 1</v>
      </c>
      <c r="T1822" t="str">
        <f>_xlfn.XLOOKUP(Table4[[#This Row],[Customer ID]], Hospitalisation!A:A, Hospitalisation!H:H)</f>
        <v>R1017</v>
      </c>
      <c r="U1822" t="str" cm="1">
        <f t="array" ref="U1822">_xlfn.IFS(Table4[[#This Row],[Age]]&lt;=29,"Youth",Table4[[#This Row],[Age]]&lt;=49,"Adults",Table4[[#This Row],[Age]]&gt;=50,"Senior")</f>
        <v>Youth</v>
      </c>
    </row>
    <row r="1823" spans="1:21">
      <c r="A1823" t="s">
        <v>4695</v>
      </c>
      <c r="B1823" t="str">
        <f>_xlfn.XLOOKUP(Table4[[#This Row],[Customer ID]],Table1[[#This Row],[Customer ID]],Table1[[#This Row],[TITLE]],0)</f>
        <v>Mr</v>
      </c>
      <c r="C1823" t="str" cm="1">
        <f t="array" ref="C1823">_xlfn.XLOOKUP(Table4[[#This Row],[Customer ID]],Table1[[#All],[Customer ID]],Table1[[#All],[FIRST NAME]],0)</f>
        <v>Austin D</v>
      </c>
      <c r="D1823" t="str" cm="1">
        <f t="array" ref="D1823">_xlfn.XLOOKUP(Table4[[#This Row],[Customer ID]],Table1[[#All],[Customer ID]],Table1[[#All],[LAST NAME]],0)</f>
        <v>Hendrix</v>
      </c>
      <c r="E1823" s="5" cm="1">
        <f t="array" ref="E1823">_xlfn.XLOOKUP(Table4[[#This Row],[Customer ID]],Table3[[#All],[Customer ID]],Table3[[#All],[Date of Birth]],0)</f>
        <v>31220</v>
      </c>
      <c r="F1823" cm="1">
        <f t="array" ref="F1823">_xlfn.XLOOKUP(Table4[[#This Row],[Customer ID]],Table3[[#All],[Customer ID]],Table3[[#All],[Age]],0)</f>
        <v>37</v>
      </c>
      <c r="G1823" cm="1">
        <f t="array" ref="G1823">_xlfn.XLOOKUP(Table4[[#This Row],[Customer ID]],Table3[[#All],[Customer ID]],Table3[[#All],[Children]],0)</f>
        <v>0</v>
      </c>
      <c r="H1823" cm="1">
        <f t="array" ref="H1823">_xlfn.XLOOKUP(Table4[[#This Row],[Customer ID]],Table2[[#All],[Customer ID]],Table2[[#All],[BMI]],0)</f>
        <v>30.8</v>
      </c>
      <c r="I1823" cm="1">
        <f t="array" ref="I1823">_xlfn.XLOOKUP(Table4[[#This Row],[Customer ID]],Table2[[#All],[Customer ID]],Table2[[#All],[HBA1C]],0)</f>
        <v>4.9000000000000004</v>
      </c>
      <c r="J1823" t="str">
        <f>_xlfn.XLOOKUP(Table4[[#This Row],[Customer ID]], 'Medical Examination'!A:A, 'Medical Examination'!D:D)</f>
        <v>Yes</v>
      </c>
      <c r="K1823" t="str">
        <f>_xlfn.XLOOKUP(Table4[[#This Row],[Customer ID]], 'Medical Examination'!A:A, 'Medical Examination'!E:E)</f>
        <v>No</v>
      </c>
      <c r="L1823" t="str">
        <f>_xlfn.XLOOKUP(Table4[[#This Row],[Customer ID]], 'Medical Examination'!A:A, 'Medical Examination'!F:F)</f>
        <v>No</v>
      </c>
      <c r="M1823">
        <f>_xlfn.XLOOKUP(Table4[[#This Row],[Customer ID]], 'Medical Examination'!A:A, 'Medical Examination'!G:G)</f>
        <v>0</v>
      </c>
      <c r="N1823" t="str">
        <f>_xlfn.XLOOKUP(Table4[[#This Row],[Customer ID]], 'Medical Examination'!A:A, 'Medical Examination'!H:H)</f>
        <v>No</v>
      </c>
      <c r="O1823" t="str">
        <f>_xlfn.XLOOKUP(Table4[[#This Row],[Customer ID]], 'Medical Examination'!A:A, 'Medical Examination'!I:I)</f>
        <v>Normal</v>
      </c>
      <c r="P1823" t="str">
        <f>_xlfn.XLOOKUP(Table4[[#This Row],[Customer ID]], 'Medical Examination'!A:A, 'Medical Examination'!J:J)</f>
        <v>Obesity</v>
      </c>
      <c r="Q1823" s="1">
        <f>_xlfn.XLOOKUP(Table4[[#This Row],[Customer ID]], Hospitalisation!A:A, Hospitalisation!E:E)</f>
        <v>4646.76</v>
      </c>
      <c r="R1823" t="str">
        <f>_xlfn.XLOOKUP(Table4[[#This Row],[Customer ID]], Hospitalisation!A:A, Hospitalisation!F:F)</f>
        <v>Tier - 1</v>
      </c>
      <c r="S1823" t="str">
        <f>_xlfn.XLOOKUP(Table4[[#This Row],[Customer ID]], Hospitalisation!A:A, Hospitalisation!G:G)</f>
        <v>Tier - 1</v>
      </c>
      <c r="T1823" t="str">
        <f>_xlfn.XLOOKUP(Table4[[#This Row],[Customer ID]], Hospitalisation!A:A, Hospitalisation!H:H)</f>
        <v>R1011</v>
      </c>
      <c r="U1823" t="str" cm="1">
        <f t="array" ref="U1823">_xlfn.IFS(Table4[[#This Row],[Age]]&lt;=29,"Youth",Table4[[#This Row],[Age]]&lt;=49,"Adults",Table4[[#This Row],[Age]]&gt;=50,"Senior")</f>
        <v>Adults</v>
      </c>
    </row>
    <row r="1824" spans="1:21">
      <c r="A1824" t="s">
        <v>4698</v>
      </c>
      <c r="B1824" t="str">
        <f>_xlfn.XLOOKUP(Table4[[#This Row],[Customer ID]],Table1[[#This Row],[Customer ID]],Table1[[#This Row],[TITLE]],0)</f>
        <v>Ms</v>
      </c>
      <c r="C1824" t="str" cm="1">
        <f t="array" ref="C1824">_xlfn.XLOOKUP(Table4[[#This Row],[Customer ID]],Table1[[#All],[Customer ID]],Table1[[#All],[FIRST NAME]],0)</f>
        <v>Brittany</v>
      </c>
      <c r="D1824" t="str" cm="1">
        <f t="array" ref="D1824">_xlfn.XLOOKUP(Table4[[#This Row],[Customer ID]],Table1[[#All],[Customer ID]],Table1[[#All],[LAST NAME]],0)</f>
        <v>Van Nielen</v>
      </c>
      <c r="E1824" s="5" cm="1">
        <f t="array" ref="E1824">_xlfn.XLOOKUP(Table4[[#This Row],[Customer ID]],Table3[[#All],[Customer ID]],Table3[[#All],[Date of Birth]],0)</f>
        <v>35975</v>
      </c>
      <c r="F1824" cm="1">
        <f t="array" ref="F1824">_xlfn.XLOOKUP(Table4[[#This Row],[Customer ID]],Table3[[#All],[Customer ID]],Table3[[#All],[Age]],0)</f>
        <v>24</v>
      </c>
      <c r="G1824" cm="1">
        <f t="array" ref="G1824">_xlfn.XLOOKUP(Table4[[#This Row],[Customer ID]],Table3[[#All],[Customer ID]],Table3[[#All],[Children]],0)</f>
        <v>3</v>
      </c>
      <c r="H1824" cm="1">
        <f t="array" ref="H1824">_xlfn.XLOOKUP(Table4[[#This Row],[Customer ID]],Table2[[#All],[Customer ID]],Table2[[#All],[BMI]],0)</f>
        <v>30.21</v>
      </c>
      <c r="I1824" cm="1">
        <f t="array" ref="I1824">_xlfn.XLOOKUP(Table4[[#This Row],[Customer ID]],Table2[[#All],[Customer ID]],Table2[[#All],[HBA1C]],0)</f>
        <v>5.21</v>
      </c>
      <c r="J1824" t="str">
        <f>_xlfn.XLOOKUP(Table4[[#This Row],[Customer ID]], 'Medical Examination'!A:A, 'Medical Examination'!D:D)</f>
        <v>No</v>
      </c>
      <c r="K1824" t="str">
        <f>_xlfn.XLOOKUP(Table4[[#This Row],[Customer ID]], 'Medical Examination'!A:A, 'Medical Examination'!E:E)</f>
        <v>No</v>
      </c>
      <c r="L1824" t="str">
        <f>_xlfn.XLOOKUP(Table4[[#This Row],[Customer ID]], 'Medical Examination'!A:A, 'Medical Examination'!F:F)</f>
        <v>No</v>
      </c>
      <c r="M1824">
        <f>_xlfn.XLOOKUP(Table4[[#This Row],[Customer ID]], 'Medical Examination'!A:A, 'Medical Examination'!G:G)</f>
        <v>1</v>
      </c>
      <c r="N1824" t="str">
        <f>_xlfn.XLOOKUP(Table4[[#This Row],[Customer ID]], 'Medical Examination'!A:A, 'Medical Examination'!H:H)</f>
        <v>No</v>
      </c>
      <c r="O1824" t="str">
        <f>_xlfn.XLOOKUP(Table4[[#This Row],[Customer ID]], 'Medical Examination'!A:A, 'Medical Examination'!I:I)</f>
        <v>Normal</v>
      </c>
      <c r="P1824" t="str">
        <f>_xlfn.XLOOKUP(Table4[[#This Row],[Customer ID]], 'Medical Examination'!A:A, 'Medical Examination'!J:J)</f>
        <v>Obesity</v>
      </c>
      <c r="Q1824" s="1">
        <f>_xlfn.XLOOKUP(Table4[[#This Row],[Customer ID]], Hospitalisation!A:A, Hospitalisation!E:E)</f>
        <v>4618.08</v>
      </c>
      <c r="R1824" t="str">
        <f>_xlfn.XLOOKUP(Table4[[#This Row],[Customer ID]], Hospitalisation!A:A, Hospitalisation!F:F)</f>
        <v>Tier - 2</v>
      </c>
      <c r="S1824" t="str">
        <f>_xlfn.XLOOKUP(Table4[[#This Row],[Customer ID]], Hospitalisation!A:A, Hospitalisation!G:G)</f>
        <v>Tier - 1</v>
      </c>
      <c r="T1824" t="str">
        <f>_xlfn.XLOOKUP(Table4[[#This Row],[Customer ID]], Hospitalisation!A:A, Hospitalisation!H:H)</f>
        <v>R1012</v>
      </c>
      <c r="U1824" t="str" cm="1">
        <f t="array" ref="U1824">_xlfn.IFS(Table4[[#This Row],[Age]]&lt;=29,"Youth",Table4[[#This Row],[Age]]&lt;=49,"Adults",Table4[[#This Row],[Age]]&gt;=50,"Senior")</f>
        <v>Youth</v>
      </c>
    </row>
    <row r="1825" spans="1:21">
      <c r="A1825" t="s">
        <v>4701</v>
      </c>
      <c r="B1825" t="str">
        <f>_xlfn.XLOOKUP(Table4[[#This Row],[Customer ID]],Table1[[#This Row],[Customer ID]],Table1[[#This Row],[TITLE]],0)</f>
        <v>Mr</v>
      </c>
      <c r="C1825" t="str" cm="1">
        <f t="array" ref="C1825">_xlfn.XLOOKUP(Table4[[#This Row],[Customer ID]],Table1[[#All],[Customer ID]],Table1[[#All],[FIRST NAME]],0)</f>
        <v>Matthew T</v>
      </c>
      <c r="D1825" t="str" cm="1">
        <f t="array" ref="D1825">_xlfn.XLOOKUP(Table4[[#This Row],[Customer ID]],Table1[[#All],[Customer ID]],Table1[[#All],[LAST NAME]],0)</f>
        <v>Blanton</v>
      </c>
      <c r="E1825" s="5" cm="1">
        <f t="array" ref="E1825">_xlfn.XLOOKUP(Table4[[#This Row],[Customer ID]],Table3[[#All],[Customer ID]],Table3[[#All],[Date of Birth]],0)</f>
        <v>36709</v>
      </c>
      <c r="F1825" cm="1">
        <f t="array" ref="F1825">_xlfn.XLOOKUP(Table4[[#This Row],[Customer ID]],Table3[[#All],[Customer ID]],Table3[[#All],[Age]],0)</f>
        <v>22</v>
      </c>
      <c r="G1825" cm="1">
        <f t="array" ref="G1825">_xlfn.XLOOKUP(Table4[[#This Row],[Customer ID]],Table3[[#All],[Customer ID]],Table3[[#All],[Children]],0)</f>
        <v>0</v>
      </c>
      <c r="H1825" cm="1">
        <f t="array" ref="H1825">_xlfn.XLOOKUP(Table4[[#This Row],[Customer ID]],Table2[[#All],[Customer ID]],Table2[[#All],[BMI]],0)</f>
        <v>35.340000000000003</v>
      </c>
      <c r="I1825" cm="1">
        <f t="array" ref="I1825">_xlfn.XLOOKUP(Table4[[#This Row],[Customer ID]],Table2[[#All],[Customer ID]],Table2[[#All],[HBA1C]],0)</f>
        <v>4.13</v>
      </c>
      <c r="J1825" t="str">
        <f>_xlfn.XLOOKUP(Table4[[#This Row],[Customer ID]], 'Medical Examination'!A:A, 'Medical Examination'!D:D)</f>
        <v>No</v>
      </c>
      <c r="K1825" t="str">
        <f>_xlfn.XLOOKUP(Table4[[#This Row],[Customer ID]], 'Medical Examination'!A:A, 'Medical Examination'!E:E)</f>
        <v>Yes</v>
      </c>
      <c r="L1825" t="str">
        <f>_xlfn.XLOOKUP(Table4[[#This Row],[Customer ID]], 'Medical Examination'!A:A, 'Medical Examination'!F:F)</f>
        <v>No</v>
      </c>
      <c r="M1825">
        <f>_xlfn.XLOOKUP(Table4[[#This Row],[Customer ID]], 'Medical Examination'!A:A, 'Medical Examination'!G:G)</f>
        <v>1</v>
      </c>
      <c r="N1825" t="str">
        <f>_xlfn.XLOOKUP(Table4[[#This Row],[Customer ID]], 'Medical Examination'!A:A, 'Medical Examination'!H:H)</f>
        <v>No</v>
      </c>
      <c r="O1825" t="str">
        <f>_xlfn.XLOOKUP(Table4[[#This Row],[Customer ID]], 'Medical Examination'!A:A, 'Medical Examination'!I:I)</f>
        <v>Normal</v>
      </c>
      <c r="P1825" t="str">
        <f>_xlfn.XLOOKUP(Table4[[#This Row],[Customer ID]], 'Medical Examination'!A:A, 'Medical Examination'!J:J)</f>
        <v>Obesity</v>
      </c>
      <c r="Q1825" s="1">
        <f>_xlfn.XLOOKUP(Table4[[#This Row],[Customer ID]], Hospitalisation!A:A, Hospitalisation!E:E)</f>
        <v>4608.03</v>
      </c>
      <c r="R1825" t="str">
        <f>_xlfn.XLOOKUP(Table4[[#This Row],[Customer ID]], Hospitalisation!A:A, Hospitalisation!F:F)</f>
        <v>Tier - 2</v>
      </c>
      <c r="S1825" t="str">
        <f>_xlfn.XLOOKUP(Table4[[#This Row],[Customer ID]], Hospitalisation!A:A, Hospitalisation!G:G)</f>
        <v>Tier - 3</v>
      </c>
      <c r="T1825" t="str">
        <f>_xlfn.XLOOKUP(Table4[[#This Row],[Customer ID]], Hospitalisation!A:A, Hospitalisation!H:H)</f>
        <v>R1011</v>
      </c>
      <c r="U1825" t="str" cm="1">
        <f t="array" ref="U1825">_xlfn.IFS(Table4[[#This Row],[Age]]&lt;=29,"Youth",Table4[[#This Row],[Age]]&lt;=49,"Adults",Table4[[#This Row],[Age]]&gt;=50,"Senior")</f>
        <v>Youth</v>
      </c>
    </row>
    <row r="1826" spans="1:21">
      <c r="A1826" t="s">
        <v>4702</v>
      </c>
      <c r="B1826" t="str">
        <f>_xlfn.XLOOKUP(Table4[[#This Row],[Customer ID]],Table1[[#This Row],[Customer ID]],Table1[[#This Row],[TITLE]],0)</f>
        <v>Ms</v>
      </c>
      <c r="C1826" t="str" cm="1">
        <f t="array" ref="C1826">_xlfn.XLOOKUP(Table4[[#This Row],[Customer ID]],Table1[[#All],[Customer ID]],Table1[[#All],[FIRST NAME]],0)</f>
        <v>Becky G</v>
      </c>
      <c r="D1826" t="str" cm="1">
        <f t="array" ref="D1826">_xlfn.XLOOKUP(Table4[[#This Row],[Customer ID]],Table1[[#All],[Customer ID]],Table1[[#All],[LAST NAME]],0)</f>
        <v>Schout</v>
      </c>
      <c r="E1826" s="5" cm="1">
        <f t="array" ref="E1826">_xlfn.XLOOKUP(Table4[[#This Row],[Customer ID]],Table3[[#All],[Customer ID]],Table3[[#All],[Date of Birth]],0)</f>
        <v>32769</v>
      </c>
      <c r="F1826" cm="1">
        <f t="array" ref="F1826">_xlfn.XLOOKUP(Table4[[#This Row],[Customer ID]],Table3[[#All],[Customer ID]],Table3[[#All],[Age]],0)</f>
        <v>33</v>
      </c>
      <c r="G1826" cm="1">
        <f t="array" ref="G1826">_xlfn.XLOOKUP(Table4[[#This Row],[Customer ID]],Table3[[#All],[Customer ID]],Table3[[#All],[Children]],0)</f>
        <v>0</v>
      </c>
      <c r="H1826" cm="1">
        <f t="array" ref="H1826">_xlfn.XLOOKUP(Table4[[#This Row],[Customer ID]],Table2[[#All],[Customer ID]],Table2[[#All],[BMI]],0)</f>
        <v>26.695</v>
      </c>
      <c r="I1826" cm="1">
        <f t="array" ref="I1826">_xlfn.XLOOKUP(Table4[[#This Row],[Customer ID]],Table2[[#All],[Customer ID]],Table2[[#All],[HBA1C]],0)</f>
        <v>5.28</v>
      </c>
      <c r="J1826" t="str">
        <f>_xlfn.XLOOKUP(Table4[[#This Row],[Customer ID]], 'Medical Examination'!A:A, 'Medical Examination'!D:D)</f>
        <v>No</v>
      </c>
      <c r="K1826" t="str">
        <f>_xlfn.XLOOKUP(Table4[[#This Row],[Customer ID]], 'Medical Examination'!A:A, 'Medical Examination'!E:E)</f>
        <v>No</v>
      </c>
      <c r="L1826" t="str">
        <f>_xlfn.XLOOKUP(Table4[[#This Row],[Customer ID]], 'Medical Examination'!A:A, 'Medical Examination'!F:F)</f>
        <v>No</v>
      </c>
      <c r="M1826">
        <f>_xlfn.XLOOKUP(Table4[[#This Row],[Customer ID]], 'Medical Examination'!A:A, 'Medical Examination'!G:G)</f>
        <v>0</v>
      </c>
      <c r="N1826" t="str">
        <f>_xlfn.XLOOKUP(Table4[[#This Row],[Customer ID]], 'Medical Examination'!A:A, 'Medical Examination'!H:H)</f>
        <v>No</v>
      </c>
      <c r="O1826" t="str">
        <f>_xlfn.XLOOKUP(Table4[[#This Row],[Customer ID]], 'Medical Examination'!A:A, 'Medical Examination'!I:I)</f>
        <v>Normal</v>
      </c>
      <c r="P1826" t="str">
        <f>_xlfn.XLOOKUP(Table4[[#This Row],[Customer ID]], 'Medical Examination'!A:A, 'Medical Examination'!J:J)</f>
        <v>Overweight</v>
      </c>
      <c r="Q1826" s="1">
        <f>_xlfn.XLOOKUP(Table4[[#This Row],[Customer ID]], Hospitalisation!A:A, Hospitalisation!E:E)</f>
        <v>4571.41</v>
      </c>
      <c r="R1826" t="str">
        <f>_xlfn.XLOOKUP(Table4[[#This Row],[Customer ID]], Hospitalisation!A:A, Hospitalisation!F:F)</f>
        <v>Tier - 2</v>
      </c>
      <c r="S1826" t="str">
        <f>_xlfn.XLOOKUP(Table4[[#This Row],[Customer ID]], Hospitalisation!A:A, Hospitalisation!G:G)</f>
        <v>Tier - 2</v>
      </c>
      <c r="T1826" t="str">
        <f>_xlfn.XLOOKUP(Table4[[#This Row],[Customer ID]], Hospitalisation!A:A, Hospitalisation!H:H)</f>
        <v>R1012</v>
      </c>
      <c r="U1826" t="str" cm="1">
        <f t="array" ref="U1826">_xlfn.IFS(Table4[[#This Row],[Age]]&lt;=29,"Youth",Table4[[#This Row],[Age]]&lt;=49,"Adults",Table4[[#This Row],[Age]]&gt;=50,"Senior")</f>
        <v>Adults</v>
      </c>
    </row>
    <row r="1827" spans="1:21">
      <c r="A1827" t="s">
        <v>4705</v>
      </c>
      <c r="B1827" t="str">
        <f>_xlfn.XLOOKUP(Table4[[#This Row],[Customer ID]],Table1[[#This Row],[Customer ID]],Table1[[#This Row],[TITLE]],0)</f>
        <v>Ms</v>
      </c>
      <c r="C1827" t="str" cm="1">
        <f t="array" ref="C1827">_xlfn.XLOOKUP(Table4[[#This Row],[Customer ID]],Table1[[#All],[Customer ID]],Table1[[#All],[FIRST NAME]],0)</f>
        <v>Virginie</v>
      </c>
      <c r="D1827" t="str" cm="1">
        <f t="array" ref="D1827">_xlfn.XLOOKUP(Table4[[#This Row],[Customer ID]],Table1[[#All],[Customer ID]],Table1[[#All],[LAST NAME]],0)</f>
        <v>Schmaltz</v>
      </c>
      <c r="E1827" s="5" cm="1">
        <f t="array" ref="E1827">_xlfn.XLOOKUP(Table4[[#This Row],[Customer ID]],Table3[[#All],[Customer ID]],Table3[[#All],[Date of Birth]],0)</f>
        <v>35424</v>
      </c>
      <c r="F1827" cm="1">
        <f t="array" ref="F1827">_xlfn.XLOOKUP(Table4[[#This Row],[Customer ID]],Table3[[#All],[Customer ID]],Table3[[#All],[Age]],0)</f>
        <v>26</v>
      </c>
      <c r="G1827" cm="1">
        <f t="array" ref="G1827">_xlfn.XLOOKUP(Table4[[#This Row],[Customer ID]],Table3[[#All],[Customer ID]],Table3[[#All],[Children]],0)</f>
        <v>2</v>
      </c>
      <c r="H1827" cm="1">
        <f t="array" ref="H1827">_xlfn.XLOOKUP(Table4[[#This Row],[Customer ID]],Table2[[#All],[Customer ID]],Table2[[#All],[BMI]],0)</f>
        <v>29.355</v>
      </c>
      <c r="I1827" cm="1">
        <f t="array" ref="I1827">_xlfn.XLOOKUP(Table4[[#This Row],[Customer ID]],Table2[[#All],[Customer ID]],Table2[[#All],[HBA1C]],0)</f>
        <v>4.68</v>
      </c>
      <c r="J1827" t="str">
        <f>_xlfn.XLOOKUP(Table4[[#This Row],[Customer ID]], 'Medical Examination'!A:A, 'Medical Examination'!D:D)</f>
        <v>Yes</v>
      </c>
      <c r="K1827" t="str">
        <f>_xlfn.XLOOKUP(Table4[[#This Row],[Customer ID]], 'Medical Examination'!A:A, 'Medical Examination'!E:E)</f>
        <v>No</v>
      </c>
      <c r="L1827" t="str">
        <f>_xlfn.XLOOKUP(Table4[[#This Row],[Customer ID]], 'Medical Examination'!A:A, 'Medical Examination'!F:F)</f>
        <v>No</v>
      </c>
      <c r="M1827">
        <f>_xlfn.XLOOKUP(Table4[[#This Row],[Customer ID]], 'Medical Examination'!A:A, 'Medical Examination'!G:G)</f>
        <v>0</v>
      </c>
      <c r="N1827" t="str">
        <f>_xlfn.XLOOKUP(Table4[[#This Row],[Customer ID]], 'Medical Examination'!A:A, 'Medical Examination'!H:H)</f>
        <v>No</v>
      </c>
      <c r="O1827" t="str">
        <f>_xlfn.XLOOKUP(Table4[[#This Row],[Customer ID]], 'Medical Examination'!A:A, 'Medical Examination'!I:I)</f>
        <v>Normal</v>
      </c>
      <c r="P1827" t="str">
        <f>_xlfn.XLOOKUP(Table4[[#This Row],[Customer ID]], 'Medical Examination'!A:A, 'Medical Examination'!J:J)</f>
        <v>Overweight</v>
      </c>
      <c r="Q1827" s="1">
        <f>_xlfn.XLOOKUP(Table4[[#This Row],[Customer ID]], Hospitalisation!A:A, Hospitalisation!E:E)</f>
        <v>4564.1899999999996</v>
      </c>
      <c r="R1827" t="str">
        <f>_xlfn.XLOOKUP(Table4[[#This Row],[Customer ID]], Hospitalisation!A:A, Hospitalisation!F:F)</f>
        <v>Tier - 2</v>
      </c>
      <c r="S1827" t="str">
        <f>_xlfn.XLOOKUP(Table4[[#This Row],[Customer ID]], Hospitalisation!A:A, Hospitalisation!G:G)</f>
        <v>Tier - 2</v>
      </c>
      <c r="T1827" t="str">
        <f>_xlfn.XLOOKUP(Table4[[#This Row],[Customer ID]], Hospitalisation!A:A, Hospitalisation!H:H)</f>
        <v>R1024</v>
      </c>
      <c r="U1827" t="str" cm="1">
        <f t="array" ref="U1827">_xlfn.IFS(Table4[[#This Row],[Age]]&lt;=29,"Youth",Table4[[#This Row],[Age]]&lt;=49,"Adults",Table4[[#This Row],[Age]]&gt;=50,"Senior")</f>
        <v>Youth</v>
      </c>
    </row>
    <row r="1828" spans="1:21">
      <c r="A1828" t="s">
        <v>4708</v>
      </c>
      <c r="B1828" t="str">
        <f>_xlfn.XLOOKUP(Table4[[#This Row],[Customer ID]],Table1[[#This Row],[Customer ID]],Table1[[#This Row],[TITLE]],0)</f>
        <v>Ms</v>
      </c>
      <c r="C1828" t="str" cm="1">
        <f t="array" ref="C1828">_xlfn.XLOOKUP(Table4[[#This Row],[Customer ID]],Table1[[#All],[Customer ID]],Table1[[#All],[FIRST NAME]],0)</f>
        <v>Allison A</v>
      </c>
      <c r="D1828" t="str" cm="1">
        <f t="array" ref="D1828">_xlfn.XLOOKUP(Table4[[#This Row],[Customer ID]],Table1[[#All],[Customer ID]],Table1[[#All],[LAST NAME]],0)</f>
        <v>Eagen</v>
      </c>
      <c r="E1828" s="5" cm="1">
        <f t="array" ref="E1828">_xlfn.XLOOKUP(Table4[[#This Row],[Customer ID]],Table3[[#All],[Customer ID]],Table3[[#All],[Date of Birth]],0)</f>
        <v>33136</v>
      </c>
      <c r="F1828" cm="1">
        <f t="array" ref="F1828">_xlfn.XLOOKUP(Table4[[#This Row],[Customer ID]],Table3[[#All],[Customer ID]],Table3[[#All],[Age]],0)</f>
        <v>32</v>
      </c>
      <c r="G1828" cm="1">
        <f t="array" ref="G1828">_xlfn.XLOOKUP(Table4[[#This Row],[Customer ID]],Table3[[#All],[Customer ID]],Table3[[#All],[Children]],0)</f>
        <v>1</v>
      </c>
      <c r="H1828" cm="1">
        <f t="array" ref="H1828">_xlfn.XLOOKUP(Table4[[#This Row],[Customer ID]],Table2[[#All],[Customer ID]],Table2[[#All],[BMI]],0)</f>
        <v>29.59</v>
      </c>
      <c r="I1828" cm="1">
        <f t="array" ref="I1828">_xlfn.XLOOKUP(Table4[[#This Row],[Customer ID]],Table2[[#All],[Customer ID]],Table2[[#All],[HBA1C]],0)</f>
        <v>4.0599999999999996</v>
      </c>
      <c r="J1828" t="str">
        <f>_xlfn.XLOOKUP(Table4[[#This Row],[Customer ID]], 'Medical Examination'!A:A, 'Medical Examination'!D:D)</f>
        <v>No</v>
      </c>
      <c r="K1828" t="str">
        <f>_xlfn.XLOOKUP(Table4[[#This Row],[Customer ID]], 'Medical Examination'!A:A, 'Medical Examination'!E:E)</f>
        <v>No</v>
      </c>
      <c r="L1828" t="str">
        <f>_xlfn.XLOOKUP(Table4[[#This Row],[Customer ID]], 'Medical Examination'!A:A, 'Medical Examination'!F:F)</f>
        <v>No</v>
      </c>
      <c r="M1828">
        <f>_xlfn.XLOOKUP(Table4[[#This Row],[Customer ID]], 'Medical Examination'!A:A, 'Medical Examination'!G:G)</f>
        <v>0</v>
      </c>
      <c r="N1828" t="str">
        <f>_xlfn.XLOOKUP(Table4[[#This Row],[Customer ID]], 'Medical Examination'!A:A, 'Medical Examination'!H:H)</f>
        <v>No</v>
      </c>
      <c r="O1828" t="str">
        <f>_xlfn.XLOOKUP(Table4[[#This Row],[Customer ID]], 'Medical Examination'!A:A, 'Medical Examination'!I:I)</f>
        <v>Normal</v>
      </c>
      <c r="P1828" t="str">
        <f>_xlfn.XLOOKUP(Table4[[#This Row],[Customer ID]], 'Medical Examination'!A:A, 'Medical Examination'!J:J)</f>
        <v>Overweight</v>
      </c>
      <c r="Q1828" s="1">
        <f>_xlfn.XLOOKUP(Table4[[#This Row],[Customer ID]], Hospitalisation!A:A, Hospitalisation!E:E)</f>
        <v>4562.84</v>
      </c>
      <c r="R1828" t="str">
        <f>_xlfn.XLOOKUP(Table4[[#This Row],[Customer ID]], Hospitalisation!A:A, Hospitalisation!F:F)</f>
        <v>Tier - 2</v>
      </c>
      <c r="S1828" t="str">
        <f>_xlfn.XLOOKUP(Table4[[#This Row],[Customer ID]], Hospitalisation!A:A, Hospitalisation!G:G)</f>
        <v>Tier - 2</v>
      </c>
      <c r="T1828" t="str">
        <f>_xlfn.XLOOKUP(Table4[[#This Row],[Customer ID]], Hospitalisation!A:A, Hospitalisation!H:H)</f>
        <v>R1013</v>
      </c>
      <c r="U1828" t="str" cm="1">
        <f t="array" ref="U1828">_xlfn.IFS(Table4[[#This Row],[Age]]&lt;=29,"Youth",Table4[[#This Row],[Age]]&lt;=49,"Adults",Table4[[#This Row],[Age]]&gt;=50,"Senior")</f>
        <v>Adults</v>
      </c>
    </row>
    <row r="1829" spans="1:21">
      <c r="A1829" t="s">
        <v>4711</v>
      </c>
      <c r="B1829" t="str">
        <f>_xlfn.XLOOKUP(Table4[[#This Row],[Customer ID]],Table1[[#This Row],[Customer ID]],Table1[[#This Row],[TITLE]],0)</f>
        <v>Ms</v>
      </c>
      <c r="C1829" t="str" cm="1">
        <f t="array" ref="C1829">_xlfn.XLOOKUP(Table4[[#This Row],[Customer ID]],Table1[[#All],[Customer ID]],Table1[[#All],[FIRST NAME]],0)</f>
        <v>Julie</v>
      </c>
      <c r="D1829" t="str" cm="1">
        <f t="array" ref="D1829">_xlfn.XLOOKUP(Table4[[#This Row],[Customer ID]],Table1[[#All],[Customer ID]],Table1[[#All],[LAST NAME]],0)</f>
        <v>Rotramel</v>
      </c>
      <c r="E1829" s="5" cm="1">
        <f t="array" ref="E1829">_xlfn.XLOOKUP(Table4[[#This Row],[Customer ID]],Table3[[#All],[Customer ID]],Table3[[#All],[Date of Birth]],0)</f>
        <v>38343</v>
      </c>
      <c r="F1829" cm="1">
        <f t="array" ref="F1829">_xlfn.XLOOKUP(Table4[[#This Row],[Customer ID]],Table3[[#All],[Customer ID]],Table3[[#All],[Age]],0)</f>
        <v>18</v>
      </c>
      <c r="G1829" cm="1">
        <f t="array" ref="G1829">_xlfn.XLOOKUP(Table4[[#This Row],[Customer ID]],Table3[[#All],[Customer ID]],Table3[[#All],[Children]],0)</f>
        <v>4</v>
      </c>
      <c r="H1829" cm="1">
        <f t="array" ref="H1829">_xlfn.XLOOKUP(Table4[[#This Row],[Customer ID]],Table2[[#All],[Customer ID]],Table2[[#All],[BMI]],0)</f>
        <v>31.35</v>
      </c>
      <c r="I1829" cm="1">
        <f t="array" ref="I1829">_xlfn.XLOOKUP(Table4[[#This Row],[Customer ID]],Table2[[#All],[Customer ID]],Table2[[#All],[HBA1C]],0)</f>
        <v>4.2</v>
      </c>
      <c r="J1829" t="str">
        <f>_xlfn.XLOOKUP(Table4[[#This Row],[Customer ID]], 'Medical Examination'!A:A, 'Medical Examination'!D:D)</f>
        <v>No</v>
      </c>
      <c r="K1829" t="str">
        <f>_xlfn.XLOOKUP(Table4[[#This Row],[Customer ID]], 'Medical Examination'!A:A, 'Medical Examination'!E:E)</f>
        <v>Yes</v>
      </c>
      <c r="L1829" t="str">
        <f>_xlfn.XLOOKUP(Table4[[#This Row],[Customer ID]], 'Medical Examination'!A:A, 'Medical Examination'!F:F)</f>
        <v>No</v>
      </c>
      <c r="M1829">
        <f>_xlfn.XLOOKUP(Table4[[#This Row],[Customer ID]], 'Medical Examination'!A:A, 'Medical Examination'!G:G)</f>
        <v>1</v>
      </c>
      <c r="N1829" t="str">
        <f>_xlfn.XLOOKUP(Table4[[#This Row],[Customer ID]], 'Medical Examination'!A:A, 'Medical Examination'!H:H)</f>
        <v>No</v>
      </c>
      <c r="O1829" t="str">
        <f>_xlfn.XLOOKUP(Table4[[#This Row],[Customer ID]], 'Medical Examination'!A:A, 'Medical Examination'!I:I)</f>
        <v>Normal</v>
      </c>
      <c r="P1829" t="str">
        <f>_xlfn.XLOOKUP(Table4[[#This Row],[Customer ID]], 'Medical Examination'!A:A, 'Medical Examination'!J:J)</f>
        <v>Obesity</v>
      </c>
      <c r="Q1829" s="1">
        <f>_xlfn.XLOOKUP(Table4[[#This Row],[Customer ID]], Hospitalisation!A:A, Hospitalisation!E:E)</f>
        <v>4561.1899999999996</v>
      </c>
      <c r="R1829" t="str">
        <f>_xlfn.XLOOKUP(Table4[[#This Row],[Customer ID]], Hospitalisation!A:A, Hospitalisation!F:F)</f>
        <v>Tier - 2</v>
      </c>
      <c r="S1829" t="str">
        <f>_xlfn.XLOOKUP(Table4[[#This Row],[Customer ID]], Hospitalisation!A:A, Hospitalisation!G:G)</f>
        <v>Tier - 2</v>
      </c>
      <c r="T1829" t="str">
        <f>_xlfn.XLOOKUP(Table4[[#This Row],[Customer ID]], Hospitalisation!A:A, Hospitalisation!H:H)</f>
        <v>R1024</v>
      </c>
      <c r="U1829" t="str" cm="1">
        <f t="array" ref="U1829">_xlfn.IFS(Table4[[#This Row],[Age]]&lt;=29,"Youth",Table4[[#This Row],[Age]]&lt;=49,"Adults",Table4[[#This Row],[Age]]&gt;=50,"Senior")</f>
        <v>Youth</v>
      </c>
    </row>
    <row r="1830" spans="1:21">
      <c r="A1830" t="s">
        <v>4713</v>
      </c>
      <c r="B1830" t="str">
        <f>_xlfn.XLOOKUP(Table4[[#This Row],[Customer ID]],Table1[[#This Row],[Customer ID]],Table1[[#This Row],[TITLE]],0)</f>
        <v>Ms</v>
      </c>
      <c r="C1830" t="str" cm="1">
        <f t="array" ref="C1830">_xlfn.XLOOKUP(Table4[[#This Row],[Customer ID]],Table1[[#All],[Customer ID]],Table1[[#All],[FIRST NAME]],0)</f>
        <v>Katherine</v>
      </c>
      <c r="D1830" t="str" cm="1">
        <f t="array" ref="D1830">_xlfn.XLOOKUP(Table4[[#This Row],[Customer ID]],Table1[[#All],[Customer ID]],Table1[[#All],[LAST NAME]],0)</f>
        <v>Prevost</v>
      </c>
      <c r="E1830" s="5" cm="1">
        <f t="array" ref="E1830">_xlfn.XLOOKUP(Table4[[#This Row],[Customer ID]],Table3[[#All],[Customer ID]],Table3[[#All],[Date of Birth]],0)</f>
        <v>33194</v>
      </c>
      <c r="F1830" cm="1">
        <f t="array" ref="F1830">_xlfn.XLOOKUP(Table4[[#This Row],[Customer ID]],Table3[[#All],[Customer ID]],Table3[[#All],[Age]],0)</f>
        <v>32</v>
      </c>
      <c r="G1830" cm="1">
        <f t="array" ref="G1830">_xlfn.XLOOKUP(Table4[[#This Row],[Customer ID]],Table3[[#All],[Customer ID]],Table3[[#All],[Children]],0)</f>
        <v>0</v>
      </c>
      <c r="H1830" cm="1">
        <f t="array" ref="H1830">_xlfn.XLOOKUP(Table4[[#This Row],[Customer ID]],Table2[[#All],[Customer ID]],Table2[[#All],[BMI]],0)</f>
        <v>20.52</v>
      </c>
      <c r="I1830" cm="1">
        <f t="array" ref="I1830">_xlfn.XLOOKUP(Table4[[#This Row],[Customer ID]],Table2[[#All],[Customer ID]],Table2[[#All],[HBA1C]],0)</f>
        <v>4.83</v>
      </c>
      <c r="J1830" t="str">
        <f>_xlfn.XLOOKUP(Table4[[#This Row],[Customer ID]], 'Medical Examination'!A:A, 'Medical Examination'!D:D)</f>
        <v>No</v>
      </c>
      <c r="K1830" t="str">
        <f>_xlfn.XLOOKUP(Table4[[#This Row],[Customer ID]], 'Medical Examination'!A:A, 'Medical Examination'!E:E)</f>
        <v>No</v>
      </c>
      <c r="L1830" t="str">
        <f>_xlfn.XLOOKUP(Table4[[#This Row],[Customer ID]], 'Medical Examination'!A:A, 'Medical Examination'!F:F)</f>
        <v>No</v>
      </c>
      <c r="M1830">
        <f>_xlfn.XLOOKUP(Table4[[#This Row],[Customer ID]], 'Medical Examination'!A:A, 'Medical Examination'!G:G)</f>
        <v>0</v>
      </c>
      <c r="N1830" t="str">
        <f>_xlfn.XLOOKUP(Table4[[#This Row],[Customer ID]], 'Medical Examination'!A:A, 'Medical Examination'!H:H)</f>
        <v>No</v>
      </c>
      <c r="O1830" t="str">
        <f>_xlfn.XLOOKUP(Table4[[#This Row],[Customer ID]], 'Medical Examination'!A:A, 'Medical Examination'!I:I)</f>
        <v>Normal</v>
      </c>
      <c r="P1830" t="str">
        <f>_xlfn.XLOOKUP(Table4[[#This Row],[Customer ID]], 'Medical Examination'!A:A, 'Medical Examination'!J:J)</f>
        <v>Normal Weight</v>
      </c>
      <c r="Q1830" s="1">
        <f>_xlfn.XLOOKUP(Table4[[#This Row],[Customer ID]], Hospitalisation!A:A, Hospitalisation!E:E)</f>
        <v>4544.2299999999996</v>
      </c>
      <c r="R1830" t="str">
        <f>_xlfn.XLOOKUP(Table4[[#This Row],[Customer ID]], Hospitalisation!A:A, Hospitalisation!F:F)</f>
        <v>Tier - 2</v>
      </c>
      <c r="S1830" t="str">
        <f>_xlfn.XLOOKUP(Table4[[#This Row],[Customer ID]], Hospitalisation!A:A, Hospitalisation!G:G)</f>
        <v>Tier - 1</v>
      </c>
      <c r="T1830" t="str">
        <f>_xlfn.XLOOKUP(Table4[[#This Row],[Customer ID]], Hospitalisation!A:A, Hospitalisation!H:H)</f>
        <v>R1024</v>
      </c>
      <c r="U1830" t="str" cm="1">
        <f t="array" ref="U1830">_xlfn.IFS(Table4[[#This Row],[Age]]&lt;=29,"Youth",Table4[[#This Row],[Age]]&lt;=49,"Adults",Table4[[#This Row],[Age]]&gt;=50,"Senior")</f>
        <v>Adults</v>
      </c>
    </row>
    <row r="1831" spans="1:21">
      <c r="A1831" t="s">
        <v>4715</v>
      </c>
      <c r="B1831" t="str">
        <f>_xlfn.XLOOKUP(Table4[[#This Row],[Customer ID]],Table1[[#This Row],[Customer ID]],Table1[[#This Row],[TITLE]],0)</f>
        <v>Mr</v>
      </c>
      <c r="C1831" t="str" cm="1">
        <f t="array" ref="C1831">_xlfn.XLOOKUP(Table4[[#This Row],[Customer ID]],Table1[[#All],[Customer ID]],Table1[[#All],[FIRST NAME]],0)</f>
        <v>Caleb</v>
      </c>
      <c r="D1831" t="str" cm="1">
        <f t="array" ref="D1831">_xlfn.XLOOKUP(Table4[[#This Row],[Customer ID]],Table1[[#All],[Customer ID]],Table1[[#All],[LAST NAME]],0)</f>
        <v>Boyd</v>
      </c>
      <c r="E1831" s="5" cm="1">
        <f t="array" ref="E1831">_xlfn.XLOOKUP(Table4[[#This Row],[Customer ID]],Table3[[#All],[Customer ID]],Table3[[#All],[Date of Birth]],0)</f>
        <v>32307</v>
      </c>
      <c r="F1831" cm="1">
        <f t="array" ref="F1831">_xlfn.XLOOKUP(Table4[[#This Row],[Customer ID]],Table3[[#All],[Customer ID]],Table3[[#All],[Age]],0)</f>
        <v>34</v>
      </c>
      <c r="G1831" cm="1">
        <f t="array" ref="G1831">_xlfn.XLOOKUP(Table4[[#This Row],[Customer ID]],Table3[[#All],[Customer ID]],Table3[[#All],[Children]],0)</f>
        <v>1</v>
      </c>
      <c r="H1831" cm="1">
        <f t="array" ref="H1831">_xlfn.XLOOKUP(Table4[[#This Row],[Customer ID]],Table2[[#All],[Customer ID]],Table2[[#All],[BMI]],0)</f>
        <v>42.9</v>
      </c>
      <c r="I1831" cm="1">
        <f t="array" ref="I1831">_xlfn.XLOOKUP(Table4[[#This Row],[Customer ID]],Table2[[#All],[Customer ID]],Table2[[#All],[HBA1C]],0)</f>
        <v>4.87</v>
      </c>
      <c r="J1831" t="str">
        <f>_xlfn.XLOOKUP(Table4[[#This Row],[Customer ID]], 'Medical Examination'!A:A, 'Medical Examination'!D:D)</f>
        <v>Yes</v>
      </c>
      <c r="K1831" t="str">
        <f>_xlfn.XLOOKUP(Table4[[#This Row],[Customer ID]], 'Medical Examination'!A:A, 'Medical Examination'!E:E)</f>
        <v>No</v>
      </c>
      <c r="L1831" t="str">
        <f>_xlfn.XLOOKUP(Table4[[#This Row],[Customer ID]], 'Medical Examination'!A:A, 'Medical Examination'!F:F)</f>
        <v>No</v>
      </c>
      <c r="M1831">
        <f>_xlfn.XLOOKUP(Table4[[#This Row],[Customer ID]], 'Medical Examination'!A:A, 'Medical Examination'!G:G)</f>
        <v>1</v>
      </c>
      <c r="N1831" t="str">
        <f>_xlfn.XLOOKUP(Table4[[#This Row],[Customer ID]], 'Medical Examination'!A:A, 'Medical Examination'!H:H)</f>
        <v>No</v>
      </c>
      <c r="O1831" t="str">
        <f>_xlfn.XLOOKUP(Table4[[#This Row],[Customer ID]], 'Medical Examination'!A:A, 'Medical Examination'!I:I)</f>
        <v>Normal</v>
      </c>
      <c r="P1831" t="str">
        <f>_xlfn.XLOOKUP(Table4[[#This Row],[Customer ID]], 'Medical Examination'!A:A, 'Medical Examination'!J:J)</f>
        <v>Obesity</v>
      </c>
      <c r="Q1831" s="1">
        <f>_xlfn.XLOOKUP(Table4[[#This Row],[Customer ID]], Hospitalisation!A:A, Hospitalisation!E:E)</f>
        <v>4536.26</v>
      </c>
      <c r="R1831" t="str">
        <f>_xlfn.XLOOKUP(Table4[[#This Row],[Customer ID]], Hospitalisation!A:A, Hospitalisation!F:F)</f>
        <v>Tier - 2</v>
      </c>
      <c r="S1831" t="str">
        <f>_xlfn.XLOOKUP(Table4[[#This Row],[Customer ID]], Hospitalisation!A:A, Hospitalisation!G:G)</f>
        <v>Tier - 2</v>
      </c>
      <c r="T1831" t="str">
        <f>_xlfn.XLOOKUP(Table4[[#This Row],[Customer ID]], Hospitalisation!A:A, Hospitalisation!H:H)</f>
        <v>R1011</v>
      </c>
      <c r="U1831" t="str" cm="1">
        <f t="array" ref="U1831">_xlfn.IFS(Table4[[#This Row],[Age]]&lt;=29,"Youth",Table4[[#This Row],[Age]]&lt;=49,"Adults",Table4[[#This Row],[Age]]&gt;=50,"Senior")</f>
        <v>Adults</v>
      </c>
    </row>
    <row r="1832" spans="1:21">
      <c r="A1832" t="s">
        <v>4717</v>
      </c>
      <c r="B1832" t="str">
        <f>_xlfn.XLOOKUP(Table4[[#This Row],[Customer ID]],Table1[[#This Row],[Customer ID]],Table1[[#This Row],[TITLE]],0)</f>
        <v>Ms</v>
      </c>
      <c r="C1832" t="str" cm="1">
        <f t="array" ref="C1832">_xlfn.XLOOKUP(Table4[[#This Row],[Customer ID]],Table1[[#All],[Customer ID]],Table1[[#All],[FIRST NAME]],0)</f>
        <v>Jaime</v>
      </c>
      <c r="D1832" t="str" cm="1">
        <f t="array" ref="D1832">_xlfn.XLOOKUP(Table4[[#This Row],[Customer ID]],Table1[[#All],[Customer ID]],Table1[[#All],[LAST NAME]],0)</f>
        <v>Dawes</v>
      </c>
      <c r="E1832" s="5" cm="1">
        <f t="array" ref="E1832">_xlfn.XLOOKUP(Table4[[#This Row],[Customer ID]],Table3[[#All],[Customer ID]],Table3[[#All],[Date of Birth]],0)</f>
        <v>34149</v>
      </c>
      <c r="F1832" cm="1">
        <f t="array" ref="F1832">_xlfn.XLOOKUP(Table4[[#This Row],[Customer ID]],Table3[[#All],[Customer ID]],Table3[[#All],[Age]],0)</f>
        <v>29</v>
      </c>
      <c r="G1832" cm="1">
        <f t="array" ref="G1832">_xlfn.XLOOKUP(Table4[[#This Row],[Customer ID]],Table3[[#All],[Customer ID]],Table3[[#All],[Children]],0)</f>
        <v>2</v>
      </c>
      <c r="H1832" cm="1">
        <f t="array" ref="H1832">_xlfn.XLOOKUP(Table4[[#This Row],[Customer ID]],Table2[[#All],[Customer ID]],Table2[[#All],[BMI]],0)</f>
        <v>24.6</v>
      </c>
      <c r="I1832" cm="1">
        <f t="array" ref="I1832">_xlfn.XLOOKUP(Table4[[#This Row],[Customer ID]],Table2[[#All],[Customer ID]],Table2[[#All],[HBA1C]],0)</f>
        <v>5.86</v>
      </c>
      <c r="J1832" t="str">
        <f>_xlfn.XLOOKUP(Table4[[#This Row],[Customer ID]], 'Medical Examination'!A:A, 'Medical Examination'!D:D)</f>
        <v>No</v>
      </c>
      <c r="K1832" t="str">
        <f>_xlfn.XLOOKUP(Table4[[#This Row],[Customer ID]], 'Medical Examination'!A:A, 'Medical Examination'!E:E)</f>
        <v>No</v>
      </c>
      <c r="L1832" t="str">
        <f>_xlfn.XLOOKUP(Table4[[#This Row],[Customer ID]], 'Medical Examination'!A:A, 'Medical Examination'!F:F)</f>
        <v>Yes</v>
      </c>
      <c r="M1832">
        <f>_xlfn.XLOOKUP(Table4[[#This Row],[Customer ID]], 'Medical Examination'!A:A, 'Medical Examination'!G:G)</f>
        <v>1</v>
      </c>
      <c r="N1832" t="str">
        <f>_xlfn.XLOOKUP(Table4[[#This Row],[Customer ID]], 'Medical Examination'!A:A, 'Medical Examination'!H:H)</f>
        <v>No</v>
      </c>
      <c r="O1832" t="str">
        <f>_xlfn.XLOOKUP(Table4[[#This Row],[Customer ID]], 'Medical Examination'!A:A, 'Medical Examination'!I:I)</f>
        <v>Prediabetes</v>
      </c>
      <c r="P1832" t="str">
        <f>_xlfn.XLOOKUP(Table4[[#This Row],[Customer ID]], 'Medical Examination'!A:A, 'Medical Examination'!J:J)</f>
        <v>Normal Weight</v>
      </c>
      <c r="Q1832" s="1">
        <f>_xlfn.XLOOKUP(Table4[[#This Row],[Customer ID]], Hospitalisation!A:A, Hospitalisation!E:E)</f>
        <v>4529.4799999999996</v>
      </c>
      <c r="R1832" t="str">
        <f>_xlfn.XLOOKUP(Table4[[#This Row],[Customer ID]], Hospitalisation!A:A, Hospitalisation!F:F)</f>
        <v>Tier - 2</v>
      </c>
      <c r="S1832" t="str">
        <f>_xlfn.XLOOKUP(Table4[[#This Row],[Customer ID]], Hospitalisation!A:A, Hospitalisation!G:G)</f>
        <v>Tier - 1</v>
      </c>
      <c r="T1832" t="str">
        <f>_xlfn.XLOOKUP(Table4[[#This Row],[Customer ID]], Hospitalisation!A:A, Hospitalisation!H:H)</f>
        <v>R1011</v>
      </c>
      <c r="U1832" t="str" cm="1">
        <f t="array" ref="U1832">_xlfn.IFS(Table4[[#This Row],[Age]]&lt;=29,"Youth",Table4[[#This Row],[Age]]&lt;=49,"Adults",Table4[[#This Row],[Age]]&gt;=50,"Senior")</f>
        <v>Youth</v>
      </c>
    </row>
    <row r="1833" spans="1:21">
      <c r="A1833" t="s">
        <v>4718</v>
      </c>
      <c r="B1833" t="str">
        <f>_xlfn.XLOOKUP(Table4[[#This Row],[Customer ID]],Table1[[#This Row],[Customer ID]],Table1[[#This Row],[TITLE]],0)</f>
        <v>Ms</v>
      </c>
      <c r="C1833" t="str" cm="1">
        <f t="array" ref="C1833">_xlfn.XLOOKUP(Table4[[#This Row],[Customer ID]],Table1[[#All],[Customer ID]],Table1[[#All],[FIRST NAME]],0)</f>
        <v>Hannah</v>
      </c>
      <c r="D1833" t="str" cm="1">
        <f t="array" ref="D1833">_xlfn.XLOOKUP(Table4[[#This Row],[Customer ID]],Table1[[#All],[Customer ID]],Table1[[#All],[LAST NAME]],0)</f>
        <v>Jennings</v>
      </c>
      <c r="E1833" s="5" cm="1">
        <f t="array" ref="E1833">_xlfn.XLOOKUP(Table4[[#This Row],[Customer ID]],Table3[[#All],[Customer ID]],Table3[[#All],[Date of Birth]],0)</f>
        <v>33829</v>
      </c>
      <c r="F1833" cm="1">
        <f t="array" ref="F1833">_xlfn.XLOOKUP(Table4[[#This Row],[Customer ID]],Table3[[#All],[Customer ID]],Table3[[#All],[Age]],0)</f>
        <v>30</v>
      </c>
      <c r="G1833" cm="1">
        <f t="array" ref="G1833">_xlfn.XLOOKUP(Table4[[#This Row],[Customer ID]],Table3[[#All],[Customer ID]],Table3[[#All],[Children]],0)</f>
        <v>1</v>
      </c>
      <c r="H1833" cm="1">
        <f t="array" ref="H1833">_xlfn.XLOOKUP(Table4[[#This Row],[Customer ID]],Table2[[#All],[Customer ID]],Table2[[#All],[BMI]],0)</f>
        <v>28.405000000000001</v>
      </c>
      <c r="I1833" cm="1">
        <f t="array" ref="I1833">_xlfn.XLOOKUP(Table4[[#This Row],[Customer ID]],Table2[[#All],[Customer ID]],Table2[[#All],[HBA1C]],0)</f>
        <v>4.12</v>
      </c>
      <c r="J1833" t="str">
        <f>_xlfn.XLOOKUP(Table4[[#This Row],[Customer ID]], 'Medical Examination'!A:A, 'Medical Examination'!D:D)</f>
        <v>No</v>
      </c>
      <c r="K1833" t="str">
        <f>_xlfn.XLOOKUP(Table4[[#This Row],[Customer ID]], 'Medical Examination'!A:A, 'Medical Examination'!E:E)</f>
        <v>No</v>
      </c>
      <c r="L1833" t="str">
        <f>_xlfn.XLOOKUP(Table4[[#This Row],[Customer ID]], 'Medical Examination'!A:A, 'Medical Examination'!F:F)</f>
        <v>No</v>
      </c>
      <c r="M1833">
        <f>_xlfn.XLOOKUP(Table4[[#This Row],[Customer ID]], 'Medical Examination'!A:A, 'Medical Examination'!G:G)</f>
        <v>1</v>
      </c>
      <c r="N1833" t="str">
        <f>_xlfn.XLOOKUP(Table4[[#This Row],[Customer ID]], 'Medical Examination'!A:A, 'Medical Examination'!H:H)</f>
        <v>No</v>
      </c>
      <c r="O1833" t="str">
        <f>_xlfn.XLOOKUP(Table4[[#This Row],[Customer ID]], 'Medical Examination'!A:A, 'Medical Examination'!I:I)</f>
        <v>Normal</v>
      </c>
      <c r="P1833" t="str">
        <f>_xlfn.XLOOKUP(Table4[[#This Row],[Customer ID]], 'Medical Examination'!A:A, 'Medical Examination'!J:J)</f>
        <v>Overweight</v>
      </c>
      <c r="Q1833" s="1">
        <f>_xlfn.XLOOKUP(Table4[[#This Row],[Customer ID]], Hospitalisation!A:A, Hospitalisation!E:E)</f>
        <v>4527.18</v>
      </c>
      <c r="R1833" t="str">
        <f>_xlfn.XLOOKUP(Table4[[#This Row],[Customer ID]], Hospitalisation!A:A, Hospitalisation!F:F)</f>
        <v>Tier - 2</v>
      </c>
      <c r="S1833" t="str">
        <f>_xlfn.XLOOKUP(Table4[[#This Row],[Customer ID]], Hospitalisation!A:A, Hospitalisation!G:G)</f>
        <v>Tier - 2</v>
      </c>
      <c r="T1833" t="str">
        <f>_xlfn.XLOOKUP(Table4[[#This Row],[Customer ID]], Hospitalisation!A:A, Hospitalisation!H:H)</f>
        <v>R1012</v>
      </c>
      <c r="U1833" t="str" cm="1">
        <f t="array" ref="U1833">_xlfn.IFS(Table4[[#This Row],[Age]]&lt;=29,"Youth",Table4[[#This Row],[Age]]&lt;=49,"Adults",Table4[[#This Row],[Age]]&gt;=50,"Senior")</f>
        <v>Adults</v>
      </c>
    </row>
    <row r="1834" spans="1:21">
      <c r="A1834" t="s">
        <v>4719</v>
      </c>
      <c r="B1834" t="str">
        <f>_xlfn.XLOOKUP(Table4[[#This Row],[Customer ID]],Table1[[#This Row],[Customer ID]],Table1[[#This Row],[TITLE]],0)</f>
        <v>Mr</v>
      </c>
      <c r="C1834" t="str" cm="1">
        <f t="array" ref="C1834">_xlfn.XLOOKUP(Table4[[#This Row],[Customer ID]],Table1[[#All],[Customer ID]],Table1[[#All],[FIRST NAME]],0)</f>
        <v>Zachariah</v>
      </c>
      <c r="D1834" t="str" cm="1">
        <f t="array" ref="D1834">_xlfn.XLOOKUP(Table4[[#This Row],[Customer ID]],Table1[[#All],[Customer ID]],Table1[[#All],[LAST NAME]],0)</f>
        <v>Nyambaso</v>
      </c>
      <c r="E1834" s="5" cm="1">
        <f t="array" ref="E1834">_xlfn.XLOOKUP(Table4[[#This Row],[Customer ID]],Table3[[#All],[Customer ID]],Table3[[#All],[Date of Birth]],0)</f>
        <v>32498</v>
      </c>
      <c r="F1834" cm="1">
        <f t="array" ref="F1834">_xlfn.XLOOKUP(Table4[[#This Row],[Customer ID]],Table3[[#All],[Customer ID]],Table3[[#All],[Age]],0)</f>
        <v>34</v>
      </c>
      <c r="G1834" cm="1">
        <f t="array" ref="G1834">_xlfn.XLOOKUP(Table4[[#This Row],[Customer ID]],Table3[[#All],[Customer ID]],Table3[[#All],[Children]],0)</f>
        <v>0</v>
      </c>
      <c r="H1834" cm="1">
        <f t="array" ref="H1834">_xlfn.XLOOKUP(Table4[[#This Row],[Customer ID]],Table2[[#All],[Customer ID]],Table2[[#All],[BMI]],0)</f>
        <v>34.674999999999997</v>
      </c>
      <c r="I1834" cm="1">
        <f t="array" ref="I1834">_xlfn.XLOOKUP(Table4[[#This Row],[Customer ID]],Table2[[#All],[Customer ID]],Table2[[#All],[HBA1C]],0)</f>
        <v>5.71</v>
      </c>
      <c r="J1834" t="str">
        <f>_xlfn.XLOOKUP(Table4[[#This Row],[Customer ID]], 'Medical Examination'!A:A, 'Medical Examination'!D:D)</f>
        <v>Yes</v>
      </c>
      <c r="K1834" t="str">
        <f>_xlfn.XLOOKUP(Table4[[#This Row],[Customer ID]], 'Medical Examination'!A:A, 'Medical Examination'!E:E)</f>
        <v>No</v>
      </c>
      <c r="L1834" t="str">
        <f>_xlfn.XLOOKUP(Table4[[#This Row],[Customer ID]], 'Medical Examination'!A:A, 'Medical Examination'!F:F)</f>
        <v>No</v>
      </c>
      <c r="M1834">
        <f>_xlfn.XLOOKUP(Table4[[#This Row],[Customer ID]], 'Medical Examination'!A:A, 'Medical Examination'!G:G)</f>
        <v>1</v>
      </c>
      <c r="N1834" t="str">
        <f>_xlfn.XLOOKUP(Table4[[#This Row],[Customer ID]], 'Medical Examination'!A:A, 'Medical Examination'!H:H)</f>
        <v>No</v>
      </c>
      <c r="O1834" t="str">
        <f>_xlfn.XLOOKUP(Table4[[#This Row],[Customer ID]], 'Medical Examination'!A:A, 'Medical Examination'!I:I)</f>
        <v>Prediabetes</v>
      </c>
      <c r="P1834" t="str">
        <f>_xlfn.XLOOKUP(Table4[[#This Row],[Customer ID]], 'Medical Examination'!A:A, 'Medical Examination'!J:J)</f>
        <v>Obesity</v>
      </c>
      <c r="Q1834" s="1">
        <f>_xlfn.XLOOKUP(Table4[[#This Row],[Customer ID]], Hospitalisation!A:A, Hospitalisation!E:E)</f>
        <v>4518.83</v>
      </c>
      <c r="R1834" t="str">
        <f>_xlfn.XLOOKUP(Table4[[#This Row],[Customer ID]], Hospitalisation!A:A, Hospitalisation!F:F)</f>
        <v>Tier - 2</v>
      </c>
      <c r="S1834" t="str">
        <f>_xlfn.XLOOKUP(Table4[[#This Row],[Customer ID]], Hospitalisation!A:A, Hospitalisation!G:G)</f>
        <v>Tier - 2</v>
      </c>
      <c r="T1834" t="str">
        <f>_xlfn.XLOOKUP(Table4[[#This Row],[Customer ID]], Hospitalisation!A:A, Hospitalisation!H:H)</f>
        <v>R1017</v>
      </c>
      <c r="U1834" t="str" cm="1">
        <f t="array" ref="U1834">_xlfn.IFS(Table4[[#This Row],[Age]]&lt;=29,"Youth",Table4[[#This Row],[Age]]&lt;=49,"Adults",Table4[[#This Row],[Age]]&gt;=50,"Senior")</f>
        <v>Adults</v>
      </c>
    </row>
    <row r="1835" spans="1:21">
      <c r="A1835" t="s">
        <v>4722</v>
      </c>
      <c r="B1835" t="str">
        <f>_xlfn.XLOOKUP(Table4[[#This Row],[Customer ID]],Table1[[#This Row],[Customer ID]],Table1[[#This Row],[TITLE]],0)</f>
        <v>Ms</v>
      </c>
      <c r="C1835" t="str" cm="1">
        <f t="array" ref="C1835">_xlfn.XLOOKUP(Table4[[#This Row],[Customer ID]],Table1[[#All],[Customer ID]],Table1[[#All],[FIRST NAME]],0)</f>
        <v>Patricia A</v>
      </c>
      <c r="D1835" t="str" cm="1">
        <f t="array" ref="D1835">_xlfn.XLOOKUP(Table4[[#This Row],[Customer ID]],Table1[[#All],[Customer ID]],Table1[[#All],[LAST NAME]],0)</f>
        <v>Shaffer</v>
      </c>
      <c r="E1835" s="5" cm="1">
        <f t="array" ref="E1835">_xlfn.XLOOKUP(Table4[[#This Row],[Customer ID]],Table3[[#All],[Customer ID]],Table3[[#All],[Date of Birth]],0)</f>
        <v>32116</v>
      </c>
      <c r="F1835" cm="1">
        <f t="array" ref="F1835">_xlfn.XLOOKUP(Table4[[#This Row],[Customer ID]],Table3[[#All],[Customer ID]],Table3[[#All],[Age]],0)</f>
        <v>35</v>
      </c>
      <c r="G1835" cm="1">
        <f t="array" ref="G1835">_xlfn.XLOOKUP(Table4[[#This Row],[Customer ID]],Table3[[#All],[Customer ID]],Table3[[#All],[Children]],0)</f>
        <v>3</v>
      </c>
      <c r="H1835" cm="1">
        <f t="array" ref="H1835">_xlfn.XLOOKUP(Table4[[#This Row],[Customer ID]],Table2[[#All],[Customer ID]],Table2[[#All],[BMI]],0)</f>
        <v>18.850000000000001</v>
      </c>
      <c r="I1835" cm="1">
        <f t="array" ref="I1835">_xlfn.XLOOKUP(Table4[[#This Row],[Customer ID]],Table2[[#All],[Customer ID]],Table2[[#All],[HBA1C]],0)</f>
        <v>6.03</v>
      </c>
      <c r="J1835" t="str">
        <f>_xlfn.XLOOKUP(Table4[[#This Row],[Customer ID]], 'Medical Examination'!A:A, 'Medical Examination'!D:D)</f>
        <v>No</v>
      </c>
      <c r="K1835" t="str">
        <f>_xlfn.XLOOKUP(Table4[[#This Row],[Customer ID]], 'Medical Examination'!A:A, 'Medical Examination'!E:E)</f>
        <v>No</v>
      </c>
      <c r="L1835" t="str">
        <f>_xlfn.XLOOKUP(Table4[[#This Row],[Customer ID]], 'Medical Examination'!A:A, 'Medical Examination'!F:F)</f>
        <v>No</v>
      </c>
      <c r="M1835">
        <f>_xlfn.XLOOKUP(Table4[[#This Row],[Customer ID]], 'Medical Examination'!A:A, 'Medical Examination'!G:G)</f>
        <v>1</v>
      </c>
      <c r="N1835" t="str">
        <f>_xlfn.XLOOKUP(Table4[[#This Row],[Customer ID]], 'Medical Examination'!A:A, 'Medical Examination'!H:H)</f>
        <v>No</v>
      </c>
      <c r="O1835" t="str">
        <f>_xlfn.XLOOKUP(Table4[[#This Row],[Customer ID]], 'Medical Examination'!A:A, 'Medical Examination'!I:I)</f>
        <v>Prediabetes</v>
      </c>
      <c r="P1835" t="str">
        <f>_xlfn.XLOOKUP(Table4[[#This Row],[Customer ID]], 'Medical Examination'!A:A, 'Medical Examination'!J:J)</f>
        <v>Normal Weight</v>
      </c>
      <c r="Q1835" s="1">
        <f>_xlfn.XLOOKUP(Table4[[#This Row],[Customer ID]], Hospitalisation!A:A, Hospitalisation!E:E)</f>
        <v>4518.7700000000004</v>
      </c>
      <c r="R1835" t="str">
        <f>_xlfn.XLOOKUP(Table4[[#This Row],[Customer ID]], Hospitalisation!A:A, Hospitalisation!F:F)</f>
        <v>Tier - 2</v>
      </c>
      <c r="S1835" t="str">
        <f>_xlfn.XLOOKUP(Table4[[#This Row],[Customer ID]], Hospitalisation!A:A, Hospitalisation!G:G)</f>
        <v>Tier - 3</v>
      </c>
      <c r="T1835" t="str">
        <f>_xlfn.XLOOKUP(Table4[[#This Row],[Customer ID]], Hospitalisation!A:A, Hospitalisation!H:H)</f>
        <v>R1012</v>
      </c>
      <c r="U1835" t="str" cm="1">
        <f t="array" ref="U1835">_xlfn.IFS(Table4[[#This Row],[Age]]&lt;=29,"Youth",Table4[[#This Row],[Age]]&lt;=49,"Adults",Table4[[#This Row],[Age]]&gt;=50,"Senior")</f>
        <v>Adults</v>
      </c>
    </row>
    <row r="1836" spans="1:21">
      <c r="A1836" t="s">
        <v>4725</v>
      </c>
      <c r="B1836" t="str">
        <f>_xlfn.XLOOKUP(Table4[[#This Row],[Customer ID]],Table1[[#This Row],[Customer ID]],Table1[[#This Row],[TITLE]],0)</f>
        <v>Mrs</v>
      </c>
      <c r="C1836" t="str" cm="1">
        <f t="array" ref="C1836">_xlfn.XLOOKUP(Table4[[#This Row],[Customer ID]],Table1[[#All],[Customer ID]],Table1[[#All],[FIRST NAME]],0)</f>
        <v>Elizabeth A</v>
      </c>
      <c r="D1836" t="str" cm="1">
        <f t="array" ref="D1836">_xlfn.XLOOKUP(Table4[[#This Row],[Customer ID]],Table1[[#All],[Customer ID]],Table1[[#All],[LAST NAME]],0)</f>
        <v>Corkum</v>
      </c>
      <c r="E1836" s="5" cm="1">
        <f t="array" ref="E1836">_xlfn.XLOOKUP(Table4[[#This Row],[Customer ID]],Table3[[#All],[Customer ID]],Table3[[#All],[Date of Birth]],0)</f>
        <v>37896</v>
      </c>
      <c r="F1836" cm="1">
        <f t="array" ref="F1836">_xlfn.XLOOKUP(Table4[[#This Row],[Customer ID]],Table3[[#All],[Customer ID]],Table3[[#All],[Age]],0)</f>
        <v>19</v>
      </c>
      <c r="G1836" cm="1">
        <f t="array" ref="G1836">_xlfn.XLOOKUP(Table4[[#This Row],[Customer ID]],Table3[[#All],[Customer ID]],Table3[[#All],[Children]],0)</f>
        <v>0</v>
      </c>
      <c r="H1836" cm="1">
        <f t="array" ref="H1836">_xlfn.XLOOKUP(Table4[[#This Row],[Customer ID]],Table2[[#All],[Customer ID]],Table2[[#All],[BMI]],0)</f>
        <v>34.130000000000003</v>
      </c>
      <c r="I1836" cm="1">
        <f t="array" ref="I1836">_xlfn.XLOOKUP(Table4[[#This Row],[Customer ID]],Table2[[#All],[Customer ID]],Table2[[#All],[HBA1C]],0)</f>
        <v>5.65</v>
      </c>
      <c r="J1836" t="str">
        <f>_xlfn.XLOOKUP(Table4[[#This Row],[Customer ID]], 'Medical Examination'!A:A, 'Medical Examination'!D:D)</f>
        <v>No</v>
      </c>
      <c r="K1836" t="str">
        <f>_xlfn.XLOOKUP(Table4[[#This Row],[Customer ID]], 'Medical Examination'!A:A, 'Medical Examination'!E:E)</f>
        <v>No</v>
      </c>
      <c r="L1836" t="str">
        <f>_xlfn.XLOOKUP(Table4[[#This Row],[Customer ID]], 'Medical Examination'!A:A, 'Medical Examination'!F:F)</f>
        <v>Yes</v>
      </c>
      <c r="M1836">
        <f>_xlfn.XLOOKUP(Table4[[#This Row],[Customer ID]], 'Medical Examination'!A:A, 'Medical Examination'!G:G)</f>
        <v>1</v>
      </c>
      <c r="N1836" t="str">
        <f>_xlfn.XLOOKUP(Table4[[#This Row],[Customer ID]], 'Medical Examination'!A:A, 'Medical Examination'!H:H)</f>
        <v>No</v>
      </c>
      <c r="O1836" t="str">
        <f>_xlfn.XLOOKUP(Table4[[#This Row],[Customer ID]], 'Medical Examination'!A:A, 'Medical Examination'!I:I)</f>
        <v>Normal</v>
      </c>
      <c r="P1836" t="str">
        <f>_xlfn.XLOOKUP(Table4[[#This Row],[Customer ID]], 'Medical Examination'!A:A, 'Medical Examination'!J:J)</f>
        <v>Obesity</v>
      </c>
      <c r="Q1836" s="1">
        <f>_xlfn.XLOOKUP(Table4[[#This Row],[Customer ID]], Hospitalisation!A:A, Hospitalisation!E:E)</f>
        <v>4518.3999999999996</v>
      </c>
      <c r="R1836" t="str">
        <f>_xlfn.XLOOKUP(Table4[[#This Row],[Customer ID]], Hospitalisation!A:A, Hospitalisation!F:F)</f>
        <v>Tier - 2</v>
      </c>
      <c r="S1836" t="str">
        <f>_xlfn.XLOOKUP(Table4[[#This Row],[Customer ID]], Hospitalisation!A:A, Hospitalisation!G:G)</f>
        <v>Tier - 3</v>
      </c>
      <c r="T1836" t="str">
        <f>_xlfn.XLOOKUP(Table4[[#This Row],[Customer ID]], Hospitalisation!A:A, Hospitalisation!H:H)</f>
        <v>R1026</v>
      </c>
      <c r="U1836" t="str" cm="1">
        <f t="array" ref="U1836">_xlfn.IFS(Table4[[#This Row],[Age]]&lt;=29,"Youth",Table4[[#This Row],[Age]]&lt;=49,"Adults",Table4[[#This Row],[Age]]&gt;=50,"Senior")</f>
        <v>Youth</v>
      </c>
    </row>
    <row r="1837" spans="1:21">
      <c r="A1837" t="s">
        <v>4727</v>
      </c>
      <c r="B1837" t="str">
        <f>_xlfn.XLOOKUP(Table4[[#This Row],[Customer ID]],Table1[[#This Row],[Customer ID]],Table1[[#This Row],[TITLE]],0)</f>
        <v>Mr</v>
      </c>
      <c r="C1837" t="str" cm="1">
        <f t="array" ref="C1837">_xlfn.XLOOKUP(Table4[[#This Row],[Customer ID]],Table1[[#All],[Customer ID]],Table1[[#All],[FIRST NAME]],0)</f>
        <v>Benjamin</v>
      </c>
      <c r="D1837" t="str" cm="1">
        <f t="array" ref="D1837">_xlfn.XLOOKUP(Table4[[#This Row],[Customer ID]],Table1[[#All],[Customer ID]],Table1[[#All],[LAST NAME]],0)</f>
        <v>Pedersen</v>
      </c>
      <c r="E1837" s="5" cm="1">
        <f t="array" ref="E1837">_xlfn.XLOOKUP(Table4[[#This Row],[Customer ID]],Table3[[#All],[Customer ID]],Table3[[#All],[Date of Birth]],0)</f>
        <v>29388</v>
      </c>
      <c r="F1837" cm="1">
        <f t="array" ref="F1837">_xlfn.XLOOKUP(Table4[[#This Row],[Customer ID]],Table3[[#All],[Customer ID]],Table3[[#All],[Age]],0)</f>
        <v>42</v>
      </c>
      <c r="G1837" cm="1">
        <f t="array" ref="G1837">_xlfn.XLOOKUP(Table4[[#This Row],[Customer ID]],Table3[[#All],[Customer ID]],Table3[[#All],[Children]],0)</f>
        <v>2</v>
      </c>
      <c r="H1837" cm="1">
        <f t="array" ref="H1837">_xlfn.XLOOKUP(Table4[[#This Row],[Customer ID]],Table2[[#All],[Customer ID]],Table2[[#All],[BMI]],0)</f>
        <v>17.34</v>
      </c>
      <c r="I1837" cm="1">
        <f t="array" ref="I1837">_xlfn.XLOOKUP(Table4[[#This Row],[Customer ID]],Table2[[#All],[Customer ID]],Table2[[#All],[HBA1C]],0)</f>
        <v>5.05</v>
      </c>
      <c r="J1837" t="str">
        <f>_xlfn.XLOOKUP(Table4[[#This Row],[Customer ID]], 'Medical Examination'!A:A, 'Medical Examination'!D:D)</f>
        <v>No</v>
      </c>
      <c r="K1837" t="str">
        <f>_xlfn.XLOOKUP(Table4[[#This Row],[Customer ID]], 'Medical Examination'!A:A, 'Medical Examination'!E:E)</f>
        <v>No</v>
      </c>
      <c r="L1837" t="str">
        <f>_xlfn.XLOOKUP(Table4[[#This Row],[Customer ID]], 'Medical Examination'!A:A, 'Medical Examination'!F:F)</f>
        <v>No</v>
      </c>
      <c r="M1837">
        <f>_xlfn.XLOOKUP(Table4[[#This Row],[Customer ID]], 'Medical Examination'!A:A, 'Medical Examination'!G:G)</f>
        <v>0</v>
      </c>
      <c r="N1837" t="str">
        <f>_xlfn.XLOOKUP(Table4[[#This Row],[Customer ID]], 'Medical Examination'!A:A, 'Medical Examination'!H:H)</f>
        <v>No</v>
      </c>
      <c r="O1837" t="str">
        <f>_xlfn.XLOOKUP(Table4[[#This Row],[Customer ID]], 'Medical Examination'!A:A, 'Medical Examination'!I:I)</f>
        <v>Normal</v>
      </c>
      <c r="P1837" t="str">
        <f>_xlfn.XLOOKUP(Table4[[#This Row],[Customer ID]], 'Medical Examination'!A:A, 'Medical Examination'!J:J)</f>
        <v>Underweight</v>
      </c>
      <c r="Q1837" s="1">
        <f>_xlfn.XLOOKUP(Table4[[#This Row],[Customer ID]], Hospitalisation!A:A, Hospitalisation!E:E)</f>
        <v>4515.71</v>
      </c>
      <c r="R1837" t="str">
        <f>_xlfn.XLOOKUP(Table4[[#This Row],[Customer ID]], Hospitalisation!A:A, Hospitalisation!F:F)</f>
        <v>Tier - 2</v>
      </c>
      <c r="S1837" t="str">
        <f>_xlfn.XLOOKUP(Table4[[#This Row],[Customer ID]], Hospitalisation!A:A, Hospitalisation!G:G)</f>
        <v>Tier - 3</v>
      </c>
      <c r="T1837" t="str">
        <f>_xlfn.XLOOKUP(Table4[[#This Row],[Customer ID]], Hospitalisation!A:A, Hospitalisation!H:H)</f>
        <v>R1013</v>
      </c>
      <c r="U1837" t="str" cm="1">
        <f t="array" ref="U1837">_xlfn.IFS(Table4[[#This Row],[Age]]&lt;=29,"Youth",Table4[[#This Row],[Age]]&lt;=49,"Adults",Table4[[#This Row],[Age]]&gt;=50,"Senior")</f>
        <v>Adults</v>
      </c>
    </row>
    <row r="1838" spans="1:21">
      <c r="A1838" t="s">
        <v>4729</v>
      </c>
      <c r="B1838" t="str">
        <f>_xlfn.XLOOKUP(Table4[[#This Row],[Customer ID]],Table1[[#This Row],[Customer ID]],Table1[[#This Row],[TITLE]],0)</f>
        <v>Mr</v>
      </c>
      <c r="C1838" t="str" cm="1">
        <f t="array" ref="C1838">_xlfn.XLOOKUP(Table4[[#This Row],[Customer ID]],Table1[[#All],[Customer ID]],Table1[[#All],[FIRST NAME]],0)</f>
        <v>Breno</v>
      </c>
      <c r="D1838" t="str" cm="1">
        <f t="array" ref="D1838">_xlfn.XLOOKUP(Table4[[#This Row],[Customer ID]],Table1[[#All],[Customer ID]],Table1[[#All],[LAST NAME]],0)</f>
        <v>Melo</v>
      </c>
      <c r="E1838" s="5" cm="1">
        <f t="array" ref="E1838">_xlfn.XLOOKUP(Table4[[#This Row],[Customer ID]],Table3[[#All],[Customer ID]],Table3[[#All],[Date of Birth]],0)</f>
        <v>30221</v>
      </c>
      <c r="F1838" cm="1">
        <f t="array" ref="F1838">_xlfn.XLOOKUP(Table4[[#This Row],[Customer ID]],Table3[[#All],[Customer ID]],Table3[[#All],[Age]],0)</f>
        <v>40</v>
      </c>
      <c r="G1838" cm="1">
        <f t="array" ref="G1838">_xlfn.XLOOKUP(Table4[[#This Row],[Customer ID]],Table3[[#All],[Customer ID]],Table3[[#All],[Children]],0)</f>
        <v>3</v>
      </c>
      <c r="H1838" cm="1">
        <f t="array" ref="H1838">_xlfn.XLOOKUP(Table4[[#This Row],[Customer ID]],Table2[[#All],[Customer ID]],Table2[[#All],[BMI]],0)</f>
        <v>17.440000000000001</v>
      </c>
      <c r="I1838" cm="1">
        <f t="array" ref="I1838">_xlfn.XLOOKUP(Table4[[#This Row],[Customer ID]],Table2[[#All],[Customer ID]],Table2[[#All],[HBA1C]],0)</f>
        <v>6.26</v>
      </c>
      <c r="J1838" t="str">
        <f>_xlfn.XLOOKUP(Table4[[#This Row],[Customer ID]], 'Medical Examination'!A:A, 'Medical Examination'!D:D)</f>
        <v>No</v>
      </c>
      <c r="K1838" t="str">
        <f>_xlfn.XLOOKUP(Table4[[#This Row],[Customer ID]], 'Medical Examination'!A:A, 'Medical Examination'!E:E)</f>
        <v>No</v>
      </c>
      <c r="L1838" t="str">
        <f>_xlfn.XLOOKUP(Table4[[#This Row],[Customer ID]], 'Medical Examination'!A:A, 'Medical Examination'!F:F)</f>
        <v>No</v>
      </c>
      <c r="M1838">
        <f>_xlfn.XLOOKUP(Table4[[#This Row],[Customer ID]], 'Medical Examination'!A:A, 'Medical Examination'!G:G)</f>
        <v>0</v>
      </c>
      <c r="N1838" t="str">
        <f>_xlfn.XLOOKUP(Table4[[#This Row],[Customer ID]], 'Medical Examination'!A:A, 'Medical Examination'!H:H)</f>
        <v>No</v>
      </c>
      <c r="O1838" t="str">
        <f>_xlfn.XLOOKUP(Table4[[#This Row],[Customer ID]], 'Medical Examination'!A:A, 'Medical Examination'!I:I)</f>
        <v>Prediabetes</v>
      </c>
      <c r="P1838" t="str">
        <f>_xlfn.XLOOKUP(Table4[[#This Row],[Customer ID]], 'Medical Examination'!A:A, 'Medical Examination'!J:J)</f>
        <v>Underweight</v>
      </c>
      <c r="Q1838" s="1">
        <f>_xlfn.XLOOKUP(Table4[[#This Row],[Customer ID]], Hospitalisation!A:A, Hospitalisation!E:E)</f>
        <v>4511.41</v>
      </c>
      <c r="R1838" t="str">
        <f>_xlfn.XLOOKUP(Table4[[#This Row],[Customer ID]], Hospitalisation!A:A, Hospitalisation!F:F)</f>
        <v>Tier - 2</v>
      </c>
      <c r="S1838" t="str">
        <f>_xlfn.XLOOKUP(Table4[[#This Row],[Customer ID]], Hospitalisation!A:A, Hospitalisation!G:G)</f>
        <v>Tier - 3</v>
      </c>
      <c r="T1838" t="str">
        <f>_xlfn.XLOOKUP(Table4[[#This Row],[Customer ID]], Hospitalisation!A:A, Hospitalisation!H:H)</f>
        <v>R1013</v>
      </c>
      <c r="U1838" t="str" cm="1">
        <f t="array" ref="U1838">_xlfn.IFS(Table4[[#This Row],[Age]]&lt;=29,"Youth",Table4[[#This Row],[Age]]&lt;=49,"Adults",Table4[[#This Row],[Age]]&gt;=50,"Senior")</f>
        <v>Adults</v>
      </c>
    </row>
    <row r="1839" spans="1:21">
      <c r="A1839" t="s">
        <v>4732</v>
      </c>
      <c r="B1839" t="str">
        <f>_xlfn.XLOOKUP(Table4[[#This Row],[Customer ID]],Table1[[#This Row],[Customer ID]],Table1[[#This Row],[TITLE]],0)</f>
        <v>Mr</v>
      </c>
      <c r="C1839" t="str" cm="1">
        <f t="array" ref="C1839">_xlfn.XLOOKUP(Table4[[#This Row],[Customer ID]],Table1[[#All],[Customer ID]],Table1[[#All],[FIRST NAME]],0)</f>
        <v>Takaya</v>
      </c>
      <c r="D1839" t="str" cm="1">
        <f t="array" ref="D1839">_xlfn.XLOOKUP(Table4[[#This Row],[Customer ID]],Table1[[#All],[Customer ID]],Table1[[#All],[LAST NAME]],0)</f>
        <v>Sakamoto</v>
      </c>
      <c r="E1839" s="5" cm="1">
        <f t="array" ref="E1839">_xlfn.XLOOKUP(Table4[[#This Row],[Customer ID]],Table3[[#All],[Customer ID]],Table3[[#All],[Date of Birth]],0)</f>
        <v>35716</v>
      </c>
      <c r="F1839" cm="1">
        <f t="array" ref="F1839">_xlfn.XLOOKUP(Table4[[#This Row],[Customer ID]],Table3[[#All],[Customer ID]],Table3[[#All],[Age]],0)</f>
        <v>25</v>
      </c>
      <c r="G1839" cm="1">
        <f t="array" ref="G1839">_xlfn.XLOOKUP(Table4[[#This Row],[Customer ID]],Table3[[#All],[Customer ID]],Table3[[#All],[Children]],0)</f>
        <v>4</v>
      </c>
      <c r="H1839" cm="1">
        <f t="array" ref="H1839">_xlfn.XLOOKUP(Table4[[#This Row],[Customer ID]],Table2[[#All],[Customer ID]],Table2[[#All],[BMI]],0)</f>
        <v>33.659999999999997</v>
      </c>
      <c r="I1839" cm="1">
        <f t="array" ref="I1839">_xlfn.XLOOKUP(Table4[[#This Row],[Customer ID]],Table2[[#All],[Customer ID]],Table2[[#All],[HBA1C]],0)</f>
        <v>4.08</v>
      </c>
      <c r="J1839" t="str">
        <f>_xlfn.XLOOKUP(Table4[[#This Row],[Customer ID]], 'Medical Examination'!A:A, 'Medical Examination'!D:D)</f>
        <v>Yes</v>
      </c>
      <c r="K1839" t="str">
        <f>_xlfn.XLOOKUP(Table4[[#This Row],[Customer ID]], 'Medical Examination'!A:A, 'Medical Examination'!E:E)</f>
        <v>No</v>
      </c>
      <c r="L1839" t="str">
        <f>_xlfn.XLOOKUP(Table4[[#This Row],[Customer ID]], 'Medical Examination'!A:A, 'Medical Examination'!F:F)</f>
        <v>Yes</v>
      </c>
      <c r="M1839">
        <f>_xlfn.XLOOKUP(Table4[[#This Row],[Customer ID]], 'Medical Examination'!A:A, 'Medical Examination'!G:G)</f>
        <v>1</v>
      </c>
      <c r="N1839" t="str">
        <f>_xlfn.XLOOKUP(Table4[[#This Row],[Customer ID]], 'Medical Examination'!A:A, 'Medical Examination'!H:H)</f>
        <v>No</v>
      </c>
      <c r="O1839" t="str">
        <f>_xlfn.XLOOKUP(Table4[[#This Row],[Customer ID]], 'Medical Examination'!A:A, 'Medical Examination'!I:I)</f>
        <v>Normal</v>
      </c>
      <c r="P1839" t="str">
        <f>_xlfn.XLOOKUP(Table4[[#This Row],[Customer ID]], 'Medical Examination'!A:A, 'Medical Examination'!J:J)</f>
        <v>Obesity</v>
      </c>
      <c r="Q1839" s="1">
        <f>_xlfn.XLOOKUP(Table4[[#This Row],[Customer ID]], Hospitalisation!A:A, Hospitalisation!E:E)</f>
        <v>4504.66</v>
      </c>
      <c r="R1839" t="str">
        <f>_xlfn.XLOOKUP(Table4[[#This Row],[Customer ID]], Hospitalisation!A:A, Hospitalisation!F:F)</f>
        <v>Tier - 1</v>
      </c>
      <c r="S1839" t="str">
        <f>_xlfn.XLOOKUP(Table4[[#This Row],[Customer ID]], Hospitalisation!A:A, Hospitalisation!G:G)</f>
        <v>Tier - 2</v>
      </c>
      <c r="T1839" t="str">
        <f>_xlfn.XLOOKUP(Table4[[#This Row],[Customer ID]], Hospitalisation!A:A, Hospitalisation!H:H)</f>
        <v>R1013</v>
      </c>
      <c r="U1839" t="str" cm="1">
        <f t="array" ref="U1839">_xlfn.IFS(Table4[[#This Row],[Age]]&lt;=29,"Youth",Table4[[#This Row],[Age]]&lt;=49,"Adults",Table4[[#This Row],[Age]]&gt;=50,"Senior")</f>
        <v>Youth</v>
      </c>
    </row>
    <row r="1840" spans="1:21">
      <c r="A1840" t="s">
        <v>4735</v>
      </c>
      <c r="B1840" t="str">
        <f>_xlfn.XLOOKUP(Table4[[#This Row],[Customer ID]],Table1[[#This Row],[Customer ID]],Table1[[#This Row],[TITLE]],0)</f>
        <v>Mr</v>
      </c>
      <c r="C1840" t="str" cm="1">
        <f t="array" ref="C1840">_xlfn.XLOOKUP(Table4[[#This Row],[Customer ID]],Table1[[#All],[Customer ID]],Table1[[#All],[FIRST NAME]],0)</f>
        <v>Thomas Iv</v>
      </c>
      <c r="D1840" t="str" cm="1">
        <f t="array" ref="D1840">_xlfn.XLOOKUP(Table4[[#This Row],[Customer ID]],Table1[[#All],[Customer ID]],Table1[[#All],[LAST NAME]],0)</f>
        <v>Mcmahon</v>
      </c>
      <c r="E1840" s="5" cm="1">
        <f t="array" ref="E1840">_xlfn.XLOOKUP(Table4[[#This Row],[Customer ID]],Table3[[#All],[Customer ID]],Table3[[#All],[Date of Birth]],0)</f>
        <v>32320</v>
      </c>
      <c r="F1840" cm="1">
        <f t="array" ref="F1840">_xlfn.XLOOKUP(Table4[[#This Row],[Customer ID]],Table3[[#All],[Customer ID]],Table3[[#All],[Age]],0)</f>
        <v>34</v>
      </c>
      <c r="G1840" cm="1">
        <f t="array" ref="G1840">_xlfn.XLOOKUP(Table4[[#This Row],[Customer ID]],Table3[[#All],[Customer ID]],Table3[[#All],[Children]],0)</f>
        <v>0</v>
      </c>
      <c r="H1840" cm="1">
        <f t="array" ref="H1840">_xlfn.XLOOKUP(Table4[[#This Row],[Customer ID]],Table2[[#All],[Customer ID]],Table2[[#All],[BMI]],0)</f>
        <v>21.375</v>
      </c>
      <c r="I1840" cm="1">
        <f t="array" ref="I1840">_xlfn.XLOOKUP(Table4[[#This Row],[Customer ID]],Table2[[#All],[Customer ID]],Table2[[#All],[HBA1C]],0)</f>
        <v>6.19</v>
      </c>
      <c r="J1840" t="str">
        <f>_xlfn.XLOOKUP(Table4[[#This Row],[Customer ID]], 'Medical Examination'!A:A, 'Medical Examination'!D:D)</f>
        <v>Yes</v>
      </c>
      <c r="K1840" t="str">
        <f>_xlfn.XLOOKUP(Table4[[#This Row],[Customer ID]], 'Medical Examination'!A:A, 'Medical Examination'!E:E)</f>
        <v>No</v>
      </c>
      <c r="L1840" t="str">
        <f>_xlfn.XLOOKUP(Table4[[#This Row],[Customer ID]], 'Medical Examination'!A:A, 'Medical Examination'!F:F)</f>
        <v>No</v>
      </c>
      <c r="M1840">
        <f>_xlfn.XLOOKUP(Table4[[#This Row],[Customer ID]], 'Medical Examination'!A:A, 'Medical Examination'!G:G)</f>
        <v>1</v>
      </c>
      <c r="N1840" t="str">
        <f>_xlfn.XLOOKUP(Table4[[#This Row],[Customer ID]], 'Medical Examination'!A:A, 'Medical Examination'!H:H)</f>
        <v>No</v>
      </c>
      <c r="O1840" t="str">
        <f>_xlfn.XLOOKUP(Table4[[#This Row],[Customer ID]], 'Medical Examination'!A:A, 'Medical Examination'!I:I)</f>
        <v>Prediabetes</v>
      </c>
      <c r="P1840" t="str">
        <f>_xlfn.XLOOKUP(Table4[[#This Row],[Customer ID]], 'Medical Examination'!A:A, 'Medical Examination'!J:J)</f>
        <v>Normal Weight</v>
      </c>
      <c r="Q1840" s="1">
        <f>_xlfn.XLOOKUP(Table4[[#This Row],[Customer ID]], Hospitalisation!A:A, Hospitalisation!E:E)</f>
        <v>4500.34</v>
      </c>
      <c r="R1840" t="str">
        <f>_xlfn.XLOOKUP(Table4[[#This Row],[Customer ID]], Hospitalisation!A:A, Hospitalisation!F:F)</f>
        <v>Tier - 2</v>
      </c>
      <c r="S1840" t="str">
        <f>_xlfn.XLOOKUP(Table4[[#This Row],[Customer ID]], Hospitalisation!A:A, Hospitalisation!G:G)</f>
        <v>Tier - 1</v>
      </c>
      <c r="T1840" t="str">
        <f>_xlfn.XLOOKUP(Table4[[#This Row],[Customer ID]], Hospitalisation!A:A, Hospitalisation!H:H)</f>
        <v>R1017</v>
      </c>
      <c r="U1840" t="str" cm="1">
        <f t="array" ref="U1840">_xlfn.IFS(Table4[[#This Row],[Age]]&lt;=29,"Youth",Table4[[#This Row],[Age]]&lt;=49,"Adults",Table4[[#This Row],[Age]]&gt;=50,"Senior")</f>
        <v>Adults</v>
      </c>
    </row>
    <row r="1841" spans="1:21">
      <c r="A1841" t="s">
        <v>4737</v>
      </c>
      <c r="B1841" t="str">
        <f>_xlfn.XLOOKUP(Table4[[#This Row],[Customer ID]],Table1[[#This Row],[Customer ID]],Table1[[#This Row],[TITLE]],0)</f>
        <v>Mr</v>
      </c>
      <c r="C1841" t="str" cm="1">
        <f t="array" ref="C1841">_xlfn.XLOOKUP(Table4[[#This Row],[Customer ID]],Table1[[#All],[Customer ID]],Table1[[#All],[FIRST NAME]],0)</f>
        <v>Bradley E</v>
      </c>
      <c r="D1841" t="str" cm="1">
        <f t="array" ref="D1841">_xlfn.XLOOKUP(Table4[[#This Row],[Customer ID]],Table1[[#All],[Customer ID]],Table1[[#All],[LAST NAME]],0)</f>
        <v>Harris</v>
      </c>
      <c r="E1841" s="5" cm="1">
        <f t="array" ref="E1841">_xlfn.XLOOKUP(Table4[[#This Row],[Customer ID]],Table3[[#All],[Customer ID]],Table3[[#All],[Date of Birth]],0)</f>
        <v>33797</v>
      </c>
      <c r="F1841" cm="1">
        <f t="array" ref="F1841">_xlfn.XLOOKUP(Table4[[#This Row],[Customer ID]],Table3[[#All],[Customer ID]],Table3[[#All],[Age]],0)</f>
        <v>30</v>
      </c>
      <c r="G1841" cm="1">
        <f t="array" ref="G1841">_xlfn.XLOOKUP(Table4[[#This Row],[Customer ID]],Table3[[#All],[Customer ID]],Table3[[#All],[Children]],0)</f>
        <v>0</v>
      </c>
      <c r="H1841" cm="1">
        <f t="array" ref="H1841">_xlfn.XLOOKUP(Table4[[#This Row],[Customer ID]],Table2[[#All],[Customer ID]],Table2[[#All],[BMI]],0)</f>
        <v>27.14</v>
      </c>
      <c r="I1841" cm="1">
        <f t="array" ref="I1841">_xlfn.XLOOKUP(Table4[[#This Row],[Customer ID]],Table2[[#All],[Customer ID]],Table2[[#All],[HBA1C]],0)</f>
        <v>6.01</v>
      </c>
      <c r="J1841" t="str">
        <f>_xlfn.XLOOKUP(Table4[[#This Row],[Customer ID]], 'Medical Examination'!A:A, 'Medical Examination'!D:D)</f>
        <v>No</v>
      </c>
      <c r="K1841" t="str">
        <f>_xlfn.XLOOKUP(Table4[[#This Row],[Customer ID]], 'Medical Examination'!A:A, 'Medical Examination'!E:E)</f>
        <v>No</v>
      </c>
      <c r="L1841" t="str">
        <f>_xlfn.XLOOKUP(Table4[[#This Row],[Customer ID]], 'Medical Examination'!A:A, 'Medical Examination'!F:F)</f>
        <v>No</v>
      </c>
      <c r="M1841">
        <f>_xlfn.XLOOKUP(Table4[[#This Row],[Customer ID]], 'Medical Examination'!A:A, 'Medical Examination'!G:G)</f>
        <v>1</v>
      </c>
      <c r="N1841" t="str">
        <f>_xlfn.XLOOKUP(Table4[[#This Row],[Customer ID]], 'Medical Examination'!A:A, 'Medical Examination'!H:H)</f>
        <v>No</v>
      </c>
      <c r="O1841" t="str">
        <f>_xlfn.XLOOKUP(Table4[[#This Row],[Customer ID]], 'Medical Examination'!A:A, 'Medical Examination'!I:I)</f>
        <v>Prediabetes</v>
      </c>
      <c r="P1841" t="str">
        <f>_xlfn.XLOOKUP(Table4[[#This Row],[Customer ID]], 'Medical Examination'!A:A, 'Medical Examination'!J:J)</f>
        <v>Overweight</v>
      </c>
      <c r="Q1841" s="1">
        <f>_xlfn.XLOOKUP(Table4[[#This Row],[Customer ID]], Hospitalisation!A:A, Hospitalisation!E:E)</f>
        <v>4488.58</v>
      </c>
      <c r="R1841" t="str">
        <f>_xlfn.XLOOKUP(Table4[[#This Row],[Customer ID]], Hospitalisation!A:A, Hospitalisation!F:F)</f>
        <v>Tier - 2</v>
      </c>
      <c r="S1841" t="str">
        <f>_xlfn.XLOOKUP(Table4[[#This Row],[Customer ID]], Hospitalisation!A:A, Hospitalisation!G:G)</f>
        <v>Tier - 3</v>
      </c>
      <c r="T1841" t="str">
        <f>_xlfn.XLOOKUP(Table4[[#This Row],[Customer ID]], Hospitalisation!A:A, Hospitalisation!H:H)</f>
        <v>R1012</v>
      </c>
      <c r="U1841" t="str" cm="1">
        <f t="array" ref="U1841">_xlfn.IFS(Table4[[#This Row],[Age]]&lt;=29,"Youth",Table4[[#This Row],[Age]]&lt;=49,"Adults",Table4[[#This Row],[Age]]&gt;=50,"Senior")</f>
        <v>Adults</v>
      </c>
    </row>
    <row r="1842" spans="1:21">
      <c r="A1842" t="s">
        <v>4739</v>
      </c>
      <c r="B1842" t="str">
        <f>_xlfn.XLOOKUP(Table4[[#This Row],[Customer ID]],Table1[[#This Row],[Customer ID]],Table1[[#This Row],[TITLE]],0)</f>
        <v>Ms</v>
      </c>
      <c r="C1842" t="str" cm="1">
        <f t="array" ref="C1842">_xlfn.XLOOKUP(Table4[[#This Row],[Customer ID]],Table1[[#All],[Customer ID]],Table1[[#All],[FIRST NAME]],0)</f>
        <v>Megan</v>
      </c>
      <c r="D1842" t="str" cm="1">
        <f t="array" ref="D1842">_xlfn.XLOOKUP(Table4[[#This Row],[Customer ID]],Table1[[#All],[Customer ID]],Table1[[#All],[LAST NAME]],0)</f>
        <v>Lombardo</v>
      </c>
      <c r="E1842" s="5" cm="1">
        <f t="array" ref="E1842">_xlfn.XLOOKUP(Table4[[#This Row],[Customer ID]],Table3[[#All],[Customer ID]],Table3[[#All],[Date of Birth]],0)</f>
        <v>38186</v>
      </c>
      <c r="F1842" cm="1">
        <f t="array" ref="F1842">_xlfn.XLOOKUP(Table4[[#This Row],[Customer ID]],Table3[[#All],[Customer ID]],Table3[[#All],[Age]],0)</f>
        <v>18</v>
      </c>
      <c r="G1842" cm="1">
        <f t="array" ref="G1842">_xlfn.XLOOKUP(Table4[[#This Row],[Customer ID]],Table3[[#All],[Customer ID]],Table3[[#All],[Children]],0)</f>
        <v>0</v>
      </c>
      <c r="H1842" cm="1">
        <f t="array" ref="H1842">_xlfn.XLOOKUP(Table4[[#This Row],[Customer ID]],Table2[[#All],[Customer ID]],Table2[[#All],[BMI]],0)</f>
        <v>35.78</v>
      </c>
      <c r="I1842" cm="1">
        <f t="array" ref="I1842">_xlfn.XLOOKUP(Table4[[#This Row],[Customer ID]],Table2[[#All],[Customer ID]],Table2[[#All],[HBA1C]],0)</f>
        <v>6.07</v>
      </c>
      <c r="J1842" t="str">
        <f>_xlfn.XLOOKUP(Table4[[#This Row],[Customer ID]], 'Medical Examination'!A:A, 'Medical Examination'!D:D)</f>
        <v>No</v>
      </c>
      <c r="K1842" t="str">
        <f>_xlfn.XLOOKUP(Table4[[#This Row],[Customer ID]], 'Medical Examination'!A:A, 'Medical Examination'!E:E)</f>
        <v>Yes</v>
      </c>
      <c r="L1842" t="str">
        <f>_xlfn.XLOOKUP(Table4[[#This Row],[Customer ID]], 'Medical Examination'!A:A, 'Medical Examination'!F:F)</f>
        <v>No</v>
      </c>
      <c r="M1842">
        <f>_xlfn.XLOOKUP(Table4[[#This Row],[Customer ID]], 'Medical Examination'!A:A, 'Medical Examination'!G:G)</f>
        <v>1</v>
      </c>
      <c r="N1842" t="str">
        <f>_xlfn.XLOOKUP(Table4[[#This Row],[Customer ID]], 'Medical Examination'!A:A, 'Medical Examination'!H:H)</f>
        <v>No</v>
      </c>
      <c r="O1842" t="str">
        <f>_xlfn.XLOOKUP(Table4[[#This Row],[Customer ID]], 'Medical Examination'!A:A, 'Medical Examination'!I:I)</f>
        <v>Prediabetes</v>
      </c>
      <c r="P1842" t="str">
        <f>_xlfn.XLOOKUP(Table4[[#This Row],[Customer ID]], 'Medical Examination'!A:A, 'Medical Examination'!J:J)</f>
        <v>Obesity</v>
      </c>
      <c r="Q1842" s="1">
        <f>_xlfn.XLOOKUP(Table4[[#This Row],[Customer ID]], Hospitalisation!A:A, Hospitalisation!E:E)</f>
        <v>4468.25</v>
      </c>
      <c r="R1842" t="str">
        <f>_xlfn.XLOOKUP(Table4[[#This Row],[Customer ID]], Hospitalisation!A:A, Hospitalisation!F:F)</f>
        <v>Tier - 2</v>
      </c>
      <c r="S1842" t="str">
        <f>_xlfn.XLOOKUP(Table4[[#This Row],[Customer ID]], Hospitalisation!A:A, Hospitalisation!G:G)</f>
        <v>Tier - 2</v>
      </c>
      <c r="T1842" t="str">
        <f>_xlfn.XLOOKUP(Table4[[#This Row],[Customer ID]], Hospitalisation!A:A, Hospitalisation!H:H)</f>
        <v>R1012</v>
      </c>
      <c r="U1842" t="str" cm="1">
        <f t="array" ref="U1842">_xlfn.IFS(Table4[[#This Row],[Age]]&lt;=29,"Youth",Table4[[#This Row],[Age]]&lt;=49,"Adults",Table4[[#This Row],[Age]]&gt;=50,"Senior")</f>
        <v>Youth</v>
      </c>
    </row>
    <row r="1843" spans="1:21">
      <c r="A1843" t="s">
        <v>4741</v>
      </c>
      <c r="B1843" t="str">
        <f>_xlfn.XLOOKUP(Table4[[#This Row],[Customer ID]],Table1[[#This Row],[Customer ID]],Table1[[#This Row],[TITLE]],0)</f>
        <v>Ms</v>
      </c>
      <c r="C1843" t="str" cm="1">
        <f t="array" ref="C1843">_xlfn.XLOOKUP(Table4[[#This Row],[Customer ID]],Table1[[#All],[Customer ID]],Table1[[#All],[FIRST NAME]],0)</f>
        <v>Ruby J</v>
      </c>
      <c r="D1843" t="str" cm="1">
        <f t="array" ref="D1843">_xlfn.XLOOKUP(Table4[[#This Row],[Customer ID]],Table1[[#All],[Customer ID]],Table1[[#All],[LAST NAME]],0)</f>
        <v>Bode</v>
      </c>
      <c r="E1843" s="5" cm="1">
        <f t="array" ref="E1843">_xlfn.XLOOKUP(Table4[[#This Row],[Customer ID]],Table3[[#All],[Customer ID]],Table3[[#All],[Date of Birth]],0)</f>
        <v>36484</v>
      </c>
      <c r="F1843" cm="1">
        <f t="array" ref="F1843">_xlfn.XLOOKUP(Table4[[#This Row],[Customer ID]],Table3[[#All],[Customer ID]],Table3[[#All],[Age]],0)</f>
        <v>23</v>
      </c>
      <c r="G1843" cm="1">
        <f t="array" ref="G1843">_xlfn.XLOOKUP(Table4[[#This Row],[Customer ID]],Table3[[#All],[Customer ID]],Table3[[#All],[Children]],0)</f>
        <v>3</v>
      </c>
      <c r="H1843" cm="1">
        <f t="array" ref="H1843">_xlfn.XLOOKUP(Table4[[#This Row],[Customer ID]],Table2[[#All],[Customer ID]],Table2[[#All],[BMI]],0)</f>
        <v>34.96</v>
      </c>
      <c r="I1843" cm="1">
        <f t="array" ref="I1843">_xlfn.XLOOKUP(Table4[[#This Row],[Customer ID]],Table2[[#All],[Customer ID]],Table2[[#All],[HBA1C]],0)</f>
        <v>5.63</v>
      </c>
      <c r="J1843" t="str">
        <f>_xlfn.XLOOKUP(Table4[[#This Row],[Customer ID]], 'Medical Examination'!A:A, 'Medical Examination'!D:D)</f>
        <v>No</v>
      </c>
      <c r="K1843" t="str">
        <f>_xlfn.XLOOKUP(Table4[[#This Row],[Customer ID]], 'Medical Examination'!A:A, 'Medical Examination'!E:E)</f>
        <v>No</v>
      </c>
      <c r="L1843" t="str">
        <f>_xlfn.XLOOKUP(Table4[[#This Row],[Customer ID]], 'Medical Examination'!A:A, 'Medical Examination'!F:F)</f>
        <v>No</v>
      </c>
      <c r="M1843">
        <f>_xlfn.XLOOKUP(Table4[[#This Row],[Customer ID]], 'Medical Examination'!A:A, 'Medical Examination'!G:G)</f>
        <v>0</v>
      </c>
      <c r="N1843" t="str">
        <f>_xlfn.XLOOKUP(Table4[[#This Row],[Customer ID]], 'Medical Examination'!A:A, 'Medical Examination'!H:H)</f>
        <v>No</v>
      </c>
      <c r="O1843" t="str">
        <f>_xlfn.XLOOKUP(Table4[[#This Row],[Customer ID]], 'Medical Examination'!A:A, 'Medical Examination'!I:I)</f>
        <v>Normal</v>
      </c>
      <c r="P1843" t="str">
        <f>_xlfn.XLOOKUP(Table4[[#This Row],[Customer ID]], 'Medical Examination'!A:A, 'Medical Examination'!J:J)</f>
        <v>Obesity</v>
      </c>
      <c r="Q1843" s="1">
        <f>_xlfn.XLOOKUP(Table4[[#This Row],[Customer ID]], Hospitalisation!A:A, Hospitalisation!E:E)</f>
        <v>4466.62</v>
      </c>
      <c r="R1843" t="str">
        <f>_xlfn.XLOOKUP(Table4[[#This Row],[Customer ID]], Hospitalisation!A:A, Hospitalisation!F:F)</f>
        <v>Tier - 2</v>
      </c>
      <c r="S1843" t="str">
        <f>_xlfn.XLOOKUP(Table4[[#This Row],[Customer ID]], Hospitalisation!A:A, Hospitalisation!G:G)</f>
        <v>Tier - 2</v>
      </c>
      <c r="T1843" t="str">
        <f>_xlfn.XLOOKUP(Table4[[#This Row],[Customer ID]], Hospitalisation!A:A, Hospitalisation!H:H)</f>
        <v>R1012</v>
      </c>
      <c r="U1843" t="str" cm="1">
        <f t="array" ref="U1843">_xlfn.IFS(Table4[[#This Row],[Age]]&lt;=29,"Youth",Table4[[#This Row],[Age]]&lt;=49,"Adults",Table4[[#This Row],[Age]]&gt;=50,"Senior")</f>
        <v>Youth</v>
      </c>
    </row>
    <row r="1844" spans="1:21">
      <c r="A1844" t="s">
        <v>4744</v>
      </c>
      <c r="B1844" t="str">
        <f>_xlfn.XLOOKUP(Table4[[#This Row],[Customer ID]],Table1[[#This Row],[Customer ID]],Table1[[#This Row],[TITLE]],0)</f>
        <v>Mr</v>
      </c>
      <c r="C1844" t="str" cm="1">
        <f t="array" ref="C1844">_xlfn.XLOOKUP(Table4[[#This Row],[Customer ID]],Table1[[#All],[Customer ID]],Table1[[#All],[FIRST NAME]],0)</f>
        <v>Bart</v>
      </c>
      <c r="D1844" t="str" cm="1">
        <f t="array" ref="D1844">_xlfn.XLOOKUP(Table4[[#This Row],[Customer ID]],Table1[[#All],[Customer ID]],Table1[[#All],[LAST NAME]],0)</f>
        <v>Johnson</v>
      </c>
      <c r="E1844" s="5" cm="1">
        <f t="array" ref="E1844">_xlfn.XLOOKUP(Table4[[#This Row],[Customer ID]],Table3[[#All],[Customer ID]],Table3[[#All],[Date of Birth]],0)</f>
        <v>33423</v>
      </c>
      <c r="F1844" cm="1">
        <f t="array" ref="F1844">_xlfn.XLOOKUP(Table4[[#This Row],[Customer ID]],Table3[[#All],[Customer ID]],Table3[[#All],[Age]],0)</f>
        <v>31</v>
      </c>
      <c r="G1844" cm="1">
        <f t="array" ref="G1844">_xlfn.XLOOKUP(Table4[[#This Row],[Customer ID]],Table3[[#All],[Customer ID]],Table3[[#All],[Children]],0)</f>
        <v>2</v>
      </c>
      <c r="H1844" cm="1">
        <f t="array" ref="H1844">_xlfn.XLOOKUP(Table4[[#This Row],[Customer ID]],Table2[[#All],[Customer ID]],Table2[[#All],[BMI]],0)</f>
        <v>38.39</v>
      </c>
      <c r="I1844" cm="1">
        <f t="array" ref="I1844">_xlfn.XLOOKUP(Table4[[#This Row],[Customer ID]],Table2[[#All],[Customer ID]],Table2[[#All],[HBA1C]],0)</f>
        <v>6.05</v>
      </c>
      <c r="J1844" t="str">
        <f>_xlfn.XLOOKUP(Table4[[#This Row],[Customer ID]], 'Medical Examination'!A:A, 'Medical Examination'!D:D)</f>
        <v>No</v>
      </c>
      <c r="K1844" t="str">
        <f>_xlfn.XLOOKUP(Table4[[#This Row],[Customer ID]], 'Medical Examination'!A:A, 'Medical Examination'!E:E)</f>
        <v>No</v>
      </c>
      <c r="L1844" t="str">
        <f>_xlfn.XLOOKUP(Table4[[#This Row],[Customer ID]], 'Medical Examination'!A:A, 'Medical Examination'!F:F)</f>
        <v>No</v>
      </c>
      <c r="M1844">
        <f>_xlfn.XLOOKUP(Table4[[#This Row],[Customer ID]], 'Medical Examination'!A:A, 'Medical Examination'!G:G)</f>
        <v>0</v>
      </c>
      <c r="N1844" t="str">
        <f>_xlfn.XLOOKUP(Table4[[#This Row],[Customer ID]], 'Medical Examination'!A:A, 'Medical Examination'!H:H)</f>
        <v>No</v>
      </c>
      <c r="O1844" t="str">
        <f>_xlfn.XLOOKUP(Table4[[#This Row],[Customer ID]], 'Medical Examination'!A:A, 'Medical Examination'!I:I)</f>
        <v>Prediabetes</v>
      </c>
      <c r="P1844" t="str">
        <f>_xlfn.XLOOKUP(Table4[[#This Row],[Customer ID]], 'Medical Examination'!A:A, 'Medical Examination'!J:J)</f>
        <v>Obesity</v>
      </c>
      <c r="Q1844" s="1">
        <f>_xlfn.XLOOKUP(Table4[[#This Row],[Customer ID]], Hospitalisation!A:A, Hospitalisation!E:E)</f>
        <v>4463.21</v>
      </c>
      <c r="R1844" t="str">
        <f>_xlfn.XLOOKUP(Table4[[#This Row],[Customer ID]], Hospitalisation!A:A, Hospitalisation!F:F)</f>
        <v>Tier - 3</v>
      </c>
      <c r="S1844" t="str">
        <f>_xlfn.XLOOKUP(Table4[[#This Row],[Customer ID]], Hospitalisation!A:A, Hospitalisation!G:G)</f>
        <v>Tier - 3</v>
      </c>
      <c r="T1844" t="str">
        <f>_xlfn.XLOOKUP(Table4[[#This Row],[Customer ID]], Hospitalisation!A:A, Hospitalisation!H:H)</f>
        <v>R1013</v>
      </c>
      <c r="U1844" t="str" cm="1">
        <f t="array" ref="U1844">_xlfn.IFS(Table4[[#This Row],[Age]]&lt;=29,"Youth",Table4[[#This Row],[Age]]&lt;=49,"Adults",Table4[[#This Row],[Age]]&gt;=50,"Senior")</f>
        <v>Adults</v>
      </c>
    </row>
    <row r="1845" spans="1:21">
      <c r="A1845" t="s">
        <v>4746</v>
      </c>
      <c r="B1845" t="str">
        <f>_xlfn.XLOOKUP(Table4[[#This Row],[Customer ID]],Table1[[#This Row],[Customer ID]],Table1[[#This Row],[TITLE]],0)</f>
        <v>Mr</v>
      </c>
      <c r="C1845" t="str" cm="1">
        <f t="array" ref="C1845">_xlfn.XLOOKUP(Table4[[#This Row],[Customer ID]],Table1[[#All],[Customer ID]],Table1[[#All],[FIRST NAME]],0)</f>
        <v>Robert A</v>
      </c>
      <c r="D1845" t="str" cm="1">
        <f t="array" ref="D1845">_xlfn.XLOOKUP(Table4[[#This Row],[Customer ID]],Table1[[#All],[Customer ID]],Table1[[#All],[LAST NAME]],0)</f>
        <v>Norcross</v>
      </c>
      <c r="E1845" s="5" cm="1">
        <f t="array" ref="E1845">_xlfn.XLOOKUP(Table4[[#This Row],[Customer ID]],Table3[[#All],[Customer ID]],Table3[[#All],[Date of Birth]],0)</f>
        <v>33069</v>
      </c>
      <c r="F1845" cm="1">
        <f t="array" ref="F1845">_xlfn.XLOOKUP(Table4[[#This Row],[Customer ID]],Table3[[#All],[Customer ID]],Table3[[#All],[Age]],0)</f>
        <v>32</v>
      </c>
      <c r="G1845" cm="1">
        <f t="array" ref="G1845">_xlfn.XLOOKUP(Table4[[#This Row],[Customer ID]],Table3[[#All],[Customer ID]],Table3[[#All],[Children]],0)</f>
        <v>1</v>
      </c>
      <c r="H1845" cm="1">
        <f t="array" ref="H1845">_xlfn.XLOOKUP(Table4[[#This Row],[Customer ID]],Table2[[#All],[Customer ID]],Table2[[#All],[BMI]],0)</f>
        <v>33.82</v>
      </c>
      <c r="I1845" cm="1">
        <f t="array" ref="I1845">_xlfn.XLOOKUP(Table4[[#This Row],[Customer ID]],Table2[[#All],[Customer ID]],Table2[[#All],[HBA1C]],0)</f>
        <v>4.6500000000000004</v>
      </c>
      <c r="J1845" t="str">
        <f>_xlfn.XLOOKUP(Table4[[#This Row],[Customer ID]], 'Medical Examination'!A:A, 'Medical Examination'!D:D)</f>
        <v>No</v>
      </c>
      <c r="K1845" t="str">
        <f>_xlfn.XLOOKUP(Table4[[#This Row],[Customer ID]], 'Medical Examination'!A:A, 'Medical Examination'!E:E)</f>
        <v>No</v>
      </c>
      <c r="L1845" t="str">
        <f>_xlfn.XLOOKUP(Table4[[#This Row],[Customer ID]], 'Medical Examination'!A:A, 'Medical Examination'!F:F)</f>
        <v>No</v>
      </c>
      <c r="M1845">
        <f>_xlfn.XLOOKUP(Table4[[#This Row],[Customer ID]], 'Medical Examination'!A:A, 'Medical Examination'!G:G)</f>
        <v>0</v>
      </c>
      <c r="N1845" t="str">
        <f>_xlfn.XLOOKUP(Table4[[#This Row],[Customer ID]], 'Medical Examination'!A:A, 'Medical Examination'!H:H)</f>
        <v>No</v>
      </c>
      <c r="O1845" t="str">
        <f>_xlfn.XLOOKUP(Table4[[#This Row],[Customer ID]], 'Medical Examination'!A:A, 'Medical Examination'!I:I)</f>
        <v>Normal</v>
      </c>
      <c r="P1845" t="str">
        <f>_xlfn.XLOOKUP(Table4[[#This Row],[Customer ID]], 'Medical Examination'!A:A, 'Medical Examination'!J:J)</f>
        <v>Obesity</v>
      </c>
      <c r="Q1845" s="1">
        <f>_xlfn.XLOOKUP(Table4[[#This Row],[Customer ID]], Hospitalisation!A:A, Hospitalisation!E:E)</f>
        <v>4462.72</v>
      </c>
      <c r="R1845" t="str">
        <f>_xlfn.XLOOKUP(Table4[[#This Row],[Customer ID]], Hospitalisation!A:A, Hospitalisation!F:F)</f>
        <v>Tier - 2</v>
      </c>
      <c r="S1845" t="str">
        <f>_xlfn.XLOOKUP(Table4[[#This Row],[Customer ID]], Hospitalisation!A:A, Hospitalisation!G:G)</f>
        <v>Tier - 3</v>
      </c>
      <c r="T1845" t="str">
        <f>_xlfn.XLOOKUP(Table4[[#This Row],[Customer ID]], Hospitalisation!A:A, Hospitalisation!H:H)</f>
        <v>R1012</v>
      </c>
      <c r="U1845" t="str" cm="1">
        <f t="array" ref="U1845">_xlfn.IFS(Table4[[#This Row],[Age]]&lt;=29,"Youth",Table4[[#This Row],[Age]]&lt;=49,"Adults",Table4[[#This Row],[Age]]&gt;=50,"Senior")</f>
        <v>Adults</v>
      </c>
    </row>
    <row r="1846" spans="1:21">
      <c r="A1846" t="s">
        <v>4749</v>
      </c>
      <c r="B1846" t="str">
        <f>_xlfn.XLOOKUP(Table4[[#This Row],[Customer ID]],Table1[[#This Row],[Customer ID]],Table1[[#This Row],[TITLE]],0)</f>
        <v>Mr</v>
      </c>
      <c r="C1846" t="str" cm="1">
        <f t="array" ref="C1846">_xlfn.XLOOKUP(Table4[[#This Row],[Customer ID]],Table1[[#All],[Customer ID]],Table1[[#All],[FIRST NAME]],0)</f>
        <v>Adam</v>
      </c>
      <c r="D1846" t="str" cm="1">
        <f t="array" ref="D1846">_xlfn.XLOOKUP(Table4[[#This Row],[Customer ID]],Table1[[#All],[Customer ID]],Table1[[#All],[LAST NAME]],0)</f>
        <v>Lazrus</v>
      </c>
      <c r="E1846" s="5" cm="1">
        <f t="array" ref="E1846">_xlfn.XLOOKUP(Table4[[#This Row],[Customer ID]],Table3[[#All],[Customer ID]],Table3[[#All],[Date of Birth]],0)</f>
        <v>33093</v>
      </c>
      <c r="F1846" cm="1">
        <f t="array" ref="F1846">_xlfn.XLOOKUP(Table4[[#This Row],[Customer ID]],Table3[[#All],[Customer ID]],Table3[[#All],[Age]],0)</f>
        <v>32</v>
      </c>
      <c r="G1846" cm="1">
        <f t="array" ref="G1846">_xlfn.XLOOKUP(Table4[[#This Row],[Customer ID]],Table3[[#All],[Customer ID]],Table3[[#All],[Children]],0)</f>
        <v>1</v>
      </c>
      <c r="H1846" cm="1">
        <f t="array" ref="H1846">_xlfn.XLOOKUP(Table4[[#This Row],[Customer ID]],Table2[[#All],[Customer ID]],Table2[[#All],[BMI]],0)</f>
        <v>27.835000000000001</v>
      </c>
      <c r="I1846" cm="1">
        <f t="array" ref="I1846">_xlfn.XLOOKUP(Table4[[#This Row],[Customer ID]],Table2[[#All],[Customer ID]],Table2[[#All],[HBA1C]],0)</f>
        <v>5.37</v>
      </c>
      <c r="J1846" t="str">
        <f>_xlfn.XLOOKUP(Table4[[#This Row],[Customer ID]], 'Medical Examination'!A:A, 'Medical Examination'!D:D)</f>
        <v>No</v>
      </c>
      <c r="K1846" t="str">
        <f>_xlfn.XLOOKUP(Table4[[#This Row],[Customer ID]], 'Medical Examination'!A:A, 'Medical Examination'!E:E)</f>
        <v>No</v>
      </c>
      <c r="L1846" t="str">
        <f>_xlfn.XLOOKUP(Table4[[#This Row],[Customer ID]], 'Medical Examination'!A:A, 'Medical Examination'!F:F)</f>
        <v>No</v>
      </c>
      <c r="M1846">
        <f>_xlfn.XLOOKUP(Table4[[#This Row],[Customer ID]], 'Medical Examination'!A:A, 'Medical Examination'!G:G)</f>
        <v>0</v>
      </c>
      <c r="N1846" t="str">
        <f>_xlfn.XLOOKUP(Table4[[#This Row],[Customer ID]], 'Medical Examination'!A:A, 'Medical Examination'!H:H)</f>
        <v>No</v>
      </c>
      <c r="O1846" t="str">
        <f>_xlfn.XLOOKUP(Table4[[#This Row],[Customer ID]], 'Medical Examination'!A:A, 'Medical Examination'!I:I)</f>
        <v>Normal</v>
      </c>
      <c r="P1846" t="str">
        <f>_xlfn.XLOOKUP(Table4[[#This Row],[Customer ID]], 'Medical Examination'!A:A, 'Medical Examination'!J:J)</f>
        <v>Overweight</v>
      </c>
      <c r="Q1846" s="1">
        <f>_xlfn.XLOOKUP(Table4[[#This Row],[Customer ID]], Hospitalisation!A:A, Hospitalisation!E:E)</f>
        <v>4454.3999999999996</v>
      </c>
      <c r="R1846" t="str">
        <f>_xlfn.XLOOKUP(Table4[[#This Row],[Customer ID]], Hospitalisation!A:A, Hospitalisation!F:F)</f>
        <v>Tier - 2</v>
      </c>
      <c r="S1846" t="str">
        <f>_xlfn.XLOOKUP(Table4[[#This Row],[Customer ID]], Hospitalisation!A:A, Hospitalisation!G:G)</f>
        <v>Tier - 3</v>
      </c>
      <c r="T1846" t="str">
        <f>_xlfn.XLOOKUP(Table4[[#This Row],[Customer ID]], Hospitalisation!A:A, Hospitalisation!H:H)</f>
        <v>R1012</v>
      </c>
      <c r="U1846" t="str" cm="1">
        <f t="array" ref="U1846">_xlfn.IFS(Table4[[#This Row],[Age]]&lt;=29,"Youth",Table4[[#This Row],[Age]]&lt;=49,"Adults",Table4[[#This Row],[Age]]&gt;=50,"Senior")</f>
        <v>Adults</v>
      </c>
    </row>
    <row r="1847" spans="1:21">
      <c r="A1847" t="s">
        <v>4751</v>
      </c>
      <c r="B1847" t="str">
        <f>_xlfn.XLOOKUP(Table4[[#This Row],[Customer ID]],Table1[[#This Row],[Customer ID]],Table1[[#This Row],[TITLE]],0)</f>
        <v>Mr</v>
      </c>
      <c r="C1847" t="str" cm="1">
        <f t="array" ref="C1847">_xlfn.XLOOKUP(Table4[[#This Row],[Customer ID]],Table1[[#All],[Customer ID]],Table1[[#All],[FIRST NAME]],0)</f>
        <v>Yemane Adhane</v>
      </c>
      <c r="D1847" t="str" cm="1">
        <f t="array" ref="D1847">_xlfn.XLOOKUP(Table4[[#This Row],[Customer ID]],Table1[[#All],[Customer ID]],Table1[[#All],[LAST NAME]],0)</f>
        <v>Tsegay</v>
      </c>
      <c r="E1847" s="5" cm="1">
        <f t="array" ref="E1847">_xlfn.XLOOKUP(Table4[[#This Row],[Customer ID]],Table3[[#All],[Customer ID]],Table3[[#All],[Date of Birth]],0)</f>
        <v>34513</v>
      </c>
      <c r="F1847" cm="1">
        <f t="array" ref="F1847">_xlfn.XLOOKUP(Table4[[#This Row],[Customer ID]],Table3[[#All],[Customer ID]],Table3[[#All],[Age]],0)</f>
        <v>28</v>
      </c>
      <c r="G1847" cm="1">
        <f t="array" ref="G1847">_xlfn.XLOOKUP(Table4[[#This Row],[Customer ID]],Table3[[#All],[Customer ID]],Table3[[#All],[Children]],0)</f>
        <v>3</v>
      </c>
      <c r="H1847" cm="1">
        <f t="array" ref="H1847">_xlfn.XLOOKUP(Table4[[#This Row],[Customer ID]],Table2[[#All],[Customer ID]],Table2[[#All],[BMI]],0)</f>
        <v>33</v>
      </c>
      <c r="I1847" cm="1">
        <f t="array" ref="I1847">_xlfn.XLOOKUP(Table4[[#This Row],[Customer ID]],Table2[[#All],[Customer ID]],Table2[[#All],[HBA1C]],0)</f>
        <v>5.39</v>
      </c>
      <c r="J1847" t="str">
        <f>_xlfn.XLOOKUP(Table4[[#This Row],[Customer ID]], 'Medical Examination'!A:A, 'Medical Examination'!D:D)</f>
        <v>No</v>
      </c>
      <c r="K1847" t="str">
        <f>_xlfn.XLOOKUP(Table4[[#This Row],[Customer ID]], 'Medical Examination'!A:A, 'Medical Examination'!E:E)</f>
        <v>No</v>
      </c>
      <c r="L1847" t="str">
        <f>_xlfn.XLOOKUP(Table4[[#This Row],[Customer ID]], 'Medical Examination'!A:A, 'Medical Examination'!F:F)</f>
        <v>No</v>
      </c>
      <c r="M1847">
        <f>_xlfn.XLOOKUP(Table4[[#This Row],[Customer ID]], 'Medical Examination'!A:A, 'Medical Examination'!G:G)</f>
        <v>0</v>
      </c>
      <c r="N1847" t="str">
        <f>_xlfn.XLOOKUP(Table4[[#This Row],[Customer ID]], 'Medical Examination'!A:A, 'Medical Examination'!H:H)</f>
        <v>No</v>
      </c>
      <c r="O1847" t="str">
        <f>_xlfn.XLOOKUP(Table4[[#This Row],[Customer ID]], 'Medical Examination'!A:A, 'Medical Examination'!I:I)</f>
        <v>Normal</v>
      </c>
      <c r="P1847" t="str">
        <f>_xlfn.XLOOKUP(Table4[[#This Row],[Customer ID]], 'Medical Examination'!A:A, 'Medical Examination'!J:J)</f>
        <v>Obesity</v>
      </c>
      <c r="Q1847" s="1">
        <f>_xlfn.XLOOKUP(Table4[[#This Row],[Customer ID]], Hospitalisation!A:A, Hospitalisation!E:E)</f>
        <v>4449.46</v>
      </c>
      <c r="R1847" t="str">
        <f>_xlfn.XLOOKUP(Table4[[#This Row],[Customer ID]], Hospitalisation!A:A, Hospitalisation!F:F)</f>
        <v>Tier - 1</v>
      </c>
      <c r="S1847" t="str">
        <f>_xlfn.XLOOKUP(Table4[[#This Row],[Customer ID]], Hospitalisation!A:A, Hospitalisation!G:G)</f>
        <v>Tier - 2</v>
      </c>
      <c r="T1847" t="str">
        <f>_xlfn.XLOOKUP(Table4[[#This Row],[Customer ID]], Hospitalisation!A:A, Hospitalisation!H:H)</f>
        <v>R1013</v>
      </c>
      <c r="U1847" t="str" cm="1">
        <f t="array" ref="U1847">_xlfn.IFS(Table4[[#This Row],[Age]]&lt;=29,"Youth",Table4[[#This Row],[Age]]&lt;=49,"Adults",Table4[[#This Row],[Age]]&gt;=50,"Senior")</f>
        <v>Youth</v>
      </c>
    </row>
    <row r="1848" spans="1:21">
      <c r="A1848" t="s">
        <v>4754</v>
      </c>
      <c r="B1848" t="str">
        <f>_xlfn.XLOOKUP(Table4[[#This Row],[Customer ID]],Table1[[#This Row],[Customer ID]],Table1[[#This Row],[TITLE]],0)</f>
        <v>Mr</v>
      </c>
      <c r="C1848" t="str" cm="1">
        <f t="array" ref="C1848">_xlfn.XLOOKUP(Table4[[#This Row],[Customer ID]],Table1[[#All],[Customer ID]],Table1[[#All],[FIRST NAME]],0)</f>
        <v>Jesse A</v>
      </c>
      <c r="D1848" t="str" cm="1">
        <f t="array" ref="D1848">_xlfn.XLOOKUP(Table4[[#This Row],[Customer ID]],Table1[[#All],[Customer ID]],Table1[[#All],[LAST NAME]],0)</f>
        <v>Schneider</v>
      </c>
      <c r="E1848" s="5" cm="1">
        <f t="array" ref="E1848">_xlfn.XLOOKUP(Table4[[#This Row],[Customer ID]],Table3[[#All],[Customer ID]],Table3[[#All],[Date of Birth]],0)</f>
        <v>33484</v>
      </c>
      <c r="F1848" cm="1">
        <f t="array" ref="F1848">_xlfn.XLOOKUP(Table4[[#This Row],[Customer ID]],Table3[[#All],[Customer ID]],Table3[[#All],[Age]],0)</f>
        <v>31</v>
      </c>
      <c r="G1848" cm="1">
        <f t="array" ref="G1848">_xlfn.XLOOKUP(Table4[[#This Row],[Customer ID]],Table3[[#All],[Customer ID]],Table3[[#All],[Children]],0)</f>
        <v>1</v>
      </c>
      <c r="H1848" cm="1">
        <f t="array" ref="H1848">_xlfn.XLOOKUP(Table4[[#This Row],[Customer ID]],Table2[[#All],[Customer ID]],Table2[[#All],[BMI]],0)</f>
        <v>26.885000000000002</v>
      </c>
      <c r="I1848" cm="1">
        <f t="array" ref="I1848">_xlfn.XLOOKUP(Table4[[#This Row],[Customer ID]],Table2[[#All],[Customer ID]],Table2[[#All],[HBA1C]],0)</f>
        <v>5.86</v>
      </c>
      <c r="J1848" t="str">
        <f>_xlfn.XLOOKUP(Table4[[#This Row],[Customer ID]], 'Medical Examination'!A:A, 'Medical Examination'!D:D)</f>
        <v>No</v>
      </c>
      <c r="K1848" t="str">
        <f>_xlfn.XLOOKUP(Table4[[#This Row],[Customer ID]], 'Medical Examination'!A:A, 'Medical Examination'!E:E)</f>
        <v>No</v>
      </c>
      <c r="L1848" t="str">
        <f>_xlfn.XLOOKUP(Table4[[#This Row],[Customer ID]], 'Medical Examination'!A:A, 'Medical Examination'!F:F)</f>
        <v>No</v>
      </c>
      <c r="M1848">
        <f>_xlfn.XLOOKUP(Table4[[#This Row],[Customer ID]], 'Medical Examination'!A:A, 'Medical Examination'!G:G)</f>
        <v>0</v>
      </c>
      <c r="N1848" t="str">
        <f>_xlfn.XLOOKUP(Table4[[#This Row],[Customer ID]], 'Medical Examination'!A:A, 'Medical Examination'!H:H)</f>
        <v>No</v>
      </c>
      <c r="O1848" t="str">
        <f>_xlfn.XLOOKUP(Table4[[#This Row],[Customer ID]], 'Medical Examination'!A:A, 'Medical Examination'!I:I)</f>
        <v>Prediabetes</v>
      </c>
      <c r="P1848" t="str">
        <f>_xlfn.XLOOKUP(Table4[[#This Row],[Customer ID]], 'Medical Examination'!A:A, 'Medical Examination'!J:J)</f>
        <v>Overweight</v>
      </c>
      <c r="Q1848" s="1">
        <f>_xlfn.XLOOKUP(Table4[[#This Row],[Customer ID]], Hospitalisation!A:A, Hospitalisation!E:E)</f>
        <v>4441.21</v>
      </c>
      <c r="R1848" t="str">
        <f>_xlfn.XLOOKUP(Table4[[#This Row],[Customer ID]], Hospitalisation!A:A, Hospitalisation!F:F)</f>
        <v>Tier - 1</v>
      </c>
      <c r="S1848" t="str">
        <f>_xlfn.XLOOKUP(Table4[[#This Row],[Customer ID]], Hospitalisation!A:A, Hospitalisation!G:G)</f>
        <v>Tier - 2</v>
      </c>
      <c r="T1848" t="str">
        <f>_xlfn.XLOOKUP(Table4[[#This Row],[Customer ID]], Hospitalisation!A:A, Hospitalisation!H:H)</f>
        <v>R1014</v>
      </c>
      <c r="U1848" t="str" cm="1">
        <f t="array" ref="U1848">_xlfn.IFS(Table4[[#This Row],[Age]]&lt;=29,"Youth",Table4[[#This Row],[Age]]&lt;=49,"Adults",Table4[[#This Row],[Age]]&gt;=50,"Senior")</f>
        <v>Adults</v>
      </c>
    </row>
    <row r="1849" spans="1:21">
      <c r="A1849" t="s">
        <v>4757</v>
      </c>
      <c r="B1849" t="str">
        <f>_xlfn.XLOOKUP(Table4[[#This Row],[Customer ID]],Table1[[#This Row],[Customer ID]],Table1[[#This Row],[TITLE]],0)</f>
        <v>Mr</v>
      </c>
      <c r="C1849" t="str" cm="1">
        <f t="array" ref="C1849">_xlfn.XLOOKUP(Table4[[#This Row],[Customer ID]],Table1[[#All],[Customer ID]],Table1[[#All],[FIRST NAME]],0)</f>
        <v>Bird</v>
      </c>
      <c r="D1849" t="str" cm="1">
        <f t="array" ref="D1849">_xlfn.XLOOKUP(Table4[[#This Row],[Customer ID]],Table1[[#All],[Customer ID]],Table1[[#All],[LAST NAME]],0)</f>
        <v>Loreto</v>
      </c>
      <c r="E1849" s="5" cm="1">
        <f t="array" ref="E1849">_xlfn.XLOOKUP(Table4[[#This Row],[Customer ID]],Table3[[#All],[Customer ID]],Table3[[#All],[Date of Birth]],0)</f>
        <v>34631</v>
      </c>
      <c r="F1849" cm="1">
        <f t="array" ref="F1849">_xlfn.XLOOKUP(Table4[[#This Row],[Customer ID]],Table3[[#All],[Customer ID]],Table3[[#All],[Age]],0)</f>
        <v>28</v>
      </c>
      <c r="G1849" cm="1">
        <f t="array" ref="G1849">_xlfn.XLOOKUP(Table4[[#This Row],[Customer ID]],Table3[[#All],[Customer ID]],Table3[[#All],[Children]],0)</f>
        <v>2</v>
      </c>
      <c r="H1849" cm="1">
        <f t="array" ref="H1849">_xlfn.XLOOKUP(Table4[[#This Row],[Customer ID]],Table2[[#All],[Customer ID]],Table2[[#All],[BMI]],0)</f>
        <v>29.26</v>
      </c>
      <c r="I1849" cm="1">
        <f t="array" ref="I1849">_xlfn.XLOOKUP(Table4[[#This Row],[Customer ID]],Table2[[#All],[Customer ID]],Table2[[#All],[HBA1C]],0)</f>
        <v>4.4400000000000004</v>
      </c>
      <c r="J1849" t="str">
        <f>_xlfn.XLOOKUP(Table4[[#This Row],[Customer ID]], 'Medical Examination'!A:A, 'Medical Examination'!D:D)</f>
        <v>No</v>
      </c>
      <c r="K1849" t="str">
        <f>_xlfn.XLOOKUP(Table4[[#This Row],[Customer ID]], 'Medical Examination'!A:A, 'Medical Examination'!E:E)</f>
        <v>No</v>
      </c>
      <c r="L1849" t="str">
        <f>_xlfn.XLOOKUP(Table4[[#This Row],[Customer ID]], 'Medical Examination'!A:A, 'Medical Examination'!F:F)</f>
        <v>No</v>
      </c>
      <c r="M1849">
        <f>_xlfn.XLOOKUP(Table4[[#This Row],[Customer ID]], 'Medical Examination'!A:A, 'Medical Examination'!G:G)</f>
        <v>0</v>
      </c>
      <c r="N1849" t="str">
        <f>_xlfn.XLOOKUP(Table4[[#This Row],[Customer ID]], 'Medical Examination'!A:A, 'Medical Examination'!H:H)</f>
        <v>No</v>
      </c>
      <c r="O1849" t="str">
        <f>_xlfn.XLOOKUP(Table4[[#This Row],[Customer ID]], 'Medical Examination'!A:A, 'Medical Examination'!I:I)</f>
        <v>Normal</v>
      </c>
      <c r="P1849" t="str">
        <f>_xlfn.XLOOKUP(Table4[[#This Row],[Customer ID]], 'Medical Examination'!A:A, 'Medical Examination'!J:J)</f>
        <v>Overweight</v>
      </c>
      <c r="Q1849" s="1">
        <f>_xlfn.XLOOKUP(Table4[[#This Row],[Customer ID]], Hospitalisation!A:A, Hospitalisation!E:E)</f>
        <v>4438.26</v>
      </c>
      <c r="R1849" t="str">
        <f>_xlfn.XLOOKUP(Table4[[#This Row],[Customer ID]], Hospitalisation!A:A, Hospitalisation!F:F)</f>
        <v>Tier - 2</v>
      </c>
      <c r="S1849" t="str">
        <f>_xlfn.XLOOKUP(Table4[[#This Row],[Customer ID]], Hospitalisation!A:A, Hospitalisation!G:G)</f>
        <v>Tier - 3</v>
      </c>
      <c r="T1849" t="str">
        <f>_xlfn.XLOOKUP(Table4[[#This Row],[Customer ID]], Hospitalisation!A:A, Hospitalisation!H:H)</f>
        <v>R1017</v>
      </c>
      <c r="U1849" t="str" cm="1">
        <f t="array" ref="U1849">_xlfn.IFS(Table4[[#This Row],[Age]]&lt;=29,"Youth",Table4[[#This Row],[Age]]&lt;=49,"Adults",Table4[[#This Row],[Age]]&gt;=50,"Senior")</f>
        <v>Youth</v>
      </c>
    </row>
    <row r="1850" spans="1:21">
      <c r="A1850" t="s">
        <v>4760</v>
      </c>
      <c r="B1850" t="str">
        <f>_xlfn.XLOOKUP(Table4[[#This Row],[Customer ID]],Table1[[#This Row],[Customer ID]],Table1[[#This Row],[TITLE]],0)</f>
        <v>Mr</v>
      </c>
      <c r="C1850" t="str" cm="1">
        <f t="array" ref="C1850">_xlfn.XLOOKUP(Table4[[#This Row],[Customer ID]],Table1[[#All],[Customer ID]],Table1[[#All],[FIRST NAME]],0)</f>
        <v>Patrick M</v>
      </c>
      <c r="D1850" t="str" cm="1">
        <f t="array" ref="D1850">_xlfn.XLOOKUP(Table4[[#This Row],[Customer ID]],Table1[[#All],[Customer ID]],Table1[[#All],[LAST NAME]],0)</f>
        <v>Callahan</v>
      </c>
      <c r="E1850" s="5" cm="1">
        <f t="array" ref="E1850">_xlfn.XLOOKUP(Table4[[#This Row],[Customer ID]],Table3[[#All],[Customer ID]],Table3[[#All],[Date of Birth]],0)</f>
        <v>34615</v>
      </c>
      <c r="F1850" cm="1">
        <f t="array" ref="F1850">_xlfn.XLOOKUP(Table4[[#This Row],[Customer ID]],Table3[[#All],[Customer ID]],Table3[[#All],[Age]],0)</f>
        <v>28</v>
      </c>
      <c r="G1850" cm="1">
        <f t="array" ref="G1850">_xlfn.XLOOKUP(Table4[[#This Row],[Customer ID]],Table3[[#All],[Customer ID]],Table3[[#All],[Children]],0)</f>
        <v>2</v>
      </c>
      <c r="H1850" cm="1">
        <f t="array" ref="H1850">_xlfn.XLOOKUP(Table4[[#This Row],[Customer ID]],Table2[[#All],[Customer ID]],Table2[[#All],[BMI]],0)</f>
        <v>26.98</v>
      </c>
      <c r="I1850" cm="1">
        <f t="array" ref="I1850">_xlfn.XLOOKUP(Table4[[#This Row],[Customer ID]],Table2[[#All],[Customer ID]],Table2[[#All],[HBA1C]],0)</f>
        <v>4.41</v>
      </c>
      <c r="J1850" t="str">
        <f>_xlfn.XLOOKUP(Table4[[#This Row],[Customer ID]], 'Medical Examination'!A:A, 'Medical Examination'!D:D)</f>
        <v>No</v>
      </c>
      <c r="K1850" t="str">
        <f>_xlfn.XLOOKUP(Table4[[#This Row],[Customer ID]], 'Medical Examination'!A:A, 'Medical Examination'!E:E)</f>
        <v>No</v>
      </c>
      <c r="L1850" t="str">
        <f>_xlfn.XLOOKUP(Table4[[#This Row],[Customer ID]], 'Medical Examination'!A:A, 'Medical Examination'!F:F)</f>
        <v>No</v>
      </c>
      <c r="M1850">
        <f>_xlfn.XLOOKUP(Table4[[#This Row],[Customer ID]], 'Medical Examination'!A:A, 'Medical Examination'!G:G)</f>
        <v>0</v>
      </c>
      <c r="N1850" t="str">
        <f>_xlfn.XLOOKUP(Table4[[#This Row],[Customer ID]], 'Medical Examination'!A:A, 'Medical Examination'!H:H)</f>
        <v>No</v>
      </c>
      <c r="O1850" t="str">
        <f>_xlfn.XLOOKUP(Table4[[#This Row],[Customer ID]], 'Medical Examination'!A:A, 'Medical Examination'!I:I)</f>
        <v>Normal</v>
      </c>
      <c r="P1850" t="str">
        <f>_xlfn.XLOOKUP(Table4[[#This Row],[Customer ID]], 'Medical Examination'!A:A, 'Medical Examination'!J:J)</f>
        <v>Overweight</v>
      </c>
      <c r="Q1850" s="1">
        <f>_xlfn.XLOOKUP(Table4[[#This Row],[Customer ID]], Hospitalisation!A:A, Hospitalisation!E:E)</f>
        <v>4435.09</v>
      </c>
      <c r="R1850" t="str">
        <f>_xlfn.XLOOKUP(Table4[[#This Row],[Customer ID]], Hospitalisation!A:A, Hospitalisation!F:F)</f>
        <v>Tier - 3</v>
      </c>
      <c r="S1850" t="str">
        <f>_xlfn.XLOOKUP(Table4[[#This Row],[Customer ID]], Hospitalisation!A:A, Hospitalisation!G:G)</f>
        <v>Tier - 2</v>
      </c>
      <c r="T1850" t="str">
        <f>_xlfn.XLOOKUP(Table4[[#This Row],[Customer ID]], Hospitalisation!A:A, Hospitalisation!H:H)</f>
        <v>R1016</v>
      </c>
      <c r="U1850" t="str" cm="1">
        <f t="array" ref="U1850">_xlfn.IFS(Table4[[#This Row],[Age]]&lt;=29,"Youth",Table4[[#This Row],[Age]]&lt;=49,"Adults",Table4[[#This Row],[Age]]&gt;=50,"Senior")</f>
        <v>Youth</v>
      </c>
    </row>
    <row r="1851" spans="1:21">
      <c r="A1851" t="s">
        <v>4763</v>
      </c>
      <c r="B1851" t="str">
        <f>_xlfn.XLOOKUP(Table4[[#This Row],[Customer ID]],Table1[[#This Row],[Customer ID]],Table1[[#This Row],[TITLE]],0)</f>
        <v>Mr</v>
      </c>
      <c r="C1851" t="str" cm="1">
        <f t="array" ref="C1851">_xlfn.XLOOKUP(Table4[[#This Row],[Customer ID]],Table1[[#All],[Customer ID]],Table1[[#All],[FIRST NAME]],0)</f>
        <v>Kyle</v>
      </c>
      <c r="D1851" t="str" cm="1">
        <f t="array" ref="D1851">_xlfn.XLOOKUP(Table4[[#This Row],[Customer ID]],Table1[[#All],[Customer ID]],Table1[[#All],[LAST NAME]],0)</f>
        <v>Timko</v>
      </c>
      <c r="E1851" s="5" cm="1">
        <f t="array" ref="E1851">_xlfn.XLOOKUP(Table4[[#This Row],[Customer ID]],Table3[[#All],[Customer ID]],Table3[[#All],[Date of Birth]],0)</f>
        <v>34326</v>
      </c>
      <c r="F1851" cm="1">
        <f t="array" ref="F1851">_xlfn.XLOOKUP(Table4[[#This Row],[Customer ID]],Table3[[#All],[Customer ID]],Table3[[#All],[Age]],0)</f>
        <v>29</v>
      </c>
      <c r="G1851" cm="1">
        <f t="array" ref="G1851">_xlfn.XLOOKUP(Table4[[#This Row],[Customer ID]],Table3[[#All],[Customer ID]],Table3[[#All],[Children]],0)</f>
        <v>2</v>
      </c>
      <c r="H1851" cm="1">
        <f t="array" ref="H1851">_xlfn.XLOOKUP(Table4[[#This Row],[Customer ID]],Table2[[#All],[Customer ID]],Table2[[#All],[BMI]],0)</f>
        <v>32.11</v>
      </c>
      <c r="I1851" cm="1">
        <f t="array" ref="I1851">_xlfn.XLOOKUP(Table4[[#This Row],[Customer ID]],Table2[[#All],[Customer ID]],Table2[[#All],[HBA1C]],0)</f>
        <v>5.19</v>
      </c>
      <c r="J1851" t="str">
        <f>_xlfn.XLOOKUP(Table4[[#This Row],[Customer ID]], 'Medical Examination'!A:A, 'Medical Examination'!D:D)</f>
        <v>No</v>
      </c>
      <c r="K1851" t="str">
        <f>_xlfn.XLOOKUP(Table4[[#This Row],[Customer ID]], 'Medical Examination'!A:A, 'Medical Examination'!E:E)</f>
        <v>No</v>
      </c>
      <c r="L1851" t="str">
        <f>_xlfn.XLOOKUP(Table4[[#This Row],[Customer ID]], 'Medical Examination'!A:A, 'Medical Examination'!F:F)</f>
        <v>Yes</v>
      </c>
      <c r="M1851">
        <f>_xlfn.XLOOKUP(Table4[[#This Row],[Customer ID]], 'Medical Examination'!A:A, 'Medical Examination'!G:G)</f>
        <v>1</v>
      </c>
      <c r="N1851" t="str">
        <f>_xlfn.XLOOKUP(Table4[[#This Row],[Customer ID]], 'Medical Examination'!A:A, 'Medical Examination'!H:H)</f>
        <v>No</v>
      </c>
      <c r="O1851" t="str">
        <f>_xlfn.XLOOKUP(Table4[[#This Row],[Customer ID]], 'Medical Examination'!A:A, 'Medical Examination'!I:I)</f>
        <v>Normal</v>
      </c>
      <c r="P1851" t="str">
        <f>_xlfn.XLOOKUP(Table4[[#This Row],[Customer ID]], 'Medical Examination'!A:A, 'Medical Examination'!J:J)</f>
        <v>Obesity</v>
      </c>
      <c r="Q1851" s="1">
        <f>_xlfn.XLOOKUP(Table4[[#This Row],[Customer ID]], Hospitalisation!A:A, Hospitalisation!E:E)</f>
        <v>4433.92</v>
      </c>
      <c r="R1851" t="str">
        <f>_xlfn.XLOOKUP(Table4[[#This Row],[Customer ID]], Hospitalisation!A:A, Hospitalisation!F:F)</f>
        <v>Tier - 2</v>
      </c>
      <c r="S1851" t="str">
        <f>_xlfn.XLOOKUP(Table4[[#This Row],[Customer ID]], Hospitalisation!A:A, Hospitalisation!G:G)</f>
        <v>Tier - 2</v>
      </c>
      <c r="T1851" t="str">
        <f>_xlfn.XLOOKUP(Table4[[#This Row],[Customer ID]], Hospitalisation!A:A, Hospitalisation!H:H)</f>
        <v>R1012</v>
      </c>
      <c r="U1851" t="str" cm="1">
        <f t="array" ref="U1851">_xlfn.IFS(Table4[[#This Row],[Age]]&lt;=29,"Youth",Table4[[#This Row],[Age]]&lt;=49,"Adults",Table4[[#This Row],[Age]]&gt;=50,"Senior")</f>
        <v>Youth</v>
      </c>
    </row>
    <row r="1852" spans="1:21">
      <c r="A1852" t="s">
        <v>4765</v>
      </c>
      <c r="B1852" t="str">
        <f>_xlfn.XLOOKUP(Table4[[#This Row],[Customer ID]],Table1[[#This Row],[Customer ID]],Table1[[#This Row],[TITLE]],0)</f>
        <v>Mr</v>
      </c>
      <c r="C1852" t="str" cm="1">
        <f t="array" ref="C1852">_xlfn.XLOOKUP(Table4[[#This Row],[Customer ID]],Table1[[#All],[Customer ID]],Table1[[#All],[FIRST NAME]],0)</f>
        <v>Ryan</v>
      </c>
      <c r="D1852" t="str" cm="1">
        <f t="array" ref="D1852">_xlfn.XLOOKUP(Table4[[#This Row],[Customer ID]],Table1[[#All],[Customer ID]],Table1[[#All],[LAST NAME]],0)</f>
        <v>Achatz</v>
      </c>
      <c r="E1852" s="5" cm="1">
        <f t="array" ref="E1852">_xlfn.XLOOKUP(Table4[[#This Row],[Customer ID]],Table3[[#All],[Customer ID]],Table3[[#All],[Date of Birth]],0)</f>
        <v>34216</v>
      </c>
      <c r="F1852" cm="1">
        <f t="array" ref="F1852">_xlfn.XLOOKUP(Table4[[#This Row],[Customer ID]],Table3[[#All],[Customer ID]],Table3[[#All],[Age]],0)</f>
        <v>29</v>
      </c>
      <c r="G1852" cm="1">
        <f t="array" ref="G1852">_xlfn.XLOOKUP(Table4[[#This Row],[Customer ID]],Table3[[#All],[Customer ID]],Table3[[#All],[Children]],0)</f>
        <v>2</v>
      </c>
      <c r="H1852" cm="1">
        <f t="array" ref="H1852">_xlfn.XLOOKUP(Table4[[#This Row],[Customer ID]],Table2[[#All],[Customer ID]],Table2[[#All],[BMI]],0)</f>
        <v>31.73</v>
      </c>
      <c r="I1852" cm="1">
        <f t="array" ref="I1852">_xlfn.XLOOKUP(Table4[[#This Row],[Customer ID]],Table2[[#All],[Customer ID]],Table2[[#All],[HBA1C]],0)</f>
        <v>5.16</v>
      </c>
      <c r="J1852" t="str">
        <f>_xlfn.XLOOKUP(Table4[[#This Row],[Customer ID]], 'Medical Examination'!A:A, 'Medical Examination'!D:D)</f>
        <v>No</v>
      </c>
      <c r="K1852" t="str">
        <f>_xlfn.XLOOKUP(Table4[[#This Row],[Customer ID]], 'Medical Examination'!A:A, 'Medical Examination'!E:E)</f>
        <v>No</v>
      </c>
      <c r="L1852" t="str">
        <f>_xlfn.XLOOKUP(Table4[[#This Row],[Customer ID]], 'Medical Examination'!A:A, 'Medical Examination'!F:F)</f>
        <v>Yes</v>
      </c>
      <c r="M1852">
        <f>_xlfn.XLOOKUP(Table4[[#This Row],[Customer ID]], 'Medical Examination'!A:A, 'Medical Examination'!G:G)</f>
        <v>1</v>
      </c>
      <c r="N1852" t="str">
        <f>_xlfn.XLOOKUP(Table4[[#This Row],[Customer ID]], 'Medical Examination'!A:A, 'Medical Examination'!H:H)</f>
        <v>No</v>
      </c>
      <c r="O1852" t="str">
        <f>_xlfn.XLOOKUP(Table4[[#This Row],[Customer ID]], 'Medical Examination'!A:A, 'Medical Examination'!I:I)</f>
        <v>Normal</v>
      </c>
      <c r="P1852" t="str">
        <f>_xlfn.XLOOKUP(Table4[[#This Row],[Customer ID]], 'Medical Examination'!A:A, 'Medical Examination'!J:J)</f>
        <v>Obesity</v>
      </c>
      <c r="Q1852" s="1">
        <f>_xlfn.XLOOKUP(Table4[[#This Row],[Customer ID]], Hospitalisation!A:A, Hospitalisation!E:E)</f>
        <v>4433.3900000000003</v>
      </c>
      <c r="R1852" t="str">
        <f>_xlfn.XLOOKUP(Table4[[#This Row],[Customer ID]], Hospitalisation!A:A, Hospitalisation!F:F)</f>
        <v>Tier - 2</v>
      </c>
      <c r="S1852" t="str">
        <f>_xlfn.XLOOKUP(Table4[[#This Row],[Customer ID]], Hospitalisation!A:A, Hospitalisation!G:G)</f>
        <v>Tier - 3</v>
      </c>
      <c r="T1852" t="str">
        <f>_xlfn.XLOOKUP(Table4[[#This Row],[Customer ID]], Hospitalisation!A:A, Hospitalisation!H:H)</f>
        <v>R1012</v>
      </c>
      <c r="U1852" t="str" cm="1">
        <f t="array" ref="U1852">_xlfn.IFS(Table4[[#This Row],[Age]]&lt;=29,"Youth",Table4[[#This Row],[Age]]&lt;=49,"Adults",Table4[[#This Row],[Age]]&gt;=50,"Senior")</f>
        <v>Youth</v>
      </c>
    </row>
    <row r="1853" spans="1:21">
      <c r="A1853" t="s">
        <v>4767</v>
      </c>
      <c r="B1853" t="str">
        <f>_xlfn.XLOOKUP(Table4[[#This Row],[Customer ID]],Table1[[#This Row],[Customer ID]],Table1[[#This Row],[TITLE]],0)</f>
        <v>Mr</v>
      </c>
      <c r="C1853" t="str" cm="1">
        <f t="array" ref="C1853">_xlfn.XLOOKUP(Table4[[#This Row],[Customer ID]],Table1[[#All],[Customer ID]],Table1[[#All],[FIRST NAME]],0)</f>
        <v>Yuri</v>
      </c>
      <c r="D1853" t="str" cm="1">
        <f t="array" ref="D1853">_xlfn.XLOOKUP(Table4[[#This Row],[Customer ID]],Table1[[#All],[Customer ID]],Table1[[#All],[LAST NAME]],0)</f>
        <v>Horwitz</v>
      </c>
      <c r="E1853" s="5" cm="1">
        <f t="array" ref="E1853">_xlfn.XLOOKUP(Table4[[#This Row],[Customer ID]],Table3[[#All],[Customer ID]],Table3[[#All],[Date of Birth]],0)</f>
        <v>34697</v>
      </c>
      <c r="F1853" cm="1">
        <f t="array" ref="F1853">_xlfn.XLOOKUP(Table4[[#This Row],[Customer ID]],Table3[[#All],[Customer ID]],Table3[[#All],[Age]],0)</f>
        <v>28</v>
      </c>
      <c r="G1853" cm="1">
        <f t="array" ref="G1853">_xlfn.XLOOKUP(Table4[[#This Row],[Customer ID]],Table3[[#All],[Customer ID]],Table3[[#All],[Children]],0)</f>
        <v>2</v>
      </c>
      <c r="H1853" cm="1">
        <f t="array" ref="H1853">_xlfn.XLOOKUP(Table4[[#This Row],[Customer ID]],Table2[[#All],[Customer ID]],Table2[[#All],[BMI]],0)</f>
        <v>22.515000000000001</v>
      </c>
      <c r="I1853" cm="1">
        <f t="array" ref="I1853">_xlfn.XLOOKUP(Table4[[#This Row],[Customer ID]],Table2[[#All],[Customer ID]],Table2[[#All],[HBA1C]],0)</f>
        <v>4.24</v>
      </c>
      <c r="J1853" t="str">
        <f>_xlfn.XLOOKUP(Table4[[#This Row],[Customer ID]], 'Medical Examination'!A:A, 'Medical Examination'!D:D)</f>
        <v>No</v>
      </c>
      <c r="K1853" t="str">
        <f>_xlfn.XLOOKUP(Table4[[#This Row],[Customer ID]], 'Medical Examination'!A:A, 'Medical Examination'!E:E)</f>
        <v>No</v>
      </c>
      <c r="L1853" t="str">
        <f>_xlfn.XLOOKUP(Table4[[#This Row],[Customer ID]], 'Medical Examination'!A:A, 'Medical Examination'!F:F)</f>
        <v>No</v>
      </c>
      <c r="M1853">
        <f>_xlfn.XLOOKUP(Table4[[#This Row],[Customer ID]], 'Medical Examination'!A:A, 'Medical Examination'!G:G)</f>
        <v>0</v>
      </c>
      <c r="N1853" t="str">
        <f>_xlfn.XLOOKUP(Table4[[#This Row],[Customer ID]], 'Medical Examination'!A:A, 'Medical Examination'!H:H)</f>
        <v>No</v>
      </c>
      <c r="O1853" t="str">
        <f>_xlfn.XLOOKUP(Table4[[#This Row],[Customer ID]], 'Medical Examination'!A:A, 'Medical Examination'!I:I)</f>
        <v>Normal</v>
      </c>
      <c r="P1853" t="str">
        <f>_xlfn.XLOOKUP(Table4[[#This Row],[Customer ID]], 'Medical Examination'!A:A, 'Medical Examination'!J:J)</f>
        <v>Normal Weight</v>
      </c>
      <c r="Q1853" s="1">
        <f>_xlfn.XLOOKUP(Table4[[#This Row],[Customer ID]], Hospitalisation!A:A, Hospitalisation!E:E)</f>
        <v>4428.8900000000003</v>
      </c>
      <c r="R1853" t="str">
        <f>_xlfn.XLOOKUP(Table4[[#This Row],[Customer ID]], Hospitalisation!A:A, Hospitalisation!F:F)</f>
        <v>Tier - 3</v>
      </c>
      <c r="S1853" t="str">
        <f>_xlfn.XLOOKUP(Table4[[#This Row],[Customer ID]], Hospitalisation!A:A, Hospitalisation!G:G)</f>
        <v>Tier - 1</v>
      </c>
      <c r="T1853" t="str">
        <f>_xlfn.XLOOKUP(Table4[[#This Row],[Customer ID]], Hospitalisation!A:A, Hospitalisation!H:H)</f>
        <v>R1017</v>
      </c>
      <c r="U1853" t="str" cm="1">
        <f t="array" ref="U1853">_xlfn.IFS(Table4[[#This Row],[Age]]&lt;=29,"Youth",Table4[[#This Row],[Age]]&lt;=49,"Adults",Table4[[#This Row],[Age]]&gt;=50,"Senior")</f>
        <v>Youth</v>
      </c>
    </row>
    <row r="1854" spans="1:21">
      <c r="A1854" t="s">
        <v>4770</v>
      </c>
      <c r="B1854" t="str">
        <f>_xlfn.XLOOKUP(Table4[[#This Row],[Customer ID]],Table1[[#This Row],[Customer ID]],Table1[[#This Row],[TITLE]],0)</f>
        <v>Mr</v>
      </c>
      <c r="C1854" t="str" cm="1">
        <f t="array" ref="C1854">_xlfn.XLOOKUP(Table4[[#This Row],[Customer ID]],Table1[[#All],[Customer ID]],Table1[[#All],[FIRST NAME]],0)</f>
        <v>Ryan</v>
      </c>
      <c r="D1854" t="str" cm="1">
        <f t="array" ref="D1854">_xlfn.XLOOKUP(Table4[[#This Row],[Customer ID]],Table1[[#All],[Customer ID]],Table1[[#All],[LAST NAME]],0)</f>
        <v>Gordyan</v>
      </c>
      <c r="E1854" s="5" cm="1">
        <f t="array" ref="E1854">_xlfn.XLOOKUP(Table4[[#This Row],[Customer ID]],Table3[[#All],[Customer ID]],Table3[[#All],[Date of Birth]],0)</f>
        <v>33831</v>
      </c>
      <c r="F1854" cm="1">
        <f t="array" ref="F1854">_xlfn.XLOOKUP(Table4[[#This Row],[Customer ID]],Table3[[#All],[Customer ID]],Table3[[#All],[Age]],0)</f>
        <v>30</v>
      </c>
      <c r="G1854" cm="1">
        <f t="array" ref="G1854">_xlfn.XLOOKUP(Table4[[#This Row],[Customer ID]],Table3[[#All],[Customer ID]],Table3[[#All],[Children]],0)</f>
        <v>0</v>
      </c>
      <c r="H1854" cm="1">
        <f t="array" ref="H1854">_xlfn.XLOOKUP(Table4[[#This Row],[Customer ID]],Table2[[#All],[Customer ID]],Table2[[#All],[BMI]],0)</f>
        <v>25.9</v>
      </c>
      <c r="I1854" cm="1">
        <f t="array" ref="I1854">_xlfn.XLOOKUP(Table4[[#This Row],[Customer ID]],Table2[[#All],[Customer ID]],Table2[[#All],[HBA1C]],0)</f>
        <v>5.45</v>
      </c>
      <c r="J1854" t="str">
        <f>_xlfn.XLOOKUP(Table4[[#This Row],[Customer ID]], 'Medical Examination'!A:A, 'Medical Examination'!D:D)</f>
        <v>No</v>
      </c>
      <c r="K1854" t="str">
        <f>_xlfn.XLOOKUP(Table4[[#This Row],[Customer ID]], 'Medical Examination'!A:A, 'Medical Examination'!E:E)</f>
        <v>No</v>
      </c>
      <c r="L1854" t="str">
        <f>_xlfn.XLOOKUP(Table4[[#This Row],[Customer ID]], 'Medical Examination'!A:A, 'Medical Examination'!F:F)</f>
        <v>No</v>
      </c>
      <c r="M1854">
        <f>_xlfn.XLOOKUP(Table4[[#This Row],[Customer ID]], 'Medical Examination'!A:A, 'Medical Examination'!G:G)</f>
        <v>1</v>
      </c>
      <c r="N1854" t="str">
        <f>_xlfn.XLOOKUP(Table4[[#This Row],[Customer ID]], 'Medical Examination'!A:A, 'Medical Examination'!H:H)</f>
        <v>No</v>
      </c>
      <c r="O1854" t="str">
        <f>_xlfn.XLOOKUP(Table4[[#This Row],[Customer ID]], 'Medical Examination'!A:A, 'Medical Examination'!I:I)</f>
        <v>Normal</v>
      </c>
      <c r="P1854" t="str">
        <f>_xlfn.XLOOKUP(Table4[[#This Row],[Customer ID]], 'Medical Examination'!A:A, 'Medical Examination'!J:J)</f>
        <v>Overweight</v>
      </c>
      <c r="Q1854" s="1">
        <f>_xlfn.XLOOKUP(Table4[[#This Row],[Customer ID]], Hospitalisation!A:A, Hospitalisation!E:E)</f>
        <v>4420.95</v>
      </c>
      <c r="R1854" t="str">
        <f>_xlfn.XLOOKUP(Table4[[#This Row],[Customer ID]], Hospitalisation!A:A, Hospitalisation!F:F)</f>
        <v>Tier - 2</v>
      </c>
      <c r="S1854" t="str">
        <f>_xlfn.XLOOKUP(Table4[[#This Row],[Customer ID]], Hospitalisation!A:A, Hospitalisation!G:G)</f>
        <v>Tier - 3</v>
      </c>
      <c r="T1854" t="str">
        <f>_xlfn.XLOOKUP(Table4[[#This Row],[Customer ID]], Hospitalisation!A:A, Hospitalisation!H:H)</f>
        <v>R1020</v>
      </c>
      <c r="U1854" t="str" cm="1">
        <f t="array" ref="U1854">_xlfn.IFS(Table4[[#This Row],[Age]]&lt;=29,"Youth",Table4[[#This Row],[Age]]&lt;=49,"Adults",Table4[[#This Row],[Age]]&gt;=50,"Senior")</f>
        <v>Adults</v>
      </c>
    </row>
    <row r="1855" spans="1:21">
      <c r="A1855" t="s">
        <v>4772</v>
      </c>
      <c r="B1855" t="str">
        <f>_xlfn.XLOOKUP(Table4[[#This Row],[Customer ID]],Table1[[#This Row],[Customer ID]],Table1[[#This Row],[TITLE]],0)</f>
        <v>Ms</v>
      </c>
      <c r="C1855" t="str" cm="1">
        <f t="array" ref="C1855">_xlfn.XLOOKUP(Table4[[#This Row],[Customer ID]],Table1[[#All],[Customer ID]],Table1[[#All],[FIRST NAME]],0)</f>
        <v>Debbie</v>
      </c>
      <c r="D1855" t="str" cm="1">
        <f t="array" ref="D1855">_xlfn.XLOOKUP(Table4[[#This Row],[Customer ID]],Table1[[#All],[Customer ID]],Table1[[#All],[LAST NAME]],0)</f>
        <v>Hetherington</v>
      </c>
      <c r="E1855" s="5" cm="1">
        <f t="array" ref="E1855">_xlfn.XLOOKUP(Table4[[#This Row],[Customer ID]],Table3[[#All],[Customer ID]],Table3[[#All],[Date of Birth]],0)</f>
        <v>32402</v>
      </c>
      <c r="F1855" cm="1">
        <f t="array" ref="F1855">_xlfn.XLOOKUP(Table4[[#This Row],[Customer ID]],Table3[[#All],[Customer ID]],Table3[[#All],[Age]],0)</f>
        <v>34</v>
      </c>
      <c r="G1855" cm="1">
        <f t="array" ref="G1855">_xlfn.XLOOKUP(Table4[[#This Row],[Customer ID]],Table3[[#All],[Customer ID]],Table3[[#All],[Children]],0)</f>
        <v>0</v>
      </c>
      <c r="H1855" cm="1">
        <f t="array" ref="H1855">_xlfn.XLOOKUP(Table4[[#This Row],[Customer ID]],Table2[[#All],[Customer ID]],Table2[[#All],[BMI]],0)</f>
        <v>27.72</v>
      </c>
      <c r="I1855" cm="1">
        <f t="array" ref="I1855">_xlfn.XLOOKUP(Table4[[#This Row],[Customer ID]],Table2[[#All],[Customer ID]],Table2[[#All],[HBA1C]],0)</f>
        <v>5.03</v>
      </c>
      <c r="J1855" t="str">
        <f>_xlfn.XLOOKUP(Table4[[#This Row],[Customer ID]], 'Medical Examination'!A:A, 'Medical Examination'!D:D)</f>
        <v>Yes</v>
      </c>
      <c r="K1855" t="str">
        <f>_xlfn.XLOOKUP(Table4[[#This Row],[Customer ID]], 'Medical Examination'!A:A, 'Medical Examination'!E:E)</f>
        <v>No</v>
      </c>
      <c r="L1855" t="str">
        <f>_xlfn.XLOOKUP(Table4[[#This Row],[Customer ID]], 'Medical Examination'!A:A, 'Medical Examination'!F:F)</f>
        <v>No</v>
      </c>
      <c r="M1855">
        <f>_xlfn.XLOOKUP(Table4[[#This Row],[Customer ID]], 'Medical Examination'!A:A, 'Medical Examination'!G:G)</f>
        <v>1</v>
      </c>
      <c r="N1855" t="str">
        <f>_xlfn.XLOOKUP(Table4[[#This Row],[Customer ID]], 'Medical Examination'!A:A, 'Medical Examination'!H:H)</f>
        <v>No</v>
      </c>
      <c r="O1855" t="str">
        <f>_xlfn.XLOOKUP(Table4[[#This Row],[Customer ID]], 'Medical Examination'!A:A, 'Medical Examination'!I:I)</f>
        <v>Normal</v>
      </c>
      <c r="P1855" t="str">
        <f>_xlfn.XLOOKUP(Table4[[#This Row],[Customer ID]], 'Medical Examination'!A:A, 'Medical Examination'!J:J)</f>
        <v>Overweight</v>
      </c>
      <c r="Q1855" s="1">
        <f>_xlfn.XLOOKUP(Table4[[#This Row],[Customer ID]], Hospitalisation!A:A, Hospitalisation!E:E)</f>
        <v>4415.16</v>
      </c>
      <c r="R1855" t="str">
        <f>_xlfn.XLOOKUP(Table4[[#This Row],[Customer ID]], Hospitalisation!A:A, Hospitalisation!F:F)</f>
        <v>Tier - 2</v>
      </c>
      <c r="S1855" t="str">
        <f>_xlfn.XLOOKUP(Table4[[#This Row],[Customer ID]], Hospitalisation!A:A, Hospitalisation!G:G)</f>
        <v>Tier - 1</v>
      </c>
      <c r="T1855" t="str">
        <f>_xlfn.XLOOKUP(Table4[[#This Row],[Customer ID]], Hospitalisation!A:A, Hospitalisation!H:H)</f>
        <v>R1013</v>
      </c>
      <c r="U1855" t="str" cm="1">
        <f t="array" ref="U1855">_xlfn.IFS(Table4[[#This Row],[Age]]&lt;=29,"Youth",Table4[[#This Row],[Age]]&lt;=49,"Adults",Table4[[#This Row],[Age]]&gt;=50,"Senior")</f>
        <v>Adults</v>
      </c>
    </row>
    <row r="1856" spans="1:21">
      <c r="A1856" t="s">
        <v>4774</v>
      </c>
      <c r="B1856" t="str">
        <f>_xlfn.XLOOKUP(Table4[[#This Row],[Customer ID]],Table1[[#This Row],[Customer ID]],Table1[[#This Row],[TITLE]],0)</f>
        <v>Mr</v>
      </c>
      <c r="C1856" t="str" cm="1">
        <f t="array" ref="C1856">_xlfn.XLOOKUP(Table4[[#This Row],[Customer ID]],Table1[[#All],[Customer ID]],Table1[[#All],[FIRST NAME]],0)</f>
        <v>Mark D</v>
      </c>
      <c r="D1856" t="str" cm="1">
        <f t="array" ref="D1856">_xlfn.XLOOKUP(Table4[[#This Row],[Customer ID]],Table1[[#All],[Customer ID]],Table1[[#All],[LAST NAME]],0)</f>
        <v>Thompson</v>
      </c>
      <c r="E1856" s="5" cm="1">
        <f t="array" ref="E1856">_xlfn.XLOOKUP(Table4[[#This Row],[Customer ID]],Table3[[#All],[Customer ID]],Table3[[#All],[Date of Birth]],0)</f>
        <v>31606</v>
      </c>
      <c r="F1856" cm="1">
        <f t="array" ref="F1856">_xlfn.XLOOKUP(Table4[[#This Row],[Customer ID]],Table3[[#All],[Customer ID]],Table3[[#All],[Age]],0)</f>
        <v>36</v>
      </c>
      <c r="G1856" cm="1">
        <f t="array" ref="G1856">_xlfn.XLOOKUP(Table4[[#This Row],[Customer ID]],Table3[[#All],[Customer ID]],Table3[[#All],[Children]],0)</f>
        <v>0</v>
      </c>
      <c r="H1856" cm="1">
        <f t="array" ref="H1856">_xlfn.XLOOKUP(Table4[[#This Row],[Customer ID]],Table2[[#All],[Customer ID]],Table2[[#All],[BMI]],0)</f>
        <v>31.5</v>
      </c>
      <c r="I1856" cm="1">
        <f t="array" ref="I1856">_xlfn.XLOOKUP(Table4[[#This Row],[Customer ID]],Table2[[#All],[Customer ID]],Table2[[#All],[HBA1C]],0)</f>
        <v>9.6199999999999992</v>
      </c>
      <c r="J1856" t="str">
        <f>_xlfn.XLOOKUP(Table4[[#This Row],[Customer ID]], 'Medical Examination'!A:A, 'Medical Examination'!D:D)</f>
        <v>Yes</v>
      </c>
      <c r="K1856" t="str">
        <f>_xlfn.XLOOKUP(Table4[[#This Row],[Customer ID]], 'Medical Examination'!A:A, 'Medical Examination'!E:E)</f>
        <v>No</v>
      </c>
      <c r="L1856" t="str">
        <f>_xlfn.XLOOKUP(Table4[[#This Row],[Customer ID]], 'Medical Examination'!A:A, 'Medical Examination'!F:F)</f>
        <v>No</v>
      </c>
      <c r="M1856">
        <f>_xlfn.XLOOKUP(Table4[[#This Row],[Customer ID]], 'Medical Examination'!A:A, 'Medical Examination'!G:G)</f>
        <v>1</v>
      </c>
      <c r="N1856" t="str">
        <f>_xlfn.XLOOKUP(Table4[[#This Row],[Customer ID]], 'Medical Examination'!A:A, 'Medical Examination'!H:H)</f>
        <v>No</v>
      </c>
      <c r="O1856" t="str">
        <f>_xlfn.XLOOKUP(Table4[[#This Row],[Customer ID]], 'Medical Examination'!A:A, 'Medical Examination'!I:I)</f>
        <v>Diabetes</v>
      </c>
      <c r="P1856" t="str">
        <f>_xlfn.XLOOKUP(Table4[[#This Row],[Customer ID]], 'Medical Examination'!A:A, 'Medical Examination'!J:J)</f>
        <v>Obesity</v>
      </c>
      <c r="Q1856" s="1">
        <f>_xlfn.XLOOKUP(Table4[[#This Row],[Customer ID]], Hospitalisation!A:A, Hospitalisation!E:E)</f>
        <v>4402.2299999999996</v>
      </c>
      <c r="R1856" t="str">
        <f>_xlfn.XLOOKUP(Table4[[#This Row],[Customer ID]], Hospitalisation!A:A, Hospitalisation!F:F)</f>
        <v>Tier - 2</v>
      </c>
      <c r="S1856" t="str">
        <f>_xlfn.XLOOKUP(Table4[[#This Row],[Customer ID]], Hospitalisation!A:A, Hospitalisation!G:G)</f>
        <v>Tier - 2</v>
      </c>
      <c r="T1856" t="str">
        <f>_xlfn.XLOOKUP(Table4[[#This Row],[Customer ID]], Hospitalisation!A:A, Hospitalisation!H:H)</f>
        <v>R1011</v>
      </c>
      <c r="U1856" t="str" cm="1">
        <f t="array" ref="U1856">_xlfn.IFS(Table4[[#This Row],[Age]]&lt;=29,"Youth",Table4[[#This Row],[Age]]&lt;=49,"Adults",Table4[[#This Row],[Age]]&gt;=50,"Senior")</f>
        <v>Adults</v>
      </c>
    </row>
    <row r="1857" spans="1:21">
      <c r="A1857" t="s">
        <v>4775</v>
      </c>
      <c r="B1857" t="str">
        <f>_xlfn.XLOOKUP(Table4[[#This Row],[Customer ID]],Table1[[#This Row],[Customer ID]],Table1[[#This Row],[TITLE]],0)</f>
        <v>Mr</v>
      </c>
      <c r="C1857" t="str" cm="1">
        <f t="array" ref="C1857">_xlfn.XLOOKUP(Table4[[#This Row],[Customer ID]],Table1[[#All],[Customer ID]],Table1[[#All],[FIRST NAME]],0)</f>
        <v>Christopher</v>
      </c>
      <c r="D1857" t="str" cm="1">
        <f t="array" ref="D1857">_xlfn.XLOOKUP(Table4[[#This Row],[Customer ID]],Table1[[#All],[Customer ID]],Table1[[#All],[LAST NAME]],0)</f>
        <v>Battoo</v>
      </c>
      <c r="E1857" s="5" cm="1">
        <f t="array" ref="E1857">_xlfn.XLOOKUP(Table4[[#This Row],[Customer ID]],Table3[[#All],[Customer ID]],Table3[[#All],[Date of Birth]],0)</f>
        <v>31635</v>
      </c>
      <c r="F1857" cm="1">
        <f t="array" ref="F1857">_xlfn.XLOOKUP(Table4[[#This Row],[Customer ID]],Table3[[#All],[Customer ID]],Table3[[#All],[Age]],0)</f>
        <v>36</v>
      </c>
      <c r="G1857" cm="1">
        <f t="array" ref="G1857">_xlfn.XLOOKUP(Table4[[#This Row],[Customer ID]],Table3[[#All],[Customer ID]],Table3[[#All],[Children]],0)</f>
        <v>0</v>
      </c>
      <c r="H1857" cm="1">
        <f t="array" ref="H1857">_xlfn.XLOOKUP(Table4[[#This Row],[Customer ID]],Table2[[#All],[Customer ID]],Table2[[#All],[BMI]],0)</f>
        <v>29.7</v>
      </c>
      <c r="I1857" cm="1">
        <f t="array" ref="I1857">_xlfn.XLOOKUP(Table4[[#This Row],[Customer ID]],Table2[[#All],[Customer ID]],Table2[[#All],[HBA1C]],0)</f>
        <v>6.77</v>
      </c>
      <c r="J1857" t="str">
        <f>_xlfn.XLOOKUP(Table4[[#This Row],[Customer ID]], 'Medical Examination'!A:A, 'Medical Examination'!D:D)</f>
        <v>Yes</v>
      </c>
      <c r="K1857" t="str">
        <f>_xlfn.XLOOKUP(Table4[[#This Row],[Customer ID]], 'Medical Examination'!A:A, 'Medical Examination'!E:E)</f>
        <v>No</v>
      </c>
      <c r="L1857" t="str">
        <f>_xlfn.XLOOKUP(Table4[[#This Row],[Customer ID]], 'Medical Examination'!A:A, 'Medical Examination'!F:F)</f>
        <v>No</v>
      </c>
      <c r="M1857">
        <f>_xlfn.XLOOKUP(Table4[[#This Row],[Customer ID]], 'Medical Examination'!A:A, 'Medical Examination'!G:G)</f>
        <v>1</v>
      </c>
      <c r="N1857" t="str">
        <f>_xlfn.XLOOKUP(Table4[[#This Row],[Customer ID]], 'Medical Examination'!A:A, 'Medical Examination'!H:H)</f>
        <v>No</v>
      </c>
      <c r="O1857" t="str">
        <f>_xlfn.XLOOKUP(Table4[[#This Row],[Customer ID]], 'Medical Examination'!A:A, 'Medical Examination'!I:I)</f>
        <v>Diabetes</v>
      </c>
      <c r="P1857" t="str">
        <f>_xlfn.XLOOKUP(Table4[[#This Row],[Customer ID]], 'Medical Examination'!A:A, 'Medical Examination'!J:J)</f>
        <v>Overweight</v>
      </c>
      <c r="Q1857" s="1">
        <f>_xlfn.XLOOKUP(Table4[[#This Row],[Customer ID]], Hospitalisation!A:A, Hospitalisation!E:E)</f>
        <v>4399.7299999999996</v>
      </c>
      <c r="R1857" t="str">
        <f>_xlfn.XLOOKUP(Table4[[#This Row],[Customer ID]], Hospitalisation!A:A, Hospitalisation!F:F)</f>
        <v>Tier - 3</v>
      </c>
      <c r="S1857" t="str">
        <f>_xlfn.XLOOKUP(Table4[[#This Row],[Customer ID]], Hospitalisation!A:A, Hospitalisation!G:G)</f>
        <v>Tier - 2</v>
      </c>
      <c r="T1857" t="str">
        <f>_xlfn.XLOOKUP(Table4[[#This Row],[Customer ID]], Hospitalisation!A:A, Hospitalisation!H:H)</f>
        <v>R1013</v>
      </c>
      <c r="U1857" t="str" cm="1">
        <f t="array" ref="U1857">_xlfn.IFS(Table4[[#This Row],[Age]]&lt;=29,"Youth",Table4[[#This Row],[Age]]&lt;=49,"Adults",Table4[[#This Row],[Age]]&gt;=50,"Senior")</f>
        <v>Adults</v>
      </c>
    </row>
    <row r="1858" spans="1:21">
      <c r="A1858" t="s">
        <v>4777</v>
      </c>
      <c r="B1858" t="str">
        <f>_xlfn.XLOOKUP(Table4[[#This Row],[Customer ID]],Table1[[#This Row],[Customer ID]],Table1[[#This Row],[TITLE]],0)</f>
        <v>Ms</v>
      </c>
      <c r="C1858" t="str" cm="1">
        <f t="array" ref="C1858">_xlfn.XLOOKUP(Table4[[#This Row],[Customer ID]],Table1[[#All],[Customer ID]],Table1[[#All],[FIRST NAME]],0)</f>
        <v>Daniell L</v>
      </c>
      <c r="D1858" t="str" cm="1">
        <f t="array" ref="D1858">_xlfn.XLOOKUP(Table4[[#This Row],[Customer ID]],Table1[[#All],[Customer ID]],Table1[[#All],[LAST NAME]],0)</f>
        <v>Barker</v>
      </c>
      <c r="E1858" s="5" cm="1">
        <f t="array" ref="E1858">_xlfn.XLOOKUP(Table4[[#This Row],[Customer ID]],Table3[[#All],[Customer ID]],Table3[[#All],[Date of Birth]],0)</f>
        <v>32342</v>
      </c>
      <c r="F1858" cm="1">
        <f t="array" ref="F1858">_xlfn.XLOOKUP(Table4[[#This Row],[Customer ID]],Table3[[#All],[Customer ID]],Table3[[#All],[Age]],0)</f>
        <v>34</v>
      </c>
      <c r="G1858" cm="1">
        <f t="array" ref="G1858">_xlfn.XLOOKUP(Table4[[#This Row],[Customer ID]],Table3[[#All],[Customer ID]],Table3[[#All],[Children]],0)</f>
        <v>3</v>
      </c>
      <c r="H1858" cm="1">
        <f t="array" ref="H1858">_xlfn.XLOOKUP(Table4[[#This Row],[Customer ID]],Table2[[#All],[Customer ID]],Table2[[#All],[BMI]],0)</f>
        <v>21.26</v>
      </c>
      <c r="I1858" cm="1">
        <f t="array" ref="I1858">_xlfn.XLOOKUP(Table4[[#This Row],[Customer ID]],Table2[[#All],[Customer ID]],Table2[[#All],[HBA1C]],0)</f>
        <v>5.36</v>
      </c>
      <c r="J1858" t="str">
        <f>_xlfn.XLOOKUP(Table4[[#This Row],[Customer ID]], 'Medical Examination'!A:A, 'Medical Examination'!D:D)</f>
        <v>Yes</v>
      </c>
      <c r="K1858" t="str">
        <f>_xlfn.XLOOKUP(Table4[[#This Row],[Customer ID]], 'Medical Examination'!A:A, 'Medical Examination'!E:E)</f>
        <v>No</v>
      </c>
      <c r="L1858" t="str">
        <f>_xlfn.XLOOKUP(Table4[[#This Row],[Customer ID]], 'Medical Examination'!A:A, 'Medical Examination'!F:F)</f>
        <v>No</v>
      </c>
      <c r="M1858">
        <f>_xlfn.XLOOKUP(Table4[[#This Row],[Customer ID]], 'Medical Examination'!A:A, 'Medical Examination'!G:G)</f>
        <v>1</v>
      </c>
      <c r="N1858" t="str">
        <f>_xlfn.XLOOKUP(Table4[[#This Row],[Customer ID]], 'Medical Examination'!A:A, 'Medical Examination'!H:H)</f>
        <v>No</v>
      </c>
      <c r="O1858" t="str">
        <f>_xlfn.XLOOKUP(Table4[[#This Row],[Customer ID]], 'Medical Examination'!A:A, 'Medical Examination'!I:I)</f>
        <v>Normal</v>
      </c>
      <c r="P1858" t="str">
        <f>_xlfn.XLOOKUP(Table4[[#This Row],[Customer ID]], 'Medical Examination'!A:A, 'Medical Examination'!J:J)</f>
        <v>Normal Weight</v>
      </c>
      <c r="Q1858" s="1">
        <f>_xlfn.XLOOKUP(Table4[[#This Row],[Customer ID]], Hospitalisation!A:A, Hospitalisation!E:E)</f>
        <v>4397.3100000000004</v>
      </c>
      <c r="R1858" t="str">
        <f>_xlfn.XLOOKUP(Table4[[#This Row],[Customer ID]], Hospitalisation!A:A, Hospitalisation!F:F)</f>
        <v>Tier - 2</v>
      </c>
      <c r="S1858" t="str">
        <f>_xlfn.XLOOKUP(Table4[[#This Row],[Customer ID]], Hospitalisation!A:A, Hospitalisation!G:G)</f>
        <v>Tier - 2</v>
      </c>
      <c r="T1858" t="str">
        <f>_xlfn.XLOOKUP(Table4[[#This Row],[Customer ID]], Hospitalisation!A:A, Hospitalisation!H:H)</f>
        <v>R1013</v>
      </c>
      <c r="U1858" t="str" cm="1">
        <f t="array" ref="U1858">_xlfn.IFS(Table4[[#This Row],[Age]]&lt;=29,"Youth",Table4[[#This Row],[Age]]&lt;=49,"Adults",Table4[[#This Row],[Age]]&gt;=50,"Senior")</f>
        <v>Adults</v>
      </c>
    </row>
    <row r="1859" spans="1:21">
      <c r="A1859" t="s">
        <v>4780</v>
      </c>
      <c r="B1859" t="str">
        <f>_xlfn.XLOOKUP(Table4[[#This Row],[Customer ID]],Table1[[#This Row],[Customer ID]],Table1[[#This Row],[TITLE]],0)</f>
        <v>Mr</v>
      </c>
      <c r="C1859" t="str" cm="1">
        <f t="array" ref="C1859">_xlfn.XLOOKUP(Table4[[#This Row],[Customer ID]],Table1[[#All],[Customer ID]],Table1[[#All],[FIRST NAME]],0)</f>
        <v>Janne</v>
      </c>
      <c r="D1859" t="str" cm="1">
        <f t="array" ref="D1859">_xlfn.XLOOKUP(Table4[[#This Row],[Customer ID]],Table1[[#All],[Customer ID]],Table1[[#All],[LAST NAME]],0)</f>
        <v>Saarnilehto</v>
      </c>
      <c r="E1859" s="5" cm="1">
        <f t="array" ref="E1859">_xlfn.XLOOKUP(Table4[[#This Row],[Customer ID]],Table3[[#All],[Customer ID]],Table3[[#All],[Date of Birth]],0)</f>
        <v>30131</v>
      </c>
      <c r="F1859" cm="1">
        <f t="array" ref="F1859">_xlfn.XLOOKUP(Table4[[#This Row],[Customer ID]],Table3[[#All],[Customer ID]],Table3[[#All],[Age]],0)</f>
        <v>40</v>
      </c>
      <c r="G1859" cm="1">
        <f t="array" ref="G1859">_xlfn.XLOOKUP(Table4[[#This Row],[Customer ID]],Table3[[#All],[Customer ID]],Table3[[#All],[Children]],0)</f>
        <v>3</v>
      </c>
      <c r="H1859" cm="1">
        <f t="array" ref="H1859">_xlfn.XLOOKUP(Table4[[#This Row],[Customer ID]],Table2[[#All],[Customer ID]],Table2[[#All],[BMI]],0)</f>
        <v>17.09</v>
      </c>
      <c r="I1859" cm="1">
        <f t="array" ref="I1859">_xlfn.XLOOKUP(Table4[[#This Row],[Customer ID]],Table2[[#All],[Customer ID]],Table2[[#All],[HBA1C]],0)</f>
        <v>5.69</v>
      </c>
      <c r="J1859" t="str">
        <f>_xlfn.XLOOKUP(Table4[[#This Row],[Customer ID]], 'Medical Examination'!A:A, 'Medical Examination'!D:D)</f>
        <v>No</v>
      </c>
      <c r="K1859" t="str">
        <f>_xlfn.XLOOKUP(Table4[[#This Row],[Customer ID]], 'Medical Examination'!A:A, 'Medical Examination'!E:E)</f>
        <v>No</v>
      </c>
      <c r="L1859" t="str">
        <f>_xlfn.XLOOKUP(Table4[[#This Row],[Customer ID]], 'Medical Examination'!A:A, 'Medical Examination'!F:F)</f>
        <v>No</v>
      </c>
      <c r="M1859">
        <f>_xlfn.XLOOKUP(Table4[[#This Row],[Customer ID]], 'Medical Examination'!A:A, 'Medical Examination'!G:G)</f>
        <v>0</v>
      </c>
      <c r="N1859" t="str">
        <f>_xlfn.XLOOKUP(Table4[[#This Row],[Customer ID]], 'Medical Examination'!A:A, 'Medical Examination'!H:H)</f>
        <v>No</v>
      </c>
      <c r="O1859" t="str">
        <f>_xlfn.XLOOKUP(Table4[[#This Row],[Customer ID]], 'Medical Examination'!A:A, 'Medical Examination'!I:I)</f>
        <v>Normal</v>
      </c>
      <c r="P1859" t="str">
        <f>_xlfn.XLOOKUP(Table4[[#This Row],[Customer ID]], 'Medical Examination'!A:A, 'Medical Examination'!J:J)</f>
        <v>Underweight</v>
      </c>
      <c r="Q1859" s="1">
        <f>_xlfn.XLOOKUP(Table4[[#This Row],[Customer ID]], Hospitalisation!A:A, Hospitalisation!E:E)</f>
        <v>4392.7</v>
      </c>
      <c r="R1859" t="str">
        <f>_xlfn.XLOOKUP(Table4[[#This Row],[Customer ID]], Hospitalisation!A:A, Hospitalisation!F:F)</f>
        <v>Tier - 2</v>
      </c>
      <c r="S1859" t="str">
        <f>_xlfn.XLOOKUP(Table4[[#This Row],[Customer ID]], Hospitalisation!A:A, Hospitalisation!G:G)</f>
        <v>Tier - 2</v>
      </c>
      <c r="T1859" t="str">
        <f>_xlfn.XLOOKUP(Table4[[#This Row],[Customer ID]], Hospitalisation!A:A, Hospitalisation!H:H)</f>
        <v>R1013</v>
      </c>
      <c r="U1859" t="str" cm="1">
        <f t="array" ref="U1859">_xlfn.IFS(Table4[[#This Row],[Age]]&lt;=29,"Youth",Table4[[#This Row],[Age]]&lt;=49,"Adults",Table4[[#This Row],[Age]]&gt;=50,"Senior")</f>
        <v>Adults</v>
      </c>
    </row>
    <row r="1860" spans="1:21">
      <c r="A1860" t="s">
        <v>4783</v>
      </c>
      <c r="B1860" t="str">
        <f>_xlfn.XLOOKUP(Table4[[#This Row],[Customer ID]],Table1[[#This Row],[Customer ID]],Table1[[#This Row],[TITLE]],0)</f>
        <v>Ms</v>
      </c>
      <c r="C1860" t="str" cm="1">
        <f t="array" ref="C1860">_xlfn.XLOOKUP(Table4[[#This Row],[Customer ID]],Table1[[#All],[Customer ID]],Table1[[#All],[FIRST NAME]],0)</f>
        <v>Martina</v>
      </c>
      <c r="D1860" t="str" cm="1">
        <f t="array" ref="D1860">_xlfn.XLOOKUP(Table4[[#This Row],[Customer ID]],Table1[[#All],[Customer ID]],Table1[[#All],[LAST NAME]],0)</f>
        <v>Morton</v>
      </c>
      <c r="E1860" s="5" cm="1">
        <f t="array" ref="E1860">_xlfn.XLOOKUP(Table4[[#This Row],[Customer ID]],Table3[[#All],[Customer ID]],Table3[[#All],[Date of Birth]],0)</f>
        <v>35763</v>
      </c>
      <c r="F1860" cm="1">
        <f t="array" ref="F1860">_xlfn.XLOOKUP(Table4[[#This Row],[Customer ID]],Table3[[#All],[Customer ID]],Table3[[#All],[Age]],0)</f>
        <v>25</v>
      </c>
      <c r="G1860" cm="1">
        <f t="array" ref="G1860">_xlfn.XLOOKUP(Table4[[#This Row],[Customer ID]],Table3[[#All],[Customer ID]],Table3[[#All],[Children]],0)</f>
        <v>3</v>
      </c>
      <c r="H1860" cm="1">
        <f t="array" ref="H1860">_xlfn.XLOOKUP(Table4[[#This Row],[Customer ID]],Table2[[#All],[Customer ID]],Table2[[#All],[BMI]],0)</f>
        <v>24.3</v>
      </c>
      <c r="I1860" cm="1">
        <f t="array" ref="I1860">_xlfn.XLOOKUP(Table4[[#This Row],[Customer ID]],Table2[[#All],[Customer ID]],Table2[[#All],[HBA1C]],0)</f>
        <v>4.9000000000000004</v>
      </c>
      <c r="J1860" t="str">
        <f>_xlfn.XLOOKUP(Table4[[#This Row],[Customer ID]], 'Medical Examination'!A:A, 'Medical Examination'!D:D)</f>
        <v>Yes</v>
      </c>
      <c r="K1860" t="str">
        <f>_xlfn.XLOOKUP(Table4[[#This Row],[Customer ID]], 'Medical Examination'!A:A, 'Medical Examination'!E:E)</f>
        <v>No</v>
      </c>
      <c r="L1860" t="str">
        <f>_xlfn.XLOOKUP(Table4[[#This Row],[Customer ID]], 'Medical Examination'!A:A, 'Medical Examination'!F:F)</f>
        <v>Yes</v>
      </c>
      <c r="M1860">
        <f>_xlfn.XLOOKUP(Table4[[#This Row],[Customer ID]], 'Medical Examination'!A:A, 'Medical Examination'!G:G)</f>
        <v>1</v>
      </c>
      <c r="N1860" t="str">
        <f>_xlfn.XLOOKUP(Table4[[#This Row],[Customer ID]], 'Medical Examination'!A:A, 'Medical Examination'!H:H)</f>
        <v>No</v>
      </c>
      <c r="O1860" t="str">
        <f>_xlfn.XLOOKUP(Table4[[#This Row],[Customer ID]], 'Medical Examination'!A:A, 'Medical Examination'!I:I)</f>
        <v>Normal</v>
      </c>
      <c r="P1860" t="str">
        <f>_xlfn.XLOOKUP(Table4[[#This Row],[Customer ID]], 'Medical Examination'!A:A, 'Medical Examination'!J:J)</f>
        <v>Normal Weight</v>
      </c>
      <c r="Q1860" s="1">
        <f>_xlfn.XLOOKUP(Table4[[#This Row],[Customer ID]], Hospitalisation!A:A, Hospitalisation!E:E)</f>
        <v>4391.6499999999996</v>
      </c>
      <c r="R1860" t="str">
        <f>_xlfn.XLOOKUP(Table4[[#This Row],[Customer ID]], Hospitalisation!A:A, Hospitalisation!F:F)</f>
        <v>Tier - 2</v>
      </c>
      <c r="S1860" t="str">
        <f>_xlfn.XLOOKUP(Table4[[#This Row],[Customer ID]], Hospitalisation!A:A, Hospitalisation!G:G)</f>
        <v>Tier - 2</v>
      </c>
      <c r="T1860" t="str">
        <f>_xlfn.XLOOKUP(Table4[[#This Row],[Customer ID]], Hospitalisation!A:A, Hospitalisation!H:H)</f>
        <v>R1011</v>
      </c>
      <c r="U1860" t="str" cm="1">
        <f t="array" ref="U1860">_xlfn.IFS(Table4[[#This Row],[Age]]&lt;=29,"Youth",Table4[[#This Row],[Age]]&lt;=49,"Adults",Table4[[#This Row],[Age]]&gt;=50,"Senior")</f>
        <v>Youth</v>
      </c>
    </row>
    <row r="1861" spans="1:21">
      <c r="A1861" t="s">
        <v>4784</v>
      </c>
      <c r="B1861" t="str">
        <f>_xlfn.XLOOKUP(Table4[[#This Row],[Customer ID]],Table1[[#This Row],[Customer ID]],Table1[[#This Row],[TITLE]],0)</f>
        <v>Ms</v>
      </c>
      <c r="C1861" t="str" cm="1">
        <f t="array" ref="C1861">_xlfn.XLOOKUP(Table4[[#This Row],[Customer ID]],Table1[[#All],[Customer ID]],Table1[[#All],[FIRST NAME]],0)</f>
        <v>Elizabeth L</v>
      </c>
      <c r="D1861" t="str" cm="1">
        <f t="array" ref="D1861">_xlfn.XLOOKUP(Table4[[#This Row],[Customer ID]],Table1[[#All],[Customer ID]],Table1[[#All],[LAST NAME]],0)</f>
        <v>Thomas</v>
      </c>
      <c r="E1861" s="5" cm="1">
        <f t="array" ref="E1861">_xlfn.XLOOKUP(Table4[[#This Row],[Customer ID]],Table3[[#All],[Customer ID]],Table3[[#All],[Date of Birth]],0)</f>
        <v>33113</v>
      </c>
      <c r="F1861" cm="1">
        <f t="array" ref="F1861">_xlfn.XLOOKUP(Table4[[#This Row],[Customer ID]],Table3[[#All],[Customer ID]],Table3[[#All],[Age]],0)</f>
        <v>32</v>
      </c>
      <c r="G1861" cm="1">
        <f t="array" ref="G1861">_xlfn.XLOOKUP(Table4[[#This Row],[Customer ID]],Table3[[#All],[Customer ID]],Table3[[#All],[Children]],0)</f>
        <v>0</v>
      </c>
      <c r="H1861" cm="1">
        <f t="array" ref="H1861">_xlfn.XLOOKUP(Table4[[#This Row],[Customer ID]],Table2[[#All],[Customer ID]],Table2[[#All],[BMI]],0)</f>
        <v>29.734999999999999</v>
      </c>
      <c r="I1861" cm="1">
        <f t="array" ref="I1861">_xlfn.XLOOKUP(Table4[[#This Row],[Customer ID]],Table2[[#All],[Customer ID]],Table2[[#All],[HBA1C]],0)</f>
        <v>5.78</v>
      </c>
      <c r="J1861" t="str">
        <f>_xlfn.XLOOKUP(Table4[[#This Row],[Customer ID]], 'Medical Examination'!A:A, 'Medical Examination'!D:D)</f>
        <v>No</v>
      </c>
      <c r="K1861" t="str">
        <f>_xlfn.XLOOKUP(Table4[[#This Row],[Customer ID]], 'Medical Examination'!A:A, 'Medical Examination'!E:E)</f>
        <v>No</v>
      </c>
      <c r="L1861" t="str">
        <f>_xlfn.XLOOKUP(Table4[[#This Row],[Customer ID]], 'Medical Examination'!A:A, 'Medical Examination'!F:F)</f>
        <v>No</v>
      </c>
      <c r="M1861">
        <f>_xlfn.XLOOKUP(Table4[[#This Row],[Customer ID]], 'Medical Examination'!A:A, 'Medical Examination'!G:G)</f>
        <v>0</v>
      </c>
      <c r="N1861" t="str">
        <f>_xlfn.XLOOKUP(Table4[[#This Row],[Customer ID]], 'Medical Examination'!A:A, 'Medical Examination'!H:H)</f>
        <v>No</v>
      </c>
      <c r="O1861" t="str">
        <f>_xlfn.XLOOKUP(Table4[[#This Row],[Customer ID]], 'Medical Examination'!A:A, 'Medical Examination'!I:I)</f>
        <v>Prediabetes</v>
      </c>
      <c r="P1861" t="str">
        <f>_xlfn.XLOOKUP(Table4[[#This Row],[Customer ID]], 'Medical Examination'!A:A, 'Medical Examination'!J:J)</f>
        <v>Overweight</v>
      </c>
      <c r="Q1861" s="1">
        <f>_xlfn.XLOOKUP(Table4[[#This Row],[Customer ID]], Hospitalisation!A:A, Hospitalisation!E:E)</f>
        <v>4357.04</v>
      </c>
      <c r="R1861" t="str">
        <f>_xlfn.XLOOKUP(Table4[[#This Row],[Customer ID]], Hospitalisation!A:A, Hospitalisation!F:F)</f>
        <v>Tier - 2</v>
      </c>
      <c r="S1861" t="str">
        <f>_xlfn.XLOOKUP(Table4[[#This Row],[Customer ID]], Hospitalisation!A:A, Hospitalisation!G:G)</f>
        <v>Tier - 3</v>
      </c>
      <c r="T1861" t="str">
        <f>_xlfn.XLOOKUP(Table4[[#This Row],[Customer ID]], Hospitalisation!A:A, Hospitalisation!H:H)</f>
        <v>R1012</v>
      </c>
      <c r="U1861" t="str" cm="1">
        <f t="array" ref="U1861">_xlfn.IFS(Table4[[#This Row],[Age]]&lt;=29,"Youth",Table4[[#This Row],[Age]]&lt;=49,"Adults",Table4[[#This Row],[Age]]&gt;=50,"Senior")</f>
        <v>Adults</v>
      </c>
    </row>
    <row r="1862" spans="1:21">
      <c r="A1862" t="s">
        <v>4786</v>
      </c>
      <c r="B1862" t="str">
        <f>_xlfn.XLOOKUP(Table4[[#This Row],[Customer ID]],Table1[[#This Row],[Customer ID]],Table1[[#This Row],[TITLE]],0)</f>
        <v>Ms</v>
      </c>
      <c r="C1862" t="str" cm="1">
        <f t="array" ref="C1862">_xlfn.XLOOKUP(Table4[[#This Row],[Customer ID]],Table1[[#All],[Customer ID]],Table1[[#All],[FIRST NAME]],0)</f>
        <v>Stephanie C</v>
      </c>
      <c r="D1862" t="str" cm="1">
        <f t="array" ref="D1862">_xlfn.XLOOKUP(Table4[[#This Row],[Customer ID]],Table1[[#All],[Customer ID]],Table1[[#All],[LAST NAME]],0)</f>
        <v>Hillman</v>
      </c>
      <c r="E1862" s="5" cm="1">
        <f t="array" ref="E1862">_xlfn.XLOOKUP(Table4[[#This Row],[Customer ID]],Table3[[#All],[Customer ID]],Table3[[#All],[Date of Birth]],0)</f>
        <v>33494</v>
      </c>
      <c r="F1862" cm="1">
        <f t="array" ref="F1862">_xlfn.XLOOKUP(Table4[[#This Row],[Customer ID]],Table3[[#All],[Customer ID]],Table3[[#All],[Age]],0)</f>
        <v>31</v>
      </c>
      <c r="G1862" cm="1">
        <f t="array" ref="G1862">_xlfn.XLOOKUP(Table4[[#This Row],[Customer ID]],Table3[[#All],[Customer ID]],Table3[[#All],[Children]],0)</f>
        <v>1</v>
      </c>
      <c r="H1862" cm="1">
        <f t="array" ref="H1862">_xlfn.XLOOKUP(Table4[[#This Row],[Customer ID]],Table2[[#All],[Customer ID]],Table2[[#All],[BMI]],0)</f>
        <v>29.26</v>
      </c>
      <c r="I1862" cm="1">
        <f t="array" ref="I1862">_xlfn.XLOOKUP(Table4[[#This Row],[Customer ID]],Table2[[#All],[Customer ID]],Table2[[#All],[HBA1C]],0)</f>
        <v>4.7</v>
      </c>
      <c r="J1862" t="str">
        <f>_xlfn.XLOOKUP(Table4[[#This Row],[Customer ID]], 'Medical Examination'!A:A, 'Medical Examination'!D:D)</f>
        <v>No</v>
      </c>
      <c r="K1862" t="str">
        <f>_xlfn.XLOOKUP(Table4[[#This Row],[Customer ID]], 'Medical Examination'!A:A, 'Medical Examination'!E:E)</f>
        <v>No</v>
      </c>
      <c r="L1862" t="str">
        <f>_xlfn.XLOOKUP(Table4[[#This Row],[Customer ID]], 'Medical Examination'!A:A, 'Medical Examination'!F:F)</f>
        <v>No</v>
      </c>
      <c r="M1862">
        <f>_xlfn.XLOOKUP(Table4[[#This Row],[Customer ID]], 'Medical Examination'!A:A, 'Medical Examination'!G:G)</f>
        <v>0</v>
      </c>
      <c r="N1862" t="str">
        <f>_xlfn.XLOOKUP(Table4[[#This Row],[Customer ID]], 'Medical Examination'!A:A, 'Medical Examination'!H:H)</f>
        <v>No</v>
      </c>
      <c r="O1862" t="str">
        <f>_xlfn.XLOOKUP(Table4[[#This Row],[Customer ID]], 'Medical Examination'!A:A, 'Medical Examination'!I:I)</f>
        <v>Normal</v>
      </c>
      <c r="P1862" t="str">
        <f>_xlfn.XLOOKUP(Table4[[#This Row],[Customer ID]], 'Medical Examination'!A:A, 'Medical Examination'!J:J)</f>
        <v>Overweight</v>
      </c>
      <c r="Q1862" s="1">
        <f>_xlfn.XLOOKUP(Table4[[#This Row],[Customer ID]], Hospitalisation!A:A, Hospitalisation!E:E)</f>
        <v>4350.51</v>
      </c>
      <c r="R1862" t="str">
        <f>_xlfn.XLOOKUP(Table4[[#This Row],[Customer ID]], Hospitalisation!A:A, Hospitalisation!F:F)</f>
        <v>Tier - 2</v>
      </c>
      <c r="S1862" t="str">
        <f>_xlfn.XLOOKUP(Table4[[#This Row],[Customer ID]], Hospitalisation!A:A, Hospitalisation!G:G)</f>
        <v>Tier - 2</v>
      </c>
      <c r="T1862" t="str">
        <f>_xlfn.XLOOKUP(Table4[[#This Row],[Customer ID]], Hospitalisation!A:A, Hospitalisation!H:H)</f>
        <v>R1013</v>
      </c>
      <c r="U1862" t="str" cm="1">
        <f t="array" ref="U1862">_xlfn.IFS(Table4[[#This Row],[Age]]&lt;=29,"Youth",Table4[[#This Row],[Age]]&lt;=49,"Adults",Table4[[#This Row],[Age]]&gt;=50,"Senior")</f>
        <v>Adults</v>
      </c>
    </row>
    <row r="1863" spans="1:21">
      <c r="A1863" t="s">
        <v>4789</v>
      </c>
      <c r="B1863" t="str">
        <f>_xlfn.XLOOKUP(Table4[[#This Row],[Customer ID]],Table1[[#This Row],[Customer ID]],Table1[[#This Row],[TITLE]],0)</f>
        <v>Ms</v>
      </c>
      <c r="C1863" t="str" cm="1">
        <f t="array" ref="C1863">_xlfn.XLOOKUP(Table4[[#This Row],[Customer ID]],Table1[[#All],[Customer ID]],Table1[[#All],[FIRST NAME]],0)</f>
        <v>Katie</v>
      </c>
      <c r="D1863" t="str" cm="1">
        <f t="array" ref="D1863">_xlfn.XLOOKUP(Table4[[#This Row],[Customer ID]],Table1[[#All],[Customer ID]],Table1[[#All],[LAST NAME]],0)</f>
        <v>Edwards</v>
      </c>
      <c r="E1863" s="5" cm="1">
        <f t="array" ref="E1863">_xlfn.XLOOKUP(Table4[[#This Row],[Customer ID]],Table3[[#All],[Customer ID]],Table3[[#All],[Date of Birth]],0)</f>
        <v>34639</v>
      </c>
      <c r="F1863" cm="1">
        <f t="array" ref="F1863">_xlfn.XLOOKUP(Table4[[#This Row],[Customer ID]],Table3[[#All],[Customer ID]],Table3[[#All],[Age]],0)</f>
        <v>28</v>
      </c>
      <c r="G1863" cm="1">
        <f t="array" ref="G1863">_xlfn.XLOOKUP(Table4[[#This Row],[Customer ID]],Table3[[#All],[Customer ID]],Table3[[#All],[Children]],0)</f>
        <v>2</v>
      </c>
      <c r="H1863" cm="1">
        <f t="array" ref="H1863">_xlfn.XLOOKUP(Table4[[#This Row],[Customer ID]],Table2[[#All],[Customer ID]],Table2[[#All],[BMI]],0)</f>
        <v>33</v>
      </c>
      <c r="I1863" cm="1">
        <f t="array" ref="I1863">_xlfn.XLOOKUP(Table4[[#This Row],[Customer ID]],Table2[[#All],[Customer ID]],Table2[[#All],[HBA1C]],0)</f>
        <v>6.28</v>
      </c>
      <c r="J1863" t="str">
        <f>_xlfn.XLOOKUP(Table4[[#This Row],[Customer ID]], 'Medical Examination'!A:A, 'Medical Examination'!D:D)</f>
        <v>No</v>
      </c>
      <c r="K1863" t="str">
        <f>_xlfn.XLOOKUP(Table4[[#This Row],[Customer ID]], 'Medical Examination'!A:A, 'Medical Examination'!E:E)</f>
        <v>No</v>
      </c>
      <c r="L1863" t="str">
        <f>_xlfn.XLOOKUP(Table4[[#This Row],[Customer ID]], 'Medical Examination'!A:A, 'Medical Examination'!F:F)</f>
        <v>No</v>
      </c>
      <c r="M1863">
        <f>_xlfn.XLOOKUP(Table4[[#This Row],[Customer ID]], 'Medical Examination'!A:A, 'Medical Examination'!G:G)</f>
        <v>0</v>
      </c>
      <c r="N1863" t="str">
        <f>_xlfn.XLOOKUP(Table4[[#This Row],[Customer ID]], 'Medical Examination'!A:A, 'Medical Examination'!H:H)</f>
        <v>No</v>
      </c>
      <c r="O1863" t="str">
        <f>_xlfn.XLOOKUP(Table4[[#This Row],[Customer ID]], 'Medical Examination'!A:A, 'Medical Examination'!I:I)</f>
        <v>Prediabetes</v>
      </c>
      <c r="P1863" t="str">
        <f>_xlfn.XLOOKUP(Table4[[#This Row],[Customer ID]], 'Medical Examination'!A:A, 'Medical Examination'!J:J)</f>
        <v>Obesity</v>
      </c>
      <c r="Q1863" s="1">
        <f>_xlfn.XLOOKUP(Table4[[#This Row],[Customer ID]], Hospitalisation!A:A, Hospitalisation!E:E)</f>
        <v>4349.46</v>
      </c>
      <c r="R1863" t="str">
        <f>_xlfn.XLOOKUP(Table4[[#This Row],[Customer ID]], Hospitalisation!A:A, Hospitalisation!F:F)</f>
        <v>Tier - 2</v>
      </c>
      <c r="S1863" t="str">
        <f>_xlfn.XLOOKUP(Table4[[#This Row],[Customer ID]], Hospitalisation!A:A, Hospitalisation!G:G)</f>
        <v>Tier - 2</v>
      </c>
      <c r="T1863" t="str">
        <f>_xlfn.XLOOKUP(Table4[[#This Row],[Customer ID]], Hospitalisation!A:A, Hospitalisation!H:H)</f>
        <v>R1013</v>
      </c>
      <c r="U1863" t="str" cm="1">
        <f t="array" ref="U1863">_xlfn.IFS(Table4[[#This Row],[Age]]&lt;=29,"Youth",Table4[[#This Row],[Age]]&lt;=49,"Adults",Table4[[#This Row],[Age]]&gt;=50,"Senior")</f>
        <v>Youth</v>
      </c>
    </row>
    <row r="1864" spans="1:21">
      <c r="A1864" t="s">
        <v>4790</v>
      </c>
      <c r="B1864" t="str">
        <f>_xlfn.XLOOKUP(Table4[[#This Row],[Customer ID]],Table1[[#This Row],[Customer ID]],Table1[[#This Row],[TITLE]],0)</f>
        <v>Ms</v>
      </c>
      <c r="C1864" t="str" cm="1">
        <f t="array" ref="C1864">_xlfn.XLOOKUP(Table4[[#This Row],[Customer ID]],Table1[[#All],[Customer ID]],Table1[[#All],[FIRST NAME]],0)</f>
        <v>Callie</v>
      </c>
      <c r="D1864" t="str" cm="1">
        <f t="array" ref="D1864">_xlfn.XLOOKUP(Table4[[#This Row],[Customer ID]],Table1[[#All],[Customer ID]],Table1[[#All],[LAST NAME]],0)</f>
        <v>Bartel</v>
      </c>
      <c r="E1864" s="5" cm="1">
        <f t="array" ref="E1864">_xlfn.XLOOKUP(Table4[[#This Row],[Customer ID]],Table3[[#All],[Customer ID]],Table3[[#All],[Date of Birth]],0)</f>
        <v>33390</v>
      </c>
      <c r="F1864" cm="1">
        <f t="array" ref="F1864">_xlfn.XLOOKUP(Table4[[#This Row],[Customer ID]],Table3[[#All],[Customer ID]],Table3[[#All],[Age]],0)</f>
        <v>32</v>
      </c>
      <c r="G1864" cm="1">
        <f t="array" ref="G1864">_xlfn.XLOOKUP(Table4[[#This Row],[Customer ID]],Table3[[#All],[Customer ID]],Table3[[#All],[Children]],0)</f>
        <v>0</v>
      </c>
      <c r="H1864" cm="1">
        <f t="array" ref="H1864">_xlfn.XLOOKUP(Table4[[#This Row],[Customer ID]],Table2[[#All],[Customer ID]],Table2[[#All],[BMI]],0)</f>
        <v>31.065000000000001</v>
      </c>
      <c r="I1864" cm="1">
        <f t="array" ref="I1864">_xlfn.XLOOKUP(Table4[[#This Row],[Customer ID]],Table2[[#All],[Customer ID]],Table2[[#All],[HBA1C]],0)</f>
        <v>4.2300000000000004</v>
      </c>
      <c r="J1864" t="str">
        <f>_xlfn.XLOOKUP(Table4[[#This Row],[Customer ID]], 'Medical Examination'!A:A, 'Medical Examination'!D:D)</f>
        <v>No</v>
      </c>
      <c r="K1864" t="str">
        <f>_xlfn.XLOOKUP(Table4[[#This Row],[Customer ID]], 'Medical Examination'!A:A, 'Medical Examination'!E:E)</f>
        <v>No</v>
      </c>
      <c r="L1864" t="str">
        <f>_xlfn.XLOOKUP(Table4[[#This Row],[Customer ID]], 'Medical Examination'!A:A, 'Medical Examination'!F:F)</f>
        <v>No</v>
      </c>
      <c r="M1864">
        <f>_xlfn.XLOOKUP(Table4[[#This Row],[Customer ID]], 'Medical Examination'!A:A, 'Medical Examination'!G:G)</f>
        <v>0</v>
      </c>
      <c r="N1864" t="str">
        <f>_xlfn.XLOOKUP(Table4[[#This Row],[Customer ID]], 'Medical Examination'!A:A, 'Medical Examination'!H:H)</f>
        <v>No</v>
      </c>
      <c r="O1864" t="str">
        <f>_xlfn.XLOOKUP(Table4[[#This Row],[Customer ID]], 'Medical Examination'!A:A, 'Medical Examination'!I:I)</f>
        <v>Normal</v>
      </c>
      <c r="P1864" t="str">
        <f>_xlfn.XLOOKUP(Table4[[#This Row],[Customer ID]], 'Medical Examination'!A:A, 'Medical Examination'!J:J)</f>
        <v>Obesity</v>
      </c>
      <c r="Q1864" s="1">
        <f>_xlfn.XLOOKUP(Table4[[#This Row],[Customer ID]], Hospitalisation!A:A, Hospitalisation!E:E)</f>
        <v>4347.0200000000004</v>
      </c>
      <c r="R1864" t="str">
        <f>_xlfn.XLOOKUP(Table4[[#This Row],[Customer ID]], Hospitalisation!A:A, Hospitalisation!F:F)</f>
        <v>Tier - 2</v>
      </c>
      <c r="S1864" t="str">
        <f>_xlfn.XLOOKUP(Table4[[#This Row],[Customer ID]], Hospitalisation!A:A, Hospitalisation!G:G)</f>
        <v>Tier - 1</v>
      </c>
      <c r="T1864" t="str">
        <f>_xlfn.XLOOKUP(Table4[[#This Row],[Customer ID]], Hospitalisation!A:A, Hospitalisation!H:H)</f>
        <v>R1024</v>
      </c>
      <c r="U1864" t="str" cm="1">
        <f t="array" ref="U1864">_xlfn.IFS(Table4[[#This Row],[Age]]&lt;=29,"Youth",Table4[[#This Row],[Age]]&lt;=49,"Adults",Table4[[#This Row],[Age]]&gt;=50,"Senior")</f>
        <v>Adults</v>
      </c>
    </row>
    <row r="1865" spans="1:21">
      <c r="A1865" t="s">
        <v>4793</v>
      </c>
      <c r="B1865" t="str">
        <f>_xlfn.XLOOKUP(Table4[[#This Row],[Customer ID]],Table1[[#This Row],[Customer ID]],Table1[[#This Row],[TITLE]],0)</f>
        <v>Ms</v>
      </c>
      <c r="C1865" t="str" cm="1">
        <f t="array" ref="C1865">_xlfn.XLOOKUP(Table4[[#This Row],[Customer ID]],Table1[[#All],[Customer ID]],Table1[[#All],[FIRST NAME]],0)</f>
        <v>Inna</v>
      </c>
      <c r="D1865" t="str" cm="1">
        <f t="array" ref="D1865">_xlfn.XLOOKUP(Table4[[#This Row],[Customer ID]],Table1[[#All],[Customer ID]],Table1[[#All],[LAST NAME]],0)</f>
        <v>Potekhina</v>
      </c>
      <c r="E1865" s="5" cm="1">
        <f t="array" ref="E1865">_xlfn.XLOOKUP(Table4[[#This Row],[Customer ID]],Table3[[#All],[Customer ID]],Table3[[#All],[Date of Birth]],0)</f>
        <v>34633</v>
      </c>
      <c r="F1865" cm="1">
        <f t="array" ref="F1865">_xlfn.XLOOKUP(Table4[[#This Row],[Customer ID]],Table3[[#All],[Customer ID]],Table3[[#All],[Age]],0)</f>
        <v>28</v>
      </c>
      <c r="G1865" cm="1">
        <f t="array" ref="G1865">_xlfn.XLOOKUP(Table4[[#This Row],[Customer ID]],Table3[[#All],[Customer ID]],Table3[[#All],[Children]],0)</f>
        <v>2</v>
      </c>
      <c r="H1865" cm="1">
        <f t="array" ref="H1865">_xlfn.XLOOKUP(Table4[[#This Row],[Customer ID]],Table2[[#All],[Customer ID]],Table2[[#All],[BMI]],0)</f>
        <v>26.51</v>
      </c>
      <c r="I1865" cm="1">
        <f t="array" ref="I1865">_xlfn.XLOOKUP(Table4[[#This Row],[Customer ID]],Table2[[#All],[Customer ID]],Table2[[#All],[HBA1C]],0)</f>
        <v>6.17</v>
      </c>
      <c r="J1865" t="str">
        <f>_xlfn.XLOOKUP(Table4[[#This Row],[Customer ID]], 'Medical Examination'!A:A, 'Medical Examination'!D:D)</f>
        <v>No</v>
      </c>
      <c r="K1865" t="str">
        <f>_xlfn.XLOOKUP(Table4[[#This Row],[Customer ID]], 'Medical Examination'!A:A, 'Medical Examination'!E:E)</f>
        <v>No</v>
      </c>
      <c r="L1865" t="str">
        <f>_xlfn.XLOOKUP(Table4[[#This Row],[Customer ID]], 'Medical Examination'!A:A, 'Medical Examination'!F:F)</f>
        <v>No</v>
      </c>
      <c r="M1865">
        <f>_xlfn.XLOOKUP(Table4[[#This Row],[Customer ID]], 'Medical Examination'!A:A, 'Medical Examination'!G:G)</f>
        <v>0</v>
      </c>
      <c r="N1865" t="str">
        <f>_xlfn.XLOOKUP(Table4[[#This Row],[Customer ID]], 'Medical Examination'!A:A, 'Medical Examination'!H:H)</f>
        <v>No</v>
      </c>
      <c r="O1865" t="str">
        <f>_xlfn.XLOOKUP(Table4[[#This Row],[Customer ID]], 'Medical Examination'!A:A, 'Medical Examination'!I:I)</f>
        <v>Prediabetes</v>
      </c>
      <c r="P1865" t="str">
        <f>_xlfn.XLOOKUP(Table4[[#This Row],[Customer ID]], 'Medical Examination'!A:A, 'Medical Examination'!J:J)</f>
        <v>Overweight</v>
      </c>
      <c r="Q1865" s="1">
        <f>_xlfn.XLOOKUP(Table4[[#This Row],[Customer ID]], Hospitalisation!A:A, Hospitalisation!E:E)</f>
        <v>4340.4399999999996</v>
      </c>
      <c r="R1865" t="str">
        <f>_xlfn.XLOOKUP(Table4[[#This Row],[Customer ID]], Hospitalisation!A:A, Hospitalisation!F:F)</f>
        <v>Tier - 2</v>
      </c>
      <c r="S1865" t="str">
        <f>_xlfn.XLOOKUP(Table4[[#This Row],[Customer ID]], Hospitalisation!A:A, Hospitalisation!G:G)</f>
        <v>Tier - 1</v>
      </c>
      <c r="T1865" t="str">
        <f>_xlfn.XLOOKUP(Table4[[#This Row],[Customer ID]], Hospitalisation!A:A, Hospitalisation!H:H)</f>
        <v>R1013</v>
      </c>
      <c r="U1865" t="str" cm="1">
        <f t="array" ref="U1865">_xlfn.IFS(Table4[[#This Row],[Age]]&lt;=29,"Youth",Table4[[#This Row],[Age]]&lt;=49,"Adults",Table4[[#This Row],[Age]]&gt;=50,"Senior")</f>
        <v>Youth</v>
      </c>
    </row>
    <row r="1866" spans="1:21">
      <c r="A1866" t="s">
        <v>4795</v>
      </c>
      <c r="B1866" t="str">
        <f>_xlfn.XLOOKUP(Table4[[#This Row],[Customer ID]],Table1[[#This Row],[Customer ID]],Table1[[#This Row],[TITLE]],0)</f>
        <v>Ms</v>
      </c>
      <c r="C1866" t="str" cm="1">
        <f t="array" ref="C1866">_xlfn.XLOOKUP(Table4[[#This Row],[Customer ID]],Table1[[#All],[Customer ID]],Table1[[#All],[FIRST NAME]],0)</f>
        <v>Mary K</v>
      </c>
      <c r="D1866" t="str" cm="1">
        <f t="array" ref="D1866">_xlfn.XLOOKUP(Table4[[#This Row],[Customer ID]],Table1[[#All],[Customer ID]],Table1[[#All],[LAST NAME]],0)</f>
        <v>Kelly</v>
      </c>
      <c r="E1866" s="5" cm="1">
        <f t="array" ref="E1866">_xlfn.XLOOKUP(Table4[[#This Row],[Customer ID]],Table3[[#All],[Customer ID]],Table3[[#All],[Date of Birth]],0)</f>
        <v>34640</v>
      </c>
      <c r="F1866" cm="1">
        <f t="array" ref="F1866">_xlfn.XLOOKUP(Table4[[#This Row],[Customer ID]],Table3[[#All],[Customer ID]],Table3[[#All],[Age]],0)</f>
        <v>28</v>
      </c>
      <c r="G1866" cm="1">
        <f t="array" ref="G1866">_xlfn.XLOOKUP(Table4[[#This Row],[Customer ID]],Table3[[#All],[Customer ID]],Table3[[#All],[Children]],0)</f>
        <v>1</v>
      </c>
      <c r="H1866" cm="1">
        <f t="array" ref="H1866">_xlfn.XLOOKUP(Table4[[#This Row],[Customer ID]],Table2[[#All],[Customer ID]],Table2[[#All],[BMI]],0)</f>
        <v>28.88</v>
      </c>
      <c r="I1866" cm="1">
        <f t="array" ref="I1866">_xlfn.XLOOKUP(Table4[[#This Row],[Customer ID]],Table2[[#All],[Customer ID]],Table2[[#All],[HBA1C]],0)</f>
        <v>4.96</v>
      </c>
      <c r="J1866" t="str">
        <f>_xlfn.XLOOKUP(Table4[[#This Row],[Customer ID]], 'Medical Examination'!A:A, 'Medical Examination'!D:D)</f>
        <v>No</v>
      </c>
      <c r="K1866" t="str">
        <f>_xlfn.XLOOKUP(Table4[[#This Row],[Customer ID]], 'Medical Examination'!A:A, 'Medical Examination'!E:E)</f>
        <v>No</v>
      </c>
      <c r="L1866" t="str">
        <f>_xlfn.XLOOKUP(Table4[[#This Row],[Customer ID]], 'Medical Examination'!A:A, 'Medical Examination'!F:F)</f>
        <v>No</v>
      </c>
      <c r="M1866">
        <f>_xlfn.XLOOKUP(Table4[[#This Row],[Customer ID]], 'Medical Examination'!A:A, 'Medical Examination'!G:G)</f>
        <v>0</v>
      </c>
      <c r="N1866" t="str">
        <f>_xlfn.XLOOKUP(Table4[[#This Row],[Customer ID]], 'Medical Examination'!A:A, 'Medical Examination'!H:H)</f>
        <v>No</v>
      </c>
      <c r="O1866" t="str">
        <f>_xlfn.XLOOKUP(Table4[[#This Row],[Customer ID]], 'Medical Examination'!A:A, 'Medical Examination'!I:I)</f>
        <v>Normal</v>
      </c>
      <c r="P1866" t="str">
        <f>_xlfn.XLOOKUP(Table4[[#This Row],[Customer ID]], 'Medical Examination'!A:A, 'Medical Examination'!J:J)</f>
        <v>Overweight</v>
      </c>
      <c r="Q1866" s="1">
        <f>_xlfn.XLOOKUP(Table4[[#This Row],[Customer ID]], Hospitalisation!A:A, Hospitalisation!E:E)</f>
        <v>4337.74</v>
      </c>
      <c r="R1866" t="str">
        <f>_xlfn.XLOOKUP(Table4[[#This Row],[Customer ID]], Hospitalisation!A:A, Hospitalisation!F:F)</f>
        <v>Tier - 2</v>
      </c>
      <c r="S1866" t="str">
        <f>_xlfn.XLOOKUP(Table4[[#This Row],[Customer ID]], Hospitalisation!A:A, Hospitalisation!G:G)</f>
        <v>Tier - 1</v>
      </c>
      <c r="T1866" t="str">
        <f>_xlfn.XLOOKUP(Table4[[#This Row],[Customer ID]], Hospitalisation!A:A, Hospitalisation!H:H)</f>
        <v>R1024</v>
      </c>
      <c r="U1866" t="str" cm="1">
        <f t="array" ref="U1866">_xlfn.IFS(Table4[[#This Row],[Age]]&lt;=29,"Youth",Table4[[#This Row],[Age]]&lt;=49,"Adults",Table4[[#This Row],[Age]]&gt;=50,"Senior")</f>
        <v>Youth</v>
      </c>
    </row>
    <row r="1867" spans="1:21">
      <c r="A1867" t="s">
        <v>4797</v>
      </c>
      <c r="B1867" t="str">
        <f>_xlfn.XLOOKUP(Table4[[#This Row],[Customer ID]],Table1[[#This Row],[Customer ID]],Table1[[#This Row],[TITLE]],0)</f>
        <v>Mr</v>
      </c>
      <c r="C1867" t="str" cm="1">
        <f t="array" ref="C1867">_xlfn.XLOOKUP(Table4[[#This Row],[Customer ID]],Table1[[#All],[Customer ID]],Table1[[#All],[FIRST NAME]],0)</f>
        <v>Samuel M</v>
      </c>
      <c r="D1867" t="str" cm="1">
        <f t="array" ref="D1867">_xlfn.XLOOKUP(Table4[[#This Row],[Customer ID]],Table1[[#All],[Customer ID]],Table1[[#All],[LAST NAME]],0)</f>
        <v>Lapp</v>
      </c>
      <c r="E1867" s="5" cm="1">
        <f t="array" ref="E1867">_xlfn.XLOOKUP(Table4[[#This Row],[Customer ID]],Table3[[#All],[Customer ID]],Table3[[#All],[Date of Birth]],0)</f>
        <v>32496</v>
      </c>
      <c r="F1867" cm="1">
        <f t="array" ref="F1867">_xlfn.XLOOKUP(Table4[[#This Row],[Customer ID]],Table3[[#All],[Customer ID]],Table3[[#All],[Age]],0)</f>
        <v>34</v>
      </c>
      <c r="G1867" cm="1">
        <f t="array" ref="G1867">_xlfn.XLOOKUP(Table4[[#This Row],[Customer ID]],Table3[[#All],[Customer ID]],Table3[[#All],[Children]],0)</f>
        <v>0</v>
      </c>
      <c r="H1867" cm="1">
        <f t="array" ref="H1867">_xlfn.XLOOKUP(Table4[[#This Row],[Customer ID]],Table2[[#All],[Customer ID]],Table2[[#All],[BMI]],0)</f>
        <v>35.814999999999998</v>
      </c>
      <c r="I1867" cm="1">
        <f t="array" ref="I1867">_xlfn.XLOOKUP(Table4[[#This Row],[Customer ID]],Table2[[#All],[Customer ID]],Table2[[#All],[HBA1C]],0)</f>
        <v>5.1100000000000003</v>
      </c>
      <c r="J1867" t="str">
        <f>_xlfn.XLOOKUP(Table4[[#This Row],[Customer ID]], 'Medical Examination'!A:A, 'Medical Examination'!D:D)</f>
        <v>Yes</v>
      </c>
      <c r="K1867" t="str">
        <f>_xlfn.XLOOKUP(Table4[[#This Row],[Customer ID]], 'Medical Examination'!A:A, 'Medical Examination'!E:E)</f>
        <v>No</v>
      </c>
      <c r="L1867" t="str">
        <f>_xlfn.XLOOKUP(Table4[[#This Row],[Customer ID]], 'Medical Examination'!A:A, 'Medical Examination'!F:F)</f>
        <v>No</v>
      </c>
      <c r="M1867">
        <f>_xlfn.XLOOKUP(Table4[[#This Row],[Customer ID]], 'Medical Examination'!A:A, 'Medical Examination'!G:G)</f>
        <v>1</v>
      </c>
      <c r="N1867" t="str">
        <f>_xlfn.XLOOKUP(Table4[[#This Row],[Customer ID]], 'Medical Examination'!A:A, 'Medical Examination'!H:H)</f>
        <v>No</v>
      </c>
      <c r="O1867" t="str">
        <f>_xlfn.XLOOKUP(Table4[[#This Row],[Customer ID]], 'Medical Examination'!A:A, 'Medical Examination'!I:I)</f>
        <v>Normal</v>
      </c>
      <c r="P1867" t="str">
        <f>_xlfn.XLOOKUP(Table4[[#This Row],[Customer ID]], 'Medical Examination'!A:A, 'Medical Examination'!J:J)</f>
        <v>Obesity</v>
      </c>
      <c r="Q1867" s="1">
        <f>_xlfn.XLOOKUP(Table4[[#This Row],[Customer ID]], Hospitalisation!A:A, Hospitalisation!E:E)</f>
        <v>4320.41</v>
      </c>
      <c r="R1867" t="str">
        <f>_xlfn.XLOOKUP(Table4[[#This Row],[Customer ID]], Hospitalisation!A:A, Hospitalisation!F:F)</f>
        <v>Tier - 2</v>
      </c>
      <c r="S1867" t="str">
        <f>_xlfn.XLOOKUP(Table4[[#This Row],[Customer ID]], Hospitalisation!A:A, Hospitalisation!G:G)</f>
        <v>Tier - 1</v>
      </c>
      <c r="T1867" t="str">
        <f>_xlfn.XLOOKUP(Table4[[#This Row],[Customer ID]], Hospitalisation!A:A, Hospitalisation!H:H)</f>
        <v>R1012</v>
      </c>
      <c r="U1867" t="str" cm="1">
        <f t="array" ref="U1867">_xlfn.IFS(Table4[[#This Row],[Age]]&lt;=29,"Youth",Table4[[#This Row],[Age]]&lt;=49,"Adults",Table4[[#This Row],[Age]]&gt;=50,"Senior")</f>
        <v>Adults</v>
      </c>
    </row>
    <row r="1868" spans="1:21">
      <c r="A1868" t="s">
        <v>4800</v>
      </c>
      <c r="B1868" t="str">
        <f>_xlfn.XLOOKUP(Table4[[#This Row],[Customer ID]],Table1[[#This Row],[Customer ID]],Table1[[#This Row],[TITLE]],0)</f>
        <v>Ms</v>
      </c>
      <c r="C1868" t="str" cm="1">
        <f t="array" ref="C1868">_xlfn.XLOOKUP(Table4[[#This Row],[Customer ID]],Table1[[#All],[Customer ID]],Table1[[#All],[FIRST NAME]],0)</f>
        <v>Kimberly</v>
      </c>
      <c r="D1868" t="str" cm="1">
        <f t="array" ref="D1868">_xlfn.XLOOKUP(Table4[[#This Row],[Customer ID]],Table1[[#All],[Customer ID]],Table1[[#All],[LAST NAME]],0)</f>
        <v>Burke</v>
      </c>
      <c r="E1868" s="5" cm="1">
        <f t="array" ref="E1868">_xlfn.XLOOKUP(Table4[[#This Row],[Customer ID]],Table3[[#All],[Customer ID]],Table3[[#All],[Date of Birth]],0)</f>
        <v>36855</v>
      </c>
      <c r="F1868" cm="1">
        <f t="array" ref="F1868">_xlfn.XLOOKUP(Table4[[#This Row],[Customer ID]],Table3[[#All],[Customer ID]],Table3[[#All],[Age]],0)</f>
        <v>22</v>
      </c>
      <c r="G1868" cm="1">
        <f t="array" ref="G1868">_xlfn.XLOOKUP(Table4[[#This Row],[Customer ID]],Table3[[#All],[Customer ID]],Table3[[#All],[Children]],0)</f>
        <v>3</v>
      </c>
      <c r="H1868" cm="1">
        <f t="array" ref="H1868">_xlfn.XLOOKUP(Table4[[#This Row],[Customer ID]],Table2[[#All],[Customer ID]],Table2[[#All],[BMI]],0)</f>
        <v>21.28</v>
      </c>
      <c r="I1868" cm="1">
        <f t="array" ref="I1868">_xlfn.XLOOKUP(Table4[[#This Row],[Customer ID]],Table2[[#All],[Customer ID]],Table2[[#All],[HBA1C]],0)</f>
        <v>4.05</v>
      </c>
      <c r="J1868" t="str">
        <f>_xlfn.XLOOKUP(Table4[[#This Row],[Customer ID]], 'Medical Examination'!A:A, 'Medical Examination'!D:D)</f>
        <v>No</v>
      </c>
      <c r="K1868" t="str">
        <f>_xlfn.XLOOKUP(Table4[[#This Row],[Customer ID]], 'Medical Examination'!A:A, 'Medical Examination'!E:E)</f>
        <v>Yes</v>
      </c>
      <c r="L1868" t="str">
        <f>_xlfn.XLOOKUP(Table4[[#This Row],[Customer ID]], 'Medical Examination'!A:A, 'Medical Examination'!F:F)</f>
        <v>No</v>
      </c>
      <c r="M1868">
        <f>_xlfn.XLOOKUP(Table4[[#This Row],[Customer ID]], 'Medical Examination'!A:A, 'Medical Examination'!G:G)</f>
        <v>1</v>
      </c>
      <c r="N1868" t="str">
        <f>_xlfn.XLOOKUP(Table4[[#This Row],[Customer ID]], 'Medical Examination'!A:A, 'Medical Examination'!H:H)</f>
        <v>No</v>
      </c>
      <c r="O1868" t="str">
        <f>_xlfn.XLOOKUP(Table4[[#This Row],[Customer ID]], 'Medical Examination'!A:A, 'Medical Examination'!I:I)</f>
        <v>Normal</v>
      </c>
      <c r="P1868" t="str">
        <f>_xlfn.XLOOKUP(Table4[[#This Row],[Customer ID]], 'Medical Examination'!A:A, 'Medical Examination'!J:J)</f>
        <v>Normal Weight</v>
      </c>
      <c r="Q1868" s="1">
        <f>_xlfn.XLOOKUP(Table4[[#This Row],[Customer ID]], Hospitalisation!A:A, Hospitalisation!E:E)</f>
        <v>4296.2700000000004</v>
      </c>
      <c r="R1868" t="str">
        <f>_xlfn.XLOOKUP(Table4[[#This Row],[Customer ID]], Hospitalisation!A:A, Hospitalisation!F:F)</f>
        <v>Tier - 2</v>
      </c>
      <c r="S1868" t="str">
        <f>_xlfn.XLOOKUP(Table4[[#This Row],[Customer ID]], Hospitalisation!A:A, Hospitalisation!G:G)</f>
        <v>Tier - 3</v>
      </c>
      <c r="T1868" t="str">
        <f>_xlfn.XLOOKUP(Table4[[#This Row],[Customer ID]], Hospitalisation!A:A, Hospitalisation!H:H)</f>
        <v>R1012</v>
      </c>
      <c r="U1868" t="str" cm="1">
        <f t="array" ref="U1868">_xlfn.IFS(Table4[[#This Row],[Age]]&lt;=29,"Youth",Table4[[#This Row],[Age]]&lt;=49,"Adults",Table4[[#This Row],[Age]]&gt;=50,"Senior")</f>
        <v>Youth</v>
      </c>
    </row>
    <row r="1869" spans="1:21">
      <c r="A1869" t="s">
        <v>4801</v>
      </c>
      <c r="B1869" t="str">
        <f>_xlfn.XLOOKUP(Table4[[#This Row],[Customer ID]],Table1[[#This Row],[Customer ID]],Table1[[#This Row],[TITLE]],0)</f>
        <v>Mr</v>
      </c>
      <c r="C1869" t="str" cm="1">
        <f t="array" ref="C1869">_xlfn.XLOOKUP(Table4[[#This Row],[Customer ID]],Table1[[#All],[Customer ID]],Table1[[#All],[FIRST NAME]],0)</f>
        <v>Tom J</v>
      </c>
      <c r="D1869" t="str" cm="1">
        <f t="array" ref="D1869">_xlfn.XLOOKUP(Table4[[#This Row],[Customer ID]],Table1[[#All],[Customer ID]],Table1[[#All],[LAST NAME]],0)</f>
        <v>Barry</v>
      </c>
      <c r="E1869" s="5" cm="1">
        <f t="array" ref="E1869">_xlfn.XLOOKUP(Table4[[#This Row],[Customer ID]],Table3[[#All],[Customer ID]],Table3[[#All],[Date of Birth]],0)</f>
        <v>37780</v>
      </c>
      <c r="F1869" cm="1">
        <f t="array" ref="F1869">_xlfn.XLOOKUP(Table4[[#This Row],[Customer ID]],Table3[[#All],[Customer ID]],Table3[[#All],[Age]],0)</f>
        <v>20</v>
      </c>
      <c r="G1869" cm="1">
        <f t="array" ref="G1869">_xlfn.XLOOKUP(Table4[[#This Row],[Customer ID]],Table3[[#All],[Customer ID]],Table3[[#All],[Children]],0)</f>
        <v>0</v>
      </c>
      <c r="H1869" cm="1">
        <f t="array" ref="H1869">_xlfn.XLOOKUP(Table4[[#This Row],[Customer ID]],Table2[[#All],[Customer ID]],Table2[[#All],[BMI]],0)</f>
        <v>33.81</v>
      </c>
      <c r="I1869" cm="1">
        <f t="array" ref="I1869">_xlfn.XLOOKUP(Table4[[#This Row],[Customer ID]],Table2[[#All],[Customer ID]],Table2[[#All],[HBA1C]],0)</f>
        <v>6.49</v>
      </c>
      <c r="J1869" t="str">
        <f>_xlfn.XLOOKUP(Table4[[#This Row],[Customer ID]], 'Medical Examination'!A:A, 'Medical Examination'!D:D)</f>
        <v>No</v>
      </c>
      <c r="K1869" t="str">
        <f>_xlfn.XLOOKUP(Table4[[#This Row],[Customer ID]], 'Medical Examination'!A:A, 'Medical Examination'!E:E)</f>
        <v>No</v>
      </c>
      <c r="L1869" t="str">
        <f>_xlfn.XLOOKUP(Table4[[#This Row],[Customer ID]], 'Medical Examination'!A:A, 'Medical Examination'!F:F)</f>
        <v>Yes</v>
      </c>
      <c r="M1869">
        <f>_xlfn.XLOOKUP(Table4[[#This Row],[Customer ID]], 'Medical Examination'!A:A, 'Medical Examination'!G:G)</f>
        <v>1</v>
      </c>
      <c r="N1869" t="str">
        <f>_xlfn.XLOOKUP(Table4[[#This Row],[Customer ID]], 'Medical Examination'!A:A, 'Medical Examination'!H:H)</f>
        <v>No</v>
      </c>
      <c r="O1869" t="str">
        <f>_xlfn.XLOOKUP(Table4[[#This Row],[Customer ID]], 'Medical Examination'!A:A, 'Medical Examination'!I:I)</f>
        <v>Prediabetes</v>
      </c>
      <c r="P1869" t="str">
        <f>_xlfn.XLOOKUP(Table4[[#This Row],[Customer ID]], 'Medical Examination'!A:A, 'Medical Examination'!J:J)</f>
        <v>Obesity</v>
      </c>
      <c r="Q1869" s="1">
        <f>_xlfn.XLOOKUP(Table4[[#This Row],[Customer ID]], Hospitalisation!A:A, Hospitalisation!E:E)</f>
        <v>4278.55</v>
      </c>
      <c r="R1869" t="str">
        <f>_xlfn.XLOOKUP(Table4[[#This Row],[Customer ID]], Hospitalisation!A:A, Hospitalisation!F:F)</f>
        <v>Tier - 2</v>
      </c>
      <c r="S1869" t="str">
        <f>_xlfn.XLOOKUP(Table4[[#This Row],[Customer ID]], Hospitalisation!A:A, Hospitalisation!G:G)</f>
        <v>Tier - 1</v>
      </c>
      <c r="T1869" t="str">
        <f>_xlfn.XLOOKUP(Table4[[#This Row],[Customer ID]], Hospitalisation!A:A, Hospitalisation!H:H)</f>
        <v>R1021</v>
      </c>
      <c r="U1869" t="str" cm="1">
        <f t="array" ref="U1869">_xlfn.IFS(Table4[[#This Row],[Age]]&lt;=29,"Youth",Table4[[#This Row],[Age]]&lt;=49,"Adults",Table4[[#This Row],[Age]]&gt;=50,"Senior")</f>
        <v>Youth</v>
      </c>
    </row>
    <row r="1870" spans="1:21">
      <c r="A1870" t="s">
        <v>4803</v>
      </c>
      <c r="B1870" t="str">
        <f>_xlfn.XLOOKUP(Table4[[#This Row],[Customer ID]],Table1[[#This Row],[Customer ID]],Table1[[#This Row],[TITLE]],0)</f>
        <v>Mr</v>
      </c>
      <c r="C1870" t="str" cm="1">
        <f t="array" ref="C1870">_xlfn.XLOOKUP(Table4[[#This Row],[Customer ID]],Table1[[#All],[Customer ID]],Table1[[#All],[FIRST NAME]],0)</f>
        <v>Zachary</v>
      </c>
      <c r="D1870" t="str" cm="1">
        <f t="array" ref="D1870">_xlfn.XLOOKUP(Table4[[#This Row],[Customer ID]],Table1[[#All],[Customer ID]],Table1[[#All],[LAST NAME]],0)</f>
        <v>Mccormick</v>
      </c>
      <c r="E1870" s="5" cm="1">
        <f t="array" ref="E1870">_xlfn.XLOOKUP(Table4[[#This Row],[Customer ID]],Table3[[#All],[Customer ID]],Table3[[#All],[Date of Birth]],0)</f>
        <v>33773</v>
      </c>
      <c r="F1870" cm="1">
        <f t="array" ref="F1870">_xlfn.XLOOKUP(Table4[[#This Row],[Customer ID]],Table3[[#All],[Customer ID]],Table3[[#All],[Age]],0)</f>
        <v>30</v>
      </c>
      <c r="G1870" cm="1">
        <f t="array" ref="G1870">_xlfn.XLOOKUP(Table4[[#This Row],[Customer ID]],Table3[[#All],[Customer ID]],Table3[[#All],[Children]],0)</f>
        <v>2</v>
      </c>
      <c r="H1870" cm="1">
        <f t="array" ref="H1870">_xlfn.XLOOKUP(Table4[[#This Row],[Customer ID]],Table2[[#All],[Customer ID]],Table2[[#All],[BMI]],0)</f>
        <v>44.22</v>
      </c>
      <c r="I1870" cm="1">
        <f t="array" ref="I1870">_xlfn.XLOOKUP(Table4[[#This Row],[Customer ID]],Table2[[#All],[Customer ID]],Table2[[#All],[HBA1C]],0)</f>
        <v>4.1900000000000004</v>
      </c>
      <c r="J1870" t="str">
        <f>_xlfn.XLOOKUP(Table4[[#This Row],[Customer ID]], 'Medical Examination'!A:A, 'Medical Examination'!D:D)</f>
        <v>No</v>
      </c>
      <c r="K1870" t="str">
        <f>_xlfn.XLOOKUP(Table4[[#This Row],[Customer ID]], 'Medical Examination'!A:A, 'Medical Examination'!E:E)</f>
        <v>No</v>
      </c>
      <c r="L1870" t="str">
        <f>_xlfn.XLOOKUP(Table4[[#This Row],[Customer ID]], 'Medical Examination'!A:A, 'Medical Examination'!F:F)</f>
        <v>No</v>
      </c>
      <c r="M1870">
        <f>_xlfn.XLOOKUP(Table4[[#This Row],[Customer ID]], 'Medical Examination'!A:A, 'Medical Examination'!G:G)</f>
        <v>1</v>
      </c>
      <c r="N1870" t="str">
        <f>_xlfn.XLOOKUP(Table4[[#This Row],[Customer ID]], 'Medical Examination'!A:A, 'Medical Examination'!H:H)</f>
        <v>No</v>
      </c>
      <c r="O1870" t="str">
        <f>_xlfn.XLOOKUP(Table4[[#This Row],[Customer ID]], 'Medical Examination'!A:A, 'Medical Examination'!I:I)</f>
        <v>Normal</v>
      </c>
      <c r="P1870" t="str">
        <f>_xlfn.XLOOKUP(Table4[[#This Row],[Customer ID]], 'Medical Examination'!A:A, 'Medical Examination'!J:J)</f>
        <v>Obesity</v>
      </c>
      <c r="Q1870" s="1">
        <f>_xlfn.XLOOKUP(Table4[[#This Row],[Customer ID]], Hospitalisation!A:A, Hospitalisation!E:E)</f>
        <v>4266.17</v>
      </c>
      <c r="R1870" t="str">
        <f>_xlfn.XLOOKUP(Table4[[#This Row],[Customer ID]], Hospitalisation!A:A, Hospitalisation!F:F)</f>
        <v>Tier - 3</v>
      </c>
      <c r="S1870" t="str">
        <f>_xlfn.XLOOKUP(Table4[[#This Row],[Customer ID]], Hospitalisation!A:A, Hospitalisation!G:G)</f>
        <v>Tier - 2</v>
      </c>
      <c r="T1870" t="str">
        <f>_xlfn.XLOOKUP(Table4[[#This Row],[Customer ID]], Hospitalisation!A:A, Hospitalisation!H:H)</f>
        <v>R1013</v>
      </c>
      <c r="U1870" t="str" cm="1">
        <f t="array" ref="U1870">_xlfn.IFS(Table4[[#This Row],[Age]]&lt;=29,"Youth",Table4[[#This Row],[Age]]&lt;=49,"Adults",Table4[[#This Row],[Age]]&gt;=50,"Senior")</f>
        <v>Adults</v>
      </c>
    </row>
    <row r="1871" spans="1:21">
      <c r="A1871" t="s">
        <v>4805</v>
      </c>
      <c r="B1871" t="str">
        <f>_xlfn.XLOOKUP(Table4[[#This Row],[Customer ID]],Table1[[#This Row],[Customer ID]],Table1[[#This Row],[TITLE]],0)</f>
        <v>Mr</v>
      </c>
      <c r="C1871" t="str" cm="1">
        <f t="array" ref="C1871">_xlfn.XLOOKUP(Table4[[#This Row],[Customer ID]],Table1[[#All],[Customer ID]],Table1[[#All],[FIRST NAME]],0)</f>
        <v>Dane</v>
      </c>
      <c r="D1871" t="str" cm="1">
        <f t="array" ref="D1871">_xlfn.XLOOKUP(Table4[[#This Row],[Customer ID]],Table1[[#All],[Customer ID]],Table1[[#All],[LAST NAME]],0)</f>
        <v>Mcelroy</v>
      </c>
      <c r="E1871" s="5" cm="1">
        <f t="array" ref="E1871">_xlfn.XLOOKUP(Table4[[#This Row],[Customer ID]],Table3[[#All],[Customer ID]],Table3[[#All],[Date of Birth]],0)</f>
        <v>30640</v>
      </c>
      <c r="F1871" cm="1">
        <f t="array" ref="F1871">_xlfn.XLOOKUP(Table4[[#This Row],[Customer ID]],Table3[[#All],[Customer ID]],Table3[[#All],[Age]],0)</f>
        <v>39</v>
      </c>
      <c r="G1871" cm="1">
        <f t="array" ref="G1871">_xlfn.XLOOKUP(Table4[[#This Row],[Customer ID]],Table3[[#All],[Customer ID]],Table3[[#All],[Children]],0)</f>
        <v>3</v>
      </c>
      <c r="H1871" cm="1">
        <f t="array" ref="H1871">_xlfn.XLOOKUP(Table4[[#This Row],[Customer ID]],Table2[[#All],[Customer ID]],Table2[[#All],[BMI]],0)</f>
        <v>15.46</v>
      </c>
      <c r="I1871" cm="1">
        <f t="array" ref="I1871">_xlfn.XLOOKUP(Table4[[#This Row],[Customer ID]],Table2[[#All],[Customer ID]],Table2[[#All],[HBA1C]],0)</f>
        <v>4.99</v>
      </c>
      <c r="J1871" t="str">
        <f>_xlfn.XLOOKUP(Table4[[#This Row],[Customer ID]], 'Medical Examination'!A:A, 'Medical Examination'!D:D)</f>
        <v>Yes</v>
      </c>
      <c r="K1871" t="str">
        <f>_xlfn.XLOOKUP(Table4[[#This Row],[Customer ID]], 'Medical Examination'!A:A, 'Medical Examination'!E:E)</f>
        <v>No</v>
      </c>
      <c r="L1871" t="str">
        <f>_xlfn.XLOOKUP(Table4[[#This Row],[Customer ID]], 'Medical Examination'!A:A, 'Medical Examination'!F:F)</f>
        <v>Yes</v>
      </c>
      <c r="M1871">
        <f>_xlfn.XLOOKUP(Table4[[#This Row],[Customer ID]], 'Medical Examination'!A:A, 'Medical Examination'!G:G)</f>
        <v>1</v>
      </c>
      <c r="N1871" t="str">
        <f>_xlfn.XLOOKUP(Table4[[#This Row],[Customer ID]], 'Medical Examination'!A:A, 'Medical Examination'!H:H)</f>
        <v>No</v>
      </c>
      <c r="O1871" t="str">
        <f>_xlfn.XLOOKUP(Table4[[#This Row],[Customer ID]], 'Medical Examination'!A:A, 'Medical Examination'!I:I)</f>
        <v>Normal</v>
      </c>
      <c r="P1871" t="str">
        <f>_xlfn.XLOOKUP(Table4[[#This Row],[Customer ID]], 'Medical Examination'!A:A, 'Medical Examination'!J:J)</f>
        <v>Underweight</v>
      </c>
      <c r="Q1871" s="1">
        <f>_xlfn.XLOOKUP(Table4[[#This Row],[Customer ID]], Hospitalisation!A:A, Hospitalisation!E:E)</f>
        <v>4265.01</v>
      </c>
      <c r="R1871" t="str">
        <f>_xlfn.XLOOKUP(Table4[[#This Row],[Customer ID]], Hospitalisation!A:A, Hospitalisation!F:F)</f>
        <v>Tier - 2</v>
      </c>
      <c r="S1871" t="str">
        <f>_xlfn.XLOOKUP(Table4[[#This Row],[Customer ID]], Hospitalisation!A:A, Hospitalisation!G:G)</f>
        <v>Tier - 1</v>
      </c>
      <c r="T1871" t="str">
        <f>_xlfn.XLOOKUP(Table4[[#This Row],[Customer ID]], Hospitalisation!A:A, Hospitalisation!H:H)</f>
        <v>R1012</v>
      </c>
      <c r="U1871" t="str" cm="1">
        <f t="array" ref="U1871">_xlfn.IFS(Table4[[#This Row],[Age]]&lt;=29,"Youth",Table4[[#This Row],[Age]]&lt;=49,"Adults",Table4[[#This Row],[Age]]&gt;=50,"Senior")</f>
        <v>Adults</v>
      </c>
    </row>
    <row r="1872" spans="1:21">
      <c r="A1872" t="s">
        <v>4806</v>
      </c>
      <c r="B1872" t="str">
        <f>_xlfn.XLOOKUP(Table4[[#This Row],[Customer ID]],Table1[[#This Row],[Customer ID]],Table1[[#This Row],[TITLE]],0)</f>
        <v>Mr</v>
      </c>
      <c r="C1872" t="str" cm="1">
        <f t="array" ref="C1872">_xlfn.XLOOKUP(Table4[[#This Row],[Customer ID]],Table1[[#All],[Customer ID]],Table1[[#All],[FIRST NAME]],0)</f>
        <v>Dougie J</v>
      </c>
      <c r="D1872" t="str" cm="1">
        <f t="array" ref="D1872">_xlfn.XLOOKUP(Table4[[#This Row],[Customer ID]],Table1[[#All],[Customer ID]],Table1[[#All],[LAST NAME]],0)</f>
        <v>Coffed</v>
      </c>
      <c r="E1872" s="5" cm="1">
        <f t="array" ref="E1872">_xlfn.XLOOKUP(Table4[[#This Row],[Customer ID]],Table3[[#All],[Customer ID]],Table3[[#All],[Date of Birth]],0)</f>
        <v>34986</v>
      </c>
      <c r="F1872" cm="1">
        <f t="array" ref="F1872">_xlfn.XLOOKUP(Table4[[#This Row],[Customer ID]],Table3[[#All],[Customer ID]],Table3[[#All],[Age]],0)</f>
        <v>27</v>
      </c>
      <c r="G1872" cm="1">
        <f t="array" ref="G1872">_xlfn.XLOOKUP(Table4[[#This Row],[Customer ID]],Table3[[#All],[Customer ID]],Table3[[#All],[Children]],0)</f>
        <v>3</v>
      </c>
      <c r="H1872" cm="1">
        <f t="array" ref="H1872">_xlfn.XLOOKUP(Table4[[#This Row],[Customer ID]],Table2[[#All],[Customer ID]],Table2[[#All],[BMI]],0)</f>
        <v>30.3</v>
      </c>
      <c r="I1872" cm="1">
        <f t="array" ref="I1872">_xlfn.XLOOKUP(Table4[[#This Row],[Customer ID]],Table2[[#All],[Customer ID]],Table2[[#All],[HBA1C]],0)</f>
        <v>4.7699999999999996</v>
      </c>
      <c r="J1872" t="str">
        <f>_xlfn.XLOOKUP(Table4[[#This Row],[Customer ID]], 'Medical Examination'!A:A, 'Medical Examination'!D:D)</f>
        <v>Yes</v>
      </c>
      <c r="K1872" t="str">
        <f>_xlfn.XLOOKUP(Table4[[#This Row],[Customer ID]], 'Medical Examination'!A:A, 'Medical Examination'!E:E)</f>
        <v>No</v>
      </c>
      <c r="L1872" t="str">
        <f>_xlfn.XLOOKUP(Table4[[#This Row],[Customer ID]], 'Medical Examination'!A:A, 'Medical Examination'!F:F)</f>
        <v>No</v>
      </c>
      <c r="M1872">
        <f>_xlfn.XLOOKUP(Table4[[#This Row],[Customer ID]], 'Medical Examination'!A:A, 'Medical Examination'!G:G)</f>
        <v>1</v>
      </c>
      <c r="N1872" t="str">
        <f>_xlfn.XLOOKUP(Table4[[#This Row],[Customer ID]], 'Medical Examination'!A:A, 'Medical Examination'!H:H)</f>
        <v>No</v>
      </c>
      <c r="O1872" t="str">
        <f>_xlfn.XLOOKUP(Table4[[#This Row],[Customer ID]], 'Medical Examination'!A:A, 'Medical Examination'!I:I)</f>
        <v>Normal</v>
      </c>
      <c r="P1872" t="str">
        <f>_xlfn.XLOOKUP(Table4[[#This Row],[Customer ID]], 'Medical Examination'!A:A, 'Medical Examination'!J:J)</f>
        <v>Obesity</v>
      </c>
      <c r="Q1872" s="1">
        <f>_xlfn.XLOOKUP(Table4[[#This Row],[Customer ID]], Hospitalisation!A:A, Hospitalisation!E:E)</f>
        <v>4260.74</v>
      </c>
      <c r="R1872" t="str">
        <f>_xlfn.XLOOKUP(Table4[[#This Row],[Customer ID]], Hospitalisation!A:A, Hospitalisation!F:F)</f>
        <v>Tier - 3</v>
      </c>
      <c r="S1872" t="str">
        <f>_xlfn.XLOOKUP(Table4[[#This Row],[Customer ID]], Hospitalisation!A:A, Hospitalisation!G:G)</f>
        <v>Tier - 2</v>
      </c>
      <c r="T1872" t="str">
        <f>_xlfn.XLOOKUP(Table4[[#This Row],[Customer ID]], Hospitalisation!A:A, Hospitalisation!H:H)</f>
        <v>R1011</v>
      </c>
      <c r="U1872" t="str" cm="1">
        <f t="array" ref="U1872">_xlfn.IFS(Table4[[#This Row],[Age]]&lt;=29,"Youth",Table4[[#This Row],[Age]]&lt;=49,"Adults",Table4[[#This Row],[Age]]&gt;=50,"Senior")</f>
        <v>Youth</v>
      </c>
    </row>
    <row r="1873" spans="1:21">
      <c r="A1873" t="s">
        <v>4809</v>
      </c>
      <c r="B1873" t="str">
        <f>_xlfn.XLOOKUP(Table4[[#This Row],[Customer ID]],Table1[[#This Row],[Customer ID]],Table1[[#This Row],[TITLE]],0)</f>
        <v>Mr</v>
      </c>
      <c r="C1873" t="str" cm="1">
        <f t="array" ref="C1873">_xlfn.XLOOKUP(Table4[[#This Row],[Customer ID]],Table1[[#All],[Customer ID]],Table1[[#All],[FIRST NAME]],0)</f>
        <v>Jeremiah H</v>
      </c>
      <c r="D1873" t="str" cm="1">
        <f t="array" ref="D1873">_xlfn.XLOOKUP(Table4[[#This Row],[Customer ID]],Table1[[#All],[Customer ID]],Table1[[#All],[LAST NAME]],0)</f>
        <v>Estes</v>
      </c>
      <c r="E1873" s="5" cm="1">
        <f t="array" ref="E1873">_xlfn.XLOOKUP(Table4[[#This Row],[Customer ID]],Table3[[#All],[Customer ID]],Table3[[#All],[Date of Birth]],0)</f>
        <v>30118</v>
      </c>
      <c r="F1873" cm="1">
        <f t="array" ref="F1873">_xlfn.XLOOKUP(Table4[[#This Row],[Customer ID]],Table3[[#All],[Customer ID]],Table3[[#All],[Age]],0)</f>
        <v>40</v>
      </c>
      <c r="G1873" cm="1">
        <f t="array" ref="G1873">_xlfn.XLOOKUP(Table4[[#This Row],[Customer ID]],Table3[[#All],[Customer ID]],Table3[[#All],[Children]],0)</f>
        <v>3</v>
      </c>
      <c r="H1873" cm="1">
        <f t="array" ref="H1873">_xlfn.XLOOKUP(Table4[[#This Row],[Customer ID]],Table2[[#All],[Customer ID]],Table2[[#All],[BMI]],0)</f>
        <v>16.670000000000002</v>
      </c>
      <c r="I1873" cm="1">
        <f t="array" ref="I1873">_xlfn.XLOOKUP(Table4[[#This Row],[Customer ID]],Table2[[#All],[Customer ID]],Table2[[#All],[HBA1C]],0)</f>
        <v>5.46</v>
      </c>
      <c r="J1873" t="str">
        <f>_xlfn.XLOOKUP(Table4[[#This Row],[Customer ID]], 'Medical Examination'!A:A, 'Medical Examination'!D:D)</f>
        <v>No</v>
      </c>
      <c r="K1873" t="str">
        <f>_xlfn.XLOOKUP(Table4[[#This Row],[Customer ID]], 'Medical Examination'!A:A, 'Medical Examination'!E:E)</f>
        <v>No</v>
      </c>
      <c r="L1873" t="str">
        <f>_xlfn.XLOOKUP(Table4[[#This Row],[Customer ID]], 'Medical Examination'!A:A, 'Medical Examination'!F:F)</f>
        <v>No</v>
      </c>
      <c r="M1873">
        <f>_xlfn.XLOOKUP(Table4[[#This Row],[Customer ID]], 'Medical Examination'!A:A, 'Medical Examination'!G:G)</f>
        <v>0</v>
      </c>
      <c r="N1873" t="str">
        <f>_xlfn.XLOOKUP(Table4[[#This Row],[Customer ID]], 'Medical Examination'!A:A, 'Medical Examination'!H:H)</f>
        <v>No</v>
      </c>
      <c r="O1873" t="str">
        <f>_xlfn.XLOOKUP(Table4[[#This Row],[Customer ID]], 'Medical Examination'!A:A, 'Medical Examination'!I:I)</f>
        <v>Normal</v>
      </c>
      <c r="P1873" t="str">
        <f>_xlfn.XLOOKUP(Table4[[#This Row],[Customer ID]], 'Medical Examination'!A:A, 'Medical Examination'!J:J)</f>
        <v>Underweight</v>
      </c>
      <c r="Q1873" s="1">
        <f>_xlfn.XLOOKUP(Table4[[#This Row],[Customer ID]], Hospitalisation!A:A, Hospitalisation!E:E)</f>
        <v>4250.24</v>
      </c>
      <c r="R1873" t="str">
        <f>_xlfn.XLOOKUP(Table4[[#This Row],[Customer ID]], Hospitalisation!A:A, Hospitalisation!F:F)</f>
        <v>Tier - 2</v>
      </c>
      <c r="S1873" t="str">
        <f>_xlfn.XLOOKUP(Table4[[#This Row],[Customer ID]], Hospitalisation!A:A, Hospitalisation!G:G)</f>
        <v>Tier - 3</v>
      </c>
      <c r="T1873" t="str">
        <f>_xlfn.XLOOKUP(Table4[[#This Row],[Customer ID]], Hospitalisation!A:A, Hospitalisation!H:H)</f>
        <v>R1013</v>
      </c>
      <c r="U1873" t="str" cm="1">
        <f t="array" ref="U1873">_xlfn.IFS(Table4[[#This Row],[Age]]&lt;=29,"Youth",Table4[[#This Row],[Age]]&lt;=49,"Adults",Table4[[#This Row],[Age]]&gt;=50,"Senior")</f>
        <v>Adults</v>
      </c>
    </row>
    <row r="1874" spans="1:21">
      <c r="A1874" t="s">
        <v>4812</v>
      </c>
      <c r="B1874" t="str">
        <f>_xlfn.XLOOKUP(Table4[[#This Row],[Customer ID]],Table1[[#This Row],[Customer ID]],Table1[[#This Row],[TITLE]],0)</f>
        <v>Mr</v>
      </c>
      <c r="C1874" t="str" cm="1">
        <f t="array" ref="C1874">_xlfn.XLOOKUP(Table4[[#This Row],[Customer ID]],Table1[[#All],[Customer ID]],Table1[[#All],[FIRST NAME]],0)</f>
        <v>Ashley J</v>
      </c>
      <c r="D1874" t="str" cm="1">
        <f t="array" ref="D1874">_xlfn.XLOOKUP(Table4[[#This Row],[Customer ID]],Table1[[#All],[Customer ID]],Table1[[#All],[LAST NAME]],0)</f>
        <v>Miles</v>
      </c>
      <c r="E1874" s="5" cm="1">
        <f t="array" ref="E1874">_xlfn.XLOOKUP(Table4[[#This Row],[Customer ID]],Table3[[#All],[Customer ID]],Table3[[#All],[Date of Birth]],0)</f>
        <v>33573</v>
      </c>
      <c r="F1874" cm="1">
        <f t="array" ref="F1874">_xlfn.XLOOKUP(Table4[[#This Row],[Customer ID]],Table3[[#All],[Customer ID]],Table3[[#All],[Age]],0)</f>
        <v>31</v>
      </c>
      <c r="G1874" cm="1">
        <f t="array" ref="G1874">_xlfn.XLOOKUP(Table4[[#This Row],[Customer ID]],Table3[[#All],[Customer ID]],Table3[[#All],[Children]],0)</f>
        <v>1</v>
      </c>
      <c r="H1874" cm="1">
        <f t="array" ref="H1874">_xlfn.XLOOKUP(Table4[[#This Row],[Customer ID]],Table2[[#All],[Customer ID]],Table2[[#All],[BMI]],0)</f>
        <v>28.594999999999999</v>
      </c>
      <c r="I1874" cm="1">
        <f t="array" ref="I1874">_xlfn.XLOOKUP(Table4[[#This Row],[Customer ID]],Table2[[#All],[Customer ID]],Table2[[#All],[HBA1C]],0)</f>
        <v>5.43</v>
      </c>
      <c r="J1874" t="str">
        <f>_xlfn.XLOOKUP(Table4[[#This Row],[Customer ID]], 'Medical Examination'!A:A, 'Medical Examination'!D:D)</f>
        <v>No</v>
      </c>
      <c r="K1874" t="str">
        <f>_xlfn.XLOOKUP(Table4[[#This Row],[Customer ID]], 'Medical Examination'!A:A, 'Medical Examination'!E:E)</f>
        <v>No</v>
      </c>
      <c r="L1874" t="str">
        <f>_xlfn.XLOOKUP(Table4[[#This Row],[Customer ID]], 'Medical Examination'!A:A, 'Medical Examination'!F:F)</f>
        <v>No</v>
      </c>
      <c r="M1874">
        <f>_xlfn.XLOOKUP(Table4[[#This Row],[Customer ID]], 'Medical Examination'!A:A, 'Medical Examination'!G:G)</f>
        <v>0</v>
      </c>
      <c r="N1874" t="str">
        <f>_xlfn.XLOOKUP(Table4[[#This Row],[Customer ID]], 'Medical Examination'!A:A, 'Medical Examination'!H:H)</f>
        <v>No</v>
      </c>
      <c r="O1874" t="str">
        <f>_xlfn.XLOOKUP(Table4[[#This Row],[Customer ID]], 'Medical Examination'!A:A, 'Medical Examination'!I:I)</f>
        <v>Normal</v>
      </c>
      <c r="P1874" t="str">
        <f>_xlfn.XLOOKUP(Table4[[#This Row],[Customer ID]], 'Medical Examination'!A:A, 'Medical Examination'!J:J)</f>
        <v>Overweight</v>
      </c>
      <c r="Q1874" s="1">
        <f>_xlfn.XLOOKUP(Table4[[#This Row],[Customer ID]], Hospitalisation!A:A, Hospitalisation!E:E)</f>
        <v>4243.59</v>
      </c>
      <c r="R1874" t="str">
        <f>_xlfn.XLOOKUP(Table4[[#This Row],[Customer ID]], Hospitalisation!A:A, Hospitalisation!F:F)</f>
        <v>Tier - 3</v>
      </c>
      <c r="S1874" t="str">
        <f>_xlfn.XLOOKUP(Table4[[#This Row],[Customer ID]], Hospitalisation!A:A, Hospitalisation!G:G)</f>
        <v>Tier - 1</v>
      </c>
      <c r="T1874" t="str">
        <f>_xlfn.XLOOKUP(Table4[[#This Row],[Customer ID]], Hospitalisation!A:A, Hospitalisation!H:H)</f>
        <v>R1012</v>
      </c>
      <c r="U1874" t="str" cm="1">
        <f t="array" ref="U1874">_xlfn.IFS(Table4[[#This Row],[Age]]&lt;=29,"Youth",Table4[[#This Row],[Age]]&lt;=49,"Adults",Table4[[#This Row],[Age]]&gt;=50,"Senior")</f>
        <v>Adults</v>
      </c>
    </row>
    <row r="1875" spans="1:21">
      <c r="A1875" t="s">
        <v>4815</v>
      </c>
      <c r="B1875" t="str">
        <f>_xlfn.XLOOKUP(Table4[[#This Row],[Customer ID]],Table1[[#This Row],[Customer ID]],Table1[[#This Row],[TITLE]],0)</f>
        <v>Mr</v>
      </c>
      <c r="C1875" t="str" cm="1">
        <f t="array" ref="C1875">_xlfn.XLOOKUP(Table4[[#This Row],[Customer ID]],Table1[[#All],[Customer ID]],Table1[[#All],[FIRST NAME]],0)</f>
        <v>Turner J</v>
      </c>
      <c r="D1875" t="str" cm="1">
        <f t="array" ref="D1875">_xlfn.XLOOKUP(Table4[[#This Row],[Customer ID]],Table1[[#All],[Customer ID]],Table1[[#All],[LAST NAME]],0)</f>
        <v>Zamore</v>
      </c>
      <c r="E1875" s="5" cm="1">
        <f t="array" ref="E1875">_xlfn.XLOOKUP(Table4[[#This Row],[Customer ID]],Table3[[#All],[Customer ID]],Table3[[#All],[Date of Birth]],0)</f>
        <v>33545</v>
      </c>
      <c r="F1875" cm="1">
        <f t="array" ref="F1875">_xlfn.XLOOKUP(Table4[[#This Row],[Customer ID]],Table3[[#All],[Customer ID]],Table3[[#All],[Age]],0)</f>
        <v>31</v>
      </c>
      <c r="G1875" cm="1">
        <f t="array" ref="G1875">_xlfn.XLOOKUP(Table4[[#This Row],[Customer ID]],Table3[[#All],[Customer ID]],Table3[[#All],[Children]],0)</f>
        <v>1</v>
      </c>
      <c r="H1875" cm="1">
        <f t="array" ref="H1875">_xlfn.XLOOKUP(Table4[[#This Row],[Customer ID]],Table2[[#All],[Customer ID]],Table2[[#All],[BMI]],0)</f>
        <v>25.934999999999999</v>
      </c>
      <c r="I1875" cm="1">
        <f t="array" ref="I1875">_xlfn.XLOOKUP(Table4[[#This Row],[Customer ID]],Table2[[#All],[Customer ID]],Table2[[#All],[HBA1C]],0)</f>
        <v>4.29</v>
      </c>
      <c r="J1875" t="str">
        <f>_xlfn.XLOOKUP(Table4[[#This Row],[Customer ID]], 'Medical Examination'!A:A, 'Medical Examination'!D:D)</f>
        <v>No</v>
      </c>
      <c r="K1875" t="str">
        <f>_xlfn.XLOOKUP(Table4[[#This Row],[Customer ID]], 'Medical Examination'!A:A, 'Medical Examination'!E:E)</f>
        <v>No</v>
      </c>
      <c r="L1875" t="str">
        <f>_xlfn.XLOOKUP(Table4[[#This Row],[Customer ID]], 'Medical Examination'!A:A, 'Medical Examination'!F:F)</f>
        <v>No</v>
      </c>
      <c r="M1875">
        <f>_xlfn.XLOOKUP(Table4[[#This Row],[Customer ID]], 'Medical Examination'!A:A, 'Medical Examination'!G:G)</f>
        <v>0</v>
      </c>
      <c r="N1875" t="str">
        <f>_xlfn.XLOOKUP(Table4[[#This Row],[Customer ID]], 'Medical Examination'!A:A, 'Medical Examination'!H:H)</f>
        <v>No</v>
      </c>
      <c r="O1875" t="str">
        <f>_xlfn.XLOOKUP(Table4[[#This Row],[Customer ID]], 'Medical Examination'!A:A, 'Medical Examination'!I:I)</f>
        <v>Normal</v>
      </c>
      <c r="P1875" t="str">
        <f>_xlfn.XLOOKUP(Table4[[#This Row],[Customer ID]], 'Medical Examination'!A:A, 'Medical Examination'!J:J)</f>
        <v>Overweight</v>
      </c>
      <c r="Q1875" s="1">
        <f>_xlfn.XLOOKUP(Table4[[#This Row],[Customer ID]], Hospitalisation!A:A, Hospitalisation!E:E)</f>
        <v>4239.8900000000003</v>
      </c>
      <c r="R1875" t="str">
        <f>_xlfn.XLOOKUP(Table4[[#This Row],[Customer ID]], Hospitalisation!A:A, Hospitalisation!F:F)</f>
        <v>Tier - 2</v>
      </c>
      <c r="S1875" t="str">
        <f>_xlfn.XLOOKUP(Table4[[#This Row],[Customer ID]], Hospitalisation!A:A, Hospitalisation!G:G)</f>
        <v>Tier - 2</v>
      </c>
      <c r="T1875" t="str">
        <f>_xlfn.XLOOKUP(Table4[[#This Row],[Customer ID]], Hospitalisation!A:A, Hospitalisation!H:H)</f>
        <v>R1012</v>
      </c>
      <c r="U1875" t="str" cm="1">
        <f t="array" ref="U1875">_xlfn.IFS(Table4[[#This Row],[Age]]&lt;=29,"Youth",Table4[[#This Row],[Age]]&lt;=49,"Adults",Table4[[#This Row],[Age]]&gt;=50,"Senior")</f>
        <v>Adults</v>
      </c>
    </row>
    <row r="1876" spans="1:21">
      <c r="A1876" t="s">
        <v>4818</v>
      </c>
      <c r="B1876" t="str">
        <f>_xlfn.XLOOKUP(Table4[[#This Row],[Customer ID]],Table1[[#This Row],[Customer ID]],Table1[[#This Row],[TITLE]],0)</f>
        <v>Mr</v>
      </c>
      <c r="C1876" t="str" cm="1">
        <f t="array" ref="C1876">_xlfn.XLOOKUP(Table4[[#This Row],[Customer ID]],Table1[[#All],[Customer ID]],Table1[[#All],[FIRST NAME]],0)</f>
        <v>Roger</v>
      </c>
      <c r="D1876" t="str" cm="1">
        <f t="array" ref="D1876">_xlfn.XLOOKUP(Table4[[#This Row],[Customer ID]],Table1[[#All],[Customer ID]],Table1[[#All],[LAST NAME]],0)</f>
        <v>Donaghy</v>
      </c>
      <c r="E1876" s="5" cm="1">
        <f t="array" ref="E1876">_xlfn.XLOOKUP(Table4[[#This Row],[Customer ID]],Table3[[#All],[Customer ID]],Table3[[#All],[Date of Birth]],0)</f>
        <v>33782</v>
      </c>
      <c r="F1876" cm="1">
        <f t="array" ref="F1876">_xlfn.XLOOKUP(Table4[[#This Row],[Customer ID]],Table3[[#All],[Customer ID]],Table3[[#All],[Age]],0)</f>
        <v>30</v>
      </c>
      <c r="G1876" cm="1">
        <f t="array" ref="G1876">_xlfn.XLOOKUP(Table4[[#This Row],[Customer ID]],Table3[[#All],[Customer ID]],Table3[[#All],[Children]],0)</f>
        <v>1</v>
      </c>
      <c r="H1876" cm="1">
        <f t="array" ref="H1876">_xlfn.XLOOKUP(Table4[[#This Row],[Customer ID]],Table2[[#All],[Customer ID]],Table2[[#All],[BMI]],0)</f>
        <v>27.645</v>
      </c>
      <c r="I1876" cm="1">
        <f t="array" ref="I1876">_xlfn.XLOOKUP(Table4[[#This Row],[Customer ID]],Table2[[#All],[Customer ID]],Table2[[#All],[HBA1C]],0)</f>
        <v>5.25</v>
      </c>
      <c r="J1876" t="str">
        <f>_xlfn.XLOOKUP(Table4[[#This Row],[Customer ID]], 'Medical Examination'!A:A, 'Medical Examination'!D:D)</f>
        <v>No</v>
      </c>
      <c r="K1876" t="str">
        <f>_xlfn.XLOOKUP(Table4[[#This Row],[Customer ID]], 'Medical Examination'!A:A, 'Medical Examination'!E:E)</f>
        <v>No</v>
      </c>
      <c r="L1876" t="str">
        <f>_xlfn.XLOOKUP(Table4[[#This Row],[Customer ID]], 'Medical Examination'!A:A, 'Medical Examination'!F:F)</f>
        <v>No</v>
      </c>
      <c r="M1876">
        <f>_xlfn.XLOOKUP(Table4[[#This Row],[Customer ID]], 'Medical Examination'!A:A, 'Medical Examination'!G:G)</f>
        <v>1</v>
      </c>
      <c r="N1876" t="str">
        <f>_xlfn.XLOOKUP(Table4[[#This Row],[Customer ID]], 'Medical Examination'!A:A, 'Medical Examination'!H:H)</f>
        <v>No</v>
      </c>
      <c r="O1876" t="str">
        <f>_xlfn.XLOOKUP(Table4[[#This Row],[Customer ID]], 'Medical Examination'!A:A, 'Medical Examination'!I:I)</f>
        <v>Normal</v>
      </c>
      <c r="P1876" t="str">
        <f>_xlfn.XLOOKUP(Table4[[#This Row],[Customer ID]], 'Medical Examination'!A:A, 'Medical Examination'!J:J)</f>
        <v>Overweight</v>
      </c>
      <c r="Q1876" s="1">
        <f>_xlfn.XLOOKUP(Table4[[#This Row],[Customer ID]], Hospitalisation!A:A, Hospitalisation!E:E)</f>
        <v>4237.13</v>
      </c>
      <c r="R1876" t="str">
        <f>_xlfn.XLOOKUP(Table4[[#This Row],[Customer ID]], Hospitalisation!A:A, Hospitalisation!F:F)</f>
        <v>Tier - 3</v>
      </c>
      <c r="S1876" t="str">
        <f>_xlfn.XLOOKUP(Table4[[#This Row],[Customer ID]], Hospitalisation!A:A, Hospitalisation!G:G)</f>
        <v>Tier - 1</v>
      </c>
      <c r="T1876" t="str">
        <f>_xlfn.XLOOKUP(Table4[[#This Row],[Customer ID]], Hospitalisation!A:A, Hospitalisation!H:H)</f>
        <v>R1016</v>
      </c>
      <c r="U1876" t="str" cm="1">
        <f t="array" ref="U1876">_xlfn.IFS(Table4[[#This Row],[Age]]&lt;=29,"Youth",Table4[[#This Row],[Age]]&lt;=49,"Adults",Table4[[#This Row],[Age]]&gt;=50,"Senior")</f>
        <v>Adults</v>
      </c>
    </row>
    <row r="1877" spans="1:21">
      <c r="A1877" t="s">
        <v>4821</v>
      </c>
      <c r="B1877" t="str">
        <f>_xlfn.XLOOKUP(Table4[[#This Row],[Customer ID]],Table1[[#This Row],[Customer ID]],Table1[[#This Row],[TITLE]],0)</f>
        <v>Ms</v>
      </c>
      <c r="C1877" t="str" cm="1">
        <f t="array" ref="C1877">_xlfn.XLOOKUP(Table4[[#This Row],[Customer ID]],Table1[[#All],[Customer ID]],Table1[[#All],[FIRST NAME]],0)</f>
        <v>Pamela</v>
      </c>
      <c r="D1877" t="str" cm="1">
        <f t="array" ref="D1877">_xlfn.XLOOKUP(Table4[[#This Row],[Customer ID]],Table1[[#All],[Customer ID]],Table1[[#All],[LAST NAME]],0)</f>
        <v>Kennedy</v>
      </c>
      <c r="E1877" s="5" cm="1">
        <f t="array" ref="E1877">_xlfn.XLOOKUP(Table4[[#This Row],[Customer ID]],Table3[[#All],[Customer ID]],Table3[[#All],[Date of Birth]],0)</f>
        <v>36143</v>
      </c>
      <c r="F1877" cm="1">
        <f t="array" ref="F1877">_xlfn.XLOOKUP(Table4[[#This Row],[Customer ID]],Table3[[#All],[Customer ID]],Table3[[#All],[Age]],0)</f>
        <v>24</v>
      </c>
      <c r="G1877" cm="1">
        <f t="array" ref="G1877">_xlfn.XLOOKUP(Table4[[#This Row],[Customer ID]],Table3[[#All],[Customer ID]],Table3[[#All],[Children]],0)</f>
        <v>3</v>
      </c>
      <c r="H1877" cm="1">
        <f t="array" ref="H1877">_xlfn.XLOOKUP(Table4[[#This Row],[Customer ID]],Table2[[#All],[Customer ID]],Table2[[#All],[BMI]],0)</f>
        <v>30.1</v>
      </c>
      <c r="I1877" cm="1">
        <f t="array" ref="I1877">_xlfn.XLOOKUP(Table4[[#This Row],[Customer ID]],Table2[[#All],[Customer ID]],Table2[[#All],[HBA1C]],0)</f>
        <v>4.04</v>
      </c>
      <c r="J1877" t="str">
        <f>_xlfn.XLOOKUP(Table4[[#This Row],[Customer ID]], 'Medical Examination'!A:A, 'Medical Examination'!D:D)</f>
        <v>No</v>
      </c>
      <c r="K1877" t="str">
        <f>_xlfn.XLOOKUP(Table4[[#This Row],[Customer ID]], 'Medical Examination'!A:A, 'Medical Examination'!E:E)</f>
        <v>No</v>
      </c>
      <c r="L1877" t="str">
        <f>_xlfn.XLOOKUP(Table4[[#This Row],[Customer ID]], 'Medical Examination'!A:A, 'Medical Examination'!F:F)</f>
        <v>No</v>
      </c>
      <c r="M1877">
        <f>_xlfn.XLOOKUP(Table4[[#This Row],[Customer ID]], 'Medical Examination'!A:A, 'Medical Examination'!G:G)</f>
        <v>1</v>
      </c>
      <c r="N1877" t="str">
        <f>_xlfn.XLOOKUP(Table4[[#This Row],[Customer ID]], 'Medical Examination'!A:A, 'Medical Examination'!H:H)</f>
        <v>No</v>
      </c>
      <c r="O1877" t="str">
        <f>_xlfn.XLOOKUP(Table4[[#This Row],[Customer ID]], 'Medical Examination'!A:A, 'Medical Examination'!I:I)</f>
        <v>Normal</v>
      </c>
      <c r="P1877" t="str">
        <f>_xlfn.XLOOKUP(Table4[[#This Row],[Customer ID]], 'Medical Examination'!A:A, 'Medical Examination'!J:J)</f>
        <v>Obesity</v>
      </c>
      <c r="Q1877" s="1">
        <f>_xlfn.XLOOKUP(Table4[[#This Row],[Customer ID]], Hospitalisation!A:A, Hospitalisation!E:E)</f>
        <v>4234.93</v>
      </c>
      <c r="R1877" t="str">
        <f>_xlfn.XLOOKUP(Table4[[#This Row],[Customer ID]], Hospitalisation!A:A, Hospitalisation!F:F)</f>
        <v>Tier - 2</v>
      </c>
      <c r="S1877" t="str">
        <f>_xlfn.XLOOKUP(Table4[[#This Row],[Customer ID]], Hospitalisation!A:A, Hospitalisation!G:G)</f>
        <v>Tier - 1</v>
      </c>
      <c r="T1877" t="str">
        <f>_xlfn.XLOOKUP(Table4[[#This Row],[Customer ID]], Hospitalisation!A:A, Hospitalisation!H:H)</f>
        <v>R1011</v>
      </c>
      <c r="U1877" t="str" cm="1">
        <f t="array" ref="U1877">_xlfn.IFS(Table4[[#This Row],[Age]]&lt;=29,"Youth",Table4[[#This Row],[Age]]&lt;=49,"Adults",Table4[[#This Row],[Age]]&gt;=50,"Senior")</f>
        <v>Youth</v>
      </c>
    </row>
    <row r="1878" spans="1:21">
      <c r="A1878" t="s">
        <v>4823</v>
      </c>
      <c r="B1878" t="str">
        <f>_xlfn.XLOOKUP(Table4[[#This Row],[Customer ID]],Table1[[#This Row],[Customer ID]],Table1[[#This Row],[TITLE]],0)</f>
        <v>Ms</v>
      </c>
      <c r="C1878" t="str" cm="1">
        <f t="array" ref="C1878">_xlfn.XLOOKUP(Table4[[#This Row],[Customer ID]],Table1[[#All],[Customer ID]],Table1[[#All],[FIRST NAME]],0)</f>
        <v>Allison M</v>
      </c>
      <c r="D1878" t="str" cm="1">
        <f t="array" ref="D1878">_xlfn.XLOOKUP(Table4[[#This Row],[Customer ID]],Table1[[#All],[Customer ID]],Table1[[#All],[LAST NAME]],0)</f>
        <v>Fiorini</v>
      </c>
      <c r="E1878" s="5" cm="1">
        <f t="array" ref="E1878">_xlfn.XLOOKUP(Table4[[#This Row],[Customer ID]],Table3[[#All],[Customer ID]],Table3[[#All],[Date of Birth]],0)</f>
        <v>35679</v>
      </c>
      <c r="F1878" cm="1">
        <f t="array" ref="F1878">_xlfn.XLOOKUP(Table4[[#This Row],[Customer ID]],Table3[[#All],[Customer ID]],Table3[[#All],[Age]],0)</f>
        <v>25</v>
      </c>
      <c r="G1878" cm="1">
        <f t="array" ref="G1878">_xlfn.XLOOKUP(Table4[[#This Row],[Customer ID]],Table3[[#All],[Customer ID]],Table3[[#All],[Children]],0)</f>
        <v>2</v>
      </c>
      <c r="H1878" cm="1">
        <f t="array" ref="H1878">_xlfn.XLOOKUP(Table4[[#This Row],[Customer ID]],Table2[[#All],[Customer ID]],Table2[[#All],[BMI]],0)</f>
        <v>26.79</v>
      </c>
      <c r="I1878" cm="1">
        <f t="array" ref="I1878">_xlfn.XLOOKUP(Table4[[#This Row],[Customer ID]],Table2[[#All],[Customer ID]],Table2[[#All],[HBA1C]],0)</f>
        <v>5</v>
      </c>
      <c r="J1878" t="str">
        <f>_xlfn.XLOOKUP(Table4[[#This Row],[Customer ID]], 'Medical Examination'!A:A, 'Medical Examination'!D:D)</f>
        <v>Yes</v>
      </c>
      <c r="K1878" t="str">
        <f>_xlfn.XLOOKUP(Table4[[#This Row],[Customer ID]], 'Medical Examination'!A:A, 'Medical Examination'!E:E)</f>
        <v>No</v>
      </c>
      <c r="L1878" t="str">
        <f>_xlfn.XLOOKUP(Table4[[#This Row],[Customer ID]], 'Medical Examination'!A:A, 'Medical Examination'!F:F)</f>
        <v>Yes</v>
      </c>
      <c r="M1878">
        <f>_xlfn.XLOOKUP(Table4[[#This Row],[Customer ID]], 'Medical Examination'!A:A, 'Medical Examination'!G:G)</f>
        <v>1</v>
      </c>
      <c r="N1878" t="str">
        <f>_xlfn.XLOOKUP(Table4[[#This Row],[Customer ID]], 'Medical Examination'!A:A, 'Medical Examination'!H:H)</f>
        <v>No</v>
      </c>
      <c r="O1878" t="str">
        <f>_xlfn.XLOOKUP(Table4[[#This Row],[Customer ID]], 'Medical Examination'!A:A, 'Medical Examination'!I:I)</f>
        <v>Normal</v>
      </c>
      <c r="P1878" t="str">
        <f>_xlfn.XLOOKUP(Table4[[#This Row],[Customer ID]], 'Medical Examination'!A:A, 'Medical Examination'!J:J)</f>
        <v>Overweight</v>
      </c>
      <c r="Q1878" s="1">
        <f>_xlfn.XLOOKUP(Table4[[#This Row],[Customer ID]], Hospitalisation!A:A, Hospitalisation!E:E)</f>
        <v>4189.1099999999997</v>
      </c>
      <c r="R1878" t="str">
        <f>_xlfn.XLOOKUP(Table4[[#This Row],[Customer ID]], Hospitalisation!A:A, Hospitalisation!F:F)</f>
        <v>Tier - 2</v>
      </c>
      <c r="S1878" t="str">
        <f>_xlfn.XLOOKUP(Table4[[#This Row],[Customer ID]], Hospitalisation!A:A, Hospitalisation!G:G)</f>
        <v>Tier - 2</v>
      </c>
      <c r="T1878" t="str">
        <f>_xlfn.XLOOKUP(Table4[[#This Row],[Customer ID]], Hospitalisation!A:A, Hospitalisation!H:H)</f>
        <v>R1012</v>
      </c>
      <c r="U1878" t="str" cm="1">
        <f t="array" ref="U1878">_xlfn.IFS(Table4[[#This Row],[Age]]&lt;=29,"Youth",Table4[[#This Row],[Age]]&lt;=49,"Adults",Table4[[#This Row],[Age]]&gt;=50,"Senior")</f>
        <v>Youth</v>
      </c>
    </row>
    <row r="1879" spans="1:21">
      <c r="A1879" t="s">
        <v>4825</v>
      </c>
      <c r="B1879" t="str">
        <f>_xlfn.XLOOKUP(Table4[[#This Row],[Customer ID]],Table1[[#This Row],[Customer ID]],Table1[[#This Row],[TITLE]],0)</f>
        <v>Mrs</v>
      </c>
      <c r="C1879" t="str" cm="1">
        <f t="array" ref="C1879">_xlfn.XLOOKUP(Table4[[#This Row],[Customer ID]],Table1[[#All],[Customer ID]],Table1[[#All],[FIRST NAME]],0)</f>
        <v>Katherine H</v>
      </c>
      <c r="D1879" t="str" cm="1">
        <f t="array" ref="D1879">_xlfn.XLOOKUP(Table4[[#This Row],[Customer ID]],Table1[[#All],[Customer ID]],Table1[[#All],[LAST NAME]],0)</f>
        <v>Alexander</v>
      </c>
      <c r="E1879" s="5" cm="1">
        <f t="array" ref="E1879">_xlfn.XLOOKUP(Table4[[#This Row],[Customer ID]],Table3[[#All],[Customer ID]],Table3[[#All],[Date of Birth]],0)</f>
        <v>34975</v>
      </c>
      <c r="F1879" cm="1">
        <f t="array" ref="F1879">_xlfn.XLOOKUP(Table4[[#This Row],[Customer ID]],Table3[[#All],[Customer ID]],Table3[[#All],[Age]],0)</f>
        <v>27</v>
      </c>
      <c r="G1879" cm="1">
        <f t="array" ref="G1879">_xlfn.XLOOKUP(Table4[[#This Row],[Customer ID]],Table3[[#All],[Customer ID]],Table3[[#All],[Children]],0)</f>
        <v>0</v>
      </c>
      <c r="H1879" cm="1">
        <f t="array" ref="H1879">_xlfn.XLOOKUP(Table4[[#This Row],[Customer ID]],Table2[[#All],[Customer ID]],Table2[[#All],[BMI]],0)</f>
        <v>27.1</v>
      </c>
      <c r="I1879" cm="1">
        <f t="array" ref="I1879">_xlfn.XLOOKUP(Table4[[#This Row],[Customer ID]],Table2[[#All],[Customer ID]],Table2[[#All],[HBA1C]],0)</f>
        <v>4.01</v>
      </c>
      <c r="J1879" t="str">
        <f>_xlfn.XLOOKUP(Table4[[#This Row],[Customer ID]], 'Medical Examination'!A:A, 'Medical Examination'!D:D)</f>
        <v>Yes</v>
      </c>
      <c r="K1879" t="str">
        <f>_xlfn.XLOOKUP(Table4[[#This Row],[Customer ID]], 'Medical Examination'!A:A, 'Medical Examination'!E:E)</f>
        <v>No</v>
      </c>
      <c r="L1879" t="str">
        <f>_xlfn.XLOOKUP(Table4[[#This Row],[Customer ID]], 'Medical Examination'!A:A, 'Medical Examination'!F:F)</f>
        <v>No</v>
      </c>
      <c r="M1879">
        <f>_xlfn.XLOOKUP(Table4[[#This Row],[Customer ID]], 'Medical Examination'!A:A, 'Medical Examination'!G:G)</f>
        <v>1</v>
      </c>
      <c r="N1879" t="str">
        <f>_xlfn.XLOOKUP(Table4[[#This Row],[Customer ID]], 'Medical Examination'!A:A, 'Medical Examination'!H:H)</f>
        <v>No</v>
      </c>
      <c r="O1879" t="str">
        <f>_xlfn.XLOOKUP(Table4[[#This Row],[Customer ID]], 'Medical Examination'!A:A, 'Medical Examination'!I:I)</f>
        <v>Normal</v>
      </c>
      <c r="P1879" t="str">
        <f>_xlfn.XLOOKUP(Table4[[#This Row],[Customer ID]], 'Medical Examination'!A:A, 'Medical Examination'!J:J)</f>
        <v>Overweight</v>
      </c>
      <c r="Q1879" s="1">
        <f>_xlfn.XLOOKUP(Table4[[#This Row],[Customer ID]], Hospitalisation!A:A, Hospitalisation!E:E)</f>
        <v>4188.7299999999996</v>
      </c>
      <c r="R1879" t="str">
        <f>_xlfn.XLOOKUP(Table4[[#This Row],[Customer ID]], Hospitalisation!A:A, Hospitalisation!F:F)</f>
        <v>Tier - 2</v>
      </c>
      <c r="S1879" t="str">
        <f>_xlfn.XLOOKUP(Table4[[#This Row],[Customer ID]], Hospitalisation!A:A, Hospitalisation!G:G)</f>
        <v>Tier - 2</v>
      </c>
      <c r="T1879" t="str">
        <f>_xlfn.XLOOKUP(Table4[[#This Row],[Customer ID]], Hospitalisation!A:A, Hospitalisation!H:H)</f>
        <v>R1025</v>
      </c>
      <c r="U1879" t="str" cm="1">
        <f t="array" ref="U1879">_xlfn.IFS(Table4[[#This Row],[Age]]&lt;=29,"Youth",Table4[[#This Row],[Age]]&lt;=49,"Adults",Table4[[#This Row],[Age]]&gt;=50,"Senior")</f>
        <v>Youth</v>
      </c>
    </row>
    <row r="1880" spans="1:21">
      <c r="A1880" t="s">
        <v>4827</v>
      </c>
      <c r="B1880" t="str">
        <f>_xlfn.XLOOKUP(Table4[[#This Row],[Customer ID]],Table1[[#This Row],[Customer ID]],Table1[[#This Row],[TITLE]],0)</f>
        <v>Ms</v>
      </c>
      <c r="C1880" t="str" cm="1">
        <f t="array" ref="C1880">_xlfn.XLOOKUP(Table4[[#This Row],[Customer ID]],Table1[[#All],[Customer ID]],Table1[[#All],[FIRST NAME]],0)</f>
        <v>Robin</v>
      </c>
      <c r="D1880" t="str" cm="1">
        <f t="array" ref="D1880">_xlfn.XLOOKUP(Table4[[#This Row],[Customer ID]],Table1[[#All],[Customer ID]],Table1[[#All],[LAST NAME]],0)</f>
        <v>Watkins</v>
      </c>
      <c r="E1880" s="5" cm="1">
        <f t="array" ref="E1880">_xlfn.XLOOKUP(Table4[[#This Row],[Customer ID]],Table3[[#All],[Customer ID]],Table3[[#All],[Date of Birth]],0)</f>
        <v>32684</v>
      </c>
      <c r="F1880" cm="1">
        <f t="array" ref="F1880">_xlfn.XLOOKUP(Table4[[#This Row],[Customer ID]],Table3[[#All],[Customer ID]],Table3[[#All],[Age]],0)</f>
        <v>33</v>
      </c>
      <c r="G1880" cm="1">
        <f t="array" ref="G1880">_xlfn.XLOOKUP(Table4[[#This Row],[Customer ID]],Table3[[#All],[Customer ID]],Table3[[#All],[Children]],0)</f>
        <v>0</v>
      </c>
      <c r="H1880" cm="1">
        <f t="array" ref="H1880">_xlfn.XLOOKUP(Table4[[#This Row],[Customer ID]],Table2[[#All],[Customer ID]],Table2[[#All],[BMI]],0)</f>
        <v>24.31</v>
      </c>
      <c r="I1880" cm="1">
        <f t="array" ref="I1880">_xlfn.XLOOKUP(Table4[[#This Row],[Customer ID]],Table2[[#All],[Customer ID]],Table2[[#All],[HBA1C]],0)</f>
        <v>5.4</v>
      </c>
      <c r="J1880" t="str">
        <f>_xlfn.XLOOKUP(Table4[[#This Row],[Customer ID]], 'Medical Examination'!A:A, 'Medical Examination'!D:D)</f>
        <v>No</v>
      </c>
      <c r="K1880" t="str">
        <f>_xlfn.XLOOKUP(Table4[[#This Row],[Customer ID]], 'Medical Examination'!A:A, 'Medical Examination'!E:E)</f>
        <v>No</v>
      </c>
      <c r="L1880" t="str">
        <f>_xlfn.XLOOKUP(Table4[[#This Row],[Customer ID]], 'Medical Examination'!A:A, 'Medical Examination'!F:F)</f>
        <v>No</v>
      </c>
      <c r="M1880">
        <f>_xlfn.XLOOKUP(Table4[[#This Row],[Customer ID]], 'Medical Examination'!A:A, 'Medical Examination'!G:G)</f>
        <v>0</v>
      </c>
      <c r="N1880" t="str">
        <f>_xlfn.XLOOKUP(Table4[[#This Row],[Customer ID]], 'Medical Examination'!A:A, 'Medical Examination'!H:H)</f>
        <v>No</v>
      </c>
      <c r="O1880" t="str">
        <f>_xlfn.XLOOKUP(Table4[[#This Row],[Customer ID]], 'Medical Examination'!A:A, 'Medical Examination'!I:I)</f>
        <v>Normal</v>
      </c>
      <c r="P1880" t="str">
        <f>_xlfn.XLOOKUP(Table4[[#This Row],[Customer ID]], 'Medical Examination'!A:A, 'Medical Examination'!J:J)</f>
        <v>Normal Weight</v>
      </c>
      <c r="Q1880" s="1">
        <f>_xlfn.XLOOKUP(Table4[[#This Row],[Customer ID]], Hospitalisation!A:A, Hospitalisation!E:E)</f>
        <v>4185.1000000000004</v>
      </c>
      <c r="R1880" t="str">
        <f>_xlfn.XLOOKUP(Table4[[#This Row],[Customer ID]], Hospitalisation!A:A, Hospitalisation!F:F)</f>
        <v>Tier - 2</v>
      </c>
      <c r="S1880" t="str">
        <f>_xlfn.XLOOKUP(Table4[[#This Row],[Customer ID]], Hospitalisation!A:A, Hospitalisation!G:G)</f>
        <v>Tier - 3</v>
      </c>
      <c r="T1880" t="str">
        <f>_xlfn.XLOOKUP(Table4[[#This Row],[Customer ID]], Hospitalisation!A:A, Hospitalisation!H:H)</f>
        <v>R1013</v>
      </c>
      <c r="U1880" t="str" cm="1">
        <f t="array" ref="U1880">_xlfn.IFS(Table4[[#This Row],[Age]]&lt;=29,"Youth",Table4[[#This Row],[Age]]&lt;=49,"Adults",Table4[[#This Row],[Age]]&gt;=50,"Senior")</f>
        <v>Adults</v>
      </c>
    </row>
    <row r="1881" spans="1:21">
      <c r="A1881" t="s">
        <v>4830</v>
      </c>
      <c r="B1881" t="str">
        <f>_xlfn.XLOOKUP(Table4[[#This Row],[Customer ID]],Table1[[#This Row],[Customer ID]],Table1[[#This Row],[TITLE]],0)</f>
        <v>Ms</v>
      </c>
      <c r="C1881" t="str" cm="1">
        <f t="array" ref="C1881">_xlfn.XLOOKUP(Table4[[#This Row],[Customer ID]],Table1[[#All],[Customer ID]],Table1[[#All],[FIRST NAME]],0)</f>
        <v>Terri</v>
      </c>
      <c r="D1881" t="str" cm="1">
        <f t="array" ref="D1881">_xlfn.XLOOKUP(Table4[[#This Row],[Customer ID]],Table1[[#All],[Customer ID]],Table1[[#All],[LAST NAME]],0)</f>
        <v>Cassel</v>
      </c>
      <c r="E1881" s="5" cm="1">
        <f t="array" ref="E1881">_xlfn.XLOOKUP(Table4[[#This Row],[Customer ID]],Table3[[#All],[Customer ID]],Table3[[#All],[Date of Birth]],0)</f>
        <v>30941</v>
      </c>
      <c r="F1881" cm="1">
        <f t="array" ref="F1881">_xlfn.XLOOKUP(Table4[[#This Row],[Customer ID]],Table3[[#All],[Customer ID]],Table3[[#All],[Age]],0)</f>
        <v>38</v>
      </c>
      <c r="G1881" cm="1">
        <f t="array" ref="G1881">_xlfn.XLOOKUP(Table4[[#This Row],[Customer ID]],Table3[[#All],[Customer ID]],Table3[[#All],[Children]],0)</f>
        <v>3</v>
      </c>
      <c r="H1881" cm="1">
        <f t="array" ref="H1881">_xlfn.XLOOKUP(Table4[[#This Row],[Customer ID]],Table2[[#All],[Customer ID]],Table2[[#All],[BMI]],0)</f>
        <v>15.53</v>
      </c>
      <c r="I1881" cm="1">
        <f t="array" ref="I1881">_xlfn.XLOOKUP(Table4[[#This Row],[Customer ID]],Table2[[#All],[Customer ID]],Table2[[#All],[HBA1C]],0)</f>
        <v>5.81</v>
      </c>
      <c r="J1881" t="str">
        <f>_xlfn.XLOOKUP(Table4[[#This Row],[Customer ID]], 'Medical Examination'!A:A, 'Medical Examination'!D:D)</f>
        <v>No</v>
      </c>
      <c r="K1881" t="str">
        <f>_xlfn.XLOOKUP(Table4[[#This Row],[Customer ID]], 'Medical Examination'!A:A, 'Medical Examination'!E:E)</f>
        <v>No</v>
      </c>
      <c r="L1881" t="str">
        <f>_xlfn.XLOOKUP(Table4[[#This Row],[Customer ID]], 'Medical Examination'!A:A, 'Medical Examination'!F:F)</f>
        <v>No</v>
      </c>
      <c r="M1881">
        <f>_xlfn.XLOOKUP(Table4[[#This Row],[Customer ID]], 'Medical Examination'!A:A, 'Medical Examination'!G:G)</f>
        <v>1</v>
      </c>
      <c r="N1881" t="str">
        <f>_xlfn.XLOOKUP(Table4[[#This Row],[Customer ID]], 'Medical Examination'!A:A, 'Medical Examination'!H:H)</f>
        <v>No</v>
      </c>
      <c r="O1881" t="str">
        <f>_xlfn.XLOOKUP(Table4[[#This Row],[Customer ID]], 'Medical Examination'!A:A, 'Medical Examination'!I:I)</f>
        <v>Prediabetes</v>
      </c>
      <c r="P1881" t="str">
        <f>_xlfn.XLOOKUP(Table4[[#This Row],[Customer ID]], 'Medical Examination'!A:A, 'Medical Examination'!J:J)</f>
        <v>Underweight</v>
      </c>
      <c r="Q1881" s="1">
        <f>_xlfn.XLOOKUP(Table4[[#This Row],[Customer ID]], Hospitalisation!A:A, Hospitalisation!E:E)</f>
        <v>4163.21</v>
      </c>
      <c r="R1881" t="str">
        <f>_xlfn.XLOOKUP(Table4[[#This Row],[Customer ID]], Hospitalisation!A:A, Hospitalisation!F:F)</f>
        <v>Tier - 2</v>
      </c>
      <c r="S1881" t="str">
        <f>_xlfn.XLOOKUP(Table4[[#This Row],[Customer ID]], Hospitalisation!A:A, Hospitalisation!G:G)</f>
        <v>Tier - 2</v>
      </c>
      <c r="T1881" t="str">
        <f>_xlfn.XLOOKUP(Table4[[#This Row],[Customer ID]], Hospitalisation!A:A, Hospitalisation!H:H)</f>
        <v>R1012</v>
      </c>
      <c r="U1881" t="str" cm="1">
        <f t="array" ref="U1881">_xlfn.IFS(Table4[[#This Row],[Age]]&lt;=29,"Youth",Table4[[#This Row],[Age]]&lt;=49,"Adults",Table4[[#This Row],[Age]]&gt;=50,"Senior")</f>
        <v>Adults</v>
      </c>
    </row>
    <row r="1882" spans="1:21">
      <c r="A1882" t="s">
        <v>4833</v>
      </c>
      <c r="B1882" t="str">
        <f>_xlfn.XLOOKUP(Table4[[#This Row],[Customer ID]],Table1[[#This Row],[Customer ID]],Table1[[#This Row],[TITLE]],0)</f>
        <v>Mr</v>
      </c>
      <c r="C1882" t="str" cm="1">
        <f t="array" ref="C1882">_xlfn.XLOOKUP(Table4[[#This Row],[Customer ID]],Table1[[#All],[Customer ID]],Table1[[#All],[FIRST NAME]],0)</f>
        <v>Eddie</v>
      </c>
      <c r="D1882" t="str" cm="1">
        <f t="array" ref="D1882">_xlfn.XLOOKUP(Table4[[#This Row],[Customer ID]],Table1[[#All],[Customer ID]],Table1[[#All],[LAST NAME]],0)</f>
        <v>Ferguson</v>
      </c>
      <c r="E1882" s="5" cm="1">
        <f t="array" ref="E1882">_xlfn.XLOOKUP(Table4[[#This Row],[Customer ID]],Table3[[#All],[Customer ID]],Table3[[#All],[Date of Birth]],0)</f>
        <v>36125</v>
      </c>
      <c r="F1882" cm="1">
        <f t="array" ref="F1882">_xlfn.XLOOKUP(Table4[[#This Row],[Customer ID]],Table3[[#All],[Customer ID]],Table3[[#All],[Age]],0)</f>
        <v>24</v>
      </c>
      <c r="G1882" cm="1">
        <f t="array" ref="G1882">_xlfn.XLOOKUP(Table4[[#This Row],[Customer ID]],Table3[[#All],[Customer ID]],Table3[[#All],[Children]],0)</f>
        <v>0</v>
      </c>
      <c r="H1882" cm="1">
        <f t="array" ref="H1882">_xlfn.XLOOKUP(Table4[[#This Row],[Customer ID]],Table2[[#All],[Customer ID]],Table2[[#All],[BMI]],0)</f>
        <v>30.7</v>
      </c>
      <c r="I1882" cm="1">
        <f t="array" ref="I1882">_xlfn.XLOOKUP(Table4[[#This Row],[Customer ID]],Table2[[#All],[Customer ID]],Table2[[#All],[HBA1C]],0)</f>
        <v>5.82</v>
      </c>
      <c r="J1882" t="str">
        <f>_xlfn.XLOOKUP(Table4[[#This Row],[Customer ID]], 'Medical Examination'!A:A, 'Medical Examination'!D:D)</f>
        <v>No</v>
      </c>
      <c r="K1882" t="str">
        <f>_xlfn.XLOOKUP(Table4[[#This Row],[Customer ID]], 'Medical Examination'!A:A, 'Medical Examination'!E:E)</f>
        <v>No</v>
      </c>
      <c r="L1882" t="str">
        <f>_xlfn.XLOOKUP(Table4[[#This Row],[Customer ID]], 'Medical Examination'!A:A, 'Medical Examination'!F:F)</f>
        <v>No</v>
      </c>
      <c r="M1882">
        <f>_xlfn.XLOOKUP(Table4[[#This Row],[Customer ID]], 'Medical Examination'!A:A, 'Medical Examination'!G:G)</f>
        <v>1</v>
      </c>
      <c r="N1882" t="str">
        <f>_xlfn.XLOOKUP(Table4[[#This Row],[Customer ID]], 'Medical Examination'!A:A, 'Medical Examination'!H:H)</f>
        <v>No</v>
      </c>
      <c r="O1882" t="str">
        <f>_xlfn.XLOOKUP(Table4[[#This Row],[Customer ID]], 'Medical Examination'!A:A, 'Medical Examination'!I:I)</f>
        <v>Prediabetes</v>
      </c>
      <c r="P1882" t="str">
        <f>_xlfn.XLOOKUP(Table4[[#This Row],[Customer ID]], 'Medical Examination'!A:A, 'Medical Examination'!J:J)</f>
        <v>Obesity</v>
      </c>
      <c r="Q1882" s="1">
        <f>_xlfn.XLOOKUP(Table4[[#This Row],[Customer ID]], Hospitalisation!A:A, Hospitalisation!E:E)</f>
        <v>4154.97</v>
      </c>
      <c r="R1882" t="str">
        <f>_xlfn.XLOOKUP(Table4[[#This Row],[Customer ID]], Hospitalisation!A:A, Hospitalisation!F:F)</f>
        <v>Tier - 2</v>
      </c>
      <c r="S1882" t="str">
        <f>_xlfn.XLOOKUP(Table4[[#This Row],[Customer ID]], Hospitalisation!A:A, Hospitalisation!G:G)</f>
        <v>Tier - 1</v>
      </c>
      <c r="T1882" t="str">
        <f>_xlfn.XLOOKUP(Table4[[#This Row],[Customer ID]], Hospitalisation!A:A, Hospitalisation!H:H)</f>
        <v>R1012</v>
      </c>
      <c r="U1882" t="str" cm="1">
        <f t="array" ref="U1882">_xlfn.IFS(Table4[[#This Row],[Age]]&lt;=29,"Youth",Table4[[#This Row],[Age]]&lt;=49,"Adults",Table4[[#This Row],[Age]]&gt;=50,"Senior")</f>
        <v>Youth</v>
      </c>
    </row>
    <row r="1883" spans="1:21">
      <c r="A1883" t="s">
        <v>4835</v>
      </c>
      <c r="B1883" t="str">
        <f>_xlfn.XLOOKUP(Table4[[#This Row],[Customer ID]],Table1[[#This Row],[Customer ID]],Table1[[#This Row],[TITLE]],0)</f>
        <v>Ms</v>
      </c>
      <c r="C1883" t="str" cm="1">
        <f t="array" ref="C1883">_xlfn.XLOOKUP(Table4[[#This Row],[Customer ID]],Table1[[#All],[Customer ID]],Table1[[#All],[FIRST NAME]],0)</f>
        <v>Pamela</v>
      </c>
      <c r="D1883" t="str" cm="1">
        <f t="array" ref="D1883">_xlfn.XLOOKUP(Table4[[#This Row],[Customer ID]],Table1[[#All],[Customer ID]],Table1[[#All],[LAST NAME]],0)</f>
        <v>O'Sullivan</v>
      </c>
      <c r="E1883" s="5" cm="1">
        <f t="array" ref="E1883">_xlfn.XLOOKUP(Table4[[#This Row],[Customer ID]],Table3[[#All],[Customer ID]],Table3[[#All],[Date of Birth]],0)</f>
        <v>33820</v>
      </c>
      <c r="F1883" cm="1">
        <f t="array" ref="F1883">_xlfn.XLOOKUP(Table4[[#This Row],[Customer ID]],Table3[[#All],[Customer ID]],Table3[[#All],[Age]],0)</f>
        <v>30</v>
      </c>
      <c r="G1883" cm="1">
        <f t="array" ref="G1883">_xlfn.XLOOKUP(Table4[[#This Row],[Customer ID]],Table3[[#All],[Customer ID]],Table3[[#All],[Children]],0)</f>
        <v>1</v>
      </c>
      <c r="H1883" cm="1">
        <f t="array" ref="H1883">_xlfn.XLOOKUP(Table4[[#This Row],[Customer ID]],Table2[[#All],[Customer ID]],Table2[[#All],[BMI]],0)</f>
        <v>33.33</v>
      </c>
      <c r="I1883" cm="1">
        <f t="array" ref="I1883">_xlfn.XLOOKUP(Table4[[#This Row],[Customer ID]],Table2[[#All],[Customer ID]],Table2[[#All],[HBA1C]],0)</f>
        <v>4.82</v>
      </c>
      <c r="J1883" t="str">
        <f>_xlfn.XLOOKUP(Table4[[#This Row],[Customer ID]], 'Medical Examination'!A:A, 'Medical Examination'!D:D)</f>
        <v>No</v>
      </c>
      <c r="K1883" t="str">
        <f>_xlfn.XLOOKUP(Table4[[#This Row],[Customer ID]], 'Medical Examination'!A:A, 'Medical Examination'!E:E)</f>
        <v>No</v>
      </c>
      <c r="L1883" t="str">
        <f>_xlfn.XLOOKUP(Table4[[#This Row],[Customer ID]], 'Medical Examination'!A:A, 'Medical Examination'!F:F)</f>
        <v>No</v>
      </c>
      <c r="M1883">
        <f>_xlfn.XLOOKUP(Table4[[#This Row],[Customer ID]], 'Medical Examination'!A:A, 'Medical Examination'!G:G)</f>
        <v>1</v>
      </c>
      <c r="N1883" t="str">
        <f>_xlfn.XLOOKUP(Table4[[#This Row],[Customer ID]], 'Medical Examination'!A:A, 'Medical Examination'!H:H)</f>
        <v>No</v>
      </c>
      <c r="O1883" t="str">
        <f>_xlfn.XLOOKUP(Table4[[#This Row],[Customer ID]], 'Medical Examination'!A:A, 'Medical Examination'!I:I)</f>
        <v>Normal</v>
      </c>
      <c r="P1883" t="str">
        <f>_xlfn.XLOOKUP(Table4[[#This Row],[Customer ID]], 'Medical Examination'!A:A, 'Medical Examination'!J:J)</f>
        <v>Obesity</v>
      </c>
      <c r="Q1883" s="1">
        <f>_xlfn.XLOOKUP(Table4[[#This Row],[Customer ID]], Hospitalisation!A:A, Hospitalisation!E:E)</f>
        <v>4151.03</v>
      </c>
      <c r="R1883" t="str">
        <f>_xlfn.XLOOKUP(Table4[[#This Row],[Customer ID]], Hospitalisation!A:A, Hospitalisation!F:F)</f>
        <v>Tier - 2</v>
      </c>
      <c r="S1883" t="str">
        <f>_xlfn.XLOOKUP(Table4[[#This Row],[Customer ID]], Hospitalisation!A:A, Hospitalisation!G:G)</f>
        <v>Tier - 2</v>
      </c>
      <c r="T1883" t="str">
        <f>_xlfn.XLOOKUP(Table4[[#This Row],[Customer ID]], Hospitalisation!A:A, Hospitalisation!H:H)</f>
        <v>R1013</v>
      </c>
      <c r="U1883" t="str" cm="1">
        <f t="array" ref="U1883">_xlfn.IFS(Table4[[#This Row],[Age]]&lt;=29,"Youth",Table4[[#This Row],[Age]]&lt;=49,"Adults",Table4[[#This Row],[Age]]&gt;=50,"Senior")</f>
        <v>Adults</v>
      </c>
    </row>
    <row r="1884" spans="1:21">
      <c r="A1884" t="s">
        <v>4837</v>
      </c>
      <c r="B1884" t="str">
        <f>_xlfn.XLOOKUP(Table4[[#This Row],[Customer ID]],Table1[[#This Row],[Customer ID]],Table1[[#This Row],[TITLE]],0)</f>
        <v>Ms</v>
      </c>
      <c r="C1884" t="str" cm="1">
        <f t="array" ref="C1884">_xlfn.XLOOKUP(Table4[[#This Row],[Customer ID]],Table1[[#All],[Customer ID]],Table1[[#All],[FIRST NAME]],0)</f>
        <v>Joyce</v>
      </c>
      <c r="D1884" t="str" cm="1">
        <f t="array" ref="D1884">_xlfn.XLOOKUP(Table4[[#This Row],[Customer ID]],Table1[[#All],[Customer ID]],Table1[[#All],[LAST NAME]],0)</f>
        <v>Chepkirui</v>
      </c>
      <c r="E1884" s="5" cm="1">
        <f t="array" ref="E1884">_xlfn.XLOOKUP(Table4[[#This Row],[Customer ID]],Table3[[#All],[Customer ID]],Table3[[#All],[Date of Birth]],0)</f>
        <v>33783</v>
      </c>
      <c r="F1884" cm="1">
        <f t="array" ref="F1884">_xlfn.XLOOKUP(Table4[[#This Row],[Customer ID]],Table3[[#All],[Customer ID]],Table3[[#All],[Age]],0)</f>
        <v>30</v>
      </c>
      <c r="G1884" cm="1">
        <f t="array" ref="G1884">_xlfn.XLOOKUP(Table4[[#This Row],[Customer ID]],Table3[[#All],[Customer ID]],Table3[[#All],[Children]],0)</f>
        <v>1</v>
      </c>
      <c r="H1884" cm="1">
        <f t="array" ref="H1884">_xlfn.XLOOKUP(Table4[[#This Row],[Customer ID]],Table2[[#All],[Customer ID]],Table2[[#All],[BMI]],0)</f>
        <v>32.4</v>
      </c>
      <c r="I1884" cm="1">
        <f t="array" ref="I1884">_xlfn.XLOOKUP(Table4[[#This Row],[Customer ID]],Table2[[#All],[Customer ID]],Table2[[#All],[HBA1C]],0)</f>
        <v>5.08</v>
      </c>
      <c r="J1884" t="str">
        <f>_xlfn.XLOOKUP(Table4[[#This Row],[Customer ID]], 'Medical Examination'!A:A, 'Medical Examination'!D:D)</f>
        <v>No</v>
      </c>
      <c r="K1884" t="str">
        <f>_xlfn.XLOOKUP(Table4[[#This Row],[Customer ID]], 'Medical Examination'!A:A, 'Medical Examination'!E:E)</f>
        <v>No</v>
      </c>
      <c r="L1884" t="str">
        <f>_xlfn.XLOOKUP(Table4[[#This Row],[Customer ID]], 'Medical Examination'!A:A, 'Medical Examination'!F:F)</f>
        <v>No</v>
      </c>
      <c r="M1884">
        <f>_xlfn.XLOOKUP(Table4[[#This Row],[Customer ID]], 'Medical Examination'!A:A, 'Medical Examination'!G:G)</f>
        <v>1</v>
      </c>
      <c r="N1884" t="str">
        <f>_xlfn.XLOOKUP(Table4[[#This Row],[Customer ID]], 'Medical Examination'!A:A, 'Medical Examination'!H:H)</f>
        <v>No</v>
      </c>
      <c r="O1884" t="str">
        <f>_xlfn.XLOOKUP(Table4[[#This Row],[Customer ID]], 'Medical Examination'!A:A, 'Medical Examination'!I:I)</f>
        <v>Normal</v>
      </c>
      <c r="P1884" t="str">
        <f>_xlfn.XLOOKUP(Table4[[#This Row],[Customer ID]], 'Medical Examination'!A:A, 'Medical Examination'!J:J)</f>
        <v>Obesity</v>
      </c>
      <c r="Q1884" s="1">
        <f>_xlfn.XLOOKUP(Table4[[#This Row],[Customer ID]], Hospitalisation!A:A, Hospitalisation!E:E)</f>
        <v>4149.74</v>
      </c>
      <c r="R1884" t="str">
        <f>_xlfn.XLOOKUP(Table4[[#This Row],[Customer ID]], Hospitalisation!A:A, Hospitalisation!F:F)</f>
        <v>Tier - 2</v>
      </c>
      <c r="S1884" t="str">
        <f>_xlfn.XLOOKUP(Table4[[#This Row],[Customer ID]], Hospitalisation!A:A, Hospitalisation!G:G)</f>
        <v>Tier - 1</v>
      </c>
      <c r="T1884" t="str">
        <f>_xlfn.XLOOKUP(Table4[[#This Row],[Customer ID]], Hospitalisation!A:A, Hospitalisation!H:H)</f>
        <v>R1011</v>
      </c>
      <c r="U1884" t="str" cm="1">
        <f t="array" ref="U1884">_xlfn.IFS(Table4[[#This Row],[Age]]&lt;=29,"Youth",Table4[[#This Row],[Age]]&lt;=49,"Adults",Table4[[#This Row],[Age]]&gt;=50,"Senior")</f>
        <v>Adults</v>
      </c>
    </row>
    <row r="1885" spans="1:21">
      <c r="A1885" t="s">
        <v>4840</v>
      </c>
      <c r="B1885" t="str">
        <f>_xlfn.XLOOKUP(Table4[[#This Row],[Customer ID]],Table1[[#This Row],[Customer ID]],Table1[[#This Row],[TITLE]],0)</f>
        <v>Ms</v>
      </c>
      <c r="C1885" t="str" cm="1">
        <f t="array" ref="C1885">_xlfn.XLOOKUP(Table4[[#This Row],[Customer ID]],Table1[[#All],[Customer ID]],Table1[[#All],[FIRST NAME]],0)</f>
        <v>Alison W</v>
      </c>
      <c r="D1885" t="str" cm="1">
        <f t="array" ref="D1885">_xlfn.XLOOKUP(Table4[[#This Row],[Customer ID]],Table1[[#All],[Customer ID]],Table1[[#All],[LAST NAME]],0)</f>
        <v>Gurney</v>
      </c>
      <c r="E1885" s="5" cm="1">
        <f t="array" ref="E1885">_xlfn.XLOOKUP(Table4[[#This Row],[Customer ID]],Table3[[#All],[Customer ID]],Table3[[#All],[Date of Birth]],0)</f>
        <v>33773</v>
      </c>
      <c r="F1885" cm="1">
        <f t="array" ref="F1885">_xlfn.XLOOKUP(Table4[[#This Row],[Customer ID]],Table3[[#All],[Customer ID]],Table3[[#All],[Age]],0)</f>
        <v>30</v>
      </c>
      <c r="G1885" cm="1">
        <f t="array" ref="G1885">_xlfn.XLOOKUP(Table4[[#This Row],[Customer ID]],Table3[[#All],[Customer ID]],Table3[[#All],[Children]],0)</f>
        <v>0</v>
      </c>
      <c r="H1885" cm="1">
        <f t="array" ref="H1885">_xlfn.XLOOKUP(Table4[[#This Row],[Customer ID]],Table2[[#All],[Customer ID]],Table2[[#All],[BMI]],0)</f>
        <v>27.93</v>
      </c>
      <c r="I1885" cm="1">
        <f t="array" ref="I1885">_xlfn.XLOOKUP(Table4[[#This Row],[Customer ID]],Table2[[#All],[Customer ID]],Table2[[#All],[HBA1C]],0)</f>
        <v>5.59</v>
      </c>
      <c r="J1885" t="str">
        <f>_xlfn.XLOOKUP(Table4[[#This Row],[Customer ID]], 'Medical Examination'!A:A, 'Medical Examination'!D:D)</f>
        <v>No</v>
      </c>
      <c r="K1885" t="str">
        <f>_xlfn.XLOOKUP(Table4[[#This Row],[Customer ID]], 'Medical Examination'!A:A, 'Medical Examination'!E:E)</f>
        <v>No</v>
      </c>
      <c r="L1885" t="str">
        <f>_xlfn.XLOOKUP(Table4[[#This Row],[Customer ID]], 'Medical Examination'!A:A, 'Medical Examination'!F:F)</f>
        <v>No</v>
      </c>
      <c r="M1885">
        <f>_xlfn.XLOOKUP(Table4[[#This Row],[Customer ID]], 'Medical Examination'!A:A, 'Medical Examination'!G:G)</f>
        <v>1</v>
      </c>
      <c r="N1885" t="str">
        <f>_xlfn.XLOOKUP(Table4[[#This Row],[Customer ID]], 'Medical Examination'!A:A, 'Medical Examination'!H:H)</f>
        <v>No</v>
      </c>
      <c r="O1885" t="str">
        <f>_xlfn.XLOOKUP(Table4[[#This Row],[Customer ID]], 'Medical Examination'!A:A, 'Medical Examination'!I:I)</f>
        <v>Normal</v>
      </c>
      <c r="P1885" t="str">
        <f>_xlfn.XLOOKUP(Table4[[#This Row],[Customer ID]], 'Medical Examination'!A:A, 'Medical Examination'!J:J)</f>
        <v>Overweight</v>
      </c>
      <c r="Q1885" s="1">
        <f>_xlfn.XLOOKUP(Table4[[#This Row],[Customer ID]], Hospitalisation!A:A, Hospitalisation!E:E)</f>
        <v>4137.5200000000004</v>
      </c>
      <c r="R1885" t="str">
        <f>_xlfn.XLOOKUP(Table4[[#This Row],[Customer ID]], Hospitalisation!A:A, Hospitalisation!F:F)</f>
        <v>Tier - 2</v>
      </c>
      <c r="S1885" t="str">
        <f>_xlfn.XLOOKUP(Table4[[#This Row],[Customer ID]], Hospitalisation!A:A, Hospitalisation!G:G)</f>
        <v>Tier - 3</v>
      </c>
      <c r="T1885" t="str">
        <f>_xlfn.XLOOKUP(Table4[[#This Row],[Customer ID]], Hospitalisation!A:A, Hospitalisation!H:H)</f>
        <v>R1024</v>
      </c>
      <c r="U1885" t="str" cm="1">
        <f t="array" ref="U1885">_xlfn.IFS(Table4[[#This Row],[Age]]&lt;=29,"Youth",Table4[[#This Row],[Age]]&lt;=49,"Adults",Table4[[#This Row],[Age]]&gt;=50,"Senior")</f>
        <v>Adults</v>
      </c>
    </row>
    <row r="1886" spans="1:21">
      <c r="A1886" t="s">
        <v>4843</v>
      </c>
      <c r="B1886" t="str">
        <f>_xlfn.XLOOKUP(Table4[[#This Row],[Customer ID]],Table1[[#This Row],[Customer ID]],Table1[[#This Row],[TITLE]],0)</f>
        <v>Ms</v>
      </c>
      <c r="C1886" t="str" cm="1">
        <f t="array" ref="C1886">_xlfn.XLOOKUP(Table4[[#This Row],[Customer ID]],Table1[[#All],[Customer ID]],Table1[[#All],[FIRST NAME]],0)</f>
        <v>Tammara C</v>
      </c>
      <c r="D1886" t="str" cm="1">
        <f t="array" ref="D1886">_xlfn.XLOOKUP(Table4[[#This Row],[Customer ID]],Table1[[#All],[Customer ID]],Table1[[#All],[LAST NAME]],0)</f>
        <v>Francis</v>
      </c>
      <c r="E1886" s="5" cm="1">
        <f t="array" ref="E1886">_xlfn.XLOOKUP(Table4[[#This Row],[Customer ID]],Table3[[#All],[Customer ID]],Table3[[#All],[Date of Birth]],0)</f>
        <v>33456</v>
      </c>
      <c r="F1886" cm="1">
        <f t="array" ref="F1886">_xlfn.XLOOKUP(Table4[[#This Row],[Customer ID]],Table3[[#All],[Customer ID]],Table3[[#All],[Age]],0)</f>
        <v>31</v>
      </c>
      <c r="G1886" cm="1">
        <f t="array" ref="G1886">_xlfn.XLOOKUP(Table4[[#This Row],[Customer ID]],Table3[[#All],[Customer ID]],Table3[[#All],[Children]],0)</f>
        <v>0</v>
      </c>
      <c r="H1886" cm="1">
        <f t="array" ref="H1886">_xlfn.XLOOKUP(Table4[[#This Row],[Customer ID]],Table2[[#All],[Customer ID]],Table2[[#All],[BMI]],0)</f>
        <v>21.754999999999999</v>
      </c>
      <c r="I1886" cm="1">
        <f t="array" ref="I1886">_xlfn.XLOOKUP(Table4[[#This Row],[Customer ID]],Table2[[#All],[Customer ID]],Table2[[#All],[HBA1C]],0)</f>
        <v>5.12</v>
      </c>
      <c r="J1886" t="str">
        <f>_xlfn.XLOOKUP(Table4[[#This Row],[Customer ID]], 'Medical Examination'!A:A, 'Medical Examination'!D:D)</f>
        <v>No</v>
      </c>
      <c r="K1886" t="str">
        <f>_xlfn.XLOOKUP(Table4[[#This Row],[Customer ID]], 'Medical Examination'!A:A, 'Medical Examination'!E:E)</f>
        <v>No</v>
      </c>
      <c r="L1886" t="str">
        <f>_xlfn.XLOOKUP(Table4[[#This Row],[Customer ID]], 'Medical Examination'!A:A, 'Medical Examination'!F:F)</f>
        <v>No</v>
      </c>
      <c r="M1886">
        <f>_xlfn.XLOOKUP(Table4[[#This Row],[Customer ID]], 'Medical Examination'!A:A, 'Medical Examination'!G:G)</f>
        <v>0</v>
      </c>
      <c r="N1886" t="str">
        <f>_xlfn.XLOOKUP(Table4[[#This Row],[Customer ID]], 'Medical Examination'!A:A, 'Medical Examination'!H:H)</f>
        <v>No</v>
      </c>
      <c r="O1886" t="str">
        <f>_xlfn.XLOOKUP(Table4[[#This Row],[Customer ID]], 'Medical Examination'!A:A, 'Medical Examination'!I:I)</f>
        <v>Normal</v>
      </c>
      <c r="P1886" t="str">
        <f>_xlfn.XLOOKUP(Table4[[#This Row],[Customer ID]], 'Medical Examination'!A:A, 'Medical Examination'!J:J)</f>
        <v>Normal Weight</v>
      </c>
      <c r="Q1886" s="1">
        <f>_xlfn.XLOOKUP(Table4[[#This Row],[Customer ID]], Hospitalisation!A:A, Hospitalisation!E:E)</f>
        <v>4134.08</v>
      </c>
      <c r="R1886" t="str">
        <f>_xlfn.XLOOKUP(Table4[[#This Row],[Customer ID]], Hospitalisation!A:A, Hospitalisation!F:F)</f>
        <v>Tier - 2</v>
      </c>
      <c r="S1886" t="str">
        <f>_xlfn.XLOOKUP(Table4[[#This Row],[Customer ID]], Hospitalisation!A:A, Hospitalisation!G:G)</f>
        <v>Tier - 1</v>
      </c>
      <c r="T1886" t="str">
        <f>_xlfn.XLOOKUP(Table4[[#This Row],[Customer ID]], Hospitalisation!A:A, Hospitalisation!H:H)</f>
        <v>R1012</v>
      </c>
      <c r="U1886" t="str" cm="1">
        <f t="array" ref="U1886">_xlfn.IFS(Table4[[#This Row],[Age]]&lt;=29,"Youth",Table4[[#This Row],[Age]]&lt;=49,"Adults",Table4[[#This Row],[Age]]&gt;=50,"Senior")</f>
        <v>Adults</v>
      </c>
    </row>
    <row r="1887" spans="1:21">
      <c r="A1887" t="s">
        <v>4846</v>
      </c>
      <c r="B1887" t="str">
        <f>_xlfn.XLOOKUP(Table4[[#This Row],[Customer ID]],Table1[[#This Row],[Customer ID]],Table1[[#This Row],[TITLE]],0)</f>
        <v>Ms</v>
      </c>
      <c r="C1887" t="str" cm="1">
        <f t="array" ref="C1887">_xlfn.XLOOKUP(Table4[[#This Row],[Customer ID]],Table1[[#All],[Customer ID]],Table1[[#All],[FIRST NAME]],0)</f>
        <v>Dorota</v>
      </c>
      <c r="D1887" t="str" cm="1">
        <f t="array" ref="D1887">_xlfn.XLOOKUP(Table4[[#This Row],[Customer ID]],Table1[[#All],[Customer ID]],Table1[[#All],[LAST NAME]],0)</f>
        <v>Gruca</v>
      </c>
      <c r="E1887" s="5" cm="1">
        <f t="array" ref="E1887">_xlfn.XLOOKUP(Table4[[#This Row],[Customer ID]],Table3[[#All],[Customer ID]],Table3[[#All],[Date of Birth]],0)</f>
        <v>34567</v>
      </c>
      <c r="F1887" cm="1">
        <f t="array" ref="F1887">_xlfn.XLOOKUP(Table4[[#This Row],[Customer ID]],Table3[[#All],[Customer ID]],Table3[[#All],[Age]],0)</f>
        <v>28</v>
      </c>
      <c r="G1887" cm="1">
        <f t="array" ref="G1887">_xlfn.XLOOKUP(Table4[[#This Row],[Customer ID]],Table3[[#All],[Customer ID]],Table3[[#All],[Children]],0)</f>
        <v>1</v>
      </c>
      <c r="H1887" cm="1">
        <f t="array" ref="H1887">_xlfn.XLOOKUP(Table4[[#This Row],[Customer ID]],Table2[[#All],[Customer ID]],Table2[[#All],[BMI]],0)</f>
        <v>25.934999999999999</v>
      </c>
      <c r="I1887" cm="1">
        <f t="array" ref="I1887">_xlfn.XLOOKUP(Table4[[#This Row],[Customer ID]],Table2[[#All],[Customer ID]],Table2[[#All],[HBA1C]],0)</f>
        <v>4.95</v>
      </c>
      <c r="J1887" t="str">
        <f>_xlfn.XLOOKUP(Table4[[#This Row],[Customer ID]], 'Medical Examination'!A:A, 'Medical Examination'!D:D)</f>
        <v>No</v>
      </c>
      <c r="K1887" t="str">
        <f>_xlfn.XLOOKUP(Table4[[#This Row],[Customer ID]], 'Medical Examination'!A:A, 'Medical Examination'!E:E)</f>
        <v>No</v>
      </c>
      <c r="L1887" t="str">
        <f>_xlfn.XLOOKUP(Table4[[#This Row],[Customer ID]], 'Medical Examination'!A:A, 'Medical Examination'!F:F)</f>
        <v>No</v>
      </c>
      <c r="M1887">
        <f>_xlfn.XLOOKUP(Table4[[#This Row],[Customer ID]], 'Medical Examination'!A:A, 'Medical Examination'!G:G)</f>
        <v>0</v>
      </c>
      <c r="N1887" t="str">
        <f>_xlfn.XLOOKUP(Table4[[#This Row],[Customer ID]], 'Medical Examination'!A:A, 'Medical Examination'!H:H)</f>
        <v>No</v>
      </c>
      <c r="O1887" t="str">
        <f>_xlfn.XLOOKUP(Table4[[#This Row],[Customer ID]], 'Medical Examination'!A:A, 'Medical Examination'!I:I)</f>
        <v>Normal</v>
      </c>
      <c r="P1887" t="str">
        <f>_xlfn.XLOOKUP(Table4[[#This Row],[Customer ID]], 'Medical Examination'!A:A, 'Medical Examination'!J:J)</f>
        <v>Overweight</v>
      </c>
      <c r="Q1887" s="1">
        <f>_xlfn.XLOOKUP(Table4[[#This Row],[Customer ID]], Hospitalisation!A:A, Hospitalisation!E:E)</f>
        <v>4133.6400000000003</v>
      </c>
      <c r="R1887" t="str">
        <f>_xlfn.XLOOKUP(Table4[[#This Row],[Customer ID]], Hospitalisation!A:A, Hospitalisation!F:F)</f>
        <v>Tier - 2</v>
      </c>
      <c r="S1887" t="str">
        <f>_xlfn.XLOOKUP(Table4[[#This Row],[Customer ID]], Hospitalisation!A:A, Hospitalisation!G:G)</f>
        <v>Tier - 3</v>
      </c>
      <c r="T1887" t="str">
        <f>_xlfn.XLOOKUP(Table4[[#This Row],[Customer ID]], Hospitalisation!A:A, Hospitalisation!H:H)</f>
        <v>R1012</v>
      </c>
      <c r="U1887" t="str" cm="1">
        <f t="array" ref="U1887">_xlfn.IFS(Table4[[#This Row],[Age]]&lt;=29,"Youth",Table4[[#This Row],[Age]]&lt;=49,"Adults",Table4[[#This Row],[Age]]&gt;=50,"Senior")</f>
        <v>Youth</v>
      </c>
    </row>
    <row r="1888" spans="1:21">
      <c r="A1888" t="s">
        <v>4849</v>
      </c>
      <c r="B1888" t="str">
        <f>_xlfn.XLOOKUP(Table4[[#This Row],[Customer ID]],Table1[[#This Row],[Customer ID]],Table1[[#This Row],[TITLE]],0)</f>
        <v>Mr</v>
      </c>
      <c r="C1888" t="str" cm="1">
        <f t="array" ref="C1888">_xlfn.XLOOKUP(Table4[[#This Row],[Customer ID]],Table1[[#All],[Customer ID]],Table1[[#All],[FIRST NAME]],0)</f>
        <v>Jose Norberto Sr</v>
      </c>
      <c r="D1888" t="str" cm="1">
        <f t="array" ref="D1888">_xlfn.XLOOKUP(Table4[[#This Row],[Customer ID]],Table1[[#All],[Customer ID]],Table1[[#All],[LAST NAME]],0)</f>
        <v>Rojas Alvarez</v>
      </c>
      <c r="E1888" s="5" cm="1">
        <f t="array" ref="E1888">_xlfn.XLOOKUP(Table4[[#This Row],[Customer ID]],Table3[[#All],[Customer ID]],Table3[[#All],[Date of Birth]],0)</f>
        <v>33221</v>
      </c>
      <c r="F1888" cm="1">
        <f t="array" ref="F1888">_xlfn.XLOOKUP(Table4[[#This Row],[Customer ID]],Table3[[#All],[Customer ID]],Table3[[#All],[Age]],0)</f>
        <v>32</v>
      </c>
      <c r="G1888" cm="1">
        <f t="array" ref="G1888">_xlfn.XLOOKUP(Table4[[#This Row],[Customer ID]],Table3[[#All],[Customer ID]],Table3[[#All],[Children]],0)</f>
        <v>1</v>
      </c>
      <c r="H1888" cm="1">
        <f t="array" ref="H1888">_xlfn.XLOOKUP(Table4[[#This Row],[Customer ID]],Table2[[#All],[Customer ID]],Table2[[#All],[BMI]],0)</f>
        <v>31.5</v>
      </c>
      <c r="I1888" cm="1">
        <f t="array" ref="I1888">_xlfn.XLOOKUP(Table4[[#This Row],[Customer ID]],Table2[[#All],[Customer ID]],Table2[[#All],[HBA1C]],0)</f>
        <v>6.16</v>
      </c>
      <c r="J1888" t="str">
        <f>_xlfn.XLOOKUP(Table4[[#This Row],[Customer ID]], 'Medical Examination'!A:A, 'Medical Examination'!D:D)</f>
        <v>No</v>
      </c>
      <c r="K1888" t="str">
        <f>_xlfn.XLOOKUP(Table4[[#This Row],[Customer ID]], 'Medical Examination'!A:A, 'Medical Examination'!E:E)</f>
        <v>No</v>
      </c>
      <c r="L1888" t="str">
        <f>_xlfn.XLOOKUP(Table4[[#This Row],[Customer ID]], 'Medical Examination'!A:A, 'Medical Examination'!F:F)</f>
        <v>No</v>
      </c>
      <c r="M1888">
        <f>_xlfn.XLOOKUP(Table4[[#This Row],[Customer ID]], 'Medical Examination'!A:A, 'Medical Examination'!G:G)</f>
        <v>0</v>
      </c>
      <c r="N1888" t="str">
        <f>_xlfn.XLOOKUP(Table4[[#This Row],[Customer ID]], 'Medical Examination'!A:A, 'Medical Examination'!H:H)</f>
        <v>No</v>
      </c>
      <c r="O1888" t="str">
        <f>_xlfn.XLOOKUP(Table4[[#This Row],[Customer ID]], 'Medical Examination'!A:A, 'Medical Examination'!I:I)</f>
        <v>Prediabetes</v>
      </c>
      <c r="P1888" t="str">
        <f>_xlfn.XLOOKUP(Table4[[#This Row],[Customer ID]], 'Medical Examination'!A:A, 'Medical Examination'!J:J)</f>
        <v>Obesity</v>
      </c>
      <c r="Q1888" s="1">
        <f>_xlfn.XLOOKUP(Table4[[#This Row],[Customer ID]], Hospitalisation!A:A, Hospitalisation!E:E)</f>
        <v>4076.5</v>
      </c>
      <c r="R1888" t="str">
        <f>_xlfn.XLOOKUP(Table4[[#This Row],[Customer ID]], Hospitalisation!A:A, Hospitalisation!F:F)</f>
        <v>Tier - 2</v>
      </c>
      <c r="S1888" t="str">
        <f>_xlfn.XLOOKUP(Table4[[#This Row],[Customer ID]], Hospitalisation!A:A, Hospitalisation!G:G)</f>
        <v>Tier - 3</v>
      </c>
      <c r="T1888" t="str">
        <f>_xlfn.XLOOKUP(Table4[[#This Row],[Customer ID]], Hospitalisation!A:A, Hospitalisation!H:H)</f>
        <v>R1011</v>
      </c>
      <c r="U1888" t="str" cm="1">
        <f t="array" ref="U1888">_xlfn.IFS(Table4[[#This Row],[Age]]&lt;=29,"Youth",Table4[[#This Row],[Age]]&lt;=49,"Adults",Table4[[#This Row],[Age]]&gt;=50,"Senior")</f>
        <v>Adults</v>
      </c>
    </row>
    <row r="1889" spans="1:21">
      <c r="A1889" t="s">
        <v>4852</v>
      </c>
      <c r="B1889" t="str">
        <f>_xlfn.XLOOKUP(Table4[[#This Row],[Customer ID]],Table1[[#This Row],[Customer ID]],Table1[[#This Row],[TITLE]],0)</f>
        <v>Mr</v>
      </c>
      <c r="C1889" t="str" cm="1">
        <f t="array" ref="C1889">_xlfn.XLOOKUP(Table4[[#This Row],[Customer ID]],Table1[[#All],[Customer ID]],Table1[[#All],[FIRST NAME]],0)</f>
        <v>Peter</v>
      </c>
      <c r="D1889" t="str" cm="1">
        <f t="array" ref="D1889">_xlfn.XLOOKUP(Table4[[#This Row],[Customer ID]],Table1[[#All],[Customer ID]],Table1[[#All],[LAST NAME]],0)</f>
        <v>Denton</v>
      </c>
      <c r="E1889" s="5" cm="1">
        <f t="array" ref="E1889">_xlfn.XLOOKUP(Table4[[#This Row],[Customer ID]],Table3[[#All],[Customer ID]],Table3[[#All],[Date of Birth]],0)</f>
        <v>33208</v>
      </c>
      <c r="F1889" cm="1">
        <f t="array" ref="F1889">_xlfn.XLOOKUP(Table4[[#This Row],[Customer ID]],Table3[[#All],[Customer ID]],Table3[[#All],[Age]],0)</f>
        <v>32</v>
      </c>
      <c r="G1889" cm="1">
        <f t="array" ref="G1889">_xlfn.XLOOKUP(Table4[[#This Row],[Customer ID]],Table3[[#All],[Customer ID]],Table3[[#All],[Children]],0)</f>
        <v>1</v>
      </c>
      <c r="H1889" cm="1">
        <f t="array" ref="H1889">_xlfn.XLOOKUP(Table4[[#This Row],[Customer ID]],Table2[[#All],[Customer ID]],Table2[[#All],[BMI]],0)</f>
        <v>30.03</v>
      </c>
      <c r="I1889" cm="1">
        <f t="array" ref="I1889">_xlfn.XLOOKUP(Table4[[#This Row],[Customer ID]],Table2[[#All],[Customer ID]],Table2[[#All],[HBA1C]],0)</f>
        <v>6.41</v>
      </c>
      <c r="J1889" t="str">
        <f>_xlfn.XLOOKUP(Table4[[#This Row],[Customer ID]], 'Medical Examination'!A:A, 'Medical Examination'!D:D)</f>
        <v>No</v>
      </c>
      <c r="K1889" t="str">
        <f>_xlfn.XLOOKUP(Table4[[#This Row],[Customer ID]], 'Medical Examination'!A:A, 'Medical Examination'!E:E)</f>
        <v>No</v>
      </c>
      <c r="L1889" t="str">
        <f>_xlfn.XLOOKUP(Table4[[#This Row],[Customer ID]], 'Medical Examination'!A:A, 'Medical Examination'!F:F)</f>
        <v>No</v>
      </c>
      <c r="M1889">
        <f>_xlfn.XLOOKUP(Table4[[#This Row],[Customer ID]], 'Medical Examination'!A:A, 'Medical Examination'!G:G)</f>
        <v>0</v>
      </c>
      <c r="N1889" t="str">
        <f>_xlfn.XLOOKUP(Table4[[#This Row],[Customer ID]], 'Medical Examination'!A:A, 'Medical Examination'!H:H)</f>
        <v>No</v>
      </c>
      <c r="O1889" t="str">
        <f>_xlfn.XLOOKUP(Table4[[#This Row],[Customer ID]], 'Medical Examination'!A:A, 'Medical Examination'!I:I)</f>
        <v>Prediabetes</v>
      </c>
      <c r="P1889" t="str">
        <f>_xlfn.XLOOKUP(Table4[[#This Row],[Customer ID]], 'Medical Examination'!A:A, 'Medical Examination'!J:J)</f>
        <v>Obesity</v>
      </c>
      <c r="Q1889" s="1">
        <f>_xlfn.XLOOKUP(Table4[[#This Row],[Customer ID]], Hospitalisation!A:A, Hospitalisation!E:E)</f>
        <v>4074.45</v>
      </c>
      <c r="R1889" t="str">
        <f>_xlfn.XLOOKUP(Table4[[#This Row],[Customer ID]], Hospitalisation!A:A, Hospitalisation!F:F)</f>
        <v>Tier - 3</v>
      </c>
      <c r="S1889" t="str">
        <f>_xlfn.XLOOKUP(Table4[[#This Row],[Customer ID]], Hospitalisation!A:A, Hospitalisation!G:G)</f>
        <v>Tier - 2</v>
      </c>
      <c r="T1889" t="str">
        <f>_xlfn.XLOOKUP(Table4[[#This Row],[Customer ID]], Hospitalisation!A:A, Hospitalisation!H:H)</f>
        <v>R1013</v>
      </c>
      <c r="U1889" t="str" cm="1">
        <f t="array" ref="U1889">_xlfn.IFS(Table4[[#This Row],[Age]]&lt;=29,"Youth",Table4[[#This Row],[Age]]&lt;=49,"Adults",Table4[[#This Row],[Age]]&gt;=50,"Senior")</f>
        <v>Adults</v>
      </c>
    </row>
    <row r="1890" spans="1:21">
      <c r="A1890" t="s">
        <v>4854</v>
      </c>
      <c r="B1890" t="str">
        <f>_xlfn.XLOOKUP(Table4[[#This Row],[Customer ID]],Table1[[#This Row],[Customer ID]],Table1[[#This Row],[TITLE]],0)</f>
        <v>Mr</v>
      </c>
      <c r="C1890" t="str" cm="1">
        <f t="array" ref="C1890">_xlfn.XLOOKUP(Table4[[#This Row],[Customer ID]],Table1[[#All],[Customer ID]],Table1[[#All],[FIRST NAME]],0)</f>
        <v>Bryant</v>
      </c>
      <c r="D1890" t="str" cm="1">
        <f t="array" ref="D1890">_xlfn.XLOOKUP(Table4[[#This Row],[Customer ID]],Table1[[#All],[Customer ID]],Table1[[#All],[LAST NAME]],0)</f>
        <v>Mason</v>
      </c>
      <c r="E1890" s="5" cm="1">
        <f t="array" ref="E1890">_xlfn.XLOOKUP(Table4[[#This Row],[Customer ID]],Table3[[#All],[Customer ID]],Table3[[#All],[Date of Birth]],0)</f>
        <v>37547</v>
      </c>
      <c r="F1890" cm="1">
        <f t="array" ref="F1890">_xlfn.XLOOKUP(Table4[[#This Row],[Customer ID]],Table3[[#All],[Customer ID]],Table3[[#All],[Age]],0)</f>
        <v>20</v>
      </c>
      <c r="G1890" cm="1">
        <f t="array" ref="G1890">_xlfn.XLOOKUP(Table4[[#This Row],[Customer ID]],Table3[[#All],[Customer ID]],Table3[[#All],[Children]],0)</f>
        <v>0</v>
      </c>
      <c r="H1890" cm="1">
        <f t="array" ref="H1890">_xlfn.XLOOKUP(Table4[[#This Row],[Customer ID]],Table2[[#All],[Customer ID]],Table2[[#All],[BMI]],0)</f>
        <v>33.479999999999997</v>
      </c>
      <c r="I1890" cm="1">
        <f t="array" ref="I1890">_xlfn.XLOOKUP(Table4[[#This Row],[Customer ID]],Table2[[#All],[Customer ID]],Table2[[#All],[HBA1C]],0)</f>
        <v>8.94</v>
      </c>
      <c r="J1890" t="str">
        <f>_xlfn.XLOOKUP(Table4[[#This Row],[Customer ID]], 'Medical Examination'!A:A, 'Medical Examination'!D:D)</f>
        <v>No</v>
      </c>
      <c r="K1890" t="str">
        <f>_xlfn.XLOOKUP(Table4[[#This Row],[Customer ID]], 'Medical Examination'!A:A, 'Medical Examination'!E:E)</f>
        <v>No</v>
      </c>
      <c r="L1890" t="str">
        <f>_xlfn.XLOOKUP(Table4[[#This Row],[Customer ID]], 'Medical Examination'!A:A, 'Medical Examination'!F:F)</f>
        <v>No</v>
      </c>
      <c r="M1890">
        <f>_xlfn.XLOOKUP(Table4[[#This Row],[Customer ID]], 'Medical Examination'!A:A, 'Medical Examination'!G:G)</f>
        <v>0</v>
      </c>
      <c r="N1890" t="str">
        <f>_xlfn.XLOOKUP(Table4[[#This Row],[Customer ID]], 'Medical Examination'!A:A, 'Medical Examination'!H:H)</f>
        <v>No</v>
      </c>
      <c r="O1890" t="str">
        <f>_xlfn.XLOOKUP(Table4[[#This Row],[Customer ID]], 'Medical Examination'!A:A, 'Medical Examination'!I:I)</f>
        <v>Diabetes</v>
      </c>
      <c r="P1890" t="str">
        <f>_xlfn.XLOOKUP(Table4[[#This Row],[Customer ID]], 'Medical Examination'!A:A, 'Medical Examination'!J:J)</f>
        <v>Obesity</v>
      </c>
      <c r="Q1890" s="1">
        <f>_xlfn.XLOOKUP(Table4[[#This Row],[Customer ID]], Hospitalisation!A:A, Hospitalisation!E:E)</f>
        <v>4070.51</v>
      </c>
      <c r="R1890" t="str">
        <f>_xlfn.XLOOKUP(Table4[[#This Row],[Customer ID]], Hospitalisation!A:A, Hospitalisation!F:F)</f>
        <v>Tier - 2</v>
      </c>
      <c r="S1890" t="str">
        <f>_xlfn.XLOOKUP(Table4[[#This Row],[Customer ID]], Hospitalisation!A:A, Hospitalisation!G:G)</f>
        <v>Tier - 1</v>
      </c>
      <c r="T1890" t="str">
        <f>_xlfn.XLOOKUP(Table4[[#This Row],[Customer ID]], Hospitalisation!A:A, Hospitalisation!H:H)</f>
        <v>R1012</v>
      </c>
      <c r="U1890" t="str" cm="1">
        <f t="array" ref="U1890">_xlfn.IFS(Table4[[#This Row],[Age]]&lt;=29,"Youth",Table4[[#This Row],[Age]]&lt;=49,"Adults",Table4[[#This Row],[Age]]&gt;=50,"Senior")</f>
        <v>Youth</v>
      </c>
    </row>
    <row r="1891" spans="1:21">
      <c r="A1891" t="s">
        <v>4856</v>
      </c>
      <c r="B1891" t="str">
        <f>_xlfn.XLOOKUP(Table4[[#This Row],[Customer ID]],Table1[[#This Row],[Customer ID]],Table1[[#This Row],[TITLE]],0)</f>
        <v>Ms</v>
      </c>
      <c r="C1891" t="str" cm="1">
        <f t="array" ref="C1891">_xlfn.XLOOKUP(Table4[[#This Row],[Customer ID]],Table1[[#All],[Customer ID]],Table1[[#All],[FIRST NAME]],0)</f>
        <v>Christina</v>
      </c>
      <c r="D1891" t="str" cm="1">
        <f t="array" ref="D1891">_xlfn.XLOOKUP(Table4[[#This Row],[Customer ID]],Table1[[#All],[Customer ID]],Table1[[#All],[LAST NAME]],0)</f>
        <v>Trout</v>
      </c>
      <c r="E1891" s="5" cm="1">
        <f t="array" ref="E1891">_xlfn.XLOOKUP(Table4[[#This Row],[Customer ID]],Table3[[#All],[Customer ID]],Table3[[#All],[Date of Birth]],0)</f>
        <v>30575</v>
      </c>
      <c r="F1891" cm="1">
        <f t="array" ref="F1891">_xlfn.XLOOKUP(Table4[[#This Row],[Customer ID]],Table3[[#All],[Customer ID]],Table3[[#All],[Age]],0)</f>
        <v>39</v>
      </c>
      <c r="G1891" cm="1">
        <f t="array" ref="G1891">_xlfn.XLOOKUP(Table4[[#This Row],[Customer ID]],Table3[[#All],[Customer ID]],Table3[[#All],[Children]],0)</f>
        <v>3</v>
      </c>
      <c r="H1891" cm="1">
        <f t="array" ref="H1891">_xlfn.XLOOKUP(Table4[[#This Row],[Customer ID]],Table2[[#All],[Customer ID]],Table2[[#All],[BMI]],0)</f>
        <v>16.510000000000002</v>
      </c>
      <c r="I1891" cm="1">
        <f t="array" ref="I1891">_xlfn.XLOOKUP(Table4[[#This Row],[Customer ID]],Table2[[#All],[Customer ID]],Table2[[#All],[HBA1C]],0)</f>
        <v>4.42</v>
      </c>
      <c r="J1891" t="str">
        <f>_xlfn.XLOOKUP(Table4[[#This Row],[Customer ID]], 'Medical Examination'!A:A, 'Medical Examination'!D:D)</f>
        <v>Yes</v>
      </c>
      <c r="K1891" t="str">
        <f>_xlfn.XLOOKUP(Table4[[#This Row],[Customer ID]], 'Medical Examination'!A:A, 'Medical Examination'!E:E)</f>
        <v>No</v>
      </c>
      <c r="L1891" t="str">
        <f>_xlfn.XLOOKUP(Table4[[#This Row],[Customer ID]], 'Medical Examination'!A:A, 'Medical Examination'!F:F)</f>
        <v>Yes</v>
      </c>
      <c r="M1891">
        <f>_xlfn.XLOOKUP(Table4[[#This Row],[Customer ID]], 'Medical Examination'!A:A, 'Medical Examination'!G:G)</f>
        <v>1</v>
      </c>
      <c r="N1891" t="str">
        <f>_xlfn.XLOOKUP(Table4[[#This Row],[Customer ID]], 'Medical Examination'!A:A, 'Medical Examination'!H:H)</f>
        <v>No</v>
      </c>
      <c r="O1891" t="str">
        <f>_xlfn.XLOOKUP(Table4[[#This Row],[Customer ID]], 'Medical Examination'!A:A, 'Medical Examination'!I:I)</f>
        <v>Normal</v>
      </c>
      <c r="P1891" t="str">
        <f>_xlfn.XLOOKUP(Table4[[#This Row],[Customer ID]], 'Medical Examination'!A:A, 'Medical Examination'!J:J)</f>
        <v>Underweight</v>
      </c>
      <c r="Q1891" s="1">
        <f>_xlfn.XLOOKUP(Table4[[#This Row],[Customer ID]], Hospitalisation!A:A, Hospitalisation!E:E)</f>
        <v>4070.42</v>
      </c>
      <c r="R1891" t="str">
        <f>_xlfn.XLOOKUP(Table4[[#This Row],[Customer ID]], Hospitalisation!A:A, Hospitalisation!F:F)</f>
        <v>Tier - 2</v>
      </c>
      <c r="S1891" t="str">
        <f>_xlfn.XLOOKUP(Table4[[#This Row],[Customer ID]], Hospitalisation!A:A, Hospitalisation!G:G)</f>
        <v>Tier - 1</v>
      </c>
      <c r="T1891" t="str">
        <f>_xlfn.XLOOKUP(Table4[[#This Row],[Customer ID]], Hospitalisation!A:A, Hospitalisation!H:H)</f>
        <v>R1013</v>
      </c>
      <c r="U1891" t="str" cm="1">
        <f t="array" ref="U1891">_xlfn.IFS(Table4[[#This Row],[Age]]&lt;=29,"Youth",Table4[[#This Row],[Age]]&lt;=49,"Adults",Table4[[#This Row],[Age]]&gt;=50,"Senior")</f>
        <v>Adults</v>
      </c>
    </row>
    <row r="1892" spans="1:21">
      <c r="A1892" t="s">
        <v>4858</v>
      </c>
      <c r="B1892" t="str">
        <f>_xlfn.XLOOKUP(Table4[[#This Row],[Customer ID]],Table1[[#This Row],[Customer ID]],Table1[[#This Row],[TITLE]],0)</f>
        <v>Mr</v>
      </c>
      <c r="C1892" t="str" cm="1">
        <f t="array" ref="C1892">_xlfn.XLOOKUP(Table4[[#This Row],[Customer ID]],Table1[[#All],[Customer ID]],Table1[[#All],[FIRST NAME]],0)</f>
        <v>John</v>
      </c>
      <c r="D1892" t="str" cm="1">
        <f t="array" ref="D1892">_xlfn.XLOOKUP(Table4[[#This Row],[Customer ID]],Table1[[#All],[Customer ID]],Table1[[#All],[LAST NAME]],0)</f>
        <v>Gilbert</v>
      </c>
      <c r="E1892" s="5" cm="1">
        <f t="array" ref="E1892">_xlfn.XLOOKUP(Table4[[#This Row],[Customer ID]],Table3[[#All],[Customer ID]],Table3[[#All],[Date of Birth]],0)</f>
        <v>34956</v>
      </c>
      <c r="F1892" cm="1">
        <f t="array" ref="F1892">_xlfn.XLOOKUP(Table4[[#This Row],[Customer ID]],Table3[[#All],[Customer ID]],Table3[[#All],[Age]],0)</f>
        <v>27</v>
      </c>
      <c r="G1892" cm="1">
        <f t="array" ref="G1892">_xlfn.XLOOKUP(Table4[[#This Row],[Customer ID]],Table3[[#All],[Customer ID]],Table3[[#All],[Children]],0)</f>
        <v>2</v>
      </c>
      <c r="H1892" cm="1">
        <f t="array" ref="H1892">_xlfn.XLOOKUP(Table4[[#This Row],[Customer ID]],Table2[[#All],[Customer ID]],Table2[[#All],[BMI]],0)</f>
        <v>33.155000000000001</v>
      </c>
      <c r="I1892" cm="1">
        <f t="array" ref="I1892">_xlfn.XLOOKUP(Table4[[#This Row],[Customer ID]],Table2[[#All],[Customer ID]],Table2[[#All],[HBA1C]],0)</f>
        <v>5.3</v>
      </c>
      <c r="J1892" t="str">
        <f>_xlfn.XLOOKUP(Table4[[#This Row],[Customer ID]], 'Medical Examination'!A:A, 'Medical Examination'!D:D)</f>
        <v>Yes</v>
      </c>
      <c r="K1892" t="str">
        <f>_xlfn.XLOOKUP(Table4[[#This Row],[Customer ID]], 'Medical Examination'!A:A, 'Medical Examination'!E:E)</f>
        <v>No</v>
      </c>
      <c r="L1892" t="str">
        <f>_xlfn.XLOOKUP(Table4[[#This Row],[Customer ID]], 'Medical Examination'!A:A, 'Medical Examination'!F:F)</f>
        <v>No</v>
      </c>
      <c r="M1892">
        <f>_xlfn.XLOOKUP(Table4[[#This Row],[Customer ID]], 'Medical Examination'!A:A, 'Medical Examination'!G:G)</f>
        <v>1</v>
      </c>
      <c r="N1892" t="str">
        <f>_xlfn.XLOOKUP(Table4[[#This Row],[Customer ID]], 'Medical Examination'!A:A, 'Medical Examination'!H:H)</f>
        <v>No</v>
      </c>
      <c r="O1892" t="str">
        <f>_xlfn.XLOOKUP(Table4[[#This Row],[Customer ID]], 'Medical Examination'!A:A, 'Medical Examination'!I:I)</f>
        <v>Normal</v>
      </c>
      <c r="P1892" t="str">
        <f>_xlfn.XLOOKUP(Table4[[#This Row],[Customer ID]], 'Medical Examination'!A:A, 'Medical Examination'!J:J)</f>
        <v>Obesity</v>
      </c>
      <c r="Q1892" s="1">
        <f>_xlfn.XLOOKUP(Table4[[#This Row],[Customer ID]], Hospitalisation!A:A, Hospitalisation!E:E)</f>
        <v>4058.71</v>
      </c>
      <c r="R1892" t="str">
        <f>_xlfn.XLOOKUP(Table4[[#This Row],[Customer ID]], Hospitalisation!A:A, Hospitalisation!F:F)</f>
        <v>Tier - 3</v>
      </c>
      <c r="S1892" t="str">
        <f>_xlfn.XLOOKUP(Table4[[#This Row],[Customer ID]], Hospitalisation!A:A, Hospitalisation!G:G)</f>
        <v>Tier - 3</v>
      </c>
      <c r="T1892" t="str">
        <f>_xlfn.XLOOKUP(Table4[[#This Row],[Customer ID]], Hospitalisation!A:A, Hospitalisation!H:H)</f>
        <v>R1012</v>
      </c>
      <c r="U1892" t="str" cm="1">
        <f t="array" ref="U1892">_xlfn.IFS(Table4[[#This Row],[Age]]&lt;=29,"Youth",Table4[[#This Row],[Age]]&lt;=49,"Adults",Table4[[#This Row],[Age]]&gt;=50,"Senior")</f>
        <v>Youth</v>
      </c>
    </row>
    <row r="1893" spans="1:21">
      <c r="A1893" t="s">
        <v>4860</v>
      </c>
      <c r="B1893" t="str">
        <f>_xlfn.XLOOKUP(Table4[[#This Row],[Customer ID]],Table1[[#This Row],[Customer ID]],Table1[[#This Row],[TITLE]],0)</f>
        <v>Mr</v>
      </c>
      <c r="C1893" t="str" cm="1">
        <f t="array" ref="C1893">_xlfn.XLOOKUP(Table4[[#This Row],[Customer ID]],Table1[[#All],[Customer ID]],Table1[[#All],[FIRST NAME]],0)</f>
        <v>Eduardo</v>
      </c>
      <c r="D1893" t="str" cm="1">
        <f t="array" ref="D1893">_xlfn.XLOOKUP(Table4[[#This Row],[Customer ID]],Table1[[#All],[Customer ID]],Table1[[#All],[LAST NAME]],0)</f>
        <v>Chong</v>
      </c>
      <c r="E1893" s="5" cm="1">
        <f t="array" ref="E1893">_xlfn.XLOOKUP(Table4[[#This Row],[Customer ID]],Table3[[#All],[Customer ID]],Table3[[#All],[Date of Birth]],0)</f>
        <v>34194</v>
      </c>
      <c r="F1893" cm="1">
        <f t="array" ref="F1893">_xlfn.XLOOKUP(Table4[[#This Row],[Customer ID]],Table3[[#All],[Customer ID]],Table3[[#All],[Age]],0)</f>
        <v>29</v>
      </c>
      <c r="G1893" cm="1">
        <f t="array" ref="G1893">_xlfn.XLOOKUP(Table4[[#This Row],[Customer ID]],Table3[[#All],[Customer ID]],Table3[[#All],[Children]],0)</f>
        <v>2</v>
      </c>
      <c r="H1893" cm="1">
        <f t="array" ref="H1893">_xlfn.XLOOKUP(Table4[[#This Row],[Customer ID]],Table2[[#All],[Customer ID]],Table2[[#All],[BMI]],0)</f>
        <v>37.29</v>
      </c>
      <c r="I1893" cm="1">
        <f t="array" ref="I1893">_xlfn.XLOOKUP(Table4[[#This Row],[Customer ID]],Table2[[#All],[Customer ID]],Table2[[#All],[HBA1C]],0)</f>
        <v>4.6399999999999997</v>
      </c>
      <c r="J1893" t="str">
        <f>_xlfn.XLOOKUP(Table4[[#This Row],[Customer ID]], 'Medical Examination'!A:A, 'Medical Examination'!D:D)</f>
        <v>No</v>
      </c>
      <c r="K1893" t="str">
        <f>_xlfn.XLOOKUP(Table4[[#This Row],[Customer ID]], 'Medical Examination'!A:A, 'Medical Examination'!E:E)</f>
        <v>No</v>
      </c>
      <c r="L1893" t="str">
        <f>_xlfn.XLOOKUP(Table4[[#This Row],[Customer ID]], 'Medical Examination'!A:A, 'Medical Examination'!F:F)</f>
        <v>Yes</v>
      </c>
      <c r="M1893">
        <f>_xlfn.XLOOKUP(Table4[[#This Row],[Customer ID]], 'Medical Examination'!A:A, 'Medical Examination'!G:G)</f>
        <v>1</v>
      </c>
      <c r="N1893" t="str">
        <f>_xlfn.XLOOKUP(Table4[[#This Row],[Customer ID]], 'Medical Examination'!A:A, 'Medical Examination'!H:H)</f>
        <v>No</v>
      </c>
      <c r="O1893" t="str">
        <f>_xlfn.XLOOKUP(Table4[[#This Row],[Customer ID]], 'Medical Examination'!A:A, 'Medical Examination'!I:I)</f>
        <v>Normal</v>
      </c>
      <c r="P1893" t="str">
        <f>_xlfn.XLOOKUP(Table4[[#This Row],[Customer ID]], 'Medical Examination'!A:A, 'Medical Examination'!J:J)</f>
        <v>Obesity</v>
      </c>
      <c r="Q1893" s="1">
        <f>_xlfn.XLOOKUP(Table4[[#This Row],[Customer ID]], Hospitalisation!A:A, Hospitalisation!E:E)</f>
        <v>4058.12</v>
      </c>
      <c r="R1893" t="str">
        <f>_xlfn.XLOOKUP(Table4[[#This Row],[Customer ID]], Hospitalisation!A:A, Hospitalisation!F:F)</f>
        <v>Tier - 2</v>
      </c>
      <c r="S1893" t="str">
        <f>_xlfn.XLOOKUP(Table4[[#This Row],[Customer ID]], Hospitalisation!A:A, Hospitalisation!G:G)</f>
        <v>Tier - 1</v>
      </c>
      <c r="T1893" t="str">
        <f>_xlfn.XLOOKUP(Table4[[#This Row],[Customer ID]], Hospitalisation!A:A, Hospitalisation!H:H)</f>
        <v>R1013</v>
      </c>
      <c r="U1893" t="str" cm="1">
        <f t="array" ref="U1893">_xlfn.IFS(Table4[[#This Row],[Age]]&lt;=29,"Youth",Table4[[#This Row],[Age]]&lt;=49,"Adults",Table4[[#This Row],[Age]]&gt;=50,"Senior")</f>
        <v>Youth</v>
      </c>
    </row>
    <row r="1894" spans="1:21">
      <c r="A1894" t="s">
        <v>4863</v>
      </c>
      <c r="B1894" t="str">
        <f>_xlfn.XLOOKUP(Table4[[#This Row],[Customer ID]],Table1[[#This Row],[Customer ID]],Table1[[#This Row],[TITLE]],0)</f>
        <v>Ms</v>
      </c>
      <c r="C1894" t="str" cm="1">
        <f t="array" ref="C1894">_xlfn.XLOOKUP(Table4[[#This Row],[Customer ID]],Table1[[#All],[Customer ID]],Table1[[#All],[FIRST NAME]],0)</f>
        <v>Laura M</v>
      </c>
      <c r="D1894" t="str" cm="1">
        <f t="array" ref="D1894">_xlfn.XLOOKUP(Table4[[#This Row],[Customer ID]],Table1[[#All],[Customer ID]],Table1[[#All],[LAST NAME]],0)</f>
        <v>Henry</v>
      </c>
      <c r="E1894" s="5" cm="1">
        <f t="array" ref="E1894">_xlfn.XLOOKUP(Table4[[#This Row],[Customer ID]],Table3[[#All],[Customer ID]],Table3[[#All],[Date of Birth]],0)</f>
        <v>32477</v>
      </c>
      <c r="F1894" cm="1">
        <f t="array" ref="F1894">_xlfn.XLOOKUP(Table4[[#This Row],[Customer ID]],Table3[[#All],[Customer ID]],Table3[[#All],[Age]],0)</f>
        <v>34</v>
      </c>
      <c r="G1894" cm="1">
        <f t="array" ref="G1894">_xlfn.XLOOKUP(Table4[[#This Row],[Customer ID]],Table3[[#All],[Customer ID]],Table3[[#All],[Children]],0)</f>
        <v>3</v>
      </c>
      <c r="H1894" cm="1">
        <f t="array" ref="H1894">_xlfn.XLOOKUP(Table4[[#This Row],[Customer ID]],Table2[[#All],[Customer ID]],Table2[[#All],[BMI]],0)</f>
        <v>20.23</v>
      </c>
      <c r="I1894" cm="1">
        <f t="array" ref="I1894">_xlfn.XLOOKUP(Table4[[#This Row],[Customer ID]],Table2[[#All],[Customer ID]],Table2[[#All],[HBA1C]],0)</f>
        <v>6.16</v>
      </c>
      <c r="J1894" t="str">
        <f>_xlfn.XLOOKUP(Table4[[#This Row],[Customer ID]], 'Medical Examination'!A:A, 'Medical Examination'!D:D)</f>
        <v>Yes</v>
      </c>
      <c r="K1894" t="str">
        <f>_xlfn.XLOOKUP(Table4[[#This Row],[Customer ID]], 'Medical Examination'!A:A, 'Medical Examination'!E:E)</f>
        <v>No</v>
      </c>
      <c r="L1894" t="str">
        <f>_xlfn.XLOOKUP(Table4[[#This Row],[Customer ID]], 'Medical Examination'!A:A, 'Medical Examination'!F:F)</f>
        <v>No</v>
      </c>
      <c r="M1894">
        <f>_xlfn.XLOOKUP(Table4[[#This Row],[Customer ID]], 'Medical Examination'!A:A, 'Medical Examination'!G:G)</f>
        <v>1</v>
      </c>
      <c r="N1894" t="str">
        <f>_xlfn.XLOOKUP(Table4[[#This Row],[Customer ID]], 'Medical Examination'!A:A, 'Medical Examination'!H:H)</f>
        <v>No</v>
      </c>
      <c r="O1894" t="str">
        <f>_xlfn.XLOOKUP(Table4[[#This Row],[Customer ID]], 'Medical Examination'!A:A, 'Medical Examination'!I:I)</f>
        <v>Prediabetes</v>
      </c>
      <c r="P1894" t="str">
        <f>_xlfn.XLOOKUP(Table4[[#This Row],[Customer ID]], 'Medical Examination'!A:A, 'Medical Examination'!J:J)</f>
        <v>Normal Weight</v>
      </c>
      <c r="Q1894" s="1">
        <f>_xlfn.XLOOKUP(Table4[[#This Row],[Customer ID]], Hospitalisation!A:A, Hospitalisation!E:E)</f>
        <v>4047.94</v>
      </c>
      <c r="R1894" t="str">
        <f>_xlfn.XLOOKUP(Table4[[#This Row],[Customer ID]], Hospitalisation!A:A, Hospitalisation!F:F)</f>
        <v>Tier - 2</v>
      </c>
      <c r="S1894" t="str">
        <f>_xlfn.XLOOKUP(Table4[[#This Row],[Customer ID]], Hospitalisation!A:A, Hospitalisation!G:G)</f>
        <v>Tier - 1</v>
      </c>
      <c r="T1894" t="str">
        <f>_xlfn.XLOOKUP(Table4[[#This Row],[Customer ID]], Hospitalisation!A:A, Hospitalisation!H:H)</f>
        <v>R1013</v>
      </c>
      <c r="U1894" t="str" cm="1">
        <f t="array" ref="U1894">_xlfn.IFS(Table4[[#This Row],[Age]]&lt;=29,"Youth",Table4[[#This Row],[Age]]&lt;=49,"Adults",Table4[[#This Row],[Age]]&gt;=50,"Senior")</f>
        <v>Adults</v>
      </c>
    </row>
    <row r="1895" spans="1:21">
      <c r="A1895" t="s">
        <v>4866</v>
      </c>
      <c r="B1895" t="str">
        <f>_xlfn.XLOOKUP(Table4[[#This Row],[Customer ID]],Table1[[#This Row],[Customer ID]],Table1[[#This Row],[TITLE]],0)</f>
        <v>Mr</v>
      </c>
      <c r="C1895" t="str" cm="1">
        <f t="array" ref="C1895">_xlfn.XLOOKUP(Table4[[#This Row],[Customer ID]],Table1[[#All],[Customer ID]],Table1[[#All],[FIRST NAME]],0)</f>
        <v>Charlie</v>
      </c>
      <c r="D1895" t="str" cm="1">
        <f t="array" ref="D1895">_xlfn.XLOOKUP(Table4[[#This Row],[Customer ID]],Table1[[#All],[Customer ID]],Table1[[#All],[LAST NAME]],0)</f>
        <v>Brenneman</v>
      </c>
      <c r="E1895" s="5" cm="1">
        <f t="array" ref="E1895">_xlfn.XLOOKUP(Table4[[#This Row],[Customer ID]],Table3[[#All],[Customer ID]],Table3[[#All],[Date of Birth]],0)</f>
        <v>34329</v>
      </c>
      <c r="F1895" cm="1">
        <f t="array" ref="F1895">_xlfn.XLOOKUP(Table4[[#This Row],[Customer ID]],Table3[[#All],[Customer ID]],Table3[[#All],[Age]],0)</f>
        <v>29</v>
      </c>
      <c r="G1895" cm="1">
        <f t="array" ref="G1895">_xlfn.XLOOKUP(Table4[[#This Row],[Customer ID]],Table3[[#All],[Customer ID]],Table3[[#All],[Children]],0)</f>
        <v>1</v>
      </c>
      <c r="H1895" cm="1">
        <f t="array" ref="H1895">_xlfn.XLOOKUP(Table4[[#This Row],[Customer ID]],Table2[[#All],[Customer ID]],Table2[[#All],[BMI]],0)</f>
        <v>28.975000000000001</v>
      </c>
      <c r="I1895" cm="1">
        <f t="array" ref="I1895">_xlfn.XLOOKUP(Table4[[#This Row],[Customer ID]],Table2[[#All],[Customer ID]],Table2[[#All],[HBA1C]],0)</f>
        <v>4.12</v>
      </c>
      <c r="J1895" t="str">
        <f>_xlfn.XLOOKUP(Table4[[#This Row],[Customer ID]], 'Medical Examination'!A:A, 'Medical Examination'!D:D)</f>
        <v>No</v>
      </c>
      <c r="K1895" t="str">
        <f>_xlfn.XLOOKUP(Table4[[#This Row],[Customer ID]], 'Medical Examination'!A:A, 'Medical Examination'!E:E)</f>
        <v>No</v>
      </c>
      <c r="L1895" t="str">
        <f>_xlfn.XLOOKUP(Table4[[#This Row],[Customer ID]], 'Medical Examination'!A:A, 'Medical Examination'!F:F)</f>
        <v>Yes</v>
      </c>
      <c r="M1895">
        <f>_xlfn.XLOOKUP(Table4[[#This Row],[Customer ID]], 'Medical Examination'!A:A, 'Medical Examination'!G:G)</f>
        <v>1</v>
      </c>
      <c r="N1895" t="str">
        <f>_xlfn.XLOOKUP(Table4[[#This Row],[Customer ID]], 'Medical Examination'!A:A, 'Medical Examination'!H:H)</f>
        <v>No</v>
      </c>
      <c r="O1895" t="str">
        <f>_xlfn.XLOOKUP(Table4[[#This Row],[Customer ID]], 'Medical Examination'!A:A, 'Medical Examination'!I:I)</f>
        <v>Normal</v>
      </c>
      <c r="P1895" t="str">
        <f>_xlfn.XLOOKUP(Table4[[#This Row],[Customer ID]], 'Medical Examination'!A:A, 'Medical Examination'!J:J)</f>
        <v>Overweight</v>
      </c>
      <c r="Q1895" s="1">
        <f>_xlfn.XLOOKUP(Table4[[#This Row],[Customer ID]], Hospitalisation!A:A, Hospitalisation!E:E)</f>
        <v>4040.56</v>
      </c>
      <c r="R1895" t="str">
        <f>_xlfn.XLOOKUP(Table4[[#This Row],[Customer ID]], Hospitalisation!A:A, Hospitalisation!F:F)</f>
        <v>Tier - 3</v>
      </c>
      <c r="S1895" t="str">
        <f>_xlfn.XLOOKUP(Table4[[#This Row],[Customer ID]], Hospitalisation!A:A, Hospitalisation!G:G)</f>
        <v>Tier - 3</v>
      </c>
      <c r="T1895" t="str">
        <f>_xlfn.XLOOKUP(Table4[[#This Row],[Customer ID]], Hospitalisation!A:A, Hospitalisation!H:H)</f>
        <v>R1015</v>
      </c>
      <c r="U1895" t="str" cm="1">
        <f t="array" ref="U1895">_xlfn.IFS(Table4[[#This Row],[Age]]&lt;=29,"Youth",Table4[[#This Row],[Age]]&lt;=49,"Adults",Table4[[#This Row],[Age]]&gt;=50,"Senior")</f>
        <v>Youth</v>
      </c>
    </row>
    <row r="1896" spans="1:21">
      <c r="A1896" t="s">
        <v>4868</v>
      </c>
      <c r="B1896" t="str">
        <f>_xlfn.XLOOKUP(Table4[[#This Row],[Customer ID]],Table1[[#This Row],[Customer ID]],Table1[[#This Row],[TITLE]],0)</f>
        <v>Ms</v>
      </c>
      <c r="C1896" t="str" cm="1">
        <f t="array" ref="C1896">_xlfn.XLOOKUP(Table4[[#This Row],[Customer ID]],Table1[[#All],[Customer ID]],Table1[[#All],[FIRST NAME]],0)</f>
        <v>Melissa D</v>
      </c>
      <c r="D1896" t="str" cm="1">
        <f t="array" ref="D1896">_xlfn.XLOOKUP(Table4[[#This Row],[Customer ID]],Table1[[#All],[Customer ID]],Table1[[#All],[LAST NAME]],0)</f>
        <v>Kemp</v>
      </c>
      <c r="E1896" s="5" cm="1">
        <f t="array" ref="E1896">_xlfn.XLOOKUP(Table4[[#This Row],[Customer ID]],Table3[[#All],[Customer ID]],Table3[[#All],[Date of Birth]],0)</f>
        <v>30630</v>
      </c>
      <c r="F1896" cm="1">
        <f t="array" ref="F1896">_xlfn.XLOOKUP(Table4[[#This Row],[Customer ID]],Table3[[#All],[Customer ID]],Table3[[#All],[Age]],0)</f>
        <v>39</v>
      </c>
      <c r="G1896" cm="1">
        <f t="array" ref="G1896">_xlfn.XLOOKUP(Table4[[#This Row],[Customer ID]],Table3[[#All],[Customer ID]],Table3[[#All],[Children]],0)</f>
        <v>3</v>
      </c>
      <c r="H1896" cm="1">
        <f t="array" ref="H1896">_xlfn.XLOOKUP(Table4[[#This Row],[Customer ID]],Table2[[#All],[Customer ID]],Table2[[#All],[BMI]],0)</f>
        <v>16.420000000000002</v>
      </c>
      <c r="I1896" cm="1">
        <f t="array" ref="I1896">_xlfn.XLOOKUP(Table4[[#This Row],[Customer ID]],Table2[[#All],[Customer ID]],Table2[[#All],[HBA1C]],0)</f>
        <v>5.77</v>
      </c>
      <c r="J1896" t="str">
        <f>_xlfn.XLOOKUP(Table4[[#This Row],[Customer ID]], 'Medical Examination'!A:A, 'Medical Examination'!D:D)</f>
        <v>Yes</v>
      </c>
      <c r="K1896" t="str">
        <f>_xlfn.XLOOKUP(Table4[[#This Row],[Customer ID]], 'Medical Examination'!A:A, 'Medical Examination'!E:E)</f>
        <v>No</v>
      </c>
      <c r="L1896" t="str">
        <f>_xlfn.XLOOKUP(Table4[[#This Row],[Customer ID]], 'Medical Examination'!A:A, 'Medical Examination'!F:F)</f>
        <v>Yes</v>
      </c>
      <c r="M1896">
        <f>_xlfn.XLOOKUP(Table4[[#This Row],[Customer ID]], 'Medical Examination'!A:A, 'Medical Examination'!G:G)</f>
        <v>1</v>
      </c>
      <c r="N1896" t="str">
        <f>_xlfn.XLOOKUP(Table4[[#This Row],[Customer ID]], 'Medical Examination'!A:A, 'Medical Examination'!H:H)</f>
        <v>No</v>
      </c>
      <c r="O1896" t="str">
        <f>_xlfn.XLOOKUP(Table4[[#This Row],[Customer ID]], 'Medical Examination'!A:A, 'Medical Examination'!I:I)</f>
        <v>Prediabetes</v>
      </c>
      <c r="P1896" t="str">
        <f>_xlfn.XLOOKUP(Table4[[#This Row],[Customer ID]], 'Medical Examination'!A:A, 'Medical Examination'!J:J)</f>
        <v>Underweight</v>
      </c>
      <c r="Q1896" s="1">
        <f>_xlfn.XLOOKUP(Table4[[#This Row],[Customer ID]], Hospitalisation!A:A, Hospitalisation!E:E)</f>
        <v>4039.9</v>
      </c>
      <c r="R1896" t="str">
        <f>_xlfn.XLOOKUP(Table4[[#This Row],[Customer ID]], Hospitalisation!A:A, Hospitalisation!F:F)</f>
        <v>Tier - 2</v>
      </c>
      <c r="S1896" t="str">
        <f>_xlfn.XLOOKUP(Table4[[#This Row],[Customer ID]], Hospitalisation!A:A, Hospitalisation!G:G)</f>
        <v>Tier - 1</v>
      </c>
      <c r="T1896" t="str">
        <f>_xlfn.XLOOKUP(Table4[[#This Row],[Customer ID]], Hospitalisation!A:A, Hospitalisation!H:H)</f>
        <v>R1013</v>
      </c>
      <c r="U1896" t="str" cm="1">
        <f t="array" ref="U1896">_xlfn.IFS(Table4[[#This Row],[Age]]&lt;=29,"Youth",Table4[[#This Row],[Age]]&lt;=49,"Adults",Table4[[#This Row],[Age]]&gt;=50,"Senior")</f>
        <v>Adults</v>
      </c>
    </row>
    <row r="1897" spans="1:21">
      <c r="A1897" t="s">
        <v>4871</v>
      </c>
      <c r="B1897" t="str">
        <f>_xlfn.XLOOKUP(Table4[[#This Row],[Customer ID]],Table1[[#This Row],[Customer ID]],Table1[[#This Row],[TITLE]],0)</f>
        <v>Mr</v>
      </c>
      <c r="C1897" t="str" cm="1">
        <f t="array" ref="C1897">_xlfn.XLOOKUP(Table4[[#This Row],[Customer ID]],Table1[[#All],[Customer ID]],Table1[[#All],[FIRST NAME]],0)</f>
        <v>Dan C</v>
      </c>
      <c r="D1897" t="str" cm="1">
        <f t="array" ref="D1897">_xlfn.XLOOKUP(Table4[[#This Row],[Customer ID]],Table1[[#All],[Customer ID]],Table1[[#All],[LAST NAME]],0)</f>
        <v>Wilson</v>
      </c>
      <c r="E1897" s="5" cm="1">
        <f t="array" ref="E1897">_xlfn.XLOOKUP(Table4[[#This Row],[Customer ID]],Table3[[#All],[Customer ID]],Table3[[#All],[Date of Birth]],0)</f>
        <v>30870</v>
      </c>
      <c r="F1897" cm="1">
        <f t="array" ref="F1897">_xlfn.XLOOKUP(Table4[[#This Row],[Customer ID]],Table3[[#All],[Customer ID]],Table3[[#All],[Age]],0)</f>
        <v>38</v>
      </c>
      <c r="G1897" cm="1">
        <f t="array" ref="G1897">_xlfn.XLOOKUP(Table4[[#This Row],[Customer ID]],Table3[[#All],[Customer ID]],Table3[[#All],[Children]],0)</f>
        <v>3</v>
      </c>
      <c r="H1897" cm="1">
        <f t="array" ref="H1897">_xlfn.XLOOKUP(Table4[[#This Row],[Customer ID]],Table2[[#All],[Customer ID]],Table2[[#All],[BMI]],0)</f>
        <v>17.559999999999999</v>
      </c>
      <c r="I1897" cm="1">
        <f t="array" ref="I1897">_xlfn.XLOOKUP(Table4[[#This Row],[Customer ID]],Table2[[#All],[Customer ID]],Table2[[#All],[HBA1C]],0)</f>
        <v>6.2</v>
      </c>
      <c r="J1897" t="str">
        <f>_xlfn.XLOOKUP(Table4[[#This Row],[Customer ID]], 'Medical Examination'!A:A, 'Medical Examination'!D:D)</f>
        <v>No</v>
      </c>
      <c r="K1897" t="str">
        <f>_xlfn.XLOOKUP(Table4[[#This Row],[Customer ID]], 'Medical Examination'!A:A, 'Medical Examination'!E:E)</f>
        <v>No</v>
      </c>
      <c r="L1897" t="str">
        <f>_xlfn.XLOOKUP(Table4[[#This Row],[Customer ID]], 'Medical Examination'!A:A, 'Medical Examination'!F:F)</f>
        <v>No</v>
      </c>
      <c r="M1897">
        <f>_xlfn.XLOOKUP(Table4[[#This Row],[Customer ID]], 'Medical Examination'!A:A, 'Medical Examination'!G:G)</f>
        <v>1</v>
      </c>
      <c r="N1897" t="str">
        <f>_xlfn.XLOOKUP(Table4[[#This Row],[Customer ID]], 'Medical Examination'!A:A, 'Medical Examination'!H:H)</f>
        <v>No</v>
      </c>
      <c r="O1897" t="str">
        <f>_xlfn.XLOOKUP(Table4[[#This Row],[Customer ID]], 'Medical Examination'!A:A, 'Medical Examination'!I:I)</f>
        <v>Prediabetes</v>
      </c>
      <c r="P1897" t="str">
        <f>_xlfn.XLOOKUP(Table4[[#This Row],[Customer ID]], 'Medical Examination'!A:A, 'Medical Examination'!J:J)</f>
        <v>Underweight</v>
      </c>
      <c r="Q1897" s="1">
        <f>_xlfn.XLOOKUP(Table4[[#This Row],[Customer ID]], Hospitalisation!A:A, Hospitalisation!E:E)</f>
        <v>4038.41</v>
      </c>
      <c r="R1897" t="str">
        <f>_xlfn.XLOOKUP(Table4[[#This Row],[Customer ID]], Hospitalisation!A:A, Hospitalisation!F:F)</f>
        <v>Tier - 2</v>
      </c>
      <c r="S1897" t="str">
        <f>_xlfn.XLOOKUP(Table4[[#This Row],[Customer ID]], Hospitalisation!A:A, Hospitalisation!G:G)</f>
        <v>Tier - 1</v>
      </c>
      <c r="T1897" t="str">
        <f>_xlfn.XLOOKUP(Table4[[#This Row],[Customer ID]], Hospitalisation!A:A, Hospitalisation!H:H)</f>
        <v>R1013</v>
      </c>
      <c r="U1897" t="str" cm="1">
        <f t="array" ref="U1897">_xlfn.IFS(Table4[[#This Row],[Age]]&lt;=29,"Youth",Table4[[#This Row],[Age]]&lt;=49,"Adults",Table4[[#This Row],[Age]]&gt;=50,"Senior")</f>
        <v>Adults</v>
      </c>
    </row>
    <row r="1898" spans="1:21">
      <c r="A1898" t="s">
        <v>4873</v>
      </c>
      <c r="B1898" t="str">
        <f>_xlfn.XLOOKUP(Table4[[#This Row],[Customer ID]],Table1[[#This Row],[Customer ID]],Table1[[#This Row],[TITLE]],0)</f>
        <v>Mr</v>
      </c>
      <c r="C1898" t="str" cm="1">
        <f t="array" ref="C1898">_xlfn.XLOOKUP(Table4[[#This Row],[Customer ID]],Table1[[#All],[Customer ID]],Table1[[#All],[FIRST NAME]],0)</f>
        <v>Matthew</v>
      </c>
      <c r="D1898" t="str" cm="1">
        <f t="array" ref="D1898">_xlfn.XLOOKUP(Table4[[#This Row],[Customer ID]],Table1[[#All],[Customer ID]],Table1[[#All],[LAST NAME]],0)</f>
        <v>Hillyard</v>
      </c>
      <c r="E1898" s="5" cm="1">
        <f t="array" ref="E1898">_xlfn.XLOOKUP(Table4[[#This Row],[Customer ID]],Table3[[#All],[Customer ID]],Table3[[#All],[Date of Birth]],0)</f>
        <v>33888</v>
      </c>
      <c r="F1898" cm="1">
        <f t="array" ref="F1898">_xlfn.XLOOKUP(Table4[[#This Row],[Customer ID]],Table3[[#All],[Customer ID]],Table3[[#All],[Age]],0)</f>
        <v>30</v>
      </c>
      <c r="G1898" cm="1">
        <f t="array" ref="G1898">_xlfn.XLOOKUP(Table4[[#This Row],[Customer ID]],Table3[[#All],[Customer ID]],Table3[[#All],[Children]],0)</f>
        <v>1</v>
      </c>
      <c r="H1898" cm="1">
        <f t="array" ref="H1898">_xlfn.XLOOKUP(Table4[[#This Row],[Customer ID]],Table2[[#All],[Customer ID]],Table2[[#All],[BMI]],0)</f>
        <v>24.13</v>
      </c>
      <c r="I1898" cm="1">
        <f t="array" ref="I1898">_xlfn.XLOOKUP(Table4[[#This Row],[Customer ID]],Table2[[#All],[Customer ID]],Table2[[#All],[HBA1C]],0)</f>
        <v>4.3899999999999997</v>
      </c>
      <c r="J1898" t="str">
        <f>_xlfn.XLOOKUP(Table4[[#This Row],[Customer ID]], 'Medical Examination'!A:A, 'Medical Examination'!D:D)</f>
        <v>No</v>
      </c>
      <c r="K1898" t="str">
        <f>_xlfn.XLOOKUP(Table4[[#This Row],[Customer ID]], 'Medical Examination'!A:A, 'Medical Examination'!E:E)</f>
        <v>No</v>
      </c>
      <c r="L1898" t="str">
        <f>_xlfn.XLOOKUP(Table4[[#This Row],[Customer ID]], 'Medical Examination'!A:A, 'Medical Examination'!F:F)</f>
        <v>No</v>
      </c>
      <c r="M1898">
        <f>_xlfn.XLOOKUP(Table4[[#This Row],[Customer ID]], 'Medical Examination'!A:A, 'Medical Examination'!G:G)</f>
        <v>1</v>
      </c>
      <c r="N1898" t="str">
        <f>_xlfn.XLOOKUP(Table4[[#This Row],[Customer ID]], 'Medical Examination'!A:A, 'Medical Examination'!H:H)</f>
        <v>No</v>
      </c>
      <c r="O1898" t="str">
        <f>_xlfn.XLOOKUP(Table4[[#This Row],[Customer ID]], 'Medical Examination'!A:A, 'Medical Examination'!I:I)</f>
        <v>Normal</v>
      </c>
      <c r="P1898" t="str">
        <f>_xlfn.XLOOKUP(Table4[[#This Row],[Customer ID]], 'Medical Examination'!A:A, 'Medical Examination'!J:J)</f>
        <v>Normal Weight</v>
      </c>
      <c r="Q1898" s="1">
        <f>_xlfn.XLOOKUP(Table4[[#This Row],[Customer ID]], Hospitalisation!A:A, Hospitalisation!E:E)</f>
        <v>4032.24</v>
      </c>
      <c r="R1898" t="str">
        <f>_xlfn.XLOOKUP(Table4[[#This Row],[Customer ID]], Hospitalisation!A:A, Hospitalisation!F:F)</f>
        <v>Tier - 3</v>
      </c>
      <c r="S1898" t="str">
        <f>_xlfn.XLOOKUP(Table4[[#This Row],[Customer ID]], Hospitalisation!A:A, Hospitalisation!G:G)</f>
        <v>Tier - 3</v>
      </c>
      <c r="T1898" t="str">
        <f>_xlfn.XLOOKUP(Table4[[#This Row],[Customer ID]], Hospitalisation!A:A, Hospitalisation!H:H)</f>
        <v>R1012</v>
      </c>
      <c r="U1898" t="str" cm="1">
        <f t="array" ref="U1898">_xlfn.IFS(Table4[[#This Row],[Age]]&lt;=29,"Youth",Table4[[#This Row],[Age]]&lt;=49,"Adults",Table4[[#This Row],[Age]]&gt;=50,"Senior")</f>
        <v>Adults</v>
      </c>
    </row>
    <row r="1899" spans="1:21">
      <c r="A1899" t="s">
        <v>4875</v>
      </c>
      <c r="B1899" t="str">
        <f>_xlfn.XLOOKUP(Table4[[#This Row],[Customer ID]],Table1[[#This Row],[Customer ID]],Table1[[#This Row],[TITLE]],0)</f>
        <v>Mr</v>
      </c>
      <c r="C1899" t="str" cm="1">
        <f t="array" ref="C1899">_xlfn.XLOOKUP(Table4[[#This Row],[Customer ID]],Table1[[#All],[Customer ID]],Table1[[#All],[FIRST NAME]],0)</f>
        <v>Wesley C</v>
      </c>
      <c r="D1899" t="str" cm="1">
        <f t="array" ref="D1899">_xlfn.XLOOKUP(Table4[[#This Row],[Customer ID]],Table1[[#All],[Customer ID]],Table1[[#All],[LAST NAME]],0)</f>
        <v>Turner</v>
      </c>
      <c r="E1899" s="5" cm="1">
        <f t="array" ref="E1899">_xlfn.XLOOKUP(Table4[[#This Row],[Customer ID]],Table3[[#All],[Customer ID]],Table3[[#All],[Date of Birth]],0)</f>
        <v>36782</v>
      </c>
      <c r="F1899" cm="1">
        <f t="array" ref="F1899">_xlfn.XLOOKUP(Table4[[#This Row],[Customer ID]],Table3[[#All],[Customer ID]],Table3[[#All],[Age]],0)</f>
        <v>22</v>
      </c>
      <c r="G1899" cm="1">
        <f t="array" ref="G1899">_xlfn.XLOOKUP(Table4[[#This Row],[Customer ID]],Table3[[#All],[Customer ID]],Table3[[#All],[Children]],0)</f>
        <v>3</v>
      </c>
      <c r="H1899" cm="1">
        <f t="array" ref="H1899">_xlfn.XLOOKUP(Table4[[#This Row],[Customer ID]],Table2[[#All],[Customer ID]],Table2[[#All],[BMI]],0)</f>
        <v>19.95</v>
      </c>
      <c r="I1899" cm="1">
        <f t="array" ref="I1899">_xlfn.XLOOKUP(Table4[[#This Row],[Customer ID]],Table2[[#All],[Customer ID]],Table2[[#All],[HBA1C]],0)</f>
        <v>5.13</v>
      </c>
      <c r="J1899" t="str">
        <f>_xlfn.XLOOKUP(Table4[[#This Row],[Customer ID]], 'Medical Examination'!A:A, 'Medical Examination'!D:D)</f>
        <v>No</v>
      </c>
      <c r="K1899" t="str">
        <f>_xlfn.XLOOKUP(Table4[[#This Row],[Customer ID]], 'Medical Examination'!A:A, 'Medical Examination'!E:E)</f>
        <v>Yes</v>
      </c>
      <c r="L1899" t="str">
        <f>_xlfn.XLOOKUP(Table4[[#This Row],[Customer ID]], 'Medical Examination'!A:A, 'Medical Examination'!F:F)</f>
        <v>No</v>
      </c>
      <c r="M1899">
        <f>_xlfn.XLOOKUP(Table4[[#This Row],[Customer ID]], 'Medical Examination'!A:A, 'Medical Examination'!G:G)</f>
        <v>2</v>
      </c>
      <c r="N1899" t="str">
        <f>_xlfn.XLOOKUP(Table4[[#This Row],[Customer ID]], 'Medical Examination'!A:A, 'Medical Examination'!H:H)</f>
        <v>No</v>
      </c>
      <c r="O1899" t="str">
        <f>_xlfn.XLOOKUP(Table4[[#This Row],[Customer ID]], 'Medical Examination'!A:A, 'Medical Examination'!I:I)</f>
        <v>Normal</v>
      </c>
      <c r="P1899" t="str">
        <f>_xlfn.XLOOKUP(Table4[[#This Row],[Customer ID]], 'Medical Examination'!A:A, 'Medical Examination'!J:J)</f>
        <v>Normal Weight</v>
      </c>
      <c r="Q1899" s="1">
        <f>_xlfn.XLOOKUP(Table4[[#This Row],[Customer ID]], Hospitalisation!A:A, Hospitalisation!E:E)</f>
        <v>4005.42</v>
      </c>
      <c r="R1899" t="str">
        <f>_xlfn.XLOOKUP(Table4[[#This Row],[Customer ID]], Hospitalisation!A:A, Hospitalisation!F:F)</f>
        <v>Tier - 2</v>
      </c>
      <c r="S1899" t="str">
        <f>_xlfn.XLOOKUP(Table4[[#This Row],[Customer ID]], Hospitalisation!A:A, Hospitalisation!G:G)</f>
        <v>Tier - 1</v>
      </c>
      <c r="T1899" t="str">
        <f>_xlfn.XLOOKUP(Table4[[#This Row],[Customer ID]], Hospitalisation!A:A, Hospitalisation!H:H)</f>
        <v>R1015</v>
      </c>
      <c r="U1899" t="str" cm="1">
        <f t="array" ref="U1899">_xlfn.IFS(Table4[[#This Row],[Age]]&lt;=29,"Youth",Table4[[#This Row],[Age]]&lt;=49,"Adults",Table4[[#This Row],[Age]]&gt;=50,"Senior")</f>
        <v>Youth</v>
      </c>
    </row>
    <row r="1900" spans="1:21">
      <c r="A1900" t="s">
        <v>4877</v>
      </c>
      <c r="B1900" t="str">
        <f>_xlfn.XLOOKUP(Table4[[#This Row],[Customer ID]],Table1[[#This Row],[Customer ID]],Table1[[#This Row],[TITLE]],0)</f>
        <v>Mr</v>
      </c>
      <c r="C1900" t="str" cm="1">
        <f t="array" ref="C1900">_xlfn.XLOOKUP(Table4[[#This Row],[Customer ID]],Table1[[#All],[Customer ID]],Table1[[#All],[FIRST NAME]],0)</f>
        <v>Christopher</v>
      </c>
      <c r="D1900" t="str" cm="1">
        <f t="array" ref="D1900">_xlfn.XLOOKUP(Table4[[#This Row],[Customer ID]],Table1[[#All],[Customer ID]],Table1[[#All],[LAST NAME]],0)</f>
        <v>Benestad</v>
      </c>
      <c r="E1900" s="5" cm="1">
        <f t="array" ref="E1900">_xlfn.XLOOKUP(Table4[[#This Row],[Customer ID]],Table3[[#All],[Customer ID]],Table3[[#All],[Date of Birth]],0)</f>
        <v>32699</v>
      </c>
      <c r="F1900" cm="1">
        <f t="array" ref="F1900">_xlfn.XLOOKUP(Table4[[#This Row],[Customer ID]],Table3[[#All],[Customer ID]],Table3[[#All],[Age]],0)</f>
        <v>33</v>
      </c>
      <c r="G1900" cm="1">
        <f t="array" ref="G1900">_xlfn.XLOOKUP(Table4[[#This Row],[Customer ID]],Table3[[#All],[Customer ID]],Table3[[#All],[Children]],0)</f>
        <v>3</v>
      </c>
      <c r="H1900" cm="1">
        <f t="array" ref="H1900">_xlfn.XLOOKUP(Table4[[#This Row],[Customer ID]],Table2[[#All],[Customer ID]],Table2[[#All],[BMI]],0)</f>
        <v>21.24</v>
      </c>
      <c r="I1900" cm="1">
        <f t="array" ref="I1900">_xlfn.XLOOKUP(Table4[[#This Row],[Customer ID]],Table2[[#All],[Customer ID]],Table2[[#All],[HBA1C]],0)</f>
        <v>4.49</v>
      </c>
      <c r="J1900" t="str">
        <f>_xlfn.XLOOKUP(Table4[[#This Row],[Customer ID]], 'Medical Examination'!A:A, 'Medical Examination'!D:D)</f>
        <v>No</v>
      </c>
      <c r="K1900" t="str">
        <f>_xlfn.XLOOKUP(Table4[[#This Row],[Customer ID]], 'Medical Examination'!A:A, 'Medical Examination'!E:E)</f>
        <v>No</v>
      </c>
      <c r="L1900" t="str">
        <f>_xlfn.XLOOKUP(Table4[[#This Row],[Customer ID]], 'Medical Examination'!A:A, 'Medical Examination'!F:F)</f>
        <v>No</v>
      </c>
      <c r="M1900">
        <f>_xlfn.XLOOKUP(Table4[[#This Row],[Customer ID]], 'Medical Examination'!A:A, 'Medical Examination'!G:G)</f>
        <v>0</v>
      </c>
      <c r="N1900" t="str">
        <f>_xlfn.XLOOKUP(Table4[[#This Row],[Customer ID]], 'Medical Examination'!A:A, 'Medical Examination'!H:H)</f>
        <v>No</v>
      </c>
      <c r="O1900" t="str">
        <f>_xlfn.XLOOKUP(Table4[[#This Row],[Customer ID]], 'Medical Examination'!A:A, 'Medical Examination'!I:I)</f>
        <v>Normal</v>
      </c>
      <c r="P1900" t="str">
        <f>_xlfn.XLOOKUP(Table4[[#This Row],[Customer ID]], 'Medical Examination'!A:A, 'Medical Examination'!J:J)</f>
        <v>Normal Weight</v>
      </c>
      <c r="Q1900" s="1">
        <f>_xlfn.XLOOKUP(Table4[[#This Row],[Customer ID]], Hospitalisation!A:A, Hospitalisation!E:E)</f>
        <v>4002.36</v>
      </c>
      <c r="R1900" t="str">
        <f>_xlfn.XLOOKUP(Table4[[#This Row],[Customer ID]], Hospitalisation!A:A, Hospitalisation!F:F)</f>
        <v>Tier - 2</v>
      </c>
      <c r="S1900" t="str">
        <f>_xlfn.XLOOKUP(Table4[[#This Row],[Customer ID]], Hospitalisation!A:A, Hospitalisation!G:G)</f>
        <v>Tier - 1</v>
      </c>
      <c r="T1900" t="str">
        <f>_xlfn.XLOOKUP(Table4[[#This Row],[Customer ID]], Hospitalisation!A:A, Hospitalisation!H:H)</f>
        <v>R1013</v>
      </c>
      <c r="U1900" t="str" cm="1">
        <f t="array" ref="U1900">_xlfn.IFS(Table4[[#This Row],[Age]]&lt;=29,"Youth",Table4[[#This Row],[Age]]&lt;=49,"Adults",Table4[[#This Row],[Age]]&gt;=50,"Senior")</f>
        <v>Adults</v>
      </c>
    </row>
    <row r="1901" spans="1:21">
      <c r="A1901" t="s">
        <v>4878</v>
      </c>
      <c r="B1901" t="str">
        <f>_xlfn.XLOOKUP(Table4[[#This Row],[Customer ID]],Table1[[#This Row],[Customer ID]],Table1[[#This Row],[TITLE]],0)</f>
        <v>Ms</v>
      </c>
      <c r="C1901" t="str" cm="1">
        <f t="array" ref="C1901">_xlfn.XLOOKUP(Table4[[#This Row],[Customer ID]],Table1[[#All],[Customer ID]],Table1[[#All],[FIRST NAME]],0)</f>
        <v>Jessica</v>
      </c>
      <c r="D1901" t="str" cm="1">
        <f t="array" ref="D1901">_xlfn.XLOOKUP(Table4[[#This Row],[Customer ID]],Table1[[#All],[Customer ID]],Table1[[#All],[LAST NAME]],0)</f>
        <v>Gonzales</v>
      </c>
      <c r="E1901" s="5" cm="1">
        <f t="array" ref="E1901">_xlfn.XLOOKUP(Table4[[#This Row],[Customer ID]],Table3[[#All],[Customer ID]],Table3[[#All],[Date of Birth]],0)</f>
        <v>33178</v>
      </c>
      <c r="F1901" cm="1">
        <f t="array" ref="F1901">_xlfn.XLOOKUP(Table4[[#This Row],[Customer ID]],Table3[[#All],[Customer ID]],Table3[[#All],[Age]],0)</f>
        <v>32</v>
      </c>
      <c r="G1901" cm="1">
        <f t="array" ref="G1901">_xlfn.XLOOKUP(Table4[[#This Row],[Customer ID]],Table3[[#All],[Customer ID]],Table3[[#All],[Children]],0)</f>
        <v>0</v>
      </c>
      <c r="H1901" cm="1">
        <f t="array" ref="H1901">_xlfn.XLOOKUP(Table4[[#This Row],[Customer ID]],Table2[[#All],[Customer ID]],Table2[[#All],[BMI]],0)</f>
        <v>44.22</v>
      </c>
      <c r="I1901" cm="1">
        <f t="array" ref="I1901">_xlfn.XLOOKUP(Table4[[#This Row],[Customer ID]],Table2[[#All],[Customer ID]],Table2[[#All],[HBA1C]],0)</f>
        <v>6.35</v>
      </c>
      <c r="J1901" t="str">
        <f>_xlfn.XLOOKUP(Table4[[#This Row],[Customer ID]], 'Medical Examination'!A:A, 'Medical Examination'!D:D)</f>
        <v>No</v>
      </c>
      <c r="K1901" t="str">
        <f>_xlfn.XLOOKUP(Table4[[#This Row],[Customer ID]], 'Medical Examination'!A:A, 'Medical Examination'!E:E)</f>
        <v>No</v>
      </c>
      <c r="L1901" t="str">
        <f>_xlfn.XLOOKUP(Table4[[#This Row],[Customer ID]], 'Medical Examination'!A:A, 'Medical Examination'!F:F)</f>
        <v>No</v>
      </c>
      <c r="M1901">
        <f>_xlfn.XLOOKUP(Table4[[#This Row],[Customer ID]], 'Medical Examination'!A:A, 'Medical Examination'!G:G)</f>
        <v>0</v>
      </c>
      <c r="N1901" t="str">
        <f>_xlfn.XLOOKUP(Table4[[#This Row],[Customer ID]], 'Medical Examination'!A:A, 'Medical Examination'!H:H)</f>
        <v>No</v>
      </c>
      <c r="O1901" t="str">
        <f>_xlfn.XLOOKUP(Table4[[#This Row],[Customer ID]], 'Medical Examination'!A:A, 'Medical Examination'!I:I)</f>
        <v>Prediabetes</v>
      </c>
      <c r="P1901" t="str">
        <f>_xlfn.XLOOKUP(Table4[[#This Row],[Customer ID]], 'Medical Examination'!A:A, 'Medical Examination'!J:J)</f>
        <v>Obesity</v>
      </c>
      <c r="Q1901" s="1">
        <f>_xlfn.XLOOKUP(Table4[[#This Row],[Customer ID]], Hospitalisation!A:A, Hospitalisation!E:E)</f>
        <v>3994.18</v>
      </c>
      <c r="R1901" t="str">
        <f>_xlfn.XLOOKUP(Table4[[#This Row],[Customer ID]], Hospitalisation!A:A, Hospitalisation!F:F)</f>
        <v>Tier - 2</v>
      </c>
      <c r="S1901" t="str">
        <f>_xlfn.XLOOKUP(Table4[[#This Row],[Customer ID]], Hospitalisation!A:A, Hospitalisation!G:G)</f>
        <v>Tier - 2</v>
      </c>
      <c r="T1901" t="str">
        <f>_xlfn.XLOOKUP(Table4[[#This Row],[Customer ID]], Hospitalisation!A:A, Hospitalisation!H:H)</f>
        <v>R1013</v>
      </c>
      <c r="U1901" t="str" cm="1">
        <f t="array" ref="U1901">_xlfn.IFS(Table4[[#This Row],[Age]]&lt;=29,"Youth",Table4[[#This Row],[Age]]&lt;=49,"Adults",Table4[[#This Row],[Age]]&gt;=50,"Senior")</f>
        <v>Adults</v>
      </c>
    </row>
    <row r="1902" spans="1:21">
      <c r="A1902" t="s">
        <v>4880</v>
      </c>
      <c r="B1902" t="str">
        <f>_xlfn.XLOOKUP(Table4[[#This Row],[Customer ID]],Table1[[#This Row],[Customer ID]],Table1[[#This Row],[TITLE]],0)</f>
        <v>Ms</v>
      </c>
      <c r="C1902" t="str" cm="1">
        <f t="array" ref="C1902">_xlfn.XLOOKUP(Table4[[#This Row],[Customer ID]],Table1[[#All],[Customer ID]],Table1[[#All],[FIRST NAME]],0)</f>
        <v>Christin</v>
      </c>
      <c r="D1902" t="str" cm="1">
        <f t="array" ref="D1902">_xlfn.XLOOKUP(Table4[[#This Row],[Customer ID]],Table1[[#All],[Customer ID]],Table1[[#All],[LAST NAME]],0)</f>
        <v>Newman</v>
      </c>
      <c r="E1902" s="5" cm="1">
        <f t="array" ref="E1902">_xlfn.XLOOKUP(Table4[[#This Row],[Customer ID]],Table3[[#All],[Customer ID]],Table3[[#All],[Date of Birth]],0)</f>
        <v>33199</v>
      </c>
      <c r="F1902" cm="1">
        <f t="array" ref="F1902">_xlfn.XLOOKUP(Table4[[#This Row],[Customer ID]],Table3[[#All],[Customer ID]],Table3[[#All],[Age]],0)</f>
        <v>32</v>
      </c>
      <c r="G1902" cm="1">
        <f t="array" ref="G1902">_xlfn.XLOOKUP(Table4[[#This Row],[Customer ID]],Table3[[#All],[Customer ID]],Table3[[#All],[Children]],0)</f>
        <v>0</v>
      </c>
      <c r="H1902" cm="1">
        <f t="array" ref="H1902">_xlfn.XLOOKUP(Table4[[#This Row],[Customer ID]],Table2[[#All],[Customer ID]],Table2[[#All],[BMI]],0)</f>
        <v>41.1</v>
      </c>
      <c r="I1902" cm="1">
        <f t="array" ref="I1902">_xlfn.XLOOKUP(Table4[[#This Row],[Customer ID]],Table2[[#All],[Customer ID]],Table2[[#All],[HBA1C]],0)</f>
        <v>5.79</v>
      </c>
      <c r="J1902" t="str">
        <f>_xlfn.XLOOKUP(Table4[[#This Row],[Customer ID]], 'Medical Examination'!A:A, 'Medical Examination'!D:D)</f>
        <v>No</v>
      </c>
      <c r="K1902" t="str">
        <f>_xlfn.XLOOKUP(Table4[[#This Row],[Customer ID]], 'Medical Examination'!A:A, 'Medical Examination'!E:E)</f>
        <v>No</v>
      </c>
      <c r="L1902" t="str">
        <f>_xlfn.XLOOKUP(Table4[[#This Row],[Customer ID]], 'Medical Examination'!A:A, 'Medical Examination'!F:F)</f>
        <v>No</v>
      </c>
      <c r="M1902">
        <f>_xlfn.XLOOKUP(Table4[[#This Row],[Customer ID]], 'Medical Examination'!A:A, 'Medical Examination'!G:G)</f>
        <v>0</v>
      </c>
      <c r="N1902" t="str">
        <f>_xlfn.XLOOKUP(Table4[[#This Row],[Customer ID]], 'Medical Examination'!A:A, 'Medical Examination'!H:H)</f>
        <v>No</v>
      </c>
      <c r="O1902" t="str">
        <f>_xlfn.XLOOKUP(Table4[[#This Row],[Customer ID]], 'Medical Examination'!A:A, 'Medical Examination'!I:I)</f>
        <v>Prediabetes</v>
      </c>
      <c r="P1902" t="str">
        <f>_xlfn.XLOOKUP(Table4[[#This Row],[Customer ID]], 'Medical Examination'!A:A, 'Medical Examination'!J:J)</f>
        <v>Obesity</v>
      </c>
      <c r="Q1902" s="1">
        <f>_xlfn.XLOOKUP(Table4[[#This Row],[Customer ID]], Hospitalisation!A:A, Hospitalisation!E:E)</f>
        <v>3989.84</v>
      </c>
      <c r="R1902" t="str">
        <f>_xlfn.XLOOKUP(Table4[[#This Row],[Customer ID]], Hospitalisation!A:A, Hospitalisation!F:F)</f>
        <v>Tier - 2</v>
      </c>
      <c r="S1902" t="str">
        <f>_xlfn.XLOOKUP(Table4[[#This Row],[Customer ID]], Hospitalisation!A:A, Hospitalisation!G:G)</f>
        <v>Tier - 2</v>
      </c>
      <c r="T1902" t="str">
        <f>_xlfn.XLOOKUP(Table4[[#This Row],[Customer ID]], Hospitalisation!A:A, Hospitalisation!H:H)</f>
        <v>R1011</v>
      </c>
      <c r="U1902" t="str" cm="1">
        <f t="array" ref="U1902">_xlfn.IFS(Table4[[#This Row],[Age]]&lt;=29,"Youth",Table4[[#This Row],[Age]]&lt;=49,"Adults",Table4[[#This Row],[Age]]&gt;=50,"Senior")</f>
        <v>Adults</v>
      </c>
    </row>
    <row r="1903" spans="1:21">
      <c r="A1903" t="s">
        <v>4882</v>
      </c>
      <c r="B1903" t="str">
        <f>_xlfn.XLOOKUP(Table4[[#This Row],[Customer ID]],Table1[[#This Row],[Customer ID]],Table1[[#This Row],[TITLE]],0)</f>
        <v>Ms</v>
      </c>
      <c r="C1903" t="str" cm="1">
        <f t="array" ref="C1903">_xlfn.XLOOKUP(Table4[[#This Row],[Customer ID]],Table1[[#All],[Customer ID]],Table1[[#All],[FIRST NAME]],0)</f>
        <v>Sara</v>
      </c>
      <c r="D1903" t="str" cm="1">
        <f t="array" ref="D1903">_xlfn.XLOOKUP(Table4[[#This Row],[Customer ID]],Table1[[#All],[Customer ID]],Table1[[#All],[LAST NAME]],0)</f>
        <v>Sayre</v>
      </c>
      <c r="E1903" s="5" cm="1">
        <f t="array" ref="E1903">_xlfn.XLOOKUP(Table4[[#This Row],[Customer ID]],Table3[[#All],[Customer ID]],Table3[[#All],[Date of Birth]],0)</f>
        <v>35316</v>
      </c>
      <c r="F1903" cm="1">
        <f t="array" ref="F1903">_xlfn.XLOOKUP(Table4[[#This Row],[Customer ID]],Table3[[#All],[Customer ID]],Table3[[#All],[Age]],0)</f>
        <v>26</v>
      </c>
      <c r="G1903" cm="1">
        <f t="array" ref="G1903">_xlfn.XLOOKUP(Table4[[#This Row],[Customer ID]],Table3[[#All],[Customer ID]],Table3[[#All],[Children]],0)</f>
        <v>2</v>
      </c>
      <c r="H1903" cm="1">
        <f t="array" ref="H1903">_xlfn.XLOOKUP(Table4[[#This Row],[Customer ID]],Table2[[#All],[Customer ID]],Table2[[#All],[BMI]],0)</f>
        <v>34.200000000000003</v>
      </c>
      <c r="I1903" cm="1">
        <f t="array" ref="I1903">_xlfn.XLOOKUP(Table4[[#This Row],[Customer ID]],Table2[[#All],[Customer ID]],Table2[[#All],[HBA1C]],0)</f>
        <v>4.78</v>
      </c>
      <c r="J1903" t="str">
        <f>_xlfn.XLOOKUP(Table4[[#This Row],[Customer ID]], 'Medical Examination'!A:A, 'Medical Examination'!D:D)</f>
        <v>Yes</v>
      </c>
      <c r="K1903" t="str">
        <f>_xlfn.XLOOKUP(Table4[[#This Row],[Customer ID]], 'Medical Examination'!A:A, 'Medical Examination'!E:E)</f>
        <v>No</v>
      </c>
      <c r="L1903" t="str">
        <f>_xlfn.XLOOKUP(Table4[[#This Row],[Customer ID]], 'Medical Examination'!A:A, 'Medical Examination'!F:F)</f>
        <v>No</v>
      </c>
      <c r="M1903">
        <f>_xlfn.XLOOKUP(Table4[[#This Row],[Customer ID]], 'Medical Examination'!A:A, 'Medical Examination'!G:G)</f>
        <v>0</v>
      </c>
      <c r="N1903" t="str">
        <f>_xlfn.XLOOKUP(Table4[[#This Row],[Customer ID]], 'Medical Examination'!A:A, 'Medical Examination'!H:H)</f>
        <v>No</v>
      </c>
      <c r="O1903" t="str">
        <f>_xlfn.XLOOKUP(Table4[[#This Row],[Customer ID]], 'Medical Examination'!A:A, 'Medical Examination'!I:I)</f>
        <v>Normal</v>
      </c>
      <c r="P1903" t="str">
        <f>_xlfn.XLOOKUP(Table4[[#This Row],[Customer ID]], 'Medical Examination'!A:A, 'Medical Examination'!J:J)</f>
        <v>Obesity</v>
      </c>
      <c r="Q1903" s="1">
        <f>_xlfn.XLOOKUP(Table4[[#This Row],[Customer ID]], Hospitalisation!A:A, Hospitalisation!E:E)</f>
        <v>3987.93</v>
      </c>
      <c r="R1903" t="str">
        <f>_xlfn.XLOOKUP(Table4[[#This Row],[Customer ID]], Hospitalisation!A:A, Hospitalisation!F:F)</f>
        <v>Tier - 2</v>
      </c>
      <c r="S1903" t="str">
        <f>_xlfn.XLOOKUP(Table4[[#This Row],[Customer ID]], Hospitalisation!A:A, Hospitalisation!G:G)</f>
        <v>Tier - 2</v>
      </c>
      <c r="T1903" t="str">
        <f>_xlfn.XLOOKUP(Table4[[#This Row],[Customer ID]], Hospitalisation!A:A, Hospitalisation!H:H)</f>
        <v>R1011</v>
      </c>
      <c r="U1903" t="str" cm="1">
        <f t="array" ref="U1903">_xlfn.IFS(Table4[[#This Row],[Age]]&lt;=29,"Youth",Table4[[#This Row],[Age]]&lt;=49,"Adults",Table4[[#This Row],[Age]]&gt;=50,"Senior")</f>
        <v>Youth</v>
      </c>
    </row>
    <row r="1904" spans="1:21">
      <c r="A1904" t="s">
        <v>4884</v>
      </c>
      <c r="B1904" t="str">
        <f>_xlfn.XLOOKUP(Table4[[#This Row],[Customer ID]],Table1[[#This Row],[Customer ID]],Table1[[#This Row],[TITLE]],0)</f>
        <v>Ms</v>
      </c>
      <c r="C1904" t="str" cm="1">
        <f t="array" ref="C1904">_xlfn.XLOOKUP(Table4[[#This Row],[Customer ID]],Table1[[#All],[Customer ID]],Table1[[#All],[FIRST NAME]],0)</f>
        <v>Elizabeth</v>
      </c>
      <c r="D1904" t="str" cm="1">
        <f t="array" ref="D1904">_xlfn.XLOOKUP(Table4[[#This Row],[Customer ID]],Table1[[#All],[Customer ID]],Table1[[#All],[LAST NAME]],0)</f>
        <v>Panke</v>
      </c>
      <c r="E1904" s="5" cm="1">
        <f t="array" ref="E1904">_xlfn.XLOOKUP(Table4[[#This Row],[Customer ID]],Table3[[#All],[Customer ID]],Table3[[#All],[Date of Birth]],0)</f>
        <v>35294</v>
      </c>
      <c r="F1904" cm="1">
        <f t="array" ref="F1904">_xlfn.XLOOKUP(Table4[[#This Row],[Customer ID]],Table3[[#All],[Customer ID]],Table3[[#All],[Age]],0)</f>
        <v>26</v>
      </c>
      <c r="G1904" cm="1">
        <f t="array" ref="G1904">_xlfn.XLOOKUP(Table4[[#This Row],[Customer ID]],Table3[[#All],[Customer ID]],Table3[[#All],[Children]],0)</f>
        <v>2</v>
      </c>
      <c r="H1904" cm="1">
        <f t="array" ref="H1904">_xlfn.XLOOKUP(Table4[[#This Row],[Customer ID]],Table2[[#All],[Customer ID]],Table2[[#All],[BMI]],0)</f>
        <v>29.92</v>
      </c>
      <c r="I1904" cm="1">
        <f t="array" ref="I1904">_xlfn.XLOOKUP(Table4[[#This Row],[Customer ID]],Table2[[#All],[Customer ID]],Table2[[#All],[HBA1C]],0)</f>
        <v>6.02</v>
      </c>
      <c r="J1904" t="str">
        <f>_xlfn.XLOOKUP(Table4[[#This Row],[Customer ID]], 'Medical Examination'!A:A, 'Medical Examination'!D:D)</f>
        <v>Yes</v>
      </c>
      <c r="K1904" t="str">
        <f>_xlfn.XLOOKUP(Table4[[#This Row],[Customer ID]], 'Medical Examination'!A:A, 'Medical Examination'!E:E)</f>
        <v>No</v>
      </c>
      <c r="L1904" t="str">
        <f>_xlfn.XLOOKUP(Table4[[#This Row],[Customer ID]], 'Medical Examination'!A:A, 'Medical Examination'!F:F)</f>
        <v>No</v>
      </c>
      <c r="M1904">
        <f>_xlfn.XLOOKUP(Table4[[#This Row],[Customer ID]], 'Medical Examination'!A:A, 'Medical Examination'!G:G)</f>
        <v>0</v>
      </c>
      <c r="N1904" t="str">
        <f>_xlfn.XLOOKUP(Table4[[#This Row],[Customer ID]], 'Medical Examination'!A:A, 'Medical Examination'!H:H)</f>
        <v>No</v>
      </c>
      <c r="O1904" t="str">
        <f>_xlfn.XLOOKUP(Table4[[#This Row],[Customer ID]], 'Medical Examination'!A:A, 'Medical Examination'!I:I)</f>
        <v>Prediabetes</v>
      </c>
      <c r="P1904" t="str">
        <f>_xlfn.XLOOKUP(Table4[[#This Row],[Customer ID]], 'Medical Examination'!A:A, 'Medical Examination'!J:J)</f>
        <v>Overweight</v>
      </c>
      <c r="Q1904" s="1">
        <f>_xlfn.XLOOKUP(Table4[[#This Row],[Customer ID]], Hospitalisation!A:A, Hospitalisation!E:E)</f>
        <v>3981.98</v>
      </c>
      <c r="R1904" t="str">
        <f>_xlfn.XLOOKUP(Table4[[#This Row],[Customer ID]], Hospitalisation!A:A, Hospitalisation!F:F)</f>
        <v>Tier - 2</v>
      </c>
      <c r="S1904" t="str">
        <f>_xlfn.XLOOKUP(Table4[[#This Row],[Customer ID]], Hospitalisation!A:A, Hospitalisation!G:G)</f>
        <v>Tier - 2</v>
      </c>
      <c r="T1904" t="str">
        <f>_xlfn.XLOOKUP(Table4[[#This Row],[Customer ID]], Hospitalisation!A:A, Hospitalisation!H:H)</f>
        <v>R1013</v>
      </c>
      <c r="U1904" t="str" cm="1">
        <f t="array" ref="U1904">_xlfn.IFS(Table4[[#This Row],[Age]]&lt;=29,"Youth",Table4[[#This Row],[Age]]&lt;=49,"Adults",Table4[[#This Row],[Age]]&gt;=50,"Senior")</f>
        <v>Youth</v>
      </c>
    </row>
    <row r="1905" spans="1:21">
      <c r="A1905" t="s">
        <v>4886</v>
      </c>
      <c r="B1905" t="str">
        <f>_xlfn.XLOOKUP(Table4[[#This Row],[Customer ID]],Table1[[#This Row],[Customer ID]],Table1[[#This Row],[TITLE]],0)</f>
        <v>Ms</v>
      </c>
      <c r="C1905" t="str" cm="1">
        <f t="array" ref="C1905">_xlfn.XLOOKUP(Table4[[#This Row],[Customer ID]],Table1[[#All],[Customer ID]],Table1[[#All],[FIRST NAME]],0)</f>
        <v>Margaret P</v>
      </c>
      <c r="D1905" t="str" cm="1">
        <f t="array" ref="D1905">_xlfn.XLOOKUP(Table4[[#This Row],[Customer ID]],Table1[[#All],[Customer ID]],Table1[[#All],[LAST NAME]],0)</f>
        <v>Brennan</v>
      </c>
      <c r="E1905" s="5" cm="1">
        <f t="array" ref="E1905">_xlfn.XLOOKUP(Table4[[#This Row],[Customer ID]],Table3[[#All],[Customer ID]],Table3[[#All],[Date of Birth]],0)</f>
        <v>33083</v>
      </c>
      <c r="F1905" cm="1">
        <f t="array" ref="F1905">_xlfn.XLOOKUP(Table4[[#This Row],[Customer ID]],Table3[[#All],[Customer ID]],Table3[[#All],[Age]],0)</f>
        <v>32</v>
      </c>
      <c r="G1905" cm="1">
        <f t="array" ref="G1905">_xlfn.XLOOKUP(Table4[[#This Row],[Customer ID]],Table3[[#All],[Customer ID]],Table3[[#All],[Children]],0)</f>
        <v>0</v>
      </c>
      <c r="H1905" cm="1">
        <f t="array" ref="H1905">_xlfn.XLOOKUP(Table4[[#This Row],[Customer ID]],Table2[[#All],[Customer ID]],Table2[[#All],[BMI]],0)</f>
        <v>28.93</v>
      </c>
      <c r="I1905" cm="1">
        <f t="array" ref="I1905">_xlfn.XLOOKUP(Table4[[#This Row],[Customer ID]],Table2[[#All],[Customer ID]],Table2[[#All],[HBA1C]],0)</f>
        <v>4.4400000000000004</v>
      </c>
      <c r="J1905" t="str">
        <f>_xlfn.XLOOKUP(Table4[[#This Row],[Customer ID]], 'Medical Examination'!A:A, 'Medical Examination'!D:D)</f>
        <v>No</v>
      </c>
      <c r="K1905" t="str">
        <f>_xlfn.XLOOKUP(Table4[[#This Row],[Customer ID]], 'Medical Examination'!A:A, 'Medical Examination'!E:E)</f>
        <v>No</v>
      </c>
      <c r="L1905" t="str">
        <f>_xlfn.XLOOKUP(Table4[[#This Row],[Customer ID]], 'Medical Examination'!A:A, 'Medical Examination'!F:F)</f>
        <v>No</v>
      </c>
      <c r="M1905">
        <f>_xlfn.XLOOKUP(Table4[[#This Row],[Customer ID]], 'Medical Examination'!A:A, 'Medical Examination'!G:G)</f>
        <v>0</v>
      </c>
      <c r="N1905" t="str">
        <f>_xlfn.XLOOKUP(Table4[[#This Row],[Customer ID]], 'Medical Examination'!A:A, 'Medical Examination'!H:H)</f>
        <v>No</v>
      </c>
      <c r="O1905" t="str">
        <f>_xlfn.XLOOKUP(Table4[[#This Row],[Customer ID]], 'Medical Examination'!A:A, 'Medical Examination'!I:I)</f>
        <v>Normal</v>
      </c>
      <c r="P1905" t="str">
        <f>_xlfn.XLOOKUP(Table4[[#This Row],[Customer ID]], 'Medical Examination'!A:A, 'Medical Examination'!J:J)</f>
        <v>Overweight</v>
      </c>
      <c r="Q1905" s="1">
        <f>_xlfn.XLOOKUP(Table4[[#This Row],[Customer ID]], Hospitalisation!A:A, Hospitalisation!E:E)</f>
        <v>3972.92</v>
      </c>
      <c r="R1905" t="str">
        <f>_xlfn.XLOOKUP(Table4[[#This Row],[Customer ID]], Hospitalisation!A:A, Hospitalisation!F:F)</f>
        <v>Tier - 2</v>
      </c>
      <c r="S1905" t="str">
        <f>_xlfn.XLOOKUP(Table4[[#This Row],[Customer ID]], Hospitalisation!A:A, Hospitalisation!G:G)</f>
        <v>Tier - 3</v>
      </c>
      <c r="T1905" t="str">
        <f>_xlfn.XLOOKUP(Table4[[#This Row],[Customer ID]], Hospitalisation!A:A, Hospitalisation!H:H)</f>
        <v>R1013</v>
      </c>
      <c r="U1905" t="str" cm="1">
        <f t="array" ref="U1905">_xlfn.IFS(Table4[[#This Row],[Age]]&lt;=29,"Youth",Table4[[#This Row],[Age]]&lt;=49,"Adults",Table4[[#This Row],[Age]]&gt;=50,"Senior")</f>
        <v>Adults</v>
      </c>
    </row>
    <row r="1906" spans="1:21">
      <c r="A1906" t="s">
        <v>4889</v>
      </c>
      <c r="B1906" t="str">
        <f>_xlfn.XLOOKUP(Table4[[#This Row],[Customer ID]],Table1[[#This Row],[Customer ID]],Table1[[#This Row],[TITLE]],0)</f>
        <v>Ms</v>
      </c>
      <c r="C1906" t="str" cm="1">
        <f t="array" ref="C1906">_xlfn.XLOOKUP(Table4[[#This Row],[Customer ID]],Table1[[#All],[Customer ID]],Table1[[#All],[FIRST NAME]],0)</f>
        <v>Tiffany K</v>
      </c>
      <c r="D1906" t="str" cm="1">
        <f t="array" ref="D1906">_xlfn.XLOOKUP(Table4[[#This Row],[Customer ID]],Table1[[#All],[Customer ID]],Table1[[#All],[LAST NAME]],0)</f>
        <v>Ngo</v>
      </c>
      <c r="E1906" s="5" cm="1">
        <f t="array" ref="E1906">_xlfn.XLOOKUP(Table4[[#This Row],[Customer ID]],Table3[[#All],[Customer ID]],Table3[[#All],[Date of Birth]],0)</f>
        <v>34891</v>
      </c>
      <c r="F1906" cm="1">
        <f t="array" ref="F1906">_xlfn.XLOOKUP(Table4[[#This Row],[Customer ID]],Table3[[#All],[Customer ID]],Table3[[#All],[Age]],0)</f>
        <v>27</v>
      </c>
      <c r="G1906" cm="1">
        <f t="array" ref="G1906">_xlfn.XLOOKUP(Table4[[#This Row],[Customer ID]],Table3[[#All],[Customer ID]],Table3[[#All],[Children]],0)</f>
        <v>1</v>
      </c>
      <c r="H1906" cm="1">
        <f t="array" ref="H1906">_xlfn.XLOOKUP(Table4[[#This Row],[Customer ID]],Table2[[#All],[Customer ID]],Table2[[#All],[BMI]],0)</f>
        <v>31.254999999999999</v>
      </c>
      <c r="I1906" cm="1">
        <f t="array" ref="I1906">_xlfn.XLOOKUP(Table4[[#This Row],[Customer ID]],Table2[[#All],[Customer ID]],Table2[[#All],[HBA1C]],0)</f>
        <v>5.84</v>
      </c>
      <c r="J1906" t="str">
        <f>_xlfn.XLOOKUP(Table4[[#This Row],[Customer ID]], 'Medical Examination'!A:A, 'Medical Examination'!D:D)</f>
        <v>Yes</v>
      </c>
      <c r="K1906" t="str">
        <f>_xlfn.XLOOKUP(Table4[[#This Row],[Customer ID]], 'Medical Examination'!A:A, 'Medical Examination'!E:E)</f>
        <v>No</v>
      </c>
      <c r="L1906" t="str">
        <f>_xlfn.XLOOKUP(Table4[[#This Row],[Customer ID]], 'Medical Examination'!A:A, 'Medical Examination'!F:F)</f>
        <v>No</v>
      </c>
      <c r="M1906">
        <f>_xlfn.XLOOKUP(Table4[[#This Row],[Customer ID]], 'Medical Examination'!A:A, 'Medical Examination'!G:G)</f>
        <v>1</v>
      </c>
      <c r="N1906" t="str">
        <f>_xlfn.XLOOKUP(Table4[[#This Row],[Customer ID]], 'Medical Examination'!A:A, 'Medical Examination'!H:H)</f>
        <v>No</v>
      </c>
      <c r="O1906" t="str">
        <f>_xlfn.XLOOKUP(Table4[[#This Row],[Customer ID]], 'Medical Examination'!A:A, 'Medical Examination'!I:I)</f>
        <v>Prediabetes</v>
      </c>
      <c r="P1906" t="str">
        <f>_xlfn.XLOOKUP(Table4[[#This Row],[Customer ID]], 'Medical Examination'!A:A, 'Medical Examination'!J:J)</f>
        <v>Obesity</v>
      </c>
      <c r="Q1906" s="1">
        <f>_xlfn.XLOOKUP(Table4[[#This Row],[Customer ID]], Hospitalisation!A:A, Hospitalisation!E:E)</f>
        <v>3956.07</v>
      </c>
      <c r="R1906" t="str">
        <f>_xlfn.XLOOKUP(Table4[[#This Row],[Customer ID]], Hospitalisation!A:A, Hospitalisation!F:F)</f>
        <v>Tier - 2</v>
      </c>
      <c r="S1906" t="str">
        <f>_xlfn.XLOOKUP(Table4[[#This Row],[Customer ID]], Hospitalisation!A:A, Hospitalisation!G:G)</f>
        <v>Tier - 2</v>
      </c>
      <c r="T1906" t="str">
        <f>_xlfn.XLOOKUP(Table4[[#This Row],[Customer ID]], Hospitalisation!A:A, Hospitalisation!H:H)</f>
        <v>R1012</v>
      </c>
      <c r="U1906" t="str" cm="1">
        <f t="array" ref="U1906">_xlfn.IFS(Table4[[#This Row],[Age]]&lt;=29,"Youth",Table4[[#This Row],[Age]]&lt;=49,"Adults",Table4[[#This Row],[Age]]&gt;=50,"Senior")</f>
        <v>Youth</v>
      </c>
    </row>
    <row r="1907" spans="1:21">
      <c r="A1907" t="s">
        <v>4892</v>
      </c>
      <c r="B1907" t="str">
        <f>_xlfn.XLOOKUP(Table4[[#This Row],[Customer ID]],Table1[[#This Row],[Customer ID]],Table1[[#This Row],[TITLE]],0)</f>
        <v>Mr</v>
      </c>
      <c r="C1907" t="str" cm="1">
        <f t="array" ref="C1907">_xlfn.XLOOKUP(Table4[[#This Row],[Customer ID]],Table1[[#All],[Customer ID]],Table1[[#All],[FIRST NAME]],0)</f>
        <v>David M</v>
      </c>
      <c r="D1907" t="str" cm="1">
        <f t="array" ref="D1907">_xlfn.XLOOKUP(Table4[[#This Row],[Customer ID]],Table1[[#All],[Customer ID]],Table1[[#All],[LAST NAME]],0)</f>
        <v>Guerdan</v>
      </c>
      <c r="E1907" s="5" cm="1">
        <f t="array" ref="E1907">_xlfn.XLOOKUP(Table4[[#This Row],[Customer ID]],Table3[[#All],[Customer ID]],Table3[[#All],[Date of Birth]],0)</f>
        <v>36351</v>
      </c>
      <c r="F1907" cm="1">
        <f t="array" ref="F1907">_xlfn.XLOOKUP(Table4[[#This Row],[Customer ID]],Table3[[#All],[Customer ID]],Table3[[#All],[Age]],0)</f>
        <v>23</v>
      </c>
      <c r="G1907" cm="1">
        <f t="array" ref="G1907">_xlfn.XLOOKUP(Table4[[#This Row],[Customer ID]],Table3[[#All],[Customer ID]],Table3[[#All],[Children]],0)</f>
        <v>0</v>
      </c>
      <c r="H1907" cm="1">
        <f t="array" ref="H1907">_xlfn.XLOOKUP(Table4[[#This Row],[Customer ID]],Table2[[#All],[Customer ID]],Table2[[#All],[BMI]],0)</f>
        <v>29.83</v>
      </c>
      <c r="I1907" cm="1">
        <f t="array" ref="I1907">_xlfn.XLOOKUP(Table4[[#This Row],[Customer ID]],Table2[[#All],[Customer ID]],Table2[[#All],[HBA1C]],0)</f>
        <v>5.39</v>
      </c>
      <c r="J1907" t="str">
        <f>_xlfn.XLOOKUP(Table4[[#This Row],[Customer ID]], 'Medical Examination'!A:A, 'Medical Examination'!D:D)</f>
        <v>No</v>
      </c>
      <c r="K1907" t="str">
        <f>_xlfn.XLOOKUP(Table4[[#This Row],[Customer ID]], 'Medical Examination'!A:A, 'Medical Examination'!E:E)</f>
        <v>No</v>
      </c>
      <c r="L1907" t="str">
        <f>_xlfn.XLOOKUP(Table4[[#This Row],[Customer ID]], 'Medical Examination'!A:A, 'Medical Examination'!F:F)</f>
        <v>No</v>
      </c>
      <c r="M1907">
        <f>_xlfn.XLOOKUP(Table4[[#This Row],[Customer ID]], 'Medical Examination'!A:A, 'Medical Examination'!G:G)</f>
        <v>0</v>
      </c>
      <c r="N1907" t="str">
        <f>_xlfn.XLOOKUP(Table4[[#This Row],[Customer ID]], 'Medical Examination'!A:A, 'Medical Examination'!H:H)</f>
        <v>No</v>
      </c>
      <c r="O1907" t="str">
        <f>_xlfn.XLOOKUP(Table4[[#This Row],[Customer ID]], 'Medical Examination'!A:A, 'Medical Examination'!I:I)</f>
        <v>Normal</v>
      </c>
      <c r="P1907" t="str">
        <f>_xlfn.XLOOKUP(Table4[[#This Row],[Customer ID]], 'Medical Examination'!A:A, 'Medical Examination'!J:J)</f>
        <v>Overweight</v>
      </c>
      <c r="Q1907" s="1">
        <f>_xlfn.XLOOKUP(Table4[[#This Row],[Customer ID]], Hospitalisation!A:A, Hospitalisation!E:E)</f>
        <v>3955.98</v>
      </c>
      <c r="R1907" t="str">
        <f>_xlfn.XLOOKUP(Table4[[#This Row],[Customer ID]], Hospitalisation!A:A, Hospitalisation!F:F)</f>
        <v>Tier - 2</v>
      </c>
      <c r="S1907" t="str">
        <f>_xlfn.XLOOKUP(Table4[[#This Row],[Customer ID]], Hospitalisation!A:A, Hospitalisation!G:G)</f>
        <v>Tier - 3</v>
      </c>
      <c r="T1907" t="str">
        <f>_xlfn.XLOOKUP(Table4[[#This Row],[Customer ID]], Hospitalisation!A:A, Hospitalisation!H:H)</f>
        <v>R1021</v>
      </c>
      <c r="U1907" t="str" cm="1">
        <f t="array" ref="U1907">_xlfn.IFS(Table4[[#This Row],[Age]]&lt;=29,"Youth",Table4[[#This Row],[Age]]&lt;=49,"Adults",Table4[[#This Row],[Age]]&gt;=50,"Senior")</f>
        <v>Youth</v>
      </c>
    </row>
    <row r="1908" spans="1:21">
      <c r="A1908" t="s">
        <v>4895</v>
      </c>
      <c r="B1908" t="str">
        <f>_xlfn.XLOOKUP(Table4[[#This Row],[Customer ID]],Table1[[#This Row],[Customer ID]],Table1[[#This Row],[TITLE]],0)</f>
        <v>Ms</v>
      </c>
      <c r="C1908" t="str" cm="1">
        <f t="array" ref="C1908">_xlfn.XLOOKUP(Table4[[#This Row],[Customer ID]],Table1[[#All],[Customer ID]],Table1[[#All],[FIRST NAME]],0)</f>
        <v>Christine E</v>
      </c>
      <c r="D1908" t="str" cm="1">
        <f t="array" ref="D1908">_xlfn.XLOOKUP(Table4[[#This Row],[Customer ID]],Table1[[#All],[Customer ID]],Table1[[#All],[LAST NAME]],0)</f>
        <v>Shaw</v>
      </c>
      <c r="E1908" s="5" cm="1">
        <f t="array" ref="E1908">_xlfn.XLOOKUP(Table4[[#This Row],[Customer ID]],Table3[[#All],[Customer ID]],Table3[[#All],[Date of Birth]],0)</f>
        <v>34284</v>
      </c>
      <c r="F1908" cm="1">
        <f t="array" ref="F1908">_xlfn.XLOOKUP(Table4[[#This Row],[Customer ID]],Table3[[#All],[Customer ID]],Table3[[#All],[Age]],0)</f>
        <v>29</v>
      </c>
      <c r="G1908" cm="1">
        <f t="array" ref="G1908">_xlfn.XLOOKUP(Table4[[#This Row],[Customer ID]],Table3[[#All],[Customer ID]],Table3[[#All],[Children]],0)</f>
        <v>1</v>
      </c>
      <c r="H1908" cm="1">
        <f t="array" ref="H1908">_xlfn.XLOOKUP(Table4[[#This Row],[Customer ID]],Table2[[#All],[Customer ID]],Table2[[#All],[BMI]],0)</f>
        <v>29.59</v>
      </c>
      <c r="I1908" cm="1">
        <f t="array" ref="I1908">_xlfn.XLOOKUP(Table4[[#This Row],[Customer ID]],Table2[[#All],[Customer ID]],Table2[[#All],[HBA1C]],0)</f>
        <v>6.16</v>
      </c>
      <c r="J1908" t="str">
        <f>_xlfn.XLOOKUP(Table4[[#This Row],[Customer ID]], 'Medical Examination'!A:A, 'Medical Examination'!D:D)</f>
        <v>No</v>
      </c>
      <c r="K1908" t="str">
        <f>_xlfn.XLOOKUP(Table4[[#This Row],[Customer ID]], 'Medical Examination'!A:A, 'Medical Examination'!E:E)</f>
        <v>No</v>
      </c>
      <c r="L1908" t="str">
        <f>_xlfn.XLOOKUP(Table4[[#This Row],[Customer ID]], 'Medical Examination'!A:A, 'Medical Examination'!F:F)</f>
        <v>Yes</v>
      </c>
      <c r="M1908">
        <f>_xlfn.XLOOKUP(Table4[[#This Row],[Customer ID]], 'Medical Examination'!A:A, 'Medical Examination'!G:G)</f>
        <v>1</v>
      </c>
      <c r="N1908" t="str">
        <f>_xlfn.XLOOKUP(Table4[[#This Row],[Customer ID]], 'Medical Examination'!A:A, 'Medical Examination'!H:H)</f>
        <v>No</v>
      </c>
      <c r="O1908" t="str">
        <f>_xlfn.XLOOKUP(Table4[[#This Row],[Customer ID]], 'Medical Examination'!A:A, 'Medical Examination'!I:I)</f>
        <v>Prediabetes</v>
      </c>
      <c r="P1908" t="str">
        <f>_xlfn.XLOOKUP(Table4[[#This Row],[Customer ID]], 'Medical Examination'!A:A, 'Medical Examination'!J:J)</f>
        <v>Overweight</v>
      </c>
      <c r="Q1908" s="1">
        <f>_xlfn.XLOOKUP(Table4[[#This Row],[Customer ID]], Hospitalisation!A:A, Hospitalisation!E:E)</f>
        <v>3947.41</v>
      </c>
      <c r="R1908" t="str">
        <f>_xlfn.XLOOKUP(Table4[[#This Row],[Customer ID]], Hospitalisation!A:A, Hospitalisation!F:F)</f>
        <v>Tier - 2</v>
      </c>
      <c r="S1908" t="str">
        <f>_xlfn.XLOOKUP(Table4[[#This Row],[Customer ID]], Hospitalisation!A:A, Hospitalisation!G:G)</f>
        <v>Tier - 2</v>
      </c>
      <c r="T1908" t="str">
        <f>_xlfn.XLOOKUP(Table4[[#This Row],[Customer ID]], Hospitalisation!A:A, Hospitalisation!H:H)</f>
        <v>R1013</v>
      </c>
      <c r="U1908" t="str" cm="1">
        <f t="array" ref="U1908">_xlfn.IFS(Table4[[#This Row],[Age]]&lt;=29,"Youth",Table4[[#This Row],[Age]]&lt;=49,"Adults",Table4[[#This Row],[Age]]&gt;=50,"Senior")</f>
        <v>Youth</v>
      </c>
    </row>
    <row r="1909" spans="1:21">
      <c r="A1909" t="s">
        <v>4897</v>
      </c>
      <c r="B1909" t="str">
        <f>_xlfn.XLOOKUP(Table4[[#This Row],[Customer ID]],Table1[[#This Row],[Customer ID]],Table1[[#This Row],[TITLE]],0)</f>
        <v>Ms</v>
      </c>
      <c r="C1909" t="str" cm="1">
        <f t="array" ref="C1909">_xlfn.XLOOKUP(Table4[[#This Row],[Customer ID]],Table1[[#All],[Customer ID]],Table1[[#All],[FIRST NAME]],0)</f>
        <v>Donna</v>
      </c>
      <c r="D1909" t="str" cm="1">
        <f t="array" ref="D1909">_xlfn.XLOOKUP(Table4[[#This Row],[Customer ID]],Table1[[#All],[Customer ID]],Table1[[#All],[LAST NAME]],0)</f>
        <v>Mills-Honarvar</v>
      </c>
      <c r="E1909" s="5" cm="1">
        <f t="array" ref="E1909">_xlfn.XLOOKUP(Table4[[#This Row],[Customer ID]],Table3[[#All],[Customer ID]],Table3[[#All],[Date of Birth]],0)</f>
        <v>34241</v>
      </c>
      <c r="F1909" cm="1">
        <f t="array" ref="F1909">_xlfn.XLOOKUP(Table4[[#This Row],[Customer ID]],Table3[[#All],[Customer ID]],Table3[[#All],[Age]],0)</f>
        <v>29</v>
      </c>
      <c r="G1909" cm="1">
        <f t="array" ref="G1909">_xlfn.XLOOKUP(Table4[[#This Row],[Customer ID]],Table3[[#All],[Customer ID]],Table3[[#All],[Children]],0)</f>
        <v>0</v>
      </c>
      <c r="H1909" cm="1">
        <f t="array" ref="H1909">_xlfn.XLOOKUP(Table4[[#This Row],[Customer ID]],Table2[[#All],[Customer ID]],Table2[[#All],[BMI]],0)</f>
        <v>31.16</v>
      </c>
      <c r="I1909" cm="1">
        <f t="array" ref="I1909">_xlfn.XLOOKUP(Table4[[#This Row],[Customer ID]],Table2[[#All],[Customer ID]],Table2[[#All],[HBA1C]],0)</f>
        <v>4.49</v>
      </c>
      <c r="J1909" t="str">
        <f>_xlfn.XLOOKUP(Table4[[#This Row],[Customer ID]], 'Medical Examination'!A:A, 'Medical Examination'!D:D)</f>
        <v>No</v>
      </c>
      <c r="K1909" t="str">
        <f>_xlfn.XLOOKUP(Table4[[#This Row],[Customer ID]], 'Medical Examination'!A:A, 'Medical Examination'!E:E)</f>
        <v>No</v>
      </c>
      <c r="L1909" t="str">
        <f>_xlfn.XLOOKUP(Table4[[#This Row],[Customer ID]], 'Medical Examination'!A:A, 'Medical Examination'!F:F)</f>
        <v>Yes</v>
      </c>
      <c r="M1909">
        <f>_xlfn.XLOOKUP(Table4[[#This Row],[Customer ID]], 'Medical Examination'!A:A, 'Medical Examination'!G:G)</f>
        <v>1</v>
      </c>
      <c r="N1909" t="str">
        <f>_xlfn.XLOOKUP(Table4[[#This Row],[Customer ID]], 'Medical Examination'!A:A, 'Medical Examination'!H:H)</f>
        <v>No</v>
      </c>
      <c r="O1909" t="str">
        <f>_xlfn.XLOOKUP(Table4[[#This Row],[Customer ID]], 'Medical Examination'!A:A, 'Medical Examination'!I:I)</f>
        <v>Normal</v>
      </c>
      <c r="P1909" t="str">
        <f>_xlfn.XLOOKUP(Table4[[#This Row],[Customer ID]], 'Medical Examination'!A:A, 'Medical Examination'!J:J)</f>
        <v>Obesity</v>
      </c>
      <c r="Q1909" s="1">
        <f>_xlfn.XLOOKUP(Table4[[#This Row],[Customer ID]], Hospitalisation!A:A, Hospitalisation!E:E)</f>
        <v>3943.6</v>
      </c>
      <c r="R1909" t="str">
        <f>_xlfn.XLOOKUP(Table4[[#This Row],[Customer ID]], Hospitalisation!A:A, Hospitalisation!F:F)</f>
        <v>Tier - 2</v>
      </c>
      <c r="S1909" t="str">
        <f>_xlfn.XLOOKUP(Table4[[#This Row],[Customer ID]], Hospitalisation!A:A, Hospitalisation!G:G)</f>
        <v>Tier - 3</v>
      </c>
      <c r="T1909" t="str">
        <f>_xlfn.XLOOKUP(Table4[[#This Row],[Customer ID]], Hospitalisation!A:A, Hospitalisation!H:H)</f>
        <v>R1024</v>
      </c>
      <c r="U1909" t="str" cm="1">
        <f t="array" ref="U1909">_xlfn.IFS(Table4[[#This Row],[Age]]&lt;=29,"Youth",Table4[[#This Row],[Age]]&lt;=49,"Adults",Table4[[#This Row],[Age]]&gt;=50,"Senior")</f>
        <v>Youth</v>
      </c>
    </row>
    <row r="1910" spans="1:21">
      <c r="A1910" t="s">
        <v>4900</v>
      </c>
      <c r="B1910" t="str">
        <f>_xlfn.XLOOKUP(Table4[[#This Row],[Customer ID]],Table1[[#This Row],[Customer ID]],Table1[[#This Row],[TITLE]],0)</f>
        <v>Mr</v>
      </c>
      <c r="C1910" t="str" cm="1">
        <f t="array" ref="C1910">_xlfn.XLOOKUP(Table4[[#This Row],[Customer ID]],Table1[[#All],[Customer ID]],Table1[[#All],[FIRST NAME]],0)</f>
        <v>Rod</v>
      </c>
      <c r="D1910" t="str" cm="1">
        <f t="array" ref="D1910">_xlfn.XLOOKUP(Table4[[#This Row],[Customer ID]],Table1[[#All],[Customer ID]],Table1[[#All],[LAST NAME]],0)</f>
        <v>Farvard</v>
      </c>
      <c r="E1910" s="5" cm="1">
        <f t="array" ref="E1910">_xlfn.XLOOKUP(Table4[[#This Row],[Customer ID]],Table3[[#All],[Customer ID]],Table3[[#All],[Date of Birth]],0)</f>
        <v>32440</v>
      </c>
      <c r="F1910" cm="1">
        <f t="array" ref="F1910">_xlfn.XLOOKUP(Table4[[#This Row],[Customer ID]],Table3[[#All],[Customer ID]],Table3[[#All],[Age]],0)</f>
        <v>34</v>
      </c>
      <c r="G1910" cm="1">
        <f t="array" ref="G1910">_xlfn.XLOOKUP(Table4[[#This Row],[Customer ID]],Table3[[#All],[Customer ID]],Table3[[#All],[Children]],0)</f>
        <v>0</v>
      </c>
      <c r="H1910" cm="1">
        <f t="array" ref="H1910">_xlfn.XLOOKUP(Table4[[#This Row],[Customer ID]],Table2[[#All],[Customer ID]],Table2[[#All],[BMI]],0)</f>
        <v>34.21</v>
      </c>
      <c r="I1910" cm="1">
        <f t="array" ref="I1910">_xlfn.XLOOKUP(Table4[[#This Row],[Customer ID]],Table2[[#All],[Customer ID]],Table2[[#All],[HBA1C]],0)</f>
        <v>4.4800000000000004</v>
      </c>
      <c r="J1910" t="str">
        <f>_xlfn.XLOOKUP(Table4[[#This Row],[Customer ID]], 'Medical Examination'!A:A, 'Medical Examination'!D:D)</f>
        <v>Yes</v>
      </c>
      <c r="K1910" t="str">
        <f>_xlfn.XLOOKUP(Table4[[#This Row],[Customer ID]], 'Medical Examination'!A:A, 'Medical Examination'!E:E)</f>
        <v>No</v>
      </c>
      <c r="L1910" t="str">
        <f>_xlfn.XLOOKUP(Table4[[#This Row],[Customer ID]], 'Medical Examination'!A:A, 'Medical Examination'!F:F)</f>
        <v>No</v>
      </c>
      <c r="M1910">
        <f>_xlfn.XLOOKUP(Table4[[#This Row],[Customer ID]], 'Medical Examination'!A:A, 'Medical Examination'!G:G)</f>
        <v>1</v>
      </c>
      <c r="N1910" t="str">
        <f>_xlfn.XLOOKUP(Table4[[#This Row],[Customer ID]], 'Medical Examination'!A:A, 'Medical Examination'!H:H)</f>
        <v>No</v>
      </c>
      <c r="O1910" t="str">
        <f>_xlfn.XLOOKUP(Table4[[#This Row],[Customer ID]], 'Medical Examination'!A:A, 'Medical Examination'!I:I)</f>
        <v>Normal</v>
      </c>
      <c r="P1910" t="str">
        <f>_xlfn.XLOOKUP(Table4[[#This Row],[Customer ID]], 'Medical Examination'!A:A, 'Medical Examination'!J:J)</f>
        <v>Obesity</v>
      </c>
      <c r="Q1910" s="1">
        <f>_xlfn.XLOOKUP(Table4[[#This Row],[Customer ID]], Hospitalisation!A:A, Hospitalisation!E:E)</f>
        <v>3935.18</v>
      </c>
      <c r="R1910" t="str">
        <f>_xlfn.XLOOKUP(Table4[[#This Row],[Customer ID]], Hospitalisation!A:A, Hospitalisation!F:F)</f>
        <v>Tier - 3</v>
      </c>
      <c r="S1910" t="str">
        <f>_xlfn.XLOOKUP(Table4[[#This Row],[Customer ID]], Hospitalisation!A:A, Hospitalisation!G:G)</f>
        <v>Tier - 1</v>
      </c>
      <c r="T1910" t="str">
        <f>_xlfn.XLOOKUP(Table4[[#This Row],[Customer ID]], Hospitalisation!A:A, Hospitalisation!H:H)</f>
        <v>R1013</v>
      </c>
      <c r="U1910" t="str" cm="1">
        <f t="array" ref="U1910">_xlfn.IFS(Table4[[#This Row],[Age]]&lt;=29,"Youth",Table4[[#This Row],[Age]]&lt;=49,"Adults",Table4[[#This Row],[Age]]&gt;=50,"Senior")</f>
        <v>Adults</v>
      </c>
    </row>
    <row r="1911" spans="1:21">
      <c r="A1911" t="s">
        <v>4903</v>
      </c>
      <c r="B1911" t="str">
        <f>_xlfn.XLOOKUP(Table4[[#This Row],[Customer ID]],Table1[[#This Row],[Customer ID]],Table1[[#This Row],[TITLE]],0)</f>
        <v>Mr</v>
      </c>
      <c r="C1911" t="str" cm="1">
        <f t="array" ref="C1911">_xlfn.XLOOKUP(Table4[[#This Row],[Customer ID]],Table1[[#All],[Customer ID]],Table1[[#All],[FIRST NAME]],0)</f>
        <v>Joe</v>
      </c>
      <c r="D1911" t="str" cm="1">
        <f t="array" ref="D1911">_xlfn.XLOOKUP(Table4[[#This Row],[Customer ID]],Table1[[#All],[Customer ID]],Table1[[#All],[LAST NAME]],0)</f>
        <v>Kelly</v>
      </c>
      <c r="E1911" s="5" cm="1">
        <f t="array" ref="E1911">_xlfn.XLOOKUP(Table4[[#This Row],[Customer ID]],Table3[[#All],[Customer ID]],Table3[[#All],[Date of Birth]],0)</f>
        <v>37422</v>
      </c>
      <c r="F1911" cm="1">
        <f t="array" ref="F1911">_xlfn.XLOOKUP(Table4[[#This Row],[Customer ID]],Table3[[#All],[Customer ID]],Table3[[#All],[Age]],0)</f>
        <v>20</v>
      </c>
      <c r="G1911" cm="1">
        <f t="array" ref="G1911">_xlfn.XLOOKUP(Table4[[#This Row],[Customer ID]],Table3[[#All],[Customer ID]],Table3[[#All],[Children]],0)</f>
        <v>0</v>
      </c>
      <c r="H1911" cm="1">
        <f t="array" ref="H1911">_xlfn.XLOOKUP(Table4[[#This Row],[Customer ID]],Table2[[#All],[Customer ID]],Table2[[#All],[BMI]],0)</f>
        <v>34.86</v>
      </c>
      <c r="I1911" cm="1">
        <f t="array" ref="I1911">_xlfn.XLOOKUP(Table4[[#This Row],[Customer ID]],Table2[[#All],[Customer ID]],Table2[[#All],[HBA1C]],0)</f>
        <v>10.97</v>
      </c>
      <c r="J1911" t="str">
        <f>_xlfn.XLOOKUP(Table4[[#This Row],[Customer ID]], 'Medical Examination'!A:A, 'Medical Examination'!D:D)</f>
        <v>No</v>
      </c>
      <c r="K1911" t="str">
        <f>_xlfn.XLOOKUP(Table4[[#This Row],[Customer ID]], 'Medical Examination'!A:A, 'Medical Examination'!E:E)</f>
        <v>No</v>
      </c>
      <c r="L1911" t="str">
        <f>_xlfn.XLOOKUP(Table4[[#This Row],[Customer ID]], 'Medical Examination'!A:A, 'Medical Examination'!F:F)</f>
        <v>No</v>
      </c>
      <c r="M1911">
        <f>_xlfn.XLOOKUP(Table4[[#This Row],[Customer ID]], 'Medical Examination'!A:A, 'Medical Examination'!G:G)</f>
        <v>0</v>
      </c>
      <c r="N1911" t="str">
        <f>_xlfn.XLOOKUP(Table4[[#This Row],[Customer ID]], 'Medical Examination'!A:A, 'Medical Examination'!H:H)</f>
        <v>No</v>
      </c>
      <c r="O1911" t="str">
        <f>_xlfn.XLOOKUP(Table4[[#This Row],[Customer ID]], 'Medical Examination'!A:A, 'Medical Examination'!I:I)</f>
        <v>Diabetes</v>
      </c>
      <c r="P1911" t="str">
        <f>_xlfn.XLOOKUP(Table4[[#This Row],[Customer ID]], 'Medical Examination'!A:A, 'Medical Examination'!J:J)</f>
        <v>Obesity</v>
      </c>
      <c r="Q1911" s="1">
        <f>_xlfn.XLOOKUP(Table4[[#This Row],[Customer ID]], Hospitalisation!A:A, Hospitalisation!E:E)</f>
        <v>3931.51</v>
      </c>
      <c r="R1911" t="str">
        <f>_xlfn.XLOOKUP(Table4[[#This Row],[Customer ID]], Hospitalisation!A:A, Hospitalisation!F:F)</f>
        <v>Tier - 2</v>
      </c>
      <c r="S1911" t="str">
        <f>_xlfn.XLOOKUP(Table4[[#This Row],[Customer ID]], Hospitalisation!A:A, Hospitalisation!G:G)</f>
        <v>Tier - 3</v>
      </c>
      <c r="T1911" t="str">
        <f>_xlfn.XLOOKUP(Table4[[#This Row],[Customer ID]], Hospitalisation!A:A, Hospitalisation!H:H)</f>
        <v>R1011</v>
      </c>
      <c r="U1911" t="str" cm="1">
        <f t="array" ref="U1911">_xlfn.IFS(Table4[[#This Row],[Age]]&lt;=29,"Youth",Table4[[#This Row],[Age]]&lt;=49,"Adults",Table4[[#This Row],[Age]]&gt;=50,"Senior")</f>
        <v>Youth</v>
      </c>
    </row>
    <row r="1912" spans="1:21">
      <c r="A1912" t="s">
        <v>4905</v>
      </c>
      <c r="B1912" t="str">
        <f>_xlfn.XLOOKUP(Table4[[#This Row],[Customer ID]],Table1[[#This Row],[Customer ID]],Table1[[#This Row],[TITLE]],0)</f>
        <v>Ms</v>
      </c>
      <c r="C1912" t="str" cm="1">
        <f t="array" ref="C1912">_xlfn.XLOOKUP(Table4[[#This Row],[Customer ID]],Table1[[#All],[Customer ID]],Table1[[#All],[FIRST NAME]],0)</f>
        <v>Kayleigh</v>
      </c>
      <c r="D1912" t="str" cm="1">
        <f t="array" ref="D1912">_xlfn.XLOOKUP(Table4[[#This Row],[Customer ID]],Table1[[#All],[Customer ID]],Table1[[#All],[LAST NAME]],0)</f>
        <v>Skinner</v>
      </c>
      <c r="E1912" s="5" cm="1">
        <f t="array" ref="E1912">_xlfn.XLOOKUP(Table4[[#This Row],[Customer ID]],Table3[[#All],[Customer ID]],Table3[[#All],[Date of Birth]],0)</f>
        <v>36717</v>
      </c>
      <c r="F1912" cm="1">
        <f t="array" ref="F1912">_xlfn.XLOOKUP(Table4[[#This Row],[Customer ID]],Table3[[#All],[Customer ID]],Table3[[#All],[Age]],0)</f>
        <v>22</v>
      </c>
      <c r="G1912" cm="1">
        <f t="array" ref="G1912">_xlfn.XLOOKUP(Table4[[#This Row],[Customer ID]],Table3[[#All],[Customer ID]],Table3[[#All],[Children]],0)</f>
        <v>2</v>
      </c>
      <c r="H1912" cm="1">
        <f t="array" ref="H1912">_xlfn.XLOOKUP(Table4[[#This Row],[Customer ID]],Table2[[#All],[Customer ID]],Table2[[#All],[BMI]],0)</f>
        <v>34.58</v>
      </c>
      <c r="I1912" cm="1">
        <f t="array" ref="I1912">_xlfn.XLOOKUP(Table4[[#This Row],[Customer ID]],Table2[[#All],[Customer ID]],Table2[[#All],[HBA1C]],0)</f>
        <v>5.14</v>
      </c>
      <c r="J1912" t="str">
        <f>_xlfn.XLOOKUP(Table4[[#This Row],[Customer ID]], 'Medical Examination'!A:A, 'Medical Examination'!D:D)</f>
        <v>No</v>
      </c>
      <c r="K1912" t="str">
        <f>_xlfn.XLOOKUP(Table4[[#This Row],[Customer ID]], 'Medical Examination'!A:A, 'Medical Examination'!E:E)</f>
        <v>Yes</v>
      </c>
      <c r="L1912" t="str">
        <f>_xlfn.XLOOKUP(Table4[[#This Row],[Customer ID]], 'Medical Examination'!A:A, 'Medical Examination'!F:F)</f>
        <v>No</v>
      </c>
      <c r="M1912">
        <f>_xlfn.XLOOKUP(Table4[[#This Row],[Customer ID]], 'Medical Examination'!A:A, 'Medical Examination'!G:G)</f>
        <v>2</v>
      </c>
      <c r="N1912" t="str">
        <f>_xlfn.XLOOKUP(Table4[[#This Row],[Customer ID]], 'Medical Examination'!A:A, 'Medical Examination'!H:H)</f>
        <v>No</v>
      </c>
      <c r="O1912" t="str">
        <f>_xlfn.XLOOKUP(Table4[[#This Row],[Customer ID]], 'Medical Examination'!A:A, 'Medical Examination'!I:I)</f>
        <v>Normal</v>
      </c>
      <c r="P1912" t="str">
        <f>_xlfn.XLOOKUP(Table4[[#This Row],[Customer ID]], 'Medical Examination'!A:A, 'Medical Examination'!J:J)</f>
        <v>Obesity</v>
      </c>
      <c r="Q1912" s="1">
        <f>_xlfn.XLOOKUP(Table4[[#This Row],[Customer ID]], Hospitalisation!A:A, Hospitalisation!E:E)</f>
        <v>3925.76</v>
      </c>
      <c r="R1912" t="str">
        <f>_xlfn.XLOOKUP(Table4[[#This Row],[Customer ID]], Hospitalisation!A:A, Hospitalisation!F:F)</f>
        <v>Tier - 2</v>
      </c>
      <c r="S1912" t="str">
        <f>_xlfn.XLOOKUP(Table4[[#This Row],[Customer ID]], Hospitalisation!A:A, Hospitalisation!G:G)</f>
        <v>Tier - 2</v>
      </c>
      <c r="T1912" t="str">
        <f>_xlfn.XLOOKUP(Table4[[#This Row],[Customer ID]], Hospitalisation!A:A, Hospitalisation!H:H)</f>
        <v>R1024</v>
      </c>
      <c r="U1912" t="str" cm="1">
        <f t="array" ref="U1912">_xlfn.IFS(Table4[[#This Row],[Age]]&lt;=29,"Youth",Table4[[#This Row],[Age]]&lt;=49,"Adults",Table4[[#This Row],[Age]]&gt;=50,"Senior")</f>
        <v>Youth</v>
      </c>
    </row>
    <row r="1913" spans="1:21">
      <c r="A1913" t="s">
        <v>4908</v>
      </c>
      <c r="B1913" t="str">
        <f>_xlfn.XLOOKUP(Table4[[#This Row],[Customer ID]],Table1[[#This Row],[Customer ID]],Table1[[#This Row],[TITLE]],0)</f>
        <v>Mr</v>
      </c>
      <c r="C1913" t="str" cm="1">
        <f t="array" ref="C1913">_xlfn.XLOOKUP(Table4[[#This Row],[Customer ID]],Table1[[#All],[Customer ID]],Table1[[#All],[FIRST NAME]],0)</f>
        <v>Lorcan A</v>
      </c>
      <c r="D1913" t="str" cm="1">
        <f t="array" ref="D1913">_xlfn.XLOOKUP(Table4[[#This Row],[Customer ID]],Table1[[#All],[Customer ID]],Table1[[#All],[LAST NAME]],0)</f>
        <v>Murphy</v>
      </c>
      <c r="E1913" s="5" cm="1">
        <f t="array" ref="E1913">_xlfn.XLOOKUP(Table4[[#This Row],[Customer ID]],Table3[[#All],[Customer ID]],Table3[[#All],[Date of Birth]],0)</f>
        <v>31233</v>
      </c>
      <c r="F1913" cm="1">
        <f t="array" ref="F1913">_xlfn.XLOOKUP(Table4[[#This Row],[Customer ID]],Table3[[#All],[Customer ID]],Table3[[#All],[Age]],0)</f>
        <v>37</v>
      </c>
      <c r="G1913" cm="1">
        <f t="array" ref="G1913">_xlfn.XLOOKUP(Table4[[#This Row],[Customer ID]],Table3[[#All],[Customer ID]],Table3[[#All],[Children]],0)</f>
        <v>3</v>
      </c>
      <c r="H1913" cm="1">
        <f t="array" ref="H1913">_xlfn.XLOOKUP(Table4[[#This Row],[Customer ID]],Table2[[#All],[Customer ID]],Table2[[#All],[BMI]],0)</f>
        <v>17.940000000000001</v>
      </c>
      <c r="I1913" cm="1">
        <f t="array" ref="I1913">_xlfn.XLOOKUP(Table4[[#This Row],[Customer ID]],Table2[[#All],[Customer ID]],Table2[[#All],[HBA1C]],0)</f>
        <v>5.17</v>
      </c>
      <c r="J1913" t="str">
        <f>_xlfn.XLOOKUP(Table4[[#This Row],[Customer ID]], 'Medical Examination'!A:A, 'Medical Examination'!D:D)</f>
        <v>Yes</v>
      </c>
      <c r="K1913" t="str">
        <f>_xlfn.XLOOKUP(Table4[[#This Row],[Customer ID]], 'Medical Examination'!A:A, 'Medical Examination'!E:E)</f>
        <v>No</v>
      </c>
      <c r="L1913" t="str">
        <f>_xlfn.XLOOKUP(Table4[[#This Row],[Customer ID]], 'Medical Examination'!A:A, 'Medical Examination'!F:F)</f>
        <v>No</v>
      </c>
      <c r="M1913">
        <f>_xlfn.XLOOKUP(Table4[[#This Row],[Customer ID]], 'Medical Examination'!A:A, 'Medical Examination'!G:G)</f>
        <v>0</v>
      </c>
      <c r="N1913" t="str">
        <f>_xlfn.XLOOKUP(Table4[[#This Row],[Customer ID]], 'Medical Examination'!A:A, 'Medical Examination'!H:H)</f>
        <v>No</v>
      </c>
      <c r="O1913" t="str">
        <f>_xlfn.XLOOKUP(Table4[[#This Row],[Customer ID]], 'Medical Examination'!A:A, 'Medical Examination'!I:I)</f>
        <v>Normal</v>
      </c>
      <c r="P1913" t="str">
        <f>_xlfn.XLOOKUP(Table4[[#This Row],[Customer ID]], 'Medical Examination'!A:A, 'Medical Examination'!J:J)</f>
        <v>Underweight</v>
      </c>
      <c r="Q1913" s="1">
        <f>_xlfn.XLOOKUP(Table4[[#This Row],[Customer ID]], Hospitalisation!A:A, Hospitalisation!E:E)</f>
        <v>3910.44</v>
      </c>
      <c r="R1913" t="str">
        <f>_xlfn.XLOOKUP(Table4[[#This Row],[Customer ID]], Hospitalisation!A:A, Hospitalisation!F:F)</f>
        <v>Tier - 2</v>
      </c>
      <c r="S1913" t="str">
        <f>_xlfn.XLOOKUP(Table4[[#This Row],[Customer ID]], Hospitalisation!A:A, Hospitalisation!G:G)</f>
        <v>Tier - 2</v>
      </c>
      <c r="T1913" t="str">
        <f>_xlfn.XLOOKUP(Table4[[#This Row],[Customer ID]], Hospitalisation!A:A, Hospitalisation!H:H)</f>
        <v>R1013</v>
      </c>
      <c r="U1913" t="str" cm="1">
        <f t="array" ref="U1913">_xlfn.IFS(Table4[[#This Row],[Age]]&lt;=29,"Youth",Table4[[#This Row],[Age]]&lt;=49,"Adults",Table4[[#This Row],[Age]]&gt;=50,"Senior")</f>
        <v>Adults</v>
      </c>
    </row>
    <row r="1914" spans="1:21">
      <c r="A1914" t="s">
        <v>4910</v>
      </c>
      <c r="B1914" t="str">
        <f>_xlfn.XLOOKUP(Table4[[#This Row],[Customer ID]],Table1[[#This Row],[Customer ID]],Table1[[#This Row],[TITLE]],0)</f>
        <v>Mr</v>
      </c>
      <c r="C1914" t="str" cm="1">
        <f t="array" ref="C1914">_xlfn.XLOOKUP(Table4[[#This Row],[Customer ID]],Table1[[#All],[Customer ID]],Table1[[#All],[FIRST NAME]],0)</f>
        <v>Billy</v>
      </c>
      <c r="D1914" t="str" cm="1">
        <f t="array" ref="D1914">_xlfn.XLOOKUP(Table4[[#This Row],[Customer ID]],Table1[[#All],[Customer ID]],Table1[[#All],[LAST NAME]],0)</f>
        <v>Shue</v>
      </c>
      <c r="E1914" s="5" cm="1">
        <f t="array" ref="E1914">_xlfn.XLOOKUP(Table4[[#This Row],[Customer ID]],Table3[[#All],[Customer ID]],Table3[[#All],[Date of Birth]],0)</f>
        <v>35758</v>
      </c>
      <c r="F1914" cm="1">
        <f t="array" ref="F1914">_xlfn.XLOOKUP(Table4[[#This Row],[Customer ID]],Table3[[#All],[Customer ID]],Table3[[#All],[Age]],0)</f>
        <v>25</v>
      </c>
      <c r="G1914" cm="1">
        <f t="array" ref="G1914">_xlfn.XLOOKUP(Table4[[#This Row],[Customer ID]],Table3[[#All],[Customer ID]],Table3[[#All],[Children]],0)</f>
        <v>3</v>
      </c>
      <c r="H1914" cm="1">
        <f t="array" ref="H1914">_xlfn.XLOOKUP(Table4[[#This Row],[Customer ID]],Table2[[#All],[Customer ID]],Table2[[#All],[BMI]],0)</f>
        <v>26.8</v>
      </c>
      <c r="I1914" cm="1">
        <f t="array" ref="I1914">_xlfn.XLOOKUP(Table4[[#This Row],[Customer ID]],Table2[[#All],[Customer ID]],Table2[[#All],[HBA1C]],0)</f>
        <v>6.18</v>
      </c>
      <c r="J1914" t="str">
        <f>_xlfn.XLOOKUP(Table4[[#This Row],[Customer ID]], 'Medical Examination'!A:A, 'Medical Examination'!D:D)</f>
        <v>Yes</v>
      </c>
      <c r="K1914" t="str">
        <f>_xlfn.XLOOKUP(Table4[[#This Row],[Customer ID]], 'Medical Examination'!A:A, 'Medical Examination'!E:E)</f>
        <v>No</v>
      </c>
      <c r="L1914" t="str">
        <f>_xlfn.XLOOKUP(Table4[[#This Row],[Customer ID]], 'Medical Examination'!A:A, 'Medical Examination'!F:F)</f>
        <v>Yes</v>
      </c>
      <c r="M1914">
        <f>_xlfn.XLOOKUP(Table4[[#This Row],[Customer ID]], 'Medical Examination'!A:A, 'Medical Examination'!G:G)</f>
        <v>1</v>
      </c>
      <c r="N1914" t="str">
        <f>_xlfn.XLOOKUP(Table4[[#This Row],[Customer ID]], 'Medical Examination'!A:A, 'Medical Examination'!H:H)</f>
        <v>No</v>
      </c>
      <c r="O1914" t="str">
        <f>_xlfn.XLOOKUP(Table4[[#This Row],[Customer ID]], 'Medical Examination'!A:A, 'Medical Examination'!I:I)</f>
        <v>Prediabetes</v>
      </c>
      <c r="P1914" t="str">
        <f>_xlfn.XLOOKUP(Table4[[#This Row],[Customer ID]], 'Medical Examination'!A:A, 'Medical Examination'!J:J)</f>
        <v>Overweight</v>
      </c>
      <c r="Q1914" s="1">
        <f>_xlfn.XLOOKUP(Table4[[#This Row],[Customer ID]], Hospitalisation!A:A, Hospitalisation!E:E)</f>
        <v>3906.13</v>
      </c>
      <c r="R1914" t="str">
        <f>_xlfn.XLOOKUP(Table4[[#This Row],[Customer ID]], Hospitalisation!A:A, Hospitalisation!F:F)</f>
        <v>Tier - 3</v>
      </c>
      <c r="S1914" t="str">
        <f>_xlfn.XLOOKUP(Table4[[#This Row],[Customer ID]], Hospitalisation!A:A, Hospitalisation!G:G)</f>
        <v>Tier - 3</v>
      </c>
      <c r="T1914" t="str">
        <f>_xlfn.XLOOKUP(Table4[[#This Row],[Customer ID]], Hospitalisation!A:A, Hospitalisation!H:H)</f>
        <v>R1011</v>
      </c>
      <c r="U1914" t="str" cm="1">
        <f t="array" ref="U1914">_xlfn.IFS(Table4[[#This Row],[Age]]&lt;=29,"Youth",Table4[[#This Row],[Age]]&lt;=49,"Adults",Table4[[#This Row],[Age]]&gt;=50,"Senior")</f>
        <v>Youth</v>
      </c>
    </row>
    <row r="1915" spans="1:21">
      <c r="A1915" t="s">
        <v>4913</v>
      </c>
      <c r="B1915" t="str">
        <f>_xlfn.XLOOKUP(Table4[[#This Row],[Customer ID]],Table1[[#This Row],[Customer ID]],Table1[[#This Row],[TITLE]],0)</f>
        <v>Mr</v>
      </c>
      <c r="C1915" t="str" cm="1">
        <f t="array" ref="C1915">_xlfn.XLOOKUP(Table4[[#This Row],[Customer ID]],Table1[[#All],[Customer ID]],Table1[[#All],[FIRST NAME]],0)</f>
        <v>Paul M</v>
      </c>
      <c r="D1915" t="str" cm="1">
        <f t="array" ref="D1915">_xlfn.XLOOKUP(Table4[[#This Row],[Customer ID]],Table1[[#All],[Customer ID]],Table1[[#All],[LAST NAME]],0)</f>
        <v>Reilly</v>
      </c>
      <c r="E1915" s="5" cm="1">
        <f t="array" ref="E1915">_xlfn.XLOOKUP(Table4[[#This Row],[Customer ID]],Table3[[#All],[Customer ID]],Table3[[#All],[Date of Birth]],0)</f>
        <v>29825</v>
      </c>
      <c r="F1915" cm="1">
        <f t="array" ref="F1915">_xlfn.XLOOKUP(Table4[[#This Row],[Customer ID]],Table3[[#All],[Customer ID]],Table3[[#All],[Age]],0)</f>
        <v>41</v>
      </c>
      <c r="G1915" cm="1">
        <f t="array" ref="G1915">_xlfn.XLOOKUP(Table4[[#This Row],[Customer ID]],Table3[[#All],[Customer ID]],Table3[[#All],[Children]],0)</f>
        <v>1</v>
      </c>
      <c r="H1915" cm="1">
        <f t="array" ref="H1915">_xlfn.XLOOKUP(Table4[[#This Row],[Customer ID]],Table2[[#All],[Customer ID]],Table2[[#All],[BMI]],0)</f>
        <v>17.690000000000001</v>
      </c>
      <c r="I1915" cm="1">
        <f t="array" ref="I1915">_xlfn.XLOOKUP(Table4[[#This Row],[Customer ID]],Table2[[#All],[Customer ID]],Table2[[#All],[HBA1C]],0)</f>
        <v>9.07</v>
      </c>
      <c r="J1915" t="str">
        <f>_xlfn.XLOOKUP(Table4[[#This Row],[Customer ID]], 'Medical Examination'!A:A, 'Medical Examination'!D:D)</f>
        <v>Yes</v>
      </c>
      <c r="K1915" t="str">
        <f>_xlfn.XLOOKUP(Table4[[#This Row],[Customer ID]], 'Medical Examination'!A:A, 'Medical Examination'!E:E)</f>
        <v>No</v>
      </c>
      <c r="L1915" t="str">
        <f>_xlfn.XLOOKUP(Table4[[#This Row],[Customer ID]], 'Medical Examination'!A:A, 'Medical Examination'!F:F)</f>
        <v>No</v>
      </c>
      <c r="M1915">
        <f>_xlfn.XLOOKUP(Table4[[#This Row],[Customer ID]], 'Medical Examination'!A:A, 'Medical Examination'!G:G)</f>
        <v>0</v>
      </c>
      <c r="N1915" t="str">
        <f>_xlfn.XLOOKUP(Table4[[#This Row],[Customer ID]], 'Medical Examination'!A:A, 'Medical Examination'!H:H)</f>
        <v>No</v>
      </c>
      <c r="O1915" t="str">
        <f>_xlfn.XLOOKUP(Table4[[#This Row],[Customer ID]], 'Medical Examination'!A:A, 'Medical Examination'!I:I)</f>
        <v>Diabetes</v>
      </c>
      <c r="P1915" t="str">
        <f>_xlfn.XLOOKUP(Table4[[#This Row],[Customer ID]], 'Medical Examination'!A:A, 'Medical Examination'!J:J)</f>
        <v>Underweight</v>
      </c>
      <c r="Q1915" s="1">
        <f>_xlfn.XLOOKUP(Table4[[#This Row],[Customer ID]], Hospitalisation!A:A, Hospitalisation!E:E)</f>
        <v>3902.07</v>
      </c>
      <c r="R1915" t="str">
        <f>_xlfn.XLOOKUP(Table4[[#This Row],[Customer ID]], Hospitalisation!A:A, Hospitalisation!F:F)</f>
        <v>Tier - 2</v>
      </c>
      <c r="S1915" t="str">
        <f>_xlfn.XLOOKUP(Table4[[#This Row],[Customer ID]], Hospitalisation!A:A, Hospitalisation!G:G)</f>
        <v>Tier - 2</v>
      </c>
      <c r="T1915" t="str">
        <f>_xlfn.XLOOKUP(Table4[[#This Row],[Customer ID]], Hospitalisation!A:A, Hospitalisation!H:H)</f>
        <v>R1013</v>
      </c>
      <c r="U1915" t="str" cm="1">
        <f t="array" ref="U1915">_xlfn.IFS(Table4[[#This Row],[Age]]&lt;=29,"Youth",Table4[[#This Row],[Age]]&lt;=49,"Adults",Table4[[#This Row],[Age]]&gt;=50,"Senior")</f>
        <v>Adults</v>
      </c>
    </row>
    <row r="1916" spans="1:21">
      <c r="A1916" t="s">
        <v>4915</v>
      </c>
      <c r="B1916" t="str">
        <f>_xlfn.XLOOKUP(Table4[[#This Row],[Customer ID]],Table1[[#This Row],[Customer ID]],Table1[[#This Row],[TITLE]],0)</f>
        <v>Ms</v>
      </c>
      <c r="C1916" t="str" cm="1">
        <f t="array" ref="C1916">_xlfn.XLOOKUP(Table4[[#This Row],[Customer ID]],Table1[[#All],[Customer ID]],Table1[[#All],[FIRST NAME]],0)</f>
        <v>Brenda M</v>
      </c>
      <c r="D1916" t="str" cm="1">
        <f t="array" ref="D1916">_xlfn.XLOOKUP(Table4[[#This Row],[Customer ID]],Table1[[#All],[Customer ID]],Table1[[#All],[LAST NAME]],0)</f>
        <v>Blinn</v>
      </c>
      <c r="E1916" s="5" cm="1">
        <f t="array" ref="E1916">_xlfn.XLOOKUP(Table4[[#This Row],[Customer ID]],Table3[[#All],[Customer ID]],Table3[[#All],[Date of Birth]],0)</f>
        <v>34226</v>
      </c>
      <c r="F1916" cm="1">
        <f t="array" ref="F1916">_xlfn.XLOOKUP(Table4[[#This Row],[Customer ID]],Table3[[#All],[Customer ID]],Table3[[#All],[Age]],0)</f>
        <v>29</v>
      </c>
      <c r="G1916" cm="1">
        <f t="array" ref="G1916">_xlfn.XLOOKUP(Table4[[#This Row],[Customer ID]],Table3[[#All],[Customer ID]],Table3[[#All],[Children]],0)</f>
        <v>0</v>
      </c>
      <c r="H1916" cm="1">
        <f t="array" ref="H1916">_xlfn.XLOOKUP(Table4[[#This Row],[Customer ID]],Table2[[#All],[Customer ID]],Table2[[#All],[BMI]],0)</f>
        <v>25.77</v>
      </c>
      <c r="I1916" cm="1">
        <f t="array" ref="I1916">_xlfn.XLOOKUP(Table4[[#This Row],[Customer ID]],Table2[[#All],[Customer ID]],Table2[[#All],[HBA1C]],0)</f>
        <v>4.43</v>
      </c>
      <c r="J1916" t="str">
        <f>_xlfn.XLOOKUP(Table4[[#This Row],[Customer ID]], 'Medical Examination'!A:A, 'Medical Examination'!D:D)</f>
        <v>No</v>
      </c>
      <c r="K1916" t="str">
        <f>_xlfn.XLOOKUP(Table4[[#This Row],[Customer ID]], 'Medical Examination'!A:A, 'Medical Examination'!E:E)</f>
        <v>No</v>
      </c>
      <c r="L1916" t="str">
        <f>_xlfn.XLOOKUP(Table4[[#This Row],[Customer ID]], 'Medical Examination'!A:A, 'Medical Examination'!F:F)</f>
        <v>Yes</v>
      </c>
      <c r="M1916">
        <f>_xlfn.XLOOKUP(Table4[[#This Row],[Customer ID]], 'Medical Examination'!A:A, 'Medical Examination'!G:G)</f>
        <v>1</v>
      </c>
      <c r="N1916" t="str">
        <f>_xlfn.XLOOKUP(Table4[[#This Row],[Customer ID]], 'Medical Examination'!A:A, 'Medical Examination'!H:H)</f>
        <v>No</v>
      </c>
      <c r="O1916" t="str">
        <f>_xlfn.XLOOKUP(Table4[[#This Row],[Customer ID]], 'Medical Examination'!A:A, 'Medical Examination'!I:I)</f>
        <v>Normal</v>
      </c>
      <c r="P1916" t="str">
        <f>_xlfn.XLOOKUP(Table4[[#This Row],[Customer ID]], 'Medical Examination'!A:A, 'Medical Examination'!J:J)</f>
        <v>Overweight</v>
      </c>
      <c r="Q1916" s="1">
        <f>_xlfn.XLOOKUP(Table4[[#This Row],[Customer ID]], Hospitalisation!A:A, Hospitalisation!E:E)</f>
        <v>3898.35</v>
      </c>
      <c r="R1916" t="str">
        <f>_xlfn.XLOOKUP(Table4[[#This Row],[Customer ID]], Hospitalisation!A:A, Hospitalisation!F:F)</f>
        <v>Tier - 2</v>
      </c>
      <c r="S1916" t="str">
        <f>_xlfn.XLOOKUP(Table4[[#This Row],[Customer ID]], Hospitalisation!A:A, Hospitalisation!G:G)</f>
        <v>Tier - 2</v>
      </c>
      <c r="T1916" t="str">
        <f>_xlfn.XLOOKUP(Table4[[#This Row],[Customer ID]], Hospitalisation!A:A, Hospitalisation!H:H)</f>
        <v>R1012</v>
      </c>
      <c r="U1916" t="str" cm="1">
        <f t="array" ref="U1916">_xlfn.IFS(Table4[[#This Row],[Age]]&lt;=29,"Youth",Table4[[#This Row],[Age]]&lt;=49,"Adults",Table4[[#This Row],[Age]]&gt;=50,"Senior")</f>
        <v>Youth</v>
      </c>
    </row>
    <row r="1917" spans="1:21">
      <c r="A1917" t="s">
        <v>4918</v>
      </c>
      <c r="B1917" t="str">
        <f>_xlfn.XLOOKUP(Table4[[#This Row],[Customer ID]],Table1[[#This Row],[Customer ID]],Table1[[#This Row],[TITLE]],0)</f>
        <v>Mr</v>
      </c>
      <c r="C1917" t="str" cm="1">
        <f t="array" ref="C1917">_xlfn.XLOOKUP(Table4[[#This Row],[Customer ID]],Table1[[#All],[Customer ID]],Table1[[#All],[FIRST NAME]],0)</f>
        <v>Jeff H</v>
      </c>
      <c r="D1917" t="str" cm="1">
        <f t="array" ref="D1917">_xlfn.XLOOKUP(Table4[[#This Row],[Customer ID]],Table1[[#All],[Customer ID]],Table1[[#All],[LAST NAME]],0)</f>
        <v>Duyn</v>
      </c>
      <c r="E1917" s="5" cm="1">
        <f t="array" ref="E1917">_xlfn.XLOOKUP(Table4[[#This Row],[Customer ID]],Table3[[#All],[Customer ID]],Table3[[#All],[Date of Birth]],0)</f>
        <v>38181</v>
      </c>
      <c r="F1917" cm="1">
        <f t="array" ref="F1917">_xlfn.XLOOKUP(Table4[[#This Row],[Customer ID]],Table3[[#All],[Customer ID]],Table3[[#All],[Age]],0)</f>
        <v>18</v>
      </c>
      <c r="G1917" cm="1">
        <f t="array" ref="G1917">_xlfn.XLOOKUP(Table4[[#This Row],[Customer ID]],Table3[[#All],[Customer ID]],Table3[[#All],[Children]],0)</f>
        <v>0</v>
      </c>
      <c r="H1917" cm="1">
        <f t="array" ref="H1917">_xlfn.XLOOKUP(Table4[[#This Row],[Customer ID]],Table2[[#All],[Customer ID]],Table2[[#All],[BMI]],0)</f>
        <v>34.46</v>
      </c>
      <c r="I1917" cm="1">
        <f t="array" ref="I1917">_xlfn.XLOOKUP(Table4[[#This Row],[Customer ID]],Table2[[#All],[Customer ID]],Table2[[#All],[HBA1C]],0)</f>
        <v>4.17</v>
      </c>
      <c r="J1917" t="str">
        <f>_xlfn.XLOOKUP(Table4[[#This Row],[Customer ID]], 'Medical Examination'!A:A, 'Medical Examination'!D:D)</f>
        <v>No</v>
      </c>
      <c r="K1917" t="str">
        <f>_xlfn.XLOOKUP(Table4[[#This Row],[Customer ID]], 'Medical Examination'!A:A, 'Medical Examination'!E:E)</f>
        <v>Yes</v>
      </c>
      <c r="L1917" t="str">
        <f>_xlfn.XLOOKUP(Table4[[#This Row],[Customer ID]], 'Medical Examination'!A:A, 'Medical Examination'!F:F)</f>
        <v>No</v>
      </c>
      <c r="M1917">
        <f>_xlfn.XLOOKUP(Table4[[#This Row],[Customer ID]], 'Medical Examination'!A:A, 'Medical Examination'!G:G)</f>
        <v>1</v>
      </c>
      <c r="N1917" t="str">
        <f>_xlfn.XLOOKUP(Table4[[#This Row],[Customer ID]], 'Medical Examination'!A:A, 'Medical Examination'!H:H)</f>
        <v>No</v>
      </c>
      <c r="O1917" t="str">
        <f>_xlfn.XLOOKUP(Table4[[#This Row],[Customer ID]], 'Medical Examination'!A:A, 'Medical Examination'!I:I)</f>
        <v>Normal</v>
      </c>
      <c r="P1917" t="str">
        <f>_xlfn.XLOOKUP(Table4[[#This Row],[Customer ID]], 'Medical Examination'!A:A, 'Medical Examination'!J:J)</f>
        <v>Obesity</v>
      </c>
      <c r="Q1917" s="1">
        <f>_xlfn.XLOOKUP(Table4[[#This Row],[Customer ID]], Hospitalisation!A:A, Hospitalisation!E:E)</f>
        <v>3889.2</v>
      </c>
      <c r="R1917" t="str">
        <f>_xlfn.XLOOKUP(Table4[[#This Row],[Customer ID]], Hospitalisation!A:A, Hospitalisation!F:F)</f>
        <v>Tier - 2</v>
      </c>
      <c r="S1917" t="str">
        <f>_xlfn.XLOOKUP(Table4[[#This Row],[Customer ID]], Hospitalisation!A:A, Hospitalisation!G:G)</f>
        <v>Tier - 2</v>
      </c>
      <c r="T1917" t="str">
        <f>_xlfn.XLOOKUP(Table4[[#This Row],[Customer ID]], Hospitalisation!A:A, Hospitalisation!H:H)</f>
        <v>R1012</v>
      </c>
      <c r="U1917" t="str" cm="1">
        <f t="array" ref="U1917">_xlfn.IFS(Table4[[#This Row],[Age]]&lt;=29,"Youth",Table4[[#This Row],[Age]]&lt;=49,"Adults",Table4[[#This Row],[Age]]&gt;=50,"Senior")</f>
        <v>Youth</v>
      </c>
    </row>
    <row r="1918" spans="1:21">
      <c r="A1918" t="s">
        <v>4921</v>
      </c>
      <c r="B1918" t="str">
        <f>_xlfn.XLOOKUP(Table4[[#This Row],[Customer ID]],Table1[[#This Row],[Customer ID]],Table1[[#This Row],[TITLE]],0)</f>
        <v>Mr</v>
      </c>
      <c r="C1918" t="str" cm="1">
        <f t="array" ref="C1918">_xlfn.XLOOKUP(Table4[[#This Row],[Customer ID]],Table1[[#All],[Customer ID]],Table1[[#All],[FIRST NAME]],0)</f>
        <v>Michael</v>
      </c>
      <c r="D1918" t="str" cm="1">
        <f t="array" ref="D1918">_xlfn.XLOOKUP(Table4[[#This Row],[Customer ID]],Table1[[#All],[Customer ID]],Table1[[#All],[LAST NAME]],0)</f>
        <v>Wardian</v>
      </c>
      <c r="E1918" s="5" cm="1">
        <f t="array" ref="E1918">_xlfn.XLOOKUP(Table4[[#This Row],[Customer ID]],Table3[[#All],[Customer ID]],Table3[[#All],[Date of Birth]],0)</f>
        <v>35361</v>
      </c>
      <c r="F1918" cm="1">
        <f t="array" ref="F1918">_xlfn.XLOOKUP(Table4[[#This Row],[Customer ID]],Table3[[#All],[Customer ID]],Table3[[#All],[Age]],0)</f>
        <v>26</v>
      </c>
      <c r="G1918" cm="1">
        <f t="array" ref="G1918">_xlfn.XLOOKUP(Table4[[#This Row],[Customer ID]],Table3[[#All],[Customer ID]],Table3[[#All],[Children]],0)</f>
        <v>2</v>
      </c>
      <c r="H1918" cm="1">
        <f t="array" ref="H1918">_xlfn.XLOOKUP(Table4[[#This Row],[Customer ID]],Table2[[#All],[Customer ID]],Table2[[#All],[BMI]],0)</f>
        <v>30.875</v>
      </c>
      <c r="I1918" cm="1">
        <f t="array" ref="I1918">_xlfn.XLOOKUP(Table4[[#This Row],[Customer ID]],Table2[[#All],[Customer ID]],Table2[[#All],[HBA1C]],0)</f>
        <v>4.95</v>
      </c>
      <c r="J1918" t="str">
        <f>_xlfn.XLOOKUP(Table4[[#This Row],[Customer ID]], 'Medical Examination'!A:A, 'Medical Examination'!D:D)</f>
        <v>Yes</v>
      </c>
      <c r="K1918" t="str">
        <f>_xlfn.XLOOKUP(Table4[[#This Row],[Customer ID]], 'Medical Examination'!A:A, 'Medical Examination'!E:E)</f>
        <v>No</v>
      </c>
      <c r="L1918" t="str">
        <f>_xlfn.XLOOKUP(Table4[[#This Row],[Customer ID]], 'Medical Examination'!A:A, 'Medical Examination'!F:F)</f>
        <v>No</v>
      </c>
      <c r="M1918">
        <f>_xlfn.XLOOKUP(Table4[[#This Row],[Customer ID]], 'Medical Examination'!A:A, 'Medical Examination'!G:G)</f>
        <v>0</v>
      </c>
      <c r="N1918" t="str">
        <f>_xlfn.XLOOKUP(Table4[[#This Row],[Customer ID]], 'Medical Examination'!A:A, 'Medical Examination'!H:H)</f>
        <v>No</v>
      </c>
      <c r="O1918" t="str">
        <f>_xlfn.XLOOKUP(Table4[[#This Row],[Customer ID]], 'Medical Examination'!A:A, 'Medical Examination'!I:I)</f>
        <v>Normal</v>
      </c>
      <c r="P1918" t="str">
        <f>_xlfn.XLOOKUP(Table4[[#This Row],[Customer ID]], 'Medical Examination'!A:A, 'Medical Examination'!J:J)</f>
        <v>Obesity</v>
      </c>
      <c r="Q1918" s="1">
        <f>_xlfn.XLOOKUP(Table4[[#This Row],[Customer ID]], Hospitalisation!A:A, Hospitalisation!E:E)</f>
        <v>3877.3</v>
      </c>
      <c r="R1918" t="str">
        <f>_xlfn.XLOOKUP(Table4[[#This Row],[Customer ID]], Hospitalisation!A:A, Hospitalisation!F:F)</f>
        <v>Tier - 1</v>
      </c>
      <c r="S1918" t="str">
        <f>_xlfn.XLOOKUP(Table4[[#This Row],[Customer ID]], Hospitalisation!A:A, Hospitalisation!G:G)</f>
        <v>Tier - 3</v>
      </c>
      <c r="T1918" t="str">
        <f>_xlfn.XLOOKUP(Table4[[#This Row],[Customer ID]], Hospitalisation!A:A, Hospitalisation!H:H)</f>
        <v>R1012</v>
      </c>
      <c r="U1918" t="str" cm="1">
        <f t="array" ref="U1918">_xlfn.IFS(Table4[[#This Row],[Age]]&lt;=29,"Youth",Table4[[#This Row],[Age]]&lt;=49,"Adults",Table4[[#This Row],[Age]]&gt;=50,"Senior")</f>
        <v>Youth</v>
      </c>
    </row>
    <row r="1919" spans="1:21">
      <c r="A1919" t="s">
        <v>4923</v>
      </c>
      <c r="B1919" t="str">
        <f>_xlfn.XLOOKUP(Table4[[#This Row],[Customer ID]],Table1[[#This Row],[Customer ID]],Table1[[#This Row],[TITLE]],0)</f>
        <v>Mr</v>
      </c>
      <c r="C1919" t="str" cm="1">
        <f t="array" ref="C1919">_xlfn.XLOOKUP(Table4[[#This Row],[Customer ID]],Table1[[#All],[Customer ID]],Table1[[#All],[FIRST NAME]],0)</f>
        <v>Jan</v>
      </c>
      <c r="D1919" t="str" cm="1">
        <f t="array" ref="D1919">_xlfn.XLOOKUP(Table4[[#This Row],[Customer ID]],Table1[[#All],[Customer ID]],Table1[[#All],[LAST NAME]],0)</f>
        <v>Heuninck</v>
      </c>
      <c r="E1919" s="5" cm="1">
        <f t="array" ref="E1919">_xlfn.XLOOKUP(Table4[[#This Row],[Customer ID]],Table3[[#All],[Customer ID]],Table3[[#All],[Date of Birth]],0)</f>
        <v>33444</v>
      </c>
      <c r="F1919" cm="1">
        <f t="array" ref="F1919">_xlfn.XLOOKUP(Table4[[#This Row],[Customer ID]],Table3[[#All],[Customer ID]],Table3[[#All],[Age]],0)</f>
        <v>31</v>
      </c>
      <c r="G1919" cm="1">
        <f t="array" ref="G1919">_xlfn.XLOOKUP(Table4[[#This Row],[Customer ID]],Table3[[#All],[Customer ID]],Table3[[#All],[Children]],0)</f>
        <v>1</v>
      </c>
      <c r="H1919" cm="1">
        <f t="array" ref="H1919">_xlfn.XLOOKUP(Table4[[#This Row],[Customer ID]],Table2[[#All],[Customer ID]],Table2[[#All],[BMI]],0)</f>
        <v>39.49</v>
      </c>
      <c r="I1919" cm="1">
        <f t="array" ref="I1919">_xlfn.XLOOKUP(Table4[[#This Row],[Customer ID]],Table2[[#All],[Customer ID]],Table2[[#All],[HBA1C]],0)</f>
        <v>5.13</v>
      </c>
      <c r="J1919" t="str">
        <f>_xlfn.XLOOKUP(Table4[[#This Row],[Customer ID]], 'Medical Examination'!A:A, 'Medical Examination'!D:D)</f>
        <v>No</v>
      </c>
      <c r="K1919" t="str">
        <f>_xlfn.XLOOKUP(Table4[[#This Row],[Customer ID]], 'Medical Examination'!A:A, 'Medical Examination'!E:E)</f>
        <v>No</v>
      </c>
      <c r="L1919" t="str">
        <f>_xlfn.XLOOKUP(Table4[[#This Row],[Customer ID]], 'Medical Examination'!A:A, 'Medical Examination'!F:F)</f>
        <v>No</v>
      </c>
      <c r="M1919">
        <f>_xlfn.XLOOKUP(Table4[[#This Row],[Customer ID]], 'Medical Examination'!A:A, 'Medical Examination'!G:G)</f>
        <v>0</v>
      </c>
      <c r="N1919" t="str">
        <f>_xlfn.XLOOKUP(Table4[[#This Row],[Customer ID]], 'Medical Examination'!A:A, 'Medical Examination'!H:H)</f>
        <v>No</v>
      </c>
      <c r="O1919" t="str">
        <f>_xlfn.XLOOKUP(Table4[[#This Row],[Customer ID]], 'Medical Examination'!A:A, 'Medical Examination'!I:I)</f>
        <v>Normal</v>
      </c>
      <c r="P1919" t="str">
        <f>_xlfn.XLOOKUP(Table4[[#This Row],[Customer ID]], 'Medical Examination'!A:A, 'Medical Examination'!J:J)</f>
        <v>Obesity</v>
      </c>
      <c r="Q1919" s="1">
        <f>_xlfn.XLOOKUP(Table4[[#This Row],[Customer ID]], Hospitalisation!A:A, Hospitalisation!E:E)</f>
        <v>3875.73</v>
      </c>
      <c r="R1919" t="str">
        <f>_xlfn.XLOOKUP(Table4[[#This Row],[Customer ID]], Hospitalisation!A:A, Hospitalisation!F:F)</f>
        <v>Tier - 2</v>
      </c>
      <c r="S1919" t="str">
        <f>_xlfn.XLOOKUP(Table4[[#This Row],[Customer ID]], Hospitalisation!A:A, Hospitalisation!G:G)</f>
        <v>Tier - 3</v>
      </c>
      <c r="T1919" t="str">
        <f>_xlfn.XLOOKUP(Table4[[#This Row],[Customer ID]], Hospitalisation!A:A, Hospitalisation!H:H)</f>
        <v>R1013</v>
      </c>
      <c r="U1919" t="str" cm="1">
        <f t="array" ref="U1919">_xlfn.IFS(Table4[[#This Row],[Age]]&lt;=29,"Youth",Table4[[#This Row],[Age]]&lt;=49,"Adults",Table4[[#This Row],[Age]]&gt;=50,"Senior")</f>
        <v>Adults</v>
      </c>
    </row>
    <row r="1920" spans="1:21">
      <c r="A1920" t="s">
        <v>4925</v>
      </c>
      <c r="B1920" t="str">
        <f>_xlfn.XLOOKUP(Table4[[#This Row],[Customer ID]],Table1[[#This Row],[Customer ID]],Table1[[#This Row],[TITLE]],0)</f>
        <v>Mr</v>
      </c>
      <c r="C1920" t="str" cm="1">
        <f t="array" ref="C1920">_xlfn.XLOOKUP(Table4[[#This Row],[Customer ID]],Table1[[#All],[Customer ID]],Table1[[#All],[FIRST NAME]],0)</f>
        <v>Bernard</v>
      </c>
      <c r="D1920" t="str" cm="1">
        <f t="array" ref="D1920">_xlfn.XLOOKUP(Table4[[#This Row],[Customer ID]],Table1[[#All],[Customer ID]],Table1[[#All],[LAST NAME]],0)</f>
        <v>Kipyego</v>
      </c>
      <c r="E1920" s="5" cm="1">
        <f t="array" ref="E1920">_xlfn.XLOOKUP(Table4[[#This Row],[Customer ID]],Table3[[#All],[Customer ID]],Table3[[#All],[Date of Birth]],0)</f>
        <v>33048</v>
      </c>
      <c r="F1920" cm="1">
        <f t="array" ref="F1920">_xlfn.XLOOKUP(Table4[[#This Row],[Customer ID]],Table3[[#All],[Customer ID]],Table3[[#All],[Age]],0)</f>
        <v>32</v>
      </c>
      <c r="G1920" cm="1">
        <f t="array" ref="G1920">_xlfn.XLOOKUP(Table4[[#This Row],[Customer ID]],Table3[[#All],[Customer ID]],Table3[[#All],[Children]],0)</f>
        <v>0</v>
      </c>
      <c r="H1920" cm="1">
        <f t="array" ref="H1920">_xlfn.XLOOKUP(Table4[[#This Row],[Customer ID]],Table2[[#All],[Customer ID]],Table2[[#All],[BMI]],0)</f>
        <v>28.88</v>
      </c>
      <c r="I1920" cm="1">
        <f t="array" ref="I1920">_xlfn.XLOOKUP(Table4[[#This Row],[Customer ID]],Table2[[#All],[Customer ID]],Table2[[#All],[HBA1C]],0)</f>
        <v>4.0999999999999996</v>
      </c>
      <c r="J1920" t="str">
        <f>_xlfn.XLOOKUP(Table4[[#This Row],[Customer ID]], 'Medical Examination'!A:A, 'Medical Examination'!D:D)</f>
        <v>No</v>
      </c>
      <c r="K1920" t="str">
        <f>_xlfn.XLOOKUP(Table4[[#This Row],[Customer ID]], 'Medical Examination'!A:A, 'Medical Examination'!E:E)</f>
        <v>No</v>
      </c>
      <c r="L1920" t="str">
        <f>_xlfn.XLOOKUP(Table4[[#This Row],[Customer ID]], 'Medical Examination'!A:A, 'Medical Examination'!F:F)</f>
        <v>No</v>
      </c>
      <c r="M1920">
        <f>_xlfn.XLOOKUP(Table4[[#This Row],[Customer ID]], 'Medical Examination'!A:A, 'Medical Examination'!G:G)</f>
        <v>0</v>
      </c>
      <c r="N1920" t="str">
        <f>_xlfn.XLOOKUP(Table4[[#This Row],[Customer ID]], 'Medical Examination'!A:A, 'Medical Examination'!H:H)</f>
        <v>No</v>
      </c>
      <c r="O1920" t="str">
        <f>_xlfn.XLOOKUP(Table4[[#This Row],[Customer ID]], 'Medical Examination'!A:A, 'Medical Examination'!I:I)</f>
        <v>Normal</v>
      </c>
      <c r="P1920" t="str">
        <f>_xlfn.XLOOKUP(Table4[[#This Row],[Customer ID]], 'Medical Examination'!A:A, 'Medical Examination'!J:J)</f>
        <v>Overweight</v>
      </c>
      <c r="Q1920" s="1">
        <f>_xlfn.XLOOKUP(Table4[[#This Row],[Customer ID]], Hospitalisation!A:A, Hospitalisation!E:E)</f>
        <v>3866.86</v>
      </c>
      <c r="R1920" t="str">
        <f>_xlfn.XLOOKUP(Table4[[#This Row],[Customer ID]], Hospitalisation!A:A, Hospitalisation!F:F)</f>
        <v>Tier - 1</v>
      </c>
      <c r="S1920" t="str">
        <f>_xlfn.XLOOKUP(Table4[[#This Row],[Customer ID]], Hospitalisation!A:A, Hospitalisation!G:G)</f>
        <v>Tier - 1</v>
      </c>
      <c r="T1920" t="str">
        <f>_xlfn.XLOOKUP(Table4[[#This Row],[Customer ID]], Hospitalisation!A:A, Hospitalisation!H:H)</f>
        <v>R1012</v>
      </c>
      <c r="U1920" t="str" cm="1">
        <f t="array" ref="U1920">_xlfn.IFS(Table4[[#This Row],[Age]]&lt;=29,"Youth",Table4[[#This Row],[Age]]&lt;=49,"Adults",Table4[[#This Row],[Age]]&gt;=50,"Senior")</f>
        <v>Adults</v>
      </c>
    </row>
    <row r="1921" spans="1:21">
      <c r="A1921" t="s">
        <v>4928</v>
      </c>
      <c r="B1921" t="str">
        <f>_xlfn.XLOOKUP(Table4[[#This Row],[Customer ID]],Table1[[#This Row],[Customer ID]],Table1[[#This Row],[TITLE]],0)</f>
        <v>Mr</v>
      </c>
      <c r="C1921" t="str" cm="1">
        <f t="array" ref="C1921">_xlfn.XLOOKUP(Table4[[#This Row],[Customer ID]],Table1[[#All],[Customer ID]],Table1[[#All],[FIRST NAME]],0)</f>
        <v>Craig</v>
      </c>
      <c r="D1921" t="str" cm="1">
        <f t="array" ref="D1921">_xlfn.XLOOKUP(Table4[[#This Row],[Customer ID]],Table1[[#All],[Customer ID]],Table1[[#All],[LAST NAME]],0)</f>
        <v>Kuehl</v>
      </c>
      <c r="E1921" s="5" cm="1">
        <f t="array" ref="E1921">_xlfn.XLOOKUP(Table4[[#This Row],[Customer ID]],Table3[[#All],[Customer ID]],Table3[[#All],[Date of Birth]],0)</f>
        <v>37182</v>
      </c>
      <c r="F1921" cm="1">
        <f t="array" ref="F1921">_xlfn.XLOOKUP(Table4[[#This Row],[Customer ID]],Table3[[#All],[Customer ID]],Table3[[#All],[Age]],0)</f>
        <v>21</v>
      </c>
      <c r="G1921" cm="1">
        <f t="array" ref="G1921">_xlfn.XLOOKUP(Table4[[#This Row],[Customer ID]],Table3[[#All],[Customer ID]],Table3[[#All],[Children]],0)</f>
        <v>3</v>
      </c>
      <c r="H1921" cm="1">
        <f t="array" ref="H1921">_xlfn.XLOOKUP(Table4[[#This Row],[Customer ID]],Table2[[#All],[Customer ID]],Table2[[#All],[BMI]],0)</f>
        <v>20.234999999999999</v>
      </c>
      <c r="I1921" cm="1">
        <f t="array" ref="I1921">_xlfn.XLOOKUP(Table4[[#This Row],[Customer ID]],Table2[[#All],[Customer ID]],Table2[[#All],[HBA1C]],0)</f>
        <v>5.01</v>
      </c>
      <c r="J1921" t="str">
        <f>_xlfn.XLOOKUP(Table4[[#This Row],[Customer ID]], 'Medical Examination'!A:A, 'Medical Examination'!D:D)</f>
        <v>Yes</v>
      </c>
      <c r="K1921" t="str">
        <f>_xlfn.XLOOKUP(Table4[[#This Row],[Customer ID]], 'Medical Examination'!A:A, 'Medical Examination'!E:E)</f>
        <v>No</v>
      </c>
      <c r="L1921" t="str">
        <f>_xlfn.XLOOKUP(Table4[[#This Row],[Customer ID]], 'Medical Examination'!A:A, 'Medical Examination'!F:F)</f>
        <v>No</v>
      </c>
      <c r="M1921">
        <f>_xlfn.XLOOKUP(Table4[[#This Row],[Customer ID]], 'Medical Examination'!A:A, 'Medical Examination'!G:G)</f>
        <v>0</v>
      </c>
      <c r="N1921" t="str">
        <f>_xlfn.XLOOKUP(Table4[[#This Row],[Customer ID]], 'Medical Examination'!A:A, 'Medical Examination'!H:H)</f>
        <v>No</v>
      </c>
      <c r="O1921" t="str">
        <f>_xlfn.XLOOKUP(Table4[[#This Row],[Customer ID]], 'Medical Examination'!A:A, 'Medical Examination'!I:I)</f>
        <v>Normal</v>
      </c>
      <c r="P1921" t="str">
        <f>_xlfn.XLOOKUP(Table4[[#This Row],[Customer ID]], 'Medical Examination'!A:A, 'Medical Examination'!J:J)</f>
        <v>Normal Weight</v>
      </c>
      <c r="Q1921" s="1">
        <f>_xlfn.XLOOKUP(Table4[[#This Row],[Customer ID]], Hospitalisation!A:A, Hospitalisation!E:E)</f>
        <v>3861.21</v>
      </c>
      <c r="R1921" t="str">
        <f>_xlfn.XLOOKUP(Table4[[#This Row],[Customer ID]], Hospitalisation!A:A, Hospitalisation!F:F)</f>
        <v>Tier - 2</v>
      </c>
      <c r="S1921" t="str">
        <f>_xlfn.XLOOKUP(Table4[[#This Row],[Customer ID]], Hospitalisation!A:A, Hospitalisation!G:G)</f>
        <v>Tier - 2</v>
      </c>
      <c r="T1921" t="str">
        <f>_xlfn.XLOOKUP(Table4[[#This Row],[Customer ID]], Hospitalisation!A:A, Hospitalisation!H:H)</f>
        <v>R1016</v>
      </c>
      <c r="U1921" t="str" cm="1">
        <f t="array" ref="U1921">_xlfn.IFS(Table4[[#This Row],[Age]]&lt;=29,"Youth",Table4[[#This Row],[Age]]&lt;=49,"Adults",Table4[[#This Row],[Age]]&gt;=50,"Senior")</f>
        <v>Youth</v>
      </c>
    </row>
    <row r="1922" spans="1:21">
      <c r="A1922" t="s">
        <v>4930</v>
      </c>
      <c r="B1922" t="str">
        <f>_xlfn.XLOOKUP(Table4[[#This Row],[Customer ID]],Table1[[#This Row],[Customer ID]],Table1[[#This Row],[TITLE]],0)</f>
        <v>Mrs</v>
      </c>
      <c r="C1922" t="str" cm="1">
        <f t="array" ref="C1922">_xlfn.XLOOKUP(Table4[[#This Row],[Customer ID]],Table1[[#All],[Customer ID]],Table1[[#All],[FIRST NAME]],0)</f>
        <v>Bryn</v>
      </c>
      <c r="D1922" t="str" cm="1">
        <f t="array" ref="D1922">_xlfn.XLOOKUP(Table4[[#This Row],[Customer ID]],Table1[[#All],[Customer ID]],Table1[[#All],[LAST NAME]],0)</f>
        <v>Burkholder</v>
      </c>
      <c r="E1922" s="5" cm="1">
        <f t="array" ref="E1922">_xlfn.XLOOKUP(Table4[[#This Row],[Customer ID]],Table3[[#All],[Customer ID]],Table3[[#All],[Date of Birth]],0)</f>
        <v>37048</v>
      </c>
      <c r="F1922" cm="1">
        <f t="array" ref="F1922">_xlfn.XLOOKUP(Table4[[#This Row],[Customer ID]],Table3[[#All],[Customer ID]],Table3[[#All],[Age]],0)</f>
        <v>22</v>
      </c>
      <c r="G1922" cm="1">
        <f t="array" ref="G1922">_xlfn.XLOOKUP(Table4[[#This Row],[Customer ID]],Table3[[#All],[Customer ID]],Table3[[#All],[Children]],0)</f>
        <v>0</v>
      </c>
      <c r="H1922" cm="1">
        <f t="array" ref="H1922">_xlfn.XLOOKUP(Table4[[#This Row],[Customer ID]],Table2[[#All],[Customer ID]],Table2[[#All],[BMI]],0)</f>
        <v>30.67</v>
      </c>
      <c r="I1922" cm="1">
        <f t="array" ref="I1922">_xlfn.XLOOKUP(Table4[[#This Row],[Customer ID]],Table2[[#All],[Customer ID]],Table2[[#All],[HBA1C]],0)</f>
        <v>5.09</v>
      </c>
      <c r="J1922" t="str">
        <f>_xlfn.XLOOKUP(Table4[[#This Row],[Customer ID]], 'Medical Examination'!A:A, 'Medical Examination'!D:D)</f>
        <v>Yes</v>
      </c>
      <c r="K1922" t="str">
        <f>_xlfn.XLOOKUP(Table4[[#This Row],[Customer ID]], 'Medical Examination'!A:A, 'Medical Examination'!E:E)</f>
        <v>No</v>
      </c>
      <c r="L1922" t="str">
        <f>_xlfn.XLOOKUP(Table4[[#This Row],[Customer ID]], 'Medical Examination'!A:A, 'Medical Examination'!F:F)</f>
        <v>No</v>
      </c>
      <c r="M1922">
        <f>_xlfn.XLOOKUP(Table4[[#This Row],[Customer ID]], 'Medical Examination'!A:A, 'Medical Examination'!G:G)</f>
        <v>0</v>
      </c>
      <c r="N1922" t="str">
        <f>_xlfn.XLOOKUP(Table4[[#This Row],[Customer ID]], 'Medical Examination'!A:A, 'Medical Examination'!H:H)</f>
        <v>No</v>
      </c>
      <c r="O1922" t="str">
        <f>_xlfn.XLOOKUP(Table4[[#This Row],[Customer ID]], 'Medical Examination'!A:A, 'Medical Examination'!I:I)</f>
        <v>Normal</v>
      </c>
      <c r="P1922" t="str">
        <f>_xlfn.XLOOKUP(Table4[[#This Row],[Customer ID]], 'Medical Examination'!A:A, 'Medical Examination'!J:J)</f>
        <v>Obesity</v>
      </c>
      <c r="Q1922" s="1">
        <f>_xlfn.XLOOKUP(Table4[[#This Row],[Customer ID]], Hospitalisation!A:A, Hospitalisation!E:E)</f>
        <v>3858.51</v>
      </c>
      <c r="R1922" t="str">
        <f>_xlfn.XLOOKUP(Table4[[#This Row],[Customer ID]], Hospitalisation!A:A, Hospitalisation!F:F)</f>
        <v>Tier - 2</v>
      </c>
      <c r="S1922" t="str">
        <f>_xlfn.XLOOKUP(Table4[[#This Row],[Customer ID]], Hospitalisation!A:A, Hospitalisation!G:G)</f>
        <v>Tier - 3</v>
      </c>
      <c r="T1922" t="str">
        <f>_xlfn.XLOOKUP(Table4[[#This Row],[Customer ID]], Hospitalisation!A:A, Hospitalisation!H:H)</f>
        <v>R1025</v>
      </c>
      <c r="U1922" t="str" cm="1">
        <f t="array" ref="U1922">_xlfn.IFS(Table4[[#This Row],[Age]]&lt;=29,"Youth",Table4[[#This Row],[Age]]&lt;=49,"Adults",Table4[[#This Row],[Age]]&gt;=50,"Senior")</f>
        <v>Youth</v>
      </c>
    </row>
    <row r="1923" spans="1:21">
      <c r="A1923" t="s">
        <v>4933</v>
      </c>
      <c r="B1923" t="str">
        <f>_xlfn.XLOOKUP(Table4[[#This Row],[Customer ID]],Table1[[#This Row],[Customer ID]],Table1[[#This Row],[TITLE]],0)</f>
        <v>Mr</v>
      </c>
      <c r="C1923" t="str" cm="1">
        <f t="array" ref="C1923">_xlfn.XLOOKUP(Table4[[#This Row],[Customer ID]],Table1[[#All],[Customer ID]],Table1[[#All],[FIRST NAME]],0)</f>
        <v>Michael</v>
      </c>
      <c r="D1923" t="str" cm="1">
        <f t="array" ref="D1923">_xlfn.XLOOKUP(Table4[[#This Row],[Customer ID]],Table1[[#All],[Customer ID]],Table1[[#All],[LAST NAME]],0)</f>
        <v>Stadolnik</v>
      </c>
      <c r="E1923" s="5" cm="1">
        <f t="array" ref="E1923">_xlfn.XLOOKUP(Table4[[#This Row],[Customer ID]],Table3[[#All],[Customer ID]],Table3[[#All],[Date of Birth]],0)</f>
        <v>33469</v>
      </c>
      <c r="F1923" cm="1">
        <f t="array" ref="F1923">_xlfn.XLOOKUP(Table4[[#This Row],[Customer ID]],Table3[[#All],[Customer ID]],Table3[[#All],[Age]],0)</f>
        <v>31</v>
      </c>
      <c r="G1923" cm="1">
        <f t="array" ref="G1923">_xlfn.XLOOKUP(Table4[[#This Row],[Customer ID]],Table3[[#All],[Customer ID]],Table3[[#All],[Children]],0)</f>
        <v>0</v>
      </c>
      <c r="H1923" cm="1">
        <f t="array" ref="H1923">_xlfn.XLOOKUP(Table4[[#This Row],[Customer ID]],Table2[[#All],[Customer ID]],Table2[[#All],[BMI]],0)</f>
        <v>30.875</v>
      </c>
      <c r="I1923" cm="1">
        <f t="array" ref="I1923">_xlfn.XLOOKUP(Table4[[#This Row],[Customer ID]],Table2[[#All],[Customer ID]],Table2[[#All],[HBA1C]],0)</f>
        <v>6.49</v>
      </c>
      <c r="J1923" t="str">
        <f>_xlfn.XLOOKUP(Table4[[#This Row],[Customer ID]], 'Medical Examination'!A:A, 'Medical Examination'!D:D)</f>
        <v>No</v>
      </c>
      <c r="K1923" t="str">
        <f>_xlfn.XLOOKUP(Table4[[#This Row],[Customer ID]], 'Medical Examination'!A:A, 'Medical Examination'!E:E)</f>
        <v>No</v>
      </c>
      <c r="L1923" t="str">
        <f>_xlfn.XLOOKUP(Table4[[#This Row],[Customer ID]], 'Medical Examination'!A:A, 'Medical Examination'!F:F)</f>
        <v>No</v>
      </c>
      <c r="M1923">
        <f>_xlfn.XLOOKUP(Table4[[#This Row],[Customer ID]], 'Medical Examination'!A:A, 'Medical Examination'!G:G)</f>
        <v>0</v>
      </c>
      <c r="N1923" t="str">
        <f>_xlfn.XLOOKUP(Table4[[#This Row],[Customer ID]], 'Medical Examination'!A:A, 'Medical Examination'!H:H)</f>
        <v>No</v>
      </c>
      <c r="O1923" t="str">
        <f>_xlfn.XLOOKUP(Table4[[#This Row],[Customer ID]], 'Medical Examination'!A:A, 'Medical Examination'!I:I)</f>
        <v>Prediabetes</v>
      </c>
      <c r="P1923" t="str">
        <f>_xlfn.XLOOKUP(Table4[[#This Row],[Customer ID]], 'Medical Examination'!A:A, 'Medical Examination'!J:J)</f>
        <v>Obesity</v>
      </c>
      <c r="Q1923" s="1">
        <f>_xlfn.XLOOKUP(Table4[[#This Row],[Customer ID]], Hospitalisation!A:A, Hospitalisation!E:E)</f>
        <v>3857.76</v>
      </c>
      <c r="R1923" t="str">
        <f>_xlfn.XLOOKUP(Table4[[#This Row],[Customer ID]], Hospitalisation!A:A, Hospitalisation!F:F)</f>
        <v>Tier - 3</v>
      </c>
      <c r="S1923" t="str">
        <f>_xlfn.XLOOKUP(Table4[[#This Row],[Customer ID]], Hospitalisation!A:A, Hospitalisation!G:G)</f>
        <v>Tier - 1</v>
      </c>
      <c r="T1923" t="str">
        <f>_xlfn.XLOOKUP(Table4[[#This Row],[Customer ID]], Hospitalisation!A:A, Hospitalisation!H:H)</f>
        <v>R1016</v>
      </c>
      <c r="U1923" t="str" cm="1">
        <f t="array" ref="U1923">_xlfn.IFS(Table4[[#This Row],[Age]]&lt;=29,"Youth",Table4[[#This Row],[Age]]&lt;=49,"Adults",Table4[[#This Row],[Age]]&gt;=50,"Senior")</f>
        <v>Adults</v>
      </c>
    </row>
    <row r="1924" spans="1:21">
      <c r="A1924" t="s">
        <v>4935</v>
      </c>
      <c r="B1924" t="str">
        <f>_xlfn.XLOOKUP(Table4[[#This Row],[Customer ID]],Table1[[#This Row],[Customer ID]],Table1[[#This Row],[TITLE]],0)</f>
        <v>Mr</v>
      </c>
      <c r="C1924" t="str" cm="1">
        <f t="array" ref="C1924">_xlfn.XLOOKUP(Table4[[#This Row],[Customer ID]],Table1[[#All],[Customer ID]],Table1[[#All],[FIRST NAME]],0)</f>
        <v>Benjamin</v>
      </c>
      <c r="D1924" t="str" cm="1">
        <f t="array" ref="D1924">_xlfn.XLOOKUP(Table4[[#This Row],[Customer ID]],Table1[[#All],[Customer ID]],Table1[[#All],[LAST NAME]],0)</f>
        <v>Shields</v>
      </c>
      <c r="E1924" s="5" cm="1">
        <f t="array" ref="E1924">_xlfn.XLOOKUP(Table4[[#This Row],[Customer ID]],Table3[[#All],[Customer ID]],Table3[[#All],[Date of Birth]],0)</f>
        <v>34558</v>
      </c>
      <c r="F1924" cm="1">
        <f t="array" ref="F1924">_xlfn.XLOOKUP(Table4[[#This Row],[Customer ID]],Table3[[#All],[Customer ID]],Table3[[#All],[Age]],0)</f>
        <v>28</v>
      </c>
      <c r="G1924" cm="1">
        <f t="array" ref="G1924">_xlfn.XLOOKUP(Table4[[#This Row],[Customer ID]],Table3[[#All],[Customer ID]],Table3[[#All],[Children]],0)</f>
        <v>2</v>
      </c>
      <c r="H1924" cm="1">
        <f t="array" ref="H1924">_xlfn.XLOOKUP(Table4[[#This Row],[Customer ID]],Table2[[#All],[Customer ID]],Table2[[#All],[BMI]],0)</f>
        <v>23.8</v>
      </c>
      <c r="I1924" cm="1">
        <f t="array" ref="I1924">_xlfn.XLOOKUP(Table4[[#This Row],[Customer ID]],Table2[[#All],[Customer ID]],Table2[[#All],[HBA1C]],0)</f>
        <v>4.08</v>
      </c>
      <c r="J1924" t="str">
        <f>_xlfn.XLOOKUP(Table4[[#This Row],[Customer ID]], 'Medical Examination'!A:A, 'Medical Examination'!D:D)</f>
        <v>No</v>
      </c>
      <c r="K1924" t="str">
        <f>_xlfn.XLOOKUP(Table4[[#This Row],[Customer ID]], 'Medical Examination'!A:A, 'Medical Examination'!E:E)</f>
        <v>No</v>
      </c>
      <c r="L1924" t="str">
        <f>_xlfn.XLOOKUP(Table4[[#This Row],[Customer ID]], 'Medical Examination'!A:A, 'Medical Examination'!F:F)</f>
        <v>No</v>
      </c>
      <c r="M1924">
        <f>_xlfn.XLOOKUP(Table4[[#This Row],[Customer ID]], 'Medical Examination'!A:A, 'Medical Examination'!G:G)</f>
        <v>0</v>
      </c>
      <c r="N1924" t="str">
        <f>_xlfn.XLOOKUP(Table4[[#This Row],[Customer ID]], 'Medical Examination'!A:A, 'Medical Examination'!H:H)</f>
        <v>No</v>
      </c>
      <c r="O1924" t="str">
        <f>_xlfn.XLOOKUP(Table4[[#This Row],[Customer ID]], 'Medical Examination'!A:A, 'Medical Examination'!I:I)</f>
        <v>Normal</v>
      </c>
      <c r="P1924" t="str">
        <f>_xlfn.XLOOKUP(Table4[[#This Row],[Customer ID]], 'Medical Examination'!A:A, 'Medical Examination'!J:J)</f>
        <v>Normal Weight</v>
      </c>
      <c r="Q1924" s="1">
        <f>_xlfn.XLOOKUP(Table4[[#This Row],[Customer ID]], Hospitalisation!A:A, Hospitalisation!E:E)</f>
        <v>3847.67</v>
      </c>
      <c r="R1924" t="str">
        <f>_xlfn.XLOOKUP(Table4[[#This Row],[Customer ID]], Hospitalisation!A:A, Hospitalisation!F:F)</f>
        <v>Tier - 3</v>
      </c>
      <c r="S1924" t="str">
        <f>_xlfn.XLOOKUP(Table4[[#This Row],[Customer ID]], Hospitalisation!A:A, Hospitalisation!G:G)</f>
        <v>Tier - 2</v>
      </c>
      <c r="T1924" t="str">
        <f>_xlfn.XLOOKUP(Table4[[#This Row],[Customer ID]], Hospitalisation!A:A, Hospitalisation!H:H)</f>
        <v>R1011</v>
      </c>
      <c r="U1924" t="str" cm="1">
        <f t="array" ref="U1924">_xlfn.IFS(Table4[[#This Row],[Age]]&lt;=29,"Youth",Table4[[#This Row],[Age]]&lt;=49,"Adults",Table4[[#This Row],[Age]]&gt;=50,"Senior")</f>
        <v>Youth</v>
      </c>
    </row>
    <row r="1925" spans="1:21">
      <c r="A1925" t="s">
        <v>4937</v>
      </c>
      <c r="B1925" t="str">
        <f>_xlfn.XLOOKUP(Table4[[#This Row],[Customer ID]],Table1[[#This Row],[Customer ID]],Table1[[#This Row],[TITLE]],0)</f>
        <v>Mr</v>
      </c>
      <c r="C1925" t="str" cm="1">
        <f t="array" ref="C1925">_xlfn.XLOOKUP(Table4[[#This Row],[Customer ID]],Table1[[#All],[Customer ID]],Table1[[#All],[FIRST NAME]],0)</f>
        <v>Jay</v>
      </c>
      <c r="D1925" t="str" cm="1">
        <f t="array" ref="D1925">_xlfn.XLOOKUP(Table4[[#This Row],[Customer ID]],Table1[[#All],[Customer ID]],Table1[[#All],[LAST NAME]],0)</f>
        <v>Margolis</v>
      </c>
      <c r="E1925" s="5" cm="1">
        <f t="array" ref="E1925">_xlfn.XLOOKUP(Table4[[#This Row],[Customer ID]],Table3[[#All],[Customer ID]],Table3[[#All],[Date of Birth]],0)</f>
        <v>29858</v>
      </c>
      <c r="F1925" cm="1">
        <f t="array" ref="F1925">_xlfn.XLOOKUP(Table4[[#This Row],[Customer ID]],Table3[[#All],[Customer ID]],Table3[[#All],[Age]],0)</f>
        <v>41</v>
      </c>
      <c r="G1925" cm="1">
        <f t="array" ref="G1925">_xlfn.XLOOKUP(Table4[[#This Row],[Customer ID]],Table3[[#All],[Customer ID]],Table3[[#All],[Children]],0)</f>
        <v>1</v>
      </c>
      <c r="H1925" cm="1">
        <f t="array" ref="H1925">_xlfn.XLOOKUP(Table4[[#This Row],[Customer ID]],Table2[[#All],[Customer ID]],Table2[[#All],[BMI]],0)</f>
        <v>15.37</v>
      </c>
      <c r="I1925" cm="1">
        <f t="array" ref="I1925">_xlfn.XLOOKUP(Table4[[#This Row],[Customer ID]],Table2[[#All],[Customer ID]],Table2[[#All],[HBA1C]],0)</f>
        <v>8.6300000000000008</v>
      </c>
      <c r="J1925" t="str">
        <f>_xlfn.XLOOKUP(Table4[[#This Row],[Customer ID]], 'Medical Examination'!A:A, 'Medical Examination'!D:D)</f>
        <v>Yes</v>
      </c>
      <c r="K1925" t="str">
        <f>_xlfn.XLOOKUP(Table4[[#This Row],[Customer ID]], 'Medical Examination'!A:A, 'Medical Examination'!E:E)</f>
        <v>No</v>
      </c>
      <c r="L1925" t="str">
        <f>_xlfn.XLOOKUP(Table4[[#This Row],[Customer ID]], 'Medical Examination'!A:A, 'Medical Examination'!F:F)</f>
        <v>No</v>
      </c>
      <c r="M1925">
        <f>_xlfn.XLOOKUP(Table4[[#This Row],[Customer ID]], 'Medical Examination'!A:A, 'Medical Examination'!G:G)</f>
        <v>0</v>
      </c>
      <c r="N1925" t="str">
        <f>_xlfn.XLOOKUP(Table4[[#This Row],[Customer ID]], 'Medical Examination'!A:A, 'Medical Examination'!H:H)</f>
        <v>No</v>
      </c>
      <c r="O1925" t="str">
        <f>_xlfn.XLOOKUP(Table4[[#This Row],[Customer ID]], 'Medical Examination'!A:A, 'Medical Examination'!I:I)</f>
        <v>Diabetes</v>
      </c>
      <c r="P1925" t="str">
        <f>_xlfn.XLOOKUP(Table4[[#This Row],[Customer ID]], 'Medical Examination'!A:A, 'Medical Examination'!J:J)</f>
        <v>Underweight</v>
      </c>
      <c r="Q1925" s="1">
        <f>_xlfn.XLOOKUP(Table4[[#This Row],[Customer ID]], Hospitalisation!A:A, Hospitalisation!E:E)</f>
        <v>3797.2</v>
      </c>
      <c r="R1925" t="str">
        <f>_xlfn.XLOOKUP(Table4[[#This Row],[Customer ID]], Hospitalisation!A:A, Hospitalisation!F:F)</f>
        <v>Tier - 2</v>
      </c>
      <c r="S1925" t="str">
        <f>_xlfn.XLOOKUP(Table4[[#This Row],[Customer ID]], Hospitalisation!A:A, Hospitalisation!G:G)</f>
        <v>Tier - 3</v>
      </c>
      <c r="T1925" t="str">
        <f>_xlfn.XLOOKUP(Table4[[#This Row],[Customer ID]], Hospitalisation!A:A, Hospitalisation!H:H)</f>
        <v>R1012</v>
      </c>
      <c r="U1925" t="str" cm="1">
        <f t="array" ref="U1925">_xlfn.IFS(Table4[[#This Row],[Age]]&lt;=29,"Youth",Table4[[#This Row],[Age]]&lt;=49,"Adults",Table4[[#This Row],[Age]]&gt;=50,"Senior")</f>
        <v>Adults</v>
      </c>
    </row>
    <row r="1926" spans="1:21">
      <c r="A1926" t="s">
        <v>4940</v>
      </c>
      <c r="B1926" t="str">
        <f>_xlfn.XLOOKUP(Table4[[#This Row],[Customer ID]],Table1[[#This Row],[Customer ID]],Table1[[#This Row],[TITLE]],0)</f>
        <v>Mr</v>
      </c>
      <c r="C1926" t="str" cm="1">
        <f t="array" ref="C1926">_xlfn.XLOOKUP(Table4[[#This Row],[Customer ID]],Table1[[#All],[Customer ID]],Table1[[#All],[FIRST NAME]],0)</f>
        <v>William</v>
      </c>
      <c r="D1926" t="str" cm="1">
        <f t="array" ref="D1926">_xlfn.XLOOKUP(Table4[[#This Row],[Customer ID]],Table1[[#All],[Customer ID]],Table1[[#All],[LAST NAME]],0)</f>
        <v>Uffenbeck</v>
      </c>
      <c r="E1926" s="5" cm="1">
        <f t="array" ref="E1926">_xlfn.XLOOKUP(Table4[[#This Row],[Customer ID]],Table3[[#All],[Customer ID]],Table3[[#All],[Date of Birth]],0)</f>
        <v>36335</v>
      </c>
      <c r="F1926" cm="1">
        <f t="array" ref="F1926">_xlfn.XLOOKUP(Table4[[#This Row],[Customer ID]],Table3[[#All],[Customer ID]],Table3[[#All],[Age]],0)</f>
        <v>23</v>
      </c>
      <c r="G1926" cm="1">
        <f t="array" ref="G1926">_xlfn.XLOOKUP(Table4[[#This Row],[Customer ID]],Table3[[#All],[Customer ID]],Table3[[#All],[Children]],0)</f>
        <v>0</v>
      </c>
      <c r="H1926" cm="1">
        <f t="array" ref="H1926">_xlfn.XLOOKUP(Table4[[#This Row],[Customer ID]],Table2[[#All],[Customer ID]],Table2[[#All],[BMI]],0)</f>
        <v>30.4</v>
      </c>
      <c r="I1926" cm="1">
        <f t="array" ref="I1926">_xlfn.XLOOKUP(Table4[[#This Row],[Customer ID]],Table2[[#All],[Customer ID]],Table2[[#All],[HBA1C]],0)</f>
        <v>5.28</v>
      </c>
      <c r="J1926" t="str">
        <f>_xlfn.XLOOKUP(Table4[[#This Row],[Customer ID]], 'Medical Examination'!A:A, 'Medical Examination'!D:D)</f>
        <v>No</v>
      </c>
      <c r="K1926" t="str">
        <f>_xlfn.XLOOKUP(Table4[[#This Row],[Customer ID]], 'Medical Examination'!A:A, 'Medical Examination'!E:E)</f>
        <v>No</v>
      </c>
      <c r="L1926" t="str">
        <f>_xlfn.XLOOKUP(Table4[[#This Row],[Customer ID]], 'Medical Examination'!A:A, 'Medical Examination'!F:F)</f>
        <v>No</v>
      </c>
      <c r="M1926">
        <f>_xlfn.XLOOKUP(Table4[[#This Row],[Customer ID]], 'Medical Examination'!A:A, 'Medical Examination'!G:G)</f>
        <v>0</v>
      </c>
      <c r="N1926" t="str">
        <f>_xlfn.XLOOKUP(Table4[[#This Row],[Customer ID]], 'Medical Examination'!A:A, 'Medical Examination'!H:H)</f>
        <v>No</v>
      </c>
      <c r="O1926" t="str">
        <f>_xlfn.XLOOKUP(Table4[[#This Row],[Customer ID]], 'Medical Examination'!A:A, 'Medical Examination'!I:I)</f>
        <v>Normal</v>
      </c>
      <c r="P1926" t="str">
        <f>_xlfn.XLOOKUP(Table4[[#This Row],[Customer ID]], 'Medical Examination'!A:A, 'Medical Examination'!J:J)</f>
        <v>Obesity</v>
      </c>
      <c r="Q1926" s="1">
        <f>_xlfn.XLOOKUP(Table4[[#This Row],[Customer ID]], Hospitalisation!A:A, Hospitalisation!E:E)</f>
        <v>3796.36</v>
      </c>
      <c r="R1926" t="str">
        <f>_xlfn.XLOOKUP(Table4[[#This Row],[Customer ID]], Hospitalisation!A:A, Hospitalisation!F:F)</f>
        <v>Tier - 2</v>
      </c>
      <c r="S1926" t="str">
        <f>_xlfn.XLOOKUP(Table4[[#This Row],[Customer ID]], Hospitalisation!A:A, Hospitalisation!G:G)</f>
        <v>Tier - 3</v>
      </c>
      <c r="T1926" t="str">
        <f>_xlfn.XLOOKUP(Table4[[#This Row],[Customer ID]], Hospitalisation!A:A, Hospitalisation!H:H)</f>
        <v>R1012</v>
      </c>
      <c r="U1926" t="str" cm="1">
        <f t="array" ref="U1926">_xlfn.IFS(Table4[[#This Row],[Age]]&lt;=29,"Youth",Table4[[#This Row],[Age]]&lt;=49,"Adults",Table4[[#This Row],[Age]]&gt;=50,"Senior")</f>
        <v>Youth</v>
      </c>
    </row>
    <row r="1927" spans="1:21">
      <c r="A1927" t="s">
        <v>4942</v>
      </c>
      <c r="B1927" t="str">
        <f>_xlfn.XLOOKUP(Table4[[#This Row],[Customer ID]],Table1[[#This Row],[Customer ID]],Table1[[#This Row],[TITLE]],0)</f>
        <v>Ms</v>
      </c>
      <c r="C1927" t="str" cm="1">
        <f t="array" ref="C1927">_xlfn.XLOOKUP(Table4[[#This Row],[Customer ID]],Table1[[#All],[Customer ID]],Table1[[#All],[FIRST NAME]],0)</f>
        <v>Shelley</v>
      </c>
      <c r="D1927" t="str" cm="1">
        <f t="array" ref="D1927">_xlfn.XLOOKUP(Table4[[#This Row],[Customer ID]],Table1[[#All],[Customer ID]],Table1[[#All],[LAST NAME]],0)</f>
        <v>Brake</v>
      </c>
      <c r="E1927" s="5" cm="1">
        <f t="array" ref="E1927">_xlfn.XLOOKUP(Table4[[#This Row],[Customer ID]],Table3[[#All],[Customer ID]],Table3[[#All],[Date of Birth]],0)</f>
        <v>32383</v>
      </c>
      <c r="F1927" cm="1">
        <f t="array" ref="F1927">_xlfn.XLOOKUP(Table4[[#This Row],[Customer ID]],Table3[[#All],[Customer ID]],Table3[[#All],[Age]],0)</f>
        <v>34</v>
      </c>
      <c r="G1927" cm="1">
        <f t="array" ref="G1927">_xlfn.XLOOKUP(Table4[[#This Row],[Customer ID]],Table3[[#All],[Customer ID]],Table3[[#All],[Children]],0)</f>
        <v>3</v>
      </c>
      <c r="H1927" cm="1">
        <f t="array" ref="H1927">_xlfn.XLOOKUP(Table4[[#This Row],[Customer ID]],Table2[[#All],[Customer ID]],Table2[[#All],[BMI]],0)</f>
        <v>19.48</v>
      </c>
      <c r="I1927" cm="1">
        <f t="array" ref="I1927">_xlfn.XLOOKUP(Table4[[#This Row],[Customer ID]],Table2[[#All],[Customer ID]],Table2[[#All],[HBA1C]],0)</f>
        <v>5.63</v>
      </c>
      <c r="J1927" t="str">
        <f>_xlfn.XLOOKUP(Table4[[#This Row],[Customer ID]], 'Medical Examination'!A:A, 'Medical Examination'!D:D)</f>
        <v>Yes</v>
      </c>
      <c r="K1927" t="str">
        <f>_xlfn.XLOOKUP(Table4[[#This Row],[Customer ID]], 'Medical Examination'!A:A, 'Medical Examination'!E:E)</f>
        <v>No</v>
      </c>
      <c r="L1927" t="str">
        <f>_xlfn.XLOOKUP(Table4[[#This Row],[Customer ID]], 'Medical Examination'!A:A, 'Medical Examination'!F:F)</f>
        <v>No</v>
      </c>
      <c r="M1927">
        <f>_xlfn.XLOOKUP(Table4[[#This Row],[Customer ID]], 'Medical Examination'!A:A, 'Medical Examination'!G:G)</f>
        <v>1</v>
      </c>
      <c r="N1927" t="str">
        <f>_xlfn.XLOOKUP(Table4[[#This Row],[Customer ID]], 'Medical Examination'!A:A, 'Medical Examination'!H:H)</f>
        <v>No</v>
      </c>
      <c r="O1927" t="str">
        <f>_xlfn.XLOOKUP(Table4[[#This Row],[Customer ID]], 'Medical Examination'!A:A, 'Medical Examination'!I:I)</f>
        <v>Normal</v>
      </c>
      <c r="P1927" t="str">
        <f>_xlfn.XLOOKUP(Table4[[#This Row],[Customer ID]], 'Medical Examination'!A:A, 'Medical Examination'!J:J)</f>
        <v>Normal Weight</v>
      </c>
      <c r="Q1927" s="1">
        <f>_xlfn.XLOOKUP(Table4[[#This Row],[Customer ID]], Hospitalisation!A:A, Hospitalisation!E:E)</f>
        <v>3793.55</v>
      </c>
      <c r="R1927" t="str">
        <f>_xlfn.XLOOKUP(Table4[[#This Row],[Customer ID]], Hospitalisation!A:A, Hospitalisation!F:F)</f>
        <v>Tier - 2</v>
      </c>
      <c r="S1927" t="str">
        <f>_xlfn.XLOOKUP(Table4[[#This Row],[Customer ID]], Hospitalisation!A:A, Hospitalisation!G:G)</f>
        <v>Tier - 3</v>
      </c>
      <c r="T1927" t="str">
        <f>_xlfn.XLOOKUP(Table4[[#This Row],[Customer ID]], Hospitalisation!A:A, Hospitalisation!H:H)</f>
        <v>R1013</v>
      </c>
      <c r="U1927" t="str" cm="1">
        <f t="array" ref="U1927">_xlfn.IFS(Table4[[#This Row],[Age]]&lt;=29,"Youth",Table4[[#This Row],[Age]]&lt;=49,"Adults",Table4[[#This Row],[Age]]&gt;=50,"Senior")</f>
        <v>Adults</v>
      </c>
    </row>
    <row r="1928" spans="1:21">
      <c r="A1928" t="s">
        <v>4944</v>
      </c>
      <c r="B1928" t="str">
        <f>_xlfn.XLOOKUP(Table4[[#This Row],[Customer ID]],Table1[[#This Row],[Customer ID]],Table1[[#This Row],[TITLE]],0)</f>
        <v>Ms</v>
      </c>
      <c r="C1928" t="str" cm="1">
        <f t="array" ref="C1928">_xlfn.XLOOKUP(Table4[[#This Row],[Customer ID]],Table1[[#All],[Customer ID]],Table1[[#All],[FIRST NAME]],0)</f>
        <v>Jekaterina</v>
      </c>
      <c r="D1928" t="str" cm="1">
        <f t="array" ref="D1928">_xlfn.XLOOKUP(Table4[[#This Row],[Customer ID]],Table1[[#All],[Customer ID]],Table1[[#All],[LAST NAME]],0)</f>
        <v>Stepanova</v>
      </c>
      <c r="E1928" s="5" cm="1">
        <f t="array" ref="E1928">_xlfn.XLOOKUP(Table4[[#This Row],[Customer ID]],Table3[[#All],[Customer ID]],Table3[[#All],[Date of Birth]],0)</f>
        <v>29933</v>
      </c>
      <c r="F1928" cm="1">
        <f t="array" ref="F1928">_xlfn.XLOOKUP(Table4[[#This Row],[Customer ID]],Table3[[#All],[Customer ID]],Table3[[#All],[Age]],0)</f>
        <v>41</v>
      </c>
      <c r="G1928" cm="1">
        <f t="array" ref="G1928">_xlfn.XLOOKUP(Table4[[#This Row],[Customer ID]],Table3[[#All],[Customer ID]],Table3[[#All],[Children]],0)</f>
        <v>1</v>
      </c>
      <c r="H1928" cm="1">
        <f t="array" ref="H1928">_xlfn.XLOOKUP(Table4[[#This Row],[Customer ID]],Table2[[#All],[Customer ID]],Table2[[#All],[BMI]],0)</f>
        <v>16.96</v>
      </c>
      <c r="I1928" cm="1">
        <f t="array" ref="I1928">_xlfn.XLOOKUP(Table4[[#This Row],[Customer ID]],Table2[[#All],[Customer ID]],Table2[[#All],[HBA1C]],0)</f>
        <v>11.47</v>
      </c>
      <c r="J1928" t="str">
        <f>_xlfn.XLOOKUP(Table4[[#This Row],[Customer ID]], 'Medical Examination'!A:A, 'Medical Examination'!D:D)</f>
        <v>Yes</v>
      </c>
      <c r="K1928" t="str">
        <f>_xlfn.XLOOKUP(Table4[[#This Row],[Customer ID]], 'Medical Examination'!A:A, 'Medical Examination'!E:E)</f>
        <v>No</v>
      </c>
      <c r="L1928" t="str">
        <f>_xlfn.XLOOKUP(Table4[[#This Row],[Customer ID]], 'Medical Examination'!A:A, 'Medical Examination'!F:F)</f>
        <v>No</v>
      </c>
      <c r="M1928">
        <f>_xlfn.XLOOKUP(Table4[[#This Row],[Customer ID]], 'Medical Examination'!A:A, 'Medical Examination'!G:G)</f>
        <v>0</v>
      </c>
      <c r="N1928" t="str">
        <f>_xlfn.XLOOKUP(Table4[[#This Row],[Customer ID]], 'Medical Examination'!A:A, 'Medical Examination'!H:H)</f>
        <v>No</v>
      </c>
      <c r="O1928" t="str">
        <f>_xlfn.XLOOKUP(Table4[[#This Row],[Customer ID]], 'Medical Examination'!A:A, 'Medical Examination'!I:I)</f>
        <v>Diabetes</v>
      </c>
      <c r="P1928" t="str">
        <f>_xlfn.XLOOKUP(Table4[[#This Row],[Customer ID]], 'Medical Examination'!A:A, 'Medical Examination'!J:J)</f>
        <v>Underweight</v>
      </c>
      <c r="Q1928" s="1">
        <f>_xlfn.XLOOKUP(Table4[[#This Row],[Customer ID]], Hospitalisation!A:A, Hospitalisation!E:E)</f>
        <v>3785.77</v>
      </c>
      <c r="R1928" t="str">
        <f>_xlfn.XLOOKUP(Table4[[#This Row],[Customer ID]], Hospitalisation!A:A, Hospitalisation!F:F)</f>
        <v>Tier - 2</v>
      </c>
      <c r="S1928" t="str">
        <f>_xlfn.XLOOKUP(Table4[[#This Row],[Customer ID]], Hospitalisation!A:A, Hospitalisation!G:G)</f>
        <v>Tier - 1</v>
      </c>
      <c r="T1928" t="str">
        <f>_xlfn.XLOOKUP(Table4[[#This Row],[Customer ID]], Hospitalisation!A:A, Hospitalisation!H:H)</f>
        <v>R1013</v>
      </c>
      <c r="U1928" t="str" cm="1">
        <f t="array" ref="U1928">_xlfn.IFS(Table4[[#This Row],[Age]]&lt;=29,"Youth",Table4[[#This Row],[Age]]&lt;=49,"Adults",Table4[[#This Row],[Age]]&gt;=50,"Senior")</f>
        <v>Adults</v>
      </c>
    </row>
    <row r="1929" spans="1:21">
      <c r="A1929" t="s">
        <v>4947</v>
      </c>
      <c r="B1929" t="str">
        <f>_xlfn.XLOOKUP(Table4[[#This Row],[Customer ID]],Table1[[#This Row],[Customer ID]],Table1[[#This Row],[TITLE]],0)</f>
        <v>Mr</v>
      </c>
      <c r="C1929" t="str" cm="1">
        <f t="array" ref="C1929">_xlfn.XLOOKUP(Table4[[#This Row],[Customer ID]],Table1[[#All],[Customer ID]],Table1[[#All],[FIRST NAME]],0)</f>
        <v>Daniel</v>
      </c>
      <c r="D1929" t="str" cm="1">
        <f t="array" ref="D1929">_xlfn.XLOOKUP(Table4[[#This Row],[Customer ID]],Table1[[#All],[Customer ID]],Table1[[#All],[LAST NAME]],0)</f>
        <v>Verdi</v>
      </c>
      <c r="E1929" s="5" cm="1">
        <f t="array" ref="E1929">_xlfn.XLOOKUP(Table4[[#This Row],[Customer ID]],Table3[[#All],[Customer ID]],Table3[[#All],[Date of Birth]],0)</f>
        <v>32074</v>
      </c>
      <c r="F1929" cm="1">
        <f t="array" ref="F1929">_xlfn.XLOOKUP(Table4[[#This Row],[Customer ID]],Table3[[#All],[Customer ID]],Table3[[#All],[Age]],0)</f>
        <v>35</v>
      </c>
      <c r="G1929" cm="1">
        <f t="array" ref="G1929">_xlfn.XLOOKUP(Table4[[#This Row],[Customer ID]],Table3[[#All],[Customer ID]],Table3[[#All],[Children]],0)</f>
        <v>3</v>
      </c>
      <c r="H1929" cm="1">
        <f t="array" ref="H1929">_xlfn.XLOOKUP(Table4[[#This Row],[Customer ID]],Table2[[#All],[Customer ID]],Table2[[#All],[BMI]],0)</f>
        <v>19.05</v>
      </c>
      <c r="I1929" cm="1">
        <f t="array" ref="I1929">_xlfn.XLOOKUP(Table4[[#This Row],[Customer ID]],Table2[[#All],[Customer ID]],Table2[[#All],[HBA1C]],0)</f>
        <v>4.92</v>
      </c>
      <c r="J1929" t="str">
        <f>_xlfn.XLOOKUP(Table4[[#This Row],[Customer ID]], 'Medical Examination'!A:A, 'Medical Examination'!D:D)</f>
        <v>No</v>
      </c>
      <c r="K1929" t="str">
        <f>_xlfn.XLOOKUP(Table4[[#This Row],[Customer ID]], 'Medical Examination'!A:A, 'Medical Examination'!E:E)</f>
        <v>No</v>
      </c>
      <c r="L1929" t="str">
        <f>_xlfn.XLOOKUP(Table4[[#This Row],[Customer ID]], 'Medical Examination'!A:A, 'Medical Examination'!F:F)</f>
        <v>No</v>
      </c>
      <c r="M1929">
        <f>_xlfn.XLOOKUP(Table4[[#This Row],[Customer ID]], 'Medical Examination'!A:A, 'Medical Examination'!G:G)</f>
        <v>1</v>
      </c>
      <c r="N1929" t="str">
        <f>_xlfn.XLOOKUP(Table4[[#This Row],[Customer ID]], 'Medical Examination'!A:A, 'Medical Examination'!H:H)</f>
        <v>No</v>
      </c>
      <c r="O1929" t="str">
        <f>_xlfn.XLOOKUP(Table4[[#This Row],[Customer ID]], 'Medical Examination'!A:A, 'Medical Examination'!I:I)</f>
        <v>Normal</v>
      </c>
      <c r="P1929" t="str">
        <f>_xlfn.XLOOKUP(Table4[[#This Row],[Customer ID]], 'Medical Examination'!A:A, 'Medical Examination'!J:J)</f>
        <v>Normal Weight</v>
      </c>
      <c r="Q1929" s="1">
        <f>_xlfn.XLOOKUP(Table4[[#This Row],[Customer ID]], Hospitalisation!A:A, Hospitalisation!E:E)</f>
        <v>3773.23</v>
      </c>
      <c r="R1929" t="str">
        <f>_xlfn.XLOOKUP(Table4[[#This Row],[Customer ID]], Hospitalisation!A:A, Hospitalisation!F:F)</f>
        <v>Tier - 2</v>
      </c>
      <c r="S1929" t="str">
        <f>_xlfn.XLOOKUP(Table4[[#This Row],[Customer ID]], Hospitalisation!A:A, Hospitalisation!G:G)</f>
        <v>Tier - 3</v>
      </c>
      <c r="T1929" t="str">
        <f>_xlfn.XLOOKUP(Table4[[#This Row],[Customer ID]], Hospitalisation!A:A, Hospitalisation!H:H)</f>
        <v>R1013</v>
      </c>
      <c r="U1929" t="str" cm="1">
        <f t="array" ref="U1929">_xlfn.IFS(Table4[[#This Row],[Age]]&lt;=29,"Youth",Table4[[#This Row],[Age]]&lt;=49,"Adults",Table4[[#This Row],[Age]]&gt;=50,"Senior")</f>
        <v>Adults</v>
      </c>
    </row>
    <row r="1930" spans="1:21">
      <c r="A1930" t="s">
        <v>4949</v>
      </c>
      <c r="B1930" t="str">
        <f>_xlfn.XLOOKUP(Table4[[#This Row],[Customer ID]],Table1[[#This Row],[Customer ID]],Table1[[#This Row],[TITLE]],0)</f>
        <v>Ms</v>
      </c>
      <c r="C1930" t="str" cm="1">
        <f t="array" ref="C1930">_xlfn.XLOOKUP(Table4[[#This Row],[Customer ID]],Table1[[#All],[Customer ID]],Table1[[#All],[FIRST NAME]],0)</f>
        <v>Pauline</v>
      </c>
      <c r="D1930" t="str" cm="1">
        <f t="array" ref="D1930">_xlfn.XLOOKUP(Table4[[#This Row],[Customer ID]],Table1[[#All],[Customer ID]],Table1[[#All],[LAST NAME]],0)</f>
        <v>Mclean</v>
      </c>
      <c r="E1930" s="5" cm="1">
        <f t="array" ref="E1930">_xlfn.XLOOKUP(Table4[[#This Row],[Customer ID]],Table3[[#All],[Customer ID]],Table3[[#All],[Date of Birth]],0)</f>
        <v>34659</v>
      </c>
      <c r="F1930" cm="1">
        <f t="array" ref="F1930">_xlfn.XLOOKUP(Table4[[#This Row],[Customer ID]],Table3[[#All],[Customer ID]],Table3[[#All],[Age]],0)</f>
        <v>28</v>
      </c>
      <c r="G1930" cm="1">
        <f t="array" ref="G1930">_xlfn.XLOOKUP(Table4[[#This Row],[Customer ID]],Table3[[#All],[Customer ID]],Table3[[#All],[Children]],0)</f>
        <v>1</v>
      </c>
      <c r="H1930" cm="1">
        <f t="array" ref="H1930">_xlfn.XLOOKUP(Table4[[#This Row],[Customer ID]],Table2[[#All],[Customer ID]],Table2[[#All],[BMI]],0)</f>
        <v>37.619999999999997</v>
      </c>
      <c r="I1930" cm="1">
        <f t="array" ref="I1930">_xlfn.XLOOKUP(Table4[[#This Row],[Customer ID]],Table2[[#All],[Customer ID]],Table2[[#All],[HBA1C]],0)</f>
        <v>4.18</v>
      </c>
      <c r="J1930" t="str">
        <f>_xlfn.XLOOKUP(Table4[[#This Row],[Customer ID]], 'Medical Examination'!A:A, 'Medical Examination'!D:D)</f>
        <v>No</v>
      </c>
      <c r="K1930" t="str">
        <f>_xlfn.XLOOKUP(Table4[[#This Row],[Customer ID]], 'Medical Examination'!A:A, 'Medical Examination'!E:E)</f>
        <v>No</v>
      </c>
      <c r="L1930" t="str">
        <f>_xlfn.XLOOKUP(Table4[[#This Row],[Customer ID]], 'Medical Examination'!A:A, 'Medical Examination'!F:F)</f>
        <v>No</v>
      </c>
      <c r="M1930">
        <f>_xlfn.XLOOKUP(Table4[[#This Row],[Customer ID]], 'Medical Examination'!A:A, 'Medical Examination'!G:G)</f>
        <v>0</v>
      </c>
      <c r="N1930" t="str">
        <f>_xlfn.XLOOKUP(Table4[[#This Row],[Customer ID]], 'Medical Examination'!A:A, 'Medical Examination'!H:H)</f>
        <v>No</v>
      </c>
      <c r="O1930" t="str">
        <f>_xlfn.XLOOKUP(Table4[[#This Row],[Customer ID]], 'Medical Examination'!A:A, 'Medical Examination'!I:I)</f>
        <v>Normal</v>
      </c>
      <c r="P1930" t="str">
        <f>_xlfn.XLOOKUP(Table4[[#This Row],[Customer ID]], 'Medical Examination'!A:A, 'Medical Examination'!J:J)</f>
        <v>Obesity</v>
      </c>
      <c r="Q1930" s="1">
        <f>_xlfn.XLOOKUP(Table4[[#This Row],[Customer ID]], Hospitalisation!A:A, Hospitalisation!E:E)</f>
        <v>3766.88</v>
      </c>
      <c r="R1930" t="str">
        <f>_xlfn.XLOOKUP(Table4[[#This Row],[Customer ID]], Hospitalisation!A:A, Hospitalisation!F:F)</f>
        <v>Tier - 2</v>
      </c>
      <c r="S1930" t="str">
        <f>_xlfn.XLOOKUP(Table4[[#This Row],[Customer ID]], Hospitalisation!A:A, Hospitalisation!G:G)</f>
        <v>Tier - 1</v>
      </c>
      <c r="T1930" t="str">
        <f>_xlfn.XLOOKUP(Table4[[#This Row],[Customer ID]], Hospitalisation!A:A, Hospitalisation!H:H)</f>
        <v>R1013</v>
      </c>
      <c r="U1930" t="str" cm="1">
        <f t="array" ref="U1930">_xlfn.IFS(Table4[[#This Row],[Age]]&lt;=29,"Youth",Table4[[#This Row],[Age]]&lt;=49,"Adults",Table4[[#This Row],[Age]]&gt;=50,"Senior")</f>
        <v>Youth</v>
      </c>
    </row>
    <row r="1931" spans="1:21">
      <c r="A1931" t="s">
        <v>4951</v>
      </c>
      <c r="B1931" t="str">
        <f>_xlfn.XLOOKUP(Table4[[#This Row],[Customer ID]],Table1[[#This Row],[Customer ID]],Table1[[#This Row],[TITLE]],0)</f>
        <v>Ms</v>
      </c>
      <c r="C1931" t="str" cm="1">
        <f t="array" ref="C1931">_xlfn.XLOOKUP(Table4[[#This Row],[Customer ID]],Table1[[#All],[Customer ID]],Table1[[#All],[FIRST NAME]],0)</f>
        <v>Colleen</v>
      </c>
      <c r="D1931" t="str" cm="1">
        <f t="array" ref="D1931">_xlfn.XLOOKUP(Table4[[#This Row],[Customer ID]],Table1[[#All],[Customer ID]],Table1[[#All],[LAST NAME]],0)</f>
        <v>Ryan</v>
      </c>
      <c r="E1931" s="5" cm="1">
        <f t="array" ref="E1931">_xlfn.XLOOKUP(Table4[[#This Row],[Customer ID]],Table3[[#All],[Customer ID]],Table3[[#All],[Date of Birth]],0)</f>
        <v>33535</v>
      </c>
      <c r="F1931" cm="1">
        <f t="array" ref="F1931">_xlfn.XLOOKUP(Table4[[#This Row],[Customer ID]],Table3[[#All],[Customer ID]],Table3[[#All],[Age]],0)</f>
        <v>31</v>
      </c>
      <c r="G1931" cm="1">
        <f t="array" ref="G1931">_xlfn.XLOOKUP(Table4[[#This Row],[Customer ID]],Table3[[#All],[Customer ID]],Table3[[#All],[Children]],0)</f>
        <v>0</v>
      </c>
      <c r="H1931" cm="1">
        <f t="array" ref="H1931">_xlfn.XLOOKUP(Table4[[#This Row],[Customer ID]],Table2[[#All],[Customer ID]],Table2[[#All],[BMI]],0)</f>
        <v>29.1</v>
      </c>
      <c r="I1931" cm="1">
        <f t="array" ref="I1931">_xlfn.XLOOKUP(Table4[[#This Row],[Customer ID]],Table2[[#All],[Customer ID]],Table2[[#All],[HBA1C]],0)</f>
        <v>4.67</v>
      </c>
      <c r="J1931" t="str">
        <f>_xlfn.XLOOKUP(Table4[[#This Row],[Customer ID]], 'Medical Examination'!A:A, 'Medical Examination'!D:D)</f>
        <v>No</v>
      </c>
      <c r="K1931" t="str">
        <f>_xlfn.XLOOKUP(Table4[[#This Row],[Customer ID]], 'Medical Examination'!A:A, 'Medical Examination'!E:E)</f>
        <v>No</v>
      </c>
      <c r="L1931" t="str">
        <f>_xlfn.XLOOKUP(Table4[[#This Row],[Customer ID]], 'Medical Examination'!A:A, 'Medical Examination'!F:F)</f>
        <v>No</v>
      </c>
      <c r="M1931">
        <f>_xlfn.XLOOKUP(Table4[[#This Row],[Customer ID]], 'Medical Examination'!A:A, 'Medical Examination'!G:G)</f>
        <v>0</v>
      </c>
      <c r="N1931" t="str">
        <f>_xlfn.XLOOKUP(Table4[[#This Row],[Customer ID]], 'Medical Examination'!A:A, 'Medical Examination'!H:H)</f>
        <v>No</v>
      </c>
      <c r="O1931" t="str">
        <f>_xlfn.XLOOKUP(Table4[[#This Row],[Customer ID]], 'Medical Examination'!A:A, 'Medical Examination'!I:I)</f>
        <v>Normal</v>
      </c>
      <c r="P1931" t="str">
        <f>_xlfn.XLOOKUP(Table4[[#This Row],[Customer ID]], 'Medical Examination'!A:A, 'Medical Examination'!J:J)</f>
        <v>Overweight</v>
      </c>
      <c r="Q1931" s="1">
        <f>_xlfn.XLOOKUP(Table4[[#This Row],[Customer ID]], Hospitalisation!A:A, Hospitalisation!E:E)</f>
        <v>3761.29</v>
      </c>
      <c r="R1931" t="str">
        <f>_xlfn.XLOOKUP(Table4[[#This Row],[Customer ID]], Hospitalisation!A:A, Hospitalisation!F:F)</f>
        <v>Tier - 2</v>
      </c>
      <c r="S1931" t="str">
        <f>_xlfn.XLOOKUP(Table4[[#This Row],[Customer ID]], Hospitalisation!A:A, Hospitalisation!G:G)</f>
        <v>Tier - 3</v>
      </c>
      <c r="T1931" t="str">
        <f>_xlfn.XLOOKUP(Table4[[#This Row],[Customer ID]], Hospitalisation!A:A, Hospitalisation!H:H)</f>
        <v>R1011</v>
      </c>
      <c r="U1931" t="str" cm="1">
        <f t="array" ref="U1931">_xlfn.IFS(Table4[[#This Row],[Age]]&lt;=29,"Youth",Table4[[#This Row],[Age]]&lt;=49,"Adults",Table4[[#This Row],[Age]]&gt;=50,"Senior")</f>
        <v>Adults</v>
      </c>
    </row>
    <row r="1932" spans="1:21">
      <c r="A1932" t="s">
        <v>4952</v>
      </c>
      <c r="B1932" t="str">
        <f>_xlfn.XLOOKUP(Table4[[#This Row],[Customer ID]],Table1[[#This Row],[Customer ID]],Table1[[#This Row],[TITLE]],0)</f>
        <v>Ms</v>
      </c>
      <c r="C1932" t="str" cm="1">
        <f t="array" ref="C1932">_xlfn.XLOOKUP(Table4[[#This Row],[Customer ID]],Table1[[#All],[Customer ID]],Table1[[#All],[FIRST NAME]],0)</f>
        <v>Aleah K</v>
      </c>
      <c r="D1932" t="str" cm="1">
        <f t="array" ref="D1932">_xlfn.XLOOKUP(Table4[[#This Row],[Customer ID]],Table1[[#All],[Customer ID]],Table1[[#All],[LAST NAME]],0)</f>
        <v>Mickelson</v>
      </c>
      <c r="E1932" s="5" cm="1">
        <f t="array" ref="E1932">_xlfn.XLOOKUP(Table4[[#This Row],[Customer ID]],Table3[[#All],[Customer ID]],Table3[[#All],[Date of Birth]],0)</f>
        <v>33475</v>
      </c>
      <c r="F1932" cm="1">
        <f t="array" ref="F1932">_xlfn.XLOOKUP(Table4[[#This Row],[Customer ID]],Table3[[#All],[Customer ID]],Table3[[#All],[Age]],0)</f>
        <v>31</v>
      </c>
      <c r="G1932" cm="1">
        <f t="array" ref="G1932">_xlfn.XLOOKUP(Table4[[#This Row],[Customer ID]],Table3[[#All],[Customer ID]],Table3[[#All],[Children]],0)</f>
        <v>0</v>
      </c>
      <c r="H1932" cm="1">
        <f t="array" ref="H1932">_xlfn.XLOOKUP(Table4[[#This Row],[Customer ID]],Table2[[#All],[Customer ID]],Table2[[#All],[BMI]],0)</f>
        <v>26.62</v>
      </c>
      <c r="I1932" cm="1">
        <f t="array" ref="I1932">_xlfn.XLOOKUP(Table4[[#This Row],[Customer ID]],Table2[[#All],[Customer ID]],Table2[[#All],[HBA1C]],0)</f>
        <v>6.24</v>
      </c>
      <c r="J1932" t="str">
        <f>_xlfn.XLOOKUP(Table4[[#This Row],[Customer ID]], 'Medical Examination'!A:A, 'Medical Examination'!D:D)</f>
        <v>No</v>
      </c>
      <c r="K1932" t="str">
        <f>_xlfn.XLOOKUP(Table4[[#This Row],[Customer ID]], 'Medical Examination'!A:A, 'Medical Examination'!E:E)</f>
        <v>No</v>
      </c>
      <c r="L1932" t="str">
        <f>_xlfn.XLOOKUP(Table4[[#This Row],[Customer ID]], 'Medical Examination'!A:A, 'Medical Examination'!F:F)</f>
        <v>No</v>
      </c>
      <c r="M1932">
        <f>_xlfn.XLOOKUP(Table4[[#This Row],[Customer ID]], 'Medical Examination'!A:A, 'Medical Examination'!G:G)</f>
        <v>0</v>
      </c>
      <c r="N1932" t="str">
        <f>_xlfn.XLOOKUP(Table4[[#This Row],[Customer ID]], 'Medical Examination'!A:A, 'Medical Examination'!H:H)</f>
        <v>No</v>
      </c>
      <c r="O1932" t="str">
        <f>_xlfn.XLOOKUP(Table4[[#This Row],[Customer ID]], 'Medical Examination'!A:A, 'Medical Examination'!I:I)</f>
        <v>Prediabetes</v>
      </c>
      <c r="P1932" t="str">
        <f>_xlfn.XLOOKUP(Table4[[#This Row],[Customer ID]], 'Medical Examination'!A:A, 'Medical Examination'!J:J)</f>
        <v>Overweight</v>
      </c>
      <c r="Q1932" s="1">
        <f>_xlfn.XLOOKUP(Table4[[#This Row],[Customer ID]], Hospitalisation!A:A, Hospitalisation!E:E)</f>
        <v>3757.84</v>
      </c>
      <c r="R1932" t="str">
        <f>_xlfn.XLOOKUP(Table4[[#This Row],[Customer ID]], Hospitalisation!A:A, Hospitalisation!F:F)</f>
        <v>Tier - 2</v>
      </c>
      <c r="S1932" t="str">
        <f>_xlfn.XLOOKUP(Table4[[#This Row],[Customer ID]], Hospitalisation!A:A, Hospitalisation!G:G)</f>
        <v>Tier - 1</v>
      </c>
      <c r="T1932" t="str">
        <f>_xlfn.XLOOKUP(Table4[[#This Row],[Customer ID]], Hospitalisation!A:A, Hospitalisation!H:H)</f>
        <v>R1013</v>
      </c>
      <c r="U1932" t="str" cm="1">
        <f t="array" ref="U1932">_xlfn.IFS(Table4[[#This Row],[Age]]&lt;=29,"Youth",Table4[[#This Row],[Age]]&lt;=49,"Adults",Table4[[#This Row],[Age]]&gt;=50,"Senior")</f>
        <v>Adults</v>
      </c>
    </row>
    <row r="1933" spans="1:21">
      <c r="A1933" t="s">
        <v>4955</v>
      </c>
      <c r="B1933" t="str">
        <f>_xlfn.XLOOKUP(Table4[[#This Row],[Customer ID]],Table1[[#This Row],[Customer ID]],Table1[[#This Row],[TITLE]],0)</f>
        <v>Ms</v>
      </c>
      <c r="C1933" t="str" cm="1">
        <f t="array" ref="C1933">_xlfn.XLOOKUP(Table4[[#This Row],[Customer ID]],Table1[[#All],[Customer ID]],Table1[[#All],[FIRST NAME]],0)</f>
        <v>Mare</v>
      </c>
      <c r="D1933" t="str" cm="1">
        <f t="array" ref="D1933">_xlfn.XLOOKUP(Table4[[#This Row],[Customer ID]],Table1[[#All],[Customer ID]],Table1[[#All],[LAST NAME]],0)</f>
        <v>Dibaba</v>
      </c>
      <c r="E1933" s="5" cm="1">
        <f t="array" ref="E1933">_xlfn.XLOOKUP(Table4[[#This Row],[Customer ID]],Table3[[#All],[Customer ID]],Table3[[#All],[Date of Birth]],0)</f>
        <v>33539</v>
      </c>
      <c r="F1933" cm="1">
        <f t="array" ref="F1933">_xlfn.XLOOKUP(Table4[[#This Row],[Customer ID]],Table3[[#All],[Customer ID]],Table3[[#All],[Age]],0)</f>
        <v>31</v>
      </c>
      <c r="G1933" cm="1">
        <f t="array" ref="G1933">_xlfn.XLOOKUP(Table4[[#This Row],[Customer ID]],Table3[[#All],[Customer ID]],Table3[[#All],[Children]],0)</f>
        <v>0</v>
      </c>
      <c r="H1933" cm="1">
        <f t="array" ref="H1933">_xlfn.XLOOKUP(Table4[[#This Row],[Customer ID]],Table2[[#All],[Customer ID]],Table2[[#All],[BMI]],0)</f>
        <v>25.74</v>
      </c>
      <c r="I1933" cm="1">
        <f t="array" ref="I1933">_xlfn.XLOOKUP(Table4[[#This Row],[Customer ID]],Table2[[#All],[Customer ID]],Table2[[#All],[HBA1C]],0)</f>
        <v>5.99</v>
      </c>
      <c r="J1933" t="str">
        <f>_xlfn.XLOOKUP(Table4[[#This Row],[Customer ID]], 'Medical Examination'!A:A, 'Medical Examination'!D:D)</f>
        <v>No</v>
      </c>
      <c r="K1933" t="str">
        <f>_xlfn.XLOOKUP(Table4[[#This Row],[Customer ID]], 'Medical Examination'!A:A, 'Medical Examination'!E:E)</f>
        <v>No</v>
      </c>
      <c r="L1933" t="str">
        <f>_xlfn.XLOOKUP(Table4[[#This Row],[Customer ID]], 'Medical Examination'!A:A, 'Medical Examination'!F:F)</f>
        <v>No</v>
      </c>
      <c r="M1933">
        <f>_xlfn.XLOOKUP(Table4[[#This Row],[Customer ID]], 'Medical Examination'!A:A, 'Medical Examination'!G:G)</f>
        <v>0</v>
      </c>
      <c r="N1933" t="str">
        <f>_xlfn.XLOOKUP(Table4[[#This Row],[Customer ID]], 'Medical Examination'!A:A, 'Medical Examination'!H:H)</f>
        <v>No</v>
      </c>
      <c r="O1933" t="str">
        <f>_xlfn.XLOOKUP(Table4[[#This Row],[Customer ID]], 'Medical Examination'!A:A, 'Medical Examination'!I:I)</f>
        <v>Prediabetes</v>
      </c>
      <c r="P1933" t="str">
        <f>_xlfn.XLOOKUP(Table4[[#This Row],[Customer ID]], 'Medical Examination'!A:A, 'Medical Examination'!J:J)</f>
        <v>Overweight</v>
      </c>
      <c r="Q1933" s="1">
        <f>_xlfn.XLOOKUP(Table4[[#This Row],[Customer ID]], Hospitalisation!A:A, Hospitalisation!E:E)</f>
        <v>3756.62</v>
      </c>
      <c r="R1933" t="str">
        <f>_xlfn.XLOOKUP(Table4[[#This Row],[Customer ID]], Hospitalisation!A:A, Hospitalisation!F:F)</f>
        <v>Tier - 2</v>
      </c>
      <c r="S1933" t="str">
        <f>_xlfn.XLOOKUP(Table4[[#This Row],[Customer ID]], Hospitalisation!A:A, Hospitalisation!G:G)</f>
        <v>Tier - 2</v>
      </c>
      <c r="T1933" t="str">
        <f>_xlfn.XLOOKUP(Table4[[#This Row],[Customer ID]], Hospitalisation!A:A, Hospitalisation!H:H)</f>
        <v>R1013</v>
      </c>
      <c r="U1933" t="str" cm="1">
        <f t="array" ref="U1933">_xlfn.IFS(Table4[[#This Row],[Age]]&lt;=29,"Youth",Table4[[#This Row],[Age]]&lt;=49,"Adults",Table4[[#This Row],[Age]]&gt;=50,"Senior")</f>
        <v>Adults</v>
      </c>
    </row>
    <row r="1934" spans="1:21">
      <c r="A1934" t="s">
        <v>4958</v>
      </c>
      <c r="B1934" t="str">
        <f>_xlfn.XLOOKUP(Table4[[#This Row],[Customer ID]],Table1[[#This Row],[Customer ID]],Table1[[#This Row],[TITLE]],0)</f>
        <v>Mr</v>
      </c>
      <c r="C1934" t="str" cm="1">
        <f t="array" ref="C1934">_xlfn.XLOOKUP(Table4[[#This Row],[Customer ID]],Table1[[#All],[Customer ID]],Table1[[#All],[FIRST NAME]],0)</f>
        <v>Kevin</v>
      </c>
      <c r="D1934" t="str" cm="1">
        <f t="array" ref="D1934">_xlfn.XLOOKUP(Table4[[#This Row],[Customer ID]],Table1[[#All],[Customer ID]],Table1[[#All],[LAST NAME]],0)</f>
        <v>Shilling</v>
      </c>
      <c r="E1934" s="5" cm="1">
        <f t="array" ref="E1934">_xlfn.XLOOKUP(Table4[[#This Row],[Customer ID]],Table3[[#All],[Customer ID]],Table3[[#All],[Date of Birth]],0)</f>
        <v>31664</v>
      </c>
      <c r="F1934" cm="1">
        <f t="array" ref="F1934">_xlfn.XLOOKUP(Table4[[#This Row],[Customer ID]],Table3[[#All],[Customer ID]],Table3[[#All],[Age]],0)</f>
        <v>36</v>
      </c>
      <c r="G1934" cm="1">
        <f t="array" ref="G1934">_xlfn.XLOOKUP(Table4[[#This Row],[Customer ID]],Table3[[#All],[Customer ID]],Table3[[#All],[Children]],0)</f>
        <v>3</v>
      </c>
      <c r="H1934" cm="1">
        <f t="array" ref="H1934">_xlfn.XLOOKUP(Table4[[#This Row],[Customer ID]],Table2[[#All],[Customer ID]],Table2[[#All],[BMI]],0)</f>
        <v>18.22</v>
      </c>
      <c r="I1934" cm="1">
        <f t="array" ref="I1934">_xlfn.XLOOKUP(Table4[[#This Row],[Customer ID]],Table2[[#All],[Customer ID]],Table2[[#All],[HBA1C]],0)</f>
        <v>10.27</v>
      </c>
      <c r="J1934" t="str">
        <f>_xlfn.XLOOKUP(Table4[[#This Row],[Customer ID]], 'Medical Examination'!A:A, 'Medical Examination'!D:D)</f>
        <v>Yes</v>
      </c>
      <c r="K1934" t="str">
        <f>_xlfn.XLOOKUP(Table4[[#This Row],[Customer ID]], 'Medical Examination'!A:A, 'Medical Examination'!E:E)</f>
        <v>No</v>
      </c>
      <c r="L1934" t="str">
        <f>_xlfn.XLOOKUP(Table4[[#This Row],[Customer ID]], 'Medical Examination'!A:A, 'Medical Examination'!F:F)</f>
        <v>No</v>
      </c>
      <c r="M1934">
        <f>_xlfn.XLOOKUP(Table4[[#This Row],[Customer ID]], 'Medical Examination'!A:A, 'Medical Examination'!G:G)</f>
        <v>1</v>
      </c>
      <c r="N1934" t="str">
        <f>_xlfn.XLOOKUP(Table4[[#This Row],[Customer ID]], 'Medical Examination'!A:A, 'Medical Examination'!H:H)</f>
        <v>No</v>
      </c>
      <c r="O1934" t="str">
        <f>_xlfn.XLOOKUP(Table4[[#This Row],[Customer ID]], 'Medical Examination'!A:A, 'Medical Examination'!I:I)</f>
        <v>Diabetes</v>
      </c>
      <c r="P1934" t="str">
        <f>_xlfn.XLOOKUP(Table4[[#This Row],[Customer ID]], 'Medical Examination'!A:A, 'Medical Examination'!J:J)</f>
        <v>Underweight</v>
      </c>
      <c r="Q1934" s="1">
        <f>_xlfn.XLOOKUP(Table4[[#This Row],[Customer ID]], Hospitalisation!A:A, Hospitalisation!E:E)</f>
        <v>3748.56</v>
      </c>
      <c r="R1934" t="str">
        <f>_xlfn.XLOOKUP(Table4[[#This Row],[Customer ID]], Hospitalisation!A:A, Hospitalisation!F:F)</f>
        <v>Tier - 2</v>
      </c>
      <c r="S1934" t="str">
        <f>_xlfn.XLOOKUP(Table4[[#This Row],[Customer ID]], Hospitalisation!A:A, Hospitalisation!G:G)</f>
        <v>Tier - 2</v>
      </c>
      <c r="T1934" t="str">
        <f>_xlfn.XLOOKUP(Table4[[#This Row],[Customer ID]], Hospitalisation!A:A, Hospitalisation!H:H)</f>
        <v>R1013</v>
      </c>
      <c r="U1934" t="str" cm="1">
        <f t="array" ref="U1934">_xlfn.IFS(Table4[[#This Row],[Age]]&lt;=29,"Youth",Table4[[#This Row],[Age]]&lt;=49,"Adults",Table4[[#This Row],[Age]]&gt;=50,"Senior")</f>
        <v>Adults</v>
      </c>
    </row>
    <row r="1935" spans="1:21">
      <c r="A1935" t="s">
        <v>4960</v>
      </c>
      <c r="B1935" t="str">
        <f>_xlfn.XLOOKUP(Table4[[#This Row],[Customer ID]],Table1[[#This Row],[Customer ID]],Table1[[#This Row],[TITLE]],0)</f>
        <v>Ms</v>
      </c>
      <c r="C1935" t="str" cm="1">
        <f t="array" ref="C1935">_xlfn.XLOOKUP(Table4[[#This Row],[Customer ID]],Table1[[#All],[Customer ID]],Table1[[#All],[FIRST NAME]],0)</f>
        <v>Jessica</v>
      </c>
      <c r="D1935" t="str" cm="1">
        <f t="array" ref="D1935">_xlfn.XLOOKUP(Table4[[#This Row],[Customer ID]],Table1[[#All],[Customer ID]],Table1[[#All],[LAST NAME]],0)</f>
        <v>Bashaw</v>
      </c>
      <c r="E1935" s="5" cm="1">
        <f t="array" ref="E1935">_xlfn.XLOOKUP(Table4[[#This Row],[Customer ID]],Table3[[#All],[Customer ID]],Table3[[#All],[Date of Birth]],0)</f>
        <v>34142</v>
      </c>
      <c r="F1935" cm="1">
        <f t="array" ref="F1935">_xlfn.XLOOKUP(Table4[[#This Row],[Customer ID]],Table3[[#All],[Customer ID]],Table3[[#All],[Age]],0)</f>
        <v>29</v>
      </c>
      <c r="G1935" cm="1">
        <f t="array" ref="G1935">_xlfn.XLOOKUP(Table4[[#This Row],[Customer ID]],Table3[[#All],[Customer ID]],Table3[[#All],[Children]],0)</f>
        <v>0</v>
      </c>
      <c r="H1935" cm="1">
        <f t="array" ref="H1935">_xlfn.XLOOKUP(Table4[[#This Row],[Customer ID]],Table2[[#All],[Customer ID]],Table2[[#All],[BMI]],0)</f>
        <v>26.03</v>
      </c>
      <c r="I1935" cm="1">
        <f t="array" ref="I1935">_xlfn.XLOOKUP(Table4[[#This Row],[Customer ID]],Table2[[#All],[Customer ID]],Table2[[#All],[HBA1C]],0)</f>
        <v>5.97</v>
      </c>
      <c r="J1935" t="str">
        <f>_xlfn.XLOOKUP(Table4[[#This Row],[Customer ID]], 'Medical Examination'!A:A, 'Medical Examination'!D:D)</f>
        <v>No</v>
      </c>
      <c r="K1935" t="str">
        <f>_xlfn.XLOOKUP(Table4[[#This Row],[Customer ID]], 'Medical Examination'!A:A, 'Medical Examination'!E:E)</f>
        <v>No</v>
      </c>
      <c r="L1935" t="str">
        <f>_xlfn.XLOOKUP(Table4[[#This Row],[Customer ID]], 'Medical Examination'!A:A, 'Medical Examination'!F:F)</f>
        <v>Yes</v>
      </c>
      <c r="M1935">
        <f>_xlfn.XLOOKUP(Table4[[#This Row],[Customer ID]], 'Medical Examination'!A:A, 'Medical Examination'!G:G)</f>
        <v>1</v>
      </c>
      <c r="N1935" t="str">
        <f>_xlfn.XLOOKUP(Table4[[#This Row],[Customer ID]], 'Medical Examination'!A:A, 'Medical Examination'!H:H)</f>
        <v>No</v>
      </c>
      <c r="O1935" t="str">
        <f>_xlfn.XLOOKUP(Table4[[#This Row],[Customer ID]], 'Medical Examination'!A:A, 'Medical Examination'!I:I)</f>
        <v>Prediabetes</v>
      </c>
      <c r="P1935" t="str">
        <f>_xlfn.XLOOKUP(Table4[[#This Row],[Customer ID]], 'Medical Examination'!A:A, 'Medical Examination'!J:J)</f>
        <v>Overweight</v>
      </c>
      <c r="Q1935" s="1">
        <f>_xlfn.XLOOKUP(Table4[[#This Row],[Customer ID]], Hospitalisation!A:A, Hospitalisation!E:E)</f>
        <v>3736.46</v>
      </c>
      <c r="R1935" t="str">
        <f>_xlfn.XLOOKUP(Table4[[#This Row],[Customer ID]], Hospitalisation!A:A, Hospitalisation!F:F)</f>
        <v>Tier - 2</v>
      </c>
      <c r="S1935" t="str">
        <f>_xlfn.XLOOKUP(Table4[[#This Row],[Customer ID]], Hospitalisation!A:A, Hospitalisation!G:G)</f>
        <v>Tier - 2</v>
      </c>
      <c r="T1935" t="str">
        <f>_xlfn.XLOOKUP(Table4[[#This Row],[Customer ID]], Hospitalisation!A:A, Hospitalisation!H:H)</f>
        <v>R1012</v>
      </c>
      <c r="U1935" t="str" cm="1">
        <f t="array" ref="U1935">_xlfn.IFS(Table4[[#This Row],[Age]]&lt;=29,"Youth",Table4[[#This Row],[Age]]&lt;=49,"Adults",Table4[[#This Row],[Age]]&gt;=50,"Senior")</f>
        <v>Youth</v>
      </c>
    </row>
    <row r="1936" spans="1:21">
      <c r="A1936" t="s">
        <v>4962</v>
      </c>
      <c r="B1936" t="str">
        <f>_xlfn.XLOOKUP(Table4[[#This Row],[Customer ID]],Table1[[#This Row],[Customer ID]],Table1[[#This Row],[TITLE]],0)</f>
        <v>Ms</v>
      </c>
      <c r="C1936" t="str" cm="1">
        <f t="array" ref="C1936">_xlfn.XLOOKUP(Table4[[#This Row],[Customer ID]],Table1[[#All],[Customer ID]],Table1[[#All],[FIRST NAME]],0)</f>
        <v>Amanda R</v>
      </c>
      <c r="D1936" t="str" cm="1">
        <f t="array" ref="D1936">_xlfn.XLOOKUP(Table4[[#This Row],[Customer ID]],Table1[[#All],[Customer ID]],Table1[[#All],[LAST NAME]],0)</f>
        <v>Jacob</v>
      </c>
      <c r="E1936" s="5" cm="1">
        <f t="array" ref="E1936">_xlfn.XLOOKUP(Table4[[#This Row],[Customer ID]],Table3[[#All],[Customer ID]],Table3[[#All],[Date of Birth]],0)</f>
        <v>34568</v>
      </c>
      <c r="F1936" cm="1">
        <f t="array" ref="F1936">_xlfn.XLOOKUP(Table4[[#This Row],[Customer ID]],Table3[[#All],[Customer ID]],Table3[[#All],[Age]],0)</f>
        <v>28</v>
      </c>
      <c r="G1936" cm="1">
        <f t="array" ref="G1936">_xlfn.XLOOKUP(Table4[[#This Row],[Customer ID]],Table3[[#All],[Customer ID]],Table3[[#All],[Children]],0)</f>
        <v>0</v>
      </c>
      <c r="H1936" cm="1">
        <f t="array" ref="H1936">_xlfn.XLOOKUP(Table4[[#This Row],[Customer ID]],Table2[[#All],[Customer ID]],Table2[[#All],[BMI]],0)</f>
        <v>17.29</v>
      </c>
      <c r="I1936" cm="1">
        <f t="array" ref="I1936">_xlfn.XLOOKUP(Table4[[#This Row],[Customer ID]],Table2[[#All],[Customer ID]],Table2[[#All],[HBA1C]],0)</f>
        <v>4.9800000000000004</v>
      </c>
      <c r="J1936" t="str">
        <f>_xlfn.XLOOKUP(Table4[[#This Row],[Customer ID]], 'Medical Examination'!A:A, 'Medical Examination'!D:D)</f>
        <v>No</v>
      </c>
      <c r="K1936" t="str">
        <f>_xlfn.XLOOKUP(Table4[[#This Row],[Customer ID]], 'Medical Examination'!A:A, 'Medical Examination'!E:E)</f>
        <v>No</v>
      </c>
      <c r="L1936" t="str">
        <f>_xlfn.XLOOKUP(Table4[[#This Row],[Customer ID]], 'Medical Examination'!A:A, 'Medical Examination'!F:F)</f>
        <v>No</v>
      </c>
      <c r="M1936">
        <f>_xlfn.XLOOKUP(Table4[[#This Row],[Customer ID]], 'Medical Examination'!A:A, 'Medical Examination'!G:G)</f>
        <v>0</v>
      </c>
      <c r="N1936" t="str">
        <f>_xlfn.XLOOKUP(Table4[[#This Row],[Customer ID]], 'Medical Examination'!A:A, 'Medical Examination'!H:H)</f>
        <v>No</v>
      </c>
      <c r="O1936" t="str">
        <f>_xlfn.XLOOKUP(Table4[[#This Row],[Customer ID]], 'Medical Examination'!A:A, 'Medical Examination'!I:I)</f>
        <v>Normal</v>
      </c>
      <c r="P1936" t="str">
        <f>_xlfn.XLOOKUP(Table4[[#This Row],[Customer ID]], 'Medical Examination'!A:A, 'Medical Examination'!J:J)</f>
        <v>Underweight</v>
      </c>
      <c r="Q1936" s="1">
        <f>_xlfn.XLOOKUP(Table4[[#This Row],[Customer ID]], Hospitalisation!A:A, Hospitalisation!E:E)</f>
        <v>3732.63</v>
      </c>
      <c r="R1936" t="str">
        <f>_xlfn.XLOOKUP(Table4[[#This Row],[Customer ID]], Hospitalisation!A:A, Hospitalisation!F:F)</f>
        <v>Tier - 2</v>
      </c>
      <c r="S1936" t="str">
        <f>_xlfn.XLOOKUP(Table4[[#This Row],[Customer ID]], Hospitalisation!A:A, Hospitalisation!G:G)</f>
        <v>Tier - 3</v>
      </c>
      <c r="T1936" t="str">
        <f>_xlfn.XLOOKUP(Table4[[#This Row],[Customer ID]], Hospitalisation!A:A, Hospitalisation!H:H)</f>
        <v>R1024</v>
      </c>
      <c r="U1936" t="str" cm="1">
        <f t="array" ref="U1936">_xlfn.IFS(Table4[[#This Row],[Age]]&lt;=29,"Youth",Table4[[#This Row],[Age]]&lt;=49,"Adults",Table4[[#This Row],[Age]]&gt;=50,"Senior")</f>
        <v>Youth</v>
      </c>
    </row>
    <row r="1937" spans="1:21">
      <c r="A1937" t="s">
        <v>4964</v>
      </c>
      <c r="B1937" t="str">
        <f>_xlfn.XLOOKUP(Table4[[#This Row],[Customer ID]],Table1[[#This Row],[Customer ID]],Table1[[#This Row],[TITLE]],0)</f>
        <v>Mr</v>
      </c>
      <c r="C1937" t="str" cm="1">
        <f t="array" ref="C1937">_xlfn.XLOOKUP(Table4[[#This Row],[Customer ID]],Table1[[#All],[Customer ID]],Table1[[#All],[FIRST NAME]],0)</f>
        <v>Murray W</v>
      </c>
      <c r="D1937" t="str" cm="1">
        <f t="array" ref="D1937">_xlfn.XLOOKUP(Table4[[#This Row],[Customer ID]],Table1[[#All],[Customer ID]],Table1[[#All],[LAST NAME]],0)</f>
        <v>Mccutcheon</v>
      </c>
      <c r="E1937" s="5" cm="1">
        <f t="array" ref="E1937">_xlfn.XLOOKUP(Table4[[#This Row],[Customer ID]],Table3[[#All],[Customer ID]],Table3[[#All],[Date of Birth]],0)</f>
        <v>31747</v>
      </c>
      <c r="F1937" cm="1">
        <f t="array" ref="F1937">_xlfn.XLOOKUP(Table4[[#This Row],[Customer ID]],Table3[[#All],[Customer ID]],Table3[[#All],[Age]],0)</f>
        <v>36</v>
      </c>
      <c r="G1937" cm="1">
        <f t="array" ref="G1937">_xlfn.XLOOKUP(Table4[[#This Row],[Customer ID]],Table3[[#All],[Customer ID]],Table3[[#All],[Children]],0)</f>
        <v>3</v>
      </c>
      <c r="H1937" cm="1">
        <f t="array" ref="H1937">_xlfn.XLOOKUP(Table4[[#This Row],[Customer ID]],Table2[[#All],[Customer ID]],Table2[[#All],[BMI]],0)</f>
        <v>18.170000000000002</v>
      </c>
      <c r="I1937" cm="1">
        <f t="array" ref="I1937">_xlfn.XLOOKUP(Table4[[#This Row],[Customer ID]],Table2[[#All],[Customer ID]],Table2[[#All],[HBA1C]],0)</f>
        <v>6.91</v>
      </c>
      <c r="J1937" t="str">
        <f>_xlfn.XLOOKUP(Table4[[#This Row],[Customer ID]], 'Medical Examination'!A:A, 'Medical Examination'!D:D)</f>
        <v>Yes</v>
      </c>
      <c r="K1937" t="str">
        <f>_xlfn.XLOOKUP(Table4[[#This Row],[Customer ID]], 'Medical Examination'!A:A, 'Medical Examination'!E:E)</f>
        <v>No</v>
      </c>
      <c r="L1937" t="str">
        <f>_xlfn.XLOOKUP(Table4[[#This Row],[Customer ID]], 'Medical Examination'!A:A, 'Medical Examination'!F:F)</f>
        <v>No</v>
      </c>
      <c r="M1937">
        <f>_xlfn.XLOOKUP(Table4[[#This Row],[Customer ID]], 'Medical Examination'!A:A, 'Medical Examination'!G:G)</f>
        <v>1</v>
      </c>
      <c r="N1937" t="str">
        <f>_xlfn.XLOOKUP(Table4[[#This Row],[Customer ID]], 'Medical Examination'!A:A, 'Medical Examination'!H:H)</f>
        <v>No</v>
      </c>
      <c r="O1937" t="str">
        <f>_xlfn.XLOOKUP(Table4[[#This Row],[Customer ID]], 'Medical Examination'!A:A, 'Medical Examination'!I:I)</f>
        <v>Diabetes</v>
      </c>
      <c r="P1937" t="str">
        <f>_xlfn.XLOOKUP(Table4[[#This Row],[Customer ID]], 'Medical Examination'!A:A, 'Medical Examination'!J:J)</f>
        <v>Underweight</v>
      </c>
      <c r="Q1937" s="1">
        <f>_xlfn.XLOOKUP(Table4[[#This Row],[Customer ID]], Hospitalisation!A:A, Hospitalisation!E:E)</f>
        <v>3731.6</v>
      </c>
      <c r="R1937" t="str">
        <f>_xlfn.XLOOKUP(Table4[[#This Row],[Customer ID]], Hospitalisation!A:A, Hospitalisation!F:F)</f>
        <v>Tier - 2</v>
      </c>
      <c r="S1937" t="str">
        <f>_xlfn.XLOOKUP(Table4[[#This Row],[Customer ID]], Hospitalisation!A:A, Hospitalisation!G:G)</f>
        <v>Tier - 2</v>
      </c>
      <c r="T1937" t="str">
        <f>_xlfn.XLOOKUP(Table4[[#This Row],[Customer ID]], Hospitalisation!A:A, Hospitalisation!H:H)</f>
        <v>R1013</v>
      </c>
      <c r="U1937" t="str" cm="1">
        <f t="array" ref="U1937">_xlfn.IFS(Table4[[#This Row],[Age]]&lt;=29,"Youth",Table4[[#This Row],[Age]]&lt;=49,"Adults",Table4[[#This Row],[Age]]&gt;=50,"Senior")</f>
        <v>Adults</v>
      </c>
    </row>
    <row r="1938" spans="1:21">
      <c r="A1938" t="s">
        <v>4967</v>
      </c>
      <c r="B1938" t="str">
        <f>_xlfn.XLOOKUP(Table4[[#This Row],[Customer ID]],Table1[[#This Row],[Customer ID]],Table1[[#This Row],[TITLE]],0)</f>
        <v>Mrs</v>
      </c>
      <c r="C1938" t="str" cm="1">
        <f t="array" ref="C1938">_xlfn.XLOOKUP(Table4[[#This Row],[Customer ID]],Table1[[#All],[Customer ID]],Table1[[#All],[FIRST NAME]],0)</f>
        <v>Meghan P</v>
      </c>
      <c r="D1938" t="str" cm="1">
        <f t="array" ref="D1938">_xlfn.XLOOKUP(Table4[[#This Row],[Customer ID]],Table1[[#All],[Customer ID]],Table1[[#All],[LAST NAME]],0)</f>
        <v>Connor</v>
      </c>
      <c r="E1938" s="5" cm="1">
        <f t="array" ref="E1938">_xlfn.XLOOKUP(Table4[[#This Row],[Customer ID]],Table3[[#All],[Customer ID]],Table3[[#All],[Date of Birth]],0)</f>
        <v>38296</v>
      </c>
      <c r="F1938" cm="1">
        <f t="array" ref="F1938">_xlfn.XLOOKUP(Table4[[#This Row],[Customer ID]],Table3[[#All],[Customer ID]],Table3[[#All],[Age]],0)</f>
        <v>18</v>
      </c>
      <c r="G1938" cm="1">
        <f t="array" ref="G1938">_xlfn.XLOOKUP(Table4[[#This Row],[Customer ID]],Table3[[#All],[Customer ID]],Table3[[#All],[Children]],0)</f>
        <v>0</v>
      </c>
      <c r="H1938" cm="1">
        <f t="array" ref="H1938">_xlfn.XLOOKUP(Table4[[#This Row],[Customer ID]],Table2[[#All],[Customer ID]],Table2[[#All],[BMI]],0)</f>
        <v>32.54</v>
      </c>
      <c r="I1938" cm="1">
        <f t="array" ref="I1938">_xlfn.XLOOKUP(Table4[[#This Row],[Customer ID]],Table2[[#All],[Customer ID]],Table2[[#All],[HBA1C]],0)</f>
        <v>6.38</v>
      </c>
      <c r="J1938" t="str">
        <f>_xlfn.XLOOKUP(Table4[[#This Row],[Customer ID]], 'Medical Examination'!A:A, 'Medical Examination'!D:D)</f>
        <v>No</v>
      </c>
      <c r="K1938" t="str">
        <f>_xlfn.XLOOKUP(Table4[[#This Row],[Customer ID]], 'Medical Examination'!A:A, 'Medical Examination'!E:E)</f>
        <v>Yes</v>
      </c>
      <c r="L1938" t="str">
        <f>_xlfn.XLOOKUP(Table4[[#This Row],[Customer ID]], 'Medical Examination'!A:A, 'Medical Examination'!F:F)</f>
        <v>No</v>
      </c>
      <c r="M1938">
        <f>_xlfn.XLOOKUP(Table4[[#This Row],[Customer ID]], 'Medical Examination'!A:A, 'Medical Examination'!G:G)</f>
        <v>1</v>
      </c>
      <c r="N1938" t="str">
        <f>_xlfn.XLOOKUP(Table4[[#This Row],[Customer ID]], 'Medical Examination'!A:A, 'Medical Examination'!H:H)</f>
        <v>No</v>
      </c>
      <c r="O1938" t="str">
        <f>_xlfn.XLOOKUP(Table4[[#This Row],[Customer ID]], 'Medical Examination'!A:A, 'Medical Examination'!I:I)</f>
        <v>Prediabetes</v>
      </c>
      <c r="P1938" t="str">
        <f>_xlfn.XLOOKUP(Table4[[#This Row],[Customer ID]], 'Medical Examination'!A:A, 'Medical Examination'!J:J)</f>
        <v>Obesity</v>
      </c>
      <c r="Q1938" s="1">
        <f>_xlfn.XLOOKUP(Table4[[#This Row],[Customer ID]], Hospitalisation!A:A, Hospitalisation!E:E)</f>
        <v>3722.23</v>
      </c>
      <c r="R1938" t="str">
        <f>_xlfn.XLOOKUP(Table4[[#This Row],[Customer ID]], Hospitalisation!A:A, Hospitalisation!F:F)</f>
        <v>Tier - 2</v>
      </c>
      <c r="S1938" t="str">
        <f>_xlfn.XLOOKUP(Table4[[#This Row],[Customer ID]], Hospitalisation!A:A, Hospitalisation!G:G)</f>
        <v>Tier - 2</v>
      </c>
      <c r="T1938" t="str">
        <f>_xlfn.XLOOKUP(Table4[[#This Row],[Customer ID]], Hospitalisation!A:A, Hospitalisation!H:H)</f>
        <v>R1025</v>
      </c>
      <c r="U1938" t="str" cm="1">
        <f t="array" ref="U1938">_xlfn.IFS(Table4[[#This Row],[Age]]&lt;=29,"Youth",Table4[[#This Row],[Age]]&lt;=49,"Adults",Table4[[#This Row],[Age]]&gt;=50,"Senior")</f>
        <v>Youth</v>
      </c>
    </row>
    <row r="1939" spans="1:21">
      <c r="A1939" t="s">
        <v>4970</v>
      </c>
      <c r="B1939" t="str">
        <f>_xlfn.XLOOKUP(Table4[[#This Row],[Customer ID]],Table1[[#This Row],[Customer ID]],Table1[[#This Row],[TITLE]],0)</f>
        <v>Mr</v>
      </c>
      <c r="C1939" t="str" cm="1">
        <f t="array" ref="C1939">_xlfn.XLOOKUP(Table4[[#This Row],[Customer ID]],Table1[[#All],[Customer ID]],Table1[[#All],[FIRST NAME]],0)</f>
        <v>David</v>
      </c>
      <c r="D1939" t="str" cm="1">
        <f t="array" ref="D1939">_xlfn.XLOOKUP(Table4[[#This Row],[Customer ID]],Table1[[#All],[Customer ID]],Table1[[#All],[LAST NAME]],0)</f>
        <v>May</v>
      </c>
      <c r="E1939" s="5" cm="1">
        <f t="array" ref="E1939">_xlfn.XLOOKUP(Table4[[#This Row],[Customer ID]],Table3[[#All],[Customer ID]],Table3[[#All],[Date of Birth]],0)</f>
        <v>32844</v>
      </c>
      <c r="F1939" cm="1">
        <f t="array" ref="F1939">_xlfn.XLOOKUP(Table4[[#This Row],[Customer ID]],Table3[[#All],[Customer ID]],Table3[[#All],[Age]],0)</f>
        <v>33</v>
      </c>
      <c r="G1939" cm="1">
        <f t="array" ref="G1939">_xlfn.XLOOKUP(Table4[[#This Row],[Customer ID]],Table3[[#All],[Customer ID]],Table3[[#All],[Children]],0)</f>
        <v>0</v>
      </c>
      <c r="H1939" cm="1">
        <f t="array" ref="H1939">_xlfn.XLOOKUP(Table4[[#This Row],[Customer ID]],Table2[[#All],[Customer ID]],Table2[[#All],[BMI]],0)</f>
        <v>30.25</v>
      </c>
      <c r="I1939" cm="1">
        <f t="array" ref="I1939">_xlfn.XLOOKUP(Table4[[#This Row],[Customer ID]],Table2[[#All],[Customer ID]],Table2[[#All],[HBA1C]],0)</f>
        <v>4.7699999999999996</v>
      </c>
      <c r="J1939" t="str">
        <f>_xlfn.XLOOKUP(Table4[[#This Row],[Customer ID]], 'Medical Examination'!A:A, 'Medical Examination'!D:D)</f>
        <v>No</v>
      </c>
      <c r="K1939" t="str">
        <f>_xlfn.XLOOKUP(Table4[[#This Row],[Customer ID]], 'Medical Examination'!A:A, 'Medical Examination'!E:E)</f>
        <v>No</v>
      </c>
      <c r="L1939" t="str">
        <f>_xlfn.XLOOKUP(Table4[[#This Row],[Customer ID]], 'Medical Examination'!A:A, 'Medical Examination'!F:F)</f>
        <v>No</v>
      </c>
      <c r="M1939">
        <f>_xlfn.XLOOKUP(Table4[[#This Row],[Customer ID]], 'Medical Examination'!A:A, 'Medical Examination'!G:G)</f>
        <v>0</v>
      </c>
      <c r="N1939" t="str">
        <f>_xlfn.XLOOKUP(Table4[[#This Row],[Customer ID]], 'Medical Examination'!A:A, 'Medical Examination'!H:H)</f>
        <v>No</v>
      </c>
      <c r="O1939" t="str">
        <f>_xlfn.XLOOKUP(Table4[[#This Row],[Customer ID]], 'Medical Examination'!A:A, 'Medical Examination'!I:I)</f>
        <v>Normal</v>
      </c>
      <c r="P1939" t="str">
        <f>_xlfn.XLOOKUP(Table4[[#This Row],[Customer ID]], 'Medical Examination'!A:A, 'Medical Examination'!J:J)</f>
        <v>Obesity</v>
      </c>
      <c r="Q1939" s="1">
        <f>_xlfn.XLOOKUP(Table4[[#This Row],[Customer ID]], Hospitalisation!A:A, Hospitalisation!E:E)</f>
        <v>3704.35</v>
      </c>
      <c r="R1939" t="str">
        <f>_xlfn.XLOOKUP(Table4[[#This Row],[Customer ID]], Hospitalisation!A:A, Hospitalisation!F:F)</f>
        <v>Tier - 2</v>
      </c>
      <c r="S1939" t="str">
        <f>_xlfn.XLOOKUP(Table4[[#This Row],[Customer ID]], Hospitalisation!A:A, Hospitalisation!G:G)</f>
        <v>Tier - 2</v>
      </c>
      <c r="T1939" t="str">
        <f>_xlfn.XLOOKUP(Table4[[#This Row],[Customer ID]], Hospitalisation!A:A, Hospitalisation!H:H)</f>
        <v>R1013</v>
      </c>
      <c r="U1939" t="str" cm="1">
        <f t="array" ref="U1939">_xlfn.IFS(Table4[[#This Row],[Age]]&lt;=29,"Youth",Table4[[#This Row],[Age]]&lt;=49,"Adults",Table4[[#This Row],[Age]]&gt;=50,"Senior")</f>
        <v>Adults</v>
      </c>
    </row>
    <row r="1940" spans="1:21">
      <c r="A1940" t="s">
        <v>4971</v>
      </c>
      <c r="B1940" t="str">
        <f>_xlfn.XLOOKUP(Table4[[#This Row],[Customer ID]],Table1[[#This Row],[Customer ID]],Table1[[#This Row],[TITLE]],0)</f>
        <v>Mr</v>
      </c>
      <c r="C1940" t="str" cm="1">
        <f t="array" ref="C1940">_xlfn.XLOOKUP(Table4[[#This Row],[Customer ID]],Table1[[#All],[Customer ID]],Table1[[#All],[FIRST NAME]],0)</f>
        <v>Seth</v>
      </c>
      <c r="D1940" t="str" cm="1">
        <f t="array" ref="D1940">_xlfn.XLOOKUP(Table4[[#This Row],[Customer ID]],Table1[[#All],[Customer ID]],Table1[[#All],[LAST NAME]],0)</f>
        <v>Geoghegan</v>
      </c>
      <c r="E1940" s="5" cm="1">
        <f t="array" ref="E1940">_xlfn.XLOOKUP(Table4[[#This Row],[Customer ID]],Table3[[#All],[Customer ID]],Table3[[#All],[Date of Birth]],0)</f>
        <v>32373</v>
      </c>
      <c r="F1940" cm="1">
        <f t="array" ref="F1940">_xlfn.XLOOKUP(Table4[[#This Row],[Customer ID]],Table3[[#All],[Customer ID]],Table3[[#All],[Age]],0)</f>
        <v>34</v>
      </c>
      <c r="G1940" cm="1">
        <f t="array" ref="G1940">_xlfn.XLOOKUP(Table4[[#This Row],[Customer ID]],Table3[[#All],[Customer ID]],Table3[[#All],[Children]],0)</f>
        <v>3</v>
      </c>
      <c r="H1940" cm="1">
        <f t="array" ref="H1940">_xlfn.XLOOKUP(Table4[[#This Row],[Customer ID]],Table2[[#All],[Customer ID]],Table2[[#All],[BMI]],0)</f>
        <v>19.59</v>
      </c>
      <c r="I1940" cm="1">
        <f t="array" ref="I1940">_xlfn.XLOOKUP(Table4[[#This Row],[Customer ID]],Table2[[#All],[Customer ID]],Table2[[#All],[HBA1C]],0)</f>
        <v>6.04</v>
      </c>
      <c r="J1940" t="str">
        <f>_xlfn.XLOOKUP(Table4[[#This Row],[Customer ID]], 'Medical Examination'!A:A, 'Medical Examination'!D:D)</f>
        <v>Yes</v>
      </c>
      <c r="K1940" t="str">
        <f>_xlfn.XLOOKUP(Table4[[#This Row],[Customer ID]], 'Medical Examination'!A:A, 'Medical Examination'!E:E)</f>
        <v>No</v>
      </c>
      <c r="L1940" t="str">
        <f>_xlfn.XLOOKUP(Table4[[#This Row],[Customer ID]], 'Medical Examination'!A:A, 'Medical Examination'!F:F)</f>
        <v>No</v>
      </c>
      <c r="M1940">
        <f>_xlfn.XLOOKUP(Table4[[#This Row],[Customer ID]], 'Medical Examination'!A:A, 'Medical Examination'!G:G)</f>
        <v>1</v>
      </c>
      <c r="N1940" t="str">
        <f>_xlfn.XLOOKUP(Table4[[#This Row],[Customer ID]], 'Medical Examination'!A:A, 'Medical Examination'!H:H)</f>
        <v>No</v>
      </c>
      <c r="O1940" t="str">
        <f>_xlfn.XLOOKUP(Table4[[#This Row],[Customer ID]], 'Medical Examination'!A:A, 'Medical Examination'!I:I)</f>
        <v>Prediabetes</v>
      </c>
      <c r="P1940" t="str">
        <f>_xlfn.XLOOKUP(Table4[[#This Row],[Customer ID]], 'Medical Examination'!A:A, 'Medical Examination'!J:J)</f>
        <v>Normal Weight</v>
      </c>
      <c r="Q1940" s="1">
        <f>_xlfn.XLOOKUP(Table4[[#This Row],[Customer ID]], Hospitalisation!A:A, Hospitalisation!E:E)</f>
        <v>3699.54</v>
      </c>
      <c r="R1940" t="str">
        <f>_xlfn.XLOOKUP(Table4[[#This Row],[Customer ID]], Hospitalisation!A:A, Hospitalisation!F:F)</f>
        <v>Tier - 2</v>
      </c>
      <c r="S1940" t="str">
        <f>_xlfn.XLOOKUP(Table4[[#This Row],[Customer ID]], Hospitalisation!A:A, Hospitalisation!G:G)</f>
        <v>Tier - 3</v>
      </c>
      <c r="T1940" t="str">
        <f>_xlfn.XLOOKUP(Table4[[#This Row],[Customer ID]], Hospitalisation!A:A, Hospitalisation!H:H)</f>
        <v>R1013</v>
      </c>
      <c r="U1940" t="str" cm="1">
        <f t="array" ref="U1940">_xlfn.IFS(Table4[[#This Row],[Age]]&lt;=29,"Youth",Table4[[#This Row],[Age]]&lt;=49,"Adults",Table4[[#This Row],[Age]]&gt;=50,"Senior")</f>
        <v>Adults</v>
      </c>
    </row>
    <row r="1941" spans="1:21">
      <c r="A1941" t="s">
        <v>4974</v>
      </c>
      <c r="B1941" t="str">
        <f>_xlfn.XLOOKUP(Table4[[#This Row],[Customer ID]],Table1[[#This Row],[Customer ID]],Table1[[#This Row],[TITLE]],0)</f>
        <v>Mr</v>
      </c>
      <c r="C1941" t="str" cm="1">
        <f t="array" ref="C1941">_xlfn.XLOOKUP(Table4[[#This Row],[Customer ID]],Table1[[#All],[Customer ID]],Table1[[#All],[FIRST NAME]],0)</f>
        <v>Michael P</v>
      </c>
      <c r="D1941" t="str" cm="1">
        <f t="array" ref="D1941">_xlfn.XLOOKUP(Table4[[#This Row],[Customer ID]],Table1[[#All],[Customer ID]],Table1[[#All],[LAST NAME]],0)</f>
        <v>Mcginn</v>
      </c>
      <c r="E1941" s="5" cm="1">
        <f t="array" ref="E1941">_xlfn.XLOOKUP(Table4[[#This Row],[Customer ID]],Table3[[#All],[Customer ID]],Table3[[#All],[Date of Birth]],0)</f>
        <v>34993</v>
      </c>
      <c r="F1941" cm="1">
        <f t="array" ref="F1941">_xlfn.XLOOKUP(Table4[[#This Row],[Customer ID]],Table3[[#All],[Customer ID]],Table3[[#All],[Age]],0)</f>
        <v>27</v>
      </c>
      <c r="G1941" cm="1">
        <f t="array" ref="G1941">_xlfn.XLOOKUP(Table4[[#This Row],[Customer ID]],Table3[[#All],[Customer ID]],Table3[[#All],[Children]],0)</f>
        <v>2</v>
      </c>
      <c r="H1941" cm="1">
        <f t="array" ref="H1941">_xlfn.XLOOKUP(Table4[[#This Row],[Customer ID]],Table2[[#All],[Customer ID]],Table2[[#All],[BMI]],0)</f>
        <v>45.9</v>
      </c>
      <c r="I1941" cm="1">
        <f t="array" ref="I1941">_xlfn.XLOOKUP(Table4[[#This Row],[Customer ID]],Table2[[#All],[Customer ID]],Table2[[#All],[HBA1C]],0)</f>
        <v>4.3</v>
      </c>
      <c r="J1941" t="str">
        <f>_xlfn.XLOOKUP(Table4[[#This Row],[Customer ID]], 'Medical Examination'!A:A, 'Medical Examination'!D:D)</f>
        <v>Yes</v>
      </c>
      <c r="K1941" t="str">
        <f>_xlfn.XLOOKUP(Table4[[#This Row],[Customer ID]], 'Medical Examination'!A:A, 'Medical Examination'!E:E)</f>
        <v>No</v>
      </c>
      <c r="L1941" t="str">
        <f>_xlfn.XLOOKUP(Table4[[#This Row],[Customer ID]], 'Medical Examination'!A:A, 'Medical Examination'!F:F)</f>
        <v>No</v>
      </c>
      <c r="M1941">
        <f>_xlfn.XLOOKUP(Table4[[#This Row],[Customer ID]], 'Medical Examination'!A:A, 'Medical Examination'!G:G)</f>
        <v>1</v>
      </c>
      <c r="N1941" t="str">
        <f>_xlfn.XLOOKUP(Table4[[#This Row],[Customer ID]], 'Medical Examination'!A:A, 'Medical Examination'!H:H)</f>
        <v>No</v>
      </c>
      <c r="O1941" t="str">
        <f>_xlfn.XLOOKUP(Table4[[#This Row],[Customer ID]], 'Medical Examination'!A:A, 'Medical Examination'!I:I)</f>
        <v>Normal</v>
      </c>
      <c r="P1941" t="str">
        <f>_xlfn.XLOOKUP(Table4[[#This Row],[Customer ID]], 'Medical Examination'!A:A, 'Medical Examination'!J:J)</f>
        <v>Obesity</v>
      </c>
      <c r="Q1941" s="1">
        <f>_xlfn.XLOOKUP(Table4[[#This Row],[Customer ID]], Hospitalisation!A:A, Hospitalisation!E:E)</f>
        <v>3693.43</v>
      </c>
      <c r="R1941" t="str">
        <f>_xlfn.XLOOKUP(Table4[[#This Row],[Customer ID]], Hospitalisation!A:A, Hospitalisation!F:F)</f>
        <v>Tier - 2</v>
      </c>
      <c r="S1941" t="str">
        <f>_xlfn.XLOOKUP(Table4[[#This Row],[Customer ID]], Hospitalisation!A:A, Hospitalisation!G:G)</f>
        <v>Tier - 3</v>
      </c>
      <c r="T1941" t="str">
        <f>_xlfn.XLOOKUP(Table4[[#This Row],[Customer ID]], Hospitalisation!A:A, Hospitalisation!H:H)</f>
        <v>R1011</v>
      </c>
      <c r="U1941" t="str" cm="1">
        <f t="array" ref="U1941">_xlfn.IFS(Table4[[#This Row],[Age]]&lt;=29,"Youth",Table4[[#This Row],[Age]]&lt;=49,"Adults",Table4[[#This Row],[Age]]&gt;=50,"Senior")</f>
        <v>Youth</v>
      </c>
    </row>
    <row r="1942" spans="1:21">
      <c r="A1942" t="s">
        <v>4976</v>
      </c>
      <c r="B1942" t="str">
        <f>_xlfn.XLOOKUP(Table4[[#This Row],[Customer ID]],Table1[[#This Row],[Customer ID]],Table1[[#This Row],[TITLE]],0)</f>
        <v>Mr</v>
      </c>
      <c r="C1942" t="str" cm="1">
        <f t="array" ref="C1942">_xlfn.XLOOKUP(Table4[[#This Row],[Customer ID]],Table1[[#All],[Customer ID]],Table1[[#All],[FIRST NAME]],0)</f>
        <v>Russell M</v>
      </c>
      <c r="D1942" t="str" cm="1">
        <f t="array" ref="D1942">_xlfn.XLOOKUP(Table4[[#This Row],[Customer ID]],Table1[[#All],[Customer ID]],Table1[[#All],[LAST NAME]],0)</f>
        <v>Jones</v>
      </c>
      <c r="E1942" s="5" cm="1">
        <f t="array" ref="E1942">_xlfn.XLOOKUP(Table4[[#This Row],[Customer ID]],Table3[[#All],[Customer ID]],Table3[[#All],[Date of Birth]],0)</f>
        <v>29934</v>
      </c>
      <c r="F1942" cm="1">
        <f t="array" ref="F1942">_xlfn.XLOOKUP(Table4[[#This Row],[Customer ID]],Table3[[#All],[Customer ID]],Table3[[#All],[Age]],0)</f>
        <v>41</v>
      </c>
      <c r="G1942" cm="1">
        <f t="array" ref="G1942">_xlfn.XLOOKUP(Table4[[#This Row],[Customer ID]],Table3[[#All],[Customer ID]],Table3[[#All],[Children]],0)</f>
        <v>1</v>
      </c>
      <c r="H1942" cm="1">
        <f t="array" ref="H1942">_xlfn.XLOOKUP(Table4[[#This Row],[Customer ID]],Table2[[#All],[Customer ID]],Table2[[#All],[BMI]],0)</f>
        <v>17.059999999999999</v>
      </c>
      <c r="I1942" cm="1">
        <f t="array" ref="I1942">_xlfn.XLOOKUP(Table4[[#This Row],[Customer ID]],Table2[[#All],[Customer ID]],Table2[[#All],[HBA1C]],0)</f>
        <v>8.75</v>
      </c>
      <c r="J1942" t="str">
        <f>_xlfn.XLOOKUP(Table4[[#This Row],[Customer ID]], 'Medical Examination'!A:A, 'Medical Examination'!D:D)</f>
        <v>Yes</v>
      </c>
      <c r="K1942" t="str">
        <f>_xlfn.XLOOKUP(Table4[[#This Row],[Customer ID]], 'Medical Examination'!A:A, 'Medical Examination'!E:E)</f>
        <v>No</v>
      </c>
      <c r="L1942" t="str">
        <f>_xlfn.XLOOKUP(Table4[[#This Row],[Customer ID]], 'Medical Examination'!A:A, 'Medical Examination'!F:F)</f>
        <v>No</v>
      </c>
      <c r="M1942">
        <f>_xlfn.XLOOKUP(Table4[[#This Row],[Customer ID]], 'Medical Examination'!A:A, 'Medical Examination'!G:G)</f>
        <v>0</v>
      </c>
      <c r="N1942" t="str">
        <f>_xlfn.XLOOKUP(Table4[[#This Row],[Customer ID]], 'Medical Examination'!A:A, 'Medical Examination'!H:H)</f>
        <v>No</v>
      </c>
      <c r="O1942" t="str">
        <f>_xlfn.XLOOKUP(Table4[[#This Row],[Customer ID]], 'Medical Examination'!A:A, 'Medical Examination'!I:I)</f>
        <v>Diabetes</v>
      </c>
      <c r="P1942" t="str">
        <f>_xlfn.XLOOKUP(Table4[[#This Row],[Customer ID]], 'Medical Examination'!A:A, 'Medical Examination'!J:J)</f>
        <v>Underweight</v>
      </c>
      <c r="Q1942" s="1">
        <f>_xlfn.XLOOKUP(Table4[[#This Row],[Customer ID]], Hospitalisation!A:A, Hospitalisation!E:E)</f>
        <v>3688.38</v>
      </c>
      <c r="R1942" t="str">
        <f>_xlfn.XLOOKUP(Table4[[#This Row],[Customer ID]], Hospitalisation!A:A, Hospitalisation!F:F)</f>
        <v>Tier - 2</v>
      </c>
      <c r="S1942" t="str">
        <f>_xlfn.XLOOKUP(Table4[[#This Row],[Customer ID]], Hospitalisation!A:A, Hospitalisation!G:G)</f>
        <v>Tier - 2</v>
      </c>
      <c r="T1942" t="str">
        <f>_xlfn.XLOOKUP(Table4[[#This Row],[Customer ID]], Hospitalisation!A:A, Hospitalisation!H:H)</f>
        <v>R1013</v>
      </c>
      <c r="U1942" t="str" cm="1">
        <f t="array" ref="U1942">_xlfn.IFS(Table4[[#This Row],[Age]]&lt;=29,"Youth",Table4[[#This Row],[Age]]&lt;=49,"Adults",Table4[[#This Row],[Age]]&gt;=50,"Senior")</f>
        <v>Adults</v>
      </c>
    </row>
    <row r="1943" spans="1:21">
      <c r="A1943" t="s">
        <v>4978</v>
      </c>
      <c r="B1943" t="str">
        <f>_xlfn.XLOOKUP(Table4[[#This Row],[Customer ID]],Table1[[#This Row],[Customer ID]],Table1[[#This Row],[TITLE]],0)</f>
        <v>Mr</v>
      </c>
      <c r="C1943" t="str" cm="1">
        <f t="array" ref="C1943">_xlfn.XLOOKUP(Table4[[#This Row],[Customer ID]],Table1[[#All],[Customer ID]],Table1[[#All],[FIRST NAME]],0)</f>
        <v>Martin</v>
      </c>
      <c r="D1943" t="str" cm="1">
        <f t="array" ref="D1943">_xlfn.XLOOKUP(Table4[[#This Row],[Customer ID]],Table1[[#All],[Customer ID]],Table1[[#All],[LAST NAME]],0)</f>
        <v>Quinteros</v>
      </c>
      <c r="E1943" s="5" cm="1">
        <f t="array" ref="E1943">_xlfn.XLOOKUP(Table4[[#This Row],[Customer ID]],Table3[[#All],[Customer ID]],Table3[[#All],[Date of Birth]],0)</f>
        <v>37812</v>
      </c>
      <c r="F1943" cm="1">
        <f t="array" ref="F1943">_xlfn.XLOOKUP(Table4[[#This Row],[Customer ID]],Table3[[#All],[Customer ID]],Table3[[#All],[Age]],0)</f>
        <v>19</v>
      </c>
      <c r="G1943" cm="1">
        <f t="array" ref="G1943">_xlfn.XLOOKUP(Table4[[#This Row],[Customer ID]],Table3[[#All],[Customer ID]],Table3[[#All],[Children]],0)</f>
        <v>0</v>
      </c>
      <c r="H1943" cm="1">
        <f t="array" ref="H1943">_xlfn.XLOOKUP(Table4[[#This Row],[Customer ID]],Table2[[#All],[Customer ID]],Table2[[#All],[BMI]],0)</f>
        <v>32.07</v>
      </c>
      <c r="I1943" cm="1">
        <f t="array" ref="I1943">_xlfn.XLOOKUP(Table4[[#This Row],[Customer ID]],Table2[[#All],[Customer ID]],Table2[[#All],[HBA1C]],0)</f>
        <v>5.25</v>
      </c>
      <c r="J1943" t="str">
        <f>_xlfn.XLOOKUP(Table4[[#This Row],[Customer ID]], 'Medical Examination'!A:A, 'Medical Examination'!D:D)</f>
        <v>No</v>
      </c>
      <c r="K1943" t="str">
        <f>_xlfn.XLOOKUP(Table4[[#This Row],[Customer ID]], 'Medical Examination'!A:A, 'Medical Examination'!E:E)</f>
        <v>No</v>
      </c>
      <c r="L1943" t="str">
        <f>_xlfn.XLOOKUP(Table4[[#This Row],[Customer ID]], 'Medical Examination'!A:A, 'Medical Examination'!F:F)</f>
        <v>Yes</v>
      </c>
      <c r="M1943">
        <f>_xlfn.XLOOKUP(Table4[[#This Row],[Customer ID]], 'Medical Examination'!A:A, 'Medical Examination'!G:G)</f>
        <v>1</v>
      </c>
      <c r="N1943" t="str">
        <f>_xlfn.XLOOKUP(Table4[[#This Row],[Customer ID]], 'Medical Examination'!A:A, 'Medical Examination'!H:H)</f>
        <v>No</v>
      </c>
      <c r="O1943" t="str">
        <f>_xlfn.XLOOKUP(Table4[[#This Row],[Customer ID]], 'Medical Examination'!A:A, 'Medical Examination'!I:I)</f>
        <v>Normal</v>
      </c>
      <c r="P1943" t="str">
        <f>_xlfn.XLOOKUP(Table4[[#This Row],[Customer ID]], 'Medical Examination'!A:A, 'Medical Examination'!J:J)</f>
        <v>Obesity</v>
      </c>
      <c r="Q1943" s="1">
        <f>_xlfn.XLOOKUP(Table4[[#This Row],[Customer ID]], Hospitalisation!A:A, Hospitalisation!E:E)</f>
        <v>3688.35</v>
      </c>
      <c r="R1943" t="str">
        <f>_xlfn.XLOOKUP(Table4[[#This Row],[Customer ID]], Hospitalisation!A:A, Hospitalisation!F:F)</f>
        <v>Tier - 2</v>
      </c>
      <c r="S1943" t="str">
        <f>_xlfn.XLOOKUP(Table4[[#This Row],[Customer ID]], Hospitalisation!A:A, Hospitalisation!G:G)</f>
        <v>Tier - 2</v>
      </c>
      <c r="T1943" t="str">
        <f>_xlfn.XLOOKUP(Table4[[#This Row],[Customer ID]], Hospitalisation!A:A, Hospitalisation!H:H)</f>
        <v>R1021</v>
      </c>
      <c r="U1943" t="str" cm="1">
        <f t="array" ref="U1943">_xlfn.IFS(Table4[[#This Row],[Age]]&lt;=29,"Youth",Table4[[#This Row],[Age]]&lt;=49,"Adults",Table4[[#This Row],[Age]]&gt;=50,"Senior")</f>
        <v>Youth</v>
      </c>
    </row>
    <row r="1944" spans="1:21">
      <c r="A1944" t="s">
        <v>4980</v>
      </c>
      <c r="B1944" t="str">
        <f>_xlfn.XLOOKUP(Table4[[#This Row],[Customer ID]],Table1[[#This Row],[Customer ID]],Table1[[#This Row],[TITLE]],0)</f>
        <v>Mr</v>
      </c>
      <c r="C1944" t="str" cm="1">
        <f t="array" ref="C1944">_xlfn.XLOOKUP(Table4[[#This Row],[Customer ID]],Table1[[#All],[Customer ID]],Table1[[#All],[FIRST NAME]],0)</f>
        <v>Michael</v>
      </c>
      <c r="D1944" t="str" cm="1">
        <f t="array" ref="D1944">_xlfn.XLOOKUP(Table4[[#This Row],[Customer ID]],Table1[[#All],[Customer ID]],Table1[[#All],[LAST NAME]],0)</f>
        <v>Loenser</v>
      </c>
      <c r="E1944" s="5" cm="1">
        <f t="array" ref="E1944">_xlfn.XLOOKUP(Table4[[#This Row],[Customer ID]],Table3[[#All],[Customer ID]],Table3[[#All],[Date of Birth]],0)</f>
        <v>30869</v>
      </c>
      <c r="F1944" cm="1">
        <f t="array" ref="F1944">_xlfn.XLOOKUP(Table4[[#This Row],[Customer ID]],Table3[[#All],[Customer ID]],Table3[[#All],[Age]],0)</f>
        <v>38</v>
      </c>
      <c r="G1944" cm="1">
        <f t="array" ref="G1944">_xlfn.XLOOKUP(Table4[[#This Row],[Customer ID]],Table3[[#All],[Customer ID]],Table3[[#All],[Children]],0)</f>
        <v>3</v>
      </c>
      <c r="H1944" cm="1">
        <f t="array" ref="H1944">_xlfn.XLOOKUP(Table4[[#This Row],[Customer ID]],Table2[[#All],[Customer ID]],Table2[[#All],[BMI]],0)</f>
        <v>16.5</v>
      </c>
      <c r="I1944" cm="1">
        <f t="array" ref="I1944">_xlfn.XLOOKUP(Table4[[#This Row],[Customer ID]],Table2[[#All],[Customer ID]],Table2[[#All],[HBA1C]],0)</f>
        <v>5.03</v>
      </c>
      <c r="J1944" t="str">
        <f>_xlfn.XLOOKUP(Table4[[#This Row],[Customer ID]], 'Medical Examination'!A:A, 'Medical Examination'!D:D)</f>
        <v>No</v>
      </c>
      <c r="K1944" t="str">
        <f>_xlfn.XLOOKUP(Table4[[#This Row],[Customer ID]], 'Medical Examination'!A:A, 'Medical Examination'!E:E)</f>
        <v>No</v>
      </c>
      <c r="L1944" t="str">
        <f>_xlfn.XLOOKUP(Table4[[#This Row],[Customer ID]], 'Medical Examination'!A:A, 'Medical Examination'!F:F)</f>
        <v>No</v>
      </c>
      <c r="M1944">
        <f>_xlfn.XLOOKUP(Table4[[#This Row],[Customer ID]], 'Medical Examination'!A:A, 'Medical Examination'!G:G)</f>
        <v>1</v>
      </c>
      <c r="N1944" t="str">
        <f>_xlfn.XLOOKUP(Table4[[#This Row],[Customer ID]], 'Medical Examination'!A:A, 'Medical Examination'!H:H)</f>
        <v>No</v>
      </c>
      <c r="O1944" t="str">
        <f>_xlfn.XLOOKUP(Table4[[#This Row],[Customer ID]], 'Medical Examination'!A:A, 'Medical Examination'!I:I)</f>
        <v>Normal</v>
      </c>
      <c r="P1944" t="str">
        <f>_xlfn.XLOOKUP(Table4[[#This Row],[Customer ID]], 'Medical Examination'!A:A, 'Medical Examination'!J:J)</f>
        <v>Underweight</v>
      </c>
      <c r="Q1944" s="1">
        <f>_xlfn.XLOOKUP(Table4[[#This Row],[Customer ID]], Hospitalisation!A:A, Hospitalisation!E:E)</f>
        <v>3678.86</v>
      </c>
      <c r="R1944" t="str">
        <f>_xlfn.XLOOKUP(Table4[[#This Row],[Customer ID]], Hospitalisation!A:A, Hospitalisation!F:F)</f>
        <v>Tier - 2</v>
      </c>
      <c r="S1944" t="str">
        <f>_xlfn.XLOOKUP(Table4[[#This Row],[Customer ID]], Hospitalisation!A:A, Hospitalisation!G:G)</f>
        <v>Tier - 3</v>
      </c>
      <c r="T1944" t="str">
        <f>_xlfn.XLOOKUP(Table4[[#This Row],[Customer ID]], Hospitalisation!A:A, Hospitalisation!H:H)</f>
        <v>R1013</v>
      </c>
      <c r="U1944" t="str" cm="1">
        <f t="array" ref="U1944">_xlfn.IFS(Table4[[#This Row],[Age]]&lt;=29,"Youth",Table4[[#This Row],[Age]]&lt;=49,"Adults",Table4[[#This Row],[Age]]&gt;=50,"Senior")</f>
        <v>Adults</v>
      </c>
    </row>
    <row r="1945" spans="1:21">
      <c r="A1945" t="s">
        <v>4982</v>
      </c>
      <c r="B1945" t="str">
        <f>_xlfn.XLOOKUP(Table4[[#This Row],[Customer ID]],Table1[[#This Row],[Customer ID]],Table1[[#This Row],[TITLE]],0)</f>
        <v>Mr</v>
      </c>
      <c r="C1945" t="str" cm="1">
        <f t="array" ref="C1945">_xlfn.XLOOKUP(Table4[[#This Row],[Customer ID]],Table1[[#All],[Customer ID]],Table1[[#All],[FIRST NAME]],0)</f>
        <v>Miles</v>
      </c>
      <c r="D1945" t="str" cm="1">
        <f t="array" ref="D1945">_xlfn.XLOOKUP(Table4[[#This Row],[Customer ID]],Table1[[#All],[Customer ID]],Table1[[#All],[LAST NAME]],0)</f>
        <v>Aitken</v>
      </c>
      <c r="E1945" s="5" cm="1">
        <f t="array" ref="E1945">_xlfn.XLOOKUP(Table4[[#This Row],[Customer ID]],Table3[[#All],[Customer ID]],Table3[[#All],[Date of Birth]],0)</f>
        <v>33861</v>
      </c>
      <c r="F1945" cm="1">
        <f t="array" ref="F1945">_xlfn.XLOOKUP(Table4[[#This Row],[Customer ID]],Table3[[#All],[Customer ID]],Table3[[#All],[Age]],0)</f>
        <v>30</v>
      </c>
      <c r="G1945" cm="1">
        <f t="array" ref="G1945">_xlfn.XLOOKUP(Table4[[#This Row],[Customer ID]],Table3[[#All],[Customer ID]],Table3[[#All],[Children]],0)</f>
        <v>1</v>
      </c>
      <c r="H1945" cm="1">
        <f t="array" ref="H1945">_xlfn.XLOOKUP(Table4[[#This Row],[Customer ID]],Table2[[#All],[Customer ID]],Table2[[#All],[BMI]],0)</f>
        <v>31.4</v>
      </c>
      <c r="I1945" cm="1">
        <f t="array" ref="I1945">_xlfn.XLOOKUP(Table4[[#This Row],[Customer ID]],Table2[[#All],[Customer ID]],Table2[[#All],[HBA1C]],0)</f>
        <v>5.88</v>
      </c>
      <c r="J1945" t="str">
        <f>_xlfn.XLOOKUP(Table4[[#This Row],[Customer ID]], 'Medical Examination'!A:A, 'Medical Examination'!D:D)</f>
        <v>No</v>
      </c>
      <c r="K1945" t="str">
        <f>_xlfn.XLOOKUP(Table4[[#This Row],[Customer ID]], 'Medical Examination'!A:A, 'Medical Examination'!E:E)</f>
        <v>No</v>
      </c>
      <c r="L1945" t="str">
        <f>_xlfn.XLOOKUP(Table4[[#This Row],[Customer ID]], 'Medical Examination'!A:A, 'Medical Examination'!F:F)</f>
        <v>No</v>
      </c>
      <c r="M1945">
        <f>_xlfn.XLOOKUP(Table4[[#This Row],[Customer ID]], 'Medical Examination'!A:A, 'Medical Examination'!G:G)</f>
        <v>1</v>
      </c>
      <c r="N1945" t="str">
        <f>_xlfn.XLOOKUP(Table4[[#This Row],[Customer ID]], 'Medical Examination'!A:A, 'Medical Examination'!H:H)</f>
        <v>No</v>
      </c>
      <c r="O1945" t="str">
        <f>_xlfn.XLOOKUP(Table4[[#This Row],[Customer ID]], 'Medical Examination'!A:A, 'Medical Examination'!I:I)</f>
        <v>Prediabetes</v>
      </c>
      <c r="P1945" t="str">
        <f>_xlfn.XLOOKUP(Table4[[#This Row],[Customer ID]], 'Medical Examination'!A:A, 'Medical Examination'!J:J)</f>
        <v>Obesity</v>
      </c>
      <c r="Q1945" s="1">
        <f>_xlfn.XLOOKUP(Table4[[#This Row],[Customer ID]], Hospitalisation!A:A, Hospitalisation!E:E)</f>
        <v>3659.35</v>
      </c>
      <c r="R1945" t="str">
        <f>_xlfn.XLOOKUP(Table4[[#This Row],[Customer ID]], Hospitalisation!A:A, Hospitalisation!F:F)</f>
        <v>Tier - 3</v>
      </c>
      <c r="S1945" t="str">
        <f>_xlfn.XLOOKUP(Table4[[#This Row],[Customer ID]], Hospitalisation!A:A, Hospitalisation!G:G)</f>
        <v>Tier - 1</v>
      </c>
      <c r="T1945" t="str">
        <f>_xlfn.XLOOKUP(Table4[[#This Row],[Customer ID]], Hospitalisation!A:A, Hospitalisation!H:H)</f>
        <v>R1011</v>
      </c>
      <c r="U1945" t="str" cm="1">
        <f t="array" ref="U1945">_xlfn.IFS(Table4[[#This Row],[Age]]&lt;=29,"Youth",Table4[[#This Row],[Age]]&lt;=49,"Adults",Table4[[#This Row],[Age]]&gt;=50,"Senior")</f>
        <v>Adults</v>
      </c>
    </row>
    <row r="1946" spans="1:21">
      <c r="A1946" t="s">
        <v>4983</v>
      </c>
      <c r="B1946" t="str">
        <f>_xlfn.XLOOKUP(Table4[[#This Row],[Customer ID]],Table1[[#This Row],[Customer ID]],Table1[[#This Row],[TITLE]],0)</f>
        <v>Ms</v>
      </c>
      <c r="C1946" t="str" cm="1">
        <f t="array" ref="C1946">_xlfn.XLOOKUP(Table4[[#This Row],[Customer ID]],Table1[[#All],[Customer ID]],Table1[[#All],[FIRST NAME]],0)</f>
        <v>Amanda</v>
      </c>
      <c r="D1946" t="str" cm="1">
        <f t="array" ref="D1946">_xlfn.XLOOKUP(Table4[[#This Row],[Customer ID]],Table1[[#All],[Customer ID]],Table1[[#All],[LAST NAME]],0)</f>
        <v>Furrer</v>
      </c>
      <c r="E1946" s="5" cm="1">
        <f t="array" ref="E1946">_xlfn.XLOOKUP(Table4[[#This Row],[Customer ID]],Table3[[#All],[Customer ID]],Table3[[#All],[Date of Birth]],0)</f>
        <v>33185</v>
      </c>
      <c r="F1946" cm="1">
        <f t="array" ref="F1946">_xlfn.XLOOKUP(Table4[[#This Row],[Customer ID]],Table3[[#All],[Customer ID]],Table3[[#All],[Age]],0)</f>
        <v>32</v>
      </c>
      <c r="G1946" cm="1">
        <f t="array" ref="G1946">_xlfn.XLOOKUP(Table4[[#This Row],[Customer ID]],Table3[[#All],[Customer ID]],Table3[[#All],[Children]],0)</f>
        <v>3</v>
      </c>
      <c r="H1946" cm="1">
        <f t="array" ref="H1946">_xlfn.XLOOKUP(Table4[[#This Row],[Customer ID]],Table2[[#All],[Customer ID]],Table2[[#All],[BMI]],0)</f>
        <v>20.36</v>
      </c>
      <c r="I1946" cm="1">
        <f t="array" ref="I1946">_xlfn.XLOOKUP(Table4[[#This Row],[Customer ID]],Table2[[#All],[Customer ID]],Table2[[#All],[HBA1C]],0)</f>
        <v>4.49</v>
      </c>
      <c r="J1946" t="str">
        <f>_xlfn.XLOOKUP(Table4[[#This Row],[Customer ID]], 'Medical Examination'!A:A, 'Medical Examination'!D:D)</f>
        <v>No</v>
      </c>
      <c r="K1946" t="str">
        <f>_xlfn.XLOOKUP(Table4[[#This Row],[Customer ID]], 'Medical Examination'!A:A, 'Medical Examination'!E:E)</f>
        <v>No</v>
      </c>
      <c r="L1946" t="str">
        <f>_xlfn.XLOOKUP(Table4[[#This Row],[Customer ID]], 'Medical Examination'!A:A, 'Medical Examination'!F:F)</f>
        <v>No</v>
      </c>
      <c r="M1946">
        <f>_xlfn.XLOOKUP(Table4[[#This Row],[Customer ID]], 'Medical Examination'!A:A, 'Medical Examination'!G:G)</f>
        <v>0</v>
      </c>
      <c r="N1946" t="str">
        <f>_xlfn.XLOOKUP(Table4[[#This Row],[Customer ID]], 'Medical Examination'!A:A, 'Medical Examination'!H:H)</f>
        <v>No</v>
      </c>
      <c r="O1946" t="str">
        <f>_xlfn.XLOOKUP(Table4[[#This Row],[Customer ID]], 'Medical Examination'!A:A, 'Medical Examination'!I:I)</f>
        <v>Normal</v>
      </c>
      <c r="P1946" t="str">
        <f>_xlfn.XLOOKUP(Table4[[#This Row],[Customer ID]], 'Medical Examination'!A:A, 'Medical Examination'!J:J)</f>
        <v>Normal Weight</v>
      </c>
      <c r="Q1946" s="1">
        <f>_xlfn.XLOOKUP(Table4[[#This Row],[Customer ID]], Hospitalisation!A:A, Hospitalisation!E:E)</f>
        <v>3653.29</v>
      </c>
      <c r="R1946" t="str">
        <f>_xlfn.XLOOKUP(Table4[[#This Row],[Customer ID]], Hospitalisation!A:A, Hospitalisation!F:F)</f>
        <v>Tier - 2</v>
      </c>
      <c r="S1946" t="str">
        <f>_xlfn.XLOOKUP(Table4[[#This Row],[Customer ID]], Hospitalisation!A:A, Hospitalisation!G:G)</f>
        <v>Tier - 3</v>
      </c>
      <c r="T1946" t="str">
        <f>_xlfn.XLOOKUP(Table4[[#This Row],[Customer ID]], Hospitalisation!A:A, Hospitalisation!H:H)</f>
        <v>R1011</v>
      </c>
      <c r="U1946" t="str" cm="1">
        <f t="array" ref="U1946">_xlfn.IFS(Table4[[#This Row],[Age]]&lt;=29,"Youth",Table4[[#This Row],[Age]]&lt;=49,"Adults",Table4[[#This Row],[Age]]&gt;=50,"Senior")</f>
        <v>Adults</v>
      </c>
    </row>
    <row r="1947" spans="1:21">
      <c r="A1947" t="s">
        <v>4985</v>
      </c>
      <c r="B1947" t="str">
        <f>_xlfn.XLOOKUP(Table4[[#This Row],[Customer ID]],Table1[[#This Row],[Customer ID]],Table1[[#This Row],[TITLE]],0)</f>
        <v>Mr</v>
      </c>
      <c r="C1947" t="str" cm="1">
        <f t="array" ref="C1947">_xlfn.XLOOKUP(Table4[[#This Row],[Customer ID]],Table1[[#All],[Customer ID]],Table1[[#All],[FIRST NAME]],0)</f>
        <v>Roger</v>
      </c>
      <c r="D1947" t="str" cm="1">
        <f t="array" ref="D1947">_xlfn.XLOOKUP(Table4[[#This Row],[Customer ID]],Table1[[#All],[Customer ID]],Table1[[#All],[LAST NAME]],0)</f>
        <v>Konigs</v>
      </c>
      <c r="E1947" s="5" cm="1">
        <f t="array" ref="E1947">_xlfn.XLOOKUP(Table4[[#This Row],[Customer ID]],Table3[[#All],[Customer ID]],Table3[[#All],[Date of Birth]],0)</f>
        <v>33925</v>
      </c>
      <c r="F1947" cm="1">
        <f t="array" ref="F1947">_xlfn.XLOOKUP(Table4[[#This Row],[Customer ID]],Table3[[#All],[Customer ID]],Table3[[#All],[Age]],0)</f>
        <v>30</v>
      </c>
      <c r="G1947" cm="1">
        <f t="array" ref="G1947">_xlfn.XLOOKUP(Table4[[#This Row],[Customer ID]],Table3[[#All],[Customer ID]],Table3[[#All],[Children]],0)</f>
        <v>0</v>
      </c>
      <c r="H1947" cm="1">
        <f t="array" ref="H1947">_xlfn.XLOOKUP(Table4[[#This Row],[Customer ID]],Table2[[#All],[Customer ID]],Table2[[#All],[BMI]],0)</f>
        <v>25.46</v>
      </c>
      <c r="I1947" cm="1">
        <f t="array" ref="I1947">_xlfn.XLOOKUP(Table4[[#This Row],[Customer ID]],Table2[[#All],[Customer ID]],Table2[[#All],[HBA1C]],0)</f>
        <v>4.1399999999999997</v>
      </c>
      <c r="J1947" t="str">
        <f>_xlfn.XLOOKUP(Table4[[#This Row],[Customer ID]], 'Medical Examination'!A:A, 'Medical Examination'!D:D)</f>
        <v>No</v>
      </c>
      <c r="K1947" t="str">
        <f>_xlfn.XLOOKUP(Table4[[#This Row],[Customer ID]], 'Medical Examination'!A:A, 'Medical Examination'!E:E)</f>
        <v>No</v>
      </c>
      <c r="L1947" t="str">
        <f>_xlfn.XLOOKUP(Table4[[#This Row],[Customer ID]], 'Medical Examination'!A:A, 'Medical Examination'!F:F)</f>
        <v>No</v>
      </c>
      <c r="M1947">
        <f>_xlfn.XLOOKUP(Table4[[#This Row],[Customer ID]], 'Medical Examination'!A:A, 'Medical Examination'!G:G)</f>
        <v>1</v>
      </c>
      <c r="N1947" t="str">
        <f>_xlfn.XLOOKUP(Table4[[#This Row],[Customer ID]], 'Medical Examination'!A:A, 'Medical Examination'!H:H)</f>
        <v>No</v>
      </c>
      <c r="O1947" t="str">
        <f>_xlfn.XLOOKUP(Table4[[#This Row],[Customer ID]], 'Medical Examination'!A:A, 'Medical Examination'!I:I)</f>
        <v>Normal</v>
      </c>
      <c r="P1947" t="str">
        <f>_xlfn.XLOOKUP(Table4[[#This Row],[Customer ID]], 'Medical Examination'!A:A, 'Medical Examination'!J:J)</f>
        <v>Overweight</v>
      </c>
      <c r="Q1947" s="1">
        <f>_xlfn.XLOOKUP(Table4[[#This Row],[Customer ID]], Hospitalisation!A:A, Hospitalisation!E:E)</f>
        <v>3645.09</v>
      </c>
      <c r="R1947" t="str">
        <f>_xlfn.XLOOKUP(Table4[[#This Row],[Customer ID]], Hospitalisation!A:A, Hospitalisation!F:F)</f>
        <v>Tier - 1</v>
      </c>
      <c r="S1947" t="str">
        <f>_xlfn.XLOOKUP(Table4[[#This Row],[Customer ID]], Hospitalisation!A:A, Hospitalisation!G:G)</f>
        <v>Tier - 2</v>
      </c>
      <c r="T1947" t="str">
        <f>_xlfn.XLOOKUP(Table4[[#This Row],[Customer ID]], Hospitalisation!A:A, Hospitalisation!H:H)</f>
        <v>R1014</v>
      </c>
      <c r="U1947" t="str" cm="1">
        <f t="array" ref="U1947">_xlfn.IFS(Table4[[#This Row],[Age]]&lt;=29,"Youth",Table4[[#This Row],[Age]]&lt;=49,"Adults",Table4[[#This Row],[Age]]&gt;=50,"Senior")</f>
        <v>Adults</v>
      </c>
    </row>
    <row r="1948" spans="1:21">
      <c r="A1948" t="s">
        <v>4987</v>
      </c>
      <c r="B1948" t="str">
        <f>_xlfn.XLOOKUP(Table4[[#This Row],[Customer ID]],Table1[[#This Row],[Customer ID]],Table1[[#This Row],[TITLE]],0)</f>
        <v>Mr</v>
      </c>
      <c r="C1948" t="str" cm="1">
        <f t="array" ref="C1948">_xlfn.XLOOKUP(Table4[[#This Row],[Customer ID]],Table1[[#All],[Customer ID]],Table1[[#All],[FIRST NAME]],0)</f>
        <v>Brock J</v>
      </c>
      <c r="D1948" t="str" cm="1">
        <f t="array" ref="D1948">_xlfn.XLOOKUP(Table4[[#This Row],[Customer ID]],Table1[[#All],[Customer ID]],Table1[[#All],[LAST NAME]],0)</f>
        <v>Tesdahl</v>
      </c>
      <c r="E1948" s="5" cm="1">
        <f t="array" ref="E1948">_xlfn.XLOOKUP(Table4[[#This Row],[Customer ID]],Table3[[#All],[Customer ID]],Table3[[#All],[Date of Birth]],0)</f>
        <v>31212</v>
      </c>
      <c r="F1948" cm="1">
        <f t="array" ref="F1948">_xlfn.XLOOKUP(Table4[[#This Row],[Customer ID]],Table3[[#All],[Customer ID]],Table3[[#All],[Age]],0)</f>
        <v>37</v>
      </c>
      <c r="G1948" cm="1">
        <f t="array" ref="G1948">_xlfn.XLOOKUP(Table4[[#This Row],[Customer ID]],Table3[[#All],[Customer ID]],Table3[[#All],[Children]],0)</f>
        <v>3</v>
      </c>
      <c r="H1948" cm="1">
        <f t="array" ref="H1948">_xlfn.XLOOKUP(Table4[[#This Row],[Customer ID]],Table2[[#All],[Customer ID]],Table2[[#All],[BMI]],0)</f>
        <v>17.09</v>
      </c>
      <c r="I1948" cm="1">
        <f t="array" ref="I1948">_xlfn.XLOOKUP(Table4[[#This Row],[Customer ID]],Table2[[#All],[Customer ID]],Table2[[#All],[HBA1C]],0)</f>
        <v>5.8</v>
      </c>
      <c r="J1948" t="str">
        <f>_xlfn.XLOOKUP(Table4[[#This Row],[Customer ID]], 'Medical Examination'!A:A, 'Medical Examination'!D:D)</f>
        <v>Yes</v>
      </c>
      <c r="K1948" t="str">
        <f>_xlfn.XLOOKUP(Table4[[#This Row],[Customer ID]], 'Medical Examination'!A:A, 'Medical Examination'!E:E)</f>
        <v>No</v>
      </c>
      <c r="L1948" t="str">
        <f>_xlfn.XLOOKUP(Table4[[#This Row],[Customer ID]], 'Medical Examination'!A:A, 'Medical Examination'!F:F)</f>
        <v>No</v>
      </c>
      <c r="M1948">
        <f>_xlfn.XLOOKUP(Table4[[#This Row],[Customer ID]], 'Medical Examination'!A:A, 'Medical Examination'!G:G)</f>
        <v>0</v>
      </c>
      <c r="N1948" t="str">
        <f>_xlfn.XLOOKUP(Table4[[#This Row],[Customer ID]], 'Medical Examination'!A:A, 'Medical Examination'!H:H)</f>
        <v>No</v>
      </c>
      <c r="O1948" t="str">
        <f>_xlfn.XLOOKUP(Table4[[#This Row],[Customer ID]], 'Medical Examination'!A:A, 'Medical Examination'!I:I)</f>
        <v>Prediabetes</v>
      </c>
      <c r="P1948" t="str">
        <f>_xlfn.XLOOKUP(Table4[[#This Row],[Customer ID]], 'Medical Examination'!A:A, 'Medical Examination'!J:J)</f>
        <v>Underweight</v>
      </c>
      <c r="Q1948" s="1">
        <f>_xlfn.XLOOKUP(Table4[[#This Row],[Customer ID]], Hospitalisation!A:A, Hospitalisation!E:E)</f>
        <v>3622.13</v>
      </c>
      <c r="R1948" t="str">
        <f>_xlfn.XLOOKUP(Table4[[#This Row],[Customer ID]], Hospitalisation!A:A, Hospitalisation!F:F)</f>
        <v>Tier - 2</v>
      </c>
      <c r="S1948" t="str">
        <f>_xlfn.XLOOKUP(Table4[[#This Row],[Customer ID]], Hospitalisation!A:A, Hospitalisation!G:G)</f>
        <v>Tier - 1</v>
      </c>
      <c r="T1948" t="str">
        <f>_xlfn.XLOOKUP(Table4[[#This Row],[Customer ID]], Hospitalisation!A:A, Hospitalisation!H:H)</f>
        <v>R1013</v>
      </c>
      <c r="U1948" t="str" cm="1">
        <f t="array" ref="U1948">_xlfn.IFS(Table4[[#This Row],[Age]]&lt;=29,"Youth",Table4[[#This Row],[Age]]&lt;=49,"Adults",Table4[[#This Row],[Age]]&gt;=50,"Senior")</f>
        <v>Adults</v>
      </c>
    </row>
    <row r="1949" spans="1:21">
      <c r="A1949" t="s">
        <v>4990</v>
      </c>
      <c r="B1949" t="str">
        <f>_xlfn.XLOOKUP(Table4[[#This Row],[Customer ID]],Table1[[#This Row],[Customer ID]],Table1[[#This Row],[TITLE]],0)</f>
        <v>Mr</v>
      </c>
      <c r="C1949" t="str" cm="1">
        <f t="array" ref="C1949">_xlfn.XLOOKUP(Table4[[#This Row],[Customer ID]],Table1[[#All],[Customer ID]],Table1[[#All],[FIRST NAME]],0)</f>
        <v>Stephen F</v>
      </c>
      <c r="D1949" t="str" cm="1">
        <f t="array" ref="D1949">_xlfn.XLOOKUP(Table4[[#This Row],[Customer ID]],Table1[[#All],[Customer ID]],Table1[[#All],[LAST NAME]],0)</f>
        <v>Engel</v>
      </c>
      <c r="E1949" s="5" cm="1">
        <f t="array" ref="E1949">_xlfn.XLOOKUP(Table4[[#This Row],[Customer ID]],Table3[[#All],[Customer ID]],Table3[[#All],[Date of Birth]],0)</f>
        <v>33157</v>
      </c>
      <c r="F1949" cm="1">
        <f t="array" ref="F1949">_xlfn.XLOOKUP(Table4[[#This Row],[Customer ID]],Table3[[#All],[Customer ID]],Table3[[#All],[Age]],0)</f>
        <v>32</v>
      </c>
      <c r="G1949" cm="1">
        <f t="array" ref="G1949">_xlfn.XLOOKUP(Table4[[#This Row],[Customer ID]],Table3[[#All],[Customer ID]],Table3[[#All],[Children]],0)</f>
        <v>3</v>
      </c>
      <c r="H1949" cm="1">
        <f t="array" ref="H1949">_xlfn.XLOOKUP(Table4[[#This Row],[Customer ID]],Table2[[#All],[Customer ID]],Table2[[#All],[BMI]],0)</f>
        <v>20.83</v>
      </c>
      <c r="I1949" cm="1">
        <f t="array" ref="I1949">_xlfn.XLOOKUP(Table4[[#This Row],[Customer ID]],Table2[[#All],[Customer ID]],Table2[[#All],[HBA1C]],0)</f>
        <v>5.12</v>
      </c>
      <c r="J1949" t="str">
        <f>_xlfn.XLOOKUP(Table4[[#This Row],[Customer ID]], 'Medical Examination'!A:A, 'Medical Examination'!D:D)</f>
        <v>No</v>
      </c>
      <c r="K1949" t="str">
        <f>_xlfn.XLOOKUP(Table4[[#This Row],[Customer ID]], 'Medical Examination'!A:A, 'Medical Examination'!E:E)</f>
        <v>No</v>
      </c>
      <c r="L1949" t="str">
        <f>_xlfn.XLOOKUP(Table4[[#This Row],[Customer ID]], 'Medical Examination'!A:A, 'Medical Examination'!F:F)</f>
        <v>No</v>
      </c>
      <c r="M1949">
        <f>_xlfn.XLOOKUP(Table4[[#This Row],[Customer ID]], 'Medical Examination'!A:A, 'Medical Examination'!G:G)</f>
        <v>0</v>
      </c>
      <c r="N1949" t="str">
        <f>_xlfn.XLOOKUP(Table4[[#This Row],[Customer ID]], 'Medical Examination'!A:A, 'Medical Examination'!H:H)</f>
        <v>No</v>
      </c>
      <c r="O1949" t="str">
        <f>_xlfn.XLOOKUP(Table4[[#This Row],[Customer ID]], 'Medical Examination'!A:A, 'Medical Examination'!I:I)</f>
        <v>Normal</v>
      </c>
      <c r="P1949" t="str">
        <f>_xlfn.XLOOKUP(Table4[[#This Row],[Customer ID]], 'Medical Examination'!A:A, 'Medical Examination'!J:J)</f>
        <v>Normal Weight</v>
      </c>
      <c r="Q1949" s="1">
        <f>_xlfn.XLOOKUP(Table4[[#This Row],[Customer ID]], Hospitalisation!A:A, Hospitalisation!E:E)</f>
        <v>3606.43</v>
      </c>
      <c r="R1949" t="str">
        <f>_xlfn.XLOOKUP(Table4[[#This Row],[Customer ID]], Hospitalisation!A:A, Hospitalisation!F:F)</f>
        <v>Tier - 2</v>
      </c>
      <c r="S1949" t="str">
        <f>_xlfn.XLOOKUP(Table4[[#This Row],[Customer ID]], Hospitalisation!A:A, Hospitalisation!G:G)</f>
        <v>Tier - 1</v>
      </c>
      <c r="T1949" t="str">
        <f>_xlfn.XLOOKUP(Table4[[#This Row],[Customer ID]], Hospitalisation!A:A, Hospitalisation!H:H)</f>
        <v>R1013</v>
      </c>
      <c r="U1949" t="str" cm="1">
        <f t="array" ref="U1949">_xlfn.IFS(Table4[[#This Row],[Age]]&lt;=29,"Youth",Table4[[#This Row],[Age]]&lt;=49,"Adults",Table4[[#This Row],[Age]]&gt;=50,"Senior")</f>
        <v>Adults</v>
      </c>
    </row>
    <row r="1950" spans="1:21">
      <c r="A1950" t="s">
        <v>4993</v>
      </c>
      <c r="B1950" t="str">
        <f>_xlfn.XLOOKUP(Table4[[#This Row],[Customer ID]],Table1[[#This Row],[Customer ID]],Table1[[#This Row],[TITLE]],0)</f>
        <v>Ms</v>
      </c>
      <c r="C1950" t="str" cm="1">
        <f t="array" ref="C1950">_xlfn.XLOOKUP(Table4[[#This Row],[Customer ID]],Table1[[#All],[Customer ID]],Table1[[#All],[FIRST NAME]],0)</f>
        <v>Missy</v>
      </c>
      <c r="D1950" t="str" cm="1">
        <f t="array" ref="D1950">_xlfn.XLOOKUP(Table4[[#This Row],[Customer ID]],Table1[[#All],[Customer ID]],Table1[[#All],[LAST NAME]],0)</f>
        <v>Kuck</v>
      </c>
      <c r="E1950" s="5" cm="1">
        <f t="array" ref="E1950">_xlfn.XLOOKUP(Table4[[#This Row],[Customer ID]],Table3[[#All],[Customer ID]],Table3[[#All],[Date of Birth]],0)</f>
        <v>32451</v>
      </c>
      <c r="F1950" cm="1">
        <f t="array" ref="F1950">_xlfn.XLOOKUP(Table4[[#This Row],[Customer ID]],Table3[[#All],[Customer ID]],Table3[[#All],[Age]],0)</f>
        <v>34</v>
      </c>
      <c r="G1950" cm="1">
        <f t="array" ref="G1950">_xlfn.XLOOKUP(Table4[[#This Row],[Customer ID]],Table3[[#All],[Customer ID]],Table3[[#All],[Children]],0)</f>
        <v>3</v>
      </c>
      <c r="H1950" cm="1">
        <f t="array" ref="H1950">_xlfn.XLOOKUP(Table4[[#This Row],[Customer ID]],Table2[[#All],[Customer ID]],Table2[[#All],[BMI]],0)</f>
        <v>18.920000000000002</v>
      </c>
      <c r="I1950" cm="1">
        <f t="array" ref="I1950">_xlfn.XLOOKUP(Table4[[#This Row],[Customer ID]],Table2[[#All],[Customer ID]],Table2[[#All],[HBA1C]],0)</f>
        <v>5.98</v>
      </c>
      <c r="J1950" t="str">
        <f>_xlfn.XLOOKUP(Table4[[#This Row],[Customer ID]], 'Medical Examination'!A:A, 'Medical Examination'!D:D)</f>
        <v>Yes</v>
      </c>
      <c r="K1950" t="str">
        <f>_xlfn.XLOOKUP(Table4[[#This Row],[Customer ID]], 'Medical Examination'!A:A, 'Medical Examination'!E:E)</f>
        <v>No</v>
      </c>
      <c r="L1950" t="str">
        <f>_xlfn.XLOOKUP(Table4[[#This Row],[Customer ID]], 'Medical Examination'!A:A, 'Medical Examination'!F:F)</f>
        <v>No</v>
      </c>
      <c r="M1950">
        <f>_xlfn.XLOOKUP(Table4[[#This Row],[Customer ID]], 'Medical Examination'!A:A, 'Medical Examination'!G:G)</f>
        <v>1</v>
      </c>
      <c r="N1950" t="str">
        <f>_xlfn.XLOOKUP(Table4[[#This Row],[Customer ID]], 'Medical Examination'!A:A, 'Medical Examination'!H:H)</f>
        <v>No</v>
      </c>
      <c r="O1950" t="str">
        <f>_xlfn.XLOOKUP(Table4[[#This Row],[Customer ID]], 'Medical Examination'!A:A, 'Medical Examination'!I:I)</f>
        <v>Prediabetes</v>
      </c>
      <c r="P1950" t="str">
        <f>_xlfn.XLOOKUP(Table4[[#This Row],[Customer ID]], 'Medical Examination'!A:A, 'Medical Examination'!J:J)</f>
        <v>Normal Weight</v>
      </c>
      <c r="Q1950" s="1">
        <f>_xlfn.XLOOKUP(Table4[[#This Row],[Customer ID]], Hospitalisation!A:A, Hospitalisation!E:E)</f>
        <v>3603.6</v>
      </c>
      <c r="R1950" t="str">
        <f>_xlfn.XLOOKUP(Table4[[#This Row],[Customer ID]], Hospitalisation!A:A, Hospitalisation!F:F)</f>
        <v>Tier - 2</v>
      </c>
      <c r="S1950" t="str">
        <f>_xlfn.XLOOKUP(Table4[[#This Row],[Customer ID]], Hospitalisation!A:A, Hospitalisation!G:G)</f>
        <v>Tier - 1</v>
      </c>
      <c r="T1950" t="str">
        <f>_xlfn.XLOOKUP(Table4[[#This Row],[Customer ID]], Hospitalisation!A:A, Hospitalisation!H:H)</f>
        <v>R1013</v>
      </c>
      <c r="U1950" t="str" cm="1">
        <f t="array" ref="U1950">_xlfn.IFS(Table4[[#This Row],[Age]]&lt;=29,"Youth",Table4[[#This Row],[Age]]&lt;=49,"Adults",Table4[[#This Row],[Age]]&gt;=50,"Senior")</f>
        <v>Adults</v>
      </c>
    </row>
    <row r="1951" spans="1:21">
      <c r="A1951" t="s">
        <v>4996</v>
      </c>
      <c r="B1951" t="str">
        <f>_xlfn.XLOOKUP(Table4[[#This Row],[Customer ID]],Table1[[#This Row],[Customer ID]],Table1[[#This Row],[TITLE]],0)</f>
        <v>Mr</v>
      </c>
      <c r="C1951" t="str" cm="1">
        <f t="array" ref="C1951">_xlfn.XLOOKUP(Table4[[#This Row],[Customer ID]],Table1[[#All],[Customer ID]],Table1[[#All],[FIRST NAME]],0)</f>
        <v>William</v>
      </c>
      <c r="D1951" t="str" cm="1">
        <f t="array" ref="D1951">_xlfn.XLOOKUP(Table4[[#This Row],[Customer ID]],Table1[[#All],[Customer ID]],Table1[[#All],[LAST NAME]],0)</f>
        <v>Dillon</v>
      </c>
      <c r="E1951" s="5" cm="1">
        <f t="array" ref="E1951">_xlfn.XLOOKUP(Table4[[#This Row],[Customer ID]],Table3[[#All],[Customer ID]],Table3[[#All],[Date of Birth]],0)</f>
        <v>36384</v>
      </c>
      <c r="F1951" cm="1">
        <f t="array" ref="F1951">_xlfn.XLOOKUP(Table4[[#This Row],[Customer ID]],Table3[[#All],[Customer ID]],Table3[[#All],[Age]],0)</f>
        <v>23</v>
      </c>
      <c r="G1951" cm="1">
        <f t="array" ref="G1951">_xlfn.XLOOKUP(Table4[[#This Row],[Customer ID]],Table3[[#All],[Customer ID]],Table3[[#All],[Children]],0)</f>
        <v>3</v>
      </c>
      <c r="H1951" cm="1">
        <f t="array" ref="H1951">_xlfn.XLOOKUP(Table4[[#This Row],[Customer ID]],Table2[[#All],[Customer ID]],Table2[[#All],[BMI]],0)</f>
        <v>37.1</v>
      </c>
      <c r="I1951" cm="1">
        <f t="array" ref="I1951">_xlfn.XLOOKUP(Table4[[#This Row],[Customer ID]],Table2[[#All],[Customer ID]],Table2[[#All],[HBA1C]],0)</f>
        <v>5.46</v>
      </c>
      <c r="J1951" t="str">
        <f>_xlfn.XLOOKUP(Table4[[#This Row],[Customer ID]], 'Medical Examination'!A:A, 'Medical Examination'!D:D)</f>
        <v>No</v>
      </c>
      <c r="K1951" t="str">
        <f>_xlfn.XLOOKUP(Table4[[#This Row],[Customer ID]], 'Medical Examination'!A:A, 'Medical Examination'!E:E)</f>
        <v>No</v>
      </c>
      <c r="L1951" t="str">
        <f>_xlfn.XLOOKUP(Table4[[#This Row],[Customer ID]], 'Medical Examination'!A:A, 'Medical Examination'!F:F)</f>
        <v>No</v>
      </c>
      <c r="M1951">
        <f>_xlfn.XLOOKUP(Table4[[#This Row],[Customer ID]], 'Medical Examination'!A:A, 'Medical Examination'!G:G)</f>
        <v>0</v>
      </c>
      <c r="N1951" t="str">
        <f>_xlfn.XLOOKUP(Table4[[#This Row],[Customer ID]], 'Medical Examination'!A:A, 'Medical Examination'!H:H)</f>
        <v>No</v>
      </c>
      <c r="O1951" t="str">
        <f>_xlfn.XLOOKUP(Table4[[#This Row],[Customer ID]], 'Medical Examination'!A:A, 'Medical Examination'!I:I)</f>
        <v>Normal</v>
      </c>
      <c r="P1951" t="str">
        <f>_xlfn.XLOOKUP(Table4[[#This Row],[Customer ID]], 'Medical Examination'!A:A, 'Medical Examination'!J:J)</f>
        <v>Obesity</v>
      </c>
      <c r="Q1951" s="1">
        <f>_xlfn.XLOOKUP(Table4[[#This Row],[Customer ID]], Hospitalisation!A:A, Hospitalisation!E:E)</f>
        <v>3597.6</v>
      </c>
      <c r="R1951" t="str">
        <f>_xlfn.XLOOKUP(Table4[[#This Row],[Customer ID]], Hospitalisation!A:A, Hospitalisation!F:F)</f>
        <v>Tier - 2</v>
      </c>
      <c r="S1951" t="str">
        <f>_xlfn.XLOOKUP(Table4[[#This Row],[Customer ID]], Hospitalisation!A:A, Hospitalisation!G:G)</f>
        <v>Tier - 2</v>
      </c>
      <c r="T1951" t="str">
        <f>_xlfn.XLOOKUP(Table4[[#This Row],[Customer ID]], Hospitalisation!A:A, Hospitalisation!H:H)</f>
        <v>R1011</v>
      </c>
      <c r="U1951" t="str" cm="1">
        <f t="array" ref="U1951">_xlfn.IFS(Table4[[#This Row],[Age]]&lt;=29,"Youth",Table4[[#This Row],[Age]]&lt;=49,"Adults",Table4[[#This Row],[Age]]&gt;=50,"Senior")</f>
        <v>Youth</v>
      </c>
    </row>
    <row r="1952" spans="1:21">
      <c r="A1952" t="s">
        <v>4997</v>
      </c>
      <c r="B1952" t="str">
        <f>_xlfn.XLOOKUP(Table4[[#This Row],[Customer ID]],Table1[[#This Row],[Customer ID]],Table1[[#This Row],[TITLE]],0)</f>
        <v>Ms</v>
      </c>
      <c r="C1952" t="str" cm="1">
        <f t="array" ref="C1952">_xlfn.XLOOKUP(Table4[[#This Row],[Customer ID]],Table1[[#All],[Customer ID]],Table1[[#All],[FIRST NAME]],0)</f>
        <v>Lauren M</v>
      </c>
      <c r="D1952" t="str" cm="1">
        <f t="array" ref="D1952">_xlfn.XLOOKUP(Table4[[#This Row],[Customer ID]],Table1[[#All],[Customer ID]],Table1[[#All],[LAST NAME]],0)</f>
        <v>Neuschel</v>
      </c>
      <c r="E1952" s="5" cm="1">
        <f t="array" ref="E1952">_xlfn.XLOOKUP(Table4[[#This Row],[Customer ID]],Table3[[#All],[Customer ID]],Table3[[#All],[Date of Birth]],0)</f>
        <v>35738</v>
      </c>
      <c r="F1952" cm="1">
        <f t="array" ref="F1952">_xlfn.XLOOKUP(Table4[[#This Row],[Customer ID]],Table3[[#All],[Customer ID]],Table3[[#All],[Age]],0)</f>
        <v>25</v>
      </c>
      <c r="G1952" cm="1">
        <f t="array" ref="G1952">_xlfn.XLOOKUP(Table4[[#This Row],[Customer ID]],Table3[[#All],[Customer ID]],Table3[[#All],[Children]],0)</f>
        <v>1</v>
      </c>
      <c r="H1952" cm="1">
        <f t="array" ref="H1952">_xlfn.XLOOKUP(Table4[[#This Row],[Customer ID]],Table2[[#All],[Customer ID]],Table2[[#All],[BMI]],0)</f>
        <v>22.515000000000001</v>
      </c>
      <c r="I1952" cm="1">
        <f t="array" ref="I1952">_xlfn.XLOOKUP(Table4[[#This Row],[Customer ID]],Table2[[#All],[Customer ID]],Table2[[#All],[HBA1C]],0)</f>
        <v>4.91</v>
      </c>
      <c r="J1952" t="str">
        <f>_xlfn.XLOOKUP(Table4[[#This Row],[Customer ID]], 'Medical Examination'!A:A, 'Medical Examination'!D:D)</f>
        <v>Yes</v>
      </c>
      <c r="K1952" t="str">
        <f>_xlfn.XLOOKUP(Table4[[#This Row],[Customer ID]], 'Medical Examination'!A:A, 'Medical Examination'!E:E)</f>
        <v>No</v>
      </c>
      <c r="L1952" t="str">
        <f>_xlfn.XLOOKUP(Table4[[#This Row],[Customer ID]], 'Medical Examination'!A:A, 'Medical Examination'!F:F)</f>
        <v>Yes</v>
      </c>
      <c r="M1952">
        <f>_xlfn.XLOOKUP(Table4[[#This Row],[Customer ID]], 'Medical Examination'!A:A, 'Medical Examination'!G:G)</f>
        <v>1</v>
      </c>
      <c r="N1952" t="str">
        <f>_xlfn.XLOOKUP(Table4[[#This Row],[Customer ID]], 'Medical Examination'!A:A, 'Medical Examination'!H:H)</f>
        <v>No</v>
      </c>
      <c r="O1952" t="str">
        <f>_xlfn.XLOOKUP(Table4[[#This Row],[Customer ID]], 'Medical Examination'!A:A, 'Medical Examination'!I:I)</f>
        <v>Normal</v>
      </c>
      <c r="P1952" t="str">
        <f>_xlfn.XLOOKUP(Table4[[#This Row],[Customer ID]], 'Medical Examination'!A:A, 'Medical Examination'!J:J)</f>
        <v>Normal Weight</v>
      </c>
      <c r="Q1952" s="1">
        <f>_xlfn.XLOOKUP(Table4[[#This Row],[Customer ID]], Hospitalisation!A:A, Hospitalisation!E:E)</f>
        <v>3594.17</v>
      </c>
      <c r="R1952" t="str">
        <f>_xlfn.XLOOKUP(Table4[[#This Row],[Customer ID]], Hospitalisation!A:A, Hospitalisation!F:F)</f>
        <v>Tier - 2</v>
      </c>
      <c r="S1952" t="str">
        <f>_xlfn.XLOOKUP(Table4[[#This Row],[Customer ID]], Hospitalisation!A:A, Hospitalisation!G:G)</f>
        <v>Tier - 2</v>
      </c>
      <c r="T1952" t="str">
        <f>_xlfn.XLOOKUP(Table4[[#This Row],[Customer ID]], Hospitalisation!A:A, Hospitalisation!H:H)</f>
        <v>R1012</v>
      </c>
      <c r="U1952" t="str" cm="1">
        <f t="array" ref="U1952">_xlfn.IFS(Table4[[#This Row],[Age]]&lt;=29,"Youth",Table4[[#This Row],[Age]]&lt;=49,"Adults",Table4[[#This Row],[Age]]&gt;=50,"Senior")</f>
        <v>Youth</v>
      </c>
    </row>
    <row r="1953" spans="1:21">
      <c r="A1953" t="s">
        <v>5000</v>
      </c>
      <c r="B1953" t="str">
        <f>_xlfn.XLOOKUP(Table4[[#This Row],[Customer ID]],Table1[[#This Row],[Customer ID]],Table1[[#This Row],[TITLE]],0)</f>
        <v>Mr</v>
      </c>
      <c r="C1953" t="str" cm="1">
        <f t="array" ref="C1953">_xlfn.XLOOKUP(Table4[[#This Row],[Customer ID]],Table1[[#All],[Customer ID]],Table1[[#All],[FIRST NAME]],0)</f>
        <v>Apolo U</v>
      </c>
      <c r="D1953" t="str" cm="1">
        <f t="array" ref="D1953">_xlfn.XLOOKUP(Table4[[#This Row],[Customer ID]],Table1[[#All],[Customer ID]],Table1[[#All],[LAST NAME]],0)</f>
        <v>Rosales Ramirez</v>
      </c>
      <c r="E1953" s="5" cm="1">
        <f t="array" ref="E1953">_xlfn.XLOOKUP(Table4[[#This Row],[Customer ID]],Table3[[#All],[Customer ID]],Table3[[#All],[Date of Birth]],0)</f>
        <v>36317</v>
      </c>
      <c r="F1953" cm="1">
        <f t="array" ref="F1953">_xlfn.XLOOKUP(Table4[[#This Row],[Customer ID]],Table3[[#All],[Customer ID]],Table3[[#All],[Age]],0)</f>
        <v>24</v>
      </c>
      <c r="G1953" cm="1">
        <f t="array" ref="G1953">_xlfn.XLOOKUP(Table4[[#This Row],[Customer ID]],Table3[[#All],[Customer ID]],Table3[[#All],[Children]],0)</f>
        <v>3</v>
      </c>
      <c r="H1953" cm="1">
        <f t="array" ref="H1953">_xlfn.XLOOKUP(Table4[[#This Row],[Customer ID]],Table2[[#All],[Customer ID]],Table2[[#All],[BMI]],0)</f>
        <v>32.700000000000003</v>
      </c>
      <c r="I1953" cm="1">
        <f t="array" ref="I1953">_xlfn.XLOOKUP(Table4[[#This Row],[Customer ID]],Table2[[#All],[Customer ID]],Table2[[#All],[HBA1C]],0)</f>
        <v>4.66</v>
      </c>
      <c r="J1953" t="str">
        <f>_xlfn.XLOOKUP(Table4[[#This Row],[Customer ID]], 'Medical Examination'!A:A, 'Medical Examination'!D:D)</f>
        <v>No</v>
      </c>
      <c r="K1953" t="str">
        <f>_xlfn.XLOOKUP(Table4[[#This Row],[Customer ID]], 'Medical Examination'!A:A, 'Medical Examination'!E:E)</f>
        <v>No</v>
      </c>
      <c r="L1953" t="str">
        <f>_xlfn.XLOOKUP(Table4[[#This Row],[Customer ID]], 'Medical Examination'!A:A, 'Medical Examination'!F:F)</f>
        <v>No</v>
      </c>
      <c r="M1953">
        <f>_xlfn.XLOOKUP(Table4[[#This Row],[Customer ID]], 'Medical Examination'!A:A, 'Medical Examination'!G:G)</f>
        <v>0</v>
      </c>
      <c r="N1953" t="str">
        <f>_xlfn.XLOOKUP(Table4[[#This Row],[Customer ID]], 'Medical Examination'!A:A, 'Medical Examination'!H:H)</f>
        <v>No</v>
      </c>
      <c r="O1953" t="str">
        <f>_xlfn.XLOOKUP(Table4[[#This Row],[Customer ID]], 'Medical Examination'!A:A, 'Medical Examination'!I:I)</f>
        <v>Normal</v>
      </c>
      <c r="P1953" t="str">
        <f>_xlfn.XLOOKUP(Table4[[#This Row],[Customer ID]], 'Medical Examination'!A:A, 'Medical Examination'!J:J)</f>
        <v>Obesity</v>
      </c>
      <c r="Q1953" s="1">
        <f>_xlfn.XLOOKUP(Table4[[#This Row],[Customer ID]], Hospitalisation!A:A, Hospitalisation!E:E)</f>
        <v>3591.48</v>
      </c>
      <c r="R1953" t="str">
        <f>_xlfn.XLOOKUP(Table4[[#This Row],[Customer ID]], Hospitalisation!A:A, Hospitalisation!F:F)</f>
        <v>Tier - 2</v>
      </c>
      <c r="S1953" t="str">
        <f>_xlfn.XLOOKUP(Table4[[#This Row],[Customer ID]], Hospitalisation!A:A, Hospitalisation!G:G)</f>
        <v>Tier - 3</v>
      </c>
      <c r="T1953" t="str">
        <f>_xlfn.XLOOKUP(Table4[[#This Row],[Customer ID]], Hospitalisation!A:A, Hospitalisation!H:H)</f>
        <v>R1011</v>
      </c>
      <c r="U1953" t="str" cm="1">
        <f t="array" ref="U1953">_xlfn.IFS(Table4[[#This Row],[Age]]&lt;=29,"Youth",Table4[[#This Row],[Age]]&lt;=49,"Adults",Table4[[#This Row],[Age]]&gt;=50,"Senior")</f>
        <v>Youth</v>
      </c>
    </row>
    <row r="1954" spans="1:21">
      <c r="A1954" t="s">
        <v>5003</v>
      </c>
      <c r="B1954" t="str">
        <f>_xlfn.XLOOKUP(Table4[[#This Row],[Customer ID]],Table1[[#This Row],[Customer ID]],Table1[[#This Row],[TITLE]],0)</f>
        <v>Mr</v>
      </c>
      <c r="C1954" t="str" cm="1">
        <f t="array" ref="C1954">_xlfn.XLOOKUP(Table4[[#This Row],[Customer ID]],Table1[[#All],[Customer ID]],Table1[[#All],[FIRST NAME]],0)</f>
        <v>Alfons</v>
      </c>
      <c r="D1954" t="str" cm="1">
        <f t="array" ref="D1954">_xlfn.XLOOKUP(Table4[[#This Row],[Customer ID]],Table1[[#All],[Customer ID]],Table1[[#All],[LAST NAME]],0)</f>
        <v>Marquez</v>
      </c>
      <c r="E1954" s="5" cm="1">
        <f t="array" ref="E1954">_xlfn.XLOOKUP(Table4[[#This Row],[Customer ID]],Table3[[#All],[Customer ID]],Table3[[#All],[Date of Birth]],0)</f>
        <v>31773</v>
      </c>
      <c r="F1954" cm="1">
        <f t="array" ref="F1954">_xlfn.XLOOKUP(Table4[[#This Row],[Customer ID]],Table3[[#All],[Customer ID]],Table3[[#All],[Age]],0)</f>
        <v>36</v>
      </c>
      <c r="G1954" cm="1">
        <f t="array" ref="G1954">_xlfn.XLOOKUP(Table4[[#This Row],[Customer ID]],Table3[[#All],[Customer ID]],Table3[[#All],[Children]],0)</f>
        <v>3</v>
      </c>
      <c r="H1954" cm="1">
        <f t="array" ref="H1954">_xlfn.XLOOKUP(Table4[[#This Row],[Customer ID]],Table2[[#All],[Customer ID]],Table2[[#All],[BMI]],0)</f>
        <v>17.75</v>
      </c>
      <c r="I1954" cm="1">
        <f t="array" ref="I1954">_xlfn.XLOOKUP(Table4[[#This Row],[Customer ID]],Table2[[#All],[Customer ID]],Table2[[#All],[HBA1C]],0)</f>
        <v>6.8</v>
      </c>
      <c r="J1954" t="str">
        <f>_xlfn.XLOOKUP(Table4[[#This Row],[Customer ID]], 'Medical Examination'!A:A, 'Medical Examination'!D:D)</f>
        <v>Yes</v>
      </c>
      <c r="K1954" t="str">
        <f>_xlfn.XLOOKUP(Table4[[#This Row],[Customer ID]], 'Medical Examination'!A:A, 'Medical Examination'!E:E)</f>
        <v>No</v>
      </c>
      <c r="L1954" t="str">
        <f>_xlfn.XLOOKUP(Table4[[#This Row],[Customer ID]], 'Medical Examination'!A:A, 'Medical Examination'!F:F)</f>
        <v>No</v>
      </c>
      <c r="M1954">
        <f>_xlfn.XLOOKUP(Table4[[#This Row],[Customer ID]], 'Medical Examination'!A:A, 'Medical Examination'!G:G)</f>
        <v>1</v>
      </c>
      <c r="N1954" t="str">
        <f>_xlfn.XLOOKUP(Table4[[#This Row],[Customer ID]], 'Medical Examination'!A:A, 'Medical Examination'!H:H)</f>
        <v>No</v>
      </c>
      <c r="O1954" t="str">
        <f>_xlfn.XLOOKUP(Table4[[#This Row],[Customer ID]], 'Medical Examination'!A:A, 'Medical Examination'!I:I)</f>
        <v>Diabetes</v>
      </c>
      <c r="P1954" t="str">
        <f>_xlfn.XLOOKUP(Table4[[#This Row],[Customer ID]], 'Medical Examination'!A:A, 'Medical Examination'!J:J)</f>
        <v>Underweight</v>
      </c>
      <c r="Q1954" s="1">
        <f>_xlfn.XLOOKUP(Table4[[#This Row],[Customer ID]], Hospitalisation!A:A, Hospitalisation!E:E)</f>
        <v>3589.14</v>
      </c>
      <c r="R1954" t="str">
        <f>_xlfn.XLOOKUP(Table4[[#This Row],[Customer ID]], Hospitalisation!A:A, Hospitalisation!F:F)</f>
        <v>Tier - 2</v>
      </c>
      <c r="S1954" t="str">
        <f>_xlfn.XLOOKUP(Table4[[#This Row],[Customer ID]], Hospitalisation!A:A, Hospitalisation!G:G)</f>
        <v>Tier - 2</v>
      </c>
      <c r="T1954" t="str">
        <f>_xlfn.XLOOKUP(Table4[[#This Row],[Customer ID]], Hospitalisation!A:A, Hospitalisation!H:H)</f>
        <v>R1013</v>
      </c>
      <c r="U1954" t="str" cm="1">
        <f t="array" ref="U1954">_xlfn.IFS(Table4[[#This Row],[Age]]&lt;=29,"Youth",Table4[[#This Row],[Age]]&lt;=49,"Adults",Table4[[#This Row],[Age]]&gt;=50,"Senior")</f>
        <v>Adults</v>
      </c>
    </row>
    <row r="1955" spans="1:21">
      <c r="A1955" t="s">
        <v>5006</v>
      </c>
      <c r="B1955" t="str">
        <f>_xlfn.XLOOKUP(Table4[[#This Row],[Customer ID]],Table1[[#This Row],[Customer ID]],Table1[[#This Row],[TITLE]],0)</f>
        <v>Ms</v>
      </c>
      <c r="C1955" t="str" cm="1">
        <f t="array" ref="C1955">_xlfn.XLOOKUP(Table4[[#This Row],[Customer ID]],Table1[[#All],[Customer ID]],Table1[[#All],[FIRST NAME]],0)</f>
        <v>Amber</v>
      </c>
      <c r="D1955" t="str" cm="1">
        <f t="array" ref="D1955">_xlfn.XLOOKUP(Table4[[#This Row],[Customer ID]],Table1[[#All],[Customer ID]],Table1[[#All],[LAST NAME]],0)</f>
        <v>Green</v>
      </c>
      <c r="E1955" s="5" cm="1">
        <f t="array" ref="E1955">_xlfn.XLOOKUP(Table4[[#This Row],[Customer ID]],Table3[[#All],[Customer ID]],Table3[[#All],[Date of Birth]],0)</f>
        <v>37206</v>
      </c>
      <c r="F1955" cm="1">
        <f t="array" ref="F1955">_xlfn.XLOOKUP(Table4[[#This Row],[Customer ID]],Table3[[#All],[Customer ID]],Table3[[#All],[Age]],0)</f>
        <v>21</v>
      </c>
      <c r="G1955" cm="1">
        <f t="array" ref="G1955">_xlfn.XLOOKUP(Table4[[#This Row],[Customer ID]],Table3[[#All],[Customer ID]],Table3[[#All],[Children]],0)</f>
        <v>2</v>
      </c>
      <c r="H1955" cm="1">
        <f t="array" ref="H1955">_xlfn.XLOOKUP(Table4[[#This Row],[Customer ID]],Table2[[#All],[Customer ID]],Table2[[#All],[BMI]],0)</f>
        <v>33.630000000000003</v>
      </c>
      <c r="I1955" cm="1">
        <f t="array" ref="I1955">_xlfn.XLOOKUP(Table4[[#This Row],[Customer ID]],Table2[[#All],[Customer ID]],Table2[[#All],[HBA1C]],0)</f>
        <v>4.47</v>
      </c>
      <c r="J1955" t="str">
        <f>_xlfn.XLOOKUP(Table4[[#This Row],[Customer ID]], 'Medical Examination'!A:A, 'Medical Examination'!D:D)</f>
        <v>Yes</v>
      </c>
      <c r="K1955" t="str">
        <f>_xlfn.XLOOKUP(Table4[[#This Row],[Customer ID]], 'Medical Examination'!A:A, 'Medical Examination'!E:E)</f>
        <v>No</v>
      </c>
      <c r="L1955" t="str">
        <f>_xlfn.XLOOKUP(Table4[[#This Row],[Customer ID]], 'Medical Examination'!A:A, 'Medical Examination'!F:F)</f>
        <v>No</v>
      </c>
      <c r="M1955">
        <f>_xlfn.XLOOKUP(Table4[[#This Row],[Customer ID]], 'Medical Examination'!A:A, 'Medical Examination'!G:G)</f>
        <v>0</v>
      </c>
      <c r="N1955" t="str">
        <f>_xlfn.XLOOKUP(Table4[[#This Row],[Customer ID]], 'Medical Examination'!A:A, 'Medical Examination'!H:H)</f>
        <v>No</v>
      </c>
      <c r="O1955" t="str">
        <f>_xlfn.XLOOKUP(Table4[[#This Row],[Customer ID]], 'Medical Examination'!A:A, 'Medical Examination'!I:I)</f>
        <v>Normal</v>
      </c>
      <c r="P1955" t="str">
        <f>_xlfn.XLOOKUP(Table4[[#This Row],[Customer ID]], 'Medical Examination'!A:A, 'Medical Examination'!J:J)</f>
        <v>Obesity</v>
      </c>
      <c r="Q1955" s="1">
        <f>_xlfn.XLOOKUP(Table4[[#This Row],[Customer ID]], Hospitalisation!A:A, Hospitalisation!E:E)</f>
        <v>3579.83</v>
      </c>
      <c r="R1955" t="str">
        <f>_xlfn.XLOOKUP(Table4[[#This Row],[Customer ID]], Hospitalisation!A:A, Hospitalisation!F:F)</f>
        <v>Tier - 2</v>
      </c>
      <c r="S1955" t="str">
        <f>_xlfn.XLOOKUP(Table4[[#This Row],[Customer ID]], Hospitalisation!A:A, Hospitalisation!G:G)</f>
        <v>Tier - 2</v>
      </c>
      <c r="T1955" t="str">
        <f>_xlfn.XLOOKUP(Table4[[#This Row],[Customer ID]], Hospitalisation!A:A, Hospitalisation!H:H)</f>
        <v>R1012</v>
      </c>
      <c r="U1955" t="str" cm="1">
        <f t="array" ref="U1955">_xlfn.IFS(Table4[[#This Row],[Age]]&lt;=29,"Youth",Table4[[#This Row],[Age]]&lt;=49,"Adults",Table4[[#This Row],[Age]]&gt;=50,"Senior")</f>
        <v>Youth</v>
      </c>
    </row>
    <row r="1956" spans="1:21">
      <c r="A1956" t="s">
        <v>5009</v>
      </c>
      <c r="B1956" t="str">
        <f>_xlfn.XLOOKUP(Table4[[#This Row],[Customer ID]],Table1[[#This Row],[Customer ID]],Table1[[#This Row],[TITLE]],0)</f>
        <v>Ms</v>
      </c>
      <c r="C1956" t="str" cm="1">
        <f t="array" ref="C1956">_xlfn.XLOOKUP(Table4[[#This Row],[Customer ID]],Table1[[#All],[Customer ID]],Table1[[#All],[FIRST NAME]],0)</f>
        <v>Leah C</v>
      </c>
      <c r="D1956" t="str" cm="1">
        <f t="array" ref="D1956">_xlfn.XLOOKUP(Table4[[#This Row],[Customer ID]],Table1[[#All],[Customer ID]],Table1[[#All],[LAST NAME]],0)</f>
        <v>Schubel</v>
      </c>
      <c r="E1956" s="5" cm="1">
        <f t="array" ref="E1956">_xlfn.XLOOKUP(Table4[[#This Row],[Customer ID]],Table3[[#All],[Customer ID]],Table3[[#All],[Date of Birth]],0)</f>
        <v>34934</v>
      </c>
      <c r="F1956" cm="1">
        <f t="array" ref="F1956">_xlfn.XLOOKUP(Table4[[#This Row],[Customer ID]],Table3[[#All],[Customer ID]],Table3[[#All],[Age]],0)</f>
        <v>27</v>
      </c>
      <c r="G1956" cm="1">
        <f t="array" ref="G1956">_xlfn.XLOOKUP(Table4[[#This Row],[Customer ID]],Table3[[#All],[Customer ID]],Table3[[#All],[Children]],0)</f>
        <v>1</v>
      </c>
      <c r="H1956" cm="1">
        <f t="array" ref="H1956">_xlfn.XLOOKUP(Table4[[#This Row],[Customer ID]],Table2[[#All],[Customer ID]],Table2[[#All],[BMI]],0)</f>
        <v>34.799999999999997</v>
      </c>
      <c r="I1956" cm="1">
        <f t="array" ref="I1956">_xlfn.XLOOKUP(Table4[[#This Row],[Customer ID]],Table2[[#All],[Customer ID]],Table2[[#All],[HBA1C]],0)</f>
        <v>4.08</v>
      </c>
      <c r="J1956" t="str">
        <f>_xlfn.XLOOKUP(Table4[[#This Row],[Customer ID]], 'Medical Examination'!A:A, 'Medical Examination'!D:D)</f>
        <v>Yes</v>
      </c>
      <c r="K1956" t="str">
        <f>_xlfn.XLOOKUP(Table4[[#This Row],[Customer ID]], 'Medical Examination'!A:A, 'Medical Examination'!E:E)</f>
        <v>No</v>
      </c>
      <c r="L1956" t="str">
        <f>_xlfn.XLOOKUP(Table4[[#This Row],[Customer ID]], 'Medical Examination'!A:A, 'Medical Examination'!F:F)</f>
        <v>No</v>
      </c>
      <c r="M1956">
        <f>_xlfn.XLOOKUP(Table4[[#This Row],[Customer ID]], 'Medical Examination'!A:A, 'Medical Examination'!G:G)</f>
        <v>1</v>
      </c>
      <c r="N1956" t="str">
        <f>_xlfn.XLOOKUP(Table4[[#This Row],[Customer ID]], 'Medical Examination'!A:A, 'Medical Examination'!H:H)</f>
        <v>No</v>
      </c>
      <c r="O1956" t="str">
        <f>_xlfn.XLOOKUP(Table4[[#This Row],[Customer ID]], 'Medical Examination'!A:A, 'Medical Examination'!I:I)</f>
        <v>Normal</v>
      </c>
      <c r="P1956" t="str">
        <f>_xlfn.XLOOKUP(Table4[[#This Row],[Customer ID]], 'Medical Examination'!A:A, 'Medical Examination'!J:J)</f>
        <v>Obesity</v>
      </c>
      <c r="Q1956" s="1">
        <f>_xlfn.XLOOKUP(Table4[[#This Row],[Customer ID]], Hospitalisation!A:A, Hospitalisation!E:E)</f>
        <v>3578</v>
      </c>
      <c r="R1956" t="str">
        <f>_xlfn.XLOOKUP(Table4[[#This Row],[Customer ID]], Hospitalisation!A:A, Hospitalisation!F:F)</f>
        <v>Tier - 2</v>
      </c>
      <c r="S1956" t="str">
        <f>_xlfn.XLOOKUP(Table4[[#This Row],[Customer ID]], Hospitalisation!A:A, Hospitalisation!G:G)</f>
        <v>Tier - 3</v>
      </c>
      <c r="T1956" t="str">
        <f>_xlfn.XLOOKUP(Table4[[#This Row],[Customer ID]], Hospitalisation!A:A, Hospitalisation!H:H)</f>
        <v>R1011</v>
      </c>
      <c r="U1956" t="str" cm="1">
        <f t="array" ref="U1956">_xlfn.IFS(Table4[[#This Row],[Age]]&lt;=29,"Youth",Table4[[#This Row],[Age]]&lt;=49,"Adults",Table4[[#This Row],[Age]]&gt;=50,"Senior")</f>
        <v>Youth</v>
      </c>
    </row>
    <row r="1957" spans="1:21">
      <c r="A1957" t="s">
        <v>5012</v>
      </c>
      <c r="B1957" t="str">
        <f>_xlfn.XLOOKUP(Table4[[#This Row],[Customer ID]],Table1[[#This Row],[Customer ID]],Table1[[#This Row],[TITLE]],0)</f>
        <v>Ms</v>
      </c>
      <c r="C1957" t="str" cm="1">
        <f t="array" ref="C1957">_xlfn.XLOOKUP(Table4[[#This Row],[Customer ID]],Table1[[#All],[Customer ID]],Table1[[#All],[FIRST NAME]],0)</f>
        <v>Lilia</v>
      </c>
      <c r="D1957" t="str" cm="1">
        <f t="array" ref="D1957">_xlfn.XLOOKUP(Table4[[#This Row],[Customer ID]],Table1[[#All],[Customer ID]],Table1[[#All],[LAST NAME]],0)</f>
        <v>Jimenez</v>
      </c>
      <c r="E1957" s="5" cm="1">
        <f t="array" ref="E1957">_xlfn.XLOOKUP(Table4[[#This Row],[Customer ID]],Table3[[#All],[Customer ID]],Table3[[#All],[Date of Birth]],0)</f>
        <v>32373</v>
      </c>
      <c r="F1957" cm="1">
        <f t="array" ref="F1957">_xlfn.XLOOKUP(Table4[[#This Row],[Customer ID]],Table3[[#All],[Customer ID]],Table3[[#All],[Age]],0)</f>
        <v>34</v>
      </c>
      <c r="G1957" cm="1">
        <f t="array" ref="G1957">_xlfn.XLOOKUP(Table4[[#This Row],[Customer ID]],Table3[[#All],[Customer ID]],Table3[[#All],[Children]],0)</f>
        <v>3</v>
      </c>
      <c r="H1957" cm="1">
        <f t="array" ref="H1957">_xlfn.XLOOKUP(Table4[[#This Row],[Customer ID]],Table2[[#All],[Customer ID]],Table2[[#All],[BMI]],0)</f>
        <v>16.809999999999999</v>
      </c>
      <c r="I1957" cm="1">
        <f t="array" ref="I1957">_xlfn.XLOOKUP(Table4[[#This Row],[Customer ID]],Table2[[#All],[Customer ID]],Table2[[#All],[HBA1C]],0)</f>
        <v>5.51</v>
      </c>
      <c r="J1957" t="str">
        <f>_xlfn.XLOOKUP(Table4[[#This Row],[Customer ID]], 'Medical Examination'!A:A, 'Medical Examination'!D:D)</f>
        <v>Yes</v>
      </c>
      <c r="K1957" t="str">
        <f>_xlfn.XLOOKUP(Table4[[#This Row],[Customer ID]], 'Medical Examination'!A:A, 'Medical Examination'!E:E)</f>
        <v>No</v>
      </c>
      <c r="L1957" t="str">
        <f>_xlfn.XLOOKUP(Table4[[#This Row],[Customer ID]], 'Medical Examination'!A:A, 'Medical Examination'!F:F)</f>
        <v>No</v>
      </c>
      <c r="M1957">
        <f>_xlfn.XLOOKUP(Table4[[#This Row],[Customer ID]], 'Medical Examination'!A:A, 'Medical Examination'!G:G)</f>
        <v>1</v>
      </c>
      <c r="N1957" t="str">
        <f>_xlfn.XLOOKUP(Table4[[#This Row],[Customer ID]], 'Medical Examination'!A:A, 'Medical Examination'!H:H)</f>
        <v>No</v>
      </c>
      <c r="O1957" t="str">
        <f>_xlfn.XLOOKUP(Table4[[#This Row],[Customer ID]], 'Medical Examination'!A:A, 'Medical Examination'!I:I)</f>
        <v>Normal</v>
      </c>
      <c r="P1957" t="str">
        <f>_xlfn.XLOOKUP(Table4[[#This Row],[Customer ID]], 'Medical Examination'!A:A, 'Medical Examination'!J:J)</f>
        <v>Underweight</v>
      </c>
      <c r="Q1957" s="1">
        <f>_xlfn.XLOOKUP(Table4[[#This Row],[Customer ID]], Hospitalisation!A:A, Hospitalisation!E:E)</f>
        <v>3569.96</v>
      </c>
      <c r="R1957" t="str">
        <f>_xlfn.XLOOKUP(Table4[[#This Row],[Customer ID]], Hospitalisation!A:A, Hospitalisation!F:F)</f>
        <v>Tier - 2</v>
      </c>
      <c r="S1957" t="str">
        <f>_xlfn.XLOOKUP(Table4[[#This Row],[Customer ID]], Hospitalisation!A:A, Hospitalisation!G:G)</f>
        <v>Tier - 1</v>
      </c>
      <c r="T1957" t="str">
        <f>_xlfn.XLOOKUP(Table4[[#This Row],[Customer ID]], Hospitalisation!A:A, Hospitalisation!H:H)</f>
        <v>R1012</v>
      </c>
      <c r="U1957" t="str" cm="1">
        <f t="array" ref="U1957">_xlfn.IFS(Table4[[#This Row],[Age]]&lt;=29,"Youth",Table4[[#This Row],[Age]]&lt;=49,"Adults",Table4[[#This Row],[Age]]&gt;=50,"Senior")</f>
        <v>Adults</v>
      </c>
    </row>
    <row r="1958" spans="1:21">
      <c r="A1958" t="s">
        <v>5015</v>
      </c>
      <c r="B1958" t="str">
        <f>_xlfn.XLOOKUP(Table4[[#This Row],[Customer ID]],Table1[[#This Row],[Customer ID]],Table1[[#This Row],[TITLE]],0)</f>
        <v>Mr</v>
      </c>
      <c r="C1958" t="str" cm="1">
        <f t="array" ref="C1958">_xlfn.XLOOKUP(Table4[[#This Row],[Customer ID]],Table1[[#All],[Customer ID]],Table1[[#All],[FIRST NAME]],0)</f>
        <v>Danny</v>
      </c>
      <c r="D1958" t="str" cm="1">
        <f t="array" ref="D1958">_xlfn.XLOOKUP(Table4[[#This Row],[Customer ID]],Table1[[#All],[Customer ID]],Table1[[#All],[LAST NAME]],0)</f>
        <v>Zimny-Schmitt</v>
      </c>
      <c r="E1958" s="5" cm="1">
        <f t="array" ref="E1958">_xlfn.XLOOKUP(Table4[[#This Row],[Customer ID]],Table3[[#All],[Customer ID]],Table3[[#All],[Date of Birth]],0)</f>
        <v>29869</v>
      </c>
      <c r="F1958" cm="1">
        <f t="array" ref="F1958">_xlfn.XLOOKUP(Table4[[#This Row],[Customer ID]],Table3[[#All],[Customer ID]],Table3[[#All],[Age]],0)</f>
        <v>41</v>
      </c>
      <c r="G1958" cm="1">
        <f t="array" ref="G1958">_xlfn.XLOOKUP(Table4[[#This Row],[Customer ID]],Table3[[#All],[Customer ID]],Table3[[#All],[Children]],0)</f>
        <v>1</v>
      </c>
      <c r="H1958" cm="1">
        <f t="array" ref="H1958">_xlfn.XLOOKUP(Table4[[#This Row],[Customer ID]],Table2[[#All],[Customer ID]],Table2[[#All],[BMI]],0)</f>
        <v>16.690000000000001</v>
      </c>
      <c r="I1958" cm="1">
        <f t="array" ref="I1958">_xlfn.XLOOKUP(Table4[[#This Row],[Customer ID]],Table2[[#All],[Customer ID]],Table2[[#All],[HBA1C]],0)</f>
        <v>8.4</v>
      </c>
      <c r="J1958" t="str">
        <f>_xlfn.XLOOKUP(Table4[[#This Row],[Customer ID]], 'Medical Examination'!A:A, 'Medical Examination'!D:D)</f>
        <v>Yes</v>
      </c>
      <c r="K1958" t="str">
        <f>_xlfn.XLOOKUP(Table4[[#This Row],[Customer ID]], 'Medical Examination'!A:A, 'Medical Examination'!E:E)</f>
        <v>No</v>
      </c>
      <c r="L1958" t="str">
        <f>_xlfn.XLOOKUP(Table4[[#This Row],[Customer ID]], 'Medical Examination'!A:A, 'Medical Examination'!F:F)</f>
        <v>No</v>
      </c>
      <c r="M1958">
        <f>_xlfn.XLOOKUP(Table4[[#This Row],[Customer ID]], 'Medical Examination'!A:A, 'Medical Examination'!G:G)</f>
        <v>0</v>
      </c>
      <c r="N1958" t="str">
        <f>_xlfn.XLOOKUP(Table4[[#This Row],[Customer ID]], 'Medical Examination'!A:A, 'Medical Examination'!H:H)</f>
        <v>No</v>
      </c>
      <c r="O1958" t="str">
        <f>_xlfn.XLOOKUP(Table4[[#This Row],[Customer ID]], 'Medical Examination'!A:A, 'Medical Examination'!I:I)</f>
        <v>Diabetes</v>
      </c>
      <c r="P1958" t="str">
        <f>_xlfn.XLOOKUP(Table4[[#This Row],[Customer ID]], 'Medical Examination'!A:A, 'Medical Examination'!J:J)</f>
        <v>Underweight</v>
      </c>
      <c r="Q1958" s="1">
        <f>_xlfn.XLOOKUP(Table4[[#This Row],[Customer ID]], Hospitalisation!A:A, Hospitalisation!E:E)</f>
        <v>3562.87</v>
      </c>
      <c r="R1958" t="str">
        <f>_xlfn.XLOOKUP(Table4[[#This Row],[Customer ID]], Hospitalisation!A:A, Hospitalisation!F:F)</f>
        <v>Tier - 2</v>
      </c>
      <c r="S1958" t="str">
        <f>_xlfn.XLOOKUP(Table4[[#This Row],[Customer ID]], Hospitalisation!A:A, Hospitalisation!G:G)</f>
        <v>Tier - 1</v>
      </c>
      <c r="T1958" t="str">
        <f>_xlfn.XLOOKUP(Table4[[#This Row],[Customer ID]], Hospitalisation!A:A, Hospitalisation!H:H)</f>
        <v>R1013</v>
      </c>
      <c r="U1958" t="str" cm="1">
        <f t="array" ref="U1958">_xlfn.IFS(Table4[[#This Row],[Age]]&lt;=29,"Youth",Table4[[#This Row],[Age]]&lt;=49,"Adults",Table4[[#This Row],[Age]]&gt;=50,"Senior")</f>
        <v>Adults</v>
      </c>
    </row>
    <row r="1959" spans="1:21">
      <c r="A1959" t="s">
        <v>5018</v>
      </c>
      <c r="B1959" t="str">
        <f>_xlfn.XLOOKUP(Table4[[#This Row],[Customer ID]],Table1[[#This Row],[Customer ID]],Table1[[#This Row],[TITLE]],0)</f>
        <v>Ms</v>
      </c>
      <c r="C1959" t="str" cm="1">
        <f t="array" ref="C1959">_xlfn.XLOOKUP(Table4[[#This Row],[Customer ID]],Table1[[#All],[Customer ID]],Table1[[#All],[FIRST NAME]],0)</f>
        <v>Lauren</v>
      </c>
      <c r="D1959" t="str" cm="1">
        <f t="array" ref="D1959">_xlfn.XLOOKUP(Table4[[#This Row],[Customer ID]],Table1[[#All],[Customer ID]],Table1[[#All],[LAST NAME]],0)</f>
        <v>Hill</v>
      </c>
      <c r="E1959" s="5" cm="1">
        <f t="array" ref="E1959">_xlfn.XLOOKUP(Table4[[#This Row],[Customer ID]],Table3[[#All],[Customer ID]],Table3[[#All],[Date of Birth]],0)</f>
        <v>34866</v>
      </c>
      <c r="F1959" cm="1">
        <f t="array" ref="F1959">_xlfn.XLOOKUP(Table4[[#This Row],[Customer ID]],Table3[[#All],[Customer ID]],Table3[[#All],[Age]],0)</f>
        <v>27</v>
      </c>
      <c r="G1959" cm="1">
        <f t="array" ref="G1959">_xlfn.XLOOKUP(Table4[[#This Row],[Customer ID]],Table3[[#All],[Customer ID]],Table3[[#All],[Children]],0)</f>
        <v>1</v>
      </c>
      <c r="H1959" cm="1">
        <f t="array" ref="H1959">_xlfn.XLOOKUP(Table4[[#This Row],[Customer ID]],Table2[[#All],[Customer ID]],Table2[[#All],[BMI]],0)</f>
        <v>23.21</v>
      </c>
      <c r="I1959" cm="1">
        <f t="array" ref="I1959">_xlfn.XLOOKUP(Table4[[#This Row],[Customer ID]],Table2[[#All],[Customer ID]],Table2[[#All],[HBA1C]],0)</f>
        <v>5.14</v>
      </c>
      <c r="J1959" t="str">
        <f>_xlfn.XLOOKUP(Table4[[#This Row],[Customer ID]], 'Medical Examination'!A:A, 'Medical Examination'!D:D)</f>
        <v>Yes</v>
      </c>
      <c r="K1959" t="str">
        <f>_xlfn.XLOOKUP(Table4[[#This Row],[Customer ID]], 'Medical Examination'!A:A, 'Medical Examination'!E:E)</f>
        <v>No</v>
      </c>
      <c r="L1959" t="str">
        <f>_xlfn.XLOOKUP(Table4[[#This Row],[Customer ID]], 'Medical Examination'!A:A, 'Medical Examination'!F:F)</f>
        <v>No</v>
      </c>
      <c r="M1959">
        <f>_xlfn.XLOOKUP(Table4[[#This Row],[Customer ID]], 'Medical Examination'!A:A, 'Medical Examination'!G:G)</f>
        <v>1</v>
      </c>
      <c r="N1959" t="str">
        <f>_xlfn.XLOOKUP(Table4[[#This Row],[Customer ID]], 'Medical Examination'!A:A, 'Medical Examination'!H:H)</f>
        <v>No</v>
      </c>
      <c r="O1959" t="str">
        <f>_xlfn.XLOOKUP(Table4[[#This Row],[Customer ID]], 'Medical Examination'!A:A, 'Medical Examination'!I:I)</f>
        <v>Normal</v>
      </c>
      <c r="P1959" t="str">
        <f>_xlfn.XLOOKUP(Table4[[#This Row],[Customer ID]], 'Medical Examination'!A:A, 'Medical Examination'!J:J)</f>
        <v>Normal Weight</v>
      </c>
      <c r="Q1959" s="1">
        <f>_xlfn.XLOOKUP(Table4[[#This Row],[Customer ID]], Hospitalisation!A:A, Hospitalisation!E:E)</f>
        <v>3561.89</v>
      </c>
      <c r="R1959" t="str">
        <f>_xlfn.XLOOKUP(Table4[[#This Row],[Customer ID]], Hospitalisation!A:A, Hospitalisation!F:F)</f>
        <v>Tier - 2</v>
      </c>
      <c r="S1959" t="str">
        <f>_xlfn.XLOOKUP(Table4[[#This Row],[Customer ID]], Hospitalisation!A:A, Hospitalisation!G:G)</f>
        <v>Tier - 1</v>
      </c>
      <c r="T1959" t="str">
        <f>_xlfn.XLOOKUP(Table4[[#This Row],[Customer ID]], Hospitalisation!A:A, Hospitalisation!H:H)</f>
        <v>R1013</v>
      </c>
      <c r="U1959" t="str" cm="1">
        <f t="array" ref="U1959">_xlfn.IFS(Table4[[#This Row],[Age]]&lt;=29,"Youth",Table4[[#This Row],[Age]]&lt;=49,"Adults",Table4[[#This Row],[Age]]&gt;=50,"Senior")</f>
        <v>Youth</v>
      </c>
    </row>
    <row r="1960" spans="1:21">
      <c r="A1960" t="s">
        <v>5019</v>
      </c>
      <c r="B1960" t="str">
        <f>_xlfn.XLOOKUP(Table4[[#This Row],[Customer ID]],Table1[[#This Row],[Customer ID]],Table1[[#This Row],[TITLE]],0)</f>
        <v>Ms</v>
      </c>
      <c r="C1960" t="str" cm="1">
        <f t="array" ref="C1960">_xlfn.XLOOKUP(Table4[[#This Row],[Customer ID]],Table1[[#All],[Customer ID]],Table1[[#All],[FIRST NAME]],0)</f>
        <v>Courtney</v>
      </c>
      <c r="D1960" t="str" cm="1">
        <f t="array" ref="D1960">_xlfn.XLOOKUP(Table4[[#This Row],[Customer ID]],Table1[[#All],[Customer ID]],Table1[[#All],[LAST NAME]],0)</f>
        <v>Brohart</v>
      </c>
      <c r="E1960" s="5" cm="1">
        <f t="array" ref="E1960">_xlfn.XLOOKUP(Table4[[#This Row],[Customer ID]],Table3[[#All],[Customer ID]],Table3[[#All],[Date of Birth]],0)</f>
        <v>34981</v>
      </c>
      <c r="F1960" cm="1">
        <f t="array" ref="F1960">_xlfn.XLOOKUP(Table4[[#This Row],[Customer ID]],Table3[[#All],[Customer ID]],Table3[[#All],[Age]],0)</f>
        <v>27</v>
      </c>
      <c r="G1960" cm="1">
        <f t="array" ref="G1960">_xlfn.XLOOKUP(Table4[[#This Row],[Customer ID]],Table3[[#All],[Customer ID]],Table3[[#All],[Children]],0)</f>
        <v>0</v>
      </c>
      <c r="H1960" cm="1">
        <f t="array" ref="H1960">_xlfn.XLOOKUP(Table4[[#This Row],[Customer ID]],Table2[[#All],[Customer ID]],Table2[[#All],[BMI]],0)</f>
        <v>25.175000000000001</v>
      </c>
      <c r="I1960" cm="1">
        <f t="array" ref="I1960">_xlfn.XLOOKUP(Table4[[#This Row],[Customer ID]],Table2[[#All],[Customer ID]],Table2[[#All],[HBA1C]],0)</f>
        <v>5.21</v>
      </c>
      <c r="J1960" t="str">
        <f>_xlfn.XLOOKUP(Table4[[#This Row],[Customer ID]], 'Medical Examination'!A:A, 'Medical Examination'!D:D)</f>
        <v>Yes</v>
      </c>
      <c r="K1960" t="str">
        <f>_xlfn.XLOOKUP(Table4[[#This Row],[Customer ID]], 'Medical Examination'!A:A, 'Medical Examination'!E:E)</f>
        <v>No</v>
      </c>
      <c r="L1960" t="str">
        <f>_xlfn.XLOOKUP(Table4[[#This Row],[Customer ID]], 'Medical Examination'!A:A, 'Medical Examination'!F:F)</f>
        <v>No</v>
      </c>
      <c r="M1960">
        <f>_xlfn.XLOOKUP(Table4[[#This Row],[Customer ID]], 'Medical Examination'!A:A, 'Medical Examination'!G:G)</f>
        <v>1</v>
      </c>
      <c r="N1960" t="str">
        <f>_xlfn.XLOOKUP(Table4[[#This Row],[Customer ID]], 'Medical Examination'!A:A, 'Medical Examination'!H:H)</f>
        <v>No</v>
      </c>
      <c r="O1960" t="str">
        <f>_xlfn.XLOOKUP(Table4[[#This Row],[Customer ID]], 'Medical Examination'!A:A, 'Medical Examination'!I:I)</f>
        <v>Normal</v>
      </c>
      <c r="P1960" t="str">
        <f>_xlfn.XLOOKUP(Table4[[#This Row],[Customer ID]], 'Medical Examination'!A:A, 'Medical Examination'!J:J)</f>
        <v>Overweight</v>
      </c>
      <c r="Q1960" s="1">
        <f>_xlfn.XLOOKUP(Table4[[#This Row],[Customer ID]], Hospitalisation!A:A, Hospitalisation!E:E)</f>
        <v>3558.62</v>
      </c>
      <c r="R1960" t="str">
        <f>_xlfn.XLOOKUP(Table4[[#This Row],[Customer ID]], Hospitalisation!A:A, Hospitalisation!F:F)</f>
        <v>Tier - 2</v>
      </c>
      <c r="S1960" t="str">
        <f>_xlfn.XLOOKUP(Table4[[#This Row],[Customer ID]], Hospitalisation!A:A, Hospitalisation!G:G)</f>
        <v>Tier - 3</v>
      </c>
      <c r="T1960" t="str">
        <f>_xlfn.XLOOKUP(Table4[[#This Row],[Customer ID]], Hospitalisation!A:A, Hospitalisation!H:H)</f>
        <v>R1024</v>
      </c>
      <c r="U1960" t="str" cm="1">
        <f t="array" ref="U1960">_xlfn.IFS(Table4[[#This Row],[Age]]&lt;=29,"Youth",Table4[[#This Row],[Age]]&lt;=49,"Adults",Table4[[#This Row],[Age]]&gt;=50,"Senior")</f>
        <v>Youth</v>
      </c>
    </row>
    <row r="1961" spans="1:21">
      <c r="A1961" t="s">
        <v>5021</v>
      </c>
      <c r="B1961" t="str">
        <f>_xlfn.XLOOKUP(Table4[[#This Row],[Customer ID]],Table1[[#This Row],[Customer ID]],Table1[[#This Row],[TITLE]],0)</f>
        <v>Ms</v>
      </c>
      <c r="C1961" t="str" cm="1">
        <f t="array" ref="C1961">_xlfn.XLOOKUP(Table4[[#This Row],[Customer ID]],Table1[[#All],[Customer ID]],Table1[[#All],[FIRST NAME]],0)</f>
        <v>Elizabeth</v>
      </c>
      <c r="D1961" t="str" cm="1">
        <f t="array" ref="D1961">_xlfn.XLOOKUP(Table4[[#This Row],[Customer ID]],Table1[[#All],[Customer ID]],Table1[[#All],[LAST NAME]],0)</f>
        <v>Ryan</v>
      </c>
      <c r="E1961" s="5" cm="1">
        <f t="array" ref="E1961">_xlfn.XLOOKUP(Table4[[#This Row],[Customer ID]],Table3[[#All],[Customer ID]],Table3[[#All],[Date of Birth]],0)</f>
        <v>34601</v>
      </c>
      <c r="F1961" cm="1">
        <f t="array" ref="F1961">_xlfn.XLOOKUP(Table4[[#This Row],[Customer ID]],Table3[[#All],[Customer ID]],Table3[[#All],[Age]],0)</f>
        <v>28</v>
      </c>
      <c r="G1961" cm="1">
        <f t="array" ref="G1961">_xlfn.XLOOKUP(Table4[[#This Row],[Customer ID]],Table3[[#All],[Customer ID]],Table3[[#All],[Children]],0)</f>
        <v>0</v>
      </c>
      <c r="H1961" cm="1">
        <f t="array" ref="H1961">_xlfn.XLOOKUP(Table4[[#This Row],[Customer ID]],Table2[[#All],[Customer ID]],Table2[[#All],[BMI]],0)</f>
        <v>34.770000000000003</v>
      </c>
      <c r="I1961" cm="1">
        <f t="array" ref="I1961">_xlfn.XLOOKUP(Table4[[#This Row],[Customer ID]],Table2[[#All],[Customer ID]],Table2[[#All],[HBA1C]],0)</f>
        <v>6.23</v>
      </c>
      <c r="J1961" t="str">
        <f>_xlfn.XLOOKUP(Table4[[#This Row],[Customer ID]], 'Medical Examination'!A:A, 'Medical Examination'!D:D)</f>
        <v>No</v>
      </c>
      <c r="K1961" t="str">
        <f>_xlfn.XLOOKUP(Table4[[#This Row],[Customer ID]], 'Medical Examination'!A:A, 'Medical Examination'!E:E)</f>
        <v>No</v>
      </c>
      <c r="L1961" t="str">
        <f>_xlfn.XLOOKUP(Table4[[#This Row],[Customer ID]], 'Medical Examination'!A:A, 'Medical Examination'!F:F)</f>
        <v>No</v>
      </c>
      <c r="M1961">
        <f>_xlfn.XLOOKUP(Table4[[#This Row],[Customer ID]], 'Medical Examination'!A:A, 'Medical Examination'!G:G)</f>
        <v>0</v>
      </c>
      <c r="N1961" t="str">
        <f>_xlfn.XLOOKUP(Table4[[#This Row],[Customer ID]], 'Medical Examination'!A:A, 'Medical Examination'!H:H)</f>
        <v>No</v>
      </c>
      <c r="O1961" t="str">
        <f>_xlfn.XLOOKUP(Table4[[#This Row],[Customer ID]], 'Medical Examination'!A:A, 'Medical Examination'!I:I)</f>
        <v>Prediabetes</v>
      </c>
      <c r="P1961" t="str">
        <f>_xlfn.XLOOKUP(Table4[[#This Row],[Customer ID]], 'Medical Examination'!A:A, 'Medical Examination'!J:J)</f>
        <v>Obesity</v>
      </c>
      <c r="Q1961" s="1">
        <f>_xlfn.XLOOKUP(Table4[[#This Row],[Customer ID]], Hospitalisation!A:A, Hospitalisation!E:E)</f>
        <v>3556.92</v>
      </c>
      <c r="R1961" t="str">
        <f>_xlfn.XLOOKUP(Table4[[#This Row],[Customer ID]], Hospitalisation!A:A, Hospitalisation!F:F)</f>
        <v>Tier - 2</v>
      </c>
      <c r="S1961" t="str">
        <f>_xlfn.XLOOKUP(Table4[[#This Row],[Customer ID]], Hospitalisation!A:A, Hospitalisation!G:G)</f>
        <v>Tier - 3</v>
      </c>
      <c r="T1961" t="str">
        <f>_xlfn.XLOOKUP(Table4[[#This Row],[Customer ID]], Hospitalisation!A:A, Hospitalisation!H:H)</f>
        <v>R1012</v>
      </c>
      <c r="U1961" t="str" cm="1">
        <f t="array" ref="U1961">_xlfn.IFS(Table4[[#This Row],[Age]]&lt;=29,"Youth",Table4[[#This Row],[Age]]&lt;=49,"Adults",Table4[[#This Row],[Age]]&gt;=50,"Senior")</f>
        <v>Youth</v>
      </c>
    </row>
    <row r="1962" spans="1:21">
      <c r="A1962" t="s">
        <v>5022</v>
      </c>
      <c r="B1962" t="str">
        <f>_xlfn.XLOOKUP(Table4[[#This Row],[Customer ID]],Table1[[#This Row],[Customer ID]],Table1[[#This Row],[TITLE]],0)</f>
        <v>Ms</v>
      </c>
      <c r="C1962" t="str" cm="1">
        <f t="array" ref="C1962">_xlfn.XLOOKUP(Table4[[#This Row],[Customer ID]],Table1[[#All],[Customer ID]],Table1[[#All],[FIRST NAME]],0)</f>
        <v>Satomi</v>
      </c>
      <c r="D1962" t="str" cm="1">
        <f t="array" ref="D1962">_xlfn.XLOOKUP(Table4[[#This Row],[Customer ID]],Table1[[#All],[Customer ID]],Table1[[#All],[LAST NAME]],0)</f>
        <v>Oka</v>
      </c>
      <c r="E1962" s="5" cm="1">
        <f t="array" ref="E1962">_xlfn.XLOOKUP(Table4[[#This Row],[Customer ID]],Table3[[#All],[Customer ID]],Table3[[#All],[Date of Birth]],0)</f>
        <v>33960</v>
      </c>
      <c r="F1962" cm="1">
        <f t="array" ref="F1962">_xlfn.XLOOKUP(Table4[[#This Row],[Customer ID]],Table3[[#All],[Customer ID]],Table3[[#All],[Age]],0)</f>
        <v>30</v>
      </c>
      <c r="G1962" cm="1">
        <f t="array" ref="G1962">_xlfn.XLOOKUP(Table4[[#This Row],[Customer ID]],Table3[[#All],[Customer ID]],Table3[[#All],[Children]],0)</f>
        <v>0</v>
      </c>
      <c r="H1962" cm="1">
        <f t="array" ref="H1962">_xlfn.XLOOKUP(Table4[[#This Row],[Customer ID]],Table2[[#All],[Customer ID]],Table2[[#All],[BMI]],0)</f>
        <v>27.7</v>
      </c>
      <c r="I1962" cm="1">
        <f t="array" ref="I1962">_xlfn.XLOOKUP(Table4[[#This Row],[Customer ID]],Table2[[#All],[Customer ID]],Table2[[#All],[HBA1C]],0)</f>
        <v>5.6</v>
      </c>
      <c r="J1962" t="str">
        <f>_xlfn.XLOOKUP(Table4[[#This Row],[Customer ID]], 'Medical Examination'!A:A, 'Medical Examination'!D:D)</f>
        <v>No</v>
      </c>
      <c r="K1962" t="str">
        <f>_xlfn.XLOOKUP(Table4[[#This Row],[Customer ID]], 'Medical Examination'!A:A, 'Medical Examination'!E:E)</f>
        <v>No</v>
      </c>
      <c r="L1962" t="str">
        <f>_xlfn.XLOOKUP(Table4[[#This Row],[Customer ID]], 'Medical Examination'!A:A, 'Medical Examination'!F:F)</f>
        <v>No</v>
      </c>
      <c r="M1962">
        <f>_xlfn.XLOOKUP(Table4[[#This Row],[Customer ID]], 'Medical Examination'!A:A, 'Medical Examination'!G:G)</f>
        <v>1</v>
      </c>
      <c r="N1962" t="str">
        <f>_xlfn.XLOOKUP(Table4[[#This Row],[Customer ID]], 'Medical Examination'!A:A, 'Medical Examination'!H:H)</f>
        <v>No</v>
      </c>
      <c r="O1962" t="str">
        <f>_xlfn.XLOOKUP(Table4[[#This Row],[Customer ID]], 'Medical Examination'!A:A, 'Medical Examination'!I:I)</f>
        <v>Normal</v>
      </c>
      <c r="P1962" t="str">
        <f>_xlfn.XLOOKUP(Table4[[#This Row],[Customer ID]], 'Medical Examination'!A:A, 'Medical Examination'!J:J)</f>
        <v>Overweight</v>
      </c>
      <c r="Q1962" s="1">
        <f>_xlfn.XLOOKUP(Table4[[#This Row],[Customer ID]], Hospitalisation!A:A, Hospitalisation!E:E)</f>
        <v>3554.2</v>
      </c>
      <c r="R1962" t="str">
        <f>_xlfn.XLOOKUP(Table4[[#This Row],[Customer ID]], Hospitalisation!A:A, Hospitalisation!F:F)</f>
        <v>Tier - 2</v>
      </c>
      <c r="S1962" t="str">
        <f>_xlfn.XLOOKUP(Table4[[#This Row],[Customer ID]], Hospitalisation!A:A, Hospitalisation!G:G)</f>
        <v>Tier - 3</v>
      </c>
      <c r="T1962" t="str">
        <f>_xlfn.XLOOKUP(Table4[[#This Row],[Customer ID]], Hospitalisation!A:A, Hospitalisation!H:H)</f>
        <v>R1011</v>
      </c>
      <c r="U1962" t="str" cm="1">
        <f t="array" ref="U1962">_xlfn.IFS(Table4[[#This Row],[Age]]&lt;=29,"Youth",Table4[[#This Row],[Age]]&lt;=49,"Adults",Table4[[#This Row],[Age]]&gt;=50,"Senior")</f>
        <v>Adults</v>
      </c>
    </row>
    <row r="1963" spans="1:21">
      <c r="A1963" t="s">
        <v>5025</v>
      </c>
      <c r="B1963" t="str">
        <f>_xlfn.XLOOKUP(Table4[[#This Row],[Customer ID]],Table1[[#This Row],[Customer ID]],Table1[[#This Row],[TITLE]],0)</f>
        <v>Mr</v>
      </c>
      <c r="C1963" t="str" cm="1">
        <f t="array" ref="C1963">_xlfn.XLOOKUP(Table4[[#This Row],[Customer ID]],Table1[[#All],[Customer ID]],Table1[[#All],[FIRST NAME]],0)</f>
        <v>Matthew D</v>
      </c>
      <c r="D1963" t="str" cm="1">
        <f t="array" ref="D1963">_xlfn.XLOOKUP(Table4[[#This Row],[Customer ID]],Table1[[#All],[Customer ID]],Table1[[#All],[LAST NAME]],0)</f>
        <v>Newman</v>
      </c>
      <c r="E1963" s="5" cm="1">
        <f t="array" ref="E1963">_xlfn.XLOOKUP(Table4[[#This Row],[Customer ID]],Table3[[#All],[Customer ID]],Table3[[#All],[Date of Birth]],0)</f>
        <v>32431</v>
      </c>
      <c r="F1963" cm="1">
        <f t="array" ref="F1963">_xlfn.XLOOKUP(Table4[[#This Row],[Customer ID]],Table3[[#All],[Customer ID]],Table3[[#All],[Age]],0)</f>
        <v>34</v>
      </c>
      <c r="G1963" cm="1">
        <f t="array" ref="G1963">_xlfn.XLOOKUP(Table4[[#This Row],[Customer ID]],Table3[[#All],[Customer ID]],Table3[[#All],[Children]],0)</f>
        <v>3</v>
      </c>
      <c r="H1963" cm="1">
        <f t="array" ref="H1963">_xlfn.XLOOKUP(Table4[[#This Row],[Customer ID]],Table2[[#All],[Customer ID]],Table2[[#All],[BMI]],0)</f>
        <v>19.12</v>
      </c>
      <c r="I1963" cm="1">
        <f t="array" ref="I1963">_xlfn.XLOOKUP(Table4[[#This Row],[Customer ID]],Table2[[#All],[Customer ID]],Table2[[#All],[HBA1C]],0)</f>
        <v>4.72</v>
      </c>
      <c r="J1963" t="str">
        <f>_xlfn.XLOOKUP(Table4[[#This Row],[Customer ID]], 'Medical Examination'!A:A, 'Medical Examination'!D:D)</f>
        <v>Yes</v>
      </c>
      <c r="K1963" t="str">
        <f>_xlfn.XLOOKUP(Table4[[#This Row],[Customer ID]], 'Medical Examination'!A:A, 'Medical Examination'!E:E)</f>
        <v>No</v>
      </c>
      <c r="L1963" t="str">
        <f>_xlfn.XLOOKUP(Table4[[#This Row],[Customer ID]], 'Medical Examination'!A:A, 'Medical Examination'!F:F)</f>
        <v>No</v>
      </c>
      <c r="M1963">
        <f>_xlfn.XLOOKUP(Table4[[#This Row],[Customer ID]], 'Medical Examination'!A:A, 'Medical Examination'!G:G)</f>
        <v>1</v>
      </c>
      <c r="N1963" t="str">
        <f>_xlfn.XLOOKUP(Table4[[#This Row],[Customer ID]], 'Medical Examination'!A:A, 'Medical Examination'!H:H)</f>
        <v>No</v>
      </c>
      <c r="O1963" t="str">
        <f>_xlfn.XLOOKUP(Table4[[#This Row],[Customer ID]], 'Medical Examination'!A:A, 'Medical Examination'!I:I)</f>
        <v>Normal</v>
      </c>
      <c r="P1963" t="str">
        <f>_xlfn.XLOOKUP(Table4[[#This Row],[Customer ID]], 'Medical Examination'!A:A, 'Medical Examination'!J:J)</f>
        <v>Normal Weight</v>
      </c>
      <c r="Q1963" s="1">
        <f>_xlfn.XLOOKUP(Table4[[#This Row],[Customer ID]], Hospitalisation!A:A, Hospitalisation!E:E)</f>
        <v>3540.12</v>
      </c>
      <c r="R1963" t="str">
        <f>_xlfn.XLOOKUP(Table4[[#This Row],[Customer ID]], Hospitalisation!A:A, Hospitalisation!F:F)</f>
        <v>Tier - 2</v>
      </c>
      <c r="S1963" t="str">
        <f>_xlfn.XLOOKUP(Table4[[#This Row],[Customer ID]], Hospitalisation!A:A, Hospitalisation!G:G)</f>
        <v>Tier - 1</v>
      </c>
      <c r="T1963" t="str">
        <f>_xlfn.XLOOKUP(Table4[[#This Row],[Customer ID]], Hospitalisation!A:A, Hospitalisation!H:H)</f>
        <v>R1013</v>
      </c>
      <c r="U1963" t="str" cm="1">
        <f t="array" ref="U1963">_xlfn.IFS(Table4[[#This Row],[Age]]&lt;=29,"Youth",Table4[[#This Row],[Age]]&lt;=49,"Adults",Table4[[#This Row],[Age]]&gt;=50,"Senior")</f>
        <v>Adults</v>
      </c>
    </row>
    <row r="1964" spans="1:21">
      <c r="A1964" t="s">
        <v>5026</v>
      </c>
      <c r="B1964" t="str">
        <f>_xlfn.XLOOKUP(Table4[[#This Row],[Customer ID]],Table1[[#This Row],[Customer ID]],Table1[[#This Row],[TITLE]],0)</f>
        <v>Mr</v>
      </c>
      <c r="C1964" t="str" cm="1">
        <f t="array" ref="C1964">_xlfn.XLOOKUP(Table4[[#This Row],[Customer ID]],Table1[[#All],[Customer ID]],Table1[[#All],[FIRST NAME]],0)</f>
        <v>Peter T Ii</v>
      </c>
      <c r="D1964" t="str" cm="1">
        <f t="array" ref="D1964">_xlfn.XLOOKUP(Table4[[#This Row],[Customer ID]],Table1[[#All],[Customer ID]],Table1[[#All],[LAST NAME]],0)</f>
        <v>Metzger</v>
      </c>
      <c r="E1964" s="5" cm="1">
        <f t="array" ref="E1964">_xlfn.XLOOKUP(Table4[[#This Row],[Customer ID]],Table3[[#All],[Customer ID]],Table3[[#All],[Date of Birth]],0)</f>
        <v>37857</v>
      </c>
      <c r="F1964" cm="1">
        <f t="array" ref="F1964">_xlfn.XLOOKUP(Table4[[#This Row],[Customer ID]],Table3[[#All],[Customer ID]],Table3[[#All],[Age]],0)</f>
        <v>19</v>
      </c>
      <c r="G1964" cm="1">
        <f t="array" ref="G1964">_xlfn.XLOOKUP(Table4[[#This Row],[Customer ID]],Table3[[#All],[Customer ID]],Table3[[#All],[Children]],0)</f>
        <v>0</v>
      </c>
      <c r="H1964" cm="1">
        <f t="array" ref="H1964">_xlfn.XLOOKUP(Table4[[#This Row],[Customer ID]],Table2[[#All],[Customer ID]],Table2[[#All],[BMI]],0)</f>
        <v>32.67</v>
      </c>
      <c r="I1964" cm="1">
        <f t="array" ref="I1964">_xlfn.XLOOKUP(Table4[[#This Row],[Customer ID]],Table2[[#All],[Customer ID]],Table2[[#All],[HBA1C]],0)</f>
        <v>4.67</v>
      </c>
      <c r="J1964" t="str">
        <f>_xlfn.XLOOKUP(Table4[[#This Row],[Customer ID]], 'Medical Examination'!A:A, 'Medical Examination'!D:D)</f>
        <v>No</v>
      </c>
      <c r="K1964" t="str">
        <f>_xlfn.XLOOKUP(Table4[[#This Row],[Customer ID]], 'Medical Examination'!A:A, 'Medical Examination'!E:E)</f>
        <v>No</v>
      </c>
      <c r="L1964" t="str">
        <f>_xlfn.XLOOKUP(Table4[[#This Row],[Customer ID]], 'Medical Examination'!A:A, 'Medical Examination'!F:F)</f>
        <v>Yes</v>
      </c>
      <c r="M1964">
        <f>_xlfn.XLOOKUP(Table4[[#This Row],[Customer ID]], 'Medical Examination'!A:A, 'Medical Examination'!G:G)</f>
        <v>1</v>
      </c>
      <c r="N1964" t="str">
        <f>_xlfn.XLOOKUP(Table4[[#This Row],[Customer ID]], 'Medical Examination'!A:A, 'Medical Examination'!H:H)</f>
        <v>No</v>
      </c>
      <c r="O1964" t="str">
        <f>_xlfn.XLOOKUP(Table4[[#This Row],[Customer ID]], 'Medical Examination'!A:A, 'Medical Examination'!I:I)</f>
        <v>Normal</v>
      </c>
      <c r="P1964" t="str">
        <f>_xlfn.XLOOKUP(Table4[[#This Row],[Customer ID]], 'Medical Examination'!A:A, 'Medical Examination'!J:J)</f>
        <v>Obesity</v>
      </c>
      <c r="Q1964" s="1">
        <f>_xlfn.XLOOKUP(Table4[[#This Row],[Customer ID]], Hospitalisation!A:A, Hospitalisation!E:E)</f>
        <v>3538.9</v>
      </c>
      <c r="R1964" t="str">
        <f>_xlfn.XLOOKUP(Table4[[#This Row],[Customer ID]], Hospitalisation!A:A, Hospitalisation!F:F)</f>
        <v>Tier - 2</v>
      </c>
      <c r="S1964" t="str">
        <f>_xlfn.XLOOKUP(Table4[[#This Row],[Customer ID]], Hospitalisation!A:A, Hospitalisation!G:G)</f>
        <v>Tier - 2</v>
      </c>
      <c r="T1964" t="str">
        <f>_xlfn.XLOOKUP(Table4[[#This Row],[Customer ID]], Hospitalisation!A:A, Hospitalisation!H:H)</f>
        <v>R1012</v>
      </c>
      <c r="U1964" t="str" cm="1">
        <f t="array" ref="U1964">_xlfn.IFS(Table4[[#This Row],[Age]]&lt;=29,"Youth",Table4[[#This Row],[Age]]&lt;=49,"Adults",Table4[[#This Row],[Age]]&gt;=50,"Senior")</f>
        <v>Youth</v>
      </c>
    </row>
    <row r="1965" spans="1:21">
      <c r="A1965" t="s">
        <v>5029</v>
      </c>
      <c r="B1965" t="str">
        <f>_xlfn.XLOOKUP(Table4[[#This Row],[Customer ID]],Table1[[#This Row],[Customer ID]],Table1[[#This Row],[TITLE]],0)</f>
        <v>Mr</v>
      </c>
      <c r="C1965" t="str" cm="1">
        <f t="array" ref="C1965">_xlfn.XLOOKUP(Table4[[#This Row],[Customer ID]],Table1[[#All],[Customer ID]],Table1[[#All],[FIRST NAME]],0)</f>
        <v>Manuel</v>
      </c>
      <c r="D1965" t="str" cm="1">
        <f t="array" ref="D1965">_xlfn.XLOOKUP(Table4[[#This Row],[Customer ID]],Table1[[#All],[Customer ID]],Table1[[#All],[LAST NAME]],0)</f>
        <v>Gonzalez</v>
      </c>
      <c r="E1965" s="5" cm="1">
        <f t="array" ref="E1965">_xlfn.XLOOKUP(Table4[[#This Row],[Customer ID]],Table3[[#All],[Customer ID]],Table3[[#All],[Date of Birth]],0)</f>
        <v>36054</v>
      </c>
      <c r="F1965" cm="1">
        <f t="array" ref="F1965">_xlfn.XLOOKUP(Table4[[#This Row],[Customer ID]],Table3[[#All],[Customer ID]],Table3[[#All],[Age]],0)</f>
        <v>24</v>
      </c>
      <c r="G1965" cm="1">
        <f t="array" ref="G1965">_xlfn.XLOOKUP(Table4[[#This Row],[Customer ID]],Table3[[#All],[Customer ID]],Table3[[#All],[Children]],0)</f>
        <v>2</v>
      </c>
      <c r="H1965" cm="1">
        <f t="array" ref="H1965">_xlfn.XLOOKUP(Table4[[#This Row],[Customer ID]],Table2[[#All],[Customer ID]],Table2[[#All],[BMI]],0)</f>
        <v>28.5</v>
      </c>
      <c r="I1965" cm="1">
        <f t="array" ref="I1965">_xlfn.XLOOKUP(Table4[[#This Row],[Customer ID]],Table2[[#All],[Customer ID]],Table2[[#All],[HBA1C]],0)</f>
        <v>6.11</v>
      </c>
      <c r="J1965" t="str">
        <f>_xlfn.XLOOKUP(Table4[[#This Row],[Customer ID]], 'Medical Examination'!A:A, 'Medical Examination'!D:D)</f>
        <v>No</v>
      </c>
      <c r="K1965" t="str">
        <f>_xlfn.XLOOKUP(Table4[[#This Row],[Customer ID]], 'Medical Examination'!A:A, 'Medical Examination'!E:E)</f>
        <v>No</v>
      </c>
      <c r="L1965" t="str">
        <f>_xlfn.XLOOKUP(Table4[[#This Row],[Customer ID]], 'Medical Examination'!A:A, 'Medical Examination'!F:F)</f>
        <v>No</v>
      </c>
      <c r="M1965">
        <f>_xlfn.XLOOKUP(Table4[[#This Row],[Customer ID]], 'Medical Examination'!A:A, 'Medical Examination'!G:G)</f>
        <v>1</v>
      </c>
      <c r="N1965" t="str">
        <f>_xlfn.XLOOKUP(Table4[[#This Row],[Customer ID]], 'Medical Examination'!A:A, 'Medical Examination'!H:H)</f>
        <v>No</v>
      </c>
      <c r="O1965" t="str">
        <f>_xlfn.XLOOKUP(Table4[[#This Row],[Customer ID]], 'Medical Examination'!A:A, 'Medical Examination'!I:I)</f>
        <v>Prediabetes</v>
      </c>
      <c r="P1965" t="str">
        <f>_xlfn.XLOOKUP(Table4[[#This Row],[Customer ID]], 'Medical Examination'!A:A, 'Medical Examination'!J:J)</f>
        <v>Overweight</v>
      </c>
      <c r="Q1965" s="1">
        <f>_xlfn.XLOOKUP(Table4[[#This Row],[Customer ID]], Hospitalisation!A:A, Hospitalisation!E:E)</f>
        <v>3537.7</v>
      </c>
      <c r="R1965" t="str">
        <f>_xlfn.XLOOKUP(Table4[[#This Row],[Customer ID]], Hospitalisation!A:A, Hospitalisation!F:F)</f>
        <v>Tier - 3</v>
      </c>
      <c r="S1965" t="str">
        <f>_xlfn.XLOOKUP(Table4[[#This Row],[Customer ID]], Hospitalisation!A:A, Hospitalisation!G:G)</f>
        <v>Tier - 3</v>
      </c>
      <c r="T1965" t="str">
        <f>_xlfn.XLOOKUP(Table4[[#This Row],[Customer ID]], Hospitalisation!A:A, Hospitalisation!H:H)</f>
        <v>R1012</v>
      </c>
      <c r="U1965" t="str" cm="1">
        <f t="array" ref="U1965">_xlfn.IFS(Table4[[#This Row],[Age]]&lt;=29,"Youth",Table4[[#This Row],[Age]]&lt;=49,"Adults",Table4[[#This Row],[Age]]&gt;=50,"Senior")</f>
        <v>Youth</v>
      </c>
    </row>
    <row r="1966" spans="1:21">
      <c r="A1966" t="s">
        <v>5030</v>
      </c>
      <c r="B1966" t="str">
        <f>_xlfn.XLOOKUP(Table4[[#This Row],[Customer ID]],Table1[[#This Row],[Customer ID]],Table1[[#This Row],[TITLE]],0)</f>
        <v>Ms</v>
      </c>
      <c r="C1966" t="str" cm="1">
        <f t="array" ref="C1966">_xlfn.XLOOKUP(Table4[[#This Row],[Customer ID]],Table1[[#All],[Customer ID]],Table1[[#All],[FIRST NAME]],0)</f>
        <v>Kindsey P</v>
      </c>
      <c r="D1966" t="str" cm="1">
        <f t="array" ref="D1966">_xlfn.XLOOKUP(Table4[[#This Row],[Customer ID]],Table1[[#All],[Customer ID]],Table1[[#All],[LAST NAME]],0)</f>
        <v>Vaughn</v>
      </c>
      <c r="E1966" s="5" cm="1">
        <f t="array" ref="E1966">_xlfn.XLOOKUP(Table4[[#This Row],[Customer ID]],Table3[[#All],[Customer ID]],Table3[[#All],[Date of Birth]],0)</f>
        <v>36425</v>
      </c>
      <c r="F1966" cm="1">
        <f t="array" ref="F1966">_xlfn.XLOOKUP(Table4[[#This Row],[Customer ID]],Table3[[#All],[Customer ID]],Table3[[#All],[Age]],0)</f>
        <v>23</v>
      </c>
      <c r="G1966" cm="1">
        <f t="array" ref="G1966">_xlfn.XLOOKUP(Table4[[#This Row],[Customer ID]],Table3[[#All],[Customer ID]],Table3[[#All],[Children]],0)</f>
        <v>2</v>
      </c>
      <c r="H1966" cm="1">
        <f t="array" ref="H1966">_xlfn.XLOOKUP(Table4[[#This Row],[Customer ID]],Table2[[#All],[Customer ID]],Table2[[#All],[BMI]],0)</f>
        <v>39.270000000000003</v>
      </c>
      <c r="I1966" cm="1">
        <f t="array" ref="I1966">_xlfn.XLOOKUP(Table4[[#This Row],[Customer ID]],Table2[[#All],[Customer ID]],Table2[[#All],[HBA1C]],0)</f>
        <v>6.25</v>
      </c>
      <c r="J1966" t="str">
        <f>_xlfn.XLOOKUP(Table4[[#This Row],[Customer ID]], 'Medical Examination'!A:A, 'Medical Examination'!D:D)</f>
        <v>No</v>
      </c>
      <c r="K1966" t="str">
        <f>_xlfn.XLOOKUP(Table4[[#This Row],[Customer ID]], 'Medical Examination'!A:A, 'Medical Examination'!E:E)</f>
        <v>No</v>
      </c>
      <c r="L1966" t="str">
        <f>_xlfn.XLOOKUP(Table4[[#This Row],[Customer ID]], 'Medical Examination'!A:A, 'Medical Examination'!F:F)</f>
        <v>No</v>
      </c>
      <c r="M1966">
        <f>_xlfn.XLOOKUP(Table4[[#This Row],[Customer ID]], 'Medical Examination'!A:A, 'Medical Examination'!G:G)</f>
        <v>0</v>
      </c>
      <c r="N1966" t="str">
        <f>_xlfn.XLOOKUP(Table4[[#This Row],[Customer ID]], 'Medical Examination'!A:A, 'Medical Examination'!H:H)</f>
        <v>No</v>
      </c>
      <c r="O1966" t="str">
        <f>_xlfn.XLOOKUP(Table4[[#This Row],[Customer ID]], 'Medical Examination'!A:A, 'Medical Examination'!I:I)</f>
        <v>Prediabetes</v>
      </c>
      <c r="P1966" t="str">
        <f>_xlfn.XLOOKUP(Table4[[#This Row],[Customer ID]], 'Medical Examination'!A:A, 'Medical Examination'!J:J)</f>
        <v>Obesity</v>
      </c>
      <c r="Q1966" s="1">
        <f>_xlfn.XLOOKUP(Table4[[#This Row],[Customer ID]], Hospitalisation!A:A, Hospitalisation!E:E)</f>
        <v>3500.61</v>
      </c>
      <c r="R1966" t="str">
        <f>_xlfn.XLOOKUP(Table4[[#This Row],[Customer ID]], Hospitalisation!A:A, Hospitalisation!F:F)</f>
        <v>Tier - 2</v>
      </c>
      <c r="S1966" t="str">
        <f>_xlfn.XLOOKUP(Table4[[#This Row],[Customer ID]], Hospitalisation!A:A, Hospitalisation!G:G)</f>
        <v>Tier - 2</v>
      </c>
      <c r="T1966" t="str">
        <f>_xlfn.XLOOKUP(Table4[[#This Row],[Customer ID]], Hospitalisation!A:A, Hospitalisation!H:H)</f>
        <v>R1013</v>
      </c>
      <c r="U1966" t="str" cm="1">
        <f t="array" ref="U1966">_xlfn.IFS(Table4[[#This Row],[Age]]&lt;=29,"Youth",Table4[[#This Row],[Age]]&lt;=49,"Adults",Table4[[#This Row],[Age]]&gt;=50,"Senior")</f>
        <v>Youth</v>
      </c>
    </row>
    <row r="1967" spans="1:21">
      <c r="A1967" t="s">
        <v>5033</v>
      </c>
      <c r="B1967" t="str">
        <f>_xlfn.XLOOKUP(Table4[[#This Row],[Customer ID]],Table1[[#This Row],[Customer ID]],Table1[[#This Row],[TITLE]],0)</f>
        <v>Mr</v>
      </c>
      <c r="C1967" t="str" cm="1">
        <f t="array" ref="C1967">_xlfn.XLOOKUP(Table4[[#This Row],[Customer ID]],Table1[[#All],[Customer ID]],Table1[[#All],[FIRST NAME]],0)</f>
        <v>Thomas G</v>
      </c>
      <c r="D1967" t="str" cm="1">
        <f t="array" ref="D1967">_xlfn.XLOOKUP(Table4[[#This Row],[Customer ID]],Table1[[#All],[Customer ID]],Table1[[#All],[LAST NAME]],0)</f>
        <v>Clifford</v>
      </c>
      <c r="E1967" s="5" cm="1">
        <f t="array" ref="E1967">_xlfn.XLOOKUP(Table4[[#This Row],[Customer ID]],Table3[[#All],[Customer ID]],Table3[[#All],[Date of Birth]],0)</f>
        <v>35326</v>
      </c>
      <c r="F1967" cm="1">
        <f t="array" ref="F1967">_xlfn.XLOOKUP(Table4[[#This Row],[Customer ID]],Table3[[#All],[Customer ID]],Table3[[#All],[Age]],0)</f>
        <v>26</v>
      </c>
      <c r="G1967" cm="1">
        <f t="array" ref="G1967">_xlfn.XLOOKUP(Table4[[#This Row],[Customer ID]],Table3[[#All],[Customer ID]],Table3[[#All],[Children]],0)</f>
        <v>1</v>
      </c>
      <c r="H1967" cm="1">
        <f t="array" ref="H1967">_xlfn.XLOOKUP(Table4[[#This Row],[Customer ID]],Table2[[#All],[Customer ID]],Table2[[#All],[BMI]],0)</f>
        <v>32.49</v>
      </c>
      <c r="I1967" cm="1">
        <f t="array" ref="I1967">_xlfn.XLOOKUP(Table4[[#This Row],[Customer ID]],Table2[[#All],[Customer ID]],Table2[[#All],[HBA1C]],0)</f>
        <v>4</v>
      </c>
      <c r="J1967" t="str">
        <f>_xlfn.XLOOKUP(Table4[[#This Row],[Customer ID]], 'Medical Examination'!A:A, 'Medical Examination'!D:D)</f>
        <v>Yes</v>
      </c>
      <c r="K1967" t="str">
        <f>_xlfn.XLOOKUP(Table4[[#This Row],[Customer ID]], 'Medical Examination'!A:A, 'Medical Examination'!E:E)</f>
        <v>No</v>
      </c>
      <c r="L1967" t="str">
        <f>_xlfn.XLOOKUP(Table4[[#This Row],[Customer ID]], 'Medical Examination'!A:A, 'Medical Examination'!F:F)</f>
        <v>No</v>
      </c>
      <c r="M1967">
        <f>_xlfn.XLOOKUP(Table4[[#This Row],[Customer ID]], 'Medical Examination'!A:A, 'Medical Examination'!G:G)</f>
        <v>0</v>
      </c>
      <c r="N1967" t="str">
        <f>_xlfn.XLOOKUP(Table4[[#This Row],[Customer ID]], 'Medical Examination'!A:A, 'Medical Examination'!H:H)</f>
        <v>No</v>
      </c>
      <c r="O1967" t="str">
        <f>_xlfn.XLOOKUP(Table4[[#This Row],[Customer ID]], 'Medical Examination'!A:A, 'Medical Examination'!I:I)</f>
        <v>Normal</v>
      </c>
      <c r="P1967" t="str">
        <f>_xlfn.XLOOKUP(Table4[[#This Row],[Customer ID]], 'Medical Examination'!A:A, 'Medical Examination'!J:J)</f>
        <v>Obesity</v>
      </c>
      <c r="Q1967" s="1">
        <f>_xlfn.XLOOKUP(Table4[[#This Row],[Customer ID]], Hospitalisation!A:A, Hospitalisation!E:E)</f>
        <v>3490.55</v>
      </c>
      <c r="R1967" t="str">
        <f>_xlfn.XLOOKUP(Table4[[#This Row],[Customer ID]], Hospitalisation!A:A, Hospitalisation!F:F)</f>
        <v>Tier - 1</v>
      </c>
      <c r="S1967" t="str">
        <f>_xlfn.XLOOKUP(Table4[[#This Row],[Customer ID]], Hospitalisation!A:A, Hospitalisation!G:G)</f>
        <v>Tier - 2</v>
      </c>
      <c r="T1967" t="str">
        <f>_xlfn.XLOOKUP(Table4[[#This Row],[Customer ID]], Hospitalisation!A:A, Hospitalisation!H:H)</f>
        <v>R1015</v>
      </c>
      <c r="U1967" t="str" cm="1">
        <f t="array" ref="U1967">_xlfn.IFS(Table4[[#This Row],[Age]]&lt;=29,"Youth",Table4[[#This Row],[Age]]&lt;=49,"Adults",Table4[[#This Row],[Age]]&gt;=50,"Senior")</f>
        <v>Youth</v>
      </c>
    </row>
    <row r="1968" spans="1:21">
      <c r="A1968" t="s">
        <v>5035</v>
      </c>
      <c r="B1968" t="str">
        <f>_xlfn.XLOOKUP(Table4[[#This Row],[Customer ID]],Table1[[#This Row],[Customer ID]],Table1[[#This Row],[TITLE]],0)</f>
        <v>Mr</v>
      </c>
      <c r="C1968" t="str" cm="1">
        <f t="array" ref="C1968">_xlfn.XLOOKUP(Table4[[#This Row],[Customer ID]],Table1[[#All],[Customer ID]],Table1[[#All],[FIRST NAME]],0)</f>
        <v>Kyle S</v>
      </c>
      <c r="D1968" t="str" cm="1">
        <f t="array" ref="D1968">_xlfn.XLOOKUP(Table4[[#This Row],[Customer ID]],Table1[[#All],[Customer ID]],Table1[[#All],[LAST NAME]],0)</f>
        <v>Petty</v>
      </c>
      <c r="E1968" s="5" cm="1">
        <f t="array" ref="E1968">_xlfn.XLOOKUP(Table4[[#This Row],[Customer ID]],Table3[[#All],[Customer ID]],Table3[[#All],[Date of Birth]],0)</f>
        <v>35327</v>
      </c>
      <c r="F1968" cm="1">
        <f t="array" ref="F1968">_xlfn.XLOOKUP(Table4[[#This Row],[Customer ID]],Table3[[#All],[Customer ID]],Table3[[#All],[Age]],0)</f>
        <v>26</v>
      </c>
      <c r="G1968" cm="1">
        <f t="array" ref="G1968">_xlfn.XLOOKUP(Table4[[#This Row],[Customer ID]],Table3[[#All],[Customer ID]],Table3[[#All],[Children]],0)</f>
        <v>2</v>
      </c>
      <c r="H1968" cm="1">
        <f t="array" ref="H1968">_xlfn.XLOOKUP(Table4[[#This Row],[Customer ID]],Table2[[#All],[Customer ID]],Table2[[#All],[BMI]],0)</f>
        <v>23.7</v>
      </c>
      <c r="I1968" cm="1">
        <f t="array" ref="I1968">_xlfn.XLOOKUP(Table4[[#This Row],[Customer ID]],Table2[[#All],[Customer ID]],Table2[[#All],[HBA1C]],0)</f>
        <v>5.55</v>
      </c>
      <c r="J1968" t="str">
        <f>_xlfn.XLOOKUP(Table4[[#This Row],[Customer ID]], 'Medical Examination'!A:A, 'Medical Examination'!D:D)</f>
        <v>Yes</v>
      </c>
      <c r="K1968" t="str">
        <f>_xlfn.XLOOKUP(Table4[[#This Row],[Customer ID]], 'Medical Examination'!A:A, 'Medical Examination'!E:E)</f>
        <v>No</v>
      </c>
      <c r="L1968" t="str">
        <f>_xlfn.XLOOKUP(Table4[[#This Row],[Customer ID]], 'Medical Examination'!A:A, 'Medical Examination'!F:F)</f>
        <v>No</v>
      </c>
      <c r="M1968">
        <f>_xlfn.XLOOKUP(Table4[[#This Row],[Customer ID]], 'Medical Examination'!A:A, 'Medical Examination'!G:G)</f>
        <v>0</v>
      </c>
      <c r="N1968" t="str">
        <f>_xlfn.XLOOKUP(Table4[[#This Row],[Customer ID]], 'Medical Examination'!A:A, 'Medical Examination'!H:H)</f>
        <v>No</v>
      </c>
      <c r="O1968" t="str">
        <f>_xlfn.XLOOKUP(Table4[[#This Row],[Customer ID]], 'Medical Examination'!A:A, 'Medical Examination'!I:I)</f>
        <v>Normal</v>
      </c>
      <c r="P1968" t="str">
        <f>_xlfn.XLOOKUP(Table4[[#This Row],[Customer ID]], 'Medical Examination'!A:A, 'Medical Examination'!J:J)</f>
        <v>Normal Weight</v>
      </c>
      <c r="Q1968" s="1">
        <f>_xlfn.XLOOKUP(Table4[[#This Row],[Customer ID]], Hospitalisation!A:A, Hospitalisation!E:E)</f>
        <v>3484.33</v>
      </c>
      <c r="R1968" t="str">
        <f>_xlfn.XLOOKUP(Table4[[#This Row],[Customer ID]], Hospitalisation!A:A, Hospitalisation!F:F)</f>
        <v>Tier - 3</v>
      </c>
      <c r="S1968" t="str">
        <f>_xlfn.XLOOKUP(Table4[[#This Row],[Customer ID]], Hospitalisation!A:A, Hospitalisation!G:G)</f>
        <v>Tier - 3</v>
      </c>
      <c r="T1968" t="str">
        <f>_xlfn.XLOOKUP(Table4[[#This Row],[Customer ID]], Hospitalisation!A:A, Hospitalisation!H:H)</f>
        <v>R1011</v>
      </c>
      <c r="U1968" t="str" cm="1">
        <f t="array" ref="U1968">_xlfn.IFS(Table4[[#This Row],[Age]]&lt;=29,"Youth",Table4[[#This Row],[Age]]&lt;=49,"Adults",Table4[[#This Row],[Age]]&gt;=50,"Senior")</f>
        <v>Youth</v>
      </c>
    </row>
    <row r="1969" spans="1:21">
      <c r="A1969" t="s">
        <v>5038</v>
      </c>
      <c r="B1969" t="str">
        <f>_xlfn.XLOOKUP(Table4[[#This Row],[Customer ID]],Table1[[#This Row],[Customer ID]],Table1[[#This Row],[TITLE]],0)</f>
        <v>Mr</v>
      </c>
      <c r="C1969" t="str" cm="1">
        <f t="array" ref="C1969">_xlfn.XLOOKUP(Table4[[#This Row],[Customer ID]],Table1[[#All],[Customer ID]],Table1[[#All],[FIRST NAME]],0)</f>
        <v>Alexander J</v>
      </c>
      <c r="D1969" t="str" cm="1">
        <f t="array" ref="D1969">_xlfn.XLOOKUP(Table4[[#This Row],[Customer ID]],Table1[[#All],[Customer ID]],Table1[[#All],[LAST NAME]],0)</f>
        <v>Sanford</v>
      </c>
      <c r="E1969" s="5" cm="1">
        <f t="array" ref="E1969">_xlfn.XLOOKUP(Table4[[#This Row],[Customer ID]],Table3[[#All],[Customer ID]],Table3[[#All],[Date of Birth]],0)</f>
        <v>38164</v>
      </c>
      <c r="F1969" cm="1">
        <f t="array" ref="F1969">_xlfn.XLOOKUP(Table4[[#This Row],[Customer ID]],Table3[[#All],[Customer ID]],Table3[[#All],[Age]],0)</f>
        <v>18</v>
      </c>
      <c r="G1969" cm="1">
        <f t="array" ref="G1969">_xlfn.XLOOKUP(Table4[[#This Row],[Customer ID]],Table3[[#All],[Customer ID]],Table3[[#All],[Children]],0)</f>
        <v>3</v>
      </c>
      <c r="H1969" cm="1">
        <f t="array" ref="H1969">_xlfn.XLOOKUP(Table4[[#This Row],[Customer ID]],Table2[[#All],[Customer ID]],Table2[[#All],[BMI]],0)</f>
        <v>30.4</v>
      </c>
      <c r="I1969" cm="1">
        <f t="array" ref="I1969">_xlfn.XLOOKUP(Table4[[#This Row],[Customer ID]],Table2[[#All],[Customer ID]],Table2[[#All],[HBA1C]],0)</f>
        <v>5.95</v>
      </c>
      <c r="J1969" t="str">
        <f>_xlfn.XLOOKUP(Table4[[#This Row],[Customer ID]], 'Medical Examination'!A:A, 'Medical Examination'!D:D)</f>
        <v>No</v>
      </c>
      <c r="K1969" t="str">
        <f>_xlfn.XLOOKUP(Table4[[#This Row],[Customer ID]], 'Medical Examination'!A:A, 'Medical Examination'!E:E)</f>
        <v>Yes</v>
      </c>
      <c r="L1969" t="str">
        <f>_xlfn.XLOOKUP(Table4[[#This Row],[Customer ID]], 'Medical Examination'!A:A, 'Medical Examination'!F:F)</f>
        <v>No</v>
      </c>
      <c r="M1969">
        <f>_xlfn.XLOOKUP(Table4[[#This Row],[Customer ID]], 'Medical Examination'!A:A, 'Medical Examination'!G:G)</f>
        <v>1</v>
      </c>
      <c r="N1969" t="str">
        <f>_xlfn.XLOOKUP(Table4[[#This Row],[Customer ID]], 'Medical Examination'!A:A, 'Medical Examination'!H:H)</f>
        <v>No</v>
      </c>
      <c r="O1969" t="str">
        <f>_xlfn.XLOOKUP(Table4[[#This Row],[Customer ID]], 'Medical Examination'!A:A, 'Medical Examination'!I:I)</f>
        <v>Prediabetes</v>
      </c>
      <c r="P1969" t="str">
        <f>_xlfn.XLOOKUP(Table4[[#This Row],[Customer ID]], 'Medical Examination'!A:A, 'Medical Examination'!J:J)</f>
        <v>Obesity</v>
      </c>
      <c r="Q1969" s="1">
        <f>_xlfn.XLOOKUP(Table4[[#This Row],[Customer ID]], Hospitalisation!A:A, Hospitalisation!E:E)</f>
        <v>3481.87</v>
      </c>
      <c r="R1969" t="str">
        <f>_xlfn.XLOOKUP(Table4[[#This Row],[Customer ID]], Hospitalisation!A:A, Hospitalisation!F:F)</f>
        <v>Tier - 2</v>
      </c>
      <c r="S1969" t="str">
        <f>_xlfn.XLOOKUP(Table4[[#This Row],[Customer ID]], Hospitalisation!A:A, Hospitalisation!G:G)</f>
        <v>Tier - 3</v>
      </c>
      <c r="T1969" t="str">
        <f>_xlfn.XLOOKUP(Table4[[#This Row],[Customer ID]], Hospitalisation!A:A, Hospitalisation!H:H)</f>
        <v>R1016</v>
      </c>
      <c r="U1969" t="str" cm="1">
        <f t="array" ref="U1969">_xlfn.IFS(Table4[[#This Row],[Age]]&lt;=29,"Youth",Table4[[#This Row],[Age]]&lt;=49,"Adults",Table4[[#This Row],[Age]]&gt;=50,"Senior")</f>
        <v>Youth</v>
      </c>
    </row>
    <row r="1970" spans="1:21">
      <c r="A1970" t="s">
        <v>5040</v>
      </c>
      <c r="B1970" t="str">
        <f>_xlfn.XLOOKUP(Table4[[#This Row],[Customer ID]],Table1[[#This Row],[Customer ID]],Table1[[#This Row],[TITLE]],0)</f>
        <v>Mr</v>
      </c>
      <c r="C1970" t="str" cm="1">
        <f t="array" ref="C1970">_xlfn.XLOOKUP(Table4[[#This Row],[Customer ID]],Table1[[#All],[Customer ID]],Table1[[#All],[FIRST NAME]],0)</f>
        <v>Dustin L</v>
      </c>
      <c r="D1970" t="str" cm="1">
        <f t="array" ref="D1970">_xlfn.XLOOKUP(Table4[[#This Row],[Customer ID]],Table1[[#All],[Customer ID]],Table1[[#All],[LAST NAME]],0)</f>
        <v>Sprague</v>
      </c>
      <c r="E1970" s="5" cm="1">
        <f t="array" ref="E1970">_xlfn.XLOOKUP(Table4[[#This Row],[Customer ID]],Table3[[#All],[Customer ID]],Table3[[#All],[Date of Birth]],0)</f>
        <v>34254</v>
      </c>
      <c r="F1970" cm="1">
        <f t="array" ref="F1970">_xlfn.XLOOKUP(Table4[[#This Row],[Customer ID]],Table3[[#All],[Customer ID]],Table3[[#All],[Age]],0)</f>
        <v>29</v>
      </c>
      <c r="G1970" cm="1">
        <f t="array" ref="G1970">_xlfn.XLOOKUP(Table4[[#This Row],[Customer ID]],Table3[[#All],[Customer ID]],Table3[[#All],[Children]],0)</f>
        <v>1</v>
      </c>
      <c r="H1970" cm="1">
        <f t="array" ref="H1970">_xlfn.XLOOKUP(Table4[[#This Row],[Customer ID]],Table2[[#All],[Customer ID]],Table2[[#All],[BMI]],0)</f>
        <v>38.94</v>
      </c>
      <c r="I1970" cm="1">
        <f t="array" ref="I1970">_xlfn.XLOOKUP(Table4[[#This Row],[Customer ID]],Table2[[#All],[Customer ID]],Table2[[#All],[HBA1C]],0)</f>
        <v>4.3600000000000003</v>
      </c>
      <c r="J1970" t="str">
        <f>_xlfn.XLOOKUP(Table4[[#This Row],[Customer ID]], 'Medical Examination'!A:A, 'Medical Examination'!D:D)</f>
        <v>No</v>
      </c>
      <c r="K1970" t="str">
        <f>_xlfn.XLOOKUP(Table4[[#This Row],[Customer ID]], 'Medical Examination'!A:A, 'Medical Examination'!E:E)</f>
        <v>No</v>
      </c>
      <c r="L1970" t="str">
        <f>_xlfn.XLOOKUP(Table4[[#This Row],[Customer ID]], 'Medical Examination'!A:A, 'Medical Examination'!F:F)</f>
        <v>Yes</v>
      </c>
      <c r="M1970">
        <f>_xlfn.XLOOKUP(Table4[[#This Row],[Customer ID]], 'Medical Examination'!A:A, 'Medical Examination'!G:G)</f>
        <v>1</v>
      </c>
      <c r="N1970" t="str">
        <f>_xlfn.XLOOKUP(Table4[[#This Row],[Customer ID]], 'Medical Examination'!A:A, 'Medical Examination'!H:H)</f>
        <v>No</v>
      </c>
      <c r="O1970" t="str">
        <f>_xlfn.XLOOKUP(Table4[[#This Row],[Customer ID]], 'Medical Examination'!A:A, 'Medical Examination'!I:I)</f>
        <v>Normal</v>
      </c>
      <c r="P1970" t="str">
        <f>_xlfn.XLOOKUP(Table4[[#This Row],[Customer ID]], 'Medical Examination'!A:A, 'Medical Examination'!J:J)</f>
        <v>Obesity</v>
      </c>
      <c r="Q1970" s="1">
        <f>_xlfn.XLOOKUP(Table4[[#This Row],[Customer ID]], Hospitalisation!A:A, Hospitalisation!E:E)</f>
        <v>3471.41</v>
      </c>
      <c r="R1970" t="str">
        <f>_xlfn.XLOOKUP(Table4[[#This Row],[Customer ID]], Hospitalisation!A:A, Hospitalisation!F:F)</f>
        <v>Tier - 2</v>
      </c>
      <c r="S1970" t="str">
        <f>_xlfn.XLOOKUP(Table4[[#This Row],[Customer ID]], Hospitalisation!A:A, Hospitalisation!G:G)</f>
        <v>Tier - 2</v>
      </c>
      <c r="T1970" t="str">
        <f>_xlfn.XLOOKUP(Table4[[#This Row],[Customer ID]], Hospitalisation!A:A, Hospitalisation!H:H)</f>
        <v>R1013</v>
      </c>
      <c r="U1970" t="str" cm="1">
        <f t="array" ref="U1970">_xlfn.IFS(Table4[[#This Row],[Age]]&lt;=29,"Youth",Table4[[#This Row],[Age]]&lt;=49,"Adults",Table4[[#This Row],[Age]]&gt;=50,"Senior")</f>
        <v>Youth</v>
      </c>
    </row>
    <row r="1971" spans="1:21">
      <c r="A1971" t="s">
        <v>5042</v>
      </c>
      <c r="B1971" t="str">
        <f>_xlfn.XLOOKUP(Table4[[#This Row],[Customer ID]],Table1[[#This Row],[Customer ID]],Table1[[#This Row],[TITLE]],0)</f>
        <v>Mrs</v>
      </c>
      <c r="C1971" t="str" cm="1">
        <f t="array" ref="C1971">_xlfn.XLOOKUP(Table4[[#This Row],[Customer ID]],Table1[[#All],[Customer ID]],Table1[[#All],[FIRST NAME]],0)</f>
        <v>Chloe</v>
      </c>
      <c r="D1971" t="str" cm="1">
        <f t="array" ref="D1971">_xlfn.XLOOKUP(Table4[[#This Row],[Customer ID]],Table1[[#All],[Customer ID]],Table1[[#All],[LAST NAME]],0)</f>
        <v>Lasseron</v>
      </c>
      <c r="E1971" s="5" cm="1">
        <f t="array" ref="E1971">_xlfn.XLOOKUP(Table4[[#This Row],[Customer ID]],Table3[[#All],[Customer ID]],Table3[[#All],[Date of Birth]],0)</f>
        <v>37831</v>
      </c>
      <c r="F1971" cm="1">
        <f t="array" ref="F1971">_xlfn.XLOOKUP(Table4[[#This Row],[Customer ID]],Table3[[#All],[Customer ID]],Table3[[#All],[Age]],0)</f>
        <v>19</v>
      </c>
      <c r="G1971" cm="1">
        <f t="array" ref="G1971">_xlfn.XLOOKUP(Table4[[#This Row],[Customer ID]],Table3[[#All],[Customer ID]],Table3[[#All],[Children]],0)</f>
        <v>0</v>
      </c>
      <c r="H1971" cm="1">
        <f t="array" ref="H1971">_xlfn.XLOOKUP(Table4[[#This Row],[Customer ID]],Table2[[#All],[Customer ID]],Table2[[#All],[BMI]],0)</f>
        <v>31.02</v>
      </c>
      <c r="I1971" cm="1">
        <f t="array" ref="I1971">_xlfn.XLOOKUP(Table4[[#This Row],[Customer ID]],Table2[[#All],[Customer ID]],Table2[[#All],[HBA1C]],0)</f>
        <v>4.84</v>
      </c>
      <c r="J1971" t="str">
        <f>_xlfn.XLOOKUP(Table4[[#This Row],[Customer ID]], 'Medical Examination'!A:A, 'Medical Examination'!D:D)</f>
        <v>No</v>
      </c>
      <c r="K1971" t="str">
        <f>_xlfn.XLOOKUP(Table4[[#This Row],[Customer ID]], 'Medical Examination'!A:A, 'Medical Examination'!E:E)</f>
        <v>No</v>
      </c>
      <c r="L1971" t="str">
        <f>_xlfn.XLOOKUP(Table4[[#This Row],[Customer ID]], 'Medical Examination'!A:A, 'Medical Examination'!F:F)</f>
        <v>Yes</v>
      </c>
      <c r="M1971">
        <f>_xlfn.XLOOKUP(Table4[[#This Row],[Customer ID]], 'Medical Examination'!A:A, 'Medical Examination'!G:G)</f>
        <v>1</v>
      </c>
      <c r="N1971" t="str">
        <f>_xlfn.XLOOKUP(Table4[[#This Row],[Customer ID]], 'Medical Examination'!A:A, 'Medical Examination'!H:H)</f>
        <v>No</v>
      </c>
      <c r="O1971" t="str">
        <f>_xlfn.XLOOKUP(Table4[[#This Row],[Customer ID]], 'Medical Examination'!A:A, 'Medical Examination'!I:I)</f>
        <v>Normal</v>
      </c>
      <c r="P1971" t="str">
        <f>_xlfn.XLOOKUP(Table4[[#This Row],[Customer ID]], 'Medical Examination'!A:A, 'Medical Examination'!J:J)</f>
        <v>Obesity</v>
      </c>
      <c r="Q1971" s="1">
        <f>_xlfn.XLOOKUP(Table4[[#This Row],[Customer ID]], Hospitalisation!A:A, Hospitalisation!E:E)</f>
        <v>3463.51</v>
      </c>
      <c r="R1971" t="str">
        <f>_xlfn.XLOOKUP(Table4[[#This Row],[Customer ID]], Hospitalisation!A:A, Hospitalisation!F:F)</f>
        <v>Tier - 2</v>
      </c>
      <c r="S1971" t="str">
        <f>_xlfn.XLOOKUP(Table4[[#This Row],[Customer ID]], Hospitalisation!A:A, Hospitalisation!G:G)</f>
        <v>Tier - 1</v>
      </c>
      <c r="T1971" t="str">
        <f>_xlfn.XLOOKUP(Table4[[#This Row],[Customer ID]], Hospitalisation!A:A, Hospitalisation!H:H)</f>
        <v>R1025</v>
      </c>
      <c r="U1971" t="str" cm="1">
        <f t="array" ref="U1971">_xlfn.IFS(Table4[[#This Row],[Age]]&lt;=29,"Youth",Table4[[#This Row],[Age]]&lt;=49,"Adults",Table4[[#This Row],[Age]]&gt;=50,"Senior")</f>
        <v>Youth</v>
      </c>
    </row>
    <row r="1972" spans="1:21">
      <c r="A1972" t="s">
        <v>5045</v>
      </c>
      <c r="B1972" t="str">
        <f>_xlfn.XLOOKUP(Table4[[#This Row],[Customer ID]],Table1[[#This Row],[Customer ID]],Table1[[#This Row],[TITLE]],0)</f>
        <v>Ms</v>
      </c>
      <c r="C1972" t="str" cm="1">
        <f t="array" ref="C1972">_xlfn.XLOOKUP(Table4[[#This Row],[Customer ID]],Table1[[#All],[Customer ID]],Table1[[#All],[FIRST NAME]],0)</f>
        <v>Cailtlin</v>
      </c>
      <c r="D1972" t="str" cm="1">
        <f t="array" ref="D1972">_xlfn.XLOOKUP(Table4[[#This Row],[Customer ID]],Table1[[#All],[Customer ID]],Table1[[#All],[LAST NAME]],0)</f>
        <v>Bushong</v>
      </c>
      <c r="E1972" s="5" cm="1">
        <f t="array" ref="E1972">_xlfn.XLOOKUP(Table4[[#This Row],[Customer ID]],Table3[[#All],[Customer ID]],Table3[[#All],[Date of Birth]],0)</f>
        <v>32034</v>
      </c>
      <c r="F1972" cm="1">
        <f t="array" ref="F1972">_xlfn.XLOOKUP(Table4[[#This Row],[Customer ID]],Table3[[#All],[Customer ID]],Table3[[#All],[Age]],0)</f>
        <v>35</v>
      </c>
      <c r="G1972" cm="1">
        <f t="array" ref="G1972">_xlfn.XLOOKUP(Table4[[#This Row],[Customer ID]],Table3[[#All],[Customer ID]],Table3[[#All],[Children]],0)</f>
        <v>3</v>
      </c>
      <c r="H1972" cm="1">
        <f t="array" ref="H1972">_xlfn.XLOOKUP(Table4[[#This Row],[Customer ID]],Table2[[#All],[Customer ID]],Table2[[#All],[BMI]],0)</f>
        <v>17.5</v>
      </c>
      <c r="I1972" cm="1">
        <f t="array" ref="I1972">_xlfn.XLOOKUP(Table4[[#This Row],[Customer ID]],Table2[[#All],[Customer ID]],Table2[[#All],[HBA1C]],0)</f>
        <v>4.5599999999999996</v>
      </c>
      <c r="J1972" t="str">
        <f>_xlfn.XLOOKUP(Table4[[#This Row],[Customer ID]], 'Medical Examination'!A:A, 'Medical Examination'!D:D)</f>
        <v>No</v>
      </c>
      <c r="K1972" t="str">
        <f>_xlfn.XLOOKUP(Table4[[#This Row],[Customer ID]], 'Medical Examination'!A:A, 'Medical Examination'!E:E)</f>
        <v>No</v>
      </c>
      <c r="L1972" t="str">
        <f>_xlfn.XLOOKUP(Table4[[#This Row],[Customer ID]], 'Medical Examination'!A:A, 'Medical Examination'!F:F)</f>
        <v>No</v>
      </c>
      <c r="M1972">
        <f>_xlfn.XLOOKUP(Table4[[#This Row],[Customer ID]], 'Medical Examination'!A:A, 'Medical Examination'!G:G)</f>
        <v>1</v>
      </c>
      <c r="N1972" t="str">
        <f>_xlfn.XLOOKUP(Table4[[#This Row],[Customer ID]], 'Medical Examination'!A:A, 'Medical Examination'!H:H)</f>
        <v>No</v>
      </c>
      <c r="O1972" t="str">
        <f>_xlfn.XLOOKUP(Table4[[#This Row],[Customer ID]], 'Medical Examination'!A:A, 'Medical Examination'!I:I)</f>
        <v>Normal</v>
      </c>
      <c r="P1972" t="str">
        <f>_xlfn.XLOOKUP(Table4[[#This Row],[Customer ID]], 'Medical Examination'!A:A, 'Medical Examination'!J:J)</f>
        <v>Underweight</v>
      </c>
      <c r="Q1972" s="1">
        <f>_xlfn.XLOOKUP(Table4[[#This Row],[Customer ID]], Hospitalisation!A:A, Hospitalisation!E:E)</f>
        <v>3453.77</v>
      </c>
      <c r="R1972" t="str">
        <f>_xlfn.XLOOKUP(Table4[[#This Row],[Customer ID]], Hospitalisation!A:A, Hospitalisation!F:F)</f>
        <v>Tier - 2</v>
      </c>
      <c r="S1972" t="str">
        <f>_xlfn.XLOOKUP(Table4[[#This Row],[Customer ID]], Hospitalisation!A:A, Hospitalisation!G:G)</f>
        <v>Tier - 1</v>
      </c>
      <c r="T1972" t="str">
        <f>_xlfn.XLOOKUP(Table4[[#This Row],[Customer ID]], Hospitalisation!A:A, Hospitalisation!H:H)</f>
        <v>R1011</v>
      </c>
      <c r="U1972" t="str" cm="1">
        <f t="array" ref="U1972">_xlfn.IFS(Table4[[#This Row],[Age]]&lt;=29,"Youth",Table4[[#This Row],[Age]]&lt;=49,"Adults",Table4[[#This Row],[Age]]&gt;=50,"Senior")</f>
        <v>Adults</v>
      </c>
    </row>
    <row r="1973" spans="1:21">
      <c r="A1973" t="s">
        <v>5048</v>
      </c>
      <c r="B1973" t="str">
        <f>_xlfn.XLOOKUP(Table4[[#This Row],[Customer ID]],Table1[[#This Row],[Customer ID]],Table1[[#This Row],[TITLE]],0)</f>
        <v>Mr</v>
      </c>
      <c r="C1973" t="str" cm="1">
        <f t="array" ref="C1973">_xlfn.XLOOKUP(Table4[[#This Row],[Customer ID]],Table1[[#All],[Customer ID]],Table1[[#All],[FIRST NAME]],0)</f>
        <v>Joshua</v>
      </c>
      <c r="D1973" t="str" cm="1">
        <f t="array" ref="D1973">_xlfn.XLOOKUP(Table4[[#This Row],[Customer ID]],Table1[[#All],[Customer ID]],Table1[[#All],[LAST NAME]],0)</f>
        <v>Dennison</v>
      </c>
      <c r="E1973" s="5" cm="1">
        <f t="array" ref="E1973">_xlfn.XLOOKUP(Table4[[#This Row],[Customer ID]],Table3[[#All],[Customer ID]],Table3[[#All],[Date of Birth]],0)</f>
        <v>36697</v>
      </c>
      <c r="F1973" cm="1">
        <f t="array" ref="F1973">_xlfn.XLOOKUP(Table4[[#This Row],[Customer ID]],Table3[[#All],[Customer ID]],Table3[[#All],[Age]],0)</f>
        <v>22</v>
      </c>
      <c r="G1973" cm="1">
        <f t="array" ref="G1973">_xlfn.XLOOKUP(Table4[[#This Row],[Customer ID]],Table3[[#All],[Customer ID]],Table3[[#All],[Children]],0)</f>
        <v>3</v>
      </c>
      <c r="H1973" cm="1">
        <f t="array" ref="H1973">_xlfn.XLOOKUP(Table4[[#This Row],[Customer ID]],Table2[[#All],[Customer ID]],Table2[[#All],[BMI]],0)</f>
        <v>34.799999999999997</v>
      </c>
      <c r="I1973" cm="1">
        <f t="array" ref="I1973">_xlfn.XLOOKUP(Table4[[#This Row],[Customer ID]],Table2[[#All],[Customer ID]],Table2[[#All],[HBA1C]],0)</f>
        <v>4.42</v>
      </c>
      <c r="J1973" t="str">
        <f>_xlfn.XLOOKUP(Table4[[#This Row],[Customer ID]], 'Medical Examination'!A:A, 'Medical Examination'!D:D)</f>
        <v>Yes</v>
      </c>
      <c r="K1973" t="str">
        <f>_xlfn.XLOOKUP(Table4[[#This Row],[Customer ID]], 'Medical Examination'!A:A, 'Medical Examination'!E:E)</f>
        <v>Yes</v>
      </c>
      <c r="L1973" t="str">
        <f>_xlfn.XLOOKUP(Table4[[#This Row],[Customer ID]], 'Medical Examination'!A:A, 'Medical Examination'!F:F)</f>
        <v>No</v>
      </c>
      <c r="M1973">
        <f>_xlfn.XLOOKUP(Table4[[#This Row],[Customer ID]], 'Medical Examination'!A:A, 'Medical Examination'!G:G)</f>
        <v>2</v>
      </c>
      <c r="N1973" t="str">
        <f>_xlfn.XLOOKUP(Table4[[#This Row],[Customer ID]], 'Medical Examination'!A:A, 'Medical Examination'!H:H)</f>
        <v>No</v>
      </c>
      <c r="O1973" t="str">
        <f>_xlfn.XLOOKUP(Table4[[#This Row],[Customer ID]], 'Medical Examination'!A:A, 'Medical Examination'!I:I)</f>
        <v>Normal</v>
      </c>
      <c r="P1973" t="str">
        <f>_xlfn.XLOOKUP(Table4[[#This Row],[Customer ID]], 'Medical Examination'!A:A, 'Medical Examination'!J:J)</f>
        <v>Obesity</v>
      </c>
      <c r="Q1973" s="1">
        <f>_xlfn.XLOOKUP(Table4[[#This Row],[Customer ID]], Hospitalisation!A:A, Hospitalisation!E:E)</f>
        <v>3443.06</v>
      </c>
      <c r="R1973" t="str">
        <f>_xlfn.XLOOKUP(Table4[[#This Row],[Customer ID]], Hospitalisation!A:A, Hospitalisation!F:F)</f>
        <v>Tier - 2</v>
      </c>
      <c r="S1973" t="str">
        <f>_xlfn.XLOOKUP(Table4[[#This Row],[Customer ID]], Hospitalisation!A:A, Hospitalisation!G:G)</f>
        <v>Tier - 1</v>
      </c>
      <c r="T1973" t="str">
        <f>_xlfn.XLOOKUP(Table4[[#This Row],[Customer ID]], Hospitalisation!A:A, Hospitalisation!H:H)</f>
        <v>R1011</v>
      </c>
      <c r="U1973" t="str" cm="1">
        <f t="array" ref="U1973">_xlfn.IFS(Table4[[#This Row],[Age]]&lt;=29,"Youth",Table4[[#This Row],[Age]]&lt;=49,"Adults",Table4[[#This Row],[Age]]&gt;=50,"Senior")</f>
        <v>Youth</v>
      </c>
    </row>
    <row r="1974" spans="1:21">
      <c r="A1974" t="s">
        <v>5050</v>
      </c>
      <c r="B1974" t="str">
        <f>_xlfn.XLOOKUP(Table4[[#This Row],[Customer ID]],Table1[[#This Row],[Customer ID]],Table1[[#This Row],[TITLE]],0)</f>
        <v>Mr</v>
      </c>
      <c r="C1974" t="str" cm="1">
        <f t="array" ref="C1974">_xlfn.XLOOKUP(Table4[[#This Row],[Customer ID]],Table1[[#All],[Customer ID]],Table1[[#All],[FIRST NAME]],0)</f>
        <v>Chuy</v>
      </c>
      <c r="D1974" t="str" cm="1">
        <f t="array" ref="D1974">_xlfn.XLOOKUP(Table4[[#This Row],[Customer ID]],Table1[[#All],[Customer ID]],Table1[[#All],[LAST NAME]],0)</f>
        <v>Lira</v>
      </c>
      <c r="E1974" s="5" cm="1">
        <f t="array" ref="E1974">_xlfn.XLOOKUP(Table4[[#This Row],[Customer ID]],Table3[[#All],[Customer ID]],Table3[[#All],[Date of Birth]],0)</f>
        <v>31651</v>
      </c>
      <c r="F1974" cm="1">
        <f t="array" ref="F1974">_xlfn.XLOOKUP(Table4[[#This Row],[Customer ID]],Table3[[#All],[Customer ID]],Table3[[#All],[Age]],0)</f>
        <v>36</v>
      </c>
      <c r="G1974" cm="1">
        <f t="array" ref="G1974">_xlfn.XLOOKUP(Table4[[#This Row],[Customer ID]],Table3[[#All],[Customer ID]],Table3[[#All],[Children]],0)</f>
        <v>3</v>
      </c>
      <c r="H1974" cm="1">
        <f t="array" ref="H1974">_xlfn.XLOOKUP(Table4[[#This Row],[Customer ID]],Table2[[#All],[Customer ID]],Table2[[#All],[BMI]],0)</f>
        <v>17.3</v>
      </c>
      <c r="I1974" cm="1">
        <f t="array" ref="I1974">_xlfn.XLOOKUP(Table4[[#This Row],[Customer ID]],Table2[[#All],[Customer ID]],Table2[[#All],[HBA1C]],0)</f>
        <v>7.66</v>
      </c>
      <c r="J1974" t="str">
        <f>_xlfn.XLOOKUP(Table4[[#This Row],[Customer ID]], 'Medical Examination'!A:A, 'Medical Examination'!D:D)</f>
        <v>Yes</v>
      </c>
      <c r="K1974" t="str">
        <f>_xlfn.XLOOKUP(Table4[[#This Row],[Customer ID]], 'Medical Examination'!A:A, 'Medical Examination'!E:E)</f>
        <v>No</v>
      </c>
      <c r="L1974" t="str">
        <f>_xlfn.XLOOKUP(Table4[[#This Row],[Customer ID]], 'Medical Examination'!A:A, 'Medical Examination'!F:F)</f>
        <v>No</v>
      </c>
      <c r="M1974">
        <f>_xlfn.XLOOKUP(Table4[[#This Row],[Customer ID]], 'Medical Examination'!A:A, 'Medical Examination'!G:G)</f>
        <v>1</v>
      </c>
      <c r="N1974" t="str">
        <f>_xlfn.XLOOKUP(Table4[[#This Row],[Customer ID]], 'Medical Examination'!A:A, 'Medical Examination'!H:H)</f>
        <v>No</v>
      </c>
      <c r="O1974" t="str">
        <f>_xlfn.XLOOKUP(Table4[[#This Row],[Customer ID]], 'Medical Examination'!A:A, 'Medical Examination'!I:I)</f>
        <v>Diabetes</v>
      </c>
      <c r="P1974" t="str">
        <f>_xlfn.XLOOKUP(Table4[[#This Row],[Customer ID]], 'Medical Examination'!A:A, 'Medical Examination'!J:J)</f>
        <v>Underweight</v>
      </c>
      <c r="Q1974" s="1">
        <f>_xlfn.XLOOKUP(Table4[[#This Row],[Customer ID]], Hospitalisation!A:A, Hospitalisation!E:E)</f>
        <v>3436.5</v>
      </c>
      <c r="R1974" t="str">
        <f>_xlfn.XLOOKUP(Table4[[#This Row],[Customer ID]], Hospitalisation!A:A, Hospitalisation!F:F)</f>
        <v>Tier - 2</v>
      </c>
      <c r="S1974" t="str">
        <f>_xlfn.XLOOKUP(Table4[[#This Row],[Customer ID]], Hospitalisation!A:A, Hospitalisation!G:G)</f>
        <v>Tier - 1</v>
      </c>
      <c r="T1974" t="str">
        <f>_xlfn.XLOOKUP(Table4[[#This Row],[Customer ID]], Hospitalisation!A:A, Hospitalisation!H:H)</f>
        <v>R1013</v>
      </c>
      <c r="U1974" t="str" cm="1">
        <f t="array" ref="U1974">_xlfn.IFS(Table4[[#This Row],[Age]]&lt;=29,"Youth",Table4[[#This Row],[Age]]&lt;=49,"Adults",Table4[[#This Row],[Age]]&gt;=50,"Senior")</f>
        <v>Adults</v>
      </c>
    </row>
    <row r="1975" spans="1:21">
      <c r="A1975" t="s">
        <v>5053</v>
      </c>
      <c r="B1975" t="str">
        <f>_xlfn.XLOOKUP(Table4[[#This Row],[Customer ID]],Table1[[#This Row],[Customer ID]],Table1[[#This Row],[TITLE]],0)</f>
        <v>Ms</v>
      </c>
      <c r="C1975" t="str" cm="1">
        <f t="array" ref="C1975">_xlfn.XLOOKUP(Table4[[#This Row],[Customer ID]],Table1[[#All],[Customer ID]],Table1[[#All],[FIRST NAME]],0)</f>
        <v>Laurie B</v>
      </c>
      <c r="D1975" t="str" cm="1">
        <f t="array" ref="D1975">_xlfn.XLOOKUP(Table4[[#This Row],[Customer ID]],Table1[[#All],[Customer ID]],Table1[[#All],[LAST NAME]],0)</f>
        <v>Nahigian</v>
      </c>
      <c r="E1975" s="5" cm="1">
        <f t="array" ref="E1975">_xlfn.XLOOKUP(Table4[[#This Row],[Customer ID]],Table3[[#All],[Customer ID]],Table3[[#All],[Date of Birth]],0)</f>
        <v>37251</v>
      </c>
      <c r="F1975" cm="1">
        <f t="array" ref="F1975">_xlfn.XLOOKUP(Table4[[#This Row],[Customer ID]],Table3[[#All],[Customer ID]],Table3[[#All],[Age]],0)</f>
        <v>21</v>
      </c>
      <c r="G1975" cm="1">
        <f t="array" ref="G1975">_xlfn.XLOOKUP(Table4[[#This Row],[Customer ID]],Table3[[#All],[Customer ID]],Table3[[#All],[Children]],0)</f>
        <v>0</v>
      </c>
      <c r="H1975" cm="1">
        <f t="array" ref="H1975">_xlfn.XLOOKUP(Table4[[#This Row],[Customer ID]],Table2[[#All],[Customer ID]],Table2[[#All],[BMI]],0)</f>
        <v>32.25</v>
      </c>
      <c r="I1975" cm="1">
        <f t="array" ref="I1975">_xlfn.XLOOKUP(Table4[[#This Row],[Customer ID]],Table2[[#All],[Customer ID]],Table2[[#All],[HBA1C]],0)</f>
        <v>5.2</v>
      </c>
      <c r="J1975" t="str">
        <f>_xlfn.XLOOKUP(Table4[[#This Row],[Customer ID]], 'Medical Examination'!A:A, 'Medical Examination'!D:D)</f>
        <v>Yes</v>
      </c>
      <c r="K1975" t="str">
        <f>_xlfn.XLOOKUP(Table4[[#This Row],[Customer ID]], 'Medical Examination'!A:A, 'Medical Examination'!E:E)</f>
        <v>No</v>
      </c>
      <c r="L1975" t="str">
        <f>_xlfn.XLOOKUP(Table4[[#This Row],[Customer ID]], 'Medical Examination'!A:A, 'Medical Examination'!F:F)</f>
        <v>No</v>
      </c>
      <c r="M1975">
        <f>_xlfn.XLOOKUP(Table4[[#This Row],[Customer ID]], 'Medical Examination'!A:A, 'Medical Examination'!G:G)</f>
        <v>0</v>
      </c>
      <c r="N1975" t="str">
        <f>_xlfn.XLOOKUP(Table4[[#This Row],[Customer ID]], 'Medical Examination'!A:A, 'Medical Examination'!H:H)</f>
        <v>No</v>
      </c>
      <c r="O1975" t="str">
        <f>_xlfn.XLOOKUP(Table4[[#This Row],[Customer ID]], 'Medical Examination'!A:A, 'Medical Examination'!I:I)</f>
        <v>Normal</v>
      </c>
      <c r="P1975" t="str">
        <f>_xlfn.XLOOKUP(Table4[[#This Row],[Customer ID]], 'Medical Examination'!A:A, 'Medical Examination'!J:J)</f>
        <v>Obesity</v>
      </c>
      <c r="Q1975" s="1">
        <f>_xlfn.XLOOKUP(Table4[[#This Row],[Customer ID]], Hospitalisation!A:A, Hospitalisation!E:E)</f>
        <v>3434.38</v>
      </c>
      <c r="R1975" t="str">
        <f>_xlfn.XLOOKUP(Table4[[#This Row],[Customer ID]], Hospitalisation!A:A, Hospitalisation!F:F)</f>
        <v>Tier - 2</v>
      </c>
      <c r="S1975" t="str">
        <f>_xlfn.XLOOKUP(Table4[[#This Row],[Customer ID]], Hospitalisation!A:A, Hospitalisation!G:G)</f>
        <v>Tier - 2</v>
      </c>
      <c r="T1975" t="str">
        <f>_xlfn.XLOOKUP(Table4[[#This Row],[Customer ID]], Hospitalisation!A:A, Hospitalisation!H:H)</f>
        <v>R1011</v>
      </c>
      <c r="U1975" t="str" cm="1">
        <f t="array" ref="U1975">_xlfn.IFS(Table4[[#This Row],[Age]]&lt;=29,"Youth",Table4[[#This Row],[Age]]&lt;=49,"Adults",Table4[[#This Row],[Age]]&gt;=50,"Senior")</f>
        <v>Youth</v>
      </c>
    </row>
    <row r="1976" spans="1:21">
      <c r="A1976" t="s">
        <v>5056</v>
      </c>
      <c r="B1976" t="str">
        <f>_xlfn.XLOOKUP(Table4[[#This Row],[Customer ID]],Table1[[#This Row],[Customer ID]],Table1[[#This Row],[TITLE]],0)</f>
        <v>Ms</v>
      </c>
      <c r="C1976" t="str" cm="1">
        <f t="array" ref="C1976">_xlfn.XLOOKUP(Table4[[#This Row],[Customer ID]],Table1[[#All],[Customer ID]],Table1[[#All],[FIRST NAME]],0)</f>
        <v>Rachel B</v>
      </c>
      <c r="D1976" t="str" cm="1">
        <f t="array" ref="D1976">_xlfn.XLOOKUP(Table4[[#This Row],[Customer ID]],Table1[[#All],[Customer ID]],Table1[[#All],[LAST NAME]],0)</f>
        <v>Cackett</v>
      </c>
      <c r="E1976" s="5" cm="1">
        <f t="array" ref="E1976">_xlfn.XLOOKUP(Table4[[#This Row],[Customer ID]],Table3[[#All],[Customer ID]],Table3[[#All],[Date of Birth]],0)</f>
        <v>35418</v>
      </c>
      <c r="F1976" cm="1">
        <f t="array" ref="F1976">_xlfn.XLOOKUP(Table4[[#This Row],[Customer ID]],Table3[[#All],[Customer ID]],Table3[[#All],[Age]],0)</f>
        <v>26</v>
      </c>
      <c r="G1976" cm="1">
        <f t="array" ref="G1976">_xlfn.XLOOKUP(Table4[[#This Row],[Customer ID]],Table3[[#All],[Customer ID]],Table3[[#All],[Children]],0)</f>
        <v>1</v>
      </c>
      <c r="H1976" cm="1">
        <f t="array" ref="H1976">_xlfn.XLOOKUP(Table4[[#This Row],[Customer ID]],Table2[[#All],[Customer ID]],Table2[[#All],[BMI]],0)</f>
        <v>42.4</v>
      </c>
      <c r="I1976" cm="1">
        <f t="array" ref="I1976">_xlfn.XLOOKUP(Table4[[#This Row],[Customer ID]],Table2[[#All],[Customer ID]],Table2[[#All],[HBA1C]],0)</f>
        <v>5.53</v>
      </c>
      <c r="J1976" t="str">
        <f>_xlfn.XLOOKUP(Table4[[#This Row],[Customer ID]], 'Medical Examination'!A:A, 'Medical Examination'!D:D)</f>
        <v>Yes</v>
      </c>
      <c r="K1976" t="str">
        <f>_xlfn.XLOOKUP(Table4[[#This Row],[Customer ID]], 'Medical Examination'!A:A, 'Medical Examination'!E:E)</f>
        <v>No</v>
      </c>
      <c r="L1976" t="str">
        <f>_xlfn.XLOOKUP(Table4[[#This Row],[Customer ID]], 'Medical Examination'!A:A, 'Medical Examination'!F:F)</f>
        <v>No</v>
      </c>
      <c r="M1976">
        <f>_xlfn.XLOOKUP(Table4[[#This Row],[Customer ID]], 'Medical Examination'!A:A, 'Medical Examination'!G:G)</f>
        <v>0</v>
      </c>
      <c r="N1976" t="str">
        <f>_xlfn.XLOOKUP(Table4[[#This Row],[Customer ID]], 'Medical Examination'!A:A, 'Medical Examination'!H:H)</f>
        <v>No</v>
      </c>
      <c r="O1976" t="str">
        <f>_xlfn.XLOOKUP(Table4[[#This Row],[Customer ID]], 'Medical Examination'!A:A, 'Medical Examination'!I:I)</f>
        <v>Normal</v>
      </c>
      <c r="P1976" t="str">
        <f>_xlfn.XLOOKUP(Table4[[#This Row],[Customer ID]], 'Medical Examination'!A:A, 'Medical Examination'!J:J)</f>
        <v>Obesity</v>
      </c>
      <c r="Q1976" s="1">
        <f>_xlfn.XLOOKUP(Table4[[#This Row],[Customer ID]], Hospitalisation!A:A, Hospitalisation!E:E)</f>
        <v>3410.32</v>
      </c>
      <c r="R1976" t="str">
        <f>_xlfn.XLOOKUP(Table4[[#This Row],[Customer ID]], Hospitalisation!A:A, Hospitalisation!F:F)</f>
        <v>Tier - 2</v>
      </c>
      <c r="S1976" t="str">
        <f>_xlfn.XLOOKUP(Table4[[#This Row],[Customer ID]], Hospitalisation!A:A, Hospitalisation!G:G)</f>
        <v>Tier - 2</v>
      </c>
      <c r="T1976" t="str">
        <f>_xlfn.XLOOKUP(Table4[[#This Row],[Customer ID]], Hospitalisation!A:A, Hospitalisation!H:H)</f>
        <v>R1011</v>
      </c>
      <c r="U1976" t="str" cm="1">
        <f t="array" ref="U1976">_xlfn.IFS(Table4[[#This Row],[Age]]&lt;=29,"Youth",Table4[[#This Row],[Age]]&lt;=49,"Adults",Table4[[#This Row],[Age]]&gt;=50,"Senior")</f>
        <v>Youth</v>
      </c>
    </row>
    <row r="1977" spans="1:21">
      <c r="A1977" t="s">
        <v>5059</v>
      </c>
      <c r="B1977" t="str">
        <f>_xlfn.XLOOKUP(Table4[[#This Row],[Customer ID]],Table1[[#This Row],[Customer ID]],Table1[[#This Row],[TITLE]],0)</f>
        <v>Ms</v>
      </c>
      <c r="C1977" t="str" cm="1">
        <f t="array" ref="C1977">_xlfn.XLOOKUP(Table4[[#This Row],[Customer ID]],Table1[[#All],[Customer ID]],Table1[[#All],[FIRST NAME]],0)</f>
        <v>Liza</v>
      </c>
      <c r="D1977" t="str" cm="1">
        <f t="array" ref="D1977">_xlfn.XLOOKUP(Table4[[#This Row],[Customer ID]],Table1[[#All],[Customer ID]],Table1[[#All],[LAST NAME]],0)</f>
        <v>Hunter-Galvan</v>
      </c>
      <c r="E1977" s="5" cm="1">
        <f t="array" ref="E1977">_xlfn.XLOOKUP(Table4[[#This Row],[Customer ID]],Table3[[#All],[Customer ID]],Table3[[#All],[Date of Birth]],0)</f>
        <v>38184</v>
      </c>
      <c r="F1977" cm="1">
        <f t="array" ref="F1977">_xlfn.XLOOKUP(Table4[[#This Row],[Customer ID]],Table3[[#All],[Customer ID]],Table3[[#All],[Age]],0)</f>
        <v>18</v>
      </c>
      <c r="G1977" cm="1">
        <f t="array" ref="G1977">_xlfn.XLOOKUP(Table4[[#This Row],[Customer ID]],Table3[[#All],[Customer ID]],Table3[[#All],[Children]],0)</f>
        <v>2</v>
      </c>
      <c r="H1977" cm="1">
        <f t="array" ref="H1977">_xlfn.XLOOKUP(Table4[[#This Row],[Customer ID]],Table2[[#All],[Customer ID]],Table2[[#All],[BMI]],0)</f>
        <v>38.664999999999999</v>
      </c>
      <c r="I1977" cm="1">
        <f t="array" ref="I1977">_xlfn.XLOOKUP(Table4[[#This Row],[Customer ID]],Table2[[#All],[Customer ID]],Table2[[#All],[HBA1C]],0)</f>
        <v>4.8600000000000003</v>
      </c>
      <c r="J1977" t="str">
        <f>_xlfn.XLOOKUP(Table4[[#This Row],[Customer ID]], 'Medical Examination'!A:A, 'Medical Examination'!D:D)</f>
        <v>No</v>
      </c>
      <c r="K1977" t="str">
        <f>_xlfn.XLOOKUP(Table4[[#This Row],[Customer ID]], 'Medical Examination'!A:A, 'Medical Examination'!E:E)</f>
        <v>Yes</v>
      </c>
      <c r="L1977" t="str">
        <f>_xlfn.XLOOKUP(Table4[[#This Row],[Customer ID]], 'Medical Examination'!A:A, 'Medical Examination'!F:F)</f>
        <v>No</v>
      </c>
      <c r="M1977">
        <f>_xlfn.XLOOKUP(Table4[[#This Row],[Customer ID]], 'Medical Examination'!A:A, 'Medical Examination'!G:G)</f>
        <v>1</v>
      </c>
      <c r="N1977" t="str">
        <f>_xlfn.XLOOKUP(Table4[[#This Row],[Customer ID]], 'Medical Examination'!A:A, 'Medical Examination'!H:H)</f>
        <v>No</v>
      </c>
      <c r="O1977" t="str">
        <f>_xlfn.XLOOKUP(Table4[[#This Row],[Customer ID]], 'Medical Examination'!A:A, 'Medical Examination'!I:I)</f>
        <v>Normal</v>
      </c>
      <c r="P1977" t="str">
        <f>_xlfn.XLOOKUP(Table4[[#This Row],[Customer ID]], 'Medical Examination'!A:A, 'Medical Examination'!J:J)</f>
        <v>Obesity</v>
      </c>
      <c r="Q1977" s="1">
        <f>_xlfn.XLOOKUP(Table4[[#This Row],[Customer ID]], Hospitalisation!A:A, Hospitalisation!E:E)</f>
        <v>3393.36</v>
      </c>
      <c r="R1977" t="str">
        <f>_xlfn.XLOOKUP(Table4[[#This Row],[Customer ID]], Hospitalisation!A:A, Hospitalisation!F:F)</f>
        <v>Tier - 2</v>
      </c>
      <c r="S1977" t="str">
        <f>_xlfn.XLOOKUP(Table4[[#This Row],[Customer ID]], Hospitalisation!A:A, Hospitalisation!G:G)</f>
        <v>Tier - 2</v>
      </c>
      <c r="T1977" t="str">
        <f>_xlfn.XLOOKUP(Table4[[#This Row],[Customer ID]], Hospitalisation!A:A, Hospitalisation!H:H)</f>
        <v>R1023</v>
      </c>
      <c r="U1977" t="str" cm="1">
        <f t="array" ref="U1977">_xlfn.IFS(Table4[[#This Row],[Age]]&lt;=29,"Youth",Table4[[#This Row],[Age]]&lt;=49,"Adults",Table4[[#This Row],[Age]]&gt;=50,"Senior")</f>
        <v>Youth</v>
      </c>
    </row>
    <row r="1978" spans="1:21">
      <c r="A1978" t="s">
        <v>5062</v>
      </c>
      <c r="B1978" t="str">
        <f>_xlfn.XLOOKUP(Table4[[#This Row],[Customer ID]],Table1[[#This Row],[Customer ID]],Table1[[#This Row],[TITLE]],0)</f>
        <v>Ms</v>
      </c>
      <c r="C1978" t="str" cm="1">
        <f t="array" ref="C1978">_xlfn.XLOOKUP(Table4[[#This Row],[Customer ID]],Table1[[#All],[Customer ID]],Table1[[#All],[FIRST NAME]],0)</f>
        <v>Lindsey</v>
      </c>
      <c r="D1978" t="str" cm="1">
        <f t="array" ref="D1978">_xlfn.XLOOKUP(Table4[[#This Row],[Customer ID]],Table1[[#All],[Customer ID]],Table1[[#All],[LAST NAME]],0)</f>
        <v>Pierret</v>
      </c>
      <c r="E1978" s="5" cm="1">
        <f t="array" ref="E1978">_xlfn.XLOOKUP(Table4[[#This Row],[Customer ID]],Table3[[#All],[Customer ID]],Table3[[#All],[Date of Birth]],0)</f>
        <v>35365</v>
      </c>
      <c r="F1978" cm="1">
        <f t="array" ref="F1978">_xlfn.XLOOKUP(Table4[[#This Row],[Customer ID]],Table3[[#All],[Customer ID]],Table3[[#All],[Age]],0)</f>
        <v>26</v>
      </c>
      <c r="G1978" cm="1">
        <f t="array" ref="G1978">_xlfn.XLOOKUP(Table4[[#This Row],[Customer ID]],Table3[[#All],[Customer ID]],Table3[[#All],[Children]],0)</f>
        <v>1</v>
      </c>
      <c r="H1978" cm="1">
        <f t="array" ref="H1978">_xlfn.XLOOKUP(Table4[[#This Row],[Customer ID]],Table2[[#All],[Customer ID]],Table2[[#All],[BMI]],0)</f>
        <v>29.92</v>
      </c>
      <c r="I1978" cm="1">
        <f t="array" ref="I1978">_xlfn.XLOOKUP(Table4[[#This Row],[Customer ID]],Table2[[#All],[Customer ID]],Table2[[#All],[HBA1C]],0)</f>
        <v>5.49</v>
      </c>
      <c r="J1978" t="str">
        <f>_xlfn.XLOOKUP(Table4[[#This Row],[Customer ID]], 'Medical Examination'!A:A, 'Medical Examination'!D:D)</f>
        <v>Yes</v>
      </c>
      <c r="K1978" t="str">
        <f>_xlfn.XLOOKUP(Table4[[#This Row],[Customer ID]], 'Medical Examination'!A:A, 'Medical Examination'!E:E)</f>
        <v>No</v>
      </c>
      <c r="L1978" t="str">
        <f>_xlfn.XLOOKUP(Table4[[#This Row],[Customer ID]], 'Medical Examination'!A:A, 'Medical Examination'!F:F)</f>
        <v>No</v>
      </c>
      <c r="M1978">
        <f>_xlfn.XLOOKUP(Table4[[#This Row],[Customer ID]], 'Medical Examination'!A:A, 'Medical Examination'!G:G)</f>
        <v>0</v>
      </c>
      <c r="N1978" t="str">
        <f>_xlfn.XLOOKUP(Table4[[#This Row],[Customer ID]], 'Medical Examination'!A:A, 'Medical Examination'!H:H)</f>
        <v>No</v>
      </c>
      <c r="O1978" t="str">
        <f>_xlfn.XLOOKUP(Table4[[#This Row],[Customer ID]], 'Medical Examination'!A:A, 'Medical Examination'!I:I)</f>
        <v>Normal</v>
      </c>
      <c r="P1978" t="str">
        <f>_xlfn.XLOOKUP(Table4[[#This Row],[Customer ID]], 'Medical Examination'!A:A, 'Medical Examination'!J:J)</f>
        <v>Overweight</v>
      </c>
      <c r="Q1978" s="1">
        <f>_xlfn.XLOOKUP(Table4[[#This Row],[Customer ID]], Hospitalisation!A:A, Hospitalisation!E:E)</f>
        <v>3392.98</v>
      </c>
      <c r="R1978" t="str">
        <f>_xlfn.XLOOKUP(Table4[[#This Row],[Customer ID]], Hospitalisation!A:A, Hospitalisation!F:F)</f>
        <v>Tier - 2</v>
      </c>
      <c r="S1978" t="str">
        <f>_xlfn.XLOOKUP(Table4[[#This Row],[Customer ID]], Hospitalisation!A:A, Hospitalisation!G:G)</f>
        <v>Tier - 3</v>
      </c>
      <c r="T1978" t="str">
        <f>_xlfn.XLOOKUP(Table4[[#This Row],[Customer ID]], Hospitalisation!A:A, Hospitalisation!H:H)</f>
        <v>R1013</v>
      </c>
      <c r="U1978" t="str" cm="1">
        <f t="array" ref="U1978">_xlfn.IFS(Table4[[#This Row],[Age]]&lt;=29,"Youth",Table4[[#This Row],[Age]]&lt;=49,"Adults",Table4[[#This Row],[Age]]&gt;=50,"Senior")</f>
        <v>Youth</v>
      </c>
    </row>
    <row r="1979" spans="1:21">
      <c r="A1979" t="s">
        <v>5064</v>
      </c>
      <c r="B1979" t="str">
        <f>_xlfn.XLOOKUP(Table4[[#This Row],[Customer ID]],Table1[[#This Row],[Customer ID]],Table1[[#This Row],[TITLE]],0)</f>
        <v>Ms</v>
      </c>
      <c r="C1979" t="str" cm="1">
        <f t="array" ref="C1979">_xlfn.XLOOKUP(Table4[[#This Row],[Customer ID]],Table1[[#All],[Customer ID]],Table1[[#All],[FIRST NAME]],0)</f>
        <v>Lindsay E</v>
      </c>
      <c r="D1979" t="str" cm="1">
        <f t="array" ref="D1979">_xlfn.XLOOKUP(Table4[[#This Row],[Customer ID]],Table1[[#All],[Customer ID]],Table1[[#All],[LAST NAME]],0)</f>
        <v>White</v>
      </c>
      <c r="E1979" s="5" cm="1">
        <f t="array" ref="E1979">_xlfn.XLOOKUP(Table4[[#This Row],[Customer ID]],Table3[[#All],[Customer ID]],Table3[[#All],[Date of Birth]],0)</f>
        <v>35287</v>
      </c>
      <c r="F1979" cm="1">
        <f t="array" ref="F1979">_xlfn.XLOOKUP(Table4[[#This Row],[Customer ID]],Table3[[#All],[Customer ID]],Table3[[#All],[Age]],0)</f>
        <v>26</v>
      </c>
      <c r="G1979" cm="1">
        <f t="array" ref="G1979">_xlfn.XLOOKUP(Table4[[#This Row],[Customer ID]],Table3[[#All],[Customer ID]],Table3[[#All],[Children]],0)</f>
        <v>1</v>
      </c>
      <c r="H1979" cm="1">
        <f t="array" ref="H1979">_xlfn.XLOOKUP(Table4[[#This Row],[Customer ID]],Table2[[#All],[Customer ID]],Table2[[#All],[BMI]],0)</f>
        <v>29.48</v>
      </c>
      <c r="I1979" cm="1">
        <f t="array" ref="I1979">_xlfn.XLOOKUP(Table4[[#This Row],[Customer ID]],Table2[[#All],[Customer ID]],Table2[[#All],[HBA1C]],0)</f>
        <v>4.09</v>
      </c>
      <c r="J1979" t="str">
        <f>_xlfn.XLOOKUP(Table4[[#This Row],[Customer ID]], 'Medical Examination'!A:A, 'Medical Examination'!D:D)</f>
        <v>Yes</v>
      </c>
      <c r="K1979" t="str">
        <f>_xlfn.XLOOKUP(Table4[[#This Row],[Customer ID]], 'Medical Examination'!A:A, 'Medical Examination'!E:E)</f>
        <v>No</v>
      </c>
      <c r="L1979" t="str">
        <f>_xlfn.XLOOKUP(Table4[[#This Row],[Customer ID]], 'Medical Examination'!A:A, 'Medical Examination'!F:F)</f>
        <v>No</v>
      </c>
      <c r="M1979">
        <f>_xlfn.XLOOKUP(Table4[[#This Row],[Customer ID]], 'Medical Examination'!A:A, 'Medical Examination'!G:G)</f>
        <v>0</v>
      </c>
      <c r="N1979" t="str">
        <f>_xlfn.XLOOKUP(Table4[[#This Row],[Customer ID]], 'Medical Examination'!A:A, 'Medical Examination'!H:H)</f>
        <v>No</v>
      </c>
      <c r="O1979" t="str">
        <f>_xlfn.XLOOKUP(Table4[[#This Row],[Customer ID]], 'Medical Examination'!A:A, 'Medical Examination'!I:I)</f>
        <v>Normal</v>
      </c>
      <c r="P1979" t="str">
        <f>_xlfn.XLOOKUP(Table4[[#This Row],[Customer ID]], 'Medical Examination'!A:A, 'Medical Examination'!J:J)</f>
        <v>Overweight</v>
      </c>
      <c r="Q1979" s="1">
        <f>_xlfn.XLOOKUP(Table4[[#This Row],[Customer ID]], Hospitalisation!A:A, Hospitalisation!E:E)</f>
        <v>3392.37</v>
      </c>
      <c r="R1979" t="str">
        <f>_xlfn.XLOOKUP(Table4[[#This Row],[Customer ID]], Hospitalisation!A:A, Hospitalisation!F:F)</f>
        <v>Tier - 2</v>
      </c>
      <c r="S1979" t="str">
        <f>_xlfn.XLOOKUP(Table4[[#This Row],[Customer ID]], Hospitalisation!A:A, Hospitalisation!G:G)</f>
        <v>Tier - 3</v>
      </c>
      <c r="T1979" t="str">
        <f>_xlfn.XLOOKUP(Table4[[#This Row],[Customer ID]], Hospitalisation!A:A, Hospitalisation!H:H)</f>
        <v>R1013</v>
      </c>
      <c r="U1979" t="str" cm="1">
        <f t="array" ref="U1979">_xlfn.IFS(Table4[[#This Row],[Age]]&lt;=29,"Youth",Table4[[#This Row],[Age]]&lt;=49,"Adults",Table4[[#This Row],[Age]]&gt;=50,"Senior")</f>
        <v>Youth</v>
      </c>
    </row>
    <row r="1980" spans="1:21">
      <c r="A1980" t="s">
        <v>5066</v>
      </c>
      <c r="B1980" t="str">
        <f>_xlfn.XLOOKUP(Table4[[#This Row],[Customer ID]],Table1[[#This Row],[Customer ID]],Table1[[#This Row],[TITLE]],0)</f>
        <v>Ms</v>
      </c>
      <c r="C1980" t="str" cm="1">
        <f t="array" ref="C1980">_xlfn.XLOOKUP(Table4[[#This Row],[Customer ID]],Table1[[#All],[Customer ID]],Table1[[#All],[FIRST NAME]],0)</f>
        <v>Kathleen M</v>
      </c>
      <c r="D1980" t="str" cm="1">
        <f t="array" ref="D1980">_xlfn.XLOOKUP(Table4[[#This Row],[Customer ID]],Table1[[#All],[Customer ID]],Table1[[#All],[LAST NAME]],0)</f>
        <v>O'Neil</v>
      </c>
      <c r="E1980" s="5" cm="1">
        <f t="array" ref="E1980">_xlfn.XLOOKUP(Table4[[#This Row],[Customer ID]],Table3[[#All],[Customer ID]],Table3[[#All],[Date of Birth]],0)</f>
        <v>35382</v>
      </c>
      <c r="F1980" cm="1">
        <f t="array" ref="F1980">_xlfn.XLOOKUP(Table4[[#This Row],[Customer ID]],Table3[[#All],[Customer ID]],Table3[[#All],[Age]],0)</f>
        <v>26</v>
      </c>
      <c r="G1980" cm="1">
        <f t="array" ref="G1980">_xlfn.XLOOKUP(Table4[[#This Row],[Customer ID]],Table3[[#All],[Customer ID]],Table3[[#All],[Children]],0)</f>
        <v>0</v>
      </c>
      <c r="H1980" cm="1">
        <f t="array" ref="H1980">_xlfn.XLOOKUP(Table4[[#This Row],[Customer ID]],Table2[[#All],[Customer ID]],Table2[[#All],[BMI]],0)</f>
        <v>28.785</v>
      </c>
      <c r="I1980" cm="1">
        <f t="array" ref="I1980">_xlfn.XLOOKUP(Table4[[#This Row],[Customer ID]],Table2[[#All],[Customer ID]],Table2[[#All],[HBA1C]],0)</f>
        <v>4.3099999999999996</v>
      </c>
      <c r="J1980" t="str">
        <f>_xlfn.XLOOKUP(Table4[[#This Row],[Customer ID]], 'Medical Examination'!A:A, 'Medical Examination'!D:D)</f>
        <v>Yes</v>
      </c>
      <c r="K1980" t="str">
        <f>_xlfn.XLOOKUP(Table4[[#This Row],[Customer ID]], 'Medical Examination'!A:A, 'Medical Examination'!E:E)</f>
        <v>No</v>
      </c>
      <c r="L1980" t="str">
        <f>_xlfn.XLOOKUP(Table4[[#This Row],[Customer ID]], 'Medical Examination'!A:A, 'Medical Examination'!F:F)</f>
        <v>No</v>
      </c>
      <c r="M1980">
        <f>_xlfn.XLOOKUP(Table4[[#This Row],[Customer ID]], 'Medical Examination'!A:A, 'Medical Examination'!G:G)</f>
        <v>0</v>
      </c>
      <c r="N1980" t="str">
        <f>_xlfn.XLOOKUP(Table4[[#This Row],[Customer ID]], 'Medical Examination'!A:A, 'Medical Examination'!H:H)</f>
        <v>No</v>
      </c>
      <c r="O1980" t="str">
        <f>_xlfn.XLOOKUP(Table4[[#This Row],[Customer ID]], 'Medical Examination'!A:A, 'Medical Examination'!I:I)</f>
        <v>Normal</v>
      </c>
      <c r="P1980" t="str">
        <f>_xlfn.XLOOKUP(Table4[[#This Row],[Customer ID]], 'Medical Examination'!A:A, 'Medical Examination'!J:J)</f>
        <v>Overweight</v>
      </c>
      <c r="Q1980" s="1">
        <f>_xlfn.XLOOKUP(Table4[[#This Row],[Customer ID]], Hospitalisation!A:A, Hospitalisation!E:E)</f>
        <v>3385.4</v>
      </c>
      <c r="R1980" t="str">
        <f>_xlfn.XLOOKUP(Table4[[#This Row],[Customer ID]], Hospitalisation!A:A, Hospitalisation!F:F)</f>
        <v>Tier - 2</v>
      </c>
      <c r="S1980" t="str">
        <f>_xlfn.XLOOKUP(Table4[[#This Row],[Customer ID]], Hospitalisation!A:A, Hospitalisation!G:G)</f>
        <v>Tier - 2</v>
      </c>
      <c r="T1980" t="str">
        <f>_xlfn.XLOOKUP(Table4[[#This Row],[Customer ID]], Hospitalisation!A:A, Hospitalisation!H:H)</f>
        <v>R1024</v>
      </c>
      <c r="U1980" t="str" cm="1">
        <f t="array" ref="U1980">_xlfn.IFS(Table4[[#This Row],[Age]]&lt;=29,"Youth",Table4[[#This Row],[Age]]&lt;=49,"Adults",Table4[[#This Row],[Age]]&gt;=50,"Senior")</f>
        <v>Youth</v>
      </c>
    </row>
    <row r="1981" spans="1:21">
      <c r="A1981" t="s">
        <v>5069</v>
      </c>
      <c r="B1981" t="str">
        <f>_xlfn.XLOOKUP(Table4[[#This Row],[Customer ID]],Table1[[#This Row],[Customer ID]],Table1[[#This Row],[TITLE]],0)</f>
        <v>Ms</v>
      </c>
      <c r="C1981" t="str" cm="1">
        <f t="array" ref="C1981">_xlfn.XLOOKUP(Table4[[#This Row],[Customer ID]],Table1[[#All],[Customer ID]],Table1[[#All],[FIRST NAME]],0)</f>
        <v>Aya</v>
      </c>
      <c r="D1981" t="str" cm="1">
        <f t="array" ref="D1981">_xlfn.XLOOKUP(Table4[[#This Row],[Customer ID]],Table1[[#All],[Customer ID]],Table1[[#All],[LAST NAME]],0)</f>
        <v>Leitz</v>
      </c>
      <c r="E1981" s="5" cm="1">
        <f t="array" ref="E1981">_xlfn.XLOOKUP(Table4[[#This Row],[Customer ID]],Table3[[#All],[Customer ID]],Table3[[#All],[Date of Birth]],0)</f>
        <v>35413</v>
      </c>
      <c r="F1981" cm="1">
        <f t="array" ref="F1981">_xlfn.XLOOKUP(Table4[[#This Row],[Customer ID]],Table3[[#All],[Customer ID]],Table3[[#All],[Age]],0)</f>
        <v>26</v>
      </c>
      <c r="G1981" cm="1">
        <f t="array" ref="G1981">_xlfn.XLOOKUP(Table4[[#This Row],[Customer ID]],Table3[[#All],[Customer ID]],Table3[[#All],[Children]],0)</f>
        <v>1</v>
      </c>
      <c r="H1981" cm="1">
        <f t="array" ref="H1981">_xlfn.XLOOKUP(Table4[[#This Row],[Customer ID]],Table2[[#All],[Customer ID]],Table2[[#All],[BMI]],0)</f>
        <v>19.8</v>
      </c>
      <c r="I1981" cm="1">
        <f t="array" ref="I1981">_xlfn.XLOOKUP(Table4[[#This Row],[Customer ID]],Table2[[#All],[Customer ID]],Table2[[#All],[HBA1C]],0)</f>
        <v>4</v>
      </c>
      <c r="J1981" t="str">
        <f>_xlfn.XLOOKUP(Table4[[#This Row],[Customer ID]], 'Medical Examination'!A:A, 'Medical Examination'!D:D)</f>
        <v>Yes</v>
      </c>
      <c r="K1981" t="str">
        <f>_xlfn.XLOOKUP(Table4[[#This Row],[Customer ID]], 'Medical Examination'!A:A, 'Medical Examination'!E:E)</f>
        <v>No</v>
      </c>
      <c r="L1981" t="str">
        <f>_xlfn.XLOOKUP(Table4[[#This Row],[Customer ID]], 'Medical Examination'!A:A, 'Medical Examination'!F:F)</f>
        <v>No</v>
      </c>
      <c r="M1981">
        <f>_xlfn.XLOOKUP(Table4[[#This Row],[Customer ID]], 'Medical Examination'!A:A, 'Medical Examination'!G:G)</f>
        <v>0</v>
      </c>
      <c r="N1981" t="str">
        <f>_xlfn.XLOOKUP(Table4[[#This Row],[Customer ID]], 'Medical Examination'!A:A, 'Medical Examination'!H:H)</f>
        <v>No</v>
      </c>
      <c r="O1981" t="str">
        <f>_xlfn.XLOOKUP(Table4[[#This Row],[Customer ID]], 'Medical Examination'!A:A, 'Medical Examination'!I:I)</f>
        <v>Normal</v>
      </c>
      <c r="P1981" t="str">
        <f>_xlfn.XLOOKUP(Table4[[#This Row],[Customer ID]], 'Medical Examination'!A:A, 'Medical Examination'!J:J)</f>
        <v>Normal Weight</v>
      </c>
      <c r="Q1981" s="1">
        <f>_xlfn.XLOOKUP(Table4[[#This Row],[Customer ID]], Hospitalisation!A:A, Hospitalisation!E:E)</f>
        <v>3378.91</v>
      </c>
      <c r="R1981" t="str">
        <f>_xlfn.XLOOKUP(Table4[[#This Row],[Customer ID]], Hospitalisation!A:A, Hospitalisation!F:F)</f>
        <v>Tier - 2</v>
      </c>
      <c r="S1981" t="str">
        <f>_xlfn.XLOOKUP(Table4[[#This Row],[Customer ID]], Hospitalisation!A:A, Hospitalisation!G:G)</f>
        <v>Tier - 1</v>
      </c>
      <c r="T1981" t="str">
        <f>_xlfn.XLOOKUP(Table4[[#This Row],[Customer ID]], Hospitalisation!A:A, Hospitalisation!H:H)</f>
        <v>R1011</v>
      </c>
      <c r="U1981" t="str" cm="1">
        <f t="array" ref="U1981">_xlfn.IFS(Table4[[#This Row],[Age]]&lt;=29,"Youth",Table4[[#This Row],[Age]]&lt;=49,"Adults",Table4[[#This Row],[Age]]&gt;=50,"Senior")</f>
        <v>Youth</v>
      </c>
    </row>
    <row r="1982" spans="1:21">
      <c r="A1982" t="s">
        <v>5072</v>
      </c>
      <c r="B1982" t="str">
        <f>_xlfn.XLOOKUP(Table4[[#This Row],[Customer ID]],Table1[[#This Row],[Customer ID]],Table1[[#This Row],[TITLE]],0)</f>
        <v>Ms</v>
      </c>
      <c r="C1982" t="str" cm="1">
        <f t="array" ref="C1982">_xlfn.XLOOKUP(Table4[[#This Row],[Customer ID]],Table1[[#All],[Customer ID]],Table1[[#All],[FIRST NAME]],0)</f>
        <v>Carolyn R</v>
      </c>
      <c r="D1982" t="str" cm="1">
        <f t="array" ref="D1982">_xlfn.XLOOKUP(Table4[[#This Row],[Customer ID]],Table1[[#All],[Customer ID]],Table1[[#All],[LAST NAME]],0)</f>
        <v>Durfee</v>
      </c>
      <c r="E1982" s="5" cm="1">
        <f t="array" ref="E1982">_xlfn.XLOOKUP(Table4[[#This Row],[Customer ID]],Table3[[#All],[Customer ID]],Table3[[#All],[Date of Birth]],0)</f>
        <v>34249</v>
      </c>
      <c r="F1982" cm="1">
        <f t="array" ref="F1982">_xlfn.XLOOKUP(Table4[[#This Row],[Customer ID]],Table3[[#All],[Customer ID]],Table3[[#All],[Age]],0)</f>
        <v>29</v>
      </c>
      <c r="G1982" cm="1">
        <f t="array" ref="G1982">_xlfn.XLOOKUP(Table4[[#This Row],[Customer ID]],Table3[[#All],[Customer ID]],Table3[[#All],[Children]],0)</f>
        <v>0</v>
      </c>
      <c r="H1982" cm="1">
        <f t="array" ref="H1982">_xlfn.XLOOKUP(Table4[[#This Row],[Customer ID]],Table2[[#All],[Customer ID]],Table2[[#All],[BMI]],0)</f>
        <v>35.53</v>
      </c>
      <c r="I1982" cm="1">
        <f t="array" ref="I1982">_xlfn.XLOOKUP(Table4[[#This Row],[Customer ID]],Table2[[#All],[Customer ID]],Table2[[#All],[HBA1C]],0)</f>
        <v>4.68</v>
      </c>
      <c r="J1982" t="str">
        <f>_xlfn.XLOOKUP(Table4[[#This Row],[Customer ID]], 'Medical Examination'!A:A, 'Medical Examination'!D:D)</f>
        <v>No</v>
      </c>
      <c r="K1982" t="str">
        <f>_xlfn.XLOOKUP(Table4[[#This Row],[Customer ID]], 'Medical Examination'!A:A, 'Medical Examination'!E:E)</f>
        <v>No</v>
      </c>
      <c r="L1982" t="str">
        <f>_xlfn.XLOOKUP(Table4[[#This Row],[Customer ID]], 'Medical Examination'!A:A, 'Medical Examination'!F:F)</f>
        <v>Yes</v>
      </c>
      <c r="M1982">
        <f>_xlfn.XLOOKUP(Table4[[#This Row],[Customer ID]], 'Medical Examination'!A:A, 'Medical Examination'!G:G)</f>
        <v>1</v>
      </c>
      <c r="N1982" t="str">
        <f>_xlfn.XLOOKUP(Table4[[#This Row],[Customer ID]], 'Medical Examination'!A:A, 'Medical Examination'!H:H)</f>
        <v>No</v>
      </c>
      <c r="O1982" t="str">
        <f>_xlfn.XLOOKUP(Table4[[#This Row],[Customer ID]], 'Medical Examination'!A:A, 'Medical Examination'!I:I)</f>
        <v>Normal</v>
      </c>
      <c r="P1982" t="str">
        <f>_xlfn.XLOOKUP(Table4[[#This Row],[Customer ID]], 'Medical Examination'!A:A, 'Medical Examination'!J:J)</f>
        <v>Obesity</v>
      </c>
      <c r="Q1982" s="1">
        <f>_xlfn.XLOOKUP(Table4[[#This Row],[Customer ID]], Hospitalisation!A:A, Hospitalisation!E:E)</f>
        <v>3366.67</v>
      </c>
      <c r="R1982" t="str">
        <f>_xlfn.XLOOKUP(Table4[[#This Row],[Customer ID]], Hospitalisation!A:A, Hospitalisation!F:F)</f>
        <v>Tier - 2</v>
      </c>
      <c r="S1982" t="str">
        <f>_xlfn.XLOOKUP(Table4[[#This Row],[Customer ID]], Hospitalisation!A:A, Hospitalisation!G:G)</f>
        <v>Tier - 2</v>
      </c>
      <c r="T1982" t="str">
        <f>_xlfn.XLOOKUP(Table4[[#This Row],[Customer ID]], Hospitalisation!A:A, Hospitalisation!H:H)</f>
        <v>R1013</v>
      </c>
      <c r="U1982" t="str" cm="1">
        <f t="array" ref="U1982">_xlfn.IFS(Table4[[#This Row],[Age]]&lt;=29,"Youth",Table4[[#This Row],[Age]]&lt;=49,"Adults",Table4[[#This Row],[Age]]&gt;=50,"Senior")</f>
        <v>Youth</v>
      </c>
    </row>
    <row r="1983" spans="1:21">
      <c r="A1983" t="s">
        <v>5075</v>
      </c>
      <c r="B1983" t="str">
        <f>_xlfn.XLOOKUP(Table4[[#This Row],[Customer ID]],Table1[[#This Row],[Customer ID]],Table1[[#This Row],[TITLE]],0)</f>
        <v>Ms</v>
      </c>
      <c r="C1983" t="str" cm="1">
        <f t="array" ref="C1983">_xlfn.XLOOKUP(Table4[[#This Row],[Customer ID]],Table1[[#All],[Customer ID]],Table1[[#All],[FIRST NAME]],0)</f>
        <v>Bethany</v>
      </c>
      <c r="D1983" t="str" cm="1">
        <f t="array" ref="D1983">_xlfn.XLOOKUP(Table4[[#This Row],[Customer ID]],Table1[[#All],[Customer ID]],Table1[[#All],[LAST NAME]],0)</f>
        <v>Maylone</v>
      </c>
      <c r="E1983" s="5" cm="1">
        <f t="array" ref="E1983">_xlfn.XLOOKUP(Table4[[#This Row],[Customer ID]],Table3[[#All],[Customer ID]],Table3[[#All],[Date of Birth]],0)</f>
        <v>34873</v>
      </c>
      <c r="F1983" cm="1">
        <f t="array" ref="F1983">_xlfn.XLOOKUP(Table4[[#This Row],[Customer ID]],Table3[[#All],[Customer ID]],Table3[[#All],[Age]],0)</f>
        <v>27</v>
      </c>
      <c r="G1983" cm="1">
        <f t="array" ref="G1983">_xlfn.XLOOKUP(Table4[[#This Row],[Customer ID]],Table3[[#All],[Customer ID]],Table3[[#All],[Children]],0)</f>
        <v>0</v>
      </c>
      <c r="H1983" cm="1">
        <f t="array" ref="H1983">_xlfn.XLOOKUP(Table4[[#This Row],[Customer ID]],Table2[[#All],[Customer ID]],Table2[[#All],[BMI]],0)</f>
        <v>21.47</v>
      </c>
      <c r="I1983" cm="1">
        <f t="array" ref="I1983">_xlfn.XLOOKUP(Table4[[#This Row],[Customer ID]],Table2[[#All],[Customer ID]],Table2[[#All],[HBA1C]],0)</f>
        <v>4.0199999999999996</v>
      </c>
      <c r="J1983" t="str">
        <f>_xlfn.XLOOKUP(Table4[[#This Row],[Customer ID]], 'Medical Examination'!A:A, 'Medical Examination'!D:D)</f>
        <v>Yes</v>
      </c>
      <c r="K1983" t="str">
        <f>_xlfn.XLOOKUP(Table4[[#This Row],[Customer ID]], 'Medical Examination'!A:A, 'Medical Examination'!E:E)</f>
        <v>No</v>
      </c>
      <c r="L1983" t="str">
        <f>_xlfn.XLOOKUP(Table4[[#This Row],[Customer ID]], 'Medical Examination'!A:A, 'Medical Examination'!F:F)</f>
        <v>No</v>
      </c>
      <c r="M1983">
        <f>_xlfn.XLOOKUP(Table4[[#This Row],[Customer ID]], 'Medical Examination'!A:A, 'Medical Examination'!G:G)</f>
        <v>1</v>
      </c>
      <c r="N1983" t="str">
        <f>_xlfn.XLOOKUP(Table4[[#This Row],[Customer ID]], 'Medical Examination'!A:A, 'Medical Examination'!H:H)</f>
        <v>No</v>
      </c>
      <c r="O1983" t="str">
        <f>_xlfn.XLOOKUP(Table4[[#This Row],[Customer ID]], 'Medical Examination'!A:A, 'Medical Examination'!I:I)</f>
        <v>Normal</v>
      </c>
      <c r="P1983" t="str">
        <f>_xlfn.XLOOKUP(Table4[[#This Row],[Customer ID]], 'Medical Examination'!A:A, 'Medical Examination'!J:J)</f>
        <v>Normal Weight</v>
      </c>
      <c r="Q1983" s="1">
        <f>_xlfn.XLOOKUP(Table4[[#This Row],[Customer ID]], Hospitalisation!A:A, Hospitalisation!E:E)</f>
        <v>3353.47</v>
      </c>
      <c r="R1983" t="str">
        <f>_xlfn.XLOOKUP(Table4[[#This Row],[Customer ID]], Hospitalisation!A:A, Hospitalisation!F:F)</f>
        <v>Tier - 2</v>
      </c>
      <c r="S1983" t="str">
        <f>_xlfn.XLOOKUP(Table4[[#This Row],[Customer ID]], Hospitalisation!A:A, Hospitalisation!G:G)</f>
        <v>Tier - 3</v>
      </c>
      <c r="T1983" t="str">
        <f>_xlfn.XLOOKUP(Table4[[#This Row],[Customer ID]], Hospitalisation!A:A, Hospitalisation!H:H)</f>
        <v>R1012</v>
      </c>
      <c r="U1983" t="str" cm="1">
        <f t="array" ref="U1983">_xlfn.IFS(Table4[[#This Row],[Age]]&lt;=29,"Youth",Table4[[#This Row],[Age]]&lt;=49,"Adults",Table4[[#This Row],[Age]]&gt;=50,"Senior")</f>
        <v>Youth</v>
      </c>
    </row>
    <row r="1984" spans="1:21">
      <c r="A1984" t="s">
        <v>5078</v>
      </c>
      <c r="B1984" t="str">
        <f>_xlfn.XLOOKUP(Table4[[#This Row],[Customer ID]],Table1[[#This Row],[Customer ID]],Table1[[#This Row],[TITLE]],0)</f>
        <v>Ms</v>
      </c>
      <c r="C1984" t="str" cm="1">
        <f t="array" ref="C1984">_xlfn.XLOOKUP(Table4[[#This Row],[Customer ID]],Table1[[#All],[Customer ID]],Table1[[#All],[FIRST NAME]],0)</f>
        <v>Holly A</v>
      </c>
      <c r="D1984" t="str" cm="1">
        <f t="array" ref="D1984">_xlfn.XLOOKUP(Table4[[#This Row],[Customer ID]],Table1[[#All],[Customer ID]],Table1[[#All],[LAST NAME]],0)</f>
        <v>Reiland</v>
      </c>
      <c r="E1984" s="5" cm="1">
        <f t="array" ref="E1984">_xlfn.XLOOKUP(Table4[[#This Row],[Customer ID]],Table3[[#All],[Customer ID]],Table3[[#All],[Date of Birth]],0)</f>
        <v>34270</v>
      </c>
      <c r="F1984" cm="1">
        <f t="array" ref="F1984">_xlfn.XLOOKUP(Table4[[#This Row],[Customer ID]],Table3[[#All],[Customer ID]],Table3[[#All],[Age]],0)</f>
        <v>29</v>
      </c>
      <c r="G1984" cm="1">
        <f t="array" ref="G1984">_xlfn.XLOOKUP(Table4[[#This Row],[Customer ID]],Table3[[#All],[Customer ID]],Table3[[#All],[Children]],0)</f>
        <v>0</v>
      </c>
      <c r="H1984" cm="1">
        <f t="array" ref="H1984">_xlfn.XLOOKUP(Table4[[#This Row],[Customer ID]],Table2[[#All],[Customer ID]],Table2[[#All],[BMI]],0)</f>
        <v>25.9</v>
      </c>
      <c r="I1984" cm="1">
        <f t="array" ref="I1984">_xlfn.XLOOKUP(Table4[[#This Row],[Customer ID]],Table2[[#All],[Customer ID]],Table2[[#All],[HBA1C]],0)</f>
        <v>5.12</v>
      </c>
      <c r="J1984" t="str">
        <f>_xlfn.XLOOKUP(Table4[[#This Row],[Customer ID]], 'Medical Examination'!A:A, 'Medical Examination'!D:D)</f>
        <v>No</v>
      </c>
      <c r="K1984" t="str">
        <f>_xlfn.XLOOKUP(Table4[[#This Row],[Customer ID]], 'Medical Examination'!A:A, 'Medical Examination'!E:E)</f>
        <v>No</v>
      </c>
      <c r="L1984" t="str">
        <f>_xlfn.XLOOKUP(Table4[[#This Row],[Customer ID]], 'Medical Examination'!A:A, 'Medical Examination'!F:F)</f>
        <v>Yes</v>
      </c>
      <c r="M1984">
        <f>_xlfn.XLOOKUP(Table4[[#This Row],[Customer ID]], 'Medical Examination'!A:A, 'Medical Examination'!G:G)</f>
        <v>1</v>
      </c>
      <c r="N1984" t="str">
        <f>_xlfn.XLOOKUP(Table4[[#This Row],[Customer ID]], 'Medical Examination'!A:A, 'Medical Examination'!H:H)</f>
        <v>No</v>
      </c>
      <c r="O1984" t="str">
        <f>_xlfn.XLOOKUP(Table4[[#This Row],[Customer ID]], 'Medical Examination'!A:A, 'Medical Examination'!I:I)</f>
        <v>Normal</v>
      </c>
      <c r="P1984" t="str">
        <f>_xlfn.XLOOKUP(Table4[[#This Row],[Customer ID]], 'Medical Examination'!A:A, 'Medical Examination'!J:J)</f>
        <v>Overweight</v>
      </c>
      <c r="Q1984" s="1">
        <f>_xlfn.XLOOKUP(Table4[[#This Row],[Customer ID]], Hospitalisation!A:A, Hospitalisation!E:E)</f>
        <v>3353.28</v>
      </c>
      <c r="R1984" t="str">
        <f>_xlfn.XLOOKUP(Table4[[#This Row],[Customer ID]], Hospitalisation!A:A, Hospitalisation!F:F)</f>
        <v>Tier - 2</v>
      </c>
      <c r="S1984" t="str">
        <f>_xlfn.XLOOKUP(Table4[[#This Row],[Customer ID]], Hospitalisation!A:A, Hospitalisation!G:G)</f>
        <v>Tier - 1</v>
      </c>
      <c r="T1984" t="str">
        <f>_xlfn.XLOOKUP(Table4[[#This Row],[Customer ID]], Hospitalisation!A:A, Hospitalisation!H:H)</f>
        <v>R1011</v>
      </c>
      <c r="U1984" t="str" cm="1">
        <f t="array" ref="U1984">_xlfn.IFS(Table4[[#This Row],[Age]]&lt;=29,"Youth",Table4[[#This Row],[Age]]&lt;=49,"Adults",Table4[[#This Row],[Age]]&gt;=50,"Senior")</f>
        <v>Youth</v>
      </c>
    </row>
    <row r="1985" spans="1:21">
      <c r="A1985" t="s">
        <v>5081</v>
      </c>
      <c r="B1985" t="str">
        <f>_xlfn.XLOOKUP(Table4[[#This Row],[Customer ID]],Table1[[#This Row],[Customer ID]],Table1[[#This Row],[TITLE]],0)</f>
        <v>Mr</v>
      </c>
      <c r="C1985" t="str" cm="1">
        <f t="array" ref="C1985">_xlfn.XLOOKUP(Table4[[#This Row],[Customer ID]],Table1[[#All],[Customer ID]],Table1[[#All],[FIRST NAME]],0)</f>
        <v>Ping</v>
      </c>
      <c r="D1985" t="str" cm="1">
        <f t="array" ref="D1985">_xlfn.XLOOKUP(Table4[[#This Row],[Customer ID]],Table1[[#All],[Customer ID]],Table1[[#All],[LAST NAME]],0)</f>
        <v>Hu</v>
      </c>
      <c r="E1985" s="5" cm="1">
        <f t="array" ref="E1985">_xlfn.XLOOKUP(Table4[[#This Row],[Customer ID]],Table3[[#All],[Customer ID]],Table3[[#All],[Date of Birth]],0)</f>
        <v>33482</v>
      </c>
      <c r="F1985" cm="1">
        <f t="array" ref="F1985">_xlfn.XLOOKUP(Table4[[#This Row],[Customer ID]],Table3[[#All],[Customer ID]],Table3[[#All],[Age]],0)</f>
        <v>31</v>
      </c>
      <c r="G1985" cm="1">
        <f t="array" ref="G1985">_xlfn.XLOOKUP(Table4[[#This Row],[Customer ID]],Table3[[#All],[Customer ID]],Table3[[#All],[Children]],0)</f>
        <v>3</v>
      </c>
      <c r="H1985" cm="1">
        <f t="array" ref="H1985">_xlfn.XLOOKUP(Table4[[#This Row],[Customer ID]],Table2[[#All],[Customer ID]],Table2[[#All],[BMI]],0)</f>
        <v>20.81</v>
      </c>
      <c r="I1985" cm="1">
        <f t="array" ref="I1985">_xlfn.XLOOKUP(Table4[[#This Row],[Customer ID]],Table2[[#All],[Customer ID]],Table2[[#All],[HBA1C]],0)</f>
        <v>5.52</v>
      </c>
      <c r="J1985" t="str">
        <f>_xlfn.XLOOKUP(Table4[[#This Row],[Customer ID]], 'Medical Examination'!A:A, 'Medical Examination'!D:D)</f>
        <v>No</v>
      </c>
      <c r="K1985" t="str">
        <f>_xlfn.XLOOKUP(Table4[[#This Row],[Customer ID]], 'Medical Examination'!A:A, 'Medical Examination'!E:E)</f>
        <v>No</v>
      </c>
      <c r="L1985" t="str">
        <f>_xlfn.XLOOKUP(Table4[[#This Row],[Customer ID]], 'Medical Examination'!A:A, 'Medical Examination'!F:F)</f>
        <v>No</v>
      </c>
      <c r="M1985">
        <f>_xlfn.XLOOKUP(Table4[[#This Row],[Customer ID]], 'Medical Examination'!A:A, 'Medical Examination'!G:G)</f>
        <v>0</v>
      </c>
      <c r="N1985" t="str">
        <f>_xlfn.XLOOKUP(Table4[[#This Row],[Customer ID]], 'Medical Examination'!A:A, 'Medical Examination'!H:H)</f>
        <v>No</v>
      </c>
      <c r="O1985" t="str">
        <f>_xlfn.XLOOKUP(Table4[[#This Row],[Customer ID]], 'Medical Examination'!A:A, 'Medical Examination'!I:I)</f>
        <v>Normal</v>
      </c>
      <c r="P1985" t="str">
        <f>_xlfn.XLOOKUP(Table4[[#This Row],[Customer ID]], 'Medical Examination'!A:A, 'Medical Examination'!J:J)</f>
        <v>Normal Weight</v>
      </c>
      <c r="Q1985" s="1">
        <f>_xlfn.XLOOKUP(Table4[[#This Row],[Customer ID]], Hospitalisation!A:A, Hospitalisation!E:E)</f>
        <v>3342.79</v>
      </c>
      <c r="R1985" t="str">
        <f>_xlfn.XLOOKUP(Table4[[#This Row],[Customer ID]], Hospitalisation!A:A, Hospitalisation!F:F)</f>
        <v>Tier - 2</v>
      </c>
      <c r="S1985" t="str">
        <f>_xlfn.XLOOKUP(Table4[[#This Row],[Customer ID]], Hospitalisation!A:A, Hospitalisation!G:G)</f>
        <v>Tier - 1</v>
      </c>
      <c r="T1985" t="str">
        <f>_xlfn.XLOOKUP(Table4[[#This Row],[Customer ID]], Hospitalisation!A:A, Hospitalisation!H:H)</f>
        <v>R1013</v>
      </c>
      <c r="U1985" t="str" cm="1">
        <f t="array" ref="U1985">_xlfn.IFS(Table4[[#This Row],[Age]]&lt;=29,"Youth",Table4[[#This Row],[Age]]&lt;=49,"Adults",Table4[[#This Row],[Age]]&gt;=50,"Senior")</f>
        <v>Adults</v>
      </c>
    </row>
    <row r="1986" spans="1:21">
      <c r="A1986" t="s">
        <v>5084</v>
      </c>
      <c r="B1986" t="str">
        <f>_xlfn.XLOOKUP(Table4[[#This Row],[Customer ID]],Table1[[#This Row],[Customer ID]],Table1[[#This Row],[TITLE]],0)</f>
        <v>Mr</v>
      </c>
      <c r="C1986" t="str" cm="1">
        <f t="array" ref="C1986">_xlfn.XLOOKUP(Table4[[#This Row],[Customer ID]],Table1[[#All],[Customer ID]],Table1[[#All],[FIRST NAME]],0)</f>
        <v>Tim</v>
      </c>
      <c r="D1986" t="str" cm="1">
        <f t="array" ref="D1986">_xlfn.XLOOKUP(Table4[[#This Row],[Customer ID]],Table1[[#All],[Customer ID]],Table1[[#All],[LAST NAME]],0)</f>
        <v>Lessek</v>
      </c>
      <c r="E1986" s="5" cm="1">
        <f t="array" ref="E1986">_xlfn.XLOOKUP(Table4[[#This Row],[Customer ID]],Table3[[#All],[Customer ID]],Table3[[#All],[Date of Birth]],0)</f>
        <v>35601</v>
      </c>
      <c r="F1986" cm="1">
        <f t="array" ref="F1986">_xlfn.XLOOKUP(Table4[[#This Row],[Customer ID]],Table3[[#All],[Customer ID]],Table3[[#All],[Age]],0)</f>
        <v>25</v>
      </c>
      <c r="G1986" cm="1">
        <f t="array" ref="G1986">_xlfn.XLOOKUP(Table4[[#This Row],[Customer ID]],Table3[[#All],[Customer ID]],Table3[[#All],[Children]],0)</f>
        <v>1</v>
      </c>
      <c r="H1986" cm="1">
        <f t="array" ref="H1986">_xlfn.XLOOKUP(Table4[[#This Row],[Customer ID]],Table2[[#All],[Customer ID]],Table2[[#All],[BMI]],0)</f>
        <v>25.84</v>
      </c>
      <c r="I1986" cm="1">
        <f t="array" ref="I1986">_xlfn.XLOOKUP(Table4[[#This Row],[Customer ID]],Table2[[#All],[Customer ID]],Table2[[#All],[HBA1C]],0)</f>
        <v>5.81</v>
      </c>
      <c r="J1986" t="str">
        <f>_xlfn.XLOOKUP(Table4[[#This Row],[Customer ID]], 'Medical Examination'!A:A, 'Medical Examination'!D:D)</f>
        <v>Yes</v>
      </c>
      <c r="K1986" t="str">
        <f>_xlfn.XLOOKUP(Table4[[#This Row],[Customer ID]], 'Medical Examination'!A:A, 'Medical Examination'!E:E)</f>
        <v>No</v>
      </c>
      <c r="L1986" t="str">
        <f>_xlfn.XLOOKUP(Table4[[#This Row],[Customer ID]], 'Medical Examination'!A:A, 'Medical Examination'!F:F)</f>
        <v>Yes</v>
      </c>
      <c r="M1986">
        <f>_xlfn.XLOOKUP(Table4[[#This Row],[Customer ID]], 'Medical Examination'!A:A, 'Medical Examination'!G:G)</f>
        <v>1</v>
      </c>
      <c r="N1986" t="str">
        <f>_xlfn.XLOOKUP(Table4[[#This Row],[Customer ID]], 'Medical Examination'!A:A, 'Medical Examination'!H:H)</f>
        <v>No</v>
      </c>
      <c r="O1986" t="str">
        <f>_xlfn.XLOOKUP(Table4[[#This Row],[Customer ID]], 'Medical Examination'!A:A, 'Medical Examination'!I:I)</f>
        <v>Prediabetes</v>
      </c>
      <c r="P1986" t="str">
        <f>_xlfn.XLOOKUP(Table4[[#This Row],[Customer ID]], 'Medical Examination'!A:A, 'Medical Examination'!J:J)</f>
        <v>Overweight</v>
      </c>
      <c r="Q1986" s="1">
        <f>_xlfn.XLOOKUP(Table4[[#This Row],[Customer ID]], Hospitalisation!A:A, Hospitalisation!E:E)</f>
        <v>3309.79</v>
      </c>
      <c r="R1986" t="str">
        <f>_xlfn.XLOOKUP(Table4[[#This Row],[Customer ID]], Hospitalisation!A:A, Hospitalisation!F:F)</f>
        <v>Tier - 3</v>
      </c>
      <c r="S1986" t="str">
        <f>_xlfn.XLOOKUP(Table4[[#This Row],[Customer ID]], Hospitalisation!A:A, Hospitalisation!G:G)</f>
        <v>Tier - 3</v>
      </c>
      <c r="T1986" t="str">
        <f>_xlfn.XLOOKUP(Table4[[#This Row],[Customer ID]], Hospitalisation!A:A, Hospitalisation!H:H)</f>
        <v>R1017</v>
      </c>
      <c r="U1986" t="str" cm="1">
        <f t="array" ref="U1986">_xlfn.IFS(Table4[[#This Row],[Age]]&lt;=29,"Youth",Table4[[#This Row],[Age]]&lt;=49,"Adults",Table4[[#This Row],[Age]]&gt;=50,"Senior")</f>
        <v>Youth</v>
      </c>
    </row>
    <row r="1987" spans="1:21">
      <c r="A1987" t="s">
        <v>5086</v>
      </c>
      <c r="B1987" t="str">
        <f>_xlfn.XLOOKUP(Table4[[#This Row],[Customer ID]],Table1[[#This Row],[Customer ID]],Table1[[#This Row],[TITLE]],0)</f>
        <v>Mr</v>
      </c>
      <c r="C1987" t="str" cm="1">
        <f t="array" ref="C1987">_xlfn.XLOOKUP(Table4[[#This Row],[Customer ID]],Table1[[#All],[Customer ID]],Table1[[#All],[FIRST NAME]],0)</f>
        <v>John</v>
      </c>
      <c r="D1987" t="str" cm="1">
        <f t="array" ref="D1987">_xlfn.XLOOKUP(Table4[[#This Row],[Customer ID]],Table1[[#All],[Customer ID]],Table1[[#All],[LAST NAME]],0)</f>
        <v>Colavincenzo</v>
      </c>
      <c r="E1987" s="5" cm="1">
        <f t="array" ref="E1987">_xlfn.XLOOKUP(Table4[[#This Row],[Customer ID]],Table3[[#All],[Customer ID]],Table3[[#All],[Date of Birth]],0)</f>
        <v>37943</v>
      </c>
      <c r="F1987" cm="1">
        <f t="array" ref="F1987">_xlfn.XLOOKUP(Table4[[#This Row],[Customer ID]],Table3[[#All],[Customer ID]],Table3[[#All],[Age]],0)</f>
        <v>19</v>
      </c>
      <c r="G1987" cm="1">
        <f t="array" ref="G1987">_xlfn.XLOOKUP(Table4[[#This Row],[Customer ID]],Table3[[#All],[Customer ID]],Table3[[#All],[Children]],0)</f>
        <v>0</v>
      </c>
      <c r="H1987" cm="1">
        <f t="array" ref="H1987">_xlfn.XLOOKUP(Table4[[#This Row],[Customer ID]],Table2[[#All],[Customer ID]],Table2[[#All],[BMI]],0)</f>
        <v>30.95</v>
      </c>
      <c r="I1987" cm="1">
        <f t="array" ref="I1987">_xlfn.XLOOKUP(Table4[[#This Row],[Customer ID]],Table2[[#All],[Customer ID]],Table2[[#All],[HBA1C]],0)</f>
        <v>5.16</v>
      </c>
      <c r="J1987" t="str">
        <f>_xlfn.XLOOKUP(Table4[[#This Row],[Customer ID]], 'Medical Examination'!A:A, 'Medical Examination'!D:D)</f>
        <v>No</v>
      </c>
      <c r="K1987" t="str">
        <f>_xlfn.XLOOKUP(Table4[[#This Row],[Customer ID]], 'Medical Examination'!A:A, 'Medical Examination'!E:E)</f>
        <v>No</v>
      </c>
      <c r="L1987" t="str">
        <f>_xlfn.XLOOKUP(Table4[[#This Row],[Customer ID]], 'Medical Examination'!A:A, 'Medical Examination'!F:F)</f>
        <v>Yes</v>
      </c>
      <c r="M1987">
        <f>_xlfn.XLOOKUP(Table4[[#This Row],[Customer ID]], 'Medical Examination'!A:A, 'Medical Examination'!G:G)</f>
        <v>1</v>
      </c>
      <c r="N1987" t="str">
        <f>_xlfn.XLOOKUP(Table4[[#This Row],[Customer ID]], 'Medical Examination'!A:A, 'Medical Examination'!H:H)</f>
        <v>No</v>
      </c>
      <c r="O1987" t="str">
        <f>_xlfn.XLOOKUP(Table4[[#This Row],[Customer ID]], 'Medical Examination'!A:A, 'Medical Examination'!I:I)</f>
        <v>Normal</v>
      </c>
      <c r="P1987" t="str">
        <f>_xlfn.XLOOKUP(Table4[[#This Row],[Customer ID]], 'Medical Examination'!A:A, 'Medical Examination'!J:J)</f>
        <v>Obesity</v>
      </c>
      <c r="Q1987" s="1">
        <f>_xlfn.XLOOKUP(Table4[[#This Row],[Customer ID]], Hospitalisation!A:A, Hospitalisation!E:E)</f>
        <v>3308.46</v>
      </c>
      <c r="R1987" t="str">
        <f>_xlfn.XLOOKUP(Table4[[#This Row],[Customer ID]], Hospitalisation!A:A, Hospitalisation!F:F)</f>
        <v>Tier - 2</v>
      </c>
      <c r="S1987" t="str">
        <f>_xlfn.XLOOKUP(Table4[[#This Row],[Customer ID]], Hospitalisation!A:A, Hospitalisation!G:G)</f>
        <v>Tier - 1</v>
      </c>
      <c r="T1987" t="str">
        <f>_xlfn.XLOOKUP(Table4[[#This Row],[Customer ID]], Hospitalisation!A:A, Hospitalisation!H:H)</f>
        <v>R1021</v>
      </c>
      <c r="U1987" t="str" cm="1">
        <f t="array" ref="U1987">_xlfn.IFS(Table4[[#This Row],[Age]]&lt;=29,"Youth",Table4[[#This Row],[Age]]&lt;=49,"Adults",Table4[[#This Row],[Age]]&gt;=50,"Senior")</f>
        <v>Youth</v>
      </c>
    </row>
    <row r="1988" spans="1:21">
      <c r="A1988" t="s">
        <v>5088</v>
      </c>
      <c r="B1988" t="str">
        <f>_xlfn.XLOOKUP(Table4[[#This Row],[Customer ID]],Table1[[#This Row],[Customer ID]],Table1[[#This Row],[TITLE]],0)</f>
        <v>Mrs</v>
      </c>
      <c r="C1988" t="str" cm="1">
        <f t="array" ref="C1988">_xlfn.XLOOKUP(Table4[[#This Row],[Customer ID]],Table1[[#All],[Customer ID]],Table1[[#All],[FIRST NAME]],0)</f>
        <v>Cynthia</v>
      </c>
      <c r="D1988" t="str" cm="1">
        <f t="array" ref="D1988">_xlfn.XLOOKUP(Table4[[#This Row],[Customer ID]],Table1[[#All],[Customer ID]],Table1[[#All],[LAST NAME]],0)</f>
        <v>Mendez-Karr</v>
      </c>
      <c r="E1988" s="5" cm="1">
        <f t="array" ref="E1988">_xlfn.XLOOKUP(Table4[[#This Row],[Customer ID]],Table3[[#All],[Customer ID]],Table3[[#All],[Date of Birth]],0)</f>
        <v>37960</v>
      </c>
      <c r="F1988" cm="1">
        <f t="array" ref="F1988">_xlfn.XLOOKUP(Table4[[#This Row],[Customer ID]],Table3[[#All],[Customer ID]],Table3[[#All],[Age]],0)</f>
        <v>19</v>
      </c>
      <c r="G1988" cm="1">
        <f t="array" ref="G1988">_xlfn.XLOOKUP(Table4[[#This Row],[Customer ID]],Table3[[#All],[Customer ID]],Table3[[#All],[Children]],0)</f>
        <v>0</v>
      </c>
      <c r="H1988" cm="1">
        <f t="array" ref="H1988">_xlfn.XLOOKUP(Table4[[#This Row],[Customer ID]],Table2[[#All],[Customer ID]],Table2[[#All],[BMI]],0)</f>
        <v>30.54</v>
      </c>
      <c r="I1988" cm="1">
        <f t="array" ref="I1988">_xlfn.XLOOKUP(Table4[[#This Row],[Customer ID]],Table2[[#All],[Customer ID]],Table2[[#All],[HBA1C]],0)</f>
        <v>5</v>
      </c>
      <c r="J1988" t="str">
        <f>_xlfn.XLOOKUP(Table4[[#This Row],[Customer ID]], 'Medical Examination'!A:A, 'Medical Examination'!D:D)</f>
        <v>No</v>
      </c>
      <c r="K1988" t="str">
        <f>_xlfn.XLOOKUP(Table4[[#This Row],[Customer ID]], 'Medical Examination'!A:A, 'Medical Examination'!E:E)</f>
        <v>No</v>
      </c>
      <c r="L1988" t="str">
        <f>_xlfn.XLOOKUP(Table4[[#This Row],[Customer ID]], 'Medical Examination'!A:A, 'Medical Examination'!F:F)</f>
        <v>Yes</v>
      </c>
      <c r="M1988">
        <f>_xlfn.XLOOKUP(Table4[[#This Row],[Customer ID]], 'Medical Examination'!A:A, 'Medical Examination'!G:G)</f>
        <v>1</v>
      </c>
      <c r="N1988" t="str">
        <f>_xlfn.XLOOKUP(Table4[[#This Row],[Customer ID]], 'Medical Examination'!A:A, 'Medical Examination'!H:H)</f>
        <v>No</v>
      </c>
      <c r="O1988" t="str">
        <f>_xlfn.XLOOKUP(Table4[[#This Row],[Customer ID]], 'Medical Examination'!A:A, 'Medical Examination'!I:I)</f>
        <v>Normal</v>
      </c>
      <c r="P1988" t="str">
        <f>_xlfn.XLOOKUP(Table4[[#This Row],[Customer ID]], 'Medical Examination'!A:A, 'Medical Examination'!J:J)</f>
        <v>Obesity</v>
      </c>
      <c r="Q1988" s="1">
        <f>_xlfn.XLOOKUP(Table4[[#This Row],[Customer ID]], Hospitalisation!A:A, Hospitalisation!E:E)</f>
        <v>3300.7</v>
      </c>
      <c r="R1988" t="str">
        <f>_xlfn.XLOOKUP(Table4[[#This Row],[Customer ID]], Hospitalisation!A:A, Hospitalisation!F:F)</f>
        <v>Tier - 2</v>
      </c>
      <c r="S1988" t="str">
        <f>_xlfn.XLOOKUP(Table4[[#This Row],[Customer ID]], Hospitalisation!A:A, Hospitalisation!G:G)</f>
        <v>Tier - 2</v>
      </c>
      <c r="T1988" t="str">
        <f>_xlfn.XLOOKUP(Table4[[#This Row],[Customer ID]], Hospitalisation!A:A, Hospitalisation!H:H)</f>
        <v>R1025</v>
      </c>
      <c r="U1988" t="str" cm="1">
        <f t="array" ref="U1988">_xlfn.IFS(Table4[[#This Row],[Age]]&lt;=29,"Youth",Table4[[#This Row],[Age]]&lt;=49,"Adults",Table4[[#This Row],[Age]]&gt;=50,"Senior")</f>
        <v>Youth</v>
      </c>
    </row>
    <row r="1989" spans="1:21">
      <c r="A1989" t="s">
        <v>5090</v>
      </c>
      <c r="B1989" t="str">
        <f>_xlfn.XLOOKUP(Table4[[#This Row],[Customer ID]],Table1[[#This Row],[Customer ID]],Table1[[#This Row],[TITLE]],0)</f>
        <v>Mr</v>
      </c>
      <c r="C1989" t="str" cm="1">
        <f t="array" ref="C1989">_xlfn.XLOOKUP(Table4[[#This Row],[Customer ID]],Table1[[#All],[Customer ID]],Table1[[#All],[FIRST NAME]],0)</f>
        <v>Emmett</v>
      </c>
      <c r="D1989" t="str" cm="1">
        <f t="array" ref="D1989">_xlfn.XLOOKUP(Table4[[#This Row],[Customer ID]],Table1[[#All],[Customer ID]],Table1[[#All],[LAST NAME]],0)</f>
        <v>Saulnier</v>
      </c>
      <c r="E1989" s="5" cm="1">
        <f t="array" ref="E1989">_xlfn.XLOOKUP(Table4[[#This Row],[Customer ID]],Table3[[#All],[Customer ID]],Table3[[#All],[Date of Birth]],0)</f>
        <v>35386</v>
      </c>
      <c r="F1989" cm="1">
        <f t="array" ref="F1989">_xlfn.XLOOKUP(Table4[[#This Row],[Customer ID]],Table3[[#All],[Customer ID]],Table3[[#All],[Age]],0)</f>
        <v>26</v>
      </c>
      <c r="G1989" cm="1">
        <f t="array" ref="G1989">_xlfn.XLOOKUP(Table4[[#This Row],[Customer ID]],Table3[[#All],[Customer ID]],Table3[[#All],[Children]],0)</f>
        <v>1</v>
      </c>
      <c r="H1989" cm="1">
        <f t="array" ref="H1989">_xlfn.XLOOKUP(Table4[[#This Row],[Customer ID]],Table2[[#All],[Customer ID]],Table2[[#All],[BMI]],0)</f>
        <v>33.914999999999999</v>
      </c>
      <c r="I1989" cm="1">
        <f t="array" ref="I1989">_xlfn.XLOOKUP(Table4[[#This Row],[Customer ID]],Table2[[#All],[Customer ID]],Table2[[#All],[HBA1C]],0)</f>
        <v>5.84</v>
      </c>
      <c r="J1989" t="str">
        <f>_xlfn.XLOOKUP(Table4[[#This Row],[Customer ID]], 'Medical Examination'!A:A, 'Medical Examination'!D:D)</f>
        <v>Yes</v>
      </c>
      <c r="K1989" t="str">
        <f>_xlfn.XLOOKUP(Table4[[#This Row],[Customer ID]], 'Medical Examination'!A:A, 'Medical Examination'!E:E)</f>
        <v>No</v>
      </c>
      <c r="L1989" t="str">
        <f>_xlfn.XLOOKUP(Table4[[#This Row],[Customer ID]], 'Medical Examination'!A:A, 'Medical Examination'!F:F)</f>
        <v>No</v>
      </c>
      <c r="M1989">
        <f>_xlfn.XLOOKUP(Table4[[#This Row],[Customer ID]], 'Medical Examination'!A:A, 'Medical Examination'!G:G)</f>
        <v>0</v>
      </c>
      <c r="N1989" t="str">
        <f>_xlfn.XLOOKUP(Table4[[#This Row],[Customer ID]], 'Medical Examination'!A:A, 'Medical Examination'!H:H)</f>
        <v>No</v>
      </c>
      <c r="O1989" t="str">
        <f>_xlfn.XLOOKUP(Table4[[#This Row],[Customer ID]], 'Medical Examination'!A:A, 'Medical Examination'!I:I)</f>
        <v>Prediabetes</v>
      </c>
      <c r="P1989" t="str">
        <f>_xlfn.XLOOKUP(Table4[[#This Row],[Customer ID]], 'Medical Examination'!A:A, 'Medical Examination'!J:J)</f>
        <v>Obesity</v>
      </c>
      <c r="Q1989" s="1">
        <f>_xlfn.XLOOKUP(Table4[[#This Row],[Customer ID]], Hospitalisation!A:A, Hospitalisation!E:E)</f>
        <v>3292.53</v>
      </c>
      <c r="R1989" t="str">
        <f>_xlfn.XLOOKUP(Table4[[#This Row],[Customer ID]], Hospitalisation!A:A, Hospitalisation!F:F)</f>
        <v>Tier - 2</v>
      </c>
      <c r="S1989" t="str">
        <f>_xlfn.XLOOKUP(Table4[[#This Row],[Customer ID]], Hospitalisation!A:A, Hospitalisation!G:G)</f>
        <v>Tier - 2</v>
      </c>
      <c r="T1989" t="str">
        <f>_xlfn.XLOOKUP(Table4[[#This Row],[Customer ID]], Hospitalisation!A:A, Hospitalisation!H:H)</f>
        <v>R1012</v>
      </c>
      <c r="U1989" t="str" cm="1">
        <f t="array" ref="U1989">_xlfn.IFS(Table4[[#This Row],[Age]]&lt;=29,"Youth",Table4[[#This Row],[Age]]&lt;=49,"Adults",Table4[[#This Row],[Age]]&gt;=50,"Senior")</f>
        <v>Youth</v>
      </c>
    </row>
    <row r="1990" spans="1:21">
      <c r="A1990" t="s">
        <v>5093</v>
      </c>
      <c r="B1990" t="str">
        <f>_xlfn.XLOOKUP(Table4[[#This Row],[Customer ID]],Table1[[#This Row],[Customer ID]],Table1[[#This Row],[TITLE]],0)</f>
        <v>Ms</v>
      </c>
      <c r="C1990" t="str" cm="1">
        <f t="array" ref="C1990">_xlfn.XLOOKUP(Table4[[#This Row],[Customer ID]],Table1[[#All],[Customer ID]],Table1[[#All],[FIRST NAME]],0)</f>
        <v>Kate</v>
      </c>
      <c r="D1990" t="str" cm="1">
        <f t="array" ref="D1990">_xlfn.XLOOKUP(Table4[[#This Row],[Customer ID]],Table1[[#All],[Customer ID]],Table1[[#All],[LAST NAME]],0)</f>
        <v>Schoonover</v>
      </c>
      <c r="E1990" s="5" cm="1">
        <f t="array" ref="E1990">_xlfn.XLOOKUP(Table4[[#This Row],[Customer ID]],Table3[[#All],[Customer ID]],Table3[[#All],[Date of Birth]],0)</f>
        <v>37805</v>
      </c>
      <c r="F1990" cm="1">
        <f t="array" ref="F1990">_xlfn.XLOOKUP(Table4[[#This Row],[Customer ID]],Table3[[#All],[Customer ID]],Table3[[#All],[Age]],0)</f>
        <v>19</v>
      </c>
      <c r="G1990" cm="1">
        <f t="array" ref="G1990">_xlfn.XLOOKUP(Table4[[#This Row],[Customer ID]],Table3[[#All],[Customer ID]],Table3[[#All],[Children]],0)</f>
        <v>0</v>
      </c>
      <c r="H1990" cm="1">
        <f t="array" ref="H1990">_xlfn.XLOOKUP(Table4[[#This Row],[Customer ID]],Table2[[#All],[Customer ID]],Table2[[#All],[BMI]],0)</f>
        <v>33.31</v>
      </c>
      <c r="I1990" cm="1">
        <f t="array" ref="I1990">_xlfn.XLOOKUP(Table4[[#This Row],[Customer ID]],Table2[[#All],[Customer ID]],Table2[[#All],[HBA1C]],0)</f>
        <v>4.1900000000000004</v>
      </c>
      <c r="J1990" t="str">
        <f>_xlfn.XLOOKUP(Table4[[#This Row],[Customer ID]], 'Medical Examination'!A:A, 'Medical Examination'!D:D)</f>
        <v>No</v>
      </c>
      <c r="K1990" t="str">
        <f>_xlfn.XLOOKUP(Table4[[#This Row],[Customer ID]], 'Medical Examination'!A:A, 'Medical Examination'!E:E)</f>
        <v>No</v>
      </c>
      <c r="L1990" t="str">
        <f>_xlfn.XLOOKUP(Table4[[#This Row],[Customer ID]], 'Medical Examination'!A:A, 'Medical Examination'!F:F)</f>
        <v>Yes</v>
      </c>
      <c r="M1990">
        <f>_xlfn.XLOOKUP(Table4[[#This Row],[Customer ID]], 'Medical Examination'!A:A, 'Medical Examination'!G:G)</f>
        <v>1</v>
      </c>
      <c r="N1990" t="str">
        <f>_xlfn.XLOOKUP(Table4[[#This Row],[Customer ID]], 'Medical Examination'!A:A, 'Medical Examination'!H:H)</f>
        <v>No</v>
      </c>
      <c r="O1990" t="str">
        <f>_xlfn.XLOOKUP(Table4[[#This Row],[Customer ID]], 'Medical Examination'!A:A, 'Medical Examination'!I:I)</f>
        <v>Normal</v>
      </c>
      <c r="P1990" t="str">
        <f>_xlfn.XLOOKUP(Table4[[#This Row],[Customer ID]], 'Medical Examination'!A:A, 'Medical Examination'!J:J)</f>
        <v>Obesity</v>
      </c>
      <c r="Q1990" s="1">
        <f>_xlfn.XLOOKUP(Table4[[#This Row],[Customer ID]], Hospitalisation!A:A, Hospitalisation!E:E)</f>
        <v>3280.22</v>
      </c>
      <c r="R1990" t="str">
        <f>_xlfn.XLOOKUP(Table4[[#This Row],[Customer ID]], Hospitalisation!A:A, Hospitalisation!F:F)</f>
        <v>Tier - 2</v>
      </c>
      <c r="S1990" t="str">
        <f>_xlfn.XLOOKUP(Table4[[#This Row],[Customer ID]], Hospitalisation!A:A, Hospitalisation!G:G)</f>
        <v>Tier - 3</v>
      </c>
      <c r="T1990" t="str">
        <f>_xlfn.XLOOKUP(Table4[[#This Row],[Customer ID]], Hospitalisation!A:A, Hospitalisation!H:H)</f>
        <v>R1011</v>
      </c>
      <c r="U1990" t="str" cm="1">
        <f t="array" ref="U1990">_xlfn.IFS(Table4[[#This Row],[Age]]&lt;=29,"Youth",Table4[[#This Row],[Age]]&lt;=49,"Adults",Table4[[#This Row],[Age]]&gt;=50,"Senior")</f>
        <v>Youth</v>
      </c>
    </row>
    <row r="1991" spans="1:21">
      <c r="A1991" t="s">
        <v>5095</v>
      </c>
      <c r="B1991" t="str">
        <f>_xlfn.XLOOKUP(Table4[[#This Row],[Customer ID]],Table1[[#This Row],[Customer ID]],Table1[[#This Row],[TITLE]],0)</f>
        <v>Mr</v>
      </c>
      <c r="C1991" t="str" cm="1">
        <f t="array" ref="C1991">_xlfn.XLOOKUP(Table4[[#This Row],[Customer ID]],Table1[[#All],[Customer ID]],Table1[[#All],[FIRST NAME]],0)</f>
        <v>Christopher L</v>
      </c>
      <c r="D1991" t="str" cm="1">
        <f t="array" ref="D1991">_xlfn.XLOOKUP(Table4[[#This Row],[Customer ID]],Table1[[#All],[Customer ID]],Table1[[#All],[LAST NAME]],0)</f>
        <v>Hass</v>
      </c>
      <c r="E1991" s="5" cm="1">
        <f t="array" ref="E1991">_xlfn.XLOOKUP(Table4[[#This Row],[Customer ID]],Table3[[#All],[Customer ID]],Table3[[#All],[Date of Birth]],0)</f>
        <v>37170</v>
      </c>
      <c r="F1991" cm="1">
        <f t="array" ref="F1991">_xlfn.XLOOKUP(Table4[[#This Row],[Customer ID]],Table3[[#All],[Customer ID]],Table3[[#All],[Age]],0)</f>
        <v>21</v>
      </c>
      <c r="G1991" cm="1">
        <f t="array" ref="G1991">_xlfn.XLOOKUP(Table4[[#This Row],[Customer ID]],Table3[[#All],[Customer ID]],Table3[[#All],[Children]],0)</f>
        <v>2</v>
      </c>
      <c r="H1991" cm="1">
        <f t="array" ref="H1991">_xlfn.XLOOKUP(Table4[[#This Row],[Customer ID]],Table2[[#All],[Customer ID]],Table2[[#All],[BMI]],0)</f>
        <v>25.745000000000001</v>
      </c>
      <c r="I1991" cm="1">
        <f t="array" ref="I1991">_xlfn.XLOOKUP(Table4[[#This Row],[Customer ID]],Table2[[#All],[Customer ID]],Table2[[#All],[HBA1C]],0)</f>
        <v>4.62</v>
      </c>
      <c r="J1991" t="str">
        <f>_xlfn.XLOOKUP(Table4[[#This Row],[Customer ID]], 'Medical Examination'!A:A, 'Medical Examination'!D:D)</f>
        <v>Yes</v>
      </c>
      <c r="K1991" t="str">
        <f>_xlfn.XLOOKUP(Table4[[#This Row],[Customer ID]], 'Medical Examination'!A:A, 'Medical Examination'!E:E)</f>
        <v>No</v>
      </c>
      <c r="L1991" t="str">
        <f>_xlfn.XLOOKUP(Table4[[#This Row],[Customer ID]], 'Medical Examination'!A:A, 'Medical Examination'!F:F)</f>
        <v>No</v>
      </c>
      <c r="M1991">
        <f>_xlfn.XLOOKUP(Table4[[#This Row],[Customer ID]], 'Medical Examination'!A:A, 'Medical Examination'!G:G)</f>
        <v>0</v>
      </c>
      <c r="N1991" t="str">
        <f>_xlfn.XLOOKUP(Table4[[#This Row],[Customer ID]], 'Medical Examination'!A:A, 'Medical Examination'!H:H)</f>
        <v>No</v>
      </c>
      <c r="O1991" t="str">
        <f>_xlfn.XLOOKUP(Table4[[#This Row],[Customer ID]], 'Medical Examination'!A:A, 'Medical Examination'!I:I)</f>
        <v>Normal</v>
      </c>
      <c r="P1991" t="str">
        <f>_xlfn.XLOOKUP(Table4[[#This Row],[Customer ID]], 'Medical Examination'!A:A, 'Medical Examination'!J:J)</f>
        <v>Overweight</v>
      </c>
      <c r="Q1991" s="1">
        <f>_xlfn.XLOOKUP(Table4[[#This Row],[Customer ID]], Hospitalisation!A:A, Hospitalisation!E:E)</f>
        <v>3279.87</v>
      </c>
      <c r="R1991" t="str">
        <f>_xlfn.XLOOKUP(Table4[[#This Row],[Customer ID]], Hospitalisation!A:A, Hospitalisation!F:F)</f>
        <v>Tier - 2</v>
      </c>
      <c r="S1991" t="str">
        <f>_xlfn.XLOOKUP(Table4[[#This Row],[Customer ID]], Hospitalisation!A:A, Hospitalisation!G:G)</f>
        <v>Tier - 1</v>
      </c>
      <c r="T1991" t="str">
        <f>_xlfn.XLOOKUP(Table4[[#This Row],[Customer ID]], Hospitalisation!A:A, Hospitalisation!H:H)</f>
        <v>R1017</v>
      </c>
      <c r="U1991" t="str" cm="1">
        <f t="array" ref="U1991">_xlfn.IFS(Table4[[#This Row],[Age]]&lt;=29,"Youth",Table4[[#This Row],[Age]]&lt;=49,"Adults",Table4[[#This Row],[Age]]&gt;=50,"Senior")</f>
        <v>Youth</v>
      </c>
    </row>
    <row r="1992" spans="1:21">
      <c r="A1992" t="s">
        <v>5098</v>
      </c>
      <c r="B1992" t="str">
        <f>_xlfn.XLOOKUP(Table4[[#This Row],[Customer ID]],Table1[[#This Row],[Customer ID]],Table1[[#This Row],[TITLE]],0)</f>
        <v>Mr</v>
      </c>
      <c r="C1992" t="str" cm="1">
        <f t="array" ref="C1992">_xlfn.XLOOKUP(Table4[[#This Row],[Customer ID]],Table1[[#All],[Customer ID]],Table1[[#All],[FIRST NAME]],0)</f>
        <v>Christopher P</v>
      </c>
      <c r="D1992" t="str" cm="1">
        <f t="array" ref="D1992">_xlfn.XLOOKUP(Table4[[#This Row],[Customer ID]],Table1[[#All],[Customer ID]],Table1[[#All],[LAST NAME]],0)</f>
        <v>Cadotte</v>
      </c>
      <c r="E1992" s="5" cm="1">
        <f t="array" ref="E1992">_xlfn.XLOOKUP(Table4[[#This Row],[Customer ID]],Table3[[#All],[Customer ID]],Table3[[#All],[Date of Birth]],0)</f>
        <v>34516</v>
      </c>
      <c r="F1992" cm="1">
        <f t="array" ref="F1992">_xlfn.XLOOKUP(Table4[[#This Row],[Customer ID]],Table3[[#All],[Customer ID]],Table3[[#All],[Age]],0)</f>
        <v>28</v>
      </c>
      <c r="G1992" cm="1">
        <f t="array" ref="G1992">_xlfn.XLOOKUP(Table4[[#This Row],[Customer ID]],Table3[[#All],[Customer ID]],Table3[[#All],[Children]],0)</f>
        <v>1</v>
      </c>
      <c r="H1992" cm="1">
        <f t="array" ref="H1992">_xlfn.XLOOKUP(Table4[[#This Row],[Customer ID]],Table2[[#All],[Customer ID]],Table2[[#All],[BMI]],0)</f>
        <v>37.1</v>
      </c>
      <c r="I1992" cm="1">
        <f t="array" ref="I1992">_xlfn.XLOOKUP(Table4[[#This Row],[Customer ID]],Table2[[#All],[Customer ID]],Table2[[#All],[HBA1C]],0)</f>
        <v>6.24</v>
      </c>
      <c r="J1992" t="str">
        <f>_xlfn.XLOOKUP(Table4[[#This Row],[Customer ID]], 'Medical Examination'!A:A, 'Medical Examination'!D:D)</f>
        <v>No</v>
      </c>
      <c r="K1992" t="str">
        <f>_xlfn.XLOOKUP(Table4[[#This Row],[Customer ID]], 'Medical Examination'!A:A, 'Medical Examination'!E:E)</f>
        <v>No</v>
      </c>
      <c r="L1992" t="str">
        <f>_xlfn.XLOOKUP(Table4[[#This Row],[Customer ID]], 'Medical Examination'!A:A, 'Medical Examination'!F:F)</f>
        <v>No</v>
      </c>
      <c r="M1992">
        <f>_xlfn.XLOOKUP(Table4[[#This Row],[Customer ID]], 'Medical Examination'!A:A, 'Medical Examination'!G:G)</f>
        <v>0</v>
      </c>
      <c r="N1992" t="str">
        <f>_xlfn.XLOOKUP(Table4[[#This Row],[Customer ID]], 'Medical Examination'!A:A, 'Medical Examination'!H:H)</f>
        <v>No</v>
      </c>
      <c r="O1992" t="str">
        <f>_xlfn.XLOOKUP(Table4[[#This Row],[Customer ID]], 'Medical Examination'!A:A, 'Medical Examination'!I:I)</f>
        <v>Prediabetes</v>
      </c>
      <c r="P1992" t="str">
        <f>_xlfn.XLOOKUP(Table4[[#This Row],[Customer ID]], 'Medical Examination'!A:A, 'Medical Examination'!J:J)</f>
        <v>Obesity</v>
      </c>
      <c r="Q1992" s="1">
        <f>_xlfn.XLOOKUP(Table4[[#This Row],[Customer ID]], Hospitalisation!A:A, Hospitalisation!E:E)</f>
        <v>3277.16</v>
      </c>
      <c r="R1992" t="str">
        <f>_xlfn.XLOOKUP(Table4[[#This Row],[Customer ID]], Hospitalisation!A:A, Hospitalisation!F:F)</f>
        <v>Tier - 2</v>
      </c>
      <c r="S1992" t="str">
        <f>_xlfn.XLOOKUP(Table4[[#This Row],[Customer ID]], Hospitalisation!A:A, Hospitalisation!G:G)</f>
        <v>Tier - 3</v>
      </c>
      <c r="T1992" t="str">
        <f>_xlfn.XLOOKUP(Table4[[#This Row],[Customer ID]], Hospitalisation!A:A, Hospitalisation!H:H)</f>
        <v>R1011</v>
      </c>
      <c r="U1992" t="str" cm="1">
        <f t="array" ref="U1992">_xlfn.IFS(Table4[[#This Row],[Age]]&lt;=29,"Youth",Table4[[#This Row],[Age]]&lt;=49,"Adults",Table4[[#This Row],[Age]]&gt;=50,"Senior")</f>
        <v>Youth</v>
      </c>
    </row>
    <row r="1993" spans="1:21">
      <c r="A1993" t="s">
        <v>5100</v>
      </c>
      <c r="B1993" t="str">
        <f>_xlfn.XLOOKUP(Table4[[#This Row],[Customer ID]],Table1[[#This Row],[Customer ID]],Table1[[#This Row],[TITLE]],0)</f>
        <v>Mr</v>
      </c>
      <c r="C1993" t="str" cm="1">
        <f t="array" ref="C1993">_xlfn.XLOOKUP(Table4[[#This Row],[Customer ID]],Table1[[#All],[Customer ID]],Table1[[#All],[FIRST NAME]],0)</f>
        <v>Christopher W</v>
      </c>
      <c r="D1993" t="str" cm="1">
        <f t="array" ref="D1993">_xlfn.XLOOKUP(Table4[[#This Row],[Customer ID]],Table1[[#All],[Customer ID]],Table1[[#All],[LAST NAME]],0)</f>
        <v>Cacciapaglia</v>
      </c>
      <c r="E1993" s="5" cm="1">
        <f t="array" ref="E1993">_xlfn.XLOOKUP(Table4[[#This Row],[Customer ID]],Table3[[#All],[Customer ID]],Table3[[#All],[Date of Birth]],0)</f>
        <v>34670</v>
      </c>
      <c r="F1993" cm="1">
        <f t="array" ref="F1993">_xlfn.XLOOKUP(Table4[[#This Row],[Customer ID]],Table3[[#All],[Customer ID]],Table3[[#All],[Age]],0)</f>
        <v>28</v>
      </c>
      <c r="G1993" cm="1">
        <f t="array" ref="G1993">_xlfn.XLOOKUP(Table4[[#This Row],[Customer ID]],Table3[[#All],[Customer ID]],Table3[[#All],[Children]],0)</f>
        <v>0</v>
      </c>
      <c r="H1993" cm="1">
        <f t="array" ref="H1993">_xlfn.XLOOKUP(Table4[[#This Row],[Customer ID]],Table2[[#All],[Customer ID]],Table2[[#All],[BMI]],0)</f>
        <v>35.435000000000002</v>
      </c>
      <c r="I1993" cm="1">
        <f t="array" ref="I1993">_xlfn.XLOOKUP(Table4[[#This Row],[Customer ID]],Table2[[#All],[Customer ID]],Table2[[#All],[HBA1C]],0)</f>
        <v>5.81</v>
      </c>
      <c r="J1993" t="str">
        <f>_xlfn.XLOOKUP(Table4[[#This Row],[Customer ID]], 'Medical Examination'!A:A, 'Medical Examination'!D:D)</f>
        <v>No</v>
      </c>
      <c r="K1993" t="str">
        <f>_xlfn.XLOOKUP(Table4[[#This Row],[Customer ID]], 'Medical Examination'!A:A, 'Medical Examination'!E:E)</f>
        <v>No</v>
      </c>
      <c r="L1993" t="str">
        <f>_xlfn.XLOOKUP(Table4[[#This Row],[Customer ID]], 'Medical Examination'!A:A, 'Medical Examination'!F:F)</f>
        <v>No</v>
      </c>
      <c r="M1993">
        <f>_xlfn.XLOOKUP(Table4[[#This Row],[Customer ID]], 'Medical Examination'!A:A, 'Medical Examination'!G:G)</f>
        <v>0</v>
      </c>
      <c r="N1993" t="str">
        <f>_xlfn.XLOOKUP(Table4[[#This Row],[Customer ID]], 'Medical Examination'!A:A, 'Medical Examination'!H:H)</f>
        <v>No</v>
      </c>
      <c r="O1993" t="str">
        <f>_xlfn.XLOOKUP(Table4[[#This Row],[Customer ID]], 'Medical Examination'!A:A, 'Medical Examination'!I:I)</f>
        <v>Prediabetes</v>
      </c>
      <c r="P1993" t="str">
        <f>_xlfn.XLOOKUP(Table4[[#This Row],[Customer ID]], 'Medical Examination'!A:A, 'Medical Examination'!J:J)</f>
        <v>Obesity</v>
      </c>
      <c r="Q1993" s="1">
        <f>_xlfn.XLOOKUP(Table4[[#This Row],[Customer ID]], Hospitalisation!A:A, Hospitalisation!E:E)</f>
        <v>3268.85</v>
      </c>
      <c r="R1993" t="str">
        <f>_xlfn.XLOOKUP(Table4[[#This Row],[Customer ID]], Hospitalisation!A:A, Hospitalisation!F:F)</f>
        <v>Tier - 3</v>
      </c>
      <c r="S1993" t="str">
        <f>_xlfn.XLOOKUP(Table4[[#This Row],[Customer ID]], Hospitalisation!A:A, Hospitalisation!G:G)</f>
        <v>Tier - 1</v>
      </c>
      <c r="T1993" t="str">
        <f>_xlfn.XLOOKUP(Table4[[#This Row],[Customer ID]], Hospitalisation!A:A, Hospitalisation!H:H)</f>
        <v>R1016</v>
      </c>
      <c r="U1993" t="str" cm="1">
        <f t="array" ref="U1993">_xlfn.IFS(Table4[[#This Row],[Age]]&lt;=29,"Youth",Table4[[#This Row],[Age]]&lt;=49,"Adults",Table4[[#This Row],[Age]]&gt;=50,"Senior")</f>
        <v>Youth</v>
      </c>
    </row>
    <row r="1994" spans="1:21">
      <c r="A1994" t="s">
        <v>5103</v>
      </c>
      <c r="B1994" t="str">
        <f>_xlfn.XLOOKUP(Table4[[#This Row],[Customer ID]],Table1[[#This Row],[Customer ID]],Table1[[#This Row],[TITLE]],0)</f>
        <v>Mr</v>
      </c>
      <c r="C1994" t="str" cm="1">
        <f t="array" ref="C1994">_xlfn.XLOOKUP(Table4[[#This Row],[Customer ID]],Table1[[#All],[Customer ID]],Table1[[#All],[FIRST NAME]],0)</f>
        <v>Norman H</v>
      </c>
      <c r="D1994" t="str" cm="1">
        <f t="array" ref="D1994">_xlfn.XLOOKUP(Table4[[#This Row],[Customer ID]],Table1[[#All],[Customer ID]],Table1[[#All],[LAST NAME]],0)</f>
        <v>Mininger</v>
      </c>
      <c r="E1994" s="5" cm="1">
        <f t="array" ref="E1994">_xlfn.XLOOKUP(Table4[[#This Row],[Customer ID]],Table3[[#All],[Customer ID]],Table3[[#All],[Date of Birth]],0)</f>
        <v>33555</v>
      </c>
      <c r="F1994" cm="1">
        <f t="array" ref="F1994">_xlfn.XLOOKUP(Table4[[#This Row],[Customer ID]],Table3[[#All],[Customer ID]],Table3[[#All],[Age]],0)</f>
        <v>31</v>
      </c>
      <c r="G1994" cm="1">
        <f t="array" ref="G1994">_xlfn.XLOOKUP(Table4[[#This Row],[Customer ID]],Table3[[#All],[Customer ID]],Table3[[#All],[Children]],0)</f>
        <v>0</v>
      </c>
      <c r="H1994" cm="1">
        <f t="array" ref="H1994">_xlfn.XLOOKUP(Table4[[#This Row],[Customer ID]],Table2[[#All],[Customer ID]],Table2[[#All],[BMI]],0)</f>
        <v>20.399999999999999</v>
      </c>
      <c r="I1994" cm="1">
        <f t="array" ref="I1994">_xlfn.XLOOKUP(Table4[[#This Row],[Customer ID]],Table2[[#All],[Customer ID]],Table2[[#All],[HBA1C]],0)</f>
        <v>4.83</v>
      </c>
      <c r="J1994" t="str">
        <f>_xlfn.XLOOKUP(Table4[[#This Row],[Customer ID]], 'Medical Examination'!A:A, 'Medical Examination'!D:D)</f>
        <v>No</v>
      </c>
      <c r="K1994" t="str">
        <f>_xlfn.XLOOKUP(Table4[[#This Row],[Customer ID]], 'Medical Examination'!A:A, 'Medical Examination'!E:E)</f>
        <v>No</v>
      </c>
      <c r="L1994" t="str">
        <f>_xlfn.XLOOKUP(Table4[[#This Row],[Customer ID]], 'Medical Examination'!A:A, 'Medical Examination'!F:F)</f>
        <v>No</v>
      </c>
      <c r="M1994">
        <f>_xlfn.XLOOKUP(Table4[[#This Row],[Customer ID]], 'Medical Examination'!A:A, 'Medical Examination'!G:G)</f>
        <v>0</v>
      </c>
      <c r="N1994" t="str">
        <f>_xlfn.XLOOKUP(Table4[[#This Row],[Customer ID]], 'Medical Examination'!A:A, 'Medical Examination'!H:H)</f>
        <v>No</v>
      </c>
      <c r="O1994" t="str">
        <f>_xlfn.XLOOKUP(Table4[[#This Row],[Customer ID]], 'Medical Examination'!A:A, 'Medical Examination'!I:I)</f>
        <v>Normal</v>
      </c>
      <c r="P1994" t="str">
        <f>_xlfn.XLOOKUP(Table4[[#This Row],[Customer ID]], 'Medical Examination'!A:A, 'Medical Examination'!J:J)</f>
        <v>Normal Weight</v>
      </c>
      <c r="Q1994" s="1">
        <f>_xlfn.XLOOKUP(Table4[[#This Row],[Customer ID]], Hospitalisation!A:A, Hospitalisation!E:E)</f>
        <v>3260.2</v>
      </c>
      <c r="R1994" t="str">
        <f>_xlfn.XLOOKUP(Table4[[#This Row],[Customer ID]], Hospitalisation!A:A, Hospitalisation!F:F)</f>
        <v>Tier - 3</v>
      </c>
      <c r="S1994" t="str">
        <f>_xlfn.XLOOKUP(Table4[[#This Row],[Customer ID]], Hospitalisation!A:A, Hospitalisation!G:G)</f>
        <v>Tier - 2</v>
      </c>
      <c r="T1994" t="str">
        <f>_xlfn.XLOOKUP(Table4[[#This Row],[Customer ID]], Hospitalisation!A:A, Hospitalisation!H:H)</f>
        <v>R1011</v>
      </c>
      <c r="U1994" t="str" cm="1">
        <f t="array" ref="U1994">_xlfn.IFS(Table4[[#This Row],[Age]]&lt;=29,"Youth",Table4[[#This Row],[Age]]&lt;=49,"Adults",Table4[[#This Row],[Age]]&gt;=50,"Senior")</f>
        <v>Adults</v>
      </c>
    </row>
    <row r="1995" spans="1:21">
      <c r="A1995" t="s">
        <v>5106</v>
      </c>
      <c r="B1995" t="str">
        <f>_xlfn.XLOOKUP(Table4[[#This Row],[Customer ID]],Table1[[#This Row],[Customer ID]],Table1[[#This Row],[TITLE]],0)</f>
        <v>Ms</v>
      </c>
      <c r="C1995" t="str" cm="1">
        <f t="array" ref="C1995">_xlfn.XLOOKUP(Table4[[#This Row],[Customer ID]],Table1[[#All],[Customer ID]],Table1[[#All],[FIRST NAME]],0)</f>
        <v>Susan</v>
      </c>
      <c r="D1995" t="str" cm="1">
        <f t="array" ref="D1995">_xlfn.XLOOKUP(Table4[[#This Row],[Customer ID]],Table1[[#All],[Customer ID]],Table1[[#All],[LAST NAME]],0)</f>
        <v>Mayo</v>
      </c>
      <c r="E1995" s="5" cm="1">
        <f t="array" ref="E1995">_xlfn.XLOOKUP(Table4[[#This Row],[Customer ID]],Table3[[#All],[Customer ID]],Table3[[#All],[Date of Birth]],0)</f>
        <v>35675</v>
      </c>
      <c r="F1995" cm="1">
        <f t="array" ref="F1995">_xlfn.XLOOKUP(Table4[[#This Row],[Customer ID]],Table3[[#All],[Customer ID]],Table3[[#All],[Age]],0)</f>
        <v>25</v>
      </c>
      <c r="G1995" cm="1">
        <f t="array" ref="G1995">_xlfn.XLOOKUP(Table4[[#This Row],[Customer ID]],Table3[[#All],[Customer ID]],Table3[[#All],[Children]],0)</f>
        <v>1</v>
      </c>
      <c r="H1995" cm="1">
        <f t="array" ref="H1995">_xlfn.XLOOKUP(Table4[[#This Row],[Customer ID]],Table2[[#All],[Customer ID]],Table2[[#All],[BMI]],0)</f>
        <v>42.13</v>
      </c>
      <c r="I1995" cm="1">
        <f t="array" ref="I1995">_xlfn.XLOOKUP(Table4[[#This Row],[Customer ID]],Table2[[#All],[Customer ID]],Table2[[#All],[HBA1C]],0)</f>
        <v>5.72</v>
      </c>
      <c r="J1995" t="str">
        <f>_xlfn.XLOOKUP(Table4[[#This Row],[Customer ID]], 'Medical Examination'!A:A, 'Medical Examination'!D:D)</f>
        <v>Yes</v>
      </c>
      <c r="K1995" t="str">
        <f>_xlfn.XLOOKUP(Table4[[#This Row],[Customer ID]], 'Medical Examination'!A:A, 'Medical Examination'!E:E)</f>
        <v>No</v>
      </c>
      <c r="L1995" t="str">
        <f>_xlfn.XLOOKUP(Table4[[#This Row],[Customer ID]], 'Medical Examination'!A:A, 'Medical Examination'!F:F)</f>
        <v>Yes</v>
      </c>
      <c r="M1995">
        <f>_xlfn.XLOOKUP(Table4[[#This Row],[Customer ID]], 'Medical Examination'!A:A, 'Medical Examination'!G:G)</f>
        <v>1</v>
      </c>
      <c r="N1995" t="str">
        <f>_xlfn.XLOOKUP(Table4[[#This Row],[Customer ID]], 'Medical Examination'!A:A, 'Medical Examination'!H:H)</f>
        <v>No</v>
      </c>
      <c r="O1995" t="str">
        <f>_xlfn.XLOOKUP(Table4[[#This Row],[Customer ID]], 'Medical Examination'!A:A, 'Medical Examination'!I:I)</f>
        <v>Prediabetes</v>
      </c>
      <c r="P1995" t="str">
        <f>_xlfn.XLOOKUP(Table4[[#This Row],[Customer ID]], 'Medical Examination'!A:A, 'Medical Examination'!J:J)</f>
        <v>Obesity</v>
      </c>
      <c r="Q1995" s="1">
        <f>_xlfn.XLOOKUP(Table4[[#This Row],[Customer ID]], Hospitalisation!A:A, Hospitalisation!E:E)</f>
        <v>3238.44</v>
      </c>
      <c r="R1995" t="str">
        <f>_xlfn.XLOOKUP(Table4[[#This Row],[Customer ID]], Hospitalisation!A:A, Hospitalisation!F:F)</f>
        <v>Tier - 2</v>
      </c>
      <c r="S1995" t="str">
        <f>_xlfn.XLOOKUP(Table4[[#This Row],[Customer ID]], Hospitalisation!A:A, Hospitalisation!G:G)</f>
        <v>Tier - 3</v>
      </c>
      <c r="T1995" t="str">
        <f>_xlfn.XLOOKUP(Table4[[#This Row],[Customer ID]], Hospitalisation!A:A, Hospitalisation!H:H)</f>
        <v>R1013</v>
      </c>
      <c r="U1995" t="str" cm="1">
        <f t="array" ref="U1995">_xlfn.IFS(Table4[[#This Row],[Age]]&lt;=29,"Youth",Table4[[#This Row],[Age]]&lt;=49,"Adults",Table4[[#This Row],[Age]]&gt;=50,"Senior")</f>
        <v>Youth</v>
      </c>
    </row>
    <row r="1996" spans="1:21">
      <c r="A1996" t="s">
        <v>5108</v>
      </c>
      <c r="B1996" t="str">
        <f>_xlfn.XLOOKUP(Table4[[#This Row],[Customer ID]],Table1[[#This Row],[Customer ID]],Table1[[#This Row],[TITLE]],0)</f>
        <v>Ms</v>
      </c>
      <c r="C1996" t="str" cm="1">
        <f t="array" ref="C1996">_xlfn.XLOOKUP(Table4[[#This Row],[Customer ID]],Table1[[#All],[Customer ID]],Table1[[#All],[FIRST NAME]],0)</f>
        <v>Tatyana K</v>
      </c>
      <c r="D1996" t="str" cm="1">
        <f t="array" ref="D1996">_xlfn.XLOOKUP(Table4[[#This Row],[Customer ID]],Table1[[#All],[Customer ID]],Table1[[#All],[LAST NAME]],0)</f>
        <v>Zicko</v>
      </c>
      <c r="E1996" s="5" cm="1">
        <f t="array" ref="E1996">_xlfn.XLOOKUP(Table4[[#This Row],[Customer ID]],Table3[[#All],[Customer ID]],Table3[[#All],[Date of Birth]],0)</f>
        <v>35644</v>
      </c>
      <c r="F1996" cm="1">
        <f t="array" ref="F1996">_xlfn.XLOOKUP(Table4[[#This Row],[Customer ID]],Table3[[#All],[Customer ID]],Table3[[#All],[Age]],0)</f>
        <v>25</v>
      </c>
      <c r="G1996" cm="1">
        <f t="array" ref="G1996">_xlfn.XLOOKUP(Table4[[#This Row],[Customer ID]],Table3[[#All],[Customer ID]],Table3[[#All],[Children]],0)</f>
        <v>1</v>
      </c>
      <c r="H1996" cm="1">
        <f t="array" ref="H1996">_xlfn.XLOOKUP(Table4[[#This Row],[Customer ID]],Table2[[#All],[Customer ID]],Table2[[#All],[BMI]],0)</f>
        <v>33.99</v>
      </c>
      <c r="I1996" cm="1">
        <f t="array" ref="I1996">_xlfn.XLOOKUP(Table4[[#This Row],[Customer ID]],Table2[[#All],[Customer ID]],Table2[[#All],[HBA1C]],0)</f>
        <v>4.83</v>
      </c>
      <c r="J1996" t="str">
        <f>_xlfn.XLOOKUP(Table4[[#This Row],[Customer ID]], 'Medical Examination'!A:A, 'Medical Examination'!D:D)</f>
        <v>Yes</v>
      </c>
      <c r="K1996" t="str">
        <f>_xlfn.XLOOKUP(Table4[[#This Row],[Customer ID]], 'Medical Examination'!A:A, 'Medical Examination'!E:E)</f>
        <v>No</v>
      </c>
      <c r="L1996" t="str">
        <f>_xlfn.XLOOKUP(Table4[[#This Row],[Customer ID]], 'Medical Examination'!A:A, 'Medical Examination'!F:F)</f>
        <v>Yes</v>
      </c>
      <c r="M1996">
        <f>_xlfn.XLOOKUP(Table4[[#This Row],[Customer ID]], 'Medical Examination'!A:A, 'Medical Examination'!G:G)</f>
        <v>1</v>
      </c>
      <c r="N1996" t="str">
        <f>_xlfn.XLOOKUP(Table4[[#This Row],[Customer ID]], 'Medical Examination'!A:A, 'Medical Examination'!H:H)</f>
        <v>No</v>
      </c>
      <c r="O1996" t="str">
        <f>_xlfn.XLOOKUP(Table4[[#This Row],[Customer ID]], 'Medical Examination'!A:A, 'Medical Examination'!I:I)</f>
        <v>Normal</v>
      </c>
      <c r="P1996" t="str">
        <f>_xlfn.XLOOKUP(Table4[[#This Row],[Customer ID]], 'Medical Examination'!A:A, 'Medical Examination'!J:J)</f>
        <v>Obesity</v>
      </c>
      <c r="Q1996" s="1">
        <f>_xlfn.XLOOKUP(Table4[[#This Row],[Customer ID]], Hospitalisation!A:A, Hospitalisation!E:E)</f>
        <v>3227.12</v>
      </c>
      <c r="R1996" t="str">
        <f>_xlfn.XLOOKUP(Table4[[#This Row],[Customer ID]], Hospitalisation!A:A, Hospitalisation!F:F)</f>
        <v>Tier - 2</v>
      </c>
      <c r="S1996" t="str">
        <f>_xlfn.XLOOKUP(Table4[[#This Row],[Customer ID]], Hospitalisation!A:A, Hospitalisation!G:G)</f>
        <v>Tier - 3</v>
      </c>
      <c r="T1996" t="str">
        <f>_xlfn.XLOOKUP(Table4[[#This Row],[Customer ID]], Hospitalisation!A:A, Hospitalisation!H:H)</f>
        <v>R1013</v>
      </c>
      <c r="U1996" t="str" cm="1">
        <f t="array" ref="U1996">_xlfn.IFS(Table4[[#This Row],[Age]]&lt;=29,"Youth",Table4[[#This Row],[Age]]&lt;=49,"Adults",Table4[[#This Row],[Age]]&gt;=50,"Senior")</f>
        <v>Youth</v>
      </c>
    </row>
    <row r="1997" spans="1:21">
      <c r="A1997" t="s">
        <v>5111</v>
      </c>
      <c r="B1997" t="str">
        <f>_xlfn.XLOOKUP(Table4[[#This Row],[Customer ID]],Table1[[#This Row],[Customer ID]],Table1[[#This Row],[TITLE]],0)</f>
        <v>Ms</v>
      </c>
      <c r="C1997" t="str" cm="1">
        <f t="array" ref="C1997">_xlfn.XLOOKUP(Table4[[#This Row],[Customer ID]],Table1[[#All],[Customer ID]],Table1[[#All],[FIRST NAME]],0)</f>
        <v>Chrissy</v>
      </c>
      <c r="D1997" t="str" cm="1">
        <f t="array" ref="D1997">_xlfn.XLOOKUP(Table4[[#This Row],[Customer ID]],Table1[[#All],[Customer ID]],Table1[[#All],[LAST NAME]],0)</f>
        <v>Graham</v>
      </c>
      <c r="E1997" s="5" cm="1">
        <f t="array" ref="E1997">_xlfn.XLOOKUP(Table4[[#This Row],[Customer ID]],Table3[[#All],[Customer ID]],Table3[[#All],[Date of Birth]],0)</f>
        <v>35617</v>
      </c>
      <c r="F1997" cm="1">
        <f t="array" ref="F1997">_xlfn.XLOOKUP(Table4[[#This Row],[Customer ID]],Table3[[#All],[Customer ID]],Table3[[#All],[Age]],0)</f>
        <v>25</v>
      </c>
      <c r="G1997" cm="1">
        <f t="array" ref="G1997">_xlfn.XLOOKUP(Table4[[#This Row],[Customer ID]],Table3[[#All],[Customer ID]],Table3[[#All],[Children]],0)</f>
        <v>0</v>
      </c>
      <c r="H1997" cm="1">
        <f t="array" ref="H1997">_xlfn.XLOOKUP(Table4[[#This Row],[Customer ID]],Table2[[#All],[Customer ID]],Table2[[#All],[BMI]],0)</f>
        <v>28.594999999999999</v>
      </c>
      <c r="I1997" cm="1">
        <f t="array" ref="I1997">_xlfn.XLOOKUP(Table4[[#This Row],[Customer ID]],Table2[[#All],[Customer ID]],Table2[[#All],[HBA1C]],0)</f>
        <v>4.1399999999999997</v>
      </c>
      <c r="J1997" t="str">
        <f>_xlfn.XLOOKUP(Table4[[#This Row],[Customer ID]], 'Medical Examination'!A:A, 'Medical Examination'!D:D)</f>
        <v>Yes</v>
      </c>
      <c r="K1997" t="str">
        <f>_xlfn.XLOOKUP(Table4[[#This Row],[Customer ID]], 'Medical Examination'!A:A, 'Medical Examination'!E:E)</f>
        <v>No</v>
      </c>
      <c r="L1997" t="str">
        <f>_xlfn.XLOOKUP(Table4[[#This Row],[Customer ID]], 'Medical Examination'!A:A, 'Medical Examination'!F:F)</f>
        <v>Yes</v>
      </c>
      <c r="M1997">
        <f>_xlfn.XLOOKUP(Table4[[#This Row],[Customer ID]], 'Medical Examination'!A:A, 'Medical Examination'!G:G)</f>
        <v>1</v>
      </c>
      <c r="N1997" t="str">
        <f>_xlfn.XLOOKUP(Table4[[#This Row],[Customer ID]], 'Medical Examination'!A:A, 'Medical Examination'!H:H)</f>
        <v>No</v>
      </c>
      <c r="O1997" t="str">
        <f>_xlfn.XLOOKUP(Table4[[#This Row],[Customer ID]], 'Medical Examination'!A:A, 'Medical Examination'!I:I)</f>
        <v>Normal</v>
      </c>
      <c r="P1997" t="str">
        <f>_xlfn.XLOOKUP(Table4[[#This Row],[Customer ID]], 'Medical Examination'!A:A, 'Medical Examination'!J:J)</f>
        <v>Overweight</v>
      </c>
      <c r="Q1997" s="1">
        <f>_xlfn.XLOOKUP(Table4[[#This Row],[Customer ID]], Hospitalisation!A:A, Hospitalisation!E:E)</f>
        <v>3213.62</v>
      </c>
      <c r="R1997" t="str">
        <f>_xlfn.XLOOKUP(Table4[[#This Row],[Customer ID]], Hospitalisation!A:A, Hospitalisation!F:F)</f>
        <v>Tier - 2</v>
      </c>
      <c r="S1997" t="str">
        <f>_xlfn.XLOOKUP(Table4[[#This Row],[Customer ID]], Hospitalisation!A:A, Hospitalisation!G:G)</f>
        <v>Tier - 2</v>
      </c>
      <c r="T1997" t="str">
        <f>_xlfn.XLOOKUP(Table4[[#This Row],[Customer ID]], Hospitalisation!A:A, Hospitalisation!H:H)</f>
        <v>R1024</v>
      </c>
      <c r="U1997" t="str" cm="1">
        <f t="array" ref="U1997">_xlfn.IFS(Table4[[#This Row],[Age]]&lt;=29,"Youth",Table4[[#This Row],[Age]]&lt;=49,"Adults",Table4[[#This Row],[Age]]&gt;=50,"Senior")</f>
        <v>Youth</v>
      </c>
    </row>
    <row r="1998" spans="1:21">
      <c r="A1998" t="s">
        <v>5113</v>
      </c>
      <c r="B1998" t="str">
        <f>_xlfn.XLOOKUP(Table4[[#This Row],[Customer ID]],Table1[[#This Row],[Customer ID]],Table1[[#This Row],[TITLE]],0)</f>
        <v>Ms</v>
      </c>
      <c r="C1998" t="str" cm="1">
        <f t="array" ref="C1998">_xlfn.XLOOKUP(Table4[[#This Row],[Customer ID]],Table1[[#All],[Customer ID]],Table1[[#All],[FIRST NAME]],0)</f>
        <v>Carrie</v>
      </c>
      <c r="D1998" t="str" cm="1">
        <f t="array" ref="D1998">_xlfn.XLOOKUP(Table4[[#This Row],[Customer ID]],Table1[[#All],[Customer ID]],Table1[[#All],[LAST NAME]],0)</f>
        <v>Boland</v>
      </c>
      <c r="E1998" s="5" cm="1">
        <f t="array" ref="E1998">_xlfn.XLOOKUP(Table4[[#This Row],[Customer ID]],Table3[[#All],[Customer ID]],Table3[[#All],[Date of Birth]],0)</f>
        <v>35786</v>
      </c>
      <c r="F1998" cm="1">
        <f t="array" ref="F1998">_xlfn.XLOOKUP(Table4[[#This Row],[Customer ID]],Table3[[#All],[Customer ID]],Table3[[#All],[Age]],0)</f>
        <v>25</v>
      </c>
      <c r="G1998" cm="1">
        <f t="array" ref="G1998">_xlfn.XLOOKUP(Table4[[#This Row],[Customer ID]],Table3[[#All],[Customer ID]],Table3[[#All],[Children]],0)</f>
        <v>1</v>
      </c>
      <c r="H1998" cm="1">
        <f t="array" ref="H1998">_xlfn.XLOOKUP(Table4[[#This Row],[Customer ID]],Table2[[#All],[Customer ID]],Table2[[#All],[BMI]],0)</f>
        <v>20.8</v>
      </c>
      <c r="I1998" cm="1">
        <f t="array" ref="I1998">_xlfn.XLOOKUP(Table4[[#This Row],[Customer ID]],Table2[[#All],[Customer ID]],Table2[[#All],[HBA1C]],0)</f>
        <v>4.07</v>
      </c>
      <c r="J1998" t="str">
        <f>_xlfn.XLOOKUP(Table4[[#This Row],[Customer ID]], 'Medical Examination'!A:A, 'Medical Examination'!D:D)</f>
        <v>Yes</v>
      </c>
      <c r="K1998" t="str">
        <f>_xlfn.XLOOKUP(Table4[[#This Row],[Customer ID]], 'Medical Examination'!A:A, 'Medical Examination'!E:E)</f>
        <v>No</v>
      </c>
      <c r="L1998" t="str">
        <f>_xlfn.XLOOKUP(Table4[[#This Row],[Customer ID]], 'Medical Examination'!A:A, 'Medical Examination'!F:F)</f>
        <v>Yes</v>
      </c>
      <c r="M1998">
        <f>_xlfn.XLOOKUP(Table4[[#This Row],[Customer ID]], 'Medical Examination'!A:A, 'Medical Examination'!G:G)</f>
        <v>1</v>
      </c>
      <c r="N1998" t="str">
        <f>_xlfn.XLOOKUP(Table4[[#This Row],[Customer ID]], 'Medical Examination'!A:A, 'Medical Examination'!H:H)</f>
        <v>No</v>
      </c>
      <c r="O1998" t="str">
        <f>_xlfn.XLOOKUP(Table4[[#This Row],[Customer ID]], 'Medical Examination'!A:A, 'Medical Examination'!I:I)</f>
        <v>Normal</v>
      </c>
      <c r="P1998" t="str">
        <f>_xlfn.XLOOKUP(Table4[[#This Row],[Customer ID]], 'Medical Examination'!A:A, 'Medical Examination'!J:J)</f>
        <v>Normal Weight</v>
      </c>
      <c r="Q1998" s="1">
        <f>_xlfn.XLOOKUP(Table4[[#This Row],[Customer ID]], Hospitalisation!A:A, Hospitalisation!E:E)</f>
        <v>3208.79</v>
      </c>
      <c r="R1998" t="str">
        <f>_xlfn.XLOOKUP(Table4[[#This Row],[Customer ID]], Hospitalisation!A:A, Hospitalisation!F:F)</f>
        <v>Tier - 2</v>
      </c>
      <c r="S1998" t="str">
        <f>_xlfn.XLOOKUP(Table4[[#This Row],[Customer ID]], Hospitalisation!A:A, Hospitalisation!G:G)</f>
        <v>Tier - 3</v>
      </c>
      <c r="T1998" t="str">
        <f>_xlfn.XLOOKUP(Table4[[#This Row],[Customer ID]], Hospitalisation!A:A, Hospitalisation!H:H)</f>
        <v>R1011</v>
      </c>
      <c r="U1998" t="str" cm="1">
        <f t="array" ref="U1998">_xlfn.IFS(Table4[[#This Row],[Age]]&lt;=29,"Youth",Table4[[#This Row],[Age]]&lt;=49,"Adults",Table4[[#This Row],[Age]]&gt;=50,"Senior")</f>
        <v>Youth</v>
      </c>
    </row>
    <row r="1999" spans="1:21">
      <c r="A1999" t="s">
        <v>5114</v>
      </c>
      <c r="B1999" t="str">
        <f>_xlfn.XLOOKUP(Table4[[#This Row],[Customer ID]],Table1[[#This Row],[Customer ID]],Table1[[#This Row],[TITLE]],0)</f>
        <v>Ms</v>
      </c>
      <c r="C1999" t="str" cm="1">
        <f t="array" ref="C1999">_xlfn.XLOOKUP(Table4[[#This Row],[Customer ID]],Table1[[#All],[Customer ID]],Table1[[#All],[FIRST NAME]],0)</f>
        <v>Halle</v>
      </c>
      <c r="D1999" t="str" cm="1">
        <f t="array" ref="D1999">_xlfn.XLOOKUP(Table4[[#This Row],[Customer ID]],Table1[[#All],[Customer ID]],Table1[[#All],[LAST NAME]],0)</f>
        <v>Cupp</v>
      </c>
      <c r="E1999" s="5" cm="1">
        <f t="array" ref="E1999">_xlfn.XLOOKUP(Table4[[#This Row],[Customer ID]],Table3[[#All],[Customer ID]],Table3[[#All],[Date of Birth]],0)</f>
        <v>35616</v>
      </c>
      <c r="F1999" cm="1">
        <f t="array" ref="F1999">_xlfn.XLOOKUP(Table4[[#This Row],[Customer ID]],Table3[[#All],[Customer ID]],Table3[[#All],[Age]],0)</f>
        <v>25</v>
      </c>
      <c r="G1999" cm="1">
        <f t="array" ref="G1999">_xlfn.XLOOKUP(Table4[[#This Row],[Customer ID]],Table3[[#All],[Customer ID]],Table3[[#All],[Children]],0)</f>
        <v>0</v>
      </c>
      <c r="H1999" cm="1">
        <f t="array" ref="H1999">_xlfn.XLOOKUP(Table4[[#This Row],[Customer ID]],Table2[[#All],[Customer ID]],Table2[[#All],[BMI]],0)</f>
        <v>23.465</v>
      </c>
      <c r="I1999" cm="1">
        <f t="array" ref="I1999">_xlfn.XLOOKUP(Table4[[#This Row],[Customer ID]],Table2[[#All],[Customer ID]],Table2[[#All],[HBA1C]],0)</f>
        <v>6.26</v>
      </c>
      <c r="J1999" t="str">
        <f>_xlfn.XLOOKUP(Table4[[#This Row],[Customer ID]], 'Medical Examination'!A:A, 'Medical Examination'!D:D)</f>
        <v>Yes</v>
      </c>
      <c r="K1999" t="str">
        <f>_xlfn.XLOOKUP(Table4[[#This Row],[Customer ID]], 'Medical Examination'!A:A, 'Medical Examination'!E:E)</f>
        <v>No</v>
      </c>
      <c r="L1999" t="str">
        <f>_xlfn.XLOOKUP(Table4[[#This Row],[Customer ID]], 'Medical Examination'!A:A, 'Medical Examination'!F:F)</f>
        <v>Yes</v>
      </c>
      <c r="M1999">
        <f>_xlfn.XLOOKUP(Table4[[#This Row],[Customer ID]], 'Medical Examination'!A:A, 'Medical Examination'!G:G)</f>
        <v>1</v>
      </c>
      <c r="N1999" t="str">
        <f>_xlfn.XLOOKUP(Table4[[#This Row],[Customer ID]], 'Medical Examination'!A:A, 'Medical Examination'!H:H)</f>
        <v>No</v>
      </c>
      <c r="O1999" t="str">
        <f>_xlfn.XLOOKUP(Table4[[#This Row],[Customer ID]], 'Medical Examination'!A:A, 'Medical Examination'!I:I)</f>
        <v>Prediabetes</v>
      </c>
      <c r="P1999" t="str">
        <f>_xlfn.XLOOKUP(Table4[[#This Row],[Customer ID]], 'Medical Examination'!A:A, 'Medical Examination'!J:J)</f>
        <v>Normal Weight</v>
      </c>
      <c r="Q1999" s="1">
        <f>_xlfn.XLOOKUP(Table4[[#This Row],[Customer ID]], Hospitalisation!A:A, Hospitalisation!E:E)</f>
        <v>3206.49</v>
      </c>
      <c r="R1999" t="str">
        <f>_xlfn.XLOOKUP(Table4[[#This Row],[Customer ID]], Hospitalisation!A:A, Hospitalisation!F:F)</f>
        <v>Tier - 2</v>
      </c>
      <c r="S1999" t="str">
        <f>_xlfn.XLOOKUP(Table4[[#This Row],[Customer ID]], Hospitalisation!A:A, Hospitalisation!G:G)</f>
        <v>Tier - 3</v>
      </c>
      <c r="T1999" t="str">
        <f>_xlfn.XLOOKUP(Table4[[#This Row],[Customer ID]], Hospitalisation!A:A, Hospitalisation!H:H)</f>
        <v>R1024</v>
      </c>
      <c r="U1999" t="str" cm="1">
        <f t="array" ref="U1999">_xlfn.IFS(Table4[[#This Row],[Age]]&lt;=29,"Youth",Table4[[#This Row],[Age]]&lt;=49,"Adults",Table4[[#This Row],[Age]]&gt;=50,"Senior")</f>
        <v>Youth</v>
      </c>
    </row>
    <row r="2000" spans="1:21">
      <c r="A2000" t="s">
        <v>5117</v>
      </c>
      <c r="B2000" t="str">
        <f>_xlfn.XLOOKUP(Table4[[#This Row],[Customer ID]],Table1[[#This Row],[Customer ID]],Table1[[#This Row],[TITLE]],0)</f>
        <v>Ms</v>
      </c>
      <c r="C2000" t="str" cm="1">
        <f t="array" ref="C2000">_xlfn.XLOOKUP(Table4[[#This Row],[Customer ID]],Table1[[#All],[Customer ID]],Table1[[#All],[FIRST NAME]],0)</f>
        <v>Carolyn</v>
      </c>
      <c r="D2000" t="str" cm="1">
        <f t="array" ref="D2000">_xlfn.XLOOKUP(Table4[[#This Row],[Customer ID]],Table1[[#All],[Customer ID]],Table1[[#All],[LAST NAME]],0)</f>
        <v>Shaw</v>
      </c>
      <c r="E2000" s="5" cm="1">
        <f t="array" ref="E2000">_xlfn.XLOOKUP(Table4[[#This Row],[Customer ID]],Table3[[#All],[Customer ID]],Table3[[#All],[Date of Birth]],0)</f>
        <v>35349</v>
      </c>
      <c r="F2000" cm="1">
        <f t="array" ref="F2000">_xlfn.XLOOKUP(Table4[[#This Row],[Customer ID]],Table3[[#All],[Customer ID]],Table3[[#All],[Age]],0)</f>
        <v>26</v>
      </c>
      <c r="G2000" cm="1">
        <f t="array" ref="G2000">_xlfn.XLOOKUP(Table4[[#This Row],[Customer ID]],Table3[[#All],[Customer ID]],Table3[[#All],[Children]],0)</f>
        <v>0</v>
      </c>
      <c r="H2000" cm="1">
        <f t="array" ref="H2000">_xlfn.XLOOKUP(Table4[[#This Row],[Customer ID]],Table2[[#All],[Customer ID]],Table2[[#All],[BMI]],0)</f>
        <v>40.185000000000002</v>
      </c>
      <c r="I2000" cm="1">
        <f t="array" ref="I2000">_xlfn.XLOOKUP(Table4[[#This Row],[Customer ID]],Table2[[#All],[Customer ID]],Table2[[#All],[HBA1C]],0)</f>
        <v>5.88</v>
      </c>
      <c r="J2000" t="str">
        <f>_xlfn.XLOOKUP(Table4[[#This Row],[Customer ID]], 'Medical Examination'!A:A, 'Medical Examination'!D:D)</f>
        <v>Yes</v>
      </c>
      <c r="K2000" t="str">
        <f>_xlfn.XLOOKUP(Table4[[#This Row],[Customer ID]], 'Medical Examination'!A:A, 'Medical Examination'!E:E)</f>
        <v>No</v>
      </c>
      <c r="L2000" t="str">
        <f>_xlfn.XLOOKUP(Table4[[#This Row],[Customer ID]], 'Medical Examination'!A:A, 'Medical Examination'!F:F)</f>
        <v>No</v>
      </c>
      <c r="M2000">
        <f>_xlfn.XLOOKUP(Table4[[#This Row],[Customer ID]], 'Medical Examination'!A:A, 'Medical Examination'!G:G)</f>
        <v>0</v>
      </c>
      <c r="N2000" t="str">
        <f>_xlfn.XLOOKUP(Table4[[#This Row],[Customer ID]], 'Medical Examination'!A:A, 'Medical Examination'!H:H)</f>
        <v>No</v>
      </c>
      <c r="O2000" t="str">
        <f>_xlfn.XLOOKUP(Table4[[#This Row],[Customer ID]], 'Medical Examination'!A:A, 'Medical Examination'!I:I)</f>
        <v>Prediabetes</v>
      </c>
      <c r="P2000" t="str">
        <f>_xlfn.XLOOKUP(Table4[[#This Row],[Customer ID]], 'Medical Examination'!A:A, 'Medical Examination'!J:J)</f>
        <v>Obesity</v>
      </c>
      <c r="Q2000" s="1">
        <f>_xlfn.XLOOKUP(Table4[[#This Row],[Customer ID]], Hospitalisation!A:A, Hospitalisation!E:E)</f>
        <v>3201.25</v>
      </c>
      <c r="R2000" t="str">
        <f>_xlfn.XLOOKUP(Table4[[#This Row],[Customer ID]], Hospitalisation!A:A, Hospitalisation!F:F)</f>
        <v>Tier - 2</v>
      </c>
      <c r="S2000" t="str">
        <f>_xlfn.XLOOKUP(Table4[[#This Row],[Customer ID]], Hospitalisation!A:A, Hospitalisation!G:G)</f>
        <v>Tier - 3</v>
      </c>
      <c r="T2000" t="str">
        <f>_xlfn.XLOOKUP(Table4[[#This Row],[Customer ID]], Hospitalisation!A:A, Hospitalisation!H:H)</f>
        <v>R1012</v>
      </c>
      <c r="U2000" t="str" cm="1">
        <f t="array" ref="U2000">_xlfn.IFS(Table4[[#This Row],[Age]]&lt;=29,"Youth",Table4[[#This Row],[Age]]&lt;=49,"Adults",Table4[[#This Row],[Age]]&gt;=50,"Senior")</f>
        <v>Youth</v>
      </c>
    </row>
    <row r="2001" spans="1:21">
      <c r="A2001" t="s">
        <v>5118</v>
      </c>
      <c r="B2001" t="str">
        <f>_xlfn.XLOOKUP(Table4[[#This Row],[Customer ID]],Table1[[#This Row],[Customer ID]],Table1[[#This Row],[TITLE]],0)</f>
        <v>Ms</v>
      </c>
      <c r="C2001" t="str" cm="1">
        <f t="array" ref="C2001">_xlfn.XLOOKUP(Table4[[#This Row],[Customer ID]],Table1[[#All],[Customer ID]],Table1[[#All],[FIRST NAME]],0)</f>
        <v>Tara D</v>
      </c>
      <c r="D2001" t="str" cm="1">
        <f t="array" ref="D2001">_xlfn.XLOOKUP(Table4[[#This Row],[Customer ID]],Table1[[#All],[Customer ID]],Table1[[#All],[LAST NAME]],0)</f>
        <v>Klassen</v>
      </c>
      <c r="E2001" s="5" cm="1">
        <f t="array" ref="E2001">_xlfn.XLOOKUP(Table4[[#This Row],[Customer ID]],Table3[[#All],[Customer ID]],Table3[[#All],[Date of Birth]],0)</f>
        <v>37136</v>
      </c>
      <c r="F2001" cm="1">
        <f t="array" ref="F2001">_xlfn.XLOOKUP(Table4[[#This Row],[Customer ID]],Table3[[#All],[Customer ID]],Table3[[#All],[Age]],0)</f>
        <v>21</v>
      </c>
      <c r="G2001" cm="1">
        <f t="array" ref="G2001">_xlfn.XLOOKUP(Table4[[#This Row],[Customer ID]],Table3[[#All],[Customer ID]],Table3[[#All],[Children]],0)</f>
        <v>2</v>
      </c>
      <c r="H2001" cm="1">
        <f t="array" ref="H2001">_xlfn.XLOOKUP(Table4[[#This Row],[Customer ID]],Table2[[#All],[Customer ID]],Table2[[#All],[BMI]],0)</f>
        <v>21.89</v>
      </c>
      <c r="I2001" cm="1">
        <f t="array" ref="I2001">_xlfn.XLOOKUP(Table4[[#This Row],[Customer ID]],Table2[[#All],[Customer ID]],Table2[[#All],[HBA1C]],0)</f>
        <v>5.72</v>
      </c>
      <c r="J2001" t="str">
        <f>_xlfn.XLOOKUP(Table4[[#This Row],[Customer ID]], 'Medical Examination'!A:A, 'Medical Examination'!D:D)</f>
        <v>Yes</v>
      </c>
      <c r="K2001" t="str">
        <f>_xlfn.XLOOKUP(Table4[[#This Row],[Customer ID]], 'Medical Examination'!A:A, 'Medical Examination'!E:E)</f>
        <v>No</v>
      </c>
      <c r="L2001" t="str">
        <f>_xlfn.XLOOKUP(Table4[[#This Row],[Customer ID]], 'Medical Examination'!A:A, 'Medical Examination'!F:F)</f>
        <v>No</v>
      </c>
      <c r="M2001">
        <f>_xlfn.XLOOKUP(Table4[[#This Row],[Customer ID]], 'Medical Examination'!A:A, 'Medical Examination'!G:G)</f>
        <v>0</v>
      </c>
      <c r="N2001" t="str">
        <f>_xlfn.XLOOKUP(Table4[[#This Row],[Customer ID]], 'Medical Examination'!A:A, 'Medical Examination'!H:H)</f>
        <v>No</v>
      </c>
      <c r="O2001" t="str">
        <f>_xlfn.XLOOKUP(Table4[[#This Row],[Customer ID]], 'Medical Examination'!A:A, 'Medical Examination'!I:I)</f>
        <v>Prediabetes</v>
      </c>
      <c r="P2001" t="str">
        <f>_xlfn.XLOOKUP(Table4[[#This Row],[Customer ID]], 'Medical Examination'!A:A, 'Medical Examination'!J:J)</f>
        <v>Normal Weight</v>
      </c>
      <c r="Q2001" s="1">
        <f>_xlfn.XLOOKUP(Table4[[#This Row],[Customer ID]], Hospitalisation!A:A, Hospitalisation!E:E)</f>
        <v>3180.51</v>
      </c>
      <c r="R2001" t="str">
        <f>_xlfn.XLOOKUP(Table4[[#This Row],[Customer ID]], Hospitalisation!A:A, Hospitalisation!F:F)</f>
        <v>Tier - 2</v>
      </c>
      <c r="S2001" t="str">
        <f>_xlfn.XLOOKUP(Table4[[#This Row],[Customer ID]], Hospitalisation!A:A, Hospitalisation!G:G)</f>
        <v>Tier - 2</v>
      </c>
      <c r="T2001" t="str">
        <f>_xlfn.XLOOKUP(Table4[[#This Row],[Customer ID]], Hospitalisation!A:A, Hospitalisation!H:H)</f>
        <v>R1013</v>
      </c>
      <c r="U2001" t="str" cm="1">
        <f t="array" ref="U2001">_xlfn.IFS(Table4[[#This Row],[Age]]&lt;=29,"Youth",Table4[[#This Row],[Age]]&lt;=49,"Adults",Table4[[#This Row],[Age]]&gt;=50,"Senior")</f>
        <v>Youth</v>
      </c>
    </row>
    <row r="2002" spans="1:21">
      <c r="A2002" t="s">
        <v>5121</v>
      </c>
      <c r="B2002" t="str">
        <f>_xlfn.XLOOKUP(Table4[[#This Row],[Customer ID]],Table1[[#This Row],[Customer ID]],Table1[[#This Row],[TITLE]],0)</f>
        <v>Mr</v>
      </c>
      <c r="C2002" t="str" cm="1">
        <f t="array" ref="C2002">_xlfn.XLOOKUP(Table4[[#This Row],[Customer ID]],Table1[[#All],[Customer ID]],Table1[[#All],[FIRST NAME]],0)</f>
        <v>Rasim M</v>
      </c>
      <c r="D2002" t="str" cm="1">
        <f t="array" ref="D2002">_xlfn.XLOOKUP(Table4[[#This Row],[Customer ID]],Table1[[#All],[Customer ID]],Table1[[#All],[LAST NAME]],0)</f>
        <v>Musal</v>
      </c>
      <c r="E2002" s="5" cm="1">
        <f t="array" ref="E2002">_xlfn.XLOOKUP(Table4[[#This Row],[Customer ID]],Table3[[#All],[Customer ID]],Table3[[#All],[Date of Birth]],0)</f>
        <v>36792</v>
      </c>
      <c r="F2002" cm="1">
        <f t="array" ref="F2002">_xlfn.XLOOKUP(Table4[[#This Row],[Customer ID]],Table3[[#All],[Customer ID]],Table3[[#All],[Age]],0)</f>
        <v>22</v>
      </c>
      <c r="G2002" cm="1">
        <f t="array" ref="G2002">_xlfn.XLOOKUP(Table4[[#This Row],[Customer ID]],Table3[[#All],[Customer ID]],Table3[[#All],[Children]],0)</f>
        <v>0</v>
      </c>
      <c r="H2002" cm="1">
        <f t="array" ref="H2002">_xlfn.XLOOKUP(Table4[[#This Row],[Customer ID]],Table2[[#All],[Customer ID]],Table2[[#All],[BMI]],0)</f>
        <v>29.34</v>
      </c>
      <c r="I2002" cm="1">
        <f t="array" ref="I2002">_xlfn.XLOOKUP(Table4[[#This Row],[Customer ID]],Table2[[#All],[Customer ID]],Table2[[#All],[HBA1C]],0)</f>
        <v>6.09</v>
      </c>
      <c r="J2002" t="str">
        <f>_xlfn.XLOOKUP(Table4[[#This Row],[Customer ID]], 'Medical Examination'!A:A, 'Medical Examination'!D:D)</f>
        <v>Yes</v>
      </c>
      <c r="K2002" t="str">
        <f>_xlfn.XLOOKUP(Table4[[#This Row],[Customer ID]], 'Medical Examination'!A:A, 'Medical Examination'!E:E)</f>
        <v>Yes</v>
      </c>
      <c r="L2002" t="str">
        <f>_xlfn.XLOOKUP(Table4[[#This Row],[Customer ID]], 'Medical Examination'!A:A, 'Medical Examination'!F:F)</f>
        <v>No</v>
      </c>
      <c r="M2002">
        <f>_xlfn.XLOOKUP(Table4[[#This Row],[Customer ID]], 'Medical Examination'!A:A, 'Medical Examination'!G:G)</f>
        <v>2</v>
      </c>
      <c r="N2002" t="str">
        <f>_xlfn.XLOOKUP(Table4[[#This Row],[Customer ID]], 'Medical Examination'!A:A, 'Medical Examination'!H:H)</f>
        <v>No</v>
      </c>
      <c r="O2002" t="str">
        <f>_xlfn.XLOOKUP(Table4[[#This Row],[Customer ID]], 'Medical Examination'!A:A, 'Medical Examination'!I:I)</f>
        <v>Prediabetes</v>
      </c>
      <c r="P2002" t="str">
        <f>_xlfn.XLOOKUP(Table4[[#This Row],[Customer ID]], 'Medical Examination'!A:A, 'Medical Examination'!J:J)</f>
        <v>Overweight</v>
      </c>
      <c r="Q2002" s="1">
        <f>_xlfn.XLOOKUP(Table4[[#This Row],[Customer ID]], Hospitalisation!A:A, Hospitalisation!E:E)</f>
        <v>3179.96</v>
      </c>
      <c r="R2002" t="str">
        <f>_xlfn.XLOOKUP(Table4[[#This Row],[Customer ID]], Hospitalisation!A:A, Hospitalisation!F:F)</f>
        <v>Tier - 2</v>
      </c>
      <c r="S2002" t="str">
        <f>_xlfn.XLOOKUP(Table4[[#This Row],[Customer ID]], Hospitalisation!A:A, Hospitalisation!G:G)</f>
        <v>Tier - 2</v>
      </c>
      <c r="T2002" t="str">
        <f>_xlfn.XLOOKUP(Table4[[#This Row],[Customer ID]], Hospitalisation!A:A, Hospitalisation!H:H)</f>
        <v>R1012</v>
      </c>
      <c r="U2002" t="str" cm="1">
        <f t="array" ref="U2002">_xlfn.IFS(Table4[[#This Row],[Age]]&lt;=29,"Youth",Table4[[#This Row],[Age]]&lt;=49,"Adults",Table4[[#This Row],[Age]]&gt;=50,"Senior")</f>
        <v>Youth</v>
      </c>
    </row>
    <row r="2003" spans="1:21">
      <c r="A2003" t="s">
        <v>5124</v>
      </c>
      <c r="B2003" t="str">
        <f>_xlfn.XLOOKUP(Table4[[#This Row],[Customer ID]],Table1[[#This Row],[Customer ID]],Table1[[#This Row],[TITLE]],0)</f>
        <v>Ms</v>
      </c>
      <c r="C2003" t="str" cm="1">
        <f t="array" ref="C2003">_xlfn.XLOOKUP(Table4[[#This Row],[Customer ID]],Table1[[#All],[Customer ID]],Table1[[#All],[FIRST NAME]],0)</f>
        <v>Dina</v>
      </c>
      <c r="D2003" t="str" cm="1">
        <f t="array" ref="D2003">_xlfn.XLOOKUP(Table4[[#This Row],[Customer ID]],Table1[[#All],[Customer ID]],Table1[[#All],[LAST NAME]],0)</f>
        <v>Kitayama</v>
      </c>
      <c r="E2003" s="5" cm="1">
        <f t="array" ref="E2003">_xlfn.XLOOKUP(Table4[[#This Row],[Customer ID]],Table3[[#All],[Customer ID]],Table3[[#All],[Date of Birth]],0)</f>
        <v>35249</v>
      </c>
      <c r="F2003" cm="1">
        <f t="array" ref="F2003">_xlfn.XLOOKUP(Table4[[#This Row],[Customer ID]],Table3[[#All],[Customer ID]],Table3[[#All],[Age]],0)</f>
        <v>26</v>
      </c>
      <c r="G2003" cm="1">
        <f t="array" ref="G2003">_xlfn.XLOOKUP(Table4[[#This Row],[Customer ID]],Table3[[#All],[Customer ID]],Table3[[#All],[Children]],0)</f>
        <v>0</v>
      </c>
      <c r="H2003" cm="1">
        <f t="array" ref="H2003">_xlfn.XLOOKUP(Table4[[#This Row],[Customer ID]],Table2[[#All],[Customer ID]],Table2[[#All],[BMI]],0)</f>
        <v>22.61</v>
      </c>
      <c r="I2003" cm="1">
        <f t="array" ref="I2003">_xlfn.XLOOKUP(Table4[[#This Row],[Customer ID]],Table2[[#All],[Customer ID]],Table2[[#All],[HBA1C]],0)</f>
        <v>4.25</v>
      </c>
      <c r="J2003" t="str">
        <f>_xlfn.XLOOKUP(Table4[[#This Row],[Customer ID]], 'Medical Examination'!A:A, 'Medical Examination'!D:D)</f>
        <v>Yes</v>
      </c>
      <c r="K2003" t="str">
        <f>_xlfn.XLOOKUP(Table4[[#This Row],[Customer ID]], 'Medical Examination'!A:A, 'Medical Examination'!E:E)</f>
        <v>No</v>
      </c>
      <c r="L2003" t="str">
        <f>_xlfn.XLOOKUP(Table4[[#This Row],[Customer ID]], 'Medical Examination'!A:A, 'Medical Examination'!F:F)</f>
        <v>No</v>
      </c>
      <c r="M2003">
        <f>_xlfn.XLOOKUP(Table4[[#This Row],[Customer ID]], 'Medical Examination'!A:A, 'Medical Examination'!G:G)</f>
        <v>0</v>
      </c>
      <c r="N2003" t="str">
        <f>_xlfn.XLOOKUP(Table4[[#This Row],[Customer ID]], 'Medical Examination'!A:A, 'Medical Examination'!H:H)</f>
        <v>No</v>
      </c>
      <c r="O2003" t="str">
        <f>_xlfn.XLOOKUP(Table4[[#This Row],[Customer ID]], 'Medical Examination'!A:A, 'Medical Examination'!I:I)</f>
        <v>Normal</v>
      </c>
      <c r="P2003" t="str">
        <f>_xlfn.XLOOKUP(Table4[[#This Row],[Customer ID]], 'Medical Examination'!A:A, 'Medical Examination'!J:J)</f>
        <v>Normal Weight</v>
      </c>
      <c r="Q2003" s="1">
        <f>_xlfn.XLOOKUP(Table4[[#This Row],[Customer ID]], Hospitalisation!A:A, Hospitalisation!E:E)</f>
        <v>3176.82</v>
      </c>
      <c r="R2003" t="str">
        <f>_xlfn.XLOOKUP(Table4[[#This Row],[Customer ID]], Hospitalisation!A:A, Hospitalisation!F:F)</f>
        <v>Tier - 2</v>
      </c>
      <c r="S2003" t="str">
        <f>_xlfn.XLOOKUP(Table4[[#This Row],[Customer ID]], Hospitalisation!A:A, Hospitalisation!G:G)</f>
        <v>Tier - 1</v>
      </c>
      <c r="T2003" t="str">
        <f>_xlfn.XLOOKUP(Table4[[#This Row],[Customer ID]], Hospitalisation!A:A, Hospitalisation!H:H)</f>
        <v>R1012</v>
      </c>
      <c r="U2003" t="str" cm="1">
        <f t="array" ref="U2003">_xlfn.IFS(Table4[[#This Row],[Age]]&lt;=29,"Youth",Table4[[#This Row],[Age]]&lt;=49,"Adults",Table4[[#This Row],[Age]]&gt;=50,"Senior")</f>
        <v>Youth</v>
      </c>
    </row>
    <row r="2004" spans="1:21">
      <c r="A2004" t="s">
        <v>5127</v>
      </c>
      <c r="B2004" t="str">
        <f>_xlfn.XLOOKUP(Table4[[#This Row],[Customer ID]],Table1[[#This Row],[Customer ID]],Table1[[#This Row],[TITLE]],0)</f>
        <v>Ms</v>
      </c>
      <c r="C2004" t="str" cm="1">
        <f t="array" ref="C2004">_xlfn.XLOOKUP(Table4[[#This Row],[Customer ID]],Table1[[#All],[Customer ID]],Table1[[#All],[FIRST NAME]],0)</f>
        <v>Lisa</v>
      </c>
      <c r="D2004" t="str" cm="1">
        <f t="array" ref="D2004">_xlfn.XLOOKUP(Table4[[#This Row],[Customer ID]],Table1[[#All],[Customer ID]],Table1[[#All],[LAST NAME]],0)</f>
        <v>Altman</v>
      </c>
      <c r="E2004" s="5" cm="1">
        <f t="array" ref="E2004">_xlfn.XLOOKUP(Table4[[#This Row],[Customer ID]],Table3[[#All],[Customer ID]],Table3[[#All],[Date of Birth]],0)</f>
        <v>35291</v>
      </c>
      <c r="F2004" cm="1">
        <f t="array" ref="F2004">_xlfn.XLOOKUP(Table4[[#This Row],[Customer ID]],Table3[[#All],[Customer ID]],Table3[[#All],[Age]],0)</f>
        <v>26</v>
      </c>
      <c r="G2004" cm="1">
        <f t="array" ref="G2004">_xlfn.XLOOKUP(Table4[[#This Row],[Customer ID]],Table3[[#All],[Customer ID]],Table3[[#All],[Children]],0)</f>
        <v>0</v>
      </c>
      <c r="H2004" cm="1">
        <f t="array" ref="H2004">_xlfn.XLOOKUP(Table4[[#This Row],[Customer ID]],Table2[[#All],[Customer ID]],Table2[[#All],[BMI]],0)</f>
        <v>22.23</v>
      </c>
      <c r="I2004" cm="1">
        <f t="array" ref="I2004">_xlfn.XLOOKUP(Table4[[#This Row],[Customer ID]],Table2[[#All],[Customer ID]],Table2[[#All],[HBA1C]],0)</f>
        <v>6.09</v>
      </c>
      <c r="J2004" t="str">
        <f>_xlfn.XLOOKUP(Table4[[#This Row],[Customer ID]], 'Medical Examination'!A:A, 'Medical Examination'!D:D)</f>
        <v>Yes</v>
      </c>
      <c r="K2004" t="str">
        <f>_xlfn.XLOOKUP(Table4[[#This Row],[Customer ID]], 'Medical Examination'!A:A, 'Medical Examination'!E:E)</f>
        <v>No</v>
      </c>
      <c r="L2004" t="str">
        <f>_xlfn.XLOOKUP(Table4[[#This Row],[Customer ID]], 'Medical Examination'!A:A, 'Medical Examination'!F:F)</f>
        <v>No</v>
      </c>
      <c r="M2004">
        <f>_xlfn.XLOOKUP(Table4[[#This Row],[Customer ID]], 'Medical Examination'!A:A, 'Medical Examination'!G:G)</f>
        <v>0</v>
      </c>
      <c r="N2004" t="str">
        <f>_xlfn.XLOOKUP(Table4[[#This Row],[Customer ID]], 'Medical Examination'!A:A, 'Medical Examination'!H:H)</f>
        <v>No</v>
      </c>
      <c r="O2004" t="str">
        <f>_xlfn.XLOOKUP(Table4[[#This Row],[Customer ID]], 'Medical Examination'!A:A, 'Medical Examination'!I:I)</f>
        <v>Prediabetes</v>
      </c>
      <c r="P2004" t="str">
        <f>_xlfn.XLOOKUP(Table4[[#This Row],[Customer ID]], 'Medical Examination'!A:A, 'Medical Examination'!J:J)</f>
        <v>Normal Weight</v>
      </c>
      <c r="Q2004" s="1">
        <f>_xlfn.XLOOKUP(Table4[[#This Row],[Customer ID]], Hospitalisation!A:A, Hospitalisation!E:E)</f>
        <v>3176.29</v>
      </c>
      <c r="R2004" t="str">
        <f>_xlfn.XLOOKUP(Table4[[#This Row],[Customer ID]], Hospitalisation!A:A, Hospitalisation!F:F)</f>
        <v>Tier - 2</v>
      </c>
      <c r="S2004" t="str">
        <f>_xlfn.XLOOKUP(Table4[[#This Row],[Customer ID]], Hospitalisation!A:A, Hospitalisation!G:G)</f>
        <v>Tier - 2</v>
      </c>
      <c r="T2004" t="str">
        <f>_xlfn.XLOOKUP(Table4[[#This Row],[Customer ID]], Hospitalisation!A:A, Hospitalisation!H:H)</f>
        <v>R1012</v>
      </c>
      <c r="U2004" t="str" cm="1">
        <f t="array" ref="U2004">_xlfn.IFS(Table4[[#This Row],[Age]]&lt;=29,"Youth",Table4[[#This Row],[Age]]&lt;=49,"Adults",Table4[[#This Row],[Age]]&gt;=50,"Senior")</f>
        <v>Youth</v>
      </c>
    </row>
    <row r="2005" spans="1:21">
      <c r="A2005" t="s">
        <v>5129</v>
      </c>
      <c r="B2005" t="str">
        <f>_xlfn.XLOOKUP(Table4[[#This Row],[Customer ID]],Table1[[#This Row],[Customer ID]],Table1[[#This Row],[TITLE]],0)</f>
        <v>Ms</v>
      </c>
      <c r="C2005" t="str" cm="1">
        <f t="array" ref="C2005">_xlfn.XLOOKUP(Table4[[#This Row],[Customer ID]],Table1[[#All],[Customer ID]],Table1[[#All],[FIRST NAME]],0)</f>
        <v>Caitrin</v>
      </c>
      <c r="D2005" t="str" cm="1">
        <f t="array" ref="D2005">_xlfn.XLOOKUP(Table4[[#This Row],[Customer ID]],Table1[[#All],[Customer ID]],Table1[[#All],[LAST NAME]],0)</f>
        <v>Demchko</v>
      </c>
      <c r="E2005" s="5" cm="1">
        <f t="array" ref="E2005">_xlfn.XLOOKUP(Table4[[#This Row],[Customer ID]],Table3[[#All],[Customer ID]],Table3[[#All],[Date of Birth]],0)</f>
        <v>34521</v>
      </c>
      <c r="F2005" cm="1">
        <f t="array" ref="F2005">_xlfn.XLOOKUP(Table4[[#This Row],[Customer ID]],Table3[[#All],[Customer ID]],Table3[[#All],[Age]],0)</f>
        <v>28</v>
      </c>
      <c r="G2005" cm="1">
        <f t="array" ref="G2005">_xlfn.XLOOKUP(Table4[[#This Row],[Customer ID]],Table3[[#All],[Customer ID]],Table3[[#All],[Children]],0)</f>
        <v>0</v>
      </c>
      <c r="H2005" cm="1">
        <f t="array" ref="H2005">_xlfn.XLOOKUP(Table4[[#This Row],[Customer ID]],Table2[[#All],[Customer ID]],Table2[[#All],[BMI]],0)</f>
        <v>33.4</v>
      </c>
      <c r="I2005" cm="1">
        <f t="array" ref="I2005">_xlfn.XLOOKUP(Table4[[#This Row],[Customer ID]],Table2[[#All],[Customer ID]],Table2[[#All],[HBA1C]],0)</f>
        <v>5.51</v>
      </c>
      <c r="J2005" t="str">
        <f>_xlfn.XLOOKUP(Table4[[#This Row],[Customer ID]], 'Medical Examination'!A:A, 'Medical Examination'!D:D)</f>
        <v>No</v>
      </c>
      <c r="K2005" t="str">
        <f>_xlfn.XLOOKUP(Table4[[#This Row],[Customer ID]], 'Medical Examination'!A:A, 'Medical Examination'!E:E)</f>
        <v>No</v>
      </c>
      <c r="L2005" t="str">
        <f>_xlfn.XLOOKUP(Table4[[#This Row],[Customer ID]], 'Medical Examination'!A:A, 'Medical Examination'!F:F)</f>
        <v>No</v>
      </c>
      <c r="M2005">
        <f>_xlfn.XLOOKUP(Table4[[#This Row],[Customer ID]], 'Medical Examination'!A:A, 'Medical Examination'!G:G)</f>
        <v>0</v>
      </c>
      <c r="N2005" t="str">
        <f>_xlfn.XLOOKUP(Table4[[#This Row],[Customer ID]], 'Medical Examination'!A:A, 'Medical Examination'!H:H)</f>
        <v>No</v>
      </c>
      <c r="O2005" t="str">
        <f>_xlfn.XLOOKUP(Table4[[#This Row],[Customer ID]], 'Medical Examination'!A:A, 'Medical Examination'!I:I)</f>
        <v>Normal</v>
      </c>
      <c r="P2005" t="str">
        <f>_xlfn.XLOOKUP(Table4[[#This Row],[Customer ID]], 'Medical Examination'!A:A, 'Medical Examination'!J:J)</f>
        <v>Obesity</v>
      </c>
      <c r="Q2005" s="1">
        <f>_xlfn.XLOOKUP(Table4[[#This Row],[Customer ID]], Hospitalisation!A:A, Hospitalisation!E:E)</f>
        <v>3172.02</v>
      </c>
      <c r="R2005" t="str">
        <f>_xlfn.XLOOKUP(Table4[[#This Row],[Customer ID]], Hospitalisation!A:A, Hospitalisation!F:F)</f>
        <v>Tier - 2</v>
      </c>
      <c r="S2005" t="str">
        <f>_xlfn.XLOOKUP(Table4[[#This Row],[Customer ID]], Hospitalisation!A:A, Hospitalisation!G:G)</f>
        <v>Tier - 1</v>
      </c>
      <c r="T2005" t="str">
        <f>_xlfn.XLOOKUP(Table4[[#This Row],[Customer ID]], Hospitalisation!A:A, Hospitalisation!H:H)</f>
        <v>R1011</v>
      </c>
      <c r="U2005" t="str" cm="1">
        <f t="array" ref="U2005">_xlfn.IFS(Table4[[#This Row],[Age]]&lt;=29,"Youth",Table4[[#This Row],[Age]]&lt;=49,"Adults",Table4[[#This Row],[Age]]&gt;=50,"Senior")</f>
        <v>Youth</v>
      </c>
    </row>
    <row r="2006" spans="1:21">
      <c r="A2006" t="s">
        <v>5132</v>
      </c>
      <c r="B2006" t="str">
        <f>_xlfn.XLOOKUP(Table4[[#This Row],[Customer ID]],Table1[[#This Row],[Customer ID]],Table1[[#This Row],[TITLE]],0)</f>
        <v>Ms</v>
      </c>
      <c r="C2006" t="str" cm="1">
        <f t="array" ref="C2006">_xlfn.XLOOKUP(Table4[[#This Row],[Customer ID]],Table1[[#All],[Customer ID]],Table1[[#All],[FIRST NAME]],0)</f>
        <v>Adriana S</v>
      </c>
      <c r="D2006" t="str" cm="1">
        <f t="array" ref="D2006">_xlfn.XLOOKUP(Table4[[#This Row],[Customer ID]],Table1[[#All],[Customer ID]],Table1[[#All],[LAST NAME]],0)</f>
        <v>Wild</v>
      </c>
      <c r="E2006" s="5" cm="1">
        <f t="array" ref="E2006">_xlfn.XLOOKUP(Table4[[#This Row],[Customer ID]],Table3[[#All],[Customer ID]],Table3[[#All],[Date of Birth]],0)</f>
        <v>34632</v>
      </c>
      <c r="F2006" cm="1">
        <f t="array" ref="F2006">_xlfn.XLOOKUP(Table4[[#This Row],[Customer ID]],Table3[[#All],[Customer ID]],Table3[[#All],[Age]],0)</f>
        <v>28</v>
      </c>
      <c r="G2006" cm="1">
        <f t="array" ref="G2006">_xlfn.XLOOKUP(Table4[[#This Row],[Customer ID]],Table3[[#All],[Customer ID]],Table3[[#All],[Children]],0)</f>
        <v>0</v>
      </c>
      <c r="H2006" cm="1">
        <f t="array" ref="H2006">_xlfn.XLOOKUP(Table4[[#This Row],[Customer ID]],Table2[[#All],[Customer ID]],Table2[[#All],[BMI]],0)</f>
        <v>33.11</v>
      </c>
      <c r="I2006" cm="1">
        <f t="array" ref="I2006">_xlfn.XLOOKUP(Table4[[#This Row],[Customer ID]],Table2[[#All],[Customer ID]],Table2[[#All],[HBA1C]],0)</f>
        <v>5.63</v>
      </c>
      <c r="J2006" t="str">
        <f>_xlfn.XLOOKUP(Table4[[#This Row],[Customer ID]], 'Medical Examination'!A:A, 'Medical Examination'!D:D)</f>
        <v>No</v>
      </c>
      <c r="K2006" t="str">
        <f>_xlfn.XLOOKUP(Table4[[#This Row],[Customer ID]], 'Medical Examination'!A:A, 'Medical Examination'!E:E)</f>
        <v>No</v>
      </c>
      <c r="L2006" t="str">
        <f>_xlfn.XLOOKUP(Table4[[#This Row],[Customer ID]], 'Medical Examination'!A:A, 'Medical Examination'!F:F)</f>
        <v>No</v>
      </c>
      <c r="M2006">
        <f>_xlfn.XLOOKUP(Table4[[#This Row],[Customer ID]], 'Medical Examination'!A:A, 'Medical Examination'!G:G)</f>
        <v>0</v>
      </c>
      <c r="N2006" t="str">
        <f>_xlfn.XLOOKUP(Table4[[#This Row],[Customer ID]], 'Medical Examination'!A:A, 'Medical Examination'!H:H)</f>
        <v>No</v>
      </c>
      <c r="O2006" t="str">
        <f>_xlfn.XLOOKUP(Table4[[#This Row],[Customer ID]], 'Medical Examination'!A:A, 'Medical Examination'!I:I)</f>
        <v>Normal</v>
      </c>
      <c r="P2006" t="str">
        <f>_xlfn.XLOOKUP(Table4[[#This Row],[Customer ID]], 'Medical Examination'!A:A, 'Medical Examination'!J:J)</f>
        <v>Obesity</v>
      </c>
      <c r="Q2006" s="1">
        <f>_xlfn.XLOOKUP(Table4[[#This Row],[Customer ID]], Hospitalisation!A:A, Hospitalisation!E:E)</f>
        <v>3171.61</v>
      </c>
      <c r="R2006" t="str">
        <f>_xlfn.XLOOKUP(Table4[[#This Row],[Customer ID]], Hospitalisation!A:A, Hospitalisation!F:F)</f>
        <v>Tier - 2</v>
      </c>
      <c r="S2006" t="str">
        <f>_xlfn.XLOOKUP(Table4[[#This Row],[Customer ID]], Hospitalisation!A:A, Hospitalisation!G:G)</f>
        <v>Tier - 3</v>
      </c>
      <c r="T2006" t="str">
        <f>_xlfn.XLOOKUP(Table4[[#This Row],[Customer ID]], Hospitalisation!A:A, Hospitalisation!H:H)</f>
        <v>R1013</v>
      </c>
      <c r="U2006" t="str" cm="1">
        <f t="array" ref="U2006">_xlfn.IFS(Table4[[#This Row],[Age]]&lt;=29,"Youth",Table4[[#This Row],[Age]]&lt;=49,"Adults",Table4[[#This Row],[Age]]&gt;=50,"Senior")</f>
        <v>Youth</v>
      </c>
    </row>
    <row r="2007" spans="1:21">
      <c r="A2007" t="s">
        <v>5134</v>
      </c>
      <c r="B2007" t="str">
        <f>_xlfn.XLOOKUP(Table4[[#This Row],[Customer ID]],Table1[[#This Row],[Customer ID]],Table1[[#This Row],[TITLE]],0)</f>
        <v>Ms</v>
      </c>
      <c r="C2007" t="str" cm="1">
        <f t="array" ref="C2007">_xlfn.XLOOKUP(Table4[[#This Row],[Customer ID]],Table1[[#All],[Customer ID]],Table1[[#All],[FIRST NAME]],0)</f>
        <v>Megan</v>
      </c>
      <c r="D2007" t="str" cm="1">
        <f t="array" ref="D2007">_xlfn.XLOOKUP(Table4[[#This Row],[Customer ID]],Table1[[#All],[Customer ID]],Table1[[#All],[LAST NAME]],0)</f>
        <v>Betts</v>
      </c>
      <c r="E2007" s="5" cm="1">
        <f t="array" ref="E2007">_xlfn.XLOOKUP(Table4[[#This Row],[Customer ID]],Table3[[#All],[Customer ID]],Table3[[#All],[Date of Birth]],0)</f>
        <v>37132</v>
      </c>
      <c r="F2007" cm="1">
        <f t="array" ref="F2007">_xlfn.XLOOKUP(Table4[[#This Row],[Customer ID]],Table3[[#All],[Customer ID]],Table3[[#All],[Age]],0)</f>
        <v>21</v>
      </c>
      <c r="G2007" cm="1">
        <f t="array" ref="G2007">_xlfn.XLOOKUP(Table4[[#This Row],[Customer ID]],Table3[[#All],[Customer ID]],Table3[[#All],[Children]],0)</f>
        <v>1</v>
      </c>
      <c r="H2007" cm="1">
        <f t="array" ref="H2007">_xlfn.XLOOKUP(Table4[[#This Row],[Customer ID]],Table2[[#All],[Customer ID]],Table2[[#All],[BMI]],0)</f>
        <v>16.815000000000001</v>
      </c>
      <c r="I2007" cm="1">
        <f t="array" ref="I2007">_xlfn.XLOOKUP(Table4[[#This Row],[Customer ID]],Table2[[#All],[Customer ID]],Table2[[#All],[HBA1C]],0)</f>
        <v>5.29</v>
      </c>
      <c r="J2007" t="str">
        <f>_xlfn.XLOOKUP(Table4[[#This Row],[Customer ID]], 'Medical Examination'!A:A, 'Medical Examination'!D:D)</f>
        <v>Yes</v>
      </c>
      <c r="K2007" t="str">
        <f>_xlfn.XLOOKUP(Table4[[#This Row],[Customer ID]], 'Medical Examination'!A:A, 'Medical Examination'!E:E)</f>
        <v>No</v>
      </c>
      <c r="L2007" t="str">
        <f>_xlfn.XLOOKUP(Table4[[#This Row],[Customer ID]], 'Medical Examination'!A:A, 'Medical Examination'!F:F)</f>
        <v>No</v>
      </c>
      <c r="M2007">
        <f>_xlfn.XLOOKUP(Table4[[#This Row],[Customer ID]], 'Medical Examination'!A:A, 'Medical Examination'!G:G)</f>
        <v>0</v>
      </c>
      <c r="N2007" t="str">
        <f>_xlfn.XLOOKUP(Table4[[#This Row],[Customer ID]], 'Medical Examination'!A:A, 'Medical Examination'!H:H)</f>
        <v>No</v>
      </c>
      <c r="O2007" t="str">
        <f>_xlfn.XLOOKUP(Table4[[#This Row],[Customer ID]], 'Medical Examination'!A:A, 'Medical Examination'!I:I)</f>
        <v>Normal</v>
      </c>
      <c r="P2007" t="str">
        <f>_xlfn.XLOOKUP(Table4[[#This Row],[Customer ID]], 'Medical Examination'!A:A, 'Medical Examination'!J:J)</f>
        <v>Underweight</v>
      </c>
      <c r="Q2007" s="1">
        <f>_xlfn.XLOOKUP(Table4[[#This Row],[Customer ID]], Hospitalisation!A:A, Hospitalisation!E:E)</f>
        <v>3167.46</v>
      </c>
      <c r="R2007" t="str">
        <f>_xlfn.XLOOKUP(Table4[[#This Row],[Customer ID]], Hospitalisation!A:A, Hospitalisation!F:F)</f>
        <v>Tier - 2</v>
      </c>
      <c r="S2007" t="str">
        <f>_xlfn.XLOOKUP(Table4[[#This Row],[Customer ID]], Hospitalisation!A:A, Hospitalisation!G:G)</f>
        <v>Tier - 3</v>
      </c>
      <c r="T2007" t="str">
        <f>_xlfn.XLOOKUP(Table4[[#This Row],[Customer ID]], Hospitalisation!A:A, Hospitalisation!H:H)</f>
        <v>R1024</v>
      </c>
      <c r="U2007" t="str" cm="1">
        <f t="array" ref="U2007">_xlfn.IFS(Table4[[#This Row],[Age]]&lt;=29,"Youth",Table4[[#This Row],[Age]]&lt;=49,"Adults",Table4[[#This Row],[Age]]&gt;=50,"Senior")</f>
        <v>Youth</v>
      </c>
    </row>
    <row r="2008" spans="1:21">
      <c r="A2008" t="s">
        <v>5136</v>
      </c>
      <c r="B2008" t="str">
        <f>_xlfn.XLOOKUP(Table4[[#This Row],[Customer ID]],Table1[[#This Row],[Customer ID]],Table1[[#This Row],[TITLE]],0)</f>
        <v>Mrs</v>
      </c>
      <c r="C2008" t="str" cm="1">
        <f t="array" ref="C2008">_xlfn.XLOOKUP(Table4[[#This Row],[Customer ID]],Table1[[#All],[Customer ID]],Table1[[#All],[FIRST NAME]],0)</f>
        <v>Kristen M</v>
      </c>
      <c r="D2008" t="str" cm="1">
        <f t="array" ref="D2008">_xlfn.XLOOKUP(Table4[[#This Row],[Customer ID]],Table1[[#All],[Customer ID]],Table1[[#All],[LAST NAME]],0)</f>
        <v>Martin</v>
      </c>
      <c r="E2008" s="5" cm="1">
        <f t="array" ref="E2008">_xlfn.XLOOKUP(Table4[[#This Row],[Customer ID]],Table3[[#All],[Customer ID]],Table3[[#All],[Date of Birth]],0)</f>
        <v>34237</v>
      </c>
      <c r="F2008" cm="1">
        <f t="array" ref="F2008">_xlfn.XLOOKUP(Table4[[#This Row],[Customer ID]],Table3[[#All],[Customer ID]],Table3[[#All],[Age]],0)</f>
        <v>29</v>
      </c>
      <c r="G2008" cm="1">
        <f t="array" ref="G2008">_xlfn.XLOOKUP(Table4[[#This Row],[Customer ID]],Table3[[#All],[Customer ID]],Table3[[#All],[Children]],0)</f>
        <v>0</v>
      </c>
      <c r="H2008" cm="1">
        <f t="array" ref="H2008">_xlfn.XLOOKUP(Table4[[#This Row],[Customer ID]],Table2[[#All],[Customer ID]],Table2[[#All],[BMI]],0)</f>
        <v>25.61</v>
      </c>
      <c r="I2008" cm="1">
        <f t="array" ref="I2008">_xlfn.XLOOKUP(Table4[[#This Row],[Customer ID]],Table2[[#All],[Customer ID]],Table2[[#All],[HBA1C]],0)</f>
        <v>4</v>
      </c>
      <c r="J2008" t="str">
        <f>_xlfn.XLOOKUP(Table4[[#This Row],[Customer ID]], 'Medical Examination'!A:A, 'Medical Examination'!D:D)</f>
        <v>No</v>
      </c>
      <c r="K2008" t="str">
        <f>_xlfn.XLOOKUP(Table4[[#This Row],[Customer ID]], 'Medical Examination'!A:A, 'Medical Examination'!E:E)</f>
        <v>No</v>
      </c>
      <c r="L2008" t="str">
        <f>_xlfn.XLOOKUP(Table4[[#This Row],[Customer ID]], 'Medical Examination'!A:A, 'Medical Examination'!F:F)</f>
        <v>Yes</v>
      </c>
      <c r="M2008">
        <f>_xlfn.XLOOKUP(Table4[[#This Row],[Customer ID]], 'Medical Examination'!A:A, 'Medical Examination'!G:G)</f>
        <v>1</v>
      </c>
      <c r="N2008" t="str">
        <f>_xlfn.XLOOKUP(Table4[[#This Row],[Customer ID]], 'Medical Examination'!A:A, 'Medical Examination'!H:H)</f>
        <v>No</v>
      </c>
      <c r="O2008" t="str">
        <f>_xlfn.XLOOKUP(Table4[[#This Row],[Customer ID]], 'Medical Examination'!A:A, 'Medical Examination'!I:I)</f>
        <v>Normal</v>
      </c>
      <c r="P2008" t="str">
        <f>_xlfn.XLOOKUP(Table4[[#This Row],[Customer ID]], 'Medical Examination'!A:A, 'Medical Examination'!J:J)</f>
        <v>Overweight</v>
      </c>
      <c r="Q2008" s="1">
        <f>_xlfn.XLOOKUP(Table4[[#This Row],[Customer ID]], Hospitalisation!A:A, Hospitalisation!E:E)</f>
        <v>3162.02</v>
      </c>
      <c r="R2008" t="str">
        <f>_xlfn.XLOOKUP(Table4[[#This Row],[Customer ID]], Hospitalisation!A:A, Hospitalisation!F:F)</f>
        <v>Tier - 2</v>
      </c>
      <c r="S2008" t="str">
        <f>_xlfn.XLOOKUP(Table4[[#This Row],[Customer ID]], Hospitalisation!A:A, Hospitalisation!G:G)</f>
        <v>Tier - 3</v>
      </c>
      <c r="T2008" t="str">
        <f>_xlfn.XLOOKUP(Table4[[#This Row],[Customer ID]], Hospitalisation!A:A, Hospitalisation!H:H)</f>
        <v>R1013</v>
      </c>
      <c r="U2008" t="str" cm="1">
        <f t="array" ref="U2008">_xlfn.IFS(Table4[[#This Row],[Age]]&lt;=29,"Youth",Table4[[#This Row],[Age]]&lt;=49,"Adults",Table4[[#This Row],[Age]]&gt;=50,"Senior")</f>
        <v>Youth</v>
      </c>
    </row>
    <row r="2009" spans="1:21">
      <c r="A2009" t="s">
        <v>5138</v>
      </c>
      <c r="B2009" t="str">
        <f>_xlfn.XLOOKUP(Table4[[#This Row],[Customer ID]],Table1[[#This Row],[Customer ID]],Table1[[#This Row],[TITLE]],0)</f>
        <v>Ms</v>
      </c>
      <c r="C2009" t="str" cm="1">
        <f t="array" ref="C2009">_xlfn.XLOOKUP(Table4[[#This Row],[Customer ID]],Table1[[#All],[Customer ID]],Table1[[#All],[FIRST NAME]],0)</f>
        <v>Alix</v>
      </c>
      <c r="D2009" t="str" cm="1">
        <f t="array" ref="D2009">_xlfn.XLOOKUP(Table4[[#This Row],[Customer ID]],Table1[[#All],[Customer ID]],Table1[[#All],[LAST NAME]],0)</f>
        <v>Vandeventer</v>
      </c>
      <c r="E2009" s="5" cm="1">
        <f t="array" ref="E2009">_xlfn.XLOOKUP(Table4[[#This Row],[Customer ID]],Table3[[#All],[Customer ID]],Table3[[#All],[Date of Birth]],0)</f>
        <v>34525</v>
      </c>
      <c r="F2009" cm="1">
        <f t="array" ref="F2009">_xlfn.XLOOKUP(Table4[[#This Row],[Customer ID]],Table3[[#All],[Customer ID]],Table3[[#All],[Age]],0)</f>
        <v>28</v>
      </c>
      <c r="G2009" cm="1">
        <f t="array" ref="G2009">_xlfn.XLOOKUP(Table4[[#This Row],[Customer ID]],Table3[[#All],[Customer ID]],Table3[[#All],[Children]],0)</f>
        <v>0</v>
      </c>
      <c r="H2009" cm="1">
        <f t="array" ref="H2009">_xlfn.XLOOKUP(Table4[[#This Row],[Customer ID]],Table2[[#All],[Customer ID]],Table2[[#All],[BMI]],0)</f>
        <v>25.8</v>
      </c>
      <c r="I2009" cm="1">
        <f t="array" ref="I2009">_xlfn.XLOOKUP(Table4[[#This Row],[Customer ID]],Table2[[#All],[Customer ID]],Table2[[#All],[HBA1C]],0)</f>
        <v>5.49</v>
      </c>
      <c r="J2009" t="str">
        <f>_xlfn.XLOOKUP(Table4[[#This Row],[Customer ID]], 'Medical Examination'!A:A, 'Medical Examination'!D:D)</f>
        <v>No</v>
      </c>
      <c r="K2009" t="str">
        <f>_xlfn.XLOOKUP(Table4[[#This Row],[Customer ID]], 'Medical Examination'!A:A, 'Medical Examination'!E:E)</f>
        <v>No</v>
      </c>
      <c r="L2009" t="str">
        <f>_xlfn.XLOOKUP(Table4[[#This Row],[Customer ID]], 'Medical Examination'!A:A, 'Medical Examination'!F:F)</f>
        <v>No</v>
      </c>
      <c r="M2009">
        <f>_xlfn.XLOOKUP(Table4[[#This Row],[Customer ID]], 'Medical Examination'!A:A, 'Medical Examination'!G:G)</f>
        <v>0</v>
      </c>
      <c r="N2009" t="str">
        <f>_xlfn.XLOOKUP(Table4[[#This Row],[Customer ID]], 'Medical Examination'!A:A, 'Medical Examination'!H:H)</f>
        <v>No</v>
      </c>
      <c r="O2009" t="str">
        <f>_xlfn.XLOOKUP(Table4[[#This Row],[Customer ID]], 'Medical Examination'!A:A, 'Medical Examination'!I:I)</f>
        <v>Normal</v>
      </c>
      <c r="P2009" t="str">
        <f>_xlfn.XLOOKUP(Table4[[#This Row],[Customer ID]], 'Medical Examination'!A:A, 'Medical Examination'!J:J)</f>
        <v>Overweight</v>
      </c>
      <c r="Q2009" s="1">
        <f>_xlfn.XLOOKUP(Table4[[#This Row],[Customer ID]], Hospitalisation!A:A, Hospitalisation!E:E)</f>
        <v>3161.45</v>
      </c>
      <c r="R2009" t="str">
        <f>_xlfn.XLOOKUP(Table4[[#This Row],[Customer ID]], Hospitalisation!A:A, Hospitalisation!F:F)</f>
        <v>Tier - 2</v>
      </c>
      <c r="S2009" t="str">
        <f>_xlfn.XLOOKUP(Table4[[#This Row],[Customer ID]], Hospitalisation!A:A, Hospitalisation!G:G)</f>
        <v>Tier - 1</v>
      </c>
      <c r="T2009" t="str">
        <f>_xlfn.XLOOKUP(Table4[[#This Row],[Customer ID]], Hospitalisation!A:A, Hospitalisation!H:H)</f>
        <v>R1011</v>
      </c>
      <c r="U2009" t="str" cm="1">
        <f t="array" ref="U2009">_xlfn.IFS(Table4[[#This Row],[Age]]&lt;=29,"Youth",Table4[[#This Row],[Age]]&lt;=49,"Adults",Table4[[#This Row],[Age]]&gt;=50,"Senior")</f>
        <v>Youth</v>
      </c>
    </row>
    <row r="2010" spans="1:21">
      <c r="A2010" t="s">
        <v>5141</v>
      </c>
      <c r="B2010" t="str">
        <f>_xlfn.XLOOKUP(Table4[[#This Row],[Customer ID]],Table1[[#This Row],[Customer ID]],Table1[[#This Row],[TITLE]],0)</f>
        <v>Mr</v>
      </c>
      <c r="C2010" t="str" cm="1">
        <f t="array" ref="C2010">_xlfn.XLOOKUP(Table4[[#This Row],[Customer ID]],Table1[[#All],[Customer ID]],Table1[[#All],[FIRST NAME]],0)</f>
        <v>Kakushin</v>
      </c>
      <c r="D2010" t="str" cm="1">
        <f t="array" ref="D2010">_xlfn.XLOOKUP(Table4[[#This Row],[Customer ID]],Table1[[#All],[Customer ID]],Table1[[#All],[LAST NAME]],0)</f>
        <v>Hirano</v>
      </c>
      <c r="E2010" s="5" cm="1">
        <f t="array" ref="E2010">_xlfn.XLOOKUP(Table4[[#This Row],[Customer ID]],Table3[[#All],[Customer ID]],Table3[[#All],[Date of Birth]],0)</f>
        <v>36336</v>
      </c>
      <c r="F2010" cm="1">
        <f t="array" ref="F2010">_xlfn.XLOOKUP(Table4[[#This Row],[Customer ID]],Table3[[#All],[Customer ID]],Table3[[#All],[Age]],0)</f>
        <v>23</v>
      </c>
      <c r="G2010" cm="1">
        <f t="array" ref="G2010">_xlfn.XLOOKUP(Table4[[#This Row],[Customer ID]],Table3[[#All],[Customer ID]],Table3[[#All],[Children]],0)</f>
        <v>0</v>
      </c>
      <c r="H2010" cm="1">
        <f t="array" ref="H2010">_xlfn.XLOOKUP(Table4[[#This Row],[Customer ID]],Table2[[#All],[Customer ID]],Table2[[#All],[BMI]],0)</f>
        <v>27.39</v>
      </c>
      <c r="I2010" cm="1">
        <f t="array" ref="I2010">_xlfn.XLOOKUP(Table4[[#This Row],[Customer ID]],Table2[[#All],[Customer ID]],Table2[[#All],[HBA1C]],0)</f>
        <v>5.34</v>
      </c>
      <c r="J2010" t="str">
        <f>_xlfn.XLOOKUP(Table4[[#This Row],[Customer ID]], 'Medical Examination'!A:A, 'Medical Examination'!D:D)</f>
        <v>No</v>
      </c>
      <c r="K2010" t="str">
        <f>_xlfn.XLOOKUP(Table4[[#This Row],[Customer ID]], 'Medical Examination'!A:A, 'Medical Examination'!E:E)</f>
        <v>No</v>
      </c>
      <c r="L2010" t="str">
        <f>_xlfn.XLOOKUP(Table4[[#This Row],[Customer ID]], 'Medical Examination'!A:A, 'Medical Examination'!F:F)</f>
        <v>No</v>
      </c>
      <c r="M2010">
        <f>_xlfn.XLOOKUP(Table4[[#This Row],[Customer ID]], 'Medical Examination'!A:A, 'Medical Examination'!G:G)</f>
        <v>0</v>
      </c>
      <c r="N2010" t="str">
        <f>_xlfn.XLOOKUP(Table4[[#This Row],[Customer ID]], 'Medical Examination'!A:A, 'Medical Examination'!H:H)</f>
        <v>No</v>
      </c>
      <c r="O2010" t="str">
        <f>_xlfn.XLOOKUP(Table4[[#This Row],[Customer ID]], 'Medical Examination'!A:A, 'Medical Examination'!I:I)</f>
        <v>Normal</v>
      </c>
      <c r="P2010" t="str">
        <f>_xlfn.XLOOKUP(Table4[[#This Row],[Customer ID]], 'Medical Examination'!A:A, 'Medical Examination'!J:J)</f>
        <v>Overweight</v>
      </c>
      <c r="Q2010" s="1">
        <f>_xlfn.XLOOKUP(Table4[[#This Row],[Customer ID]], Hospitalisation!A:A, Hospitalisation!E:E)</f>
        <v>3128.35</v>
      </c>
      <c r="R2010" t="str">
        <f>_xlfn.XLOOKUP(Table4[[#This Row],[Customer ID]], Hospitalisation!A:A, Hospitalisation!F:F)</f>
        <v>Tier - 2</v>
      </c>
      <c r="S2010" t="str">
        <f>_xlfn.XLOOKUP(Table4[[#This Row],[Customer ID]], Hospitalisation!A:A, Hospitalisation!G:G)</f>
        <v>Tier - 3</v>
      </c>
      <c r="T2010" t="str">
        <f>_xlfn.XLOOKUP(Table4[[#This Row],[Customer ID]], Hospitalisation!A:A, Hospitalisation!H:H)</f>
        <v>R1021</v>
      </c>
      <c r="U2010" t="str" cm="1">
        <f t="array" ref="U2010">_xlfn.IFS(Table4[[#This Row],[Age]]&lt;=29,"Youth",Table4[[#This Row],[Age]]&lt;=49,"Adults",Table4[[#This Row],[Age]]&gt;=50,"Senior")</f>
        <v>Youth</v>
      </c>
    </row>
    <row r="2011" spans="1:21">
      <c r="A2011" t="s">
        <v>5144</v>
      </c>
      <c r="B2011" t="str">
        <f>_xlfn.XLOOKUP(Table4[[#This Row],[Customer ID]],Table1[[#This Row],[Customer ID]],Table1[[#This Row],[TITLE]],0)</f>
        <v>Mr</v>
      </c>
      <c r="C2011" t="str" cm="1">
        <f t="array" ref="C2011">_xlfn.XLOOKUP(Table4[[#This Row],[Customer ID]],Table1[[#All],[Customer ID]],Table1[[#All],[FIRST NAME]],0)</f>
        <v>Michael J</v>
      </c>
      <c r="D2011" t="str" cm="1">
        <f t="array" ref="D2011">_xlfn.XLOOKUP(Table4[[#This Row],[Customer ID]],Table1[[#All],[Customer ID]],Table1[[#All],[LAST NAME]],0)</f>
        <v>Davi</v>
      </c>
      <c r="E2011" s="5" cm="1">
        <f t="array" ref="E2011">_xlfn.XLOOKUP(Table4[[#This Row],[Customer ID]],Table3[[#All],[Customer ID]],Table3[[#All],[Date of Birth]],0)</f>
        <v>31990</v>
      </c>
      <c r="F2011" cm="1">
        <f t="array" ref="F2011">_xlfn.XLOOKUP(Table4[[#This Row],[Customer ID]],Table3[[#All],[Customer ID]],Table3[[#All],[Age]],0)</f>
        <v>35</v>
      </c>
      <c r="G2011" cm="1">
        <f t="array" ref="G2011">_xlfn.XLOOKUP(Table4[[#This Row],[Customer ID]],Table3[[#All],[Customer ID]],Table3[[#All],[Children]],0)</f>
        <v>3</v>
      </c>
      <c r="H2011" cm="1">
        <f t="array" ref="H2011">_xlfn.XLOOKUP(Table4[[#This Row],[Customer ID]],Table2[[#All],[Customer ID]],Table2[[#All],[BMI]],0)</f>
        <v>17.03</v>
      </c>
      <c r="I2011" cm="1">
        <f t="array" ref="I2011">_xlfn.XLOOKUP(Table4[[#This Row],[Customer ID]],Table2[[#All],[Customer ID]],Table2[[#All],[HBA1C]],0)</f>
        <v>4.12</v>
      </c>
      <c r="J2011" t="str">
        <f>_xlfn.XLOOKUP(Table4[[#This Row],[Customer ID]], 'Medical Examination'!A:A, 'Medical Examination'!D:D)</f>
        <v>No</v>
      </c>
      <c r="K2011" t="str">
        <f>_xlfn.XLOOKUP(Table4[[#This Row],[Customer ID]], 'Medical Examination'!A:A, 'Medical Examination'!E:E)</f>
        <v>No</v>
      </c>
      <c r="L2011" t="str">
        <f>_xlfn.XLOOKUP(Table4[[#This Row],[Customer ID]], 'Medical Examination'!A:A, 'Medical Examination'!F:F)</f>
        <v>No</v>
      </c>
      <c r="M2011">
        <f>_xlfn.XLOOKUP(Table4[[#This Row],[Customer ID]], 'Medical Examination'!A:A, 'Medical Examination'!G:G)</f>
        <v>1</v>
      </c>
      <c r="N2011" t="str">
        <f>_xlfn.XLOOKUP(Table4[[#This Row],[Customer ID]], 'Medical Examination'!A:A, 'Medical Examination'!H:H)</f>
        <v>No</v>
      </c>
      <c r="O2011" t="str">
        <f>_xlfn.XLOOKUP(Table4[[#This Row],[Customer ID]], 'Medical Examination'!A:A, 'Medical Examination'!I:I)</f>
        <v>Normal</v>
      </c>
      <c r="P2011" t="str">
        <f>_xlfn.XLOOKUP(Table4[[#This Row],[Customer ID]], 'Medical Examination'!A:A, 'Medical Examination'!J:J)</f>
        <v>Underweight</v>
      </c>
      <c r="Q2011" s="1">
        <f>_xlfn.XLOOKUP(Table4[[#This Row],[Customer ID]], Hospitalisation!A:A, Hospitalisation!E:E)</f>
        <v>3088.06</v>
      </c>
      <c r="R2011" t="str">
        <f>_xlfn.XLOOKUP(Table4[[#This Row],[Customer ID]], Hospitalisation!A:A, Hospitalisation!F:F)</f>
        <v>Tier - 2</v>
      </c>
      <c r="S2011" t="str">
        <f>_xlfn.XLOOKUP(Table4[[#This Row],[Customer ID]], Hospitalisation!A:A, Hospitalisation!G:G)</f>
        <v>Tier - 2</v>
      </c>
      <c r="T2011" t="str">
        <f>_xlfn.XLOOKUP(Table4[[#This Row],[Customer ID]], Hospitalisation!A:A, Hospitalisation!H:H)</f>
        <v>R1013</v>
      </c>
      <c r="U2011" t="str" cm="1">
        <f t="array" ref="U2011">_xlfn.IFS(Table4[[#This Row],[Age]]&lt;=29,"Youth",Table4[[#This Row],[Age]]&lt;=49,"Adults",Table4[[#This Row],[Age]]&gt;=50,"Senior")</f>
        <v>Adults</v>
      </c>
    </row>
    <row r="2012" spans="1:21">
      <c r="A2012" t="s">
        <v>5146</v>
      </c>
      <c r="B2012" t="str">
        <f>_xlfn.XLOOKUP(Table4[[#This Row],[Customer ID]],Table1[[#This Row],[Customer ID]],Table1[[#This Row],[TITLE]],0)</f>
        <v>Mr</v>
      </c>
      <c r="C2012" t="str" cm="1">
        <f t="array" ref="C2012">_xlfn.XLOOKUP(Table4[[#This Row],[Customer ID]],Table1[[#All],[Customer ID]],Table1[[#All],[FIRST NAME]],0)</f>
        <v>Bradley</v>
      </c>
      <c r="D2012" t="str" cm="1">
        <f t="array" ref="D2012">_xlfn.XLOOKUP(Table4[[#This Row],[Customer ID]],Table1[[#All],[Customer ID]],Table1[[#All],[LAST NAME]],0)</f>
        <v>Sloan</v>
      </c>
      <c r="E2012" s="5" cm="1">
        <f t="array" ref="E2012">_xlfn.XLOOKUP(Table4[[#This Row],[Customer ID]],Table3[[#All],[Customer ID]],Table3[[#All],[Date of Birth]],0)</f>
        <v>37177</v>
      </c>
      <c r="F2012" cm="1">
        <f t="array" ref="F2012">_xlfn.XLOOKUP(Table4[[#This Row],[Customer ID]],Table3[[#All],[Customer ID]],Table3[[#All],[Age]],0)</f>
        <v>21</v>
      </c>
      <c r="G2012" cm="1">
        <f t="array" ref="G2012">_xlfn.XLOOKUP(Table4[[#This Row],[Customer ID]],Table3[[#All],[Customer ID]],Table3[[#All],[Children]],0)</f>
        <v>2</v>
      </c>
      <c r="H2012" cm="1">
        <f t="array" ref="H2012">_xlfn.XLOOKUP(Table4[[#This Row],[Customer ID]],Table2[[#All],[Customer ID]],Table2[[#All],[BMI]],0)</f>
        <v>23.75</v>
      </c>
      <c r="I2012" cm="1">
        <f t="array" ref="I2012">_xlfn.XLOOKUP(Table4[[#This Row],[Customer ID]],Table2[[#All],[Customer ID]],Table2[[#All],[HBA1C]],0)</f>
        <v>5.49</v>
      </c>
      <c r="J2012" t="str">
        <f>_xlfn.XLOOKUP(Table4[[#This Row],[Customer ID]], 'Medical Examination'!A:A, 'Medical Examination'!D:D)</f>
        <v>Yes</v>
      </c>
      <c r="K2012" t="str">
        <f>_xlfn.XLOOKUP(Table4[[#This Row],[Customer ID]], 'Medical Examination'!A:A, 'Medical Examination'!E:E)</f>
        <v>No</v>
      </c>
      <c r="L2012" t="str">
        <f>_xlfn.XLOOKUP(Table4[[#This Row],[Customer ID]], 'Medical Examination'!A:A, 'Medical Examination'!F:F)</f>
        <v>No</v>
      </c>
      <c r="M2012">
        <f>_xlfn.XLOOKUP(Table4[[#This Row],[Customer ID]], 'Medical Examination'!A:A, 'Medical Examination'!G:G)</f>
        <v>0</v>
      </c>
      <c r="N2012" t="str">
        <f>_xlfn.XLOOKUP(Table4[[#This Row],[Customer ID]], 'Medical Examination'!A:A, 'Medical Examination'!H:H)</f>
        <v>No</v>
      </c>
      <c r="O2012" t="str">
        <f>_xlfn.XLOOKUP(Table4[[#This Row],[Customer ID]], 'Medical Examination'!A:A, 'Medical Examination'!I:I)</f>
        <v>Normal</v>
      </c>
      <c r="P2012" t="str">
        <f>_xlfn.XLOOKUP(Table4[[#This Row],[Customer ID]], 'Medical Examination'!A:A, 'Medical Examination'!J:J)</f>
        <v>Normal Weight</v>
      </c>
      <c r="Q2012" s="1">
        <f>_xlfn.XLOOKUP(Table4[[#This Row],[Customer ID]], Hospitalisation!A:A, Hospitalisation!E:E)</f>
        <v>3077.1</v>
      </c>
      <c r="R2012" t="str">
        <f>_xlfn.XLOOKUP(Table4[[#This Row],[Customer ID]], Hospitalisation!A:A, Hospitalisation!F:F)</f>
        <v>Tier - 2</v>
      </c>
      <c r="S2012" t="str">
        <f>_xlfn.XLOOKUP(Table4[[#This Row],[Customer ID]], Hospitalisation!A:A, Hospitalisation!G:G)</f>
        <v>Tier - 1</v>
      </c>
      <c r="T2012" t="str">
        <f>_xlfn.XLOOKUP(Table4[[#This Row],[Customer ID]], Hospitalisation!A:A, Hospitalisation!H:H)</f>
        <v>R1012</v>
      </c>
      <c r="U2012" t="str" cm="1">
        <f t="array" ref="U2012">_xlfn.IFS(Table4[[#This Row],[Age]]&lt;=29,"Youth",Table4[[#This Row],[Age]]&lt;=49,"Adults",Table4[[#This Row],[Age]]&gt;=50,"Senior")</f>
        <v>Youth</v>
      </c>
    </row>
    <row r="2013" spans="1:21">
      <c r="A2013" t="s">
        <v>5148</v>
      </c>
      <c r="B2013" t="str">
        <f>_xlfn.XLOOKUP(Table4[[#This Row],[Customer ID]],Table1[[#This Row],[Customer ID]],Table1[[#This Row],[TITLE]],0)</f>
        <v>Mr</v>
      </c>
      <c r="C2013" t="str" cm="1">
        <f t="array" ref="C2013">_xlfn.XLOOKUP(Table4[[#This Row],[Customer ID]],Table1[[#All],[Customer ID]],Table1[[#All],[FIRST NAME]],0)</f>
        <v>Matt</v>
      </c>
      <c r="D2013" t="str" cm="1">
        <f t="array" ref="D2013">_xlfn.XLOOKUP(Table4[[#This Row],[Customer ID]],Table1[[#All],[Customer ID]],Table1[[#All],[LAST NAME]],0)</f>
        <v>Homich</v>
      </c>
      <c r="E2013" s="5" cm="1">
        <f t="array" ref="E2013">_xlfn.XLOOKUP(Table4[[#This Row],[Customer ID]],Table3[[#All],[Customer ID]],Table3[[#All],[Date of Birth]],0)</f>
        <v>34952</v>
      </c>
      <c r="F2013" cm="1">
        <f t="array" ref="F2013">_xlfn.XLOOKUP(Table4[[#This Row],[Customer ID]],Table3[[#All],[Customer ID]],Table3[[#All],[Age]],0)</f>
        <v>27</v>
      </c>
      <c r="G2013" cm="1">
        <f t="array" ref="G2013">_xlfn.XLOOKUP(Table4[[#This Row],[Customer ID]],Table3[[#All],[Customer ID]],Table3[[#All],[Children]],0)</f>
        <v>0</v>
      </c>
      <c r="H2013" cm="1">
        <f t="array" ref="H2013">_xlfn.XLOOKUP(Table4[[#This Row],[Customer ID]],Table2[[#All],[Customer ID]],Table2[[#All],[BMI]],0)</f>
        <v>26.03</v>
      </c>
      <c r="I2013" cm="1">
        <f t="array" ref="I2013">_xlfn.XLOOKUP(Table4[[#This Row],[Customer ID]],Table2[[#All],[Customer ID]],Table2[[#All],[HBA1C]],0)</f>
        <v>5.1100000000000003</v>
      </c>
      <c r="J2013" t="str">
        <f>_xlfn.XLOOKUP(Table4[[#This Row],[Customer ID]], 'Medical Examination'!A:A, 'Medical Examination'!D:D)</f>
        <v>Yes</v>
      </c>
      <c r="K2013" t="str">
        <f>_xlfn.XLOOKUP(Table4[[#This Row],[Customer ID]], 'Medical Examination'!A:A, 'Medical Examination'!E:E)</f>
        <v>No</v>
      </c>
      <c r="L2013" t="str">
        <f>_xlfn.XLOOKUP(Table4[[#This Row],[Customer ID]], 'Medical Examination'!A:A, 'Medical Examination'!F:F)</f>
        <v>No</v>
      </c>
      <c r="M2013">
        <f>_xlfn.XLOOKUP(Table4[[#This Row],[Customer ID]], 'Medical Examination'!A:A, 'Medical Examination'!G:G)</f>
        <v>1</v>
      </c>
      <c r="N2013" t="str">
        <f>_xlfn.XLOOKUP(Table4[[#This Row],[Customer ID]], 'Medical Examination'!A:A, 'Medical Examination'!H:H)</f>
        <v>No</v>
      </c>
      <c r="O2013" t="str">
        <f>_xlfn.XLOOKUP(Table4[[#This Row],[Customer ID]], 'Medical Examination'!A:A, 'Medical Examination'!I:I)</f>
        <v>Normal</v>
      </c>
      <c r="P2013" t="str">
        <f>_xlfn.XLOOKUP(Table4[[#This Row],[Customer ID]], 'Medical Examination'!A:A, 'Medical Examination'!J:J)</f>
        <v>Overweight</v>
      </c>
      <c r="Q2013" s="1">
        <f>_xlfn.XLOOKUP(Table4[[#This Row],[Customer ID]], Hospitalisation!A:A, Hospitalisation!E:E)</f>
        <v>3070.81</v>
      </c>
      <c r="R2013" t="str">
        <f>_xlfn.XLOOKUP(Table4[[#This Row],[Customer ID]], Hospitalisation!A:A, Hospitalisation!F:F)</f>
        <v>Tier - 3</v>
      </c>
      <c r="S2013" t="str">
        <f>_xlfn.XLOOKUP(Table4[[#This Row],[Customer ID]], Hospitalisation!A:A, Hospitalisation!G:G)</f>
        <v>Tier - 1</v>
      </c>
      <c r="T2013" t="str">
        <f>_xlfn.XLOOKUP(Table4[[#This Row],[Customer ID]], Hospitalisation!A:A, Hospitalisation!H:H)</f>
        <v>R1017</v>
      </c>
      <c r="U2013" t="str" cm="1">
        <f t="array" ref="U2013">_xlfn.IFS(Table4[[#This Row],[Age]]&lt;=29,"Youth",Table4[[#This Row],[Age]]&lt;=49,"Adults",Table4[[#This Row],[Age]]&gt;=50,"Senior")</f>
        <v>Youth</v>
      </c>
    </row>
    <row r="2014" spans="1:21">
      <c r="A2014" t="s">
        <v>5150</v>
      </c>
      <c r="B2014" t="str">
        <f>_xlfn.XLOOKUP(Table4[[#This Row],[Customer ID]],Table1[[#This Row],[Customer ID]],Table1[[#This Row],[TITLE]],0)</f>
        <v>Ms</v>
      </c>
      <c r="C2014" t="str" cm="1">
        <f t="array" ref="C2014">_xlfn.XLOOKUP(Table4[[#This Row],[Customer ID]],Table1[[#All],[Customer ID]],Table1[[#All],[FIRST NAME]],0)</f>
        <v>Amanda C</v>
      </c>
      <c r="D2014" t="str" cm="1">
        <f t="array" ref="D2014">_xlfn.XLOOKUP(Table4[[#This Row],[Customer ID]],Table1[[#All],[Customer ID]],Table1[[#All],[LAST NAME]],0)</f>
        <v>Bell</v>
      </c>
      <c r="E2014" s="5" cm="1">
        <f t="array" ref="E2014">_xlfn.XLOOKUP(Table4[[#This Row],[Customer ID]],Table3[[#All],[Customer ID]],Table3[[#All],[Date of Birth]],0)</f>
        <v>32782</v>
      </c>
      <c r="F2014" cm="1">
        <f t="array" ref="F2014">_xlfn.XLOOKUP(Table4[[#This Row],[Customer ID]],Table3[[#All],[Customer ID]],Table3[[#All],[Age]],0)</f>
        <v>33</v>
      </c>
      <c r="G2014" cm="1">
        <f t="array" ref="G2014">_xlfn.XLOOKUP(Table4[[#This Row],[Customer ID]],Table3[[#All],[Customer ID]],Table3[[#All],[Children]],0)</f>
        <v>3</v>
      </c>
      <c r="H2014" cm="1">
        <f t="array" ref="H2014">_xlfn.XLOOKUP(Table4[[#This Row],[Customer ID]],Table2[[#All],[Customer ID]],Table2[[#All],[BMI]],0)</f>
        <v>16.079999999999998</v>
      </c>
      <c r="I2014" cm="1">
        <f t="array" ref="I2014">_xlfn.XLOOKUP(Table4[[#This Row],[Customer ID]],Table2[[#All],[Customer ID]],Table2[[#All],[HBA1C]],0)</f>
        <v>5.94</v>
      </c>
      <c r="J2014" t="str">
        <f>_xlfn.XLOOKUP(Table4[[#This Row],[Customer ID]], 'Medical Examination'!A:A, 'Medical Examination'!D:D)</f>
        <v>No</v>
      </c>
      <c r="K2014" t="str">
        <f>_xlfn.XLOOKUP(Table4[[#This Row],[Customer ID]], 'Medical Examination'!A:A, 'Medical Examination'!E:E)</f>
        <v>No</v>
      </c>
      <c r="L2014" t="str">
        <f>_xlfn.XLOOKUP(Table4[[#This Row],[Customer ID]], 'Medical Examination'!A:A, 'Medical Examination'!F:F)</f>
        <v>No</v>
      </c>
      <c r="M2014">
        <f>_xlfn.XLOOKUP(Table4[[#This Row],[Customer ID]], 'Medical Examination'!A:A, 'Medical Examination'!G:G)</f>
        <v>0</v>
      </c>
      <c r="N2014" t="str">
        <f>_xlfn.XLOOKUP(Table4[[#This Row],[Customer ID]], 'Medical Examination'!A:A, 'Medical Examination'!H:H)</f>
        <v>No</v>
      </c>
      <c r="O2014" t="str">
        <f>_xlfn.XLOOKUP(Table4[[#This Row],[Customer ID]], 'Medical Examination'!A:A, 'Medical Examination'!I:I)</f>
        <v>Prediabetes</v>
      </c>
      <c r="P2014" t="str">
        <f>_xlfn.XLOOKUP(Table4[[#This Row],[Customer ID]], 'Medical Examination'!A:A, 'Medical Examination'!J:J)</f>
        <v>Underweight</v>
      </c>
      <c r="Q2014" s="1">
        <f>_xlfn.XLOOKUP(Table4[[#This Row],[Customer ID]], Hospitalisation!A:A, Hospitalisation!E:E)</f>
        <v>3065.49</v>
      </c>
      <c r="R2014" t="str">
        <f>_xlfn.XLOOKUP(Table4[[#This Row],[Customer ID]], Hospitalisation!A:A, Hospitalisation!F:F)</f>
        <v>Tier - 2</v>
      </c>
      <c r="S2014" t="str">
        <f>_xlfn.XLOOKUP(Table4[[#This Row],[Customer ID]], Hospitalisation!A:A, Hospitalisation!G:G)</f>
        <v>Tier - 1</v>
      </c>
      <c r="T2014" t="str">
        <f>_xlfn.XLOOKUP(Table4[[#This Row],[Customer ID]], Hospitalisation!A:A, Hospitalisation!H:H)</f>
        <v>R1012</v>
      </c>
      <c r="U2014" t="str" cm="1">
        <f t="array" ref="U2014">_xlfn.IFS(Table4[[#This Row],[Age]]&lt;=29,"Youth",Table4[[#This Row],[Age]]&lt;=49,"Adults",Table4[[#This Row],[Age]]&gt;=50,"Senior")</f>
        <v>Adults</v>
      </c>
    </row>
    <row r="2015" spans="1:21">
      <c r="A2015" t="s">
        <v>5152</v>
      </c>
      <c r="B2015" t="str">
        <f>_xlfn.XLOOKUP(Table4[[#This Row],[Customer ID]],Table1[[#This Row],[Customer ID]],Table1[[#This Row],[TITLE]],0)</f>
        <v>Mr</v>
      </c>
      <c r="C2015" t="str" cm="1">
        <f t="array" ref="C2015">_xlfn.XLOOKUP(Table4[[#This Row],[Customer ID]],Table1[[#All],[Customer ID]],Table1[[#All],[FIRST NAME]],0)</f>
        <v>Valur</v>
      </c>
      <c r="D2015" t="str" cm="1">
        <f t="array" ref="D2015">_xlfn.XLOOKUP(Table4[[#This Row],[Customer ID]],Table1[[#All],[Customer ID]],Table1[[#All],[LAST NAME]],0)</f>
        <v>Kristjansson</v>
      </c>
      <c r="E2015" s="5" cm="1">
        <f t="array" ref="E2015">_xlfn.XLOOKUP(Table4[[#This Row],[Customer ID]],Table3[[#All],[Customer ID]],Table3[[#All],[Date of Birth]],0)</f>
        <v>34603</v>
      </c>
      <c r="F2015" cm="1">
        <f t="array" ref="F2015">_xlfn.XLOOKUP(Table4[[#This Row],[Customer ID]],Table3[[#All],[Customer ID]],Table3[[#All],[Age]],0)</f>
        <v>28</v>
      </c>
      <c r="G2015" cm="1">
        <f t="array" ref="G2015">_xlfn.XLOOKUP(Table4[[#This Row],[Customer ID]],Table3[[#All],[Customer ID]],Table3[[#All],[Children]],0)</f>
        <v>0</v>
      </c>
      <c r="H2015" cm="1">
        <f t="array" ref="H2015">_xlfn.XLOOKUP(Table4[[#This Row],[Customer ID]],Table2[[#All],[Customer ID]],Table2[[#All],[BMI]],0)</f>
        <v>30.875</v>
      </c>
      <c r="I2015" cm="1">
        <f t="array" ref="I2015">_xlfn.XLOOKUP(Table4[[#This Row],[Customer ID]],Table2[[#All],[Customer ID]],Table2[[#All],[HBA1C]],0)</f>
        <v>5.54</v>
      </c>
      <c r="J2015" t="str">
        <f>_xlfn.XLOOKUP(Table4[[#This Row],[Customer ID]], 'Medical Examination'!A:A, 'Medical Examination'!D:D)</f>
        <v>No</v>
      </c>
      <c r="K2015" t="str">
        <f>_xlfn.XLOOKUP(Table4[[#This Row],[Customer ID]], 'Medical Examination'!A:A, 'Medical Examination'!E:E)</f>
        <v>No</v>
      </c>
      <c r="L2015" t="str">
        <f>_xlfn.XLOOKUP(Table4[[#This Row],[Customer ID]], 'Medical Examination'!A:A, 'Medical Examination'!F:F)</f>
        <v>No</v>
      </c>
      <c r="M2015">
        <f>_xlfn.XLOOKUP(Table4[[#This Row],[Customer ID]], 'Medical Examination'!A:A, 'Medical Examination'!G:G)</f>
        <v>0</v>
      </c>
      <c r="N2015" t="str">
        <f>_xlfn.XLOOKUP(Table4[[#This Row],[Customer ID]], 'Medical Examination'!A:A, 'Medical Examination'!H:H)</f>
        <v>No</v>
      </c>
      <c r="O2015" t="str">
        <f>_xlfn.XLOOKUP(Table4[[#This Row],[Customer ID]], 'Medical Examination'!A:A, 'Medical Examination'!I:I)</f>
        <v>Normal</v>
      </c>
      <c r="P2015" t="str">
        <f>_xlfn.XLOOKUP(Table4[[#This Row],[Customer ID]], 'Medical Examination'!A:A, 'Medical Examination'!J:J)</f>
        <v>Obesity</v>
      </c>
      <c r="Q2015" s="1">
        <f>_xlfn.XLOOKUP(Table4[[#This Row],[Customer ID]], Hospitalisation!A:A, Hospitalisation!E:E)</f>
        <v>3062.51</v>
      </c>
      <c r="R2015" t="str">
        <f>_xlfn.XLOOKUP(Table4[[#This Row],[Customer ID]], Hospitalisation!A:A, Hospitalisation!F:F)</f>
        <v>Tier - 3</v>
      </c>
      <c r="S2015" t="str">
        <f>_xlfn.XLOOKUP(Table4[[#This Row],[Customer ID]], Hospitalisation!A:A, Hospitalisation!G:G)</f>
        <v>Tier - 1</v>
      </c>
      <c r="T2015" t="str">
        <f>_xlfn.XLOOKUP(Table4[[#This Row],[Customer ID]], Hospitalisation!A:A, Hospitalisation!H:H)</f>
        <v>R1012</v>
      </c>
      <c r="U2015" t="str" cm="1">
        <f t="array" ref="U2015">_xlfn.IFS(Table4[[#This Row],[Age]]&lt;=29,"Youth",Table4[[#This Row],[Age]]&lt;=49,"Adults",Table4[[#This Row],[Age]]&gt;=50,"Senior")</f>
        <v>Youth</v>
      </c>
    </row>
    <row r="2016" spans="1:21">
      <c r="A2016" t="s">
        <v>5155</v>
      </c>
      <c r="B2016" t="str">
        <f>_xlfn.XLOOKUP(Table4[[#This Row],[Customer ID]],Table1[[#This Row],[Customer ID]],Table1[[#This Row],[TITLE]],0)</f>
        <v>Ms</v>
      </c>
      <c r="C2016" t="str" cm="1">
        <f t="array" ref="C2016">_xlfn.XLOOKUP(Table4[[#This Row],[Customer ID]],Table1[[#All],[Customer ID]],Table1[[#All],[FIRST NAME]],0)</f>
        <v>Erica J</v>
      </c>
      <c r="D2016" t="str" cm="1">
        <f t="array" ref="D2016">_xlfn.XLOOKUP(Table4[[#This Row],[Customer ID]],Table1[[#All],[Customer ID]],Table1[[#All],[LAST NAME]],0)</f>
        <v>Pitman</v>
      </c>
      <c r="E2016" s="5" cm="1">
        <f t="array" ref="E2016">_xlfn.XLOOKUP(Table4[[#This Row],[Customer ID]],Table3[[#All],[Customer ID]],Table3[[#All],[Date of Birth]],0)</f>
        <v>37428</v>
      </c>
      <c r="F2016" cm="1">
        <f t="array" ref="F2016">_xlfn.XLOOKUP(Table4[[#This Row],[Customer ID]],Table3[[#All],[Customer ID]],Table3[[#All],[Age]],0)</f>
        <v>20</v>
      </c>
      <c r="G2016" cm="1">
        <f t="array" ref="G2016">_xlfn.XLOOKUP(Table4[[#This Row],[Customer ID]],Table3[[#All],[Customer ID]],Table3[[#All],[Children]],0)</f>
        <v>2</v>
      </c>
      <c r="H2016" cm="1">
        <f t="array" ref="H2016">_xlfn.XLOOKUP(Table4[[#This Row],[Customer ID]],Table2[[#All],[Customer ID]],Table2[[#All],[BMI]],0)</f>
        <v>31.79</v>
      </c>
      <c r="I2016" cm="1">
        <f t="array" ref="I2016">_xlfn.XLOOKUP(Table4[[#This Row],[Customer ID]],Table2[[#All],[Customer ID]],Table2[[#All],[HBA1C]],0)</f>
        <v>7.09</v>
      </c>
      <c r="J2016" t="str">
        <f>_xlfn.XLOOKUP(Table4[[#This Row],[Customer ID]], 'Medical Examination'!A:A, 'Medical Examination'!D:D)</f>
        <v>No</v>
      </c>
      <c r="K2016" t="str">
        <f>_xlfn.XLOOKUP(Table4[[#This Row],[Customer ID]], 'Medical Examination'!A:A, 'Medical Examination'!E:E)</f>
        <v>No</v>
      </c>
      <c r="L2016" t="str">
        <f>_xlfn.XLOOKUP(Table4[[#This Row],[Customer ID]], 'Medical Examination'!A:A, 'Medical Examination'!F:F)</f>
        <v>No</v>
      </c>
      <c r="M2016">
        <f>_xlfn.XLOOKUP(Table4[[#This Row],[Customer ID]], 'Medical Examination'!A:A, 'Medical Examination'!G:G)</f>
        <v>0</v>
      </c>
      <c r="N2016" t="str">
        <f>_xlfn.XLOOKUP(Table4[[#This Row],[Customer ID]], 'Medical Examination'!A:A, 'Medical Examination'!H:H)</f>
        <v>No</v>
      </c>
      <c r="O2016" t="str">
        <f>_xlfn.XLOOKUP(Table4[[#This Row],[Customer ID]], 'Medical Examination'!A:A, 'Medical Examination'!I:I)</f>
        <v>Diabetes</v>
      </c>
      <c r="P2016" t="str">
        <f>_xlfn.XLOOKUP(Table4[[#This Row],[Customer ID]], 'Medical Examination'!A:A, 'Medical Examination'!J:J)</f>
        <v>Obesity</v>
      </c>
      <c r="Q2016" s="1">
        <f>_xlfn.XLOOKUP(Table4[[#This Row],[Customer ID]], Hospitalisation!A:A, Hospitalisation!E:E)</f>
        <v>3056.39</v>
      </c>
      <c r="R2016" t="str">
        <f>_xlfn.XLOOKUP(Table4[[#This Row],[Customer ID]], Hospitalisation!A:A, Hospitalisation!F:F)</f>
        <v>Tier - 2</v>
      </c>
      <c r="S2016" t="str">
        <f>_xlfn.XLOOKUP(Table4[[#This Row],[Customer ID]], Hospitalisation!A:A, Hospitalisation!G:G)</f>
        <v>Tier - 3</v>
      </c>
      <c r="T2016" t="str">
        <f>_xlfn.XLOOKUP(Table4[[#This Row],[Customer ID]], Hospitalisation!A:A, Hospitalisation!H:H)</f>
        <v>R1013</v>
      </c>
      <c r="U2016" t="str" cm="1">
        <f t="array" ref="U2016">_xlfn.IFS(Table4[[#This Row],[Age]]&lt;=29,"Youth",Table4[[#This Row],[Age]]&lt;=49,"Adults",Table4[[#This Row],[Age]]&gt;=50,"Senior")</f>
        <v>Youth</v>
      </c>
    </row>
    <row r="2017" spans="1:21">
      <c r="A2017" t="s">
        <v>5158</v>
      </c>
      <c r="B2017" t="str">
        <f>_xlfn.XLOOKUP(Table4[[#This Row],[Customer ID]],Table1[[#This Row],[Customer ID]],Table1[[#This Row],[TITLE]],0)</f>
        <v>Mr</v>
      </c>
      <c r="C2017" t="str" cm="1">
        <f t="array" ref="C2017">_xlfn.XLOOKUP(Table4[[#This Row],[Customer ID]],Table1[[#All],[Customer ID]],Table1[[#All],[FIRST NAME]],0)</f>
        <v>Stephen F</v>
      </c>
      <c r="D2017" t="str" cm="1">
        <f t="array" ref="D2017">_xlfn.XLOOKUP(Table4[[#This Row],[Customer ID]],Table1[[#All],[Customer ID]],Table1[[#All],[LAST NAME]],0)</f>
        <v>Curley</v>
      </c>
      <c r="E2017" s="5" cm="1">
        <f t="array" ref="E2017">_xlfn.XLOOKUP(Table4[[#This Row],[Customer ID]],Table3[[#All],[Customer ID]],Table3[[#All],[Date of Birth]],0)</f>
        <v>35786</v>
      </c>
      <c r="F2017" cm="1">
        <f t="array" ref="F2017">_xlfn.XLOOKUP(Table4[[#This Row],[Customer ID]],Table3[[#All],[Customer ID]],Table3[[#All],[Age]],0)</f>
        <v>25</v>
      </c>
      <c r="G2017" cm="1">
        <f t="array" ref="G2017">_xlfn.XLOOKUP(Table4[[#This Row],[Customer ID]],Table3[[#All],[Customer ID]],Table3[[#All],[Children]],0)</f>
        <v>0</v>
      </c>
      <c r="H2017" cm="1">
        <f t="array" ref="H2017">_xlfn.XLOOKUP(Table4[[#This Row],[Customer ID]],Table2[[#All],[Customer ID]],Table2[[#All],[BMI]],0)</f>
        <v>28.48</v>
      </c>
      <c r="I2017" cm="1">
        <f t="array" ref="I2017">_xlfn.XLOOKUP(Table4[[#This Row],[Customer ID]],Table2[[#All],[Customer ID]],Table2[[#All],[HBA1C]],0)</f>
        <v>6.22</v>
      </c>
      <c r="J2017" t="str">
        <f>_xlfn.XLOOKUP(Table4[[#This Row],[Customer ID]], 'Medical Examination'!A:A, 'Medical Examination'!D:D)</f>
        <v>Yes</v>
      </c>
      <c r="K2017" t="str">
        <f>_xlfn.XLOOKUP(Table4[[#This Row],[Customer ID]], 'Medical Examination'!A:A, 'Medical Examination'!E:E)</f>
        <v>No</v>
      </c>
      <c r="L2017" t="str">
        <f>_xlfn.XLOOKUP(Table4[[#This Row],[Customer ID]], 'Medical Examination'!A:A, 'Medical Examination'!F:F)</f>
        <v>Yes</v>
      </c>
      <c r="M2017">
        <f>_xlfn.XLOOKUP(Table4[[#This Row],[Customer ID]], 'Medical Examination'!A:A, 'Medical Examination'!G:G)</f>
        <v>1</v>
      </c>
      <c r="N2017" t="str">
        <f>_xlfn.XLOOKUP(Table4[[#This Row],[Customer ID]], 'Medical Examination'!A:A, 'Medical Examination'!H:H)</f>
        <v>No</v>
      </c>
      <c r="O2017" t="str">
        <f>_xlfn.XLOOKUP(Table4[[#This Row],[Customer ID]], 'Medical Examination'!A:A, 'Medical Examination'!I:I)</f>
        <v>Prediabetes</v>
      </c>
      <c r="P2017" t="str">
        <f>_xlfn.XLOOKUP(Table4[[#This Row],[Customer ID]], 'Medical Examination'!A:A, 'Medical Examination'!J:J)</f>
        <v>Overweight</v>
      </c>
      <c r="Q2017" s="1">
        <f>_xlfn.XLOOKUP(Table4[[#This Row],[Customer ID]], Hospitalisation!A:A, Hospitalisation!E:E)</f>
        <v>3051.73</v>
      </c>
      <c r="R2017" t="str">
        <f>_xlfn.XLOOKUP(Table4[[#This Row],[Customer ID]], Hospitalisation!A:A, Hospitalisation!F:F)</f>
        <v>Tier - 2</v>
      </c>
      <c r="S2017" t="str">
        <f>_xlfn.XLOOKUP(Table4[[#This Row],[Customer ID]], Hospitalisation!A:A, Hospitalisation!G:G)</f>
        <v>Tier - 2</v>
      </c>
      <c r="T2017" t="str">
        <f>_xlfn.XLOOKUP(Table4[[#This Row],[Customer ID]], Hospitalisation!A:A, Hospitalisation!H:H)</f>
        <v>R1011</v>
      </c>
      <c r="U2017" t="str" cm="1">
        <f t="array" ref="U2017">_xlfn.IFS(Table4[[#This Row],[Age]]&lt;=29,"Youth",Table4[[#This Row],[Age]]&lt;=49,"Adults",Table4[[#This Row],[Age]]&gt;=50,"Senior")</f>
        <v>Youth</v>
      </c>
    </row>
    <row r="2018" spans="1:21">
      <c r="A2018" t="s">
        <v>5160</v>
      </c>
      <c r="B2018" t="str">
        <f>_xlfn.XLOOKUP(Table4[[#This Row],[Customer ID]],Table1[[#This Row],[Customer ID]],Table1[[#This Row],[TITLE]],0)</f>
        <v>Ms</v>
      </c>
      <c r="C2018" t="str" cm="1">
        <f t="array" ref="C2018">_xlfn.XLOOKUP(Table4[[#This Row],[Customer ID]],Table1[[#All],[Customer ID]],Table1[[#All],[FIRST NAME]],0)</f>
        <v>Lissa</v>
      </c>
      <c r="D2018" t="str" cm="1">
        <f t="array" ref="D2018">_xlfn.XLOOKUP(Table4[[#This Row],[Customer ID]],Table1[[#All],[Customer ID]],Table1[[#All],[LAST NAME]],0)</f>
        <v>Zimmer</v>
      </c>
      <c r="E2018" s="5" cm="1">
        <f t="array" ref="E2018">_xlfn.XLOOKUP(Table4[[#This Row],[Customer ID]],Table3[[#All],[Customer ID]],Table3[[#All],[Date of Birth]],0)</f>
        <v>36016</v>
      </c>
      <c r="F2018" cm="1">
        <f t="array" ref="F2018">_xlfn.XLOOKUP(Table4[[#This Row],[Customer ID]],Table3[[#All],[Customer ID]],Table3[[#All],[Age]],0)</f>
        <v>24</v>
      </c>
      <c r="G2018" cm="1">
        <f t="array" ref="G2018">_xlfn.XLOOKUP(Table4[[#This Row],[Customer ID]],Table3[[#All],[Customer ID]],Table3[[#All],[Children]],0)</f>
        <v>0</v>
      </c>
      <c r="H2018" cm="1">
        <f t="array" ref="H2018">_xlfn.XLOOKUP(Table4[[#This Row],[Customer ID]],Table2[[#All],[Customer ID]],Table2[[#All],[BMI]],0)</f>
        <v>26.6</v>
      </c>
      <c r="I2018" cm="1">
        <f t="array" ref="I2018">_xlfn.XLOOKUP(Table4[[#This Row],[Customer ID]],Table2[[#All],[Customer ID]],Table2[[#All],[HBA1C]],0)</f>
        <v>4.33</v>
      </c>
      <c r="J2018" t="str">
        <f>_xlfn.XLOOKUP(Table4[[#This Row],[Customer ID]], 'Medical Examination'!A:A, 'Medical Examination'!D:D)</f>
        <v>No</v>
      </c>
      <c r="K2018" t="str">
        <f>_xlfn.XLOOKUP(Table4[[#This Row],[Customer ID]], 'Medical Examination'!A:A, 'Medical Examination'!E:E)</f>
        <v>No</v>
      </c>
      <c r="L2018" t="str">
        <f>_xlfn.XLOOKUP(Table4[[#This Row],[Customer ID]], 'Medical Examination'!A:A, 'Medical Examination'!F:F)</f>
        <v>No</v>
      </c>
      <c r="M2018">
        <f>_xlfn.XLOOKUP(Table4[[#This Row],[Customer ID]], 'Medical Examination'!A:A, 'Medical Examination'!G:G)</f>
        <v>1</v>
      </c>
      <c r="N2018" t="str">
        <f>_xlfn.XLOOKUP(Table4[[#This Row],[Customer ID]], 'Medical Examination'!A:A, 'Medical Examination'!H:H)</f>
        <v>No</v>
      </c>
      <c r="O2018" t="str">
        <f>_xlfn.XLOOKUP(Table4[[#This Row],[Customer ID]], 'Medical Examination'!A:A, 'Medical Examination'!I:I)</f>
        <v>Normal</v>
      </c>
      <c r="P2018" t="str">
        <f>_xlfn.XLOOKUP(Table4[[#This Row],[Customer ID]], 'Medical Examination'!A:A, 'Medical Examination'!J:J)</f>
        <v>Overweight</v>
      </c>
      <c r="Q2018" s="1">
        <f>_xlfn.XLOOKUP(Table4[[#This Row],[Customer ID]], Hospitalisation!A:A, Hospitalisation!E:E)</f>
        <v>3046.06</v>
      </c>
      <c r="R2018" t="str">
        <f>_xlfn.XLOOKUP(Table4[[#This Row],[Customer ID]], Hospitalisation!A:A, Hospitalisation!F:F)</f>
        <v>Tier - 2</v>
      </c>
      <c r="S2018" t="str">
        <f>_xlfn.XLOOKUP(Table4[[#This Row],[Customer ID]], Hospitalisation!A:A, Hospitalisation!G:G)</f>
        <v>Tier - 1</v>
      </c>
      <c r="T2018" t="str">
        <f>_xlfn.XLOOKUP(Table4[[#This Row],[Customer ID]], Hospitalisation!A:A, Hospitalisation!H:H)</f>
        <v>R1023</v>
      </c>
      <c r="U2018" t="str" cm="1">
        <f t="array" ref="U2018">_xlfn.IFS(Table4[[#This Row],[Age]]&lt;=29,"Youth",Table4[[#This Row],[Age]]&lt;=49,"Adults",Table4[[#This Row],[Age]]&gt;=50,"Senior")</f>
        <v>Youth</v>
      </c>
    </row>
    <row r="2019" spans="1:21">
      <c r="A2019" t="s">
        <v>5163</v>
      </c>
      <c r="B2019" t="str">
        <f>_xlfn.XLOOKUP(Table4[[#This Row],[Customer ID]],Table1[[#This Row],[Customer ID]],Table1[[#This Row],[TITLE]],0)</f>
        <v>Ms</v>
      </c>
      <c r="C2019" t="str" cm="1">
        <f t="array" ref="C2019">_xlfn.XLOOKUP(Table4[[#This Row],[Customer ID]],Table1[[#All],[Customer ID]],Table1[[#All],[FIRST NAME]],0)</f>
        <v>Megan</v>
      </c>
      <c r="D2019" t="str" cm="1">
        <f t="array" ref="D2019">_xlfn.XLOOKUP(Table4[[#This Row],[Customer ID]],Table1[[#All],[Customer ID]],Table1[[#All],[LAST NAME]],0)</f>
        <v>Granski</v>
      </c>
      <c r="E2019" s="5" cm="1">
        <f t="array" ref="E2019">_xlfn.XLOOKUP(Table4[[#This Row],[Customer ID]],Table3[[#All],[Customer ID]],Table3[[#All],[Date of Birth]],0)</f>
        <v>36053</v>
      </c>
      <c r="F2019" cm="1">
        <f t="array" ref="F2019">_xlfn.XLOOKUP(Table4[[#This Row],[Customer ID]],Table3[[#All],[Customer ID]],Table3[[#All],[Age]],0)</f>
        <v>24</v>
      </c>
      <c r="G2019" cm="1">
        <f t="array" ref="G2019">_xlfn.XLOOKUP(Table4[[#This Row],[Customer ID]],Table3[[#All],[Customer ID]],Table3[[#All],[Children]],0)</f>
        <v>0</v>
      </c>
      <c r="H2019" cm="1">
        <f t="array" ref="H2019">_xlfn.XLOOKUP(Table4[[#This Row],[Customer ID]],Table2[[#All],[Customer ID]],Table2[[#All],[BMI]],0)</f>
        <v>25.27</v>
      </c>
      <c r="I2019" cm="1">
        <f t="array" ref="I2019">_xlfn.XLOOKUP(Table4[[#This Row],[Customer ID]],Table2[[#All],[Customer ID]],Table2[[#All],[HBA1C]],0)</f>
        <v>5.83</v>
      </c>
      <c r="J2019" t="str">
        <f>_xlfn.XLOOKUP(Table4[[#This Row],[Customer ID]], 'Medical Examination'!A:A, 'Medical Examination'!D:D)</f>
        <v>No</v>
      </c>
      <c r="K2019" t="str">
        <f>_xlfn.XLOOKUP(Table4[[#This Row],[Customer ID]], 'Medical Examination'!A:A, 'Medical Examination'!E:E)</f>
        <v>No</v>
      </c>
      <c r="L2019" t="str">
        <f>_xlfn.XLOOKUP(Table4[[#This Row],[Customer ID]], 'Medical Examination'!A:A, 'Medical Examination'!F:F)</f>
        <v>No</v>
      </c>
      <c r="M2019">
        <f>_xlfn.XLOOKUP(Table4[[#This Row],[Customer ID]], 'Medical Examination'!A:A, 'Medical Examination'!G:G)</f>
        <v>1</v>
      </c>
      <c r="N2019" t="str">
        <f>_xlfn.XLOOKUP(Table4[[#This Row],[Customer ID]], 'Medical Examination'!A:A, 'Medical Examination'!H:H)</f>
        <v>No</v>
      </c>
      <c r="O2019" t="str">
        <f>_xlfn.XLOOKUP(Table4[[#This Row],[Customer ID]], 'Medical Examination'!A:A, 'Medical Examination'!I:I)</f>
        <v>Prediabetes</v>
      </c>
      <c r="P2019" t="str">
        <f>_xlfn.XLOOKUP(Table4[[#This Row],[Customer ID]], 'Medical Examination'!A:A, 'Medical Examination'!J:J)</f>
        <v>Overweight</v>
      </c>
      <c r="Q2019" s="1">
        <f>_xlfn.XLOOKUP(Table4[[#This Row],[Customer ID]], Hospitalisation!A:A, Hospitalisation!E:E)</f>
        <v>3044.21</v>
      </c>
      <c r="R2019" t="str">
        <f>_xlfn.XLOOKUP(Table4[[#This Row],[Customer ID]], Hospitalisation!A:A, Hospitalisation!F:F)</f>
        <v>Tier - 2</v>
      </c>
      <c r="S2019" t="str">
        <f>_xlfn.XLOOKUP(Table4[[#This Row],[Customer ID]], Hospitalisation!A:A, Hospitalisation!G:G)</f>
        <v>Tier - 3</v>
      </c>
      <c r="T2019" t="str">
        <f>_xlfn.XLOOKUP(Table4[[#This Row],[Customer ID]], Hospitalisation!A:A, Hospitalisation!H:H)</f>
        <v>R1024</v>
      </c>
      <c r="U2019" t="str" cm="1">
        <f t="array" ref="U2019">_xlfn.IFS(Table4[[#This Row],[Age]]&lt;=29,"Youth",Table4[[#This Row],[Age]]&lt;=49,"Adults",Table4[[#This Row],[Age]]&gt;=50,"Senior")</f>
        <v>Youth</v>
      </c>
    </row>
    <row r="2020" spans="1:21">
      <c r="A2020" t="s">
        <v>5165</v>
      </c>
      <c r="B2020" t="str">
        <f>_xlfn.XLOOKUP(Table4[[#This Row],[Customer ID]],Table1[[#This Row],[Customer ID]],Table1[[#This Row],[TITLE]],0)</f>
        <v>Ms</v>
      </c>
      <c r="C2020" t="str" cm="1">
        <f t="array" ref="C2020">_xlfn.XLOOKUP(Table4[[#This Row],[Customer ID]],Table1[[#All],[Customer ID]],Table1[[#All],[FIRST NAME]],0)</f>
        <v>Alyson</v>
      </c>
      <c r="D2020" t="str" cm="1">
        <f t="array" ref="D2020">_xlfn.XLOOKUP(Table4[[#This Row],[Customer ID]],Table1[[#All],[Customer ID]],Table1[[#All],[LAST NAME]],0)</f>
        <v>Dunn</v>
      </c>
      <c r="E2020" s="5" cm="1">
        <f t="array" ref="E2020">_xlfn.XLOOKUP(Table4[[#This Row],[Customer ID]],Table3[[#All],[Customer ID]],Table3[[#All],[Date of Birth]],0)</f>
        <v>35783</v>
      </c>
      <c r="F2020" cm="1">
        <f t="array" ref="F2020">_xlfn.XLOOKUP(Table4[[#This Row],[Customer ID]],Table3[[#All],[Customer ID]],Table3[[#All],[Age]],0)</f>
        <v>25</v>
      </c>
      <c r="G2020" cm="1">
        <f t="array" ref="G2020">_xlfn.XLOOKUP(Table4[[#This Row],[Customer ID]],Table3[[#All],[Customer ID]],Table3[[#All],[Children]],0)</f>
        <v>0</v>
      </c>
      <c r="H2020" cm="1">
        <f t="array" ref="H2020">_xlfn.XLOOKUP(Table4[[#This Row],[Customer ID]],Table2[[#All],[Customer ID]],Table2[[#All],[BMI]],0)</f>
        <v>34.484999999999999</v>
      </c>
      <c r="I2020" cm="1">
        <f t="array" ref="I2020">_xlfn.XLOOKUP(Table4[[#This Row],[Customer ID]],Table2[[#All],[Customer ID]],Table2[[#All],[HBA1C]],0)</f>
        <v>4.7</v>
      </c>
      <c r="J2020" t="str">
        <f>_xlfn.XLOOKUP(Table4[[#This Row],[Customer ID]], 'Medical Examination'!A:A, 'Medical Examination'!D:D)</f>
        <v>Yes</v>
      </c>
      <c r="K2020" t="str">
        <f>_xlfn.XLOOKUP(Table4[[#This Row],[Customer ID]], 'Medical Examination'!A:A, 'Medical Examination'!E:E)</f>
        <v>No</v>
      </c>
      <c r="L2020" t="str">
        <f>_xlfn.XLOOKUP(Table4[[#This Row],[Customer ID]], 'Medical Examination'!A:A, 'Medical Examination'!F:F)</f>
        <v>Yes</v>
      </c>
      <c r="M2020">
        <f>_xlfn.XLOOKUP(Table4[[#This Row],[Customer ID]], 'Medical Examination'!A:A, 'Medical Examination'!G:G)</f>
        <v>1</v>
      </c>
      <c r="N2020" t="str">
        <f>_xlfn.XLOOKUP(Table4[[#This Row],[Customer ID]], 'Medical Examination'!A:A, 'Medical Examination'!H:H)</f>
        <v>No</v>
      </c>
      <c r="O2020" t="str">
        <f>_xlfn.XLOOKUP(Table4[[#This Row],[Customer ID]], 'Medical Examination'!A:A, 'Medical Examination'!I:I)</f>
        <v>Normal</v>
      </c>
      <c r="P2020" t="str">
        <f>_xlfn.XLOOKUP(Table4[[#This Row],[Customer ID]], 'Medical Examination'!A:A, 'Medical Examination'!J:J)</f>
        <v>Obesity</v>
      </c>
      <c r="Q2020" s="1">
        <f>_xlfn.XLOOKUP(Table4[[#This Row],[Customer ID]], Hospitalisation!A:A, Hospitalisation!E:E)</f>
        <v>3021.81</v>
      </c>
      <c r="R2020" t="str">
        <f>_xlfn.XLOOKUP(Table4[[#This Row],[Customer ID]], Hospitalisation!A:A, Hospitalisation!F:F)</f>
        <v>Tier - 2</v>
      </c>
      <c r="S2020" t="str">
        <f>_xlfn.XLOOKUP(Table4[[#This Row],[Customer ID]], Hospitalisation!A:A, Hospitalisation!G:G)</f>
        <v>Tier - 3</v>
      </c>
      <c r="T2020" t="str">
        <f>_xlfn.XLOOKUP(Table4[[#This Row],[Customer ID]], Hospitalisation!A:A, Hospitalisation!H:H)</f>
        <v>R1012</v>
      </c>
      <c r="U2020" t="str" cm="1">
        <f t="array" ref="U2020">_xlfn.IFS(Table4[[#This Row],[Age]]&lt;=29,"Youth",Table4[[#This Row],[Age]]&lt;=49,"Adults",Table4[[#This Row],[Age]]&gt;=50,"Senior")</f>
        <v>Youth</v>
      </c>
    </row>
    <row r="2021" spans="1:21">
      <c r="A2021" t="s">
        <v>5167</v>
      </c>
      <c r="B2021" t="str">
        <f>_xlfn.XLOOKUP(Table4[[#This Row],[Customer ID]],Table1[[#This Row],[Customer ID]],Table1[[#This Row],[TITLE]],0)</f>
        <v>Mr</v>
      </c>
      <c r="C2021" t="str" cm="1">
        <f t="array" ref="C2021">_xlfn.XLOOKUP(Table4[[#This Row],[Customer ID]],Table1[[#All],[Customer ID]],Table1[[#All],[FIRST NAME]],0)</f>
        <v>Chance B</v>
      </c>
      <c r="D2021" t="str" cm="1">
        <f t="array" ref="D2021">_xlfn.XLOOKUP(Table4[[#This Row],[Customer ID]],Table1[[#All],[Customer ID]],Table1[[#All],[LAST NAME]],0)</f>
        <v>Regina</v>
      </c>
      <c r="E2021" s="5" cm="1">
        <f t="array" ref="E2021">_xlfn.XLOOKUP(Table4[[#This Row],[Customer ID]],Table3[[#All],[Customer ID]],Table3[[#All],[Date of Birth]],0)</f>
        <v>32414</v>
      </c>
      <c r="F2021" cm="1">
        <f t="array" ref="F2021">_xlfn.XLOOKUP(Table4[[#This Row],[Customer ID]],Table3[[#All],[Customer ID]],Table3[[#All],[Age]],0)</f>
        <v>34</v>
      </c>
      <c r="G2021" cm="1">
        <f t="array" ref="G2021">_xlfn.XLOOKUP(Table4[[#This Row],[Customer ID]],Table3[[#All],[Customer ID]],Table3[[#All],[Children]],0)</f>
        <v>3</v>
      </c>
      <c r="H2021" cm="1">
        <f t="array" ref="H2021">_xlfn.XLOOKUP(Table4[[#This Row],[Customer ID]],Table2[[#All],[Customer ID]],Table2[[#All],[BMI]],0)</f>
        <v>15.57</v>
      </c>
      <c r="I2021" cm="1">
        <f t="array" ref="I2021">_xlfn.XLOOKUP(Table4[[#This Row],[Customer ID]],Table2[[#All],[Customer ID]],Table2[[#All],[HBA1C]],0)</f>
        <v>4.07</v>
      </c>
      <c r="J2021" t="str">
        <f>_xlfn.XLOOKUP(Table4[[#This Row],[Customer ID]], 'Medical Examination'!A:A, 'Medical Examination'!D:D)</f>
        <v>Yes</v>
      </c>
      <c r="K2021" t="str">
        <f>_xlfn.XLOOKUP(Table4[[#This Row],[Customer ID]], 'Medical Examination'!A:A, 'Medical Examination'!E:E)</f>
        <v>No</v>
      </c>
      <c r="L2021" t="str">
        <f>_xlfn.XLOOKUP(Table4[[#This Row],[Customer ID]], 'Medical Examination'!A:A, 'Medical Examination'!F:F)</f>
        <v>No</v>
      </c>
      <c r="M2021">
        <f>_xlfn.XLOOKUP(Table4[[#This Row],[Customer ID]], 'Medical Examination'!A:A, 'Medical Examination'!G:G)</f>
        <v>1</v>
      </c>
      <c r="N2021" t="str">
        <f>_xlfn.XLOOKUP(Table4[[#This Row],[Customer ID]], 'Medical Examination'!A:A, 'Medical Examination'!H:H)</f>
        <v>No</v>
      </c>
      <c r="O2021" t="str">
        <f>_xlfn.XLOOKUP(Table4[[#This Row],[Customer ID]], 'Medical Examination'!A:A, 'Medical Examination'!I:I)</f>
        <v>Normal</v>
      </c>
      <c r="P2021" t="str">
        <f>_xlfn.XLOOKUP(Table4[[#This Row],[Customer ID]], 'Medical Examination'!A:A, 'Medical Examination'!J:J)</f>
        <v>Underweight</v>
      </c>
      <c r="Q2021" s="1">
        <f>_xlfn.XLOOKUP(Table4[[#This Row],[Customer ID]], Hospitalisation!A:A, Hospitalisation!E:E)</f>
        <v>3018.04</v>
      </c>
      <c r="R2021" t="str">
        <f>_xlfn.XLOOKUP(Table4[[#This Row],[Customer ID]], Hospitalisation!A:A, Hospitalisation!F:F)</f>
        <v>Tier - 2</v>
      </c>
      <c r="S2021" t="str">
        <f>_xlfn.XLOOKUP(Table4[[#This Row],[Customer ID]], Hospitalisation!A:A, Hospitalisation!G:G)</f>
        <v>Tier - 2</v>
      </c>
      <c r="T2021" t="str">
        <f>_xlfn.XLOOKUP(Table4[[#This Row],[Customer ID]], Hospitalisation!A:A, Hospitalisation!H:H)</f>
        <v>R1012</v>
      </c>
      <c r="U2021" t="str" cm="1">
        <f t="array" ref="U2021">_xlfn.IFS(Table4[[#This Row],[Age]]&lt;=29,"Youth",Table4[[#This Row],[Age]]&lt;=49,"Adults",Table4[[#This Row],[Age]]&gt;=50,"Senior")</f>
        <v>Adults</v>
      </c>
    </row>
    <row r="2022" spans="1:21">
      <c r="A2022" t="s">
        <v>5170</v>
      </c>
      <c r="B2022" t="str">
        <f>_xlfn.XLOOKUP(Table4[[#This Row],[Customer ID]],Table1[[#This Row],[Customer ID]],Table1[[#This Row],[TITLE]],0)</f>
        <v>Mr</v>
      </c>
      <c r="C2022" t="str" cm="1">
        <f t="array" ref="C2022">_xlfn.XLOOKUP(Table4[[#This Row],[Customer ID]],Table1[[#All],[Customer ID]],Table1[[#All],[FIRST NAME]],0)</f>
        <v>Sean P</v>
      </c>
      <c r="D2022" t="str" cm="1">
        <f t="array" ref="D2022">_xlfn.XLOOKUP(Table4[[#This Row],[Customer ID]],Table1[[#All],[Customer ID]],Table1[[#All],[LAST NAME]],0)</f>
        <v>O'Connor</v>
      </c>
      <c r="E2022" s="5" cm="1">
        <f t="array" ref="E2022">_xlfn.XLOOKUP(Table4[[#This Row],[Customer ID]],Table3[[#All],[Customer ID]],Table3[[#All],[Date of Birth]],0)</f>
        <v>37605</v>
      </c>
      <c r="F2022" cm="1">
        <f t="array" ref="F2022">_xlfn.XLOOKUP(Table4[[#This Row],[Customer ID]],Table3[[#All],[Customer ID]],Table3[[#All],[Age]],0)</f>
        <v>20</v>
      </c>
      <c r="G2022" cm="1">
        <f t="array" ref="G2022">_xlfn.XLOOKUP(Table4[[#This Row],[Customer ID]],Table3[[#All],[Customer ID]],Table3[[#All],[Children]],0)</f>
        <v>0</v>
      </c>
      <c r="H2022" cm="1">
        <f t="array" ref="H2022">_xlfn.XLOOKUP(Table4[[#This Row],[Customer ID]],Table2[[#All],[Customer ID]],Table2[[#All],[BMI]],0)</f>
        <v>30.36</v>
      </c>
      <c r="I2022" cm="1">
        <f t="array" ref="I2022">_xlfn.XLOOKUP(Table4[[#This Row],[Customer ID]],Table2[[#All],[Customer ID]],Table2[[#All],[HBA1C]],0)</f>
        <v>9.39</v>
      </c>
      <c r="J2022" t="str">
        <f>_xlfn.XLOOKUP(Table4[[#This Row],[Customer ID]], 'Medical Examination'!A:A, 'Medical Examination'!D:D)</f>
        <v>No</v>
      </c>
      <c r="K2022" t="str">
        <f>_xlfn.XLOOKUP(Table4[[#This Row],[Customer ID]], 'Medical Examination'!A:A, 'Medical Examination'!E:E)</f>
        <v>No</v>
      </c>
      <c r="L2022" t="str">
        <f>_xlfn.XLOOKUP(Table4[[#This Row],[Customer ID]], 'Medical Examination'!A:A, 'Medical Examination'!F:F)</f>
        <v>No</v>
      </c>
      <c r="M2022">
        <f>_xlfn.XLOOKUP(Table4[[#This Row],[Customer ID]], 'Medical Examination'!A:A, 'Medical Examination'!G:G)</f>
        <v>0</v>
      </c>
      <c r="N2022" t="str">
        <f>_xlfn.XLOOKUP(Table4[[#This Row],[Customer ID]], 'Medical Examination'!A:A, 'Medical Examination'!H:H)</f>
        <v>No</v>
      </c>
      <c r="O2022" t="str">
        <f>_xlfn.XLOOKUP(Table4[[#This Row],[Customer ID]], 'Medical Examination'!A:A, 'Medical Examination'!I:I)</f>
        <v>Diabetes</v>
      </c>
      <c r="P2022" t="str">
        <f>_xlfn.XLOOKUP(Table4[[#This Row],[Customer ID]], 'Medical Examination'!A:A, 'Medical Examination'!J:J)</f>
        <v>Obesity</v>
      </c>
      <c r="Q2022" s="1">
        <f>_xlfn.XLOOKUP(Table4[[#This Row],[Customer ID]], Hospitalisation!A:A, Hospitalisation!E:E)</f>
        <v>3012.22</v>
      </c>
      <c r="R2022" t="str">
        <f>_xlfn.XLOOKUP(Table4[[#This Row],[Customer ID]], Hospitalisation!A:A, Hospitalisation!F:F)</f>
        <v>Tier - 2</v>
      </c>
      <c r="S2022" t="str">
        <f>_xlfn.XLOOKUP(Table4[[#This Row],[Customer ID]], Hospitalisation!A:A, Hospitalisation!G:G)</f>
        <v>Tier - 3</v>
      </c>
      <c r="T2022" t="str">
        <f>_xlfn.XLOOKUP(Table4[[#This Row],[Customer ID]], Hospitalisation!A:A, Hospitalisation!H:H)</f>
        <v>R1012</v>
      </c>
      <c r="U2022" t="str" cm="1">
        <f t="array" ref="U2022">_xlfn.IFS(Table4[[#This Row],[Age]]&lt;=29,"Youth",Table4[[#This Row],[Age]]&lt;=49,"Adults",Table4[[#This Row],[Age]]&gt;=50,"Senior")</f>
        <v>Youth</v>
      </c>
    </row>
    <row r="2023" spans="1:21">
      <c r="A2023" t="s">
        <v>5171</v>
      </c>
      <c r="B2023" t="str">
        <f>_xlfn.XLOOKUP(Table4[[#This Row],[Customer ID]],Table1[[#This Row],[Customer ID]],Table1[[#This Row],[TITLE]],0)</f>
        <v>Ms</v>
      </c>
      <c r="C2023" t="str" cm="1">
        <f t="array" ref="C2023">_xlfn.XLOOKUP(Table4[[#This Row],[Customer ID]],Table1[[#All],[Customer ID]],Table1[[#All],[FIRST NAME]],0)</f>
        <v>Therese</v>
      </c>
      <c r="D2023" t="str" cm="1">
        <f t="array" ref="D2023">_xlfn.XLOOKUP(Table4[[#This Row],[Customer ID]],Table1[[#All],[Customer ID]],Table1[[#All],[LAST NAME]],0)</f>
        <v>Howe</v>
      </c>
      <c r="E2023" s="5" cm="1">
        <f t="array" ref="E2023">_xlfn.XLOOKUP(Table4[[#This Row],[Customer ID]],Table3[[#All],[Customer ID]],Table3[[#All],[Date of Birth]],0)</f>
        <v>33562</v>
      </c>
      <c r="F2023" cm="1">
        <f t="array" ref="F2023">_xlfn.XLOOKUP(Table4[[#This Row],[Customer ID]],Table3[[#All],[Customer ID]],Table3[[#All],[Age]],0)</f>
        <v>31</v>
      </c>
      <c r="G2023" cm="1">
        <f t="array" ref="G2023">_xlfn.XLOOKUP(Table4[[#This Row],[Customer ID]],Table3[[#All],[Customer ID]],Table3[[#All],[Children]],0)</f>
        <v>3</v>
      </c>
      <c r="H2023" cm="1">
        <f t="array" ref="H2023">_xlfn.XLOOKUP(Table4[[#This Row],[Customer ID]],Table2[[#All],[Customer ID]],Table2[[#All],[BMI]],0)</f>
        <v>19.37</v>
      </c>
      <c r="I2023" cm="1">
        <f t="array" ref="I2023">_xlfn.XLOOKUP(Table4[[#This Row],[Customer ID]],Table2[[#All],[Customer ID]],Table2[[#All],[HBA1C]],0)</f>
        <v>4.18</v>
      </c>
      <c r="J2023" t="str">
        <f>_xlfn.XLOOKUP(Table4[[#This Row],[Customer ID]], 'Medical Examination'!A:A, 'Medical Examination'!D:D)</f>
        <v>No</v>
      </c>
      <c r="K2023" t="str">
        <f>_xlfn.XLOOKUP(Table4[[#This Row],[Customer ID]], 'Medical Examination'!A:A, 'Medical Examination'!E:E)</f>
        <v>No</v>
      </c>
      <c r="L2023" t="str">
        <f>_xlfn.XLOOKUP(Table4[[#This Row],[Customer ID]], 'Medical Examination'!A:A, 'Medical Examination'!F:F)</f>
        <v>No</v>
      </c>
      <c r="M2023">
        <f>_xlfn.XLOOKUP(Table4[[#This Row],[Customer ID]], 'Medical Examination'!A:A, 'Medical Examination'!G:G)</f>
        <v>0</v>
      </c>
      <c r="N2023" t="str">
        <f>_xlfn.XLOOKUP(Table4[[#This Row],[Customer ID]], 'Medical Examination'!A:A, 'Medical Examination'!H:H)</f>
        <v>No</v>
      </c>
      <c r="O2023" t="str">
        <f>_xlfn.XLOOKUP(Table4[[#This Row],[Customer ID]], 'Medical Examination'!A:A, 'Medical Examination'!I:I)</f>
        <v>Normal</v>
      </c>
      <c r="P2023" t="str">
        <f>_xlfn.XLOOKUP(Table4[[#This Row],[Customer ID]], 'Medical Examination'!A:A, 'Medical Examination'!J:J)</f>
        <v>Normal Weight</v>
      </c>
      <c r="Q2023" s="1">
        <f>_xlfn.XLOOKUP(Table4[[#This Row],[Customer ID]], Hospitalisation!A:A, Hospitalisation!E:E)</f>
        <v>2985.67</v>
      </c>
      <c r="R2023" t="str">
        <f>_xlfn.XLOOKUP(Table4[[#This Row],[Customer ID]], Hospitalisation!A:A, Hospitalisation!F:F)</f>
        <v>Tier - 2</v>
      </c>
      <c r="S2023" t="str">
        <f>_xlfn.XLOOKUP(Table4[[#This Row],[Customer ID]], Hospitalisation!A:A, Hospitalisation!G:G)</f>
        <v>Tier - 2</v>
      </c>
      <c r="T2023" t="str">
        <f>_xlfn.XLOOKUP(Table4[[#This Row],[Customer ID]], Hospitalisation!A:A, Hospitalisation!H:H)</f>
        <v>R1013</v>
      </c>
      <c r="U2023" t="str" cm="1">
        <f t="array" ref="U2023">_xlfn.IFS(Table4[[#This Row],[Age]]&lt;=29,"Youth",Table4[[#This Row],[Age]]&lt;=49,"Adults",Table4[[#This Row],[Age]]&gt;=50,"Senior")</f>
        <v>Adults</v>
      </c>
    </row>
    <row r="2024" spans="1:21">
      <c r="A2024" t="s">
        <v>5174</v>
      </c>
      <c r="B2024" t="str">
        <f>_xlfn.XLOOKUP(Table4[[#This Row],[Customer ID]],Table1[[#This Row],[Customer ID]],Table1[[#This Row],[TITLE]],0)</f>
        <v>Mr</v>
      </c>
      <c r="C2024" t="str" cm="1">
        <f t="array" ref="C2024">_xlfn.XLOOKUP(Table4[[#This Row],[Customer ID]],Table1[[#All],[Customer ID]],Table1[[#All],[FIRST NAME]],0)</f>
        <v>Beau</v>
      </c>
      <c r="D2024" t="str" cm="1">
        <f t="array" ref="D2024">_xlfn.XLOOKUP(Table4[[#This Row],[Customer ID]],Table1[[#All],[Customer ID]],Table1[[#All],[LAST NAME]],0)</f>
        <v>Atwater</v>
      </c>
      <c r="E2024" s="5" cm="1">
        <f t="array" ref="E2024">_xlfn.XLOOKUP(Table4[[#This Row],[Customer ID]],Table3[[#All],[Customer ID]],Table3[[#All],[Date of Birth]],0)</f>
        <v>31946</v>
      </c>
      <c r="F2024" cm="1">
        <f t="array" ref="F2024">_xlfn.XLOOKUP(Table4[[#This Row],[Customer ID]],Table3[[#All],[Customer ID]],Table3[[#All],[Age]],0)</f>
        <v>35</v>
      </c>
      <c r="G2024" cm="1">
        <f t="array" ref="G2024">_xlfn.XLOOKUP(Table4[[#This Row],[Customer ID]],Table3[[#All],[Customer ID]],Table3[[#All],[Children]],0)</f>
        <v>3</v>
      </c>
      <c r="H2024" cm="1">
        <f t="array" ref="H2024">_xlfn.XLOOKUP(Table4[[#This Row],[Customer ID]],Table2[[#All],[Customer ID]],Table2[[#All],[BMI]],0)</f>
        <v>16.71</v>
      </c>
      <c r="I2024" cm="1">
        <f t="array" ref="I2024">_xlfn.XLOOKUP(Table4[[#This Row],[Customer ID]],Table2[[#All],[Customer ID]],Table2[[#All],[HBA1C]],0)</f>
        <v>4.18</v>
      </c>
      <c r="J2024" t="str">
        <f>_xlfn.XLOOKUP(Table4[[#This Row],[Customer ID]], 'Medical Examination'!A:A, 'Medical Examination'!D:D)</f>
        <v>No</v>
      </c>
      <c r="K2024" t="str">
        <f>_xlfn.XLOOKUP(Table4[[#This Row],[Customer ID]], 'Medical Examination'!A:A, 'Medical Examination'!E:E)</f>
        <v>No</v>
      </c>
      <c r="L2024" t="str">
        <f>_xlfn.XLOOKUP(Table4[[#This Row],[Customer ID]], 'Medical Examination'!A:A, 'Medical Examination'!F:F)</f>
        <v>No</v>
      </c>
      <c r="M2024">
        <f>_xlfn.XLOOKUP(Table4[[#This Row],[Customer ID]], 'Medical Examination'!A:A, 'Medical Examination'!G:G)</f>
        <v>1</v>
      </c>
      <c r="N2024" t="str">
        <f>_xlfn.XLOOKUP(Table4[[#This Row],[Customer ID]], 'Medical Examination'!A:A, 'Medical Examination'!H:H)</f>
        <v>No</v>
      </c>
      <c r="O2024" t="str">
        <f>_xlfn.XLOOKUP(Table4[[#This Row],[Customer ID]], 'Medical Examination'!A:A, 'Medical Examination'!I:I)</f>
        <v>Normal</v>
      </c>
      <c r="P2024" t="str">
        <f>_xlfn.XLOOKUP(Table4[[#This Row],[Customer ID]], 'Medical Examination'!A:A, 'Medical Examination'!J:J)</f>
        <v>Underweight</v>
      </c>
      <c r="Q2024" s="1">
        <f>_xlfn.XLOOKUP(Table4[[#This Row],[Customer ID]], Hospitalisation!A:A, Hospitalisation!E:E)</f>
        <v>2979.52</v>
      </c>
      <c r="R2024" t="str">
        <f>_xlfn.XLOOKUP(Table4[[#This Row],[Customer ID]], Hospitalisation!A:A, Hospitalisation!F:F)</f>
        <v>Tier - 2</v>
      </c>
      <c r="S2024" t="str">
        <f>_xlfn.XLOOKUP(Table4[[#This Row],[Customer ID]], Hospitalisation!A:A, Hospitalisation!G:G)</f>
        <v>Tier - 3</v>
      </c>
      <c r="T2024" t="str">
        <f>_xlfn.XLOOKUP(Table4[[#This Row],[Customer ID]], Hospitalisation!A:A, Hospitalisation!H:H)</f>
        <v>R1013</v>
      </c>
      <c r="U2024" t="str" cm="1">
        <f t="array" ref="U2024">_xlfn.IFS(Table4[[#This Row],[Age]]&lt;=29,"Youth",Table4[[#This Row],[Age]]&lt;=49,"Adults",Table4[[#This Row],[Age]]&gt;=50,"Senior")</f>
        <v>Adults</v>
      </c>
    </row>
    <row r="2025" spans="1:21">
      <c r="A2025" t="s">
        <v>5177</v>
      </c>
      <c r="B2025" t="str">
        <f>_xlfn.XLOOKUP(Table4[[#This Row],[Customer ID]],Table1[[#This Row],[Customer ID]],Table1[[#This Row],[TITLE]],0)</f>
        <v>Ms</v>
      </c>
      <c r="C2025" t="str" cm="1">
        <f t="array" ref="C2025">_xlfn.XLOOKUP(Table4[[#This Row],[Customer ID]],Table1[[#All],[Customer ID]],Table1[[#All],[FIRST NAME]],0)</f>
        <v>Kelsey M</v>
      </c>
      <c r="D2025" t="str" cm="1">
        <f t="array" ref="D2025">_xlfn.XLOOKUP(Table4[[#This Row],[Customer ID]],Table1[[#All],[Customer ID]],Table1[[#All],[LAST NAME]],0)</f>
        <v>Gurganus</v>
      </c>
      <c r="E2025" s="5" cm="1">
        <f t="array" ref="E2025">_xlfn.XLOOKUP(Table4[[#This Row],[Customer ID]],Table3[[#All],[Customer ID]],Table3[[#All],[Date of Birth]],0)</f>
        <v>34966</v>
      </c>
      <c r="F2025" cm="1">
        <f t="array" ref="F2025">_xlfn.XLOOKUP(Table4[[#This Row],[Customer ID]],Table3[[#All],[Customer ID]],Table3[[#All],[Age]],0)</f>
        <v>27</v>
      </c>
      <c r="G2025" cm="1">
        <f t="array" ref="G2025">_xlfn.XLOOKUP(Table4[[#This Row],[Customer ID]],Table3[[#All],[Customer ID]],Table3[[#All],[Children]],0)</f>
        <v>0</v>
      </c>
      <c r="H2025" cm="1">
        <f t="array" ref="H2025">_xlfn.XLOOKUP(Table4[[#This Row],[Customer ID]],Table2[[#All],[Customer ID]],Table2[[#All],[BMI]],0)</f>
        <v>24.1</v>
      </c>
      <c r="I2025" cm="1">
        <f t="array" ref="I2025">_xlfn.XLOOKUP(Table4[[#This Row],[Customer ID]],Table2[[#All],[Customer ID]],Table2[[#All],[HBA1C]],0)</f>
        <v>4.4000000000000004</v>
      </c>
      <c r="J2025" t="str">
        <f>_xlfn.XLOOKUP(Table4[[#This Row],[Customer ID]], 'Medical Examination'!A:A, 'Medical Examination'!D:D)</f>
        <v>Yes</v>
      </c>
      <c r="K2025" t="str">
        <f>_xlfn.XLOOKUP(Table4[[#This Row],[Customer ID]], 'Medical Examination'!A:A, 'Medical Examination'!E:E)</f>
        <v>No</v>
      </c>
      <c r="L2025" t="str">
        <f>_xlfn.XLOOKUP(Table4[[#This Row],[Customer ID]], 'Medical Examination'!A:A, 'Medical Examination'!F:F)</f>
        <v>No</v>
      </c>
      <c r="M2025">
        <f>_xlfn.XLOOKUP(Table4[[#This Row],[Customer ID]], 'Medical Examination'!A:A, 'Medical Examination'!G:G)</f>
        <v>1</v>
      </c>
      <c r="N2025" t="str">
        <f>_xlfn.XLOOKUP(Table4[[#This Row],[Customer ID]], 'Medical Examination'!A:A, 'Medical Examination'!H:H)</f>
        <v>No</v>
      </c>
      <c r="O2025" t="str">
        <f>_xlfn.XLOOKUP(Table4[[#This Row],[Customer ID]], 'Medical Examination'!A:A, 'Medical Examination'!I:I)</f>
        <v>Normal</v>
      </c>
      <c r="P2025" t="str">
        <f>_xlfn.XLOOKUP(Table4[[#This Row],[Customer ID]], 'Medical Examination'!A:A, 'Medical Examination'!J:J)</f>
        <v>Normal Weight</v>
      </c>
      <c r="Q2025" s="1">
        <f>_xlfn.XLOOKUP(Table4[[#This Row],[Customer ID]], Hospitalisation!A:A, Hospitalisation!E:E)</f>
        <v>2974.13</v>
      </c>
      <c r="R2025" t="str">
        <f>_xlfn.XLOOKUP(Table4[[#This Row],[Customer ID]], Hospitalisation!A:A, Hospitalisation!F:F)</f>
        <v>Tier - 2</v>
      </c>
      <c r="S2025" t="str">
        <f>_xlfn.XLOOKUP(Table4[[#This Row],[Customer ID]], Hospitalisation!A:A, Hospitalisation!G:G)</f>
        <v>Tier - 1</v>
      </c>
      <c r="T2025" t="str">
        <f>_xlfn.XLOOKUP(Table4[[#This Row],[Customer ID]], Hospitalisation!A:A, Hospitalisation!H:H)</f>
        <v>R1011</v>
      </c>
      <c r="U2025" t="str" cm="1">
        <f t="array" ref="U2025">_xlfn.IFS(Table4[[#This Row],[Age]]&lt;=29,"Youth",Table4[[#This Row],[Age]]&lt;=49,"Adults",Table4[[#This Row],[Age]]&gt;=50,"Senior")</f>
        <v>Youth</v>
      </c>
    </row>
    <row r="2026" spans="1:21">
      <c r="A2026" t="s">
        <v>5180</v>
      </c>
      <c r="B2026" t="str">
        <f>_xlfn.XLOOKUP(Table4[[#This Row],[Customer ID]],Table1[[#This Row],[Customer ID]],Table1[[#This Row],[TITLE]],0)</f>
        <v>Ms</v>
      </c>
      <c r="C2026" t="str" cm="1">
        <f t="array" ref="C2026">_xlfn.XLOOKUP(Table4[[#This Row],[Customer ID]],Table1[[#All],[Customer ID]],Table1[[#All],[FIRST NAME]],0)</f>
        <v>Gretchen</v>
      </c>
      <c r="D2026" t="str" cm="1">
        <f t="array" ref="D2026">_xlfn.XLOOKUP(Table4[[#This Row],[Customer ID]],Table1[[#All],[Customer ID]],Table1[[#All],[LAST NAME]],0)</f>
        <v>Holden</v>
      </c>
      <c r="E2026" s="5" cm="1">
        <f t="array" ref="E2026">_xlfn.XLOOKUP(Table4[[#This Row],[Customer ID]],Table3[[#All],[Customer ID]],Table3[[#All],[Date of Birth]],0)</f>
        <v>37529</v>
      </c>
      <c r="F2026" cm="1">
        <f t="array" ref="F2026">_xlfn.XLOOKUP(Table4[[#This Row],[Customer ID]],Table3[[#All],[Customer ID]],Table3[[#All],[Age]],0)</f>
        <v>20</v>
      </c>
      <c r="G2026" cm="1">
        <f t="array" ref="G2026">_xlfn.XLOOKUP(Table4[[#This Row],[Customer ID]],Table3[[#All],[Customer ID]],Table3[[#All],[Children]],0)</f>
        <v>0</v>
      </c>
      <c r="H2026" cm="1">
        <f t="array" ref="H2026">_xlfn.XLOOKUP(Table4[[#This Row],[Customer ID]],Table2[[#All],[Customer ID]],Table2[[#All],[BMI]],0)</f>
        <v>29.77</v>
      </c>
      <c r="I2026" cm="1">
        <f t="array" ref="I2026">_xlfn.XLOOKUP(Table4[[#This Row],[Customer ID]],Table2[[#All],[Customer ID]],Table2[[#All],[HBA1C]],0)</f>
        <v>9.9</v>
      </c>
      <c r="J2026" t="str">
        <f>_xlfn.XLOOKUP(Table4[[#This Row],[Customer ID]], 'Medical Examination'!A:A, 'Medical Examination'!D:D)</f>
        <v>No</v>
      </c>
      <c r="K2026" t="str">
        <f>_xlfn.XLOOKUP(Table4[[#This Row],[Customer ID]], 'Medical Examination'!A:A, 'Medical Examination'!E:E)</f>
        <v>No</v>
      </c>
      <c r="L2026" t="str">
        <f>_xlfn.XLOOKUP(Table4[[#This Row],[Customer ID]], 'Medical Examination'!A:A, 'Medical Examination'!F:F)</f>
        <v>No</v>
      </c>
      <c r="M2026">
        <f>_xlfn.XLOOKUP(Table4[[#This Row],[Customer ID]], 'Medical Examination'!A:A, 'Medical Examination'!G:G)</f>
        <v>0</v>
      </c>
      <c r="N2026" t="str">
        <f>_xlfn.XLOOKUP(Table4[[#This Row],[Customer ID]], 'Medical Examination'!A:A, 'Medical Examination'!H:H)</f>
        <v>No</v>
      </c>
      <c r="O2026" t="str">
        <f>_xlfn.XLOOKUP(Table4[[#This Row],[Customer ID]], 'Medical Examination'!A:A, 'Medical Examination'!I:I)</f>
        <v>Diabetes</v>
      </c>
      <c r="P2026" t="str">
        <f>_xlfn.XLOOKUP(Table4[[#This Row],[Customer ID]], 'Medical Examination'!A:A, 'Medical Examination'!J:J)</f>
        <v>Overweight</v>
      </c>
      <c r="Q2026" s="1">
        <f>_xlfn.XLOOKUP(Table4[[#This Row],[Customer ID]], Hospitalisation!A:A, Hospitalisation!E:E)</f>
        <v>2943.41</v>
      </c>
      <c r="R2026" t="str">
        <f>_xlfn.XLOOKUP(Table4[[#This Row],[Customer ID]], Hospitalisation!A:A, Hospitalisation!F:F)</f>
        <v>Tier - 2</v>
      </c>
      <c r="S2026" t="str">
        <f>_xlfn.XLOOKUP(Table4[[#This Row],[Customer ID]], Hospitalisation!A:A, Hospitalisation!G:G)</f>
        <v>Tier - 3</v>
      </c>
      <c r="T2026" t="str">
        <f>_xlfn.XLOOKUP(Table4[[#This Row],[Customer ID]], Hospitalisation!A:A, Hospitalisation!H:H)</f>
        <v>R1012</v>
      </c>
      <c r="U2026" t="str" cm="1">
        <f t="array" ref="U2026">_xlfn.IFS(Table4[[#This Row],[Age]]&lt;=29,"Youth",Table4[[#This Row],[Age]]&lt;=49,"Adults",Table4[[#This Row],[Age]]&gt;=50,"Senior")</f>
        <v>Youth</v>
      </c>
    </row>
    <row r="2027" spans="1:21">
      <c r="A2027" t="s">
        <v>5183</v>
      </c>
      <c r="B2027" t="str">
        <f>_xlfn.XLOOKUP(Table4[[#This Row],[Customer ID]],Table1[[#This Row],[Customer ID]],Table1[[#This Row],[TITLE]],0)</f>
        <v>Mr</v>
      </c>
      <c r="C2027" t="str" cm="1">
        <f t="array" ref="C2027">_xlfn.XLOOKUP(Table4[[#This Row],[Customer ID]],Table1[[#All],[Customer ID]],Table1[[#All],[FIRST NAME]],0)</f>
        <v>Nicholas E</v>
      </c>
      <c r="D2027" t="str" cm="1">
        <f t="array" ref="D2027">_xlfn.XLOOKUP(Table4[[#This Row],[Customer ID]],Table1[[#All],[Customer ID]],Table1[[#All],[LAST NAME]],0)</f>
        <v>Parton</v>
      </c>
      <c r="E2027" s="5" cm="1">
        <f t="array" ref="E2027">_xlfn.XLOOKUP(Table4[[#This Row],[Customer ID]],Table3[[#All],[Customer ID]],Table3[[#All],[Date of Birth]],0)</f>
        <v>35246</v>
      </c>
      <c r="F2027" cm="1">
        <f t="array" ref="F2027">_xlfn.XLOOKUP(Table4[[#This Row],[Customer ID]],Table3[[#All],[Customer ID]],Table3[[#All],[Age]],0)</f>
        <v>26</v>
      </c>
      <c r="G2027" cm="1">
        <f t="array" ref="G2027">_xlfn.XLOOKUP(Table4[[#This Row],[Customer ID]],Table3[[#All],[Customer ID]],Table3[[#All],[Children]],0)</f>
        <v>1</v>
      </c>
      <c r="H2027" cm="1">
        <f t="array" ref="H2027">_xlfn.XLOOKUP(Table4[[#This Row],[Customer ID]],Table2[[#All],[Customer ID]],Table2[[#All],[BMI]],0)</f>
        <v>46.53</v>
      </c>
      <c r="I2027" cm="1">
        <f t="array" ref="I2027">_xlfn.XLOOKUP(Table4[[#This Row],[Customer ID]],Table2[[#All],[Customer ID]],Table2[[#All],[HBA1C]],0)</f>
        <v>4.84</v>
      </c>
      <c r="J2027" t="str">
        <f>_xlfn.XLOOKUP(Table4[[#This Row],[Customer ID]], 'Medical Examination'!A:A, 'Medical Examination'!D:D)</f>
        <v>Yes</v>
      </c>
      <c r="K2027" t="str">
        <f>_xlfn.XLOOKUP(Table4[[#This Row],[Customer ID]], 'Medical Examination'!A:A, 'Medical Examination'!E:E)</f>
        <v>No</v>
      </c>
      <c r="L2027" t="str">
        <f>_xlfn.XLOOKUP(Table4[[#This Row],[Customer ID]], 'Medical Examination'!A:A, 'Medical Examination'!F:F)</f>
        <v>No</v>
      </c>
      <c r="M2027">
        <f>_xlfn.XLOOKUP(Table4[[#This Row],[Customer ID]], 'Medical Examination'!A:A, 'Medical Examination'!G:G)</f>
        <v>0</v>
      </c>
      <c r="N2027" t="str">
        <f>_xlfn.XLOOKUP(Table4[[#This Row],[Customer ID]], 'Medical Examination'!A:A, 'Medical Examination'!H:H)</f>
        <v>No</v>
      </c>
      <c r="O2027" t="str">
        <f>_xlfn.XLOOKUP(Table4[[#This Row],[Customer ID]], 'Medical Examination'!A:A, 'Medical Examination'!I:I)</f>
        <v>Normal</v>
      </c>
      <c r="P2027" t="str">
        <f>_xlfn.XLOOKUP(Table4[[#This Row],[Customer ID]], 'Medical Examination'!A:A, 'Medical Examination'!J:J)</f>
        <v>Obesity</v>
      </c>
      <c r="Q2027" s="1">
        <f>_xlfn.XLOOKUP(Table4[[#This Row],[Customer ID]], Hospitalisation!A:A, Hospitalisation!E:E)</f>
        <v>2927.06</v>
      </c>
      <c r="R2027" t="str">
        <f>_xlfn.XLOOKUP(Table4[[#This Row],[Customer ID]], Hospitalisation!A:A, Hospitalisation!F:F)</f>
        <v>Tier - 2</v>
      </c>
      <c r="S2027" t="str">
        <f>_xlfn.XLOOKUP(Table4[[#This Row],[Customer ID]], Hospitalisation!A:A, Hospitalisation!G:G)</f>
        <v>Tier - 2</v>
      </c>
      <c r="T2027" t="str">
        <f>_xlfn.XLOOKUP(Table4[[#This Row],[Customer ID]], Hospitalisation!A:A, Hospitalisation!H:H)</f>
        <v>R1013</v>
      </c>
      <c r="U2027" t="str" cm="1">
        <f t="array" ref="U2027">_xlfn.IFS(Table4[[#This Row],[Age]]&lt;=29,"Youth",Table4[[#This Row],[Age]]&lt;=49,"Adults",Table4[[#This Row],[Age]]&gt;=50,"Senior")</f>
        <v>Youth</v>
      </c>
    </row>
    <row r="2028" spans="1:21">
      <c r="A2028" t="s">
        <v>5186</v>
      </c>
      <c r="B2028" t="str">
        <f>_xlfn.XLOOKUP(Table4[[#This Row],[Customer ID]],Table1[[#This Row],[Customer ID]],Table1[[#This Row],[TITLE]],0)</f>
        <v>Ms</v>
      </c>
      <c r="C2028" t="str" cm="1">
        <f t="array" ref="C2028">_xlfn.XLOOKUP(Table4[[#This Row],[Customer ID]],Table1[[#All],[Customer ID]],Table1[[#All],[FIRST NAME]],0)</f>
        <v>Deborah</v>
      </c>
      <c r="D2028" t="str" cm="1">
        <f t="array" ref="D2028">_xlfn.XLOOKUP(Table4[[#This Row],[Customer ID]],Table1[[#All],[Customer ID]],Table1[[#All],[LAST NAME]],0)</f>
        <v>Downs</v>
      </c>
      <c r="E2028" s="5" cm="1">
        <f t="array" ref="E2028">_xlfn.XLOOKUP(Table4[[#This Row],[Customer ID]],Table3[[#All],[Customer ID]],Table3[[#All],[Date of Birth]],0)</f>
        <v>37777</v>
      </c>
      <c r="F2028" cm="1">
        <f t="array" ref="F2028">_xlfn.XLOOKUP(Table4[[#This Row],[Customer ID]],Table3[[#All],[Customer ID]],Table3[[#All],[Age]],0)</f>
        <v>20</v>
      </c>
      <c r="G2028" cm="1">
        <f t="array" ref="G2028">_xlfn.XLOOKUP(Table4[[#This Row],[Customer ID]],Table3[[#All],[Customer ID]],Table3[[#All],[Children]],0)</f>
        <v>2</v>
      </c>
      <c r="H2028" cm="1">
        <f t="array" ref="H2028">_xlfn.XLOOKUP(Table4[[#This Row],[Customer ID]],Table2[[#All],[Customer ID]],Table2[[#All],[BMI]],0)</f>
        <v>23.4</v>
      </c>
      <c r="I2028" cm="1">
        <f t="array" ref="I2028">_xlfn.XLOOKUP(Table4[[#This Row],[Customer ID]],Table2[[#All],[Customer ID]],Table2[[#All],[HBA1C]],0)</f>
        <v>5.53</v>
      </c>
      <c r="J2028" t="str">
        <f>_xlfn.XLOOKUP(Table4[[#This Row],[Customer ID]], 'Medical Examination'!A:A, 'Medical Examination'!D:D)</f>
        <v>No</v>
      </c>
      <c r="K2028" t="str">
        <f>_xlfn.XLOOKUP(Table4[[#This Row],[Customer ID]], 'Medical Examination'!A:A, 'Medical Examination'!E:E)</f>
        <v>No</v>
      </c>
      <c r="L2028" t="str">
        <f>_xlfn.XLOOKUP(Table4[[#This Row],[Customer ID]], 'Medical Examination'!A:A, 'Medical Examination'!F:F)</f>
        <v>Yes</v>
      </c>
      <c r="M2028">
        <f>_xlfn.XLOOKUP(Table4[[#This Row],[Customer ID]], 'Medical Examination'!A:A, 'Medical Examination'!G:G)</f>
        <v>1</v>
      </c>
      <c r="N2028" t="str">
        <f>_xlfn.XLOOKUP(Table4[[#This Row],[Customer ID]], 'Medical Examination'!A:A, 'Medical Examination'!H:H)</f>
        <v>No</v>
      </c>
      <c r="O2028" t="str">
        <f>_xlfn.XLOOKUP(Table4[[#This Row],[Customer ID]], 'Medical Examination'!A:A, 'Medical Examination'!I:I)</f>
        <v>Normal</v>
      </c>
      <c r="P2028" t="str">
        <f>_xlfn.XLOOKUP(Table4[[#This Row],[Customer ID]], 'Medical Examination'!A:A, 'Medical Examination'!J:J)</f>
        <v>Normal Weight</v>
      </c>
      <c r="Q2028" s="1">
        <f>_xlfn.XLOOKUP(Table4[[#This Row],[Customer ID]], Hospitalisation!A:A, Hospitalisation!E:E)</f>
        <v>2913.57</v>
      </c>
      <c r="R2028" t="str">
        <f>_xlfn.XLOOKUP(Table4[[#This Row],[Customer ID]], Hospitalisation!A:A, Hospitalisation!F:F)</f>
        <v>Tier - 2</v>
      </c>
      <c r="S2028" t="str">
        <f>_xlfn.XLOOKUP(Table4[[#This Row],[Customer ID]], Hospitalisation!A:A, Hospitalisation!G:G)</f>
        <v>Tier - 2</v>
      </c>
      <c r="T2028" t="str">
        <f>_xlfn.XLOOKUP(Table4[[#This Row],[Customer ID]], Hospitalisation!A:A, Hospitalisation!H:H)</f>
        <v>R1011</v>
      </c>
      <c r="U2028" t="str" cm="1">
        <f t="array" ref="U2028">_xlfn.IFS(Table4[[#This Row],[Age]]&lt;=29,"Youth",Table4[[#This Row],[Age]]&lt;=49,"Adults",Table4[[#This Row],[Age]]&gt;=50,"Senior")</f>
        <v>Youth</v>
      </c>
    </row>
    <row r="2029" spans="1:21">
      <c r="A2029" t="s">
        <v>5188</v>
      </c>
      <c r="B2029" t="str">
        <f>_xlfn.XLOOKUP(Table4[[#This Row],[Customer ID]],Table1[[#This Row],[Customer ID]],Table1[[#This Row],[TITLE]],0)</f>
        <v>Mr</v>
      </c>
      <c r="C2029" t="str" cm="1">
        <f t="array" ref="C2029">_xlfn.XLOOKUP(Table4[[#This Row],[Customer ID]],Table1[[#All],[Customer ID]],Table1[[#All],[FIRST NAME]],0)</f>
        <v>Chuck W</v>
      </c>
      <c r="D2029" t="str" cm="1">
        <f t="array" ref="D2029">_xlfn.XLOOKUP(Table4[[#This Row],[Customer ID]],Table1[[#All],[Customer ID]],Table1[[#All],[LAST NAME]],0)</f>
        <v>Dent</v>
      </c>
      <c r="E2029" s="5" cm="1">
        <f t="array" ref="E2029">_xlfn.XLOOKUP(Table4[[#This Row],[Customer ID]],Table3[[#All],[Customer ID]],Table3[[#All],[Date of Birth]],0)</f>
        <v>35229</v>
      </c>
      <c r="F2029" cm="1">
        <f t="array" ref="F2029">_xlfn.XLOOKUP(Table4[[#This Row],[Customer ID]],Table3[[#All],[Customer ID]],Table3[[#All],[Age]],0)</f>
        <v>26</v>
      </c>
      <c r="G2029" cm="1">
        <f t="array" ref="G2029">_xlfn.XLOOKUP(Table4[[#This Row],[Customer ID]],Table3[[#All],[Customer ID]],Table3[[#All],[Children]],0)</f>
        <v>1</v>
      </c>
      <c r="H2029" cm="1">
        <f t="array" ref="H2029">_xlfn.XLOOKUP(Table4[[#This Row],[Customer ID]],Table2[[#All],[Customer ID]],Table2[[#All],[BMI]],0)</f>
        <v>30</v>
      </c>
      <c r="I2029" cm="1">
        <f t="array" ref="I2029">_xlfn.XLOOKUP(Table4[[#This Row],[Customer ID]],Table2[[#All],[Customer ID]],Table2[[#All],[HBA1C]],0)</f>
        <v>4.33</v>
      </c>
      <c r="J2029" t="str">
        <f>_xlfn.XLOOKUP(Table4[[#This Row],[Customer ID]], 'Medical Examination'!A:A, 'Medical Examination'!D:D)</f>
        <v>Yes</v>
      </c>
      <c r="K2029" t="str">
        <f>_xlfn.XLOOKUP(Table4[[#This Row],[Customer ID]], 'Medical Examination'!A:A, 'Medical Examination'!E:E)</f>
        <v>No</v>
      </c>
      <c r="L2029" t="str">
        <f>_xlfn.XLOOKUP(Table4[[#This Row],[Customer ID]], 'Medical Examination'!A:A, 'Medical Examination'!F:F)</f>
        <v>No</v>
      </c>
      <c r="M2029">
        <f>_xlfn.XLOOKUP(Table4[[#This Row],[Customer ID]], 'Medical Examination'!A:A, 'Medical Examination'!G:G)</f>
        <v>0</v>
      </c>
      <c r="N2029" t="str">
        <f>_xlfn.XLOOKUP(Table4[[#This Row],[Customer ID]], 'Medical Examination'!A:A, 'Medical Examination'!H:H)</f>
        <v>No</v>
      </c>
      <c r="O2029" t="str">
        <f>_xlfn.XLOOKUP(Table4[[#This Row],[Customer ID]], 'Medical Examination'!A:A, 'Medical Examination'!I:I)</f>
        <v>Normal</v>
      </c>
      <c r="P2029" t="str">
        <f>_xlfn.XLOOKUP(Table4[[#This Row],[Customer ID]], 'Medical Examination'!A:A, 'Medical Examination'!J:J)</f>
        <v>Obesity</v>
      </c>
      <c r="Q2029" s="1">
        <f>_xlfn.XLOOKUP(Table4[[#This Row],[Customer ID]], Hospitalisation!A:A, Hospitalisation!E:E)</f>
        <v>2904.09</v>
      </c>
      <c r="R2029" t="str">
        <f>_xlfn.XLOOKUP(Table4[[#This Row],[Customer ID]], Hospitalisation!A:A, Hospitalisation!F:F)</f>
        <v>Tier - 2</v>
      </c>
      <c r="S2029" t="str">
        <f>_xlfn.XLOOKUP(Table4[[#This Row],[Customer ID]], Hospitalisation!A:A, Hospitalisation!G:G)</f>
        <v>Tier - 2</v>
      </c>
      <c r="T2029" t="str">
        <f>_xlfn.XLOOKUP(Table4[[#This Row],[Customer ID]], Hospitalisation!A:A, Hospitalisation!H:H)</f>
        <v>R1011</v>
      </c>
      <c r="U2029" t="str" cm="1">
        <f t="array" ref="U2029">_xlfn.IFS(Table4[[#This Row],[Age]]&lt;=29,"Youth",Table4[[#This Row],[Age]]&lt;=49,"Adults",Table4[[#This Row],[Age]]&gt;=50,"Senior")</f>
        <v>Youth</v>
      </c>
    </row>
    <row r="2030" spans="1:21">
      <c r="A2030" t="s">
        <v>5191</v>
      </c>
      <c r="B2030" t="str">
        <f>_xlfn.XLOOKUP(Table4[[#This Row],[Customer ID]],Table1[[#This Row],[Customer ID]],Table1[[#This Row],[TITLE]],0)</f>
        <v>Mr</v>
      </c>
      <c r="C2030" t="str" cm="1">
        <f t="array" ref="C2030">_xlfn.XLOOKUP(Table4[[#This Row],[Customer ID]],Table1[[#All],[Customer ID]],Table1[[#All],[FIRST NAME]],0)</f>
        <v>Daniel</v>
      </c>
      <c r="D2030" t="str" cm="1">
        <f t="array" ref="D2030">_xlfn.XLOOKUP(Table4[[#This Row],[Customer ID]],Table1[[#All],[Customer ID]],Table1[[#All],[LAST NAME]],0)</f>
        <v>Ranti</v>
      </c>
      <c r="E2030" s="5" cm="1">
        <f t="array" ref="E2030">_xlfn.XLOOKUP(Table4[[#This Row],[Customer ID]],Table3[[#All],[Customer ID]],Table3[[#All],[Date of Birth]],0)</f>
        <v>35362</v>
      </c>
      <c r="F2030" cm="1">
        <f t="array" ref="F2030">_xlfn.XLOOKUP(Table4[[#This Row],[Customer ID]],Table3[[#All],[Customer ID]],Table3[[#All],[Age]],0)</f>
        <v>26</v>
      </c>
      <c r="G2030" cm="1">
        <f t="array" ref="G2030">_xlfn.XLOOKUP(Table4[[#This Row],[Customer ID]],Table3[[#All],[Customer ID]],Table3[[#All],[Children]],0)</f>
        <v>1</v>
      </c>
      <c r="H2030" cm="1">
        <f t="array" ref="H2030">_xlfn.XLOOKUP(Table4[[#This Row],[Customer ID]],Table2[[#All],[Customer ID]],Table2[[#All],[BMI]],0)</f>
        <v>29.15</v>
      </c>
      <c r="I2030" cm="1">
        <f t="array" ref="I2030">_xlfn.XLOOKUP(Table4[[#This Row],[Customer ID]],Table2[[#All],[Customer ID]],Table2[[#All],[HBA1C]],0)</f>
        <v>4.91</v>
      </c>
      <c r="J2030" t="str">
        <f>_xlfn.XLOOKUP(Table4[[#This Row],[Customer ID]], 'Medical Examination'!A:A, 'Medical Examination'!D:D)</f>
        <v>Yes</v>
      </c>
      <c r="K2030" t="str">
        <f>_xlfn.XLOOKUP(Table4[[#This Row],[Customer ID]], 'Medical Examination'!A:A, 'Medical Examination'!E:E)</f>
        <v>No</v>
      </c>
      <c r="L2030" t="str">
        <f>_xlfn.XLOOKUP(Table4[[#This Row],[Customer ID]], 'Medical Examination'!A:A, 'Medical Examination'!F:F)</f>
        <v>No</v>
      </c>
      <c r="M2030">
        <f>_xlfn.XLOOKUP(Table4[[#This Row],[Customer ID]], 'Medical Examination'!A:A, 'Medical Examination'!G:G)</f>
        <v>0</v>
      </c>
      <c r="N2030" t="str">
        <f>_xlfn.XLOOKUP(Table4[[#This Row],[Customer ID]], 'Medical Examination'!A:A, 'Medical Examination'!H:H)</f>
        <v>No</v>
      </c>
      <c r="O2030" t="str">
        <f>_xlfn.XLOOKUP(Table4[[#This Row],[Customer ID]], 'Medical Examination'!A:A, 'Medical Examination'!I:I)</f>
        <v>Normal</v>
      </c>
      <c r="P2030" t="str">
        <f>_xlfn.XLOOKUP(Table4[[#This Row],[Customer ID]], 'Medical Examination'!A:A, 'Medical Examination'!J:J)</f>
        <v>Overweight</v>
      </c>
      <c r="Q2030" s="1">
        <f>_xlfn.XLOOKUP(Table4[[#This Row],[Customer ID]], Hospitalisation!A:A, Hospitalisation!E:E)</f>
        <v>2902.91</v>
      </c>
      <c r="R2030" t="str">
        <f>_xlfn.XLOOKUP(Table4[[#This Row],[Customer ID]], Hospitalisation!A:A, Hospitalisation!F:F)</f>
        <v>Tier - 2</v>
      </c>
      <c r="S2030" t="str">
        <f>_xlfn.XLOOKUP(Table4[[#This Row],[Customer ID]], Hospitalisation!A:A, Hospitalisation!G:G)</f>
        <v>Tier - 2</v>
      </c>
      <c r="T2030" t="str">
        <f>_xlfn.XLOOKUP(Table4[[#This Row],[Customer ID]], Hospitalisation!A:A, Hospitalisation!H:H)</f>
        <v>R1013</v>
      </c>
      <c r="U2030" t="str" cm="1">
        <f t="array" ref="U2030">_xlfn.IFS(Table4[[#This Row],[Age]]&lt;=29,"Youth",Table4[[#This Row],[Age]]&lt;=49,"Adults",Table4[[#This Row],[Age]]&gt;=50,"Senior")</f>
        <v>Youth</v>
      </c>
    </row>
    <row r="2031" spans="1:21">
      <c r="A2031" t="s">
        <v>5193</v>
      </c>
      <c r="B2031" t="str">
        <f>_xlfn.XLOOKUP(Table4[[#This Row],[Customer ID]],Table1[[#This Row],[Customer ID]],Table1[[#This Row],[TITLE]],0)</f>
        <v>Ms</v>
      </c>
      <c r="C2031" t="str" cm="1">
        <f t="array" ref="C2031">_xlfn.XLOOKUP(Table4[[#This Row],[Customer ID]],Table1[[#All],[Customer ID]],Table1[[#All],[FIRST NAME]],0)</f>
        <v>Amany</v>
      </c>
      <c r="D2031" t="str" cm="1">
        <f t="array" ref="D2031">_xlfn.XLOOKUP(Table4[[#This Row],[Customer ID]],Table1[[#All],[Customer ID]],Table1[[#All],[LAST NAME]],0)</f>
        <v>Ishaq</v>
      </c>
      <c r="E2031" s="5" cm="1">
        <f t="array" ref="E2031">_xlfn.XLOOKUP(Table4[[#This Row],[Customer ID]],Table3[[#All],[Customer ID]],Table3[[#All],[Date of Birth]],0)</f>
        <v>36465</v>
      </c>
      <c r="F2031" cm="1">
        <f t="array" ref="F2031">_xlfn.XLOOKUP(Table4[[#This Row],[Customer ID]],Table3[[#All],[Customer ID]],Table3[[#All],[Age]],0)</f>
        <v>23</v>
      </c>
      <c r="G2031" cm="1">
        <f t="array" ref="G2031">_xlfn.XLOOKUP(Table4[[#This Row],[Customer ID]],Table3[[#All],[Customer ID]],Table3[[#All],[Children]],0)</f>
        <v>0</v>
      </c>
      <c r="H2031" cm="1">
        <f t="array" ref="H2031">_xlfn.XLOOKUP(Table4[[#This Row],[Customer ID]],Table2[[#All],[Customer ID]],Table2[[#All],[BMI]],0)</f>
        <v>34.865000000000002</v>
      </c>
      <c r="I2031" cm="1">
        <f t="array" ref="I2031">_xlfn.XLOOKUP(Table4[[#This Row],[Customer ID]],Table2[[#All],[Customer ID]],Table2[[#All],[HBA1C]],0)</f>
        <v>4.8</v>
      </c>
      <c r="J2031" t="str">
        <f>_xlfn.XLOOKUP(Table4[[#This Row],[Customer ID]], 'Medical Examination'!A:A, 'Medical Examination'!D:D)</f>
        <v>No</v>
      </c>
      <c r="K2031" t="str">
        <f>_xlfn.XLOOKUP(Table4[[#This Row],[Customer ID]], 'Medical Examination'!A:A, 'Medical Examination'!E:E)</f>
        <v>No</v>
      </c>
      <c r="L2031" t="str">
        <f>_xlfn.XLOOKUP(Table4[[#This Row],[Customer ID]], 'Medical Examination'!A:A, 'Medical Examination'!F:F)</f>
        <v>No</v>
      </c>
      <c r="M2031">
        <f>_xlfn.XLOOKUP(Table4[[#This Row],[Customer ID]], 'Medical Examination'!A:A, 'Medical Examination'!G:G)</f>
        <v>0</v>
      </c>
      <c r="N2031" t="str">
        <f>_xlfn.XLOOKUP(Table4[[#This Row],[Customer ID]], 'Medical Examination'!A:A, 'Medical Examination'!H:H)</f>
        <v>No</v>
      </c>
      <c r="O2031" t="str">
        <f>_xlfn.XLOOKUP(Table4[[#This Row],[Customer ID]], 'Medical Examination'!A:A, 'Medical Examination'!I:I)</f>
        <v>Normal</v>
      </c>
      <c r="P2031" t="str">
        <f>_xlfn.XLOOKUP(Table4[[#This Row],[Customer ID]], 'Medical Examination'!A:A, 'Medical Examination'!J:J)</f>
        <v>Obesity</v>
      </c>
      <c r="Q2031" s="1">
        <f>_xlfn.XLOOKUP(Table4[[#This Row],[Customer ID]], Hospitalisation!A:A, Hospitalisation!E:E)</f>
        <v>2899.49</v>
      </c>
      <c r="R2031" t="str">
        <f>_xlfn.XLOOKUP(Table4[[#This Row],[Customer ID]], Hospitalisation!A:A, Hospitalisation!F:F)</f>
        <v>Tier - 2</v>
      </c>
      <c r="S2031" t="str">
        <f>_xlfn.XLOOKUP(Table4[[#This Row],[Customer ID]], Hospitalisation!A:A, Hospitalisation!G:G)</f>
        <v>Tier - 2</v>
      </c>
      <c r="T2031" t="str">
        <f>_xlfn.XLOOKUP(Table4[[#This Row],[Customer ID]], Hospitalisation!A:A, Hospitalisation!H:H)</f>
        <v>R1024</v>
      </c>
      <c r="U2031" t="str" cm="1">
        <f t="array" ref="U2031">_xlfn.IFS(Table4[[#This Row],[Age]]&lt;=29,"Youth",Table4[[#This Row],[Age]]&lt;=49,"Adults",Table4[[#This Row],[Age]]&gt;=50,"Senior")</f>
        <v>Youth</v>
      </c>
    </row>
    <row r="2032" spans="1:21">
      <c r="A2032" t="s">
        <v>5196</v>
      </c>
      <c r="B2032" t="str">
        <f>_xlfn.XLOOKUP(Table4[[#This Row],[Customer ID]],Table1[[#This Row],[Customer ID]],Table1[[#This Row],[TITLE]],0)</f>
        <v>Ms</v>
      </c>
      <c r="C2032" t="str" cm="1">
        <f t="array" ref="C2032">_xlfn.XLOOKUP(Table4[[#This Row],[Customer ID]],Table1[[#All],[Customer ID]],Table1[[#All],[FIRST NAME]],0)</f>
        <v>Kipling</v>
      </c>
      <c r="D2032" t="str" cm="1">
        <f t="array" ref="D2032">_xlfn.XLOOKUP(Table4[[#This Row],[Customer ID]],Table1[[#All],[Customer ID]],Table1[[#All],[LAST NAME]],0)</f>
        <v>Wiles</v>
      </c>
      <c r="E2032" s="5" cm="1">
        <f t="array" ref="E2032">_xlfn.XLOOKUP(Table4[[#This Row],[Customer ID]],Table3[[#All],[Customer ID]],Table3[[#All],[Date of Birth]],0)</f>
        <v>36721</v>
      </c>
      <c r="F2032" cm="1">
        <f t="array" ref="F2032">_xlfn.XLOOKUP(Table4[[#This Row],[Customer ID]],Table3[[#All],[Customer ID]],Table3[[#All],[Age]],0)</f>
        <v>22</v>
      </c>
      <c r="G2032" cm="1">
        <f t="array" ref="G2032">_xlfn.XLOOKUP(Table4[[#This Row],[Customer ID]],Table3[[#All],[Customer ID]],Table3[[#All],[Children]],0)</f>
        <v>0</v>
      </c>
      <c r="H2032" cm="1">
        <f t="array" ref="H2032">_xlfn.XLOOKUP(Table4[[#This Row],[Customer ID]],Table2[[#All],[Customer ID]],Table2[[#All],[BMI]],0)</f>
        <v>28.12</v>
      </c>
      <c r="I2032" cm="1">
        <f t="array" ref="I2032">_xlfn.XLOOKUP(Table4[[#This Row],[Customer ID]],Table2[[#All],[Customer ID]],Table2[[#All],[HBA1C]],0)</f>
        <v>5.55</v>
      </c>
      <c r="J2032" t="str">
        <f>_xlfn.XLOOKUP(Table4[[#This Row],[Customer ID]], 'Medical Examination'!A:A, 'Medical Examination'!D:D)</f>
        <v>Yes</v>
      </c>
      <c r="K2032" t="str">
        <f>_xlfn.XLOOKUP(Table4[[#This Row],[Customer ID]], 'Medical Examination'!A:A, 'Medical Examination'!E:E)</f>
        <v>Yes</v>
      </c>
      <c r="L2032" t="str">
        <f>_xlfn.XLOOKUP(Table4[[#This Row],[Customer ID]], 'Medical Examination'!A:A, 'Medical Examination'!F:F)</f>
        <v>No</v>
      </c>
      <c r="M2032">
        <f>_xlfn.XLOOKUP(Table4[[#This Row],[Customer ID]], 'Medical Examination'!A:A, 'Medical Examination'!G:G)</f>
        <v>2</v>
      </c>
      <c r="N2032" t="str">
        <f>_xlfn.XLOOKUP(Table4[[#This Row],[Customer ID]], 'Medical Examination'!A:A, 'Medical Examination'!H:H)</f>
        <v>No</v>
      </c>
      <c r="O2032" t="str">
        <f>_xlfn.XLOOKUP(Table4[[#This Row],[Customer ID]], 'Medical Examination'!A:A, 'Medical Examination'!I:I)</f>
        <v>Normal</v>
      </c>
      <c r="P2032" t="str">
        <f>_xlfn.XLOOKUP(Table4[[#This Row],[Customer ID]], 'Medical Examination'!A:A, 'Medical Examination'!J:J)</f>
        <v>Overweight</v>
      </c>
      <c r="Q2032" s="1">
        <f>_xlfn.XLOOKUP(Table4[[#This Row],[Customer ID]], Hospitalisation!A:A, Hospitalisation!E:E)</f>
        <v>2897.46</v>
      </c>
      <c r="R2032" t="str">
        <f>_xlfn.XLOOKUP(Table4[[#This Row],[Customer ID]], Hospitalisation!A:A, Hospitalisation!F:F)</f>
        <v>Tier - 2</v>
      </c>
      <c r="S2032" t="str">
        <f>_xlfn.XLOOKUP(Table4[[#This Row],[Customer ID]], Hospitalisation!A:A, Hospitalisation!G:G)</f>
        <v>Tier - 1</v>
      </c>
      <c r="T2032" t="str">
        <f>_xlfn.XLOOKUP(Table4[[#This Row],[Customer ID]], Hospitalisation!A:A, Hospitalisation!H:H)</f>
        <v>R1012</v>
      </c>
      <c r="U2032" t="str" cm="1">
        <f t="array" ref="U2032">_xlfn.IFS(Table4[[#This Row],[Age]]&lt;=29,"Youth",Table4[[#This Row],[Age]]&lt;=49,"Adults",Table4[[#This Row],[Age]]&gt;=50,"Senior")</f>
        <v>Youth</v>
      </c>
    </row>
    <row r="2033" spans="1:21">
      <c r="A2033" t="s">
        <v>5199</v>
      </c>
      <c r="B2033" t="str">
        <f>_xlfn.XLOOKUP(Table4[[#This Row],[Customer ID]],Table1[[#This Row],[Customer ID]],Table1[[#This Row],[TITLE]],0)</f>
        <v>Mr</v>
      </c>
      <c r="C2033" t="str" cm="1">
        <f t="array" ref="C2033">_xlfn.XLOOKUP(Table4[[#This Row],[Customer ID]],Table1[[#All],[Customer ID]],Table1[[#All],[FIRST NAME]],0)</f>
        <v>Duncan</v>
      </c>
      <c r="D2033" t="str" cm="1">
        <f t="array" ref="D2033">_xlfn.XLOOKUP(Table4[[#This Row],[Customer ID]],Table1[[#All],[Customer ID]],Table1[[#All],[LAST NAME]],0)</f>
        <v>Roberts</v>
      </c>
      <c r="E2033" s="5" cm="1">
        <f t="array" ref="E2033">_xlfn.XLOOKUP(Table4[[#This Row],[Customer ID]],Table3[[#All],[Customer ID]],Table3[[#All],[Date of Birth]],0)</f>
        <v>35237</v>
      </c>
      <c r="F2033" cm="1">
        <f t="array" ref="F2033">_xlfn.XLOOKUP(Table4[[#This Row],[Customer ID]],Table3[[#All],[Customer ID]],Table3[[#All],[Age]],0)</f>
        <v>26</v>
      </c>
      <c r="G2033" cm="1">
        <f t="array" ref="G2033">_xlfn.XLOOKUP(Table4[[#This Row],[Customer ID]],Table3[[#All],[Customer ID]],Table3[[#All],[Children]],0)</f>
        <v>0</v>
      </c>
      <c r="H2033" cm="1">
        <f t="array" ref="H2033">_xlfn.XLOOKUP(Table4[[#This Row],[Customer ID]],Table2[[#All],[Customer ID]],Table2[[#All],[BMI]],0)</f>
        <v>29.45</v>
      </c>
      <c r="I2033" cm="1">
        <f t="array" ref="I2033">_xlfn.XLOOKUP(Table4[[#This Row],[Customer ID]],Table2[[#All],[Customer ID]],Table2[[#All],[HBA1C]],0)</f>
        <v>5.24</v>
      </c>
      <c r="J2033" t="str">
        <f>_xlfn.XLOOKUP(Table4[[#This Row],[Customer ID]], 'Medical Examination'!A:A, 'Medical Examination'!D:D)</f>
        <v>Yes</v>
      </c>
      <c r="K2033" t="str">
        <f>_xlfn.XLOOKUP(Table4[[#This Row],[Customer ID]], 'Medical Examination'!A:A, 'Medical Examination'!E:E)</f>
        <v>No</v>
      </c>
      <c r="L2033" t="str">
        <f>_xlfn.XLOOKUP(Table4[[#This Row],[Customer ID]], 'Medical Examination'!A:A, 'Medical Examination'!F:F)</f>
        <v>No</v>
      </c>
      <c r="M2033">
        <f>_xlfn.XLOOKUP(Table4[[#This Row],[Customer ID]], 'Medical Examination'!A:A, 'Medical Examination'!G:G)</f>
        <v>0</v>
      </c>
      <c r="N2033" t="str">
        <f>_xlfn.XLOOKUP(Table4[[#This Row],[Customer ID]], 'Medical Examination'!A:A, 'Medical Examination'!H:H)</f>
        <v>No</v>
      </c>
      <c r="O2033" t="str">
        <f>_xlfn.XLOOKUP(Table4[[#This Row],[Customer ID]], 'Medical Examination'!A:A, 'Medical Examination'!I:I)</f>
        <v>Normal</v>
      </c>
      <c r="P2033" t="str">
        <f>_xlfn.XLOOKUP(Table4[[#This Row],[Customer ID]], 'Medical Examination'!A:A, 'Medical Examination'!J:J)</f>
        <v>Overweight</v>
      </c>
      <c r="Q2033" s="1">
        <f>_xlfn.XLOOKUP(Table4[[#This Row],[Customer ID]], Hospitalisation!A:A, Hospitalisation!E:E)</f>
        <v>2897.32</v>
      </c>
      <c r="R2033" t="str">
        <f>_xlfn.XLOOKUP(Table4[[#This Row],[Customer ID]], Hospitalisation!A:A, Hospitalisation!F:F)</f>
        <v>Tier - 3</v>
      </c>
      <c r="S2033" t="str">
        <f>_xlfn.XLOOKUP(Table4[[#This Row],[Customer ID]], Hospitalisation!A:A, Hospitalisation!G:G)</f>
        <v>Tier - 3</v>
      </c>
      <c r="T2033" t="str">
        <f>_xlfn.XLOOKUP(Table4[[#This Row],[Customer ID]], Hospitalisation!A:A, Hospitalisation!H:H)</f>
        <v>R1016</v>
      </c>
      <c r="U2033" t="str" cm="1">
        <f t="array" ref="U2033">_xlfn.IFS(Table4[[#This Row],[Age]]&lt;=29,"Youth",Table4[[#This Row],[Age]]&lt;=49,"Adults",Table4[[#This Row],[Age]]&gt;=50,"Senior")</f>
        <v>Youth</v>
      </c>
    </row>
    <row r="2034" spans="1:21">
      <c r="A2034" t="s">
        <v>5200</v>
      </c>
      <c r="B2034" t="str">
        <f>_xlfn.XLOOKUP(Table4[[#This Row],[Customer ID]],Table1[[#This Row],[Customer ID]],Table1[[#This Row],[TITLE]],0)</f>
        <v>Mr</v>
      </c>
      <c r="C2034" t="str" cm="1">
        <f t="array" ref="C2034">_xlfn.XLOOKUP(Table4[[#This Row],[Customer ID]],Table1[[#All],[Customer ID]],Table1[[#All],[FIRST NAME]],0)</f>
        <v>Louis C</v>
      </c>
      <c r="D2034" t="str" cm="1">
        <f t="array" ref="D2034">_xlfn.XLOOKUP(Table4[[#This Row],[Customer ID]],Table1[[#All],[Customer ID]],Table1[[#All],[LAST NAME]],0)</f>
        <v>Serafini</v>
      </c>
      <c r="E2034" s="5" cm="1">
        <f t="array" ref="E2034">_xlfn.XLOOKUP(Table4[[#This Row],[Customer ID]],Table3[[#All],[Customer ID]],Table3[[#All],[Date of Birth]],0)</f>
        <v>34193</v>
      </c>
      <c r="F2034" cm="1">
        <f t="array" ref="F2034">_xlfn.XLOOKUP(Table4[[#This Row],[Customer ID]],Table3[[#All],[Customer ID]],Table3[[#All],[Age]],0)</f>
        <v>29</v>
      </c>
      <c r="G2034" cm="1">
        <f t="array" ref="G2034">_xlfn.XLOOKUP(Table4[[#This Row],[Customer ID]],Table3[[#All],[Customer ID]],Table3[[#All],[Children]],0)</f>
        <v>0</v>
      </c>
      <c r="H2034" cm="1">
        <f t="array" ref="H2034">_xlfn.XLOOKUP(Table4[[#This Row],[Customer ID]],Table2[[#All],[Customer ID]],Table2[[#All],[BMI]],0)</f>
        <v>27.94</v>
      </c>
      <c r="I2034" cm="1">
        <f t="array" ref="I2034">_xlfn.XLOOKUP(Table4[[#This Row],[Customer ID]],Table2[[#All],[Customer ID]],Table2[[#All],[HBA1C]],0)</f>
        <v>6.08</v>
      </c>
      <c r="J2034" t="str">
        <f>_xlfn.XLOOKUP(Table4[[#This Row],[Customer ID]], 'Medical Examination'!A:A, 'Medical Examination'!D:D)</f>
        <v>No</v>
      </c>
      <c r="K2034" t="str">
        <f>_xlfn.XLOOKUP(Table4[[#This Row],[Customer ID]], 'Medical Examination'!A:A, 'Medical Examination'!E:E)</f>
        <v>No</v>
      </c>
      <c r="L2034" t="str">
        <f>_xlfn.XLOOKUP(Table4[[#This Row],[Customer ID]], 'Medical Examination'!A:A, 'Medical Examination'!F:F)</f>
        <v>Yes</v>
      </c>
      <c r="M2034">
        <f>_xlfn.XLOOKUP(Table4[[#This Row],[Customer ID]], 'Medical Examination'!A:A, 'Medical Examination'!G:G)</f>
        <v>1</v>
      </c>
      <c r="N2034" t="str">
        <f>_xlfn.XLOOKUP(Table4[[#This Row],[Customer ID]], 'Medical Examination'!A:A, 'Medical Examination'!H:H)</f>
        <v>No</v>
      </c>
      <c r="O2034" t="str">
        <f>_xlfn.XLOOKUP(Table4[[#This Row],[Customer ID]], 'Medical Examination'!A:A, 'Medical Examination'!I:I)</f>
        <v>Prediabetes</v>
      </c>
      <c r="P2034" t="str">
        <f>_xlfn.XLOOKUP(Table4[[#This Row],[Customer ID]], 'Medical Examination'!A:A, 'Medical Examination'!J:J)</f>
        <v>Overweight</v>
      </c>
      <c r="Q2034" s="1">
        <f>_xlfn.XLOOKUP(Table4[[#This Row],[Customer ID]], Hospitalisation!A:A, Hospitalisation!E:E)</f>
        <v>2867.12</v>
      </c>
      <c r="R2034" t="str">
        <f>_xlfn.XLOOKUP(Table4[[#This Row],[Customer ID]], Hospitalisation!A:A, Hospitalisation!F:F)</f>
        <v>Tier - 1</v>
      </c>
      <c r="S2034" t="str">
        <f>_xlfn.XLOOKUP(Table4[[#This Row],[Customer ID]], Hospitalisation!A:A, Hospitalisation!G:G)</f>
        <v>Tier - 3</v>
      </c>
      <c r="T2034" t="str">
        <f>_xlfn.XLOOKUP(Table4[[#This Row],[Customer ID]], Hospitalisation!A:A, Hospitalisation!H:H)</f>
        <v>R1013</v>
      </c>
      <c r="U2034" t="str" cm="1">
        <f t="array" ref="U2034">_xlfn.IFS(Table4[[#This Row],[Age]]&lt;=29,"Youth",Table4[[#This Row],[Age]]&lt;=49,"Adults",Table4[[#This Row],[Age]]&gt;=50,"Senior")</f>
        <v>Youth</v>
      </c>
    </row>
    <row r="2035" spans="1:21">
      <c r="A2035" t="s">
        <v>5203</v>
      </c>
      <c r="B2035" t="str">
        <f>_xlfn.XLOOKUP(Table4[[#This Row],[Customer ID]],Table1[[#This Row],[Customer ID]],Table1[[#This Row],[TITLE]],0)</f>
        <v>Mr</v>
      </c>
      <c r="C2035" t="str" cm="1">
        <f t="array" ref="C2035">_xlfn.XLOOKUP(Table4[[#This Row],[Customer ID]],Table1[[#All],[Customer ID]],Table1[[#All],[FIRST NAME]],0)</f>
        <v>Daniel J</v>
      </c>
      <c r="D2035" t="str" cm="1">
        <f t="array" ref="D2035">_xlfn.XLOOKUP(Table4[[#This Row],[Customer ID]],Table1[[#All],[Customer ID]],Table1[[#All],[LAST NAME]],0)</f>
        <v>Button</v>
      </c>
      <c r="E2035" s="5" cm="1">
        <f t="array" ref="E2035">_xlfn.XLOOKUP(Table4[[#This Row],[Customer ID]],Table3[[#All],[Customer ID]],Table3[[#All],[Date of Birth]],0)</f>
        <v>34274</v>
      </c>
      <c r="F2035" cm="1">
        <f t="array" ref="F2035">_xlfn.XLOOKUP(Table4[[#This Row],[Customer ID]],Table3[[#All],[Customer ID]],Table3[[#All],[Age]],0)</f>
        <v>29</v>
      </c>
      <c r="G2035" cm="1">
        <f t="array" ref="G2035">_xlfn.XLOOKUP(Table4[[#This Row],[Customer ID]],Table3[[#All],[Customer ID]],Table3[[#All],[Children]],0)</f>
        <v>0</v>
      </c>
      <c r="H2035" cm="1">
        <f t="array" ref="H2035">_xlfn.XLOOKUP(Table4[[#This Row],[Customer ID]],Table2[[#All],[Customer ID]],Table2[[#All],[BMI]],0)</f>
        <v>27.2</v>
      </c>
      <c r="I2035" cm="1">
        <f t="array" ref="I2035">_xlfn.XLOOKUP(Table4[[#This Row],[Customer ID]],Table2[[#All],[Customer ID]],Table2[[#All],[HBA1C]],0)</f>
        <v>5.83</v>
      </c>
      <c r="J2035" t="str">
        <f>_xlfn.XLOOKUP(Table4[[#This Row],[Customer ID]], 'Medical Examination'!A:A, 'Medical Examination'!D:D)</f>
        <v>No</v>
      </c>
      <c r="K2035" t="str">
        <f>_xlfn.XLOOKUP(Table4[[#This Row],[Customer ID]], 'Medical Examination'!A:A, 'Medical Examination'!E:E)</f>
        <v>No</v>
      </c>
      <c r="L2035" t="str">
        <f>_xlfn.XLOOKUP(Table4[[#This Row],[Customer ID]], 'Medical Examination'!A:A, 'Medical Examination'!F:F)</f>
        <v>Yes</v>
      </c>
      <c r="M2035">
        <f>_xlfn.XLOOKUP(Table4[[#This Row],[Customer ID]], 'Medical Examination'!A:A, 'Medical Examination'!G:G)</f>
        <v>1</v>
      </c>
      <c r="N2035" t="str">
        <f>_xlfn.XLOOKUP(Table4[[#This Row],[Customer ID]], 'Medical Examination'!A:A, 'Medical Examination'!H:H)</f>
        <v>No</v>
      </c>
      <c r="O2035" t="str">
        <f>_xlfn.XLOOKUP(Table4[[#This Row],[Customer ID]], 'Medical Examination'!A:A, 'Medical Examination'!I:I)</f>
        <v>Prediabetes</v>
      </c>
      <c r="P2035" t="str">
        <f>_xlfn.XLOOKUP(Table4[[#This Row],[Customer ID]], 'Medical Examination'!A:A, 'Medical Examination'!J:J)</f>
        <v>Overweight</v>
      </c>
      <c r="Q2035" s="1">
        <f>_xlfn.XLOOKUP(Table4[[#This Row],[Customer ID]], Hospitalisation!A:A, Hospitalisation!E:E)</f>
        <v>2866.09</v>
      </c>
      <c r="R2035" t="str">
        <f>_xlfn.XLOOKUP(Table4[[#This Row],[Customer ID]], Hospitalisation!A:A, Hospitalisation!F:F)</f>
        <v>Tier - 3</v>
      </c>
      <c r="S2035" t="str">
        <f>_xlfn.XLOOKUP(Table4[[#This Row],[Customer ID]], Hospitalisation!A:A, Hospitalisation!G:G)</f>
        <v>Tier - 3</v>
      </c>
      <c r="T2035" t="str">
        <f>_xlfn.XLOOKUP(Table4[[#This Row],[Customer ID]], Hospitalisation!A:A, Hospitalisation!H:H)</f>
        <v>R1011</v>
      </c>
      <c r="U2035" t="str" cm="1">
        <f t="array" ref="U2035">_xlfn.IFS(Table4[[#This Row],[Age]]&lt;=29,"Youth",Table4[[#This Row],[Age]]&lt;=49,"Adults",Table4[[#This Row],[Age]]&gt;=50,"Senior")</f>
        <v>Youth</v>
      </c>
    </row>
    <row r="2036" spans="1:21">
      <c r="A2036" t="s">
        <v>5205</v>
      </c>
      <c r="B2036" t="str">
        <f>_xlfn.XLOOKUP(Table4[[#This Row],[Customer ID]],Table1[[#This Row],[Customer ID]],Table1[[#This Row],[TITLE]],0)</f>
        <v>Ms</v>
      </c>
      <c r="C2036" t="str" cm="1">
        <f t="array" ref="C2036">_xlfn.XLOOKUP(Table4[[#This Row],[Customer ID]],Table1[[#All],[Customer ID]],Table1[[#All],[FIRST NAME]],0)</f>
        <v>Ildiko M</v>
      </c>
      <c r="D2036" t="str" cm="1">
        <f t="array" ref="D2036">_xlfn.XLOOKUP(Table4[[#This Row],[Customer ID]],Table1[[#All],[Customer ID]],Table1[[#All],[LAST NAME]],0)</f>
        <v>Gaal</v>
      </c>
      <c r="E2036" s="5" cm="1">
        <f t="array" ref="E2036">_xlfn.XLOOKUP(Table4[[#This Row],[Customer ID]],Table3[[#All],[Customer ID]],Table3[[#All],[Date of Birth]],0)</f>
        <v>36042</v>
      </c>
      <c r="F2036" cm="1">
        <f t="array" ref="F2036">_xlfn.XLOOKUP(Table4[[#This Row],[Customer ID]],Table3[[#All],[Customer ID]],Table3[[#All],[Age]],0)</f>
        <v>24</v>
      </c>
      <c r="G2036" cm="1">
        <f t="array" ref="G2036">_xlfn.XLOOKUP(Table4[[#This Row],[Customer ID]],Table3[[#All],[Customer ID]],Table3[[#All],[Children]],0)</f>
        <v>0</v>
      </c>
      <c r="H2036" cm="1">
        <f t="array" ref="H2036">_xlfn.XLOOKUP(Table4[[#This Row],[Customer ID]],Table2[[#All],[Customer ID]],Table2[[#All],[BMI]],0)</f>
        <v>33.344999999999999</v>
      </c>
      <c r="I2036" cm="1">
        <f t="array" ref="I2036">_xlfn.XLOOKUP(Table4[[#This Row],[Customer ID]],Table2[[#All],[Customer ID]],Table2[[#All],[HBA1C]],0)</f>
        <v>4.29</v>
      </c>
      <c r="J2036" t="str">
        <f>_xlfn.XLOOKUP(Table4[[#This Row],[Customer ID]], 'Medical Examination'!A:A, 'Medical Examination'!D:D)</f>
        <v>No</v>
      </c>
      <c r="K2036" t="str">
        <f>_xlfn.XLOOKUP(Table4[[#This Row],[Customer ID]], 'Medical Examination'!A:A, 'Medical Examination'!E:E)</f>
        <v>No</v>
      </c>
      <c r="L2036" t="str">
        <f>_xlfn.XLOOKUP(Table4[[#This Row],[Customer ID]], 'Medical Examination'!A:A, 'Medical Examination'!F:F)</f>
        <v>No</v>
      </c>
      <c r="M2036">
        <f>_xlfn.XLOOKUP(Table4[[#This Row],[Customer ID]], 'Medical Examination'!A:A, 'Medical Examination'!G:G)</f>
        <v>1</v>
      </c>
      <c r="N2036" t="str">
        <f>_xlfn.XLOOKUP(Table4[[#This Row],[Customer ID]], 'Medical Examination'!A:A, 'Medical Examination'!H:H)</f>
        <v>No</v>
      </c>
      <c r="O2036" t="str">
        <f>_xlfn.XLOOKUP(Table4[[#This Row],[Customer ID]], 'Medical Examination'!A:A, 'Medical Examination'!I:I)</f>
        <v>Normal</v>
      </c>
      <c r="P2036" t="str">
        <f>_xlfn.XLOOKUP(Table4[[#This Row],[Customer ID]], 'Medical Examination'!A:A, 'Medical Examination'!J:J)</f>
        <v>Obesity</v>
      </c>
      <c r="Q2036" s="1">
        <f>_xlfn.XLOOKUP(Table4[[#This Row],[Customer ID]], Hospitalisation!A:A, Hospitalisation!E:E)</f>
        <v>2855.44</v>
      </c>
      <c r="R2036" t="str">
        <f>_xlfn.XLOOKUP(Table4[[#This Row],[Customer ID]], Hospitalisation!A:A, Hospitalisation!F:F)</f>
        <v>Tier - 2</v>
      </c>
      <c r="S2036" t="str">
        <f>_xlfn.XLOOKUP(Table4[[#This Row],[Customer ID]], Hospitalisation!A:A, Hospitalisation!G:G)</f>
        <v>Tier - 3</v>
      </c>
      <c r="T2036" t="str">
        <f>_xlfn.XLOOKUP(Table4[[#This Row],[Customer ID]], Hospitalisation!A:A, Hospitalisation!H:H)</f>
        <v>R1012</v>
      </c>
      <c r="U2036" t="str" cm="1">
        <f t="array" ref="U2036">_xlfn.IFS(Table4[[#This Row],[Age]]&lt;=29,"Youth",Table4[[#This Row],[Age]]&lt;=49,"Adults",Table4[[#This Row],[Age]]&gt;=50,"Senior")</f>
        <v>Youth</v>
      </c>
    </row>
    <row r="2037" spans="1:21">
      <c r="A2037" t="s">
        <v>5208</v>
      </c>
      <c r="B2037" t="str">
        <f>_xlfn.XLOOKUP(Table4[[#This Row],[Customer ID]],Table1[[#This Row],[Customer ID]],Table1[[#This Row],[TITLE]],0)</f>
        <v>Ms</v>
      </c>
      <c r="C2037" t="str" cm="1">
        <f t="array" ref="C2037">_xlfn.XLOOKUP(Table4[[#This Row],[Customer ID]],Table1[[#All],[Customer ID]],Table1[[#All],[FIRST NAME]],0)</f>
        <v>Melinda E</v>
      </c>
      <c r="D2037" t="str" cm="1">
        <f t="array" ref="D2037">_xlfn.XLOOKUP(Table4[[#This Row],[Customer ID]],Table1[[#All],[Customer ID]],Table1[[#All],[LAST NAME]],0)</f>
        <v>Liptak</v>
      </c>
      <c r="E2037" s="5" cm="1">
        <f t="array" ref="E2037">_xlfn.XLOOKUP(Table4[[#This Row],[Customer ID]],Table3[[#All],[Customer ID]],Table3[[#All],[Date of Birth]],0)</f>
        <v>35963</v>
      </c>
      <c r="F2037" cm="1">
        <f t="array" ref="F2037">_xlfn.XLOOKUP(Table4[[#This Row],[Customer ID]],Table3[[#All],[Customer ID]],Table3[[#All],[Age]],0)</f>
        <v>24</v>
      </c>
      <c r="G2037" cm="1">
        <f t="array" ref="G2037">_xlfn.XLOOKUP(Table4[[#This Row],[Customer ID]],Table3[[#All],[Customer ID]],Table3[[#All],[Children]],0)</f>
        <v>0</v>
      </c>
      <c r="H2037" cm="1">
        <f t="array" ref="H2037">_xlfn.XLOOKUP(Table4[[#This Row],[Customer ID]],Table2[[#All],[Customer ID]],Table2[[#All],[BMI]],0)</f>
        <v>29.925000000000001</v>
      </c>
      <c r="I2037" cm="1">
        <f t="array" ref="I2037">_xlfn.XLOOKUP(Table4[[#This Row],[Customer ID]],Table2[[#All],[Customer ID]],Table2[[#All],[HBA1C]],0)</f>
        <v>5.3</v>
      </c>
      <c r="J2037" t="str">
        <f>_xlfn.XLOOKUP(Table4[[#This Row],[Customer ID]], 'Medical Examination'!A:A, 'Medical Examination'!D:D)</f>
        <v>No</v>
      </c>
      <c r="K2037" t="str">
        <f>_xlfn.XLOOKUP(Table4[[#This Row],[Customer ID]], 'Medical Examination'!A:A, 'Medical Examination'!E:E)</f>
        <v>No</v>
      </c>
      <c r="L2037" t="str">
        <f>_xlfn.XLOOKUP(Table4[[#This Row],[Customer ID]], 'Medical Examination'!A:A, 'Medical Examination'!F:F)</f>
        <v>No</v>
      </c>
      <c r="M2037">
        <f>_xlfn.XLOOKUP(Table4[[#This Row],[Customer ID]], 'Medical Examination'!A:A, 'Medical Examination'!G:G)</f>
        <v>1</v>
      </c>
      <c r="N2037" t="str">
        <f>_xlfn.XLOOKUP(Table4[[#This Row],[Customer ID]], 'Medical Examination'!A:A, 'Medical Examination'!H:H)</f>
        <v>No</v>
      </c>
      <c r="O2037" t="str">
        <f>_xlfn.XLOOKUP(Table4[[#This Row],[Customer ID]], 'Medical Examination'!A:A, 'Medical Examination'!I:I)</f>
        <v>Normal</v>
      </c>
      <c r="P2037" t="str">
        <f>_xlfn.XLOOKUP(Table4[[#This Row],[Customer ID]], 'Medical Examination'!A:A, 'Medical Examination'!J:J)</f>
        <v>Overweight</v>
      </c>
      <c r="Q2037" s="1">
        <f>_xlfn.XLOOKUP(Table4[[#This Row],[Customer ID]], Hospitalisation!A:A, Hospitalisation!E:E)</f>
        <v>2850.68</v>
      </c>
      <c r="R2037" t="str">
        <f>_xlfn.XLOOKUP(Table4[[#This Row],[Customer ID]], Hospitalisation!A:A, Hospitalisation!F:F)</f>
        <v>Tier - 2</v>
      </c>
      <c r="S2037" t="str">
        <f>_xlfn.XLOOKUP(Table4[[#This Row],[Customer ID]], Hospitalisation!A:A, Hospitalisation!G:G)</f>
        <v>Tier - 3</v>
      </c>
      <c r="T2037" t="str">
        <f>_xlfn.XLOOKUP(Table4[[#This Row],[Customer ID]], Hospitalisation!A:A, Hospitalisation!H:H)</f>
        <v>R1012</v>
      </c>
      <c r="U2037" t="str" cm="1">
        <f t="array" ref="U2037">_xlfn.IFS(Table4[[#This Row],[Age]]&lt;=29,"Youth",Table4[[#This Row],[Age]]&lt;=49,"Adults",Table4[[#This Row],[Age]]&gt;=50,"Senior")</f>
        <v>Youth</v>
      </c>
    </row>
    <row r="2038" spans="1:21">
      <c r="A2038" t="s">
        <v>5211</v>
      </c>
      <c r="B2038" t="str">
        <f>_xlfn.XLOOKUP(Table4[[#This Row],[Customer ID]],Table1[[#This Row],[Customer ID]],Table1[[#This Row],[TITLE]],0)</f>
        <v>Ms</v>
      </c>
      <c r="C2038" t="str" cm="1">
        <f t="array" ref="C2038">_xlfn.XLOOKUP(Table4[[#This Row],[Customer ID]],Table1[[#All],[Customer ID]],Table1[[#All],[FIRST NAME]],0)</f>
        <v>Ashley M</v>
      </c>
      <c r="D2038" t="str" cm="1">
        <f t="array" ref="D2038">_xlfn.XLOOKUP(Table4[[#This Row],[Customer ID]],Table1[[#All],[Customer ID]],Table1[[#All],[LAST NAME]],0)</f>
        <v>Kellam</v>
      </c>
      <c r="E2038" s="5" cm="1">
        <f t="array" ref="E2038">_xlfn.XLOOKUP(Table4[[#This Row],[Customer ID]],Table3[[#All],[Customer ID]],Table3[[#All],[Date of Birth]],0)</f>
        <v>36114</v>
      </c>
      <c r="F2038" cm="1">
        <f t="array" ref="F2038">_xlfn.XLOOKUP(Table4[[#This Row],[Customer ID]],Table3[[#All],[Customer ID]],Table3[[#All],[Age]],0)</f>
        <v>24</v>
      </c>
      <c r="G2038" cm="1">
        <f t="array" ref="G2038">_xlfn.XLOOKUP(Table4[[#This Row],[Customer ID]],Table3[[#All],[Customer ID]],Table3[[#All],[Children]],0)</f>
        <v>0</v>
      </c>
      <c r="H2038" cm="1">
        <f t="array" ref="H2038">_xlfn.XLOOKUP(Table4[[#This Row],[Customer ID]],Table2[[#All],[Customer ID]],Table2[[#All],[BMI]],0)</f>
        <v>24.225000000000001</v>
      </c>
      <c r="I2038" cm="1">
        <f t="array" ref="I2038">_xlfn.XLOOKUP(Table4[[#This Row],[Customer ID]],Table2[[#All],[Customer ID]],Table2[[#All],[HBA1C]],0)</f>
        <v>4.42</v>
      </c>
      <c r="J2038" t="str">
        <f>_xlfn.XLOOKUP(Table4[[#This Row],[Customer ID]], 'Medical Examination'!A:A, 'Medical Examination'!D:D)</f>
        <v>No</v>
      </c>
      <c r="K2038" t="str">
        <f>_xlfn.XLOOKUP(Table4[[#This Row],[Customer ID]], 'Medical Examination'!A:A, 'Medical Examination'!E:E)</f>
        <v>No</v>
      </c>
      <c r="L2038" t="str">
        <f>_xlfn.XLOOKUP(Table4[[#This Row],[Customer ID]], 'Medical Examination'!A:A, 'Medical Examination'!F:F)</f>
        <v>No</v>
      </c>
      <c r="M2038">
        <f>_xlfn.XLOOKUP(Table4[[#This Row],[Customer ID]], 'Medical Examination'!A:A, 'Medical Examination'!G:G)</f>
        <v>1</v>
      </c>
      <c r="N2038" t="str">
        <f>_xlfn.XLOOKUP(Table4[[#This Row],[Customer ID]], 'Medical Examination'!A:A, 'Medical Examination'!H:H)</f>
        <v>No</v>
      </c>
      <c r="O2038" t="str">
        <f>_xlfn.XLOOKUP(Table4[[#This Row],[Customer ID]], 'Medical Examination'!A:A, 'Medical Examination'!I:I)</f>
        <v>Normal</v>
      </c>
      <c r="P2038" t="str">
        <f>_xlfn.XLOOKUP(Table4[[#This Row],[Customer ID]], 'Medical Examination'!A:A, 'Medical Examination'!J:J)</f>
        <v>Normal Weight</v>
      </c>
      <c r="Q2038" s="1">
        <f>_xlfn.XLOOKUP(Table4[[#This Row],[Customer ID]], Hospitalisation!A:A, Hospitalisation!E:E)</f>
        <v>2842.76</v>
      </c>
      <c r="R2038" t="str">
        <f>_xlfn.XLOOKUP(Table4[[#This Row],[Customer ID]], Hospitalisation!A:A, Hospitalisation!F:F)</f>
        <v>Tier - 2</v>
      </c>
      <c r="S2038" t="str">
        <f>_xlfn.XLOOKUP(Table4[[#This Row],[Customer ID]], Hospitalisation!A:A, Hospitalisation!G:G)</f>
        <v>Tier - 3</v>
      </c>
      <c r="T2038" t="str">
        <f>_xlfn.XLOOKUP(Table4[[#This Row],[Customer ID]], Hospitalisation!A:A, Hospitalisation!H:H)</f>
        <v>R1012</v>
      </c>
      <c r="U2038" t="str" cm="1">
        <f t="array" ref="U2038">_xlfn.IFS(Table4[[#This Row],[Age]]&lt;=29,"Youth",Table4[[#This Row],[Age]]&lt;=49,"Adults",Table4[[#This Row],[Age]]&gt;=50,"Senior")</f>
        <v>Youth</v>
      </c>
    </row>
    <row r="2039" spans="1:21">
      <c r="A2039" t="s">
        <v>5213</v>
      </c>
      <c r="B2039" t="str">
        <f>_xlfn.XLOOKUP(Table4[[#This Row],[Customer ID]],Table1[[#This Row],[Customer ID]],Table1[[#This Row],[TITLE]],0)</f>
        <v>Ms</v>
      </c>
      <c r="C2039" t="str" cm="1">
        <f t="array" ref="C2039">_xlfn.XLOOKUP(Table4[[#This Row],[Customer ID]],Table1[[#All],[Customer ID]],Table1[[#All],[FIRST NAME]],0)</f>
        <v>Stephanie</v>
      </c>
      <c r="D2039" t="str" cm="1">
        <f t="array" ref="D2039">_xlfn.XLOOKUP(Table4[[#This Row],[Customer ID]],Table1[[#All],[Customer ID]],Table1[[#All],[LAST NAME]],0)</f>
        <v>Gordon</v>
      </c>
      <c r="E2039" s="5" cm="1">
        <f t="array" ref="E2039">_xlfn.XLOOKUP(Table4[[#This Row],[Customer ID]],Table3[[#All],[Customer ID]],Table3[[#All],[Date of Birth]],0)</f>
        <v>36800</v>
      </c>
      <c r="F2039" cm="1">
        <f t="array" ref="F2039">_xlfn.XLOOKUP(Table4[[#This Row],[Customer ID]],Table3[[#All],[Customer ID]],Table3[[#All],[Age]],0)</f>
        <v>22</v>
      </c>
      <c r="G2039" cm="1">
        <f t="array" ref="G2039">_xlfn.XLOOKUP(Table4[[#This Row],[Customer ID]],Table3[[#All],[Customer ID]],Table3[[#All],[Children]],0)</f>
        <v>0</v>
      </c>
      <c r="H2039" cm="1">
        <f t="array" ref="H2039">_xlfn.XLOOKUP(Table4[[#This Row],[Customer ID]],Table2[[#All],[Customer ID]],Table2[[#All],[BMI]],0)</f>
        <v>29.68</v>
      </c>
      <c r="I2039" cm="1">
        <f t="array" ref="I2039">_xlfn.XLOOKUP(Table4[[#This Row],[Customer ID]],Table2[[#All],[Customer ID]],Table2[[#All],[HBA1C]],0)</f>
        <v>5.68</v>
      </c>
      <c r="J2039" t="str">
        <f>_xlfn.XLOOKUP(Table4[[#This Row],[Customer ID]], 'Medical Examination'!A:A, 'Medical Examination'!D:D)</f>
        <v>No</v>
      </c>
      <c r="K2039" t="str">
        <f>_xlfn.XLOOKUP(Table4[[#This Row],[Customer ID]], 'Medical Examination'!A:A, 'Medical Examination'!E:E)</f>
        <v>Yes</v>
      </c>
      <c r="L2039" t="str">
        <f>_xlfn.XLOOKUP(Table4[[#This Row],[Customer ID]], 'Medical Examination'!A:A, 'Medical Examination'!F:F)</f>
        <v>No</v>
      </c>
      <c r="M2039">
        <f>_xlfn.XLOOKUP(Table4[[#This Row],[Customer ID]], 'Medical Examination'!A:A, 'Medical Examination'!G:G)</f>
        <v>1</v>
      </c>
      <c r="N2039" t="str">
        <f>_xlfn.XLOOKUP(Table4[[#This Row],[Customer ID]], 'Medical Examination'!A:A, 'Medical Examination'!H:H)</f>
        <v>No</v>
      </c>
      <c r="O2039" t="str">
        <f>_xlfn.XLOOKUP(Table4[[#This Row],[Customer ID]], 'Medical Examination'!A:A, 'Medical Examination'!I:I)</f>
        <v>Normal</v>
      </c>
      <c r="P2039" t="str">
        <f>_xlfn.XLOOKUP(Table4[[#This Row],[Customer ID]], 'Medical Examination'!A:A, 'Medical Examination'!J:J)</f>
        <v>Overweight</v>
      </c>
      <c r="Q2039" s="1">
        <f>_xlfn.XLOOKUP(Table4[[#This Row],[Customer ID]], Hospitalisation!A:A, Hospitalisation!E:E)</f>
        <v>2819.51</v>
      </c>
      <c r="R2039" t="str">
        <f>_xlfn.XLOOKUP(Table4[[#This Row],[Customer ID]], Hospitalisation!A:A, Hospitalisation!F:F)</f>
        <v>Tier - 2</v>
      </c>
      <c r="S2039" t="str">
        <f>_xlfn.XLOOKUP(Table4[[#This Row],[Customer ID]], Hospitalisation!A:A, Hospitalisation!G:G)</f>
        <v>Tier - 3</v>
      </c>
      <c r="T2039" t="str">
        <f>_xlfn.XLOOKUP(Table4[[#This Row],[Customer ID]], Hospitalisation!A:A, Hospitalisation!H:H)</f>
        <v>R1011</v>
      </c>
      <c r="U2039" t="str" cm="1">
        <f t="array" ref="U2039">_xlfn.IFS(Table4[[#This Row],[Age]]&lt;=29,"Youth",Table4[[#This Row],[Age]]&lt;=49,"Adults",Table4[[#This Row],[Age]]&gt;=50,"Senior")</f>
        <v>Youth</v>
      </c>
    </row>
    <row r="2040" spans="1:21">
      <c r="A2040" t="s">
        <v>5215</v>
      </c>
      <c r="B2040" t="str">
        <f>_xlfn.XLOOKUP(Table4[[#This Row],[Customer ID]],Table1[[#This Row],[Customer ID]],Table1[[#This Row],[TITLE]],0)</f>
        <v>Mr</v>
      </c>
      <c r="C2040" t="str" cm="1">
        <f t="array" ref="C2040">_xlfn.XLOOKUP(Table4[[#This Row],[Customer ID]],Table1[[#All],[Customer ID]],Table1[[#All],[FIRST NAME]],0)</f>
        <v>Sean P</v>
      </c>
      <c r="D2040" t="str" cm="1">
        <f t="array" ref="D2040">_xlfn.XLOOKUP(Table4[[#This Row],[Customer ID]],Table1[[#All],[Customer ID]],Table1[[#All],[LAST NAME]],0)</f>
        <v>Hyland</v>
      </c>
      <c r="E2040" s="5" cm="1">
        <f t="array" ref="E2040">_xlfn.XLOOKUP(Table4[[#This Row],[Customer ID]],Table3[[#All],[Customer ID]],Table3[[#All],[Date of Birth]],0)</f>
        <v>37887</v>
      </c>
      <c r="F2040" cm="1">
        <f t="array" ref="F2040">_xlfn.XLOOKUP(Table4[[#This Row],[Customer ID]],Table3[[#All],[Customer ID]],Table3[[#All],[Age]],0)</f>
        <v>19</v>
      </c>
      <c r="G2040" cm="1">
        <f t="array" ref="G2040">_xlfn.XLOOKUP(Table4[[#This Row],[Customer ID]],Table3[[#All],[Customer ID]],Table3[[#All],[Children]],0)</f>
        <v>2</v>
      </c>
      <c r="H2040" cm="1">
        <f t="array" ref="H2040">_xlfn.XLOOKUP(Table4[[#This Row],[Customer ID]],Table2[[#All],[Customer ID]],Table2[[#All],[BMI]],0)</f>
        <v>20.614999999999998</v>
      </c>
      <c r="I2040" cm="1">
        <f t="array" ref="I2040">_xlfn.XLOOKUP(Table4[[#This Row],[Customer ID]],Table2[[#All],[Customer ID]],Table2[[#All],[HBA1C]],0)</f>
        <v>6.05</v>
      </c>
      <c r="J2040" t="str">
        <f>_xlfn.XLOOKUP(Table4[[#This Row],[Customer ID]], 'Medical Examination'!A:A, 'Medical Examination'!D:D)</f>
        <v>No</v>
      </c>
      <c r="K2040" t="str">
        <f>_xlfn.XLOOKUP(Table4[[#This Row],[Customer ID]], 'Medical Examination'!A:A, 'Medical Examination'!E:E)</f>
        <v>No</v>
      </c>
      <c r="L2040" t="str">
        <f>_xlfn.XLOOKUP(Table4[[#This Row],[Customer ID]], 'Medical Examination'!A:A, 'Medical Examination'!F:F)</f>
        <v>Yes</v>
      </c>
      <c r="M2040">
        <f>_xlfn.XLOOKUP(Table4[[#This Row],[Customer ID]], 'Medical Examination'!A:A, 'Medical Examination'!G:G)</f>
        <v>1</v>
      </c>
      <c r="N2040" t="str">
        <f>_xlfn.XLOOKUP(Table4[[#This Row],[Customer ID]], 'Medical Examination'!A:A, 'Medical Examination'!H:H)</f>
        <v>No</v>
      </c>
      <c r="O2040" t="str">
        <f>_xlfn.XLOOKUP(Table4[[#This Row],[Customer ID]], 'Medical Examination'!A:A, 'Medical Examination'!I:I)</f>
        <v>Prediabetes</v>
      </c>
      <c r="P2040" t="str">
        <f>_xlfn.XLOOKUP(Table4[[#This Row],[Customer ID]], 'Medical Examination'!A:A, 'Medical Examination'!J:J)</f>
        <v>Normal Weight</v>
      </c>
      <c r="Q2040" s="1">
        <f>_xlfn.XLOOKUP(Table4[[#This Row],[Customer ID]], Hospitalisation!A:A, Hospitalisation!E:E)</f>
        <v>2803.7</v>
      </c>
      <c r="R2040" t="str">
        <f>_xlfn.XLOOKUP(Table4[[#This Row],[Customer ID]], Hospitalisation!A:A, Hospitalisation!F:F)</f>
        <v>Tier - 2</v>
      </c>
      <c r="S2040" t="str">
        <f>_xlfn.XLOOKUP(Table4[[#This Row],[Customer ID]], Hospitalisation!A:A, Hospitalisation!G:G)</f>
        <v>Tier - 1</v>
      </c>
      <c r="T2040" t="str">
        <f>_xlfn.XLOOKUP(Table4[[#This Row],[Customer ID]], Hospitalisation!A:A, Hospitalisation!H:H)</f>
        <v>R1012</v>
      </c>
      <c r="U2040" t="str" cm="1">
        <f t="array" ref="U2040">_xlfn.IFS(Table4[[#This Row],[Age]]&lt;=29,"Youth",Table4[[#This Row],[Age]]&lt;=49,"Adults",Table4[[#This Row],[Age]]&gt;=50,"Senior")</f>
        <v>Youth</v>
      </c>
    </row>
    <row r="2041" spans="1:21">
      <c r="A2041" t="s">
        <v>5216</v>
      </c>
      <c r="B2041" t="str">
        <f>_xlfn.XLOOKUP(Table4[[#This Row],[Customer ID]],Table1[[#This Row],[Customer ID]],Table1[[#This Row],[TITLE]],0)</f>
        <v>Ms</v>
      </c>
      <c r="C2041" t="str" cm="1">
        <f t="array" ref="C2041">_xlfn.XLOOKUP(Table4[[#This Row],[Customer ID]],Table1[[#All],[Customer ID]],Table1[[#All],[FIRST NAME]],0)</f>
        <v>Emily G</v>
      </c>
      <c r="D2041" t="str" cm="1">
        <f t="array" ref="D2041">_xlfn.XLOOKUP(Table4[[#This Row],[Customer ID]],Table1[[#All],[Customer ID]],Table1[[#All],[LAST NAME]],0)</f>
        <v>Wagoner</v>
      </c>
      <c r="E2041" s="5" cm="1">
        <f t="array" ref="E2041">_xlfn.XLOOKUP(Table4[[#This Row],[Customer ID]],Table3[[#All],[Customer ID]],Table3[[#All],[Date of Birth]],0)</f>
        <v>38203</v>
      </c>
      <c r="F2041" cm="1">
        <f t="array" ref="F2041">_xlfn.XLOOKUP(Table4[[#This Row],[Customer ID]],Table3[[#All],[Customer ID]],Table3[[#All],[Age]],0)</f>
        <v>18</v>
      </c>
      <c r="G2041" cm="1">
        <f t="array" ref="G2041">_xlfn.XLOOKUP(Table4[[#This Row],[Customer ID]],Table3[[#All],[Customer ID]],Table3[[#All],[Children]],0)</f>
        <v>2</v>
      </c>
      <c r="H2041" cm="1">
        <f t="array" ref="H2041">_xlfn.XLOOKUP(Table4[[#This Row],[Customer ID]],Table2[[#All],[Customer ID]],Table2[[#All],[BMI]],0)</f>
        <v>32.119999999999997</v>
      </c>
      <c r="I2041" cm="1">
        <f t="array" ref="I2041">_xlfn.XLOOKUP(Table4[[#This Row],[Customer ID]],Table2[[#All],[Customer ID]],Table2[[#All],[HBA1C]],0)</f>
        <v>5.33</v>
      </c>
      <c r="J2041" t="str">
        <f>_xlfn.XLOOKUP(Table4[[#This Row],[Customer ID]], 'Medical Examination'!A:A, 'Medical Examination'!D:D)</f>
        <v>No</v>
      </c>
      <c r="K2041" t="str">
        <f>_xlfn.XLOOKUP(Table4[[#This Row],[Customer ID]], 'Medical Examination'!A:A, 'Medical Examination'!E:E)</f>
        <v>Yes</v>
      </c>
      <c r="L2041" t="str">
        <f>_xlfn.XLOOKUP(Table4[[#This Row],[Customer ID]], 'Medical Examination'!A:A, 'Medical Examination'!F:F)</f>
        <v>No</v>
      </c>
      <c r="M2041">
        <f>_xlfn.XLOOKUP(Table4[[#This Row],[Customer ID]], 'Medical Examination'!A:A, 'Medical Examination'!G:G)</f>
        <v>1</v>
      </c>
      <c r="N2041" t="str">
        <f>_xlfn.XLOOKUP(Table4[[#This Row],[Customer ID]], 'Medical Examination'!A:A, 'Medical Examination'!H:H)</f>
        <v>No</v>
      </c>
      <c r="O2041" t="str">
        <f>_xlfn.XLOOKUP(Table4[[#This Row],[Customer ID]], 'Medical Examination'!A:A, 'Medical Examination'!I:I)</f>
        <v>Normal</v>
      </c>
      <c r="P2041" t="str">
        <f>_xlfn.XLOOKUP(Table4[[#This Row],[Customer ID]], 'Medical Examination'!A:A, 'Medical Examination'!J:J)</f>
        <v>Obesity</v>
      </c>
      <c r="Q2041" s="1">
        <f>_xlfn.XLOOKUP(Table4[[#This Row],[Customer ID]], Hospitalisation!A:A, Hospitalisation!E:E)</f>
        <v>2801.26</v>
      </c>
      <c r="R2041" t="str">
        <f>_xlfn.XLOOKUP(Table4[[#This Row],[Customer ID]], Hospitalisation!A:A, Hospitalisation!F:F)</f>
        <v>Tier - 2</v>
      </c>
      <c r="S2041" t="str">
        <f>_xlfn.XLOOKUP(Table4[[#This Row],[Customer ID]], Hospitalisation!A:A, Hospitalisation!G:G)</f>
        <v>Tier - 3</v>
      </c>
      <c r="T2041" t="str">
        <f>_xlfn.XLOOKUP(Table4[[#This Row],[Customer ID]], Hospitalisation!A:A, Hospitalisation!H:H)</f>
        <v>R1013</v>
      </c>
      <c r="U2041" t="str" cm="1">
        <f t="array" ref="U2041">_xlfn.IFS(Table4[[#This Row],[Age]]&lt;=29,"Youth",Table4[[#This Row],[Age]]&lt;=49,"Adults",Table4[[#This Row],[Age]]&gt;=50,"Senior")</f>
        <v>Youth</v>
      </c>
    </row>
    <row r="2042" spans="1:21">
      <c r="A2042" t="s">
        <v>5219</v>
      </c>
      <c r="B2042" t="str">
        <f>_xlfn.XLOOKUP(Table4[[#This Row],[Customer ID]],Table1[[#This Row],[Customer ID]],Table1[[#This Row],[TITLE]],0)</f>
        <v>Mr</v>
      </c>
      <c r="C2042" t="str" cm="1">
        <f t="array" ref="C2042">_xlfn.XLOOKUP(Table4[[#This Row],[Customer ID]],Table1[[#All],[Customer ID]],Table1[[#All],[FIRST NAME]],0)</f>
        <v>Malcolm</v>
      </c>
      <c r="D2042" t="str" cm="1">
        <f t="array" ref="D2042">_xlfn.XLOOKUP(Table4[[#This Row],[Customer ID]],Table1[[#All],[Customer ID]],Table1[[#All],[LAST NAME]],0)</f>
        <v>Thomas</v>
      </c>
      <c r="E2042" s="5" cm="1">
        <f t="array" ref="E2042">_xlfn.XLOOKUP(Table4[[#This Row],[Customer ID]],Table3[[#All],[Customer ID]],Table3[[#All],[Date of Birth]],0)</f>
        <v>36518</v>
      </c>
      <c r="F2042" cm="1">
        <f t="array" ref="F2042">_xlfn.XLOOKUP(Table4[[#This Row],[Customer ID]],Table3[[#All],[Customer ID]],Table3[[#All],[Age]],0)</f>
        <v>23</v>
      </c>
      <c r="G2042" cm="1">
        <f t="array" ref="G2042">_xlfn.XLOOKUP(Table4[[#This Row],[Customer ID]],Table3[[#All],[Customer ID]],Table3[[#All],[Children]],0)</f>
        <v>1</v>
      </c>
      <c r="H2042" cm="1">
        <f t="array" ref="H2042">_xlfn.XLOOKUP(Table4[[#This Row],[Customer ID]],Table2[[#All],[Customer ID]],Table2[[#All],[BMI]],0)</f>
        <v>27.36</v>
      </c>
      <c r="I2042" cm="1">
        <f t="array" ref="I2042">_xlfn.XLOOKUP(Table4[[#This Row],[Customer ID]],Table2[[#All],[Customer ID]],Table2[[#All],[HBA1C]],0)</f>
        <v>6.22</v>
      </c>
      <c r="J2042" t="str">
        <f>_xlfn.XLOOKUP(Table4[[#This Row],[Customer ID]], 'Medical Examination'!A:A, 'Medical Examination'!D:D)</f>
        <v>No</v>
      </c>
      <c r="K2042" t="str">
        <f>_xlfn.XLOOKUP(Table4[[#This Row],[Customer ID]], 'Medical Examination'!A:A, 'Medical Examination'!E:E)</f>
        <v>No</v>
      </c>
      <c r="L2042" t="str">
        <f>_xlfn.XLOOKUP(Table4[[#This Row],[Customer ID]], 'Medical Examination'!A:A, 'Medical Examination'!F:F)</f>
        <v>No</v>
      </c>
      <c r="M2042">
        <f>_xlfn.XLOOKUP(Table4[[#This Row],[Customer ID]], 'Medical Examination'!A:A, 'Medical Examination'!G:G)</f>
        <v>0</v>
      </c>
      <c r="N2042" t="str">
        <f>_xlfn.XLOOKUP(Table4[[#This Row],[Customer ID]], 'Medical Examination'!A:A, 'Medical Examination'!H:H)</f>
        <v>No</v>
      </c>
      <c r="O2042" t="str">
        <f>_xlfn.XLOOKUP(Table4[[#This Row],[Customer ID]], 'Medical Examination'!A:A, 'Medical Examination'!I:I)</f>
        <v>Prediabetes</v>
      </c>
      <c r="P2042" t="str">
        <f>_xlfn.XLOOKUP(Table4[[#This Row],[Customer ID]], 'Medical Examination'!A:A, 'Medical Examination'!J:J)</f>
        <v>Overweight</v>
      </c>
      <c r="Q2042" s="1">
        <f>_xlfn.XLOOKUP(Table4[[#This Row],[Customer ID]], Hospitalisation!A:A, Hospitalisation!E:E)</f>
        <v>2789.06</v>
      </c>
      <c r="R2042" t="str">
        <f>_xlfn.XLOOKUP(Table4[[#This Row],[Customer ID]], Hospitalisation!A:A, Hospitalisation!F:F)</f>
        <v>Tier - 2</v>
      </c>
      <c r="S2042" t="str">
        <f>_xlfn.XLOOKUP(Table4[[#This Row],[Customer ID]], Hospitalisation!A:A, Hospitalisation!G:G)</f>
        <v>Tier - 3</v>
      </c>
      <c r="T2042" t="str">
        <f>_xlfn.XLOOKUP(Table4[[#This Row],[Customer ID]], Hospitalisation!A:A, Hospitalisation!H:H)</f>
        <v>R1012</v>
      </c>
      <c r="U2042" t="str" cm="1">
        <f t="array" ref="U2042">_xlfn.IFS(Table4[[#This Row],[Age]]&lt;=29,"Youth",Table4[[#This Row],[Age]]&lt;=49,"Adults",Table4[[#This Row],[Age]]&gt;=50,"Senior")</f>
        <v>Youth</v>
      </c>
    </row>
    <row r="2043" spans="1:21">
      <c r="A2043" t="s">
        <v>5220</v>
      </c>
      <c r="B2043" t="str">
        <f>_xlfn.XLOOKUP(Table4[[#This Row],[Customer ID]],Table1[[#This Row],[Customer ID]],Table1[[#This Row],[TITLE]],0)</f>
        <v>Mr</v>
      </c>
      <c r="C2043" t="str" cm="1">
        <f t="array" ref="C2043">_xlfn.XLOOKUP(Table4[[#This Row],[Customer ID]],Table1[[#All],[Customer ID]],Table1[[#All],[FIRST NAME]],0)</f>
        <v>Danilo</v>
      </c>
      <c r="D2043" t="str" cm="1">
        <f t="array" ref="D2043">_xlfn.XLOOKUP(Table4[[#This Row],[Customer ID]],Table1[[#All],[Customer ID]],Table1[[#All],[LAST NAME]],0)</f>
        <v>Goffi</v>
      </c>
      <c r="E2043" s="5" cm="1">
        <f t="array" ref="E2043">_xlfn.XLOOKUP(Table4[[#This Row],[Customer ID]],Table3[[#All],[Customer ID]],Table3[[#All],[Date of Birth]],0)</f>
        <v>36401</v>
      </c>
      <c r="F2043" cm="1">
        <f t="array" ref="F2043">_xlfn.XLOOKUP(Table4[[#This Row],[Customer ID]],Table3[[#All],[Customer ID]],Table3[[#All],[Age]],0)</f>
        <v>23</v>
      </c>
      <c r="G2043" cm="1">
        <f t="array" ref="G2043">_xlfn.XLOOKUP(Table4[[#This Row],[Customer ID]],Table3[[#All],[Customer ID]],Table3[[#All],[Children]],0)</f>
        <v>1</v>
      </c>
      <c r="H2043" cm="1">
        <f t="array" ref="H2043">_xlfn.XLOOKUP(Table4[[#This Row],[Customer ID]],Table2[[#All],[Customer ID]],Table2[[#All],[BMI]],0)</f>
        <v>17.385000000000002</v>
      </c>
      <c r="I2043" cm="1">
        <f t="array" ref="I2043">_xlfn.XLOOKUP(Table4[[#This Row],[Customer ID]],Table2[[#All],[Customer ID]],Table2[[#All],[HBA1C]],0)</f>
        <v>5.84</v>
      </c>
      <c r="J2043" t="str">
        <f>_xlfn.XLOOKUP(Table4[[#This Row],[Customer ID]], 'Medical Examination'!A:A, 'Medical Examination'!D:D)</f>
        <v>No</v>
      </c>
      <c r="K2043" t="str">
        <f>_xlfn.XLOOKUP(Table4[[#This Row],[Customer ID]], 'Medical Examination'!A:A, 'Medical Examination'!E:E)</f>
        <v>No</v>
      </c>
      <c r="L2043" t="str">
        <f>_xlfn.XLOOKUP(Table4[[#This Row],[Customer ID]], 'Medical Examination'!A:A, 'Medical Examination'!F:F)</f>
        <v>No</v>
      </c>
      <c r="M2043">
        <f>_xlfn.XLOOKUP(Table4[[#This Row],[Customer ID]], 'Medical Examination'!A:A, 'Medical Examination'!G:G)</f>
        <v>0</v>
      </c>
      <c r="N2043" t="str">
        <f>_xlfn.XLOOKUP(Table4[[#This Row],[Customer ID]], 'Medical Examination'!A:A, 'Medical Examination'!H:H)</f>
        <v>No</v>
      </c>
      <c r="O2043" t="str">
        <f>_xlfn.XLOOKUP(Table4[[#This Row],[Customer ID]], 'Medical Examination'!A:A, 'Medical Examination'!I:I)</f>
        <v>Prediabetes</v>
      </c>
      <c r="P2043" t="str">
        <f>_xlfn.XLOOKUP(Table4[[#This Row],[Customer ID]], 'Medical Examination'!A:A, 'Medical Examination'!J:J)</f>
        <v>Underweight</v>
      </c>
      <c r="Q2043" s="1">
        <f>_xlfn.XLOOKUP(Table4[[#This Row],[Customer ID]], Hospitalisation!A:A, Hospitalisation!E:E)</f>
        <v>2775.19</v>
      </c>
      <c r="R2043" t="str">
        <f>_xlfn.XLOOKUP(Table4[[#This Row],[Customer ID]], Hospitalisation!A:A, Hospitalisation!F:F)</f>
        <v>Tier - 2</v>
      </c>
      <c r="S2043" t="str">
        <f>_xlfn.XLOOKUP(Table4[[#This Row],[Customer ID]], Hospitalisation!A:A, Hospitalisation!G:G)</f>
        <v>Tier - 1</v>
      </c>
      <c r="T2043" t="str">
        <f>_xlfn.XLOOKUP(Table4[[#This Row],[Customer ID]], Hospitalisation!A:A, Hospitalisation!H:H)</f>
        <v>R1012</v>
      </c>
      <c r="U2043" t="str" cm="1">
        <f t="array" ref="U2043">_xlfn.IFS(Table4[[#This Row],[Age]]&lt;=29,"Youth",Table4[[#This Row],[Age]]&lt;=49,"Adults",Table4[[#This Row],[Age]]&gt;=50,"Senior")</f>
        <v>Youth</v>
      </c>
    </row>
    <row r="2044" spans="1:21">
      <c r="A2044" t="s">
        <v>5223</v>
      </c>
      <c r="B2044" t="str">
        <f>_xlfn.XLOOKUP(Table4[[#This Row],[Customer ID]],Table1[[#This Row],[Customer ID]],Table1[[#This Row],[TITLE]],0)</f>
        <v>Mr</v>
      </c>
      <c r="C2044" t="str" cm="1">
        <f t="array" ref="C2044">_xlfn.XLOOKUP(Table4[[#This Row],[Customer ID]],Table1[[#All],[Customer ID]],Table1[[#All],[FIRST NAME]],0)</f>
        <v>Mikko</v>
      </c>
      <c r="D2044" t="str" cm="1">
        <f t="array" ref="D2044">_xlfn.XLOOKUP(Table4[[#This Row],[Customer ID]],Table1[[#All],[Customer ID]],Table1[[#All],[LAST NAME]],0)</f>
        <v>Salovaara</v>
      </c>
      <c r="E2044" s="5" cm="1">
        <f t="array" ref="E2044">_xlfn.XLOOKUP(Table4[[#This Row],[Customer ID]],Table3[[#All],[Customer ID]],Table3[[#All],[Date of Birth]],0)</f>
        <v>38305</v>
      </c>
      <c r="F2044" cm="1">
        <f t="array" ref="F2044">_xlfn.XLOOKUP(Table4[[#This Row],[Customer ID]],Table3[[#All],[Customer ID]],Table3[[#All],[Age]],0)</f>
        <v>18</v>
      </c>
      <c r="G2044" cm="1">
        <f t="array" ref="G2044">_xlfn.XLOOKUP(Table4[[#This Row],[Customer ID]],Table3[[#All],[Customer ID]],Table3[[#All],[Children]],0)</f>
        <v>0</v>
      </c>
      <c r="H2044" cm="1">
        <f t="array" ref="H2044">_xlfn.XLOOKUP(Table4[[#This Row],[Customer ID]],Table2[[#All],[Customer ID]],Table2[[#All],[BMI]],0)</f>
        <v>30.13</v>
      </c>
      <c r="I2044" cm="1">
        <f t="array" ref="I2044">_xlfn.XLOOKUP(Table4[[#This Row],[Customer ID]],Table2[[#All],[Customer ID]],Table2[[#All],[HBA1C]],0)</f>
        <v>5.71</v>
      </c>
      <c r="J2044" t="str">
        <f>_xlfn.XLOOKUP(Table4[[#This Row],[Customer ID]], 'Medical Examination'!A:A, 'Medical Examination'!D:D)</f>
        <v>No</v>
      </c>
      <c r="K2044" t="str">
        <f>_xlfn.XLOOKUP(Table4[[#This Row],[Customer ID]], 'Medical Examination'!A:A, 'Medical Examination'!E:E)</f>
        <v>Yes</v>
      </c>
      <c r="L2044" t="str">
        <f>_xlfn.XLOOKUP(Table4[[#This Row],[Customer ID]], 'Medical Examination'!A:A, 'Medical Examination'!F:F)</f>
        <v>No</v>
      </c>
      <c r="M2044">
        <f>_xlfn.XLOOKUP(Table4[[#This Row],[Customer ID]], 'Medical Examination'!A:A, 'Medical Examination'!G:G)</f>
        <v>1</v>
      </c>
      <c r="N2044" t="str">
        <f>_xlfn.XLOOKUP(Table4[[#This Row],[Customer ID]], 'Medical Examination'!A:A, 'Medical Examination'!H:H)</f>
        <v>No</v>
      </c>
      <c r="O2044" t="str">
        <f>_xlfn.XLOOKUP(Table4[[#This Row],[Customer ID]], 'Medical Examination'!A:A, 'Medical Examination'!I:I)</f>
        <v>Prediabetes</v>
      </c>
      <c r="P2044" t="str">
        <f>_xlfn.XLOOKUP(Table4[[#This Row],[Customer ID]], 'Medical Examination'!A:A, 'Medical Examination'!J:J)</f>
        <v>Obesity</v>
      </c>
      <c r="Q2044" s="1">
        <f>_xlfn.XLOOKUP(Table4[[#This Row],[Customer ID]], Hospitalisation!A:A, Hospitalisation!E:E)</f>
        <v>2773.46</v>
      </c>
      <c r="R2044" t="str">
        <f>_xlfn.XLOOKUP(Table4[[#This Row],[Customer ID]], Hospitalisation!A:A, Hospitalisation!F:F)</f>
        <v>Tier - 2</v>
      </c>
      <c r="S2044" t="str">
        <f>_xlfn.XLOOKUP(Table4[[#This Row],[Customer ID]], Hospitalisation!A:A, Hospitalisation!G:G)</f>
        <v>Tier - 1</v>
      </c>
      <c r="T2044" t="str">
        <f>_xlfn.XLOOKUP(Table4[[#This Row],[Customer ID]], Hospitalisation!A:A, Hospitalisation!H:H)</f>
        <v>R1021</v>
      </c>
      <c r="U2044" t="str" cm="1">
        <f t="array" ref="U2044">_xlfn.IFS(Table4[[#This Row],[Age]]&lt;=29,"Youth",Table4[[#This Row],[Age]]&lt;=49,"Adults",Table4[[#This Row],[Age]]&gt;=50,"Senior")</f>
        <v>Youth</v>
      </c>
    </row>
    <row r="2045" spans="1:21">
      <c r="A2045" t="s">
        <v>5226</v>
      </c>
      <c r="B2045" t="str">
        <f>_xlfn.XLOOKUP(Table4[[#This Row],[Customer ID]],Table1[[#This Row],[Customer ID]],Table1[[#This Row],[TITLE]],0)</f>
        <v>Ms</v>
      </c>
      <c r="C2045" t="str" cm="1">
        <f t="array" ref="C2045">_xlfn.XLOOKUP(Table4[[#This Row],[Customer ID]],Table1[[#All],[Customer ID]],Table1[[#All],[FIRST NAME]],0)</f>
        <v>Paula C</v>
      </c>
      <c r="D2045" t="str" cm="1">
        <f t="array" ref="D2045">_xlfn.XLOOKUP(Table4[[#This Row],[Customer ID]],Table1[[#All],[Customer ID]],Table1[[#All],[LAST NAME]],0)</f>
        <v>Reid</v>
      </c>
      <c r="E2045" s="5" cm="1">
        <f t="array" ref="E2045">_xlfn.XLOOKUP(Table4[[#This Row],[Customer ID]],Table3[[#All],[Customer ID]],Table3[[#All],[Date of Birth]],0)</f>
        <v>35652</v>
      </c>
      <c r="F2045" cm="1">
        <f t="array" ref="F2045">_xlfn.XLOOKUP(Table4[[#This Row],[Customer ID]],Table3[[#All],[Customer ID]],Table3[[#All],[Age]],0)</f>
        <v>25</v>
      </c>
      <c r="G2045" cm="1">
        <f t="array" ref="G2045">_xlfn.XLOOKUP(Table4[[#This Row],[Customer ID]],Table3[[#All],[Customer ID]],Table3[[#All],[Children]],0)</f>
        <v>0</v>
      </c>
      <c r="H2045" cm="1">
        <f t="array" ref="H2045">_xlfn.XLOOKUP(Table4[[#This Row],[Customer ID]],Table2[[#All],[Customer ID]],Table2[[#All],[BMI]],0)</f>
        <v>25.44</v>
      </c>
      <c r="I2045" cm="1">
        <f t="array" ref="I2045">_xlfn.XLOOKUP(Table4[[#This Row],[Customer ID]],Table2[[#All],[Customer ID]],Table2[[#All],[HBA1C]],0)</f>
        <v>6.04</v>
      </c>
      <c r="J2045" t="str">
        <f>_xlfn.XLOOKUP(Table4[[#This Row],[Customer ID]], 'Medical Examination'!A:A, 'Medical Examination'!D:D)</f>
        <v>Yes</v>
      </c>
      <c r="K2045" t="str">
        <f>_xlfn.XLOOKUP(Table4[[#This Row],[Customer ID]], 'Medical Examination'!A:A, 'Medical Examination'!E:E)</f>
        <v>No</v>
      </c>
      <c r="L2045" t="str">
        <f>_xlfn.XLOOKUP(Table4[[#This Row],[Customer ID]], 'Medical Examination'!A:A, 'Medical Examination'!F:F)</f>
        <v>Yes</v>
      </c>
      <c r="M2045">
        <f>_xlfn.XLOOKUP(Table4[[#This Row],[Customer ID]], 'Medical Examination'!A:A, 'Medical Examination'!G:G)</f>
        <v>1</v>
      </c>
      <c r="N2045" t="str">
        <f>_xlfn.XLOOKUP(Table4[[#This Row],[Customer ID]], 'Medical Examination'!A:A, 'Medical Examination'!H:H)</f>
        <v>No</v>
      </c>
      <c r="O2045" t="str">
        <f>_xlfn.XLOOKUP(Table4[[#This Row],[Customer ID]], 'Medical Examination'!A:A, 'Medical Examination'!I:I)</f>
        <v>Prediabetes</v>
      </c>
      <c r="P2045" t="str">
        <f>_xlfn.XLOOKUP(Table4[[#This Row],[Customer ID]], 'Medical Examination'!A:A, 'Medical Examination'!J:J)</f>
        <v>Overweight</v>
      </c>
      <c r="Q2045" s="1">
        <f>_xlfn.XLOOKUP(Table4[[#This Row],[Customer ID]], Hospitalisation!A:A, Hospitalisation!E:E)</f>
        <v>2758.99</v>
      </c>
      <c r="R2045" t="str">
        <f>_xlfn.XLOOKUP(Table4[[#This Row],[Customer ID]], Hospitalisation!A:A, Hospitalisation!F:F)</f>
        <v>Tier - 2</v>
      </c>
      <c r="S2045" t="str">
        <f>_xlfn.XLOOKUP(Table4[[#This Row],[Customer ID]], Hospitalisation!A:A, Hospitalisation!G:G)</f>
        <v>Tier - 1</v>
      </c>
      <c r="T2045" t="str">
        <f>_xlfn.XLOOKUP(Table4[[#This Row],[Customer ID]], Hospitalisation!A:A, Hospitalisation!H:H)</f>
        <v>R1012</v>
      </c>
      <c r="U2045" t="str" cm="1">
        <f t="array" ref="U2045">_xlfn.IFS(Table4[[#This Row],[Age]]&lt;=29,"Youth",Table4[[#This Row],[Age]]&lt;=49,"Adults",Table4[[#This Row],[Age]]&gt;=50,"Senior")</f>
        <v>Youth</v>
      </c>
    </row>
    <row r="2046" spans="1:21">
      <c r="A2046" t="s">
        <v>5229</v>
      </c>
      <c r="B2046" t="str">
        <f>_xlfn.XLOOKUP(Table4[[#This Row],[Customer ID]],Table1[[#This Row],[Customer ID]],Table1[[#This Row],[TITLE]],0)</f>
        <v>Ms</v>
      </c>
      <c r="C2046" t="str" cm="1">
        <f t="array" ref="C2046">_xlfn.XLOOKUP(Table4[[#This Row],[Customer ID]],Table1[[#All],[Customer ID]],Table1[[#All],[FIRST NAME]],0)</f>
        <v>Kirsten N</v>
      </c>
      <c r="D2046" t="str" cm="1">
        <f t="array" ref="D2046">_xlfn.XLOOKUP(Table4[[#This Row],[Customer ID]],Table1[[#All],[Customer ID]],Table1[[#All],[LAST NAME]],0)</f>
        <v>Allan</v>
      </c>
      <c r="E2046" s="5" cm="1">
        <f t="array" ref="E2046">_xlfn.XLOOKUP(Table4[[#This Row],[Customer ID]],Table3[[#All],[Customer ID]],Table3[[#All],[Date of Birth]],0)</f>
        <v>36810</v>
      </c>
      <c r="F2046" cm="1">
        <f t="array" ref="F2046">_xlfn.XLOOKUP(Table4[[#This Row],[Customer ID]],Table3[[#All],[Customer ID]],Table3[[#All],[Age]],0)</f>
        <v>22</v>
      </c>
      <c r="G2046" cm="1">
        <f t="array" ref="G2046">_xlfn.XLOOKUP(Table4[[#This Row],[Customer ID]],Table3[[#All],[Customer ID]],Table3[[#All],[Children]],0)</f>
        <v>0</v>
      </c>
      <c r="H2046" cm="1">
        <f t="array" ref="H2046">_xlfn.XLOOKUP(Table4[[#This Row],[Customer ID]],Table2[[#All],[Customer ID]],Table2[[#All],[BMI]],0)</f>
        <v>39.805</v>
      </c>
      <c r="I2046" cm="1">
        <f t="array" ref="I2046">_xlfn.XLOOKUP(Table4[[#This Row],[Customer ID]],Table2[[#All],[Customer ID]],Table2[[#All],[HBA1C]],0)</f>
        <v>4.38</v>
      </c>
      <c r="J2046" t="str">
        <f>_xlfn.XLOOKUP(Table4[[#This Row],[Customer ID]], 'Medical Examination'!A:A, 'Medical Examination'!D:D)</f>
        <v>No</v>
      </c>
      <c r="K2046" t="str">
        <f>_xlfn.XLOOKUP(Table4[[#This Row],[Customer ID]], 'Medical Examination'!A:A, 'Medical Examination'!E:E)</f>
        <v>Yes</v>
      </c>
      <c r="L2046" t="str">
        <f>_xlfn.XLOOKUP(Table4[[#This Row],[Customer ID]], 'Medical Examination'!A:A, 'Medical Examination'!F:F)</f>
        <v>No</v>
      </c>
      <c r="M2046">
        <f>_xlfn.XLOOKUP(Table4[[#This Row],[Customer ID]], 'Medical Examination'!A:A, 'Medical Examination'!G:G)</f>
        <v>1</v>
      </c>
      <c r="N2046" t="str">
        <f>_xlfn.XLOOKUP(Table4[[#This Row],[Customer ID]], 'Medical Examination'!A:A, 'Medical Examination'!H:H)</f>
        <v>No</v>
      </c>
      <c r="O2046" t="str">
        <f>_xlfn.XLOOKUP(Table4[[#This Row],[Customer ID]], 'Medical Examination'!A:A, 'Medical Examination'!I:I)</f>
        <v>Normal</v>
      </c>
      <c r="P2046" t="str">
        <f>_xlfn.XLOOKUP(Table4[[#This Row],[Customer ID]], 'Medical Examination'!A:A, 'Medical Examination'!J:J)</f>
        <v>Obesity</v>
      </c>
      <c r="Q2046" s="1">
        <f>_xlfn.XLOOKUP(Table4[[#This Row],[Customer ID]], Hospitalisation!A:A, Hospitalisation!E:E)</f>
        <v>2755.02</v>
      </c>
      <c r="R2046" t="str">
        <f>_xlfn.XLOOKUP(Table4[[#This Row],[Customer ID]], Hospitalisation!A:A, Hospitalisation!F:F)</f>
        <v>Tier - 2</v>
      </c>
      <c r="S2046" t="str">
        <f>_xlfn.XLOOKUP(Table4[[#This Row],[Customer ID]], Hospitalisation!A:A, Hospitalisation!G:G)</f>
        <v>Tier - 1</v>
      </c>
      <c r="T2046" t="str">
        <f>_xlfn.XLOOKUP(Table4[[#This Row],[Customer ID]], Hospitalisation!A:A, Hospitalisation!H:H)</f>
        <v>R1024</v>
      </c>
      <c r="U2046" t="str" cm="1">
        <f t="array" ref="U2046">_xlfn.IFS(Table4[[#This Row],[Age]]&lt;=29,"Youth",Table4[[#This Row],[Age]]&lt;=49,"Adults",Table4[[#This Row],[Age]]&gt;=50,"Senior")</f>
        <v>Youth</v>
      </c>
    </row>
    <row r="2047" spans="1:21">
      <c r="A2047" t="s">
        <v>5232</v>
      </c>
      <c r="B2047" t="str">
        <f>_xlfn.XLOOKUP(Table4[[#This Row],[Customer ID]],Table1[[#This Row],[Customer ID]],Table1[[#This Row],[TITLE]],0)</f>
        <v>Ms</v>
      </c>
      <c r="C2047" t="str" cm="1">
        <f t="array" ref="C2047">_xlfn.XLOOKUP(Table4[[#This Row],[Customer ID]],Table1[[#All],[Customer ID]],Table1[[#All],[FIRST NAME]],0)</f>
        <v>Christy</v>
      </c>
      <c r="D2047" t="str" cm="1">
        <f t="array" ref="D2047">_xlfn.XLOOKUP(Table4[[#This Row],[Customer ID]],Table1[[#All],[Customer ID]],Table1[[#All],[LAST NAME]],0)</f>
        <v>Mclaughlin</v>
      </c>
      <c r="E2047" s="5" cm="1">
        <f t="array" ref="E2047">_xlfn.XLOOKUP(Table4[[#This Row],[Customer ID]],Table3[[#All],[Customer ID]],Table3[[#All],[Date of Birth]],0)</f>
        <v>36802</v>
      </c>
      <c r="F2047" cm="1">
        <f t="array" ref="F2047">_xlfn.XLOOKUP(Table4[[#This Row],[Customer ID]],Table3[[#All],[Customer ID]],Table3[[#All],[Age]],0)</f>
        <v>22</v>
      </c>
      <c r="G2047" cm="1">
        <f t="array" ref="G2047">_xlfn.XLOOKUP(Table4[[#This Row],[Customer ID]],Table3[[#All],[Customer ID]],Table3[[#All],[Children]],0)</f>
        <v>0</v>
      </c>
      <c r="H2047" cm="1">
        <f t="array" ref="H2047">_xlfn.XLOOKUP(Table4[[#This Row],[Customer ID]],Table2[[#All],[Customer ID]],Table2[[#All],[BMI]],0)</f>
        <v>30.4</v>
      </c>
      <c r="I2047" cm="1">
        <f t="array" ref="I2047">_xlfn.XLOOKUP(Table4[[#This Row],[Customer ID]],Table2[[#All],[Customer ID]],Table2[[#All],[HBA1C]],0)</f>
        <v>5.56</v>
      </c>
      <c r="J2047" t="str">
        <f>_xlfn.XLOOKUP(Table4[[#This Row],[Customer ID]], 'Medical Examination'!A:A, 'Medical Examination'!D:D)</f>
        <v>Yes</v>
      </c>
      <c r="K2047" t="str">
        <f>_xlfn.XLOOKUP(Table4[[#This Row],[Customer ID]], 'Medical Examination'!A:A, 'Medical Examination'!E:E)</f>
        <v>Yes</v>
      </c>
      <c r="L2047" t="str">
        <f>_xlfn.XLOOKUP(Table4[[#This Row],[Customer ID]], 'Medical Examination'!A:A, 'Medical Examination'!F:F)</f>
        <v>No</v>
      </c>
      <c r="M2047">
        <f>_xlfn.XLOOKUP(Table4[[#This Row],[Customer ID]], 'Medical Examination'!A:A, 'Medical Examination'!G:G)</f>
        <v>1</v>
      </c>
      <c r="N2047" t="str">
        <f>_xlfn.XLOOKUP(Table4[[#This Row],[Customer ID]], 'Medical Examination'!A:A, 'Medical Examination'!H:H)</f>
        <v>No</v>
      </c>
      <c r="O2047" t="str">
        <f>_xlfn.XLOOKUP(Table4[[#This Row],[Customer ID]], 'Medical Examination'!A:A, 'Medical Examination'!I:I)</f>
        <v>Normal</v>
      </c>
      <c r="P2047" t="str">
        <f>_xlfn.XLOOKUP(Table4[[#This Row],[Customer ID]], 'Medical Examination'!A:A, 'Medical Examination'!J:J)</f>
        <v>Obesity</v>
      </c>
      <c r="Q2047" s="1">
        <f>_xlfn.XLOOKUP(Table4[[#This Row],[Customer ID]], Hospitalisation!A:A, Hospitalisation!E:E)</f>
        <v>2741.95</v>
      </c>
      <c r="R2047" t="str">
        <f>_xlfn.XLOOKUP(Table4[[#This Row],[Customer ID]], Hospitalisation!A:A, Hospitalisation!F:F)</f>
        <v>Tier - 2</v>
      </c>
      <c r="S2047" t="str">
        <f>_xlfn.XLOOKUP(Table4[[#This Row],[Customer ID]], Hospitalisation!A:A, Hospitalisation!G:G)</f>
        <v>Tier - 3</v>
      </c>
      <c r="T2047" t="str">
        <f>_xlfn.XLOOKUP(Table4[[#This Row],[Customer ID]], Hospitalisation!A:A, Hospitalisation!H:H)</f>
        <v>R1024</v>
      </c>
      <c r="U2047" t="str" cm="1">
        <f t="array" ref="U2047">_xlfn.IFS(Table4[[#This Row],[Age]]&lt;=29,"Youth",Table4[[#This Row],[Age]]&lt;=49,"Adults",Table4[[#This Row],[Age]]&gt;=50,"Senior")</f>
        <v>Youth</v>
      </c>
    </row>
    <row r="2048" spans="1:21">
      <c r="A2048" t="s">
        <v>5234</v>
      </c>
      <c r="B2048" t="str">
        <f>_xlfn.XLOOKUP(Table4[[#This Row],[Customer ID]],Table1[[#This Row],[Customer ID]],Table1[[#This Row],[TITLE]],0)</f>
        <v>Ms</v>
      </c>
      <c r="C2048" t="str" cm="1">
        <f t="array" ref="C2048">_xlfn.XLOOKUP(Table4[[#This Row],[Customer ID]],Table1[[#All],[Customer ID]],Table1[[#All],[FIRST NAME]],0)</f>
        <v>Jennifer</v>
      </c>
      <c r="D2048" t="str" cm="1">
        <f t="array" ref="D2048">_xlfn.XLOOKUP(Table4[[#This Row],[Customer ID]],Table1[[#All],[Customer ID]],Table1[[#All],[LAST NAME]],0)</f>
        <v>Lee</v>
      </c>
      <c r="E2048" s="5" cm="1">
        <f t="array" ref="E2048">_xlfn.XLOOKUP(Table4[[#This Row],[Customer ID]],Table3[[#All],[Customer ID]],Table3[[#All],[Date of Birth]],0)</f>
        <v>36877</v>
      </c>
      <c r="F2048" cm="1">
        <f t="array" ref="F2048">_xlfn.XLOOKUP(Table4[[#This Row],[Customer ID]],Table3[[#All],[Customer ID]],Table3[[#All],[Age]],0)</f>
        <v>22</v>
      </c>
      <c r="G2048" cm="1">
        <f t="array" ref="G2048">_xlfn.XLOOKUP(Table4[[#This Row],[Customer ID]],Table3[[#All],[Customer ID]],Table3[[#All],[Children]],0)</f>
        <v>0</v>
      </c>
      <c r="H2048" cm="1">
        <f t="array" ref="H2048">_xlfn.XLOOKUP(Table4[[#This Row],[Customer ID]],Table2[[#All],[Customer ID]],Table2[[#All],[BMI]],0)</f>
        <v>23.18</v>
      </c>
      <c r="I2048" cm="1">
        <f t="array" ref="I2048">_xlfn.XLOOKUP(Table4[[#This Row],[Customer ID]],Table2[[#All],[Customer ID]],Table2[[#All],[HBA1C]],0)</f>
        <v>4.24</v>
      </c>
      <c r="J2048" t="str">
        <f>_xlfn.XLOOKUP(Table4[[#This Row],[Customer ID]], 'Medical Examination'!A:A, 'Medical Examination'!D:D)</f>
        <v>No</v>
      </c>
      <c r="K2048" t="str">
        <f>_xlfn.XLOOKUP(Table4[[#This Row],[Customer ID]], 'Medical Examination'!A:A, 'Medical Examination'!E:E)</f>
        <v>Yes</v>
      </c>
      <c r="L2048" t="str">
        <f>_xlfn.XLOOKUP(Table4[[#This Row],[Customer ID]], 'Medical Examination'!A:A, 'Medical Examination'!F:F)</f>
        <v>No</v>
      </c>
      <c r="M2048">
        <f>_xlfn.XLOOKUP(Table4[[#This Row],[Customer ID]], 'Medical Examination'!A:A, 'Medical Examination'!G:G)</f>
        <v>1</v>
      </c>
      <c r="N2048" t="str">
        <f>_xlfn.XLOOKUP(Table4[[#This Row],[Customer ID]], 'Medical Examination'!A:A, 'Medical Examination'!H:H)</f>
        <v>No</v>
      </c>
      <c r="O2048" t="str">
        <f>_xlfn.XLOOKUP(Table4[[#This Row],[Customer ID]], 'Medical Examination'!A:A, 'Medical Examination'!I:I)</f>
        <v>Normal</v>
      </c>
      <c r="P2048" t="str">
        <f>_xlfn.XLOOKUP(Table4[[#This Row],[Customer ID]], 'Medical Examination'!A:A, 'Medical Examination'!J:J)</f>
        <v>Normal Weight</v>
      </c>
      <c r="Q2048" s="1">
        <f>_xlfn.XLOOKUP(Table4[[#This Row],[Customer ID]], Hospitalisation!A:A, Hospitalisation!E:E)</f>
        <v>2731.91</v>
      </c>
      <c r="R2048" t="str">
        <f>_xlfn.XLOOKUP(Table4[[#This Row],[Customer ID]], Hospitalisation!A:A, Hospitalisation!F:F)</f>
        <v>Tier - 2</v>
      </c>
      <c r="S2048" t="str">
        <f>_xlfn.XLOOKUP(Table4[[#This Row],[Customer ID]], Hospitalisation!A:A, Hospitalisation!G:G)</f>
        <v>Tier - 3</v>
      </c>
      <c r="T2048" t="str">
        <f>_xlfn.XLOOKUP(Table4[[#This Row],[Customer ID]], Hospitalisation!A:A, Hospitalisation!H:H)</f>
        <v>R1024</v>
      </c>
      <c r="U2048" t="str" cm="1">
        <f t="array" ref="U2048">_xlfn.IFS(Table4[[#This Row],[Age]]&lt;=29,"Youth",Table4[[#This Row],[Age]]&lt;=49,"Adults",Table4[[#This Row],[Age]]&gt;=50,"Senior")</f>
        <v>Youth</v>
      </c>
    </row>
    <row r="2049" spans="1:21">
      <c r="A2049" t="s">
        <v>5235</v>
      </c>
      <c r="B2049" t="str">
        <f>_xlfn.XLOOKUP(Table4[[#This Row],[Customer ID]],Table1[[#This Row],[Customer ID]],Table1[[#This Row],[TITLE]],0)</f>
        <v>Ms</v>
      </c>
      <c r="C2049" t="str" cm="1">
        <f t="array" ref="C2049">_xlfn.XLOOKUP(Table4[[#This Row],[Customer ID]],Table1[[#All],[Customer ID]],Table1[[#All],[FIRST NAME]],0)</f>
        <v>Jingjing</v>
      </c>
      <c r="D2049" t="str" cm="1">
        <f t="array" ref="D2049">_xlfn.XLOOKUP(Table4[[#This Row],[Customer ID]],Table1[[#All],[Customer ID]],Table1[[#All],[LAST NAME]],0)</f>
        <v>Tang</v>
      </c>
      <c r="E2049" s="5" cm="1">
        <f t="array" ref="E2049">_xlfn.XLOOKUP(Table4[[#This Row],[Customer ID]],Table3[[#All],[Customer ID]],Table3[[#All],[Date of Birth]],0)</f>
        <v>37958</v>
      </c>
      <c r="F2049" cm="1">
        <f t="array" ref="F2049">_xlfn.XLOOKUP(Table4[[#This Row],[Customer ID]],Table3[[#All],[Customer ID]],Table3[[#All],[Age]],0)</f>
        <v>19</v>
      </c>
      <c r="G2049" cm="1">
        <f t="array" ref="G2049">_xlfn.XLOOKUP(Table4[[#This Row],[Customer ID]],Table3[[#All],[Customer ID]],Table3[[#All],[Children]],0)</f>
        <v>1</v>
      </c>
      <c r="H2049" cm="1">
        <f t="array" ref="H2049">_xlfn.XLOOKUP(Table4[[#This Row],[Customer ID]],Table2[[#All],[Customer ID]],Table2[[#All],[BMI]],0)</f>
        <v>39.615000000000002</v>
      </c>
      <c r="I2049" cm="1">
        <f t="array" ref="I2049">_xlfn.XLOOKUP(Table4[[#This Row],[Customer ID]],Table2[[#All],[Customer ID]],Table2[[#All],[HBA1C]],0)</f>
        <v>6.32</v>
      </c>
      <c r="J2049" t="str">
        <f>_xlfn.XLOOKUP(Table4[[#This Row],[Customer ID]], 'Medical Examination'!A:A, 'Medical Examination'!D:D)</f>
        <v>No</v>
      </c>
      <c r="K2049" t="str">
        <f>_xlfn.XLOOKUP(Table4[[#This Row],[Customer ID]], 'Medical Examination'!A:A, 'Medical Examination'!E:E)</f>
        <v>No</v>
      </c>
      <c r="L2049" t="str">
        <f>_xlfn.XLOOKUP(Table4[[#This Row],[Customer ID]], 'Medical Examination'!A:A, 'Medical Examination'!F:F)</f>
        <v>Yes</v>
      </c>
      <c r="M2049">
        <f>_xlfn.XLOOKUP(Table4[[#This Row],[Customer ID]], 'Medical Examination'!A:A, 'Medical Examination'!G:G)</f>
        <v>1</v>
      </c>
      <c r="N2049" t="str">
        <f>_xlfn.XLOOKUP(Table4[[#This Row],[Customer ID]], 'Medical Examination'!A:A, 'Medical Examination'!H:H)</f>
        <v>No</v>
      </c>
      <c r="O2049" t="str">
        <f>_xlfn.XLOOKUP(Table4[[#This Row],[Customer ID]], 'Medical Examination'!A:A, 'Medical Examination'!I:I)</f>
        <v>Prediabetes</v>
      </c>
      <c r="P2049" t="str">
        <f>_xlfn.XLOOKUP(Table4[[#This Row],[Customer ID]], 'Medical Examination'!A:A, 'Medical Examination'!J:J)</f>
        <v>Obesity</v>
      </c>
      <c r="Q2049" s="1">
        <f>_xlfn.XLOOKUP(Table4[[#This Row],[Customer ID]], Hospitalisation!A:A, Hospitalisation!E:E)</f>
        <v>2730.11</v>
      </c>
      <c r="R2049" t="str">
        <f>_xlfn.XLOOKUP(Table4[[#This Row],[Customer ID]], Hospitalisation!A:A, Hospitalisation!F:F)</f>
        <v>Tier - 2</v>
      </c>
      <c r="S2049" t="str">
        <f>_xlfn.XLOOKUP(Table4[[#This Row],[Customer ID]], Hospitalisation!A:A, Hospitalisation!G:G)</f>
        <v>Tier - 3</v>
      </c>
      <c r="T2049" t="str">
        <f>_xlfn.XLOOKUP(Table4[[#This Row],[Customer ID]], Hospitalisation!A:A, Hospitalisation!H:H)</f>
        <v>R1012</v>
      </c>
      <c r="U2049" t="str" cm="1">
        <f t="array" ref="U2049">_xlfn.IFS(Table4[[#This Row],[Age]]&lt;=29,"Youth",Table4[[#This Row],[Age]]&lt;=49,"Adults",Table4[[#This Row],[Age]]&gt;=50,"Senior")</f>
        <v>Youth</v>
      </c>
    </row>
    <row r="2050" spans="1:21">
      <c r="A2050" t="s">
        <v>5238</v>
      </c>
      <c r="B2050" t="str">
        <f>_xlfn.XLOOKUP(Table4[[#This Row],[Customer ID]],Table1[[#This Row],[Customer ID]],Table1[[#This Row],[TITLE]],0)</f>
        <v>Mr</v>
      </c>
      <c r="C2050" t="str" cm="1">
        <f t="array" ref="C2050">_xlfn.XLOOKUP(Table4[[#This Row],[Customer ID]],Table1[[#All],[Customer ID]],Table1[[#All],[FIRST NAME]],0)</f>
        <v>Morgan</v>
      </c>
      <c r="D2050" t="str" cm="1">
        <f t="array" ref="D2050">_xlfn.XLOOKUP(Table4[[#This Row],[Customer ID]],Table1[[#All],[Customer ID]],Table1[[#All],[LAST NAME]],0)</f>
        <v>Kennedy</v>
      </c>
      <c r="E2050" s="5" cm="1">
        <f t="array" ref="E2050">_xlfn.XLOOKUP(Table4[[#This Row],[Customer ID]],Table3[[#All],[Customer ID]],Table3[[#All],[Date of Birth]],0)</f>
        <v>35709</v>
      </c>
      <c r="F2050" cm="1">
        <f t="array" ref="F2050">_xlfn.XLOOKUP(Table4[[#This Row],[Customer ID]],Table3[[#All],[Customer ID]],Table3[[#All],[Age]],0)</f>
        <v>25</v>
      </c>
      <c r="G2050" cm="1">
        <f t="array" ref="G2050">_xlfn.XLOOKUP(Table4[[#This Row],[Customer ID]],Table3[[#All],[Customer ID]],Table3[[#All],[Children]],0)</f>
        <v>0</v>
      </c>
      <c r="H2050" cm="1">
        <f t="array" ref="H2050">_xlfn.XLOOKUP(Table4[[#This Row],[Customer ID]],Table2[[#All],[Customer ID]],Table2[[#All],[BMI]],0)</f>
        <v>30.59</v>
      </c>
      <c r="I2050" cm="1">
        <f t="array" ref="I2050">_xlfn.XLOOKUP(Table4[[#This Row],[Customer ID]],Table2[[#All],[Customer ID]],Table2[[#All],[HBA1C]],0)</f>
        <v>6.3</v>
      </c>
      <c r="J2050" t="str">
        <f>_xlfn.XLOOKUP(Table4[[#This Row],[Customer ID]], 'Medical Examination'!A:A, 'Medical Examination'!D:D)</f>
        <v>Yes</v>
      </c>
      <c r="K2050" t="str">
        <f>_xlfn.XLOOKUP(Table4[[#This Row],[Customer ID]], 'Medical Examination'!A:A, 'Medical Examination'!E:E)</f>
        <v>No</v>
      </c>
      <c r="L2050" t="str">
        <f>_xlfn.XLOOKUP(Table4[[#This Row],[Customer ID]], 'Medical Examination'!A:A, 'Medical Examination'!F:F)</f>
        <v>Yes</v>
      </c>
      <c r="M2050">
        <f>_xlfn.XLOOKUP(Table4[[#This Row],[Customer ID]], 'Medical Examination'!A:A, 'Medical Examination'!G:G)</f>
        <v>1</v>
      </c>
      <c r="N2050" t="str">
        <f>_xlfn.XLOOKUP(Table4[[#This Row],[Customer ID]], 'Medical Examination'!A:A, 'Medical Examination'!H:H)</f>
        <v>No</v>
      </c>
      <c r="O2050" t="str">
        <f>_xlfn.XLOOKUP(Table4[[#This Row],[Customer ID]], 'Medical Examination'!A:A, 'Medical Examination'!I:I)</f>
        <v>Prediabetes</v>
      </c>
      <c r="P2050" t="str">
        <f>_xlfn.XLOOKUP(Table4[[#This Row],[Customer ID]], 'Medical Examination'!A:A, 'Medical Examination'!J:J)</f>
        <v>Obesity</v>
      </c>
      <c r="Q2050" s="1">
        <f>_xlfn.XLOOKUP(Table4[[#This Row],[Customer ID]], Hospitalisation!A:A, Hospitalisation!E:E)</f>
        <v>2727.4</v>
      </c>
      <c r="R2050" t="str">
        <f>_xlfn.XLOOKUP(Table4[[#This Row],[Customer ID]], Hospitalisation!A:A, Hospitalisation!F:F)</f>
        <v>Tier - 3</v>
      </c>
      <c r="S2050" t="str">
        <f>_xlfn.XLOOKUP(Table4[[#This Row],[Customer ID]], Hospitalisation!A:A, Hospitalisation!G:G)</f>
        <v>Tier - 3</v>
      </c>
      <c r="T2050" t="str">
        <f>_xlfn.XLOOKUP(Table4[[#This Row],[Customer ID]], Hospitalisation!A:A, Hospitalisation!H:H)</f>
        <v>R1016</v>
      </c>
      <c r="U2050" t="str" cm="1">
        <f t="array" ref="U2050">_xlfn.IFS(Table4[[#This Row],[Age]]&lt;=29,"Youth",Table4[[#This Row],[Age]]&lt;=49,"Adults",Table4[[#This Row],[Age]]&gt;=50,"Senior")</f>
        <v>Youth</v>
      </c>
    </row>
    <row r="2051" spans="1:21">
      <c r="A2051" t="s">
        <v>5239</v>
      </c>
      <c r="B2051" t="str">
        <f>_xlfn.XLOOKUP(Table4[[#This Row],[Customer ID]],Table1[[#This Row],[Customer ID]],Table1[[#This Row],[TITLE]],0)</f>
        <v>Mr</v>
      </c>
      <c r="C2051" t="str" cm="1">
        <f t="array" ref="C2051">_xlfn.XLOOKUP(Table4[[#This Row],[Customer ID]],Table1[[#All],[Customer ID]],Table1[[#All],[FIRST NAME]],0)</f>
        <v>Patrick J</v>
      </c>
      <c r="D2051" t="str" cm="1">
        <f t="array" ref="D2051">_xlfn.XLOOKUP(Table4[[#This Row],[Customer ID]],Table1[[#All],[Customer ID]],Table1[[#All],[LAST NAME]],0)</f>
        <v>Condon</v>
      </c>
      <c r="E2051" s="5" cm="1">
        <f t="array" ref="E2051">_xlfn.XLOOKUP(Table4[[#This Row],[Customer ID]],Table3[[#All],[Customer ID]],Table3[[#All],[Date of Birth]],0)</f>
        <v>32375</v>
      </c>
      <c r="F2051" cm="1">
        <f t="array" ref="F2051">_xlfn.XLOOKUP(Table4[[#This Row],[Customer ID]],Table3[[#All],[Customer ID]],Table3[[#All],[Age]],0)</f>
        <v>34</v>
      </c>
      <c r="G2051" cm="1">
        <f t="array" ref="G2051">_xlfn.XLOOKUP(Table4[[#This Row],[Customer ID]],Table3[[#All],[Customer ID]],Table3[[#All],[Children]],0)</f>
        <v>3</v>
      </c>
      <c r="H2051" cm="1">
        <f t="array" ref="H2051">_xlfn.XLOOKUP(Table4[[#This Row],[Customer ID]],Table2[[#All],[Customer ID]],Table2[[#All],[BMI]],0)</f>
        <v>16.72</v>
      </c>
      <c r="I2051" cm="1">
        <f t="array" ref="I2051">_xlfn.XLOOKUP(Table4[[#This Row],[Customer ID]],Table2[[#All],[Customer ID]],Table2[[#All],[HBA1C]],0)</f>
        <v>4.38</v>
      </c>
      <c r="J2051" t="str">
        <f>_xlfn.XLOOKUP(Table4[[#This Row],[Customer ID]], 'Medical Examination'!A:A, 'Medical Examination'!D:D)</f>
        <v>Yes</v>
      </c>
      <c r="K2051" t="str">
        <f>_xlfn.XLOOKUP(Table4[[#This Row],[Customer ID]], 'Medical Examination'!A:A, 'Medical Examination'!E:E)</f>
        <v>No</v>
      </c>
      <c r="L2051" t="str">
        <f>_xlfn.XLOOKUP(Table4[[#This Row],[Customer ID]], 'Medical Examination'!A:A, 'Medical Examination'!F:F)</f>
        <v>No</v>
      </c>
      <c r="M2051">
        <f>_xlfn.XLOOKUP(Table4[[#This Row],[Customer ID]], 'Medical Examination'!A:A, 'Medical Examination'!G:G)</f>
        <v>1</v>
      </c>
      <c r="N2051" t="str">
        <f>_xlfn.XLOOKUP(Table4[[#This Row],[Customer ID]], 'Medical Examination'!A:A, 'Medical Examination'!H:H)</f>
        <v>No</v>
      </c>
      <c r="O2051" t="str">
        <f>_xlfn.XLOOKUP(Table4[[#This Row],[Customer ID]], 'Medical Examination'!A:A, 'Medical Examination'!I:I)</f>
        <v>Normal</v>
      </c>
      <c r="P2051" t="str">
        <f>_xlfn.XLOOKUP(Table4[[#This Row],[Customer ID]], 'Medical Examination'!A:A, 'Medical Examination'!J:J)</f>
        <v>Underweight</v>
      </c>
      <c r="Q2051" s="1">
        <f>_xlfn.XLOOKUP(Table4[[#This Row],[Customer ID]], Hospitalisation!A:A, Hospitalisation!E:E)</f>
        <v>2726.06</v>
      </c>
      <c r="R2051" t="str">
        <f>_xlfn.XLOOKUP(Table4[[#This Row],[Customer ID]], Hospitalisation!A:A, Hospitalisation!F:F)</f>
        <v>Tier - 2</v>
      </c>
      <c r="S2051" t="str">
        <f>_xlfn.XLOOKUP(Table4[[#This Row],[Customer ID]], Hospitalisation!A:A, Hospitalisation!G:G)</f>
        <v>Tier - 2</v>
      </c>
      <c r="T2051" t="str">
        <f>_xlfn.XLOOKUP(Table4[[#This Row],[Customer ID]], Hospitalisation!A:A, Hospitalisation!H:H)</f>
        <v>R1013</v>
      </c>
      <c r="U2051" t="str" cm="1">
        <f t="array" ref="U2051">_xlfn.IFS(Table4[[#This Row],[Age]]&lt;=29,"Youth",Table4[[#This Row],[Age]]&lt;=49,"Adults",Table4[[#This Row],[Age]]&gt;=50,"Senior")</f>
        <v>Adults</v>
      </c>
    </row>
    <row r="2052" spans="1:21">
      <c r="A2052" t="s">
        <v>5240</v>
      </c>
      <c r="B2052" t="str">
        <f>_xlfn.XLOOKUP(Table4[[#This Row],[Customer ID]],Table1[[#This Row],[Customer ID]],Table1[[#This Row],[TITLE]],0)</f>
        <v>Mr</v>
      </c>
      <c r="C2052" t="str" cm="1">
        <f t="array" ref="C2052">_xlfn.XLOOKUP(Table4[[#This Row],[Customer ID]],Table1[[#All],[Customer ID]],Table1[[#All],[FIRST NAME]],0)</f>
        <v>Frankline</v>
      </c>
      <c r="D2052" t="str" cm="1">
        <f t="array" ref="D2052">_xlfn.XLOOKUP(Table4[[#This Row],[Customer ID]],Table1[[#All],[Customer ID]],Table1[[#All],[LAST NAME]],0)</f>
        <v>Chepkwony</v>
      </c>
      <c r="E2052" s="5" cm="1">
        <f t="array" ref="E2052">_xlfn.XLOOKUP(Table4[[#This Row],[Customer ID]],Table3[[#All],[Customer ID]],Table3[[#All],[Date of Birth]],0)</f>
        <v>35733</v>
      </c>
      <c r="F2052" cm="1">
        <f t="array" ref="F2052">_xlfn.XLOOKUP(Table4[[#This Row],[Customer ID]],Table3[[#All],[Customer ID]],Table3[[#All],[Age]],0)</f>
        <v>25</v>
      </c>
      <c r="G2052" cm="1">
        <f t="array" ref="G2052">_xlfn.XLOOKUP(Table4[[#This Row],[Customer ID]],Table3[[#All],[Customer ID]],Table3[[#All],[Children]],0)</f>
        <v>0</v>
      </c>
      <c r="H2052" cm="1">
        <f t="array" ref="H2052">_xlfn.XLOOKUP(Table4[[#This Row],[Customer ID]],Table2[[#All],[Customer ID]],Table2[[#All],[BMI]],0)</f>
        <v>26.22</v>
      </c>
      <c r="I2052" cm="1">
        <f t="array" ref="I2052">_xlfn.XLOOKUP(Table4[[#This Row],[Customer ID]],Table2[[#All],[Customer ID]],Table2[[#All],[HBA1C]],0)</f>
        <v>4.6500000000000004</v>
      </c>
      <c r="J2052" t="str">
        <f>_xlfn.XLOOKUP(Table4[[#This Row],[Customer ID]], 'Medical Examination'!A:A, 'Medical Examination'!D:D)</f>
        <v>Yes</v>
      </c>
      <c r="K2052" t="str">
        <f>_xlfn.XLOOKUP(Table4[[#This Row],[Customer ID]], 'Medical Examination'!A:A, 'Medical Examination'!E:E)</f>
        <v>No</v>
      </c>
      <c r="L2052" t="str">
        <f>_xlfn.XLOOKUP(Table4[[#This Row],[Customer ID]], 'Medical Examination'!A:A, 'Medical Examination'!F:F)</f>
        <v>Yes</v>
      </c>
      <c r="M2052">
        <f>_xlfn.XLOOKUP(Table4[[#This Row],[Customer ID]], 'Medical Examination'!A:A, 'Medical Examination'!G:G)</f>
        <v>1</v>
      </c>
      <c r="N2052" t="str">
        <f>_xlfn.XLOOKUP(Table4[[#This Row],[Customer ID]], 'Medical Examination'!A:A, 'Medical Examination'!H:H)</f>
        <v>No</v>
      </c>
      <c r="O2052" t="str">
        <f>_xlfn.XLOOKUP(Table4[[#This Row],[Customer ID]], 'Medical Examination'!A:A, 'Medical Examination'!I:I)</f>
        <v>Normal</v>
      </c>
      <c r="P2052" t="str">
        <f>_xlfn.XLOOKUP(Table4[[#This Row],[Customer ID]], 'Medical Examination'!A:A, 'Medical Examination'!J:J)</f>
        <v>Overweight</v>
      </c>
      <c r="Q2052" s="1">
        <f>_xlfn.XLOOKUP(Table4[[#This Row],[Customer ID]], Hospitalisation!A:A, Hospitalisation!E:E)</f>
        <v>2721.32</v>
      </c>
      <c r="R2052" t="str">
        <f>_xlfn.XLOOKUP(Table4[[#This Row],[Customer ID]], Hospitalisation!A:A, Hospitalisation!F:F)</f>
        <v>Tier - 1</v>
      </c>
      <c r="S2052" t="str">
        <f>_xlfn.XLOOKUP(Table4[[#This Row],[Customer ID]], Hospitalisation!A:A, Hospitalisation!G:G)</f>
        <v>Tier - 3</v>
      </c>
      <c r="T2052" t="str">
        <f>_xlfn.XLOOKUP(Table4[[#This Row],[Customer ID]], Hospitalisation!A:A, Hospitalisation!H:H)</f>
        <v>R1014</v>
      </c>
      <c r="U2052" t="str" cm="1">
        <f t="array" ref="U2052">_xlfn.IFS(Table4[[#This Row],[Age]]&lt;=29,"Youth",Table4[[#This Row],[Age]]&lt;=49,"Adults",Table4[[#This Row],[Age]]&gt;=50,"Senior")</f>
        <v>Youth</v>
      </c>
    </row>
    <row r="2053" spans="1:21">
      <c r="A2053" t="s">
        <v>5243</v>
      </c>
      <c r="B2053" t="str">
        <f>_xlfn.XLOOKUP(Table4[[#This Row],[Customer ID]],Table1[[#This Row],[Customer ID]],Table1[[#This Row],[TITLE]],0)</f>
        <v>Ms</v>
      </c>
      <c r="C2053" t="str" cm="1">
        <f t="array" ref="C2053">_xlfn.XLOOKUP(Table4[[#This Row],[Customer ID]],Table1[[#All],[Customer ID]],Table1[[#All],[FIRST NAME]],0)</f>
        <v>Laura T</v>
      </c>
      <c r="D2053" t="str" cm="1">
        <f t="array" ref="D2053">_xlfn.XLOOKUP(Table4[[#This Row],[Customer ID]],Table1[[#All],[Customer ID]],Table1[[#All],[LAST NAME]],0)</f>
        <v>Rodriguez</v>
      </c>
      <c r="E2053" s="5" cm="1">
        <f t="array" ref="E2053">_xlfn.XLOOKUP(Table4[[#This Row],[Customer ID]],Table3[[#All],[Customer ID]],Table3[[#All],[Date of Birth]],0)</f>
        <v>37839</v>
      </c>
      <c r="F2053" cm="1">
        <f t="array" ref="F2053">_xlfn.XLOOKUP(Table4[[#This Row],[Customer ID]],Table3[[#All],[Customer ID]],Table3[[#All],[Age]],0)</f>
        <v>19</v>
      </c>
      <c r="G2053" cm="1">
        <f t="array" ref="G2053">_xlfn.XLOOKUP(Table4[[#This Row],[Customer ID]],Table3[[#All],[Customer ID]],Table3[[#All],[Children]],0)</f>
        <v>1</v>
      </c>
      <c r="H2053" cm="1">
        <f t="array" ref="H2053">_xlfn.XLOOKUP(Table4[[#This Row],[Customer ID]],Table2[[#All],[Customer ID]],Table2[[#All],[BMI]],0)</f>
        <v>31.824999999999999</v>
      </c>
      <c r="I2053" cm="1">
        <f t="array" ref="I2053">_xlfn.XLOOKUP(Table4[[#This Row],[Customer ID]],Table2[[#All],[Customer ID]],Table2[[#All],[HBA1C]],0)</f>
        <v>4.7</v>
      </c>
      <c r="J2053" t="str">
        <f>_xlfn.XLOOKUP(Table4[[#This Row],[Customer ID]], 'Medical Examination'!A:A, 'Medical Examination'!D:D)</f>
        <v>No</v>
      </c>
      <c r="K2053" t="str">
        <f>_xlfn.XLOOKUP(Table4[[#This Row],[Customer ID]], 'Medical Examination'!A:A, 'Medical Examination'!E:E)</f>
        <v>No</v>
      </c>
      <c r="L2053" t="str">
        <f>_xlfn.XLOOKUP(Table4[[#This Row],[Customer ID]], 'Medical Examination'!A:A, 'Medical Examination'!F:F)</f>
        <v>Yes</v>
      </c>
      <c r="M2053">
        <f>_xlfn.XLOOKUP(Table4[[#This Row],[Customer ID]], 'Medical Examination'!A:A, 'Medical Examination'!G:G)</f>
        <v>1</v>
      </c>
      <c r="N2053" t="str">
        <f>_xlfn.XLOOKUP(Table4[[#This Row],[Customer ID]], 'Medical Examination'!A:A, 'Medical Examination'!H:H)</f>
        <v>No</v>
      </c>
      <c r="O2053" t="str">
        <f>_xlfn.XLOOKUP(Table4[[#This Row],[Customer ID]], 'Medical Examination'!A:A, 'Medical Examination'!I:I)</f>
        <v>Normal</v>
      </c>
      <c r="P2053" t="str">
        <f>_xlfn.XLOOKUP(Table4[[#This Row],[Customer ID]], 'Medical Examination'!A:A, 'Medical Examination'!J:J)</f>
        <v>Obesity</v>
      </c>
      <c r="Q2053" s="1">
        <f>_xlfn.XLOOKUP(Table4[[#This Row],[Customer ID]], Hospitalisation!A:A, Hospitalisation!E:E)</f>
        <v>2719.28</v>
      </c>
      <c r="R2053" t="str">
        <f>_xlfn.XLOOKUP(Table4[[#This Row],[Customer ID]], Hospitalisation!A:A, Hospitalisation!F:F)</f>
        <v>Tier - 2</v>
      </c>
      <c r="S2053" t="str">
        <f>_xlfn.XLOOKUP(Table4[[#This Row],[Customer ID]], Hospitalisation!A:A, Hospitalisation!G:G)</f>
        <v>Tier - 2</v>
      </c>
      <c r="T2053" t="str">
        <f>_xlfn.XLOOKUP(Table4[[#This Row],[Customer ID]], Hospitalisation!A:A, Hospitalisation!H:H)</f>
        <v>R1012</v>
      </c>
      <c r="U2053" t="str" cm="1">
        <f t="array" ref="U2053">_xlfn.IFS(Table4[[#This Row],[Age]]&lt;=29,"Youth",Table4[[#This Row],[Age]]&lt;=49,"Adults",Table4[[#This Row],[Age]]&gt;=50,"Senior")</f>
        <v>Youth</v>
      </c>
    </row>
    <row r="2054" spans="1:21">
      <c r="A2054" t="s">
        <v>5245</v>
      </c>
      <c r="B2054" t="str">
        <f>_xlfn.XLOOKUP(Table4[[#This Row],[Customer ID]],Table1[[#This Row],[Customer ID]],Table1[[#This Row],[TITLE]],0)</f>
        <v>Ms</v>
      </c>
      <c r="C2054" t="str" cm="1">
        <f t="array" ref="C2054">_xlfn.XLOOKUP(Table4[[#This Row],[Customer ID]],Table1[[#All],[Customer ID]],Table1[[#All],[FIRST NAME]],0)</f>
        <v>Natalia</v>
      </c>
      <c r="D2054" t="str" cm="1">
        <f t="array" ref="D2054">_xlfn.XLOOKUP(Table4[[#This Row],[Customer ID]],Table1[[#All],[Customer ID]],Table1[[#All],[LAST NAME]],0)</f>
        <v>Szynkarczuk</v>
      </c>
      <c r="E2054" s="5" cm="1">
        <f t="array" ref="E2054">_xlfn.XLOOKUP(Table4[[#This Row],[Customer ID]],Table3[[#All],[Customer ID]],Table3[[#All],[Date of Birth]],0)</f>
        <v>37956</v>
      </c>
      <c r="F2054" cm="1">
        <f t="array" ref="F2054">_xlfn.XLOOKUP(Table4[[#This Row],[Customer ID]],Table3[[#All],[Customer ID]],Table3[[#All],[Age]],0)</f>
        <v>19</v>
      </c>
      <c r="G2054" cm="1">
        <f t="array" ref="G2054">_xlfn.XLOOKUP(Table4[[#This Row],[Customer ID]],Table3[[#All],[Customer ID]],Table3[[#All],[Children]],0)</f>
        <v>1</v>
      </c>
      <c r="H2054" cm="1">
        <f t="array" ref="H2054">_xlfn.XLOOKUP(Table4[[#This Row],[Customer ID]],Table2[[#All],[Customer ID]],Table2[[#All],[BMI]],0)</f>
        <v>25.745000000000001</v>
      </c>
      <c r="I2054" cm="1">
        <f t="array" ref="I2054">_xlfn.XLOOKUP(Table4[[#This Row],[Customer ID]],Table2[[#All],[Customer ID]],Table2[[#All],[HBA1C]],0)</f>
        <v>4.34</v>
      </c>
      <c r="J2054" t="str">
        <f>_xlfn.XLOOKUP(Table4[[#This Row],[Customer ID]], 'Medical Examination'!A:A, 'Medical Examination'!D:D)</f>
        <v>No</v>
      </c>
      <c r="K2054" t="str">
        <f>_xlfn.XLOOKUP(Table4[[#This Row],[Customer ID]], 'Medical Examination'!A:A, 'Medical Examination'!E:E)</f>
        <v>No</v>
      </c>
      <c r="L2054" t="str">
        <f>_xlfn.XLOOKUP(Table4[[#This Row],[Customer ID]], 'Medical Examination'!A:A, 'Medical Examination'!F:F)</f>
        <v>Yes</v>
      </c>
      <c r="M2054">
        <f>_xlfn.XLOOKUP(Table4[[#This Row],[Customer ID]], 'Medical Examination'!A:A, 'Medical Examination'!G:G)</f>
        <v>1</v>
      </c>
      <c r="N2054" t="str">
        <f>_xlfn.XLOOKUP(Table4[[#This Row],[Customer ID]], 'Medical Examination'!A:A, 'Medical Examination'!H:H)</f>
        <v>No</v>
      </c>
      <c r="O2054" t="str">
        <f>_xlfn.XLOOKUP(Table4[[#This Row],[Customer ID]], 'Medical Examination'!A:A, 'Medical Examination'!I:I)</f>
        <v>Normal</v>
      </c>
      <c r="P2054" t="str">
        <f>_xlfn.XLOOKUP(Table4[[#This Row],[Customer ID]], 'Medical Examination'!A:A, 'Medical Examination'!J:J)</f>
        <v>Overweight</v>
      </c>
      <c r="Q2054" s="1">
        <f>_xlfn.XLOOKUP(Table4[[#This Row],[Customer ID]], Hospitalisation!A:A, Hospitalisation!E:E)</f>
        <v>2710.83</v>
      </c>
      <c r="R2054" t="str">
        <f>_xlfn.XLOOKUP(Table4[[#This Row],[Customer ID]], Hospitalisation!A:A, Hospitalisation!F:F)</f>
        <v>Tier - 2</v>
      </c>
      <c r="S2054" t="str">
        <f>_xlfn.XLOOKUP(Table4[[#This Row],[Customer ID]], Hospitalisation!A:A, Hospitalisation!G:G)</f>
        <v>Tier - 3</v>
      </c>
      <c r="T2054" t="str">
        <f>_xlfn.XLOOKUP(Table4[[#This Row],[Customer ID]], Hospitalisation!A:A, Hospitalisation!H:H)</f>
        <v>R1012</v>
      </c>
      <c r="U2054" t="str" cm="1">
        <f t="array" ref="U2054">_xlfn.IFS(Table4[[#This Row],[Age]]&lt;=29,"Youth",Table4[[#This Row],[Age]]&lt;=49,"Adults",Table4[[#This Row],[Age]]&gt;=50,"Senior")</f>
        <v>Youth</v>
      </c>
    </row>
    <row r="2055" spans="1:21">
      <c r="A2055" t="s">
        <v>5248</v>
      </c>
      <c r="B2055" t="str">
        <f>_xlfn.XLOOKUP(Table4[[#This Row],[Customer ID]],Table1[[#This Row],[Customer ID]],Table1[[#This Row],[TITLE]],0)</f>
        <v>Ms</v>
      </c>
      <c r="C2055" t="str" cm="1">
        <f t="array" ref="C2055">_xlfn.XLOOKUP(Table4[[#This Row],[Customer ID]],Table1[[#All],[Customer ID]],Table1[[#All],[FIRST NAME]],0)</f>
        <v>Jennifer L</v>
      </c>
      <c r="D2055" t="str" cm="1">
        <f t="array" ref="D2055">_xlfn.XLOOKUP(Table4[[#This Row],[Customer ID]],Table1[[#All],[Customer ID]],Table1[[#All],[LAST NAME]],0)</f>
        <v>Brill</v>
      </c>
      <c r="E2055" s="5" cm="1">
        <f t="array" ref="E2055">_xlfn.XLOOKUP(Table4[[#This Row],[Customer ID]],Table3[[#All],[Customer ID]],Table3[[#All],[Date of Birth]],0)</f>
        <v>37946</v>
      </c>
      <c r="F2055" cm="1">
        <f t="array" ref="F2055">_xlfn.XLOOKUP(Table4[[#This Row],[Customer ID]],Table3[[#All],[Customer ID]],Table3[[#All],[Age]],0)</f>
        <v>19</v>
      </c>
      <c r="G2055" cm="1">
        <f t="array" ref="G2055">_xlfn.XLOOKUP(Table4[[#This Row],[Customer ID]],Table3[[#All],[Customer ID]],Table3[[#All],[Children]],0)</f>
        <v>1</v>
      </c>
      <c r="H2055" cm="1">
        <f t="array" ref="H2055">_xlfn.XLOOKUP(Table4[[#This Row],[Customer ID]],Table2[[#All],[Customer ID]],Table2[[#All],[BMI]],0)</f>
        <v>24.605</v>
      </c>
      <c r="I2055" cm="1">
        <f t="array" ref="I2055">_xlfn.XLOOKUP(Table4[[#This Row],[Customer ID]],Table2[[#All],[Customer ID]],Table2[[#All],[HBA1C]],0)</f>
        <v>5.62</v>
      </c>
      <c r="J2055" t="str">
        <f>_xlfn.XLOOKUP(Table4[[#This Row],[Customer ID]], 'Medical Examination'!A:A, 'Medical Examination'!D:D)</f>
        <v>No</v>
      </c>
      <c r="K2055" t="str">
        <f>_xlfn.XLOOKUP(Table4[[#This Row],[Customer ID]], 'Medical Examination'!A:A, 'Medical Examination'!E:E)</f>
        <v>No</v>
      </c>
      <c r="L2055" t="str">
        <f>_xlfn.XLOOKUP(Table4[[#This Row],[Customer ID]], 'Medical Examination'!A:A, 'Medical Examination'!F:F)</f>
        <v>Yes</v>
      </c>
      <c r="M2055">
        <f>_xlfn.XLOOKUP(Table4[[#This Row],[Customer ID]], 'Medical Examination'!A:A, 'Medical Examination'!G:G)</f>
        <v>1</v>
      </c>
      <c r="N2055" t="str">
        <f>_xlfn.XLOOKUP(Table4[[#This Row],[Customer ID]], 'Medical Examination'!A:A, 'Medical Examination'!H:H)</f>
        <v>No</v>
      </c>
      <c r="O2055" t="str">
        <f>_xlfn.XLOOKUP(Table4[[#This Row],[Customer ID]], 'Medical Examination'!A:A, 'Medical Examination'!I:I)</f>
        <v>Normal</v>
      </c>
      <c r="P2055" t="str">
        <f>_xlfn.XLOOKUP(Table4[[#This Row],[Customer ID]], 'Medical Examination'!A:A, 'Medical Examination'!J:J)</f>
        <v>Normal Weight</v>
      </c>
      <c r="Q2055" s="1">
        <f>_xlfn.XLOOKUP(Table4[[#This Row],[Customer ID]], Hospitalisation!A:A, Hospitalisation!E:E)</f>
        <v>2709.24</v>
      </c>
      <c r="R2055" t="str">
        <f>_xlfn.XLOOKUP(Table4[[#This Row],[Customer ID]], Hospitalisation!A:A, Hospitalisation!F:F)</f>
        <v>Tier - 2</v>
      </c>
      <c r="S2055" t="str">
        <f>_xlfn.XLOOKUP(Table4[[#This Row],[Customer ID]], Hospitalisation!A:A, Hospitalisation!G:G)</f>
        <v>Tier - 2</v>
      </c>
      <c r="T2055" t="str">
        <f>_xlfn.XLOOKUP(Table4[[#This Row],[Customer ID]], Hospitalisation!A:A, Hospitalisation!H:H)</f>
        <v>R1012</v>
      </c>
      <c r="U2055" t="str" cm="1">
        <f t="array" ref="U2055">_xlfn.IFS(Table4[[#This Row],[Age]]&lt;=29,"Youth",Table4[[#This Row],[Age]]&lt;=49,"Adults",Table4[[#This Row],[Age]]&gt;=50,"Senior")</f>
        <v>Youth</v>
      </c>
    </row>
    <row r="2056" spans="1:21">
      <c r="A2056" t="s">
        <v>5250</v>
      </c>
      <c r="B2056" t="str">
        <f>_xlfn.XLOOKUP(Table4[[#This Row],[Customer ID]],Table1[[#This Row],[Customer ID]],Table1[[#This Row],[TITLE]],0)</f>
        <v>Ms</v>
      </c>
      <c r="C2056" t="str" cm="1">
        <f t="array" ref="C2056">_xlfn.XLOOKUP(Table4[[#This Row],[Customer ID]],Table1[[#All],[Customer ID]],Table1[[#All],[FIRST NAME]],0)</f>
        <v>Brooke</v>
      </c>
      <c r="D2056" t="str" cm="1">
        <f t="array" ref="D2056">_xlfn.XLOOKUP(Table4[[#This Row],[Customer ID]],Table1[[#All],[Customer ID]],Table1[[#All],[LAST NAME]],0)</f>
        <v>Adams</v>
      </c>
      <c r="E2056" s="5" cm="1">
        <f t="array" ref="E2056">_xlfn.XLOOKUP(Table4[[#This Row],[Customer ID]],Table3[[#All],[Customer ID]],Table3[[#All],[Date of Birth]],0)</f>
        <v>37819</v>
      </c>
      <c r="F2056" cm="1">
        <f t="array" ref="F2056">_xlfn.XLOOKUP(Table4[[#This Row],[Customer ID]],Table3[[#All],[Customer ID]],Table3[[#All],[Age]],0)</f>
        <v>19</v>
      </c>
      <c r="G2056" cm="1">
        <f t="array" ref="G2056">_xlfn.XLOOKUP(Table4[[#This Row],[Customer ID]],Table3[[#All],[Customer ID]],Table3[[#All],[Children]],0)</f>
        <v>1</v>
      </c>
      <c r="H2056" cm="1">
        <f t="array" ref="H2056">_xlfn.XLOOKUP(Table4[[#This Row],[Customer ID]],Table2[[#All],[Customer ID]],Table2[[#All],[BMI]],0)</f>
        <v>24.51</v>
      </c>
      <c r="I2056" cm="1">
        <f t="array" ref="I2056">_xlfn.XLOOKUP(Table4[[#This Row],[Customer ID]],Table2[[#All],[Customer ID]],Table2[[#All],[HBA1C]],0)</f>
        <v>4.24</v>
      </c>
      <c r="J2056" t="str">
        <f>_xlfn.XLOOKUP(Table4[[#This Row],[Customer ID]], 'Medical Examination'!A:A, 'Medical Examination'!D:D)</f>
        <v>No</v>
      </c>
      <c r="K2056" t="str">
        <f>_xlfn.XLOOKUP(Table4[[#This Row],[Customer ID]], 'Medical Examination'!A:A, 'Medical Examination'!E:E)</f>
        <v>No</v>
      </c>
      <c r="L2056" t="str">
        <f>_xlfn.XLOOKUP(Table4[[#This Row],[Customer ID]], 'Medical Examination'!A:A, 'Medical Examination'!F:F)</f>
        <v>Yes</v>
      </c>
      <c r="M2056">
        <f>_xlfn.XLOOKUP(Table4[[#This Row],[Customer ID]], 'Medical Examination'!A:A, 'Medical Examination'!G:G)</f>
        <v>1</v>
      </c>
      <c r="N2056" t="str">
        <f>_xlfn.XLOOKUP(Table4[[#This Row],[Customer ID]], 'Medical Examination'!A:A, 'Medical Examination'!H:H)</f>
        <v>No</v>
      </c>
      <c r="O2056" t="str">
        <f>_xlfn.XLOOKUP(Table4[[#This Row],[Customer ID]], 'Medical Examination'!A:A, 'Medical Examination'!I:I)</f>
        <v>Normal</v>
      </c>
      <c r="P2056" t="str">
        <f>_xlfn.XLOOKUP(Table4[[#This Row],[Customer ID]], 'Medical Examination'!A:A, 'Medical Examination'!J:J)</f>
        <v>Normal Weight</v>
      </c>
      <c r="Q2056" s="1">
        <f>_xlfn.XLOOKUP(Table4[[#This Row],[Customer ID]], Hospitalisation!A:A, Hospitalisation!E:E)</f>
        <v>2709.11</v>
      </c>
      <c r="R2056" t="str">
        <f>_xlfn.XLOOKUP(Table4[[#This Row],[Customer ID]], Hospitalisation!A:A, Hospitalisation!F:F)</f>
        <v>Tier - 2</v>
      </c>
      <c r="S2056" t="str">
        <f>_xlfn.XLOOKUP(Table4[[#This Row],[Customer ID]], Hospitalisation!A:A, Hospitalisation!G:G)</f>
        <v>Tier - 2</v>
      </c>
      <c r="T2056" t="str">
        <f>_xlfn.XLOOKUP(Table4[[#This Row],[Customer ID]], Hospitalisation!A:A, Hospitalisation!H:H)</f>
        <v>R1012</v>
      </c>
      <c r="U2056" t="str" cm="1">
        <f t="array" ref="U2056">_xlfn.IFS(Table4[[#This Row],[Age]]&lt;=29,"Youth",Table4[[#This Row],[Age]]&lt;=49,"Adults",Table4[[#This Row],[Age]]&gt;=50,"Senior")</f>
        <v>Youth</v>
      </c>
    </row>
    <row r="2057" spans="1:21">
      <c r="A2057" t="s">
        <v>5252</v>
      </c>
      <c r="B2057" t="str">
        <f>_xlfn.XLOOKUP(Table4[[#This Row],[Customer ID]],Table1[[#This Row],[Customer ID]],Table1[[#This Row],[TITLE]],0)</f>
        <v>Mr</v>
      </c>
      <c r="C2057" t="str" cm="1">
        <f t="array" ref="C2057">_xlfn.XLOOKUP(Table4[[#This Row],[Customer ID]],Table1[[#All],[Customer ID]],Table1[[#All],[FIRST NAME]],0)</f>
        <v>Jeremy M</v>
      </c>
      <c r="D2057" t="str" cm="1">
        <f t="array" ref="D2057">_xlfn.XLOOKUP(Table4[[#This Row],[Customer ID]],Table1[[#All],[Customer ID]],Table1[[#All],[LAST NAME]],0)</f>
        <v>Nunn</v>
      </c>
      <c r="E2057" s="5" cm="1">
        <f t="array" ref="E2057">_xlfn.XLOOKUP(Table4[[#This Row],[Customer ID]],Table3[[#All],[Customer ID]],Table3[[#All],[Date of Birth]],0)</f>
        <v>35229</v>
      </c>
      <c r="F2057" cm="1">
        <f t="array" ref="F2057">_xlfn.XLOOKUP(Table4[[#This Row],[Customer ID]],Table3[[#All],[Customer ID]],Table3[[#All],[Age]],0)</f>
        <v>26</v>
      </c>
      <c r="G2057" cm="1">
        <f t="array" ref="G2057">_xlfn.XLOOKUP(Table4[[#This Row],[Customer ID]],Table3[[#All],[Customer ID]],Table3[[#All],[Children]],0)</f>
        <v>0</v>
      </c>
      <c r="H2057" cm="1">
        <f t="array" ref="H2057">_xlfn.XLOOKUP(Table4[[#This Row],[Customer ID]],Table2[[#All],[Customer ID]],Table2[[#All],[BMI]],0)</f>
        <v>31.065000000000001</v>
      </c>
      <c r="I2057" cm="1">
        <f t="array" ref="I2057">_xlfn.XLOOKUP(Table4[[#This Row],[Customer ID]],Table2[[#All],[Customer ID]],Table2[[#All],[HBA1C]],0)</f>
        <v>4.57</v>
      </c>
      <c r="J2057" t="str">
        <f>_xlfn.XLOOKUP(Table4[[#This Row],[Customer ID]], 'Medical Examination'!A:A, 'Medical Examination'!D:D)</f>
        <v>Yes</v>
      </c>
      <c r="K2057" t="str">
        <f>_xlfn.XLOOKUP(Table4[[#This Row],[Customer ID]], 'Medical Examination'!A:A, 'Medical Examination'!E:E)</f>
        <v>No</v>
      </c>
      <c r="L2057" t="str">
        <f>_xlfn.XLOOKUP(Table4[[#This Row],[Customer ID]], 'Medical Examination'!A:A, 'Medical Examination'!F:F)</f>
        <v>No</v>
      </c>
      <c r="M2057">
        <f>_xlfn.XLOOKUP(Table4[[#This Row],[Customer ID]], 'Medical Examination'!A:A, 'Medical Examination'!G:G)</f>
        <v>0</v>
      </c>
      <c r="N2057" t="str">
        <f>_xlfn.XLOOKUP(Table4[[#This Row],[Customer ID]], 'Medical Examination'!A:A, 'Medical Examination'!H:H)</f>
        <v>No</v>
      </c>
      <c r="O2057" t="str">
        <f>_xlfn.XLOOKUP(Table4[[#This Row],[Customer ID]], 'Medical Examination'!A:A, 'Medical Examination'!I:I)</f>
        <v>Normal</v>
      </c>
      <c r="P2057" t="str">
        <f>_xlfn.XLOOKUP(Table4[[#This Row],[Customer ID]], 'Medical Examination'!A:A, 'Medical Examination'!J:J)</f>
        <v>Obesity</v>
      </c>
      <c r="Q2057" s="1">
        <f>_xlfn.XLOOKUP(Table4[[#This Row],[Customer ID]], Hospitalisation!A:A, Hospitalisation!E:E)</f>
        <v>2699.57</v>
      </c>
      <c r="R2057" t="str">
        <f>_xlfn.XLOOKUP(Table4[[#This Row],[Customer ID]], Hospitalisation!A:A, Hospitalisation!F:F)</f>
        <v>Tier - 2</v>
      </c>
      <c r="S2057" t="str">
        <f>_xlfn.XLOOKUP(Table4[[#This Row],[Customer ID]], Hospitalisation!A:A, Hospitalisation!G:G)</f>
        <v>Tier - 1</v>
      </c>
      <c r="T2057" t="str">
        <f>_xlfn.XLOOKUP(Table4[[#This Row],[Customer ID]], Hospitalisation!A:A, Hospitalisation!H:H)</f>
        <v>R1012</v>
      </c>
      <c r="U2057" t="str" cm="1">
        <f t="array" ref="U2057">_xlfn.IFS(Table4[[#This Row],[Age]]&lt;=29,"Youth",Table4[[#This Row],[Age]]&lt;=49,"Adults",Table4[[#This Row],[Age]]&gt;=50,"Senior")</f>
        <v>Youth</v>
      </c>
    </row>
    <row r="2058" spans="1:21">
      <c r="A2058" t="s">
        <v>5255</v>
      </c>
      <c r="B2058" t="str">
        <f>_xlfn.XLOOKUP(Table4[[#This Row],[Customer ID]],Table1[[#This Row],[Customer ID]],Table1[[#This Row],[TITLE]],0)</f>
        <v>Ms</v>
      </c>
      <c r="C2058" t="str" cm="1">
        <f t="array" ref="C2058">_xlfn.XLOOKUP(Table4[[#This Row],[Customer ID]],Table1[[#All],[Customer ID]],Table1[[#All],[FIRST NAME]],0)</f>
        <v>Megan L</v>
      </c>
      <c r="D2058" t="str" cm="1">
        <f t="array" ref="D2058">_xlfn.XLOOKUP(Table4[[#This Row],[Customer ID]],Table1[[#All],[Customer ID]],Table1[[#All],[LAST NAME]],0)</f>
        <v>Blair</v>
      </c>
      <c r="E2058" s="5" cm="1">
        <f t="array" ref="E2058">_xlfn.XLOOKUP(Table4[[#This Row],[Customer ID]],Table3[[#All],[Customer ID]],Table3[[#All],[Date of Birth]],0)</f>
        <v>36322</v>
      </c>
      <c r="F2058" cm="1">
        <f t="array" ref="F2058">_xlfn.XLOOKUP(Table4[[#This Row],[Customer ID]],Table3[[#All],[Customer ID]],Table3[[#All],[Age]],0)</f>
        <v>23</v>
      </c>
      <c r="G2058" cm="1">
        <f t="array" ref="G2058">_xlfn.XLOOKUP(Table4[[#This Row],[Customer ID]],Table3[[#All],[Customer ID]],Table3[[#All],[Children]],0)</f>
        <v>0</v>
      </c>
      <c r="H2058" cm="1">
        <f t="array" ref="H2058">_xlfn.XLOOKUP(Table4[[#This Row],[Customer ID]],Table2[[#All],[Customer ID]],Table2[[#All],[BMI]],0)</f>
        <v>28.12</v>
      </c>
      <c r="I2058" cm="1">
        <f t="array" ref="I2058">_xlfn.XLOOKUP(Table4[[#This Row],[Customer ID]],Table2[[#All],[Customer ID]],Table2[[#All],[HBA1C]],0)</f>
        <v>5.05</v>
      </c>
      <c r="J2058" t="str">
        <f>_xlfn.XLOOKUP(Table4[[#This Row],[Customer ID]], 'Medical Examination'!A:A, 'Medical Examination'!D:D)</f>
        <v>No</v>
      </c>
      <c r="K2058" t="str">
        <f>_xlfn.XLOOKUP(Table4[[#This Row],[Customer ID]], 'Medical Examination'!A:A, 'Medical Examination'!E:E)</f>
        <v>No</v>
      </c>
      <c r="L2058" t="str">
        <f>_xlfn.XLOOKUP(Table4[[#This Row],[Customer ID]], 'Medical Examination'!A:A, 'Medical Examination'!F:F)</f>
        <v>No</v>
      </c>
      <c r="M2058">
        <f>_xlfn.XLOOKUP(Table4[[#This Row],[Customer ID]], 'Medical Examination'!A:A, 'Medical Examination'!G:G)</f>
        <v>0</v>
      </c>
      <c r="N2058" t="str">
        <f>_xlfn.XLOOKUP(Table4[[#This Row],[Customer ID]], 'Medical Examination'!A:A, 'Medical Examination'!H:H)</f>
        <v>No</v>
      </c>
      <c r="O2058" t="str">
        <f>_xlfn.XLOOKUP(Table4[[#This Row],[Customer ID]], 'Medical Examination'!A:A, 'Medical Examination'!I:I)</f>
        <v>Normal</v>
      </c>
      <c r="P2058" t="str">
        <f>_xlfn.XLOOKUP(Table4[[#This Row],[Customer ID]], 'Medical Examination'!A:A, 'Medical Examination'!J:J)</f>
        <v>Overweight</v>
      </c>
      <c r="Q2058" s="1">
        <f>_xlfn.XLOOKUP(Table4[[#This Row],[Customer ID]], Hospitalisation!A:A, Hospitalisation!E:E)</f>
        <v>2690.11</v>
      </c>
      <c r="R2058" t="str">
        <f>_xlfn.XLOOKUP(Table4[[#This Row],[Customer ID]], Hospitalisation!A:A, Hospitalisation!F:F)</f>
        <v>Tier - 2</v>
      </c>
      <c r="S2058" t="str">
        <f>_xlfn.XLOOKUP(Table4[[#This Row],[Customer ID]], Hospitalisation!A:A, Hospitalisation!G:G)</f>
        <v>Tier - 2</v>
      </c>
      <c r="T2058" t="str">
        <f>_xlfn.XLOOKUP(Table4[[#This Row],[Customer ID]], Hospitalisation!A:A, Hospitalisation!H:H)</f>
        <v>R1012</v>
      </c>
      <c r="U2058" t="str" cm="1">
        <f t="array" ref="U2058">_xlfn.IFS(Table4[[#This Row],[Age]]&lt;=29,"Youth",Table4[[#This Row],[Age]]&lt;=49,"Adults",Table4[[#This Row],[Age]]&gt;=50,"Senior")</f>
        <v>Youth</v>
      </c>
    </row>
    <row r="2059" spans="1:21">
      <c r="A2059" t="s">
        <v>5258</v>
      </c>
      <c r="B2059" t="str">
        <f>_xlfn.XLOOKUP(Table4[[#This Row],[Customer ID]],Table1[[#This Row],[Customer ID]],Table1[[#This Row],[TITLE]],0)</f>
        <v>Mr</v>
      </c>
      <c r="C2059" t="str" cm="1">
        <f t="array" ref="C2059">_xlfn.XLOOKUP(Table4[[#This Row],[Customer ID]],Table1[[#All],[Customer ID]],Table1[[#All],[FIRST NAME]],0)</f>
        <v>Bryan</v>
      </c>
      <c r="D2059" t="str" cm="1">
        <f t="array" ref="D2059">_xlfn.XLOOKUP(Table4[[#This Row],[Customer ID]],Table1[[#All],[Customer ID]],Table1[[#All],[LAST NAME]],0)</f>
        <v>Sharkey</v>
      </c>
      <c r="E2059" s="5" cm="1">
        <f t="array" ref="E2059">_xlfn.XLOOKUP(Table4[[#This Row],[Customer ID]],Table3[[#All],[Customer ID]],Table3[[#All],[Date of Birth]],0)</f>
        <v>34609</v>
      </c>
      <c r="F2059" cm="1">
        <f t="array" ref="F2059">_xlfn.XLOOKUP(Table4[[#This Row],[Customer ID]],Table3[[#All],[Customer ID]],Table3[[#All],[Age]],0)</f>
        <v>28</v>
      </c>
      <c r="G2059" cm="1">
        <f t="array" ref="G2059">_xlfn.XLOOKUP(Table4[[#This Row],[Customer ID]],Table3[[#All],[Customer ID]],Table3[[#All],[Children]],0)</f>
        <v>0</v>
      </c>
      <c r="H2059" cm="1">
        <f t="array" ref="H2059">_xlfn.XLOOKUP(Table4[[#This Row],[Customer ID]],Table2[[#All],[Customer ID]],Table2[[#All],[BMI]],0)</f>
        <v>38.06</v>
      </c>
      <c r="I2059" cm="1">
        <f t="array" ref="I2059">_xlfn.XLOOKUP(Table4[[#This Row],[Customer ID]],Table2[[#All],[Customer ID]],Table2[[#All],[HBA1C]],0)</f>
        <v>6.16</v>
      </c>
      <c r="J2059" t="str">
        <f>_xlfn.XLOOKUP(Table4[[#This Row],[Customer ID]], 'Medical Examination'!A:A, 'Medical Examination'!D:D)</f>
        <v>No</v>
      </c>
      <c r="K2059" t="str">
        <f>_xlfn.XLOOKUP(Table4[[#This Row],[Customer ID]], 'Medical Examination'!A:A, 'Medical Examination'!E:E)</f>
        <v>No</v>
      </c>
      <c r="L2059" t="str">
        <f>_xlfn.XLOOKUP(Table4[[#This Row],[Customer ID]], 'Medical Examination'!A:A, 'Medical Examination'!F:F)</f>
        <v>No</v>
      </c>
      <c r="M2059">
        <f>_xlfn.XLOOKUP(Table4[[#This Row],[Customer ID]], 'Medical Examination'!A:A, 'Medical Examination'!G:G)</f>
        <v>0</v>
      </c>
      <c r="N2059" t="str">
        <f>_xlfn.XLOOKUP(Table4[[#This Row],[Customer ID]], 'Medical Examination'!A:A, 'Medical Examination'!H:H)</f>
        <v>No</v>
      </c>
      <c r="O2059" t="str">
        <f>_xlfn.XLOOKUP(Table4[[#This Row],[Customer ID]], 'Medical Examination'!A:A, 'Medical Examination'!I:I)</f>
        <v>Prediabetes</v>
      </c>
      <c r="P2059" t="str">
        <f>_xlfn.XLOOKUP(Table4[[#This Row],[Customer ID]], 'Medical Examination'!A:A, 'Medical Examination'!J:J)</f>
        <v>Obesity</v>
      </c>
      <c r="Q2059" s="1">
        <f>_xlfn.XLOOKUP(Table4[[#This Row],[Customer ID]], Hospitalisation!A:A, Hospitalisation!E:E)</f>
        <v>2689.5</v>
      </c>
      <c r="R2059" t="str">
        <f>_xlfn.XLOOKUP(Table4[[#This Row],[Customer ID]], Hospitalisation!A:A, Hospitalisation!F:F)</f>
        <v>Tier - 3</v>
      </c>
      <c r="S2059" t="str">
        <f>_xlfn.XLOOKUP(Table4[[#This Row],[Customer ID]], Hospitalisation!A:A, Hospitalisation!G:G)</f>
        <v>Tier - 2</v>
      </c>
      <c r="T2059" t="str">
        <f>_xlfn.XLOOKUP(Table4[[#This Row],[Customer ID]], Hospitalisation!A:A, Hospitalisation!H:H)</f>
        <v>R1013</v>
      </c>
      <c r="U2059" t="str" cm="1">
        <f t="array" ref="U2059">_xlfn.IFS(Table4[[#This Row],[Age]]&lt;=29,"Youth",Table4[[#This Row],[Age]]&lt;=49,"Adults",Table4[[#This Row],[Age]]&gt;=50,"Senior")</f>
        <v>Youth</v>
      </c>
    </row>
    <row r="2060" spans="1:21">
      <c r="A2060" t="s">
        <v>5260</v>
      </c>
      <c r="B2060" t="str">
        <f>_xlfn.XLOOKUP(Table4[[#This Row],[Customer ID]],Table1[[#This Row],[Customer ID]],Table1[[#This Row],[TITLE]],0)</f>
        <v>Ms</v>
      </c>
      <c r="C2060" t="str" cm="1">
        <f t="array" ref="C2060">_xlfn.XLOOKUP(Table4[[#This Row],[Customer ID]],Table1[[#All],[Customer ID]],Table1[[#All],[FIRST NAME]],0)</f>
        <v>Marny</v>
      </c>
      <c r="D2060" t="str" cm="1">
        <f t="array" ref="D2060">_xlfn.XLOOKUP(Table4[[#This Row],[Customer ID]],Table1[[#All],[Customer ID]],Table1[[#All],[LAST NAME]],0)</f>
        <v>Scalard</v>
      </c>
      <c r="E2060" s="5" cm="1">
        <f t="array" ref="E2060">_xlfn.XLOOKUP(Table4[[#This Row],[Customer ID]],Table3[[#All],[Customer ID]],Table3[[#All],[Date of Birth]],0)</f>
        <v>34594</v>
      </c>
      <c r="F2060" cm="1">
        <f t="array" ref="F2060">_xlfn.XLOOKUP(Table4[[#This Row],[Customer ID]],Table3[[#All],[Customer ID]],Table3[[#All],[Age]],0)</f>
        <v>28</v>
      </c>
      <c r="G2060" cm="1">
        <f t="array" ref="G2060">_xlfn.XLOOKUP(Table4[[#This Row],[Customer ID]],Table3[[#All],[Customer ID]],Table3[[#All],[Children]],0)</f>
        <v>0</v>
      </c>
      <c r="H2060" cm="1">
        <f t="array" ref="H2060">_xlfn.XLOOKUP(Table4[[#This Row],[Customer ID]],Table2[[#All],[Customer ID]],Table2[[#All],[BMI]],0)</f>
        <v>24.96</v>
      </c>
      <c r="I2060" cm="1">
        <f t="array" ref="I2060">_xlfn.XLOOKUP(Table4[[#This Row],[Customer ID]],Table2[[#All],[Customer ID]],Table2[[#All],[HBA1C]],0)</f>
        <v>4.57</v>
      </c>
      <c r="J2060" t="str">
        <f>_xlfn.XLOOKUP(Table4[[#This Row],[Customer ID]], 'Medical Examination'!A:A, 'Medical Examination'!D:D)</f>
        <v>No</v>
      </c>
      <c r="K2060" t="str">
        <f>_xlfn.XLOOKUP(Table4[[#This Row],[Customer ID]], 'Medical Examination'!A:A, 'Medical Examination'!E:E)</f>
        <v>No</v>
      </c>
      <c r="L2060" t="str">
        <f>_xlfn.XLOOKUP(Table4[[#This Row],[Customer ID]], 'Medical Examination'!A:A, 'Medical Examination'!F:F)</f>
        <v>No</v>
      </c>
      <c r="M2060">
        <f>_xlfn.XLOOKUP(Table4[[#This Row],[Customer ID]], 'Medical Examination'!A:A, 'Medical Examination'!G:G)</f>
        <v>0</v>
      </c>
      <c r="N2060" t="str">
        <f>_xlfn.XLOOKUP(Table4[[#This Row],[Customer ID]], 'Medical Examination'!A:A, 'Medical Examination'!H:H)</f>
        <v>No</v>
      </c>
      <c r="O2060" t="str">
        <f>_xlfn.XLOOKUP(Table4[[#This Row],[Customer ID]], 'Medical Examination'!A:A, 'Medical Examination'!I:I)</f>
        <v>Normal</v>
      </c>
      <c r="P2060" t="str">
        <f>_xlfn.XLOOKUP(Table4[[#This Row],[Customer ID]], 'Medical Examination'!A:A, 'Medical Examination'!J:J)</f>
        <v>Normal Weight</v>
      </c>
      <c r="Q2060" s="1">
        <f>_xlfn.XLOOKUP(Table4[[#This Row],[Customer ID]], Hospitalisation!A:A, Hospitalisation!E:E)</f>
        <v>2684.69</v>
      </c>
      <c r="R2060" t="str">
        <f>_xlfn.XLOOKUP(Table4[[#This Row],[Customer ID]], Hospitalisation!A:A, Hospitalisation!F:F)</f>
        <v>Tier - 2</v>
      </c>
      <c r="S2060" t="str">
        <f>_xlfn.XLOOKUP(Table4[[#This Row],[Customer ID]], Hospitalisation!A:A, Hospitalisation!G:G)</f>
        <v>Tier - 2</v>
      </c>
      <c r="T2060" t="str">
        <f>_xlfn.XLOOKUP(Table4[[#This Row],[Customer ID]], Hospitalisation!A:A, Hospitalisation!H:H)</f>
        <v>R1013</v>
      </c>
      <c r="U2060" t="str" cm="1">
        <f t="array" ref="U2060">_xlfn.IFS(Table4[[#This Row],[Age]]&lt;=29,"Youth",Table4[[#This Row],[Age]]&lt;=49,"Adults",Table4[[#This Row],[Age]]&gt;=50,"Senior")</f>
        <v>Youth</v>
      </c>
    </row>
    <row r="2061" spans="1:21">
      <c r="A2061" t="s">
        <v>5263</v>
      </c>
      <c r="B2061" t="str">
        <f>_xlfn.XLOOKUP(Table4[[#This Row],[Customer ID]],Table1[[#This Row],[Customer ID]],Table1[[#This Row],[TITLE]],0)</f>
        <v>Mr</v>
      </c>
      <c r="C2061" t="str" cm="1">
        <f t="array" ref="C2061">_xlfn.XLOOKUP(Table4[[#This Row],[Customer ID]],Table1[[#All],[Customer ID]],Table1[[#All],[FIRST NAME]],0)</f>
        <v>Marc</v>
      </c>
      <c r="D2061" t="str" cm="1">
        <f t="array" ref="D2061">_xlfn.XLOOKUP(Table4[[#This Row],[Customer ID]],Table1[[#All],[Customer ID]],Table1[[#All],[LAST NAME]],0)</f>
        <v>Burget</v>
      </c>
      <c r="E2061" s="5" cm="1">
        <f t="array" ref="E2061">_xlfn.XLOOKUP(Table4[[#This Row],[Customer ID]],Table3[[#All],[Customer ID]],Table3[[#All],[Date of Birth]],0)</f>
        <v>35282</v>
      </c>
      <c r="F2061" cm="1">
        <f t="array" ref="F2061">_xlfn.XLOOKUP(Table4[[#This Row],[Customer ID]],Table3[[#All],[Customer ID]],Table3[[#All],[Age]],0)</f>
        <v>26</v>
      </c>
      <c r="G2061" cm="1">
        <f t="array" ref="G2061">_xlfn.XLOOKUP(Table4[[#This Row],[Customer ID]],Table3[[#All],[Customer ID]],Table3[[#All],[Children]],0)</f>
        <v>0</v>
      </c>
      <c r="H2061" cm="1">
        <f t="array" ref="H2061">_xlfn.XLOOKUP(Table4[[#This Row],[Customer ID]],Table2[[#All],[Customer ID]],Table2[[#All],[BMI]],0)</f>
        <v>17.670000000000002</v>
      </c>
      <c r="I2061" cm="1">
        <f t="array" ref="I2061">_xlfn.XLOOKUP(Table4[[#This Row],[Customer ID]],Table2[[#All],[Customer ID]],Table2[[#All],[HBA1C]],0)</f>
        <v>5.53</v>
      </c>
      <c r="J2061" t="str">
        <f>_xlfn.XLOOKUP(Table4[[#This Row],[Customer ID]], 'Medical Examination'!A:A, 'Medical Examination'!D:D)</f>
        <v>Yes</v>
      </c>
      <c r="K2061" t="str">
        <f>_xlfn.XLOOKUP(Table4[[#This Row],[Customer ID]], 'Medical Examination'!A:A, 'Medical Examination'!E:E)</f>
        <v>No</v>
      </c>
      <c r="L2061" t="str">
        <f>_xlfn.XLOOKUP(Table4[[#This Row],[Customer ID]], 'Medical Examination'!A:A, 'Medical Examination'!F:F)</f>
        <v>No</v>
      </c>
      <c r="M2061">
        <f>_xlfn.XLOOKUP(Table4[[#This Row],[Customer ID]], 'Medical Examination'!A:A, 'Medical Examination'!G:G)</f>
        <v>0</v>
      </c>
      <c r="N2061" t="str">
        <f>_xlfn.XLOOKUP(Table4[[#This Row],[Customer ID]], 'Medical Examination'!A:A, 'Medical Examination'!H:H)</f>
        <v>No</v>
      </c>
      <c r="O2061" t="str">
        <f>_xlfn.XLOOKUP(Table4[[#This Row],[Customer ID]], 'Medical Examination'!A:A, 'Medical Examination'!I:I)</f>
        <v>Normal</v>
      </c>
      <c r="P2061" t="str">
        <f>_xlfn.XLOOKUP(Table4[[#This Row],[Customer ID]], 'Medical Examination'!A:A, 'Medical Examination'!J:J)</f>
        <v>Underweight</v>
      </c>
      <c r="Q2061" s="1">
        <f>_xlfn.XLOOKUP(Table4[[#This Row],[Customer ID]], Hospitalisation!A:A, Hospitalisation!E:E)</f>
        <v>2680.95</v>
      </c>
      <c r="R2061" t="str">
        <f>_xlfn.XLOOKUP(Table4[[#This Row],[Customer ID]], Hospitalisation!A:A, Hospitalisation!F:F)</f>
        <v>Tier - 3</v>
      </c>
      <c r="S2061" t="str">
        <f>_xlfn.XLOOKUP(Table4[[#This Row],[Customer ID]], Hospitalisation!A:A, Hospitalisation!G:G)</f>
        <v>Tier - 2</v>
      </c>
      <c r="T2061" t="str">
        <f>_xlfn.XLOOKUP(Table4[[#This Row],[Customer ID]], Hospitalisation!A:A, Hospitalisation!H:H)</f>
        <v>R1012</v>
      </c>
      <c r="U2061" t="str" cm="1">
        <f t="array" ref="U2061">_xlfn.IFS(Table4[[#This Row],[Age]]&lt;=29,"Youth",Table4[[#This Row],[Age]]&lt;=49,"Adults",Table4[[#This Row],[Age]]&gt;=50,"Senior")</f>
        <v>Youth</v>
      </c>
    </row>
    <row r="2062" spans="1:21">
      <c r="A2062" t="s">
        <v>5265</v>
      </c>
      <c r="B2062" t="str">
        <f>_xlfn.XLOOKUP(Table4[[#This Row],[Customer ID]],Table1[[#This Row],[Customer ID]],Table1[[#This Row],[TITLE]],0)</f>
        <v>Mr</v>
      </c>
      <c r="C2062" t="str" cm="1">
        <f t="array" ref="C2062">_xlfn.XLOOKUP(Table4[[#This Row],[Customer ID]],Table1[[#All],[Customer ID]],Table1[[#All],[FIRST NAME]],0)</f>
        <v>Benjamin L</v>
      </c>
      <c r="D2062" t="str" cm="1">
        <f t="array" ref="D2062">_xlfn.XLOOKUP(Table4[[#This Row],[Customer ID]],Table1[[#All],[Customer ID]],Table1[[#All],[LAST NAME]],0)</f>
        <v>English</v>
      </c>
      <c r="E2062" s="5" cm="1">
        <f t="array" ref="E2062">_xlfn.XLOOKUP(Table4[[#This Row],[Customer ID]],Table3[[#All],[Customer ID]],Table3[[#All],[Date of Birth]],0)</f>
        <v>36869</v>
      </c>
      <c r="F2062" cm="1">
        <f t="array" ref="F2062">_xlfn.XLOOKUP(Table4[[#This Row],[Customer ID]],Table3[[#All],[Customer ID]],Table3[[#All],[Age]],0)</f>
        <v>22</v>
      </c>
      <c r="G2062" cm="1">
        <f t="array" ref="G2062">_xlfn.XLOOKUP(Table4[[#This Row],[Customer ID]],Table3[[#All],[Customer ID]],Table3[[#All],[Children]],0)</f>
        <v>1</v>
      </c>
      <c r="H2062" cm="1">
        <f t="array" ref="H2062">_xlfn.XLOOKUP(Table4[[#This Row],[Customer ID]],Table2[[#All],[Customer ID]],Table2[[#All],[BMI]],0)</f>
        <v>31.35</v>
      </c>
      <c r="I2062" cm="1">
        <f t="array" ref="I2062">_xlfn.XLOOKUP(Table4[[#This Row],[Customer ID]],Table2[[#All],[Customer ID]],Table2[[#All],[HBA1C]],0)</f>
        <v>5.84</v>
      </c>
      <c r="J2062" t="str">
        <f>_xlfn.XLOOKUP(Table4[[#This Row],[Customer ID]], 'Medical Examination'!A:A, 'Medical Examination'!D:D)</f>
        <v>No</v>
      </c>
      <c r="K2062" t="str">
        <f>_xlfn.XLOOKUP(Table4[[#This Row],[Customer ID]], 'Medical Examination'!A:A, 'Medical Examination'!E:E)</f>
        <v>Yes</v>
      </c>
      <c r="L2062" t="str">
        <f>_xlfn.XLOOKUP(Table4[[#This Row],[Customer ID]], 'Medical Examination'!A:A, 'Medical Examination'!F:F)</f>
        <v>No</v>
      </c>
      <c r="M2062">
        <f>_xlfn.XLOOKUP(Table4[[#This Row],[Customer ID]], 'Medical Examination'!A:A, 'Medical Examination'!G:G)</f>
        <v>1</v>
      </c>
      <c r="N2062" t="str">
        <f>_xlfn.XLOOKUP(Table4[[#This Row],[Customer ID]], 'Medical Examination'!A:A, 'Medical Examination'!H:H)</f>
        <v>No</v>
      </c>
      <c r="O2062" t="str">
        <f>_xlfn.XLOOKUP(Table4[[#This Row],[Customer ID]], 'Medical Examination'!A:A, 'Medical Examination'!I:I)</f>
        <v>Prediabetes</v>
      </c>
      <c r="P2062" t="str">
        <f>_xlfn.XLOOKUP(Table4[[#This Row],[Customer ID]], 'Medical Examination'!A:A, 'Medical Examination'!J:J)</f>
        <v>Obesity</v>
      </c>
      <c r="Q2062" s="1">
        <f>_xlfn.XLOOKUP(Table4[[#This Row],[Customer ID]], Hospitalisation!A:A, Hospitalisation!E:E)</f>
        <v>2643.27</v>
      </c>
      <c r="R2062" t="str">
        <f>_xlfn.XLOOKUP(Table4[[#This Row],[Customer ID]], Hospitalisation!A:A, Hospitalisation!F:F)</f>
        <v>Tier - 2</v>
      </c>
      <c r="S2062" t="str">
        <f>_xlfn.XLOOKUP(Table4[[#This Row],[Customer ID]], Hospitalisation!A:A, Hospitalisation!G:G)</f>
        <v>Tier - 1</v>
      </c>
      <c r="T2062" t="str">
        <f>_xlfn.XLOOKUP(Table4[[#This Row],[Customer ID]], Hospitalisation!A:A, Hospitalisation!H:H)</f>
        <v>R1012</v>
      </c>
      <c r="U2062" t="str" cm="1">
        <f t="array" ref="U2062">_xlfn.IFS(Table4[[#This Row],[Age]]&lt;=29,"Youth",Table4[[#This Row],[Age]]&lt;=49,"Adults",Table4[[#This Row],[Age]]&gt;=50,"Senior")</f>
        <v>Youth</v>
      </c>
    </row>
    <row r="2063" spans="1:21">
      <c r="A2063" t="s">
        <v>5268</v>
      </c>
      <c r="B2063" t="str">
        <f>_xlfn.XLOOKUP(Table4[[#This Row],[Customer ID]],Table1[[#This Row],[Customer ID]],Table1[[#This Row],[TITLE]],0)</f>
        <v>Mr</v>
      </c>
      <c r="C2063" t="str" cm="1">
        <f t="array" ref="C2063">_xlfn.XLOOKUP(Table4[[#This Row],[Customer ID]],Table1[[#All],[Customer ID]],Table1[[#All],[FIRST NAME]],0)</f>
        <v>Rob G</v>
      </c>
      <c r="D2063" t="str" cm="1">
        <f t="array" ref="D2063">_xlfn.XLOOKUP(Table4[[#This Row],[Customer ID]],Table1[[#All],[Customer ID]],Table1[[#All],[LAST NAME]],0)</f>
        <v>Hampton</v>
      </c>
      <c r="E2063" s="5" cm="1">
        <f t="array" ref="E2063">_xlfn.XLOOKUP(Table4[[#This Row],[Customer ID]],Table3[[#All],[Customer ID]],Table3[[#All],[Date of Birth]],0)</f>
        <v>36701</v>
      </c>
      <c r="F2063" cm="1">
        <f t="array" ref="F2063">_xlfn.XLOOKUP(Table4[[#This Row],[Customer ID]],Table3[[#All],[Customer ID]],Table3[[#All],[Age]],0)</f>
        <v>22</v>
      </c>
      <c r="G2063" cm="1">
        <f t="array" ref="G2063">_xlfn.XLOOKUP(Table4[[#This Row],[Customer ID]],Table3[[#All],[Customer ID]],Table3[[#All],[Children]],0)</f>
        <v>1</v>
      </c>
      <c r="H2063" cm="1">
        <f t="array" ref="H2063">_xlfn.XLOOKUP(Table4[[#This Row],[Customer ID]],Table2[[#All],[Customer ID]],Table2[[#All],[BMI]],0)</f>
        <v>28.31</v>
      </c>
      <c r="I2063" cm="1">
        <f t="array" ref="I2063">_xlfn.XLOOKUP(Table4[[#This Row],[Customer ID]],Table2[[#All],[Customer ID]],Table2[[#All],[HBA1C]],0)</f>
        <v>6.41</v>
      </c>
      <c r="J2063" t="str">
        <f>_xlfn.XLOOKUP(Table4[[#This Row],[Customer ID]], 'Medical Examination'!A:A, 'Medical Examination'!D:D)</f>
        <v>No</v>
      </c>
      <c r="K2063" t="str">
        <f>_xlfn.XLOOKUP(Table4[[#This Row],[Customer ID]], 'Medical Examination'!A:A, 'Medical Examination'!E:E)</f>
        <v>Yes</v>
      </c>
      <c r="L2063" t="str">
        <f>_xlfn.XLOOKUP(Table4[[#This Row],[Customer ID]], 'Medical Examination'!A:A, 'Medical Examination'!F:F)</f>
        <v>No</v>
      </c>
      <c r="M2063">
        <f>_xlfn.XLOOKUP(Table4[[#This Row],[Customer ID]], 'Medical Examination'!A:A, 'Medical Examination'!G:G)</f>
        <v>1</v>
      </c>
      <c r="N2063" t="str">
        <f>_xlfn.XLOOKUP(Table4[[#This Row],[Customer ID]], 'Medical Examination'!A:A, 'Medical Examination'!H:H)</f>
        <v>No</v>
      </c>
      <c r="O2063" t="str">
        <f>_xlfn.XLOOKUP(Table4[[#This Row],[Customer ID]], 'Medical Examination'!A:A, 'Medical Examination'!I:I)</f>
        <v>Prediabetes</v>
      </c>
      <c r="P2063" t="str">
        <f>_xlfn.XLOOKUP(Table4[[#This Row],[Customer ID]], 'Medical Examination'!A:A, 'Medical Examination'!J:J)</f>
        <v>Overweight</v>
      </c>
      <c r="Q2063" s="1">
        <f>_xlfn.XLOOKUP(Table4[[#This Row],[Customer ID]], Hospitalisation!A:A, Hospitalisation!E:E)</f>
        <v>2639.04</v>
      </c>
      <c r="R2063" t="str">
        <f>_xlfn.XLOOKUP(Table4[[#This Row],[Customer ID]], Hospitalisation!A:A, Hospitalisation!F:F)</f>
        <v>Tier - 2</v>
      </c>
      <c r="S2063" t="str">
        <f>_xlfn.XLOOKUP(Table4[[#This Row],[Customer ID]], Hospitalisation!A:A, Hospitalisation!G:G)</f>
        <v>Tier - 2</v>
      </c>
      <c r="T2063" t="str">
        <f>_xlfn.XLOOKUP(Table4[[#This Row],[Customer ID]], Hospitalisation!A:A, Hospitalisation!H:H)</f>
        <v>R1012</v>
      </c>
      <c r="U2063" t="str" cm="1">
        <f t="array" ref="U2063">_xlfn.IFS(Table4[[#This Row],[Age]]&lt;=29,"Youth",Table4[[#This Row],[Age]]&lt;=49,"Adults",Table4[[#This Row],[Age]]&gt;=50,"Senior")</f>
        <v>Youth</v>
      </c>
    </row>
    <row r="2064" spans="1:21">
      <c r="A2064" t="s">
        <v>5271</v>
      </c>
      <c r="B2064" t="str">
        <f>_xlfn.XLOOKUP(Table4[[#This Row],[Customer ID]],Table1[[#This Row],[Customer ID]],Table1[[#This Row],[TITLE]],0)</f>
        <v>Ms</v>
      </c>
      <c r="C2064" t="str" cm="1">
        <f t="array" ref="C2064">_xlfn.XLOOKUP(Table4[[#This Row],[Customer ID]],Table1[[#All],[Customer ID]],Table1[[#All],[FIRST NAME]],0)</f>
        <v>Stefanie A</v>
      </c>
      <c r="D2064" t="str" cm="1">
        <f t="array" ref="D2064">_xlfn.XLOOKUP(Table4[[#This Row],[Customer ID]],Table1[[#All],[Customer ID]],Table1[[#All],[LAST NAME]],0)</f>
        <v>Flynn</v>
      </c>
      <c r="E2064" s="5" cm="1">
        <f t="array" ref="E2064">_xlfn.XLOOKUP(Table4[[#This Row],[Customer ID]],Table3[[#All],[Customer ID]],Table3[[#All],[Date of Birth]],0)</f>
        <v>35668</v>
      </c>
      <c r="F2064" cm="1">
        <f t="array" ref="F2064">_xlfn.XLOOKUP(Table4[[#This Row],[Customer ID]],Table3[[#All],[Customer ID]],Table3[[#All],[Age]],0)</f>
        <v>25</v>
      </c>
      <c r="G2064" cm="1">
        <f t="array" ref="G2064">_xlfn.XLOOKUP(Table4[[#This Row],[Customer ID]],Table3[[#All],[Customer ID]],Table3[[#All],[Children]],0)</f>
        <v>0</v>
      </c>
      <c r="H2064" cm="1">
        <f t="array" ref="H2064">_xlfn.XLOOKUP(Table4[[#This Row],[Customer ID]],Table2[[#All],[Customer ID]],Table2[[#All],[BMI]],0)</f>
        <v>30.3</v>
      </c>
      <c r="I2064" cm="1">
        <f t="array" ref="I2064">_xlfn.XLOOKUP(Table4[[#This Row],[Customer ID]],Table2[[#All],[Customer ID]],Table2[[#All],[HBA1C]],0)</f>
        <v>4.7300000000000004</v>
      </c>
      <c r="J2064" t="str">
        <f>_xlfn.XLOOKUP(Table4[[#This Row],[Customer ID]], 'Medical Examination'!A:A, 'Medical Examination'!D:D)</f>
        <v>Yes</v>
      </c>
      <c r="K2064" t="str">
        <f>_xlfn.XLOOKUP(Table4[[#This Row],[Customer ID]], 'Medical Examination'!A:A, 'Medical Examination'!E:E)</f>
        <v>No</v>
      </c>
      <c r="L2064" t="str">
        <f>_xlfn.XLOOKUP(Table4[[#This Row],[Customer ID]], 'Medical Examination'!A:A, 'Medical Examination'!F:F)</f>
        <v>Yes</v>
      </c>
      <c r="M2064">
        <f>_xlfn.XLOOKUP(Table4[[#This Row],[Customer ID]], 'Medical Examination'!A:A, 'Medical Examination'!G:G)</f>
        <v>1</v>
      </c>
      <c r="N2064" t="str">
        <f>_xlfn.XLOOKUP(Table4[[#This Row],[Customer ID]], 'Medical Examination'!A:A, 'Medical Examination'!H:H)</f>
        <v>No</v>
      </c>
      <c r="O2064" t="str">
        <f>_xlfn.XLOOKUP(Table4[[#This Row],[Customer ID]], 'Medical Examination'!A:A, 'Medical Examination'!I:I)</f>
        <v>Normal</v>
      </c>
      <c r="P2064" t="str">
        <f>_xlfn.XLOOKUP(Table4[[#This Row],[Customer ID]], 'Medical Examination'!A:A, 'Medical Examination'!J:J)</f>
        <v>Obesity</v>
      </c>
      <c r="Q2064" s="1">
        <f>_xlfn.XLOOKUP(Table4[[#This Row],[Customer ID]], Hospitalisation!A:A, Hospitalisation!E:E)</f>
        <v>2632.99</v>
      </c>
      <c r="R2064" t="str">
        <f>_xlfn.XLOOKUP(Table4[[#This Row],[Customer ID]], Hospitalisation!A:A, Hospitalisation!F:F)</f>
        <v>Tier - 2</v>
      </c>
      <c r="S2064" t="str">
        <f>_xlfn.XLOOKUP(Table4[[#This Row],[Customer ID]], Hospitalisation!A:A, Hospitalisation!G:G)</f>
        <v>Tier - 1</v>
      </c>
      <c r="T2064" t="str">
        <f>_xlfn.XLOOKUP(Table4[[#This Row],[Customer ID]], Hospitalisation!A:A, Hospitalisation!H:H)</f>
        <v>R1011</v>
      </c>
      <c r="U2064" t="str" cm="1">
        <f t="array" ref="U2064">_xlfn.IFS(Table4[[#This Row],[Age]]&lt;=29,"Youth",Table4[[#This Row],[Age]]&lt;=49,"Adults",Table4[[#This Row],[Age]]&gt;=50,"Senior")</f>
        <v>Youth</v>
      </c>
    </row>
    <row r="2065" spans="1:21">
      <c r="A2065" t="s">
        <v>5273</v>
      </c>
      <c r="B2065" t="str">
        <f>_xlfn.XLOOKUP(Table4[[#This Row],[Customer ID]],Table1[[#This Row],[Customer ID]],Table1[[#This Row],[TITLE]],0)</f>
        <v>Ms</v>
      </c>
      <c r="C2065" t="str" cm="1">
        <f t="array" ref="C2065">_xlfn.XLOOKUP(Table4[[#This Row],[Customer ID]],Table1[[#All],[Customer ID]],Table1[[#All],[FIRST NAME]],0)</f>
        <v>Stephanie</v>
      </c>
      <c r="D2065" t="str" cm="1">
        <f t="array" ref="D2065">_xlfn.XLOOKUP(Table4[[#This Row],[Customer ID]],Table1[[#All],[Customer ID]],Table1[[#All],[LAST NAME]],0)</f>
        <v>Knast</v>
      </c>
      <c r="E2065" s="5" cm="1">
        <f t="array" ref="E2065">_xlfn.XLOOKUP(Table4[[#This Row],[Customer ID]],Table3[[#All],[Customer ID]],Table3[[#All],[Date of Birth]],0)</f>
        <v>37129</v>
      </c>
      <c r="F2065" cm="1">
        <f t="array" ref="F2065">_xlfn.XLOOKUP(Table4[[#This Row],[Customer ID]],Table3[[#All],[Customer ID]],Table3[[#All],[Age]],0)</f>
        <v>21</v>
      </c>
      <c r="G2065" cm="1">
        <f t="array" ref="G2065">_xlfn.XLOOKUP(Table4[[#This Row],[Customer ID]],Table3[[#All],[Customer ID]],Table3[[#All],[Children]],0)</f>
        <v>1</v>
      </c>
      <c r="H2065" cm="1">
        <f t="array" ref="H2065">_xlfn.XLOOKUP(Table4[[#This Row],[Customer ID]],Table2[[#All],[Customer ID]],Table2[[#All],[BMI]],0)</f>
        <v>26.4</v>
      </c>
      <c r="I2065" cm="1">
        <f t="array" ref="I2065">_xlfn.XLOOKUP(Table4[[#This Row],[Customer ID]],Table2[[#All],[Customer ID]],Table2[[#All],[HBA1C]],0)</f>
        <v>6.22</v>
      </c>
      <c r="J2065" t="str">
        <f>_xlfn.XLOOKUP(Table4[[#This Row],[Customer ID]], 'Medical Examination'!A:A, 'Medical Examination'!D:D)</f>
        <v>Yes</v>
      </c>
      <c r="K2065" t="str">
        <f>_xlfn.XLOOKUP(Table4[[#This Row],[Customer ID]], 'Medical Examination'!A:A, 'Medical Examination'!E:E)</f>
        <v>No</v>
      </c>
      <c r="L2065" t="str">
        <f>_xlfn.XLOOKUP(Table4[[#This Row],[Customer ID]], 'Medical Examination'!A:A, 'Medical Examination'!F:F)</f>
        <v>No</v>
      </c>
      <c r="M2065">
        <f>_xlfn.XLOOKUP(Table4[[#This Row],[Customer ID]], 'Medical Examination'!A:A, 'Medical Examination'!G:G)</f>
        <v>0</v>
      </c>
      <c r="N2065" t="str">
        <f>_xlfn.XLOOKUP(Table4[[#This Row],[Customer ID]], 'Medical Examination'!A:A, 'Medical Examination'!H:H)</f>
        <v>No</v>
      </c>
      <c r="O2065" t="str">
        <f>_xlfn.XLOOKUP(Table4[[#This Row],[Customer ID]], 'Medical Examination'!A:A, 'Medical Examination'!I:I)</f>
        <v>Prediabetes</v>
      </c>
      <c r="P2065" t="str">
        <f>_xlfn.XLOOKUP(Table4[[#This Row],[Customer ID]], 'Medical Examination'!A:A, 'Medical Examination'!J:J)</f>
        <v>Overweight</v>
      </c>
      <c r="Q2065" s="1">
        <f>_xlfn.XLOOKUP(Table4[[#This Row],[Customer ID]], Hospitalisation!A:A, Hospitalisation!E:E)</f>
        <v>2597.7800000000002</v>
      </c>
      <c r="R2065" t="str">
        <f>_xlfn.XLOOKUP(Table4[[#This Row],[Customer ID]], Hospitalisation!A:A, Hospitalisation!F:F)</f>
        <v>Tier - 2</v>
      </c>
      <c r="S2065" t="str">
        <f>_xlfn.XLOOKUP(Table4[[#This Row],[Customer ID]], Hospitalisation!A:A, Hospitalisation!G:G)</f>
        <v>Tier - 1</v>
      </c>
      <c r="T2065" t="str">
        <f>_xlfn.XLOOKUP(Table4[[#This Row],[Customer ID]], Hospitalisation!A:A, Hospitalisation!H:H)</f>
        <v>R1011</v>
      </c>
      <c r="U2065" t="str" cm="1">
        <f t="array" ref="U2065">_xlfn.IFS(Table4[[#This Row],[Age]]&lt;=29,"Youth",Table4[[#This Row],[Age]]&lt;=49,"Adults",Table4[[#This Row],[Age]]&gt;=50,"Senior")</f>
        <v>Youth</v>
      </c>
    </row>
    <row r="2066" spans="1:21">
      <c r="A2066" t="s">
        <v>5274</v>
      </c>
      <c r="B2066" t="str">
        <f>_xlfn.XLOOKUP(Table4[[#This Row],[Customer ID]],Table1[[#This Row],[Customer ID]],Table1[[#This Row],[TITLE]],0)</f>
        <v>Ms</v>
      </c>
      <c r="C2066" t="str" cm="1">
        <f t="array" ref="C2066">_xlfn.XLOOKUP(Table4[[#This Row],[Customer ID]],Table1[[#All],[Customer ID]],Table1[[#All],[FIRST NAME]],0)</f>
        <v>Caroline F</v>
      </c>
      <c r="D2066" t="str" cm="1">
        <f t="array" ref="D2066">_xlfn.XLOOKUP(Table4[[#This Row],[Customer ID]],Table1[[#All],[Customer ID]],Table1[[#All],[LAST NAME]],0)</f>
        <v>Lucas</v>
      </c>
      <c r="E2066" s="5" cm="1">
        <f t="array" ref="E2066">_xlfn.XLOOKUP(Table4[[#This Row],[Customer ID]],Table3[[#All],[Customer ID]],Table3[[#All],[Date of Birth]],0)</f>
        <v>37100</v>
      </c>
      <c r="F2066" cm="1">
        <f t="array" ref="F2066">_xlfn.XLOOKUP(Table4[[#This Row],[Customer ID]],Table3[[#All],[Customer ID]],Table3[[#All],[Age]],0)</f>
        <v>21</v>
      </c>
      <c r="G2066" cm="1">
        <f t="array" ref="G2066">_xlfn.XLOOKUP(Table4[[#This Row],[Customer ID]],Table3[[#All],[Customer ID]],Table3[[#All],[Children]],0)</f>
        <v>0</v>
      </c>
      <c r="H2066" cm="1">
        <f t="array" ref="H2066">_xlfn.XLOOKUP(Table4[[#This Row],[Customer ID]],Table2[[#All],[Customer ID]],Table2[[#All],[BMI]],0)</f>
        <v>22.135000000000002</v>
      </c>
      <c r="I2066" cm="1">
        <f t="array" ref="I2066">_xlfn.XLOOKUP(Table4[[#This Row],[Customer ID]],Table2[[#All],[Customer ID]],Table2[[#All],[HBA1C]],0)</f>
        <v>4.46</v>
      </c>
      <c r="J2066" t="str">
        <f>_xlfn.XLOOKUP(Table4[[#This Row],[Customer ID]], 'Medical Examination'!A:A, 'Medical Examination'!D:D)</f>
        <v>Yes</v>
      </c>
      <c r="K2066" t="str">
        <f>_xlfn.XLOOKUP(Table4[[#This Row],[Customer ID]], 'Medical Examination'!A:A, 'Medical Examination'!E:E)</f>
        <v>No</v>
      </c>
      <c r="L2066" t="str">
        <f>_xlfn.XLOOKUP(Table4[[#This Row],[Customer ID]], 'Medical Examination'!A:A, 'Medical Examination'!F:F)</f>
        <v>No</v>
      </c>
      <c r="M2066">
        <f>_xlfn.XLOOKUP(Table4[[#This Row],[Customer ID]], 'Medical Examination'!A:A, 'Medical Examination'!G:G)</f>
        <v>0</v>
      </c>
      <c r="N2066" t="str">
        <f>_xlfn.XLOOKUP(Table4[[#This Row],[Customer ID]], 'Medical Examination'!A:A, 'Medical Examination'!H:H)</f>
        <v>No</v>
      </c>
      <c r="O2066" t="str">
        <f>_xlfn.XLOOKUP(Table4[[#This Row],[Customer ID]], 'Medical Examination'!A:A, 'Medical Examination'!I:I)</f>
        <v>Normal</v>
      </c>
      <c r="P2066" t="str">
        <f>_xlfn.XLOOKUP(Table4[[#This Row],[Customer ID]], 'Medical Examination'!A:A, 'Medical Examination'!J:J)</f>
        <v>Normal Weight</v>
      </c>
      <c r="Q2066" s="1">
        <f>_xlfn.XLOOKUP(Table4[[#This Row],[Customer ID]], Hospitalisation!A:A, Hospitalisation!E:E)</f>
        <v>2585.85</v>
      </c>
      <c r="R2066" t="str">
        <f>_xlfn.XLOOKUP(Table4[[#This Row],[Customer ID]], Hospitalisation!A:A, Hospitalisation!F:F)</f>
        <v>Tier - 2</v>
      </c>
      <c r="S2066" t="str">
        <f>_xlfn.XLOOKUP(Table4[[#This Row],[Customer ID]], Hospitalisation!A:A, Hospitalisation!G:G)</f>
        <v>Tier - 2</v>
      </c>
      <c r="T2066" t="str">
        <f>_xlfn.XLOOKUP(Table4[[#This Row],[Customer ID]], Hospitalisation!A:A, Hospitalisation!H:H)</f>
        <v>R1024</v>
      </c>
      <c r="U2066" t="str" cm="1">
        <f t="array" ref="U2066">_xlfn.IFS(Table4[[#This Row],[Age]]&lt;=29,"Youth",Table4[[#This Row],[Age]]&lt;=49,"Adults",Table4[[#This Row],[Age]]&gt;=50,"Senior")</f>
        <v>Youth</v>
      </c>
    </row>
    <row r="2067" spans="1:21">
      <c r="A2067" t="s">
        <v>5277</v>
      </c>
      <c r="B2067" t="str">
        <f>_xlfn.XLOOKUP(Table4[[#This Row],[Customer ID]],Table1[[#This Row],[Customer ID]],Table1[[#This Row],[TITLE]],0)</f>
        <v>Ms</v>
      </c>
      <c r="C2067" t="str" cm="1">
        <f t="array" ref="C2067">_xlfn.XLOOKUP(Table4[[#This Row],[Customer ID]],Table1[[#All],[Customer ID]],Table1[[#All],[FIRST NAME]],0)</f>
        <v>Julia J</v>
      </c>
      <c r="D2067" t="str" cm="1">
        <f t="array" ref="D2067">_xlfn.XLOOKUP(Table4[[#This Row],[Customer ID]],Table1[[#All],[Customer ID]],Table1[[#All],[LAST NAME]],0)</f>
        <v>Thomas</v>
      </c>
      <c r="E2067" s="5" cm="1">
        <f t="array" ref="E2067">_xlfn.XLOOKUP(Table4[[#This Row],[Customer ID]],Table3[[#All],[Customer ID]],Table3[[#All],[Date of Birth]],0)</f>
        <v>37179</v>
      </c>
      <c r="F2067" cm="1">
        <f t="array" ref="F2067">_xlfn.XLOOKUP(Table4[[#This Row],[Customer ID]],Table3[[#All],[Customer ID]],Table3[[#All],[Age]],0)</f>
        <v>21</v>
      </c>
      <c r="G2067" cm="1">
        <f t="array" ref="G2067">_xlfn.XLOOKUP(Table4[[#This Row],[Customer ID]],Table3[[#All],[Customer ID]],Table3[[#All],[Children]],0)</f>
        <v>1</v>
      </c>
      <c r="H2067" cm="1">
        <f t="array" ref="H2067">_xlfn.XLOOKUP(Table4[[#This Row],[Customer ID]],Table2[[#All],[Customer ID]],Table2[[#All],[BMI]],0)</f>
        <v>17.399999999999999</v>
      </c>
      <c r="I2067" cm="1">
        <f t="array" ref="I2067">_xlfn.XLOOKUP(Table4[[#This Row],[Customer ID]],Table2[[#All],[Customer ID]],Table2[[#All],[HBA1C]],0)</f>
        <v>4.5</v>
      </c>
      <c r="J2067" t="str">
        <f>_xlfn.XLOOKUP(Table4[[#This Row],[Customer ID]], 'Medical Examination'!A:A, 'Medical Examination'!D:D)</f>
        <v>Yes</v>
      </c>
      <c r="K2067" t="str">
        <f>_xlfn.XLOOKUP(Table4[[#This Row],[Customer ID]], 'Medical Examination'!A:A, 'Medical Examination'!E:E)</f>
        <v>No</v>
      </c>
      <c r="L2067" t="str">
        <f>_xlfn.XLOOKUP(Table4[[#This Row],[Customer ID]], 'Medical Examination'!A:A, 'Medical Examination'!F:F)</f>
        <v>No</v>
      </c>
      <c r="M2067">
        <f>_xlfn.XLOOKUP(Table4[[#This Row],[Customer ID]], 'Medical Examination'!A:A, 'Medical Examination'!G:G)</f>
        <v>0</v>
      </c>
      <c r="N2067" t="str">
        <f>_xlfn.XLOOKUP(Table4[[#This Row],[Customer ID]], 'Medical Examination'!A:A, 'Medical Examination'!H:H)</f>
        <v>No</v>
      </c>
      <c r="O2067" t="str">
        <f>_xlfn.XLOOKUP(Table4[[#This Row],[Customer ID]], 'Medical Examination'!A:A, 'Medical Examination'!I:I)</f>
        <v>Normal</v>
      </c>
      <c r="P2067" t="str">
        <f>_xlfn.XLOOKUP(Table4[[#This Row],[Customer ID]], 'Medical Examination'!A:A, 'Medical Examination'!J:J)</f>
        <v>Underweight</v>
      </c>
      <c r="Q2067" s="1">
        <f>_xlfn.XLOOKUP(Table4[[#This Row],[Customer ID]], Hospitalisation!A:A, Hospitalisation!E:E)</f>
        <v>2585.27</v>
      </c>
      <c r="R2067" t="str">
        <f>_xlfn.XLOOKUP(Table4[[#This Row],[Customer ID]], Hospitalisation!A:A, Hospitalisation!F:F)</f>
        <v>Tier - 2</v>
      </c>
      <c r="S2067" t="str">
        <f>_xlfn.XLOOKUP(Table4[[#This Row],[Customer ID]], Hospitalisation!A:A, Hospitalisation!G:G)</f>
        <v>Tier - 3</v>
      </c>
      <c r="T2067" t="str">
        <f>_xlfn.XLOOKUP(Table4[[#This Row],[Customer ID]], Hospitalisation!A:A, Hospitalisation!H:H)</f>
        <v>R1011</v>
      </c>
      <c r="U2067" t="str" cm="1">
        <f t="array" ref="U2067">_xlfn.IFS(Table4[[#This Row],[Age]]&lt;=29,"Youth",Table4[[#This Row],[Age]]&lt;=49,"Adults",Table4[[#This Row],[Age]]&gt;=50,"Senior")</f>
        <v>Youth</v>
      </c>
    </row>
    <row r="2068" spans="1:21">
      <c r="A2068" t="s">
        <v>5279</v>
      </c>
      <c r="B2068" t="str">
        <f>_xlfn.XLOOKUP(Table4[[#This Row],[Customer ID]],Table1[[#This Row],[Customer ID]],Table1[[#This Row],[TITLE]],0)</f>
        <v>Mr</v>
      </c>
      <c r="C2068" t="str" cm="1">
        <f t="array" ref="C2068">_xlfn.XLOOKUP(Table4[[#This Row],[Customer ID]],Table1[[#All],[Customer ID]],Table1[[#All],[FIRST NAME]],0)</f>
        <v>Jack</v>
      </c>
      <c r="D2068" t="str" cm="1">
        <f t="array" ref="D2068">_xlfn.XLOOKUP(Table4[[#This Row],[Customer ID]],Table1[[#All],[Customer ID]],Table1[[#All],[LAST NAME]],0)</f>
        <v>Cherewatti</v>
      </c>
      <c r="E2068" s="5" cm="1">
        <f t="array" ref="E2068">_xlfn.XLOOKUP(Table4[[#This Row],[Customer ID]],Table3[[#All],[Customer ID]],Table3[[#All],[Date of Birth]],0)</f>
        <v>37457</v>
      </c>
      <c r="F2068" cm="1">
        <f t="array" ref="F2068">_xlfn.XLOOKUP(Table4[[#This Row],[Customer ID]],Table3[[#All],[Customer ID]],Table3[[#All],[Age]],0)</f>
        <v>20</v>
      </c>
      <c r="G2068" cm="1">
        <f t="array" ref="G2068">_xlfn.XLOOKUP(Table4[[#This Row],[Customer ID]],Table3[[#All],[Customer ID]],Table3[[#All],[Children]],0)</f>
        <v>0</v>
      </c>
      <c r="H2068" cm="1">
        <f t="array" ref="H2068">_xlfn.XLOOKUP(Table4[[#This Row],[Customer ID]],Table2[[#All],[Customer ID]],Table2[[#All],[BMI]],0)</f>
        <v>28.06</v>
      </c>
      <c r="I2068" cm="1">
        <f t="array" ref="I2068">_xlfn.XLOOKUP(Table4[[#This Row],[Customer ID]],Table2[[#All],[Customer ID]],Table2[[#All],[HBA1C]],0)</f>
        <v>8.93</v>
      </c>
      <c r="J2068" t="str">
        <f>_xlfn.XLOOKUP(Table4[[#This Row],[Customer ID]], 'Medical Examination'!A:A, 'Medical Examination'!D:D)</f>
        <v>No</v>
      </c>
      <c r="K2068" t="str">
        <f>_xlfn.XLOOKUP(Table4[[#This Row],[Customer ID]], 'Medical Examination'!A:A, 'Medical Examination'!E:E)</f>
        <v>No</v>
      </c>
      <c r="L2068" t="str">
        <f>_xlfn.XLOOKUP(Table4[[#This Row],[Customer ID]], 'Medical Examination'!A:A, 'Medical Examination'!F:F)</f>
        <v>No</v>
      </c>
      <c r="M2068">
        <f>_xlfn.XLOOKUP(Table4[[#This Row],[Customer ID]], 'Medical Examination'!A:A, 'Medical Examination'!G:G)</f>
        <v>0</v>
      </c>
      <c r="N2068" t="str">
        <f>_xlfn.XLOOKUP(Table4[[#This Row],[Customer ID]], 'Medical Examination'!A:A, 'Medical Examination'!H:H)</f>
        <v>No</v>
      </c>
      <c r="O2068" t="str">
        <f>_xlfn.XLOOKUP(Table4[[#This Row],[Customer ID]], 'Medical Examination'!A:A, 'Medical Examination'!I:I)</f>
        <v>Diabetes</v>
      </c>
      <c r="P2068" t="str">
        <f>_xlfn.XLOOKUP(Table4[[#This Row],[Customer ID]], 'Medical Examination'!A:A, 'Medical Examination'!J:J)</f>
        <v>Overweight</v>
      </c>
      <c r="Q2068" s="1">
        <f>_xlfn.XLOOKUP(Table4[[#This Row],[Customer ID]], Hospitalisation!A:A, Hospitalisation!E:E)</f>
        <v>2585.04</v>
      </c>
      <c r="R2068" t="str">
        <f>_xlfn.XLOOKUP(Table4[[#This Row],[Customer ID]], Hospitalisation!A:A, Hospitalisation!F:F)</f>
        <v>Tier - 2</v>
      </c>
      <c r="S2068" t="str">
        <f>_xlfn.XLOOKUP(Table4[[#This Row],[Customer ID]], Hospitalisation!A:A, Hospitalisation!G:G)</f>
        <v>Tier - 2</v>
      </c>
      <c r="T2068" t="str">
        <f>_xlfn.XLOOKUP(Table4[[#This Row],[Customer ID]], Hospitalisation!A:A, Hospitalisation!H:H)</f>
        <v>R1021</v>
      </c>
      <c r="U2068" t="str" cm="1">
        <f t="array" ref="U2068">_xlfn.IFS(Table4[[#This Row],[Age]]&lt;=29,"Youth",Table4[[#This Row],[Age]]&lt;=49,"Adults",Table4[[#This Row],[Age]]&gt;=50,"Senior")</f>
        <v>Youth</v>
      </c>
    </row>
    <row r="2069" spans="1:21">
      <c r="A2069" t="s">
        <v>5281</v>
      </c>
      <c r="B2069" t="str">
        <f>_xlfn.XLOOKUP(Table4[[#This Row],[Customer ID]],Table1[[#This Row],[Customer ID]],Table1[[#This Row],[TITLE]],0)</f>
        <v>Mr</v>
      </c>
      <c r="C2069" t="str" cm="1">
        <f t="array" ref="C2069">_xlfn.XLOOKUP(Table4[[#This Row],[Customer ID]],Table1[[#All],[Customer ID]],Table1[[#All],[FIRST NAME]],0)</f>
        <v>Bernat</v>
      </c>
      <c r="D2069" t="str" cm="1">
        <f t="array" ref="D2069">_xlfn.XLOOKUP(Table4[[#This Row],[Customer ID]],Table1[[#All],[Customer ID]],Table1[[#All],[LAST NAME]],0)</f>
        <v>Olle</v>
      </c>
      <c r="E2069" s="5" cm="1">
        <f t="array" ref="E2069">_xlfn.XLOOKUP(Table4[[#This Row],[Customer ID]],Table3[[#All],[Customer ID]],Table3[[#All],[Date of Birth]],0)</f>
        <v>37540</v>
      </c>
      <c r="F2069" cm="1">
        <f t="array" ref="F2069">_xlfn.XLOOKUP(Table4[[#This Row],[Customer ID]],Table3[[#All],[Customer ID]],Table3[[#All],[Age]],0)</f>
        <v>20</v>
      </c>
      <c r="G2069" cm="1">
        <f t="array" ref="G2069">_xlfn.XLOOKUP(Table4[[#This Row],[Customer ID]],Table3[[#All],[Customer ID]],Table3[[#All],[Children]],0)</f>
        <v>2</v>
      </c>
      <c r="H2069" cm="1">
        <f t="array" ref="H2069">_xlfn.XLOOKUP(Table4[[#This Row],[Customer ID]],Table2[[#All],[Customer ID]],Table2[[#All],[BMI]],0)</f>
        <v>31.13</v>
      </c>
      <c r="I2069" cm="1">
        <f t="array" ref="I2069">_xlfn.XLOOKUP(Table4[[#This Row],[Customer ID]],Table2[[#All],[Customer ID]],Table2[[#All],[HBA1C]],0)</f>
        <v>11.02</v>
      </c>
      <c r="J2069" t="str">
        <f>_xlfn.XLOOKUP(Table4[[#This Row],[Customer ID]], 'Medical Examination'!A:A, 'Medical Examination'!D:D)</f>
        <v>No</v>
      </c>
      <c r="K2069" t="str">
        <f>_xlfn.XLOOKUP(Table4[[#This Row],[Customer ID]], 'Medical Examination'!A:A, 'Medical Examination'!E:E)</f>
        <v>No</v>
      </c>
      <c r="L2069" t="str">
        <f>_xlfn.XLOOKUP(Table4[[#This Row],[Customer ID]], 'Medical Examination'!A:A, 'Medical Examination'!F:F)</f>
        <v>No</v>
      </c>
      <c r="M2069">
        <f>_xlfn.XLOOKUP(Table4[[#This Row],[Customer ID]], 'Medical Examination'!A:A, 'Medical Examination'!G:G)</f>
        <v>0</v>
      </c>
      <c r="N2069" t="str">
        <f>_xlfn.XLOOKUP(Table4[[#This Row],[Customer ID]], 'Medical Examination'!A:A, 'Medical Examination'!H:H)</f>
        <v>No</v>
      </c>
      <c r="O2069" t="str">
        <f>_xlfn.XLOOKUP(Table4[[#This Row],[Customer ID]], 'Medical Examination'!A:A, 'Medical Examination'!I:I)</f>
        <v>Diabetes</v>
      </c>
      <c r="P2069" t="str">
        <f>_xlfn.XLOOKUP(Table4[[#This Row],[Customer ID]], 'Medical Examination'!A:A, 'Medical Examination'!J:J)</f>
        <v>Obesity</v>
      </c>
      <c r="Q2069" s="1">
        <f>_xlfn.XLOOKUP(Table4[[#This Row],[Customer ID]], Hospitalisation!A:A, Hospitalisation!E:E)</f>
        <v>2566.4699999999998</v>
      </c>
      <c r="R2069" t="str">
        <f>_xlfn.XLOOKUP(Table4[[#This Row],[Customer ID]], Hospitalisation!A:A, Hospitalisation!F:F)</f>
        <v>Tier - 2</v>
      </c>
      <c r="S2069" t="str">
        <f>_xlfn.XLOOKUP(Table4[[#This Row],[Customer ID]], Hospitalisation!A:A, Hospitalisation!G:G)</f>
        <v>Tier - 3</v>
      </c>
      <c r="T2069" t="str">
        <f>_xlfn.XLOOKUP(Table4[[#This Row],[Customer ID]], Hospitalisation!A:A, Hospitalisation!H:H)</f>
        <v>R1013</v>
      </c>
      <c r="U2069" t="str" cm="1">
        <f t="array" ref="U2069">_xlfn.IFS(Table4[[#This Row],[Age]]&lt;=29,"Youth",Table4[[#This Row],[Age]]&lt;=49,"Adults",Table4[[#This Row],[Age]]&gt;=50,"Senior")</f>
        <v>Youth</v>
      </c>
    </row>
    <row r="2070" spans="1:21">
      <c r="A2070" t="s">
        <v>5284</v>
      </c>
      <c r="B2070" t="str">
        <f>_xlfn.XLOOKUP(Table4[[#This Row],[Customer ID]],Table1[[#This Row],[Customer ID]],Table1[[#This Row],[TITLE]],0)</f>
        <v>Mr</v>
      </c>
      <c r="C2070" t="str" cm="1">
        <f t="array" ref="C2070">_xlfn.XLOOKUP(Table4[[#This Row],[Customer ID]],Table1[[#All],[Customer ID]],Table1[[#All],[FIRST NAME]],0)</f>
        <v>Hicham</v>
      </c>
      <c r="D2070" t="str" cm="1">
        <f t="array" ref="D2070">_xlfn.XLOOKUP(Table4[[#This Row],[Customer ID]],Table1[[#All],[Customer ID]],Table1[[#All],[LAST NAME]],0)</f>
        <v>Hamsi</v>
      </c>
      <c r="E2070" s="5" cm="1">
        <f t="array" ref="E2070">_xlfn.XLOOKUP(Table4[[#This Row],[Customer ID]],Table3[[#All],[Customer ID]],Table3[[#All],[Date of Birth]],0)</f>
        <v>33559</v>
      </c>
      <c r="F2070" cm="1">
        <f t="array" ref="F2070">_xlfn.XLOOKUP(Table4[[#This Row],[Customer ID]],Table3[[#All],[Customer ID]],Table3[[#All],[Age]],0)</f>
        <v>31</v>
      </c>
      <c r="G2070" cm="1">
        <f t="array" ref="G2070">_xlfn.XLOOKUP(Table4[[#This Row],[Customer ID]],Table3[[#All],[Customer ID]],Table3[[#All],[Children]],0)</f>
        <v>3</v>
      </c>
      <c r="H2070" cm="1">
        <f t="array" ref="H2070">_xlfn.XLOOKUP(Table4[[#This Row],[Customer ID]],Table2[[#All],[Customer ID]],Table2[[#All],[BMI]],0)</f>
        <v>18.46</v>
      </c>
      <c r="I2070" cm="1">
        <f t="array" ref="I2070">_xlfn.XLOOKUP(Table4[[#This Row],[Customer ID]],Table2[[#All],[Customer ID]],Table2[[#All],[HBA1C]],0)</f>
        <v>5.25</v>
      </c>
      <c r="J2070" t="str">
        <f>_xlfn.XLOOKUP(Table4[[#This Row],[Customer ID]], 'Medical Examination'!A:A, 'Medical Examination'!D:D)</f>
        <v>No</v>
      </c>
      <c r="K2070" t="str">
        <f>_xlfn.XLOOKUP(Table4[[#This Row],[Customer ID]], 'Medical Examination'!A:A, 'Medical Examination'!E:E)</f>
        <v>No</v>
      </c>
      <c r="L2070" t="str">
        <f>_xlfn.XLOOKUP(Table4[[#This Row],[Customer ID]], 'Medical Examination'!A:A, 'Medical Examination'!F:F)</f>
        <v>No</v>
      </c>
      <c r="M2070">
        <f>_xlfn.XLOOKUP(Table4[[#This Row],[Customer ID]], 'Medical Examination'!A:A, 'Medical Examination'!G:G)</f>
        <v>0</v>
      </c>
      <c r="N2070" t="str">
        <f>_xlfn.XLOOKUP(Table4[[#This Row],[Customer ID]], 'Medical Examination'!A:A, 'Medical Examination'!H:H)</f>
        <v>No</v>
      </c>
      <c r="O2070" t="str">
        <f>_xlfn.XLOOKUP(Table4[[#This Row],[Customer ID]], 'Medical Examination'!A:A, 'Medical Examination'!I:I)</f>
        <v>Normal</v>
      </c>
      <c r="P2070" t="str">
        <f>_xlfn.XLOOKUP(Table4[[#This Row],[Customer ID]], 'Medical Examination'!A:A, 'Medical Examination'!J:J)</f>
        <v>Underweight</v>
      </c>
      <c r="Q2070" s="1">
        <f>_xlfn.XLOOKUP(Table4[[#This Row],[Customer ID]], Hospitalisation!A:A, Hospitalisation!E:E)</f>
        <v>2545.6799999999998</v>
      </c>
      <c r="R2070" t="str">
        <f>_xlfn.XLOOKUP(Table4[[#This Row],[Customer ID]], Hospitalisation!A:A, Hospitalisation!F:F)</f>
        <v>Tier - 2</v>
      </c>
      <c r="S2070" t="str">
        <f>_xlfn.XLOOKUP(Table4[[#This Row],[Customer ID]], Hospitalisation!A:A, Hospitalisation!G:G)</f>
        <v>Tier - 1</v>
      </c>
      <c r="T2070" t="str">
        <f>_xlfn.XLOOKUP(Table4[[#This Row],[Customer ID]], Hospitalisation!A:A, Hospitalisation!H:H)</f>
        <v>R1013</v>
      </c>
      <c r="U2070" t="str" cm="1">
        <f t="array" ref="U2070">_xlfn.IFS(Table4[[#This Row],[Age]]&lt;=29,"Youth",Table4[[#This Row],[Age]]&lt;=49,"Adults",Table4[[#This Row],[Age]]&gt;=50,"Senior")</f>
        <v>Adults</v>
      </c>
    </row>
    <row r="2071" spans="1:21">
      <c r="A2071" t="s">
        <v>5287</v>
      </c>
      <c r="B2071" t="str">
        <f>_xlfn.XLOOKUP(Table4[[#This Row],[Customer ID]],Table1[[#This Row],[Customer ID]],Table1[[#This Row],[TITLE]],0)</f>
        <v>Ms</v>
      </c>
      <c r="C2071" t="str" cm="1">
        <f t="array" ref="C2071">_xlfn.XLOOKUP(Table4[[#This Row],[Customer ID]],Table1[[#All],[Customer ID]],Table1[[#All],[FIRST NAME]],0)</f>
        <v>Sarah</v>
      </c>
      <c r="D2071" t="str" cm="1">
        <f t="array" ref="D2071">_xlfn.XLOOKUP(Table4[[#This Row],[Customer ID]],Table1[[#All],[Customer ID]],Table1[[#All],[LAST NAME]],0)</f>
        <v>Finnegan</v>
      </c>
      <c r="E2071" s="5" cm="1">
        <f t="array" ref="E2071">_xlfn.XLOOKUP(Table4[[#This Row],[Customer ID]],Table3[[#All],[Customer ID]],Table3[[#All],[Date of Birth]],0)</f>
        <v>33147</v>
      </c>
      <c r="F2071" cm="1">
        <f t="array" ref="F2071">_xlfn.XLOOKUP(Table4[[#This Row],[Customer ID]],Table3[[#All],[Customer ID]],Table3[[#All],[Age]],0)</f>
        <v>32</v>
      </c>
      <c r="G2071" cm="1">
        <f t="array" ref="G2071">_xlfn.XLOOKUP(Table4[[#This Row],[Customer ID]],Table3[[#All],[Customer ID]],Table3[[#All],[Children]],0)</f>
        <v>3</v>
      </c>
      <c r="H2071" cm="1">
        <f t="array" ref="H2071">_xlfn.XLOOKUP(Table4[[#This Row],[Customer ID]],Table2[[#All],[Customer ID]],Table2[[#All],[BMI]],0)</f>
        <v>17.3</v>
      </c>
      <c r="I2071" cm="1">
        <f t="array" ref="I2071">_xlfn.XLOOKUP(Table4[[#This Row],[Customer ID]],Table2[[#All],[Customer ID]],Table2[[#All],[HBA1C]],0)</f>
        <v>4.75</v>
      </c>
      <c r="J2071" t="str">
        <f>_xlfn.XLOOKUP(Table4[[#This Row],[Customer ID]], 'Medical Examination'!A:A, 'Medical Examination'!D:D)</f>
        <v>No</v>
      </c>
      <c r="K2071" t="str">
        <f>_xlfn.XLOOKUP(Table4[[#This Row],[Customer ID]], 'Medical Examination'!A:A, 'Medical Examination'!E:E)</f>
        <v>No</v>
      </c>
      <c r="L2071" t="str">
        <f>_xlfn.XLOOKUP(Table4[[#This Row],[Customer ID]], 'Medical Examination'!A:A, 'Medical Examination'!F:F)</f>
        <v>No</v>
      </c>
      <c r="M2071">
        <f>_xlfn.XLOOKUP(Table4[[#This Row],[Customer ID]], 'Medical Examination'!A:A, 'Medical Examination'!G:G)</f>
        <v>0</v>
      </c>
      <c r="N2071" t="str">
        <f>_xlfn.XLOOKUP(Table4[[#This Row],[Customer ID]], 'Medical Examination'!A:A, 'Medical Examination'!H:H)</f>
        <v>No</v>
      </c>
      <c r="O2071" t="str">
        <f>_xlfn.XLOOKUP(Table4[[#This Row],[Customer ID]], 'Medical Examination'!A:A, 'Medical Examination'!I:I)</f>
        <v>Normal</v>
      </c>
      <c r="P2071" t="str">
        <f>_xlfn.XLOOKUP(Table4[[#This Row],[Customer ID]], 'Medical Examination'!A:A, 'Medical Examination'!J:J)</f>
        <v>Underweight</v>
      </c>
      <c r="Q2071" s="1">
        <f>_xlfn.XLOOKUP(Table4[[#This Row],[Customer ID]], Hospitalisation!A:A, Hospitalisation!E:E)</f>
        <v>2540.39</v>
      </c>
      <c r="R2071" t="str">
        <f>_xlfn.XLOOKUP(Table4[[#This Row],[Customer ID]], Hospitalisation!A:A, Hospitalisation!F:F)</f>
        <v>Tier - 2</v>
      </c>
      <c r="S2071" t="str">
        <f>_xlfn.XLOOKUP(Table4[[#This Row],[Customer ID]], Hospitalisation!A:A, Hospitalisation!G:G)</f>
        <v>Tier - 2</v>
      </c>
      <c r="T2071" t="str">
        <f>_xlfn.XLOOKUP(Table4[[#This Row],[Customer ID]], Hospitalisation!A:A, Hospitalisation!H:H)</f>
        <v>R1013</v>
      </c>
      <c r="U2071" t="str" cm="1">
        <f t="array" ref="U2071">_xlfn.IFS(Table4[[#This Row],[Age]]&lt;=29,"Youth",Table4[[#This Row],[Age]]&lt;=49,"Adults",Table4[[#This Row],[Age]]&gt;=50,"Senior")</f>
        <v>Adults</v>
      </c>
    </row>
    <row r="2072" spans="1:21">
      <c r="A2072" t="s">
        <v>5289</v>
      </c>
      <c r="B2072" t="str">
        <f>_xlfn.XLOOKUP(Table4[[#This Row],[Customer ID]],Table1[[#This Row],[Customer ID]],Table1[[#This Row],[TITLE]],0)</f>
        <v>Mr</v>
      </c>
      <c r="C2072" t="str" cm="1">
        <f t="array" ref="C2072">_xlfn.XLOOKUP(Table4[[#This Row],[Customer ID]],Table1[[#All],[Customer ID]],Table1[[#All],[FIRST NAME]],0)</f>
        <v>Anthony S</v>
      </c>
      <c r="D2072" t="str" cm="1">
        <f t="array" ref="D2072">_xlfn.XLOOKUP(Table4[[#This Row],[Customer ID]],Table1[[#All],[Customer ID]],Table1[[#All],[LAST NAME]],0)</f>
        <v>Walsh</v>
      </c>
      <c r="E2072" s="5" cm="1">
        <f t="array" ref="E2072">_xlfn.XLOOKUP(Table4[[#This Row],[Customer ID]],Table3[[#All],[Customer ID]],Table3[[#All],[Date of Birth]],0)</f>
        <v>35639</v>
      </c>
      <c r="F2072" cm="1">
        <f t="array" ref="F2072">_xlfn.XLOOKUP(Table4[[#This Row],[Customer ID]],Table3[[#All],[Customer ID]],Table3[[#All],[Age]],0)</f>
        <v>25</v>
      </c>
      <c r="G2072" cm="1">
        <f t="array" ref="G2072">_xlfn.XLOOKUP(Table4[[#This Row],[Customer ID]],Table3[[#All],[Customer ID]],Table3[[#All],[Children]],0)</f>
        <v>0</v>
      </c>
      <c r="H2072" cm="1">
        <f t="array" ref="H2072">_xlfn.XLOOKUP(Table4[[#This Row],[Customer ID]],Table2[[#All],[Customer ID]],Table2[[#All],[BMI]],0)</f>
        <v>35.625</v>
      </c>
      <c r="I2072" cm="1">
        <f t="array" ref="I2072">_xlfn.XLOOKUP(Table4[[#This Row],[Customer ID]],Table2[[#All],[Customer ID]],Table2[[#All],[HBA1C]],0)</f>
        <v>4.68</v>
      </c>
      <c r="J2072" t="str">
        <f>_xlfn.XLOOKUP(Table4[[#This Row],[Customer ID]], 'Medical Examination'!A:A, 'Medical Examination'!D:D)</f>
        <v>Yes</v>
      </c>
      <c r="K2072" t="str">
        <f>_xlfn.XLOOKUP(Table4[[#This Row],[Customer ID]], 'Medical Examination'!A:A, 'Medical Examination'!E:E)</f>
        <v>No</v>
      </c>
      <c r="L2072" t="str">
        <f>_xlfn.XLOOKUP(Table4[[#This Row],[Customer ID]], 'Medical Examination'!A:A, 'Medical Examination'!F:F)</f>
        <v>Yes</v>
      </c>
      <c r="M2072">
        <f>_xlfn.XLOOKUP(Table4[[#This Row],[Customer ID]], 'Medical Examination'!A:A, 'Medical Examination'!G:G)</f>
        <v>1</v>
      </c>
      <c r="N2072" t="str">
        <f>_xlfn.XLOOKUP(Table4[[#This Row],[Customer ID]], 'Medical Examination'!A:A, 'Medical Examination'!H:H)</f>
        <v>No</v>
      </c>
      <c r="O2072" t="str">
        <f>_xlfn.XLOOKUP(Table4[[#This Row],[Customer ID]], 'Medical Examination'!A:A, 'Medical Examination'!I:I)</f>
        <v>Normal</v>
      </c>
      <c r="P2072" t="str">
        <f>_xlfn.XLOOKUP(Table4[[#This Row],[Customer ID]], 'Medical Examination'!A:A, 'Medical Examination'!J:J)</f>
        <v>Obesity</v>
      </c>
      <c r="Q2072" s="1">
        <f>_xlfn.XLOOKUP(Table4[[#This Row],[Customer ID]], Hospitalisation!A:A, Hospitalisation!E:E)</f>
        <v>2534.39</v>
      </c>
      <c r="R2072" t="str">
        <f>_xlfn.XLOOKUP(Table4[[#This Row],[Customer ID]], Hospitalisation!A:A, Hospitalisation!F:F)</f>
        <v>Tier - 3</v>
      </c>
      <c r="S2072" t="str">
        <f>_xlfn.XLOOKUP(Table4[[#This Row],[Customer ID]], Hospitalisation!A:A, Hospitalisation!G:G)</f>
        <v>Tier - 3</v>
      </c>
      <c r="T2072" t="str">
        <f>_xlfn.XLOOKUP(Table4[[#This Row],[Customer ID]], Hospitalisation!A:A, Hospitalisation!H:H)</f>
        <v>R1012</v>
      </c>
      <c r="U2072" t="str" cm="1">
        <f t="array" ref="U2072">_xlfn.IFS(Table4[[#This Row],[Age]]&lt;=29,"Youth",Table4[[#This Row],[Age]]&lt;=49,"Adults",Table4[[#This Row],[Age]]&gt;=50,"Senior")</f>
        <v>Youth</v>
      </c>
    </row>
    <row r="2073" spans="1:21">
      <c r="A2073" t="s">
        <v>5290</v>
      </c>
      <c r="B2073" t="str">
        <f>_xlfn.XLOOKUP(Table4[[#This Row],[Customer ID]],Table1[[#This Row],[Customer ID]],Table1[[#This Row],[TITLE]],0)</f>
        <v>Ms</v>
      </c>
      <c r="C2073" t="str" cm="1">
        <f t="array" ref="C2073">_xlfn.XLOOKUP(Table4[[#This Row],[Customer ID]],Table1[[#All],[Customer ID]],Table1[[#All],[FIRST NAME]],0)</f>
        <v>Elisabetta</v>
      </c>
      <c r="D2073" t="str" cm="1">
        <f t="array" ref="D2073">_xlfn.XLOOKUP(Table4[[#This Row],[Customer ID]],Table1[[#All],[Customer ID]],Table1[[#All],[LAST NAME]],0)</f>
        <v>Villa</v>
      </c>
      <c r="E2073" s="5" cm="1">
        <f t="array" ref="E2073">_xlfn.XLOOKUP(Table4[[#This Row],[Customer ID]],Table3[[#All],[Customer ID]],Table3[[#All],[Date of Birth]],0)</f>
        <v>36763</v>
      </c>
      <c r="F2073" cm="1">
        <f t="array" ref="F2073">_xlfn.XLOOKUP(Table4[[#This Row],[Customer ID]],Table3[[#All],[Customer ID]],Table3[[#All],[Age]],0)</f>
        <v>22</v>
      </c>
      <c r="G2073" cm="1">
        <f t="array" ref="G2073">_xlfn.XLOOKUP(Table4[[#This Row],[Customer ID]],Table3[[#All],[Customer ID]],Table3[[#All],[Children]],0)</f>
        <v>0</v>
      </c>
      <c r="H2073" cm="1">
        <f t="array" ref="H2073">_xlfn.XLOOKUP(Table4[[#This Row],[Customer ID]],Table2[[#All],[Customer ID]],Table2[[#All],[BMI]],0)</f>
        <v>20.234999999999999</v>
      </c>
      <c r="I2073" cm="1">
        <f t="array" ref="I2073">_xlfn.XLOOKUP(Table4[[#This Row],[Customer ID]],Table2[[#All],[Customer ID]],Table2[[#All],[HBA1C]],0)</f>
        <v>6.17</v>
      </c>
      <c r="J2073" t="str">
        <f>_xlfn.XLOOKUP(Table4[[#This Row],[Customer ID]], 'Medical Examination'!A:A, 'Medical Examination'!D:D)</f>
        <v>Yes</v>
      </c>
      <c r="K2073" t="str">
        <f>_xlfn.XLOOKUP(Table4[[#This Row],[Customer ID]], 'Medical Examination'!A:A, 'Medical Examination'!E:E)</f>
        <v>Yes</v>
      </c>
      <c r="L2073" t="str">
        <f>_xlfn.XLOOKUP(Table4[[#This Row],[Customer ID]], 'Medical Examination'!A:A, 'Medical Examination'!F:F)</f>
        <v>No</v>
      </c>
      <c r="M2073">
        <f>_xlfn.XLOOKUP(Table4[[#This Row],[Customer ID]], 'Medical Examination'!A:A, 'Medical Examination'!G:G)</f>
        <v>2</v>
      </c>
      <c r="N2073" t="str">
        <f>_xlfn.XLOOKUP(Table4[[#This Row],[Customer ID]], 'Medical Examination'!A:A, 'Medical Examination'!H:H)</f>
        <v>No</v>
      </c>
      <c r="O2073" t="str">
        <f>_xlfn.XLOOKUP(Table4[[#This Row],[Customer ID]], 'Medical Examination'!A:A, 'Medical Examination'!I:I)</f>
        <v>Prediabetes</v>
      </c>
      <c r="P2073" t="str">
        <f>_xlfn.XLOOKUP(Table4[[#This Row],[Customer ID]], 'Medical Examination'!A:A, 'Medical Examination'!J:J)</f>
        <v>Normal Weight</v>
      </c>
      <c r="Q2073" s="1">
        <f>_xlfn.XLOOKUP(Table4[[#This Row],[Customer ID]], Hospitalisation!A:A, Hospitalisation!E:E)</f>
        <v>2527.8200000000002</v>
      </c>
      <c r="R2073" t="str">
        <f>_xlfn.XLOOKUP(Table4[[#This Row],[Customer ID]], Hospitalisation!A:A, Hospitalisation!F:F)</f>
        <v>Tier - 2</v>
      </c>
      <c r="S2073" t="str">
        <f>_xlfn.XLOOKUP(Table4[[#This Row],[Customer ID]], Hospitalisation!A:A, Hospitalisation!G:G)</f>
        <v>Tier - 3</v>
      </c>
      <c r="T2073" t="str">
        <f>_xlfn.XLOOKUP(Table4[[#This Row],[Customer ID]], Hospitalisation!A:A, Hospitalisation!H:H)</f>
        <v>R1012</v>
      </c>
      <c r="U2073" t="str" cm="1">
        <f t="array" ref="U2073">_xlfn.IFS(Table4[[#This Row],[Age]]&lt;=29,"Youth",Table4[[#This Row],[Age]]&lt;=49,"Adults",Table4[[#This Row],[Age]]&gt;=50,"Senior")</f>
        <v>Youth</v>
      </c>
    </row>
    <row r="2074" spans="1:21">
      <c r="A2074" t="s">
        <v>5293</v>
      </c>
      <c r="B2074" t="str">
        <f>_xlfn.XLOOKUP(Table4[[#This Row],[Customer ID]],Table1[[#This Row],[Customer ID]],Table1[[#This Row],[TITLE]],0)</f>
        <v>Mr</v>
      </c>
      <c r="C2074" t="str" cm="1">
        <f t="array" ref="C2074">_xlfn.XLOOKUP(Table4[[#This Row],[Customer ID]],Table1[[#All],[Customer ID]],Table1[[#All],[FIRST NAME]],0)</f>
        <v>Trevor N</v>
      </c>
      <c r="D2074" t="str" cm="1">
        <f t="array" ref="D2074">_xlfn.XLOOKUP(Table4[[#This Row],[Customer ID]],Table1[[#All],[Customer ID]],Table1[[#All],[LAST NAME]],0)</f>
        <v>Cable</v>
      </c>
      <c r="E2074" s="5" cm="1">
        <f t="array" ref="E2074">_xlfn.XLOOKUP(Table4[[#This Row],[Customer ID]],Table3[[#All],[Customer ID]],Table3[[#All],[Date of Birth]],0)</f>
        <v>35736</v>
      </c>
      <c r="F2074" cm="1">
        <f t="array" ref="F2074">_xlfn.XLOOKUP(Table4[[#This Row],[Customer ID]],Table3[[#All],[Customer ID]],Table3[[#All],[Age]],0)</f>
        <v>25</v>
      </c>
      <c r="G2074" cm="1">
        <f t="array" ref="G2074">_xlfn.XLOOKUP(Table4[[#This Row],[Customer ID]],Table3[[#All],[Customer ID]],Table3[[#All],[Children]],0)</f>
        <v>0</v>
      </c>
      <c r="H2074" cm="1">
        <f t="array" ref="H2074">_xlfn.XLOOKUP(Table4[[#This Row],[Customer ID]],Table2[[#All],[Customer ID]],Table2[[#All],[BMI]],0)</f>
        <v>27.55</v>
      </c>
      <c r="I2074" cm="1">
        <f t="array" ref="I2074">_xlfn.XLOOKUP(Table4[[#This Row],[Customer ID]],Table2[[#All],[Customer ID]],Table2[[#All],[HBA1C]],0)</f>
        <v>4.5599999999999996</v>
      </c>
      <c r="J2074" t="str">
        <f>_xlfn.XLOOKUP(Table4[[#This Row],[Customer ID]], 'Medical Examination'!A:A, 'Medical Examination'!D:D)</f>
        <v>Yes</v>
      </c>
      <c r="K2074" t="str">
        <f>_xlfn.XLOOKUP(Table4[[#This Row],[Customer ID]], 'Medical Examination'!A:A, 'Medical Examination'!E:E)</f>
        <v>No</v>
      </c>
      <c r="L2074" t="str">
        <f>_xlfn.XLOOKUP(Table4[[#This Row],[Customer ID]], 'Medical Examination'!A:A, 'Medical Examination'!F:F)</f>
        <v>Yes</v>
      </c>
      <c r="M2074">
        <f>_xlfn.XLOOKUP(Table4[[#This Row],[Customer ID]], 'Medical Examination'!A:A, 'Medical Examination'!G:G)</f>
        <v>1</v>
      </c>
      <c r="N2074" t="str">
        <f>_xlfn.XLOOKUP(Table4[[#This Row],[Customer ID]], 'Medical Examination'!A:A, 'Medical Examination'!H:H)</f>
        <v>No</v>
      </c>
      <c r="O2074" t="str">
        <f>_xlfn.XLOOKUP(Table4[[#This Row],[Customer ID]], 'Medical Examination'!A:A, 'Medical Examination'!I:I)</f>
        <v>Normal</v>
      </c>
      <c r="P2074" t="str">
        <f>_xlfn.XLOOKUP(Table4[[#This Row],[Customer ID]], 'Medical Examination'!A:A, 'Medical Examination'!J:J)</f>
        <v>Overweight</v>
      </c>
      <c r="Q2074" s="1">
        <f>_xlfn.XLOOKUP(Table4[[#This Row],[Customer ID]], Hospitalisation!A:A, Hospitalisation!E:E)</f>
        <v>2523.17</v>
      </c>
      <c r="R2074" t="str">
        <f>_xlfn.XLOOKUP(Table4[[#This Row],[Customer ID]], Hospitalisation!A:A, Hospitalisation!F:F)</f>
        <v>Tier - 3</v>
      </c>
      <c r="S2074" t="str">
        <f>_xlfn.XLOOKUP(Table4[[#This Row],[Customer ID]], Hospitalisation!A:A, Hospitalisation!G:G)</f>
        <v>Tier - 1</v>
      </c>
      <c r="T2074" t="str">
        <f>_xlfn.XLOOKUP(Table4[[#This Row],[Customer ID]], Hospitalisation!A:A, Hospitalisation!H:H)</f>
        <v>R1012</v>
      </c>
      <c r="U2074" t="str" cm="1">
        <f t="array" ref="U2074">_xlfn.IFS(Table4[[#This Row],[Age]]&lt;=29,"Youth",Table4[[#This Row],[Age]]&lt;=49,"Adults",Table4[[#This Row],[Age]]&gt;=50,"Senior")</f>
        <v>Youth</v>
      </c>
    </row>
    <row r="2075" spans="1:21">
      <c r="A2075" t="s">
        <v>5296</v>
      </c>
      <c r="B2075" t="str">
        <f>_xlfn.XLOOKUP(Table4[[#This Row],[Customer ID]],Table1[[#This Row],[Customer ID]],Table1[[#This Row],[TITLE]],0)</f>
        <v>Ms</v>
      </c>
      <c r="C2075" t="str" cm="1">
        <f t="array" ref="C2075">_xlfn.XLOOKUP(Table4[[#This Row],[Customer ID]],Table1[[#All],[Customer ID]],Table1[[#All],[FIRST NAME]],0)</f>
        <v>Nancy</v>
      </c>
      <c r="D2075" t="str" cm="1">
        <f t="array" ref="D2075">_xlfn.XLOOKUP(Table4[[#This Row],[Customer ID]],Table1[[#All],[Customer ID]],Table1[[#All],[LAST NAME]],0)</f>
        <v>Eiring</v>
      </c>
      <c r="E2075" s="5" cm="1">
        <f t="array" ref="E2075">_xlfn.XLOOKUP(Table4[[#This Row],[Customer ID]],Table3[[#All],[Customer ID]],Table3[[#All],[Date of Birth]],0)</f>
        <v>33455</v>
      </c>
      <c r="F2075" cm="1">
        <f t="array" ref="F2075">_xlfn.XLOOKUP(Table4[[#This Row],[Customer ID]],Table3[[#All],[Customer ID]],Table3[[#All],[Age]],0)</f>
        <v>31</v>
      </c>
      <c r="G2075" cm="1">
        <f t="array" ref="G2075">_xlfn.XLOOKUP(Table4[[#This Row],[Customer ID]],Table3[[#All],[Customer ID]],Table3[[#All],[Children]],0)</f>
        <v>3</v>
      </c>
      <c r="H2075" cm="1">
        <f t="array" ref="H2075">_xlfn.XLOOKUP(Table4[[#This Row],[Customer ID]],Table2[[#All],[Customer ID]],Table2[[#All],[BMI]],0)</f>
        <v>17.97</v>
      </c>
      <c r="I2075" cm="1">
        <f t="array" ref="I2075">_xlfn.XLOOKUP(Table4[[#This Row],[Customer ID]],Table2[[#All],[Customer ID]],Table2[[#All],[HBA1C]],0)</f>
        <v>6.3</v>
      </c>
      <c r="J2075" t="str">
        <f>_xlfn.XLOOKUP(Table4[[#This Row],[Customer ID]], 'Medical Examination'!A:A, 'Medical Examination'!D:D)</f>
        <v>No</v>
      </c>
      <c r="K2075" t="str">
        <f>_xlfn.XLOOKUP(Table4[[#This Row],[Customer ID]], 'Medical Examination'!A:A, 'Medical Examination'!E:E)</f>
        <v>No</v>
      </c>
      <c r="L2075" t="str">
        <f>_xlfn.XLOOKUP(Table4[[#This Row],[Customer ID]], 'Medical Examination'!A:A, 'Medical Examination'!F:F)</f>
        <v>No</v>
      </c>
      <c r="M2075">
        <f>_xlfn.XLOOKUP(Table4[[#This Row],[Customer ID]], 'Medical Examination'!A:A, 'Medical Examination'!G:G)</f>
        <v>0</v>
      </c>
      <c r="N2075" t="str">
        <f>_xlfn.XLOOKUP(Table4[[#This Row],[Customer ID]], 'Medical Examination'!A:A, 'Medical Examination'!H:H)</f>
        <v>No</v>
      </c>
      <c r="O2075" t="str">
        <f>_xlfn.XLOOKUP(Table4[[#This Row],[Customer ID]], 'Medical Examination'!A:A, 'Medical Examination'!I:I)</f>
        <v>Prediabetes</v>
      </c>
      <c r="P2075" t="str">
        <f>_xlfn.XLOOKUP(Table4[[#This Row],[Customer ID]], 'Medical Examination'!A:A, 'Medical Examination'!J:J)</f>
        <v>Underweight</v>
      </c>
      <c r="Q2075" s="1">
        <f>_xlfn.XLOOKUP(Table4[[#This Row],[Customer ID]], Hospitalisation!A:A, Hospitalisation!E:E)</f>
        <v>2510.79</v>
      </c>
      <c r="R2075" t="str">
        <f>_xlfn.XLOOKUP(Table4[[#This Row],[Customer ID]], Hospitalisation!A:A, Hospitalisation!F:F)</f>
        <v>Tier - 2</v>
      </c>
      <c r="S2075" t="str">
        <f>_xlfn.XLOOKUP(Table4[[#This Row],[Customer ID]], Hospitalisation!A:A, Hospitalisation!G:G)</f>
        <v>Tier - 1</v>
      </c>
      <c r="T2075" t="str">
        <f>_xlfn.XLOOKUP(Table4[[#This Row],[Customer ID]], Hospitalisation!A:A, Hospitalisation!H:H)</f>
        <v>R1013</v>
      </c>
      <c r="U2075" t="str" cm="1">
        <f t="array" ref="U2075">_xlfn.IFS(Table4[[#This Row],[Age]]&lt;=29,"Youth",Table4[[#This Row],[Age]]&lt;=49,"Adults",Table4[[#This Row],[Age]]&gt;=50,"Senior")</f>
        <v>Adults</v>
      </c>
    </row>
    <row r="2076" spans="1:21">
      <c r="A2076" t="s">
        <v>5299</v>
      </c>
      <c r="B2076" t="str">
        <f>_xlfn.XLOOKUP(Table4[[#This Row],[Customer ID]],Table1[[#This Row],[Customer ID]],Table1[[#This Row],[TITLE]],0)</f>
        <v>Ms</v>
      </c>
      <c r="C2076" t="str" cm="1">
        <f t="array" ref="C2076">_xlfn.XLOOKUP(Table4[[#This Row],[Customer ID]],Table1[[#All],[Customer ID]],Table1[[#All],[FIRST NAME]],0)</f>
        <v>Allison R</v>
      </c>
      <c r="D2076" t="str" cm="1">
        <f t="array" ref="D2076">_xlfn.XLOOKUP(Table4[[#This Row],[Customer ID]],Table1[[#All],[Customer ID]],Table1[[#All],[LAST NAME]],0)</f>
        <v>Connor</v>
      </c>
      <c r="E2076" s="5" cm="1">
        <f t="array" ref="E2076">_xlfn.XLOOKUP(Table4[[#This Row],[Customer ID]],Table3[[#All],[Customer ID]],Table3[[#All],[Date of Birth]],0)</f>
        <v>38236</v>
      </c>
      <c r="F2076" cm="1">
        <f t="array" ref="F2076">_xlfn.XLOOKUP(Table4[[#This Row],[Customer ID]],Table3[[#All],[Customer ID]],Table3[[#All],[Age]],0)</f>
        <v>18</v>
      </c>
      <c r="G2076" cm="1">
        <f t="array" ref="G2076">_xlfn.XLOOKUP(Table4[[#This Row],[Customer ID]],Table3[[#All],[Customer ID]],Table3[[#All],[Children]],0)</f>
        <v>0</v>
      </c>
      <c r="H2076" cm="1">
        <f t="array" ref="H2076">_xlfn.XLOOKUP(Table4[[#This Row],[Customer ID]],Table2[[#All],[Customer ID]],Table2[[#All],[BMI]],0)</f>
        <v>29.98</v>
      </c>
      <c r="I2076" cm="1">
        <f t="array" ref="I2076">_xlfn.XLOOKUP(Table4[[#This Row],[Customer ID]],Table2[[#All],[Customer ID]],Table2[[#All],[HBA1C]],0)</f>
        <v>6.03</v>
      </c>
      <c r="J2076" t="str">
        <f>_xlfn.XLOOKUP(Table4[[#This Row],[Customer ID]], 'Medical Examination'!A:A, 'Medical Examination'!D:D)</f>
        <v>No</v>
      </c>
      <c r="K2076" t="str">
        <f>_xlfn.XLOOKUP(Table4[[#This Row],[Customer ID]], 'Medical Examination'!A:A, 'Medical Examination'!E:E)</f>
        <v>Yes</v>
      </c>
      <c r="L2076" t="str">
        <f>_xlfn.XLOOKUP(Table4[[#This Row],[Customer ID]], 'Medical Examination'!A:A, 'Medical Examination'!F:F)</f>
        <v>No</v>
      </c>
      <c r="M2076">
        <f>_xlfn.XLOOKUP(Table4[[#This Row],[Customer ID]], 'Medical Examination'!A:A, 'Medical Examination'!G:G)</f>
        <v>1</v>
      </c>
      <c r="N2076" t="str">
        <f>_xlfn.XLOOKUP(Table4[[#This Row],[Customer ID]], 'Medical Examination'!A:A, 'Medical Examination'!H:H)</f>
        <v>No</v>
      </c>
      <c r="O2076" t="str">
        <f>_xlfn.XLOOKUP(Table4[[#This Row],[Customer ID]], 'Medical Examination'!A:A, 'Medical Examination'!I:I)</f>
        <v>Prediabetes</v>
      </c>
      <c r="P2076" t="str">
        <f>_xlfn.XLOOKUP(Table4[[#This Row],[Customer ID]], 'Medical Examination'!A:A, 'Medical Examination'!J:J)</f>
        <v>Overweight</v>
      </c>
      <c r="Q2076" s="1">
        <f>_xlfn.XLOOKUP(Table4[[#This Row],[Customer ID]], Hospitalisation!A:A, Hospitalisation!E:E)</f>
        <v>2500.9299999999998</v>
      </c>
      <c r="R2076" t="str">
        <f>_xlfn.XLOOKUP(Table4[[#This Row],[Customer ID]], Hospitalisation!A:A, Hospitalisation!F:F)</f>
        <v>Tier - 2</v>
      </c>
      <c r="S2076" t="str">
        <f>_xlfn.XLOOKUP(Table4[[#This Row],[Customer ID]], Hospitalisation!A:A, Hospitalisation!G:G)</f>
        <v>Tier - 2</v>
      </c>
      <c r="T2076" t="str">
        <f>_xlfn.XLOOKUP(Table4[[#This Row],[Customer ID]], Hospitalisation!A:A, Hospitalisation!H:H)</f>
        <v>R1012</v>
      </c>
      <c r="U2076" t="str" cm="1">
        <f t="array" ref="U2076">_xlfn.IFS(Table4[[#This Row],[Age]]&lt;=29,"Youth",Table4[[#This Row],[Age]]&lt;=49,"Adults",Table4[[#This Row],[Age]]&gt;=50,"Senior")</f>
        <v>Youth</v>
      </c>
    </row>
    <row r="2077" spans="1:21">
      <c r="A2077" t="s">
        <v>5301</v>
      </c>
      <c r="B2077" t="str">
        <f>_xlfn.XLOOKUP(Table4[[#This Row],[Customer ID]],Table1[[#This Row],[Customer ID]],Table1[[#This Row],[TITLE]],0)</f>
        <v>Mr</v>
      </c>
      <c r="C2077" t="str" cm="1">
        <f t="array" ref="C2077">_xlfn.XLOOKUP(Table4[[#This Row],[Customer ID]],Table1[[#All],[Customer ID]],Table1[[#All],[FIRST NAME]],0)</f>
        <v>Robert J</v>
      </c>
      <c r="D2077" t="str" cm="1">
        <f t="array" ref="D2077">_xlfn.XLOOKUP(Table4[[#This Row],[Customer ID]],Table1[[#All],[Customer ID]],Table1[[#All],[LAST NAME]],0)</f>
        <v>Friedman</v>
      </c>
      <c r="E2077" s="5" cm="1">
        <f t="array" ref="E2077">_xlfn.XLOOKUP(Table4[[#This Row],[Customer ID]],Table3[[#All],[Customer ID]],Table3[[#All],[Date of Birth]],0)</f>
        <v>34987</v>
      </c>
      <c r="F2077" cm="1">
        <f t="array" ref="F2077">_xlfn.XLOOKUP(Table4[[#This Row],[Customer ID]],Table3[[#All],[Customer ID]],Table3[[#All],[Age]],0)</f>
        <v>27</v>
      </c>
      <c r="G2077" cm="1">
        <f t="array" ref="G2077">_xlfn.XLOOKUP(Table4[[#This Row],[Customer ID]],Table3[[#All],[Customer ID]],Table3[[#All],[Children]],0)</f>
        <v>0</v>
      </c>
      <c r="H2077" cm="1">
        <f t="array" ref="H2077">_xlfn.XLOOKUP(Table4[[#This Row],[Customer ID]],Table2[[#All],[Customer ID]],Table2[[#All],[BMI]],0)</f>
        <v>33.659999999999997</v>
      </c>
      <c r="I2077" cm="1">
        <f t="array" ref="I2077">_xlfn.XLOOKUP(Table4[[#This Row],[Customer ID]],Table2[[#All],[Customer ID]],Table2[[#All],[HBA1C]],0)</f>
        <v>4.2</v>
      </c>
      <c r="J2077" t="str">
        <f>_xlfn.XLOOKUP(Table4[[#This Row],[Customer ID]], 'Medical Examination'!A:A, 'Medical Examination'!D:D)</f>
        <v>Yes</v>
      </c>
      <c r="K2077" t="str">
        <f>_xlfn.XLOOKUP(Table4[[#This Row],[Customer ID]], 'Medical Examination'!A:A, 'Medical Examination'!E:E)</f>
        <v>No</v>
      </c>
      <c r="L2077" t="str">
        <f>_xlfn.XLOOKUP(Table4[[#This Row],[Customer ID]], 'Medical Examination'!A:A, 'Medical Examination'!F:F)</f>
        <v>No</v>
      </c>
      <c r="M2077">
        <f>_xlfn.XLOOKUP(Table4[[#This Row],[Customer ID]], 'Medical Examination'!A:A, 'Medical Examination'!G:G)</f>
        <v>1</v>
      </c>
      <c r="N2077" t="str">
        <f>_xlfn.XLOOKUP(Table4[[#This Row],[Customer ID]], 'Medical Examination'!A:A, 'Medical Examination'!H:H)</f>
        <v>No</v>
      </c>
      <c r="O2077" t="str">
        <f>_xlfn.XLOOKUP(Table4[[#This Row],[Customer ID]], 'Medical Examination'!A:A, 'Medical Examination'!I:I)</f>
        <v>Normal</v>
      </c>
      <c r="P2077" t="str">
        <f>_xlfn.XLOOKUP(Table4[[#This Row],[Customer ID]], 'Medical Examination'!A:A, 'Medical Examination'!J:J)</f>
        <v>Obesity</v>
      </c>
      <c r="Q2077" s="1">
        <f>_xlfn.XLOOKUP(Table4[[#This Row],[Customer ID]], Hospitalisation!A:A, Hospitalisation!E:E)</f>
        <v>2498.41</v>
      </c>
      <c r="R2077" t="str">
        <f>_xlfn.XLOOKUP(Table4[[#This Row],[Customer ID]], Hospitalisation!A:A, Hospitalisation!F:F)</f>
        <v>Tier - 3</v>
      </c>
      <c r="S2077" t="str">
        <f>_xlfn.XLOOKUP(Table4[[#This Row],[Customer ID]], Hospitalisation!A:A, Hospitalisation!G:G)</f>
        <v>Tier - 3</v>
      </c>
      <c r="T2077" t="str">
        <f>_xlfn.XLOOKUP(Table4[[#This Row],[Customer ID]], Hospitalisation!A:A, Hospitalisation!H:H)</f>
        <v>R1013</v>
      </c>
      <c r="U2077" t="str" cm="1">
        <f t="array" ref="U2077">_xlfn.IFS(Table4[[#This Row],[Age]]&lt;=29,"Youth",Table4[[#This Row],[Age]]&lt;=49,"Adults",Table4[[#This Row],[Age]]&gt;=50,"Senior")</f>
        <v>Youth</v>
      </c>
    </row>
    <row r="2078" spans="1:21">
      <c r="A2078" t="s">
        <v>5303</v>
      </c>
      <c r="B2078" t="str">
        <f>_xlfn.XLOOKUP(Table4[[#This Row],[Customer ID]],Table1[[#This Row],[Customer ID]],Table1[[#This Row],[TITLE]],0)</f>
        <v>Mr</v>
      </c>
      <c r="C2078" t="str" cm="1">
        <f t="array" ref="C2078">_xlfn.XLOOKUP(Table4[[#This Row],[Customer ID]],Table1[[#All],[Customer ID]],Table1[[#All],[FIRST NAME]],0)</f>
        <v>Nicholas</v>
      </c>
      <c r="D2078" t="str" cm="1">
        <f t="array" ref="D2078">_xlfn.XLOOKUP(Table4[[#This Row],[Customer ID]],Table1[[#All],[Customer ID]],Table1[[#All],[LAST NAME]],0)</f>
        <v>Croker</v>
      </c>
      <c r="E2078" s="5" cm="1">
        <f t="array" ref="E2078">_xlfn.XLOOKUP(Table4[[#This Row],[Customer ID]],Table3[[#All],[Customer ID]],Table3[[#All],[Date of Birth]],0)</f>
        <v>34889</v>
      </c>
      <c r="F2078" cm="1">
        <f t="array" ref="F2078">_xlfn.XLOOKUP(Table4[[#This Row],[Customer ID]],Table3[[#All],[Customer ID]],Table3[[#All],[Age]],0)</f>
        <v>27</v>
      </c>
      <c r="G2078" cm="1">
        <f t="array" ref="G2078">_xlfn.XLOOKUP(Table4[[#This Row],[Customer ID]],Table3[[#All],[Customer ID]],Table3[[#All],[Children]],0)</f>
        <v>0</v>
      </c>
      <c r="H2078" cm="1">
        <f t="array" ref="H2078">_xlfn.XLOOKUP(Table4[[#This Row],[Customer ID]],Table2[[#All],[Customer ID]],Table2[[#All],[BMI]],0)</f>
        <v>32.67</v>
      </c>
      <c r="I2078" cm="1">
        <f t="array" ref="I2078">_xlfn.XLOOKUP(Table4[[#This Row],[Customer ID]],Table2[[#All],[Customer ID]],Table2[[#All],[HBA1C]],0)</f>
        <v>5.61</v>
      </c>
      <c r="J2078" t="str">
        <f>_xlfn.XLOOKUP(Table4[[#This Row],[Customer ID]], 'Medical Examination'!A:A, 'Medical Examination'!D:D)</f>
        <v>Yes</v>
      </c>
      <c r="K2078" t="str">
        <f>_xlfn.XLOOKUP(Table4[[#This Row],[Customer ID]], 'Medical Examination'!A:A, 'Medical Examination'!E:E)</f>
        <v>No</v>
      </c>
      <c r="L2078" t="str">
        <f>_xlfn.XLOOKUP(Table4[[#This Row],[Customer ID]], 'Medical Examination'!A:A, 'Medical Examination'!F:F)</f>
        <v>No</v>
      </c>
      <c r="M2078">
        <f>_xlfn.XLOOKUP(Table4[[#This Row],[Customer ID]], 'Medical Examination'!A:A, 'Medical Examination'!G:G)</f>
        <v>1</v>
      </c>
      <c r="N2078" t="str">
        <f>_xlfn.XLOOKUP(Table4[[#This Row],[Customer ID]], 'Medical Examination'!A:A, 'Medical Examination'!H:H)</f>
        <v>No</v>
      </c>
      <c r="O2078" t="str">
        <f>_xlfn.XLOOKUP(Table4[[#This Row],[Customer ID]], 'Medical Examination'!A:A, 'Medical Examination'!I:I)</f>
        <v>Normal</v>
      </c>
      <c r="P2078" t="str">
        <f>_xlfn.XLOOKUP(Table4[[#This Row],[Customer ID]], 'Medical Examination'!A:A, 'Medical Examination'!J:J)</f>
        <v>Obesity</v>
      </c>
      <c r="Q2078" s="1">
        <f>_xlfn.XLOOKUP(Table4[[#This Row],[Customer ID]], Hospitalisation!A:A, Hospitalisation!E:E)</f>
        <v>2497.04</v>
      </c>
      <c r="R2078" t="str">
        <f>_xlfn.XLOOKUP(Table4[[#This Row],[Customer ID]], Hospitalisation!A:A, Hospitalisation!F:F)</f>
        <v>Tier - 3</v>
      </c>
      <c r="S2078" t="str">
        <f>_xlfn.XLOOKUP(Table4[[#This Row],[Customer ID]], Hospitalisation!A:A, Hospitalisation!G:G)</f>
        <v>Tier - 3</v>
      </c>
      <c r="T2078" t="str">
        <f>_xlfn.XLOOKUP(Table4[[#This Row],[Customer ID]], Hospitalisation!A:A, Hospitalisation!H:H)</f>
        <v>R1013</v>
      </c>
      <c r="U2078" t="str" cm="1">
        <f t="array" ref="U2078">_xlfn.IFS(Table4[[#This Row],[Age]]&lt;=29,"Youth",Table4[[#This Row],[Age]]&lt;=49,"Adults",Table4[[#This Row],[Age]]&gt;=50,"Senior")</f>
        <v>Youth</v>
      </c>
    </row>
    <row r="2079" spans="1:21">
      <c r="A2079" t="s">
        <v>5305</v>
      </c>
      <c r="B2079" t="str">
        <f>_xlfn.XLOOKUP(Table4[[#This Row],[Customer ID]],Table1[[#This Row],[Customer ID]],Table1[[#This Row],[TITLE]],0)</f>
        <v>Mr</v>
      </c>
      <c r="C2079" t="str" cm="1">
        <f t="array" ref="C2079">_xlfn.XLOOKUP(Table4[[#This Row],[Customer ID]],Table1[[#All],[Customer ID]],Table1[[#All],[FIRST NAME]],0)</f>
        <v>Kevin L</v>
      </c>
      <c r="D2079" t="str" cm="1">
        <f t="array" ref="D2079">_xlfn.XLOOKUP(Table4[[#This Row],[Customer ID]],Table1[[#All],[Customer ID]],Table1[[#All],[LAST NAME]],0)</f>
        <v>Beganics</v>
      </c>
      <c r="E2079" s="5" cm="1">
        <f t="array" ref="E2079">_xlfn.XLOOKUP(Table4[[#This Row],[Customer ID]],Table3[[#All],[Customer ID]],Table3[[#All],[Date of Birth]],0)</f>
        <v>34986</v>
      </c>
      <c r="F2079" cm="1">
        <f t="array" ref="F2079">_xlfn.XLOOKUP(Table4[[#This Row],[Customer ID]],Table3[[#All],[Customer ID]],Table3[[#All],[Age]],0)</f>
        <v>27</v>
      </c>
      <c r="G2079" cm="1">
        <f t="array" ref="G2079">_xlfn.XLOOKUP(Table4[[#This Row],[Customer ID]],Table3[[#All],[Customer ID]],Table3[[#All],[Children]],0)</f>
        <v>0</v>
      </c>
      <c r="H2079" cm="1">
        <f t="array" ref="H2079">_xlfn.XLOOKUP(Table4[[#This Row],[Customer ID]],Table2[[#All],[Customer ID]],Table2[[#All],[BMI]],0)</f>
        <v>30.5</v>
      </c>
      <c r="I2079" cm="1">
        <f t="array" ref="I2079">_xlfn.XLOOKUP(Table4[[#This Row],[Customer ID]],Table2[[#All],[Customer ID]],Table2[[#All],[HBA1C]],0)</f>
        <v>5.88</v>
      </c>
      <c r="J2079" t="str">
        <f>_xlfn.XLOOKUP(Table4[[#This Row],[Customer ID]], 'Medical Examination'!A:A, 'Medical Examination'!D:D)</f>
        <v>Yes</v>
      </c>
      <c r="K2079" t="str">
        <f>_xlfn.XLOOKUP(Table4[[#This Row],[Customer ID]], 'Medical Examination'!A:A, 'Medical Examination'!E:E)</f>
        <v>No</v>
      </c>
      <c r="L2079" t="str">
        <f>_xlfn.XLOOKUP(Table4[[#This Row],[Customer ID]], 'Medical Examination'!A:A, 'Medical Examination'!F:F)</f>
        <v>No</v>
      </c>
      <c r="M2079">
        <f>_xlfn.XLOOKUP(Table4[[#This Row],[Customer ID]], 'Medical Examination'!A:A, 'Medical Examination'!G:G)</f>
        <v>1</v>
      </c>
      <c r="N2079" t="str">
        <f>_xlfn.XLOOKUP(Table4[[#This Row],[Customer ID]], 'Medical Examination'!A:A, 'Medical Examination'!H:H)</f>
        <v>No</v>
      </c>
      <c r="O2079" t="str">
        <f>_xlfn.XLOOKUP(Table4[[#This Row],[Customer ID]], 'Medical Examination'!A:A, 'Medical Examination'!I:I)</f>
        <v>Prediabetes</v>
      </c>
      <c r="P2079" t="str">
        <f>_xlfn.XLOOKUP(Table4[[#This Row],[Customer ID]], 'Medical Examination'!A:A, 'Medical Examination'!J:J)</f>
        <v>Obesity</v>
      </c>
      <c r="Q2079" s="1">
        <f>_xlfn.XLOOKUP(Table4[[#This Row],[Customer ID]], Hospitalisation!A:A, Hospitalisation!E:E)</f>
        <v>2494.02</v>
      </c>
      <c r="R2079" t="str">
        <f>_xlfn.XLOOKUP(Table4[[#This Row],[Customer ID]], Hospitalisation!A:A, Hospitalisation!F:F)</f>
        <v>Tier - 3</v>
      </c>
      <c r="S2079" t="str">
        <f>_xlfn.XLOOKUP(Table4[[#This Row],[Customer ID]], Hospitalisation!A:A, Hospitalisation!G:G)</f>
        <v>Tier - 1</v>
      </c>
      <c r="T2079" t="str">
        <f>_xlfn.XLOOKUP(Table4[[#This Row],[Customer ID]], Hospitalisation!A:A, Hospitalisation!H:H)</f>
        <v>R1011</v>
      </c>
      <c r="U2079" t="str" cm="1">
        <f t="array" ref="U2079">_xlfn.IFS(Table4[[#This Row],[Age]]&lt;=29,"Youth",Table4[[#This Row],[Age]]&lt;=49,"Adults",Table4[[#This Row],[Age]]&gt;=50,"Senior")</f>
        <v>Youth</v>
      </c>
    </row>
    <row r="2080" spans="1:21">
      <c r="A2080" t="s">
        <v>5307</v>
      </c>
      <c r="B2080" t="str">
        <f>_xlfn.XLOOKUP(Table4[[#This Row],[Customer ID]],Table1[[#This Row],[Customer ID]],Table1[[#This Row],[TITLE]],0)</f>
        <v>Mr</v>
      </c>
      <c r="C2080" t="str" cm="1">
        <f t="array" ref="C2080">_xlfn.XLOOKUP(Table4[[#This Row],[Customer ID]],Table1[[#All],[Customer ID]],Table1[[#All],[FIRST NAME]],0)</f>
        <v>Bryan</v>
      </c>
      <c r="D2080" t="str" cm="1">
        <f t="array" ref="D2080">_xlfn.XLOOKUP(Table4[[#This Row],[Customer ID]],Table1[[#All],[Customer ID]],Table1[[#All],[LAST NAME]],0)</f>
        <v>Huberty</v>
      </c>
      <c r="E2080" s="5" cm="1">
        <f t="array" ref="E2080">_xlfn.XLOOKUP(Table4[[#This Row],[Customer ID]],Table3[[#All],[Customer ID]],Table3[[#All],[Date of Birth]],0)</f>
        <v>35009</v>
      </c>
      <c r="F2080" cm="1">
        <f t="array" ref="F2080">_xlfn.XLOOKUP(Table4[[#This Row],[Customer ID]],Table3[[#All],[Customer ID]],Table3[[#All],[Age]],0)</f>
        <v>27</v>
      </c>
      <c r="G2080" cm="1">
        <f t="array" ref="G2080">_xlfn.XLOOKUP(Table4[[#This Row],[Customer ID]],Table3[[#All],[Customer ID]],Table3[[#All],[Children]],0)</f>
        <v>0</v>
      </c>
      <c r="H2080" cm="1">
        <f t="array" ref="H2080">_xlfn.XLOOKUP(Table4[[#This Row],[Customer ID]],Table2[[#All],[Customer ID]],Table2[[#All],[BMI]],0)</f>
        <v>23.1</v>
      </c>
      <c r="I2080" cm="1">
        <f t="array" ref="I2080">_xlfn.XLOOKUP(Table4[[#This Row],[Customer ID]],Table2[[#All],[Customer ID]],Table2[[#All],[HBA1C]],0)</f>
        <v>5.92</v>
      </c>
      <c r="J2080" t="str">
        <f>_xlfn.XLOOKUP(Table4[[#This Row],[Customer ID]], 'Medical Examination'!A:A, 'Medical Examination'!D:D)</f>
        <v>Yes</v>
      </c>
      <c r="K2080" t="str">
        <f>_xlfn.XLOOKUP(Table4[[#This Row],[Customer ID]], 'Medical Examination'!A:A, 'Medical Examination'!E:E)</f>
        <v>No</v>
      </c>
      <c r="L2080" t="str">
        <f>_xlfn.XLOOKUP(Table4[[#This Row],[Customer ID]], 'Medical Examination'!A:A, 'Medical Examination'!F:F)</f>
        <v>No</v>
      </c>
      <c r="M2080">
        <f>_xlfn.XLOOKUP(Table4[[#This Row],[Customer ID]], 'Medical Examination'!A:A, 'Medical Examination'!G:G)</f>
        <v>1</v>
      </c>
      <c r="N2080" t="str">
        <f>_xlfn.XLOOKUP(Table4[[#This Row],[Customer ID]], 'Medical Examination'!A:A, 'Medical Examination'!H:H)</f>
        <v>No</v>
      </c>
      <c r="O2080" t="str">
        <f>_xlfn.XLOOKUP(Table4[[#This Row],[Customer ID]], 'Medical Examination'!A:A, 'Medical Examination'!I:I)</f>
        <v>Prediabetes</v>
      </c>
      <c r="P2080" t="str">
        <f>_xlfn.XLOOKUP(Table4[[#This Row],[Customer ID]], 'Medical Examination'!A:A, 'Medical Examination'!J:J)</f>
        <v>Normal Weight</v>
      </c>
      <c r="Q2080" s="1">
        <f>_xlfn.XLOOKUP(Table4[[#This Row],[Customer ID]], Hospitalisation!A:A, Hospitalisation!E:E)</f>
        <v>2483.7399999999998</v>
      </c>
      <c r="R2080" t="str">
        <f>_xlfn.XLOOKUP(Table4[[#This Row],[Customer ID]], Hospitalisation!A:A, Hospitalisation!F:F)</f>
        <v>Tier - 3</v>
      </c>
      <c r="S2080" t="str">
        <f>_xlfn.XLOOKUP(Table4[[#This Row],[Customer ID]], Hospitalisation!A:A, Hospitalisation!G:G)</f>
        <v>Tier - 2</v>
      </c>
      <c r="T2080" t="str">
        <f>_xlfn.XLOOKUP(Table4[[#This Row],[Customer ID]], Hospitalisation!A:A, Hospitalisation!H:H)</f>
        <v>R1013</v>
      </c>
      <c r="U2080" t="str" cm="1">
        <f t="array" ref="U2080">_xlfn.IFS(Table4[[#This Row],[Age]]&lt;=29,"Youth",Table4[[#This Row],[Age]]&lt;=49,"Adults",Table4[[#This Row],[Age]]&gt;=50,"Senior")</f>
        <v>Youth</v>
      </c>
    </row>
    <row r="2081" spans="1:21">
      <c r="A2081" t="s">
        <v>5309</v>
      </c>
      <c r="B2081" t="str">
        <f>_xlfn.XLOOKUP(Table4[[#This Row],[Customer ID]],Table1[[#This Row],[Customer ID]],Table1[[#This Row],[TITLE]],0)</f>
        <v>Ms</v>
      </c>
      <c r="C2081" t="str" cm="1">
        <f t="array" ref="C2081">_xlfn.XLOOKUP(Table4[[#This Row],[Customer ID]],Table1[[#All],[Customer ID]],Table1[[#All],[FIRST NAME]],0)</f>
        <v>Janae N</v>
      </c>
      <c r="D2081" t="str" cm="1">
        <f t="array" ref="D2081">_xlfn.XLOOKUP(Table4[[#This Row],[Customer ID]],Table1[[#All],[Customer ID]],Table1[[#All],[LAST NAME]],0)</f>
        <v>Jacobs</v>
      </c>
      <c r="E2081" s="5" cm="1">
        <f t="array" ref="E2081">_xlfn.XLOOKUP(Table4[[#This Row],[Customer ID]],Table3[[#All],[Customer ID]],Table3[[#All],[Date of Birth]],0)</f>
        <v>35966</v>
      </c>
      <c r="F2081" cm="1">
        <f t="array" ref="F2081">_xlfn.XLOOKUP(Table4[[#This Row],[Customer ID]],Table3[[#All],[Customer ID]],Table3[[#All],[Age]],0)</f>
        <v>24</v>
      </c>
      <c r="G2081" cm="1">
        <f t="array" ref="G2081">_xlfn.XLOOKUP(Table4[[#This Row],[Customer ID]],Table3[[#All],[Customer ID]],Table3[[#All],[Children]],0)</f>
        <v>0</v>
      </c>
      <c r="H2081" cm="1">
        <f t="array" ref="H2081">_xlfn.XLOOKUP(Table4[[#This Row],[Customer ID]],Table2[[#All],[Customer ID]],Table2[[#All],[BMI]],0)</f>
        <v>39.49</v>
      </c>
      <c r="I2081" cm="1">
        <f t="array" ref="I2081">_xlfn.XLOOKUP(Table4[[#This Row],[Customer ID]],Table2[[#All],[Customer ID]],Table2[[#All],[HBA1C]],0)</f>
        <v>4.8099999999999996</v>
      </c>
      <c r="J2081" t="str">
        <f>_xlfn.XLOOKUP(Table4[[#This Row],[Customer ID]], 'Medical Examination'!A:A, 'Medical Examination'!D:D)</f>
        <v>No</v>
      </c>
      <c r="K2081" t="str">
        <f>_xlfn.XLOOKUP(Table4[[#This Row],[Customer ID]], 'Medical Examination'!A:A, 'Medical Examination'!E:E)</f>
        <v>No</v>
      </c>
      <c r="L2081" t="str">
        <f>_xlfn.XLOOKUP(Table4[[#This Row],[Customer ID]], 'Medical Examination'!A:A, 'Medical Examination'!F:F)</f>
        <v>No</v>
      </c>
      <c r="M2081">
        <f>_xlfn.XLOOKUP(Table4[[#This Row],[Customer ID]], 'Medical Examination'!A:A, 'Medical Examination'!G:G)</f>
        <v>1</v>
      </c>
      <c r="N2081" t="str">
        <f>_xlfn.XLOOKUP(Table4[[#This Row],[Customer ID]], 'Medical Examination'!A:A, 'Medical Examination'!H:H)</f>
        <v>No</v>
      </c>
      <c r="O2081" t="str">
        <f>_xlfn.XLOOKUP(Table4[[#This Row],[Customer ID]], 'Medical Examination'!A:A, 'Medical Examination'!I:I)</f>
        <v>Normal</v>
      </c>
      <c r="P2081" t="str">
        <f>_xlfn.XLOOKUP(Table4[[#This Row],[Customer ID]], 'Medical Examination'!A:A, 'Medical Examination'!J:J)</f>
        <v>Obesity</v>
      </c>
      <c r="Q2081" s="1">
        <f>_xlfn.XLOOKUP(Table4[[#This Row],[Customer ID]], Hospitalisation!A:A, Hospitalisation!E:E)</f>
        <v>2480.98</v>
      </c>
      <c r="R2081" t="str">
        <f>_xlfn.XLOOKUP(Table4[[#This Row],[Customer ID]], Hospitalisation!A:A, Hospitalisation!F:F)</f>
        <v>Tier - 2</v>
      </c>
      <c r="S2081" t="str">
        <f>_xlfn.XLOOKUP(Table4[[#This Row],[Customer ID]], Hospitalisation!A:A, Hospitalisation!G:G)</f>
        <v>Tier - 2</v>
      </c>
      <c r="T2081" t="str">
        <f>_xlfn.XLOOKUP(Table4[[#This Row],[Customer ID]], Hospitalisation!A:A, Hospitalisation!H:H)</f>
        <v>R1013</v>
      </c>
      <c r="U2081" t="str" cm="1">
        <f t="array" ref="U2081">_xlfn.IFS(Table4[[#This Row],[Age]]&lt;=29,"Youth",Table4[[#This Row],[Age]]&lt;=49,"Adults",Table4[[#This Row],[Age]]&gt;=50,"Senior")</f>
        <v>Youth</v>
      </c>
    </row>
    <row r="2082" spans="1:21">
      <c r="A2082" t="s">
        <v>5311</v>
      </c>
      <c r="B2082" t="str">
        <f>_xlfn.XLOOKUP(Table4[[#This Row],[Customer ID]],Table1[[#This Row],[Customer ID]],Table1[[#This Row],[TITLE]],0)</f>
        <v>Ms</v>
      </c>
      <c r="C2082" t="str" cm="1">
        <f t="array" ref="C2082">_xlfn.XLOOKUP(Table4[[#This Row],[Customer ID]],Table1[[#All],[Customer ID]],Table1[[#All],[FIRST NAME]],0)</f>
        <v>Audrey</v>
      </c>
      <c r="D2082" t="str" cm="1">
        <f t="array" ref="D2082">_xlfn.XLOOKUP(Table4[[#This Row],[Customer ID]],Table1[[#All],[Customer ID]],Table1[[#All],[LAST NAME]],0)</f>
        <v>Hazlehurst</v>
      </c>
      <c r="E2082" s="5" cm="1">
        <f t="array" ref="E2082">_xlfn.XLOOKUP(Table4[[#This Row],[Customer ID]],Table3[[#All],[Customer ID]],Table3[[#All],[Date of Birth]],0)</f>
        <v>35978</v>
      </c>
      <c r="F2082" cm="1">
        <f t="array" ref="F2082">_xlfn.XLOOKUP(Table4[[#This Row],[Customer ID]],Table3[[#All],[Customer ID]],Table3[[#All],[Age]],0)</f>
        <v>24</v>
      </c>
      <c r="G2082" cm="1">
        <f t="array" ref="G2082">_xlfn.XLOOKUP(Table4[[#This Row],[Customer ID]],Table3[[#All],[Customer ID]],Table3[[#All],[Children]],0)</f>
        <v>0</v>
      </c>
      <c r="H2082" cm="1">
        <f t="array" ref="H2082">_xlfn.XLOOKUP(Table4[[#This Row],[Customer ID]],Table2[[#All],[Customer ID]],Table2[[#All],[BMI]],0)</f>
        <v>33.99</v>
      </c>
      <c r="I2082" cm="1">
        <f t="array" ref="I2082">_xlfn.XLOOKUP(Table4[[#This Row],[Customer ID]],Table2[[#All],[Customer ID]],Table2[[#All],[HBA1C]],0)</f>
        <v>4.55</v>
      </c>
      <c r="J2082" t="str">
        <f>_xlfn.XLOOKUP(Table4[[#This Row],[Customer ID]], 'Medical Examination'!A:A, 'Medical Examination'!D:D)</f>
        <v>No</v>
      </c>
      <c r="K2082" t="str">
        <f>_xlfn.XLOOKUP(Table4[[#This Row],[Customer ID]], 'Medical Examination'!A:A, 'Medical Examination'!E:E)</f>
        <v>No</v>
      </c>
      <c r="L2082" t="str">
        <f>_xlfn.XLOOKUP(Table4[[#This Row],[Customer ID]], 'Medical Examination'!A:A, 'Medical Examination'!F:F)</f>
        <v>No</v>
      </c>
      <c r="M2082">
        <f>_xlfn.XLOOKUP(Table4[[#This Row],[Customer ID]], 'Medical Examination'!A:A, 'Medical Examination'!G:G)</f>
        <v>1</v>
      </c>
      <c r="N2082" t="str">
        <f>_xlfn.XLOOKUP(Table4[[#This Row],[Customer ID]], 'Medical Examination'!A:A, 'Medical Examination'!H:H)</f>
        <v>No</v>
      </c>
      <c r="O2082" t="str">
        <f>_xlfn.XLOOKUP(Table4[[#This Row],[Customer ID]], 'Medical Examination'!A:A, 'Medical Examination'!I:I)</f>
        <v>Normal</v>
      </c>
      <c r="P2082" t="str">
        <f>_xlfn.XLOOKUP(Table4[[#This Row],[Customer ID]], 'Medical Examination'!A:A, 'Medical Examination'!J:J)</f>
        <v>Obesity</v>
      </c>
      <c r="Q2082" s="1">
        <f>_xlfn.XLOOKUP(Table4[[#This Row],[Customer ID]], Hospitalisation!A:A, Hospitalisation!E:E)</f>
        <v>2473.33</v>
      </c>
      <c r="R2082" t="str">
        <f>_xlfn.XLOOKUP(Table4[[#This Row],[Customer ID]], Hospitalisation!A:A, Hospitalisation!F:F)</f>
        <v>Tier - 2</v>
      </c>
      <c r="S2082" t="str">
        <f>_xlfn.XLOOKUP(Table4[[#This Row],[Customer ID]], Hospitalisation!A:A, Hospitalisation!G:G)</f>
        <v>Tier - 3</v>
      </c>
      <c r="T2082" t="str">
        <f>_xlfn.XLOOKUP(Table4[[#This Row],[Customer ID]], Hospitalisation!A:A, Hospitalisation!H:H)</f>
        <v>R1013</v>
      </c>
      <c r="U2082" t="str" cm="1">
        <f t="array" ref="U2082">_xlfn.IFS(Table4[[#This Row],[Age]]&lt;=29,"Youth",Table4[[#This Row],[Age]]&lt;=49,"Adults",Table4[[#This Row],[Age]]&gt;=50,"Senior")</f>
        <v>Youth</v>
      </c>
    </row>
    <row r="2083" spans="1:21">
      <c r="A2083" t="s">
        <v>5313</v>
      </c>
      <c r="B2083" t="str">
        <f>_xlfn.XLOOKUP(Table4[[#This Row],[Customer ID]],Table1[[#This Row],[Customer ID]],Table1[[#This Row],[TITLE]],0)</f>
        <v>Ms</v>
      </c>
      <c r="C2083" t="str" cm="1">
        <f t="array" ref="C2083">_xlfn.XLOOKUP(Table4[[#This Row],[Customer ID]],Table1[[#All],[Customer ID]],Table1[[#All],[FIRST NAME]],0)</f>
        <v>Laura</v>
      </c>
      <c r="D2083" t="str" cm="1">
        <f t="array" ref="D2083">_xlfn.XLOOKUP(Table4[[#This Row],[Customer ID]],Table1[[#All],[Customer ID]],Table1[[#All],[LAST NAME]],0)</f>
        <v>Marin</v>
      </c>
      <c r="E2083" s="5" cm="1">
        <f t="array" ref="E2083">_xlfn.XLOOKUP(Table4[[#This Row],[Customer ID]],Table3[[#All],[Customer ID]],Table3[[#All],[Date of Birth]],0)</f>
        <v>36024</v>
      </c>
      <c r="F2083" cm="1">
        <f t="array" ref="F2083">_xlfn.XLOOKUP(Table4[[#This Row],[Customer ID]],Table3[[#All],[Customer ID]],Table3[[#All],[Age]],0)</f>
        <v>24</v>
      </c>
      <c r="G2083" cm="1">
        <f t="array" ref="G2083">_xlfn.XLOOKUP(Table4[[#This Row],[Customer ID]],Table3[[#All],[Customer ID]],Table3[[#All],[Children]],0)</f>
        <v>0</v>
      </c>
      <c r="H2083" cm="1">
        <f t="array" ref="H2083">_xlfn.XLOOKUP(Table4[[#This Row],[Customer ID]],Table2[[#All],[Customer ID]],Table2[[#All],[BMI]],0)</f>
        <v>27.72</v>
      </c>
      <c r="I2083" cm="1">
        <f t="array" ref="I2083">_xlfn.XLOOKUP(Table4[[#This Row],[Customer ID]],Table2[[#All],[Customer ID]],Table2[[#All],[HBA1C]],0)</f>
        <v>6.43</v>
      </c>
      <c r="J2083" t="str">
        <f>_xlfn.XLOOKUP(Table4[[#This Row],[Customer ID]], 'Medical Examination'!A:A, 'Medical Examination'!D:D)</f>
        <v>No</v>
      </c>
      <c r="K2083" t="str">
        <f>_xlfn.XLOOKUP(Table4[[#This Row],[Customer ID]], 'Medical Examination'!A:A, 'Medical Examination'!E:E)</f>
        <v>No</v>
      </c>
      <c r="L2083" t="str">
        <f>_xlfn.XLOOKUP(Table4[[#This Row],[Customer ID]], 'Medical Examination'!A:A, 'Medical Examination'!F:F)</f>
        <v>No</v>
      </c>
      <c r="M2083">
        <f>_xlfn.XLOOKUP(Table4[[#This Row],[Customer ID]], 'Medical Examination'!A:A, 'Medical Examination'!G:G)</f>
        <v>1</v>
      </c>
      <c r="N2083" t="str">
        <f>_xlfn.XLOOKUP(Table4[[#This Row],[Customer ID]], 'Medical Examination'!A:A, 'Medical Examination'!H:H)</f>
        <v>No</v>
      </c>
      <c r="O2083" t="str">
        <f>_xlfn.XLOOKUP(Table4[[#This Row],[Customer ID]], 'Medical Examination'!A:A, 'Medical Examination'!I:I)</f>
        <v>Prediabetes</v>
      </c>
      <c r="P2083" t="str">
        <f>_xlfn.XLOOKUP(Table4[[#This Row],[Customer ID]], 'Medical Examination'!A:A, 'Medical Examination'!J:J)</f>
        <v>Overweight</v>
      </c>
      <c r="Q2083" s="1">
        <f>_xlfn.XLOOKUP(Table4[[#This Row],[Customer ID]], Hospitalisation!A:A, Hospitalisation!E:E)</f>
        <v>2464.62</v>
      </c>
      <c r="R2083" t="str">
        <f>_xlfn.XLOOKUP(Table4[[#This Row],[Customer ID]], Hospitalisation!A:A, Hospitalisation!F:F)</f>
        <v>Tier - 2</v>
      </c>
      <c r="S2083" t="str">
        <f>_xlfn.XLOOKUP(Table4[[#This Row],[Customer ID]], Hospitalisation!A:A, Hospitalisation!G:G)</f>
        <v>Tier - 3</v>
      </c>
      <c r="T2083" t="str">
        <f>_xlfn.XLOOKUP(Table4[[#This Row],[Customer ID]], Hospitalisation!A:A, Hospitalisation!H:H)</f>
        <v>R1013</v>
      </c>
      <c r="U2083" t="str" cm="1">
        <f t="array" ref="U2083">_xlfn.IFS(Table4[[#This Row],[Age]]&lt;=29,"Youth",Table4[[#This Row],[Age]]&lt;=49,"Adults",Table4[[#This Row],[Age]]&gt;=50,"Senior")</f>
        <v>Youth</v>
      </c>
    </row>
    <row r="2084" spans="1:21">
      <c r="A2084" t="s">
        <v>5315</v>
      </c>
      <c r="B2084" t="str">
        <f>_xlfn.XLOOKUP(Table4[[#This Row],[Customer ID]],Table1[[#This Row],[Customer ID]],Table1[[#This Row],[TITLE]],0)</f>
        <v>Ms</v>
      </c>
      <c r="C2084" t="str" cm="1">
        <f t="array" ref="C2084">_xlfn.XLOOKUP(Table4[[#This Row],[Customer ID]],Table1[[#All],[Customer ID]],Table1[[#All],[FIRST NAME]],0)</f>
        <v>Nicole F</v>
      </c>
      <c r="D2084" t="str" cm="1">
        <f t="array" ref="D2084">_xlfn.XLOOKUP(Table4[[#This Row],[Customer ID]],Table1[[#All],[Customer ID]],Table1[[#All],[LAST NAME]],0)</f>
        <v>Dear</v>
      </c>
      <c r="E2084" s="5" cm="1">
        <f t="array" ref="E2084">_xlfn.XLOOKUP(Table4[[#This Row],[Customer ID]],Table3[[#All],[Customer ID]],Table3[[#All],[Date of Birth]],0)</f>
        <v>37448</v>
      </c>
      <c r="F2084" cm="1">
        <f t="array" ref="F2084">_xlfn.XLOOKUP(Table4[[#This Row],[Customer ID]],Table3[[#All],[Customer ID]],Table3[[#All],[Age]],0)</f>
        <v>20</v>
      </c>
      <c r="G2084" cm="1">
        <f t="array" ref="G2084">_xlfn.XLOOKUP(Table4[[#This Row],[Customer ID]],Table3[[#All],[Customer ID]],Table3[[#All],[Children]],0)</f>
        <v>0</v>
      </c>
      <c r="H2084" cm="1">
        <f t="array" ref="H2084">_xlfn.XLOOKUP(Table4[[#This Row],[Customer ID]],Table2[[#All],[Customer ID]],Table2[[#All],[BMI]],0)</f>
        <v>30.59</v>
      </c>
      <c r="I2084" cm="1">
        <f t="array" ref="I2084">_xlfn.XLOOKUP(Table4[[#This Row],[Customer ID]],Table2[[#All],[Customer ID]],Table2[[#All],[HBA1C]],0)</f>
        <v>11.62</v>
      </c>
      <c r="J2084" t="str">
        <f>_xlfn.XLOOKUP(Table4[[#This Row],[Customer ID]], 'Medical Examination'!A:A, 'Medical Examination'!D:D)</f>
        <v>No</v>
      </c>
      <c r="K2084" t="str">
        <f>_xlfn.XLOOKUP(Table4[[#This Row],[Customer ID]], 'Medical Examination'!A:A, 'Medical Examination'!E:E)</f>
        <v>No</v>
      </c>
      <c r="L2084" t="str">
        <f>_xlfn.XLOOKUP(Table4[[#This Row],[Customer ID]], 'Medical Examination'!A:A, 'Medical Examination'!F:F)</f>
        <v>No</v>
      </c>
      <c r="M2084">
        <f>_xlfn.XLOOKUP(Table4[[#This Row],[Customer ID]], 'Medical Examination'!A:A, 'Medical Examination'!G:G)</f>
        <v>0</v>
      </c>
      <c r="N2084" t="str">
        <f>_xlfn.XLOOKUP(Table4[[#This Row],[Customer ID]], 'Medical Examination'!A:A, 'Medical Examination'!H:H)</f>
        <v>No</v>
      </c>
      <c r="O2084" t="str">
        <f>_xlfn.XLOOKUP(Table4[[#This Row],[Customer ID]], 'Medical Examination'!A:A, 'Medical Examination'!I:I)</f>
        <v>Diabetes</v>
      </c>
      <c r="P2084" t="str">
        <f>_xlfn.XLOOKUP(Table4[[#This Row],[Customer ID]], 'Medical Examination'!A:A, 'Medical Examination'!J:J)</f>
        <v>Obesity</v>
      </c>
      <c r="Q2084" s="1">
        <f>_xlfn.XLOOKUP(Table4[[#This Row],[Customer ID]], Hospitalisation!A:A, Hospitalisation!E:E)</f>
        <v>2459.7199999999998</v>
      </c>
      <c r="R2084" t="str">
        <f>_xlfn.XLOOKUP(Table4[[#This Row],[Customer ID]], Hospitalisation!A:A, Hospitalisation!F:F)</f>
        <v>Tier - 2</v>
      </c>
      <c r="S2084" t="str">
        <f>_xlfn.XLOOKUP(Table4[[#This Row],[Customer ID]], Hospitalisation!A:A, Hospitalisation!G:G)</f>
        <v>Tier - 2</v>
      </c>
      <c r="T2084" t="str">
        <f>_xlfn.XLOOKUP(Table4[[#This Row],[Customer ID]], Hospitalisation!A:A, Hospitalisation!H:H)</f>
        <v>R1024</v>
      </c>
      <c r="U2084" t="str" cm="1">
        <f t="array" ref="U2084">_xlfn.IFS(Table4[[#This Row],[Age]]&lt;=29,"Youth",Table4[[#This Row],[Age]]&lt;=49,"Adults",Table4[[#This Row],[Age]]&gt;=50,"Senior")</f>
        <v>Youth</v>
      </c>
    </row>
    <row r="2085" spans="1:21">
      <c r="A2085" t="s">
        <v>5318</v>
      </c>
      <c r="B2085" t="str">
        <f>_xlfn.XLOOKUP(Table4[[#This Row],[Customer ID]],Table1[[#This Row],[Customer ID]],Table1[[#This Row],[TITLE]],0)</f>
        <v>Ms</v>
      </c>
      <c r="C2085" t="str" cm="1">
        <f t="array" ref="C2085">_xlfn.XLOOKUP(Table4[[#This Row],[Customer ID]],Table1[[#All],[Customer ID]],Table1[[#All],[FIRST NAME]],0)</f>
        <v>Krista L</v>
      </c>
      <c r="D2085" t="str" cm="1">
        <f t="array" ref="D2085">_xlfn.XLOOKUP(Table4[[#This Row],[Customer ID]],Table1[[#All],[Customer ID]],Table1[[#All],[LAST NAME]],0)</f>
        <v>Lederer</v>
      </c>
      <c r="E2085" s="5" cm="1">
        <f t="array" ref="E2085">_xlfn.XLOOKUP(Table4[[#This Row],[Customer ID]],Table3[[#All],[Customer ID]],Table3[[#All],[Date of Birth]],0)</f>
        <v>36118</v>
      </c>
      <c r="F2085" cm="1">
        <f t="array" ref="F2085">_xlfn.XLOOKUP(Table4[[#This Row],[Customer ID]],Table3[[#All],[Customer ID]],Table3[[#All],[Age]],0)</f>
        <v>24</v>
      </c>
      <c r="G2085" cm="1">
        <f t="array" ref="G2085">_xlfn.XLOOKUP(Table4[[#This Row],[Customer ID]],Table3[[#All],[Customer ID]],Table3[[#All],[Children]],0)</f>
        <v>0</v>
      </c>
      <c r="H2085" cm="1">
        <f t="array" ref="H2085">_xlfn.XLOOKUP(Table4[[#This Row],[Customer ID]],Table2[[#All],[Customer ID]],Table2[[#All],[BMI]],0)</f>
        <v>22.6</v>
      </c>
      <c r="I2085" cm="1">
        <f t="array" ref="I2085">_xlfn.XLOOKUP(Table4[[#This Row],[Customer ID]],Table2[[#All],[Customer ID]],Table2[[#All],[HBA1C]],0)</f>
        <v>6.04</v>
      </c>
      <c r="J2085" t="str">
        <f>_xlfn.XLOOKUP(Table4[[#This Row],[Customer ID]], 'Medical Examination'!A:A, 'Medical Examination'!D:D)</f>
        <v>No</v>
      </c>
      <c r="K2085" t="str">
        <f>_xlfn.XLOOKUP(Table4[[#This Row],[Customer ID]], 'Medical Examination'!A:A, 'Medical Examination'!E:E)</f>
        <v>No</v>
      </c>
      <c r="L2085" t="str">
        <f>_xlfn.XLOOKUP(Table4[[#This Row],[Customer ID]], 'Medical Examination'!A:A, 'Medical Examination'!F:F)</f>
        <v>No</v>
      </c>
      <c r="M2085">
        <f>_xlfn.XLOOKUP(Table4[[#This Row],[Customer ID]], 'Medical Examination'!A:A, 'Medical Examination'!G:G)</f>
        <v>1</v>
      </c>
      <c r="N2085" t="str">
        <f>_xlfn.XLOOKUP(Table4[[#This Row],[Customer ID]], 'Medical Examination'!A:A, 'Medical Examination'!H:H)</f>
        <v>No</v>
      </c>
      <c r="O2085" t="str">
        <f>_xlfn.XLOOKUP(Table4[[#This Row],[Customer ID]], 'Medical Examination'!A:A, 'Medical Examination'!I:I)</f>
        <v>Prediabetes</v>
      </c>
      <c r="P2085" t="str">
        <f>_xlfn.XLOOKUP(Table4[[#This Row],[Customer ID]], 'Medical Examination'!A:A, 'Medical Examination'!J:J)</f>
        <v>Normal Weight</v>
      </c>
      <c r="Q2085" s="1">
        <f>_xlfn.XLOOKUP(Table4[[#This Row],[Customer ID]], Hospitalisation!A:A, Hospitalisation!E:E)</f>
        <v>2457.5</v>
      </c>
      <c r="R2085" t="str">
        <f>_xlfn.XLOOKUP(Table4[[#This Row],[Customer ID]], Hospitalisation!A:A, Hospitalisation!F:F)</f>
        <v>Tier - 2</v>
      </c>
      <c r="S2085" t="str">
        <f>_xlfn.XLOOKUP(Table4[[#This Row],[Customer ID]], Hospitalisation!A:A, Hospitalisation!G:G)</f>
        <v>Tier - 1</v>
      </c>
      <c r="T2085" t="str">
        <f>_xlfn.XLOOKUP(Table4[[#This Row],[Customer ID]], Hospitalisation!A:A, Hospitalisation!H:H)</f>
        <v>R1011</v>
      </c>
      <c r="U2085" t="str" cm="1">
        <f t="array" ref="U2085">_xlfn.IFS(Table4[[#This Row],[Age]]&lt;=29,"Youth",Table4[[#This Row],[Age]]&lt;=49,"Adults",Table4[[#This Row],[Age]]&gt;=50,"Senior")</f>
        <v>Youth</v>
      </c>
    </row>
    <row r="2086" spans="1:21">
      <c r="A2086" t="s">
        <v>5321</v>
      </c>
      <c r="B2086" t="str">
        <f>_xlfn.XLOOKUP(Table4[[#This Row],[Customer ID]],Table1[[#This Row],[Customer ID]],Table1[[#This Row],[TITLE]],0)</f>
        <v>Ms</v>
      </c>
      <c r="C2086" t="str" cm="1">
        <f t="array" ref="C2086">_xlfn.XLOOKUP(Table4[[#This Row],[Customer ID]],Table1[[#All],[Customer ID]],Table1[[#All],[FIRST NAME]],0)</f>
        <v>Denise</v>
      </c>
      <c r="D2086" t="str" cm="1">
        <f t="array" ref="D2086">_xlfn.XLOOKUP(Table4[[#This Row],[Customer ID]],Table1[[#All],[Customer ID]],Table1[[#All],[LAST NAME]],0)</f>
        <v>Robson</v>
      </c>
      <c r="E2086" s="5" cm="1">
        <f t="array" ref="E2086">_xlfn.XLOOKUP(Table4[[#This Row],[Customer ID]],Table3[[#All],[Customer ID]],Table3[[#All],[Date of Birth]],0)</f>
        <v>37466</v>
      </c>
      <c r="F2086" cm="1">
        <f t="array" ref="F2086">_xlfn.XLOOKUP(Table4[[#This Row],[Customer ID]],Table3[[#All],[Customer ID]],Table3[[#All],[Age]],0)</f>
        <v>20</v>
      </c>
      <c r="G2086" cm="1">
        <f t="array" ref="G2086">_xlfn.XLOOKUP(Table4[[#This Row],[Customer ID]],Table3[[#All],[Customer ID]],Table3[[#All],[Children]],0)</f>
        <v>0</v>
      </c>
      <c r="H2086" cm="1">
        <f t="array" ref="H2086">_xlfn.XLOOKUP(Table4[[#This Row],[Customer ID]],Table2[[#All],[Customer ID]],Table2[[#All],[BMI]],0)</f>
        <v>28.785</v>
      </c>
      <c r="I2086" cm="1">
        <f t="array" ref="I2086">_xlfn.XLOOKUP(Table4[[#This Row],[Customer ID]],Table2[[#All],[Customer ID]],Table2[[#All],[HBA1C]],0)</f>
        <v>8.82</v>
      </c>
      <c r="J2086" t="str">
        <f>_xlfn.XLOOKUP(Table4[[#This Row],[Customer ID]], 'Medical Examination'!A:A, 'Medical Examination'!D:D)</f>
        <v>No</v>
      </c>
      <c r="K2086" t="str">
        <f>_xlfn.XLOOKUP(Table4[[#This Row],[Customer ID]], 'Medical Examination'!A:A, 'Medical Examination'!E:E)</f>
        <v>No</v>
      </c>
      <c r="L2086" t="str">
        <f>_xlfn.XLOOKUP(Table4[[#This Row],[Customer ID]], 'Medical Examination'!A:A, 'Medical Examination'!F:F)</f>
        <v>No</v>
      </c>
      <c r="M2086">
        <f>_xlfn.XLOOKUP(Table4[[#This Row],[Customer ID]], 'Medical Examination'!A:A, 'Medical Examination'!G:G)</f>
        <v>0</v>
      </c>
      <c r="N2086" t="str">
        <f>_xlfn.XLOOKUP(Table4[[#This Row],[Customer ID]], 'Medical Examination'!A:A, 'Medical Examination'!H:H)</f>
        <v>No</v>
      </c>
      <c r="O2086" t="str">
        <f>_xlfn.XLOOKUP(Table4[[#This Row],[Customer ID]], 'Medical Examination'!A:A, 'Medical Examination'!I:I)</f>
        <v>Diabetes</v>
      </c>
      <c r="P2086" t="str">
        <f>_xlfn.XLOOKUP(Table4[[#This Row],[Customer ID]], 'Medical Examination'!A:A, 'Medical Examination'!J:J)</f>
        <v>Overweight</v>
      </c>
      <c r="Q2086" s="1">
        <f>_xlfn.XLOOKUP(Table4[[#This Row],[Customer ID]], Hospitalisation!A:A, Hospitalisation!E:E)</f>
        <v>2457.21</v>
      </c>
      <c r="R2086" t="str">
        <f>_xlfn.XLOOKUP(Table4[[#This Row],[Customer ID]], Hospitalisation!A:A, Hospitalisation!F:F)</f>
        <v>Tier - 2</v>
      </c>
      <c r="S2086" t="str">
        <f>_xlfn.XLOOKUP(Table4[[#This Row],[Customer ID]], Hospitalisation!A:A, Hospitalisation!G:G)</f>
        <v>Tier - 1</v>
      </c>
      <c r="T2086" t="str">
        <f>_xlfn.XLOOKUP(Table4[[#This Row],[Customer ID]], Hospitalisation!A:A, Hospitalisation!H:H)</f>
        <v>R1024</v>
      </c>
      <c r="U2086" t="str" cm="1">
        <f t="array" ref="U2086">_xlfn.IFS(Table4[[#This Row],[Age]]&lt;=29,"Youth",Table4[[#This Row],[Age]]&lt;=49,"Adults",Table4[[#This Row],[Age]]&gt;=50,"Senior")</f>
        <v>Youth</v>
      </c>
    </row>
    <row r="2087" spans="1:21">
      <c r="A2087" t="s">
        <v>5324</v>
      </c>
      <c r="B2087" t="str">
        <f>_xlfn.XLOOKUP(Table4[[#This Row],[Customer ID]],Table1[[#This Row],[Customer ID]],Table1[[#This Row],[TITLE]],0)</f>
        <v>Mr</v>
      </c>
      <c r="C2087" t="str" cm="1">
        <f t="array" ref="C2087">_xlfn.XLOOKUP(Table4[[#This Row],[Customer ID]],Table1[[#All],[Customer ID]],Table1[[#All],[FIRST NAME]],0)</f>
        <v>Ariel</v>
      </c>
      <c r="D2087" t="str" cm="1">
        <f t="array" ref="D2087">_xlfn.XLOOKUP(Table4[[#This Row],[Customer ID]],Table1[[#All],[Customer ID]],Table1[[#All],[LAST NAME]],0)</f>
        <v>Galvan</v>
      </c>
      <c r="E2087" s="5" cm="1">
        <f t="array" ref="E2087">_xlfn.XLOOKUP(Table4[[#This Row],[Customer ID]],Table3[[#All],[Customer ID]],Table3[[#All],[Date of Birth]],0)</f>
        <v>36485</v>
      </c>
      <c r="F2087" cm="1">
        <f t="array" ref="F2087">_xlfn.XLOOKUP(Table4[[#This Row],[Customer ID]],Table3[[#All],[Customer ID]],Table3[[#All],[Age]],0)</f>
        <v>23</v>
      </c>
      <c r="G2087" cm="1">
        <f t="array" ref="G2087">_xlfn.XLOOKUP(Table4[[#This Row],[Customer ID]],Table3[[#All],[Customer ID]],Table3[[#All],[Children]],0)</f>
        <v>1</v>
      </c>
      <c r="H2087" cm="1">
        <f t="array" ref="H2087">_xlfn.XLOOKUP(Table4[[#This Row],[Customer ID]],Table2[[#All],[Customer ID]],Table2[[#All],[BMI]],0)</f>
        <v>50.38</v>
      </c>
      <c r="I2087" cm="1">
        <f t="array" ref="I2087">_xlfn.XLOOKUP(Table4[[#This Row],[Customer ID]],Table2[[#All],[Customer ID]],Table2[[#All],[HBA1C]],0)</f>
        <v>5.8</v>
      </c>
      <c r="J2087" t="str">
        <f>_xlfn.XLOOKUP(Table4[[#This Row],[Customer ID]], 'Medical Examination'!A:A, 'Medical Examination'!D:D)</f>
        <v>No</v>
      </c>
      <c r="K2087" t="str">
        <f>_xlfn.XLOOKUP(Table4[[#This Row],[Customer ID]], 'Medical Examination'!A:A, 'Medical Examination'!E:E)</f>
        <v>No</v>
      </c>
      <c r="L2087" t="str">
        <f>_xlfn.XLOOKUP(Table4[[#This Row],[Customer ID]], 'Medical Examination'!A:A, 'Medical Examination'!F:F)</f>
        <v>No</v>
      </c>
      <c r="M2087">
        <f>_xlfn.XLOOKUP(Table4[[#This Row],[Customer ID]], 'Medical Examination'!A:A, 'Medical Examination'!G:G)</f>
        <v>0</v>
      </c>
      <c r="N2087" t="str">
        <f>_xlfn.XLOOKUP(Table4[[#This Row],[Customer ID]], 'Medical Examination'!A:A, 'Medical Examination'!H:H)</f>
        <v>No</v>
      </c>
      <c r="O2087" t="str">
        <f>_xlfn.XLOOKUP(Table4[[#This Row],[Customer ID]], 'Medical Examination'!A:A, 'Medical Examination'!I:I)</f>
        <v>Prediabetes</v>
      </c>
      <c r="P2087" t="str">
        <f>_xlfn.XLOOKUP(Table4[[#This Row],[Customer ID]], 'Medical Examination'!A:A, 'Medical Examination'!J:J)</f>
        <v>Obesity</v>
      </c>
      <c r="Q2087" s="1">
        <f>_xlfn.XLOOKUP(Table4[[#This Row],[Customer ID]], Hospitalisation!A:A, Hospitalisation!E:E)</f>
        <v>2438.06</v>
      </c>
      <c r="R2087" t="str">
        <f>_xlfn.XLOOKUP(Table4[[#This Row],[Customer ID]], Hospitalisation!A:A, Hospitalisation!F:F)</f>
        <v>Tier - 2</v>
      </c>
      <c r="S2087" t="str">
        <f>_xlfn.XLOOKUP(Table4[[#This Row],[Customer ID]], Hospitalisation!A:A, Hospitalisation!G:G)</f>
        <v>Tier - 2</v>
      </c>
      <c r="T2087" t="str">
        <f>_xlfn.XLOOKUP(Table4[[#This Row],[Customer ID]], Hospitalisation!A:A, Hospitalisation!H:H)</f>
        <v>R1013</v>
      </c>
      <c r="U2087" t="str" cm="1">
        <f t="array" ref="U2087">_xlfn.IFS(Table4[[#This Row],[Age]]&lt;=29,"Youth",Table4[[#This Row],[Age]]&lt;=49,"Adults",Table4[[#This Row],[Age]]&gt;=50,"Senior")</f>
        <v>Youth</v>
      </c>
    </row>
    <row r="2088" spans="1:21">
      <c r="A2088" t="s">
        <v>5327</v>
      </c>
      <c r="B2088" t="str">
        <f>_xlfn.XLOOKUP(Table4[[#This Row],[Customer ID]],Table1[[#This Row],[Customer ID]],Table1[[#This Row],[TITLE]],0)</f>
        <v>Mr</v>
      </c>
      <c r="C2088" t="str" cm="1">
        <f t="array" ref="C2088">_xlfn.XLOOKUP(Table4[[#This Row],[Customer ID]],Table1[[#All],[Customer ID]],Table1[[#All],[FIRST NAME]],0)</f>
        <v>Jeremy</v>
      </c>
      <c r="D2088" t="str" cm="1">
        <f t="array" ref="D2088">_xlfn.XLOOKUP(Table4[[#This Row],[Customer ID]],Table1[[#All],[Customer ID]],Table1[[#All],[LAST NAME]],0)</f>
        <v>Walsh</v>
      </c>
      <c r="E2088" s="5" cm="1">
        <f t="array" ref="E2088">_xlfn.XLOOKUP(Table4[[#This Row],[Customer ID]],Table3[[#All],[Customer ID]],Table3[[#All],[Date of Birth]],0)</f>
        <v>36476</v>
      </c>
      <c r="F2088" cm="1">
        <f t="array" ref="F2088">_xlfn.XLOOKUP(Table4[[#This Row],[Customer ID]],Table3[[#All],[Customer ID]],Table3[[#All],[Age]],0)</f>
        <v>23</v>
      </c>
      <c r="G2088" cm="1">
        <f t="array" ref="G2088">_xlfn.XLOOKUP(Table4[[#This Row],[Customer ID]],Table3[[#All],[Customer ID]],Table3[[#All],[Children]],0)</f>
        <v>1</v>
      </c>
      <c r="H2088" cm="1">
        <f t="array" ref="H2088">_xlfn.XLOOKUP(Table4[[#This Row],[Customer ID]],Table2[[#All],[Customer ID]],Table2[[#All],[BMI]],0)</f>
        <v>35.200000000000003</v>
      </c>
      <c r="I2088" cm="1">
        <f t="array" ref="I2088">_xlfn.XLOOKUP(Table4[[#This Row],[Customer ID]],Table2[[#All],[Customer ID]],Table2[[#All],[HBA1C]],0)</f>
        <v>4.28</v>
      </c>
      <c r="J2088" t="str">
        <f>_xlfn.XLOOKUP(Table4[[#This Row],[Customer ID]], 'Medical Examination'!A:A, 'Medical Examination'!D:D)</f>
        <v>No</v>
      </c>
      <c r="K2088" t="str">
        <f>_xlfn.XLOOKUP(Table4[[#This Row],[Customer ID]], 'Medical Examination'!A:A, 'Medical Examination'!E:E)</f>
        <v>No</v>
      </c>
      <c r="L2088" t="str">
        <f>_xlfn.XLOOKUP(Table4[[#This Row],[Customer ID]], 'Medical Examination'!A:A, 'Medical Examination'!F:F)</f>
        <v>No</v>
      </c>
      <c r="M2088">
        <f>_xlfn.XLOOKUP(Table4[[#This Row],[Customer ID]], 'Medical Examination'!A:A, 'Medical Examination'!G:G)</f>
        <v>0</v>
      </c>
      <c r="N2088" t="str">
        <f>_xlfn.XLOOKUP(Table4[[#This Row],[Customer ID]], 'Medical Examination'!A:A, 'Medical Examination'!H:H)</f>
        <v>No</v>
      </c>
      <c r="O2088" t="str">
        <f>_xlfn.XLOOKUP(Table4[[#This Row],[Customer ID]], 'Medical Examination'!A:A, 'Medical Examination'!I:I)</f>
        <v>Normal</v>
      </c>
      <c r="P2088" t="str">
        <f>_xlfn.XLOOKUP(Table4[[#This Row],[Customer ID]], 'Medical Examination'!A:A, 'Medical Examination'!J:J)</f>
        <v>Obesity</v>
      </c>
      <c r="Q2088" s="1">
        <f>_xlfn.XLOOKUP(Table4[[#This Row],[Customer ID]], Hospitalisation!A:A, Hospitalisation!E:E)</f>
        <v>2416.96</v>
      </c>
      <c r="R2088" t="str">
        <f>_xlfn.XLOOKUP(Table4[[#This Row],[Customer ID]], Hospitalisation!A:A, Hospitalisation!F:F)</f>
        <v>Tier - 2</v>
      </c>
      <c r="S2088" t="str">
        <f>_xlfn.XLOOKUP(Table4[[#This Row],[Customer ID]], Hospitalisation!A:A, Hospitalisation!G:G)</f>
        <v>Tier - 2</v>
      </c>
      <c r="T2088" t="str">
        <f>_xlfn.XLOOKUP(Table4[[#This Row],[Customer ID]], Hospitalisation!A:A, Hospitalisation!H:H)</f>
        <v>R1011</v>
      </c>
      <c r="U2088" t="str" cm="1">
        <f t="array" ref="U2088">_xlfn.IFS(Table4[[#This Row],[Age]]&lt;=29,"Youth",Table4[[#This Row],[Age]]&lt;=49,"Adults",Table4[[#This Row],[Age]]&gt;=50,"Senior")</f>
        <v>Youth</v>
      </c>
    </row>
    <row r="2089" spans="1:21">
      <c r="A2089" t="s">
        <v>5328</v>
      </c>
      <c r="B2089" t="str">
        <f>_xlfn.XLOOKUP(Table4[[#This Row],[Customer ID]],Table1[[#This Row],[Customer ID]],Table1[[#This Row],[TITLE]],0)</f>
        <v>Ms</v>
      </c>
      <c r="C2089" t="str" cm="1">
        <f t="array" ref="C2089">_xlfn.XLOOKUP(Table4[[#This Row],[Customer ID]],Table1[[#All],[Customer ID]],Table1[[#All],[FIRST NAME]],0)</f>
        <v>Rosalie</v>
      </c>
      <c r="D2089" t="str" cm="1">
        <f t="array" ref="D2089">_xlfn.XLOOKUP(Table4[[#This Row],[Customer ID]],Table1[[#All],[Customer ID]],Table1[[#All],[LAST NAME]],0)</f>
        <v>Teeuwen</v>
      </c>
      <c r="E2089" s="5" cm="1">
        <f t="array" ref="E2089">_xlfn.XLOOKUP(Table4[[#This Row],[Customer ID]],Table3[[#All],[Customer ID]],Table3[[#All],[Date of Birth]],0)</f>
        <v>37045</v>
      </c>
      <c r="F2089" cm="1">
        <f t="array" ref="F2089">_xlfn.XLOOKUP(Table4[[#This Row],[Customer ID]],Table3[[#All],[Customer ID]],Table3[[#All],[Age]],0)</f>
        <v>22</v>
      </c>
      <c r="G2089" cm="1">
        <f t="array" ref="G2089">_xlfn.XLOOKUP(Table4[[#This Row],[Customer ID]],Table3[[#All],[Customer ID]],Table3[[#All],[Children]],0)</f>
        <v>0</v>
      </c>
      <c r="H2089" cm="1">
        <f t="array" ref="H2089">_xlfn.XLOOKUP(Table4[[#This Row],[Customer ID]],Table2[[#All],[Customer ID]],Table2[[#All],[BMI]],0)</f>
        <v>35.72</v>
      </c>
      <c r="I2089" cm="1">
        <f t="array" ref="I2089">_xlfn.XLOOKUP(Table4[[#This Row],[Customer ID]],Table2[[#All],[Customer ID]],Table2[[#All],[HBA1C]],0)</f>
        <v>5.5</v>
      </c>
      <c r="J2089" t="str">
        <f>_xlfn.XLOOKUP(Table4[[#This Row],[Customer ID]], 'Medical Examination'!A:A, 'Medical Examination'!D:D)</f>
        <v>Yes</v>
      </c>
      <c r="K2089" t="str">
        <f>_xlfn.XLOOKUP(Table4[[#This Row],[Customer ID]], 'Medical Examination'!A:A, 'Medical Examination'!E:E)</f>
        <v>No</v>
      </c>
      <c r="L2089" t="str">
        <f>_xlfn.XLOOKUP(Table4[[#This Row],[Customer ID]], 'Medical Examination'!A:A, 'Medical Examination'!F:F)</f>
        <v>No</v>
      </c>
      <c r="M2089">
        <f>_xlfn.XLOOKUP(Table4[[#This Row],[Customer ID]], 'Medical Examination'!A:A, 'Medical Examination'!G:G)</f>
        <v>0</v>
      </c>
      <c r="N2089" t="str">
        <f>_xlfn.XLOOKUP(Table4[[#This Row],[Customer ID]], 'Medical Examination'!A:A, 'Medical Examination'!H:H)</f>
        <v>No</v>
      </c>
      <c r="O2089" t="str">
        <f>_xlfn.XLOOKUP(Table4[[#This Row],[Customer ID]], 'Medical Examination'!A:A, 'Medical Examination'!I:I)</f>
        <v>Normal</v>
      </c>
      <c r="P2089" t="str">
        <f>_xlfn.XLOOKUP(Table4[[#This Row],[Customer ID]], 'Medical Examination'!A:A, 'Medical Examination'!J:J)</f>
        <v>Obesity</v>
      </c>
      <c r="Q2089" s="1">
        <f>_xlfn.XLOOKUP(Table4[[#This Row],[Customer ID]], Hospitalisation!A:A, Hospitalisation!E:E)</f>
        <v>2404.73</v>
      </c>
      <c r="R2089" t="str">
        <f>_xlfn.XLOOKUP(Table4[[#This Row],[Customer ID]], Hospitalisation!A:A, Hospitalisation!F:F)</f>
        <v>Tier - 2</v>
      </c>
      <c r="S2089" t="str">
        <f>_xlfn.XLOOKUP(Table4[[#This Row],[Customer ID]], Hospitalisation!A:A, Hospitalisation!G:G)</f>
        <v>Tier - 3</v>
      </c>
      <c r="T2089" t="str">
        <f>_xlfn.XLOOKUP(Table4[[#This Row],[Customer ID]], Hospitalisation!A:A, Hospitalisation!H:H)</f>
        <v>R1012</v>
      </c>
      <c r="U2089" t="str" cm="1">
        <f t="array" ref="U2089">_xlfn.IFS(Table4[[#This Row],[Age]]&lt;=29,"Youth",Table4[[#This Row],[Age]]&lt;=49,"Adults",Table4[[#This Row],[Age]]&gt;=50,"Senior")</f>
        <v>Youth</v>
      </c>
    </row>
    <row r="2090" spans="1:21">
      <c r="A2090" t="s">
        <v>5331</v>
      </c>
      <c r="B2090" t="str">
        <f>_xlfn.XLOOKUP(Table4[[#This Row],[Customer ID]],Table1[[#This Row],[Customer ID]],Table1[[#This Row],[TITLE]],0)</f>
        <v>Mr</v>
      </c>
      <c r="C2090" t="str" cm="1">
        <f t="array" ref="C2090">_xlfn.XLOOKUP(Table4[[#This Row],[Customer ID]],Table1[[#All],[Customer ID]],Table1[[#All],[FIRST NAME]],0)</f>
        <v>Jay</v>
      </c>
      <c r="D2090" t="str" cm="1">
        <f t="array" ref="D2090">_xlfn.XLOOKUP(Table4[[#This Row],[Customer ID]],Table1[[#All],[Customer ID]],Table1[[#All],[LAST NAME]],0)</f>
        <v>List</v>
      </c>
      <c r="E2090" s="5" cm="1">
        <f t="array" ref="E2090">_xlfn.XLOOKUP(Table4[[#This Row],[Customer ID]],Table3[[#All],[Customer ID]],Table3[[#All],[Date of Birth]],0)</f>
        <v>36382</v>
      </c>
      <c r="F2090" cm="1">
        <f t="array" ref="F2090">_xlfn.XLOOKUP(Table4[[#This Row],[Customer ID]],Table3[[#All],[Customer ID]],Table3[[#All],[Age]],0)</f>
        <v>23</v>
      </c>
      <c r="G2090" cm="1">
        <f t="array" ref="G2090">_xlfn.XLOOKUP(Table4[[#This Row],[Customer ID]],Table3[[#All],[Customer ID]],Table3[[#All],[Children]],0)</f>
        <v>0</v>
      </c>
      <c r="H2090" cm="1">
        <f t="array" ref="H2090">_xlfn.XLOOKUP(Table4[[#This Row],[Customer ID]],Table2[[#All],[Customer ID]],Table2[[#All],[BMI]],0)</f>
        <v>24.51</v>
      </c>
      <c r="I2090" cm="1">
        <f t="array" ref="I2090">_xlfn.XLOOKUP(Table4[[#This Row],[Customer ID]],Table2[[#All],[Customer ID]],Table2[[#All],[HBA1C]],0)</f>
        <v>4.6900000000000004</v>
      </c>
      <c r="J2090" t="str">
        <f>_xlfn.XLOOKUP(Table4[[#This Row],[Customer ID]], 'Medical Examination'!A:A, 'Medical Examination'!D:D)</f>
        <v>No</v>
      </c>
      <c r="K2090" t="str">
        <f>_xlfn.XLOOKUP(Table4[[#This Row],[Customer ID]], 'Medical Examination'!A:A, 'Medical Examination'!E:E)</f>
        <v>No</v>
      </c>
      <c r="L2090" t="str">
        <f>_xlfn.XLOOKUP(Table4[[#This Row],[Customer ID]], 'Medical Examination'!A:A, 'Medical Examination'!F:F)</f>
        <v>No</v>
      </c>
      <c r="M2090">
        <f>_xlfn.XLOOKUP(Table4[[#This Row],[Customer ID]], 'Medical Examination'!A:A, 'Medical Examination'!G:G)</f>
        <v>0</v>
      </c>
      <c r="N2090" t="str">
        <f>_xlfn.XLOOKUP(Table4[[#This Row],[Customer ID]], 'Medical Examination'!A:A, 'Medical Examination'!H:H)</f>
        <v>No</v>
      </c>
      <c r="O2090" t="str">
        <f>_xlfn.XLOOKUP(Table4[[#This Row],[Customer ID]], 'Medical Examination'!A:A, 'Medical Examination'!I:I)</f>
        <v>Normal</v>
      </c>
      <c r="P2090" t="str">
        <f>_xlfn.XLOOKUP(Table4[[#This Row],[Customer ID]], 'Medical Examination'!A:A, 'Medical Examination'!J:J)</f>
        <v>Normal Weight</v>
      </c>
      <c r="Q2090" s="1">
        <f>_xlfn.XLOOKUP(Table4[[#This Row],[Customer ID]], Hospitalisation!A:A, Hospitalisation!E:E)</f>
        <v>2396.1</v>
      </c>
      <c r="R2090" t="str">
        <f>_xlfn.XLOOKUP(Table4[[#This Row],[Customer ID]], Hospitalisation!A:A, Hospitalisation!F:F)</f>
        <v>Tier - 2</v>
      </c>
      <c r="S2090" t="str">
        <f>_xlfn.XLOOKUP(Table4[[#This Row],[Customer ID]], Hospitalisation!A:A, Hospitalisation!G:G)</f>
        <v>Tier - 1</v>
      </c>
      <c r="T2090" t="str">
        <f>_xlfn.XLOOKUP(Table4[[#This Row],[Customer ID]], Hospitalisation!A:A, Hospitalisation!H:H)</f>
        <v>R1019</v>
      </c>
      <c r="U2090" t="str" cm="1">
        <f t="array" ref="U2090">_xlfn.IFS(Table4[[#This Row],[Age]]&lt;=29,"Youth",Table4[[#This Row],[Age]]&lt;=49,"Adults",Table4[[#This Row],[Age]]&gt;=50,"Senior")</f>
        <v>Youth</v>
      </c>
    </row>
    <row r="2091" spans="1:21">
      <c r="A2091" t="s">
        <v>5333</v>
      </c>
      <c r="B2091" t="str">
        <f>_xlfn.XLOOKUP(Table4[[#This Row],[Customer ID]],Table1[[#This Row],[Customer ID]],Table1[[#This Row],[TITLE]],0)</f>
        <v>Mr</v>
      </c>
      <c r="C2091" t="str" cm="1">
        <f t="array" ref="C2091">_xlfn.XLOOKUP(Table4[[#This Row],[Customer ID]],Table1[[#All],[Customer ID]],Table1[[#All],[FIRST NAME]],0)</f>
        <v>Vitaliy</v>
      </c>
      <c r="D2091" t="str" cm="1">
        <f t="array" ref="D2091">_xlfn.XLOOKUP(Table4[[#This Row],[Customer ID]],Table1[[#All],[Customer ID]],Table1[[#All],[LAST NAME]],0)</f>
        <v>Shafar</v>
      </c>
      <c r="E2091" s="5" cm="1">
        <f t="array" ref="E2091">_xlfn.XLOOKUP(Table4[[#This Row],[Customer ID]],Table3[[#All],[Customer ID]],Table3[[#All],[Date of Birth]],0)</f>
        <v>36511</v>
      </c>
      <c r="F2091" cm="1">
        <f t="array" ref="F2091">_xlfn.XLOOKUP(Table4[[#This Row],[Customer ID]],Table3[[#All],[Customer ID]],Table3[[#All],[Age]],0)</f>
        <v>23</v>
      </c>
      <c r="G2091" cm="1">
        <f t="array" ref="G2091">_xlfn.XLOOKUP(Table4[[#This Row],[Customer ID]],Table3[[#All],[Customer ID]],Table3[[#All],[Children]],0)</f>
        <v>0</v>
      </c>
      <c r="H2091" cm="1">
        <f t="array" ref="H2091">_xlfn.XLOOKUP(Table4[[#This Row],[Customer ID]],Table2[[#All],[Customer ID]],Table2[[#All],[BMI]],0)</f>
        <v>23.844999999999999</v>
      </c>
      <c r="I2091" cm="1">
        <f t="array" ref="I2091">_xlfn.XLOOKUP(Table4[[#This Row],[Customer ID]],Table2[[#All],[Customer ID]],Table2[[#All],[HBA1C]],0)</f>
        <v>4.43</v>
      </c>
      <c r="J2091" t="str">
        <f>_xlfn.XLOOKUP(Table4[[#This Row],[Customer ID]], 'Medical Examination'!A:A, 'Medical Examination'!D:D)</f>
        <v>No</v>
      </c>
      <c r="K2091" t="str">
        <f>_xlfn.XLOOKUP(Table4[[#This Row],[Customer ID]], 'Medical Examination'!A:A, 'Medical Examination'!E:E)</f>
        <v>No</v>
      </c>
      <c r="L2091" t="str">
        <f>_xlfn.XLOOKUP(Table4[[#This Row],[Customer ID]], 'Medical Examination'!A:A, 'Medical Examination'!F:F)</f>
        <v>No</v>
      </c>
      <c r="M2091">
        <f>_xlfn.XLOOKUP(Table4[[#This Row],[Customer ID]], 'Medical Examination'!A:A, 'Medical Examination'!G:G)</f>
        <v>0</v>
      </c>
      <c r="N2091" t="str">
        <f>_xlfn.XLOOKUP(Table4[[#This Row],[Customer ID]], 'Medical Examination'!A:A, 'Medical Examination'!H:H)</f>
        <v>No</v>
      </c>
      <c r="O2091" t="str">
        <f>_xlfn.XLOOKUP(Table4[[#This Row],[Customer ID]], 'Medical Examination'!A:A, 'Medical Examination'!I:I)</f>
        <v>Normal</v>
      </c>
      <c r="P2091" t="str">
        <f>_xlfn.XLOOKUP(Table4[[#This Row],[Customer ID]], 'Medical Examination'!A:A, 'Medical Examination'!J:J)</f>
        <v>Normal Weight</v>
      </c>
      <c r="Q2091" s="1">
        <f>_xlfn.XLOOKUP(Table4[[#This Row],[Customer ID]], Hospitalisation!A:A, Hospitalisation!E:E)</f>
        <v>2395.17</v>
      </c>
      <c r="R2091" t="str">
        <f>_xlfn.XLOOKUP(Table4[[#This Row],[Customer ID]], Hospitalisation!A:A, Hospitalisation!F:F)</f>
        <v>Tier - 2</v>
      </c>
      <c r="S2091" t="str">
        <f>_xlfn.XLOOKUP(Table4[[#This Row],[Customer ID]], Hospitalisation!A:A, Hospitalisation!G:G)</f>
        <v>Tier - 1</v>
      </c>
      <c r="T2091" t="str">
        <f>_xlfn.XLOOKUP(Table4[[#This Row],[Customer ID]], Hospitalisation!A:A, Hospitalisation!H:H)</f>
        <v>R1014</v>
      </c>
      <c r="U2091" t="str" cm="1">
        <f t="array" ref="U2091">_xlfn.IFS(Table4[[#This Row],[Age]]&lt;=29,"Youth",Table4[[#This Row],[Age]]&lt;=49,"Adults",Table4[[#This Row],[Age]]&gt;=50,"Senior")</f>
        <v>Youth</v>
      </c>
    </row>
    <row r="2092" spans="1:21">
      <c r="A2092" t="s">
        <v>5336</v>
      </c>
      <c r="B2092" t="str">
        <f>_xlfn.XLOOKUP(Table4[[#This Row],[Customer ID]],Table1[[#This Row],[Customer ID]],Table1[[#This Row],[TITLE]],0)</f>
        <v>Mr</v>
      </c>
      <c r="C2092" t="str" cm="1">
        <f t="array" ref="C2092">_xlfn.XLOOKUP(Table4[[#This Row],[Customer ID]],Table1[[#All],[Customer ID]],Table1[[#All],[FIRST NAME]],0)</f>
        <v>Benjamin W</v>
      </c>
      <c r="D2092" t="str" cm="1">
        <f t="array" ref="D2092">_xlfn.XLOOKUP(Table4[[#This Row],[Customer ID]],Table1[[#All],[Customer ID]],Table1[[#All],[LAST NAME]],0)</f>
        <v>Copenhaver</v>
      </c>
      <c r="E2092" s="5" cm="1">
        <f t="array" ref="E2092">_xlfn.XLOOKUP(Table4[[#This Row],[Customer ID]],Table3[[#All],[Customer ID]],Table3[[#All],[Date of Birth]],0)</f>
        <v>32489</v>
      </c>
      <c r="F2092" cm="1">
        <f t="array" ref="F2092">_xlfn.XLOOKUP(Table4[[#This Row],[Customer ID]],Table3[[#All],[Customer ID]],Table3[[#All],[Age]],0)</f>
        <v>34</v>
      </c>
      <c r="G2092" cm="1">
        <f t="array" ref="G2092">_xlfn.XLOOKUP(Table4[[#This Row],[Customer ID]],Table3[[#All],[Customer ID]],Table3[[#All],[Children]],0)</f>
        <v>3</v>
      </c>
      <c r="H2092" cm="1">
        <f t="array" ref="H2092">_xlfn.XLOOKUP(Table4[[#This Row],[Customer ID]],Table2[[#All],[Customer ID]],Table2[[#All],[BMI]],0)</f>
        <v>15.68</v>
      </c>
      <c r="I2092" cm="1">
        <f t="array" ref="I2092">_xlfn.XLOOKUP(Table4[[#This Row],[Customer ID]],Table2[[#All],[Customer ID]],Table2[[#All],[HBA1C]],0)</f>
        <v>6.16</v>
      </c>
      <c r="J2092" t="str">
        <f>_xlfn.XLOOKUP(Table4[[#This Row],[Customer ID]], 'Medical Examination'!A:A, 'Medical Examination'!D:D)</f>
        <v>Yes</v>
      </c>
      <c r="K2092" t="str">
        <f>_xlfn.XLOOKUP(Table4[[#This Row],[Customer ID]], 'Medical Examination'!A:A, 'Medical Examination'!E:E)</f>
        <v>No</v>
      </c>
      <c r="L2092" t="str">
        <f>_xlfn.XLOOKUP(Table4[[#This Row],[Customer ID]], 'Medical Examination'!A:A, 'Medical Examination'!F:F)</f>
        <v>No</v>
      </c>
      <c r="M2092">
        <f>_xlfn.XLOOKUP(Table4[[#This Row],[Customer ID]], 'Medical Examination'!A:A, 'Medical Examination'!G:G)</f>
        <v>1</v>
      </c>
      <c r="N2092" t="str">
        <f>_xlfn.XLOOKUP(Table4[[#This Row],[Customer ID]], 'Medical Examination'!A:A, 'Medical Examination'!H:H)</f>
        <v>No</v>
      </c>
      <c r="O2092" t="str">
        <f>_xlfn.XLOOKUP(Table4[[#This Row],[Customer ID]], 'Medical Examination'!A:A, 'Medical Examination'!I:I)</f>
        <v>Prediabetes</v>
      </c>
      <c r="P2092" t="str">
        <f>_xlfn.XLOOKUP(Table4[[#This Row],[Customer ID]], 'Medical Examination'!A:A, 'Medical Examination'!J:J)</f>
        <v>Underweight</v>
      </c>
      <c r="Q2092" s="1">
        <f>_xlfn.XLOOKUP(Table4[[#This Row],[Customer ID]], Hospitalisation!A:A, Hospitalisation!E:E)</f>
        <v>2373.3000000000002</v>
      </c>
      <c r="R2092" t="str">
        <f>_xlfn.XLOOKUP(Table4[[#This Row],[Customer ID]], Hospitalisation!A:A, Hospitalisation!F:F)</f>
        <v>Tier - 2</v>
      </c>
      <c r="S2092" t="str">
        <f>_xlfn.XLOOKUP(Table4[[#This Row],[Customer ID]], Hospitalisation!A:A, Hospitalisation!G:G)</f>
        <v>Tier - 2</v>
      </c>
      <c r="T2092" t="str">
        <f>_xlfn.XLOOKUP(Table4[[#This Row],[Customer ID]], Hospitalisation!A:A, Hospitalisation!H:H)</f>
        <v>R1013</v>
      </c>
      <c r="U2092" t="str" cm="1">
        <f t="array" ref="U2092">_xlfn.IFS(Table4[[#This Row],[Age]]&lt;=29,"Youth",Table4[[#This Row],[Age]]&lt;=49,"Adults",Table4[[#This Row],[Age]]&gt;=50,"Senior")</f>
        <v>Adults</v>
      </c>
    </row>
    <row r="2093" spans="1:21">
      <c r="A2093" t="s">
        <v>5339</v>
      </c>
      <c r="B2093" t="str">
        <f>_xlfn.XLOOKUP(Table4[[#This Row],[Customer ID]],Table1[[#This Row],[Customer ID]],Table1[[#This Row],[TITLE]],0)</f>
        <v>Mr</v>
      </c>
      <c r="C2093" t="str" cm="1">
        <f t="array" ref="C2093">_xlfn.XLOOKUP(Table4[[#This Row],[Customer ID]],Table1[[#All],[Customer ID]],Table1[[#All],[FIRST NAME]],0)</f>
        <v>Jesse</v>
      </c>
      <c r="D2093" t="str" cm="1">
        <f t="array" ref="D2093">_xlfn.XLOOKUP(Table4[[#This Row],[Customer ID]],Table1[[#All],[Customer ID]],Table1[[#All],[LAST NAME]],0)</f>
        <v>Stump</v>
      </c>
      <c r="E2093" s="5" cm="1">
        <f t="array" ref="E2093">_xlfn.XLOOKUP(Table4[[#This Row],[Customer ID]],Table3[[#All],[Customer ID]],Table3[[#All],[Date of Birth]],0)</f>
        <v>37565</v>
      </c>
      <c r="F2093" cm="1">
        <f t="array" ref="F2093">_xlfn.XLOOKUP(Table4[[#This Row],[Customer ID]],Table3[[#All],[Customer ID]],Table3[[#All],[Age]],0)</f>
        <v>20</v>
      </c>
      <c r="G2093" cm="1">
        <f t="array" ref="G2093">_xlfn.XLOOKUP(Table4[[#This Row],[Customer ID]],Table3[[#All],[Customer ID]],Table3[[#All],[Children]],0)</f>
        <v>1</v>
      </c>
      <c r="H2093" cm="1">
        <f t="array" ref="H2093">_xlfn.XLOOKUP(Table4[[#This Row],[Customer ID]],Table2[[#All],[Customer ID]],Table2[[#All],[BMI]],0)</f>
        <v>32.395000000000003</v>
      </c>
      <c r="I2093" cm="1">
        <f t="array" ref="I2093">_xlfn.XLOOKUP(Table4[[#This Row],[Customer ID]],Table2[[#All],[Customer ID]],Table2[[#All],[HBA1C]],0)</f>
        <v>6.66</v>
      </c>
      <c r="J2093" t="str">
        <f>_xlfn.XLOOKUP(Table4[[#This Row],[Customer ID]], 'Medical Examination'!A:A, 'Medical Examination'!D:D)</f>
        <v>No</v>
      </c>
      <c r="K2093" t="str">
        <f>_xlfn.XLOOKUP(Table4[[#This Row],[Customer ID]], 'Medical Examination'!A:A, 'Medical Examination'!E:E)</f>
        <v>No</v>
      </c>
      <c r="L2093" t="str">
        <f>_xlfn.XLOOKUP(Table4[[#This Row],[Customer ID]], 'Medical Examination'!A:A, 'Medical Examination'!F:F)</f>
        <v>No</v>
      </c>
      <c r="M2093">
        <f>_xlfn.XLOOKUP(Table4[[#This Row],[Customer ID]], 'Medical Examination'!A:A, 'Medical Examination'!G:G)</f>
        <v>0</v>
      </c>
      <c r="N2093" t="str">
        <f>_xlfn.XLOOKUP(Table4[[#This Row],[Customer ID]], 'Medical Examination'!A:A, 'Medical Examination'!H:H)</f>
        <v>No</v>
      </c>
      <c r="O2093" t="str">
        <f>_xlfn.XLOOKUP(Table4[[#This Row],[Customer ID]], 'Medical Examination'!A:A, 'Medical Examination'!I:I)</f>
        <v>Diabetes</v>
      </c>
      <c r="P2093" t="str">
        <f>_xlfn.XLOOKUP(Table4[[#This Row],[Customer ID]], 'Medical Examination'!A:A, 'Medical Examination'!J:J)</f>
        <v>Obesity</v>
      </c>
      <c r="Q2093" s="1">
        <f>_xlfn.XLOOKUP(Table4[[#This Row],[Customer ID]], Hospitalisation!A:A, Hospitalisation!E:E)</f>
        <v>2362.23</v>
      </c>
      <c r="R2093" t="str">
        <f>_xlfn.XLOOKUP(Table4[[#This Row],[Customer ID]], Hospitalisation!A:A, Hospitalisation!F:F)</f>
        <v>Tier - 2</v>
      </c>
      <c r="S2093" t="str">
        <f>_xlfn.XLOOKUP(Table4[[#This Row],[Customer ID]], Hospitalisation!A:A, Hospitalisation!G:G)</f>
        <v>Tier - 1</v>
      </c>
      <c r="T2093" t="str">
        <f>_xlfn.XLOOKUP(Table4[[#This Row],[Customer ID]], Hospitalisation!A:A, Hospitalisation!H:H)</f>
        <v>R1012</v>
      </c>
      <c r="U2093" t="str" cm="1">
        <f t="array" ref="U2093">_xlfn.IFS(Table4[[#This Row],[Age]]&lt;=29,"Youth",Table4[[#This Row],[Age]]&lt;=49,"Adults",Table4[[#This Row],[Age]]&gt;=50,"Senior")</f>
        <v>Youth</v>
      </c>
    </row>
    <row r="2094" spans="1:21">
      <c r="A2094" t="s">
        <v>5341</v>
      </c>
      <c r="B2094" t="str">
        <f>_xlfn.XLOOKUP(Table4[[#This Row],[Customer ID]],Table1[[#This Row],[Customer ID]],Table1[[#This Row],[TITLE]],0)</f>
        <v>Mr</v>
      </c>
      <c r="C2094" t="str" cm="1">
        <f t="array" ref="C2094">_xlfn.XLOOKUP(Table4[[#This Row],[Customer ID]],Table1[[#All],[Customer ID]],Table1[[#All],[FIRST NAME]],0)</f>
        <v>Mark</v>
      </c>
      <c r="D2094" t="str" cm="1">
        <f t="array" ref="D2094">_xlfn.XLOOKUP(Table4[[#This Row],[Customer ID]],Table1[[#All],[Customer ID]],Table1[[#All],[LAST NAME]],0)</f>
        <v>Wehrman</v>
      </c>
      <c r="E2094" s="5" cm="1">
        <f t="array" ref="E2094">_xlfn.XLOOKUP(Table4[[#This Row],[Customer ID]],Table3[[#All],[Customer ID]],Table3[[#All],[Date of Birth]],0)</f>
        <v>36089</v>
      </c>
      <c r="F2094" cm="1">
        <f t="array" ref="F2094">_xlfn.XLOOKUP(Table4[[#This Row],[Customer ID]],Table3[[#All],[Customer ID]],Table3[[#All],[Age]],0)</f>
        <v>24</v>
      </c>
      <c r="G2094" cm="1">
        <f t="array" ref="G2094">_xlfn.XLOOKUP(Table4[[#This Row],[Customer ID]],Table3[[#All],[Customer ID]],Table3[[#All],[Children]],0)</f>
        <v>0</v>
      </c>
      <c r="H2094" cm="1">
        <f t="array" ref="H2094">_xlfn.XLOOKUP(Table4[[#This Row],[Customer ID]],Table2[[#All],[Customer ID]],Table2[[#All],[BMI]],0)</f>
        <v>23.655000000000001</v>
      </c>
      <c r="I2094" cm="1">
        <f t="array" ref="I2094">_xlfn.XLOOKUP(Table4[[#This Row],[Customer ID]],Table2[[#All],[Customer ID]],Table2[[#All],[HBA1C]],0)</f>
        <v>5.92</v>
      </c>
      <c r="J2094" t="str">
        <f>_xlfn.XLOOKUP(Table4[[#This Row],[Customer ID]], 'Medical Examination'!A:A, 'Medical Examination'!D:D)</f>
        <v>No</v>
      </c>
      <c r="K2094" t="str">
        <f>_xlfn.XLOOKUP(Table4[[#This Row],[Customer ID]], 'Medical Examination'!A:A, 'Medical Examination'!E:E)</f>
        <v>No</v>
      </c>
      <c r="L2094" t="str">
        <f>_xlfn.XLOOKUP(Table4[[#This Row],[Customer ID]], 'Medical Examination'!A:A, 'Medical Examination'!F:F)</f>
        <v>No</v>
      </c>
      <c r="M2094">
        <f>_xlfn.XLOOKUP(Table4[[#This Row],[Customer ID]], 'Medical Examination'!A:A, 'Medical Examination'!G:G)</f>
        <v>1</v>
      </c>
      <c r="N2094" t="str">
        <f>_xlfn.XLOOKUP(Table4[[#This Row],[Customer ID]], 'Medical Examination'!A:A, 'Medical Examination'!H:H)</f>
        <v>No</v>
      </c>
      <c r="O2094" t="str">
        <f>_xlfn.XLOOKUP(Table4[[#This Row],[Customer ID]], 'Medical Examination'!A:A, 'Medical Examination'!I:I)</f>
        <v>Prediabetes</v>
      </c>
      <c r="P2094" t="str">
        <f>_xlfn.XLOOKUP(Table4[[#This Row],[Customer ID]], 'Medical Examination'!A:A, 'Medical Examination'!J:J)</f>
        <v>Normal Weight</v>
      </c>
      <c r="Q2094" s="1">
        <f>_xlfn.XLOOKUP(Table4[[#This Row],[Customer ID]], Hospitalisation!A:A, Hospitalisation!E:E)</f>
        <v>2352.9699999999998</v>
      </c>
      <c r="R2094" t="str">
        <f>_xlfn.XLOOKUP(Table4[[#This Row],[Customer ID]], Hospitalisation!A:A, Hospitalisation!F:F)</f>
        <v>Tier - 3</v>
      </c>
      <c r="S2094" t="str">
        <f>_xlfn.XLOOKUP(Table4[[#This Row],[Customer ID]], Hospitalisation!A:A, Hospitalisation!G:G)</f>
        <v>Tier - 3</v>
      </c>
      <c r="T2094" t="str">
        <f>_xlfn.XLOOKUP(Table4[[#This Row],[Customer ID]], Hospitalisation!A:A, Hospitalisation!H:H)</f>
        <v>R1012</v>
      </c>
      <c r="U2094" t="str" cm="1">
        <f t="array" ref="U2094">_xlfn.IFS(Table4[[#This Row],[Age]]&lt;=29,"Youth",Table4[[#This Row],[Age]]&lt;=49,"Adults",Table4[[#This Row],[Age]]&gt;=50,"Senior")</f>
        <v>Youth</v>
      </c>
    </row>
    <row r="2095" spans="1:21">
      <c r="A2095" t="s">
        <v>5343</v>
      </c>
      <c r="B2095" t="str">
        <f>_xlfn.XLOOKUP(Table4[[#This Row],[Customer ID]],Table1[[#This Row],[Customer ID]],Table1[[#This Row],[TITLE]],0)</f>
        <v>Ms</v>
      </c>
      <c r="C2095" t="str" cm="1">
        <f t="array" ref="C2095">_xlfn.XLOOKUP(Table4[[#This Row],[Customer ID]],Table1[[#All],[Customer ID]],Table1[[#All],[FIRST NAME]],0)</f>
        <v>Lauren</v>
      </c>
      <c r="D2095" t="str" cm="1">
        <f t="array" ref="D2095">_xlfn.XLOOKUP(Table4[[#This Row],[Customer ID]],Table1[[#All],[Customer ID]],Table1[[#All],[LAST NAME]],0)</f>
        <v>Sischo</v>
      </c>
      <c r="E2095" s="5" cm="1">
        <f t="array" ref="E2095">_xlfn.XLOOKUP(Table4[[#This Row],[Customer ID]],Table3[[#All],[Customer ID]],Table3[[#All],[Date of Birth]],0)</f>
        <v>37943</v>
      </c>
      <c r="F2095" cm="1">
        <f t="array" ref="F2095">_xlfn.XLOOKUP(Table4[[#This Row],[Customer ID]],Table3[[#All],[Customer ID]],Table3[[#All],[Age]],0)</f>
        <v>19</v>
      </c>
      <c r="G2095" cm="1">
        <f t="array" ref="G2095">_xlfn.XLOOKUP(Table4[[#This Row],[Customer ID]],Table3[[#All],[Customer ID]],Table3[[#All],[Children]],0)</f>
        <v>1</v>
      </c>
      <c r="H2095" cm="1">
        <f t="array" ref="H2095">_xlfn.XLOOKUP(Table4[[#This Row],[Customer ID]],Table2[[#All],[Customer ID]],Table2[[#All],[BMI]],0)</f>
        <v>28.4</v>
      </c>
      <c r="I2095" cm="1">
        <f t="array" ref="I2095">_xlfn.XLOOKUP(Table4[[#This Row],[Customer ID]],Table2[[#All],[Customer ID]],Table2[[#All],[HBA1C]],0)</f>
        <v>5.97</v>
      </c>
      <c r="J2095" t="str">
        <f>_xlfn.XLOOKUP(Table4[[#This Row],[Customer ID]], 'Medical Examination'!A:A, 'Medical Examination'!D:D)</f>
        <v>No</v>
      </c>
      <c r="K2095" t="str">
        <f>_xlfn.XLOOKUP(Table4[[#This Row],[Customer ID]], 'Medical Examination'!A:A, 'Medical Examination'!E:E)</f>
        <v>No</v>
      </c>
      <c r="L2095" t="str">
        <f>_xlfn.XLOOKUP(Table4[[#This Row],[Customer ID]], 'Medical Examination'!A:A, 'Medical Examination'!F:F)</f>
        <v>Yes</v>
      </c>
      <c r="M2095">
        <f>_xlfn.XLOOKUP(Table4[[#This Row],[Customer ID]], 'Medical Examination'!A:A, 'Medical Examination'!G:G)</f>
        <v>1</v>
      </c>
      <c r="N2095" t="str">
        <f>_xlfn.XLOOKUP(Table4[[#This Row],[Customer ID]], 'Medical Examination'!A:A, 'Medical Examination'!H:H)</f>
        <v>No</v>
      </c>
      <c r="O2095" t="str">
        <f>_xlfn.XLOOKUP(Table4[[#This Row],[Customer ID]], 'Medical Examination'!A:A, 'Medical Examination'!I:I)</f>
        <v>Prediabetes</v>
      </c>
      <c r="P2095" t="str">
        <f>_xlfn.XLOOKUP(Table4[[#This Row],[Customer ID]], 'Medical Examination'!A:A, 'Medical Examination'!J:J)</f>
        <v>Overweight</v>
      </c>
      <c r="Q2095" s="1">
        <f>_xlfn.XLOOKUP(Table4[[#This Row],[Customer ID]], Hospitalisation!A:A, Hospitalisation!E:E)</f>
        <v>2331.52</v>
      </c>
      <c r="R2095" t="str">
        <f>_xlfn.XLOOKUP(Table4[[#This Row],[Customer ID]], Hospitalisation!A:A, Hospitalisation!F:F)</f>
        <v>Tier - 2</v>
      </c>
      <c r="S2095" t="str">
        <f>_xlfn.XLOOKUP(Table4[[#This Row],[Customer ID]], Hospitalisation!A:A, Hospitalisation!G:G)</f>
        <v>Tier - 3</v>
      </c>
      <c r="T2095" t="str">
        <f>_xlfn.XLOOKUP(Table4[[#This Row],[Customer ID]], Hospitalisation!A:A, Hospitalisation!H:H)</f>
        <v>R1011</v>
      </c>
      <c r="U2095" t="str" cm="1">
        <f t="array" ref="U2095">_xlfn.IFS(Table4[[#This Row],[Age]]&lt;=29,"Youth",Table4[[#This Row],[Age]]&lt;=49,"Adults",Table4[[#This Row],[Age]]&gt;=50,"Senior")</f>
        <v>Youth</v>
      </c>
    </row>
    <row r="2096" spans="1:21">
      <c r="A2096" t="s">
        <v>5345</v>
      </c>
      <c r="B2096" t="str">
        <f>_xlfn.XLOOKUP(Table4[[#This Row],[Customer ID]],Table1[[#This Row],[Customer ID]],Table1[[#This Row],[TITLE]],0)</f>
        <v>Mr</v>
      </c>
      <c r="C2096" t="str" cm="1">
        <f t="array" ref="C2096">_xlfn.XLOOKUP(Table4[[#This Row],[Customer ID]],Table1[[#All],[Customer ID]],Table1[[#All],[FIRST NAME]],0)</f>
        <v>Massimiliano</v>
      </c>
      <c r="D2096" t="str" cm="1">
        <f t="array" ref="D2096">_xlfn.XLOOKUP(Table4[[#This Row],[Customer ID]],Table1[[#All],[Customer ID]],Table1[[#All],[LAST NAME]],0)</f>
        <v>Fonti</v>
      </c>
      <c r="E2096" s="5" cm="1">
        <f t="array" ref="E2096">_xlfn.XLOOKUP(Table4[[#This Row],[Customer ID]],Table3[[#All],[Customer ID]],Table3[[#All],[Date of Birth]],0)</f>
        <v>35416</v>
      </c>
      <c r="F2096" cm="1">
        <f t="array" ref="F2096">_xlfn.XLOOKUP(Table4[[#This Row],[Customer ID]],Table3[[#All],[Customer ID]],Table3[[#All],[Age]],0)</f>
        <v>26</v>
      </c>
      <c r="G2096" cm="1">
        <f t="array" ref="G2096">_xlfn.XLOOKUP(Table4[[#This Row],[Customer ID]],Table3[[#All],[Customer ID]],Table3[[#All],[Children]],0)</f>
        <v>0</v>
      </c>
      <c r="H2096" cm="1">
        <f t="array" ref="H2096">_xlfn.XLOOKUP(Table4[[#This Row],[Customer ID]],Table2[[#All],[Customer ID]],Table2[[#All],[BMI]],0)</f>
        <v>35.42</v>
      </c>
      <c r="I2096" cm="1">
        <f t="array" ref="I2096">_xlfn.XLOOKUP(Table4[[#This Row],[Customer ID]],Table2[[#All],[Customer ID]],Table2[[#All],[HBA1C]],0)</f>
        <v>4.6399999999999997</v>
      </c>
      <c r="J2096" t="str">
        <f>_xlfn.XLOOKUP(Table4[[#This Row],[Customer ID]], 'Medical Examination'!A:A, 'Medical Examination'!D:D)</f>
        <v>Yes</v>
      </c>
      <c r="K2096" t="str">
        <f>_xlfn.XLOOKUP(Table4[[#This Row],[Customer ID]], 'Medical Examination'!A:A, 'Medical Examination'!E:E)</f>
        <v>No</v>
      </c>
      <c r="L2096" t="str">
        <f>_xlfn.XLOOKUP(Table4[[#This Row],[Customer ID]], 'Medical Examination'!A:A, 'Medical Examination'!F:F)</f>
        <v>No</v>
      </c>
      <c r="M2096">
        <f>_xlfn.XLOOKUP(Table4[[#This Row],[Customer ID]], 'Medical Examination'!A:A, 'Medical Examination'!G:G)</f>
        <v>0</v>
      </c>
      <c r="N2096" t="str">
        <f>_xlfn.XLOOKUP(Table4[[#This Row],[Customer ID]], 'Medical Examination'!A:A, 'Medical Examination'!H:H)</f>
        <v>No</v>
      </c>
      <c r="O2096" t="str">
        <f>_xlfn.XLOOKUP(Table4[[#This Row],[Customer ID]], 'Medical Examination'!A:A, 'Medical Examination'!I:I)</f>
        <v>Normal</v>
      </c>
      <c r="P2096" t="str">
        <f>_xlfn.XLOOKUP(Table4[[#This Row],[Customer ID]], 'Medical Examination'!A:A, 'Medical Examination'!J:J)</f>
        <v>Obesity</v>
      </c>
      <c r="Q2096" s="1">
        <f>_xlfn.XLOOKUP(Table4[[#This Row],[Customer ID]], Hospitalisation!A:A, Hospitalisation!E:E)</f>
        <v>2322.62</v>
      </c>
      <c r="R2096" t="str">
        <f>_xlfn.XLOOKUP(Table4[[#This Row],[Customer ID]], Hospitalisation!A:A, Hospitalisation!F:F)</f>
        <v>Tier - 2</v>
      </c>
      <c r="S2096" t="str">
        <f>_xlfn.XLOOKUP(Table4[[#This Row],[Customer ID]], Hospitalisation!A:A, Hospitalisation!G:G)</f>
        <v>Tier - 1</v>
      </c>
      <c r="T2096" t="str">
        <f>_xlfn.XLOOKUP(Table4[[#This Row],[Customer ID]], Hospitalisation!A:A, Hospitalisation!H:H)</f>
        <v>R1013</v>
      </c>
      <c r="U2096" t="str" cm="1">
        <f t="array" ref="U2096">_xlfn.IFS(Table4[[#This Row],[Age]]&lt;=29,"Youth",Table4[[#This Row],[Age]]&lt;=49,"Adults",Table4[[#This Row],[Age]]&gt;=50,"Senior")</f>
        <v>Youth</v>
      </c>
    </row>
    <row r="2097" spans="1:21">
      <c r="A2097" t="s">
        <v>5348</v>
      </c>
      <c r="B2097" t="str">
        <f>_xlfn.XLOOKUP(Table4[[#This Row],[Customer ID]],Table1[[#This Row],[Customer ID]],Table1[[#This Row],[TITLE]],0)</f>
        <v>Mr</v>
      </c>
      <c r="C2097" t="str" cm="1">
        <f t="array" ref="C2097">_xlfn.XLOOKUP(Table4[[#This Row],[Customer ID]],Table1[[#All],[Customer ID]],Table1[[#All],[FIRST NAME]],0)</f>
        <v>Josh</v>
      </c>
      <c r="D2097" t="str" cm="1">
        <f t="array" ref="D2097">_xlfn.XLOOKUP(Table4[[#This Row],[Customer ID]],Table1[[#All],[Customer ID]],Table1[[#All],[LAST NAME]],0)</f>
        <v>Merlis</v>
      </c>
      <c r="E2097" s="5" cm="1">
        <f t="array" ref="E2097">_xlfn.XLOOKUP(Table4[[#This Row],[Customer ID]],Table3[[#All],[Customer ID]],Table3[[#All],[Date of Birth]],0)</f>
        <v>38236</v>
      </c>
      <c r="F2097" cm="1">
        <f t="array" ref="F2097">_xlfn.XLOOKUP(Table4[[#This Row],[Customer ID]],Table3[[#All],[Customer ID]],Table3[[#All],[Age]],0)</f>
        <v>18</v>
      </c>
      <c r="G2097" cm="1">
        <f t="array" ref="G2097">_xlfn.XLOOKUP(Table4[[#This Row],[Customer ID]],Table3[[#All],[Customer ID]],Table3[[#All],[Children]],0)</f>
        <v>2</v>
      </c>
      <c r="H2097" cm="1">
        <f t="array" ref="H2097">_xlfn.XLOOKUP(Table4[[#This Row],[Customer ID]],Table2[[#All],[Customer ID]],Table2[[#All],[BMI]],0)</f>
        <v>26.18</v>
      </c>
      <c r="I2097" cm="1">
        <f t="array" ref="I2097">_xlfn.XLOOKUP(Table4[[#This Row],[Customer ID]],Table2[[#All],[Customer ID]],Table2[[#All],[HBA1C]],0)</f>
        <v>6.12</v>
      </c>
      <c r="J2097" t="str">
        <f>_xlfn.XLOOKUP(Table4[[#This Row],[Customer ID]], 'Medical Examination'!A:A, 'Medical Examination'!D:D)</f>
        <v>No</v>
      </c>
      <c r="K2097" t="str">
        <f>_xlfn.XLOOKUP(Table4[[#This Row],[Customer ID]], 'Medical Examination'!A:A, 'Medical Examination'!E:E)</f>
        <v>Yes</v>
      </c>
      <c r="L2097" t="str">
        <f>_xlfn.XLOOKUP(Table4[[#This Row],[Customer ID]], 'Medical Examination'!A:A, 'Medical Examination'!F:F)</f>
        <v>No</v>
      </c>
      <c r="M2097">
        <f>_xlfn.XLOOKUP(Table4[[#This Row],[Customer ID]], 'Medical Examination'!A:A, 'Medical Examination'!G:G)</f>
        <v>1</v>
      </c>
      <c r="N2097" t="str">
        <f>_xlfn.XLOOKUP(Table4[[#This Row],[Customer ID]], 'Medical Examination'!A:A, 'Medical Examination'!H:H)</f>
        <v>No</v>
      </c>
      <c r="O2097" t="str">
        <f>_xlfn.XLOOKUP(Table4[[#This Row],[Customer ID]], 'Medical Examination'!A:A, 'Medical Examination'!I:I)</f>
        <v>Prediabetes</v>
      </c>
      <c r="P2097" t="str">
        <f>_xlfn.XLOOKUP(Table4[[#This Row],[Customer ID]], 'Medical Examination'!A:A, 'Medical Examination'!J:J)</f>
        <v>Overweight</v>
      </c>
      <c r="Q2097" s="1">
        <f>_xlfn.XLOOKUP(Table4[[#This Row],[Customer ID]], Hospitalisation!A:A, Hospitalisation!E:E)</f>
        <v>2304</v>
      </c>
      <c r="R2097" t="str">
        <f>_xlfn.XLOOKUP(Table4[[#This Row],[Customer ID]], Hospitalisation!A:A, Hospitalisation!F:F)</f>
        <v>Tier - 2</v>
      </c>
      <c r="S2097" t="str">
        <f>_xlfn.XLOOKUP(Table4[[#This Row],[Customer ID]], Hospitalisation!A:A, Hospitalisation!G:G)</f>
        <v>Tier - 3</v>
      </c>
      <c r="T2097" t="str">
        <f>_xlfn.XLOOKUP(Table4[[#This Row],[Customer ID]], Hospitalisation!A:A, Hospitalisation!H:H)</f>
        <v>R1013</v>
      </c>
      <c r="U2097" t="str" cm="1">
        <f t="array" ref="U2097">_xlfn.IFS(Table4[[#This Row],[Age]]&lt;=29,"Youth",Table4[[#This Row],[Age]]&lt;=49,"Adults",Table4[[#This Row],[Age]]&gt;=50,"Senior")</f>
        <v>Youth</v>
      </c>
    </row>
    <row r="2098" spans="1:21">
      <c r="A2098" t="s">
        <v>5350</v>
      </c>
      <c r="B2098" t="str">
        <f>_xlfn.XLOOKUP(Table4[[#This Row],[Customer ID]],Table1[[#This Row],[Customer ID]],Table1[[#This Row],[TITLE]],0)</f>
        <v>Mr</v>
      </c>
      <c r="C2098" t="str" cm="1">
        <f t="array" ref="C2098">_xlfn.XLOOKUP(Table4[[#This Row],[Customer ID]],Table1[[#All],[Customer ID]],Table1[[#All],[FIRST NAME]],0)</f>
        <v>Kiyokatsu</v>
      </c>
      <c r="D2098" t="str" cm="1">
        <f t="array" ref="D2098">_xlfn.XLOOKUP(Table4[[#This Row],[Customer ID]],Table1[[#All],[Customer ID]],Table1[[#All],[LAST NAME]],0)</f>
        <v>Hasegawa</v>
      </c>
      <c r="E2098" s="5" cm="1">
        <f t="array" ref="E2098">_xlfn.XLOOKUP(Table4[[#This Row],[Customer ID]],Table3[[#All],[Customer ID]],Table3[[#All],[Date of Birth]],0)</f>
        <v>35397</v>
      </c>
      <c r="F2098" cm="1">
        <f t="array" ref="F2098">_xlfn.XLOOKUP(Table4[[#This Row],[Customer ID]],Table3[[#All],[Customer ID]],Table3[[#All],[Age]],0)</f>
        <v>26</v>
      </c>
      <c r="G2098" cm="1">
        <f t="array" ref="G2098">_xlfn.XLOOKUP(Table4[[#This Row],[Customer ID]],Table3[[#All],[Customer ID]],Table3[[#All],[Children]],0)</f>
        <v>0</v>
      </c>
      <c r="H2098" cm="1">
        <f t="array" ref="H2098">_xlfn.XLOOKUP(Table4[[#This Row],[Customer ID]],Table2[[#All],[Customer ID]],Table2[[#All],[BMI]],0)</f>
        <v>20.8</v>
      </c>
      <c r="I2098" cm="1">
        <f t="array" ref="I2098">_xlfn.XLOOKUP(Table4[[#This Row],[Customer ID]],Table2[[#All],[Customer ID]],Table2[[#All],[HBA1C]],0)</f>
        <v>4.87</v>
      </c>
      <c r="J2098" t="str">
        <f>_xlfn.XLOOKUP(Table4[[#This Row],[Customer ID]], 'Medical Examination'!A:A, 'Medical Examination'!D:D)</f>
        <v>Yes</v>
      </c>
      <c r="K2098" t="str">
        <f>_xlfn.XLOOKUP(Table4[[#This Row],[Customer ID]], 'Medical Examination'!A:A, 'Medical Examination'!E:E)</f>
        <v>No</v>
      </c>
      <c r="L2098" t="str">
        <f>_xlfn.XLOOKUP(Table4[[#This Row],[Customer ID]], 'Medical Examination'!A:A, 'Medical Examination'!F:F)</f>
        <v>No</v>
      </c>
      <c r="M2098">
        <f>_xlfn.XLOOKUP(Table4[[#This Row],[Customer ID]], 'Medical Examination'!A:A, 'Medical Examination'!G:G)</f>
        <v>0</v>
      </c>
      <c r="N2098" t="str">
        <f>_xlfn.XLOOKUP(Table4[[#This Row],[Customer ID]], 'Medical Examination'!A:A, 'Medical Examination'!H:H)</f>
        <v>No</v>
      </c>
      <c r="O2098" t="str">
        <f>_xlfn.XLOOKUP(Table4[[#This Row],[Customer ID]], 'Medical Examination'!A:A, 'Medical Examination'!I:I)</f>
        <v>Normal</v>
      </c>
      <c r="P2098" t="str">
        <f>_xlfn.XLOOKUP(Table4[[#This Row],[Customer ID]], 'Medical Examination'!A:A, 'Medical Examination'!J:J)</f>
        <v>Normal Weight</v>
      </c>
      <c r="Q2098" s="1">
        <f>_xlfn.XLOOKUP(Table4[[#This Row],[Customer ID]], Hospitalisation!A:A, Hospitalisation!E:E)</f>
        <v>2302.3000000000002</v>
      </c>
      <c r="R2098" t="str">
        <f>_xlfn.XLOOKUP(Table4[[#This Row],[Customer ID]], Hospitalisation!A:A, Hospitalisation!F:F)</f>
        <v>Tier - 1</v>
      </c>
      <c r="S2098" t="str">
        <f>_xlfn.XLOOKUP(Table4[[#This Row],[Customer ID]], Hospitalisation!A:A, Hospitalisation!G:G)</f>
        <v>Tier - 2</v>
      </c>
      <c r="T2098" t="str">
        <f>_xlfn.XLOOKUP(Table4[[#This Row],[Customer ID]], Hospitalisation!A:A, Hospitalisation!H:H)</f>
        <v>R1011</v>
      </c>
      <c r="U2098" t="str" cm="1">
        <f t="array" ref="U2098">_xlfn.IFS(Table4[[#This Row],[Age]]&lt;=29,"Youth",Table4[[#This Row],[Age]]&lt;=49,"Adults",Table4[[#This Row],[Age]]&gt;=50,"Senior")</f>
        <v>Youth</v>
      </c>
    </row>
    <row r="2099" spans="1:21">
      <c r="A2099" t="s">
        <v>5353</v>
      </c>
      <c r="B2099" t="str">
        <f>_xlfn.XLOOKUP(Table4[[#This Row],[Customer ID]],Table1[[#This Row],[Customer ID]],Table1[[#This Row],[TITLE]],0)</f>
        <v>Ms</v>
      </c>
      <c r="C2099" t="str" cm="1">
        <f t="array" ref="C2099">_xlfn.XLOOKUP(Table4[[#This Row],[Customer ID]],Table1[[#All],[Customer ID]],Table1[[#All],[FIRST NAME]],0)</f>
        <v>Amanda L</v>
      </c>
      <c r="D2099" t="str" cm="1">
        <f t="array" ref="D2099">_xlfn.XLOOKUP(Table4[[#This Row],[Customer ID]],Table1[[#All],[Customer ID]],Table1[[#All],[LAST NAME]],0)</f>
        <v>Haselden</v>
      </c>
      <c r="E2099" s="5" cm="1">
        <f t="array" ref="E2099">_xlfn.XLOOKUP(Table4[[#This Row],[Customer ID]],Table3[[#All],[Customer ID]],Table3[[#All],[Date of Birth]],0)</f>
        <v>32786</v>
      </c>
      <c r="F2099" cm="1">
        <f t="array" ref="F2099">_xlfn.XLOOKUP(Table4[[#This Row],[Customer ID]],Table3[[#All],[Customer ID]],Table3[[#All],[Age]],0)</f>
        <v>33</v>
      </c>
      <c r="G2099" cm="1">
        <f t="array" ref="G2099">_xlfn.XLOOKUP(Table4[[#This Row],[Customer ID]],Table3[[#All],[Customer ID]],Table3[[#All],[Children]],0)</f>
        <v>3</v>
      </c>
      <c r="H2099" cm="1">
        <f t="array" ref="H2099">_xlfn.XLOOKUP(Table4[[#This Row],[Customer ID]],Table2[[#All],[Customer ID]],Table2[[#All],[BMI]],0)</f>
        <v>15.82</v>
      </c>
      <c r="I2099" cm="1">
        <f t="array" ref="I2099">_xlfn.XLOOKUP(Table4[[#This Row],[Customer ID]],Table2[[#All],[Customer ID]],Table2[[#All],[HBA1C]],0)</f>
        <v>4.5999999999999996</v>
      </c>
      <c r="J2099" t="str">
        <f>_xlfn.XLOOKUP(Table4[[#This Row],[Customer ID]], 'Medical Examination'!A:A, 'Medical Examination'!D:D)</f>
        <v>No</v>
      </c>
      <c r="K2099" t="str">
        <f>_xlfn.XLOOKUP(Table4[[#This Row],[Customer ID]], 'Medical Examination'!A:A, 'Medical Examination'!E:E)</f>
        <v>No</v>
      </c>
      <c r="L2099" t="str">
        <f>_xlfn.XLOOKUP(Table4[[#This Row],[Customer ID]], 'Medical Examination'!A:A, 'Medical Examination'!F:F)</f>
        <v>No</v>
      </c>
      <c r="M2099">
        <f>_xlfn.XLOOKUP(Table4[[#This Row],[Customer ID]], 'Medical Examination'!A:A, 'Medical Examination'!G:G)</f>
        <v>0</v>
      </c>
      <c r="N2099" t="str">
        <f>_xlfn.XLOOKUP(Table4[[#This Row],[Customer ID]], 'Medical Examination'!A:A, 'Medical Examination'!H:H)</f>
        <v>No</v>
      </c>
      <c r="O2099" t="str">
        <f>_xlfn.XLOOKUP(Table4[[#This Row],[Customer ID]], 'Medical Examination'!A:A, 'Medical Examination'!I:I)</f>
        <v>Normal</v>
      </c>
      <c r="P2099" t="str">
        <f>_xlfn.XLOOKUP(Table4[[#This Row],[Customer ID]], 'Medical Examination'!A:A, 'Medical Examination'!J:J)</f>
        <v>Underweight</v>
      </c>
      <c r="Q2099" s="1">
        <f>_xlfn.XLOOKUP(Table4[[#This Row],[Customer ID]], Hospitalisation!A:A, Hospitalisation!E:E)</f>
        <v>2295.2399999999998</v>
      </c>
      <c r="R2099" t="str">
        <f>_xlfn.XLOOKUP(Table4[[#This Row],[Customer ID]], Hospitalisation!A:A, Hospitalisation!F:F)</f>
        <v>Tier - 2</v>
      </c>
      <c r="S2099" t="str">
        <f>_xlfn.XLOOKUP(Table4[[#This Row],[Customer ID]], Hospitalisation!A:A, Hospitalisation!G:G)</f>
        <v>Tier - 1</v>
      </c>
      <c r="T2099" t="str">
        <f>_xlfn.XLOOKUP(Table4[[#This Row],[Customer ID]], Hospitalisation!A:A, Hospitalisation!H:H)</f>
        <v>R1013</v>
      </c>
      <c r="U2099" t="str" cm="1">
        <f t="array" ref="U2099">_xlfn.IFS(Table4[[#This Row],[Age]]&lt;=29,"Youth",Table4[[#This Row],[Age]]&lt;=49,"Adults",Table4[[#This Row],[Age]]&gt;=50,"Senior")</f>
        <v>Adults</v>
      </c>
    </row>
    <row r="2100" spans="1:21">
      <c r="A2100" t="s">
        <v>5355</v>
      </c>
      <c r="B2100" t="str">
        <f>_xlfn.XLOOKUP(Table4[[#This Row],[Customer ID]],Table1[[#This Row],[Customer ID]],Table1[[#This Row],[TITLE]],0)</f>
        <v>Mr</v>
      </c>
      <c r="C2100" t="str" cm="1">
        <f t="array" ref="C2100">_xlfn.XLOOKUP(Table4[[#This Row],[Customer ID]],Table1[[#All],[Customer ID]],Table1[[#All],[FIRST NAME]],0)</f>
        <v>Matthew</v>
      </c>
      <c r="D2100" t="str" cm="1">
        <f t="array" ref="D2100">_xlfn.XLOOKUP(Table4[[#This Row],[Customer ID]],Table1[[#All],[Customer ID]],Table1[[#All],[LAST NAME]],0)</f>
        <v>Simonson</v>
      </c>
      <c r="E2100" s="5" cm="1">
        <f t="array" ref="E2100">_xlfn.XLOOKUP(Table4[[#This Row],[Customer ID]],Table3[[#All],[Customer ID]],Table3[[#All],[Date of Birth]],0)</f>
        <v>33405</v>
      </c>
      <c r="F2100" cm="1">
        <f t="array" ref="F2100">_xlfn.XLOOKUP(Table4[[#This Row],[Customer ID]],Table3[[#All],[Customer ID]],Table3[[#All],[Age]],0)</f>
        <v>31</v>
      </c>
      <c r="G2100" cm="1">
        <f t="array" ref="G2100">_xlfn.XLOOKUP(Table4[[#This Row],[Customer ID]],Table3[[#All],[Customer ID]],Table3[[#All],[Children]],0)</f>
        <v>3</v>
      </c>
      <c r="H2100" cm="1">
        <f t="array" ref="H2100">_xlfn.XLOOKUP(Table4[[#This Row],[Customer ID]],Table2[[#All],[Customer ID]],Table2[[#All],[BMI]],0)</f>
        <v>17.670000000000002</v>
      </c>
      <c r="I2100" cm="1">
        <f t="array" ref="I2100">_xlfn.XLOOKUP(Table4[[#This Row],[Customer ID]],Table2[[#All],[Customer ID]],Table2[[#All],[HBA1C]],0)</f>
        <v>4.78</v>
      </c>
      <c r="J2100" t="str">
        <f>_xlfn.XLOOKUP(Table4[[#This Row],[Customer ID]], 'Medical Examination'!A:A, 'Medical Examination'!D:D)</f>
        <v>No</v>
      </c>
      <c r="K2100" t="str">
        <f>_xlfn.XLOOKUP(Table4[[#This Row],[Customer ID]], 'Medical Examination'!A:A, 'Medical Examination'!E:E)</f>
        <v>No</v>
      </c>
      <c r="L2100" t="str">
        <f>_xlfn.XLOOKUP(Table4[[#This Row],[Customer ID]], 'Medical Examination'!A:A, 'Medical Examination'!F:F)</f>
        <v>No</v>
      </c>
      <c r="M2100">
        <f>_xlfn.XLOOKUP(Table4[[#This Row],[Customer ID]], 'Medical Examination'!A:A, 'Medical Examination'!G:G)</f>
        <v>0</v>
      </c>
      <c r="N2100" t="str">
        <f>_xlfn.XLOOKUP(Table4[[#This Row],[Customer ID]], 'Medical Examination'!A:A, 'Medical Examination'!H:H)</f>
        <v>No</v>
      </c>
      <c r="O2100" t="str">
        <f>_xlfn.XLOOKUP(Table4[[#This Row],[Customer ID]], 'Medical Examination'!A:A, 'Medical Examination'!I:I)</f>
        <v>Normal</v>
      </c>
      <c r="P2100" t="str">
        <f>_xlfn.XLOOKUP(Table4[[#This Row],[Customer ID]], 'Medical Examination'!A:A, 'Medical Examination'!J:J)</f>
        <v>Underweight</v>
      </c>
      <c r="Q2100" s="1">
        <f>_xlfn.XLOOKUP(Table4[[#This Row],[Customer ID]], Hospitalisation!A:A, Hospitalisation!E:E)</f>
        <v>2277.7199999999998</v>
      </c>
      <c r="R2100" t="str">
        <f>_xlfn.XLOOKUP(Table4[[#This Row],[Customer ID]], Hospitalisation!A:A, Hospitalisation!F:F)</f>
        <v>Tier - 2</v>
      </c>
      <c r="S2100" t="str">
        <f>_xlfn.XLOOKUP(Table4[[#This Row],[Customer ID]], Hospitalisation!A:A, Hospitalisation!G:G)</f>
        <v>Tier - 1</v>
      </c>
      <c r="T2100" t="str">
        <f>_xlfn.XLOOKUP(Table4[[#This Row],[Customer ID]], Hospitalisation!A:A, Hospitalisation!H:H)</f>
        <v>R1013</v>
      </c>
      <c r="U2100" t="str" cm="1">
        <f t="array" ref="U2100">_xlfn.IFS(Table4[[#This Row],[Age]]&lt;=29,"Youth",Table4[[#This Row],[Age]]&lt;=49,"Adults",Table4[[#This Row],[Age]]&gt;=50,"Senior")</f>
        <v>Adults</v>
      </c>
    </row>
    <row r="2101" spans="1:21">
      <c r="A2101" t="s">
        <v>5357</v>
      </c>
      <c r="B2101" t="str">
        <f>_xlfn.XLOOKUP(Table4[[#This Row],[Customer ID]],Table1[[#This Row],[Customer ID]],Table1[[#This Row],[TITLE]],0)</f>
        <v>Ms</v>
      </c>
      <c r="C2101" t="str" cm="1">
        <f t="array" ref="C2101">_xlfn.XLOOKUP(Table4[[#This Row],[Customer ID]],Table1[[#All],[Customer ID]],Table1[[#All],[FIRST NAME]],0)</f>
        <v>Julia M</v>
      </c>
      <c r="D2101" t="str" cm="1">
        <f t="array" ref="D2101">_xlfn.XLOOKUP(Table4[[#This Row],[Customer ID]],Table1[[#All],[Customer ID]],Table1[[#All],[LAST NAME]],0)</f>
        <v>Montag</v>
      </c>
      <c r="E2101" s="5" cm="1">
        <f t="array" ref="E2101">_xlfn.XLOOKUP(Table4[[#This Row],[Customer ID]],Table3[[#All],[Customer ID]],Table3[[#All],[Date of Birth]],0)</f>
        <v>37572</v>
      </c>
      <c r="F2101" cm="1">
        <f t="array" ref="F2101">_xlfn.XLOOKUP(Table4[[#This Row],[Customer ID]],Table3[[#All],[Customer ID]],Table3[[#All],[Age]],0)</f>
        <v>20</v>
      </c>
      <c r="G2101" cm="1">
        <f t="array" ref="G2101">_xlfn.XLOOKUP(Table4[[#This Row],[Customer ID]],Table3[[#All],[Customer ID]],Table3[[#All],[Children]],0)</f>
        <v>0</v>
      </c>
      <c r="H2101" cm="1">
        <f t="array" ref="H2101">_xlfn.XLOOKUP(Table4[[#This Row],[Customer ID]],Table2[[#All],[Customer ID]],Table2[[#All],[BMI]],0)</f>
        <v>31.92</v>
      </c>
      <c r="I2101" cm="1">
        <f t="array" ref="I2101">_xlfn.XLOOKUP(Table4[[#This Row],[Customer ID]],Table2[[#All],[Customer ID]],Table2[[#All],[HBA1C]],0)</f>
        <v>11.05</v>
      </c>
      <c r="J2101" t="str">
        <f>_xlfn.XLOOKUP(Table4[[#This Row],[Customer ID]], 'Medical Examination'!A:A, 'Medical Examination'!D:D)</f>
        <v>No</v>
      </c>
      <c r="K2101" t="str">
        <f>_xlfn.XLOOKUP(Table4[[#This Row],[Customer ID]], 'Medical Examination'!A:A, 'Medical Examination'!E:E)</f>
        <v>No</v>
      </c>
      <c r="L2101" t="str">
        <f>_xlfn.XLOOKUP(Table4[[#This Row],[Customer ID]], 'Medical Examination'!A:A, 'Medical Examination'!F:F)</f>
        <v>No</v>
      </c>
      <c r="M2101">
        <f>_xlfn.XLOOKUP(Table4[[#This Row],[Customer ID]], 'Medical Examination'!A:A, 'Medical Examination'!G:G)</f>
        <v>0</v>
      </c>
      <c r="N2101" t="str">
        <f>_xlfn.XLOOKUP(Table4[[#This Row],[Customer ID]], 'Medical Examination'!A:A, 'Medical Examination'!H:H)</f>
        <v>No</v>
      </c>
      <c r="O2101" t="str">
        <f>_xlfn.XLOOKUP(Table4[[#This Row],[Customer ID]], 'Medical Examination'!A:A, 'Medical Examination'!I:I)</f>
        <v>Diabetes</v>
      </c>
      <c r="P2101" t="str">
        <f>_xlfn.XLOOKUP(Table4[[#This Row],[Customer ID]], 'Medical Examination'!A:A, 'Medical Examination'!J:J)</f>
        <v>Obesity</v>
      </c>
      <c r="Q2101" s="1">
        <f>_xlfn.XLOOKUP(Table4[[#This Row],[Customer ID]], Hospitalisation!A:A, Hospitalisation!E:E)</f>
        <v>2261.5700000000002</v>
      </c>
      <c r="R2101" t="str">
        <f>_xlfn.XLOOKUP(Table4[[#This Row],[Customer ID]], Hospitalisation!A:A, Hospitalisation!F:F)</f>
        <v>Tier - 2</v>
      </c>
      <c r="S2101" t="str">
        <f>_xlfn.XLOOKUP(Table4[[#This Row],[Customer ID]], Hospitalisation!A:A, Hospitalisation!G:G)</f>
        <v>Tier - 1</v>
      </c>
      <c r="T2101" t="str">
        <f>_xlfn.XLOOKUP(Table4[[#This Row],[Customer ID]], Hospitalisation!A:A, Hospitalisation!H:H)</f>
        <v>R1012</v>
      </c>
      <c r="U2101" t="str" cm="1">
        <f t="array" ref="U2101">_xlfn.IFS(Table4[[#This Row],[Age]]&lt;=29,"Youth",Table4[[#This Row],[Age]]&lt;=49,"Adults",Table4[[#This Row],[Age]]&gt;=50,"Senior")</f>
        <v>Youth</v>
      </c>
    </row>
    <row r="2102" spans="1:21">
      <c r="A2102" t="s">
        <v>5360</v>
      </c>
      <c r="B2102" t="str">
        <f>_xlfn.XLOOKUP(Table4[[#This Row],[Customer ID]],Table1[[#This Row],[Customer ID]],Table1[[#This Row],[TITLE]],0)</f>
        <v>Ms</v>
      </c>
      <c r="C2102" t="str" cm="1">
        <f t="array" ref="C2102">_xlfn.XLOOKUP(Table4[[#This Row],[Customer ID]],Table1[[#All],[Customer ID]],Table1[[#All],[FIRST NAME]],0)</f>
        <v>Rhea</v>
      </c>
      <c r="D2102" t="str" cm="1">
        <f t="array" ref="D2102">_xlfn.XLOOKUP(Table4[[#This Row],[Customer ID]],Table1[[#All],[Customer ID]],Table1[[#All],[LAST NAME]],0)</f>
        <v>Deroian</v>
      </c>
      <c r="E2102" s="5" cm="1">
        <f t="array" ref="E2102">_xlfn.XLOOKUP(Table4[[#This Row],[Customer ID]],Table3[[#All],[Customer ID]],Table3[[#All],[Date of Birth]],0)</f>
        <v>37452</v>
      </c>
      <c r="F2102" cm="1">
        <f t="array" ref="F2102">_xlfn.XLOOKUP(Table4[[#This Row],[Customer ID]],Table3[[#All],[Customer ID]],Table3[[#All],[Age]],0)</f>
        <v>20</v>
      </c>
      <c r="G2102" cm="1">
        <f t="array" ref="G2102">_xlfn.XLOOKUP(Table4[[#This Row],[Customer ID]],Table3[[#All],[Customer ID]],Table3[[#All],[Children]],0)</f>
        <v>0</v>
      </c>
      <c r="H2102" cm="1">
        <f t="array" ref="H2102">_xlfn.XLOOKUP(Table4[[#This Row],[Customer ID]],Table2[[#All],[Customer ID]],Table2[[#All],[BMI]],0)</f>
        <v>28.975000000000001</v>
      </c>
      <c r="I2102" cm="1">
        <f t="array" ref="I2102">_xlfn.XLOOKUP(Table4[[#This Row],[Customer ID]],Table2[[#All],[Customer ID]],Table2[[#All],[HBA1C]],0)</f>
        <v>7.62</v>
      </c>
      <c r="J2102" t="str">
        <f>_xlfn.XLOOKUP(Table4[[#This Row],[Customer ID]], 'Medical Examination'!A:A, 'Medical Examination'!D:D)</f>
        <v>No</v>
      </c>
      <c r="K2102" t="str">
        <f>_xlfn.XLOOKUP(Table4[[#This Row],[Customer ID]], 'Medical Examination'!A:A, 'Medical Examination'!E:E)</f>
        <v>No</v>
      </c>
      <c r="L2102" t="str">
        <f>_xlfn.XLOOKUP(Table4[[#This Row],[Customer ID]], 'Medical Examination'!A:A, 'Medical Examination'!F:F)</f>
        <v>No</v>
      </c>
      <c r="M2102">
        <f>_xlfn.XLOOKUP(Table4[[#This Row],[Customer ID]], 'Medical Examination'!A:A, 'Medical Examination'!G:G)</f>
        <v>0</v>
      </c>
      <c r="N2102" t="str">
        <f>_xlfn.XLOOKUP(Table4[[#This Row],[Customer ID]], 'Medical Examination'!A:A, 'Medical Examination'!H:H)</f>
        <v>No</v>
      </c>
      <c r="O2102" t="str">
        <f>_xlfn.XLOOKUP(Table4[[#This Row],[Customer ID]], 'Medical Examination'!A:A, 'Medical Examination'!I:I)</f>
        <v>Diabetes</v>
      </c>
      <c r="P2102" t="str">
        <f>_xlfn.XLOOKUP(Table4[[#This Row],[Customer ID]], 'Medical Examination'!A:A, 'Medical Examination'!J:J)</f>
        <v>Overweight</v>
      </c>
      <c r="Q2102" s="1">
        <f>_xlfn.XLOOKUP(Table4[[#This Row],[Customer ID]], Hospitalisation!A:A, Hospitalisation!E:E)</f>
        <v>2257.48</v>
      </c>
      <c r="R2102" t="str">
        <f>_xlfn.XLOOKUP(Table4[[#This Row],[Customer ID]], Hospitalisation!A:A, Hospitalisation!F:F)</f>
        <v>Tier - 2</v>
      </c>
      <c r="S2102" t="str">
        <f>_xlfn.XLOOKUP(Table4[[#This Row],[Customer ID]], Hospitalisation!A:A, Hospitalisation!G:G)</f>
        <v>Tier - 1</v>
      </c>
      <c r="T2102" t="str">
        <f>_xlfn.XLOOKUP(Table4[[#This Row],[Customer ID]], Hospitalisation!A:A, Hospitalisation!H:H)</f>
        <v>R1012</v>
      </c>
      <c r="U2102" t="str" cm="1">
        <f t="array" ref="U2102">_xlfn.IFS(Table4[[#This Row],[Age]]&lt;=29,"Youth",Table4[[#This Row],[Age]]&lt;=49,"Adults",Table4[[#This Row],[Age]]&gt;=50,"Senior")</f>
        <v>Youth</v>
      </c>
    </row>
    <row r="2103" spans="1:21">
      <c r="A2103" t="s">
        <v>5363</v>
      </c>
      <c r="B2103" t="str">
        <f>_xlfn.XLOOKUP(Table4[[#This Row],[Customer ID]],Table1[[#This Row],[Customer ID]],Table1[[#This Row],[TITLE]],0)</f>
        <v>Mr</v>
      </c>
      <c r="C2103" t="str" cm="1">
        <f t="array" ref="C2103">_xlfn.XLOOKUP(Table4[[#This Row],[Customer ID]],Table1[[#All],[Customer ID]],Table1[[#All],[FIRST NAME]],0)</f>
        <v>Justin</v>
      </c>
      <c r="D2103" t="str" cm="1">
        <f t="array" ref="D2103">_xlfn.XLOOKUP(Table4[[#This Row],[Customer ID]],Table1[[#All],[Customer ID]],Table1[[#All],[LAST NAME]],0)</f>
        <v>Goetz</v>
      </c>
      <c r="E2103" s="5" cm="1">
        <f t="array" ref="E2103">_xlfn.XLOOKUP(Table4[[#This Row],[Customer ID]],Table3[[#All],[Customer ID]],Table3[[#All],[Date of Birth]],0)</f>
        <v>36871</v>
      </c>
      <c r="F2103" cm="1">
        <f t="array" ref="F2103">_xlfn.XLOOKUP(Table4[[#This Row],[Customer ID]],Table3[[#All],[Customer ID]],Table3[[#All],[Age]],0)</f>
        <v>22</v>
      </c>
      <c r="G2103" cm="1">
        <f t="array" ref="G2103">_xlfn.XLOOKUP(Table4[[#This Row],[Customer ID]],Table3[[#All],[Customer ID]],Table3[[#All],[Children]],0)</f>
        <v>0</v>
      </c>
      <c r="H2103" cm="1">
        <f t="array" ref="H2103">_xlfn.XLOOKUP(Table4[[#This Row],[Customer ID]],Table2[[#All],[Customer ID]],Table2[[#All],[BMI]],0)</f>
        <v>31.73</v>
      </c>
      <c r="I2103" cm="1">
        <f t="array" ref="I2103">_xlfn.XLOOKUP(Table4[[#This Row],[Customer ID]],Table2[[#All],[Customer ID]],Table2[[#All],[HBA1C]],0)</f>
        <v>4.78</v>
      </c>
      <c r="J2103" t="str">
        <f>_xlfn.XLOOKUP(Table4[[#This Row],[Customer ID]], 'Medical Examination'!A:A, 'Medical Examination'!D:D)</f>
        <v>Yes</v>
      </c>
      <c r="K2103" t="str">
        <f>_xlfn.XLOOKUP(Table4[[#This Row],[Customer ID]], 'Medical Examination'!A:A, 'Medical Examination'!E:E)</f>
        <v>Yes</v>
      </c>
      <c r="L2103" t="str">
        <f>_xlfn.XLOOKUP(Table4[[#This Row],[Customer ID]], 'Medical Examination'!A:A, 'Medical Examination'!F:F)</f>
        <v>No</v>
      </c>
      <c r="M2103">
        <f>_xlfn.XLOOKUP(Table4[[#This Row],[Customer ID]], 'Medical Examination'!A:A, 'Medical Examination'!G:G)</f>
        <v>2</v>
      </c>
      <c r="N2103" t="str">
        <f>_xlfn.XLOOKUP(Table4[[#This Row],[Customer ID]], 'Medical Examination'!A:A, 'Medical Examination'!H:H)</f>
        <v>No</v>
      </c>
      <c r="O2103" t="str">
        <f>_xlfn.XLOOKUP(Table4[[#This Row],[Customer ID]], 'Medical Examination'!A:A, 'Medical Examination'!I:I)</f>
        <v>Normal</v>
      </c>
      <c r="P2103" t="str">
        <f>_xlfn.XLOOKUP(Table4[[#This Row],[Customer ID]], 'Medical Examination'!A:A, 'Medical Examination'!J:J)</f>
        <v>Obesity</v>
      </c>
      <c r="Q2103" s="1">
        <f>_xlfn.XLOOKUP(Table4[[#This Row],[Customer ID]], Hospitalisation!A:A, Hospitalisation!E:E)</f>
        <v>2254.8000000000002</v>
      </c>
      <c r="R2103" t="str">
        <f>_xlfn.XLOOKUP(Table4[[#This Row],[Customer ID]], Hospitalisation!A:A, Hospitalisation!F:F)</f>
        <v>Tier - 2</v>
      </c>
      <c r="S2103" t="str">
        <f>_xlfn.XLOOKUP(Table4[[#This Row],[Customer ID]], Hospitalisation!A:A, Hospitalisation!G:G)</f>
        <v>Tier - 3</v>
      </c>
      <c r="T2103" t="str">
        <f>_xlfn.XLOOKUP(Table4[[#This Row],[Customer ID]], Hospitalisation!A:A, Hospitalisation!H:H)</f>
        <v>R1016</v>
      </c>
      <c r="U2103" t="str" cm="1">
        <f t="array" ref="U2103">_xlfn.IFS(Table4[[#This Row],[Age]]&lt;=29,"Youth",Table4[[#This Row],[Age]]&lt;=49,"Adults",Table4[[#This Row],[Age]]&gt;=50,"Senior")</f>
        <v>Youth</v>
      </c>
    </row>
    <row r="2104" spans="1:21">
      <c r="A2104" t="s">
        <v>5364</v>
      </c>
      <c r="B2104" t="str">
        <f>_xlfn.XLOOKUP(Table4[[#This Row],[Customer ID]],Table1[[#This Row],[Customer ID]],Table1[[#This Row],[TITLE]],0)</f>
        <v>Mr</v>
      </c>
      <c r="C2104" t="str" cm="1">
        <f t="array" ref="C2104">_xlfn.XLOOKUP(Table4[[#This Row],[Customer ID]],Table1[[#All],[Customer ID]],Table1[[#All],[FIRST NAME]],0)</f>
        <v>Shamus M</v>
      </c>
      <c r="D2104" t="str" cm="1">
        <f t="array" ref="D2104">_xlfn.XLOOKUP(Table4[[#This Row],[Customer ID]],Table1[[#All],[Customer ID]],Table1[[#All],[LAST NAME]],0)</f>
        <v>Brady</v>
      </c>
      <c r="E2104" s="5" cm="1">
        <f t="array" ref="E2104">_xlfn.XLOOKUP(Table4[[#This Row],[Customer ID]],Table3[[#All],[Customer ID]],Table3[[#All],[Date of Birth]],0)</f>
        <v>36707</v>
      </c>
      <c r="F2104" cm="1">
        <f t="array" ref="F2104">_xlfn.XLOOKUP(Table4[[#This Row],[Customer ID]],Table3[[#All],[Customer ID]],Table3[[#All],[Age]],0)</f>
        <v>22</v>
      </c>
      <c r="G2104" cm="1">
        <f t="array" ref="G2104">_xlfn.XLOOKUP(Table4[[#This Row],[Customer ID]],Table3[[#All],[Customer ID]],Table3[[#All],[Children]],0)</f>
        <v>0</v>
      </c>
      <c r="H2104" cm="1">
        <f t="array" ref="H2104">_xlfn.XLOOKUP(Table4[[#This Row],[Customer ID]],Table2[[#All],[Customer ID]],Table2[[#All],[BMI]],0)</f>
        <v>28.88</v>
      </c>
      <c r="I2104" cm="1">
        <f t="array" ref="I2104">_xlfn.XLOOKUP(Table4[[#This Row],[Customer ID]],Table2[[#All],[Customer ID]],Table2[[#All],[HBA1C]],0)</f>
        <v>6.09</v>
      </c>
      <c r="J2104" t="str">
        <f>_xlfn.XLOOKUP(Table4[[#This Row],[Customer ID]], 'Medical Examination'!A:A, 'Medical Examination'!D:D)</f>
        <v>Yes</v>
      </c>
      <c r="K2104" t="str">
        <f>_xlfn.XLOOKUP(Table4[[#This Row],[Customer ID]], 'Medical Examination'!A:A, 'Medical Examination'!E:E)</f>
        <v>Yes</v>
      </c>
      <c r="L2104" t="str">
        <f>_xlfn.XLOOKUP(Table4[[#This Row],[Customer ID]], 'Medical Examination'!A:A, 'Medical Examination'!F:F)</f>
        <v>No</v>
      </c>
      <c r="M2104">
        <f>_xlfn.XLOOKUP(Table4[[#This Row],[Customer ID]], 'Medical Examination'!A:A, 'Medical Examination'!G:G)</f>
        <v>2</v>
      </c>
      <c r="N2104" t="str">
        <f>_xlfn.XLOOKUP(Table4[[#This Row],[Customer ID]], 'Medical Examination'!A:A, 'Medical Examination'!H:H)</f>
        <v>No</v>
      </c>
      <c r="O2104" t="str">
        <f>_xlfn.XLOOKUP(Table4[[#This Row],[Customer ID]], 'Medical Examination'!A:A, 'Medical Examination'!I:I)</f>
        <v>Prediabetes</v>
      </c>
      <c r="P2104" t="str">
        <f>_xlfn.XLOOKUP(Table4[[#This Row],[Customer ID]], 'Medical Examination'!A:A, 'Medical Examination'!J:J)</f>
        <v>Overweight</v>
      </c>
      <c r="Q2104" s="1">
        <f>_xlfn.XLOOKUP(Table4[[#This Row],[Customer ID]], Hospitalisation!A:A, Hospitalisation!E:E)</f>
        <v>2250.84</v>
      </c>
      <c r="R2104" t="str">
        <f>_xlfn.XLOOKUP(Table4[[#This Row],[Customer ID]], Hospitalisation!A:A, Hospitalisation!F:F)</f>
        <v>Tier - 2</v>
      </c>
      <c r="S2104" t="str">
        <f>_xlfn.XLOOKUP(Table4[[#This Row],[Customer ID]], Hospitalisation!A:A, Hospitalisation!G:G)</f>
        <v>Tier - 2</v>
      </c>
      <c r="T2104" t="str">
        <f>_xlfn.XLOOKUP(Table4[[#This Row],[Customer ID]], Hospitalisation!A:A, Hospitalisation!H:H)</f>
        <v>R1018</v>
      </c>
      <c r="U2104" t="str" cm="1">
        <f t="array" ref="U2104">_xlfn.IFS(Table4[[#This Row],[Age]]&lt;=29,"Youth",Table4[[#This Row],[Age]]&lt;=49,"Adults",Table4[[#This Row],[Age]]&gt;=50,"Senior")</f>
        <v>Youth</v>
      </c>
    </row>
    <row r="2105" spans="1:21">
      <c r="A2105" t="s">
        <v>5366</v>
      </c>
      <c r="B2105" t="str">
        <f>_xlfn.XLOOKUP(Table4[[#This Row],[Customer ID]],Table1[[#This Row],[Customer ID]],Table1[[#This Row],[TITLE]],0)</f>
        <v>Mr</v>
      </c>
      <c r="C2105" t="str" cm="1">
        <f t="array" ref="C2105">_xlfn.XLOOKUP(Table4[[#This Row],[Customer ID]],Table1[[#All],[Customer ID]],Table1[[#All],[FIRST NAME]],0)</f>
        <v>Mike</v>
      </c>
      <c r="D2105" t="str" cm="1">
        <f t="array" ref="D2105">_xlfn.XLOOKUP(Table4[[#This Row],[Customer ID]],Table1[[#All],[Customer ID]],Table1[[#All],[LAST NAME]],0)</f>
        <v>Moran</v>
      </c>
      <c r="E2105" s="5" cm="1">
        <f t="array" ref="E2105">_xlfn.XLOOKUP(Table4[[#This Row],[Customer ID]],Table3[[#All],[Customer ID]],Table3[[#All],[Date of Birth]],0)</f>
        <v>37965</v>
      </c>
      <c r="F2105" cm="1">
        <f t="array" ref="F2105">_xlfn.XLOOKUP(Table4[[#This Row],[Customer ID]],Table3[[#All],[Customer ID]],Table3[[#All],[Age]],0)</f>
        <v>19</v>
      </c>
      <c r="G2105" cm="1">
        <f t="array" ref="G2105">_xlfn.XLOOKUP(Table4[[#This Row],[Customer ID]],Table3[[#All],[Customer ID]],Table3[[#All],[Children]],0)</f>
        <v>1</v>
      </c>
      <c r="H2105" cm="1">
        <f t="array" ref="H2105">_xlfn.XLOOKUP(Table4[[#This Row],[Customer ID]],Table2[[#All],[Customer ID]],Table2[[#All],[BMI]],0)</f>
        <v>25.555</v>
      </c>
      <c r="I2105" cm="1">
        <f t="array" ref="I2105">_xlfn.XLOOKUP(Table4[[#This Row],[Customer ID]],Table2[[#All],[Customer ID]],Table2[[#All],[HBA1C]],0)</f>
        <v>5.1100000000000003</v>
      </c>
      <c r="J2105" t="str">
        <f>_xlfn.XLOOKUP(Table4[[#This Row],[Customer ID]], 'Medical Examination'!A:A, 'Medical Examination'!D:D)</f>
        <v>No</v>
      </c>
      <c r="K2105" t="str">
        <f>_xlfn.XLOOKUP(Table4[[#This Row],[Customer ID]], 'Medical Examination'!A:A, 'Medical Examination'!E:E)</f>
        <v>No</v>
      </c>
      <c r="L2105" t="str">
        <f>_xlfn.XLOOKUP(Table4[[#This Row],[Customer ID]], 'Medical Examination'!A:A, 'Medical Examination'!F:F)</f>
        <v>Yes</v>
      </c>
      <c r="M2105">
        <f>_xlfn.XLOOKUP(Table4[[#This Row],[Customer ID]], 'Medical Examination'!A:A, 'Medical Examination'!G:G)</f>
        <v>1</v>
      </c>
      <c r="N2105" t="str">
        <f>_xlfn.XLOOKUP(Table4[[#This Row],[Customer ID]], 'Medical Examination'!A:A, 'Medical Examination'!H:H)</f>
        <v>No</v>
      </c>
      <c r="O2105" t="str">
        <f>_xlfn.XLOOKUP(Table4[[#This Row],[Customer ID]], 'Medical Examination'!A:A, 'Medical Examination'!I:I)</f>
        <v>Normal</v>
      </c>
      <c r="P2105" t="str">
        <f>_xlfn.XLOOKUP(Table4[[#This Row],[Customer ID]], 'Medical Examination'!A:A, 'Medical Examination'!J:J)</f>
        <v>Overweight</v>
      </c>
      <c r="Q2105" s="1">
        <f>_xlfn.XLOOKUP(Table4[[#This Row],[Customer ID]], Hospitalisation!A:A, Hospitalisation!E:E)</f>
        <v>2221.56</v>
      </c>
      <c r="R2105" t="str">
        <f>_xlfn.XLOOKUP(Table4[[#This Row],[Customer ID]], Hospitalisation!A:A, Hospitalisation!F:F)</f>
        <v>Tier - 2</v>
      </c>
      <c r="S2105" t="str">
        <f>_xlfn.XLOOKUP(Table4[[#This Row],[Customer ID]], Hospitalisation!A:A, Hospitalisation!G:G)</f>
        <v>Tier - 3</v>
      </c>
      <c r="T2105" t="str">
        <f>_xlfn.XLOOKUP(Table4[[#This Row],[Customer ID]], Hospitalisation!A:A, Hospitalisation!H:H)</f>
        <v>R1012</v>
      </c>
      <c r="U2105" t="str" cm="1">
        <f t="array" ref="U2105">_xlfn.IFS(Table4[[#This Row],[Age]]&lt;=29,"Youth",Table4[[#This Row],[Age]]&lt;=49,"Adults",Table4[[#This Row],[Age]]&gt;=50,"Senior")</f>
        <v>Youth</v>
      </c>
    </row>
    <row r="2106" spans="1:21">
      <c r="A2106" t="s">
        <v>5367</v>
      </c>
      <c r="B2106" t="str">
        <f>_xlfn.XLOOKUP(Table4[[#This Row],[Customer ID]],Table1[[#This Row],[Customer ID]],Table1[[#This Row],[TITLE]],0)</f>
        <v>Ms</v>
      </c>
      <c r="C2106" t="str" cm="1">
        <f t="array" ref="C2106">_xlfn.XLOOKUP(Table4[[#This Row],[Customer ID]],Table1[[#All],[Customer ID]],Table1[[#All],[FIRST NAME]],0)</f>
        <v>Mary Beth</v>
      </c>
      <c r="D2106" t="str" cm="1">
        <f t="array" ref="D2106">_xlfn.XLOOKUP(Table4[[#This Row],[Customer ID]],Table1[[#All],[Customer ID]],Table1[[#All],[LAST NAME]],0)</f>
        <v>Strickler</v>
      </c>
      <c r="E2106" s="5" cm="1">
        <f t="array" ref="E2106">_xlfn.XLOOKUP(Table4[[#This Row],[Customer ID]],Table3[[#All],[Customer ID]],Table3[[#All],[Date of Birth]],0)</f>
        <v>38333</v>
      </c>
      <c r="F2106" cm="1">
        <f t="array" ref="F2106">_xlfn.XLOOKUP(Table4[[#This Row],[Customer ID]],Table3[[#All],[Customer ID]],Table3[[#All],[Age]],0)</f>
        <v>18</v>
      </c>
      <c r="G2106" cm="1">
        <f t="array" ref="G2106">_xlfn.XLOOKUP(Table4[[#This Row],[Customer ID]],Table3[[#All],[Customer ID]],Table3[[#All],[Children]],0)</f>
        <v>1</v>
      </c>
      <c r="H2106" cm="1">
        <f t="array" ref="H2106">_xlfn.XLOOKUP(Table4[[#This Row],[Customer ID]],Table2[[#All],[Customer ID]],Table2[[#All],[BMI]],0)</f>
        <v>37.29</v>
      </c>
      <c r="I2106" cm="1">
        <f t="array" ref="I2106">_xlfn.XLOOKUP(Table4[[#This Row],[Customer ID]],Table2[[#All],[Customer ID]],Table2[[#All],[HBA1C]],0)</f>
        <v>4.46</v>
      </c>
      <c r="J2106" t="str">
        <f>_xlfn.XLOOKUP(Table4[[#This Row],[Customer ID]], 'Medical Examination'!A:A, 'Medical Examination'!D:D)</f>
        <v>No</v>
      </c>
      <c r="K2106" t="str">
        <f>_xlfn.XLOOKUP(Table4[[#This Row],[Customer ID]], 'Medical Examination'!A:A, 'Medical Examination'!E:E)</f>
        <v>Yes</v>
      </c>
      <c r="L2106" t="str">
        <f>_xlfn.XLOOKUP(Table4[[#This Row],[Customer ID]], 'Medical Examination'!A:A, 'Medical Examination'!F:F)</f>
        <v>No</v>
      </c>
      <c r="M2106">
        <f>_xlfn.XLOOKUP(Table4[[#This Row],[Customer ID]], 'Medical Examination'!A:A, 'Medical Examination'!G:G)</f>
        <v>1</v>
      </c>
      <c r="N2106" t="str">
        <f>_xlfn.XLOOKUP(Table4[[#This Row],[Customer ID]], 'Medical Examination'!A:A, 'Medical Examination'!H:H)</f>
        <v>No</v>
      </c>
      <c r="O2106" t="str">
        <f>_xlfn.XLOOKUP(Table4[[#This Row],[Customer ID]], 'Medical Examination'!A:A, 'Medical Examination'!I:I)</f>
        <v>Normal</v>
      </c>
      <c r="P2106" t="str">
        <f>_xlfn.XLOOKUP(Table4[[#This Row],[Customer ID]], 'Medical Examination'!A:A, 'Medical Examination'!J:J)</f>
        <v>Obesity</v>
      </c>
      <c r="Q2106" s="1">
        <f>_xlfn.XLOOKUP(Table4[[#This Row],[Customer ID]], Hospitalisation!A:A, Hospitalisation!E:E)</f>
        <v>2219.4499999999998</v>
      </c>
      <c r="R2106" t="str">
        <f>_xlfn.XLOOKUP(Table4[[#This Row],[Customer ID]], Hospitalisation!A:A, Hospitalisation!F:F)</f>
        <v>Tier - 2</v>
      </c>
      <c r="S2106" t="str">
        <f>_xlfn.XLOOKUP(Table4[[#This Row],[Customer ID]], Hospitalisation!A:A, Hospitalisation!G:G)</f>
        <v>Tier - 1</v>
      </c>
      <c r="T2106" t="str">
        <f>_xlfn.XLOOKUP(Table4[[#This Row],[Customer ID]], Hospitalisation!A:A, Hospitalisation!H:H)</f>
        <v>R1013</v>
      </c>
      <c r="U2106" t="str" cm="1">
        <f t="array" ref="U2106">_xlfn.IFS(Table4[[#This Row],[Age]]&lt;=29,"Youth",Table4[[#This Row],[Age]]&lt;=49,"Adults",Table4[[#This Row],[Age]]&gt;=50,"Senior")</f>
        <v>Youth</v>
      </c>
    </row>
    <row r="2107" spans="1:21">
      <c r="A2107" t="s">
        <v>5370</v>
      </c>
      <c r="B2107" t="str">
        <f>_xlfn.XLOOKUP(Table4[[#This Row],[Customer ID]],Table1[[#This Row],[Customer ID]],Table1[[#This Row],[TITLE]],0)</f>
        <v>Ms</v>
      </c>
      <c r="C2107" t="str" cm="1">
        <f t="array" ref="C2107">_xlfn.XLOOKUP(Table4[[#This Row],[Customer ID]],Table1[[#All],[Customer ID]],Table1[[#All],[FIRST NAME]],0)</f>
        <v>Erin</v>
      </c>
      <c r="D2107" t="str" cm="1">
        <f t="array" ref="D2107">_xlfn.XLOOKUP(Table4[[#This Row],[Customer ID]],Table1[[#All],[Customer ID]],Table1[[#All],[LAST NAME]],0)</f>
        <v>Simone</v>
      </c>
      <c r="E2107" s="5" cm="1">
        <f t="array" ref="E2107">_xlfn.XLOOKUP(Table4[[#This Row],[Customer ID]],Table3[[#All],[Customer ID]],Table3[[#All],[Date of Birth]],0)</f>
        <v>38255</v>
      </c>
      <c r="F2107" cm="1">
        <f t="array" ref="F2107">_xlfn.XLOOKUP(Table4[[#This Row],[Customer ID]],Table3[[#All],[Customer ID]],Table3[[#All],[Age]],0)</f>
        <v>18</v>
      </c>
      <c r="G2107" cm="1">
        <f t="array" ref="G2107">_xlfn.XLOOKUP(Table4[[#This Row],[Customer ID]],Table3[[#All],[Customer ID]],Table3[[#All],[Children]],0)</f>
        <v>0</v>
      </c>
      <c r="H2107" cm="1">
        <f t="array" ref="H2107">_xlfn.XLOOKUP(Table4[[#This Row],[Customer ID]],Table2[[#All],[Customer ID]],Table2[[#All],[BMI]],0)</f>
        <v>40.28</v>
      </c>
      <c r="I2107" cm="1">
        <f t="array" ref="I2107">_xlfn.XLOOKUP(Table4[[#This Row],[Customer ID]],Table2[[#All],[Customer ID]],Table2[[#All],[HBA1C]],0)</f>
        <v>6.11</v>
      </c>
      <c r="J2107" t="str">
        <f>_xlfn.XLOOKUP(Table4[[#This Row],[Customer ID]], 'Medical Examination'!A:A, 'Medical Examination'!D:D)</f>
        <v>No</v>
      </c>
      <c r="K2107" t="str">
        <f>_xlfn.XLOOKUP(Table4[[#This Row],[Customer ID]], 'Medical Examination'!A:A, 'Medical Examination'!E:E)</f>
        <v>Yes</v>
      </c>
      <c r="L2107" t="str">
        <f>_xlfn.XLOOKUP(Table4[[#This Row],[Customer ID]], 'Medical Examination'!A:A, 'Medical Examination'!F:F)</f>
        <v>No</v>
      </c>
      <c r="M2107">
        <f>_xlfn.XLOOKUP(Table4[[#This Row],[Customer ID]], 'Medical Examination'!A:A, 'Medical Examination'!G:G)</f>
        <v>1</v>
      </c>
      <c r="N2107" t="str">
        <f>_xlfn.XLOOKUP(Table4[[#This Row],[Customer ID]], 'Medical Examination'!A:A, 'Medical Examination'!H:H)</f>
        <v>No</v>
      </c>
      <c r="O2107" t="str">
        <f>_xlfn.XLOOKUP(Table4[[#This Row],[Customer ID]], 'Medical Examination'!A:A, 'Medical Examination'!I:I)</f>
        <v>Prediabetes</v>
      </c>
      <c r="P2107" t="str">
        <f>_xlfn.XLOOKUP(Table4[[#This Row],[Customer ID]], 'Medical Examination'!A:A, 'Medical Examination'!J:J)</f>
        <v>Obesity</v>
      </c>
      <c r="Q2107" s="1">
        <f>_xlfn.XLOOKUP(Table4[[#This Row],[Customer ID]], Hospitalisation!A:A, Hospitalisation!E:E)</f>
        <v>2217.6</v>
      </c>
      <c r="R2107" t="str">
        <f>_xlfn.XLOOKUP(Table4[[#This Row],[Customer ID]], Hospitalisation!A:A, Hospitalisation!F:F)</f>
        <v>Tier - 2</v>
      </c>
      <c r="S2107" t="str">
        <f>_xlfn.XLOOKUP(Table4[[#This Row],[Customer ID]], Hospitalisation!A:A, Hospitalisation!G:G)</f>
        <v>Tier - 1</v>
      </c>
      <c r="T2107" t="str">
        <f>_xlfn.XLOOKUP(Table4[[#This Row],[Customer ID]], Hospitalisation!A:A, Hospitalisation!H:H)</f>
        <v>R1024</v>
      </c>
      <c r="U2107" t="str" cm="1">
        <f t="array" ref="U2107">_xlfn.IFS(Table4[[#This Row],[Age]]&lt;=29,"Youth",Table4[[#This Row],[Age]]&lt;=49,"Adults",Table4[[#This Row],[Age]]&gt;=50,"Senior")</f>
        <v>Youth</v>
      </c>
    </row>
    <row r="2108" spans="1:21">
      <c r="A2108" t="s">
        <v>5373</v>
      </c>
      <c r="B2108" t="str">
        <f>_xlfn.XLOOKUP(Table4[[#This Row],[Customer ID]],Table1[[#This Row],[Customer ID]],Table1[[#This Row],[TITLE]],0)</f>
        <v>Ms</v>
      </c>
      <c r="C2108" t="str" cm="1">
        <f t="array" ref="C2108">_xlfn.XLOOKUP(Table4[[#This Row],[Customer ID]],Table1[[#All],[Customer ID]],Table1[[#All],[FIRST NAME]],0)</f>
        <v>Hallie</v>
      </c>
      <c r="D2108" t="str" cm="1">
        <f t="array" ref="D2108">_xlfn.XLOOKUP(Table4[[#This Row],[Customer ID]],Table1[[#All],[Customer ID]],Table1[[#All],[LAST NAME]],0)</f>
        <v>Von Rock</v>
      </c>
      <c r="E2108" s="5" cm="1">
        <f t="array" ref="E2108">_xlfn.XLOOKUP(Table4[[#This Row],[Customer ID]],Table3[[#All],[Customer ID]],Table3[[#All],[Date of Birth]],0)</f>
        <v>38151</v>
      </c>
      <c r="F2108" cm="1">
        <f t="array" ref="F2108">_xlfn.XLOOKUP(Table4[[#This Row],[Customer ID]],Table3[[#All],[Customer ID]],Table3[[#All],[Age]],0)</f>
        <v>18</v>
      </c>
      <c r="G2108" cm="1">
        <f t="array" ref="G2108">_xlfn.XLOOKUP(Table4[[#This Row],[Customer ID]],Table3[[#All],[Customer ID]],Table3[[#All],[Children]],0)</f>
        <v>0</v>
      </c>
      <c r="H2108" cm="1">
        <f t="array" ref="H2108">_xlfn.XLOOKUP(Table4[[#This Row],[Customer ID]],Table2[[#All],[Customer ID]],Table2[[#All],[BMI]],0)</f>
        <v>40.185000000000002</v>
      </c>
      <c r="I2108" cm="1">
        <f t="array" ref="I2108">_xlfn.XLOOKUP(Table4[[#This Row],[Customer ID]],Table2[[#All],[Customer ID]],Table2[[#All],[HBA1C]],0)</f>
        <v>4.66</v>
      </c>
      <c r="J2108" t="str">
        <f>_xlfn.XLOOKUP(Table4[[#This Row],[Customer ID]], 'Medical Examination'!A:A, 'Medical Examination'!D:D)</f>
        <v>No</v>
      </c>
      <c r="K2108" t="str">
        <f>_xlfn.XLOOKUP(Table4[[#This Row],[Customer ID]], 'Medical Examination'!A:A, 'Medical Examination'!E:E)</f>
        <v>Yes</v>
      </c>
      <c r="L2108" t="str">
        <f>_xlfn.XLOOKUP(Table4[[#This Row],[Customer ID]], 'Medical Examination'!A:A, 'Medical Examination'!F:F)</f>
        <v>No</v>
      </c>
      <c r="M2108">
        <f>_xlfn.XLOOKUP(Table4[[#This Row],[Customer ID]], 'Medical Examination'!A:A, 'Medical Examination'!G:G)</f>
        <v>1</v>
      </c>
      <c r="N2108" t="str">
        <f>_xlfn.XLOOKUP(Table4[[#This Row],[Customer ID]], 'Medical Examination'!A:A, 'Medical Examination'!H:H)</f>
        <v>No</v>
      </c>
      <c r="O2108" t="str">
        <f>_xlfn.XLOOKUP(Table4[[#This Row],[Customer ID]], 'Medical Examination'!A:A, 'Medical Examination'!I:I)</f>
        <v>Normal</v>
      </c>
      <c r="P2108" t="str">
        <f>_xlfn.XLOOKUP(Table4[[#This Row],[Customer ID]], 'Medical Examination'!A:A, 'Medical Examination'!J:J)</f>
        <v>Obesity</v>
      </c>
      <c r="Q2108" s="1">
        <f>_xlfn.XLOOKUP(Table4[[#This Row],[Customer ID]], Hospitalisation!A:A, Hospitalisation!E:E)</f>
        <v>2217.4699999999998</v>
      </c>
      <c r="R2108" t="str">
        <f>_xlfn.XLOOKUP(Table4[[#This Row],[Customer ID]], Hospitalisation!A:A, Hospitalisation!F:F)</f>
        <v>Tier - 2</v>
      </c>
      <c r="S2108" t="str">
        <f>_xlfn.XLOOKUP(Table4[[#This Row],[Customer ID]], Hospitalisation!A:A, Hospitalisation!G:G)</f>
        <v>Tier - 1</v>
      </c>
      <c r="T2108" t="str">
        <f>_xlfn.XLOOKUP(Table4[[#This Row],[Customer ID]], Hospitalisation!A:A, Hospitalisation!H:H)</f>
        <v>R1024</v>
      </c>
      <c r="U2108" t="str" cm="1">
        <f t="array" ref="U2108">_xlfn.IFS(Table4[[#This Row],[Age]]&lt;=29,"Youth",Table4[[#This Row],[Age]]&lt;=49,"Adults",Table4[[#This Row],[Age]]&gt;=50,"Senior")</f>
        <v>Youth</v>
      </c>
    </row>
    <row r="2109" spans="1:21">
      <c r="A2109" t="s">
        <v>5376</v>
      </c>
      <c r="B2109" t="str">
        <f>_xlfn.XLOOKUP(Table4[[#This Row],[Customer ID]],Table1[[#This Row],[Customer ID]],Table1[[#This Row],[TITLE]],0)</f>
        <v>Ms</v>
      </c>
      <c r="C2109" t="str" cm="1">
        <f t="array" ref="C2109">_xlfn.XLOOKUP(Table4[[#This Row],[Customer ID]],Table1[[#All],[Customer ID]],Table1[[#All],[FIRST NAME]],0)</f>
        <v>Paige P</v>
      </c>
      <c r="D2109" t="str" cm="1">
        <f t="array" ref="D2109">_xlfn.XLOOKUP(Table4[[#This Row],[Customer ID]],Table1[[#All],[Customer ID]],Table1[[#All],[LAST NAME]],0)</f>
        <v>Woodard</v>
      </c>
      <c r="E2109" s="5" cm="1">
        <f t="array" ref="E2109">_xlfn.XLOOKUP(Table4[[#This Row],[Customer ID]],Table3[[#All],[Customer ID]],Table3[[#All],[Date of Birth]],0)</f>
        <v>34655</v>
      </c>
      <c r="F2109" cm="1">
        <f t="array" ref="F2109">_xlfn.XLOOKUP(Table4[[#This Row],[Customer ID]],Table3[[#All],[Customer ID]],Table3[[#All],[Age]],0)</f>
        <v>28</v>
      </c>
      <c r="G2109" cm="1">
        <f t="array" ref="G2109">_xlfn.XLOOKUP(Table4[[#This Row],[Customer ID]],Table3[[#All],[Customer ID]],Table3[[#All],[Children]],0)</f>
        <v>0</v>
      </c>
      <c r="H2109" cm="1">
        <f t="array" ref="H2109">_xlfn.XLOOKUP(Table4[[#This Row],[Customer ID]],Table2[[#All],[Customer ID]],Table2[[#All],[BMI]],0)</f>
        <v>23.57</v>
      </c>
      <c r="I2109" cm="1">
        <f t="array" ref="I2109">_xlfn.XLOOKUP(Table4[[#This Row],[Customer ID]],Table2[[#All],[Customer ID]],Table2[[#All],[HBA1C]],0)</f>
        <v>6.14</v>
      </c>
      <c r="J2109" t="str">
        <f>_xlfn.XLOOKUP(Table4[[#This Row],[Customer ID]], 'Medical Examination'!A:A, 'Medical Examination'!D:D)</f>
        <v>No</v>
      </c>
      <c r="K2109" t="str">
        <f>_xlfn.XLOOKUP(Table4[[#This Row],[Customer ID]], 'Medical Examination'!A:A, 'Medical Examination'!E:E)</f>
        <v>No</v>
      </c>
      <c r="L2109" t="str">
        <f>_xlfn.XLOOKUP(Table4[[#This Row],[Customer ID]], 'Medical Examination'!A:A, 'Medical Examination'!F:F)</f>
        <v>No</v>
      </c>
      <c r="M2109">
        <f>_xlfn.XLOOKUP(Table4[[#This Row],[Customer ID]], 'Medical Examination'!A:A, 'Medical Examination'!G:G)</f>
        <v>0</v>
      </c>
      <c r="N2109" t="str">
        <f>_xlfn.XLOOKUP(Table4[[#This Row],[Customer ID]], 'Medical Examination'!A:A, 'Medical Examination'!H:H)</f>
        <v>No</v>
      </c>
      <c r="O2109" t="str">
        <f>_xlfn.XLOOKUP(Table4[[#This Row],[Customer ID]], 'Medical Examination'!A:A, 'Medical Examination'!I:I)</f>
        <v>Prediabetes</v>
      </c>
      <c r="P2109" t="str">
        <f>_xlfn.XLOOKUP(Table4[[#This Row],[Customer ID]], 'Medical Examination'!A:A, 'Medical Examination'!J:J)</f>
        <v>Normal Weight</v>
      </c>
      <c r="Q2109" s="1">
        <f>_xlfn.XLOOKUP(Table4[[#This Row],[Customer ID]], Hospitalisation!A:A, Hospitalisation!E:E)</f>
        <v>2213.21</v>
      </c>
      <c r="R2109" t="str">
        <f>_xlfn.XLOOKUP(Table4[[#This Row],[Customer ID]], Hospitalisation!A:A, Hospitalisation!F:F)</f>
        <v>Tier - 2</v>
      </c>
      <c r="S2109" t="str">
        <f>_xlfn.XLOOKUP(Table4[[#This Row],[Customer ID]], Hospitalisation!A:A, Hospitalisation!G:G)</f>
        <v>Tier - 2</v>
      </c>
      <c r="T2109" t="str">
        <f>_xlfn.XLOOKUP(Table4[[#This Row],[Customer ID]], Hospitalisation!A:A, Hospitalisation!H:H)</f>
        <v>R1013</v>
      </c>
      <c r="U2109" t="str" cm="1">
        <f t="array" ref="U2109">_xlfn.IFS(Table4[[#This Row],[Age]]&lt;=29,"Youth",Table4[[#This Row],[Age]]&lt;=49,"Adults",Table4[[#This Row],[Age]]&gt;=50,"Senior")</f>
        <v>Youth</v>
      </c>
    </row>
    <row r="2110" spans="1:21">
      <c r="A2110" t="s">
        <v>5379</v>
      </c>
      <c r="B2110" t="str">
        <f>_xlfn.XLOOKUP(Table4[[#This Row],[Customer ID]],Table1[[#This Row],[Customer ID]],Table1[[#This Row],[TITLE]],0)</f>
        <v>Ms</v>
      </c>
      <c r="C2110" t="str" cm="1">
        <f t="array" ref="C2110">_xlfn.XLOOKUP(Table4[[#This Row],[Customer ID]],Table1[[#All],[Customer ID]],Table1[[#All],[FIRST NAME]],0)</f>
        <v>Ji</v>
      </c>
      <c r="D2110" t="str" cm="1">
        <f t="array" ref="D2110">_xlfn.XLOOKUP(Table4[[#This Row],[Customer ID]],Table1[[#All],[Customer ID]],Table1[[#All],[LAST NAME]],0)</f>
        <v>Li</v>
      </c>
      <c r="E2110" s="5" cm="1">
        <f t="array" ref="E2110">_xlfn.XLOOKUP(Table4[[#This Row],[Customer ID]],Table3[[#All],[Customer ID]],Table3[[#All],[Date of Birth]],0)</f>
        <v>38195</v>
      </c>
      <c r="F2110" cm="1">
        <f t="array" ref="F2110">_xlfn.XLOOKUP(Table4[[#This Row],[Customer ID]],Table3[[#All],[Customer ID]],Table3[[#All],[Age]],0)</f>
        <v>18</v>
      </c>
      <c r="G2110" cm="1">
        <f t="array" ref="G2110">_xlfn.XLOOKUP(Table4[[#This Row],[Customer ID]],Table3[[#All],[Customer ID]],Table3[[#All],[Children]],0)</f>
        <v>0</v>
      </c>
      <c r="H2110" cm="1">
        <f t="array" ref="H2110">_xlfn.XLOOKUP(Table4[[#This Row],[Customer ID]],Table2[[#All],[Customer ID]],Table2[[#All],[BMI]],0)</f>
        <v>35.625</v>
      </c>
      <c r="I2110" cm="1">
        <f t="array" ref="I2110">_xlfn.XLOOKUP(Table4[[#This Row],[Customer ID]],Table2[[#All],[Customer ID]],Table2[[#All],[HBA1C]],0)</f>
        <v>6.21</v>
      </c>
      <c r="J2110" t="str">
        <f>_xlfn.XLOOKUP(Table4[[#This Row],[Customer ID]], 'Medical Examination'!A:A, 'Medical Examination'!D:D)</f>
        <v>No</v>
      </c>
      <c r="K2110" t="str">
        <f>_xlfn.XLOOKUP(Table4[[#This Row],[Customer ID]], 'Medical Examination'!A:A, 'Medical Examination'!E:E)</f>
        <v>Yes</v>
      </c>
      <c r="L2110" t="str">
        <f>_xlfn.XLOOKUP(Table4[[#This Row],[Customer ID]], 'Medical Examination'!A:A, 'Medical Examination'!F:F)</f>
        <v>No</v>
      </c>
      <c r="M2110">
        <f>_xlfn.XLOOKUP(Table4[[#This Row],[Customer ID]], 'Medical Examination'!A:A, 'Medical Examination'!G:G)</f>
        <v>1</v>
      </c>
      <c r="N2110" t="str">
        <f>_xlfn.XLOOKUP(Table4[[#This Row],[Customer ID]], 'Medical Examination'!A:A, 'Medical Examination'!H:H)</f>
        <v>No</v>
      </c>
      <c r="O2110" t="str">
        <f>_xlfn.XLOOKUP(Table4[[#This Row],[Customer ID]], 'Medical Examination'!A:A, 'Medical Examination'!I:I)</f>
        <v>Prediabetes</v>
      </c>
      <c r="P2110" t="str">
        <f>_xlfn.XLOOKUP(Table4[[#This Row],[Customer ID]], 'Medical Examination'!A:A, 'Medical Examination'!J:J)</f>
        <v>Obesity</v>
      </c>
      <c r="Q2110" s="1">
        <f>_xlfn.XLOOKUP(Table4[[#This Row],[Customer ID]], Hospitalisation!A:A, Hospitalisation!E:E)</f>
        <v>2211.13</v>
      </c>
      <c r="R2110" t="str">
        <f>_xlfn.XLOOKUP(Table4[[#This Row],[Customer ID]], Hospitalisation!A:A, Hospitalisation!F:F)</f>
        <v>Tier - 2</v>
      </c>
      <c r="S2110" t="str">
        <f>_xlfn.XLOOKUP(Table4[[#This Row],[Customer ID]], Hospitalisation!A:A, Hospitalisation!G:G)</f>
        <v>Tier - 2</v>
      </c>
      <c r="T2110" t="str">
        <f>_xlfn.XLOOKUP(Table4[[#This Row],[Customer ID]], Hospitalisation!A:A, Hospitalisation!H:H)</f>
        <v>R1024</v>
      </c>
      <c r="U2110" t="str" cm="1">
        <f t="array" ref="U2110">_xlfn.IFS(Table4[[#This Row],[Age]]&lt;=29,"Youth",Table4[[#This Row],[Age]]&lt;=49,"Adults",Table4[[#This Row],[Age]]&gt;=50,"Senior")</f>
        <v>Youth</v>
      </c>
    </row>
    <row r="2111" spans="1:21">
      <c r="A2111" t="s">
        <v>5381</v>
      </c>
      <c r="B2111" t="str">
        <f>_xlfn.XLOOKUP(Table4[[#This Row],[Customer ID]],Table1[[#This Row],[Customer ID]],Table1[[#This Row],[TITLE]],0)</f>
        <v>Ms</v>
      </c>
      <c r="C2111" t="str" cm="1">
        <f t="array" ref="C2111">_xlfn.XLOOKUP(Table4[[#This Row],[Customer ID]],Table1[[#All],[Customer ID]],Table1[[#All],[FIRST NAME]],0)</f>
        <v>Carissa A</v>
      </c>
      <c r="D2111" t="str" cm="1">
        <f t="array" ref="D2111">_xlfn.XLOOKUP(Table4[[#This Row],[Customer ID]],Table1[[#All],[Customer ID]],Table1[[#All],[LAST NAME]],0)</f>
        <v>Sinda</v>
      </c>
      <c r="E2111" s="5" cm="1">
        <f t="array" ref="E2111">_xlfn.XLOOKUP(Table4[[#This Row],[Customer ID]],Table3[[#All],[Customer ID]],Table3[[#All],[Date of Birth]],0)</f>
        <v>38205</v>
      </c>
      <c r="F2111" cm="1">
        <f t="array" ref="F2111">_xlfn.XLOOKUP(Table4[[#This Row],[Customer ID]],Table3[[#All],[Customer ID]],Table3[[#All],[Age]],0)</f>
        <v>18</v>
      </c>
      <c r="G2111" cm="1">
        <f t="array" ref="G2111">_xlfn.XLOOKUP(Table4[[#This Row],[Customer ID]],Table3[[#All],[Customer ID]],Table3[[#All],[Children]],0)</f>
        <v>0</v>
      </c>
      <c r="H2111" cm="1">
        <f t="array" ref="H2111">_xlfn.XLOOKUP(Table4[[#This Row],[Customer ID]],Table2[[#All],[Customer ID]],Table2[[#All],[BMI]],0)</f>
        <v>33.155000000000001</v>
      </c>
      <c r="I2111" cm="1">
        <f t="array" ref="I2111">_xlfn.XLOOKUP(Table4[[#This Row],[Customer ID]],Table2[[#All],[Customer ID]],Table2[[#All],[HBA1C]],0)</f>
        <v>4.5999999999999996</v>
      </c>
      <c r="J2111" t="str">
        <f>_xlfn.XLOOKUP(Table4[[#This Row],[Customer ID]], 'Medical Examination'!A:A, 'Medical Examination'!D:D)</f>
        <v>No</v>
      </c>
      <c r="K2111" t="str">
        <f>_xlfn.XLOOKUP(Table4[[#This Row],[Customer ID]], 'Medical Examination'!A:A, 'Medical Examination'!E:E)</f>
        <v>Yes</v>
      </c>
      <c r="L2111" t="str">
        <f>_xlfn.XLOOKUP(Table4[[#This Row],[Customer ID]], 'Medical Examination'!A:A, 'Medical Examination'!F:F)</f>
        <v>No</v>
      </c>
      <c r="M2111">
        <f>_xlfn.XLOOKUP(Table4[[#This Row],[Customer ID]], 'Medical Examination'!A:A, 'Medical Examination'!G:G)</f>
        <v>1</v>
      </c>
      <c r="N2111" t="str">
        <f>_xlfn.XLOOKUP(Table4[[#This Row],[Customer ID]], 'Medical Examination'!A:A, 'Medical Examination'!H:H)</f>
        <v>No</v>
      </c>
      <c r="O2111" t="str">
        <f>_xlfn.XLOOKUP(Table4[[#This Row],[Customer ID]], 'Medical Examination'!A:A, 'Medical Examination'!I:I)</f>
        <v>Normal</v>
      </c>
      <c r="P2111" t="str">
        <f>_xlfn.XLOOKUP(Table4[[#This Row],[Customer ID]], 'Medical Examination'!A:A, 'Medical Examination'!J:J)</f>
        <v>Obesity</v>
      </c>
      <c r="Q2111" s="1">
        <f>_xlfn.XLOOKUP(Table4[[#This Row],[Customer ID]], Hospitalisation!A:A, Hospitalisation!E:E)</f>
        <v>2207.6999999999998</v>
      </c>
      <c r="R2111" t="str">
        <f>_xlfn.XLOOKUP(Table4[[#This Row],[Customer ID]], Hospitalisation!A:A, Hospitalisation!F:F)</f>
        <v>Tier - 2</v>
      </c>
      <c r="S2111" t="str">
        <f>_xlfn.XLOOKUP(Table4[[#This Row],[Customer ID]], Hospitalisation!A:A, Hospitalisation!G:G)</f>
        <v>Tier - 2</v>
      </c>
      <c r="T2111" t="str">
        <f>_xlfn.XLOOKUP(Table4[[#This Row],[Customer ID]], Hospitalisation!A:A, Hospitalisation!H:H)</f>
        <v>R1024</v>
      </c>
      <c r="U2111" t="str" cm="1">
        <f t="array" ref="U2111">_xlfn.IFS(Table4[[#This Row],[Age]]&lt;=29,"Youth",Table4[[#This Row],[Age]]&lt;=49,"Adults",Table4[[#This Row],[Age]]&gt;=50,"Senior")</f>
        <v>Youth</v>
      </c>
    </row>
    <row r="2112" spans="1:21">
      <c r="A2112" t="s">
        <v>5384</v>
      </c>
      <c r="B2112" t="str">
        <f>_xlfn.XLOOKUP(Table4[[#This Row],[Customer ID]],Table1[[#This Row],[Customer ID]],Table1[[#This Row],[TITLE]],0)</f>
        <v>Ms</v>
      </c>
      <c r="C2112" t="str" cm="1">
        <f t="array" ref="C2112">_xlfn.XLOOKUP(Table4[[#This Row],[Customer ID]],Table1[[#All],[Customer ID]],Table1[[#All],[FIRST NAME]],0)</f>
        <v>Mona</v>
      </c>
      <c r="D2112" t="str" cm="1">
        <f t="array" ref="D2112">_xlfn.XLOOKUP(Table4[[#This Row],[Customer ID]],Table1[[#All],[Customer ID]],Table1[[#All],[LAST NAME]],0)</f>
        <v>Rydland</v>
      </c>
      <c r="E2112" s="5" cm="1">
        <f t="array" ref="E2112">_xlfn.XLOOKUP(Table4[[#This Row],[Customer ID]],Table3[[#All],[Customer ID]],Table3[[#All],[Date of Birth]],0)</f>
        <v>38304</v>
      </c>
      <c r="F2112" cm="1">
        <f t="array" ref="F2112">_xlfn.XLOOKUP(Table4[[#This Row],[Customer ID]],Table3[[#All],[Customer ID]],Table3[[#All],[Age]],0)</f>
        <v>18</v>
      </c>
      <c r="G2112" cm="1">
        <f t="array" ref="G2112">_xlfn.XLOOKUP(Table4[[#This Row],[Customer ID]],Table3[[#All],[Customer ID]],Table3[[#All],[Children]],0)</f>
        <v>0</v>
      </c>
      <c r="H2112" cm="1">
        <f t="array" ref="H2112">_xlfn.XLOOKUP(Table4[[#This Row],[Customer ID]],Table2[[#All],[Customer ID]],Table2[[#All],[BMI]],0)</f>
        <v>31.92</v>
      </c>
      <c r="I2112" cm="1">
        <f t="array" ref="I2112">_xlfn.XLOOKUP(Table4[[#This Row],[Customer ID]],Table2[[#All],[Customer ID]],Table2[[#All],[HBA1C]],0)</f>
        <v>5.04</v>
      </c>
      <c r="J2112" t="str">
        <f>_xlfn.XLOOKUP(Table4[[#This Row],[Customer ID]], 'Medical Examination'!A:A, 'Medical Examination'!D:D)</f>
        <v>No</v>
      </c>
      <c r="K2112" t="str">
        <f>_xlfn.XLOOKUP(Table4[[#This Row],[Customer ID]], 'Medical Examination'!A:A, 'Medical Examination'!E:E)</f>
        <v>Yes</v>
      </c>
      <c r="L2112" t="str">
        <f>_xlfn.XLOOKUP(Table4[[#This Row],[Customer ID]], 'Medical Examination'!A:A, 'Medical Examination'!F:F)</f>
        <v>No</v>
      </c>
      <c r="M2112">
        <f>_xlfn.XLOOKUP(Table4[[#This Row],[Customer ID]], 'Medical Examination'!A:A, 'Medical Examination'!G:G)</f>
        <v>1</v>
      </c>
      <c r="N2112" t="str">
        <f>_xlfn.XLOOKUP(Table4[[#This Row],[Customer ID]], 'Medical Examination'!A:A, 'Medical Examination'!H:H)</f>
        <v>No</v>
      </c>
      <c r="O2112" t="str">
        <f>_xlfn.XLOOKUP(Table4[[#This Row],[Customer ID]], 'Medical Examination'!A:A, 'Medical Examination'!I:I)</f>
        <v>Normal</v>
      </c>
      <c r="P2112" t="str">
        <f>_xlfn.XLOOKUP(Table4[[#This Row],[Customer ID]], 'Medical Examination'!A:A, 'Medical Examination'!J:J)</f>
        <v>Obesity</v>
      </c>
      <c r="Q2112" s="1">
        <f>_xlfn.XLOOKUP(Table4[[#This Row],[Customer ID]], Hospitalisation!A:A, Hospitalisation!E:E)</f>
        <v>2205.98</v>
      </c>
      <c r="R2112" t="str">
        <f>_xlfn.XLOOKUP(Table4[[#This Row],[Customer ID]], Hospitalisation!A:A, Hospitalisation!F:F)</f>
        <v>Tier - 2</v>
      </c>
      <c r="S2112" t="str">
        <f>_xlfn.XLOOKUP(Table4[[#This Row],[Customer ID]], Hospitalisation!A:A, Hospitalisation!G:G)</f>
        <v>Tier - 3</v>
      </c>
      <c r="T2112" t="str">
        <f>_xlfn.XLOOKUP(Table4[[#This Row],[Customer ID]], Hospitalisation!A:A, Hospitalisation!H:H)</f>
        <v>R1024</v>
      </c>
      <c r="U2112" t="str" cm="1">
        <f t="array" ref="U2112">_xlfn.IFS(Table4[[#This Row],[Age]]&lt;=29,"Youth",Table4[[#This Row],[Age]]&lt;=49,"Adults",Table4[[#This Row],[Age]]&gt;=50,"Senior")</f>
        <v>Youth</v>
      </c>
    </row>
    <row r="2113" spans="1:21">
      <c r="A2113" t="s">
        <v>5387</v>
      </c>
      <c r="B2113" t="str">
        <f>_xlfn.XLOOKUP(Table4[[#This Row],[Customer ID]],Table1[[#This Row],[Customer ID]],Table1[[#This Row],[TITLE]],0)</f>
        <v>Ms</v>
      </c>
      <c r="C2113" t="str" cm="1">
        <f t="array" ref="C2113">_xlfn.XLOOKUP(Table4[[#This Row],[Customer ID]],Table1[[#All],[Customer ID]],Table1[[#All],[FIRST NAME]],0)</f>
        <v>Kristin R</v>
      </c>
      <c r="D2113" t="str" cm="1">
        <f t="array" ref="D2113">_xlfn.XLOOKUP(Table4[[#This Row],[Customer ID]],Table1[[#All],[Customer ID]],Table1[[#All],[LAST NAME]],0)</f>
        <v>Vespa</v>
      </c>
      <c r="E2113" s="5" cm="1">
        <f t="array" ref="E2113">_xlfn.XLOOKUP(Table4[[#This Row],[Customer ID]],Table3[[#All],[Customer ID]],Table3[[#All],[Date of Birth]],0)</f>
        <v>38288</v>
      </c>
      <c r="F2113" cm="1">
        <f t="array" ref="F2113">_xlfn.XLOOKUP(Table4[[#This Row],[Customer ID]],Table3[[#All],[Customer ID]],Table3[[#All],[Age]],0)</f>
        <v>18</v>
      </c>
      <c r="G2113" cm="1">
        <f t="array" ref="G2113">_xlfn.XLOOKUP(Table4[[#This Row],[Customer ID]],Table3[[#All],[Customer ID]],Table3[[#All],[Children]],0)</f>
        <v>0</v>
      </c>
      <c r="H2113" cm="1">
        <f t="array" ref="H2113">_xlfn.XLOOKUP(Table4[[#This Row],[Customer ID]],Table2[[#All],[Customer ID]],Table2[[#All],[BMI]],0)</f>
        <v>30.305</v>
      </c>
      <c r="I2113" cm="1">
        <f t="array" ref="I2113">_xlfn.XLOOKUP(Table4[[#This Row],[Customer ID]],Table2[[#All],[Customer ID]],Table2[[#All],[HBA1C]],0)</f>
        <v>5.08</v>
      </c>
      <c r="J2113" t="str">
        <f>_xlfn.XLOOKUP(Table4[[#This Row],[Customer ID]], 'Medical Examination'!A:A, 'Medical Examination'!D:D)</f>
        <v>No</v>
      </c>
      <c r="K2113" t="str">
        <f>_xlfn.XLOOKUP(Table4[[#This Row],[Customer ID]], 'Medical Examination'!A:A, 'Medical Examination'!E:E)</f>
        <v>Yes</v>
      </c>
      <c r="L2113" t="str">
        <f>_xlfn.XLOOKUP(Table4[[#This Row],[Customer ID]], 'Medical Examination'!A:A, 'Medical Examination'!F:F)</f>
        <v>No</v>
      </c>
      <c r="M2113">
        <f>_xlfn.XLOOKUP(Table4[[#This Row],[Customer ID]], 'Medical Examination'!A:A, 'Medical Examination'!G:G)</f>
        <v>1</v>
      </c>
      <c r="N2113" t="str">
        <f>_xlfn.XLOOKUP(Table4[[#This Row],[Customer ID]], 'Medical Examination'!A:A, 'Medical Examination'!H:H)</f>
        <v>No</v>
      </c>
      <c r="O2113" t="str">
        <f>_xlfn.XLOOKUP(Table4[[#This Row],[Customer ID]], 'Medical Examination'!A:A, 'Medical Examination'!I:I)</f>
        <v>Normal</v>
      </c>
      <c r="P2113" t="str">
        <f>_xlfn.XLOOKUP(Table4[[#This Row],[Customer ID]], 'Medical Examination'!A:A, 'Medical Examination'!J:J)</f>
        <v>Obesity</v>
      </c>
      <c r="Q2113" s="1">
        <f>_xlfn.XLOOKUP(Table4[[#This Row],[Customer ID]], Hospitalisation!A:A, Hospitalisation!E:E)</f>
        <v>2203.7399999999998</v>
      </c>
      <c r="R2113" t="str">
        <f>_xlfn.XLOOKUP(Table4[[#This Row],[Customer ID]], Hospitalisation!A:A, Hospitalisation!F:F)</f>
        <v>Tier - 2</v>
      </c>
      <c r="S2113" t="str">
        <f>_xlfn.XLOOKUP(Table4[[#This Row],[Customer ID]], Hospitalisation!A:A, Hospitalisation!G:G)</f>
        <v>Tier - 2</v>
      </c>
      <c r="T2113" t="str">
        <f>_xlfn.XLOOKUP(Table4[[#This Row],[Customer ID]], Hospitalisation!A:A, Hospitalisation!H:H)</f>
        <v>R1024</v>
      </c>
      <c r="U2113" t="str" cm="1">
        <f t="array" ref="U2113">_xlfn.IFS(Table4[[#This Row],[Age]]&lt;=29,"Youth",Table4[[#This Row],[Age]]&lt;=49,"Adults",Table4[[#This Row],[Age]]&gt;=50,"Senior")</f>
        <v>Youth</v>
      </c>
    </row>
    <row r="2114" spans="1:21">
      <c r="A2114" t="s">
        <v>5390</v>
      </c>
      <c r="B2114" t="str">
        <f>_xlfn.XLOOKUP(Table4[[#This Row],[Customer ID]],Table1[[#This Row],[Customer ID]],Table1[[#This Row],[TITLE]],0)</f>
        <v>Ms</v>
      </c>
      <c r="C2114" t="str" cm="1">
        <f t="array" ref="C2114">_xlfn.XLOOKUP(Table4[[#This Row],[Customer ID]],Table1[[#All],[Customer ID]],Table1[[#All],[FIRST NAME]],0)</f>
        <v>Beth</v>
      </c>
      <c r="D2114" t="str" cm="1">
        <f t="array" ref="D2114">_xlfn.XLOOKUP(Table4[[#This Row],[Customer ID]],Table1[[#All],[Customer ID]],Table1[[#All],[LAST NAME]],0)</f>
        <v>Meadows</v>
      </c>
      <c r="E2114" s="5" cm="1">
        <f t="array" ref="E2114">_xlfn.XLOOKUP(Table4[[#This Row],[Customer ID]],Table3[[#All],[Customer ID]],Table3[[#All],[Date of Birth]],0)</f>
        <v>38205</v>
      </c>
      <c r="F2114" cm="1">
        <f t="array" ref="F2114">_xlfn.XLOOKUP(Table4[[#This Row],[Customer ID]],Table3[[#All],[Customer ID]],Table3[[#All],[Age]],0)</f>
        <v>18</v>
      </c>
      <c r="G2114" cm="1">
        <f t="array" ref="G2114">_xlfn.XLOOKUP(Table4[[#This Row],[Customer ID]],Table3[[#All],[Customer ID]],Table3[[#All],[Children]],0)</f>
        <v>0</v>
      </c>
      <c r="H2114" cm="1">
        <f t="array" ref="H2114">_xlfn.XLOOKUP(Table4[[#This Row],[Customer ID]],Table2[[#All],[Customer ID]],Table2[[#All],[BMI]],0)</f>
        <v>30.114999999999998</v>
      </c>
      <c r="I2114" cm="1">
        <f t="array" ref="I2114">_xlfn.XLOOKUP(Table4[[#This Row],[Customer ID]],Table2[[#All],[Customer ID]],Table2[[#All],[HBA1C]],0)</f>
        <v>4.38</v>
      </c>
      <c r="J2114" t="str">
        <f>_xlfn.XLOOKUP(Table4[[#This Row],[Customer ID]], 'Medical Examination'!A:A, 'Medical Examination'!D:D)</f>
        <v>No</v>
      </c>
      <c r="K2114" t="str">
        <f>_xlfn.XLOOKUP(Table4[[#This Row],[Customer ID]], 'Medical Examination'!A:A, 'Medical Examination'!E:E)</f>
        <v>Yes</v>
      </c>
      <c r="L2114" t="str">
        <f>_xlfn.XLOOKUP(Table4[[#This Row],[Customer ID]], 'Medical Examination'!A:A, 'Medical Examination'!F:F)</f>
        <v>No</v>
      </c>
      <c r="M2114">
        <f>_xlfn.XLOOKUP(Table4[[#This Row],[Customer ID]], 'Medical Examination'!A:A, 'Medical Examination'!G:G)</f>
        <v>1</v>
      </c>
      <c r="N2114" t="str">
        <f>_xlfn.XLOOKUP(Table4[[#This Row],[Customer ID]], 'Medical Examination'!A:A, 'Medical Examination'!H:H)</f>
        <v>No</v>
      </c>
      <c r="O2114" t="str">
        <f>_xlfn.XLOOKUP(Table4[[#This Row],[Customer ID]], 'Medical Examination'!A:A, 'Medical Examination'!I:I)</f>
        <v>Normal</v>
      </c>
      <c r="P2114" t="str">
        <f>_xlfn.XLOOKUP(Table4[[#This Row],[Customer ID]], 'Medical Examination'!A:A, 'Medical Examination'!J:J)</f>
        <v>Obesity</v>
      </c>
      <c r="Q2114" s="1">
        <f>_xlfn.XLOOKUP(Table4[[#This Row],[Customer ID]], Hospitalisation!A:A, Hospitalisation!E:E)</f>
        <v>2203.4699999999998</v>
      </c>
      <c r="R2114" t="str">
        <f>_xlfn.XLOOKUP(Table4[[#This Row],[Customer ID]], Hospitalisation!A:A, Hospitalisation!F:F)</f>
        <v>Tier - 2</v>
      </c>
      <c r="S2114" t="str">
        <f>_xlfn.XLOOKUP(Table4[[#This Row],[Customer ID]], Hospitalisation!A:A, Hospitalisation!G:G)</f>
        <v>Tier - 2</v>
      </c>
      <c r="T2114" t="str">
        <f>_xlfn.XLOOKUP(Table4[[#This Row],[Customer ID]], Hospitalisation!A:A, Hospitalisation!H:H)</f>
        <v>R1024</v>
      </c>
      <c r="U2114" t="str" cm="1">
        <f t="array" ref="U2114">_xlfn.IFS(Table4[[#This Row],[Age]]&lt;=29,"Youth",Table4[[#This Row],[Age]]&lt;=49,"Adults",Table4[[#This Row],[Age]]&gt;=50,"Senior")</f>
        <v>Youth</v>
      </c>
    </row>
    <row r="2115" spans="1:21">
      <c r="A2115" t="s">
        <v>5392</v>
      </c>
      <c r="B2115" t="str">
        <f>_xlfn.XLOOKUP(Table4[[#This Row],[Customer ID]],Table1[[#This Row],[Customer ID]],Table1[[#This Row],[TITLE]],0)</f>
        <v>Ms</v>
      </c>
      <c r="C2115" t="str" cm="1">
        <f t="array" ref="C2115">_xlfn.XLOOKUP(Table4[[#This Row],[Customer ID]],Table1[[#All],[Customer ID]],Table1[[#All],[FIRST NAME]],0)</f>
        <v>Allison</v>
      </c>
      <c r="D2115" t="str" cm="1">
        <f t="array" ref="D2115">_xlfn.XLOOKUP(Table4[[#This Row],[Customer ID]],Table1[[#All],[Customer ID]],Table1[[#All],[LAST NAME]],0)</f>
        <v>Toppen</v>
      </c>
      <c r="E2115" s="5" cm="1">
        <f t="array" ref="E2115">_xlfn.XLOOKUP(Table4[[#This Row],[Customer ID]],Table3[[#All],[Customer ID]],Table3[[#All],[Date of Birth]],0)</f>
        <v>38195</v>
      </c>
      <c r="F2115" cm="1">
        <f t="array" ref="F2115">_xlfn.XLOOKUP(Table4[[#This Row],[Customer ID]],Table3[[#All],[Customer ID]],Table3[[#All],[Age]],0)</f>
        <v>18</v>
      </c>
      <c r="G2115" cm="1">
        <f t="array" ref="G2115">_xlfn.XLOOKUP(Table4[[#This Row],[Customer ID]],Table3[[#All],[Customer ID]],Table3[[#All],[Children]],0)</f>
        <v>1</v>
      </c>
      <c r="H2115" cm="1">
        <f t="array" ref="H2115">_xlfn.XLOOKUP(Table4[[#This Row],[Customer ID]],Table2[[#All],[Customer ID]],Table2[[#All],[BMI]],0)</f>
        <v>24.09</v>
      </c>
      <c r="I2115" cm="1">
        <f t="array" ref="I2115">_xlfn.XLOOKUP(Table4[[#This Row],[Customer ID]],Table2[[#All],[Customer ID]],Table2[[#All],[HBA1C]],0)</f>
        <v>4.79</v>
      </c>
      <c r="J2115" t="str">
        <f>_xlfn.XLOOKUP(Table4[[#This Row],[Customer ID]], 'Medical Examination'!A:A, 'Medical Examination'!D:D)</f>
        <v>No</v>
      </c>
      <c r="K2115" t="str">
        <f>_xlfn.XLOOKUP(Table4[[#This Row],[Customer ID]], 'Medical Examination'!A:A, 'Medical Examination'!E:E)</f>
        <v>Yes</v>
      </c>
      <c r="L2115" t="str">
        <f>_xlfn.XLOOKUP(Table4[[#This Row],[Customer ID]], 'Medical Examination'!A:A, 'Medical Examination'!F:F)</f>
        <v>No</v>
      </c>
      <c r="M2115">
        <f>_xlfn.XLOOKUP(Table4[[#This Row],[Customer ID]], 'Medical Examination'!A:A, 'Medical Examination'!G:G)</f>
        <v>1</v>
      </c>
      <c r="N2115" t="str">
        <f>_xlfn.XLOOKUP(Table4[[#This Row],[Customer ID]], 'Medical Examination'!A:A, 'Medical Examination'!H:H)</f>
        <v>No</v>
      </c>
      <c r="O2115" t="str">
        <f>_xlfn.XLOOKUP(Table4[[#This Row],[Customer ID]], 'Medical Examination'!A:A, 'Medical Examination'!I:I)</f>
        <v>Normal</v>
      </c>
      <c r="P2115" t="str">
        <f>_xlfn.XLOOKUP(Table4[[#This Row],[Customer ID]], 'Medical Examination'!A:A, 'Medical Examination'!J:J)</f>
        <v>Normal Weight</v>
      </c>
      <c r="Q2115" s="1">
        <f>_xlfn.XLOOKUP(Table4[[#This Row],[Customer ID]], Hospitalisation!A:A, Hospitalisation!E:E)</f>
        <v>2201.1</v>
      </c>
      <c r="R2115" t="str">
        <f>_xlfn.XLOOKUP(Table4[[#This Row],[Customer ID]], Hospitalisation!A:A, Hospitalisation!F:F)</f>
        <v>Tier - 2</v>
      </c>
      <c r="S2115" t="str">
        <f>_xlfn.XLOOKUP(Table4[[#This Row],[Customer ID]], Hospitalisation!A:A, Hospitalisation!G:G)</f>
        <v>Tier - 3</v>
      </c>
      <c r="T2115" t="str">
        <f>_xlfn.XLOOKUP(Table4[[#This Row],[Customer ID]], Hospitalisation!A:A, Hospitalisation!H:H)</f>
        <v>R1013</v>
      </c>
      <c r="U2115" t="str" cm="1">
        <f t="array" ref="U2115">_xlfn.IFS(Table4[[#This Row],[Age]]&lt;=29,"Youth",Table4[[#This Row],[Age]]&lt;=49,"Adults",Table4[[#This Row],[Age]]&gt;=50,"Senior")</f>
        <v>Youth</v>
      </c>
    </row>
    <row r="2116" spans="1:21">
      <c r="A2116" t="s">
        <v>5394</v>
      </c>
      <c r="B2116" t="str">
        <f>_xlfn.XLOOKUP(Table4[[#This Row],[Customer ID]],Table1[[#This Row],[Customer ID]],Table1[[#This Row],[TITLE]],0)</f>
        <v>Ms</v>
      </c>
      <c r="C2116" t="str" cm="1">
        <f t="array" ref="C2116">_xlfn.XLOOKUP(Table4[[#This Row],[Customer ID]],Table1[[#All],[Customer ID]],Table1[[#All],[FIRST NAME]],0)</f>
        <v>Ashley E</v>
      </c>
      <c r="D2116" t="str" cm="1">
        <f t="array" ref="D2116">_xlfn.XLOOKUP(Table4[[#This Row],[Customer ID]],Table1[[#All],[Customer ID]],Table1[[#All],[LAST NAME]],0)</f>
        <v>Ermer</v>
      </c>
      <c r="E2116" s="5" cm="1">
        <f t="array" ref="E2116">_xlfn.XLOOKUP(Table4[[#This Row],[Customer ID]],Table3[[#All],[Customer ID]],Table3[[#All],[Date of Birth]],0)</f>
        <v>38242</v>
      </c>
      <c r="F2116" cm="1">
        <f t="array" ref="F2116">_xlfn.XLOOKUP(Table4[[#This Row],[Customer ID]],Table3[[#All],[Customer ID]],Table3[[#All],[Age]],0)</f>
        <v>18</v>
      </c>
      <c r="G2116" cm="1">
        <f t="array" ref="G2116">_xlfn.XLOOKUP(Table4[[#This Row],[Customer ID]],Table3[[#All],[Customer ID]],Table3[[#All],[Children]],0)</f>
        <v>0</v>
      </c>
      <c r="H2116" cm="1">
        <f t="array" ref="H2116">_xlfn.XLOOKUP(Table4[[#This Row],[Customer ID]],Table2[[#All],[Customer ID]],Table2[[#All],[BMI]],0)</f>
        <v>28.215</v>
      </c>
      <c r="I2116" cm="1">
        <f t="array" ref="I2116">_xlfn.XLOOKUP(Table4[[#This Row],[Customer ID]],Table2[[#All],[Customer ID]],Table2[[#All],[HBA1C]],0)</f>
        <v>4.21</v>
      </c>
      <c r="J2116" t="str">
        <f>_xlfn.XLOOKUP(Table4[[#This Row],[Customer ID]], 'Medical Examination'!A:A, 'Medical Examination'!D:D)</f>
        <v>No</v>
      </c>
      <c r="K2116" t="str">
        <f>_xlfn.XLOOKUP(Table4[[#This Row],[Customer ID]], 'Medical Examination'!A:A, 'Medical Examination'!E:E)</f>
        <v>Yes</v>
      </c>
      <c r="L2116" t="str">
        <f>_xlfn.XLOOKUP(Table4[[#This Row],[Customer ID]], 'Medical Examination'!A:A, 'Medical Examination'!F:F)</f>
        <v>No</v>
      </c>
      <c r="M2116">
        <f>_xlfn.XLOOKUP(Table4[[#This Row],[Customer ID]], 'Medical Examination'!A:A, 'Medical Examination'!G:G)</f>
        <v>1</v>
      </c>
      <c r="N2116" t="str">
        <f>_xlfn.XLOOKUP(Table4[[#This Row],[Customer ID]], 'Medical Examination'!A:A, 'Medical Examination'!H:H)</f>
        <v>No</v>
      </c>
      <c r="O2116" t="str">
        <f>_xlfn.XLOOKUP(Table4[[#This Row],[Customer ID]], 'Medical Examination'!A:A, 'Medical Examination'!I:I)</f>
        <v>Normal</v>
      </c>
      <c r="P2116" t="str">
        <f>_xlfn.XLOOKUP(Table4[[#This Row],[Customer ID]], 'Medical Examination'!A:A, 'Medical Examination'!J:J)</f>
        <v>Overweight</v>
      </c>
      <c r="Q2116" s="1">
        <f>_xlfn.XLOOKUP(Table4[[#This Row],[Customer ID]], Hospitalisation!A:A, Hospitalisation!E:E)</f>
        <v>2200.83</v>
      </c>
      <c r="R2116" t="str">
        <f>_xlfn.XLOOKUP(Table4[[#This Row],[Customer ID]], Hospitalisation!A:A, Hospitalisation!F:F)</f>
        <v>Tier - 2</v>
      </c>
      <c r="S2116" t="str">
        <f>_xlfn.XLOOKUP(Table4[[#This Row],[Customer ID]], Hospitalisation!A:A, Hospitalisation!G:G)</f>
        <v>Tier - 2</v>
      </c>
      <c r="T2116" t="str">
        <f>_xlfn.XLOOKUP(Table4[[#This Row],[Customer ID]], Hospitalisation!A:A, Hospitalisation!H:H)</f>
        <v>R1024</v>
      </c>
      <c r="U2116" t="str" cm="1">
        <f t="array" ref="U2116">_xlfn.IFS(Table4[[#This Row],[Age]]&lt;=29,"Youth",Table4[[#This Row],[Age]]&lt;=49,"Adults",Table4[[#This Row],[Age]]&gt;=50,"Senior")</f>
        <v>Youth</v>
      </c>
    </row>
    <row r="2117" spans="1:21">
      <c r="A2117" t="s">
        <v>5396</v>
      </c>
      <c r="B2117" t="str">
        <f>_xlfn.XLOOKUP(Table4[[#This Row],[Customer ID]],Table1[[#This Row],[Customer ID]],Table1[[#This Row],[TITLE]],0)</f>
        <v>Ms</v>
      </c>
      <c r="C2117" t="str" cm="1">
        <f t="array" ref="C2117">_xlfn.XLOOKUP(Table4[[#This Row],[Customer ID]],Table1[[#All],[Customer ID]],Table1[[#All],[FIRST NAME]],0)</f>
        <v>Hilary K</v>
      </c>
      <c r="D2117" t="str" cm="1">
        <f t="array" ref="D2117">_xlfn.XLOOKUP(Table4[[#This Row],[Customer ID]],Table1[[#All],[Customer ID]],Table1[[#All],[LAST NAME]],0)</f>
        <v>Dionne</v>
      </c>
      <c r="E2117" s="5" cm="1">
        <f t="array" ref="E2117">_xlfn.XLOOKUP(Table4[[#This Row],[Customer ID]],Table3[[#All],[Customer ID]],Table3[[#All],[Date of Birth]],0)</f>
        <v>38233</v>
      </c>
      <c r="F2117" cm="1">
        <f t="array" ref="F2117">_xlfn.XLOOKUP(Table4[[#This Row],[Customer ID]],Table3[[#All],[Customer ID]],Table3[[#All],[Age]],0)</f>
        <v>18</v>
      </c>
      <c r="G2117" cm="1">
        <f t="array" ref="G2117">_xlfn.XLOOKUP(Table4[[#This Row],[Customer ID]],Table3[[#All],[Customer ID]],Table3[[#All],[Children]],0)</f>
        <v>0</v>
      </c>
      <c r="H2117" cm="1">
        <f t="array" ref="H2117">_xlfn.XLOOKUP(Table4[[#This Row],[Customer ID]],Table2[[#All],[Customer ID]],Table2[[#All],[BMI]],0)</f>
        <v>26.315000000000001</v>
      </c>
      <c r="I2117" cm="1">
        <f t="array" ref="I2117">_xlfn.XLOOKUP(Table4[[#This Row],[Customer ID]],Table2[[#All],[Customer ID]],Table2[[#All],[HBA1C]],0)</f>
        <v>5.47</v>
      </c>
      <c r="J2117" t="str">
        <f>_xlfn.XLOOKUP(Table4[[#This Row],[Customer ID]], 'Medical Examination'!A:A, 'Medical Examination'!D:D)</f>
        <v>No</v>
      </c>
      <c r="K2117" t="str">
        <f>_xlfn.XLOOKUP(Table4[[#This Row],[Customer ID]], 'Medical Examination'!A:A, 'Medical Examination'!E:E)</f>
        <v>Yes</v>
      </c>
      <c r="L2117" t="str">
        <f>_xlfn.XLOOKUP(Table4[[#This Row],[Customer ID]], 'Medical Examination'!A:A, 'Medical Examination'!F:F)</f>
        <v>No</v>
      </c>
      <c r="M2117">
        <f>_xlfn.XLOOKUP(Table4[[#This Row],[Customer ID]], 'Medical Examination'!A:A, 'Medical Examination'!G:G)</f>
        <v>1</v>
      </c>
      <c r="N2117" t="str">
        <f>_xlfn.XLOOKUP(Table4[[#This Row],[Customer ID]], 'Medical Examination'!A:A, 'Medical Examination'!H:H)</f>
        <v>No</v>
      </c>
      <c r="O2117" t="str">
        <f>_xlfn.XLOOKUP(Table4[[#This Row],[Customer ID]], 'Medical Examination'!A:A, 'Medical Examination'!I:I)</f>
        <v>Normal</v>
      </c>
      <c r="P2117" t="str">
        <f>_xlfn.XLOOKUP(Table4[[#This Row],[Customer ID]], 'Medical Examination'!A:A, 'Medical Examination'!J:J)</f>
        <v>Overweight</v>
      </c>
      <c r="Q2117" s="1">
        <f>_xlfn.XLOOKUP(Table4[[#This Row],[Customer ID]], Hospitalisation!A:A, Hospitalisation!E:E)</f>
        <v>2198.19</v>
      </c>
      <c r="R2117" t="str">
        <f>_xlfn.XLOOKUP(Table4[[#This Row],[Customer ID]], Hospitalisation!A:A, Hospitalisation!F:F)</f>
        <v>Tier - 2</v>
      </c>
      <c r="S2117" t="str">
        <f>_xlfn.XLOOKUP(Table4[[#This Row],[Customer ID]], Hospitalisation!A:A, Hospitalisation!G:G)</f>
        <v>Tier - 1</v>
      </c>
      <c r="T2117" t="str">
        <f>_xlfn.XLOOKUP(Table4[[#This Row],[Customer ID]], Hospitalisation!A:A, Hospitalisation!H:H)</f>
        <v>R1023</v>
      </c>
      <c r="U2117" t="str" cm="1">
        <f t="array" ref="U2117">_xlfn.IFS(Table4[[#This Row],[Age]]&lt;=29,"Youth",Table4[[#This Row],[Age]]&lt;=49,"Adults",Table4[[#This Row],[Age]]&gt;=50,"Senior")</f>
        <v>Youth</v>
      </c>
    </row>
    <row r="2118" spans="1:21">
      <c r="A2118" t="s">
        <v>5399</v>
      </c>
      <c r="B2118" t="str">
        <f>_xlfn.XLOOKUP(Table4[[#This Row],[Customer ID]],Table1[[#This Row],[Customer ID]],Table1[[#This Row],[TITLE]],0)</f>
        <v>Ms</v>
      </c>
      <c r="C2118" t="str" cm="1">
        <f t="array" ref="C2118">_xlfn.XLOOKUP(Table4[[#This Row],[Customer ID]],Table1[[#All],[Customer ID]],Table1[[#All],[FIRST NAME]],0)</f>
        <v>Dominique</v>
      </c>
      <c r="D2118" t="str" cm="1">
        <f t="array" ref="D2118">_xlfn.XLOOKUP(Table4[[#This Row],[Customer ID]],Table1[[#All],[Customer ID]],Table1[[#All],[LAST NAME]],0)</f>
        <v>Stasulli</v>
      </c>
      <c r="E2118" s="5" cm="1">
        <f t="array" ref="E2118">_xlfn.XLOOKUP(Table4[[#This Row],[Customer ID]],Table3[[#All],[Customer ID]],Table3[[#All],[Date of Birth]],0)</f>
        <v>38328</v>
      </c>
      <c r="F2118" cm="1">
        <f t="array" ref="F2118">_xlfn.XLOOKUP(Table4[[#This Row],[Customer ID]],Table3[[#All],[Customer ID]],Table3[[#All],[Age]],0)</f>
        <v>18</v>
      </c>
      <c r="G2118" cm="1">
        <f t="array" ref="G2118">_xlfn.XLOOKUP(Table4[[#This Row],[Customer ID]],Table3[[#All],[Customer ID]],Table3[[#All],[Children]],0)</f>
        <v>0</v>
      </c>
      <c r="H2118" cm="1">
        <f t="array" ref="H2118">_xlfn.XLOOKUP(Table4[[#This Row],[Customer ID]],Table2[[#All],[Customer ID]],Table2[[#All],[BMI]],0)</f>
        <v>25.08</v>
      </c>
      <c r="I2118" cm="1">
        <f t="array" ref="I2118">_xlfn.XLOOKUP(Table4[[#This Row],[Customer ID]],Table2[[#All],[Customer ID]],Table2[[#All],[HBA1C]],0)</f>
        <v>5.09</v>
      </c>
      <c r="J2118" t="str">
        <f>_xlfn.XLOOKUP(Table4[[#This Row],[Customer ID]], 'Medical Examination'!A:A, 'Medical Examination'!D:D)</f>
        <v>No</v>
      </c>
      <c r="K2118" t="str">
        <f>_xlfn.XLOOKUP(Table4[[#This Row],[Customer ID]], 'Medical Examination'!A:A, 'Medical Examination'!E:E)</f>
        <v>Yes</v>
      </c>
      <c r="L2118" t="str">
        <f>_xlfn.XLOOKUP(Table4[[#This Row],[Customer ID]], 'Medical Examination'!A:A, 'Medical Examination'!F:F)</f>
        <v>No</v>
      </c>
      <c r="M2118">
        <f>_xlfn.XLOOKUP(Table4[[#This Row],[Customer ID]], 'Medical Examination'!A:A, 'Medical Examination'!G:G)</f>
        <v>1</v>
      </c>
      <c r="N2118" t="str">
        <f>_xlfn.XLOOKUP(Table4[[#This Row],[Customer ID]], 'Medical Examination'!A:A, 'Medical Examination'!H:H)</f>
        <v>No</v>
      </c>
      <c r="O2118" t="str">
        <f>_xlfn.XLOOKUP(Table4[[#This Row],[Customer ID]], 'Medical Examination'!A:A, 'Medical Examination'!I:I)</f>
        <v>Normal</v>
      </c>
      <c r="P2118" t="str">
        <f>_xlfn.XLOOKUP(Table4[[#This Row],[Customer ID]], 'Medical Examination'!A:A, 'Medical Examination'!J:J)</f>
        <v>Overweight</v>
      </c>
      <c r="Q2118" s="1">
        <f>_xlfn.XLOOKUP(Table4[[#This Row],[Customer ID]], Hospitalisation!A:A, Hospitalisation!E:E)</f>
        <v>2196.4699999999998</v>
      </c>
      <c r="R2118" t="str">
        <f>_xlfn.XLOOKUP(Table4[[#This Row],[Customer ID]], Hospitalisation!A:A, Hospitalisation!F:F)</f>
        <v>Tier - 2</v>
      </c>
      <c r="S2118" t="str">
        <f>_xlfn.XLOOKUP(Table4[[#This Row],[Customer ID]], Hospitalisation!A:A, Hospitalisation!G:G)</f>
        <v>Tier - 3</v>
      </c>
      <c r="T2118" t="str">
        <f>_xlfn.XLOOKUP(Table4[[#This Row],[Customer ID]], Hospitalisation!A:A, Hospitalisation!H:H)</f>
        <v>R1024</v>
      </c>
      <c r="U2118" t="str" cm="1">
        <f t="array" ref="U2118">_xlfn.IFS(Table4[[#This Row],[Age]]&lt;=29,"Youth",Table4[[#This Row],[Age]]&lt;=49,"Adults",Table4[[#This Row],[Age]]&gt;=50,"Senior")</f>
        <v>Youth</v>
      </c>
    </row>
    <row r="2119" spans="1:21">
      <c r="A2119" t="s">
        <v>5402</v>
      </c>
      <c r="B2119" t="str">
        <f>_xlfn.XLOOKUP(Table4[[#This Row],[Customer ID]],Table1[[#This Row],[Customer ID]],Table1[[#This Row],[TITLE]],0)</f>
        <v>Mr</v>
      </c>
      <c r="C2119" t="str" cm="1">
        <f t="array" ref="C2119">_xlfn.XLOOKUP(Table4[[#This Row],[Customer ID]],Table1[[#All],[Customer ID]],Table1[[#All],[FIRST NAME]],0)</f>
        <v>Carlos I</v>
      </c>
      <c r="D2119" t="str" cm="1">
        <f t="array" ref="D2119">_xlfn.XLOOKUP(Table4[[#This Row],[Customer ID]],Table1[[#All],[Customer ID]],Table1[[#All],[LAST NAME]],0)</f>
        <v>Duran</v>
      </c>
      <c r="E2119" s="5" cm="1">
        <f t="array" ref="E2119">_xlfn.XLOOKUP(Table4[[#This Row],[Customer ID]],Table3[[#All],[Customer ID]],Table3[[#All],[Date of Birth]],0)</f>
        <v>33588</v>
      </c>
      <c r="F2119" cm="1">
        <f t="array" ref="F2119">_xlfn.XLOOKUP(Table4[[#This Row],[Customer ID]],Table3[[#All],[Customer ID]],Table3[[#All],[Age]],0)</f>
        <v>31</v>
      </c>
      <c r="G2119" cm="1">
        <f t="array" ref="G2119">_xlfn.XLOOKUP(Table4[[#This Row],[Customer ID]],Table3[[#All],[Customer ID]],Table3[[#All],[Children]],0)</f>
        <v>3</v>
      </c>
      <c r="H2119" cm="1">
        <f t="array" ref="H2119">_xlfn.XLOOKUP(Table4[[#This Row],[Customer ID]],Table2[[#All],[Customer ID]],Table2[[#All],[BMI]],0)</f>
        <v>15.41</v>
      </c>
      <c r="I2119" cm="1">
        <f t="array" ref="I2119">_xlfn.XLOOKUP(Table4[[#This Row],[Customer ID]],Table2[[#All],[Customer ID]],Table2[[#All],[HBA1C]],0)</f>
        <v>5.08</v>
      </c>
      <c r="J2119" t="str">
        <f>_xlfn.XLOOKUP(Table4[[#This Row],[Customer ID]], 'Medical Examination'!A:A, 'Medical Examination'!D:D)</f>
        <v>No</v>
      </c>
      <c r="K2119" t="str">
        <f>_xlfn.XLOOKUP(Table4[[#This Row],[Customer ID]], 'Medical Examination'!A:A, 'Medical Examination'!E:E)</f>
        <v>No</v>
      </c>
      <c r="L2119" t="str">
        <f>_xlfn.XLOOKUP(Table4[[#This Row],[Customer ID]], 'Medical Examination'!A:A, 'Medical Examination'!F:F)</f>
        <v>No</v>
      </c>
      <c r="M2119">
        <f>_xlfn.XLOOKUP(Table4[[#This Row],[Customer ID]], 'Medical Examination'!A:A, 'Medical Examination'!G:G)</f>
        <v>0</v>
      </c>
      <c r="N2119" t="str">
        <f>_xlfn.XLOOKUP(Table4[[#This Row],[Customer ID]], 'Medical Examination'!A:A, 'Medical Examination'!H:H)</f>
        <v>No</v>
      </c>
      <c r="O2119" t="str">
        <f>_xlfn.XLOOKUP(Table4[[#This Row],[Customer ID]], 'Medical Examination'!A:A, 'Medical Examination'!I:I)</f>
        <v>Normal</v>
      </c>
      <c r="P2119" t="str">
        <f>_xlfn.XLOOKUP(Table4[[#This Row],[Customer ID]], 'Medical Examination'!A:A, 'Medical Examination'!J:J)</f>
        <v>Underweight</v>
      </c>
      <c r="Q2119" s="1">
        <f>_xlfn.XLOOKUP(Table4[[#This Row],[Customer ID]], Hospitalisation!A:A, Hospitalisation!E:E)</f>
        <v>2193.1999999999998</v>
      </c>
      <c r="R2119" t="str">
        <f>_xlfn.XLOOKUP(Table4[[#This Row],[Customer ID]], Hospitalisation!A:A, Hospitalisation!F:F)</f>
        <v>Tier - 2</v>
      </c>
      <c r="S2119" t="str">
        <f>_xlfn.XLOOKUP(Table4[[#This Row],[Customer ID]], Hospitalisation!A:A, Hospitalisation!G:G)</f>
        <v>Tier - 2</v>
      </c>
      <c r="T2119" t="str">
        <f>_xlfn.XLOOKUP(Table4[[#This Row],[Customer ID]], Hospitalisation!A:A, Hospitalisation!H:H)</f>
        <v>R1012</v>
      </c>
      <c r="U2119" t="str" cm="1">
        <f t="array" ref="U2119">_xlfn.IFS(Table4[[#This Row],[Age]]&lt;=29,"Youth",Table4[[#This Row],[Age]]&lt;=49,"Adults",Table4[[#This Row],[Age]]&gt;=50,"Senior")</f>
        <v>Adults</v>
      </c>
    </row>
    <row r="2120" spans="1:21">
      <c r="A2120" t="s">
        <v>5405</v>
      </c>
      <c r="B2120" t="str">
        <f>_xlfn.XLOOKUP(Table4[[#This Row],[Customer ID]],Table1[[#This Row],[Customer ID]],Table1[[#This Row],[TITLE]],0)</f>
        <v>Mr</v>
      </c>
      <c r="C2120" t="str" cm="1">
        <f t="array" ref="C2120">_xlfn.XLOOKUP(Table4[[#This Row],[Customer ID]],Table1[[#All],[Customer ID]],Table1[[#All],[FIRST NAME]],0)</f>
        <v>Matthew</v>
      </c>
      <c r="D2120" t="str" cm="1">
        <f t="array" ref="D2120">_xlfn.XLOOKUP(Table4[[#This Row],[Customer ID]],Table1[[#All],[Customer ID]],Table1[[#All],[LAST NAME]],0)</f>
        <v>Klundt</v>
      </c>
      <c r="E2120" s="5" cm="1">
        <f t="array" ref="E2120">_xlfn.XLOOKUP(Table4[[#This Row],[Customer ID]],Table3[[#All],[Customer ID]],Table3[[#All],[Date of Birth]],0)</f>
        <v>34604</v>
      </c>
      <c r="F2120" cm="1">
        <f t="array" ref="F2120">_xlfn.XLOOKUP(Table4[[#This Row],[Customer ID]],Table3[[#All],[Customer ID]],Table3[[#All],[Age]],0)</f>
        <v>28</v>
      </c>
      <c r="G2120" cm="1">
        <f t="array" ref="G2120">_xlfn.XLOOKUP(Table4[[#This Row],[Customer ID]],Table3[[#All],[Customer ID]],Table3[[#All],[Children]],0)</f>
        <v>0</v>
      </c>
      <c r="H2120" cm="1">
        <f t="array" ref="H2120">_xlfn.XLOOKUP(Table4[[#This Row],[Customer ID]],Table2[[#All],[Customer ID]],Table2[[#All],[BMI]],0)</f>
        <v>23.83</v>
      </c>
      <c r="I2120" cm="1">
        <f t="array" ref="I2120">_xlfn.XLOOKUP(Table4[[#This Row],[Customer ID]],Table2[[#All],[Customer ID]],Table2[[#All],[HBA1C]],0)</f>
        <v>5.68</v>
      </c>
      <c r="J2120" t="str">
        <f>_xlfn.XLOOKUP(Table4[[#This Row],[Customer ID]], 'Medical Examination'!A:A, 'Medical Examination'!D:D)</f>
        <v>No</v>
      </c>
      <c r="K2120" t="str">
        <f>_xlfn.XLOOKUP(Table4[[#This Row],[Customer ID]], 'Medical Examination'!A:A, 'Medical Examination'!E:E)</f>
        <v>No</v>
      </c>
      <c r="L2120" t="str">
        <f>_xlfn.XLOOKUP(Table4[[#This Row],[Customer ID]], 'Medical Examination'!A:A, 'Medical Examination'!F:F)</f>
        <v>No</v>
      </c>
      <c r="M2120">
        <f>_xlfn.XLOOKUP(Table4[[#This Row],[Customer ID]], 'Medical Examination'!A:A, 'Medical Examination'!G:G)</f>
        <v>0</v>
      </c>
      <c r="N2120" t="str">
        <f>_xlfn.XLOOKUP(Table4[[#This Row],[Customer ID]], 'Medical Examination'!A:A, 'Medical Examination'!H:H)</f>
        <v>No</v>
      </c>
      <c r="O2120" t="str">
        <f>_xlfn.XLOOKUP(Table4[[#This Row],[Customer ID]], 'Medical Examination'!A:A, 'Medical Examination'!I:I)</f>
        <v>Normal</v>
      </c>
      <c r="P2120" t="str">
        <f>_xlfn.XLOOKUP(Table4[[#This Row],[Customer ID]], 'Medical Examination'!A:A, 'Medical Examination'!J:J)</f>
        <v>Normal Weight</v>
      </c>
      <c r="Q2120" s="1">
        <f>_xlfn.XLOOKUP(Table4[[#This Row],[Customer ID]], Hospitalisation!A:A, Hospitalisation!E:E)</f>
        <v>2170.08</v>
      </c>
      <c r="R2120" t="str">
        <f>_xlfn.XLOOKUP(Table4[[#This Row],[Customer ID]], Hospitalisation!A:A, Hospitalisation!F:F)</f>
        <v>Tier - 2</v>
      </c>
      <c r="S2120" t="str">
        <f>_xlfn.XLOOKUP(Table4[[#This Row],[Customer ID]], Hospitalisation!A:A, Hospitalisation!G:G)</f>
        <v>Tier - 2</v>
      </c>
      <c r="T2120" t="str">
        <f>_xlfn.XLOOKUP(Table4[[#This Row],[Customer ID]], Hospitalisation!A:A, Hospitalisation!H:H)</f>
        <v>R1013</v>
      </c>
      <c r="U2120" t="str" cm="1">
        <f t="array" ref="U2120">_xlfn.IFS(Table4[[#This Row],[Age]]&lt;=29,"Youth",Table4[[#This Row],[Age]]&lt;=49,"Adults",Table4[[#This Row],[Age]]&gt;=50,"Senior")</f>
        <v>Youth</v>
      </c>
    </row>
    <row r="2121" spans="1:21">
      <c r="A2121" t="s">
        <v>5407</v>
      </c>
      <c r="B2121" t="str">
        <f>_xlfn.XLOOKUP(Table4[[#This Row],[Customer ID]],Table1[[#This Row],[Customer ID]],Table1[[#This Row],[TITLE]],0)</f>
        <v>Ms</v>
      </c>
      <c r="C2121" t="str" cm="1">
        <f t="array" ref="C2121">_xlfn.XLOOKUP(Table4[[#This Row],[Customer ID]],Table1[[#All],[Customer ID]],Table1[[#All],[FIRST NAME]],0)</f>
        <v>Kara</v>
      </c>
      <c r="D2121" t="str" cm="1">
        <f t="array" ref="D2121">_xlfn.XLOOKUP(Table4[[#This Row],[Customer ID]],Table1[[#All],[Customer ID]],Table1[[#All],[LAST NAME]],0)</f>
        <v>Waters</v>
      </c>
      <c r="E2121" s="5" cm="1">
        <f t="array" ref="E2121">_xlfn.XLOOKUP(Table4[[#This Row],[Customer ID]],Table3[[#All],[Customer ID]],Table3[[#All],[Date of Birth]],0)</f>
        <v>36761</v>
      </c>
      <c r="F2121" cm="1">
        <f t="array" ref="F2121">_xlfn.XLOOKUP(Table4[[#This Row],[Customer ID]],Table3[[#All],[Customer ID]],Table3[[#All],[Age]],0)</f>
        <v>22</v>
      </c>
      <c r="G2121" cm="1">
        <f t="array" ref="G2121">_xlfn.XLOOKUP(Table4[[#This Row],[Customer ID]],Table3[[#All],[Customer ID]],Table3[[#All],[Children]],0)</f>
        <v>0</v>
      </c>
      <c r="H2121" cm="1">
        <f t="array" ref="H2121">_xlfn.XLOOKUP(Table4[[#This Row],[Customer ID]],Table2[[#All],[Customer ID]],Table2[[#All],[BMI]],0)</f>
        <v>36</v>
      </c>
      <c r="I2121" cm="1">
        <f t="array" ref="I2121">_xlfn.XLOOKUP(Table4[[#This Row],[Customer ID]],Table2[[#All],[Customer ID]],Table2[[#All],[HBA1C]],0)</f>
        <v>4.66</v>
      </c>
      <c r="J2121" t="str">
        <f>_xlfn.XLOOKUP(Table4[[#This Row],[Customer ID]], 'Medical Examination'!A:A, 'Medical Examination'!D:D)</f>
        <v>No</v>
      </c>
      <c r="K2121" t="str">
        <f>_xlfn.XLOOKUP(Table4[[#This Row],[Customer ID]], 'Medical Examination'!A:A, 'Medical Examination'!E:E)</f>
        <v>Yes</v>
      </c>
      <c r="L2121" t="str">
        <f>_xlfn.XLOOKUP(Table4[[#This Row],[Customer ID]], 'Medical Examination'!A:A, 'Medical Examination'!F:F)</f>
        <v>No</v>
      </c>
      <c r="M2121">
        <f>_xlfn.XLOOKUP(Table4[[#This Row],[Customer ID]], 'Medical Examination'!A:A, 'Medical Examination'!G:G)</f>
        <v>1</v>
      </c>
      <c r="N2121" t="str">
        <f>_xlfn.XLOOKUP(Table4[[#This Row],[Customer ID]], 'Medical Examination'!A:A, 'Medical Examination'!H:H)</f>
        <v>No</v>
      </c>
      <c r="O2121" t="str">
        <f>_xlfn.XLOOKUP(Table4[[#This Row],[Customer ID]], 'Medical Examination'!A:A, 'Medical Examination'!I:I)</f>
        <v>Normal</v>
      </c>
      <c r="P2121" t="str">
        <f>_xlfn.XLOOKUP(Table4[[#This Row],[Customer ID]], 'Medical Examination'!A:A, 'Medical Examination'!J:J)</f>
        <v>Obesity</v>
      </c>
      <c r="Q2121" s="1">
        <f>_xlfn.XLOOKUP(Table4[[#This Row],[Customer ID]], Hospitalisation!A:A, Hospitalisation!E:E)</f>
        <v>2166.73</v>
      </c>
      <c r="R2121" t="str">
        <f>_xlfn.XLOOKUP(Table4[[#This Row],[Customer ID]], Hospitalisation!A:A, Hospitalisation!F:F)</f>
        <v>Tier - 2</v>
      </c>
      <c r="S2121" t="str">
        <f>_xlfn.XLOOKUP(Table4[[#This Row],[Customer ID]], Hospitalisation!A:A, Hospitalisation!G:G)</f>
        <v>Tier - 2</v>
      </c>
      <c r="T2121" t="str">
        <f>_xlfn.XLOOKUP(Table4[[#This Row],[Customer ID]], Hospitalisation!A:A, Hospitalisation!H:H)</f>
        <v>R1011</v>
      </c>
      <c r="U2121" t="str" cm="1">
        <f t="array" ref="U2121">_xlfn.IFS(Table4[[#This Row],[Age]]&lt;=29,"Youth",Table4[[#This Row],[Age]]&lt;=49,"Adults",Table4[[#This Row],[Age]]&gt;=50,"Senior")</f>
        <v>Youth</v>
      </c>
    </row>
    <row r="2122" spans="1:21">
      <c r="A2122" t="s">
        <v>5409</v>
      </c>
      <c r="B2122" t="str">
        <f>_xlfn.XLOOKUP(Table4[[#This Row],[Customer ID]],Table1[[#This Row],[Customer ID]],Table1[[#This Row],[TITLE]],0)</f>
        <v>Ms</v>
      </c>
      <c r="C2122" t="str" cm="1">
        <f t="array" ref="C2122">_xlfn.XLOOKUP(Table4[[#This Row],[Customer ID]],Table1[[#All],[Customer ID]],Table1[[#All],[FIRST NAME]],0)</f>
        <v>Sarah S</v>
      </c>
      <c r="D2122" t="str" cm="1">
        <f t="array" ref="D2122">_xlfn.XLOOKUP(Table4[[#This Row],[Customer ID]],Table1[[#All],[Customer ID]],Table1[[#All],[LAST NAME]],0)</f>
        <v>Rusk</v>
      </c>
      <c r="E2122" s="5" cm="1">
        <f t="array" ref="E2122">_xlfn.XLOOKUP(Table4[[#This Row],[Customer ID]],Table3[[#All],[Customer ID]],Table3[[#All],[Date of Birth]],0)</f>
        <v>36870</v>
      </c>
      <c r="F2122" cm="1">
        <f t="array" ref="F2122">_xlfn.XLOOKUP(Table4[[#This Row],[Customer ID]],Table3[[#All],[Customer ID]],Table3[[#All],[Age]],0)</f>
        <v>22</v>
      </c>
      <c r="G2122" cm="1">
        <f t="array" ref="G2122">_xlfn.XLOOKUP(Table4[[#This Row],[Customer ID]],Table3[[#All],[Customer ID]],Table3[[#All],[Children]],0)</f>
        <v>0</v>
      </c>
      <c r="H2122" cm="1">
        <f t="array" ref="H2122">_xlfn.XLOOKUP(Table4[[#This Row],[Customer ID]],Table2[[#All],[Customer ID]],Table2[[#All],[BMI]],0)</f>
        <v>28.82</v>
      </c>
      <c r="I2122" cm="1">
        <f t="array" ref="I2122">_xlfn.XLOOKUP(Table4[[#This Row],[Customer ID]],Table2[[#All],[Customer ID]],Table2[[#All],[HBA1C]],0)</f>
        <v>5.59</v>
      </c>
      <c r="J2122" t="str">
        <f>_xlfn.XLOOKUP(Table4[[#This Row],[Customer ID]], 'Medical Examination'!A:A, 'Medical Examination'!D:D)</f>
        <v>No</v>
      </c>
      <c r="K2122" t="str">
        <f>_xlfn.XLOOKUP(Table4[[#This Row],[Customer ID]], 'Medical Examination'!A:A, 'Medical Examination'!E:E)</f>
        <v>Yes</v>
      </c>
      <c r="L2122" t="str">
        <f>_xlfn.XLOOKUP(Table4[[#This Row],[Customer ID]], 'Medical Examination'!A:A, 'Medical Examination'!F:F)</f>
        <v>No</v>
      </c>
      <c r="M2122">
        <f>_xlfn.XLOOKUP(Table4[[#This Row],[Customer ID]], 'Medical Examination'!A:A, 'Medical Examination'!G:G)</f>
        <v>1</v>
      </c>
      <c r="N2122" t="str">
        <f>_xlfn.XLOOKUP(Table4[[#This Row],[Customer ID]], 'Medical Examination'!A:A, 'Medical Examination'!H:H)</f>
        <v>No</v>
      </c>
      <c r="O2122" t="str">
        <f>_xlfn.XLOOKUP(Table4[[#This Row],[Customer ID]], 'Medical Examination'!A:A, 'Medical Examination'!I:I)</f>
        <v>Normal</v>
      </c>
      <c r="P2122" t="str">
        <f>_xlfn.XLOOKUP(Table4[[#This Row],[Customer ID]], 'Medical Examination'!A:A, 'Medical Examination'!J:J)</f>
        <v>Overweight</v>
      </c>
      <c r="Q2122" s="1">
        <f>_xlfn.XLOOKUP(Table4[[#This Row],[Customer ID]], Hospitalisation!A:A, Hospitalisation!E:E)</f>
        <v>2156.75</v>
      </c>
      <c r="R2122" t="str">
        <f>_xlfn.XLOOKUP(Table4[[#This Row],[Customer ID]], Hospitalisation!A:A, Hospitalisation!F:F)</f>
        <v>Tier - 2</v>
      </c>
      <c r="S2122" t="str">
        <f>_xlfn.XLOOKUP(Table4[[#This Row],[Customer ID]], Hospitalisation!A:A, Hospitalisation!G:G)</f>
        <v>Tier - 2</v>
      </c>
      <c r="T2122" t="str">
        <f>_xlfn.XLOOKUP(Table4[[#This Row],[Customer ID]], Hospitalisation!A:A, Hospitalisation!H:H)</f>
        <v>R1013</v>
      </c>
      <c r="U2122" t="str" cm="1">
        <f t="array" ref="U2122">_xlfn.IFS(Table4[[#This Row],[Age]]&lt;=29,"Youth",Table4[[#This Row],[Age]]&lt;=49,"Adults",Table4[[#This Row],[Age]]&gt;=50,"Senior")</f>
        <v>Youth</v>
      </c>
    </row>
    <row r="2123" spans="1:21">
      <c r="A2123" t="s">
        <v>5412</v>
      </c>
      <c r="B2123" t="str">
        <f>_xlfn.XLOOKUP(Table4[[#This Row],[Customer ID]],Table1[[#This Row],[Customer ID]],Table1[[#This Row],[TITLE]],0)</f>
        <v>Ms</v>
      </c>
      <c r="C2123" t="str" cm="1">
        <f t="array" ref="C2123">_xlfn.XLOOKUP(Table4[[#This Row],[Customer ID]],Table1[[#All],[Customer ID]],Table1[[#All],[FIRST NAME]],0)</f>
        <v>Shauna R</v>
      </c>
      <c r="D2123" t="str" cm="1">
        <f t="array" ref="D2123">_xlfn.XLOOKUP(Table4[[#This Row],[Customer ID]],Table1[[#All],[Customer ID]],Table1[[#All],[LAST NAME]],0)</f>
        <v>Gersbach</v>
      </c>
      <c r="E2123" s="5" cm="1">
        <f t="array" ref="E2123">_xlfn.XLOOKUP(Table4[[#This Row],[Customer ID]],Table3[[#All],[Customer ID]],Table3[[#All],[Date of Birth]],0)</f>
        <v>36859</v>
      </c>
      <c r="F2123" cm="1">
        <f t="array" ref="F2123">_xlfn.XLOOKUP(Table4[[#This Row],[Customer ID]],Table3[[#All],[Customer ID]],Table3[[#All],[Age]],0)</f>
        <v>22</v>
      </c>
      <c r="G2123" cm="1">
        <f t="array" ref="G2123">_xlfn.XLOOKUP(Table4[[#This Row],[Customer ID]],Table3[[#All],[Customer ID]],Table3[[#All],[Children]],0)</f>
        <v>0</v>
      </c>
      <c r="H2123" cm="1">
        <f t="array" ref="H2123">_xlfn.XLOOKUP(Table4[[#This Row],[Customer ID]],Table2[[#All],[Customer ID]],Table2[[#All],[BMI]],0)</f>
        <v>28.05</v>
      </c>
      <c r="I2123" cm="1">
        <f t="array" ref="I2123">_xlfn.XLOOKUP(Table4[[#This Row],[Customer ID]],Table2[[#All],[Customer ID]],Table2[[#All],[HBA1C]],0)</f>
        <v>6.2</v>
      </c>
      <c r="J2123" t="str">
        <f>_xlfn.XLOOKUP(Table4[[#This Row],[Customer ID]], 'Medical Examination'!A:A, 'Medical Examination'!D:D)</f>
        <v>No</v>
      </c>
      <c r="K2123" t="str">
        <f>_xlfn.XLOOKUP(Table4[[#This Row],[Customer ID]], 'Medical Examination'!A:A, 'Medical Examination'!E:E)</f>
        <v>Yes</v>
      </c>
      <c r="L2123" t="str">
        <f>_xlfn.XLOOKUP(Table4[[#This Row],[Customer ID]], 'Medical Examination'!A:A, 'Medical Examination'!F:F)</f>
        <v>No</v>
      </c>
      <c r="M2123">
        <f>_xlfn.XLOOKUP(Table4[[#This Row],[Customer ID]], 'Medical Examination'!A:A, 'Medical Examination'!G:G)</f>
        <v>1</v>
      </c>
      <c r="N2123" t="str">
        <f>_xlfn.XLOOKUP(Table4[[#This Row],[Customer ID]], 'Medical Examination'!A:A, 'Medical Examination'!H:H)</f>
        <v>No</v>
      </c>
      <c r="O2123" t="str">
        <f>_xlfn.XLOOKUP(Table4[[#This Row],[Customer ID]], 'Medical Examination'!A:A, 'Medical Examination'!I:I)</f>
        <v>Prediabetes</v>
      </c>
      <c r="P2123" t="str">
        <f>_xlfn.XLOOKUP(Table4[[#This Row],[Customer ID]], 'Medical Examination'!A:A, 'Medical Examination'!J:J)</f>
        <v>Overweight</v>
      </c>
      <c r="Q2123" s="1">
        <f>_xlfn.XLOOKUP(Table4[[#This Row],[Customer ID]], Hospitalisation!A:A, Hospitalisation!E:E)</f>
        <v>2155.6799999999998</v>
      </c>
      <c r="R2123" t="str">
        <f>_xlfn.XLOOKUP(Table4[[#This Row],[Customer ID]], Hospitalisation!A:A, Hospitalisation!F:F)</f>
        <v>Tier - 2</v>
      </c>
      <c r="S2123" t="str">
        <f>_xlfn.XLOOKUP(Table4[[#This Row],[Customer ID]], Hospitalisation!A:A, Hospitalisation!G:G)</f>
        <v>Tier - 3</v>
      </c>
      <c r="T2123" t="str">
        <f>_xlfn.XLOOKUP(Table4[[#This Row],[Customer ID]], Hospitalisation!A:A, Hospitalisation!H:H)</f>
        <v>R1013</v>
      </c>
      <c r="U2123" t="str" cm="1">
        <f t="array" ref="U2123">_xlfn.IFS(Table4[[#This Row],[Age]]&lt;=29,"Youth",Table4[[#This Row],[Age]]&lt;=49,"Adults",Table4[[#This Row],[Age]]&gt;=50,"Senior")</f>
        <v>Youth</v>
      </c>
    </row>
    <row r="2124" spans="1:21">
      <c r="A2124" t="s">
        <v>5415</v>
      </c>
      <c r="B2124" t="str">
        <f>_xlfn.XLOOKUP(Table4[[#This Row],[Customer ID]],Table1[[#This Row],[Customer ID]],Table1[[#This Row],[TITLE]],0)</f>
        <v>Ms</v>
      </c>
      <c r="C2124" t="str" cm="1">
        <f t="array" ref="C2124">_xlfn.XLOOKUP(Table4[[#This Row],[Customer ID]],Table1[[#All],[Customer ID]],Table1[[#All],[FIRST NAME]],0)</f>
        <v>Lindsay J</v>
      </c>
      <c r="D2124" t="str" cm="1">
        <f t="array" ref="D2124">_xlfn.XLOOKUP(Table4[[#This Row],[Customer ID]],Table1[[#All],[Customer ID]],Table1[[#All],[LAST NAME]],0)</f>
        <v>Taylor-Watson</v>
      </c>
      <c r="E2124" s="5" cm="1">
        <f t="array" ref="E2124">_xlfn.XLOOKUP(Table4[[#This Row],[Customer ID]],Table3[[#All],[Customer ID]],Table3[[#All],[Date of Birth]],0)</f>
        <v>36821</v>
      </c>
      <c r="F2124" cm="1">
        <f t="array" ref="F2124">_xlfn.XLOOKUP(Table4[[#This Row],[Customer ID]],Table3[[#All],[Customer ID]],Table3[[#All],[Age]],0)</f>
        <v>22</v>
      </c>
      <c r="G2124" cm="1">
        <f t="array" ref="G2124">_xlfn.XLOOKUP(Table4[[#This Row],[Customer ID]],Table3[[#All],[Customer ID]],Table3[[#All],[Children]],0)</f>
        <v>0</v>
      </c>
      <c r="H2124" cm="1">
        <f t="array" ref="H2124">_xlfn.XLOOKUP(Table4[[#This Row],[Customer ID]],Table2[[#All],[Customer ID]],Table2[[#All],[BMI]],0)</f>
        <v>27.1</v>
      </c>
      <c r="I2124" cm="1">
        <f t="array" ref="I2124">_xlfn.XLOOKUP(Table4[[#This Row],[Customer ID]],Table2[[#All],[Customer ID]],Table2[[#All],[HBA1C]],0)</f>
        <v>4.45</v>
      </c>
      <c r="J2124" t="str">
        <f>_xlfn.XLOOKUP(Table4[[#This Row],[Customer ID]], 'Medical Examination'!A:A, 'Medical Examination'!D:D)</f>
        <v>No</v>
      </c>
      <c r="K2124" t="str">
        <f>_xlfn.XLOOKUP(Table4[[#This Row],[Customer ID]], 'Medical Examination'!A:A, 'Medical Examination'!E:E)</f>
        <v>Yes</v>
      </c>
      <c r="L2124" t="str">
        <f>_xlfn.XLOOKUP(Table4[[#This Row],[Customer ID]], 'Medical Examination'!A:A, 'Medical Examination'!F:F)</f>
        <v>No</v>
      </c>
      <c r="M2124">
        <f>_xlfn.XLOOKUP(Table4[[#This Row],[Customer ID]], 'Medical Examination'!A:A, 'Medical Examination'!G:G)</f>
        <v>1</v>
      </c>
      <c r="N2124" t="str">
        <f>_xlfn.XLOOKUP(Table4[[#This Row],[Customer ID]], 'Medical Examination'!A:A, 'Medical Examination'!H:H)</f>
        <v>No</v>
      </c>
      <c r="O2124" t="str">
        <f>_xlfn.XLOOKUP(Table4[[#This Row],[Customer ID]], 'Medical Examination'!A:A, 'Medical Examination'!I:I)</f>
        <v>Normal</v>
      </c>
      <c r="P2124" t="str">
        <f>_xlfn.XLOOKUP(Table4[[#This Row],[Customer ID]], 'Medical Examination'!A:A, 'Medical Examination'!J:J)</f>
        <v>Overweight</v>
      </c>
      <c r="Q2124" s="1">
        <f>_xlfn.XLOOKUP(Table4[[#This Row],[Customer ID]], Hospitalisation!A:A, Hospitalisation!E:E)</f>
        <v>2154.36</v>
      </c>
      <c r="R2124" t="str">
        <f>_xlfn.XLOOKUP(Table4[[#This Row],[Customer ID]], Hospitalisation!A:A, Hospitalisation!F:F)</f>
        <v>Tier - 2</v>
      </c>
      <c r="S2124" t="str">
        <f>_xlfn.XLOOKUP(Table4[[#This Row],[Customer ID]], Hospitalisation!A:A, Hospitalisation!G:G)</f>
        <v>Tier - 2</v>
      </c>
      <c r="T2124" t="str">
        <f>_xlfn.XLOOKUP(Table4[[#This Row],[Customer ID]], Hospitalisation!A:A, Hospitalisation!H:H)</f>
        <v>R1011</v>
      </c>
      <c r="U2124" t="str" cm="1">
        <f t="array" ref="U2124">_xlfn.IFS(Table4[[#This Row],[Age]]&lt;=29,"Youth",Table4[[#This Row],[Age]]&lt;=49,"Adults",Table4[[#This Row],[Age]]&gt;=50,"Senior")</f>
        <v>Youth</v>
      </c>
    </row>
    <row r="2125" spans="1:21">
      <c r="A2125" t="s">
        <v>5418</v>
      </c>
      <c r="B2125" t="str">
        <f>_xlfn.XLOOKUP(Table4[[#This Row],[Customer ID]],Table1[[#This Row],[Customer ID]],Table1[[#This Row],[TITLE]],0)</f>
        <v>Ms</v>
      </c>
      <c r="C2125" t="str" cm="1">
        <f t="array" ref="C2125">_xlfn.XLOOKUP(Table4[[#This Row],[Customer ID]],Table1[[#All],[Customer ID]],Table1[[#All],[FIRST NAME]],0)</f>
        <v>Danya A</v>
      </c>
      <c r="D2125" t="str" cm="1">
        <f t="array" ref="D2125">_xlfn.XLOOKUP(Table4[[#This Row],[Customer ID]],Table1[[#All],[Customer ID]],Table1[[#All],[LAST NAME]],0)</f>
        <v>Crawford</v>
      </c>
      <c r="E2125" s="5" cm="1">
        <f t="array" ref="E2125">_xlfn.XLOOKUP(Table4[[#This Row],[Customer ID]],Table3[[#All],[Customer ID]],Table3[[#All],[Date of Birth]],0)</f>
        <v>36887</v>
      </c>
      <c r="F2125" cm="1">
        <f t="array" ref="F2125">_xlfn.XLOOKUP(Table4[[#This Row],[Customer ID]],Table3[[#All],[Customer ID]],Table3[[#All],[Age]],0)</f>
        <v>22</v>
      </c>
      <c r="G2125" cm="1">
        <f t="array" ref="G2125">_xlfn.XLOOKUP(Table4[[#This Row],[Customer ID]],Table3[[#All],[Customer ID]],Table3[[#All],[Children]],0)</f>
        <v>0</v>
      </c>
      <c r="H2125" cm="1">
        <f t="array" ref="H2125">_xlfn.XLOOKUP(Table4[[#This Row],[Customer ID]],Table2[[#All],[Customer ID]],Table2[[#All],[BMI]],0)</f>
        <v>24.3</v>
      </c>
      <c r="I2125" cm="1">
        <f t="array" ref="I2125">_xlfn.XLOOKUP(Table4[[#This Row],[Customer ID]],Table2[[#All],[Customer ID]],Table2[[#All],[HBA1C]],0)</f>
        <v>6.1</v>
      </c>
      <c r="J2125" t="str">
        <f>_xlfn.XLOOKUP(Table4[[#This Row],[Customer ID]], 'Medical Examination'!A:A, 'Medical Examination'!D:D)</f>
        <v>Yes</v>
      </c>
      <c r="K2125" t="str">
        <f>_xlfn.XLOOKUP(Table4[[#This Row],[Customer ID]], 'Medical Examination'!A:A, 'Medical Examination'!E:E)</f>
        <v>Yes</v>
      </c>
      <c r="L2125" t="str">
        <f>_xlfn.XLOOKUP(Table4[[#This Row],[Customer ID]], 'Medical Examination'!A:A, 'Medical Examination'!F:F)</f>
        <v>No</v>
      </c>
      <c r="M2125">
        <f>_xlfn.XLOOKUP(Table4[[#This Row],[Customer ID]], 'Medical Examination'!A:A, 'Medical Examination'!G:G)</f>
        <v>1</v>
      </c>
      <c r="N2125" t="str">
        <f>_xlfn.XLOOKUP(Table4[[#This Row],[Customer ID]], 'Medical Examination'!A:A, 'Medical Examination'!H:H)</f>
        <v>No</v>
      </c>
      <c r="O2125" t="str">
        <f>_xlfn.XLOOKUP(Table4[[#This Row],[Customer ID]], 'Medical Examination'!A:A, 'Medical Examination'!I:I)</f>
        <v>Prediabetes</v>
      </c>
      <c r="P2125" t="str">
        <f>_xlfn.XLOOKUP(Table4[[#This Row],[Customer ID]], 'Medical Examination'!A:A, 'Medical Examination'!J:J)</f>
        <v>Normal Weight</v>
      </c>
      <c r="Q2125" s="1">
        <f>_xlfn.XLOOKUP(Table4[[#This Row],[Customer ID]], Hospitalisation!A:A, Hospitalisation!E:E)</f>
        <v>2150.4699999999998</v>
      </c>
      <c r="R2125" t="str">
        <f>_xlfn.XLOOKUP(Table4[[#This Row],[Customer ID]], Hospitalisation!A:A, Hospitalisation!F:F)</f>
        <v>Tier - 2</v>
      </c>
      <c r="S2125" t="str">
        <f>_xlfn.XLOOKUP(Table4[[#This Row],[Customer ID]], Hospitalisation!A:A, Hospitalisation!G:G)</f>
        <v>Tier - 3</v>
      </c>
      <c r="T2125" t="str">
        <f>_xlfn.XLOOKUP(Table4[[#This Row],[Customer ID]], Hospitalisation!A:A, Hospitalisation!H:H)</f>
        <v>R1011</v>
      </c>
      <c r="U2125" t="str" cm="1">
        <f t="array" ref="U2125">_xlfn.IFS(Table4[[#This Row],[Age]]&lt;=29,"Youth",Table4[[#This Row],[Age]]&lt;=49,"Adults",Table4[[#This Row],[Age]]&gt;=50,"Senior")</f>
        <v>Youth</v>
      </c>
    </row>
    <row r="2126" spans="1:21">
      <c r="A2126" t="s">
        <v>5420</v>
      </c>
      <c r="B2126" t="str">
        <f>_xlfn.XLOOKUP(Table4[[#This Row],[Customer ID]],Table1[[#This Row],[Customer ID]],Table1[[#This Row],[TITLE]],0)</f>
        <v>Ms</v>
      </c>
      <c r="C2126" t="str" cm="1">
        <f t="array" ref="C2126">_xlfn.XLOOKUP(Table4[[#This Row],[Customer ID]],Table1[[#All],[Customer ID]],Table1[[#All],[FIRST NAME]],0)</f>
        <v>Lorraine</v>
      </c>
      <c r="D2126" t="str" cm="1">
        <f t="array" ref="D2126">_xlfn.XLOOKUP(Table4[[#This Row],[Customer ID]],Table1[[#All],[Customer ID]],Table1[[#All],[LAST NAME]],0)</f>
        <v>Levitsky</v>
      </c>
      <c r="E2126" s="5" cm="1">
        <f t="array" ref="E2126">_xlfn.XLOOKUP(Table4[[#This Row],[Customer ID]],Table3[[#All],[Customer ID]],Table3[[#All],[Date of Birth]],0)</f>
        <v>38264</v>
      </c>
      <c r="F2126" cm="1">
        <f t="array" ref="F2126">_xlfn.XLOOKUP(Table4[[#This Row],[Customer ID]],Table3[[#All],[Customer ID]],Table3[[#All],[Age]],0)</f>
        <v>18</v>
      </c>
      <c r="G2126" cm="1">
        <f t="array" ref="G2126">_xlfn.XLOOKUP(Table4[[#This Row],[Customer ID]],Table3[[#All],[Customer ID]],Table3[[#All],[Children]],0)</f>
        <v>0</v>
      </c>
      <c r="H2126" cm="1">
        <f t="array" ref="H2126">_xlfn.XLOOKUP(Table4[[#This Row],[Customer ID]],Table2[[#All],[Customer ID]],Table2[[#All],[BMI]],0)</f>
        <v>30.72</v>
      </c>
      <c r="I2126" cm="1">
        <f t="array" ref="I2126">_xlfn.XLOOKUP(Table4[[#This Row],[Customer ID]],Table2[[#All],[Customer ID]],Table2[[#All],[HBA1C]],0)</f>
        <v>6.06</v>
      </c>
      <c r="J2126" t="str">
        <f>_xlfn.XLOOKUP(Table4[[#This Row],[Customer ID]], 'Medical Examination'!A:A, 'Medical Examination'!D:D)</f>
        <v>No</v>
      </c>
      <c r="K2126" t="str">
        <f>_xlfn.XLOOKUP(Table4[[#This Row],[Customer ID]], 'Medical Examination'!A:A, 'Medical Examination'!E:E)</f>
        <v>Yes</v>
      </c>
      <c r="L2126" t="str">
        <f>_xlfn.XLOOKUP(Table4[[#This Row],[Customer ID]], 'Medical Examination'!A:A, 'Medical Examination'!F:F)</f>
        <v>No</v>
      </c>
      <c r="M2126">
        <f>_xlfn.XLOOKUP(Table4[[#This Row],[Customer ID]], 'Medical Examination'!A:A, 'Medical Examination'!G:G)</f>
        <v>1</v>
      </c>
      <c r="N2126" t="str">
        <f>_xlfn.XLOOKUP(Table4[[#This Row],[Customer ID]], 'Medical Examination'!A:A, 'Medical Examination'!H:H)</f>
        <v>No</v>
      </c>
      <c r="O2126" t="str">
        <f>_xlfn.XLOOKUP(Table4[[#This Row],[Customer ID]], 'Medical Examination'!A:A, 'Medical Examination'!I:I)</f>
        <v>Prediabetes</v>
      </c>
      <c r="P2126" t="str">
        <f>_xlfn.XLOOKUP(Table4[[#This Row],[Customer ID]], 'Medical Examination'!A:A, 'Medical Examination'!J:J)</f>
        <v>Obesity</v>
      </c>
      <c r="Q2126" s="1">
        <f>_xlfn.XLOOKUP(Table4[[#This Row],[Customer ID]], Hospitalisation!A:A, Hospitalisation!E:E)</f>
        <v>2144.85</v>
      </c>
      <c r="R2126" t="str">
        <f>_xlfn.XLOOKUP(Table4[[#This Row],[Customer ID]], Hospitalisation!A:A, Hospitalisation!F:F)</f>
        <v>Tier - 2</v>
      </c>
      <c r="S2126" t="str">
        <f>_xlfn.XLOOKUP(Table4[[#This Row],[Customer ID]], Hospitalisation!A:A, Hospitalisation!G:G)</f>
        <v>Tier - 1</v>
      </c>
      <c r="T2126" t="str">
        <f>_xlfn.XLOOKUP(Table4[[#This Row],[Customer ID]], Hospitalisation!A:A, Hospitalisation!H:H)</f>
        <v>R1011</v>
      </c>
      <c r="U2126" t="str" cm="1">
        <f t="array" ref="U2126">_xlfn.IFS(Table4[[#This Row],[Age]]&lt;=29,"Youth",Table4[[#This Row],[Age]]&lt;=49,"Adults",Table4[[#This Row],[Age]]&gt;=50,"Senior")</f>
        <v>Youth</v>
      </c>
    </row>
    <row r="2127" spans="1:21">
      <c r="A2127" t="s">
        <v>5423</v>
      </c>
      <c r="B2127" t="str">
        <f>_xlfn.XLOOKUP(Table4[[#This Row],[Customer ID]],Table1[[#This Row],[Customer ID]],Table1[[#This Row],[TITLE]],0)</f>
        <v>Ms</v>
      </c>
      <c r="C2127" t="str" cm="1">
        <f t="array" ref="C2127">_xlfn.XLOOKUP(Table4[[#This Row],[Customer ID]],Table1[[#All],[Customer ID]],Table1[[#All],[FIRST NAME]],0)</f>
        <v>Jennifer L</v>
      </c>
      <c r="D2127" t="str" cm="1">
        <f t="array" ref="D2127">_xlfn.XLOOKUP(Table4[[#This Row],[Customer ID]],Table1[[#All],[Customer ID]],Table1[[#All],[LAST NAME]],0)</f>
        <v>Carroll</v>
      </c>
      <c r="E2127" s="5" cm="1">
        <f t="array" ref="E2127">_xlfn.XLOOKUP(Table4[[#This Row],[Customer ID]],Table3[[#All],[Customer ID]],Table3[[#All],[Date of Birth]],0)</f>
        <v>37852</v>
      </c>
      <c r="F2127" cm="1">
        <f t="array" ref="F2127">_xlfn.XLOOKUP(Table4[[#This Row],[Customer ID]],Table3[[#All],[Customer ID]],Table3[[#All],[Age]],0)</f>
        <v>19</v>
      </c>
      <c r="G2127" cm="1">
        <f t="array" ref="G2127">_xlfn.XLOOKUP(Table4[[#This Row],[Customer ID]],Table3[[#All],[Customer ID]],Table3[[#All],[Children]],0)</f>
        <v>0</v>
      </c>
      <c r="H2127" cm="1">
        <f t="array" ref="H2127">_xlfn.XLOOKUP(Table4[[#This Row],[Customer ID]],Table2[[#All],[Customer ID]],Table2[[#All],[BMI]],0)</f>
        <v>37.43</v>
      </c>
      <c r="I2127" cm="1">
        <f t="array" ref="I2127">_xlfn.XLOOKUP(Table4[[#This Row],[Customer ID]],Table2[[#All],[Customer ID]],Table2[[#All],[HBA1C]],0)</f>
        <v>4.5599999999999996</v>
      </c>
      <c r="J2127" t="str">
        <f>_xlfn.XLOOKUP(Table4[[#This Row],[Customer ID]], 'Medical Examination'!A:A, 'Medical Examination'!D:D)</f>
        <v>No</v>
      </c>
      <c r="K2127" t="str">
        <f>_xlfn.XLOOKUP(Table4[[#This Row],[Customer ID]], 'Medical Examination'!A:A, 'Medical Examination'!E:E)</f>
        <v>No</v>
      </c>
      <c r="L2127" t="str">
        <f>_xlfn.XLOOKUP(Table4[[#This Row],[Customer ID]], 'Medical Examination'!A:A, 'Medical Examination'!F:F)</f>
        <v>Yes</v>
      </c>
      <c r="M2127">
        <f>_xlfn.XLOOKUP(Table4[[#This Row],[Customer ID]], 'Medical Examination'!A:A, 'Medical Examination'!G:G)</f>
        <v>1</v>
      </c>
      <c r="N2127" t="str">
        <f>_xlfn.XLOOKUP(Table4[[#This Row],[Customer ID]], 'Medical Examination'!A:A, 'Medical Examination'!H:H)</f>
        <v>No</v>
      </c>
      <c r="O2127" t="str">
        <f>_xlfn.XLOOKUP(Table4[[#This Row],[Customer ID]], 'Medical Examination'!A:A, 'Medical Examination'!I:I)</f>
        <v>Normal</v>
      </c>
      <c r="P2127" t="str">
        <f>_xlfn.XLOOKUP(Table4[[#This Row],[Customer ID]], 'Medical Examination'!A:A, 'Medical Examination'!J:J)</f>
        <v>Obesity</v>
      </c>
      <c r="Q2127" s="1">
        <f>_xlfn.XLOOKUP(Table4[[#This Row],[Customer ID]], Hospitalisation!A:A, Hospitalisation!E:E)</f>
        <v>2138.0700000000002</v>
      </c>
      <c r="R2127" t="str">
        <f>_xlfn.XLOOKUP(Table4[[#This Row],[Customer ID]], Hospitalisation!A:A, Hospitalisation!F:F)</f>
        <v>Tier - 2</v>
      </c>
      <c r="S2127" t="str">
        <f>_xlfn.XLOOKUP(Table4[[#This Row],[Customer ID]], Hospitalisation!A:A, Hospitalisation!G:G)</f>
        <v>Tier - 1</v>
      </c>
      <c r="T2127" t="str">
        <f>_xlfn.XLOOKUP(Table4[[#This Row],[Customer ID]], Hospitalisation!A:A, Hospitalisation!H:H)</f>
        <v>R1012</v>
      </c>
      <c r="U2127" t="str" cm="1">
        <f t="array" ref="U2127">_xlfn.IFS(Table4[[#This Row],[Age]]&lt;=29,"Youth",Table4[[#This Row],[Age]]&lt;=49,"Adults",Table4[[#This Row],[Age]]&gt;=50,"Senior")</f>
        <v>Youth</v>
      </c>
    </row>
    <row r="2128" spans="1:21">
      <c r="A2128" t="s">
        <v>5425</v>
      </c>
      <c r="B2128" t="str">
        <f>_xlfn.XLOOKUP(Table4[[#This Row],[Customer ID]],Table1[[#This Row],[Customer ID]],Table1[[#This Row],[TITLE]],0)</f>
        <v>Mr</v>
      </c>
      <c r="C2128" t="str" cm="1">
        <f t="array" ref="C2128">_xlfn.XLOOKUP(Table4[[#This Row],[Customer ID]],Table1[[#All],[Customer ID]],Table1[[#All],[FIRST NAME]],0)</f>
        <v>Jesus Sr</v>
      </c>
      <c r="D2128" t="str" cm="1">
        <f t="array" ref="D2128">_xlfn.XLOOKUP(Table4[[#This Row],[Customer ID]],Table1[[#All],[Customer ID]],Table1[[#All],[LAST NAME]],0)</f>
        <v>Campos</v>
      </c>
      <c r="E2128" s="5" cm="1">
        <f t="array" ref="E2128">_xlfn.XLOOKUP(Table4[[#This Row],[Customer ID]],Table3[[#All],[Customer ID]],Table3[[#All],[Date of Birth]],0)</f>
        <v>35676</v>
      </c>
      <c r="F2128" cm="1">
        <f t="array" ref="F2128">_xlfn.XLOOKUP(Table4[[#This Row],[Customer ID]],Table3[[#All],[Customer ID]],Table3[[#All],[Age]],0)</f>
        <v>25</v>
      </c>
      <c r="G2128" cm="1">
        <f t="array" ref="G2128">_xlfn.XLOOKUP(Table4[[#This Row],[Customer ID]],Table3[[#All],[Customer ID]],Table3[[#All],[Children]],0)</f>
        <v>0</v>
      </c>
      <c r="H2128" cm="1">
        <f t="array" ref="H2128">_xlfn.XLOOKUP(Table4[[#This Row],[Customer ID]],Table2[[#All],[Customer ID]],Table2[[#All],[BMI]],0)</f>
        <v>25.74</v>
      </c>
      <c r="I2128" cm="1">
        <f t="array" ref="I2128">_xlfn.XLOOKUP(Table4[[#This Row],[Customer ID]],Table2[[#All],[Customer ID]],Table2[[#All],[HBA1C]],0)</f>
        <v>6.41</v>
      </c>
      <c r="J2128" t="str">
        <f>_xlfn.XLOOKUP(Table4[[#This Row],[Customer ID]], 'Medical Examination'!A:A, 'Medical Examination'!D:D)</f>
        <v>Yes</v>
      </c>
      <c r="K2128" t="str">
        <f>_xlfn.XLOOKUP(Table4[[#This Row],[Customer ID]], 'Medical Examination'!A:A, 'Medical Examination'!E:E)</f>
        <v>No</v>
      </c>
      <c r="L2128" t="str">
        <f>_xlfn.XLOOKUP(Table4[[#This Row],[Customer ID]], 'Medical Examination'!A:A, 'Medical Examination'!F:F)</f>
        <v>Yes</v>
      </c>
      <c r="M2128">
        <f>_xlfn.XLOOKUP(Table4[[#This Row],[Customer ID]], 'Medical Examination'!A:A, 'Medical Examination'!G:G)</f>
        <v>1</v>
      </c>
      <c r="N2128" t="str">
        <f>_xlfn.XLOOKUP(Table4[[#This Row],[Customer ID]], 'Medical Examination'!A:A, 'Medical Examination'!H:H)</f>
        <v>No</v>
      </c>
      <c r="O2128" t="str">
        <f>_xlfn.XLOOKUP(Table4[[#This Row],[Customer ID]], 'Medical Examination'!A:A, 'Medical Examination'!I:I)</f>
        <v>Prediabetes</v>
      </c>
      <c r="P2128" t="str">
        <f>_xlfn.XLOOKUP(Table4[[#This Row],[Customer ID]], 'Medical Examination'!A:A, 'Medical Examination'!J:J)</f>
        <v>Overweight</v>
      </c>
      <c r="Q2128" s="1">
        <f>_xlfn.XLOOKUP(Table4[[#This Row],[Customer ID]], Hospitalisation!A:A, Hospitalisation!E:E)</f>
        <v>2137.65</v>
      </c>
      <c r="R2128" t="str">
        <f>_xlfn.XLOOKUP(Table4[[#This Row],[Customer ID]], Hospitalisation!A:A, Hospitalisation!F:F)</f>
        <v>Tier - 3</v>
      </c>
      <c r="S2128" t="str">
        <f>_xlfn.XLOOKUP(Table4[[#This Row],[Customer ID]], Hospitalisation!A:A, Hospitalisation!G:G)</f>
        <v>Tier - 1</v>
      </c>
      <c r="T2128" t="str">
        <f>_xlfn.XLOOKUP(Table4[[#This Row],[Customer ID]], Hospitalisation!A:A, Hospitalisation!H:H)</f>
        <v>R1013</v>
      </c>
      <c r="U2128" t="str" cm="1">
        <f t="array" ref="U2128">_xlfn.IFS(Table4[[#This Row],[Age]]&lt;=29,"Youth",Table4[[#This Row],[Age]]&lt;=49,"Adults",Table4[[#This Row],[Age]]&gt;=50,"Senior")</f>
        <v>Youth</v>
      </c>
    </row>
    <row r="2129" spans="1:21">
      <c r="A2129" t="s">
        <v>5428</v>
      </c>
      <c r="B2129" t="str">
        <f>_xlfn.XLOOKUP(Table4[[#This Row],[Customer ID]],Table1[[#This Row],[Customer ID]],Table1[[#This Row],[TITLE]],0)</f>
        <v>Ms</v>
      </c>
      <c r="C2129" t="str" cm="1">
        <f t="array" ref="C2129">_xlfn.XLOOKUP(Table4[[#This Row],[Customer ID]],Table1[[#All],[Customer ID]],Table1[[#All],[FIRST NAME]],0)</f>
        <v>Kristen</v>
      </c>
      <c r="D2129" t="str" cm="1">
        <f t="array" ref="D2129">_xlfn.XLOOKUP(Table4[[#This Row],[Customer ID]],Table1[[#All],[Customer ID]],Table1[[#All],[LAST NAME]],0)</f>
        <v>Flajslik</v>
      </c>
      <c r="E2129" s="5" cm="1">
        <f t="array" ref="E2129">_xlfn.XLOOKUP(Table4[[#This Row],[Customer ID]],Table3[[#All],[Customer ID]],Table3[[#All],[Date of Birth]],0)</f>
        <v>37890</v>
      </c>
      <c r="F2129" cm="1">
        <f t="array" ref="F2129">_xlfn.XLOOKUP(Table4[[#This Row],[Customer ID]],Table3[[#All],[Customer ID]],Table3[[#All],[Age]],0)</f>
        <v>19</v>
      </c>
      <c r="G2129" cm="1">
        <f t="array" ref="G2129">_xlfn.XLOOKUP(Table4[[#This Row],[Customer ID]],Table3[[#All],[Customer ID]],Table3[[#All],[Children]],0)</f>
        <v>0</v>
      </c>
      <c r="H2129" cm="1">
        <f t="array" ref="H2129">_xlfn.XLOOKUP(Table4[[#This Row],[Customer ID]],Table2[[#All],[Customer ID]],Table2[[#All],[BMI]],0)</f>
        <v>36.575000000000003</v>
      </c>
      <c r="I2129" cm="1">
        <f t="array" ref="I2129">_xlfn.XLOOKUP(Table4[[#This Row],[Customer ID]],Table2[[#All],[Customer ID]],Table2[[#All],[HBA1C]],0)</f>
        <v>5.57</v>
      </c>
      <c r="J2129" t="str">
        <f>_xlfn.XLOOKUP(Table4[[#This Row],[Customer ID]], 'Medical Examination'!A:A, 'Medical Examination'!D:D)</f>
        <v>No</v>
      </c>
      <c r="K2129" t="str">
        <f>_xlfn.XLOOKUP(Table4[[#This Row],[Customer ID]], 'Medical Examination'!A:A, 'Medical Examination'!E:E)</f>
        <v>No</v>
      </c>
      <c r="L2129" t="str">
        <f>_xlfn.XLOOKUP(Table4[[#This Row],[Customer ID]], 'Medical Examination'!A:A, 'Medical Examination'!F:F)</f>
        <v>Yes</v>
      </c>
      <c r="M2129">
        <f>_xlfn.XLOOKUP(Table4[[#This Row],[Customer ID]], 'Medical Examination'!A:A, 'Medical Examination'!G:G)</f>
        <v>1</v>
      </c>
      <c r="N2129" t="str">
        <f>_xlfn.XLOOKUP(Table4[[#This Row],[Customer ID]], 'Medical Examination'!A:A, 'Medical Examination'!H:H)</f>
        <v>No</v>
      </c>
      <c r="O2129" t="str">
        <f>_xlfn.XLOOKUP(Table4[[#This Row],[Customer ID]], 'Medical Examination'!A:A, 'Medical Examination'!I:I)</f>
        <v>Normal</v>
      </c>
      <c r="P2129" t="str">
        <f>_xlfn.XLOOKUP(Table4[[#This Row],[Customer ID]], 'Medical Examination'!A:A, 'Medical Examination'!J:J)</f>
        <v>Obesity</v>
      </c>
      <c r="Q2129" s="1">
        <f>_xlfn.XLOOKUP(Table4[[#This Row],[Customer ID]], Hospitalisation!A:A, Hospitalisation!E:E)</f>
        <v>2136.88</v>
      </c>
      <c r="R2129" t="str">
        <f>_xlfn.XLOOKUP(Table4[[#This Row],[Customer ID]], Hospitalisation!A:A, Hospitalisation!F:F)</f>
        <v>Tier - 2</v>
      </c>
      <c r="S2129" t="str">
        <f>_xlfn.XLOOKUP(Table4[[#This Row],[Customer ID]], Hospitalisation!A:A, Hospitalisation!G:G)</f>
        <v>Tier - 2</v>
      </c>
      <c r="T2129" t="str">
        <f>_xlfn.XLOOKUP(Table4[[#This Row],[Customer ID]], Hospitalisation!A:A, Hospitalisation!H:H)</f>
        <v>R1012</v>
      </c>
      <c r="U2129" t="str" cm="1">
        <f t="array" ref="U2129">_xlfn.IFS(Table4[[#This Row],[Age]]&lt;=29,"Youth",Table4[[#This Row],[Age]]&lt;=49,"Adults",Table4[[#This Row],[Age]]&gt;=50,"Senior")</f>
        <v>Youth</v>
      </c>
    </row>
    <row r="2130" spans="1:21">
      <c r="A2130" t="s">
        <v>5430</v>
      </c>
      <c r="B2130" t="str">
        <f>_xlfn.XLOOKUP(Table4[[#This Row],[Customer ID]],Table1[[#This Row],[Customer ID]],Table1[[#This Row],[TITLE]],0)</f>
        <v>Ms</v>
      </c>
      <c r="C2130" t="str" cm="1">
        <f t="array" ref="C2130">_xlfn.XLOOKUP(Table4[[#This Row],[Customer ID]],Table1[[#All],[Customer ID]],Table1[[#All],[FIRST NAME]],0)</f>
        <v>Catherine C</v>
      </c>
      <c r="D2130" t="str" cm="1">
        <f t="array" ref="D2130">_xlfn.XLOOKUP(Table4[[#This Row],[Customer ID]],Table1[[#All],[Customer ID]],Table1[[#All],[LAST NAME]],0)</f>
        <v>Chua</v>
      </c>
      <c r="E2130" s="5" cm="1">
        <f t="array" ref="E2130">_xlfn.XLOOKUP(Table4[[#This Row],[Customer ID]],Table3[[#All],[Customer ID]],Table3[[#All],[Date of Birth]],0)</f>
        <v>37865</v>
      </c>
      <c r="F2130" cm="1">
        <f t="array" ref="F2130">_xlfn.XLOOKUP(Table4[[#This Row],[Customer ID]],Table3[[#All],[Customer ID]],Table3[[#All],[Age]],0)</f>
        <v>19</v>
      </c>
      <c r="G2130" cm="1">
        <f t="array" ref="G2130">_xlfn.XLOOKUP(Table4[[#This Row],[Customer ID]],Table3[[#All],[Customer ID]],Table3[[#All],[Children]],0)</f>
        <v>0</v>
      </c>
      <c r="H2130" cm="1">
        <f t="array" ref="H2130">_xlfn.XLOOKUP(Table4[[#This Row],[Customer ID]],Table2[[#All],[Customer ID]],Table2[[#All],[BMI]],0)</f>
        <v>35.15</v>
      </c>
      <c r="I2130" cm="1">
        <f t="array" ref="I2130">_xlfn.XLOOKUP(Table4[[#This Row],[Customer ID]],Table2[[#All],[Customer ID]],Table2[[#All],[HBA1C]],0)</f>
        <v>5.47</v>
      </c>
      <c r="J2130" t="str">
        <f>_xlfn.XLOOKUP(Table4[[#This Row],[Customer ID]], 'Medical Examination'!A:A, 'Medical Examination'!D:D)</f>
        <v>No</v>
      </c>
      <c r="K2130" t="str">
        <f>_xlfn.XLOOKUP(Table4[[#This Row],[Customer ID]], 'Medical Examination'!A:A, 'Medical Examination'!E:E)</f>
        <v>No</v>
      </c>
      <c r="L2130" t="str">
        <f>_xlfn.XLOOKUP(Table4[[#This Row],[Customer ID]], 'Medical Examination'!A:A, 'Medical Examination'!F:F)</f>
        <v>Yes</v>
      </c>
      <c r="M2130">
        <f>_xlfn.XLOOKUP(Table4[[#This Row],[Customer ID]], 'Medical Examination'!A:A, 'Medical Examination'!G:G)</f>
        <v>1</v>
      </c>
      <c r="N2130" t="str">
        <f>_xlfn.XLOOKUP(Table4[[#This Row],[Customer ID]], 'Medical Examination'!A:A, 'Medical Examination'!H:H)</f>
        <v>No</v>
      </c>
      <c r="O2130" t="str">
        <f>_xlfn.XLOOKUP(Table4[[#This Row],[Customer ID]], 'Medical Examination'!A:A, 'Medical Examination'!I:I)</f>
        <v>Normal</v>
      </c>
      <c r="P2130" t="str">
        <f>_xlfn.XLOOKUP(Table4[[#This Row],[Customer ID]], 'Medical Examination'!A:A, 'Medical Examination'!J:J)</f>
        <v>Obesity</v>
      </c>
      <c r="Q2130" s="1">
        <f>_xlfn.XLOOKUP(Table4[[#This Row],[Customer ID]], Hospitalisation!A:A, Hospitalisation!E:E)</f>
        <v>2134.9</v>
      </c>
      <c r="R2130" t="str">
        <f>_xlfn.XLOOKUP(Table4[[#This Row],[Customer ID]], Hospitalisation!A:A, Hospitalisation!F:F)</f>
        <v>Tier - 2</v>
      </c>
      <c r="S2130" t="str">
        <f>_xlfn.XLOOKUP(Table4[[#This Row],[Customer ID]], Hospitalisation!A:A, Hospitalisation!G:G)</f>
        <v>Tier - 3</v>
      </c>
      <c r="T2130" t="str">
        <f>_xlfn.XLOOKUP(Table4[[#This Row],[Customer ID]], Hospitalisation!A:A, Hospitalisation!H:H)</f>
        <v>R1012</v>
      </c>
      <c r="U2130" t="str" cm="1">
        <f t="array" ref="U2130">_xlfn.IFS(Table4[[#This Row],[Age]]&lt;=29,"Youth",Table4[[#This Row],[Age]]&lt;=49,"Adults",Table4[[#This Row],[Age]]&gt;=50,"Senior")</f>
        <v>Youth</v>
      </c>
    </row>
    <row r="2131" spans="1:21">
      <c r="A2131" t="s">
        <v>5433</v>
      </c>
      <c r="B2131" t="str">
        <f>_xlfn.XLOOKUP(Table4[[#This Row],[Customer ID]],Table1[[#This Row],[Customer ID]],Table1[[#This Row],[TITLE]],0)</f>
        <v>Ms</v>
      </c>
      <c r="C2131" t="str" cm="1">
        <f t="array" ref="C2131">_xlfn.XLOOKUP(Table4[[#This Row],[Customer ID]],Table1[[#All],[Customer ID]],Table1[[#All],[FIRST NAME]],0)</f>
        <v>Paula</v>
      </c>
      <c r="D2131" t="str" cm="1">
        <f t="array" ref="D2131">_xlfn.XLOOKUP(Table4[[#This Row],[Customer ID]],Table1[[#All],[Customer ID]],Table1[[#All],[LAST NAME]],0)</f>
        <v>Wiltse</v>
      </c>
      <c r="E2131" s="5" cm="1">
        <f t="array" ref="E2131">_xlfn.XLOOKUP(Table4[[#This Row],[Customer ID]],Table3[[#All],[Customer ID]],Table3[[#All],[Date of Birth]],0)</f>
        <v>37977</v>
      </c>
      <c r="F2131" cm="1">
        <f t="array" ref="F2131">_xlfn.XLOOKUP(Table4[[#This Row],[Customer ID]],Table3[[#All],[Customer ID]],Table3[[#All],[Age]],0)</f>
        <v>19</v>
      </c>
      <c r="G2131" cm="1">
        <f t="array" ref="G2131">_xlfn.XLOOKUP(Table4[[#This Row],[Customer ID]],Table3[[#All],[Customer ID]],Table3[[#All],[Children]],0)</f>
        <v>0</v>
      </c>
      <c r="H2131" cm="1">
        <f t="array" ref="H2131">_xlfn.XLOOKUP(Table4[[#This Row],[Customer ID]],Table2[[#All],[Customer ID]],Table2[[#All],[BMI]],0)</f>
        <v>32.11</v>
      </c>
      <c r="I2131" cm="1">
        <f t="array" ref="I2131">_xlfn.XLOOKUP(Table4[[#This Row],[Customer ID]],Table2[[#All],[Customer ID]],Table2[[#All],[HBA1C]],0)</f>
        <v>4.43</v>
      </c>
      <c r="J2131" t="str">
        <f>_xlfn.XLOOKUP(Table4[[#This Row],[Customer ID]], 'Medical Examination'!A:A, 'Medical Examination'!D:D)</f>
        <v>No</v>
      </c>
      <c r="K2131" t="str">
        <f>_xlfn.XLOOKUP(Table4[[#This Row],[Customer ID]], 'Medical Examination'!A:A, 'Medical Examination'!E:E)</f>
        <v>No</v>
      </c>
      <c r="L2131" t="str">
        <f>_xlfn.XLOOKUP(Table4[[#This Row],[Customer ID]], 'Medical Examination'!A:A, 'Medical Examination'!F:F)</f>
        <v>Yes</v>
      </c>
      <c r="M2131">
        <f>_xlfn.XLOOKUP(Table4[[#This Row],[Customer ID]], 'Medical Examination'!A:A, 'Medical Examination'!G:G)</f>
        <v>1</v>
      </c>
      <c r="N2131" t="str">
        <f>_xlfn.XLOOKUP(Table4[[#This Row],[Customer ID]], 'Medical Examination'!A:A, 'Medical Examination'!H:H)</f>
        <v>No</v>
      </c>
      <c r="O2131" t="str">
        <f>_xlfn.XLOOKUP(Table4[[#This Row],[Customer ID]], 'Medical Examination'!A:A, 'Medical Examination'!I:I)</f>
        <v>Normal</v>
      </c>
      <c r="P2131" t="str">
        <f>_xlfn.XLOOKUP(Table4[[#This Row],[Customer ID]], 'Medical Examination'!A:A, 'Medical Examination'!J:J)</f>
        <v>Obesity</v>
      </c>
      <c r="Q2131" s="1">
        <f>_xlfn.XLOOKUP(Table4[[#This Row],[Customer ID]], Hospitalisation!A:A, Hospitalisation!E:E)</f>
        <v>2130.6799999999998</v>
      </c>
      <c r="R2131" t="str">
        <f>_xlfn.XLOOKUP(Table4[[#This Row],[Customer ID]], Hospitalisation!A:A, Hospitalisation!F:F)</f>
        <v>Tier - 2</v>
      </c>
      <c r="S2131" t="str">
        <f>_xlfn.XLOOKUP(Table4[[#This Row],[Customer ID]], Hospitalisation!A:A, Hospitalisation!G:G)</f>
        <v>Tier - 3</v>
      </c>
      <c r="T2131" t="str">
        <f>_xlfn.XLOOKUP(Table4[[#This Row],[Customer ID]], Hospitalisation!A:A, Hospitalisation!H:H)</f>
        <v>R1012</v>
      </c>
      <c r="U2131" t="str" cm="1">
        <f t="array" ref="U2131">_xlfn.IFS(Table4[[#This Row],[Age]]&lt;=29,"Youth",Table4[[#This Row],[Age]]&lt;=49,"Adults",Table4[[#This Row],[Age]]&gt;=50,"Senior")</f>
        <v>Youth</v>
      </c>
    </row>
    <row r="2132" spans="1:21">
      <c r="A2132" t="s">
        <v>5434</v>
      </c>
      <c r="B2132" t="str">
        <f>_xlfn.XLOOKUP(Table4[[#This Row],[Customer ID]],Table1[[#This Row],[Customer ID]],Table1[[#This Row],[TITLE]],0)</f>
        <v>Ms</v>
      </c>
      <c r="C2132" t="str" cm="1">
        <f t="array" ref="C2132">_xlfn.XLOOKUP(Table4[[#This Row],[Customer ID]],Table1[[#All],[Customer ID]],Table1[[#All],[FIRST NAME]],0)</f>
        <v>Evan</v>
      </c>
      <c r="D2132" t="str" cm="1">
        <f t="array" ref="D2132">_xlfn.XLOOKUP(Table4[[#This Row],[Customer ID]],Table1[[#All],[Customer ID]],Table1[[#All],[LAST NAME]],0)</f>
        <v>Fisher</v>
      </c>
      <c r="E2132" s="5" cm="1">
        <f t="array" ref="E2132">_xlfn.XLOOKUP(Table4[[#This Row],[Customer ID]],Table3[[#All],[Customer ID]],Table3[[#All],[Date of Birth]],0)</f>
        <v>37863</v>
      </c>
      <c r="F2132" cm="1">
        <f t="array" ref="F2132">_xlfn.XLOOKUP(Table4[[#This Row],[Customer ID]],Table3[[#All],[Customer ID]],Table3[[#All],[Age]],0)</f>
        <v>19</v>
      </c>
      <c r="G2132" cm="1">
        <f t="array" ref="G2132">_xlfn.XLOOKUP(Table4[[#This Row],[Customer ID]],Table3[[#All],[Customer ID]],Table3[[#All],[Children]],0)</f>
        <v>0</v>
      </c>
      <c r="H2132" cm="1">
        <f t="array" ref="H2132">_xlfn.XLOOKUP(Table4[[#This Row],[Customer ID]],Table2[[#All],[Customer ID]],Table2[[#All],[BMI]],0)</f>
        <v>30.495000000000001</v>
      </c>
      <c r="I2132" cm="1">
        <f t="array" ref="I2132">_xlfn.XLOOKUP(Table4[[#This Row],[Customer ID]],Table2[[#All],[Customer ID]],Table2[[#All],[HBA1C]],0)</f>
        <v>4.95</v>
      </c>
      <c r="J2132" t="str">
        <f>_xlfn.XLOOKUP(Table4[[#This Row],[Customer ID]], 'Medical Examination'!A:A, 'Medical Examination'!D:D)</f>
        <v>No</v>
      </c>
      <c r="K2132" t="str">
        <f>_xlfn.XLOOKUP(Table4[[#This Row],[Customer ID]], 'Medical Examination'!A:A, 'Medical Examination'!E:E)</f>
        <v>No</v>
      </c>
      <c r="L2132" t="str">
        <f>_xlfn.XLOOKUP(Table4[[#This Row],[Customer ID]], 'Medical Examination'!A:A, 'Medical Examination'!F:F)</f>
        <v>Yes</v>
      </c>
      <c r="M2132">
        <f>_xlfn.XLOOKUP(Table4[[#This Row],[Customer ID]], 'Medical Examination'!A:A, 'Medical Examination'!G:G)</f>
        <v>1</v>
      </c>
      <c r="N2132" t="str">
        <f>_xlfn.XLOOKUP(Table4[[#This Row],[Customer ID]], 'Medical Examination'!A:A, 'Medical Examination'!H:H)</f>
        <v>No</v>
      </c>
      <c r="O2132" t="str">
        <f>_xlfn.XLOOKUP(Table4[[#This Row],[Customer ID]], 'Medical Examination'!A:A, 'Medical Examination'!I:I)</f>
        <v>Normal</v>
      </c>
      <c r="P2132" t="str">
        <f>_xlfn.XLOOKUP(Table4[[#This Row],[Customer ID]], 'Medical Examination'!A:A, 'Medical Examination'!J:J)</f>
        <v>Obesity</v>
      </c>
      <c r="Q2132" s="1">
        <f>_xlfn.XLOOKUP(Table4[[#This Row],[Customer ID]], Hospitalisation!A:A, Hospitalisation!E:E)</f>
        <v>2128.4299999999998</v>
      </c>
      <c r="R2132" t="str">
        <f>_xlfn.XLOOKUP(Table4[[#This Row],[Customer ID]], Hospitalisation!A:A, Hospitalisation!F:F)</f>
        <v>Tier - 2</v>
      </c>
      <c r="S2132" t="str">
        <f>_xlfn.XLOOKUP(Table4[[#This Row],[Customer ID]], Hospitalisation!A:A, Hospitalisation!G:G)</f>
        <v>Tier - 1</v>
      </c>
      <c r="T2132" t="str">
        <f>_xlfn.XLOOKUP(Table4[[#This Row],[Customer ID]], Hospitalisation!A:A, Hospitalisation!H:H)</f>
        <v>R1012</v>
      </c>
      <c r="U2132" t="str" cm="1">
        <f t="array" ref="U2132">_xlfn.IFS(Table4[[#This Row],[Age]]&lt;=29,"Youth",Table4[[#This Row],[Age]]&lt;=49,"Adults",Table4[[#This Row],[Age]]&gt;=50,"Senior")</f>
        <v>Youth</v>
      </c>
    </row>
    <row r="2133" spans="1:21">
      <c r="A2133" t="s">
        <v>5436</v>
      </c>
      <c r="B2133" t="str">
        <f>_xlfn.XLOOKUP(Table4[[#This Row],[Customer ID]],Table1[[#This Row],[Customer ID]],Table1[[#This Row],[TITLE]],0)</f>
        <v>Mr</v>
      </c>
      <c r="C2133" t="str" cm="1">
        <f t="array" ref="C2133">_xlfn.XLOOKUP(Table4[[#This Row],[Customer ID]],Table1[[#All],[Customer ID]],Table1[[#All],[FIRST NAME]],0)</f>
        <v>Nathan J</v>
      </c>
      <c r="D2133" t="str" cm="1">
        <f t="array" ref="D2133">_xlfn.XLOOKUP(Table4[[#This Row],[Customer ID]],Table1[[#All],[Customer ID]],Table1[[#All],[LAST NAME]],0)</f>
        <v>Wilzbacher</v>
      </c>
      <c r="E2133" s="5" cm="1">
        <f t="array" ref="E2133">_xlfn.XLOOKUP(Table4[[#This Row],[Customer ID]],Table3[[#All],[Customer ID]],Table3[[#All],[Date of Birth]],0)</f>
        <v>38295</v>
      </c>
      <c r="F2133" cm="1">
        <f t="array" ref="F2133">_xlfn.XLOOKUP(Table4[[#This Row],[Customer ID]],Table3[[#All],[Customer ID]],Table3[[#All],[Age]],0)</f>
        <v>18</v>
      </c>
      <c r="G2133" cm="1">
        <f t="array" ref="G2133">_xlfn.XLOOKUP(Table4[[#This Row],[Customer ID]],Table3[[#All],[Customer ID]],Table3[[#All],[Children]],0)</f>
        <v>0</v>
      </c>
      <c r="H2133" cm="1">
        <f t="array" ref="H2133">_xlfn.XLOOKUP(Table4[[#This Row],[Customer ID]],Table2[[#All],[Customer ID]],Table2[[#All],[BMI]],0)</f>
        <v>29.24</v>
      </c>
      <c r="I2133" cm="1">
        <f t="array" ref="I2133">_xlfn.XLOOKUP(Table4[[#This Row],[Customer ID]],Table2[[#All],[Customer ID]],Table2[[#All],[HBA1C]],0)</f>
        <v>4.04</v>
      </c>
      <c r="J2133" t="str">
        <f>_xlfn.XLOOKUP(Table4[[#This Row],[Customer ID]], 'Medical Examination'!A:A, 'Medical Examination'!D:D)</f>
        <v>No</v>
      </c>
      <c r="K2133" t="str">
        <f>_xlfn.XLOOKUP(Table4[[#This Row],[Customer ID]], 'Medical Examination'!A:A, 'Medical Examination'!E:E)</f>
        <v>Yes</v>
      </c>
      <c r="L2133" t="str">
        <f>_xlfn.XLOOKUP(Table4[[#This Row],[Customer ID]], 'Medical Examination'!A:A, 'Medical Examination'!F:F)</f>
        <v>No</v>
      </c>
      <c r="M2133">
        <f>_xlfn.XLOOKUP(Table4[[#This Row],[Customer ID]], 'Medical Examination'!A:A, 'Medical Examination'!G:G)</f>
        <v>1</v>
      </c>
      <c r="N2133" t="str">
        <f>_xlfn.XLOOKUP(Table4[[#This Row],[Customer ID]], 'Medical Examination'!A:A, 'Medical Examination'!H:H)</f>
        <v>No</v>
      </c>
      <c r="O2133" t="str">
        <f>_xlfn.XLOOKUP(Table4[[#This Row],[Customer ID]], 'Medical Examination'!A:A, 'Medical Examination'!I:I)</f>
        <v>Normal</v>
      </c>
      <c r="P2133" t="str">
        <f>_xlfn.XLOOKUP(Table4[[#This Row],[Customer ID]], 'Medical Examination'!A:A, 'Medical Examination'!J:J)</f>
        <v>Overweight</v>
      </c>
      <c r="Q2133" s="1">
        <f>_xlfn.XLOOKUP(Table4[[#This Row],[Customer ID]], Hospitalisation!A:A, Hospitalisation!E:E)</f>
        <v>2118.61</v>
      </c>
      <c r="R2133" t="str">
        <f>_xlfn.XLOOKUP(Table4[[#This Row],[Customer ID]], Hospitalisation!A:A, Hospitalisation!F:F)</f>
        <v>Tier - 2</v>
      </c>
      <c r="S2133" t="str">
        <f>_xlfn.XLOOKUP(Table4[[#This Row],[Customer ID]], Hospitalisation!A:A, Hospitalisation!G:G)</f>
        <v>Tier - 1</v>
      </c>
      <c r="T2133" t="str">
        <f>_xlfn.XLOOKUP(Table4[[#This Row],[Customer ID]], Hospitalisation!A:A, Hospitalisation!H:H)</f>
        <v>R1012</v>
      </c>
      <c r="U2133" t="str" cm="1">
        <f t="array" ref="U2133">_xlfn.IFS(Table4[[#This Row],[Age]]&lt;=29,"Youth",Table4[[#This Row],[Age]]&lt;=49,"Adults",Table4[[#This Row],[Age]]&gt;=50,"Senior")</f>
        <v>Youth</v>
      </c>
    </row>
    <row r="2134" spans="1:21">
      <c r="A2134" t="s">
        <v>5439</v>
      </c>
      <c r="B2134" t="str">
        <f>_xlfn.XLOOKUP(Table4[[#This Row],[Customer ID]],Table1[[#This Row],[Customer ID]],Table1[[#This Row],[TITLE]],0)</f>
        <v>Ms</v>
      </c>
      <c r="C2134" t="str" cm="1">
        <f t="array" ref="C2134">_xlfn.XLOOKUP(Table4[[#This Row],[Customer ID]],Table1[[#All],[Customer ID]],Table1[[#All],[FIRST NAME]],0)</f>
        <v>Ashley M</v>
      </c>
      <c r="D2134" t="str" cm="1">
        <f t="array" ref="D2134">_xlfn.XLOOKUP(Table4[[#This Row],[Customer ID]],Table1[[#All],[Customer ID]],Table1[[#All],[LAST NAME]],0)</f>
        <v>Thayer</v>
      </c>
      <c r="E2134" s="5" cm="1">
        <f t="array" ref="E2134">_xlfn.XLOOKUP(Table4[[#This Row],[Customer ID]],Table3[[#All],[Customer ID]],Table3[[#All],[Date of Birth]],0)</f>
        <v>37894</v>
      </c>
      <c r="F2134" cm="1">
        <f t="array" ref="F2134">_xlfn.XLOOKUP(Table4[[#This Row],[Customer ID]],Table3[[#All],[Customer ID]],Table3[[#All],[Age]],0)</f>
        <v>19</v>
      </c>
      <c r="G2134" cm="1">
        <f t="array" ref="G2134">_xlfn.XLOOKUP(Table4[[#This Row],[Customer ID]],Table3[[#All],[Customer ID]],Table3[[#All],[Children]],0)</f>
        <v>0</v>
      </c>
      <c r="H2134" cm="1">
        <f t="array" ref="H2134">_xlfn.XLOOKUP(Table4[[#This Row],[Customer ID]],Table2[[#All],[Customer ID]],Table2[[#All],[BMI]],0)</f>
        <v>22.515000000000001</v>
      </c>
      <c r="I2134" cm="1">
        <f t="array" ref="I2134">_xlfn.XLOOKUP(Table4[[#This Row],[Customer ID]],Table2[[#All],[Customer ID]],Table2[[#All],[HBA1C]],0)</f>
        <v>5.93</v>
      </c>
      <c r="J2134" t="str">
        <f>_xlfn.XLOOKUP(Table4[[#This Row],[Customer ID]], 'Medical Examination'!A:A, 'Medical Examination'!D:D)</f>
        <v>No</v>
      </c>
      <c r="K2134" t="str">
        <f>_xlfn.XLOOKUP(Table4[[#This Row],[Customer ID]], 'Medical Examination'!A:A, 'Medical Examination'!E:E)</f>
        <v>No</v>
      </c>
      <c r="L2134" t="str">
        <f>_xlfn.XLOOKUP(Table4[[#This Row],[Customer ID]], 'Medical Examination'!A:A, 'Medical Examination'!F:F)</f>
        <v>Yes</v>
      </c>
      <c r="M2134">
        <f>_xlfn.XLOOKUP(Table4[[#This Row],[Customer ID]], 'Medical Examination'!A:A, 'Medical Examination'!G:G)</f>
        <v>1</v>
      </c>
      <c r="N2134" t="str">
        <f>_xlfn.XLOOKUP(Table4[[#This Row],[Customer ID]], 'Medical Examination'!A:A, 'Medical Examination'!H:H)</f>
        <v>No</v>
      </c>
      <c r="O2134" t="str">
        <f>_xlfn.XLOOKUP(Table4[[#This Row],[Customer ID]], 'Medical Examination'!A:A, 'Medical Examination'!I:I)</f>
        <v>Prediabetes</v>
      </c>
      <c r="P2134" t="str">
        <f>_xlfn.XLOOKUP(Table4[[#This Row],[Customer ID]], 'Medical Examination'!A:A, 'Medical Examination'!J:J)</f>
        <v>Normal Weight</v>
      </c>
      <c r="Q2134" s="1">
        <f>_xlfn.XLOOKUP(Table4[[#This Row],[Customer ID]], Hospitalisation!A:A, Hospitalisation!E:E)</f>
        <v>2117.34</v>
      </c>
      <c r="R2134" t="str">
        <f>_xlfn.XLOOKUP(Table4[[#This Row],[Customer ID]], Hospitalisation!A:A, Hospitalisation!F:F)</f>
        <v>Tier - 2</v>
      </c>
      <c r="S2134" t="str">
        <f>_xlfn.XLOOKUP(Table4[[#This Row],[Customer ID]], Hospitalisation!A:A, Hospitalisation!G:G)</f>
        <v>Tier - 3</v>
      </c>
      <c r="T2134" t="str">
        <f>_xlfn.XLOOKUP(Table4[[#This Row],[Customer ID]], Hospitalisation!A:A, Hospitalisation!H:H)</f>
        <v>R1012</v>
      </c>
      <c r="U2134" t="str" cm="1">
        <f t="array" ref="U2134">_xlfn.IFS(Table4[[#This Row],[Age]]&lt;=29,"Youth",Table4[[#This Row],[Age]]&lt;=49,"Adults",Table4[[#This Row],[Age]]&gt;=50,"Senior")</f>
        <v>Youth</v>
      </c>
    </row>
    <row r="2135" spans="1:21">
      <c r="A2135" t="s">
        <v>5441</v>
      </c>
      <c r="B2135" t="str">
        <f>_xlfn.XLOOKUP(Table4[[#This Row],[Customer ID]],Table1[[#This Row],[Customer ID]],Table1[[#This Row],[TITLE]],0)</f>
        <v>Mr</v>
      </c>
      <c r="C2135" t="str" cm="1">
        <f t="array" ref="C2135">_xlfn.XLOOKUP(Table4[[#This Row],[Customer ID]],Table1[[#All],[Customer ID]],Table1[[#All],[FIRST NAME]],0)</f>
        <v>Jason</v>
      </c>
      <c r="D2135" t="str" cm="1">
        <f t="array" ref="D2135">_xlfn.XLOOKUP(Table4[[#This Row],[Customer ID]],Table1[[#All],[Customer ID]],Table1[[#All],[LAST NAME]],0)</f>
        <v>Brosseau</v>
      </c>
      <c r="E2135" s="5" cm="1">
        <f t="array" ref="E2135">_xlfn.XLOOKUP(Table4[[#This Row],[Customer ID]],Table3[[#All],[Customer ID]],Table3[[#All],[Date of Birth]],0)</f>
        <v>32710</v>
      </c>
      <c r="F2135" cm="1">
        <f t="array" ref="F2135">_xlfn.XLOOKUP(Table4[[#This Row],[Customer ID]],Table3[[#All],[Customer ID]],Table3[[#All],[Age]],0)</f>
        <v>33</v>
      </c>
      <c r="G2135" cm="1">
        <f t="array" ref="G2135">_xlfn.XLOOKUP(Table4[[#This Row],[Customer ID]],Table3[[#All],[Customer ID]],Table3[[#All],[Children]],0)</f>
        <v>3</v>
      </c>
      <c r="H2135" cm="1">
        <f t="array" ref="H2135">_xlfn.XLOOKUP(Table4[[#This Row],[Customer ID]],Table2[[#All],[Customer ID]],Table2[[#All],[BMI]],0)</f>
        <v>15.65</v>
      </c>
      <c r="I2135" cm="1">
        <f t="array" ref="I2135">_xlfn.XLOOKUP(Table4[[#This Row],[Customer ID]],Table2[[#All],[Customer ID]],Table2[[#All],[HBA1C]],0)</f>
        <v>4.2300000000000004</v>
      </c>
      <c r="J2135" t="str">
        <f>_xlfn.XLOOKUP(Table4[[#This Row],[Customer ID]], 'Medical Examination'!A:A, 'Medical Examination'!D:D)</f>
        <v>No</v>
      </c>
      <c r="K2135" t="str">
        <f>_xlfn.XLOOKUP(Table4[[#This Row],[Customer ID]], 'Medical Examination'!A:A, 'Medical Examination'!E:E)</f>
        <v>No</v>
      </c>
      <c r="L2135" t="str">
        <f>_xlfn.XLOOKUP(Table4[[#This Row],[Customer ID]], 'Medical Examination'!A:A, 'Medical Examination'!F:F)</f>
        <v>No</v>
      </c>
      <c r="M2135">
        <f>_xlfn.XLOOKUP(Table4[[#This Row],[Customer ID]], 'Medical Examination'!A:A, 'Medical Examination'!G:G)</f>
        <v>0</v>
      </c>
      <c r="N2135" t="str">
        <f>_xlfn.XLOOKUP(Table4[[#This Row],[Customer ID]], 'Medical Examination'!A:A, 'Medical Examination'!H:H)</f>
        <v>No</v>
      </c>
      <c r="O2135" t="str">
        <f>_xlfn.XLOOKUP(Table4[[#This Row],[Customer ID]], 'Medical Examination'!A:A, 'Medical Examination'!I:I)</f>
        <v>Normal</v>
      </c>
      <c r="P2135" t="str">
        <f>_xlfn.XLOOKUP(Table4[[#This Row],[Customer ID]], 'Medical Examination'!A:A, 'Medical Examination'!J:J)</f>
        <v>Underweight</v>
      </c>
      <c r="Q2135" s="1">
        <f>_xlfn.XLOOKUP(Table4[[#This Row],[Customer ID]], Hospitalisation!A:A, Hospitalisation!E:E)</f>
        <v>2106.2600000000002</v>
      </c>
      <c r="R2135" t="str">
        <f>_xlfn.XLOOKUP(Table4[[#This Row],[Customer ID]], Hospitalisation!A:A, Hospitalisation!F:F)</f>
        <v>Tier - 2</v>
      </c>
      <c r="S2135" t="str">
        <f>_xlfn.XLOOKUP(Table4[[#This Row],[Customer ID]], Hospitalisation!A:A, Hospitalisation!G:G)</f>
        <v>Tier - 2</v>
      </c>
      <c r="T2135" t="str">
        <f>_xlfn.XLOOKUP(Table4[[#This Row],[Customer ID]], Hospitalisation!A:A, Hospitalisation!H:H)</f>
        <v>R1013</v>
      </c>
      <c r="U2135" t="str" cm="1">
        <f t="array" ref="U2135">_xlfn.IFS(Table4[[#This Row],[Age]]&lt;=29,"Youth",Table4[[#This Row],[Age]]&lt;=49,"Adults",Table4[[#This Row],[Age]]&gt;=50,"Senior")</f>
        <v>Adults</v>
      </c>
    </row>
    <row r="2136" spans="1:21">
      <c r="A2136" t="s">
        <v>5443</v>
      </c>
      <c r="B2136" t="str">
        <f>_xlfn.XLOOKUP(Table4[[#This Row],[Customer ID]],Table1[[#This Row],[Customer ID]],Table1[[#This Row],[TITLE]],0)</f>
        <v>Mr</v>
      </c>
      <c r="C2136" t="str" cm="1">
        <f t="array" ref="C2136">_xlfn.XLOOKUP(Table4[[#This Row],[Customer ID]],Table1[[#All],[Customer ID]],Table1[[#All],[FIRST NAME]],0)</f>
        <v>Marshall</v>
      </c>
      <c r="D2136" t="str" cm="1">
        <f t="array" ref="D2136">_xlfn.XLOOKUP(Table4[[#This Row],[Customer ID]],Table1[[#All],[Customer ID]],Table1[[#All],[LAST NAME]],0)</f>
        <v>Phares</v>
      </c>
      <c r="E2136" s="5" cm="1">
        <f t="array" ref="E2136">_xlfn.XLOOKUP(Table4[[#This Row],[Customer ID]],Table3[[#All],[Customer ID]],Table3[[#All],[Date of Birth]],0)</f>
        <v>37223</v>
      </c>
      <c r="F2136" cm="1">
        <f t="array" ref="F2136">_xlfn.XLOOKUP(Table4[[#This Row],[Customer ID]],Table3[[#All],[Customer ID]],Table3[[#All],[Age]],0)</f>
        <v>21</v>
      </c>
      <c r="G2136" cm="1">
        <f t="array" ref="G2136">_xlfn.XLOOKUP(Table4[[#This Row],[Customer ID]],Table3[[#All],[Customer ID]],Table3[[#All],[Children]],0)</f>
        <v>0</v>
      </c>
      <c r="H2136" cm="1">
        <f t="array" ref="H2136">_xlfn.XLOOKUP(Table4[[#This Row],[Customer ID]],Table2[[#All],[Customer ID]],Table2[[#All],[BMI]],0)</f>
        <v>27.36</v>
      </c>
      <c r="I2136" cm="1">
        <f t="array" ref="I2136">_xlfn.XLOOKUP(Table4[[#This Row],[Customer ID]],Table2[[#All],[Customer ID]],Table2[[#All],[HBA1C]],0)</f>
        <v>5.59</v>
      </c>
      <c r="J2136" t="str">
        <f>_xlfn.XLOOKUP(Table4[[#This Row],[Customer ID]], 'Medical Examination'!A:A, 'Medical Examination'!D:D)</f>
        <v>Yes</v>
      </c>
      <c r="K2136" t="str">
        <f>_xlfn.XLOOKUP(Table4[[#This Row],[Customer ID]], 'Medical Examination'!A:A, 'Medical Examination'!E:E)</f>
        <v>No</v>
      </c>
      <c r="L2136" t="str">
        <f>_xlfn.XLOOKUP(Table4[[#This Row],[Customer ID]], 'Medical Examination'!A:A, 'Medical Examination'!F:F)</f>
        <v>No</v>
      </c>
      <c r="M2136">
        <f>_xlfn.XLOOKUP(Table4[[#This Row],[Customer ID]], 'Medical Examination'!A:A, 'Medical Examination'!G:G)</f>
        <v>0</v>
      </c>
      <c r="N2136" t="str">
        <f>_xlfn.XLOOKUP(Table4[[#This Row],[Customer ID]], 'Medical Examination'!A:A, 'Medical Examination'!H:H)</f>
        <v>No</v>
      </c>
      <c r="O2136" t="str">
        <f>_xlfn.XLOOKUP(Table4[[#This Row],[Customer ID]], 'Medical Examination'!A:A, 'Medical Examination'!I:I)</f>
        <v>Normal</v>
      </c>
      <c r="P2136" t="str">
        <f>_xlfn.XLOOKUP(Table4[[#This Row],[Customer ID]], 'Medical Examination'!A:A, 'Medical Examination'!J:J)</f>
        <v>Overweight</v>
      </c>
      <c r="Q2136" s="1">
        <f>_xlfn.XLOOKUP(Table4[[#This Row],[Customer ID]], Hospitalisation!A:A, Hospitalisation!E:E)</f>
        <v>2104.11</v>
      </c>
      <c r="R2136" t="str">
        <f>_xlfn.XLOOKUP(Table4[[#This Row],[Customer ID]], Hospitalisation!A:A, Hospitalisation!F:F)</f>
        <v>Tier - 2</v>
      </c>
      <c r="S2136" t="str">
        <f>_xlfn.XLOOKUP(Table4[[#This Row],[Customer ID]], Hospitalisation!A:A, Hospitalisation!G:G)</f>
        <v>Tier - 1</v>
      </c>
      <c r="T2136" t="str">
        <f>_xlfn.XLOOKUP(Table4[[#This Row],[Customer ID]], Hospitalisation!A:A, Hospitalisation!H:H)</f>
        <v>R1016</v>
      </c>
      <c r="U2136" t="str" cm="1">
        <f t="array" ref="U2136">_xlfn.IFS(Table4[[#This Row],[Age]]&lt;=29,"Youth",Table4[[#This Row],[Age]]&lt;=49,"Adults",Table4[[#This Row],[Age]]&gt;=50,"Senior")</f>
        <v>Youth</v>
      </c>
    </row>
    <row r="2137" spans="1:21">
      <c r="A2137" t="s">
        <v>5445</v>
      </c>
      <c r="B2137" t="str">
        <f>_xlfn.XLOOKUP(Table4[[#This Row],[Customer ID]],Table1[[#This Row],[Customer ID]],Table1[[#This Row],[TITLE]],0)</f>
        <v>Mr</v>
      </c>
      <c r="C2137" t="str" cm="1">
        <f t="array" ref="C2137">_xlfn.XLOOKUP(Table4[[#This Row],[Customer ID]],Table1[[#All],[Customer ID]],Table1[[#All],[FIRST NAME]],0)</f>
        <v>Lavar</v>
      </c>
      <c r="D2137" t="str" cm="1">
        <f t="array" ref="D2137">_xlfn.XLOOKUP(Table4[[#This Row],[Customer ID]],Table1[[#All],[Customer ID]],Table1[[#All],[LAST NAME]],0)</f>
        <v>Curley</v>
      </c>
      <c r="E2137" s="5" cm="1">
        <f t="array" ref="E2137">_xlfn.XLOOKUP(Table4[[#This Row],[Customer ID]],Table3[[#All],[Customer ID]],Table3[[#All],[Date of Birth]],0)</f>
        <v>37064</v>
      </c>
      <c r="F2137" cm="1">
        <f t="array" ref="F2137">_xlfn.XLOOKUP(Table4[[#This Row],[Customer ID]],Table3[[#All],[Customer ID]],Table3[[#All],[Age]],0)</f>
        <v>21</v>
      </c>
      <c r="G2137" cm="1">
        <f t="array" ref="G2137">_xlfn.XLOOKUP(Table4[[#This Row],[Customer ID]],Table3[[#All],[Customer ID]],Table3[[#All],[Children]],0)</f>
        <v>1</v>
      </c>
      <c r="H2137" cm="1">
        <f t="array" ref="H2137">_xlfn.XLOOKUP(Table4[[#This Row],[Customer ID]],Table2[[#All],[Customer ID]],Table2[[#All],[BMI]],0)</f>
        <v>22.3</v>
      </c>
      <c r="I2137" cm="1">
        <f t="array" ref="I2137">_xlfn.XLOOKUP(Table4[[#This Row],[Customer ID]],Table2[[#All],[Customer ID]],Table2[[#All],[HBA1C]],0)</f>
        <v>4.8899999999999997</v>
      </c>
      <c r="J2137" t="str">
        <f>_xlfn.XLOOKUP(Table4[[#This Row],[Customer ID]], 'Medical Examination'!A:A, 'Medical Examination'!D:D)</f>
        <v>Yes</v>
      </c>
      <c r="K2137" t="str">
        <f>_xlfn.XLOOKUP(Table4[[#This Row],[Customer ID]], 'Medical Examination'!A:A, 'Medical Examination'!E:E)</f>
        <v>No</v>
      </c>
      <c r="L2137" t="str">
        <f>_xlfn.XLOOKUP(Table4[[#This Row],[Customer ID]], 'Medical Examination'!A:A, 'Medical Examination'!F:F)</f>
        <v>No</v>
      </c>
      <c r="M2137">
        <f>_xlfn.XLOOKUP(Table4[[#This Row],[Customer ID]], 'Medical Examination'!A:A, 'Medical Examination'!G:G)</f>
        <v>0</v>
      </c>
      <c r="N2137" t="str">
        <f>_xlfn.XLOOKUP(Table4[[#This Row],[Customer ID]], 'Medical Examination'!A:A, 'Medical Examination'!H:H)</f>
        <v>No</v>
      </c>
      <c r="O2137" t="str">
        <f>_xlfn.XLOOKUP(Table4[[#This Row],[Customer ID]], 'Medical Examination'!A:A, 'Medical Examination'!I:I)</f>
        <v>Normal</v>
      </c>
      <c r="P2137" t="str">
        <f>_xlfn.XLOOKUP(Table4[[#This Row],[Customer ID]], 'Medical Examination'!A:A, 'Medical Examination'!J:J)</f>
        <v>Normal Weight</v>
      </c>
      <c r="Q2137" s="1">
        <f>_xlfn.XLOOKUP(Table4[[#This Row],[Customer ID]], Hospitalisation!A:A, Hospitalisation!E:E)</f>
        <v>2103.08</v>
      </c>
      <c r="R2137" t="str">
        <f>_xlfn.XLOOKUP(Table4[[#This Row],[Customer ID]], Hospitalisation!A:A, Hospitalisation!F:F)</f>
        <v>Tier - 3</v>
      </c>
      <c r="S2137" t="str">
        <f>_xlfn.XLOOKUP(Table4[[#This Row],[Customer ID]], Hospitalisation!A:A, Hospitalisation!G:G)</f>
        <v>Tier - 2</v>
      </c>
      <c r="T2137" t="str">
        <f>_xlfn.XLOOKUP(Table4[[#This Row],[Customer ID]], Hospitalisation!A:A, Hospitalisation!H:H)</f>
        <v>R1011</v>
      </c>
      <c r="U2137" t="str" cm="1">
        <f t="array" ref="U2137">_xlfn.IFS(Table4[[#This Row],[Age]]&lt;=29,"Youth",Table4[[#This Row],[Age]]&lt;=49,"Adults",Table4[[#This Row],[Age]]&gt;=50,"Senior")</f>
        <v>Youth</v>
      </c>
    </row>
    <row r="2138" spans="1:21">
      <c r="A2138" t="s">
        <v>5447</v>
      </c>
      <c r="B2138" t="str">
        <f>_xlfn.XLOOKUP(Table4[[#This Row],[Customer ID]],Table1[[#This Row],[Customer ID]],Table1[[#This Row],[TITLE]],0)</f>
        <v>Mr</v>
      </c>
      <c r="C2138" t="str" cm="1">
        <f t="array" ref="C2138">_xlfn.XLOOKUP(Table4[[#This Row],[Customer ID]],Table1[[#All],[Customer ID]],Table1[[#All],[FIRST NAME]],0)</f>
        <v>Charlie T</v>
      </c>
      <c r="D2138" t="str" cm="1">
        <f t="array" ref="D2138">_xlfn.XLOOKUP(Table4[[#This Row],[Customer ID]],Table1[[#All],[Customer ID]],Table1[[#All],[LAST NAME]],0)</f>
        <v>Johnston</v>
      </c>
      <c r="E2138" s="5" cm="1">
        <f t="array" ref="E2138">_xlfn.XLOOKUP(Table4[[#This Row],[Customer ID]],Table3[[#All],[Customer ID]],Table3[[#All],[Date of Birth]],0)</f>
        <v>37117</v>
      </c>
      <c r="F2138" cm="1">
        <f t="array" ref="F2138">_xlfn.XLOOKUP(Table4[[#This Row],[Customer ID]],Table3[[#All],[Customer ID]],Table3[[#All],[Age]],0)</f>
        <v>21</v>
      </c>
      <c r="G2138" cm="1">
        <f t="array" ref="G2138">_xlfn.XLOOKUP(Table4[[#This Row],[Customer ID]],Table3[[#All],[Customer ID]],Table3[[#All],[Children]],0)</f>
        <v>0</v>
      </c>
      <c r="H2138" cm="1">
        <f t="array" ref="H2138">_xlfn.XLOOKUP(Table4[[#This Row],[Customer ID]],Table2[[#All],[Customer ID]],Table2[[#All],[BMI]],0)</f>
        <v>26.03</v>
      </c>
      <c r="I2138" cm="1">
        <f t="array" ref="I2138">_xlfn.XLOOKUP(Table4[[#This Row],[Customer ID]],Table2[[#All],[Customer ID]],Table2[[#All],[HBA1C]],0)</f>
        <v>5.81</v>
      </c>
      <c r="J2138" t="str">
        <f>_xlfn.XLOOKUP(Table4[[#This Row],[Customer ID]], 'Medical Examination'!A:A, 'Medical Examination'!D:D)</f>
        <v>Yes</v>
      </c>
      <c r="K2138" t="str">
        <f>_xlfn.XLOOKUP(Table4[[#This Row],[Customer ID]], 'Medical Examination'!A:A, 'Medical Examination'!E:E)</f>
        <v>No</v>
      </c>
      <c r="L2138" t="str">
        <f>_xlfn.XLOOKUP(Table4[[#This Row],[Customer ID]], 'Medical Examination'!A:A, 'Medical Examination'!F:F)</f>
        <v>No</v>
      </c>
      <c r="M2138">
        <f>_xlfn.XLOOKUP(Table4[[#This Row],[Customer ID]], 'Medical Examination'!A:A, 'Medical Examination'!G:G)</f>
        <v>0</v>
      </c>
      <c r="N2138" t="str">
        <f>_xlfn.XLOOKUP(Table4[[#This Row],[Customer ID]], 'Medical Examination'!A:A, 'Medical Examination'!H:H)</f>
        <v>No</v>
      </c>
      <c r="O2138" t="str">
        <f>_xlfn.XLOOKUP(Table4[[#This Row],[Customer ID]], 'Medical Examination'!A:A, 'Medical Examination'!I:I)</f>
        <v>Prediabetes</v>
      </c>
      <c r="P2138" t="str">
        <f>_xlfn.XLOOKUP(Table4[[#This Row],[Customer ID]], 'Medical Examination'!A:A, 'Medical Examination'!J:J)</f>
        <v>Overweight</v>
      </c>
      <c r="Q2138" s="1">
        <f>_xlfn.XLOOKUP(Table4[[#This Row],[Customer ID]], Hospitalisation!A:A, Hospitalisation!E:E)</f>
        <v>2102.2600000000002</v>
      </c>
      <c r="R2138" t="str">
        <f>_xlfn.XLOOKUP(Table4[[#This Row],[Customer ID]], Hospitalisation!A:A, Hospitalisation!F:F)</f>
        <v>Tier - 3</v>
      </c>
      <c r="S2138" t="str">
        <f>_xlfn.XLOOKUP(Table4[[#This Row],[Customer ID]], Hospitalisation!A:A, Hospitalisation!G:G)</f>
        <v>Tier - 2</v>
      </c>
      <c r="T2138" t="str">
        <f>_xlfn.XLOOKUP(Table4[[#This Row],[Customer ID]], Hospitalisation!A:A, Hospitalisation!H:H)</f>
        <v>R1019</v>
      </c>
      <c r="U2138" t="str" cm="1">
        <f t="array" ref="U2138">_xlfn.IFS(Table4[[#This Row],[Age]]&lt;=29,"Youth",Table4[[#This Row],[Age]]&lt;=49,"Adults",Table4[[#This Row],[Age]]&gt;=50,"Senior")</f>
        <v>Youth</v>
      </c>
    </row>
    <row r="2139" spans="1:21">
      <c r="A2139" t="s">
        <v>5449</v>
      </c>
      <c r="B2139" t="str">
        <f>_xlfn.XLOOKUP(Table4[[#This Row],[Customer ID]],Table1[[#This Row],[Customer ID]],Table1[[#This Row],[TITLE]],0)</f>
        <v>Mrs</v>
      </c>
      <c r="C2139" t="str" cm="1">
        <f t="array" ref="C2139">_xlfn.XLOOKUP(Table4[[#This Row],[Customer ID]],Table1[[#All],[Customer ID]],Table1[[#All],[FIRST NAME]],0)</f>
        <v>Lauren</v>
      </c>
      <c r="D2139" t="str" cm="1">
        <f t="array" ref="D2139">_xlfn.XLOOKUP(Table4[[#This Row],[Customer ID]],Table1[[#All],[Customer ID]],Table1[[#All],[LAST NAME]],0)</f>
        <v>Padula</v>
      </c>
      <c r="E2139" s="5" cm="1">
        <f t="array" ref="E2139">_xlfn.XLOOKUP(Table4[[#This Row],[Customer ID]],Table3[[#All],[Customer ID]],Table3[[#All],[Date of Birth]],0)</f>
        <v>38150</v>
      </c>
      <c r="F2139" cm="1">
        <f t="array" ref="F2139">_xlfn.XLOOKUP(Table4[[#This Row],[Customer ID]],Table3[[#All],[Customer ID]],Table3[[#All],[Age]],0)</f>
        <v>18</v>
      </c>
      <c r="G2139" cm="1">
        <f t="array" ref="G2139">_xlfn.XLOOKUP(Table4[[#This Row],[Customer ID]],Table3[[#All],[Customer ID]],Table3[[#All],[Children]],0)</f>
        <v>0</v>
      </c>
      <c r="H2139" cm="1">
        <f t="array" ref="H2139">_xlfn.XLOOKUP(Table4[[#This Row],[Customer ID]],Table2[[#All],[Customer ID]],Table2[[#All],[BMI]],0)</f>
        <v>27.74</v>
      </c>
      <c r="I2139" cm="1">
        <f t="array" ref="I2139">_xlfn.XLOOKUP(Table4[[#This Row],[Customer ID]],Table2[[#All],[Customer ID]],Table2[[#All],[HBA1C]],0)</f>
        <v>4.29</v>
      </c>
      <c r="J2139" t="str">
        <f>_xlfn.XLOOKUP(Table4[[#This Row],[Customer ID]], 'Medical Examination'!A:A, 'Medical Examination'!D:D)</f>
        <v>No</v>
      </c>
      <c r="K2139" t="str">
        <f>_xlfn.XLOOKUP(Table4[[#This Row],[Customer ID]], 'Medical Examination'!A:A, 'Medical Examination'!E:E)</f>
        <v>Yes</v>
      </c>
      <c r="L2139" t="str">
        <f>_xlfn.XLOOKUP(Table4[[#This Row],[Customer ID]], 'Medical Examination'!A:A, 'Medical Examination'!F:F)</f>
        <v>No</v>
      </c>
      <c r="M2139">
        <f>_xlfn.XLOOKUP(Table4[[#This Row],[Customer ID]], 'Medical Examination'!A:A, 'Medical Examination'!G:G)</f>
        <v>1</v>
      </c>
      <c r="N2139" t="str">
        <f>_xlfn.XLOOKUP(Table4[[#This Row],[Customer ID]], 'Medical Examination'!A:A, 'Medical Examination'!H:H)</f>
        <v>No</v>
      </c>
      <c r="O2139" t="str">
        <f>_xlfn.XLOOKUP(Table4[[#This Row],[Customer ID]], 'Medical Examination'!A:A, 'Medical Examination'!I:I)</f>
        <v>Normal</v>
      </c>
      <c r="P2139" t="str">
        <f>_xlfn.XLOOKUP(Table4[[#This Row],[Customer ID]], 'Medical Examination'!A:A, 'Medical Examination'!J:J)</f>
        <v>Overweight</v>
      </c>
      <c r="Q2139" s="1">
        <f>_xlfn.XLOOKUP(Table4[[#This Row],[Customer ID]], Hospitalisation!A:A, Hospitalisation!E:E)</f>
        <v>2094.1</v>
      </c>
      <c r="R2139" t="str">
        <f>_xlfn.XLOOKUP(Table4[[#This Row],[Customer ID]], Hospitalisation!A:A, Hospitalisation!F:F)</f>
        <v>Tier - 3</v>
      </c>
      <c r="S2139" t="str">
        <f>_xlfn.XLOOKUP(Table4[[#This Row],[Customer ID]], Hospitalisation!A:A, Hospitalisation!G:G)</f>
        <v>Tier - 2</v>
      </c>
      <c r="T2139" t="str">
        <f>_xlfn.XLOOKUP(Table4[[#This Row],[Customer ID]], Hospitalisation!A:A, Hospitalisation!H:H)</f>
        <v>R1025</v>
      </c>
      <c r="U2139" t="str" cm="1">
        <f t="array" ref="U2139">_xlfn.IFS(Table4[[#This Row],[Age]]&lt;=29,"Youth",Table4[[#This Row],[Age]]&lt;=49,"Adults",Table4[[#This Row],[Age]]&gt;=50,"Senior")</f>
        <v>Youth</v>
      </c>
    </row>
    <row r="2140" spans="1:21">
      <c r="A2140" t="s">
        <v>5451</v>
      </c>
      <c r="B2140" t="str">
        <f>_xlfn.XLOOKUP(Table4[[#This Row],[Customer ID]],Table1[[#This Row],[Customer ID]],Table1[[#This Row],[TITLE]],0)</f>
        <v>Mr</v>
      </c>
      <c r="C2140" t="str" cm="1">
        <f t="array" ref="C2140">_xlfn.XLOOKUP(Table4[[#This Row],[Customer ID]],Table1[[#All],[Customer ID]],Table1[[#All],[FIRST NAME]],0)</f>
        <v>Arthur</v>
      </c>
      <c r="D2140" t="str" cm="1">
        <f t="array" ref="D2140">_xlfn.XLOOKUP(Table4[[#This Row],[Customer ID]],Table1[[#All],[Customer ID]],Table1[[#All],[LAST NAME]],0)</f>
        <v>Gamirov</v>
      </c>
      <c r="E2140" s="5" cm="1">
        <f t="array" ref="E2140">_xlfn.XLOOKUP(Table4[[#This Row],[Customer ID]],Table3[[#All],[Customer ID]],Table3[[#All],[Date of Birth]],0)</f>
        <v>36733</v>
      </c>
      <c r="F2140" cm="1">
        <f t="array" ref="F2140">_xlfn.XLOOKUP(Table4[[#This Row],[Customer ID]],Table3[[#All],[Customer ID]],Table3[[#All],[Age]],0)</f>
        <v>22</v>
      </c>
      <c r="G2140" cm="1">
        <f t="array" ref="G2140">_xlfn.XLOOKUP(Table4[[#This Row],[Customer ID]],Table3[[#All],[Customer ID]],Table3[[#All],[Children]],0)</f>
        <v>0</v>
      </c>
      <c r="H2140" cm="1">
        <f t="array" ref="H2140">_xlfn.XLOOKUP(Table4[[#This Row],[Customer ID]],Table2[[#All],[Customer ID]],Table2[[#All],[BMI]],0)</f>
        <v>32.11</v>
      </c>
      <c r="I2140" cm="1">
        <f t="array" ref="I2140">_xlfn.XLOOKUP(Table4[[#This Row],[Customer ID]],Table2[[#All],[Customer ID]],Table2[[#All],[HBA1C]],0)</f>
        <v>4.03</v>
      </c>
      <c r="J2140" t="str">
        <f>_xlfn.XLOOKUP(Table4[[#This Row],[Customer ID]], 'Medical Examination'!A:A, 'Medical Examination'!D:D)</f>
        <v>Yes</v>
      </c>
      <c r="K2140" t="str">
        <f>_xlfn.XLOOKUP(Table4[[#This Row],[Customer ID]], 'Medical Examination'!A:A, 'Medical Examination'!E:E)</f>
        <v>Yes</v>
      </c>
      <c r="L2140" t="str">
        <f>_xlfn.XLOOKUP(Table4[[#This Row],[Customer ID]], 'Medical Examination'!A:A, 'Medical Examination'!F:F)</f>
        <v>No</v>
      </c>
      <c r="M2140">
        <f>_xlfn.XLOOKUP(Table4[[#This Row],[Customer ID]], 'Medical Examination'!A:A, 'Medical Examination'!G:G)</f>
        <v>2</v>
      </c>
      <c r="N2140" t="str">
        <f>_xlfn.XLOOKUP(Table4[[#This Row],[Customer ID]], 'Medical Examination'!A:A, 'Medical Examination'!H:H)</f>
        <v>No</v>
      </c>
      <c r="O2140" t="str">
        <f>_xlfn.XLOOKUP(Table4[[#This Row],[Customer ID]], 'Medical Examination'!A:A, 'Medical Examination'!I:I)</f>
        <v>Normal</v>
      </c>
      <c r="P2140" t="str">
        <f>_xlfn.XLOOKUP(Table4[[#This Row],[Customer ID]], 'Medical Examination'!A:A, 'Medical Examination'!J:J)</f>
        <v>Obesity</v>
      </c>
      <c r="Q2140" s="1">
        <f>_xlfn.XLOOKUP(Table4[[#This Row],[Customer ID]], Hospitalisation!A:A, Hospitalisation!E:E)</f>
        <v>2055.3200000000002</v>
      </c>
      <c r="R2140" t="str">
        <f>_xlfn.XLOOKUP(Table4[[#This Row],[Customer ID]], Hospitalisation!A:A, Hospitalisation!F:F)</f>
        <v>Tier - 3</v>
      </c>
      <c r="S2140" t="str">
        <f>_xlfn.XLOOKUP(Table4[[#This Row],[Customer ID]], Hospitalisation!A:A, Hospitalisation!G:G)</f>
        <v>Tier - 3</v>
      </c>
      <c r="T2140" t="str">
        <f>_xlfn.XLOOKUP(Table4[[#This Row],[Customer ID]], Hospitalisation!A:A, Hospitalisation!H:H)</f>
        <v>R1012</v>
      </c>
      <c r="U2140" t="str" cm="1">
        <f t="array" ref="U2140">_xlfn.IFS(Table4[[#This Row],[Age]]&lt;=29,"Youth",Table4[[#This Row],[Age]]&lt;=49,"Adults",Table4[[#This Row],[Age]]&gt;=50,"Senior")</f>
        <v>Youth</v>
      </c>
    </row>
    <row r="2141" spans="1:21">
      <c r="A2141" t="s">
        <v>5454</v>
      </c>
      <c r="B2141" t="str">
        <f>_xlfn.XLOOKUP(Table4[[#This Row],[Customer ID]],Table1[[#This Row],[Customer ID]],Table1[[#This Row],[TITLE]],0)</f>
        <v>Mr</v>
      </c>
      <c r="C2141" t="str" cm="1">
        <f t="array" ref="C2141">_xlfn.XLOOKUP(Table4[[#This Row],[Customer ID]],Table1[[#All],[Customer ID]],Table1[[#All],[FIRST NAME]],0)</f>
        <v>Thomas</v>
      </c>
      <c r="D2141" t="str" cm="1">
        <f t="array" ref="D2141">_xlfn.XLOOKUP(Table4[[#This Row],[Customer ID]],Table1[[#All],[Customer ID]],Table1[[#All],[LAST NAME]],0)</f>
        <v>Briot</v>
      </c>
      <c r="E2141" s="5" cm="1">
        <f t="array" ref="E2141">_xlfn.XLOOKUP(Table4[[#This Row],[Customer ID]],Table3[[#All],[Customer ID]],Table3[[#All],[Date of Birth]],0)</f>
        <v>36771</v>
      </c>
      <c r="F2141" cm="1">
        <f t="array" ref="F2141">_xlfn.XLOOKUP(Table4[[#This Row],[Customer ID]],Table3[[#All],[Customer ID]],Table3[[#All],[Age]],0)</f>
        <v>22</v>
      </c>
      <c r="G2141" cm="1">
        <f t="array" ref="G2141">_xlfn.XLOOKUP(Table4[[#This Row],[Customer ID]],Table3[[#All],[Customer ID]],Table3[[#All],[Children]],0)</f>
        <v>0</v>
      </c>
      <c r="H2141" cm="1">
        <f t="array" ref="H2141">_xlfn.XLOOKUP(Table4[[#This Row],[Customer ID]],Table2[[#All],[Customer ID]],Table2[[#All],[BMI]],0)</f>
        <v>25.175000000000001</v>
      </c>
      <c r="I2141" cm="1">
        <f t="array" ref="I2141">_xlfn.XLOOKUP(Table4[[#This Row],[Customer ID]],Table2[[#All],[Customer ID]],Table2[[#All],[HBA1C]],0)</f>
        <v>6.29</v>
      </c>
      <c r="J2141" t="str">
        <f>_xlfn.XLOOKUP(Table4[[#This Row],[Customer ID]], 'Medical Examination'!A:A, 'Medical Examination'!D:D)</f>
        <v>Yes</v>
      </c>
      <c r="K2141" t="str">
        <f>_xlfn.XLOOKUP(Table4[[#This Row],[Customer ID]], 'Medical Examination'!A:A, 'Medical Examination'!E:E)</f>
        <v>Yes</v>
      </c>
      <c r="L2141" t="str">
        <f>_xlfn.XLOOKUP(Table4[[#This Row],[Customer ID]], 'Medical Examination'!A:A, 'Medical Examination'!F:F)</f>
        <v>No</v>
      </c>
      <c r="M2141">
        <f>_xlfn.XLOOKUP(Table4[[#This Row],[Customer ID]], 'Medical Examination'!A:A, 'Medical Examination'!G:G)</f>
        <v>2</v>
      </c>
      <c r="N2141" t="str">
        <f>_xlfn.XLOOKUP(Table4[[#This Row],[Customer ID]], 'Medical Examination'!A:A, 'Medical Examination'!H:H)</f>
        <v>No</v>
      </c>
      <c r="O2141" t="str">
        <f>_xlfn.XLOOKUP(Table4[[#This Row],[Customer ID]], 'Medical Examination'!A:A, 'Medical Examination'!I:I)</f>
        <v>Prediabetes</v>
      </c>
      <c r="P2141" t="str">
        <f>_xlfn.XLOOKUP(Table4[[#This Row],[Customer ID]], 'Medical Examination'!A:A, 'Medical Examination'!J:J)</f>
        <v>Overweight</v>
      </c>
      <c r="Q2141" s="1">
        <f>_xlfn.XLOOKUP(Table4[[#This Row],[Customer ID]], Hospitalisation!A:A, Hospitalisation!E:E)</f>
        <v>2045.69</v>
      </c>
      <c r="R2141" t="str">
        <f>_xlfn.XLOOKUP(Table4[[#This Row],[Customer ID]], Hospitalisation!A:A, Hospitalisation!F:F)</f>
        <v>Tier - 3</v>
      </c>
      <c r="S2141" t="str">
        <f>_xlfn.XLOOKUP(Table4[[#This Row],[Customer ID]], Hospitalisation!A:A, Hospitalisation!G:G)</f>
        <v>Tier - 3</v>
      </c>
      <c r="T2141" t="str">
        <f>_xlfn.XLOOKUP(Table4[[#This Row],[Customer ID]], Hospitalisation!A:A, Hospitalisation!H:H)</f>
        <v>R1012</v>
      </c>
      <c r="U2141" t="str" cm="1">
        <f t="array" ref="U2141">_xlfn.IFS(Table4[[#This Row],[Age]]&lt;=29,"Youth",Table4[[#This Row],[Age]]&lt;=49,"Adults",Table4[[#This Row],[Age]]&gt;=50,"Senior")</f>
        <v>Youth</v>
      </c>
    </row>
    <row r="2142" spans="1:21">
      <c r="A2142" t="s">
        <v>5456</v>
      </c>
      <c r="B2142" t="str">
        <f>_xlfn.XLOOKUP(Table4[[#This Row],[Customer ID]],Table1[[#This Row],[Customer ID]],Table1[[#This Row],[TITLE]],0)</f>
        <v>Ms</v>
      </c>
      <c r="C2142" t="str" cm="1">
        <f t="array" ref="C2142">_xlfn.XLOOKUP(Table4[[#This Row],[Customer ID]],Table1[[#All],[Customer ID]],Table1[[#All],[FIRST NAME]],0)</f>
        <v>Jennifer</v>
      </c>
      <c r="D2142" t="str" cm="1">
        <f t="array" ref="D2142">_xlfn.XLOOKUP(Table4[[#This Row],[Customer ID]],Table1[[#All],[Customer ID]],Table1[[#All],[LAST NAME]],0)</f>
        <v>De Hueck</v>
      </c>
      <c r="E2142" s="5" cm="1">
        <f t="array" ref="E2142">_xlfn.XLOOKUP(Table4[[#This Row],[Customer ID]],Table3[[#All],[Customer ID]],Table3[[#All],[Date of Birth]],0)</f>
        <v>37107</v>
      </c>
      <c r="F2142" cm="1">
        <f t="array" ref="F2142">_xlfn.XLOOKUP(Table4[[#This Row],[Customer ID]],Table3[[#All],[Customer ID]],Table3[[#All],[Age]],0)</f>
        <v>21</v>
      </c>
      <c r="G2142" cm="1">
        <f t="array" ref="G2142">_xlfn.XLOOKUP(Table4[[#This Row],[Customer ID]],Table3[[#All],[Customer ID]],Table3[[#All],[Children]],0)</f>
        <v>0</v>
      </c>
      <c r="H2142" cm="1">
        <f t="array" ref="H2142">_xlfn.XLOOKUP(Table4[[#This Row],[Customer ID]],Table2[[#All],[Customer ID]],Table2[[#All],[BMI]],0)</f>
        <v>39.49</v>
      </c>
      <c r="I2142" cm="1">
        <f t="array" ref="I2142">_xlfn.XLOOKUP(Table4[[#This Row],[Customer ID]],Table2[[#All],[Customer ID]],Table2[[#All],[HBA1C]],0)</f>
        <v>4.4800000000000004</v>
      </c>
      <c r="J2142" t="str">
        <f>_xlfn.XLOOKUP(Table4[[#This Row],[Customer ID]], 'Medical Examination'!A:A, 'Medical Examination'!D:D)</f>
        <v>Yes</v>
      </c>
      <c r="K2142" t="str">
        <f>_xlfn.XLOOKUP(Table4[[#This Row],[Customer ID]], 'Medical Examination'!A:A, 'Medical Examination'!E:E)</f>
        <v>No</v>
      </c>
      <c r="L2142" t="str">
        <f>_xlfn.XLOOKUP(Table4[[#This Row],[Customer ID]], 'Medical Examination'!A:A, 'Medical Examination'!F:F)</f>
        <v>No</v>
      </c>
      <c r="M2142">
        <f>_xlfn.XLOOKUP(Table4[[#This Row],[Customer ID]], 'Medical Examination'!A:A, 'Medical Examination'!G:G)</f>
        <v>0</v>
      </c>
      <c r="N2142" t="str">
        <f>_xlfn.XLOOKUP(Table4[[#This Row],[Customer ID]], 'Medical Examination'!A:A, 'Medical Examination'!H:H)</f>
        <v>No</v>
      </c>
      <c r="O2142" t="str">
        <f>_xlfn.XLOOKUP(Table4[[#This Row],[Customer ID]], 'Medical Examination'!A:A, 'Medical Examination'!I:I)</f>
        <v>Normal</v>
      </c>
      <c r="P2142" t="str">
        <f>_xlfn.XLOOKUP(Table4[[#This Row],[Customer ID]], 'Medical Examination'!A:A, 'Medical Examination'!J:J)</f>
        <v>Obesity</v>
      </c>
      <c r="Q2142" s="1">
        <f>_xlfn.XLOOKUP(Table4[[#This Row],[Customer ID]], Hospitalisation!A:A, Hospitalisation!E:E)</f>
        <v>2026.97</v>
      </c>
      <c r="R2142" t="str">
        <f>_xlfn.XLOOKUP(Table4[[#This Row],[Customer ID]], Hospitalisation!A:A, Hospitalisation!F:F)</f>
        <v>Tier - 3</v>
      </c>
      <c r="S2142" t="str">
        <f>_xlfn.XLOOKUP(Table4[[#This Row],[Customer ID]], Hospitalisation!A:A, Hospitalisation!G:G)</f>
        <v>Tier - 2</v>
      </c>
      <c r="T2142" t="str">
        <f>_xlfn.XLOOKUP(Table4[[#This Row],[Customer ID]], Hospitalisation!A:A, Hospitalisation!H:H)</f>
        <v>R1013</v>
      </c>
      <c r="U2142" t="str" cm="1">
        <f t="array" ref="U2142">_xlfn.IFS(Table4[[#This Row],[Age]]&lt;=29,"Youth",Table4[[#This Row],[Age]]&lt;=49,"Adults",Table4[[#This Row],[Age]]&gt;=50,"Senior")</f>
        <v>Youth</v>
      </c>
    </row>
    <row r="2143" spans="1:21">
      <c r="A2143" t="s">
        <v>5458</v>
      </c>
      <c r="B2143" t="str">
        <f>_xlfn.XLOOKUP(Table4[[#This Row],[Customer ID]],Table1[[#This Row],[Customer ID]],Table1[[#This Row],[TITLE]],0)</f>
        <v>Ms</v>
      </c>
      <c r="C2143" t="str" cm="1">
        <f t="array" ref="C2143">_xlfn.XLOOKUP(Table4[[#This Row],[Customer ID]],Table1[[#All],[Customer ID]],Table1[[#All],[FIRST NAME]],0)</f>
        <v>Tammy</v>
      </c>
      <c r="D2143" t="str" cm="1">
        <f t="array" ref="D2143">_xlfn.XLOOKUP(Table4[[#This Row],[Customer ID]],Table1[[#All],[Customer ID]],Table1[[#All],[LAST NAME]],0)</f>
        <v>Putt</v>
      </c>
      <c r="E2143" s="5" cm="1">
        <f t="array" ref="E2143">_xlfn.XLOOKUP(Table4[[#This Row],[Customer ID]],Table3[[#All],[Customer ID]],Table3[[#All],[Date of Birth]],0)</f>
        <v>37140</v>
      </c>
      <c r="F2143" cm="1">
        <f t="array" ref="F2143">_xlfn.XLOOKUP(Table4[[#This Row],[Customer ID]],Table3[[#All],[Customer ID]],Table3[[#All],[Age]],0)</f>
        <v>21</v>
      </c>
      <c r="G2143" cm="1">
        <f t="array" ref="G2143">_xlfn.XLOOKUP(Table4[[#This Row],[Customer ID]],Table3[[#All],[Customer ID]],Table3[[#All],[Children]],0)</f>
        <v>0</v>
      </c>
      <c r="H2143" cm="1">
        <f t="array" ref="H2143">_xlfn.XLOOKUP(Table4[[#This Row],[Customer ID]],Table2[[#All],[Customer ID]],Table2[[#All],[BMI]],0)</f>
        <v>34.869999999999997</v>
      </c>
      <c r="I2143" cm="1">
        <f t="array" ref="I2143">_xlfn.XLOOKUP(Table4[[#This Row],[Customer ID]],Table2[[#All],[Customer ID]],Table2[[#All],[HBA1C]],0)</f>
        <v>5.51</v>
      </c>
      <c r="J2143" t="str">
        <f>_xlfn.XLOOKUP(Table4[[#This Row],[Customer ID]], 'Medical Examination'!A:A, 'Medical Examination'!D:D)</f>
        <v>Yes</v>
      </c>
      <c r="K2143" t="str">
        <f>_xlfn.XLOOKUP(Table4[[#This Row],[Customer ID]], 'Medical Examination'!A:A, 'Medical Examination'!E:E)</f>
        <v>No</v>
      </c>
      <c r="L2143" t="str">
        <f>_xlfn.XLOOKUP(Table4[[#This Row],[Customer ID]], 'Medical Examination'!A:A, 'Medical Examination'!F:F)</f>
        <v>No</v>
      </c>
      <c r="M2143">
        <f>_xlfn.XLOOKUP(Table4[[#This Row],[Customer ID]], 'Medical Examination'!A:A, 'Medical Examination'!G:G)</f>
        <v>0</v>
      </c>
      <c r="N2143" t="str">
        <f>_xlfn.XLOOKUP(Table4[[#This Row],[Customer ID]], 'Medical Examination'!A:A, 'Medical Examination'!H:H)</f>
        <v>No</v>
      </c>
      <c r="O2143" t="str">
        <f>_xlfn.XLOOKUP(Table4[[#This Row],[Customer ID]], 'Medical Examination'!A:A, 'Medical Examination'!I:I)</f>
        <v>Normal</v>
      </c>
      <c r="P2143" t="str">
        <f>_xlfn.XLOOKUP(Table4[[#This Row],[Customer ID]], 'Medical Examination'!A:A, 'Medical Examination'!J:J)</f>
        <v>Obesity</v>
      </c>
      <c r="Q2143" s="1">
        <f>_xlfn.XLOOKUP(Table4[[#This Row],[Customer ID]], Hospitalisation!A:A, Hospitalisation!E:E)</f>
        <v>2020.55</v>
      </c>
      <c r="R2143" t="str">
        <f>_xlfn.XLOOKUP(Table4[[#This Row],[Customer ID]], Hospitalisation!A:A, Hospitalisation!F:F)</f>
        <v>Tier - 3</v>
      </c>
      <c r="S2143" t="str">
        <f>_xlfn.XLOOKUP(Table4[[#This Row],[Customer ID]], Hospitalisation!A:A, Hospitalisation!G:G)</f>
        <v>Tier - 2</v>
      </c>
      <c r="T2143" t="str">
        <f>_xlfn.XLOOKUP(Table4[[#This Row],[Customer ID]], Hospitalisation!A:A, Hospitalisation!H:H)</f>
        <v>R1013</v>
      </c>
      <c r="U2143" t="str" cm="1">
        <f t="array" ref="U2143">_xlfn.IFS(Table4[[#This Row],[Age]]&lt;=29,"Youth",Table4[[#This Row],[Age]]&lt;=49,"Adults",Table4[[#This Row],[Age]]&gt;=50,"Senior")</f>
        <v>Youth</v>
      </c>
    </row>
    <row r="2144" spans="1:21">
      <c r="A2144" t="s">
        <v>5461</v>
      </c>
      <c r="B2144" t="str">
        <f>_xlfn.XLOOKUP(Table4[[#This Row],[Customer ID]],Table1[[#This Row],[Customer ID]],Table1[[#This Row],[TITLE]],0)</f>
        <v>Ms</v>
      </c>
      <c r="C2144" t="str" cm="1">
        <f t="array" ref="C2144">_xlfn.XLOOKUP(Table4[[#This Row],[Customer ID]],Table1[[#All],[Customer ID]],Table1[[#All],[FIRST NAME]],0)</f>
        <v>Lena</v>
      </c>
      <c r="D2144" t="str" cm="1">
        <f t="array" ref="D2144">_xlfn.XLOOKUP(Table4[[#This Row],[Customer ID]],Table1[[#All],[Customer ID]],Table1[[#All],[LAST NAME]],0)</f>
        <v>Deiman</v>
      </c>
      <c r="E2144" s="5" cm="1">
        <f t="array" ref="E2144">_xlfn.XLOOKUP(Table4[[#This Row],[Customer ID]],Table3[[#All],[Customer ID]],Table3[[#All],[Date of Birth]],0)</f>
        <v>37073</v>
      </c>
      <c r="F2144" cm="1">
        <f t="array" ref="F2144">_xlfn.XLOOKUP(Table4[[#This Row],[Customer ID]],Table3[[#All],[Customer ID]],Table3[[#All],[Age]],0)</f>
        <v>21</v>
      </c>
      <c r="G2144" cm="1">
        <f t="array" ref="G2144">_xlfn.XLOOKUP(Table4[[#This Row],[Customer ID]],Table3[[#All],[Customer ID]],Table3[[#All],[Children]],0)</f>
        <v>0</v>
      </c>
      <c r="H2144" cm="1">
        <f t="array" ref="H2144">_xlfn.XLOOKUP(Table4[[#This Row],[Customer ID]],Table2[[#All],[Customer ID]],Table2[[#All],[BMI]],0)</f>
        <v>34.6</v>
      </c>
      <c r="I2144" cm="1">
        <f t="array" ref="I2144">_xlfn.XLOOKUP(Table4[[#This Row],[Customer ID]],Table2[[#All],[Customer ID]],Table2[[#All],[HBA1C]],0)</f>
        <v>4.5</v>
      </c>
      <c r="J2144" t="str">
        <f>_xlfn.XLOOKUP(Table4[[#This Row],[Customer ID]], 'Medical Examination'!A:A, 'Medical Examination'!D:D)</f>
        <v>Yes</v>
      </c>
      <c r="K2144" t="str">
        <f>_xlfn.XLOOKUP(Table4[[#This Row],[Customer ID]], 'Medical Examination'!A:A, 'Medical Examination'!E:E)</f>
        <v>No</v>
      </c>
      <c r="L2144" t="str">
        <f>_xlfn.XLOOKUP(Table4[[#This Row],[Customer ID]], 'Medical Examination'!A:A, 'Medical Examination'!F:F)</f>
        <v>No</v>
      </c>
      <c r="M2144">
        <f>_xlfn.XLOOKUP(Table4[[#This Row],[Customer ID]], 'Medical Examination'!A:A, 'Medical Examination'!G:G)</f>
        <v>0</v>
      </c>
      <c r="N2144" t="str">
        <f>_xlfn.XLOOKUP(Table4[[#This Row],[Customer ID]], 'Medical Examination'!A:A, 'Medical Examination'!H:H)</f>
        <v>No</v>
      </c>
      <c r="O2144" t="str">
        <f>_xlfn.XLOOKUP(Table4[[#This Row],[Customer ID]], 'Medical Examination'!A:A, 'Medical Examination'!I:I)</f>
        <v>Normal</v>
      </c>
      <c r="P2144" t="str">
        <f>_xlfn.XLOOKUP(Table4[[#This Row],[Customer ID]], 'Medical Examination'!A:A, 'Medical Examination'!J:J)</f>
        <v>Obesity</v>
      </c>
      <c r="Q2144" s="1">
        <f>_xlfn.XLOOKUP(Table4[[#This Row],[Customer ID]], Hospitalisation!A:A, Hospitalisation!E:E)</f>
        <v>2020.18</v>
      </c>
      <c r="R2144" t="str">
        <f>_xlfn.XLOOKUP(Table4[[#This Row],[Customer ID]], Hospitalisation!A:A, Hospitalisation!F:F)</f>
        <v>Tier - 3</v>
      </c>
      <c r="S2144" t="str">
        <f>_xlfn.XLOOKUP(Table4[[#This Row],[Customer ID]], Hospitalisation!A:A, Hospitalisation!G:G)</f>
        <v>Tier - 1</v>
      </c>
      <c r="T2144" t="str">
        <f>_xlfn.XLOOKUP(Table4[[#This Row],[Customer ID]], Hospitalisation!A:A, Hospitalisation!H:H)</f>
        <v>R1011</v>
      </c>
      <c r="U2144" t="str" cm="1">
        <f t="array" ref="U2144">_xlfn.IFS(Table4[[#This Row],[Age]]&lt;=29,"Youth",Table4[[#This Row],[Age]]&lt;=49,"Adults",Table4[[#This Row],[Age]]&gt;=50,"Senior")</f>
        <v>Youth</v>
      </c>
    </row>
    <row r="2145" spans="1:21">
      <c r="A2145" t="s">
        <v>5464</v>
      </c>
      <c r="B2145" t="str">
        <f>_xlfn.XLOOKUP(Table4[[#This Row],[Customer ID]],Table1[[#This Row],[Customer ID]],Table1[[#This Row],[TITLE]],0)</f>
        <v>Ms</v>
      </c>
      <c r="C2145" t="str" cm="1">
        <f t="array" ref="C2145">_xlfn.XLOOKUP(Table4[[#This Row],[Customer ID]],Table1[[#All],[Customer ID]],Table1[[#All],[FIRST NAME]],0)</f>
        <v>Valentina</v>
      </c>
      <c r="D2145" t="str" cm="1">
        <f t="array" ref="D2145">_xlfn.XLOOKUP(Table4[[#This Row],[Customer ID]],Table1[[#All],[Customer ID]],Table1[[#All],[LAST NAME]],0)</f>
        <v>Bonanni</v>
      </c>
      <c r="E2145" s="5" cm="1">
        <f t="array" ref="E2145">_xlfn.XLOOKUP(Table4[[#This Row],[Customer ID]],Table3[[#All],[Customer ID]],Table3[[#All],[Date of Birth]],0)</f>
        <v>37117</v>
      </c>
      <c r="F2145" cm="1">
        <f t="array" ref="F2145">_xlfn.XLOOKUP(Table4[[#This Row],[Customer ID]],Table3[[#All],[Customer ID]],Table3[[#All],[Age]],0)</f>
        <v>21</v>
      </c>
      <c r="G2145" cm="1">
        <f t="array" ref="G2145">_xlfn.XLOOKUP(Table4[[#This Row],[Customer ID]],Table3[[#All],[Customer ID]],Table3[[#All],[Children]],0)</f>
        <v>0</v>
      </c>
      <c r="H2145" cm="1">
        <f t="array" ref="H2145">_xlfn.XLOOKUP(Table4[[#This Row],[Customer ID]],Table2[[#All],[Customer ID]],Table2[[#All],[BMI]],0)</f>
        <v>25.8</v>
      </c>
      <c r="I2145" cm="1">
        <f t="array" ref="I2145">_xlfn.XLOOKUP(Table4[[#This Row],[Customer ID]],Table2[[#All],[Customer ID]],Table2[[#All],[HBA1C]],0)</f>
        <v>6.29</v>
      </c>
      <c r="J2145" t="str">
        <f>_xlfn.XLOOKUP(Table4[[#This Row],[Customer ID]], 'Medical Examination'!A:A, 'Medical Examination'!D:D)</f>
        <v>Yes</v>
      </c>
      <c r="K2145" t="str">
        <f>_xlfn.XLOOKUP(Table4[[#This Row],[Customer ID]], 'Medical Examination'!A:A, 'Medical Examination'!E:E)</f>
        <v>No</v>
      </c>
      <c r="L2145" t="str">
        <f>_xlfn.XLOOKUP(Table4[[#This Row],[Customer ID]], 'Medical Examination'!A:A, 'Medical Examination'!F:F)</f>
        <v>No</v>
      </c>
      <c r="M2145">
        <f>_xlfn.XLOOKUP(Table4[[#This Row],[Customer ID]], 'Medical Examination'!A:A, 'Medical Examination'!G:G)</f>
        <v>0</v>
      </c>
      <c r="N2145" t="str">
        <f>_xlfn.XLOOKUP(Table4[[#This Row],[Customer ID]], 'Medical Examination'!A:A, 'Medical Examination'!H:H)</f>
        <v>No</v>
      </c>
      <c r="O2145" t="str">
        <f>_xlfn.XLOOKUP(Table4[[#This Row],[Customer ID]], 'Medical Examination'!A:A, 'Medical Examination'!I:I)</f>
        <v>Prediabetes</v>
      </c>
      <c r="P2145" t="str">
        <f>_xlfn.XLOOKUP(Table4[[#This Row],[Customer ID]], 'Medical Examination'!A:A, 'Medical Examination'!J:J)</f>
        <v>Overweight</v>
      </c>
      <c r="Q2145" s="1">
        <f>_xlfn.XLOOKUP(Table4[[#This Row],[Customer ID]], Hospitalisation!A:A, Hospitalisation!E:E)</f>
        <v>2007.95</v>
      </c>
      <c r="R2145" t="str">
        <f>_xlfn.XLOOKUP(Table4[[#This Row],[Customer ID]], Hospitalisation!A:A, Hospitalisation!F:F)</f>
        <v>Tier - 3</v>
      </c>
      <c r="S2145" t="str">
        <f>_xlfn.XLOOKUP(Table4[[#This Row],[Customer ID]], Hospitalisation!A:A, Hospitalisation!G:G)</f>
        <v>Tier - 2</v>
      </c>
      <c r="T2145" t="str">
        <f>_xlfn.XLOOKUP(Table4[[#This Row],[Customer ID]], Hospitalisation!A:A, Hospitalisation!H:H)</f>
        <v>R1011</v>
      </c>
      <c r="U2145" t="str" cm="1">
        <f t="array" ref="U2145">_xlfn.IFS(Table4[[#This Row],[Age]]&lt;=29,"Youth",Table4[[#This Row],[Age]]&lt;=49,"Adults",Table4[[#This Row],[Age]]&gt;=50,"Senior")</f>
        <v>Youth</v>
      </c>
    </row>
    <row r="2146" spans="1:21">
      <c r="A2146" t="s">
        <v>5467</v>
      </c>
      <c r="B2146" t="str">
        <f>_xlfn.XLOOKUP(Table4[[#This Row],[Customer ID]],Table1[[#This Row],[Customer ID]],Table1[[#This Row],[TITLE]],0)</f>
        <v>Mr</v>
      </c>
      <c r="C2146" t="str" cm="1">
        <f t="array" ref="C2146">_xlfn.XLOOKUP(Table4[[#This Row],[Customer ID]],Table1[[#All],[Customer ID]],Table1[[#All],[FIRST NAME]],0)</f>
        <v>Russell N</v>
      </c>
      <c r="D2146" t="str" cm="1">
        <f t="array" ref="D2146">_xlfn.XLOOKUP(Table4[[#This Row],[Customer ID]],Table1[[#All],[Customer ID]],Table1[[#All],[LAST NAME]],0)</f>
        <v>Stein</v>
      </c>
      <c r="E2146" s="5" cm="1">
        <f t="array" ref="E2146">_xlfn.XLOOKUP(Table4[[#This Row],[Customer ID]],Table3[[#All],[Customer ID]],Table3[[#All],[Date of Birth]],0)</f>
        <v>36052</v>
      </c>
      <c r="F2146" cm="1">
        <f t="array" ref="F2146">_xlfn.XLOOKUP(Table4[[#This Row],[Customer ID]],Table3[[#All],[Customer ID]],Table3[[#All],[Age]],0)</f>
        <v>24</v>
      </c>
      <c r="G2146" cm="1">
        <f t="array" ref="G2146">_xlfn.XLOOKUP(Table4[[#This Row],[Customer ID]],Table3[[#All],[Customer ID]],Table3[[#All],[Children]],0)</f>
        <v>0</v>
      </c>
      <c r="H2146" cm="1">
        <f t="array" ref="H2146">_xlfn.XLOOKUP(Table4[[#This Row],[Customer ID]],Table2[[#All],[Customer ID]],Table2[[#All],[BMI]],0)</f>
        <v>35.86</v>
      </c>
      <c r="I2146" cm="1">
        <f t="array" ref="I2146">_xlfn.XLOOKUP(Table4[[#This Row],[Customer ID]],Table2[[#All],[Customer ID]],Table2[[#All],[HBA1C]],0)</f>
        <v>4.33</v>
      </c>
      <c r="J2146" t="str">
        <f>_xlfn.XLOOKUP(Table4[[#This Row],[Customer ID]], 'Medical Examination'!A:A, 'Medical Examination'!D:D)</f>
        <v>No</v>
      </c>
      <c r="K2146" t="str">
        <f>_xlfn.XLOOKUP(Table4[[#This Row],[Customer ID]], 'Medical Examination'!A:A, 'Medical Examination'!E:E)</f>
        <v>No</v>
      </c>
      <c r="L2146" t="str">
        <f>_xlfn.XLOOKUP(Table4[[#This Row],[Customer ID]], 'Medical Examination'!A:A, 'Medical Examination'!F:F)</f>
        <v>No</v>
      </c>
      <c r="M2146">
        <f>_xlfn.XLOOKUP(Table4[[#This Row],[Customer ID]], 'Medical Examination'!A:A, 'Medical Examination'!G:G)</f>
        <v>1</v>
      </c>
      <c r="N2146" t="str">
        <f>_xlfn.XLOOKUP(Table4[[#This Row],[Customer ID]], 'Medical Examination'!A:A, 'Medical Examination'!H:H)</f>
        <v>No</v>
      </c>
      <c r="O2146" t="str">
        <f>_xlfn.XLOOKUP(Table4[[#This Row],[Customer ID]], 'Medical Examination'!A:A, 'Medical Examination'!I:I)</f>
        <v>Normal</v>
      </c>
      <c r="P2146" t="str">
        <f>_xlfn.XLOOKUP(Table4[[#This Row],[Customer ID]], 'Medical Examination'!A:A, 'Medical Examination'!J:J)</f>
        <v>Obesity</v>
      </c>
      <c r="Q2146" s="1">
        <f>_xlfn.XLOOKUP(Table4[[#This Row],[Customer ID]], Hospitalisation!A:A, Hospitalisation!E:E)</f>
        <v>1986.93</v>
      </c>
      <c r="R2146" t="str">
        <f>_xlfn.XLOOKUP(Table4[[#This Row],[Customer ID]], Hospitalisation!A:A, Hospitalisation!F:F)</f>
        <v>Tier - 3</v>
      </c>
      <c r="S2146" t="str">
        <f>_xlfn.XLOOKUP(Table4[[#This Row],[Customer ID]], Hospitalisation!A:A, Hospitalisation!G:G)</f>
        <v>Tier - 2</v>
      </c>
      <c r="T2146" t="str">
        <f>_xlfn.XLOOKUP(Table4[[#This Row],[Customer ID]], Hospitalisation!A:A, Hospitalisation!H:H)</f>
        <v>R1013</v>
      </c>
      <c r="U2146" t="str" cm="1">
        <f t="array" ref="U2146">_xlfn.IFS(Table4[[#This Row],[Age]]&lt;=29,"Youth",Table4[[#This Row],[Age]]&lt;=49,"Adults",Table4[[#This Row],[Age]]&gt;=50,"Senior")</f>
        <v>Youth</v>
      </c>
    </row>
    <row r="2147" spans="1:21">
      <c r="A2147" t="s">
        <v>5470</v>
      </c>
      <c r="B2147" t="str">
        <f>_xlfn.XLOOKUP(Table4[[#This Row],[Customer ID]],Table1[[#This Row],[Customer ID]],Table1[[#This Row],[TITLE]],0)</f>
        <v>Mr</v>
      </c>
      <c r="C2147" t="str" cm="1">
        <f t="array" ref="C2147">_xlfn.XLOOKUP(Table4[[#This Row],[Customer ID]],Table1[[#All],[Customer ID]],Table1[[#All],[FIRST NAME]],0)</f>
        <v>Scott R</v>
      </c>
      <c r="D2147" t="str" cm="1">
        <f t="array" ref="D2147">_xlfn.XLOOKUP(Table4[[#This Row],[Customer ID]],Table1[[#All],[Customer ID]],Table1[[#All],[LAST NAME]],0)</f>
        <v>Laumann</v>
      </c>
      <c r="E2147" s="5" cm="1">
        <f t="array" ref="E2147">_xlfn.XLOOKUP(Table4[[#This Row],[Customer ID]],Table3[[#All],[Customer ID]],Table3[[#All],[Date of Birth]],0)</f>
        <v>37528</v>
      </c>
      <c r="F2147" cm="1">
        <f t="array" ref="F2147">_xlfn.XLOOKUP(Table4[[#This Row],[Customer ID]],Table3[[#All],[Customer ID]],Table3[[#All],[Age]],0)</f>
        <v>20</v>
      </c>
      <c r="G2147" cm="1">
        <f t="array" ref="G2147">_xlfn.XLOOKUP(Table4[[#This Row],[Customer ID]],Table3[[#All],[Customer ID]],Table3[[#All],[Children]],0)</f>
        <v>0</v>
      </c>
      <c r="H2147" cm="1">
        <f t="array" ref="H2147">_xlfn.XLOOKUP(Table4[[#This Row],[Customer ID]],Table2[[#All],[Customer ID]],Table2[[#All],[BMI]],0)</f>
        <v>40.47</v>
      </c>
      <c r="I2147" cm="1">
        <f t="array" ref="I2147">_xlfn.XLOOKUP(Table4[[#This Row],[Customer ID]],Table2[[#All],[Customer ID]],Table2[[#All],[HBA1C]],0)</f>
        <v>11.15</v>
      </c>
      <c r="J2147" t="str">
        <f>_xlfn.XLOOKUP(Table4[[#This Row],[Customer ID]], 'Medical Examination'!A:A, 'Medical Examination'!D:D)</f>
        <v>No</v>
      </c>
      <c r="K2147" t="str">
        <f>_xlfn.XLOOKUP(Table4[[#This Row],[Customer ID]], 'Medical Examination'!A:A, 'Medical Examination'!E:E)</f>
        <v>No</v>
      </c>
      <c r="L2147" t="str">
        <f>_xlfn.XLOOKUP(Table4[[#This Row],[Customer ID]], 'Medical Examination'!A:A, 'Medical Examination'!F:F)</f>
        <v>No</v>
      </c>
      <c r="M2147">
        <f>_xlfn.XLOOKUP(Table4[[#This Row],[Customer ID]], 'Medical Examination'!A:A, 'Medical Examination'!G:G)</f>
        <v>0</v>
      </c>
      <c r="N2147" t="str">
        <f>_xlfn.XLOOKUP(Table4[[#This Row],[Customer ID]], 'Medical Examination'!A:A, 'Medical Examination'!H:H)</f>
        <v>No</v>
      </c>
      <c r="O2147" t="str">
        <f>_xlfn.XLOOKUP(Table4[[#This Row],[Customer ID]], 'Medical Examination'!A:A, 'Medical Examination'!I:I)</f>
        <v>Diabetes</v>
      </c>
      <c r="P2147" t="str">
        <f>_xlfn.XLOOKUP(Table4[[#This Row],[Customer ID]], 'Medical Examination'!A:A, 'Medical Examination'!J:J)</f>
        <v>Obesity</v>
      </c>
      <c r="Q2147" s="1">
        <f>_xlfn.XLOOKUP(Table4[[#This Row],[Customer ID]], Hospitalisation!A:A, Hospitalisation!E:E)</f>
        <v>1984.45</v>
      </c>
      <c r="R2147" t="str">
        <f>_xlfn.XLOOKUP(Table4[[#This Row],[Customer ID]], Hospitalisation!A:A, Hospitalisation!F:F)</f>
        <v>Tier - 3</v>
      </c>
      <c r="S2147" t="str">
        <f>_xlfn.XLOOKUP(Table4[[#This Row],[Customer ID]], Hospitalisation!A:A, Hospitalisation!G:G)</f>
        <v>Tier - 3</v>
      </c>
      <c r="T2147" t="str">
        <f>_xlfn.XLOOKUP(Table4[[#This Row],[Customer ID]], Hospitalisation!A:A, Hospitalisation!H:H)</f>
        <v>R1016</v>
      </c>
      <c r="U2147" t="str" cm="1">
        <f t="array" ref="U2147">_xlfn.IFS(Table4[[#This Row],[Age]]&lt;=29,"Youth",Table4[[#This Row],[Age]]&lt;=49,"Adults",Table4[[#This Row],[Age]]&gt;=50,"Senior")</f>
        <v>Youth</v>
      </c>
    </row>
    <row r="2148" spans="1:21">
      <c r="A2148" t="s">
        <v>5473</v>
      </c>
      <c r="B2148" t="str">
        <f>_xlfn.XLOOKUP(Table4[[#This Row],[Customer ID]],Table1[[#This Row],[Customer ID]],Table1[[#This Row],[TITLE]],0)</f>
        <v>Mr</v>
      </c>
      <c r="C2148" t="str" cm="1">
        <f t="array" ref="C2148">_xlfn.XLOOKUP(Table4[[#This Row],[Customer ID]],Table1[[#All],[Customer ID]],Table1[[#All],[FIRST NAME]],0)</f>
        <v>Jose Francisco Sr</v>
      </c>
      <c r="D2148" t="str" cm="1">
        <f t="array" ref="D2148">_xlfn.XLOOKUP(Table4[[#This Row],[Customer ID]],Table1[[#All],[Customer ID]],Table1[[#All],[LAST NAME]],0)</f>
        <v>Galaviz</v>
      </c>
      <c r="E2148" s="5" cm="1">
        <f t="array" ref="E2148">_xlfn.XLOOKUP(Table4[[#This Row],[Customer ID]],Table3[[#All],[Customer ID]],Table3[[#All],[Date of Birth]],0)</f>
        <v>36158</v>
      </c>
      <c r="F2148" cm="1">
        <f t="array" ref="F2148">_xlfn.XLOOKUP(Table4[[#This Row],[Customer ID]],Table3[[#All],[Customer ID]],Table3[[#All],[Age]],0)</f>
        <v>24</v>
      </c>
      <c r="G2148" cm="1">
        <f t="array" ref="G2148">_xlfn.XLOOKUP(Table4[[#This Row],[Customer ID]],Table3[[#All],[Customer ID]],Table3[[#All],[Children]],0)</f>
        <v>0</v>
      </c>
      <c r="H2148" cm="1">
        <f t="array" ref="H2148">_xlfn.XLOOKUP(Table4[[#This Row],[Customer ID]],Table2[[#All],[Customer ID]],Table2[[#All],[BMI]],0)</f>
        <v>32.01</v>
      </c>
      <c r="I2148" cm="1">
        <f t="array" ref="I2148">_xlfn.XLOOKUP(Table4[[#This Row],[Customer ID]],Table2[[#All],[Customer ID]],Table2[[#All],[HBA1C]],0)</f>
        <v>6.45</v>
      </c>
      <c r="J2148" t="str">
        <f>_xlfn.XLOOKUP(Table4[[#This Row],[Customer ID]], 'Medical Examination'!A:A, 'Medical Examination'!D:D)</f>
        <v>No</v>
      </c>
      <c r="K2148" t="str">
        <f>_xlfn.XLOOKUP(Table4[[#This Row],[Customer ID]], 'Medical Examination'!A:A, 'Medical Examination'!E:E)</f>
        <v>No</v>
      </c>
      <c r="L2148" t="str">
        <f>_xlfn.XLOOKUP(Table4[[#This Row],[Customer ID]], 'Medical Examination'!A:A, 'Medical Examination'!F:F)</f>
        <v>No</v>
      </c>
      <c r="M2148">
        <f>_xlfn.XLOOKUP(Table4[[#This Row],[Customer ID]], 'Medical Examination'!A:A, 'Medical Examination'!G:G)</f>
        <v>1</v>
      </c>
      <c r="N2148" t="str">
        <f>_xlfn.XLOOKUP(Table4[[#This Row],[Customer ID]], 'Medical Examination'!A:A, 'Medical Examination'!H:H)</f>
        <v>No</v>
      </c>
      <c r="O2148" t="str">
        <f>_xlfn.XLOOKUP(Table4[[#This Row],[Customer ID]], 'Medical Examination'!A:A, 'Medical Examination'!I:I)</f>
        <v>Prediabetes</v>
      </c>
      <c r="P2148" t="str">
        <f>_xlfn.XLOOKUP(Table4[[#This Row],[Customer ID]], 'Medical Examination'!A:A, 'Medical Examination'!J:J)</f>
        <v>Obesity</v>
      </c>
      <c r="Q2148" s="1">
        <f>_xlfn.XLOOKUP(Table4[[#This Row],[Customer ID]], Hospitalisation!A:A, Hospitalisation!E:E)</f>
        <v>1981.58</v>
      </c>
      <c r="R2148" t="str">
        <f>_xlfn.XLOOKUP(Table4[[#This Row],[Customer ID]], Hospitalisation!A:A, Hospitalisation!F:F)</f>
        <v>Tier - 3</v>
      </c>
      <c r="S2148" t="str">
        <f>_xlfn.XLOOKUP(Table4[[#This Row],[Customer ID]], Hospitalisation!A:A, Hospitalisation!G:G)</f>
        <v>Tier - 1</v>
      </c>
      <c r="T2148" t="str">
        <f>_xlfn.XLOOKUP(Table4[[#This Row],[Customer ID]], Hospitalisation!A:A, Hospitalisation!H:H)</f>
        <v>R1013</v>
      </c>
      <c r="U2148" t="str" cm="1">
        <f t="array" ref="U2148">_xlfn.IFS(Table4[[#This Row],[Age]]&lt;=29,"Youth",Table4[[#This Row],[Age]]&lt;=49,"Adults",Table4[[#This Row],[Age]]&gt;=50,"Senior")</f>
        <v>Youth</v>
      </c>
    </row>
    <row r="2149" spans="1:21">
      <c r="A2149" t="s">
        <v>5476</v>
      </c>
      <c r="B2149" t="str">
        <f>_xlfn.XLOOKUP(Table4[[#This Row],[Customer ID]],Table1[[#This Row],[Customer ID]],Table1[[#This Row],[TITLE]],0)</f>
        <v>Mr</v>
      </c>
      <c r="C2149" t="str" cm="1">
        <f t="array" ref="C2149">_xlfn.XLOOKUP(Table4[[#This Row],[Customer ID]],Table1[[#All],[Customer ID]],Table1[[#All],[FIRST NAME]],0)</f>
        <v>Paul J</v>
      </c>
      <c r="D2149" t="str" cm="1">
        <f t="array" ref="D2149">_xlfn.XLOOKUP(Table4[[#This Row],[Customer ID]],Table1[[#All],[Customer ID]],Table1[[#All],[LAST NAME]],0)</f>
        <v>Piper</v>
      </c>
      <c r="E2149" s="5" cm="1">
        <f t="array" ref="E2149">_xlfn.XLOOKUP(Table4[[#This Row],[Customer ID]],Table3[[#All],[Customer ID]],Table3[[#All],[Date of Birth]],0)</f>
        <v>37453</v>
      </c>
      <c r="F2149" cm="1">
        <f t="array" ref="F2149">_xlfn.XLOOKUP(Table4[[#This Row],[Customer ID]],Table3[[#All],[Customer ID]],Table3[[#All],[Age]],0)</f>
        <v>20</v>
      </c>
      <c r="G2149" cm="1">
        <f t="array" ref="G2149">_xlfn.XLOOKUP(Table4[[#This Row],[Customer ID]],Table3[[#All],[Customer ID]],Table3[[#All],[Children]],0)</f>
        <v>1</v>
      </c>
      <c r="H2149" cm="1">
        <f t="array" ref="H2149">_xlfn.XLOOKUP(Table4[[#This Row],[Customer ID]],Table2[[#All],[Customer ID]],Table2[[#All],[BMI]],0)</f>
        <v>33</v>
      </c>
      <c r="I2149" cm="1">
        <f t="array" ref="I2149">_xlfn.XLOOKUP(Table4[[#This Row],[Customer ID]],Table2[[#All],[Customer ID]],Table2[[#All],[HBA1C]],0)</f>
        <v>9.27</v>
      </c>
      <c r="J2149" t="str">
        <f>_xlfn.XLOOKUP(Table4[[#This Row],[Customer ID]], 'Medical Examination'!A:A, 'Medical Examination'!D:D)</f>
        <v>No</v>
      </c>
      <c r="K2149" t="str">
        <f>_xlfn.XLOOKUP(Table4[[#This Row],[Customer ID]], 'Medical Examination'!A:A, 'Medical Examination'!E:E)</f>
        <v>No</v>
      </c>
      <c r="L2149" t="str">
        <f>_xlfn.XLOOKUP(Table4[[#This Row],[Customer ID]], 'Medical Examination'!A:A, 'Medical Examination'!F:F)</f>
        <v>No</v>
      </c>
      <c r="M2149">
        <f>_xlfn.XLOOKUP(Table4[[#This Row],[Customer ID]], 'Medical Examination'!A:A, 'Medical Examination'!G:G)</f>
        <v>0</v>
      </c>
      <c r="N2149" t="str">
        <f>_xlfn.XLOOKUP(Table4[[#This Row],[Customer ID]], 'Medical Examination'!A:A, 'Medical Examination'!H:H)</f>
        <v>No</v>
      </c>
      <c r="O2149" t="str">
        <f>_xlfn.XLOOKUP(Table4[[#This Row],[Customer ID]], 'Medical Examination'!A:A, 'Medical Examination'!I:I)</f>
        <v>Diabetes</v>
      </c>
      <c r="P2149" t="str">
        <f>_xlfn.XLOOKUP(Table4[[#This Row],[Customer ID]], 'Medical Examination'!A:A, 'Medical Examination'!J:J)</f>
        <v>Obesity</v>
      </c>
      <c r="Q2149" s="1">
        <f>_xlfn.XLOOKUP(Table4[[#This Row],[Customer ID]], Hospitalisation!A:A, Hospitalisation!E:E)</f>
        <v>1980.07</v>
      </c>
      <c r="R2149" t="str">
        <f>_xlfn.XLOOKUP(Table4[[#This Row],[Customer ID]], Hospitalisation!A:A, Hospitalisation!F:F)</f>
        <v>Tier - 3</v>
      </c>
      <c r="S2149" t="str">
        <f>_xlfn.XLOOKUP(Table4[[#This Row],[Customer ID]], Hospitalisation!A:A, Hospitalisation!G:G)</f>
        <v>Tier - 3</v>
      </c>
      <c r="T2149" t="str">
        <f>_xlfn.XLOOKUP(Table4[[#This Row],[Customer ID]], Hospitalisation!A:A, Hospitalisation!H:H)</f>
        <v>R1011</v>
      </c>
      <c r="U2149" t="str" cm="1">
        <f t="array" ref="U2149">_xlfn.IFS(Table4[[#This Row],[Age]]&lt;=29,"Youth",Table4[[#This Row],[Age]]&lt;=49,"Adults",Table4[[#This Row],[Age]]&gt;=50,"Senior")</f>
        <v>Youth</v>
      </c>
    </row>
    <row r="2150" spans="1:21">
      <c r="A2150" t="s">
        <v>5479</v>
      </c>
      <c r="B2150" t="str">
        <f>_xlfn.XLOOKUP(Table4[[#This Row],[Customer ID]],Table1[[#This Row],[Customer ID]],Table1[[#This Row],[TITLE]],0)</f>
        <v>Mr</v>
      </c>
      <c r="C2150" t="str" cm="1">
        <f t="array" ref="C2150">_xlfn.XLOOKUP(Table4[[#This Row],[Customer ID]],Table1[[#All],[Customer ID]],Table1[[#All],[FIRST NAME]],0)</f>
        <v>Adam</v>
      </c>
      <c r="D2150" t="str" cm="1">
        <f t="array" ref="D2150">_xlfn.XLOOKUP(Table4[[#This Row],[Customer ID]],Table1[[#All],[Customer ID]],Table1[[#All],[LAST NAME]],0)</f>
        <v>Cantini</v>
      </c>
      <c r="E2150" s="5" cm="1">
        <f t="array" ref="E2150">_xlfn.XLOOKUP(Table4[[#This Row],[Customer ID]],Table3[[#All],[Customer ID]],Table3[[#All],[Date of Birth]],0)</f>
        <v>36067</v>
      </c>
      <c r="F2150" cm="1">
        <f t="array" ref="F2150">_xlfn.XLOOKUP(Table4[[#This Row],[Customer ID]],Table3[[#All],[Customer ID]],Table3[[#All],[Age]],0)</f>
        <v>24</v>
      </c>
      <c r="G2150" cm="1">
        <f t="array" ref="G2150">_xlfn.XLOOKUP(Table4[[#This Row],[Customer ID]],Table3[[#All],[Customer ID]],Table3[[#All],[Children]],0)</f>
        <v>0</v>
      </c>
      <c r="H2150" cm="1">
        <f t="array" ref="H2150">_xlfn.XLOOKUP(Table4[[#This Row],[Customer ID]],Table2[[#All],[Customer ID]],Table2[[#All],[BMI]],0)</f>
        <v>29.3</v>
      </c>
      <c r="I2150" cm="1">
        <f t="array" ref="I2150">_xlfn.XLOOKUP(Table4[[#This Row],[Customer ID]],Table2[[#All],[Customer ID]],Table2[[#All],[HBA1C]],0)</f>
        <v>6.15</v>
      </c>
      <c r="J2150" t="str">
        <f>_xlfn.XLOOKUP(Table4[[#This Row],[Customer ID]], 'Medical Examination'!A:A, 'Medical Examination'!D:D)</f>
        <v>No</v>
      </c>
      <c r="K2150" t="str">
        <f>_xlfn.XLOOKUP(Table4[[#This Row],[Customer ID]], 'Medical Examination'!A:A, 'Medical Examination'!E:E)</f>
        <v>No</v>
      </c>
      <c r="L2150" t="str">
        <f>_xlfn.XLOOKUP(Table4[[#This Row],[Customer ID]], 'Medical Examination'!A:A, 'Medical Examination'!F:F)</f>
        <v>No</v>
      </c>
      <c r="M2150">
        <f>_xlfn.XLOOKUP(Table4[[#This Row],[Customer ID]], 'Medical Examination'!A:A, 'Medical Examination'!G:G)</f>
        <v>1</v>
      </c>
      <c r="N2150" t="str">
        <f>_xlfn.XLOOKUP(Table4[[#This Row],[Customer ID]], 'Medical Examination'!A:A, 'Medical Examination'!H:H)</f>
        <v>No</v>
      </c>
      <c r="O2150" t="str">
        <f>_xlfn.XLOOKUP(Table4[[#This Row],[Customer ID]], 'Medical Examination'!A:A, 'Medical Examination'!I:I)</f>
        <v>Prediabetes</v>
      </c>
      <c r="P2150" t="str">
        <f>_xlfn.XLOOKUP(Table4[[#This Row],[Customer ID]], 'Medical Examination'!A:A, 'Medical Examination'!J:J)</f>
        <v>Overweight</v>
      </c>
      <c r="Q2150" s="1">
        <f>_xlfn.XLOOKUP(Table4[[#This Row],[Customer ID]], Hospitalisation!A:A, Hospitalisation!E:E)</f>
        <v>1977.82</v>
      </c>
      <c r="R2150" t="str">
        <f>_xlfn.XLOOKUP(Table4[[#This Row],[Customer ID]], Hospitalisation!A:A, Hospitalisation!F:F)</f>
        <v>Tier - 3</v>
      </c>
      <c r="S2150" t="str">
        <f>_xlfn.XLOOKUP(Table4[[#This Row],[Customer ID]], Hospitalisation!A:A, Hospitalisation!G:G)</f>
        <v>Tier - 1</v>
      </c>
      <c r="T2150" t="str">
        <f>_xlfn.XLOOKUP(Table4[[#This Row],[Customer ID]], Hospitalisation!A:A, Hospitalisation!H:H)</f>
        <v>R1011</v>
      </c>
      <c r="U2150" t="str" cm="1">
        <f t="array" ref="U2150">_xlfn.IFS(Table4[[#This Row],[Age]]&lt;=29,"Youth",Table4[[#This Row],[Age]]&lt;=49,"Adults",Table4[[#This Row],[Age]]&gt;=50,"Senior")</f>
        <v>Youth</v>
      </c>
    </row>
    <row r="2151" spans="1:21">
      <c r="A2151" t="s">
        <v>5481</v>
      </c>
      <c r="B2151" t="str">
        <f>_xlfn.XLOOKUP(Table4[[#This Row],[Customer ID]],Table1[[#This Row],[Customer ID]],Table1[[#This Row],[TITLE]],0)</f>
        <v>Mr</v>
      </c>
      <c r="C2151" t="str" cm="1">
        <f t="array" ref="C2151">_xlfn.XLOOKUP(Table4[[#This Row],[Customer ID]],Table1[[#All],[Customer ID]],Table1[[#All],[FIRST NAME]],0)</f>
        <v>Edward J</v>
      </c>
      <c r="D2151" t="str" cm="1">
        <f t="array" ref="D2151">_xlfn.XLOOKUP(Table4[[#This Row],[Customer ID]],Table1[[#All],[Customer ID]],Table1[[#All],[LAST NAME]],0)</f>
        <v>Hartman</v>
      </c>
      <c r="E2151" s="5" cm="1">
        <f t="array" ref="E2151">_xlfn.XLOOKUP(Table4[[#This Row],[Customer ID]],Table3[[#All],[Customer ID]],Table3[[#All],[Date of Birth]],0)</f>
        <v>36073</v>
      </c>
      <c r="F2151" cm="1">
        <f t="array" ref="F2151">_xlfn.XLOOKUP(Table4[[#This Row],[Customer ID]],Table3[[#All],[Customer ID]],Table3[[#All],[Age]],0)</f>
        <v>24</v>
      </c>
      <c r="G2151" cm="1">
        <f t="array" ref="G2151">_xlfn.XLOOKUP(Table4[[#This Row],[Customer ID]],Table3[[#All],[Customer ID]],Table3[[#All],[Children]],0)</f>
        <v>0</v>
      </c>
      <c r="H2151" cm="1">
        <f t="array" ref="H2151">_xlfn.XLOOKUP(Table4[[#This Row],[Customer ID]],Table2[[#All],[Customer ID]],Table2[[#All],[BMI]],0)</f>
        <v>25.8</v>
      </c>
      <c r="I2151" cm="1">
        <f t="array" ref="I2151">_xlfn.XLOOKUP(Table4[[#This Row],[Customer ID]],Table2[[#All],[Customer ID]],Table2[[#All],[HBA1C]],0)</f>
        <v>4.13</v>
      </c>
      <c r="J2151" t="str">
        <f>_xlfn.XLOOKUP(Table4[[#This Row],[Customer ID]], 'Medical Examination'!A:A, 'Medical Examination'!D:D)</f>
        <v>No</v>
      </c>
      <c r="K2151" t="str">
        <f>_xlfn.XLOOKUP(Table4[[#This Row],[Customer ID]], 'Medical Examination'!A:A, 'Medical Examination'!E:E)</f>
        <v>No</v>
      </c>
      <c r="L2151" t="str">
        <f>_xlfn.XLOOKUP(Table4[[#This Row],[Customer ID]], 'Medical Examination'!A:A, 'Medical Examination'!F:F)</f>
        <v>No</v>
      </c>
      <c r="M2151">
        <f>_xlfn.XLOOKUP(Table4[[#This Row],[Customer ID]], 'Medical Examination'!A:A, 'Medical Examination'!G:G)</f>
        <v>1</v>
      </c>
      <c r="N2151" t="str">
        <f>_xlfn.XLOOKUP(Table4[[#This Row],[Customer ID]], 'Medical Examination'!A:A, 'Medical Examination'!H:H)</f>
        <v>No</v>
      </c>
      <c r="O2151" t="str">
        <f>_xlfn.XLOOKUP(Table4[[#This Row],[Customer ID]], 'Medical Examination'!A:A, 'Medical Examination'!I:I)</f>
        <v>Normal</v>
      </c>
      <c r="P2151" t="str">
        <f>_xlfn.XLOOKUP(Table4[[#This Row],[Customer ID]], 'Medical Examination'!A:A, 'Medical Examination'!J:J)</f>
        <v>Overweight</v>
      </c>
      <c r="Q2151" s="1">
        <f>_xlfn.XLOOKUP(Table4[[#This Row],[Customer ID]], Hospitalisation!A:A, Hospitalisation!E:E)</f>
        <v>1972.95</v>
      </c>
      <c r="R2151" t="str">
        <f>_xlfn.XLOOKUP(Table4[[#This Row],[Customer ID]], Hospitalisation!A:A, Hospitalisation!F:F)</f>
        <v>Tier - 3</v>
      </c>
      <c r="S2151" t="str">
        <f>_xlfn.XLOOKUP(Table4[[#This Row],[Customer ID]], Hospitalisation!A:A, Hospitalisation!G:G)</f>
        <v>Tier - 1</v>
      </c>
      <c r="T2151" t="str">
        <f>_xlfn.XLOOKUP(Table4[[#This Row],[Customer ID]], Hospitalisation!A:A, Hospitalisation!H:H)</f>
        <v>R1011</v>
      </c>
      <c r="U2151" t="str" cm="1">
        <f t="array" ref="U2151">_xlfn.IFS(Table4[[#This Row],[Age]]&lt;=29,"Youth",Table4[[#This Row],[Age]]&lt;=49,"Adults",Table4[[#This Row],[Age]]&gt;=50,"Senior")</f>
        <v>Youth</v>
      </c>
    </row>
    <row r="2152" spans="1:21">
      <c r="A2152" t="s">
        <v>5483</v>
      </c>
      <c r="B2152" t="str">
        <f>_xlfn.XLOOKUP(Table4[[#This Row],[Customer ID]],Table1[[#This Row],[Customer ID]],Table1[[#This Row],[TITLE]],0)</f>
        <v>Mr</v>
      </c>
      <c r="C2152" t="str" cm="1">
        <f t="array" ref="C2152">_xlfn.XLOOKUP(Table4[[#This Row],[Customer ID]],Table1[[#All],[Customer ID]],Table1[[#All],[FIRST NAME]],0)</f>
        <v>Patrick A</v>
      </c>
      <c r="D2152" t="str" cm="1">
        <f t="array" ref="D2152">_xlfn.XLOOKUP(Table4[[#This Row],[Customer ID]],Table1[[#All],[Customer ID]],Table1[[#All],[LAST NAME]],0)</f>
        <v>Werhane</v>
      </c>
      <c r="E2152" s="5" cm="1">
        <f t="array" ref="E2152">_xlfn.XLOOKUP(Table4[[#This Row],[Customer ID]],Table3[[#All],[Customer ID]],Table3[[#All],[Date of Birth]],0)</f>
        <v>36066</v>
      </c>
      <c r="F2152" cm="1">
        <f t="array" ref="F2152">_xlfn.XLOOKUP(Table4[[#This Row],[Customer ID]],Table3[[#All],[Customer ID]],Table3[[#All],[Age]],0)</f>
        <v>24</v>
      </c>
      <c r="G2152" cm="1">
        <f t="array" ref="G2152">_xlfn.XLOOKUP(Table4[[#This Row],[Customer ID]],Table3[[#All],[Customer ID]],Table3[[#All],[Children]],0)</f>
        <v>0</v>
      </c>
      <c r="H2152" cm="1">
        <f t="array" ref="H2152">_xlfn.XLOOKUP(Table4[[#This Row],[Customer ID]],Table2[[#All],[Customer ID]],Table2[[#All],[BMI]],0)</f>
        <v>23.4</v>
      </c>
      <c r="I2152" cm="1">
        <f t="array" ref="I2152">_xlfn.XLOOKUP(Table4[[#This Row],[Customer ID]],Table2[[#All],[Customer ID]],Table2[[#All],[HBA1C]],0)</f>
        <v>4.24</v>
      </c>
      <c r="J2152" t="str">
        <f>_xlfn.XLOOKUP(Table4[[#This Row],[Customer ID]], 'Medical Examination'!A:A, 'Medical Examination'!D:D)</f>
        <v>No</v>
      </c>
      <c r="K2152" t="str">
        <f>_xlfn.XLOOKUP(Table4[[#This Row],[Customer ID]], 'Medical Examination'!A:A, 'Medical Examination'!E:E)</f>
        <v>No</v>
      </c>
      <c r="L2152" t="str">
        <f>_xlfn.XLOOKUP(Table4[[#This Row],[Customer ID]], 'Medical Examination'!A:A, 'Medical Examination'!F:F)</f>
        <v>No</v>
      </c>
      <c r="M2152">
        <f>_xlfn.XLOOKUP(Table4[[#This Row],[Customer ID]], 'Medical Examination'!A:A, 'Medical Examination'!G:G)</f>
        <v>1</v>
      </c>
      <c r="N2152" t="str">
        <f>_xlfn.XLOOKUP(Table4[[#This Row],[Customer ID]], 'Medical Examination'!A:A, 'Medical Examination'!H:H)</f>
        <v>No</v>
      </c>
      <c r="O2152" t="str">
        <f>_xlfn.XLOOKUP(Table4[[#This Row],[Customer ID]], 'Medical Examination'!A:A, 'Medical Examination'!I:I)</f>
        <v>Normal</v>
      </c>
      <c r="P2152" t="str">
        <f>_xlfn.XLOOKUP(Table4[[#This Row],[Customer ID]], 'Medical Examination'!A:A, 'Medical Examination'!J:J)</f>
        <v>Normal Weight</v>
      </c>
      <c r="Q2152" s="1">
        <f>_xlfn.XLOOKUP(Table4[[#This Row],[Customer ID]], Hospitalisation!A:A, Hospitalisation!E:E)</f>
        <v>1969.61</v>
      </c>
      <c r="R2152" t="str">
        <f>_xlfn.XLOOKUP(Table4[[#This Row],[Customer ID]], Hospitalisation!A:A, Hospitalisation!F:F)</f>
        <v>Tier - 3</v>
      </c>
      <c r="S2152" t="str">
        <f>_xlfn.XLOOKUP(Table4[[#This Row],[Customer ID]], Hospitalisation!A:A, Hospitalisation!G:G)</f>
        <v>Tier - 3</v>
      </c>
      <c r="T2152" t="str">
        <f>_xlfn.XLOOKUP(Table4[[#This Row],[Customer ID]], Hospitalisation!A:A, Hospitalisation!H:H)</f>
        <v>R1011</v>
      </c>
      <c r="U2152" t="str" cm="1">
        <f t="array" ref="U2152">_xlfn.IFS(Table4[[#This Row],[Age]]&lt;=29,"Youth",Table4[[#This Row],[Age]]&lt;=49,"Adults",Table4[[#This Row],[Age]]&gt;=50,"Senior")</f>
        <v>Youth</v>
      </c>
    </row>
    <row r="2153" spans="1:21">
      <c r="A2153" t="s">
        <v>5486</v>
      </c>
      <c r="B2153" t="str">
        <f>_xlfn.XLOOKUP(Table4[[#This Row],[Customer ID]],Table1[[#This Row],[Customer ID]],Table1[[#This Row],[TITLE]],0)</f>
        <v>Mr</v>
      </c>
      <c r="C2153" t="str" cm="1">
        <f t="array" ref="C2153">_xlfn.XLOOKUP(Table4[[#This Row],[Customer ID]],Table1[[#All],[Customer ID]],Table1[[#All],[FIRST NAME]],0)</f>
        <v>Geraint H</v>
      </c>
      <c r="D2153" t="str" cm="1">
        <f t="array" ref="D2153">_xlfn.XLOOKUP(Table4[[#This Row],[Customer ID]],Table1[[#All],[Customer ID]],Table1[[#All],[LAST NAME]],0)</f>
        <v>Davies</v>
      </c>
      <c r="E2153" s="5" cm="1">
        <f t="array" ref="E2153">_xlfn.XLOOKUP(Table4[[#This Row],[Customer ID]],Table3[[#All],[Customer ID]],Table3[[#All],[Date of Birth]],0)</f>
        <v>37466</v>
      </c>
      <c r="F2153" cm="1">
        <f t="array" ref="F2153">_xlfn.XLOOKUP(Table4[[#This Row],[Customer ID]],Table3[[#All],[Customer ID]],Table3[[#All],[Age]],0)</f>
        <v>20</v>
      </c>
      <c r="G2153" cm="1">
        <f t="array" ref="G2153">_xlfn.XLOOKUP(Table4[[#This Row],[Customer ID]],Table3[[#All],[Customer ID]],Table3[[#All],[Children]],0)</f>
        <v>0</v>
      </c>
      <c r="H2153" cm="1">
        <f t="array" ref="H2153">_xlfn.XLOOKUP(Table4[[#This Row],[Customer ID]],Table2[[#All],[Customer ID]],Table2[[#All],[BMI]],0)</f>
        <v>27.93</v>
      </c>
      <c r="I2153" cm="1">
        <f t="array" ref="I2153">_xlfn.XLOOKUP(Table4[[#This Row],[Customer ID]],Table2[[#All],[Customer ID]],Table2[[#All],[HBA1C]],0)</f>
        <v>9.8800000000000008</v>
      </c>
      <c r="J2153" t="str">
        <f>_xlfn.XLOOKUP(Table4[[#This Row],[Customer ID]], 'Medical Examination'!A:A, 'Medical Examination'!D:D)</f>
        <v>No</v>
      </c>
      <c r="K2153" t="str">
        <f>_xlfn.XLOOKUP(Table4[[#This Row],[Customer ID]], 'Medical Examination'!A:A, 'Medical Examination'!E:E)</f>
        <v>No</v>
      </c>
      <c r="L2153" t="str">
        <f>_xlfn.XLOOKUP(Table4[[#This Row],[Customer ID]], 'Medical Examination'!A:A, 'Medical Examination'!F:F)</f>
        <v>No</v>
      </c>
      <c r="M2153">
        <f>_xlfn.XLOOKUP(Table4[[#This Row],[Customer ID]], 'Medical Examination'!A:A, 'Medical Examination'!G:G)</f>
        <v>0</v>
      </c>
      <c r="N2153" t="str">
        <f>_xlfn.XLOOKUP(Table4[[#This Row],[Customer ID]], 'Medical Examination'!A:A, 'Medical Examination'!H:H)</f>
        <v>No</v>
      </c>
      <c r="O2153" t="str">
        <f>_xlfn.XLOOKUP(Table4[[#This Row],[Customer ID]], 'Medical Examination'!A:A, 'Medical Examination'!I:I)</f>
        <v>Diabetes</v>
      </c>
      <c r="P2153" t="str">
        <f>_xlfn.XLOOKUP(Table4[[#This Row],[Customer ID]], 'Medical Examination'!A:A, 'Medical Examination'!J:J)</f>
        <v>Overweight</v>
      </c>
      <c r="Q2153" s="1">
        <f>_xlfn.XLOOKUP(Table4[[#This Row],[Customer ID]], Hospitalisation!A:A, Hospitalisation!E:E)</f>
        <v>1967.02</v>
      </c>
      <c r="R2153" t="str">
        <f>_xlfn.XLOOKUP(Table4[[#This Row],[Customer ID]], Hospitalisation!A:A, Hospitalisation!F:F)</f>
        <v>Tier - 3</v>
      </c>
      <c r="S2153" t="str">
        <f>_xlfn.XLOOKUP(Table4[[#This Row],[Customer ID]], Hospitalisation!A:A, Hospitalisation!G:G)</f>
        <v>Tier - 2</v>
      </c>
      <c r="T2153" t="str">
        <f>_xlfn.XLOOKUP(Table4[[#This Row],[Customer ID]], Hospitalisation!A:A, Hospitalisation!H:H)</f>
        <v>R1016</v>
      </c>
      <c r="U2153" t="str" cm="1">
        <f t="array" ref="U2153">_xlfn.IFS(Table4[[#This Row],[Age]]&lt;=29,"Youth",Table4[[#This Row],[Age]]&lt;=49,"Adults",Table4[[#This Row],[Age]]&gt;=50,"Senior")</f>
        <v>Youth</v>
      </c>
    </row>
    <row r="2154" spans="1:21">
      <c r="A2154" t="s">
        <v>5489</v>
      </c>
      <c r="B2154" t="str">
        <f>_xlfn.XLOOKUP(Table4[[#This Row],[Customer ID]],Table1[[#This Row],[Customer ID]],Table1[[#This Row],[TITLE]],0)</f>
        <v>Mr</v>
      </c>
      <c r="C2154" t="str" cm="1">
        <f t="array" ref="C2154">_xlfn.XLOOKUP(Table4[[#This Row],[Customer ID]],Table1[[#All],[Customer ID]],Table1[[#All],[FIRST NAME]],0)</f>
        <v>Dj</v>
      </c>
      <c r="D2154" t="str" cm="1">
        <f t="array" ref="D2154">_xlfn.XLOOKUP(Table4[[#This Row],[Customer ID]],Table1[[#All],[Customer ID]],Table1[[#All],[LAST NAME]],0)</f>
        <v>Hummel</v>
      </c>
      <c r="E2154" s="5" cm="1">
        <f t="array" ref="E2154">_xlfn.XLOOKUP(Table4[[#This Row],[Customer ID]],Table3[[#All],[Customer ID]],Table3[[#All],[Date of Birth]],0)</f>
        <v>37506</v>
      </c>
      <c r="F2154" cm="1">
        <f t="array" ref="F2154">_xlfn.XLOOKUP(Table4[[#This Row],[Customer ID]],Table3[[#All],[Customer ID]],Table3[[#All],[Age]],0)</f>
        <v>20</v>
      </c>
      <c r="G2154" cm="1">
        <f t="array" ref="G2154">_xlfn.XLOOKUP(Table4[[#This Row],[Customer ID]],Table3[[#All],[Customer ID]],Table3[[#All],[Children]],0)</f>
        <v>1</v>
      </c>
      <c r="H2154" cm="1">
        <f t="array" ref="H2154">_xlfn.XLOOKUP(Table4[[#This Row],[Customer ID]],Table2[[#All],[Customer ID]],Table2[[#All],[BMI]],0)</f>
        <v>22</v>
      </c>
      <c r="I2154" cm="1">
        <f t="array" ref="I2154">_xlfn.XLOOKUP(Table4[[#This Row],[Customer ID]],Table2[[#All],[Customer ID]],Table2[[#All],[HBA1C]],0)</f>
        <v>9.5</v>
      </c>
      <c r="J2154" t="str">
        <f>_xlfn.XLOOKUP(Table4[[#This Row],[Customer ID]], 'Medical Examination'!A:A, 'Medical Examination'!D:D)</f>
        <v>No</v>
      </c>
      <c r="K2154" t="str">
        <f>_xlfn.XLOOKUP(Table4[[#This Row],[Customer ID]], 'Medical Examination'!A:A, 'Medical Examination'!E:E)</f>
        <v>No</v>
      </c>
      <c r="L2154" t="str">
        <f>_xlfn.XLOOKUP(Table4[[#This Row],[Customer ID]], 'Medical Examination'!A:A, 'Medical Examination'!F:F)</f>
        <v>No</v>
      </c>
      <c r="M2154">
        <f>_xlfn.XLOOKUP(Table4[[#This Row],[Customer ID]], 'Medical Examination'!A:A, 'Medical Examination'!G:G)</f>
        <v>0</v>
      </c>
      <c r="N2154" t="str">
        <f>_xlfn.XLOOKUP(Table4[[#This Row],[Customer ID]], 'Medical Examination'!A:A, 'Medical Examination'!H:H)</f>
        <v>No</v>
      </c>
      <c r="O2154" t="str">
        <f>_xlfn.XLOOKUP(Table4[[#This Row],[Customer ID]], 'Medical Examination'!A:A, 'Medical Examination'!I:I)</f>
        <v>Diabetes</v>
      </c>
      <c r="P2154" t="str">
        <f>_xlfn.XLOOKUP(Table4[[#This Row],[Customer ID]], 'Medical Examination'!A:A, 'Medical Examination'!J:J)</f>
        <v>Normal Weight</v>
      </c>
      <c r="Q2154" s="1">
        <f>_xlfn.XLOOKUP(Table4[[#This Row],[Customer ID]], Hospitalisation!A:A, Hospitalisation!E:E)</f>
        <v>1964.78</v>
      </c>
      <c r="R2154" t="str">
        <f>_xlfn.XLOOKUP(Table4[[#This Row],[Customer ID]], Hospitalisation!A:A, Hospitalisation!F:F)</f>
        <v>Tier - 3</v>
      </c>
      <c r="S2154" t="str">
        <f>_xlfn.XLOOKUP(Table4[[#This Row],[Customer ID]], Hospitalisation!A:A, Hospitalisation!G:G)</f>
        <v>Tier - 1</v>
      </c>
      <c r="T2154" t="str">
        <f>_xlfn.XLOOKUP(Table4[[#This Row],[Customer ID]], Hospitalisation!A:A, Hospitalisation!H:H)</f>
        <v>R1011</v>
      </c>
      <c r="U2154" t="str" cm="1">
        <f t="array" ref="U2154">_xlfn.IFS(Table4[[#This Row],[Age]]&lt;=29,"Youth",Table4[[#This Row],[Age]]&lt;=49,"Adults",Table4[[#This Row],[Age]]&gt;=50,"Senior")</f>
        <v>Youth</v>
      </c>
    </row>
    <row r="2155" spans="1:21">
      <c r="A2155" t="s">
        <v>5492</v>
      </c>
      <c r="B2155" t="str">
        <f>_xlfn.XLOOKUP(Table4[[#This Row],[Customer ID]],Table1[[#This Row],[Customer ID]],Table1[[#This Row],[TITLE]],0)</f>
        <v>Mr</v>
      </c>
      <c r="C2155" t="str" cm="1">
        <f t="array" ref="C2155">_xlfn.XLOOKUP(Table4[[#This Row],[Customer ID]],Table1[[#All],[Customer ID]],Table1[[#All],[FIRST NAME]],0)</f>
        <v>Zachary A</v>
      </c>
      <c r="D2155" t="str" cm="1">
        <f t="array" ref="D2155">_xlfn.XLOOKUP(Table4[[#This Row],[Customer ID]],Table1[[#All],[Customer ID]],Table1[[#All],[LAST NAME]],0)</f>
        <v>Lutz</v>
      </c>
      <c r="E2155" s="5" cm="1">
        <f t="array" ref="E2155">_xlfn.XLOOKUP(Table4[[#This Row],[Customer ID]],Table3[[#All],[Customer ID]],Table3[[#All],[Date of Birth]],0)</f>
        <v>37234</v>
      </c>
      <c r="F2155" cm="1">
        <f t="array" ref="F2155">_xlfn.XLOOKUP(Table4[[#This Row],[Customer ID]],Table3[[#All],[Customer ID]],Table3[[#All],[Age]],0)</f>
        <v>21</v>
      </c>
      <c r="G2155" cm="1">
        <f t="array" ref="G2155">_xlfn.XLOOKUP(Table4[[#This Row],[Customer ID]],Table3[[#All],[Customer ID]],Table3[[#All],[Children]],0)</f>
        <v>0</v>
      </c>
      <c r="H2155" cm="1">
        <f t="array" ref="H2155">_xlfn.XLOOKUP(Table4[[#This Row],[Customer ID]],Table2[[#All],[Customer ID]],Table2[[#All],[BMI]],0)</f>
        <v>36.86</v>
      </c>
      <c r="I2155" cm="1">
        <f t="array" ref="I2155">_xlfn.XLOOKUP(Table4[[#This Row],[Customer ID]],Table2[[#All],[Customer ID]],Table2[[#All],[HBA1C]],0)</f>
        <v>4.97</v>
      </c>
      <c r="J2155" t="str">
        <f>_xlfn.XLOOKUP(Table4[[#This Row],[Customer ID]], 'Medical Examination'!A:A, 'Medical Examination'!D:D)</f>
        <v>Yes</v>
      </c>
      <c r="K2155" t="str">
        <f>_xlfn.XLOOKUP(Table4[[#This Row],[Customer ID]], 'Medical Examination'!A:A, 'Medical Examination'!E:E)</f>
        <v>No</v>
      </c>
      <c r="L2155" t="str">
        <f>_xlfn.XLOOKUP(Table4[[#This Row],[Customer ID]], 'Medical Examination'!A:A, 'Medical Examination'!F:F)</f>
        <v>No</v>
      </c>
      <c r="M2155">
        <f>_xlfn.XLOOKUP(Table4[[#This Row],[Customer ID]], 'Medical Examination'!A:A, 'Medical Examination'!G:G)</f>
        <v>0</v>
      </c>
      <c r="N2155" t="str">
        <f>_xlfn.XLOOKUP(Table4[[#This Row],[Customer ID]], 'Medical Examination'!A:A, 'Medical Examination'!H:H)</f>
        <v>No</v>
      </c>
      <c r="O2155" t="str">
        <f>_xlfn.XLOOKUP(Table4[[#This Row],[Customer ID]], 'Medical Examination'!A:A, 'Medical Examination'!I:I)</f>
        <v>Normal</v>
      </c>
      <c r="P2155" t="str">
        <f>_xlfn.XLOOKUP(Table4[[#This Row],[Customer ID]], 'Medical Examination'!A:A, 'Medical Examination'!J:J)</f>
        <v>Obesity</v>
      </c>
      <c r="Q2155" s="1">
        <f>_xlfn.XLOOKUP(Table4[[#This Row],[Customer ID]], Hospitalisation!A:A, Hospitalisation!E:E)</f>
        <v>1917.32</v>
      </c>
      <c r="R2155" t="str">
        <f>_xlfn.XLOOKUP(Table4[[#This Row],[Customer ID]], Hospitalisation!A:A, Hospitalisation!F:F)</f>
        <v>Tier - 3</v>
      </c>
      <c r="S2155" t="str">
        <f>_xlfn.XLOOKUP(Table4[[#This Row],[Customer ID]], Hospitalisation!A:A, Hospitalisation!G:G)</f>
        <v>Tier - 2</v>
      </c>
      <c r="T2155" t="str">
        <f>_xlfn.XLOOKUP(Table4[[#This Row],[Customer ID]], Hospitalisation!A:A, Hospitalisation!H:H)</f>
        <v>R1012</v>
      </c>
      <c r="U2155" t="str" cm="1">
        <f t="array" ref="U2155">_xlfn.IFS(Table4[[#This Row],[Age]]&lt;=29,"Youth",Table4[[#This Row],[Age]]&lt;=49,"Adults",Table4[[#This Row],[Age]]&gt;=50,"Senior")</f>
        <v>Youth</v>
      </c>
    </row>
    <row r="2156" spans="1:21">
      <c r="A2156" t="s">
        <v>5495</v>
      </c>
      <c r="B2156" t="str">
        <f>_xlfn.XLOOKUP(Table4[[#This Row],[Customer ID]],Table1[[#This Row],[Customer ID]],Table1[[#This Row],[TITLE]],0)</f>
        <v>Mr</v>
      </c>
      <c r="C2156" t="str" cm="1">
        <f t="array" ref="C2156">_xlfn.XLOOKUP(Table4[[#This Row],[Customer ID]],Table1[[#All],[Customer ID]],Table1[[#All],[FIRST NAME]],0)</f>
        <v>Brian W</v>
      </c>
      <c r="D2156" t="str" cm="1">
        <f t="array" ref="D2156">_xlfn.XLOOKUP(Table4[[#This Row],[Customer ID]],Table1[[#All],[Customer ID]],Table1[[#All],[LAST NAME]],0)</f>
        <v>Waters</v>
      </c>
      <c r="E2156" s="5" cm="1">
        <f t="array" ref="E2156">_xlfn.XLOOKUP(Table4[[#This Row],[Customer ID]],Table3[[#All],[Customer ID]],Table3[[#All],[Date of Birth]],0)</f>
        <v>37106</v>
      </c>
      <c r="F2156" cm="1">
        <f t="array" ref="F2156">_xlfn.XLOOKUP(Table4[[#This Row],[Customer ID]],Table3[[#All],[Customer ID]],Table3[[#All],[Age]],0)</f>
        <v>21</v>
      </c>
      <c r="G2156" cm="1">
        <f t="array" ref="G2156">_xlfn.XLOOKUP(Table4[[#This Row],[Customer ID]],Table3[[#All],[Customer ID]],Table3[[#All],[Children]],0)</f>
        <v>0</v>
      </c>
      <c r="H2156" cm="1">
        <f t="array" ref="H2156">_xlfn.XLOOKUP(Table4[[#This Row],[Customer ID]],Table2[[#All],[Customer ID]],Table2[[#All],[BMI]],0)</f>
        <v>31.254999999999999</v>
      </c>
      <c r="I2156" cm="1">
        <f t="array" ref="I2156">_xlfn.XLOOKUP(Table4[[#This Row],[Customer ID]],Table2[[#All],[Customer ID]],Table2[[#All],[HBA1C]],0)</f>
        <v>5.49</v>
      </c>
      <c r="J2156" t="str">
        <f>_xlfn.XLOOKUP(Table4[[#This Row],[Customer ID]], 'Medical Examination'!A:A, 'Medical Examination'!D:D)</f>
        <v>Yes</v>
      </c>
      <c r="K2156" t="str">
        <f>_xlfn.XLOOKUP(Table4[[#This Row],[Customer ID]], 'Medical Examination'!A:A, 'Medical Examination'!E:E)</f>
        <v>No</v>
      </c>
      <c r="L2156" t="str">
        <f>_xlfn.XLOOKUP(Table4[[#This Row],[Customer ID]], 'Medical Examination'!A:A, 'Medical Examination'!F:F)</f>
        <v>No</v>
      </c>
      <c r="M2156">
        <f>_xlfn.XLOOKUP(Table4[[#This Row],[Customer ID]], 'Medical Examination'!A:A, 'Medical Examination'!G:G)</f>
        <v>0</v>
      </c>
      <c r="N2156" t="str">
        <f>_xlfn.XLOOKUP(Table4[[#This Row],[Customer ID]], 'Medical Examination'!A:A, 'Medical Examination'!H:H)</f>
        <v>No</v>
      </c>
      <c r="O2156" t="str">
        <f>_xlfn.XLOOKUP(Table4[[#This Row],[Customer ID]], 'Medical Examination'!A:A, 'Medical Examination'!I:I)</f>
        <v>Normal</v>
      </c>
      <c r="P2156" t="str">
        <f>_xlfn.XLOOKUP(Table4[[#This Row],[Customer ID]], 'Medical Examination'!A:A, 'Medical Examination'!J:J)</f>
        <v>Obesity</v>
      </c>
      <c r="Q2156" s="1">
        <f>_xlfn.XLOOKUP(Table4[[#This Row],[Customer ID]], Hospitalisation!A:A, Hospitalisation!E:E)</f>
        <v>1909.53</v>
      </c>
      <c r="R2156" t="str">
        <f>_xlfn.XLOOKUP(Table4[[#This Row],[Customer ID]], Hospitalisation!A:A, Hospitalisation!F:F)</f>
        <v>Tier - 3</v>
      </c>
      <c r="S2156" t="str">
        <f>_xlfn.XLOOKUP(Table4[[#This Row],[Customer ID]], Hospitalisation!A:A, Hospitalisation!G:G)</f>
        <v>Tier - 3</v>
      </c>
      <c r="T2156" t="str">
        <f>_xlfn.XLOOKUP(Table4[[#This Row],[Customer ID]], Hospitalisation!A:A, Hospitalisation!H:H)</f>
        <v>R1012</v>
      </c>
      <c r="U2156" t="str" cm="1">
        <f t="array" ref="U2156">_xlfn.IFS(Table4[[#This Row],[Age]]&lt;=29,"Youth",Table4[[#This Row],[Age]]&lt;=49,"Adults",Table4[[#This Row],[Age]]&gt;=50,"Senior")</f>
        <v>Youth</v>
      </c>
    </row>
    <row r="2157" spans="1:21">
      <c r="A2157" t="s">
        <v>5497</v>
      </c>
      <c r="B2157" t="str">
        <f>_xlfn.XLOOKUP(Table4[[#This Row],[Customer ID]],Table1[[#This Row],[Customer ID]],Table1[[#This Row],[TITLE]],0)</f>
        <v>Mr</v>
      </c>
      <c r="C2157" t="str" cm="1">
        <f t="array" ref="C2157">_xlfn.XLOOKUP(Table4[[#This Row],[Customer ID]],Table1[[#All],[Customer ID]],Table1[[#All],[FIRST NAME]],0)</f>
        <v>Joe</v>
      </c>
      <c r="D2157" t="str" cm="1">
        <f t="array" ref="D2157">_xlfn.XLOOKUP(Table4[[#This Row],[Customer ID]],Table1[[#All],[Customer ID]],Table1[[#All],[LAST NAME]],0)</f>
        <v>Viglienzoni</v>
      </c>
      <c r="E2157" s="5" cm="1">
        <f t="array" ref="E2157">_xlfn.XLOOKUP(Table4[[#This Row],[Customer ID]],Table3[[#All],[Customer ID]],Table3[[#All],[Date of Birth]],0)</f>
        <v>34613</v>
      </c>
      <c r="F2157" cm="1">
        <f t="array" ref="F2157">_xlfn.XLOOKUP(Table4[[#This Row],[Customer ID]],Table3[[#All],[Customer ID]],Table3[[#All],[Age]],0)</f>
        <v>28</v>
      </c>
      <c r="G2157" cm="1">
        <f t="array" ref="G2157">_xlfn.XLOOKUP(Table4[[#This Row],[Customer ID]],Table3[[#All],[Customer ID]],Table3[[#All],[Children]],0)</f>
        <v>0</v>
      </c>
      <c r="H2157" cm="1">
        <f t="array" ref="H2157">_xlfn.XLOOKUP(Table4[[#This Row],[Customer ID]],Table2[[#All],[Customer ID]],Table2[[#All],[BMI]],0)</f>
        <v>23.06</v>
      </c>
      <c r="I2157" cm="1">
        <f t="array" ref="I2157">_xlfn.XLOOKUP(Table4[[#This Row],[Customer ID]],Table2[[#All],[Customer ID]],Table2[[#All],[HBA1C]],0)</f>
        <v>4.47</v>
      </c>
      <c r="J2157" t="str">
        <f>_xlfn.XLOOKUP(Table4[[#This Row],[Customer ID]], 'Medical Examination'!A:A, 'Medical Examination'!D:D)</f>
        <v>No</v>
      </c>
      <c r="K2157" t="str">
        <f>_xlfn.XLOOKUP(Table4[[#This Row],[Customer ID]], 'Medical Examination'!A:A, 'Medical Examination'!E:E)</f>
        <v>No</v>
      </c>
      <c r="L2157" t="str">
        <f>_xlfn.XLOOKUP(Table4[[#This Row],[Customer ID]], 'Medical Examination'!A:A, 'Medical Examination'!F:F)</f>
        <v>No</v>
      </c>
      <c r="M2157">
        <f>_xlfn.XLOOKUP(Table4[[#This Row],[Customer ID]], 'Medical Examination'!A:A, 'Medical Examination'!G:G)</f>
        <v>0</v>
      </c>
      <c r="N2157" t="str">
        <f>_xlfn.XLOOKUP(Table4[[#This Row],[Customer ID]], 'Medical Examination'!A:A, 'Medical Examination'!H:H)</f>
        <v>No</v>
      </c>
      <c r="O2157" t="str">
        <f>_xlfn.XLOOKUP(Table4[[#This Row],[Customer ID]], 'Medical Examination'!A:A, 'Medical Examination'!I:I)</f>
        <v>Normal</v>
      </c>
      <c r="P2157" t="str">
        <f>_xlfn.XLOOKUP(Table4[[#This Row],[Customer ID]], 'Medical Examination'!A:A, 'Medical Examination'!J:J)</f>
        <v>Normal Weight</v>
      </c>
      <c r="Q2157" s="1">
        <f>_xlfn.XLOOKUP(Table4[[#This Row],[Customer ID]], Hospitalisation!A:A, Hospitalisation!E:E)</f>
        <v>1908.9</v>
      </c>
      <c r="R2157" t="str">
        <f>_xlfn.XLOOKUP(Table4[[#This Row],[Customer ID]], Hospitalisation!A:A, Hospitalisation!F:F)</f>
        <v>Tier - 3</v>
      </c>
      <c r="S2157" t="str">
        <f>_xlfn.XLOOKUP(Table4[[#This Row],[Customer ID]], Hospitalisation!A:A, Hospitalisation!G:G)</f>
        <v>Tier - 3</v>
      </c>
      <c r="T2157" t="str">
        <f>_xlfn.XLOOKUP(Table4[[#This Row],[Customer ID]], Hospitalisation!A:A, Hospitalisation!H:H)</f>
        <v>R1013</v>
      </c>
      <c r="U2157" t="str" cm="1">
        <f t="array" ref="U2157">_xlfn.IFS(Table4[[#This Row],[Age]]&lt;=29,"Youth",Table4[[#This Row],[Age]]&lt;=49,"Adults",Table4[[#This Row],[Age]]&gt;=50,"Senior")</f>
        <v>Youth</v>
      </c>
    </row>
    <row r="2158" spans="1:21">
      <c r="A2158" t="s">
        <v>5499</v>
      </c>
      <c r="B2158" t="str">
        <f>_xlfn.XLOOKUP(Table4[[#This Row],[Customer ID]],Table1[[#This Row],[Customer ID]],Table1[[#This Row],[TITLE]],0)</f>
        <v>Mr</v>
      </c>
      <c r="C2158" t="str" cm="1">
        <f t="array" ref="C2158">_xlfn.XLOOKUP(Table4[[#This Row],[Customer ID]],Table1[[#All],[Customer ID]],Table1[[#All],[FIRST NAME]],0)</f>
        <v>Stephen</v>
      </c>
      <c r="D2158" t="str" cm="1">
        <f t="array" ref="D2158">_xlfn.XLOOKUP(Table4[[#This Row],[Customer ID]],Table1[[#All],[Customer ID]],Table1[[#All],[LAST NAME]],0)</f>
        <v>Rathbun</v>
      </c>
      <c r="E2158" s="5" cm="1">
        <f t="array" ref="E2158">_xlfn.XLOOKUP(Table4[[#This Row],[Customer ID]],Table3[[#All],[Customer ID]],Table3[[#All],[Date of Birth]],0)</f>
        <v>37113</v>
      </c>
      <c r="F2158" cm="1">
        <f t="array" ref="F2158">_xlfn.XLOOKUP(Table4[[#This Row],[Customer ID]],Table3[[#All],[Customer ID]],Table3[[#All],[Age]],0)</f>
        <v>21</v>
      </c>
      <c r="G2158" cm="1">
        <f t="array" ref="G2158">_xlfn.XLOOKUP(Table4[[#This Row],[Customer ID]],Table3[[#All],[Customer ID]],Table3[[#All],[Children]],0)</f>
        <v>0</v>
      </c>
      <c r="H2158" cm="1">
        <f t="array" ref="H2158">_xlfn.XLOOKUP(Table4[[#This Row],[Customer ID]],Table2[[#All],[Customer ID]],Table2[[#All],[BMI]],0)</f>
        <v>28.975000000000001</v>
      </c>
      <c r="I2158" cm="1">
        <f t="array" ref="I2158">_xlfn.XLOOKUP(Table4[[#This Row],[Customer ID]],Table2[[#All],[Customer ID]],Table2[[#All],[HBA1C]],0)</f>
        <v>4.34</v>
      </c>
      <c r="J2158" t="str">
        <f>_xlfn.XLOOKUP(Table4[[#This Row],[Customer ID]], 'Medical Examination'!A:A, 'Medical Examination'!D:D)</f>
        <v>Yes</v>
      </c>
      <c r="K2158" t="str">
        <f>_xlfn.XLOOKUP(Table4[[#This Row],[Customer ID]], 'Medical Examination'!A:A, 'Medical Examination'!E:E)</f>
        <v>No</v>
      </c>
      <c r="L2158" t="str">
        <f>_xlfn.XLOOKUP(Table4[[#This Row],[Customer ID]], 'Medical Examination'!A:A, 'Medical Examination'!F:F)</f>
        <v>No</v>
      </c>
      <c r="M2158">
        <f>_xlfn.XLOOKUP(Table4[[#This Row],[Customer ID]], 'Medical Examination'!A:A, 'Medical Examination'!G:G)</f>
        <v>0</v>
      </c>
      <c r="N2158" t="str">
        <f>_xlfn.XLOOKUP(Table4[[#This Row],[Customer ID]], 'Medical Examination'!A:A, 'Medical Examination'!H:H)</f>
        <v>No</v>
      </c>
      <c r="O2158" t="str">
        <f>_xlfn.XLOOKUP(Table4[[#This Row],[Customer ID]], 'Medical Examination'!A:A, 'Medical Examination'!I:I)</f>
        <v>Normal</v>
      </c>
      <c r="P2158" t="str">
        <f>_xlfn.XLOOKUP(Table4[[#This Row],[Customer ID]], 'Medical Examination'!A:A, 'Medical Examination'!J:J)</f>
        <v>Overweight</v>
      </c>
      <c r="Q2158" s="1">
        <f>_xlfn.XLOOKUP(Table4[[#This Row],[Customer ID]], Hospitalisation!A:A, Hospitalisation!E:E)</f>
        <v>1906.36</v>
      </c>
      <c r="R2158" t="str">
        <f>_xlfn.XLOOKUP(Table4[[#This Row],[Customer ID]], Hospitalisation!A:A, Hospitalisation!F:F)</f>
        <v>Tier - 3</v>
      </c>
      <c r="S2158" t="str">
        <f>_xlfn.XLOOKUP(Table4[[#This Row],[Customer ID]], Hospitalisation!A:A, Hospitalisation!G:G)</f>
        <v>Tier - 1</v>
      </c>
      <c r="T2158" t="str">
        <f>_xlfn.XLOOKUP(Table4[[#This Row],[Customer ID]], Hospitalisation!A:A, Hospitalisation!H:H)</f>
        <v>R1012</v>
      </c>
      <c r="U2158" t="str" cm="1">
        <f t="array" ref="U2158">_xlfn.IFS(Table4[[#This Row],[Age]]&lt;=29,"Youth",Table4[[#This Row],[Age]]&lt;=49,"Adults",Table4[[#This Row],[Age]]&gt;=50,"Senior")</f>
        <v>Youth</v>
      </c>
    </row>
    <row r="2159" spans="1:21">
      <c r="A2159" t="s">
        <v>5501</v>
      </c>
      <c r="B2159" t="str">
        <f>_xlfn.XLOOKUP(Table4[[#This Row],[Customer ID]],Table1[[#This Row],[Customer ID]],Table1[[#This Row],[TITLE]],0)</f>
        <v>Ms</v>
      </c>
      <c r="C2159" t="str" cm="1">
        <f t="array" ref="C2159">_xlfn.XLOOKUP(Table4[[#This Row],[Customer ID]],Table1[[#All],[Customer ID]],Table1[[#All],[FIRST NAME]],0)</f>
        <v>Ellen L</v>
      </c>
      <c r="D2159" t="str" cm="1">
        <f t="array" ref="D2159">_xlfn.XLOOKUP(Table4[[#This Row],[Customer ID]],Table1[[#All],[Customer ID]],Table1[[#All],[LAST NAME]],0)</f>
        <v>Crane</v>
      </c>
      <c r="E2159" s="5" cm="1">
        <f t="array" ref="E2159">_xlfn.XLOOKUP(Table4[[#This Row],[Customer ID]],Table3[[#All],[Customer ID]],Table3[[#All],[Date of Birth]],0)</f>
        <v>37489</v>
      </c>
      <c r="F2159" cm="1">
        <f t="array" ref="F2159">_xlfn.XLOOKUP(Table4[[#This Row],[Customer ID]],Table3[[#All],[Customer ID]],Table3[[#All],[Age]],0)</f>
        <v>20</v>
      </c>
      <c r="G2159" cm="1">
        <f t="array" ref="G2159">_xlfn.XLOOKUP(Table4[[#This Row],[Customer ID]],Table3[[#All],[Customer ID]],Table3[[#All],[Children]],0)</f>
        <v>0</v>
      </c>
      <c r="H2159" cm="1">
        <f t="array" ref="H2159">_xlfn.XLOOKUP(Table4[[#This Row],[Customer ID]],Table2[[#All],[Customer ID]],Table2[[#All],[BMI]],0)</f>
        <v>33.299999999999997</v>
      </c>
      <c r="I2159" cm="1">
        <f t="array" ref="I2159">_xlfn.XLOOKUP(Table4[[#This Row],[Customer ID]],Table2[[#All],[Customer ID]],Table2[[#All],[HBA1C]],0)</f>
        <v>9.49</v>
      </c>
      <c r="J2159" t="str">
        <f>_xlfn.XLOOKUP(Table4[[#This Row],[Customer ID]], 'Medical Examination'!A:A, 'Medical Examination'!D:D)</f>
        <v>No</v>
      </c>
      <c r="K2159" t="str">
        <f>_xlfn.XLOOKUP(Table4[[#This Row],[Customer ID]], 'Medical Examination'!A:A, 'Medical Examination'!E:E)</f>
        <v>No</v>
      </c>
      <c r="L2159" t="str">
        <f>_xlfn.XLOOKUP(Table4[[#This Row],[Customer ID]], 'Medical Examination'!A:A, 'Medical Examination'!F:F)</f>
        <v>No</v>
      </c>
      <c r="M2159">
        <f>_xlfn.XLOOKUP(Table4[[#This Row],[Customer ID]], 'Medical Examination'!A:A, 'Medical Examination'!G:G)</f>
        <v>0</v>
      </c>
      <c r="N2159" t="str">
        <f>_xlfn.XLOOKUP(Table4[[#This Row],[Customer ID]], 'Medical Examination'!A:A, 'Medical Examination'!H:H)</f>
        <v>No</v>
      </c>
      <c r="O2159" t="str">
        <f>_xlfn.XLOOKUP(Table4[[#This Row],[Customer ID]], 'Medical Examination'!A:A, 'Medical Examination'!I:I)</f>
        <v>Diabetes</v>
      </c>
      <c r="P2159" t="str">
        <f>_xlfn.XLOOKUP(Table4[[#This Row],[Customer ID]], 'Medical Examination'!A:A, 'Medical Examination'!J:J)</f>
        <v>Obesity</v>
      </c>
      <c r="Q2159" s="1">
        <f>_xlfn.XLOOKUP(Table4[[#This Row],[Customer ID]], Hospitalisation!A:A, Hospitalisation!E:E)</f>
        <v>1880.49</v>
      </c>
      <c r="R2159" t="str">
        <f>_xlfn.XLOOKUP(Table4[[#This Row],[Customer ID]], Hospitalisation!A:A, Hospitalisation!F:F)</f>
        <v>Tier - 3</v>
      </c>
      <c r="S2159" t="str">
        <f>_xlfn.XLOOKUP(Table4[[#This Row],[Customer ID]], Hospitalisation!A:A, Hospitalisation!G:G)</f>
        <v>Tier - 1</v>
      </c>
      <c r="T2159" t="str">
        <f>_xlfn.XLOOKUP(Table4[[#This Row],[Customer ID]], Hospitalisation!A:A, Hospitalisation!H:H)</f>
        <v>R1011</v>
      </c>
      <c r="U2159" t="str" cm="1">
        <f t="array" ref="U2159">_xlfn.IFS(Table4[[#This Row],[Age]]&lt;=29,"Youth",Table4[[#This Row],[Age]]&lt;=49,"Adults",Table4[[#This Row],[Age]]&gt;=50,"Senior")</f>
        <v>Youth</v>
      </c>
    </row>
    <row r="2160" spans="1:21">
      <c r="A2160" t="s">
        <v>5503</v>
      </c>
      <c r="B2160" t="str">
        <f>_xlfn.XLOOKUP(Table4[[#This Row],[Customer ID]],Table1[[#This Row],[Customer ID]],Table1[[#This Row],[TITLE]],0)</f>
        <v>Ms</v>
      </c>
      <c r="C2160" t="str" cm="1">
        <f t="array" ref="C2160">_xlfn.XLOOKUP(Table4[[#This Row],[Customer ID]],Table1[[#All],[Customer ID]],Table1[[#All],[FIRST NAME]],0)</f>
        <v>Cindy</v>
      </c>
      <c r="D2160" t="str" cm="1">
        <f t="array" ref="D2160">_xlfn.XLOOKUP(Table4[[#This Row],[Customer ID]],Table1[[#All],[Customer ID]],Table1[[#All],[LAST NAME]],0)</f>
        <v>Conant</v>
      </c>
      <c r="E2160" s="5" cm="1">
        <f t="array" ref="E2160">_xlfn.XLOOKUP(Table4[[#This Row],[Customer ID]],Table3[[#All],[Customer ID]],Table3[[#All],[Date of Birth]],0)</f>
        <v>37497</v>
      </c>
      <c r="F2160" cm="1">
        <f t="array" ref="F2160">_xlfn.XLOOKUP(Table4[[#This Row],[Customer ID]],Table3[[#All],[Customer ID]],Table3[[#All],[Age]],0)</f>
        <v>20</v>
      </c>
      <c r="G2160" cm="1">
        <f t="array" ref="G2160">_xlfn.XLOOKUP(Table4[[#This Row],[Customer ID]],Table3[[#All],[Customer ID]],Table3[[#All],[Children]],0)</f>
        <v>0</v>
      </c>
      <c r="H2160" cm="1">
        <f t="array" ref="H2160">_xlfn.XLOOKUP(Table4[[#This Row],[Customer ID]],Table2[[#All],[Customer ID]],Table2[[#All],[BMI]],0)</f>
        <v>33</v>
      </c>
      <c r="I2160" cm="1">
        <f t="array" ref="I2160">_xlfn.XLOOKUP(Table4[[#This Row],[Customer ID]],Table2[[#All],[Customer ID]],Table2[[#All],[HBA1C]],0)</f>
        <v>10.16</v>
      </c>
      <c r="J2160" t="str">
        <f>_xlfn.XLOOKUP(Table4[[#This Row],[Customer ID]], 'Medical Examination'!A:A, 'Medical Examination'!D:D)</f>
        <v>No</v>
      </c>
      <c r="K2160" t="str">
        <f>_xlfn.XLOOKUP(Table4[[#This Row],[Customer ID]], 'Medical Examination'!A:A, 'Medical Examination'!E:E)</f>
        <v>No</v>
      </c>
      <c r="L2160" t="str">
        <f>_xlfn.XLOOKUP(Table4[[#This Row],[Customer ID]], 'Medical Examination'!A:A, 'Medical Examination'!F:F)</f>
        <v>No</v>
      </c>
      <c r="M2160">
        <f>_xlfn.XLOOKUP(Table4[[#This Row],[Customer ID]], 'Medical Examination'!A:A, 'Medical Examination'!G:G)</f>
        <v>0</v>
      </c>
      <c r="N2160" t="str">
        <f>_xlfn.XLOOKUP(Table4[[#This Row],[Customer ID]], 'Medical Examination'!A:A, 'Medical Examination'!H:H)</f>
        <v>No</v>
      </c>
      <c r="O2160" t="str">
        <f>_xlfn.XLOOKUP(Table4[[#This Row],[Customer ID]], 'Medical Examination'!A:A, 'Medical Examination'!I:I)</f>
        <v>Diabetes</v>
      </c>
      <c r="P2160" t="str">
        <f>_xlfn.XLOOKUP(Table4[[#This Row],[Customer ID]], 'Medical Examination'!A:A, 'Medical Examination'!J:J)</f>
        <v>Obesity</v>
      </c>
      <c r="Q2160" s="1">
        <f>_xlfn.XLOOKUP(Table4[[#This Row],[Customer ID]], Hospitalisation!A:A, Hospitalisation!E:E)</f>
        <v>1880.07</v>
      </c>
      <c r="R2160" t="str">
        <f>_xlfn.XLOOKUP(Table4[[#This Row],[Customer ID]], Hospitalisation!A:A, Hospitalisation!F:F)</f>
        <v>Tier - 3</v>
      </c>
      <c r="S2160" t="str">
        <f>_xlfn.XLOOKUP(Table4[[#This Row],[Customer ID]], Hospitalisation!A:A, Hospitalisation!G:G)</f>
        <v>Tier - 2</v>
      </c>
      <c r="T2160" t="str">
        <f>_xlfn.XLOOKUP(Table4[[#This Row],[Customer ID]], Hospitalisation!A:A, Hospitalisation!H:H)</f>
        <v>R1013</v>
      </c>
      <c r="U2160" t="str" cm="1">
        <f t="array" ref="U2160">_xlfn.IFS(Table4[[#This Row],[Age]]&lt;=29,"Youth",Table4[[#This Row],[Age]]&lt;=49,"Adults",Table4[[#This Row],[Age]]&gt;=50,"Senior")</f>
        <v>Youth</v>
      </c>
    </row>
    <row r="2161" spans="1:21">
      <c r="A2161" t="s">
        <v>5505</v>
      </c>
      <c r="B2161" t="str">
        <f>_xlfn.XLOOKUP(Table4[[#This Row],[Customer ID]],Table1[[#This Row],[Customer ID]],Table1[[#This Row],[TITLE]],0)</f>
        <v>Ms</v>
      </c>
      <c r="C2161" t="str" cm="1">
        <f t="array" ref="C2161">_xlfn.XLOOKUP(Table4[[#This Row],[Customer ID]],Table1[[#All],[Customer ID]],Table1[[#All],[FIRST NAME]],0)</f>
        <v>Abigail R</v>
      </c>
      <c r="D2161" t="str" cm="1">
        <f t="array" ref="D2161">_xlfn.XLOOKUP(Table4[[#This Row],[Customer ID]],Table1[[#All],[Customer ID]],Table1[[#All],[LAST NAME]],0)</f>
        <v>Huyser-Wierenga</v>
      </c>
      <c r="E2161" s="5" cm="1">
        <f t="array" ref="E2161">_xlfn.XLOOKUP(Table4[[#This Row],[Customer ID]],Table3[[#All],[Customer ID]],Table3[[#All],[Date of Birth]],0)</f>
        <v>37558</v>
      </c>
      <c r="F2161" cm="1">
        <f t="array" ref="F2161">_xlfn.XLOOKUP(Table4[[#This Row],[Customer ID]],Table3[[#All],[Customer ID]],Table3[[#All],[Age]],0)</f>
        <v>20</v>
      </c>
      <c r="G2161" cm="1">
        <f t="array" ref="G2161">_xlfn.XLOOKUP(Table4[[#This Row],[Customer ID]],Table3[[#All],[Customer ID]],Table3[[#All],[Children]],0)</f>
        <v>0</v>
      </c>
      <c r="H2161" cm="1">
        <f t="array" ref="H2161">_xlfn.XLOOKUP(Table4[[#This Row],[Customer ID]],Table2[[#All],[Customer ID]],Table2[[#All],[BMI]],0)</f>
        <v>31.46</v>
      </c>
      <c r="I2161" cm="1">
        <f t="array" ref="I2161">_xlfn.XLOOKUP(Table4[[#This Row],[Customer ID]],Table2[[#All],[Customer ID]],Table2[[#All],[HBA1C]],0)</f>
        <v>11.19</v>
      </c>
      <c r="J2161" t="str">
        <f>_xlfn.XLOOKUP(Table4[[#This Row],[Customer ID]], 'Medical Examination'!A:A, 'Medical Examination'!D:D)</f>
        <v>No</v>
      </c>
      <c r="K2161" t="str">
        <f>_xlfn.XLOOKUP(Table4[[#This Row],[Customer ID]], 'Medical Examination'!A:A, 'Medical Examination'!E:E)</f>
        <v>No</v>
      </c>
      <c r="L2161" t="str">
        <f>_xlfn.XLOOKUP(Table4[[#This Row],[Customer ID]], 'Medical Examination'!A:A, 'Medical Examination'!F:F)</f>
        <v>No</v>
      </c>
      <c r="M2161">
        <f>_xlfn.XLOOKUP(Table4[[#This Row],[Customer ID]], 'Medical Examination'!A:A, 'Medical Examination'!G:G)</f>
        <v>0</v>
      </c>
      <c r="N2161" t="str">
        <f>_xlfn.XLOOKUP(Table4[[#This Row],[Customer ID]], 'Medical Examination'!A:A, 'Medical Examination'!H:H)</f>
        <v>No</v>
      </c>
      <c r="O2161" t="str">
        <f>_xlfn.XLOOKUP(Table4[[#This Row],[Customer ID]], 'Medical Examination'!A:A, 'Medical Examination'!I:I)</f>
        <v>Diabetes</v>
      </c>
      <c r="P2161" t="str">
        <f>_xlfn.XLOOKUP(Table4[[#This Row],[Customer ID]], 'Medical Examination'!A:A, 'Medical Examination'!J:J)</f>
        <v>Obesity</v>
      </c>
      <c r="Q2161" s="1">
        <f>_xlfn.XLOOKUP(Table4[[#This Row],[Customer ID]], Hospitalisation!A:A, Hospitalisation!E:E)</f>
        <v>1877.93</v>
      </c>
      <c r="R2161" t="str">
        <f>_xlfn.XLOOKUP(Table4[[#This Row],[Customer ID]], Hospitalisation!A:A, Hospitalisation!F:F)</f>
        <v>Tier - 3</v>
      </c>
      <c r="S2161" t="str">
        <f>_xlfn.XLOOKUP(Table4[[#This Row],[Customer ID]], Hospitalisation!A:A, Hospitalisation!G:G)</f>
        <v>Tier - 1</v>
      </c>
      <c r="T2161" t="str">
        <f>_xlfn.XLOOKUP(Table4[[#This Row],[Customer ID]], Hospitalisation!A:A, Hospitalisation!H:H)</f>
        <v>R1013</v>
      </c>
      <c r="U2161" t="str" cm="1">
        <f t="array" ref="U2161">_xlfn.IFS(Table4[[#This Row],[Age]]&lt;=29,"Youth",Table4[[#This Row],[Age]]&lt;=49,"Adults",Table4[[#This Row],[Age]]&gt;=50,"Senior")</f>
        <v>Youth</v>
      </c>
    </row>
    <row r="2162" spans="1:21">
      <c r="A2162" t="s">
        <v>5508</v>
      </c>
      <c r="B2162" t="str">
        <f>_xlfn.XLOOKUP(Table4[[#This Row],[Customer ID]],Table1[[#This Row],[Customer ID]],Table1[[#This Row],[TITLE]],0)</f>
        <v>Ms</v>
      </c>
      <c r="C2162" t="str" cm="1">
        <f t="array" ref="C2162">_xlfn.XLOOKUP(Table4[[#This Row],[Customer ID]],Table1[[#All],[Customer ID]],Table1[[#All],[FIRST NAME]],0)</f>
        <v>Amy L</v>
      </c>
      <c r="D2162" t="str" cm="1">
        <f t="array" ref="D2162">_xlfn.XLOOKUP(Table4[[#This Row],[Customer ID]],Table1[[#All],[Customer ID]],Table1[[#All],[LAST NAME]],0)</f>
        <v>Natalini</v>
      </c>
      <c r="E2162" s="5" cm="1">
        <f t="array" ref="E2162">_xlfn.XLOOKUP(Table4[[#This Row],[Customer ID]],Table3[[#All],[Customer ID]],Table3[[#All],[Date of Birth]],0)</f>
        <v>37521</v>
      </c>
      <c r="F2162" cm="1">
        <f t="array" ref="F2162">_xlfn.XLOOKUP(Table4[[#This Row],[Customer ID]],Table3[[#All],[Customer ID]],Table3[[#All],[Age]],0)</f>
        <v>20</v>
      </c>
      <c r="G2162" cm="1">
        <f t="array" ref="G2162">_xlfn.XLOOKUP(Table4[[#This Row],[Customer ID]],Table3[[#All],[Customer ID]],Table3[[#All],[Children]],0)</f>
        <v>0</v>
      </c>
      <c r="H2162" cm="1">
        <f t="array" ref="H2162">_xlfn.XLOOKUP(Table4[[#This Row],[Customer ID]],Table2[[#All],[Customer ID]],Table2[[#All],[BMI]],0)</f>
        <v>29.6</v>
      </c>
      <c r="I2162" cm="1">
        <f t="array" ref="I2162">_xlfn.XLOOKUP(Table4[[#This Row],[Customer ID]],Table2[[#All],[Customer ID]],Table2[[#All],[HBA1C]],0)</f>
        <v>11.03</v>
      </c>
      <c r="J2162" t="str">
        <f>_xlfn.XLOOKUP(Table4[[#This Row],[Customer ID]], 'Medical Examination'!A:A, 'Medical Examination'!D:D)</f>
        <v>No</v>
      </c>
      <c r="K2162" t="str">
        <f>_xlfn.XLOOKUP(Table4[[#This Row],[Customer ID]], 'Medical Examination'!A:A, 'Medical Examination'!E:E)</f>
        <v>No</v>
      </c>
      <c r="L2162" t="str">
        <f>_xlfn.XLOOKUP(Table4[[#This Row],[Customer ID]], 'Medical Examination'!A:A, 'Medical Examination'!F:F)</f>
        <v>No</v>
      </c>
      <c r="M2162">
        <f>_xlfn.XLOOKUP(Table4[[#This Row],[Customer ID]], 'Medical Examination'!A:A, 'Medical Examination'!G:G)</f>
        <v>0</v>
      </c>
      <c r="N2162" t="str">
        <f>_xlfn.XLOOKUP(Table4[[#This Row],[Customer ID]], 'Medical Examination'!A:A, 'Medical Examination'!H:H)</f>
        <v>No</v>
      </c>
      <c r="O2162" t="str">
        <f>_xlfn.XLOOKUP(Table4[[#This Row],[Customer ID]], 'Medical Examination'!A:A, 'Medical Examination'!I:I)</f>
        <v>Diabetes</v>
      </c>
      <c r="P2162" t="str">
        <f>_xlfn.XLOOKUP(Table4[[#This Row],[Customer ID]], 'Medical Examination'!A:A, 'Medical Examination'!J:J)</f>
        <v>Overweight</v>
      </c>
      <c r="Q2162" s="1">
        <f>_xlfn.XLOOKUP(Table4[[#This Row],[Customer ID]], Hospitalisation!A:A, Hospitalisation!E:E)</f>
        <v>1875.34</v>
      </c>
      <c r="R2162" t="str">
        <f>_xlfn.XLOOKUP(Table4[[#This Row],[Customer ID]], Hospitalisation!A:A, Hospitalisation!F:F)</f>
        <v>Tier - 3</v>
      </c>
      <c r="S2162" t="str">
        <f>_xlfn.XLOOKUP(Table4[[#This Row],[Customer ID]], Hospitalisation!A:A, Hospitalisation!G:G)</f>
        <v>Tier - 2</v>
      </c>
      <c r="T2162" t="str">
        <f>_xlfn.XLOOKUP(Table4[[#This Row],[Customer ID]], Hospitalisation!A:A, Hospitalisation!H:H)</f>
        <v>R1011</v>
      </c>
      <c r="U2162" t="str" cm="1">
        <f t="array" ref="U2162">_xlfn.IFS(Table4[[#This Row],[Age]]&lt;=29,"Youth",Table4[[#This Row],[Age]]&lt;=49,"Adults",Table4[[#This Row],[Age]]&gt;=50,"Senior")</f>
        <v>Youth</v>
      </c>
    </row>
    <row r="2163" spans="1:21">
      <c r="A2163" t="s">
        <v>5510</v>
      </c>
      <c r="B2163" t="str">
        <f>_xlfn.XLOOKUP(Table4[[#This Row],[Customer ID]],Table1[[#This Row],[Customer ID]],Table1[[#This Row],[TITLE]],0)</f>
        <v>Ms</v>
      </c>
      <c r="C2163" t="str" cm="1">
        <f t="array" ref="C2163">_xlfn.XLOOKUP(Table4[[#This Row],[Customer ID]],Table1[[#All],[Customer ID]],Table1[[#All],[FIRST NAME]],0)</f>
        <v>Amy</v>
      </c>
      <c r="D2163" t="str" cm="1">
        <f t="array" ref="D2163">_xlfn.XLOOKUP(Table4[[#This Row],[Customer ID]],Table1[[#All],[Customer ID]],Table1[[#All],[LAST NAME]],0)</f>
        <v>Robbins</v>
      </c>
      <c r="E2163" s="5" cm="1">
        <f t="array" ref="E2163">_xlfn.XLOOKUP(Table4[[#This Row],[Customer ID]],Table3[[#All],[Customer ID]],Table3[[#All],[Date of Birth]],0)</f>
        <v>35248</v>
      </c>
      <c r="F2163" cm="1">
        <f t="array" ref="F2163">_xlfn.XLOOKUP(Table4[[#This Row],[Customer ID]],Table3[[#All],[Customer ID]],Table3[[#All],[Age]],0)</f>
        <v>26</v>
      </c>
      <c r="G2163" cm="1">
        <f t="array" ref="G2163">_xlfn.XLOOKUP(Table4[[#This Row],[Customer ID]],Table3[[#All],[Customer ID]],Table3[[#All],[Children]],0)</f>
        <v>0</v>
      </c>
      <c r="H2163" cm="1">
        <f t="array" ref="H2163">_xlfn.XLOOKUP(Table4[[#This Row],[Customer ID]],Table2[[#All],[Customer ID]],Table2[[#All],[BMI]],0)</f>
        <v>22.05</v>
      </c>
      <c r="I2163" cm="1">
        <f t="array" ref="I2163">_xlfn.XLOOKUP(Table4[[#This Row],[Customer ID]],Table2[[#All],[Customer ID]],Table2[[#All],[HBA1C]],0)</f>
        <v>4.43</v>
      </c>
      <c r="J2163" t="str">
        <f>_xlfn.XLOOKUP(Table4[[#This Row],[Customer ID]], 'Medical Examination'!A:A, 'Medical Examination'!D:D)</f>
        <v>Yes</v>
      </c>
      <c r="K2163" t="str">
        <f>_xlfn.XLOOKUP(Table4[[#This Row],[Customer ID]], 'Medical Examination'!A:A, 'Medical Examination'!E:E)</f>
        <v>No</v>
      </c>
      <c r="L2163" t="str">
        <f>_xlfn.XLOOKUP(Table4[[#This Row],[Customer ID]], 'Medical Examination'!A:A, 'Medical Examination'!F:F)</f>
        <v>No</v>
      </c>
      <c r="M2163">
        <f>_xlfn.XLOOKUP(Table4[[#This Row],[Customer ID]], 'Medical Examination'!A:A, 'Medical Examination'!G:G)</f>
        <v>0</v>
      </c>
      <c r="N2163" t="str">
        <f>_xlfn.XLOOKUP(Table4[[#This Row],[Customer ID]], 'Medical Examination'!A:A, 'Medical Examination'!H:H)</f>
        <v>No</v>
      </c>
      <c r="O2163" t="str">
        <f>_xlfn.XLOOKUP(Table4[[#This Row],[Customer ID]], 'Medical Examination'!A:A, 'Medical Examination'!I:I)</f>
        <v>Normal</v>
      </c>
      <c r="P2163" t="str">
        <f>_xlfn.XLOOKUP(Table4[[#This Row],[Customer ID]], 'Medical Examination'!A:A, 'Medical Examination'!J:J)</f>
        <v>Normal Weight</v>
      </c>
      <c r="Q2163" s="1">
        <f>_xlfn.XLOOKUP(Table4[[#This Row],[Customer ID]], Hospitalisation!A:A, Hospitalisation!E:E)</f>
        <v>1865.98</v>
      </c>
      <c r="R2163" t="str">
        <f>_xlfn.XLOOKUP(Table4[[#This Row],[Customer ID]], Hospitalisation!A:A, Hospitalisation!F:F)</f>
        <v>Tier - 3</v>
      </c>
      <c r="S2163" t="str">
        <f>_xlfn.XLOOKUP(Table4[[#This Row],[Customer ID]], Hospitalisation!A:A, Hospitalisation!G:G)</f>
        <v>Tier - 3</v>
      </c>
      <c r="T2163" t="str">
        <f>_xlfn.XLOOKUP(Table4[[#This Row],[Customer ID]], Hospitalisation!A:A, Hospitalisation!H:H)</f>
        <v>R1012</v>
      </c>
      <c r="U2163" t="str" cm="1">
        <f t="array" ref="U2163">_xlfn.IFS(Table4[[#This Row],[Age]]&lt;=29,"Youth",Table4[[#This Row],[Age]]&lt;=49,"Adults",Table4[[#This Row],[Age]]&gt;=50,"Senior")</f>
        <v>Youth</v>
      </c>
    </row>
    <row r="2164" spans="1:21">
      <c r="A2164" t="s">
        <v>5512</v>
      </c>
      <c r="B2164" t="str">
        <f>_xlfn.XLOOKUP(Table4[[#This Row],[Customer ID]],Table1[[#This Row],[Customer ID]],Table1[[#This Row],[TITLE]],0)</f>
        <v>Mrs</v>
      </c>
      <c r="C2164" t="str" cm="1">
        <f t="array" ref="C2164">_xlfn.XLOOKUP(Table4[[#This Row],[Customer ID]],Table1[[#All],[Customer ID]],Table1[[#All],[FIRST NAME]],0)</f>
        <v>Grace H</v>
      </c>
      <c r="D2164" t="str" cm="1">
        <f t="array" ref="D2164">_xlfn.XLOOKUP(Table4[[#This Row],[Customer ID]],Table1[[#All],[Customer ID]],Table1[[#All],[LAST NAME]],0)</f>
        <v>Stanislav</v>
      </c>
      <c r="E2164" s="5" cm="1">
        <f t="array" ref="E2164">_xlfn.XLOOKUP(Table4[[#This Row],[Customer ID]],Table3[[#All],[Customer ID]],Table3[[#All],[Date of Birth]],0)</f>
        <v>38348</v>
      </c>
      <c r="F2164" cm="1">
        <f t="array" ref="F2164">_xlfn.XLOOKUP(Table4[[#This Row],[Customer ID]],Table3[[#All],[Customer ID]],Table3[[#All],[Age]],0)</f>
        <v>18</v>
      </c>
      <c r="G2164" cm="1">
        <f t="array" ref="G2164">_xlfn.XLOOKUP(Table4[[#This Row],[Customer ID]],Table3[[#All],[Customer ID]],Table3[[#All],[Children]],0)</f>
        <v>0</v>
      </c>
      <c r="H2164" cm="1">
        <f t="array" ref="H2164">_xlfn.XLOOKUP(Table4[[#This Row],[Customer ID]],Table2[[#All],[Customer ID]],Table2[[#All],[BMI]],0)</f>
        <v>27.06</v>
      </c>
      <c r="I2164" cm="1">
        <f t="array" ref="I2164">_xlfn.XLOOKUP(Table4[[#This Row],[Customer ID]],Table2[[#All],[Customer ID]],Table2[[#All],[HBA1C]],0)</f>
        <v>6.14</v>
      </c>
      <c r="J2164" t="str">
        <f>_xlfn.XLOOKUP(Table4[[#This Row],[Customer ID]], 'Medical Examination'!A:A, 'Medical Examination'!D:D)</f>
        <v>No</v>
      </c>
      <c r="K2164" t="str">
        <f>_xlfn.XLOOKUP(Table4[[#This Row],[Customer ID]], 'Medical Examination'!A:A, 'Medical Examination'!E:E)</f>
        <v>Yes</v>
      </c>
      <c r="L2164" t="str">
        <f>_xlfn.XLOOKUP(Table4[[#This Row],[Customer ID]], 'Medical Examination'!A:A, 'Medical Examination'!F:F)</f>
        <v>No</v>
      </c>
      <c r="M2164">
        <f>_xlfn.XLOOKUP(Table4[[#This Row],[Customer ID]], 'Medical Examination'!A:A, 'Medical Examination'!G:G)</f>
        <v>1</v>
      </c>
      <c r="N2164" t="str">
        <f>_xlfn.XLOOKUP(Table4[[#This Row],[Customer ID]], 'Medical Examination'!A:A, 'Medical Examination'!H:H)</f>
        <v>No</v>
      </c>
      <c r="O2164" t="str">
        <f>_xlfn.XLOOKUP(Table4[[#This Row],[Customer ID]], 'Medical Examination'!A:A, 'Medical Examination'!I:I)</f>
        <v>Prediabetes</v>
      </c>
      <c r="P2164" t="str">
        <f>_xlfn.XLOOKUP(Table4[[#This Row],[Customer ID]], 'Medical Examination'!A:A, 'Medical Examination'!J:J)</f>
        <v>Overweight</v>
      </c>
      <c r="Q2164" s="1">
        <f>_xlfn.XLOOKUP(Table4[[#This Row],[Customer ID]], Hospitalisation!A:A, Hospitalisation!E:E)</f>
        <v>1863.45</v>
      </c>
      <c r="R2164" t="str">
        <f>_xlfn.XLOOKUP(Table4[[#This Row],[Customer ID]], Hospitalisation!A:A, Hospitalisation!F:F)</f>
        <v>Tier - 3</v>
      </c>
      <c r="S2164" t="str">
        <f>_xlfn.XLOOKUP(Table4[[#This Row],[Customer ID]], Hospitalisation!A:A, Hospitalisation!G:G)</f>
        <v>Tier - 1</v>
      </c>
      <c r="T2164" t="str">
        <f>_xlfn.XLOOKUP(Table4[[#This Row],[Customer ID]], Hospitalisation!A:A, Hospitalisation!H:H)</f>
        <v>R1025</v>
      </c>
      <c r="U2164" t="str" cm="1">
        <f t="array" ref="U2164">_xlfn.IFS(Table4[[#This Row],[Age]]&lt;=29,"Youth",Table4[[#This Row],[Age]]&lt;=49,"Adults",Table4[[#This Row],[Age]]&gt;=50,"Senior")</f>
        <v>Youth</v>
      </c>
    </row>
    <row r="2165" spans="1:21">
      <c r="A2165" t="s">
        <v>5515</v>
      </c>
      <c r="B2165" t="str">
        <f>_xlfn.XLOOKUP(Table4[[#This Row],[Customer ID]],Table1[[#This Row],[Customer ID]],Table1[[#This Row],[TITLE]],0)</f>
        <v>Ms</v>
      </c>
      <c r="C2165" t="str" cm="1">
        <f t="array" ref="C2165">_xlfn.XLOOKUP(Table4[[#This Row],[Customer ID]],Table1[[#All],[Customer ID]],Table1[[#All],[FIRST NAME]],0)</f>
        <v>Caitie J</v>
      </c>
      <c r="D2165" t="str" cm="1">
        <f t="array" ref="D2165">_xlfn.XLOOKUP(Table4[[#This Row],[Customer ID]],Table1[[#All],[Customer ID]],Table1[[#All],[LAST NAME]],0)</f>
        <v>Meyer</v>
      </c>
      <c r="E2165" s="5" cm="1">
        <f t="array" ref="E2165">_xlfn.XLOOKUP(Table4[[#This Row],[Customer ID]],Table3[[#All],[Customer ID]],Table3[[#All],[Date of Birth]],0)</f>
        <v>34674</v>
      </c>
      <c r="F2165" cm="1">
        <f t="array" ref="F2165">_xlfn.XLOOKUP(Table4[[#This Row],[Customer ID]],Table3[[#All],[Customer ID]],Table3[[#All],[Age]],0)</f>
        <v>28</v>
      </c>
      <c r="G2165" cm="1">
        <f t="array" ref="G2165">_xlfn.XLOOKUP(Table4[[#This Row],[Customer ID]],Table3[[#All],[Customer ID]],Table3[[#All],[Children]],0)</f>
        <v>0</v>
      </c>
      <c r="H2165" cm="1">
        <f t="array" ref="H2165">_xlfn.XLOOKUP(Table4[[#This Row],[Customer ID]],Table2[[#All],[Customer ID]],Table2[[#All],[BMI]],0)</f>
        <v>20.49</v>
      </c>
      <c r="I2165" cm="1">
        <f t="array" ref="I2165">_xlfn.XLOOKUP(Table4[[#This Row],[Customer ID]],Table2[[#All],[Customer ID]],Table2[[#All],[HBA1C]],0)</f>
        <v>4.87</v>
      </c>
      <c r="J2165" t="str">
        <f>_xlfn.XLOOKUP(Table4[[#This Row],[Customer ID]], 'Medical Examination'!A:A, 'Medical Examination'!D:D)</f>
        <v>No</v>
      </c>
      <c r="K2165" t="str">
        <f>_xlfn.XLOOKUP(Table4[[#This Row],[Customer ID]], 'Medical Examination'!A:A, 'Medical Examination'!E:E)</f>
        <v>No</v>
      </c>
      <c r="L2165" t="str">
        <f>_xlfn.XLOOKUP(Table4[[#This Row],[Customer ID]], 'Medical Examination'!A:A, 'Medical Examination'!F:F)</f>
        <v>No</v>
      </c>
      <c r="M2165">
        <f>_xlfn.XLOOKUP(Table4[[#This Row],[Customer ID]], 'Medical Examination'!A:A, 'Medical Examination'!G:G)</f>
        <v>0</v>
      </c>
      <c r="N2165" t="str">
        <f>_xlfn.XLOOKUP(Table4[[#This Row],[Customer ID]], 'Medical Examination'!A:A, 'Medical Examination'!H:H)</f>
        <v>No</v>
      </c>
      <c r="O2165" t="str">
        <f>_xlfn.XLOOKUP(Table4[[#This Row],[Customer ID]], 'Medical Examination'!A:A, 'Medical Examination'!I:I)</f>
        <v>Normal</v>
      </c>
      <c r="P2165" t="str">
        <f>_xlfn.XLOOKUP(Table4[[#This Row],[Customer ID]], 'Medical Examination'!A:A, 'Medical Examination'!J:J)</f>
        <v>Normal Weight</v>
      </c>
      <c r="Q2165" s="1">
        <f>_xlfn.XLOOKUP(Table4[[#This Row],[Customer ID]], Hospitalisation!A:A, Hospitalisation!E:E)</f>
        <v>1850.55</v>
      </c>
      <c r="R2165" t="str">
        <f>_xlfn.XLOOKUP(Table4[[#This Row],[Customer ID]], Hospitalisation!A:A, Hospitalisation!F:F)</f>
        <v>Tier - 3</v>
      </c>
      <c r="S2165" t="str">
        <f>_xlfn.XLOOKUP(Table4[[#This Row],[Customer ID]], Hospitalisation!A:A, Hospitalisation!G:G)</f>
        <v>Tier - 2</v>
      </c>
      <c r="T2165" t="str">
        <f>_xlfn.XLOOKUP(Table4[[#This Row],[Customer ID]], Hospitalisation!A:A, Hospitalisation!H:H)</f>
        <v>R1012</v>
      </c>
      <c r="U2165" t="str" cm="1">
        <f t="array" ref="U2165">_xlfn.IFS(Table4[[#This Row],[Age]]&lt;=29,"Youth",Table4[[#This Row],[Age]]&lt;=49,"Adults",Table4[[#This Row],[Age]]&gt;=50,"Senior")</f>
        <v>Youth</v>
      </c>
    </row>
    <row r="2166" spans="1:21">
      <c r="A2166" t="s">
        <v>5517</v>
      </c>
      <c r="B2166" t="str">
        <f>_xlfn.XLOOKUP(Table4[[#This Row],[Customer ID]],Table1[[#This Row],[Customer ID]],Table1[[#This Row],[TITLE]],0)</f>
        <v>Mr</v>
      </c>
      <c r="C2166" t="str" cm="1">
        <f t="array" ref="C2166">_xlfn.XLOOKUP(Table4[[#This Row],[Customer ID]],Table1[[#All],[Customer ID]],Table1[[#All],[FIRST NAME]],0)</f>
        <v>Benjamin</v>
      </c>
      <c r="D2166" t="str" cm="1">
        <f t="array" ref="D2166">_xlfn.XLOOKUP(Table4[[#This Row],[Customer ID]],Table1[[#All],[Customer ID]],Table1[[#All],[LAST NAME]],0)</f>
        <v>Mears</v>
      </c>
      <c r="E2166" s="5" cm="1">
        <f t="array" ref="E2166">_xlfn.XLOOKUP(Table4[[#This Row],[Customer ID]],Table3[[#All],[Customer ID]],Table3[[#All],[Date of Birth]],0)</f>
        <v>37822</v>
      </c>
      <c r="F2166" cm="1">
        <f t="array" ref="F2166">_xlfn.XLOOKUP(Table4[[#This Row],[Customer ID]],Table3[[#All],[Customer ID]],Table3[[#All],[Age]],0)</f>
        <v>19</v>
      </c>
      <c r="G2166" cm="1">
        <f t="array" ref="G2166">_xlfn.XLOOKUP(Table4[[#This Row],[Customer ID]],Table3[[#All],[Customer ID]],Table3[[#All],[Children]],0)</f>
        <v>1</v>
      </c>
      <c r="H2166" cm="1">
        <f t="array" ref="H2166">_xlfn.XLOOKUP(Table4[[#This Row],[Customer ID]],Table2[[#All],[Customer ID]],Table2[[#All],[BMI]],0)</f>
        <v>28.4</v>
      </c>
      <c r="I2166" cm="1">
        <f t="array" ref="I2166">_xlfn.XLOOKUP(Table4[[#This Row],[Customer ID]],Table2[[#All],[Customer ID]],Table2[[#All],[HBA1C]],0)</f>
        <v>4.3</v>
      </c>
      <c r="J2166" t="str">
        <f>_xlfn.XLOOKUP(Table4[[#This Row],[Customer ID]], 'Medical Examination'!A:A, 'Medical Examination'!D:D)</f>
        <v>No</v>
      </c>
      <c r="K2166" t="str">
        <f>_xlfn.XLOOKUP(Table4[[#This Row],[Customer ID]], 'Medical Examination'!A:A, 'Medical Examination'!E:E)</f>
        <v>No</v>
      </c>
      <c r="L2166" t="str">
        <f>_xlfn.XLOOKUP(Table4[[#This Row],[Customer ID]], 'Medical Examination'!A:A, 'Medical Examination'!F:F)</f>
        <v>Yes</v>
      </c>
      <c r="M2166">
        <f>_xlfn.XLOOKUP(Table4[[#This Row],[Customer ID]], 'Medical Examination'!A:A, 'Medical Examination'!G:G)</f>
        <v>1</v>
      </c>
      <c r="N2166" t="str">
        <f>_xlfn.XLOOKUP(Table4[[#This Row],[Customer ID]], 'Medical Examination'!A:A, 'Medical Examination'!H:H)</f>
        <v>No</v>
      </c>
      <c r="O2166" t="str">
        <f>_xlfn.XLOOKUP(Table4[[#This Row],[Customer ID]], 'Medical Examination'!A:A, 'Medical Examination'!I:I)</f>
        <v>Normal</v>
      </c>
      <c r="P2166" t="str">
        <f>_xlfn.XLOOKUP(Table4[[#This Row],[Customer ID]], 'Medical Examination'!A:A, 'Medical Examination'!J:J)</f>
        <v>Overweight</v>
      </c>
      <c r="Q2166" s="1">
        <f>_xlfn.XLOOKUP(Table4[[#This Row],[Customer ID]], Hospitalisation!A:A, Hospitalisation!E:E)</f>
        <v>1842.52</v>
      </c>
      <c r="R2166" t="str">
        <f>_xlfn.XLOOKUP(Table4[[#This Row],[Customer ID]], Hospitalisation!A:A, Hospitalisation!F:F)</f>
        <v>Tier - 3</v>
      </c>
      <c r="S2166" t="str">
        <f>_xlfn.XLOOKUP(Table4[[#This Row],[Customer ID]], Hospitalisation!A:A, Hospitalisation!G:G)</f>
        <v>Tier - 2</v>
      </c>
      <c r="T2166" t="str">
        <f>_xlfn.XLOOKUP(Table4[[#This Row],[Customer ID]], Hospitalisation!A:A, Hospitalisation!H:H)</f>
        <v>R1011</v>
      </c>
      <c r="U2166" t="str" cm="1">
        <f t="array" ref="U2166">_xlfn.IFS(Table4[[#This Row],[Age]]&lt;=29,"Youth",Table4[[#This Row],[Age]]&lt;=49,"Adults",Table4[[#This Row],[Age]]&gt;=50,"Senior")</f>
        <v>Youth</v>
      </c>
    </row>
    <row r="2167" spans="1:21">
      <c r="A2167" t="s">
        <v>5519</v>
      </c>
      <c r="B2167" t="str">
        <f>_xlfn.XLOOKUP(Table4[[#This Row],[Customer ID]],Table1[[#This Row],[Customer ID]],Table1[[#This Row],[TITLE]],0)</f>
        <v>Mr</v>
      </c>
      <c r="C2167" t="str" cm="1">
        <f t="array" ref="C2167">_xlfn.XLOOKUP(Table4[[#This Row],[Customer ID]],Table1[[#All],[Customer ID]],Table1[[#All],[FIRST NAME]],0)</f>
        <v>Ian T</v>
      </c>
      <c r="D2167" t="str" cm="1">
        <f t="array" ref="D2167">_xlfn.XLOOKUP(Table4[[#This Row],[Customer ID]],Table1[[#All],[Customer ID]],Table1[[#All],[LAST NAME]],0)</f>
        <v>Neill</v>
      </c>
      <c r="E2167" s="5" cm="1">
        <f t="array" ref="E2167">_xlfn.XLOOKUP(Table4[[#This Row],[Customer ID]],Table3[[#All],[Customer ID]],Table3[[#All],[Date of Birth]],0)</f>
        <v>36506</v>
      </c>
      <c r="F2167" cm="1">
        <f t="array" ref="F2167">_xlfn.XLOOKUP(Table4[[#This Row],[Customer ID]],Table3[[#All],[Customer ID]],Table3[[#All],[Age]],0)</f>
        <v>23</v>
      </c>
      <c r="G2167" cm="1">
        <f t="array" ref="G2167">_xlfn.XLOOKUP(Table4[[#This Row],[Customer ID]],Table3[[#All],[Customer ID]],Table3[[#All],[Children]],0)</f>
        <v>0</v>
      </c>
      <c r="H2167" cm="1">
        <f t="array" ref="H2167">_xlfn.XLOOKUP(Table4[[#This Row],[Customer ID]],Table2[[#All],[Customer ID]],Table2[[#All],[BMI]],0)</f>
        <v>41.91</v>
      </c>
      <c r="I2167" cm="1">
        <f t="array" ref="I2167">_xlfn.XLOOKUP(Table4[[#This Row],[Customer ID]],Table2[[#All],[Customer ID]],Table2[[#All],[HBA1C]],0)</f>
        <v>6.19</v>
      </c>
      <c r="J2167" t="str">
        <f>_xlfn.XLOOKUP(Table4[[#This Row],[Customer ID]], 'Medical Examination'!A:A, 'Medical Examination'!D:D)</f>
        <v>No</v>
      </c>
      <c r="K2167" t="str">
        <f>_xlfn.XLOOKUP(Table4[[#This Row],[Customer ID]], 'Medical Examination'!A:A, 'Medical Examination'!E:E)</f>
        <v>No</v>
      </c>
      <c r="L2167" t="str">
        <f>_xlfn.XLOOKUP(Table4[[#This Row],[Customer ID]], 'Medical Examination'!A:A, 'Medical Examination'!F:F)</f>
        <v>No</v>
      </c>
      <c r="M2167">
        <f>_xlfn.XLOOKUP(Table4[[#This Row],[Customer ID]], 'Medical Examination'!A:A, 'Medical Examination'!G:G)</f>
        <v>0</v>
      </c>
      <c r="N2167" t="str">
        <f>_xlfn.XLOOKUP(Table4[[#This Row],[Customer ID]], 'Medical Examination'!A:A, 'Medical Examination'!H:H)</f>
        <v>No</v>
      </c>
      <c r="O2167" t="str">
        <f>_xlfn.XLOOKUP(Table4[[#This Row],[Customer ID]], 'Medical Examination'!A:A, 'Medical Examination'!I:I)</f>
        <v>Prediabetes</v>
      </c>
      <c r="P2167" t="str">
        <f>_xlfn.XLOOKUP(Table4[[#This Row],[Customer ID]], 'Medical Examination'!A:A, 'Medical Examination'!J:J)</f>
        <v>Obesity</v>
      </c>
      <c r="Q2167" s="1">
        <f>_xlfn.XLOOKUP(Table4[[#This Row],[Customer ID]], Hospitalisation!A:A, Hospitalisation!E:E)</f>
        <v>1837.28</v>
      </c>
      <c r="R2167" t="str">
        <f>_xlfn.XLOOKUP(Table4[[#This Row],[Customer ID]], Hospitalisation!A:A, Hospitalisation!F:F)</f>
        <v>Tier - 3</v>
      </c>
      <c r="S2167" t="str">
        <f>_xlfn.XLOOKUP(Table4[[#This Row],[Customer ID]], Hospitalisation!A:A, Hospitalisation!G:G)</f>
        <v>Tier - 2</v>
      </c>
      <c r="T2167" t="str">
        <f>_xlfn.XLOOKUP(Table4[[#This Row],[Customer ID]], Hospitalisation!A:A, Hospitalisation!H:H)</f>
        <v>R1013</v>
      </c>
      <c r="U2167" t="str" cm="1">
        <f t="array" ref="U2167">_xlfn.IFS(Table4[[#This Row],[Age]]&lt;=29,"Youth",Table4[[#This Row],[Age]]&lt;=49,"Adults",Table4[[#This Row],[Age]]&gt;=50,"Senior")</f>
        <v>Youth</v>
      </c>
    </row>
    <row r="2168" spans="1:21">
      <c r="A2168" t="s">
        <v>5522</v>
      </c>
      <c r="B2168" t="str">
        <f>_xlfn.XLOOKUP(Table4[[#This Row],[Customer ID]],Table1[[#This Row],[Customer ID]],Table1[[#This Row],[TITLE]],0)</f>
        <v>Mr</v>
      </c>
      <c r="C2168" t="str" cm="1">
        <f t="array" ref="C2168">_xlfn.XLOOKUP(Table4[[#This Row],[Customer ID]],Table1[[#All],[Customer ID]],Table1[[#All],[FIRST NAME]],0)</f>
        <v>Tadese</v>
      </c>
      <c r="D2168" t="str" cm="1">
        <f t="array" ref="D2168">_xlfn.XLOOKUP(Table4[[#This Row],[Customer ID]],Table1[[#All],[Customer ID]],Table1[[#All],[LAST NAME]],0)</f>
        <v>Tola</v>
      </c>
      <c r="E2168" s="5" cm="1">
        <f t="array" ref="E2168">_xlfn.XLOOKUP(Table4[[#This Row],[Customer ID]],Table3[[#All],[Customer ID]],Table3[[#All],[Date of Birth]],0)</f>
        <v>37837</v>
      </c>
      <c r="F2168" cm="1">
        <f t="array" ref="F2168">_xlfn.XLOOKUP(Table4[[#This Row],[Customer ID]],Table3[[#All],[Customer ID]],Table3[[#All],[Age]],0)</f>
        <v>19</v>
      </c>
      <c r="G2168" cm="1">
        <f t="array" ref="G2168">_xlfn.XLOOKUP(Table4[[#This Row],[Customer ID]],Table3[[#All],[Customer ID]],Table3[[#All],[Children]],0)</f>
        <v>1</v>
      </c>
      <c r="H2168" cm="1">
        <f t="array" ref="H2168">_xlfn.XLOOKUP(Table4[[#This Row],[Customer ID]],Table2[[#All],[Customer ID]],Table2[[#All],[BMI]],0)</f>
        <v>24.6</v>
      </c>
      <c r="I2168" cm="1">
        <f t="array" ref="I2168">_xlfn.XLOOKUP(Table4[[#This Row],[Customer ID]],Table2[[#All],[Customer ID]],Table2[[#All],[HBA1C]],0)</f>
        <v>6.19</v>
      </c>
      <c r="J2168" t="str">
        <f>_xlfn.XLOOKUP(Table4[[#This Row],[Customer ID]], 'Medical Examination'!A:A, 'Medical Examination'!D:D)</f>
        <v>No</v>
      </c>
      <c r="K2168" t="str">
        <f>_xlfn.XLOOKUP(Table4[[#This Row],[Customer ID]], 'Medical Examination'!A:A, 'Medical Examination'!E:E)</f>
        <v>No</v>
      </c>
      <c r="L2168" t="str">
        <f>_xlfn.XLOOKUP(Table4[[#This Row],[Customer ID]], 'Medical Examination'!A:A, 'Medical Examination'!F:F)</f>
        <v>Yes</v>
      </c>
      <c r="M2168">
        <f>_xlfn.XLOOKUP(Table4[[#This Row],[Customer ID]], 'Medical Examination'!A:A, 'Medical Examination'!G:G)</f>
        <v>1</v>
      </c>
      <c r="N2168" t="str">
        <f>_xlfn.XLOOKUP(Table4[[#This Row],[Customer ID]], 'Medical Examination'!A:A, 'Medical Examination'!H:H)</f>
        <v>No</v>
      </c>
      <c r="O2168" t="str">
        <f>_xlfn.XLOOKUP(Table4[[#This Row],[Customer ID]], 'Medical Examination'!A:A, 'Medical Examination'!I:I)</f>
        <v>Prediabetes</v>
      </c>
      <c r="P2168" t="str">
        <f>_xlfn.XLOOKUP(Table4[[#This Row],[Customer ID]], 'Medical Examination'!A:A, 'Medical Examination'!J:J)</f>
        <v>Normal Weight</v>
      </c>
      <c r="Q2168" s="1">
        <f>_xlfn.XLOOKUP(Table4[[#This Row],[Customer ID]], Hospitalisation!A:A, Hospitalisation!E:E)</f>
        <v>1837.24</v>
      </c>
      <c r="R2168" t="str">
        <f>_xlfn.XLOOKUP(Table4[[#This Row],[Customer ID]], Hospitalisation!A:A, Hospitalisation!F:F)</f>
        <v>Tier - 3</v>
      </c>
      <c r="S2168" t="str">
        <f>_xlfn.XLOOKUP(Table4[[#This Row],[Customer ID]], Hospitalisation!A:A, Hospitalisation!G:G)</f>
        <v>Tier - 2</v>
      </c>
      <c r="T2168" t="str">
        <f>_xlfn.XLOOKUP(Table4[[#This Row],[Customer ID]], Hospitalisation!A:A, Hospitalisation!H:H)</f>
        <v>R1011</v>
      </c>
      <c r="U2168" t="str" cm="1">
        <f t="array" ref="U2168">_xlfn.IFS(Table4[[#This Row],[Age]]&lt;=29,"Youth",Table4[[#This Row],[Age]]&lt;=49,"Adults",Table4[[#This Row],[Age]]&gt;=50,"Senior")</f>
        <v>Youth</v>
      </c>
    </row>
    <row r="2169" spans="1:21">
      <c r="A2169" t="s">
        <v>5525</v>
      </c>
      <c r="B2169" t="str">
        <f>_xlfn.XLOOKUP(Table4[[#This Row],[Customer ID]],Table1[[#This Row],[Customer ID]],Table1[[#This Row],[TITLE]],0)</f>
        <v>Mr</v>
      </c>
      <c r="C2169" t="str" cm="1">
        <f t="array" ref="C2169">_xlfn.XLOOKUP(Table4[[#This Row],[Customer ID]],Table1[[#All],[Customer ID]],Table1[[#All],[FIRST NAME]],0)</f>
        <v>Jonathan</v>
      </c>
      <c r="D2169" t="str" cm="1">
        <f t="array" ref="D2169">_xlfn.XLOOKUP(Table4[[#This Row],[Customer ID]],Table1[[#All],[Customer ID]],Table1[[#All],[LAST NAME]],0)</f>
        <v>Briskman</v>
      </c>
      <c r="E2169" s="5" cm="1">
        <f t="array" ref="E2169">_xlfn.XLOOKUP(Table4[[#This Row],[Customer ID]],Table3[[#All],[Customer ID]],Table3[[#All],[Date of Birth]],0)</f>
        <v>37844</v>
      </c>
      <c r="F2169" cm="1">
        <f t="array" ref="F2169">_xlfn.XLOOKUP(Table4[[#This Row],[Customer ID]],Table3[[#All],[Customer ID]],Table3[[#All],[Age]],0)</f>
        <v>19</v>
      </c>
      <c r="G2169" cm="1">
        <f t="array" ref="G2169">_xlfn.XLOOKUP(Table4[[#This Row],[Customer ID]],Table3[[#All],[Customer ID]],Table3[[#All],[Children]],0)</f>
        <v>1</v>
      </c>
      <c r="H2169" cm="1">
        <f t="array" ref="H2169">_xlfn.XLOOKUP(Table4[[#This Row],[Customer ID]],Table2[[#All],[Customer ID]],Table2[[#All],[BMI]],0)</f>
        <v>20.9</v>
      </c>
      <c r="I2169" cm="1">
        <f t="array" ref="I2169">_xlfn.XLOOKUP(Table4[[#This Row],[Customer ID]],Table2[[#All],[Customer ID]],Table2[[#All],[HBA1C]],0)</f>
        <v>5.12</v>
      </c>
      <c r="J2169" t="str">
        <f>_xlfn.XLOOKUP(Table4[[#This Row],[Customer ID]], 'Medical Examination'!A:A, 'Medical Examination'!D:D)</f>
        <v>No</v>
      </c>
      <c r="K2169" t="str">
        <f>_xlfn.XLOOKUP(Table4[[#This Row],[Customer ID]], 'Medical Examination'!A:A, 'Medical Examination'!E:E)</f>
        <v>No</v>
      </c>
      <c r="L2169" t="str">
        <f>_xlfn.XLOOKUP(Table4[[#This Row],[Customer ID]], 'Medical Examination'!A:A, 'Medical Examination'!F:F)</f>
        <v>Yes</v>
      </c>
      <c r="M2169">
        <f>_xlfn.XLOOKUP(Table4[[#This Row],[Customer ID]], 'Medical Examination'!A:A, 'Medical Examination'!G:G)</f>
        <v>1</v>
      </c>
      <c r="N2169" t="str">
        <f>_xlfn.XLOOKUP(Table4[[#This Row],[Customer ID]], 'Medical Examination'!A:A, 'Medical Examination'!H:H)</f>
        <v>No</v>
      </c>
      <c r="O2169" t="str">
        <f>_xlfn.XLOOKUP(Table4[[#This Row],[Customer ID]], 'Medical Examination'!A:A, 'Medical Examination'!I:I)</f>
        <v>Normal</v>
      </c>
      <c r="P2169" t="str">
        <f>_xlfn.XLOOKUP(Table4[[#This Row],[Customer ID]], 'Medical Examination'!A:A, 'Medical Examination'!J:J)</f>
        <v>Normal Weight</v>
      </c>
      <c r="Q2169" s="1">
        <f>_xlfn.XLOOKUP(Table4[[#This Row],[Customer ID]], Hospitalisation!A:A, Hospitalisation!E:E)</f>
        <v>1832.09</v>
      </c>
      <c r="R2169" t="str">
        <f>_xlfn.XLOOKUP(Table4[[#This Row],[Customer ID]], Hospitalisation!A:A, Hospitalisation!F:F)</f>
        <v>Tier - 3</v>
      </c>
      <c r="S2169" t="str">
        <f>_xlfn.XLOOKUP(Table4[[#This Row],[Customer ID]], Hospitalisation!A:A, Hospitalisation!G:G)</f>
        <v>Tier - 3</v>
      </c>
      <c r="T2169" t="str">
        <f>_xlfn.XLOOKUP(Table4[[#This Row],[Customer ID]], Hospitalisation!A:A, Hospitalisation!H:H)</f>
        <v>R1011</v>
      </c>
      <c r="U2169" t="str" cm="1">
        <f t="array" ref="U2169">_xlfn.IFS(Table4[[#This Row],[Age]]&lt;=29,"Youth",Table4[[#This Row],[Age]]&lt;=49,"Adults",Table4[[#This Row],[Age]]&gt;=50,"Senior")</f>
        <v>Youth</v>
      </c>
    </row>
    <row r="2170" spans="1:21">
      <c r="A2170" t="s">
        <v>5527</v>
      </c>
      <c r="B2170" t="str">
        <f>_xlfn.XLOOKUP(Table4[[#This Row],[Customer ID]],Table1[[#This Row],[Customer ID]],Table1[[#This Row],[TITLE]],0)</f>
        <v>Mr</v>
      </c>
      <c r="C2170" t="str" cm="1">
        <f t="array" ref="C2170">_xlfn.XLOOKUP(Table4[[#This Row],[Customer ID]],Table1[[#All],[Customer ID]],Table1[[#All],[FIRST NAME]],0)</f>
        <v>Dathan</v>
      </c>
      <c r="D2170" t="str" cm="1">
        <f t="array" ref="D2170">_xlfn.XLOOKUP(Table4[[#This Row],[Customer ID]],Table1[[#All],[Customer ID]],Table1[[#All],[LAST NAME]],0)</f>
        <v>Ritzenhein</v>
      </c>
      <c r="E2170" s="5" cm="1">
        <f t="array" ref="E2170">_xlfn.XLOOKUP(Table4[[#This Row],[Customer ID]],Table3[[#All],[Customer ID]],Table3[[#All],[Date of Birth]],0)</f>
        <v>36434</v>
      </c>
      <c r="F2170" cm="1">
        <f t="array" ref="F2170">_xlfn.XLOOKUP(Table4[[#This Row],[Customer ID]],Table3[[#All],[Customer ID]],Table3[[#All],[Age]],0)</f>
        <v>23</v>
      </c>
      <c r="G2170" cm="1">
        <f t="array" ref="G2170">_xlfn.XLOOKUP(Table4[[#This Row],[Customer ID]],Table3[[#All],[Customer ID]],Table3[[#All],[Children]],0)</f>
        <v>0</v>
      </c>
      <c r="H2170" cm="1">
        <f t="array" ref="H2170">_xlfn.XLOOKUP(Table4[[#This Row],[Customer ID]],Table2[[#All],[Customer ID]],Table2[[#All],[BMI]],0)</f>
        <v>34.4</v>
      </c>
      <c r="I2170" cm="1">
        <f t="array" ref="I2170">_xlfn.XLOOKUP(Table4[[#This Row],[Customer ID]],Table2[[#All],[Customer ID]],Table2[[#All],[HBA1C]],0)</f>
        <v>4.04</v>
      </c>
      <c r="J2170" t="str">
        <f>_xlfn.XLOOKUP(Table4[[#This Row],[Customer ID]], 'Medical Examination'!A:A, 'Medical Examination'!D:D)</f>
        <v>No</v>
      </c>
      <c r="K2170" t="str">
        <f>_xlfn.XLOOKUP(Table4[[#This Row],[Customer ID]], 'Medical Examination'!A:A, 'Medical Examination'!E:E)</f>
        <v>No</v>
      </c>
      <c r="L2170" t="str">
        <f>_xlfn.XLOOKUP(Table4[[#This Row],[Customer ID]], 'Medical Examination'!A:A, 'Medical Examination'!F:F)</f>
        <v>No</v>
      </c>
      <c r="M2170">
        <f>_xlfn.XLOOKUP(Table4[[#This Row],[Customer ID]], 'Medical Examination'!A:A, 'Medical Examination'!G:G)</f>
        <v>0</v>
      </c>
      <c r="N2170" t="str">
        <f>_xlfn.XLOOKUP(Table4[[#This Row],[Customer ID]], 'Medical Examination'!A:A, 'Medical Examination'!H:H)</f>
        <v>No</v>
      </c>
      <c r="O2170" t="str">
        <f>_xlfn.XLOOKUP(Table4[[#This Row],[Customer ID]], 'Medical Examination'!A:A, 'Medical Examination'!I:I)</f>
        <v>Normal</v>
      </c>
      <c r="P2170" t="str">
        <f>_xlfn.XLOOKUP(Table4[[#This Row],[Customer ID]], 'Medical Examination'!A:A, 'Medical Examination'!J:J)</f>
        <v>Obesity</v>
      </c>
      <c r="Q2170" s="1">
        <f>_xlfn.XLOOKUP(Table4[[#This Row],[Customer ID]], Hospitalisation!A:A, Hospitalisation!E:E)</f>
        <v>1826.84</v>
      </c>
      <c r="R2170" t="str">
        <f>_xlfn.XLOOKUP(Table4[[#This Row],[Customer ID]], Hospitalisation!A:A, Hospitalisation!F:F)</f>
        <v>Tier - 3</v>
      </c>
      <c r="S2170" t="str">
        <f>_xlfn.XLOOKUP(Table4[[#This Row],[Customer ID]], Hospitalisation!A:A, Hospitalisation!G:G)</f>
        <v>Tier - 2</v>
      </c>
      <c r="T2170" t="str">
        <f>_xlfn.XLOOKUP(Table4[[#This Row],[Customer ID]], Hospitalisation!A:A, Hospitalisation!H:H)</f>
        <v>R1011</v>
      </c>
      <c r="U2170" t="str" cm="1">
        <f t="array" ref="U2170">_xlfn.IFS(Table4[[#This Row],[Age]]&lt;=29,"Youth",Table4[[#This Row],[Age]]&lt;=49,"Adults",Table4[[#This Row],[Age]]&gt;=50,"Senior")</f>
        <v>Youth</v>
      </c>
    </row>
    <row r="2171" spans="1:21">
      <c r="A2171" t="s">
        <v>5530</v>
      </c>
      <c r="B2171" t="str">
        <f>_xlfn.XLOOKUP(Table4[[#This Row],[Customer ID]],Table1[[#This Row],[Customer ID]],Table1[[#This Row],[TITLE]],0)</f>
        <v>Mr</v>
      </c>
      <c r="C2171" t="str" cm="1">
        <f t="array" ref="C2171">_xlfn.XLOOKUP(Table4[[#This Row],[Customer ID]],Table1[[#All],[Customer ID]],Table1[[#All],[FIRST NAME]],0)</f>
        <v>Eric</v>
      </c>
      <c r="D2171" t="str" cm="1">
        <f t="array" ref="D2171">_xlfn.XLOOKUP(Table4[[#This Row],[Customer ID]],Table1[[#All],[Customer ID]],Table1[[#All],[LAST NAME]],0)</f>
        <v>Malkowski</v>
      </c>
      <c r="E2171" s="5" cm="1">
        <f t="array" ref="E2171">_xlfn.XLOOKUP(Table4[[#This Row],[Customer ID]],Table3[[#All],[Customer ID]],Table3[[#All],[Date of Birth]],0)</f>
        <v>36481</v>
      </c>
      <c r="F2171" cm="1">
        <f t="array" ref="F2171">_xlfn.XLOOKUP(Table4[[#This Row],[Customer ID]],Table3[[#All],[Customer ID]],Table3[[#All],[Age]],0)</f>
        <v>23</v>
      </c>
      <c r="G2171" cm="1">
        <f t="array" ref="G2171">_xlfn.XLOOKUP(Table4[[#This Row],[Customer ID]],Table3[[#All],[Customer ID]],Table3[[#All],[Children]],0)</f>
        <v>0</v>
      </c>
      <c r="H2171" cm="1">
        <f t="array" ref="H2171">_xlfn.XLOOKUP(Table4[[#This Row],[Customer ID]],Table2[[#All],[Customer ID]],Table2[[#All],[BMI]],0)</f>
        <v>32.56</v>
      </c>
      <c r="I2171" cm="1">
        <f t="array" ref="I2171">_xlfn.XLOOKUP(Table4[[#This Row],[Customer ID]],Table2[[#All],[Customer ID]],Table2[[#All],[HBA1C]],0)</f>
        <v>5.36</v>
      </c>
      <c r="J2171" t="str">
        <f>_xlfn.XLOOKUP(Table4[[#This Row],[Customer ID]], 'Medical Examination'!A:A, 'Medical Examination'!D:D)</f>
        <v>No</v>
      </c>
      <c r="K2171" t="str">
        <f>_xlfn.XLOOKUP(Table4[[#This Row],[Customer ID]], 'Medical Examination'!A:A, 'Medical Examination'!E:E)</f>
        <v>No</v>
      </c>
      <c r="L2171" t="str">
        <f>_xlfn.XLOOKUP(Table4[[#This Row],[Customer ID]], 'Medical Examination'!A:A, 'Medical Examination'!F:F)</f>
        <v>No</v>
      </c>
      <c r="M2171">
        <f>_xlfn.XLOOKUP(Table4[[#This Row],[Customer ID]], 'Medical Examination'!A:A, 'Medical Examination'!G:G)</f>
        <v>0</v>
      </c>
      <c r="N2171" t="str">
        <f>_xlfn.XLOOKUP(Table4[[#This Row],[Customer ID]], 'Medical Examination'!A:A, 'Medical Examination'!H:H)</f>
        <v>No</v>
      </c>
      <c r="O2171" t="str">
        <f>_xlfn.XLOOKUP(Table4[[#This Row],[Customer ID]], 'Medical Examination'!A:A, 'Medical Examination'!I:I)</f>
        <v>Normal</v>
      </c>
      <c r="P2171" t="str">
        <f>_xlfn.XLOOKUP(Table4[[#This Row],[Customer ID]], 'Medical Examination'!A:A, 'Medical Examination'!J:J)</f>
        <v>Obesity</v>
      </c>
      <c r="Q2171" s="1">
        <f>_xlfn.XLOOKUP(Table4[[#This Row],[Customer ID]], Hospitalisation!A:A, Hospitalisation!E:E)</f>
        <v>1824.29</v>
      </c>
      <c r="R2171" t="str">
        <f>_xlfn.XLOOKUP(Table4[[#This Row],[Customer ID]], Hospitalisation!A:A, Hospitalisation!F:F)</f>
        <v>Tier - 3</v>
      </c>
      <c r="S2171" t="str">
        <f>_xlfn.XLOOKUP(Table4[[#This Row],[Customer ID]], Hospitalisation!A:A, Hospitalisation!G:G)</f>
        <v>Tier - 3</v>
      </c>
      <c r="T2171" t="str">
        <f>_xlfn.XLOOKUP(Table4[[#This Row],[Customer ID]], Hospitalisation!A:A, Hospitalisation!H:H)</f>
        <v>R1013</v>
      </c>
      <c r="U2171" t="str" cm="1">
        <f t="array" ref="U2171">_xlfn.IFS(Table4[[#This Row],[Age]]&lt;=29,"Youth",Table4[[#This Row],[Age]]&lt;=49,"Adults",Table4[[#This Row],[Age]]&gt;=50,"Senior")</f>
        <v>Youth</v>
      </c>
    </row>
    <row r="2172" spans="1:21">
      <c r="A2172" t="s">
        <v>5532</v>
      </c>
      <c r="B2172" t="str">
        <f>_xlfn.XLOOKUP(Table4[[#This Row],[Customer ID]],Table1[[#This Row],[Customer ID]],Table1[[#This Row],[TITLE]],0)</f>
        <v>Ms</v>
      </c>
      <c r="C2172" t="str" cm="1">
        <f t="array" ref="C2172">_xlfn.XLOOKUP(Table4[[#This Row],[Customer ID]],Table1[[#All],[Customer ID]],Table1[[#All],[FIRST NAME]],0)</f>
        <v>Allison M</v>
      </c>
      <c r="D2172" t="str" cm="1">
        <f t="array" ref="D2172">_xlfn.XLOOKUP(Table4[[#This Row],[Customer ID]],Table1[[#All],[Customer ID]],Table1[[#All],[LAST NAME]],0)</f>
        <v>Andreyko</v>
      </c>
      <c r="E2172" s="5" cm="1">
        <f t="array" ref="E2172">_xlfn.XLOOKUP(Table4[[#This Row],[Customer ID]],Table3[[#All],[Customer ID]],Table3[[#All],[Date of Birth]],0)</f>
        <v>38218</v>
      </c>
      <c r="F2172" cm="1">
        <f t="array" ref="F2172">_xlfn.XLOOKUP(Table4[[#This Row],[Customer ID]],Table3[[#All],[Customer ID]],Table3[[#All],[Age]],0)</f>
        <v>18</v>
      </c>
      <c r="G2172" cm="1">
        <f t="array" ref="G2172">_xlfn.XLOOKUP(Table4[[#This Row],[Customer ID]],Table3[[#All],[Customer ID]],Table3[[#All],[Children]],0)</f>
        <v>0</v>
      </c>
      <c r="H2172" cm="1">
        <f t="array" ref="H2172">_xlfn.XLOOKUP(Table4[[#This Row],[Customer ID]],Table2[[#All],[Customer ID]],Table2[[#All],[BMI]],0)</f>
        <v>27.98</v>
      </c>
      <c r="I2172" cm="1">
        <f t="array" ref="I2172">_xlfn.XLOOKUP(Table4[[#This Row],[Customer ID]],Table2[[#All],[Customer ID]],Table2[[#All],[HBA1C]],0)</f>
        <v>4.38</v>
      </c>
      <c r="J2172" t="str">
        <f>_xlfn.XLOOKUP(Table4[[#This Row],[Customer ID]], 'Medical Examination'!A:A, 'Medical Examination'!D:D)</f>
        <v>No</v>
      </c>
      <c r="K2172" t="str">
        <f>_xlfn.XLOOKUP(Table4[[#This Row],[Customer ID]], 'Medical Examination'!A:A, 'Medical Examination'!E:E)</f>
        <v>Yes</v>
      </c>
      <c r="L2172" t="str">
        <f>_xlfn.XLOOKUP(Table4[[#This Row],[Customer ID]], 'Medical Examination'!A:A, 'Medical Examination'!F:F)</f>
        <v>No</v>
      </c>
      <c r="M2172">
        <f>_xlfn.XLOOKUP(Table4[[#This Row],[Customer ID]], 'Medical Examination'!A:A, 'Medical Examination'!G:G)</f>
        <v>1</v>
      </c>
      <c r="N2172" t="str">
        <f>_xlfn.XLOOKUP(Table4[[#This Row],[Customer ID]], 'Medical Examination'!A:A, 'Medical Examination'!H:H)</f>
        <v>No</v>
      </c>
      <c r="O2172" t="str">
        <f>_xlfn.XLOOKUP(Table4[[#This Row],[Customer ID]], 'Medical Examination'!A:A, 'Medical Examination'!I:I)</f>
        <v>Normal</v>
      </c>
      <c r="P2172" t="str">
        <f>_xlfn.XLOOKUP(Table4[[#This Row],[Customer ID]], 'Medical Examination'!A:A, 'Medical Examination'!J:J)</f>
        <v>Overweight</v>
      </c>
      <c r="Q2172" s="1">
        <f>_xlfn.XLOOKUP(Table4[[#This Row],[Customer ID]], Hospitalisation!A:A, Hospitalisation!E:E)</f>
        <v>1822.54</v>
      </c>
      <c r="R2172" t="str">
        <f>_xlfn.XLOOKUP(Table4[[#This Row],[Customer ID]], Hospitalisation!A:A, Hospitalisation!F:F)</f>
        <v>Tier - 3</v>
      </c>
      <c r="S2172" t="str">
        <f>_xlfn.XLOOKUP(Table4[[#This Row],[Customer ID]], Hospitalisation!A:A, Hospitalisation!G:G)</f>
        <v>Tier - 1</v>
      </c>
      <c r="T2172" t="str">
        <f>_xlfn.XLOOKUP(Table4[[#This Row],[Customer ID]], Hospitalisation!A:A, Hospitalisation!H:H)</f>
        <v>R1012</v>
      </c>
      <c r="U2172" t="str" cm="1">
        <f t="array" ref="U2172">_xlfn.IFS(Table4[[#This Row],[Age]]&lt;=29,"Youth",Table4[[#This Row],[Age]]&lt;=49,"Adults",Table4[[#This Row],[Age]]&gt;=50,"Senior")</f>
        <v>Youth</v>
      </c>
    </row>
    <row r="2173" spans="1:21">
      <c r="A2173" t="s">
        <v>5534</v>
      </c>
      <c r="B2173" t="str">
        <f>_xlfn.XLOOKUP(Table4[[#This Row],[Customer ID]],Table1[[#This Row],[Customer ID]],Table1[[#This Row],[TITLE]],0)</f>
        <v>Mr</v>
      </c>
      <c r="C2173" t="str" cm="1">
        <f t="array" ref="C2173">_xlfn.XLOOKUP(Table4[[#This Row],[Customer ID]],Table1[[#All],[Customer ID]],Table1[[#All],[FIRST NAME]],0)</f>
        <v>Paul</v>
      </c>
      <c r="D2173" t="str" cm="1">
        <f t="array" ref="D2173">_xlfn.XLOOKUP(Table4[[#This Row],[Customer ID]],Table1[[#All],[Customer ID]],Table1[[#All],[LAST NAME]],0)</f>
        <v>Landry</v>
      </c>
      <c r="E2173" s="5" cm="1">
        <f t="array" ref="E2173">_xlfn.XLOOKUP(Table4[[#This Row],[Customer ID]],Table3[[#All],[Customer ID]],Table3[[#All],[Date of Birth]],0)</f>
        <v>36428</v>
      </c>
      <c r="F2173" cm="1">
        <f t="array" ref="F2173">_xlfn.XLOOKUP(Table4[[#This Row],[Customer ID]],Table3[[#All],[Customer ID]],Table3[[#All],[Age]],0)</f>
        <v>23</v>
      </c>
      <c r="G2173" cm="1">
        <f t="array" ref="G2173">_xlfn.XLOOKUP(Table4[[#This Row],[Customer ID]],Table3[[#All],[Customer ID]],Table3[[#All],[Children]],0)</f>
        <v>0</v>
      </c>
      <c r="H2173" cm="1">
        <f t="array" ref="H2173">_xlfn.XLOOKUP(Table4[[#This Row],[Customer ID]],Table2[[#All],[Customer ID]],Table2[[#All],[BMI]],0)</f>
        <v>26.51</v>
      </c>
      <c r="I2173" cm="1">
        <f t="array" ref="I2173">_xlfn.XLOOKUP(Table4[[#This Row],[Customer ID]],Table2[[#All],[Customer ID]],Table2[[#All],[HBA1C]],0)</f>
        <v>4.58</v>
      </c>
      <c r="J2173" t="str">
        <f>_xlfn.XLOOKUP(Table4[[#This Row],[Customer ID]], 'Medical Examination'!A:A, 'Medical Examination'!D:D)</f>
        <v>No</v>
      </c>
      <c r="K2173" t="str">
        <f>_xlfn.XLOOKUP(Table4[[#This Row],[Customer ID]], 'Medical Examination'!A:A, 'Medical Examination'!E:E)</f>
        <v>No</v>
      </c>
      <c r="L2173" t="str">
        <f>_xlfn.XLOOKUP(Table4[[#This Row],[Customer ID]], 'Medical Examination'!A:A, 'Medical Examination'!F:F)</f>
        <v>No</v>
      </c>
      <c r="M2173">
        <f>_xlfn.XLOOKUP(Table4[[#This Row],[Customer ID]], 'Medical Examination'!A:A, 'Medical Examination'!G:G)</f>
        <v>0</v>
      </c>
      <c r="N2173" t="str">
        <f>_xlfn.XLOOKUP(Table4[[#This Row],[Customer ID]], 'Medical Examination'!A:A, 'Medical Examination'!H:H)</f>
        <v>No</v>
      </c>
      <c r="O2173" t="str">
        <f>_xlfn.XLOOKUP(Table4[[#This Row],[Customer ID]], 'Medical Examination'!A:A, 'Medical Examination'!I:I)</f>
        <v>Normal</v>
      </c>
      <c r="P2173" t="str">
        <f>_xlfn.XLOOKUP(Table4[[#This Row],[Customer ID]], 'Medical Examination'!A:A, 'Medical Examination'!J:J)</f>
        <v>Overweight</v>
      </c>
      <c r="Q2173" s="1">
        <f>_xlfn.XLOOKUP(Table4[[#This Row],[Customer ID]], Hospitalisation!A:A, Hospitalisation!E:E)</f>
        <v>1815.88</v>
      </c>
      <c r="R2173" t="str">
        <f>_xlfn.XLOOKUP(Table4[[#This Row],[Customer ID]], Hospitalisation!A:A, Hospitalisation!F:F)</f>
        <v>Tier - 3</v>
      </c>
      <c r="S2173" t="str">
        <f>_xlfn.XLOOKUP(Table4[[#This Row],[Customer ID]], Hospitalisation!A:A, Hospitalisation!G:G)</f>
        <v>Tier - 3</v>
      </c>
      <c r="T2173" t="str">
        <f>_xlfn.XLOOKUP(Table4[[#This Row],[Customer ID]], Hospitalisation!A:A, Hospitalisation!H:H)</f>
        <v>R1013</v>
      </c>
      <c r="U2173" t="str" cm="1">
        <f t="array" ref="U2173">_xlfn.IFS(Table4[[#This Row],[Age]]&lt;=29,"Youth",Table4[[#This Row],[Age]]&lt;=49,"Adults",Table4[[#This Row],[Age]]&gt;=50,"Senior")</f>
        <v>Youth</v>
      </c>
    </row>
    <row r="2174" spans="1:21">
      <c r="A2174" t="s">
        <v>5535</v>
      </c>
      <c r="B2174" t="str">
        <f>_xlfn.XLOOKUP(Table4[[#This Row],[Customer ID]],Table1[[#This Row],[Customer ID]],Table1[[#This Row],[TITLE]],0)</f>
        <v>Mr</v>
      </c>
      <c r="C2174" t="str" cm="1">
        <f t="array" ref="C2174">_xlfn.XLOOKUP(Table4[[#This Row],[Customer ID]],Table1[[#All],[Customer ID]],Table1[[#All],[FIRST NAME]],0)</f>
        <v>Aaron R</v>
      </c>
      <c r="D2174" t="str" cm="1">
        <f t="array" ref="D2174">_xlfn.XLOOKUP(Table4[[#This Row],[Customer ID]],Table1[[#All],[Customer ID]],Table1[[#All],[LAST NAME]],0)</f>
        <v>Lozier</v>
      </c>
      <c r="E2174" s="5" cm="1">
        <f t="array" ref="E2174">_xlfn.XLOOKUP(Table4[[#This Row],[Customer ID]],Table3[[#All],[Customer ID]],Table3[[#All],[Date of Birth]],0)</f>
        <v>37603</v>
      </c>
      <c r="F2174" cm="1">
        <f t="array" ref="F2174">_xlfn.XLOOKUP(Table4[[#This Row],[Customer ID]],Table3[[#All],[Customer ID]],Table3[[#All],[Age]],0)</f>
        <v>20</v>
      </c>
      <c r="G2174" cm="1">
        <f t="array" ref="G2174">_xlfn.XLOOKUP(Table4[[#This Row],[Customer ID]],Table3[[#All],[Customer ID]],Table3[[#All],[Children]],0)</f>
        <v>0</v>
      </c>
      <c r="H2174" cm="1">
        <f t="array" ref="H2174">_xlfn.XLOOKUP(Table4[[#This Row],[Customer ID]],Table2[[#All],[Customer ID]],Table2[[#All],[BMI]],0)</f>
        <v>29.734999999999999</v>
      </c>
      <c r="I2174" cm="1">
        <f t="array" ref="I2174">_xlfn.XLOOKUP(Table4[[#This Row],[Customer ID]],Table2[[#All],[Customer ID]],Table2[[#All],[HBA1C]],0)</f>
        <v>11.92</v>
      </c>
      <c r="J2174" t="str">
        <f>_xlfn.XLOOKUP(Table4[[#This Row],[Customer ID]], 'Medical Examination'!A:A, 'Medical Examination'!D:D)</f>
        <v>No</v>
      </c>
      <c r="K2174" t="str">
        <f>_xlfn.XLOOKUP(Table4[[#This Row],[Customer ID]], 'Medical Examination'!A:A, 'Medical Examination'!E:E)</f>
        <v>No</v>
      </c>
      <c r="L2174" t="str">
        <f>_xlfn.XLOOKUP(Table4[[#This Row],[Customer ID]], 'Medical Examination'!A:A, 'Medical Examination'!F:F)</f>
        <v>No</v>
      </c>
      <c r="M2174">
        <f>_xlfn.XLOOKUP(Table4[[#This Row],[Customer ID]], 'Medical Examination'!A:A, 'Medical Examination'!G:G)</f>
        <v>0</v>
      </c>
      <c r="N2174" t="str">
        <f>_xlfn.XLOOKUP(Table4[[#This Row],[Customer ID]], 'Medical Examination'!A:A, 'Medical Examination'!H:H)</f>
        <v>No</v>
      </c>
      <c r="O2174" t="str">
        <f>_xlfn.XLOOKUP(Table4[[#This Row],[Customer ID]], 'Medical Examination'!A:A, 'Medical Examination'!I:I)</f>
        <v>Diabetes</v>
      </c>
      <c r="P2174" t="str">
        <f>_xlfn.XLOOKUP(Table4[[#This Row],[Customer ID]], 'Medical Examination'!A:A, 'Medical Examination'!J:J)</f>
        <v>Overweight</v>
      </c>
      <c r="Q2174" s="1">
        <f>_xlfn.XLOOKUP(Table4[[#This Row],[Customer ID]], Hospitalisation!A:A, Hospitalisation!E:E)</f>
        <v>1769.53</v>
      </c>
      <c r="R2174" t="str">
        <f>_xlfn.XLOOKUP(Table4[[#This Row],[Customer ID]], Hospitalisation!A:A, Hospitalisation!F:F)</f>
        <v>Tier - 3</v>
      </c>
      <c r="S2174" t="str">
        <f>_xlfn.XLOOKUP(Table4[[#This Row],[Customer ID]], Hospitalisation!A:A, Hospitalisation!G:G)</f>
        <v>Tier - 3</v>
      </c>
      <c r="T2174" t="str">
        <f>_xlfn.XLOOKUP(Table4[[#This Row],[Customer ID]], Hospitalisation!A:A, Hospitalisation!H:H)</f>
        <v>R1012</v>
      </c>
      <c r="U2174" t="str" cm="1">
        <f t="array" ref="U2174">_xlfn.IFS(Table4[[#This Row],[Age]]&lt;=29,"Youth",Table4[[#This Row],[Age]]&lt;=49,"Adults",Table4[[#This Row],[Age]]&gt;=50,"Senior")</f>
        <v>Youth</v>
      </c>
    </row>
    <row r="2175" spans="1:21">
      <c r="A2175" t="s">
        <v>5538</v>
      </c>
      <c r="B2175" t="str">
        <f>_xlfn.XLOOKUP(Table4[[#This Row],[Customer ID]],Table1[[#This Row],[Customer ID]],Table1[[#This Row],[TITLE]],0)</f>
        <v>Ms</v>
      </c>
      <c r="C2175" t="str" cm="1">
        <f t="array" ref="C2175">_xlfn.XLOOKUP(Table4[[#This Row],[Customer ID]],Table1[[#All],[Customer ID]],Table1[[#All],[FIRST NAME]],0)</f>
        <v>Caitlin H</v>
      </c>
      <c r="D2175" t="str" cm="1">
        <f t="array" ref="D2175">_xlfn.XLOOKUP(Table4[[#This Row],[Customer ID]],Table1[[#All],[Customer ID]],Table1[[#All],[LAST NAME]],0)</f>
        <v>O'Brien</v>
      </c>
      <c r="E2175" s="5" cm="1">
        <f t="array" ref="E2175">_xlfn.XLOOKUP(Table4[[#This Row],[Customer ID]],Table3[[#All],[Customer ID]],Table3[[#All],[Date of Birth]],0)</f>
        <v>37944</v>
      </c>
      <c r="F2175" cm="1">
        <f t="array" ref="F2175">_xlfn.XLOOKUP(Table4[[#This Row],[Customer ID]],Table3[[#All],[Customer ID]],Table3[[#All],[Age]],0)</f>
        <v>19</v>
      </c>
      <c r="G2175" cm="1">
        <f t="array" ref="G2175">_xlfn.XLOOKUP(Table4[[#This Row],[Customer ID]],Table3[[#All],[Customer ID]],Table3[[#All],[Children]],0)</f>
        <v>0</v>
      </c>
      <c r="H2175" cm="1">
        <f t="array" ref="H2175">_xlfn.XLOOKUP(Table4[[#This Row],[Customer ID]],Table2[[#All],[Customer ID]],Table2[[#All],[BMI]],0)</f>
        <v>40.5</v>
      </c>
      <c r="I2175" cm="1">
        <f t="array" ref="I2175">_xlfn.XLOOKUP(Table4[[#This Row],[Customer ID]],Table2[[#All],[Customer ID]],Table2[[#All],[HBA1C]],0)</f>
        <v>5.4</v>
      </c>
      <c r="J2175" t="str">
        <f>_xlfn.XLOOKUP(Table4[[#This Row],[Customer ID]], 'Medical Examination'!A:A, 'Medical Examination'!D:D)</f>
        <v>No</v>
      </c>
      <c r="K2175" t="str">
        <f>_xlfn.XLOOKUP(Table4[[#This Row],[Customer ID]], 'Medical Examination'!A:A, 'Medical Examination'!E:E)</f>
        <v>No</v>
      </c>
      <c r="L2175" t="str">
        <f>_xlfn.XLOOKUP(Table4[[#This Row],[Customer ID]], 'Medical Examination'!A:A, 'Medical Examination'!F:F)</f>
        <v>Yes</v>
      </c>
      <c r="M2175">
        <f>_xlfn.XLOOKUP(Table4[[#This Row],[Customer ID]], 'Medical Examination'!A:A, 'Medical Examination'!G:G)</f>
        <v>1</v>
      </c>
      <c r="N2175" t="str">
        <f>_xlfn.XLOOKUP(Table4[[#This Row],[Customer ID]], 'Medical Examination'!A:A, 'Medical Examination'!H:H)</f>
        <v>No</v>
      </c>
      <c r="O2175" t="str">
        <f>_xlfn.XLOOKUP(Table4[[#This Row],[Customer ID]], 'Medical Examination'!A:A, 'Medical Examination'!I:I)</f>
        <v>Normal</v>
      </c>
      <c r="P2175" t="str">
        <f>_xlfn.XLOOKUP(Table4[[#This Row],[Customer ID]], 'Medical Examination'!A:A, 'Medical Examination'!J:J)</f>
        <v>Obesity</v>
      </c>
      <c r="Q2175" s="1">
        <f>_xlfn.XLOOKUP(Table4[[#This Row],[Customer ID]], Hospitalisation!A:A, Hospitalisation!E:E)</f>
        <v>1759.34</v>
      </c>
      <c r="R2175" t="str">
        <f>_xlfn.XLOOKUP(Table4[[#This Row],[Customer ID]], Hospitalisation!A:A, Hospitalisation!F:F)</f>
        <v>Tier - 3</v>
      </c>
      <c r="S2175" t="str">
        <f>_xlfn.XLOOKUP(Table4[[#This Row],[Customer ID]], Hospitalisation!A:A, Hospitalisation!G:G)</f>
        <v>Tier - 1</v>
      </c>
      <c r="T2175" t="str">
        <f>_xlfn.XLOOKUP(Table4[[#This Row],[Customer ID]], Hospitalisation!A:A, Hospitalisation!H:H)</f>
        <v>R1011</v>
      </c>
      <c r="U2175" t="str" cm="1">
        <f t="array" ref="U2175">_xlfn.IFS(Table4[[#This Row],[Age]]&lt;=29,"Youth",Table4[[#This Row],[Age]]&lt;=49,"Adults",Table4[[#This Row],[Age]]&gt;=50,"Senior")</f>
        <v>Youth</v>
      </c>
    </row>
    <row r="2176" spans="1:21">
      <c r="A2176" t="s">
        <v>5540</v>
      </c>
      <c r="B2176" t="str">
        <f>_xlfn.XLOOKUP(Table4[[#This Row],[Customer ID]],Table1[[#This Row],[Customer ID]],Table1[[#This Row],[TITLE]],0)</f>
        <v>Mr</v>
      </c>
      <c r="C2176" t="str" cm="1">
        <f t="array" ref="C2176">_xlfn.XLOOKUP(Table4[[#This Row],[Customer ID]],Table1[[#All],[Customer ID]],Table1[[#All],[FIRST NAME]],0)</f>
        <v>Harald E</v>
      </c>
      <c r="D2176" t="str" cm="1">
        <f t="array" ref="D2176">_xlfn.XLOOKUP(Table4[[#This Row],[Customer ID]],Table1[[#All],[Customer ID]],Table1[[#All],[LAST NAME]],0)</f>
        <v>Rodas</v>
      </c>
      <c r="E2176" s="5" cm="1">
        <f t="array" ref="E2176">_xlfn.XLOOKUP(Table4[[#This Row],[Customer ID]],Table3[[#All],[Customer ID]],Table3[[#All],[Date of Birth]],0)</f>
        <v>36075</v>
      </c>
      <c r="F2176" cm="1">
        <f t="array" ref="F2176">_xlfn.XLOOKUP(Table4[[#This Row],[Customer ID]],Table3[[#All],[Customer ID]],Table3[[#All],[Age]],0)</f>
        <v>24</v>
      </c>
      <c r="G2176" cm="1">
        <f t="array" ref="G2176">_xlfn.XLOOKUP(Table4[[#This Row],[Customer ID]],Table3[[#All],[Customer ID]],Table3[[#All],[Children]],0)</f>
        <v>0</v>
      </c>
      <c r="H2176" cm="1">
        <f t="array" ref="H2176">_xlfn.XLOOKUP(Table4[[#This Row],[Customer ID]],Table2[[#All],[Customer ID]],Table2[[#All],[BMI]],0)</f>
        <v>25.64</v>
      </c>
      <c r="I2176" cm="1">
        <f t="array" ref="I2176">_xlfn.XLOOKUP(Table4[[#This Row],[Customer ID]],Table2[[#All],[Customer ID]],Table2[[#All],[HBA1C]],0)</f>
        <v>4.76</v>
      </c>
      <c r="J2176" t="str">
        <f>_xlfn.XLOOKUP(Table4[[#This Row],[Customer ID]], 'Medical Examination'!A:A, 'Medical Examination'!D:D)</f>
        <v>No</v>
      </c>
      <c r="K2176" t="str">
        <f>_xlfn.XLOOKUP(Table4[[#This Row],[Customer ID]], 'Medical Examination'!A:A, 'Medical Examination'!E:E)</f>
        <v>No</v>
      </c>
      <c r="L2176" t="str">
        <f>_xlfn.XLOOKUP(Table4[[#This Row],[Customer ID]], 'Medical Examination'!A:A, 'Medical Examination'!F:F)</f>
        <v>No</v>
      </c>
      <c r="M2176">
        <f>_xlfn.XLOOKUP(Table4[[#This Row],[Customer ID]], 'Medical Examination'!A:A, 'Medical Examination'!G:G)</f>
        <v>1</v>
      </c>
      <c r="N2176" t="str">
        <f>_xlfn.XLOOKUP(Table4[[#This Row],[Customer ID]], 'Medical Examination'!A:A, 'Medical Examination'!H:H)</f>
        <v>No</v>
      </c>
      <c r="O2176" t="str">
        <f>_xlfn.XLOOKUP(Table4[[#This Row],[Customer ID]], 'Medical Examination'!A:A, 'Medical Examination'!I:I)</f>
        <v>Normal</v>
      </c>
      <c r="P2176" t="str">
        <f>_xlfn.XLOOKUP(Table4[[#This Row],[Customer ID]], 'Medical Examination'!A:A, 'Medical Examination'!J:J)</f>
        <v>Overweight</v>
      </c>
      <c r="Q2176" s="1">
        <f>_xlfn.XLOOKUP(Table4[[#This Row],[Customer ID]], Hospitalisation!A:A, Hospitalisation!E:E)</f>
        <v>1756.6</v>
      </c>
      <c r="R2176" t="str">
        <f>_xlfn.XLOOKUP(Table4[[#This Row],[Customer ID]], Hospitalisation!A:A, Hospitalisation!F:F)</f>
        <v>Tier - 3</v>
      </c>
      <c r="S2176" t="str">
        <f>_xlfn.XLOOKUP(Table4[[#This Row],[Customer ID]], Hospitalisation!A:A, Hospitalisation!G:G)</f>
        <v>Tier - 3</v>
      </c>
      <c r="T2176" t="str">
        <f>_xlfn.XLOOKUP(Table4[[#This Row],[Customer ID]], Hospitalisation!A:A, Hospitalisation!H:H)</f>
        <v>R1013</v>
      </c>
      <c r="U2176" t="str" cm="1">
        <f t="array" ref="U2176">_xlfn.IFS(Table4[[#This Row],[Age]]&lt;=29,"Youth",Table4[[#This Row],[Age]]&lt;=49,"Adults",Table4[[#This Row],[Age]]&gt;=50,"Senior")</f>
        <v>Youth</v>
      </c>
    </row>
    <row r="2177" spans="1:21">
      <c r="A2177" t="s">
        <v>5543</v>
      </c>
      <c r="B2177" t="str">
        <f>_xlfn.XLOOKUP(Table4[[#This Row],[Customer ID]],Table1[[#This Row],[Customer ID]],Table1[[#This Row],[TITLE]],0)</f>
        <v>Ms</v>
      </c>
      <c r="C2177" t="str" cm="1">
        <f t="array" ref="C2177">_xlfn.XLOOKUP(Table4[[#This Row],[Customer ID]],Table1[[#All],[Customer ID]],Table1[[#All],[FIRST NAME]],0)</f>
        <v>Siobhan A</v>
      </c>
      <c r="D2177" t="str" cm="1">
        <f t="array" ref="D2177">_xlfn.XLOOKUP(Table4[[#This Row],[Customer ID]],Table1[[#All],[Customer ID]],Table1[[#All],[LAST NAME]],0)</f>
        <v>O'Connor</v>
      </c>
      <c r="E2177" s="5" cm="1">
        <f t="array" ref="E2177">_xlfn.XLOOKUP(Table4[[#This Row],[Customer ID]],Table3[[#All],[Customer ID]],Table3[[#All],[Date of Birth]],0)</f>
        <v>37890</v>
      </c>
      <c r="F2177" cm="1">
        <f t="array" ref="F2177">_xlfn.XLOOKUP(Table4[[#This Row],[Customer ID]],Table3[[#All],[Customer ID]],Table3[[#All],[Age]],0)</f>
        <v>19</v>
      </c>
      <c r="G2177" cm="1">
        <f t="array" ref="G2177">_xlfn.XLOOKUP(Table4[[#This Row],[Customer ID]],Table3[[#All],[Customer ID]],Table3[[#All],[Children]],0)</f>
        <v>0</v>
      </c>
      <c r="H2177" cm="1">
        <f t="array" ref="H2177">_xlfn.XLOOKUP(Table4[[#This Row],[Customer ID]],Table2[[#All],[Customer ID]],Table2[[#All],[BMI]],0)</f>
        <v>32.9</v>
      </c>
      <c r="I2177" cm="1">
        <f t="array" ref="I2177">_xlfn.XLOOKUP(Table4[[#This Row],[Customer ID]],Table2[[#All],[Customer ID]],Table2[[#All],[HBA1C]],0)</f>
        <v>4.78</v>
      </c>
      <c r="J2177" t="str">
        <f>_xlfn.XLOOKUP(Table4[[#This Row],[Customer ID]], 'Medical Examination'!A:A, 'Medical Examination'!D:D)</f>
        <v>No</v>
      </c>
      <c r="K2177" t="str">
        <f>_xlfn.XLOOKUP(Table4[[#This Row],[Customer ID]], 'Medical Examination'!A:A, 'Medical Examination'!E:E)</f>
        <v>No</v>
      </c>
      <c r="L2177" t="str">
        <f>_xlfn.XLOOKUP(Table4[[#This Row],[Customer ID]], 'Medical Examination'!A:A, 'Medical Examination'!F:F)</f>
        <v>Yes</v>
      </c>
      <c r="M2177">
        <f>_xlfn.XLOOKUP(Table4[[#This Row],[Customer ID]], 'Medical Examination'!A:A, 'Medical Examination'!G:G)</f>
        <v>1</v>
      </c>
      <c r="N2177" t="str">
        <f>_xlfn.XLOOKUP(Table4[[#This Row],[Customer ID]], 'Medical Examination'!A:A, 'Medical Examination'!H:H)</f>
        <v>No</v>
      </c>
      <c r="O2177" t="str">
        <f>_xlfn.XLOOKUP(Table4[[#This Row],[Customer ID]], 'Medical Examination'!A:A, 'Medical Examination'!I:I)</f>
        <v>Normal</v>
      </c>
      <c r="P2177" t="str">
        <f>_xlfn.XLOOKUP(Table4[[#This Row],[Customer ID]], 'Medical Examination'!A:A, 'Medical Examination'!J:J)</f>
        <v>Obesity</v>
      </c>
      <c r="Q2177" s="1">
        <f>_xlfn.XLOOKUP(Table4[[#This Row],[Customer ID]], Hospitalisation!A:A, Hospitalisation!E:E)</f>
        <v>1748.77</v>
      </c>
      <c r="R2177" t="str">
        <f>_xlfn.XLOOKUP(Table4[[#This Row],[Customer ID]], Hospitalisation!A:A, Hospitalisation!F:F)</f>
        <v>Tier - 3</v>
      </c>
      <c r="S2177" t="str">
        <f>_xlfn.XLOOKUP(Table4[[#This Row],[Customer ID]], Hospitalisation!A:A, Hospitalisation!G:G)</f>
        <v>Tier - 1</v>
      </c>
      <c r="T2177" t="str">
        <f>_xlfn.XLOOKUP(Table4[[#This Row],[Customer ID]], Hospitalisation!A:A, Hospitalisation!H:H)</f>
        <v>R1011</v>
      </c>
      <c r="U2177" t="str" cm="1">
        <f t="array" ref="U2177">_xlfn.IFS(Table4[[#This Row],[Age]]&lt;=29,"Youth",Table4[[#This Row],[Age]]&lt;=49,"Adults",Table4[[#This Row],[Age]]&gt;=50,"Senior")</f>
        <v>Youth</v>
      </c>
    </row>
    <row r="2178" spans="1:21">
      <c r="A2178" t="s">
        <v>5545</v>
      </c>
      <c r="B2178" t="str">
        <f>_xlfn.XLOOKUP(Table4[[#This Row],[Customer ID]],Table1[[#This Row],[Customer ID]],Table1[[#This Row],[TITLE]],0)</f>
        <v>Ms</v>
      </c>
      <c r="C2178" t="str" cm="1">
        <f t="array" ref="C2178">_xlfn.XLOOKUP(Table4[[#This Row],[Customer ID]],Table1[[#All],[Customer ID]],Table1[[#All],[FIRST NAME]],0)</f>
        <v>Andrea J</v>
      </c>
      <c r="D2178" t="str" cm="1">
        <f t="array" ref="D2178">_xlfn.XLOOKUP(Table4[[#This Row],[Customer ID]],Table1[[#All],[Customer ID]],Table1[[#All],[LAST NAME]],0)</f>
        <v>White</v>
      </c>
      <c r="E2178" s="5" cm="1">
        <f t="array" ref="E2178">_xlfn.XLOOKUP(Table4[[#This Row],[Customer ID]],Table3[[#All],[Customer ID]],Table3[[#All],[Date of Birth]],0)</f>
        <v>37830</v>
      </c>
      <c r="F2178" cm="1">
        <f t="array" ref="F2178">_xlfn.XLOOKUP(Table4[[#This Row],[Customer ID]],Table3[[#All],[Customer ID]],Table3[[#All],[Age]],0)</f>
        <v>19</v>
      </c>
      <c r="G2178" cm="1">
        <f t="array" ref="G2178">_xlfn.XLOOKUP(Table4[[#This Row],[Customer ID]],Table3[[#All],[Customer ID]],Table3[[#All],[Children]],0)</f>
        <v>0</v>
      </c>
      <c r="H2178" cm="1">
        <f t="array" ref="H2178">_xlfn.XLOOKUP(Table4[[#This Row],[Customer ID]],Table2[[#All],[Customer ID]],Table2[[#All],[BMI]],0)</f>
        <v>29.8</v>
      </c>
      <c r="I2178" cm="1">
        <f t="array" ref="I2178">_xlfn.XLOOKUP(Table4[[#This Row],[Customer ID]],Table2[[#All],[Customer ID]],Table2[[#All],[HBA1C]],0)</f>
        <v>4.26</v>
      </c>
      <c r="J2178" t="str">
        <f>_xlfn.XLOOKUP(Table4[[#This Row],[Customer ID]], 'Medical Examination'!A:A, 'Medical Examination'!D:D)</f>
        <v>No</v>
      </c>
      <c r="K2178" t="str">
        <f>_xlfn.XLOOKUP(Table4[[#This Row],[Customer ID]], 'Medical Examination'!A:A, 'Medical Examination'!E:E)</f>
        <v>No</v>
      </c>
      <c r="L2178" t="str">
        <f>_xlfn.XLOOKUP(Table4[[#This Row],[Customer ID]], 'Medical Examination'!A:A, 'Medical Examination'!F:F)</f>
        <v>Yes</v>
      </c>
      <c r="M2178">
        <f>_xlfn.XLOOKUP(Table4[[#This Row],[Customer ID]], 'Medical Examination'!A:A, 'Medical Examination'!G:G)</f>
        <v>1</v>
      </c>
      <c r="N2178" t="str">
        <f>_xlfn.XLOOKUP(Table4[[#This Row],[Customer ID]], 'Medical Examination'!A:A, 'Medical Examination'!H:H)</f>
        <v>No</v>
      </c>
      <c r="O2178" t="str">
        <f>_xlfn.XLOOKUP(Table4[[#This Row],[Customer ID]], 'Medical Examination'!A:A, 'Medical Examination'!I:I)</f>
        <v>Normal</v>
      </c>
      <c r="P2178" t="str">
        <f>_xlfn.XLOOKUP(Table4[[#This Row],[Customer ID]], 'Medical Examination'!A:A, 'Medical Examination'!J:J)</f>
        <v>Overweight</v>
      </c>
      <c r="Q2178" s="1">
        <f>_xlfn.XLOOKUP(Table4[[#This Row],[Customer ID]], Hospitalisation!A:A, Hospitalisation!E:E)</f>
        <v>1744.47</v>
      </c>
      <c r="R2178" t="str">
        <f>_xlfn.XLOOKUP(Table4[[#This Row],[Customer ID]], Hospitalisation!A:A, Hospitalisation!F:F)</f>
        <v>Tier - 3</v>
      </c>
      <c r="S2178" t="str">
        <f>_xlfn.XLOOKUP(Table4[[#This Row],[Customer ID]], Hospitalisation!A:A, Hospitalisation!G:G)</f>
        <v>Tier - 1</v>
      </c>
      <c r="T2178" t="str">
        <f>_xlfn.XLOOKUP(Table4[[#This Row],[Customer ID]], Hospitalisation!A:A, Hospitalisation!H:H)</f>
        <v>R1011</v>
      </c>
      <c r="U2178" t="str" cm="1">
        <f t="array" ref="U2178">_xlfn.IFS(Table4[[#This Row],[Age]]&lt;=29,"Youth",Table4[[#This Row],[Age]]&lt;=49,"Adults",Table4[[#This Row],[Age]]&gt;=50,"Senior")</f>
        <v>Youth</v>
      </c>
    </row>
    <row r="2179" spans="1:21">
      <c r="A2179" t="s">
        <v>5547</v>
      </c>
      <c r="B2179" t="str">
        <f>_xlfn.XLOOKUP(Table4[[#This Row],[Customer ID]],Table1[[#This Row],[Customer ID]],Table1[[#This Row],[TITLE]],0)</f>
        <v>Ms</v>
      </c>
      <c r="C2179" t="str" cm="1">
        <f t="array" ref="C2179">_xlfn.XLOOKUP(Table4[[#This Row],[Customer ID]],Table1[[#All],[Customer ID]],Table1[[#All],[FIRST NAME]],0)</f>
        <v>Marie</v>
      </c>
      <c r="D2179" t="str" cm="1">
        <f t="array" ref="D2179">_xlfn.XLOOKUP(Table4[[#This Row],[Customer ID]],Table1[[#All],[Customer ID]],Table1[[#All],[LAST NAME]],0)</f>
        <v>Davenport</v>
      </c>
      <c r="E2179" s="5" cm="1">
        <f t="array" ref="E2179">_xlfn.XLOOKUP(Table4[[#This Row],[Customer ID]],Table3[[#All],[Customer ID]],Table3[[#All],[Date of Birth]],0)</f>
        <v>37827</v>
      </c>
      <c r="F2179" cm="1">
        <f t="array" ref="F2179">_xlfn.XLOOKUP(Table4[[#This Row],[Customer ID]],Table3[[#All],[Customer ID]],Table3[[#All],[Age]],0)</f>
        <v>19</v>
      </c>
      <c r="G2179" cm="1">
        <f t="array" ref="G2179">_xlfn.XLOOKUP(Table4[[#This Row],[Customer ID]],Table3[[#All],[Customer ID]],Table3[[#All],[Children]],0)</f>
        <v>0</v>
      </c>
      <c r="H2179" cm="1">
        <f t="array" ref="H2179">_xlfn.XLOOKUP(Table4[[#This Row],[Customer ID]],Table2[[#All],[Customer ID]],Table2[[#All],[BMI]],0)</f>
        <v>28.9</v>
      </c>
      <c r="I2179" cm="1">
        <f t="array" ref="I2179">_xlfn.XLOOKUP(Table4[[#This Row],[Customer ID]],Table2[[#All],[Customer ID]],Table2[[#All],[HBA1C]],0)</f>
        <v>5.85</v>
      </c>
      <c r="J2179" t="str">
        <f>_xlfn.XLOOKUP(Table4[[#This Row],[Customer ID]], 'Medical Examination'!A:A, 'Medical Examination'!D:D)</f>
        <v>No</v>
      </c>
      <c r="K2179" t="str">
        <f>_xlfn.XLOOKUP(Table4[[#This Row],[Customer ID]], 'Medical Examination'!A:A, 'Medical Examination'!E:E)</f>
        <v>No</v>
      </c>
      <c r="L2179" t="str">
        <f>_xlfn.XLOOKUP(Table4[[#This Row],[Customer ID]], 'Medical Examination'!A:A, 'Medical Examination'!F:F)</f>
        <v>Yes</v>
      </c>
      <c r="M2179">
        <f>_xlfn.XLOOKUP(Table4[[#This Row],[Customer ID]], 'Medical Examination'!A:A, 'Medical Examination'!G:G)</f>
        <v>1</v>
      </c>
      <c r="N2179" t="str">
        <f>_xlfn.XLOOKUP(Table4[[#This Row],[Customer ID]], 'Medical Examination'!A:A, 'Medical Examination'!H:H)</f>
        <v>No</v>
      </c>
      <c r="O2179" t="str">
        <f>_xlfn.XLOOKUP(Table4[[#This Row],[Customer ID]], 'Medical Examination'!A:A, 'Medical Examination'!I:I)</f>
        <v>Prediabetes</v>
      </c>
      <c r="P2179" t="str">
        <f>_xlfn.XLOOKUP(Table4[[#This Row],[Customer ID]], 'Medical Examination'!A:A, 'Medical Examination'!J:J)</f>
        <v>Overweight</v>
      </c>
      <c r="Q2179" s="1">
        <f>_xlfn.XLOOKUP(Table4[[#This Row],[Customer ID]], Hospitalisation!A:A, Hospitalisation!E:E)</f>
        <v>1743.21</v>
      </c>
      <c r="R2179" t="str">
        <f>_xlfn.XLOOKUP(Table4[[#This Row],[Customer ID]], Hospitalisation!A:A, Hospitalisation!F:F)</f>
        <v>Tier - 3</v>
      </c>
      <c r="S2179" t="str">
        <f>_xlfn.XLOOKUP(Table4[[#This Row],[Customer ID]], Hospitalisation!A:A, Hospitalisation!G:G)</f>
        <v>Tier - 1</v>
      </c>
      <c r="T2179" t="str">
        <f>_xlfn.XLOOKUP(Table4[[#This Row],[Customer ID]], Hospitalisation!A:A, Hospitalisation!H:H)</f>
        <v>R1011</v>
      </c>
      <c r="U2179" t="str" cm="1">
        <f t="array" ref="U2179">_xlfn.IFS(Table4[[#This Row],[Age]]&lt;=29,"Youth",Table4[[#This Row],[Age]]&lt;=49,"Adults",Table4[[#This Row],[Age]]&gt;=50,"Senior")</f>
        <v>Youth</v>
      </c>
    </row>
    <row r="2180" spans="1:21">
      <c r="A2180" t="s">
        <v>5548</v>
      </c>
      <c r="B2180" t="str">
        <f>_xlfn.XLOOKUP(Table4[[#This Row],[Customer ID]],Table1[[#This Row],[Customer ID]],Table1[[#This Row],[TITLE]],0)</f>
        <v>Ms</v>
      </c>
      <c r="C2180" t="str" cm="1">
        <f t="array" ref="C2180">_xlfn.XLOOKUP(Table4[[#This Row],[Customer ID]],Table1[[#All],[Customer ID]],Table1[[#All],[FIRST NAME]],0)</f>
        <v>Rachel A</v>
      </c>
      <c r="D2180" t="str" cm="1">
        <f t="array" ref="D2180">_xlfn.XLOOKUP(Table4[[#This Row],[Customer ID]],Table1[[#All],[Customer ID]],Table1[[#All],[LAST NAME]],0)</f>
        <v>Karmen</v>
      </c>
      <c r="E2180" s="5" cm="1">
        <f t="array" ref="E2180">_xlfn.XLOOKUP(Table4[[#This Row],[Customer ID]],Table3[[#All],[Customer ID]],Table3[[#All],[Date of Birth]],0)</f>
        <v>37939</v>
      </c>
      <c r="F2180" cm="1">
        <f t="array" ref="F2180">_xlfn.XLOOKUP(Table4[[#This Row],[Customer ID]],Table3[[#All],[Customer ID]],Table3[[#All],[Age]],0)</f>
        <v>19</v>
      </c>
      <c r="G2180" cm="1">
        <f t="array" ref="G2180">_xlfn.XLOOKUP(Table4[[#This Row],[Customer ID]],Table3[[#All],[Customer ID]],Table3[[#All],[Children]],0)</f>
        <v>0</v>
      </c>
      <c r="H2180" cm="1">
        <f t="array" ref="H2180">_xlfn.XLOOKUP(Table4[[#This Row],[Customer ID]],Table2[[#All],[Customer ID]],Table2[[#All],[BMI]],0)</f>
        <v>24.7</v>
      </c>
      <c r="I2180" cm="1">
        <f t="array" ref="I2180">_xlfn.XLOOKUP(Table4[[#This Row],[Customer ID]],Table2[[#All],[Customer ID]],Table2[[#All],[HBA1C]],0)</f>
        <v>5.32</v>
      </c>
      <c r="J2180" t="str">
        <f>_xlfn.XLOOKUP(Table4[[#This Row],[Customer ID]], 'Medical Examination'!A:A, 'Medical Examination'!D:D)</f>
        <v>No</v>
      </c>
      <c r="K2180" t="str">
        <f>_xlfn.XLOOKUP(Table4[[#This Row],[Customer ID]], 'Medical Examination'!A:A, 'Medical Examination'!E:E)</f>
        <v>No</v>
      </c>
      <c r="L2180" t="str">
        <f>_xlfn.XLOOKUP(Table4[[#This Row],[Customer ID]], 'Medical Examination'!A:A, 'Medical Examination'!F:F)</f>
        <v>Yes</v>
      </c>
      <c r="M2180">
        <f>_xlfn.XLOOKUP(Table4[[#This Row],[Customer ID]], 'Medical Examination'!A:A, 'Medical Examination'!G:G)</f>
        <v>1</v>
      </c>
      <c r="N2180" t="str">
        <f>_xlfn.XLOOKUP(Table4[[#This Row],[Customer ID]], 'Medical Examination'!A:A, 'Medical Examination'!H:H)</f>
        <v>No</v>
      </c>
      <c r="O2180" t="str">
        <f>_xlfn.XLOOKUP(Table4[[#This Row],[Customer ID]], 'Medical Examination'!A:A, 'Medical Examination'!I:I)</f>
        <v>Normal</v>
      </c>
      <c r="P2180" t="str">
        <f>_xlfn.XLOOKUP(Table4[[#This Row],[Customer ID]], 'Medical Examination'!A:A, 'Medical Examination'!J:J)</f>
        <v>Normal Weight</v>
      </c>
      <c r="Q2180" s="1">
        <f>_xlfn.XLOOKUP(Table4[[#This Row],[Customer ID]], Hospitalisation!A:A, Hospitalisation!E:E)</f>
        <v>1737.38</v>
      </c>
      <c r="R2180" t="str">
        <f>_xlfn.XLOOKUP(Table4[[#This Row],[Customer ID]], Hospitalisation!A:A, Hospitalisation!F:F)</f>
        <v>Tier - 3</v>
      </c>
      <c r="S2180" t="str">
        <f>_xlfn.XLOOKUP(Table4[[#This Row],[Customer ID]], Hospitalisation!A:A, Hospitalisation!G:G)</f>
        <v>Tier - 2</v>
      </c>
      <c r="T2180" t="str">
        <f>_xlfn.XLOOKUP(Table4[[#This Row],[Customer ID]], Hospitalisation!A:A, Hospitalisation!H:H)</f>
        <v>R1011</v>
      </c>
      <c r="U2180" t="str" cm="1">
        <f t="array" ref="U2180">_xlfn.IFS(Table4[[#This Row],[Age]]&lt;=29,"Youth",Table4[[#This Row],[Age]]&lt;=49,"Adults",Table4[[#This Row],[Age]]&gt;=50,"Senior")</f>
        <v>Youth</v>
      </c>
    </row>
    <row r="2181" spans="1:21">
      <c r="A2181" t="s">
        <v>5551</v>
      </c>
      <c r="B2181" t="str">
        <f>_xlfn.XLOOKUP(Table4[[#This Row],[Customer ID]],Table1[[#This Row],[Customer ID]],Table1[[#This Row],[TITLE]],0)</f>
        <v>Ms</v>
      </c>
      <c r="C2181" t="str" cm="1">
        <f t="array" ref="C2181">_xlfn.XLOOKUP(Table4[[#This Row],[Customer ID]],Table1[[#All],[Customer ID]],Table1[[#All],[FIRST NAME]],0)</f>
        <v>Emma</v>
      </c>
      <c r="D2181" t="str" cm="1">
        <f t="array" ref="D2181">_xlfn.XLOOKUP(Table4[[#This Row],[Customer ID]],Table1[[#All],[Customer ID]],Table1[[#All],[LAST NAME]],0)</f>
        <v>Miller</v>
      </c>
      <c r="E2181" s="5" cm="1">
        <f t="array" ref="E2181">_xlfn.XLOOKUP(Table4[[#This Row],[Customer ID]],Table3[[#All],[Customer ID]],Table3[[#All],[Date of Birth]],0)</f>
        <v>37934</v>
      </c>
      <c r="F2181" cm="1">
        <f t="array" ref="F2181">_xlfn.XLOOKUP(Table4[[#This Row],[Customer ID]],Table3[[#All],[Customer ID]],Table3[[#All],[Age]],0)</f>
        <v>19</v>
      </c>
      <c r="G2181" cm="1">
        <f t="array" ref="G2181">_xlfn.XLOOKUP(Table4[[#This Row],[Customer ID]],Table3[[#All],[Customer ID]],Table3[[#All],[Children]],0)</f>
        <v>0</v>
      </c>
      <c r="H2181" cm="1">
        <f t="array" ref="H2181">_xlfn.XLOOKUP(Table4[[#This Row],[Customer ID]],Table2[[#All],[Customer ID]],Table2[[#All],[BMI]],0)</f>
        <v>20.6</v>
      </c>
      <c r="I2181" cm="1">
        <f t="array" ref="I2181">_xlfn.XLOOKUP(Table4[[#This Row],[Customer ID]],Table2[[#All],[Customer ID]],Table2[[#All],[HBA1C]],0)</f>
        <v>5.14</v>
      </c>
      <c r="J2181" t="str">
        <f>_xlfn.XLOOKUP(Table4[[#This Row],[Customer ID]], 'Medical Examination'!A:A, 'Medical Examination'!D:D)</f>
        <v>No</v>
      </c>
      <c r="K2181" t="str">
        <f>_xlfn.XLOOKUP(Table4[[#This Row],[Customer ID]], 'Medical Examination'!A:A, 'Medical Examination'!E:E)</f>
        <v>No</v>
      </c>
      <c r="L2181" t="str">
        <f>_xlfn.XLOOKUP(Table4[[#This Row],[Customer ID]], 'Medical Examination'!A:A, 'Medical Examination'!F:F)</f>
        <v>Yes</v>
      </c>
      <c r="M2181">
        <f>_xlfn.XLOOKUP(Table4[[#This Row],[Customer ID]], 'Medical Examination'!A:A, 'Medical Examination'!G:G)</f>
        <v>1</v>
      </c>
      <c r="N2181" t="str">
        <f>_xlfn.XLOOKUP(Table4[[#This Row],[Customer ID]], 'Medical Examination'!A:A, 'Medical Examination'!H:H)</f>
        <v>No</v>
      </c>
      <c r="O2181" t="str">
        <f>_xlfn.XLOOKUP(Table4[[#This Row],[Customer ID]], 'Medical Examination'!A:A, 'Medical Examination'!I:I)</f>
        <v>Normal</v>
      </c>
      <c r="P2181" t="str">
        <f>_xlfn.XLOOKUP(Table4[[#This Row],[Customer ID]], 'Medical Examination'!A:A, 'Medical Examination'!J:J)</f>
        <v>Normal Weight</v>
      </c>
      <c r="Q2181" s="1">
        <f>_xlfn.XLOOKUP(Table4[[#This Row],[Customer ID]], Hospitalisation!A:A, Hospitalisation!E:E)</f>
        <v>1731.68</v>
      </c>
      <c r="R2181" t="str">
        <f>_xlfn.XLOOKUP(Table4[[#This Row],[Customer ID]], Hospitalisation!A:A, Hospitalisation!F:F)</f>
        <v>Tier - 3</v>
      </c>
      <c r="S2181" t="str">
        <f>_xlfn.XLOOKUP(Table4[[#This Row],[Customer ID]], Hospitalisation!A:A, Hospitalisation!G:G)</f>
        <v>Tier - 2</v>
      </c>
      <c r="T2181" t="str">
        <f>_xlfn.XLOOKUP(Table4[[#This Row],[Customer ID]], Hospitalisation!A:A, Hospitalisation!H:H)</f>
        <v>R1011</v>
      </c>
      <c r="U2181" t="str" cm="1">
        <f t="array" ref="U2181">_xlfn.IFS(Table4[[#This Row],[Age]]&lt;=29,"Youth",Table4[[#This Row],[Age]]&lt;=49,"Adults",Table4[[#This Row],[Age]]&gt;=50,"Senior")</f>
        <v>Youth</v>
      </c>
    </row>
    <row r="2182" spans="1:21">
      <c r="A2182" t="s">
        <v>5552</v>
      </c>
      <c r="B2182" t="str">
        <f>_xlfn.XLOOKUP(Table4[[#This Row],[Customer ID]],Table1[[#This Row],[Customer ID]],Table1[[#This Row],[TITLE]],0)</f>
        <v>Ms</v>
      </c>
      <c r="C2182" t="str" cm="1">
        <f t="array" ref="C2182">_xlfn.XLOOKUP(Table4[[#This Row],[Customer ID]],Table1[[#All],[Customer ID]],Table1[[#All],[FIRST NAME]],0)</f>
        <v>Kiersten</v>
      </c>
      <c r="D2182" t="str" cm="1">
        <f t="array" ref="D2182">_xlfn.XLOOKUP(Table4[[#This Row],[Customer ID]],Table1[[#All],[Customer ID]],Table1[[#All],[LAST NAME]],0)</f>
        <v>Lippmann</v>
      </c>
      <c r="E2182" s="5" cm="1">
        <f t="array" ref="E2182">_xlfn.XLOOKUP(Table4[[#This Row],[Customer ID]],Table3[[#All],[Customer ID]],Table3[[#All],[Date of Birth]],0)</f>
        <v>37865</v>
      </c>
      <c r="F2182" cm="1">
        <f t="array" ref="F2182">_xlfn.XLOOKUP(Table4[[#This Row],[Customer ID]],Table3[[#All],[Customer ID]],Table3[[#All],[Age]],0)</f>
        <v>19</v>
      </c>
      <c r="G2182" cm="1">
        <f t="array" ref="G2182">_xlfn.XLOOKUP(Table4[[#This Row],[Customer ID]],Table3[[#All],[Customer ID]],Table3[[#All],[Children]],0)</f>
        <v>0</v>
      </c>
      <c r="H2182" cm="1">
        <f t="array" ref="H2182">_xlfn.XLOOKUP(Table4[[#This Row],[Customer ID]],Table2[[#All],[Customer ID]],Table2[[#All],[BMI]],0)</f>
        <v>18.600000000000001</v>
      </c>
      <c r="I2182" cm="1">
        <f t="array" ref="I2182">_xlfn.XLOOKUP(Table4[[#This Row],[Customer ID]],Table2[[#All],[Customer ID]],Table2[[#All],[HBA1C]],0)</f>
        <v>5</v>
      </c>
      <c r="J2182" t="str">
        <f>_xlfn.XLOOKUP(Table4[[#This Row],[Customer ID]], 'Medical Examination'!A:A, 'Medical Examination'!D:D)</f>
        <v>No</v>
      </c>
      <c r="K2182" t="str">
        <f>_xlfn.XLOOKUP(Table4[[#This Row],[Customer ID]], 'Medical Examination'!A:A, 'Medical Examination'!E:E)</f>
        <v>No</v>
      </c>
      <c r="L2182" t="str">
        <f>_xlfn.XLOOKUP(Table4[[#This Row],[Customer ID]], 'Medical Examination'!A:A, 'Medical Examination'!F:F)</f>
        <v>Yes</v>
      </c>
      <c r="M2182">
        <f>_xlfn.XLOOKUP(Table4[[#This Row],[Customer ID]], 'Medical Examination'!A:A, 'Medical Examination'!G:G)</f>
        <v>1</v>
      </c>
      <c r="N2182" t="str">
        <f>_xlfn.XLOOKUP(Table4[[#This Row],[Customer ID]], 'Medical Examination'!A:A, 'Medical Examination'!H:H)</f>
        <v>No</v>
      </c>
      <c r="O2182" t="str">
        <f>_xlfn.XLOOKUP(Table4[[#This Row],[Customer ID]], 'Medical Examination'!A:A, 'Medical Examination'!I:I)</f>
        <v>Normal</v>
      </c>
      <c r="P2182" t="str">
        <f>_xlfn.XLOOKUP(Table4[[#This Row],[Customer ID]], 'Medical Examination'!A:A, 'Medical Examination'!J:J)</f>
        <v>Normal Weight</v>
      </c>
      <c r="Q2182" s="1">
        <f>_xlfn.XLOOKUP(Table4[[#This Row],[Customer ID]], Hospitalisation!A:A, Hospitalisation!E:E)</f>
        <v>1728.9</v>
      </c>
      <c r="R2182" t="str">
        <f>_xlfn.XLOOKUP(Table4[[#This Row],[Customer ID]], Hospitalisation!A:A, Hospitalisation!F:F)</f>
        <v>Tier - 3</v>
      </c>
      <c r="S2182" t="str">
        <f>_xlfn.XLOOKUP(Table4[[#This Row],[Customer ID]], Hospitalisation!A:A, Hospitalisation!G:G)</f>
        <v>Tier - 2</v>
      </c>
      <c r="T2182" t="str">
        <f>_xlfn.XLOOKUP(Table4[[#This Row],[Customer ID]], Hospitalisation!A:A, Hospitalisation!H:H)</f>
        <v>R1011</v>
      </c>
      <c r="U2182" t="str" cm="1">
        <f t="array" ref="U2182">_xlfn.IFS(Table4[[#This Row],[Age]]&lt;=29,"Youth",Table4[[#This Row],[Age]]&lt;=49,"Adults",Table4[[#This Row],[Age]]&gt;=50,"Senior")</f>
        <v>Youth</v>
      </c>
    </row>
    <row r="2183" spans="1:21">
      <c r="A2183" t="s">
        <v>5555</v>
      </c>
      <c r="B2183" t="str">
        <f>_xlfn.XLOOKUP(Table4[[#This Row],[Customer ID]],Table1[[#This Row],[Customer ID]],Table1[[#This Row],[TITLE]],0)</f>
        <v>Ms</v>
      </c>
      <c r="C2183" t="str" cm="1">
        <f t="array" ref="C2183">_xlfn.XLOOKUP(Table4[[#This Row],[Customer ID]],Table1[[#All],[Customer ID]],Table1[[#All],[FIRST NAME]],0)</f>
        <v>Rachael</v>
      </c>
      <c r="D2183" t="str" cm="1">
        <f t="array" ref="D2183">_xlfn.XLOOKUP(Table4[[#This Row],[Customer ID]],Table1[[#All],[Customer ID]],Table1[[#All],[LAST NAME]],0)</f>
        <v>Klehm</v>
      </c>
      <c r="E2183" s="5" cm="1">
        <f t="array" ref="E2183">_xlfn.XLOOKUP(Table4[[#This Row],[Customer ID]],Table3[[#All],[Customer ID]],Table3[[#All],[Date of Birth]],0)</f>
        <v>37946</v>
      </c>
      <c r="F2183" cm="1">
        <f t="array" ref="F2183">_xlfn.XLOOKUP(Table4[[#This Row],[Customer ID]],Table3[[#All],[Customer ID]],Table3[[#All],[Age]],0)</f>
        <v>19</v>
      </c>
      <c r="G2183" cm="1">
        <f t="array" ref="G2183">_xlfn.XLOOKUP(Table4[[#This Row],[Customer ID]],Table3[[#All],[Customer ID]],Table3[[#All],[Children]],0)</f>
        <v>0</v>
      </c>
      <c r="H2183" cm="1">
        <f t="array" ref="H2183">_xlfn.XLOOKUP(Table4[[#This Row],[Customer ID]],Table2[[#All],[Customer ID]],Table2[[#All],[BMI]],0)</f>
        <v>17.8</v>
      </c>
      <c r="I2183" cm="1">
        <f t="array" ref="I2183">_xlfn.XLOOKUP(Table4[[#This Row],[Customer ID]],Table2[[#All],[Customer ID]],Table2[[#All],[HBA1C]],0)</f>
        <v>4.55</v>
      </c>
      <c r="J2183" t="str">
        <f>_xlfn.XLOOKUP(Table4[[#This Row],[Customer ID]], 'Medical Examination'!A:A, 'Medical Examination'!D:D)</f>
        <v>No</v>
      </c>
      <c r="K2183" t="str">
        <f>_xlfn.XLOOKUP(Table4[[#This Row],[Customer ID]], 'Medical Examination'!A:A, 'Medical Examination'!E:E)</f>
        <v>No</v>
      </c>
      <c r="L2183" t="str">
        <f>_xlfn.XLOOKUP(Table4[[#This Row],[Customer ID]], 'Medical Examination'!A:A, 'Medical Examination'!F:F)</f>
        <v>Yes</v>
      </c>
      <c r="M2183">
        <f>_xlfn.XLOOKUP(Table4[[#This Row],[Customer ID]], 'Medical Examination'!A:A, 'Medical Examination'!G:G)</f>
        <v>1</v>
      </c>
      <c r="N2183" t="str">
        <f>_xlfn.XLOOKUP(Table4[[#This Row],[Customer ID]], 'Medical Examination'!A:A, 'Medical Examination'!H:H)</f>
        <v>No</v>
      </c>
      <c r="O2183" t="str">
        <f>_xlfn.XLOOKUP(Table4[[#This Row],[Customer ID]], 'Medical Examination'!A:A, 'Medical Examination'!I:I)</f>
        <v>Normal</v>
      </c>
      <c r="P2183" t="str">
        <f>_xlfn.XLOOKUP(Table4[[#This Row],[Customer ID]], 'Medical Examination'!A:A, 'Medical Examination'!J:J)</f>
        <v>Underweight</v>
      </c>
      <c r="Q2183" s="1">
        <f>_xlfn.XLOOKUP(Table4[[#This Row],[Customer ID]], Hospitalisation!A:A, Hospitalisation!E:E)</f>
        <v>1727.79</v>
      </c>
      <c r="R2183" t="str">
        <f>_xlfn.XLOOKUP(Table4[[#This Row],[Customer ID]], Hospitalisation!A:A, Hospitalisation!F:F)</f>
        <v>Tier - 3</v>
      </c>
      <c r="S2183" t="str">
        <f>_xlfn.XLOOKUP(Table4[[#This Row],[Customer ID]], Hospitalisation!A:A, Hospitalisation!G:G)</f>
        <v>Tier - 3</v>
      </c>
      <c r="T2183" t="str">
        <f>_xlfn.XLOOKUP(Table4[[#This Row],[Customer ID]], Hospitalisation!A:A, Hospitalisation!H:H)</f>
        <v>R1011</v>
      </c>
      <c r="U2183" t="str" cm="1">
        <f t="array" ref="U2183">_xlfn.IFS(Table4[[#This Row],[Age]]&lt;=29,"Youth",Table4[[#This Row],[Age]]&lt;=49,"Adults",Table4[[#This Row],[Age]]&gt;=50,"Senior")</f>
        <v>Youth</v>
      </c>
    </row>
    <row r="2184" spans="1:21">
      <c r="A2184" t="s">
        <v>5557</v>
      </c>
      <c r="B2184" t="str">
        <f>_xlfn.XLOOKUP(Table4[[#This Row],[Customer ID]],Table1[[#This Row],[Customer ID]],Table1[[#This Row],[TITLE]],0)</f>
        <v>Mr</v>
      </c>
      <c r="C2184" t="str" cm="1">
        <f t="array" ref="C2184">_xlfn.XLOOKUP(Table4[[#This Row],[Customer ID]],Table1[[#All],[Customer ID]],Table1[[#All],[FIRST NAME]],0)</f>
        <v>Timothy P</v>
      </c>
      <c r="D2184" t="str" cm="1">
        <f t="array" ref="D2184">_xlfn.XLOOKUP(Table4[[#This Row],[Customer ID]],Table1[[#All],[Customer ID]],Table1[[#All],[LAST NAME]],0)</f>
        <v>Murphy</v>
      </c>
      <c r="E2184" s="5" cm="1">
        <f t="array" ref="E2184">_xlfn.XLOOKUP(Table4[[#This Row],[Customer ID]],Table3[[#All],[Customer ID]],Table3[[#All],[Date of Birth]],0)</f>
        <v>38239</v>
      </c>
      <c r="F2184" cm="1">
        <f t="array" ref="F2184">_xlfn.XLOOKUP(Table4[[#This Row],[Customer ID]],Table3[[#All],[Customer ID]],Table3[[#All],[Age]],0)</f>
        <v>18</v>
      </c>
      <c r="G2184" cm="1">
        <f t="array" ref="G2184">_xlfn.XLOOKUP(Table4[[#This Row],[Customer ID]],Table3[[#All],[Customer ID]],Table3[[#All],[Children]],0)</f>
        <v>1</v>
      </c>
      <c r="H2184" cm="1">
        <f t="array" ref="H2184">_xlfn.XLOOKUP(Table4[[#This Row],[Customer ID]],Table2[[#All],[Customer ID]],Table2[[#All],[BMI]],0)</f>
        <v>35.200000000000003</v>
      </c>
      <c r="I2184" cm="1">
        <f t="array" ref="I2184">_xlfn.XLOOKUP(Table4[[#This Row],[Customer ID]],Table2[[#All],[Customer ID]],Table2[[#All],[HBA1C]],0)</f>
        <v>5.97</v>
      </c>
      <c r="J2184" t="str">
        <f>_xlfn.XLOOKUP(Table4[[#This Row],[Customer ID]], 'Medical Examination'!A:A, 'Medical Examination'!D:D)</f>
        <v>No</v>
      </c>
      <c r="K2184" t="str">
        <f>_xlfn.XLOOKUP(Table4[[#This Row],[Customer ID]], 'Medical Examination'!A:A, 'Medical Examination'!E:E)</f>
        <v>Yes</v>
      </c>
      <c r="L2184" t="str">
        <f>_xlfn.XLOOKUP(Table4[[#This Row],[Customer ID]], 'Medical Examination'!A:A, 'Medical Examination'!F:F)</f>
        <v>No</v>
      </c>
      <c r="M2184">
        <f>_xlfn.XLOOKUP(Table4[[#This Row],[Customer ID]], 'Medical Examination'!A:A, 'Medical Examination'!G:G)</f>
        <v>1</v>
      </c>
      <c r="N2184" t="str">
        <f>_xlfn.XLOOKUP(Table4[[#This Row],[Customer ID]], 'Medical Examination'!A:A, 'Medical Examination'!H:H)</f>
        <v>No</v>
      </c>
      <c r="O2184" t="str">
        <f>_xlfn.XLOOKUP(Table4[[#This Row],[Customer ID]], 'Medical Examination'!A:A, 'Medical Examination'!I:I)</f>
        <v>Prediabetes</v>
      </c>
      <c r="P2184" t="str">
        <f>_xlfn.XLOOKUP(Table4[[#This Row],[Customer ID]], 'Medical Examination'!A:A, 'Medical Examination'!J:J)</f>
        <v>Obesity</v>
      </c>
      <c r="Q2184" s="1">
        <f>_xlfn.XLOOKUP(Table4[[#This Row],[Customer ID]], Hospitalisation!A:A, Hospitalisation!E:E)</f>
        <v>1727.54</v>
      </c>
      <c r="R2184" t="str">
        <f>_xlfn.XLOOKUP(Table4[[#This Row],[Customer ID]], Hospitalisation!A:A, Hospitalisation!F:F)</f>
        <v>Tier - 3</v>
      </c>
      <c r="S2184" t="str">
        <f>_xlfn.XLOOKUP(Table4[[#This Row],[Customer ID]], Hospitalisation!A:A, Hospitalisation!G:G)</f>
        <v>Tier - 1</v>
      </c>
      <c r="T2184" t="str">
        <f>_xlfn.XLOOKUP(Table4[[#This Row],[Customer ID]], Hospitalisation!A:A, Hospitalisation!H:H)</f>
        <v>R1013</v>
      </c>
      <c r="U2184" t="str" cm="1">
        <f t="array" ref="U2184">_xlfn.IFS(Table4[[#This Row],[Age]]&lt;=29,"Youth",Table4[[#This Row],[Age]]&lt;=49,"Adults",Table4[[#This Row],[Age]]&gt;=50,"Senior")</f>
        <v>Youth</v>
      </c>
    </row>
    <row r="2185" spans="1:21">
      <c r="A2185" t="s">
        <v>5558</v>
      </c>
      <c r="B2185" t="str">
        <f>_xlfn.XLOOKUP(Table4[[#This Row],[Customer ID]],Table1[[#This Row],[Customer ID]],Table1[[#This Row],[TITLE]],0)</f>
        <v>Mr</v>
      </c>
      <c r="C2185" t="str" cm="1">
        <f t="array" ref="C2185">_xlfn.XLOOKUP(Table4[[#This Row],[Customer ID]],Table1[[#All],[Customer ID]],Table1[[#All],[FIRST NAME]],0)</f>
        <v>Lelisa</v>
      </c>
      <c r="D2185" t="str" cm="1">
        <f t="array" ref="D2185">_xlfn.XLOOKUP(Table4[[#This Row],[Customer ID]],Table1[[#All],[Customer ID]],Table1[[#All],[LAST NAME]],0)</f>
        <v>Desisa</v>
      </c>
      <c r="E2185" s="5" cm="1">
        <f t="array" ref="E2185">_xlfn.XLOOKUP(Table4[[#This Row],[Customer ID]],Table3[[#All],[Customer ID]],Table3[[#All],[Date of Birth]],0)</f>
        <v>38281</v>
      </c>
      <c r="F2185" cm="1">
        <f t="array" ref="F2185">_xlfn.XLOOKUP(Table4[[#This Row],[Customer ID]],Table3[[#All],[Customer ID]],Table3[[#All],[Age]],0)</f>
        <v>18</v>
      </c>
      <c r="G2185" cm="1">
        <f t="array" ref="G2185">_xlfn.XLOOKUP(Table4[[#This Row],[Customer ID]],Table3[[#All],[Customer ID]],Table3[[#All],[Children]],0)</f>
        <v>1</v>
      </c>
      <c r="H2185" cm="1">
        <f t="array" ref="H2185">_xlfn.XLOOKUP(Table4[[#This Row],[Customer ID]],Table2[[#All],[Customer ID]],Table2[[#All],[BMI]],0)</f>
        <v>33.770000000000003</v>
      </c>
      <c r="I2185" cm="1">
        <f t="array" ref="I2185">_xlfn.XLOOKUP(Table4[[#This Row],[Customer ID]],Table2[[#All],[Customer ID]],Table2[[#All],[HBA1C]],0)</f>
        <v>4.0199999999999996</v>
      </c>
      <c r="J2185" t="str">
        <f>_xlfn.XLOOKUP(Table4[[#This Row],[Customer ID]], 'Medical Examination'!A:A, 'Medical Examination'!D:D)</f>
        <v>No</v>
      </c>
      <c r="K2185" t="str">
        <f>_xlfn.XLOOKUP(Table4[[#This Row],[Customer ID]], 'Medical Examination'!A:A, 'Medical Examination'!E:E)</f>
        <v>Yes</v>
      </c>
      <c r="L2185" t="str">
        <f>_xlfn.XLOOKUP(Table4[[#This Row],[Customer ID]], 'Medical Examination'!A:A, 'Medical Examination'!F:F)</f>
        <v>No</v>
      </c>
      <c r="M2185">
        <f>_xlfn.XLOOKUP(Table4[[#This Row],[Customer ID]], 'Medical Examination'!A:A, 'Medical Examination'!G:G)</f>
        <v>1</v>
      </c>
      <c r="N2185" t="str">
        <f>_xlfn.XLOOKUP(Table4[[#This Row],[Customer ID]], 'Medical Examination'!A:A, 'Medical Examination'!H:H)</f>
        <v>No</v>
      </c>
      <c r="O2185" t="str">
        <f>_xlfn.XLOOKUP(Table4[[#This Row],[Customer ID]], 'Medical Examination'!A:A, 'Medical Examination'!I:I)</f>
        <v>Normal</v>
      </c>
      <c r="P2185" t="str">
        <f>_xlfn.XLOOKUP(Table4[[#This Row],[Customer ID]], 'Medical Examination'!A:A, 'Medical Examination'!J:J)</f>
        <v>Obesity</v>
      </c>
      <c r="Q2185" s="1">
        <f>_xlfn.XLOOKUP(Table4[[#This Row],[Customer ID]], Hospitalisation!A:A, Hospitalisation!E:E)</f>
        <v>1725.55</v>
      </c>
      <c r="R2185" t="str">
        <f>_xlfn.XLOOKUP(Table4[[#This Row],[Customer ID]], Hospitalisation!A:A, Hospitalisation!F:F)</f>
        <v>Tier - 3</v>
      </c>
      <c r="S2185" t="str">
        <f>_xlfn.XLOOKUP(Table4[[#This Row],[Customer ID]], Hospitalisation!A:A, Hospitalisation!G:G)</f>
        <v>Tier - 2</v>
      </c>
      <c r="T2185" t="str">
        <f>_xlfn.XLOOKUP(Table4[[#This Row],[Customer ID]], Hospitalisation!A:A, Hospitalisation!H:H)</f>
        <v>R1013</v>
      </c>
      <c r="U2185" t="str" cm="1">
        <f t="array" ref="U2185">_xlfn.IFS(Table4[[#This Row],[Age]]&lt;=29,"Youth",Table4[[#This Row],[Age]]&lt;=49,"Adults",Table4[[#This Row],[Age]]&gt;=50,"Senior")</f>
        <v>Youth</v>
      </c>
    </row>
    <row r="2186" spans="1:21">
      <c r="A2186" t="s">
        <v>5561</v>
      </c>
      <c r="B2186" t="str">
        <f>_xlfn.XLOOKUP(Table4[[#This Row],[Customer ID]],Table1[[#This Row],[Customer ID]],Table1[[#This Row],[TITLE]],0)</f>
        <v>Mr</v>
      </c>
      <c r="C2186" t="str" cm="1">
        <f t="array" ref="C2186">_xlfn.XLOOKUP(Table4[[#This Row],[Customer ID]],Table1[[#All],[Customer ID]],Table1[[#All],[FIRST NAME]],0)</f>
        <v>Nate</v>
      </c>
      <c r="D2186" t="str" cm="1">
        <f t="array" ref="D2186">_xlfn.XLOOKUP(Table4[[#This Row],[Customer ID]],Table1[[#All],[Customer ID]],Table1[[#All],[LAST NAME]],0)</f>
        <v>Brooks</v>
      </c>
      <c r="E2186" s="5" cm="1">
        <f t="array" ref="E2186">_xlfn.XLOOKUP(Table4[[#This Row],[Customer ID]],Table3[[#All],[Customer ID]],Table3[[#All],[Date of Birth]],0)</f>
        <v>38241</v>
      </c>
      <c r="F2186" cm="1">
        <f t="array" ref="F2186">_xlfn.XLOOKUP(Table4[[#This Row],[Customer ID]],Table3[[#All],[Customer ID]],Table3[[#All],[Age]],0)</f>
        <v>18</v>
      </c>
      <c r="G2186" cm="1">
        <f t="array" ref="G2186">_xlfn.XLOOKUP(Table4[[#This Row],[Customer ID]],Table3[[#All],[Customer ID]],Table3[[#All],[Children]],0)</f>
        <v>1</v>
      </c>
      <c r="H2186" cm="1">
        <f t="array" ref="H2186">_xlfn.XLOOKUP(Table4[[#This Row],[Customer ID]],Table2[[#All],[Customer ID]],Table2[[#All],[BMI]],0)</f>
        <v>30.03</v>
      </c>
      <c r="I2186" cm="1">
        <f t="array" ref="I2186">_xlfn.XLOOKUP(Table4[[#This Row],[Customer ID]],Table2[[#All],[Customer ID]],Table2[[#All],[HBA1C]],0)</f>
        <v>4.04</v>
      </c>
      <c r="J2186" t="str">
        <f>_xlfn.XLOOKUP(Table4[[#This Row],[Customer ID]], 'Medical Examination'!A:A, 'Medical Examination'!D:D)</f>
        <v>No</v>
      </c>
      <c r="K2186" t="str">
        <f>_xlfn.XLOOKUP(Table4[[#This Row],[Customer ID]], 'Medical Examination'!A:A, 'Medical Examination'!E:E)</f>
        <v>Yes</v>
      </c>
      <c r="L2186" t="str">
        <f>_xlfn.XLOOKUP(Table4[[#This Row],[Customer ID]], 'Medical Examination'!A:A, 'Medical Examination'!F:F)</f>
        <v>No</v>
      </c>
      <c r="M2186">
        <f>_xlfn.XLOOKUP(Table4[[#This Row],[Customer ID]], 'Medical Examination'!A:A, 'Medical Examination'!G:G)</f>
        <v>1</v>
      </c>
      <c r="N2186" t="str">
        <f>_xlfn.XLOOKUP(Table4[[#This Row],[Customer ID]], 'Medical Examination'!A:A, 'Medical Examination'!H:H)</f>
        <v>No</v>
      </c>
      <c r="O2186" t="str">
        <f>_xlfn.XLOOKUP(Table4[[#This Row],[Customer ID]], 'Medical Examination'!A:A, 'Medical Examination'!I:I)</f>
        <v>Normal</v>
      </c>
      <c r="P2186" t="str">
        <f>_xlfn.XLOOKUP(Table4[[#This Row],[Customer ID]], 'Medical Examination'!A:A, 'Medical Examination'!J:J)</f>
        <v>Obesity</v>
      </c>
      <c r="Q2186" s="1">
        <f>_xlfn.XLOOKUP(Table4[[#This Row],[Customer ID]], Hospitalisation!A:A, Hospitalisation!E:E)</f>
        <v>1720.35</v>
      </c>
      <c r="R2186" t="str">
        <f>_xlfn.XLOOKUP(Table4[[#This Row],[Customer ID]], Hospitalisation!A:A, Hospitalisation!F:F)</f>
        <v>Tier - 3</v>
      </c>
      <c r="S2186" t="str">
        <f>_xlfn.XLOOKUP(Table4[[#This Row],[Customer ID]], Hospitalisation!A:A, Hospitalisation!G:G)</f>
        <v>Tier - 3</v>
      </c>
      <c r="T2186" t="str">
        <f>_xlfn.XLOOKUP(Table4[[#This Row],[Customer ID]], Hospitalisation!A:A, Hospitalisation!H:H)</f>
        <v>R1013</v>
      </c>
      <c r="U2186" t="str" cm="1">
        <f t="array" ref="U2186">_xlfn.IFS(Table4[[#This Row],[Age]]&lt;=29,"Youth",Table4[[#This Row],[Age]]&lt;=49,"Adults",Table4[[#This Row],[Age]]&gt;=50,"Senior")</f>
        <v>Youth</v>
      </c>
    </row>
    <row r="2187" spans="1:21">
      <c r="A2187" t="s">
        <v>5563</v>
      </c>
      <c r="B2187" t="str">
        <f>_xlfn.XLOOKUP(Table4[[#This Row],[Customer ID]],Table1[[#This Row],[Customer ID]],Table1[[#This Row],[TITLE]],0)</f>
        <v>Mr</v>
      </c>
      <c r="C2187" t="str" cm="1">
        <f t="array" ref="C2187">_xlfn.XLOOKUP(Table4[[#This Row],[Customer ID]],Table1[[#All],[Customer ID]],Table1[[#All],[FIRST NAME]],0)</f>
        <v>Chris C</v>
      </c>
      <c r="D2187" t="str" cm="1">
        <f t="array" ref="D2187">_xlfn.XLOOKUP(Table4[[#This Row],[Customer ID]],Table1[[#All],[Customer ID]],Table1[[#All],[LAST NAME]],0)</f>
        <v>Stone</v>
      </c>
      <c r="E2187" s="5" cm="1">
        <f t="array" ref="E2187">_xlfn.XLOOKUP(Table4[[#This Row],[Customer ID]],Table3[[#All],[Customer ID]],Table3[[#All],[Date of Birth]],0)</f>
        <v>38148</v>
      </c>
      <c r="F2187" cm="1">
        <f t="array" ref="F2187">_xlfn.XLOOKUP(Table4[[#This Row],[Customer ID]],Table3[[#All],[Customer ID]],Table3[[#All],[Age]],0)</f>
        <v>18</v>
      </c>
      <c r="G2187" cm="1">
        <f t="array" ref="G2187">_xlfn.XLOOKUP(Table4[[#This Row],[Customer ID]],Table3[[#All],[Customer ID]],Table3[[#All],[Children]],0)</f>
        <v>1</v>
      </c>
      <c r="H2187" cm="1">
        <f t="array" ref="H2187">_xlfn.XLOOKUP(Table4[[#This Row],[Customer ID]],Table2[[#All],[Customer ID]],Table2[[#All],[BMI]],0)</f>
        <v>29.37</v>
      </c>
      <c r="I2187" cm="1">
        <f t="array" ref="I2187">_xlfn.XLOOKUP(Table4[[#This Row],[Customer ID]],Table2[[#All],[Customer ID]],Table2[[#All],[HBA1C]],0)</f>
        <v>5.54</v>
      </c>
      <c r="J2187" t="str">
        <f>_xlfn.XLOOKUP(Table4[[#This Row],[Customer ID]], 'Medical Examination'!A:A, 'Medical Examination'!D:D)</f>
        <v>No</v>
      </c>
      <c r="K2187" t="str">
        <f>_xlfn.XLOOKUP(Table4[[#This Row],[Customer ID]], 'Medical Examination'!A:A, 'Medical Examination'!E:E)</f>
        <v>Yes</v>
      </c>
      <c r="L2187" t="str">
        <f>_xlfn.XLOOKUP(Table4[[#This Row],[Customer ID]], 'Medical Examination'!A:A, 'Medical Examination'!F:F)</f>
        <v>No</v>
      </c>
      <c r="M2187">
        <f>_xlfn.XLOOKUP(Table4[[#This Row],[Customer ID]], 'Medical Examination'!A:A, 'Medical Examination'!G:G)</f>
        <v>1</v>
      </c>
      <c r="N2187" t="str">
        <f>_xlfn.XLOOKUP(Table4[[#This Row],[Customer ID]], 'Medical Examination'!A:A, 'Medical Examination'!H:H)</f>
        <v>No</v>
      </c>
      <c r="O2187" t="str">
        <f>_xlfn.XLOOKUP(Table4[[#This Row],[Customer ID]], 'Medical Examination'!A:A, 'Medical Examination'!I:I)</f>
        <v>Normal</v>
      </c>
      <c r="P2187" t="str">
        <f>_xlfn.XLOOKUP(Table4[[#This Row],[Customer ID]], 'Medical Examination'!A:A, 'Medical Examination'!J:J)</f>
        <v>Overweight</v>
      </c>
      <c r="Q2187" s="1">
        <f>_xlfn.XLOOKUP(Table4[[#This Row],[Customer ID]], Hospitalisation!A:A, Hospitalisation!E:E)</f>
        <v>1719.44</v>
      </c>
      <c r="R2187" t="str">
        <f>_xlfn.XLOOKUP(Table4[[#This Row],[Customer ID]], Hospitalisation!A:A, Hospitalisation!F:F)</f>
        <v>Tier - 3</v>
      </c>
      <c r="S2187" t="str">
        <f>_xlfn.XLOOKUP(Table4[[#This Row],[Customer ID]], Hospitalisation!A:A, Hospitalisation!G:G)</f>
        <v>Tier - 3</v>
      </c>
      <c r="T2187" t="str">
        <f>_xlfn.XLOOKUP(Table4[[#This Row],[Customer ID]], Hospitalisation!A:A, Hospitalisation!H:H)</f>
        <v>R1013</v>
      </c>
      <c r="U2187" t="str" cm="1">
        <f t="array" ref="U2187">_xlfn.IFS(Table4[[#This Row],[Age]]&lt;=29,"Youth",Table4[[#This Row],[Age]]&lt;=49,"Adults",Table4[[#This Row],[Age]]&gt;=50,"Senior")</f>
        <v>Youth</v>
      </c>
    </row>
    <row r="2188" spans="1:21">
      <c r="A2188" t="s">
        <v>5565</v>
      </c>
      <c r="B2188" t="str">
        <f>_xlfn.XLOOKUP(Table4[[#This Row],[Customer ID]],Table1[[#This Row],[Customer ID]],Table1[[#This Row],[TITLE]],0)</f>
        <v>Mr</v>
      </c>
      <c r="C2188" t="str" cm="1">
        <f t="array" ref="C2188">_xlfn.XLOOKUP(Table4[[#This Row],[Customer ID]],Table1[[#All],[Customer ID]],Table1[[#All],[FIRST NAME]],0)</f>
        <v>Scott</v>
      </c>
      <c r="D2188" t="str" cm="1">
        <f t="array" ref="D2188">_xlfn.XLOOKUP(Table4[[#This Row],[Customer ID]],Table1[[#All],[Customer ID]],Table1[[#All],[LAST NAME]],0)</f>
        <v>Weispfennig</v>
      </c>
      <c r="E2188" s="5" cm="1">
        <f t="array" ref="E2188">_xlfn.XLOOKUP(Table4[[#This Row],[Customer ID]],Table3[[#All],[Customer ID]],Table3[[#All],[Date of Birth]],0)</f>
        <v>38251</v>
      </c>
      <c r="F2188" cm="1">
        <f t="array" ref="F2188">_xlfn.XLOOKUP(Table4[[#This Row],[Customer ID]],Table3[[#All],[Customer ID]],Table3[[#All],[Age]],0)</f>
        <v>18</v>
      </c>
      <c r="G2188" cm="1">
        <f t="array" ref="G2188">_xlfn.XLOOKUP(Table4[[#This Row],[Customer ID]],Table3[[#All],[Customer ID]],Table3[[#All],[Children]],0)</f>
        <v>0</v>
      </c>
      <c r="H2188" cm="1">
        <f t="array" ref="H2188">_xlfn.XLOOKUP(Table4[[#This Row],[Customer ID]],Table2[[#All],[Customer ID]],Table2[[#All],[BMI]],0)</f>
        <v>28.5</v>
      </c>
      <c r="I2188" cm="1">
        <f t="array" ref="I2188">_xlfn.XLOOKUP(Table4[[#This Row],[Customer ID]],Table2[[#All],[Customer ID]],Table2[[#All],[HBA1C]],0)</f>
        <v>4.03</v>
      </c>
      <c r="J2188" t="str">
        <f>_xlfn.XLOOKUP(Table4[[#This Row],[Customer ID]], 'Medical Examination'!A:A, 'Medical Examination'!D:D)</f>
        <v>No</v>
      </c>
      <c r="K2188" t="str">
        <f>_xlfn.XLOOKUP(Table4[[#This Row],[Customer ID]], 'Medical Examination'!A:A, 'Medical Examination'!E:E)</f>
        <v>Yes</v>
      </c>
      <c r="L2188" t="str">
        <f>_xlfn.XLOOKUP(Table4[[#This Row],[Customer ID]], 'Medical Examination'!A:A, 'Medical Examination'!F:F)</f>
        <v>No</v>
      </c>
      <c r="M2188">
        <f>_xlfn.XLOOKUP(Table4[[#This Row],[Customer ID]], 'Medical Examination'!A:A, 'Medical Examination'!G:G)</f>
        <v>1</v>
      </c>
      <c r="N2188" t="str">
        <f>_xlfn.XLOOKUP(Table4[[#This Row],[Customer ID]], 'Medical Examination'!A:A, 'Medical Examination'!H:H)</f>
        <v>No</v>
      </c>
      <c r="O2188" t="str">
        <f>_xlfn.XLOOKUP(Table4[[#This Row],[Customer ID]], 'Medical Examination'!A:A, 'Medical Examination'!I:I)</f>
        <v>Normal</v>
      </c>
      <c r="P2188" t="str">
        <f>_xlfn.XLOOKUP(Table4[[#This Row],[Customer ID]], 'Medical Examination'!A:A, 'Medical Examination'!J:J)</f>
        <v>Overweight</v>
      </c>
      <c r="Q2188" s="1">
        <f>_xlfn.XLOOKUP(Table4[[#This Row],[Customer ID]], Hospitalisation!A:A, Hospitalisation!E:E)</f>
        <v>1712.23</v>
      </c>
      <c r="R2188" t="str">
        <f>_xlfn.XLOOKUP(Table4[[#This Row],[Customer ID]], Hospitalisation!A:A, Hospitalisation!F:F)</f>
        <v>Tier - 3</v>
      </c>
      <c r="S2188" t="str">
        <f>_xlfn.XLOOKUP(Table4[[#This Row],[Customer ID]], Hospitalisation!A:A, Hospitalisation!G:G)</f>
        <v>Tier - 1</v>
      </c>
      <c r="T2188" t="str">
        <f>_xlfn.XLOOKUP(Table4[[#This Row],[Customer ID]], Hospitalisation!A:A, Hospitalisation!H:H)</f>
        <v>R1016</v>
      </c>
      <c r="U2188" t="str" cm="1">
        <f t="array" ref="U2188">_xlfn.IFS(Table4[[#This Row],[Age]]&lt;=29,"Youth",Table4[[#This Row],[Age]]&lt;=49,"Adults",Table4[[#This Row],[Age]]&gt;=50,"Senior")</f>
        <v>Youth</v>
      </c>
    </row>
    <row r="2189" spans="1:21">
      <c r="A2189" t="s">
        <v>5567</v>
      </c>
      <c r="B2189" t="str">
        <f>_xlfn.XLOOKUP(Table4[[#This Row],[Customer ID]],Table1[[#This Row],[Customer ID]],Table1[[#This Row],[TITLE]],0)</f>
        <v>Mr</v>
      </c>
      <c r="C2189" t="str" cm="1">
        <f t="array" ref="C2189">_xlfn.XLOOKUP(Table4[[#This Row],[Customer ID]],Table1[[#All],[Customer ID]],Table1[[#All],[FIRST NAME]],0)</f>
        <v>Kevin</v>
      </c>
      <c r="D2189" t="str" cm="1">
        <f t="array" ref="D2189">_xlfn.XLOOKUP(Table4[[#This Row],[Customer ID]],Table1[[#All],[Customer ID]],Table1[[#All],[LAST NAME]],0)</f>
        <v>Sorrell</v>
      </c>
      <c r="E2189" s="5" cm="1">
        <f t="array" ref="E2189">_xlfn.XLOOKUP(Table4[[#This Row],[Customer ID]],Table3[[#All],[Customer ID]],Table3[[#All],[Date of Birth]],0)</f>
        <v>38249</v>
      </c>
      <c r="F2189" cm="1">
        <f t="array" ref="F2189">_xlfn.XLOOKUP(Table4[[#This Row],[Customer ID]],Table3[[#All],[Customer ID]],Table3[[#All],[Age]],0)</f>
        <v>18</v>
      </c>
      <c r="G2189" cm="1">
        <f t="array" ref="G2189">_xlfn.XLOOKUP(Table4[[#This Row],[Customer ID]],Table3[[#All],[Customer ID]],Table3[[#All],[Children]],0)</f>
        <v>1</v>
      </c>
      <c r="H2189" cm="1">
        <f t="array" ref="H2189">_xlfn.XLOOKUP(Table4[[#This Row],[Customer ID]],Table2[[#All],[Customer ID]],Table2[[#All],[BMI]],0)</f>
        <v>23.32</v>
      </c>
      <c r="I2189" cm="1">
        <f t="array" ref="I2189">_xlfn.XLOOKUP(Table4[[#This Row],[Customer ID]],Table2[[#All],[Customer ID]],Table2[[#All],[HBA1C]],0)</f>
        <v>5.62</v>
      </c>
      <c r="J2189" t="str">
        <f>_xlfn.XLOOKUP(Table4[[#This Row],[Customer ID]], 'Medical Examination'!A:A, 'Medical Examination'!D:D)</f>
        <v>No</v>
      </c>
      <c r="K2189" t="str">
        <f>_xlfn.XLOOKUP(Table4[[#This Row],[Customer ID]], 'Medical Examination'!A:A, 'Medical Examination'!E:E)</f>
        <v>Yes</v>
      </c>
      <c r="L2189" t="str">
        <f>_xlfn.XLOOKUP(Table4[[#This Row],[Customer ID]], 'Medical Examination'!A:A, 'Medical Examination'!F:F)</f>
        <v>No</v>
      </c>
      <c r="M2189">
        <f>_xlfn.XLOOKUP(Table4[[#This Row],[Customer ID]], 'Medical Examination'!A:A, 'Medical Examination'!G:G)</f>
        <v>1</v>
      </c>
      <c r="N2189" t="str">
        <f>_xlfn.XLOOKUP(Table4[[#This Row],[Customer ID]], 'Medical Examination'!A:A, 'Medical Examination'!H:H)</f>
        <v>No</v>
      </c>
      <c r="O2189" t="str">
        <f>_xlfn.XLOOKUP(Table4[[#This Row],[Customer ID]], 'Medical Examination'!A:A, 'Medical Examination'!I:I)</f>
        <v>Normal</v>
      </c>
      <c r="P2189" t="str">
        <f>_xlfn.XLOOKUP(Table4[[#This Row],[Customer ID]], 'Medical Examination'!A:A, 'Medical Examination'!J:J)</f>
        <v>Normal Weight</v>
      </c>
      <c r="Q2189" s="1">
        <f>_xlfn.XLOOKUP(Table4[[#This Row],[Customer ID]], Hospitalisation!A:A, Hospitalisation!E:E)</f>
        <v>1711.03</v>
      </c>
      <c r="R2189" t="str">
        <f>_xlfn.XLOOKUP(Table4[[#This Row],[Customer ID]], Hospitalisation!A:A, Hospitalisation!F:F)</f>
        <v>Tier - 3</v>
      </c>
      <c r="S2189" t="str">
        <f>_xlfn.XLOOKUP(Table4[[#This Row],[Customer ID]], Hospitalisation!A:A, Hospitalisation!G:G)</f>
        <v>Tier - 3</v>
      </c>
      <c r="T2189" t="str">
        <f>_xlfn.XLOOKUP(Table4[[#This Row],[Customer ID]], Hospitalisation!A:A, Hospitalisation!H:H)</f>
        <v>R1013</v>
      </c>
      <c r="U2189" t="str" cm="1">
        <f t="array" ref="U2189">_xlfn.IFS(Table4[[#This Row],[Age]]&lt;=29,"Youth",Table4[[#This Row],[Age]]&lt;=49,"Adults",Table4[[#This Row],[Age]]&gt;=50,"Senior")</f>
        <v>Youth</v>
      </c>
    </row>
    <row r="2190" spans="1:21">
      <c r="A2190" t="s">
        <v>5569</v>
      </c>
      <c r="B2190" t="str">
        <f>_xlfn.XLOOKUP(Table4[[#This Row],[Customer ID]],Table1[[#This Row],[Customer ID]],Table1[[#This Row],[TITLE]],0)</f>
        <v>Mr</v>
      </c>
      <c r="C2190" t="str" cm="1">
        <f t="array" ref="C2190">_xlfn.XLOOKUP(Table4[[#This Row],[Customer ID]],Table1[[#All],[Customer ID]],Table1[[#All],[FIRST NAME]],0)</f>
        <v>Erik C</v>
      </c>
      <c r="D2190" t="str" cm="1">
        <f t="array" ref="D2190">_xlfn.XLOOKUP(Table4[[#This Row],[Customer ID]],Table1[[#All],[Customer ID]],Table1[[#All],[LAST NAME]],0)</f>
        <v>Morris</v>
      </c>
      <c r="E2190" s="5" cm="1">
        <f t="array" ref="E2190">_xlfn.XLOOKUP(Table4[[#This Row],[Customer ID]],Table3[[#All],[Customer ID]],Table3[[#All],[Date of Birth]],0)</f>
        <v>38333</v>
      </c>
      <c r="F2190" cm="1">
        <f t="array" ref="F2190">_xlfn.XLOOKUP(Table4[[#This Row],[Customer ID]],Table3[[#All],[Customer ID]],Table3[[#All],[Age]],0)</f>
        <v>18</v>
      </c>
      <c r="G2190" cm="1">
        <f t="array" ref="G2190">_xlfn.XLOOKUP(Table4[[#This Row],[Customer ID]],Table3[[#All],[Customer ID]],Table3[[#All],[Children]],0)</f>
        <v>0</v>
      </c>
      <c r="H2190" cm="1">
        <f t="array" ref="H2190">_xlfn.XLOOKUP(Table4[[#This Row],[Customer ID]],Table2[[#All],[Customer ID]],Table2[[#All],[BMI]],0)</f>
        <v>26.125</v>
      </c>
      <c r="I2190" cm="1">
        <f t="array" ref="I2190">_xlfn.XLOOKUP(Table4[[#This Row],[Customer ID]],Table2[[#All],[Customer ID]],Table2[[#All],[HBA1C]],0)</f>
        <v>5.27</v>
      </c>
      <c r="J2190" t="str">
        <f>_xlfn.XLOOKUP(Table4[[#This Row],[Customer ID]], 'Medical Examination'!A:A, 'Medical Examination'!D:D)</f>
        <v>No</v>
      </c>
      <c r="K2190" t="str">
        <f>_xlfn.XLOOKUP(Table4[[#This Row],[Customer ID]], 'Medical Examination'!A:A, 'Medical Examination'!E:E)</f>
        <v>Yes</v>
      </c>
      <c r="L2190" t="str">
        <f>_xlfn.XLOOKUP(Table4[[#This Row],[Customer ID]], 'Medical Examination'!A:A, 'Medical Examination'!F:F)</f>
        <v>No</v>
      </c>
      <c r="M2190">
        <f>_xlfn.XLOOKUP(Table4[[#This Row],[Customer ID]], 'Medical Examination'!A:A, 'Medical Examination'!G:G)</f>
        <v>1</v>
      </c>
      <c r="N2190" t="str">
        <f>_xlfn.XLOOKUP(Table4[[#This Row],[Customer ID]], 'Medical Examination'!A:A, 'Medical Examination'!H:H)</f>
        <v>No</v>
      </c>
      <c r="O2190" t="str">
        <f>_xlfn.XLOOKUP(Table4[[#This Row],[Customer ID]], 'Medical Examination'!A:A, 'Medical Examination'!I:I)</f>
        <v>Normal</v>
      </c>
      <c r="P2190" t="str">
        <f>_xlfn.XLOOKUP(Table4[[#This Row],[Customer ID]], 'Medical Examination'!A:A, 'Medical Examination'!J:J)</f>
        <v>Overweight</v>
      </c>
      <c r="Q2190" s="1">
        <f>_xlfn.XLOOKUP(Table4[[#This Row],[Customer ID]], Hospitalisation!A:A, Hospitalisation!E:E)</f>
        <v>1708.93</v>
      </c>
      <c r="R2190" t="str">
        <f>_xlfn.XLOOKUP(Table4[[#This Row],[Customer ID]], Hospitalisation!A:A, Hospitalisation!F:F)</f>
        <v>Tier - 3</v>
      </c>
      <c r="S2190" t="str">
        <f>_xlfn.XLOOKUP(Table4[[#This Row],[Customer ID]], Hospitalisation!A:A, Hospitalisation!G:G)</f>
        <v>Tier - 1</v>
      </c>
      <c r="T2190" t="str">
        <f>_xlfn.XLOOKUP(Table4[[#This Row],[Customer ID]], Hospitalisation!A:A, Hospitalisation!H:H)</f>
        <v>R1019</v>
      </c>
      <c r="U2190" t="str" cm="1">
        <f t="array" ref="U2190">_xlfn.IFS(Table4[[#This Row],[Age]]&lt;=29,"Youth",Table4[[#This Row],[Age]]&lt;=49,"Adults",Table4[[#This Row],[Age]]&gt;=50,"Senior")</f>
        <v>Youth</v>
      </c>
    </row>
    <row r="2191" spans="1:21">
      <c r="A2191" t="s">
        <v>5571</v>
      </c>
      <c r="B2191" t="str">
        <f>_xlfn.XLOOKUP(Table4[[#This Row],[Customer ID]],Table1[[#This Row],[Customer ID]],Table1[[#This Row],[TITLE]],0)</f>
        <v>Mr</v>
      </c>
      <c r="C2191" t="str" cm="1">
        <f t="array" ref="C2191">_xlfn.XLOOKUP(Table4[[#This Row],[Customer ID]],Table1[[#All],[Customer ID]],Table1[[#All],[FIRST NAME]],0)</f>
        <v>Shawn C</v>
      </c>
      <c r="D2191" t="str" cm="1">
        <f t="array" ref="D2191">_xlfn.XLOOKUP(Table4[[#This Row],[Customer ID]],Table1[[#All],[Customer ID]],Table1[[#All],[LAST NAME]],0)</f>
        <v>Marek</v>
      </c>
      <c r="E2191" s="5" cm="1">
        <f t="array" ref="E2191">_xlfn.XLOOKUP(Table4[[#This Row],[Customer ID]],Table3[[#All],[Customer ID]],Table3[[#All],[Date of Birth]],0)</f>
        <v>38277</v>
      </c>
      <c r="F2191" cm="1">
        <f t="array" ref="F2191">_xlfn.XLOOKUP(Table4[[#This Row],[Customer ID]],Table3[[#All],[Customer ID]],Table3[[#All],[Age]],0)</f>
        <v>18</v>
      </c>
      <c r="G2191" cm="1">
        <f t="array" ref="G2191">_xlfn.XLOOKUP(Table4[[#This Row],[Customer ID]],Table3[[#All],[Customer ID]],Table3[[#All],[Children]],0)</f>
        <v>0</v>
      </c>
      <c r="H2191" cm="1">
        <f t="array" ref="H2191">_xlfn.XLOOKUP(Table4[[#This Row],[Customer ID]],Table2[[#All],[Customer ID]],Table2[[#All],[BMI]],0)</f>
        <v>25.46</v>
      </c>
      <c r="I2191" cm="1">
        <f t="array" ref="I2191">_xlfn.XLOOKUP(Table4[[#This Row],[Customer ID]],Table2[[#All],[Customer ID]],Table2[[#All],[HBA1C]],0)</f>
        <v>5.18</v>
      </c>
      <c r="J2191" t="str">
        <f>_xlfn.XLOOKUP(Table4[[#This Row],[Customer ID]], 'Medical Examination'!A:A, 'Medical Examination'!D:D)</f>
        <v>No</v>
      </c>
      <c r="K2191" t="str">
        <f>_xlfn.XLOOKUP(Table4[[#This Row],[Customer ID]], 'Medical Examination'!A:A, 'Medical Examination'!E:E)</f>
        <v>Yes</v>
      </c>
      <c r="L2191" t="str">
        <f>_xlfn.XLOOKUP(Table4[[#This Row],[Customer ID]], 'Medical Examination'!A:A, 'Medical Examination'!F:F)</f>
        <v>No</v>
      </c>
      <c r="M2191">
        <f>_xlfn.XLOOKUP(Table4[[#This Row],[Customer ID]], 'Medical Examination'!A:A, 'Medical Examination'!G:G)</f>
        <v>1</v>
      </c>
      <c r="N2191" t="str">
        <f>_xlfn.XLOOKUP(Table4[[#This Row],[Customer ID]], 'Medical Examination'!A:A, 'Medical Examination'!H:H)</f>
        <v>No</v>
      </c>
      <c r="O2191" t="str">
        <f>_xlfn.XLOOKUP(Table4[[#This Row],[Customer ID]], 'Medical Examination'!A:A, 'Medical Examination'!I:I)</f>
        <v>Normal</v>
      </c>
      <c r="P2191" t="str">
        <f>_xlfn.XLOOKUP(Table4[[#This Row],[Customer ID]], 'Medical Examination'!A:A, 'Medical Examination'!J:J)</f>
        <v>Overweight</v>
      </c>
      <c r="Q2191" s="1">
        <f>_xlfn.XLOOKUP(Table4[[#This Row],[Customer ID]], Hospitalisation!A:A, Hospitalisation!E:E)</f>
        <v>1708</v>
      </c>
      <c r="R2191" t="str">
        <f>_xlfn.XLOOKUP(Table4[[#This Row],[Customer ID]], Hospitalisation!A:A, Hospitalisation!F:F)</f>
        <v>Tier - 3</v>
      </c>
      <c r="S2191" t="str">
        <f>_xlfn.XLOOKUP(Table4[[#This Row],[Customer ID]], Hospitalisation!A:A, Hospitalisation!G:G)</f>
        <v>Tier - 2</v>
      </c>
      <c r="T2191" t="str">
        <f>_xlfn.XLOOKUP(Table4[[#This Row],[Customer ID]], Hospitalisation!A:A, Hospitalisation!H:H)</f>
        <v>R1016</v>
      </c>
      <c r="U2191" t="str" cm="1">
        <f t="array" ref="U2191">_xlfn.IFS(Table4[[#This Row],[Age]]&lt;=29,"Youth",Table4[[#This Row],[Age]]&lt;=49,"Adults",Table4[[#This Row],[Age]]&gt;=50,"Senior")</f>
        <v>Youth</v>
      </c>
    </row>
    <row r="2192" spans="1:21">
      <c r="A2192" t="s">
        <v>5574</v>
      </c>
      <c r="B2192" t="str">
        <f>_xlfn.XLOOKUP(Table4[[#This Row],[Customer ID]],Table1[[#This Row],[Customer ID]],Table1[[#This Row],[TITLE]],0)</f>
        <v>Mr</v>
      </c>
      <c r="C2192" t="str" cm="1">
        <f t="array" ref="C2192">_xlfn.XLOOKUP(Table4[[#This Row],[Customer ID]],Table1[[#All],[Customer ID]],Table1[[#All],[FIRST NAME]],0)</f>
        <v>Vajin L</v>
      </c>
      <c r="D2192" t="str" cm="1">
        <f t="array" ref="D2192">_xlfn.XLOOKUP(Table4[[#This Row],[Customer ID]],Table1[[#All],[Customer ID]],Table1[[#All],[LAST NAME]],0)</f>
        <v>Armstrong</v>
      </c>
      <c r="E2192" s="5" cm="1">
        <f t="array" ref="E2192">_xlfn.XLOOKUP(Table4[[#This Row],[Customer ID]],Table3[[#All],[Customer ID]],Table3[[#All],[Date of Birth]],0)</f>
        <v>38327</v>
      </c>
      <c r="F2192" cm="1">
        <f t="array" ref="F2192">_xlfn.XLOOKUP(Table4[[#This Row],[Customer ID]],Table3[[#All],[Customer ID]],Table3[[#All],[Age]],0)</f>
        <v>18</v>
      </c>
      <c r="G2192" cm="1">
        <f t="array" ref="G2192">_xlfn.XLOOKUP(Table4[[#This Row],[Customer ID]],Table3[[#All],[Customer ID]],Table3[[#All],[Children]],0)</f>
        <v>0</v>
      </c>
      <c r="H2192" cm="1">
        <f t="array" ref="H2192">_xlfn.XLOOKUP(Table4[[#This Row],[Customer ID]],Table2[[#All],[Customer ID]],Table2[[#All],[BMI]],0)</f>
        <v>23.75</v>
      </c>
      <c r="I2192" cm="1">
        <f t="array" ref="I2192">_xlfn.XLOOKUP(Table4[[#This Row],[Customer ID]],Table2[[#All],[Customer ID]],Table2[[#All],[HBA1C]],0)</f>
        <v>5.27</v>
      </c>
      <c r="J2192" t="str">
        <f>_xlfn.XLOOKUP(Table4[[#This Row],[Customer ID]], 'Medical Examination'!A:A, 'Medical Examination'!D:D)</f>
        <v>No</v>
      </c>
      <c r="K2192" t="str">
        <f>_xlfn.XLOOKUP(Table4[[#This Row],[Customer ID]], 'Medical Examination'!A:A, 'Medical Examination'!E:E)</f>
        <v>Yes</v>
      </c>
      <c r="L2192" t="str">
        <f>_xlfn.XLOOKUP(Table4[[#This Row],[Customer ID]], 'Medical Examination'!A:A, 'Medical Examination'!F:F)</f>
        <v>No</v>
      </c>
      <c r="M2192">
        <f>_xlfn.XLOOKUP(Table4[[#This Row],[Customer ID]], 'Medical Examination'!A:A, 'Medical Examination'!G:G)</f>
        <v>1</v>
      </c>
      <c r="N2192" t="str">
        <f>_xlfn.XLOOKUP(Table4[[#This Row],[Customer ID]], 'Medical Examination'!A:A, 'Medical Examination'!H:H)</f>
        <v>No</v>
      </c>
      <c r="O2192" t="str">
        <f>_xlfn.XLOOKUP(Table4[[#This Row],[Customer ID]], 'Medical Examination'!A:A, 'Medical Examination'!I:I)</f>
        <v>Normal</v>
      </c>
      <c r="P2192" t="str">
        <f>_xlfn.XLOOKUP(Table4[[#This Row],[Customer ID]], 'Medical Examination'!A:A, 'Medical Examination'!J:J)</f>
        <v>Normal Weight</v>
      </c>
      <c r="Q2192" s="1">
        <f>_xlfn.XLOOKUP(Table4[[#This Row],[Customer ID]], Hospitalisation!A:A, Hospitalisation!E:E)</f>
        <v>1705.62</v>
      </c>
      <c r="R2192" t="str">
        <f>_xlfn.XLOOKUP(Table4[[#This Row],[Customer ID]], Hospitalisation!A:A, Hospitalisation!F:F)</f>
        <v>Tier - 2</v>
      </c>
      <c r="S2192" t="str">
        <f>_xlfn.XLOOKUP(Table4[[#This Row],[Customer ID]], Hospitalisation!A:A, Hospitalisation!G:G)</f>
        <v>Tier - 2</v>
      </c>
      <c r="T2192" t="str">
        <f>_xlfn.XLOOKUP(Table4[[#This Row],[Customer ID]], Hospitalisation!A:A, Hospitalisation!H:H)</f>
        <v>R1015</v>
      </c>
      <c r="U2192" t="str" cm="1">
        <f t="array" ref="U2192">_xlfn.IFS(Table4[[#This Row],[Age]]&lt;=29,"Youth",Table4[[#This Row],[Age]]&lt;=49,"Adults",Table4[[#This Row],[Age]]&gt;=50,"Senior")</f>
        <v>Youth</v>
      </c>
    </row>
    <row r="2193" spans="1:21">
      <c r="A2193" t="s">
        <v>5576</v>
      </c>
      <c r="B2193" t="str">
        <f>_xlfn.XLOOKUP(Table4[[#This Row],[Customer ID]],Table1[[#This Row],[Customer ID]],Table1[[#This Row],[TITLE]],0)</f>
        <v>Mr</v>
      </c>
      <c r="C2193" t="str" cm="1">
        <f t="array" ref="C2193">_xlfn.XLOOKUP(Table4[[#This Row],[Customer ID]],Table1[[#All],[Customer ID]],Table1[[#All],[FIRST NAME]],0)</f>
        <v>John K</v>
      </c>
      <c r="D2193" t="str" cm="1">
        <f t="array" ref="D2193">_xlfn.XLOOKUP(Table4[[#This Row],[Customer ID]],Table1[[#All],[Customer ID]],Table1[[#All],[LAST NAME]],0)</f>
        <v>Werner</v>
      </c>
      <c r="E2193" s="5" cm="1">
        <f t="array" ref="E2193">_xlfn.XLOOKUP(Table4[[#This Row],[Customer ID]],Table3[[#All],[Customer ID]],Table3[[#All],[Date of Birth]],0)</f>
        <v>38335</v>
      </c>
      <c r="F2193" cm="1">
        <f t="array" ref="F2193">_xlfn.XLOOKUP(Table4[[#This Row],[Customer ID]],Table3[[#All],[Customer ID]],Table3[[#All],[Age]],0)</f>
        <v>18</v>
      </c>
      <c r="G2193" cm="1">
        <f t="array" ref="G2193">_xlfn.XLOOKUP(Table4[[#This Row],[Customer ID]],Table3[[#All],[Customer ID]],Table3[[#All],[Children]],0)</f>
        <v>0</v>
      </c>
      <c r="H2193" cm="1">
        <f t="array" ref="H2193">_xlfn.XLOOKUP(Table4[[#This Row],[Customer ID]],Table2[[#All],[Customer ID]],Table2[[#All],[BMI]],0)</f>
        <v>23.085000000000001</v>
      </c>
      <c r="I2193" cm="1">
        <f t="array" ref="I2193">_xlfn.XLOOKUP(Table4[[#This Row],[Customer ID]],Table2[[#All],[Customer ID]],Table2[[#All],[HBA1C]],0)</f>
        <v>5.62</v>
      </c>
      <c r="J2193" t="str">
        <f>_xlfn.XLOOKUP(Table4[[#This Row],[Customer ID]], 'Medical Examination'!A:A, 'Medical Examination'!D:D)</f>
        <v>No</v>
      </c>
      <c r="K2193" t="str">
        <f>_xlfn.XLOOKUP(Table4[[#This Row],[Customer ID]], 'Medical Examination'!A:A, 'Medical Examination'!E:E)</f>
        <v>Yes</v>
      </c>
      <c r="L2193" t="str">
        <f>_xlfn.XLOOKUP(Table4[[#This Row],[Customer ID]], 'Medical Examination'!A:A, 'Medical Examination'!F:F)</f>
        <v>No</v>
      </c>
      <c r="M2193">
        <f>_xlfn.XLOOKUP(Table4[[#This Row],[Customer ID]], 'Medical Examination'!A:A, 'Medical Examination'!G:G)</f>
        <v>1</v>
      </c>
      <c r="N2193" t="str">
        <f>_xlfn.XLOOKUP(Table4[[#This Row],[Customer ID]], 'Medical Examination'!A:A, 'Medical Examination'!H:H)</f>
        <v>No</v>
      </c>
      <c r="O2193" t="str">
        <f>_xlfn.XLOOKUP(Table4[[#This Row],[Customer ID]], 'Medical Examination'!A:A, 'Medical Examination'!I:I)</f>
        <v>Normal</v>
      </c>
      <c r="P2193" t="str">
        <f>_xlfn.XLOOKUP(Table4[[#This Row],[Customer ID]], 'Medical Examination'!A:A, 'Medical Examination'!J:J)</f>
        <v>Normal Weight</v>
      </c>
      <c r="Q2193" s="1">
        <f>_xlfn.XLOOKUP(Table4[[#This Row],[Customer ID]], Hospitalisation!A:A, Hospitalisation!E:E)</f>
        <v>1704.7</v>
      </c>
      <c r="R2193" t="str">
        <f>_xlfn.XLOOKUP(Table4[[#This Row],[Customer ID]], Hospitalisation!A:A, Hospitalisation!F:F)</f>
        <v>Tier - 2</v>
      </c>
      <c r="S2193" t="str">
        <f>_xlfn.XLOOKUP(Table4[[#This Row],[Customer ID]], Hospitalisation!A:A, Hospitalisation!G:G)</f>
        <v>Tier - 3</v>
      </c>
      <c r="T2193" t="str">
        <f>_xlfn.XLOOKUP(Table4[[#This Row],[Customer ID]], Hospitalisation!A:A, Hospitalisation!H:H)</f>
        <v>R1018</v>
      </c>
      <c r="U2193" t="str" cm="1">
        <f t="array" ref="U2193">_xlfn.IFS(Table4[[#This Row],[Age]]&lt;=29,"Youth",Table4[[#This Row],[Age]]&lt;=49,"Adults",Table4[[#This Row],[Age]]&gt;=50,"Senior")</f>
        <v>Youth</v>
      </c>
    </row>
    <row r="2194" spans="1:21">
      <c r="A2194" t="s">
        <v>5579</v>
      </c>
      <c r="B2194" t="str">
        <f>_xlfn.XLOOKUP(Table4[[#This Row],[Customer ID]],Table1[[#This Row],[Customer ID]],Table1[[#This Row],[TITLE]],0)</f>
        <v>Mr</v>
      </c>
      <c r="C2194" t="str" cm="1">
        <f t="array" ref="C2194">_xlfn.XLOOKUP(Table4[[#This Row],[Customer ID]],Table1[[#All],[Customer ID]],Table1[[#All],[FIRST NAME]],0)</f>
        <v>Kevin J</v>
      </c>
      <c r="D2194" t="str" cm="1">
        <f t="array" ref="D2194">_xlfn.XLOOKUP(Table4[[#This Row],[Customer ID]],Table1[[#All],[Customer ID]],Table1[[#All],[LAST NAME]],0)</f>
        <v>Gries</v>
      </c>
      <c r="E2194" s="5" cm="1">
        <f t="array" ref="E2194">_xlfn.XLOOKUP(Table4[[#This Row],[Customer ID]],Table3[[#All],[Customer ID]],Table3[[#All],[Date of Birth]],0)</f>
        <v>38298</v>
      </c>
      <c r="F2194" cm="1">
        <f t="array" ref="F2194">_xlfn.XLOOKUP(Table4[[#This Row],[Customer ID]],Table3[[#All],[Customer ID]],Table3[[#All],[Age]],0)</f>
        <v>18</v>
      </c>
      <c r="G2194" cm="1">
        <f t="array" ref="G2194">_xlfn.XLOOKUP(Table4[[#This Row],[Customer ID]],Table3[[#All],[Customer ID]],Table3[[#All],[Children]],0)</f>
        <v>0</v>
      </c>
      <c r="H2194" cm="1">
        <f t="array" ref="H2194">_xlfn.XLOOKUP(Table4[[#This Row],[Customer ID]],Table2[[#All],[Customer ID]],Table2[[#All],[BMI]],0)</f>
        <v>22.99</v>
      </c>
      <c r="I2194" cm="1">
        <f t="array" ref="I2194">_xlfn.XLOOKUP(Table4[[#This Row],[Customer ID]],Table2[[#All],[Customer ID]],Table2[[#All],[HBA1C]],0)</f>
        <v>5.0599999999999996</v>
      </c>
      <c r="J2194" t="str">
        <f>_xlfn.XLOOKUP(Table4[[#This Row],[Customer ID]], 'Medical Examination'!A:A, 'Medical Examination'!D:D)</f>
        <v>No</v>
      </c>
      <c r="K2194" t="str">
        <f>_xlfn.XLOOKUP(Table4[[#This Row],[Customer ID]], 'Medical Examination'!A:A, 'Medical Examination'!E:E)</f>
        <v>Yes</v>
      </c>
      <c r="L2194" t="str">
        <f>_xlfn.XLOOKUP(Table4[[#This Row],[Customer ID]], 'Medical Examination'!A:A, 'Medical Examination'!F:F)</f>
        <v>No</v>
      </c>
      <c r="M2194">
        <f>_xlfn.XLOOKUP(Table4[[#This Row],[Customer ID]], 'Medical Examination'!A:A, 'Medical Examination'!G:G)</f>
        <v>1</v>
      </c>
      <c r="N2194" t="str">
        <f>_xlfn.XLOOKUP(Table4[[#This Row],[Customer ID]], 'Medical Examination'!A:A, 'Medical Examination'!H:H)</f>
        <v>No</v>
      </c>
      <c r="O2194" t="str">
        <f>_xlfn.XLOOKUP(Table4[[#This Row],[Customer ID]], 'Medical Examination'!A:A, 'Medical Examination'!I:I)</f>
        <v>Normal</v>
      </c>
      <c r="P2194" t="str">
        <f>_xlfn.XLOOKUP(Table4[[#This Row],[Customer ID]], 'Medical Examination'!A:A, 'Medical Examination'!J:J)</f>
        <v>Normal Weight</v>
      </c>
      <c r="Q2194" s="1">
        <f>_xlfn.XLOOKUP(Table4[[#This Row],[Customer ID]], Hospitalisation!A:A, Hospitalisation!E:E)</f>
        <v>1704.57</v>
      </c>
      <c r="R2194" t="str">
        <f>_xlfn.XLOOKUP(Table4[[#This Row],[Customer ID]], Hospitalisation!A:A, Hospitalisation!F:F)</f>
        <v>Tier - 2</v>
      </c>
      <c r="S2194" t="str">
        <f>_xlfn.XLOOKUP(Table4[[#This Row],[Customer ID]], Hospitalisation!A:A, Hospitalisation!G:G)</f>
        <v>Tier - 1</v>
      </c>
      <c r="T2194" t="str">
        <f>_xlfn.XLOOKUP(Table4[[#This Row],[Customer ID]], Hospitalisation!A:A, Hospitalisation!H:H)</f>
        <v>R1016</v>
      </c>
      <c r="U2194" t="str" cm="1">
        <f t="array" ref="U2194">_xlfn.IFS(Table4[[#This Row],[Age]]&lt;=29,"Youth",Table4[[#This Row],[Age]]&lt;=49,"Adults",Table4[[#This Row],[Age]]&gt;=50,"Senior")</f>
        <v>Youth</v>
      </c>
    </row>
    <row r="2195" spans="1:21">
      <c r="A2195" t="s">
        <v>5580</v>
      </c>
      <c r="B2195" t="str">
        <f>_xlfn.XLOOKUP(Table4[[#This Row],[Customer ID]],Table1[[#This Row],[Customer ID]],Table1[[#This Row],[TITLE]],0)</f>
        <v>Mr</v>
      </c>
      <c r="C2195" t="str" cm="1">
        <f t="array" ref="C2195">_xlfn.XLOOKUP(Table4[[#This Row],[Customer ID]],Table1[[#All],[Customer ID]],Table1[[#All],[FIRST NAME]],0)</f>
        <v>Kirby W</v>
      </c>
      <c r="D2195" t="str" cm="1">
        <f t="array" ref="D2195">_xlfn.XLOOKUP(Table4[[#This Row],[Customer ID]],Table1[[#All],[Customer ID]],Table1[[#All],[LAST NAME]],0)</f>
        <v>Mills</v>
      </c>
      <c r="E2195" s="5" cm="1">
        <f t="array" ref="E2195">_xlfn.XLOOKUP(Table4[[#This Row],[Customer ID]],Table3[[#All],[Customer ID]],Table3[[#All],[Date of Birth]],0)</f>
        <v>38331</v>
      </c>
      <c r="F2195" cm="1">
        <f t="array" ref="F2195">_xlfn.XLOOKUP(Table4[[#This Row],[Customer ID]],Table3[[#All],[Customer ID]],Table3[[#All],[Age]],0)</f>
        <v>18</v>
      </c>
      <c r="G2195" cm="1">
        <f t="array" ref="G2195">_xlfn.XLOOKUP(Table4[[#This Row],[Customer ID]],Table3[[#All],[Customer ID]],Table3[[#All],[Children]],0)</f>
        <v>0</v>
      </c>
      <c r="H2195" cm="1">
        <f t="array" ref="H2195">_xlfn.XLOOKUP(Table4[[#This Row],[Customer ID]],Table2[[#All],[Customer ID]],Table2[[#All],[BMI]],0)</f>
        <v>21.47</v>
      </c>
      <c r="I2195" cm="1">
        <f t="array" ref="I2195">_xlfn.XLOOKUP(Table4[[#This Row],[Customer ID]],Table2[[#All],[Customer ID]],Table2[[#All],[HBA1C]],0)</f>
        <v>4.6900000000000004</v>
      </c>
      <c r="J2195" t="str">
        <f>_xlfn.XLOOKUP(Table4[[#This Row],[Customer ID]], 'Medical Examination'!A:A, 'Medical Examination'!D:D)</f>
        <v>No</v>
      </c>
      <c r="K2195" t="str">
        <f>_xlfn.XLOOKUP(Table4[[#This Row],[Customer ID]], 'Medical Examination'!A:A, 'Medical Examination'!E:E)</f>
        <v>Yes</v>
      </c>
      <c r="L2195" t="str">
        <f>_xlfn.XLOOKUP(Table4[[#This Row],[Customer ID]], 'Medical Examination'!A:A, 'Medical Examination'!F:F)</f>
        <v>No</v>
      </c>
      <c r="M2195">
        <f>_xlfn.XLOOKUP(Table4[[#This Row],[Customer ID]], 'Medical Examination'!A:A, 'Medical Examination'!G:G)</f>
        <v>1</v>
      </c>
      <c r="N2195" t="str">
        <f>_xlfn.XLOOKUP(Table4[[#This Row],[Customer ID]], 'Medical Examination'!A:A, 'Medical Examination'!H:H)</f>
        <v>No</v>
      </c>
      <c r="O2195" t="str">
        <f>_xlfn.XLOOKUP(Table4[[#This Row],[Customer ID]], 'Medical Examination'!A:A, 'Medical Examination'!I:I)</f>
        <v>Normal</v>
      </c>
      <c r="P2195" t="str">
        <f>_xlfn.XLOOKUP(Table4[[#This Row],[Customer ID]], 'Medical Examination'!A:A, 'Medical Examination'!J:J)</f>
        <v>Normal Weight</v>
      </c>
      <c r="Q2195" s="1">
        <f>_xlfn.XLOOKUP(Table4[[#This Row],[Customer ID]], Hospitalisation!A:A, Hospitalisation!E:E)</f>
        <v>1702.46</v>
      </c>
      <c r="R2195" t="str">
        <f>_xlfn.XLOOKUP(Table4[[#This Row],[Customer ID]], Hospitalisation!A:A, Hospitalisation!F:F)</f>
        <v>Tier - 2</v>
      </c>
      <c r="S2195" t="str">
        <f>_xlfn.XLOOKUP(Table4[[#This Row],[Customer ID]], Hospitalisation!A:A, Hospitalisation!G:G)</f>
        <v>Tier - 3</v>
      </c>
      <c r="T2195" t="str">
        <f>_xlfn.XLOOKUP(Table4[[#This Row],[Customer ID]], Hospitalisation!A:A, Hospitalisation!H:H)</f>
        <v>R1019</v>
      </c>
      <c r="U2195" t="str" cm="1">
        <f t="array" ref="U2195">_xlfn.IFS(Table4[[#This Row],[Age]]&lt;=29,"Youth",Table4[[#This Row],[Age]]&lt;=49,"Adults",Table4[[#This Row],[Age]]&gt;=50,"Senior")</f>
        <v>Youth</v>
      </c>
    </row>
    <row r="2196" spans="1:21">
      <c r="A2196" t="s">
        <v>5582</v>
      </c>
      <c r="B2196" t="str">
        <f>_xlfn.XLOOKUP(Table4[[#This Row],[Customer ID]],Table1[[#This Row],[Customer ID]],Table1[[#This Row],[TITLE]],0)</f>
        <v>Mr</v>
      </c>
      <c r="C2196" t="str" cm="1">
        <f t="array" ref="C2196">_xlfn.XLOOKUP(Table4[[#This Row],[Customer ID]],Table1[[#All],[Customer ID]],Table1[[#All],[FIRST NAME]],0)</f>
        <v>J A</v>
      </c>
      <c r="D2196" t="str" cm="1">
        <f t="array" ref="D2196">_xlfn.XLOOKUP(Table4[[#This Row],[Customer ID]],Table1[[#All],[Customer ID]],Table1[[#All],[LAST NAME]],0)</f>
        <v>Penny</v>
      </c>
      <c r="E2196" s="5" cm="1">
        <f t="array" ref="E2196">_xlfn.XLOOKUP(Table4[[#This Row],[Customer ID]],Table3[[#All],[Customer ID]],Table3[[#All],[Date of Birth]],0)</f>
        <v>38308</v>
      </c>
      <c r="F2196" cm="1">
        <f t="array" ref="F2196">_xlfn.XLOOKUP(Table4[[#This Row],[Customer ID]],Table3[[#All],[Customer ID]],Table3[[#All],[Age]],0)</f>
        <v>18</v>
      </c>
      <c r="G2196" cm="1">
        <f t="array" ref="G2196">_xlfn.XLOOKUP(Table4[[#This Row],[Customer ID]],Table3[[#All],[Customer ID]],Table3[[#All],[Children]],0)</f>
        <v>0</v>
      </c>
      <c r="H2196" cm="1">
        <f t="array" ref="H2196">_xlfn.XLOOKUP(Table4[[#This Row],[Customer ID]],Table2[[#All],[Customer ID]],Table2[[#All],[BMI]],0)</f>
        <v>15.96</v>
      </c>
      <c r="I2196" cm="1">
        <f t="array" ref="I2196">_xlfn.XLOOKUP(Table4[[#This Row],[Customer ID]],Table2[[#All],[Customer ID]],Table2[[#All],[HBA1C]],0)</f>
        <v>5.44</v>
      </c>
      <c r="J2196" t="str">
        <f>_xlfn.XLOOKUP(Table4[[#This Row],[Customer ID]], 'Medical Examination'!A:A, 'Medical Examination'!D:D)</f>
        <v>No</v>
      </c>
      <c r="K2196" t="str">
        <f>_xlfn.XLOOKUP(Table4[[#This Row],[Customer ID]], 'Medical Examination'!A:A, 'Medical Examination'!E:E)</f>
        <v>Yes</v>
      </c>
      <c r="L2196" t="str">
        <f>_xlfn.XLOOKUP(Table4[[#This Row],[Customer ID]], 'Medical Examination'!A:A, 'Medical Examination'!F:F)</f>
        <v>No</v>
      </c>
      <c r="M2196">
        <f>_xlfn.XLOOKUP(Table4[[#This Row],[Customer ID]], 'Medical Examination'!A:A, 'Medical Examination'!G:G)</f>
        <v>1</v>
      </c>
      <c r="N2196" t="str">
        <f>_xlfn.XLOOKUP(Table4[[#This Row],[Customer ID]], 'Medical Examination'!A:A, 'Medical Examination'!H:H)</f>
        <v>No</v>
      </c>
      <c r="O2196" t="str">
        <f>_xlfn.XLOOKUP(Table4[[#This Row],[Customer ID]], 'Medical Examination'!A:A, 'Medical Examination'!I:I)</f>
        <v>Normal</v>
      </c>
      <c r="P2196" t="str">
        <f>_xlfn.XLOOKUP(Table4[[#This Row],[Customer ID]], 'Medical Examination'!A:A, 'Medical Examination'!J:J)</f>
        <v>Underweight</v>
      </c>
      <c r="Q2196" s="1">
        <f>_xlfn.XLOOKUP(Table4[[#This Row],[Customer ID]], Hospitalisation!A:A, Hospitalisation!E:E)</f>
        <v>1694.8</v>
      </c>
      <c r="R2196" t="str">
        <f>_xlfn.XLOOKUP(Table4[[#This Row],[Customer ID]], Hospitalisation!A:A, Hospitalisation!F:F)</f>
        <v>Tier - 2</v>
      </c>
      <c r="S2196" t="str">
        <f>_xlfn.XLOOKUP(Table4[[#This Row],[Customer ID]], Hospitalisation!A:A, Hospitalisation!G:G)</f>
        <v>Tier - 2</v>
      </c>
      <c r="T2196" t="str">
        <f>_xlfn.XLOOKUP(Table4[[#This Row],[Customer ID]], Hospitalisation!A:A, Hospitalisation!H:H)</f>
        <v>R1015</v>
      </c>
      <c r="U2196" t="str" cm="1">
        <f t="array" ref="U2196">_xlfn.IFS(Table4[[#This Row],[Age]]&lt;=29,"Youth",Table4[[#This Row],[Age]]&lt;=49,"Adults",Table4[[#This Row],[Age]]&gt;=50,"Senior")</f>
        <v>Youth</v>
      </c>
    </row>
    <row r="2197" spans="1:21">
      <c r="A2197" t="s">
        <v>5585</v>
      </c>
      <c r="B2197" t="str">
        <f>_xlfn.XLOOKUP(Table4[[#This Row],[Customer ID]],Table1[[#This Row],[Customer ID]],Table1[[#This Row],[TITLE]],0)</f>
        <v>Mr</v>
      </c>
      <c r="C2197" t="str" cm="1">
        <f t="array" ref="C2197">_xlfn.XLOOKUP(Table4[[#This Row],[Customer ID]],Table1[[#All],[Customer ID]],Table1[[#All],[FIRST NAME]],0)</f>
        <v>Dustin G</v>
      </c>
      <c r="D2197" t="str" cm="1">
        <f t="array" ref="D2197">_xlfn.XLOOKUP(Table4[[#This Row],[Customer ID]],Table1[[#All],[Customer ID]],Table1[[#All],[LAST NAME]],0)</f>
        <v>Hicks</v>
      </c>
      <c r="E2197" s="5" cm="1">
        <f t="array" ref="E2197">_xlfn.XLOOKUP(Table4[[#This Row],[Customer ID]],Table3[[#All],[Customer ID]],Table3[[#All],[Date of Birth]],0)</f>
        <v>36820</v>
      </c>
      <c r="F2197" cm="1">
        <f t="array" ref="F2197">_xlfn.XLOOKUP(Table4[[#This Row],[Customer ID]],Table3[[#All],[Customer ID]],Table3[[#All],[Age]],0)</f>
        <v>22</v>
      </c>
      <c r="G2197" cm="1">
        <f t="array" ref="G2197">_xlfn.XLOOKUP(Table4[[#This Row],[Customer ID]],Table3[[#All],[Customer ID]],Table3[[#All],[Children]],0)</f>
        <v>0</v>
      </c>
      <c r="H2197" cm="1">
        <f t="array" ref="H2197">_xlfn.XLOOKUP(Table4[[#This Row],[Customer ID]],Table2[[#All],[Customer ID]],Table2[[#All],[BMI]],0)</f>
        <v>39.5</v>
      </c>
      <c r="I2197" cm="1">
        <f t="array" ref="I2197">_xlfn.XLOOKUP(Table4[[#This Row],[Customer ID]],Table2[[#All],[Customer ID]],Table2[[#All],[HBA1C]],0)</f>
        <v>5.05</v>
      </c>
      <c r="J2197" t="str">
        <f>_xlfn.XLOOKUP(Table4[[#This Row],[Customer ID]], 'Medical Examination'!A:A, 'Medical Examination'!D:D)</f>
        <v>No</v>
      </c>
      <c r="K2197" t="str">
        <f>_xlfn.XLOOKUP(Table4[[#This Row],[Customer ID]], 'Medical Examination'!A:A, 'Medical Examination'!E:E)</f>
        <v>Yes</v>
      </c>
      <c r="L2197" t="str">
        <f>_xlfn.XLOOKUP(Table4[[#This Row],[Customer ID]], 'Medical Examination'!A:A, 'Medical Examination'!F:F)</f>
        <v>No</v>
      </c>
      <c r="M2197">
        <f>_xlfn.XLOOKUP(Table4[[#This Row],[Customer ID]], 'Medical Examination'!A:A, 'Medical Examination'!G:G)</f>
        <v>1</v>
      </c>
      <c r="N2197" t="str">
        <f>_xlfn.XLOOKUP(Table4[[#This Row],[Customer ID]], 'Medical Examination'!A:A, 'Medical Examination'!H:H)</f>
        <v>No</v>
      </c>
      <c r="O2197" t="str">
        <f>_xlfn.XLOOKUP(Table4[[#This Row],[Customer ID]], 'Medical Examination'!A:A, 'Medical Examination'!I:I)</f>
        <v>Normal</v>
      </c>
      <c r="P2197" t="str">
        <f>_xlfn.XLOOKUP(Table4[[#This Row],[Customer ID]], 'Medical Examination'!A:A, 'Medical Examination'!J:J)</f>
        <v>Obesity</v>
      </c>
      <c r="Q2197" s="1">
        <f>_xlfn.XLOOKUP(Table4[[#This Row],[Customer ID]], Hospitalisation!A:A, Hospitalisation!E:E)</f>
        <v>1682.6</v>
      </c>
      <c r="R2197" t="str">
        <f>_xlfn.XLOOKUP(Table4[[#This Row],[Customer ID]], Hospitalisation!A:A, Hospitalisation!F:F)</f>
        <v>Tier - 2</v>
      </c>
      <c r="S2197" t="str">
        <f>_xlfn.XLOOKUP(Table4[[#This Row],[Customer ID]], Hospitalisation!A:A, Hospitalisation!G:G)</f>
        <v>Tier - 2</v>
      </c>
      <c r="T2197" t="str">
        <f>_xlfn.XLOOKUP(Table4[[#This Row],[Customer ID]], Hospitalisation!A:A, Hospitalisation!H:H)</f>
        <v>R1011</v>
      </c>
      <c r="U2197" t="str" cm="1">
        <f t="array" ref="U2197">_xlfn.IFS(Table4[[#This Row],[Age]]&lt;=29,"Youth",Table4[[#This Row],[Age]]&lt;=49,"Adults",Table4[[#This Row],[Age]]&gt;=50,"Senior")</f>
        <v>Youth</v>
      </c>
    </row>
    <row r="2198" spans="1:21">
      <c r="A2198" t="s">
        <v>5587</v>
      </c>
      <c r="B2198" t="str">
        <f>_xlfn.XLOOKUP(Table4[[#This Row],[Customer ID]],Table1[[#This Row],[Customer ID]],Table1[[#This Row],[TITLE]],0)</f>
        <v>Mr</v>
      </c>
      <c r="C2198" t="str" cm="1">
        <f t="array" ref="C2198">_xlfn.XLOOKUP(Table4[[#This Row],[Customer ID]],Table1[[#All],[Customer ID]],Table1[[#All],[FIRST NAME]],0)</f>
        <v>Anthony G</v>
      </c>
      <c r="D2198" t="str" cm="1">
        <f t="array" ref="D2198">_xlfn.XLOOKUP(Table4[[#This Row],[Customer ID]],Table1[[#All],[Customer ID]],Table1[[#All],[LAST NAME]],0)</f>
        <v>Masayesva</v>
      </c>
      <c r="E2198" s="5" cm="1">
        <f t="array" ref="E2198">_xlfn.XLOOKUP(Table4[[#This Row],[Customer ID]],Table3[[#All],[Customer ID]],Table3[[#All],[Date of Birth]],0)</f>
        <v>36687</v>
      </c>
      <c r="F2198" cm="1">
        <f t="array" ref="F2198">_xlfn.XLOOKUP(Table4[[#This Row],[Customer ID]],Table3[[#All],[Customer ID]],Table3[[#All],[Age]],0)</f>
        <v>22</v>
      </c>
      <c r="G2198" cm="1">
        <f t="array" ref="G2198">_xlfn.XLOOKUP(Table4[[#This Row],[Customer ID]],Table3[[#All],[Customer ID]],Table3[[#All],[Children]],0)</f>
        <v>0</v>
      </c>
      <c r="H2198" cm="1">
        <f t="array" ref="H2198">_xlfn.XLOOKUP(Table4[[#This Row],[Customer ID]],Table2[[#All],[Customer ID]],Table2[[#All],[BMI]],0)</f>
        <v>33.770000000000003</v>
      </c>
      <c r="I2198" cm="1">
        <f t="array" ref="I2198">_xlfn.XLOOKUP(Table4[[#This Row],[Customer ID]],Table2[[#All],[Customer ID]],Table2[[#All],[HBA1C]],0)</f>
        <v>6</v>
      </c>
      <c r="J2198" t="str">
        <f>_xlfn.XLOOKUP(Table4[[#This Row],[Customer ID]], 'Medical Examination'!A:A, 'Medical Examination'!D:D)</f>
        <v>No</v>
      </c>
      <c r="K2198" t="str">
        <f>_xlfn.XLOOKUP(Table4[[#This Row],[Customer ID]], 'Medical Examination'!A:A, 'Medical Examination'!E:E)</f>
        <v>Yes</v>
      </c>
      <c r="L2198" t="str">
        <f>_xlfn.XLOOKUP(Table4[[#This Row],[Customer ID]], 'Medical Examination'!A:A, 'Medical Examination'!F:F)</f>
        <v>No</v>
      </c>
      <c r="M2198">
        <f>_xlfn.XLOOKUP(Table4[[#This Row],[Customer ID]], 'Medical Examination'!A:A, 'Medical Examination'!G:G)</f>
        <v>1</v>
      </c>
      <c r="N2198" t="str">
        <f>_xlfn.XLOOKUP(Table4[[#This Row],[Customer ID]], 'Medical Examination'!A:A, 'Medical Examination'!H:H)</f>
        <v>No</v>
      </c>
      <c r="O2198" t="str">
        <f>_xlfn.XLOOKUP(Table4[[#This Row],[Customer ID]], 'Medical Examination'!A:A, 'Medical Examination'!I:I)</f>
        <v>Prediabetes</v>
      </c>
      <c r="P2198" t="str">
        <f>_xlfn.XLOOKUP(Table4[[#This Row],[Customer ID]], 'Medical Examination'!A:A, 'Medical Examination'!J:J)</f>
        <v>Obesity</v>
      </c>
      <c r="Q2198" s="1">
        <f>_xlfn.XLOOKUP(Table4[[#This Row],[Customer ID]], Hospitalisation!A:A, Hospitalisation!E:E)</f>
        <v>1674.63</v>
      </c>
      <c r="R2198" t="str">
        <f>_xlfn.XLOOKUP(Table4[[#This Row],[Customer ID]], Hospitalisation!A:A, Hospitalisation!F:F)</f>
        <v>Tier - 2</v>
      </c>
      <c r="S2198" t="str">
        <f>_xlfn.XLOOKUP(Table4[[#This Row],[Customer ID]], Hospitalisation!A:A, Hospitalisation!G:G)</f>
        <v>Tier - 2</v>
      </c>
      <c r="T2198" t="str">
        <f>_xlfn.XLOOKUP(Table4[[#This Row],[Customer ID]], Hospitalisation!A:A, Hospitalisation!H:H)</f>
        <v>R1013</v>
      </c>
      <c r="U2198" t="str" cm="1">
        <f t="array" ref="U2198">_xlfn.IFS(Table4[[#This Row],[Age]]&lt;=29,"Youth",Table4[[#This Row],[Age]]&lt;=49,"Adults",Table4[[#This Row],[Age]]&gt;=50,"Senior")</f>
        <v>Youth</v>
      </c>
    </row>
    <row r="2199" spans="1:21">
      <c r="A2199" t="s">
        <v>5590</v>
      </c>
      <c r="B2199" t="str">
        <f>_xlfn.XLOOKUP(Table4[[#This Row],[Customer ID]],Table1[[#This Row],[Customer ID]],Table1[[#This Row],[TITLE]],0)</f>
        <v>Mr</v>
      </c>
      <c r="C2199" t="str" cm="1">
        <f t="array" ref="C2199">_xlfn.XLOOKUP(Table4[[#This Row],[Customer ID]],Table1[[#All],[Customer ID]],Table1[[#All],[FIRST NAME]],0)</f>
        <v>Ryan</v>
      </c>
      <c r="D2199" t="str" cm="1">
        <f t="array" ref="D2199">_xlfn.XLOOKUP(Table4[[#This Row],[Customer ID]],Table1[[#All],[Customer ID]],Table1[[#All],[LAST NAME]],0)</f>
        <v>Paavola</v>
      </c>
      <c r="E2199" s="5" cm="1">
        <f t="array" ref="E2199">_xlfn.XLOOKUP(Table4[[#This Row],[Customer ID]],Table3[[#All],[Customer ID]],Table3[[#All],[Date of Birth]],0)</f>
        <v>36822</v>
      </c>
      <c r="F2199" cm="1">
        <f t="array" ref="F2199">_xlfn.XLOOKUP(Table4[[#This Row],[Customer ID]],Table3[[#All],[Customer ID]],Table3[[#All],[Age]],0)</f>
        <v>22</v>
      </c>
      <c r="G2199" cm="1">
        <f t="array" ref="G2199">_xlfn.XLOOKUP(Table4[[#This Row],[Customer ID]],Table3[[#All],[Customer ID]],Table3[[#All],[Children]],0)</f>
        <v>0</v>
      </c>
      <c r="H2199" cm="1">
        <f t="array" ref="H2199">_xlfn.XLOOKUP(Table4[[#This Row],[Customer ID]],Table2[[#All],[Customer ID]],Table2[[#All],[BMI]],0)</f>
        <v>26.84</v>
      </c>
      <c r="I2199" cm="1">
        <f t="array" ref="I2199">_xlfn.XLOOKUP(Table4[[#This Row],[Customer ID]],Table2[[#All],[Customer ID]],Table2[[#All],[HBA1C]],0)</f>
        <v>5.99</v>
      </c>
      <c r="J2199" t="str">
        <f>_xlfn.XLOOKUP(Table4[[#This Row],[Customer ID]], 'Medical Examination'!A:A, 'Medical Examination'!D:D)</f>
        <v>Yes</v>
      </c>
      <c r="K2199" t="str">
        <f>_xlfn.XLOOKUP(Table4[[#This Row],[Customer ID]], 'Medical Examination'!A:A, 'Medical Examination'!E:E)</f>
        <v>Yes</v>
      </c>
      <c r="L2199" t="str">
        <f>_xlfn.XLOOKUP(Table4[[#This Row],[Customer ID]], 'Medical Examination'!A:A, 'Medical Examination'!F:F)</f>
        <v>No</v>
      </c>
      <c r="M2199">
        <f>_xlfn.XLOOKUP(Table4[[#This Row],[Customer ID]], 'Medical Examination'!A:A, 'Medical Examination'!G:G)</f>
        <v>1</v>
      </c>
      <c r="N2199" t="str">
        <f>_xlfn.XLOOKUP(Table4[[#This Row],[Customer ID]], 'Medical Examination'!A:A, 'Medical Examination'!H:H)</f>
        <v>No</v>
      </c>
      <c r="O2199" t="str">
        <f>_xlfn.XLOOKUP(Table4[[#This Row],[Customer ID]], 'Medical Examination'!A:A, 'Medical Examination'!I:I)</f>
        <v>Prediabetes</v>
      </c>
      <c r="P2199" t="str">
        <f>_xlfn.XLOOKUP(Table4[[#This Row],[Customer ID]], 'Medical Examination'!A:A, 'Medical Examination'!J:J)</f>
        <v>Overweight</v>
      </c>
      <c r="Q2199" s="1">
        <f>_xlfn.XLOOKUP(Table4[[#This Row],[Customer ID]], Hospitalisation!A:A, Hospitalisation!E:E)</f>
        <v>1665</v>
      </c>
      <c r="R2199" t="str">
        <f>_xlfn.XLOOKUP(Table4[[#This Row],[Customer ID]], Hospitalisation!A:A, Hospitalisation!F:F)</f>
        <v>Tier - 2</v>
      </c>
      <c r="S2199" t="str">
        <f>_xlfn.XLOOKUP(Table4[[#This Row],[Customer ID]], Hospitalisation!A:A, Hospitalisation!G:G)</f>
        <v>Tier - 2</v>
      </c>
      <c r="T2199" t="str">
        <f>_xlfn.XLOOKUP(Table4[[#This Row],[Customer ID]], Hospitalisation!A:A, Hospitalisation!H:H)</f>
        <v>R1013</v>
      </c>
      <c r="U2199" t="str" cm="1">
        <f t="array" ref="U2199">_xlfn.IFS(Table4[[#This Row],[Age]]&lt;=29,"Youth",Table4[[#This Row],[Age]]&lt;=49,"Adults",Table4[[#This Row],[Age]]&gt;=50,"Senior")</f>
        <v>Youth</v>
      </c>
    </row>
    <row r="2200" spans="1:21">
      <c r="A2200" t="s">
        <v>5592</v>
      </c>
      <c r="B2200" t="str">
        <f>_xlfn.XLOOKUP(Table4[[#This Row],[Customer ID]],Table1[[#This Row],[Customer ID]],Table1[[#This Row],[TITLE]],0)</f>
        <v>Mr</v>
      </c>
      <c r="C2200" t="str" cm="1">
        <f t="array" ref="C2200">_xlfn.XLOOKUP(Table4[[#This Row],[Customer ID]],Table1[[#All],[Customer ID]],Table1[[#All],[FIRST NAME]],0)</f>
        <v>Eric N</v>
      </c>
      <c r="D2200" t="str" cm="1">
        <f t="array" ref="D2200">_xlfn.XLOOKUP(Table4[[#This Row],[Customer ID]],Table1[[#All],[Customer ID]],Table1[[#All],[LAST NAME]],0)</f>
        <v>Gehlsen</v>
      </c>
      <c r="E2200" s="5" cm="1">
        <f t="array" ref="E2200">_xlfn.XLOOKUP(Table4[[#This Row],[Customer ID]],Table3[[#All],[Customer ID]],Table3[[#All],[Date of Birth]],0)</f>
        <v>37985</v>
      </c>
      <c r="F2200" cm="1">
        <f t="array" ref="F2200">_xlfn.XLOOKUP(Table4[[#This Row],[Customer ID]],Table3[[#All],[Customer ID]],Table3[[#All],[Age]],0)</f>
        <v>19</v>
      </c>
      <c r="G2200" cm="1">
        <f t="array" ref="G2200">_xlfn.XLOOKUP(Table4[[#This Row],[Customer ID]],Table3[[#All],[Customer ID]],Table3[[#All],[Children]],0)</f>
        <v>0</v>
      </c>
      <c r="H2200" cm="1">
        <f t="array" ref="H2200">_xlfn.XLOOKUP(Table4[[#This Row],[Customer ID]],Table2[[#All],[Customer ID]],Table2[[#All],[BMI]],0)</f>
        <v>35.53</v>
      </c>
      <c r="I2200" cm="1">
        <f t="array" ref="I2200">_xlfn.XLOOKUP(Table4[[#This Row],[Customer ID]],Table2[[#All],[Customer ID]],Table2[[#All],[HBA1C]],0)</f>
        <v>4.3600000000000003</v>
      </c>
      <c r="J2200" t="str">
        <f>_xlfn.XLOOKUP(Table4[[#This Row],[Customer ID]], 'Medical Examination'!A:A, 'Medical Examination'!D:D)</f>
        <v>No</v>
      </c>
      <c r="K2200" t="str">
        <f>_xlfn.XLOOKUP(Table4[[#This Row],[Customer ID]], 'Medical Examination'!A:A, 'Medical Examination'!E:E)</f>
        <v>No</v>
      </c>
      <c r="L2200" t="str">
        <f>_xlfn.XLOOKUP(Table4[[#This Row],[Customer ID]], 'Medical Examination'!A:A, 'Medical Examination'!F:F)</f>
        <v>Yes</v>
      </c>
      <c r="M2200">
        <f>_xlfn.XLOOKUP(Table4[[#This Row],[Customer ID]], 'Medical Examination'!A:A, 'Medical Examination'!G:G)</f>
        <v>1</v>
      </c>
      <c r="N2200" t="str">
        <f>_xlfn.XLOOKUP(Table4[[#This Row],[Customer ID]], 'Medical Examination'!A:A, 'Medical Examination'!H:H)</f>
        <v>No</v>
      </c>
      <c r="O2200" t="str">
        <f>_xlfn.XLOOKUP(Table4[[#This Row],[Customer ID]], 'Medical Examination'!A:A, 'Medical Examination'!I:I)</f>
        <v>Normal</v>
      </c>
      <c r="P2200" t="str">
        <f>_xlfn.XLOOKUP(Table4[[#This Row],[Customer ID]], 'Medical Examination'!A:A, 'Medical Examination'!J:J)</f>
        <v>Obesity</v>
      </c>
      <c r="Q2200" s="1">
        <f>_xlfn.XLOOKUP(Table4[[#This Row],[Customer ID]], Hospitalisation!A:A, Hospitalisation!E:E)</f>
        <v>1646.43</v>
      </c>
      <c r="R2200" t="str">
        <f>_xlfn.XLOOKUP(Table4[[#This Row],[Customer ID]], Hospitalisation!A:A, Hospitalisation!F:F)</f>
        <v>Tier - 2</v>
      </c>
      <c r="S2200" t="str">
        <f>_xlfn.XLOOKUP(Table4[[#This Row],[Customer ID]], Hospitalisation!A:A, Hospitalisation!G:G)</f>
        <v>Tier - 1</v>
      </c>
      <c r="T2200" t="str">
        <f>_xlfn.XLOOKUP(Table4[[#This Row],[Customer ID]], Hospitalisation!A:A, Hospitalisation!H:H)</f>
        <v>R1012</v>
      </c>
      <c r="U2200" t="str" cm="1">
        <f t="array" ref="U2200">_xlfn.IFS(Table4[[#This Row],[Age]]&lt;=29,"Youth",Table4[[#This Row],[Age]]&lt;=49,"Adults",Table4[[#This Row],[Age]]&gt;=50,"Senior")</f>
        <v>Youth</v>
      </c>
    </row>
    <row r="2201" spans="1:21">
      <c r="A2201" t="s">
        <v>5595</v>
      </c>
      <c r="B2201" t="str">
        <f>_xlfn.XLOOKUP(Table4[[#This Row],[Customer ID]],Table1[[#This Row],[Customer ID]],Table1[[#This Row],[TITLE]],0)</f>
        <v>Mr</v>
      </c>
      <c r="C2201" t="str" cm="1">
        <f t="array" ref="C2201">_xlfn.XLOOKUP(Table4[[#This Row],[Customer ID]],Table1[[#All],[Customer ID]],Table1[[#All],[FIRST NAME]],0)</f>
        <v>Connor</v>
      </c>
      <c r="D2201" t="str" cm="1">
        <f t="array" ref="D2201">_xlfn.XLOOKUP(Table4[[#This Row],[Customer ID]],Table1[[#All],[Customer ID]],Table1[[#All],[LAST NAME]],0)</f>
        <v>Roche</v>
      </c>
      <c r="E2201" s="5" cm="1">
        <f t="array" ref="E2201">_xlfn.XLOOKUP(Table4[[#This Row],[Customer ID]],Table3[[#All],[Customer ID]],Table3[[#All],[Date of Birth]],0)</f>
        <v>37854</v>
      </c>
      <c r="F2201" cm="1">
        <f t="array" ref="F2201">_xlfn.XLOOKUP(Table4[[#This Row],[Customer ID]],Table3[[#All],[Customer ID]],Table3[[#All],[Age]],0)</f>
        <v>19</v>
      </c>
      <c r="G2201" cm="1">
        <f t="array" ref="G2201">_xlfn.XLOOKUP(Table4[[#This Row],[Customer ID]],Table3[[#All],[Customer ID]],Table3[[#All],[Children]],0)</f>
        <v>0</v>
      </c>
      <c r="H2201" cm="1">
        <f t="array" ref="H2201">_xlfn.XLOOKUP(Table4[[#This Row],[Customer ID]],Table2[[#All],[Customer ID]],Table2[[#All],[BMI]],0)</f>
        <v>30.59</v>
      </c>
      <c r="I2201" cm="1">
        <f t="array" ref="I2201">_xlfn.XLOOKUP(Table4[[#This Row],[Customer ID]],Table2[[#All],[Customer ID]],Table2[[#All],[HBA1C]],0)</f>
        <v>4.41</v>
      </c>
      <c r="J2201" t="str">
        <f>_xlfn.XLOOKUP(Table4[[#This Row],[Customer ID]], 'Medical Examination'!A:A, 'Medical Examination'!D:D)</f>
        <v>No</v>
      </c>
      <c r="K2201" t="str">
        <f>_xlfn.XLOOKUP(Table4[[#This Row],[Customer ID]], 'Medical Examination'!A:A, 'Medical Examination'!E:E)</f>
        <v>No</v>
      </c>
      <c r="L2201" t="str">
        <f>_xlfn.XLOOKUP(Table4[[#This Row],[Customer ID]], 'Medical Examination'!A:A, 'Medical Examination'!F:F)</f>
        <v>Yes</v>
      </c>
      <c r="M2201">
        <f>_xlfn.XLOOKUP(Table4[[#This Row],[Customer ID]], 'Medical Examination'!A:A, 'Medical Examination'!G:G)</f>
        <v>1</v>
      </c>
      <c r="N2201" t="str">
        <f>_xlfn.XLOOKUP(Table4[[#This Row],[Customer ID]], 'Medical Examination'!A:A, 'Medical Examination'!H:H)</f>
        <v>No</v>
      </c>
      <c r="O2201" t="str">
        <f>_xlfn.XLOOKUP(Table4[[#This Row],[Customer ID]], 'Medical Examination'!A:A, 'Medical Examination'!I:I)</f>
        <v>Normal</v>
      </c>
      <c r="P2201" t="str">
        <f>_xlfn.XLOOKUP(Table4[[#This Row],[Customer ID]], 'Medical Examination'!A:A, 'Medical Examination'!J:J)</f>
        <v>Obesity</v>
      </c>
      <c r="Q2201" s="1">
        <f>_xlfn.XLOOKUP(Table4[[#This Row],[Customer ID]], Hospitalisation!A:A, Hospitalisation!E:E)</f>
        <v>1639.56</v>
      </c>
      <c r="R2201" t="str">
        <f>_xlfn.XLOOKUP(Table4[[#This Row],[Customer ID]], Hospitalisation!A:A, Hospitalisation!F:F)</f>
        <v>Tier - 2</v>
      </c>
      <c r="S2201" t="str">
        <f>_xlfn.XLOOKUP(Table4[[#This Row],[Customer ID]], Hospitalisation!A:A, Hospitalisation!G:G)</f>
        <v>Tier - 2</v>
      </c>
      <c r="T2201" t="str">
        <f>_xlfn.XLOOKUP(Table4[[#This Row],[Customer ID]], Hospitalisation!A:A, Hospitalisation!H:H)</f>
        <v>R1012</v>
      </c>
      <c r="U2201" t="str" cm="1">
        <f t="array" ref="U2201">_xlfn.IFS(Table4[[#This Row],[Age]]&lt;=29,"Youth",Table4[[#This Row],[Age]]&lt;=49,"Adults",Table4[[#This Row],[Age]]&gt;=50,"Senior")</f>
        <v>Youth</v>
      </c>
    </row>
    <row r="2202" spans="1:21">
      <c r="A2202" t="s">
        <v>5597</v>
      </c>
      <c r="B2202" t="str">
        <f>_xlfn.XLOOKUP(Table4[[#This Row],[Customer ID]],Table1[[#This Row],[Customer ID]],Table1[[#This Row],[TITLE]],0)</f>
        <v>Mr</v>
      </c>
      <c r="C2202" t="str" cm="1">
        <f t="array" ref="C2202">_xlfn.XLOOKUP(Table4[[#This Row],[Customer ID]],Table1[[#All],[Customer ID]],Table1[[#All],[FIRST NAME]],0)</f>
        <v>Patrick H</v>
      </c>
      <c r="D2202" t="str" cm="1">
        <f t="array" ref="D2202">_xlfn.XLOOKUP(Table4[[#This Row],[Customer ID]],Table1[[#All],[Customer ID]],Table1[[#All],[LAST NAME]],0)</f>
        <v>Hearn</v>
      </c>
      <c r="E2202" s="5" cm="1">
        <f t="array" ref="E2202">_xlfn.XLOOKUP(Table4[[#This Row],[Customer ID]],Table3[[#All],[Customer ID]],Table3[[#All],[Date of Birth]],0)</f>
        <v>37880</v>
      </c>
      <c r="F2202" cm="1">
        <f t="array" ref="F2202">_xlfn.XLOOKUP(Table4[[#This Row],[Customer ID]],Table3[[#All],[Customer ID]],Table3[[#All],[Age]],0)</f>
        <v>19</v>
      </c>
      <c r="G2202" cm="1">
        <f t="array" ref="G2202">_xlfn.XLOOKUP(Table4[[#This Row],[Customer ID]],Table3[[#All],[Customer ID]],Table3[[#All],[Children]],0)</f>
        <v>0</v>
      </c>
      <c r="H2202" cm="1">
        <f t="array" ref="H2202">_xlfn.XLOOKUP(Table4[[#This Row],[Customer ID]],Table2[[#All],[Customer ID]],Table2[[#All],[BMI]],0)</f>
        <v>30.59</v>
      </c>
      <c r="I2202" cm="1">
        <f t="array" ref="I2202">_xlfn.XLOOKUP(Table4[[#This Row],[Customer ID]],Table2[[#All],[Customer ID]],Table2[[#All],[HBA1C]],0)</f>
        <v>4.17</v>
      </c>
      <c r="J2202" t="str">
        <f>_xlfn.XLOOKUP(Table4[[#This Row],[Customer ID]], 'Medical Examination'!A:A, 'Medical Examination'!D:D)</f>
        <v>No</v>
      </c>
      <c r="K2202" t="str">
        <f>_xlfn.XLOOKUP(Table4[[#This Row],[Customer ID]], 'Medical Examination'!A:A, 'Medical Examination'!E:E)</f>
        <v>No</v>
      </c>
      <c r="L2202" t="str">
        <f>_xlfn.XLOOKUP(Table4[[#This Row],[Customer ID]], 'Medical Examination'!A:A, 'Medical Examination'!F:F)</f>
        <v>Yes</v>
      </c>
      <c r="M2202">
        <f>_xlfn.XLOOKUP(Table4[[#This Row],[Customer ID]], 'Medical Examination'!A:A, 'Medical Examination'!G:G)</f>
        <v>1</v>
      </c>
      <c r="N2202" t="str">
        <f>_xlfn.XLOOKUP(Table4[[#This Row],[Customer ID]], 'Medical Examination'!A:A, 'Medical Examination'!H:H)</f>
        <v>No</v>
      </c>
      <c r="O2202" t="str">
        <f>_xlfn.XLOOKUP(Table4[[#This Row],[Customer ID]], 'Medical Examination'!A:A, 'Medical Examination'!I:I)</f>
        <v>Normal</v>
      </c>
      <c r="P2202" t="str">
        <f>_xlfn.XLOOKUP(Table4[[#This Row],[Customer ID]], 'Medical Examination'!A:A, 'Medical Examination'!J:J)</f>
        <v>Obesity</v>
      </c>
      <c r="Q2202" s="1">
        <f>_xlfn.XLOOKUP(Table4[[#This Row],[Customer ID]], Hospitalisation!A:A, Hospitalisation!E:E)</f>
        <v>1639.56</v>
      </c>
      <c r="R2202" t="str">
        <f>_xlfn.XLOOKUP(Table4[[#This Row],[Customer ID]], Hospitalisation!A:A, Hospitalisation!F:F)</f>
        <v>Tier - 2</v>
      </c>
      <c r="S2202" t="str">
        <f>_xlfn.XLOOKUP(Table4[[#This Row],[Customer ID]], Hospitalisation!A:A, Hospitalisation!G:G)</f>
        <v>Tier - 2</v>
      </c>
      <c r="T2202" t="str">
        <f>_xlfn.XLOOKUP(Table4[[#This Row],[Customer ID]], Hospitalisation!A:A, Hospitalisation!H:H)</f>
        <v>R1012</v>
      </c>
      <c r="U2202" t="str" cm="1">
        <f t="array" ref="U2202">_xlfn.IFS(Table4[[#This Row],[Age]]&lt;=29,"Youth",Table4[[#This Row],[Age]]&lt;=49,"Adults",Table4[[#This Row],[Age]]&gt;=50,"Senior")</f>
        <v>Youth</v>
      </c>
    </row>
    <row r="2203" spans="1:21">
      <c r="A2203" t="s">
        <v>5600</v>
      </c>
      <c r="B2203" t="str">
        <f>_xlfn.XLOOKUP(Table4[[#This Row],[Customer ID]],Table1[[#This Row],[Customer ID]],Table1[[#This Row],[TITLE]],0)</f>
        <v>Mr</v>
      </c>
      <c r="C2203" t="str" cm="1">
        <f t="array" ref="C2203">_xlfn.XLOOKUP(Table4[[#This Row],[Customer ID]],Table1[[#All],[Customer ID]],Table1[[#All],[FIRST NAME]],0)</f>
        <v>Tyler</v>
      </c>
      <c r="D2203" t="str" cm="1">
        <f t="array" ref="D2203">_xlfn.XLOOKUP(Table4[[#This Row],[Customer ID]],Table1[[#All],[Customer ID]],Table1[[#All],[LAST NAME]],0)</f>
        <v>Dimson</v>
      </c>
      <c r="E2203" s="5" cm="1">
        <f t="array" ref="E2203">_xlfn.XLOOKUP(Table4[[#This Row],[Customer ID]],Table3[[#All],[Customer ID]],Table3[[#All],[Date of Birth]],0)</f>
        <v>37985</v>
      </c>
      <c r="F2203" cm="1">
        <f t="array" ref="F2203">_xlfn.XLOOKUP(Table4[[#This Row],[Customer ID]],Table3[[#All],[Customer ID]],Table3[[#All],[Age]],0)</f>
        <v>19</v>
      </c>
      <c r="G2203" cm="1">
        <f t="array" ref="G2203">_xlfn.XLOOKUP(Table4[[#This Row],[Customer ID]],Table3[[#All],[Customer ID]],Table3[[#All],[Children]],0)</f>
        <v>0</v>
      </c>
      <c r="H2203" cm="1">
        <f t="array" ref="H2203">_xlfn.XLOOKUP(Table4[[#This Row],[Customer ID]],Table2[[#All],[Customer ID]],Table2[[#All],[BMI]],0)</f>
        <v>27.835000000000001</v>
      </c>
      <c r="I2203" cm="1">
        <f t="array" ref="I2203">_xlfn.XLOOKUP(Table4[[#This Row],[Customer ID]],Table2[[#All],[Customer ID]],Table2[[#All],[HBA1C]],0)</f>
        <v>4.4400000000000004</v>
      </c>
      <c r="J2203" t="str">
        <f>_xlfn.XLOOKUP(Table4[[#This Row],[Customer ID]], 'Medical Examination'!A:A, 'Medical Examination'!D:D)</f>
        <v>No</v>
      </c>
      <c r="K2203" t="str">
        <f>_xlfn.XLOOKUP(Table4[[#This Row],[Customer ID]], 'Medical Examination'!A:A, 'Medical Examination'!E:E)</f>
        <v>No</v>
      </c>
      <c r="L2203" t="str">
        <f>_xlfn.XLOOKUP(Table4[[#This Row],[Customer ID]], 'Medical Examination'!A:A, 'Medical Examination'!F:F)</f>
        <v>Yes</v>
      </c>
      <c r="M2203">
        <f>_xlfn.XLOOKUP(Table4[[#This Row],[Customer ID]], 'Medical Examination'!A:A, 'Medical Examination'!G:G)</f>
        <v>1</v>
      </c>
      <c r="N2203" t="str">
        <f>_xlfn.XLOOKUP(Table4[[#This Row],[Customer ID]], 'Medical Examination'!A:A, 'Medical Examination'!H:H)</f>
        <v>No</v>
      </c>
      <c r="O2203" t="str">
        <f>_xlfn.XLOOKUP(Table4[[#This Row],[Customer ID]], 'Medical Examination'!A:A, 'Medical Examination'!I:I)</f>
        <v>Normal</v>
      </c>
      <c r="P2203" t="str">
        <f>_xlfn.XLOOKUP(Table4[[#This Row],[Customer ID]], 'Medical Examination'!A:A, 'Medical Examination'!J:J)</f>
        <v>Overweight</v>
      </c>
      <c r="Q2203" s="1">
        <f>_xlfn.XLOOKUP(Table4[[#This Row],[Customer ID]], Hospitalisation!A:A, Hospitalisation!E:E)</f>
        <v>1635.73</v>
      </c>
      <c r="R2203" t="str">
        <f>_xlfn.XLOOKUP(Table4[[#This Row],[Customer ID]], Hospitalisation!A:A, Hospitalisation!F:F)</f>
        <v>Tier - 2</v>
      </c>
      <c r="S2203" t="str">
        <f>_xlfn.XLOOKUP(Table4[[#This Row],[Customer ID]], Hospitalisation!A:A, Hospitalisation!G:G)</f>
        <v>Tier - 3</v>
      </c>
      <c r="T2203" t="str">
        <f>_xlfn.XLOOKUP(Table4[[#This Row],[Customer ID]], Hospitalisation!A:A, Hospitalisation!H:H)</f>
        <v>R1012</v>
      </c>
      <c r="U2203" t="str" cm="1">
        <f t="array" ref="U2203">_xlfn.IFS(Table4[[#This Row],[Age]]&lt;=29,"Youth",Table4[[#This Row],[Age]]&lt;=49,"Adults",Table4[[#This Row],[Age]]&gt;=50,"Senior")</f>
        <v>Youth</v>
      </c>
    </row>
    <row r="2204" spans="1:21">
      <c r="A2204" t="s">
        <v>5602</v>
      </c>
      <c r="B2204" t="str">
        <f>_xlfn.XLOOKUP(Table4[[#This Row],[Customer ID]],Table1[[#This Row],[Customer ID]],Table1[[#This Row],[TITLE]],0)</f>
        <v>Ms</v>
      </c>
      <c r="C2204" t="str" cm="1">
        <f t="array" ref="C2204">_xlfn.XLOOKUP(Table4[[#This Row],[Customer ID]],Table1[[#All],[Customer ID]],Table1[[#All],[FIRST NAME]],0)</f>
        <v>Deborah L</v>
      </c>
      <c r="D2204" t="str" cm="1">
        <f t="array" ref="D2204">_xlfn.XLOOKUP(Table4[[#This Row],[Customer ID]],Table1[[#All],[Customer ID]],Table1[[#All],[LAST NAME]],0)</f>
        <v>Slason</v>
      </c>
      <c r="E2204" s="5" cm="1">
        <f t="array" ref="E2204">_xlfn.XLOOKUP(Table4[[#This Row],[Customer ID]],Table3[[#All],[Customer ID]],Table3[[#All],[Date of Birth]],0)</f>
        <v>38151</v>
      </c>
      <c r="F2204" cm="1">
        <f t="array" ref="F2204">_xlfn.XLOOKUP(Table4[[#This Row],[Customer ID]],Table3[[#All],[Customer ID]],Table3[[#All],[Age]],0)</f>
        <v>18</v>
      </c>
      <c r="G2204" cm="1">
        <f t="array" ref="G2204">_xlfn.XLOOKUP(Table4[[#This Row],[Customer ID]],Table3[[#All],[Customer ID]],Table3[[#All],[Children]],0)</f>
        <v>0</v>
      </c>
      <c r="H2204" cm="1">
        <f t="array" ref="H2204">_xlfn.XLOOKUP(Table4[[#This Row],[Customer ID]],Table2[[#All],[Customer ID]],Table2[[#All],[BMI]],0)</f>
        <v>40.26</v>
      </c>
      <c r="I2204" cm="1">
        <f t="array" ref="I2204">_xlfn.XLOOKUP(Table4[[#This Row],[Customer ID]],Table2[[#All],[Customer ID]],Table2[[#All],[HBA1C]],0)</f>
        <v>5.52</v>
      </c>
      <c r="J2204" t="str">
        <f>_xlfn.XLOOKUP(Table4[[#This Row],[Customer ID]], 'Medical Examination'!A:A, 'Medical Examination'!D:D)</f>
        <v>No</v>
      </c>
      <c r="K2204" t="str">
        <f>_xlfn.XLOOKUP(Table4[[#This Row],[Customer ID]], 'Medical Examination'!A:A, 'Medical Examination'!E:E)</f>
        <v>Yes</v>
      </c>
      <c r="L2204" t="str">
        <f>_xlfn.XLOOKUP(Table4[[#This Row],[Customer ID]], 'Medical Examination'!A:A, 'Medical Examination'!F:F)</f>
        <v>No</v>
      </c>
      <c r="M2204">
        <f>_xlfn.XLOOKUP(Table4[[#This Row],[Customer ID]], 'Medical Examination'!A:A, 'Medical Examination'!G:G)</f>
        <v>1</v>
      </c>
      <c r="N2204" t="str">
        <f>_xlfn.XLOOKUP(Table4[[#This Row],[Customer ID]], 'Medical Examination'!A:A, 'Medical Examination'!H:H)</f>
        <v>No</v>
      </c>
      <c r="O2204" t="str">
        <f>_xlfn.XLOOKUP(Table4[[#This Row],[Customer ID]], 'Medical Examination'!A:A, 'Medical Examination'!I:I)</f>
        <v>Normal</v>
      </c>
      <c r="P2204" t="str">
        <f>_xlfn.XLOOKUP(Table4[[#This Row],[Customer ID]], 'Medical Examination'!A:A, 'Medical Examination'!J:J)</f>
        <v>Obesity</v>
      </c>
      <c r="Q2204" s="1">
        <f>_xlfn.XLOOKUP(Table4[[#This Row],[Customer ID]], Hospitalisation!A:A, Hospitalisation!E:E)</f>
        <v>1634.57</v>
      </c>
      <c r="R2204" t="str">
        <f>_xlfn.XLOOKUP(Table4[[#This Row],[Customer ID]], Hospitalisation!A:A, Hospitalisation!F:F)</f>
        <v>Tier - 2</v>
      </c>
      <c r="S2204" t="str">
        <f>_xlfn.XLOOKUP(Table4[[#This Row],[Customer ID]], Hospitalisation!A:A, Hospitalisation!G:G)</f>
        <v>Tier - 2</v>
      </c>
      <c r="T2204" t="str">
        <f>_xlfn.XLOOKUP(Table4[[#This Row],[Customer ID]], Hospitalisation!A:A, Hospitalisation!H:H)</f>
        <v>R1013</v>
      </c>
      <c r="U2204" t="str" cm="1">
        <f t="array" ref="U2204">_xlfn.IFS(Table4[[#This Row],[Age]]&lt;=29,"Youth",Table4[[#This Row],[Age]]&lt;=49,"Adults",Table4[[#This Row],[Age]]&gt;=50,"Senior")</f>
        <v>Youth</v>
      </c>
    </row>
    <row r="2205" spans="1:21">
      <c r="A2205" t="s">
        <v>5605</v>
      </c>
      <c r="B2205" t="str">
        <f>_xlfn.XLOOKUP(Table4[[#This Row],[Customer ID]],Table1[[#This Row],[Customer ID]],Table1[[#This Row],[TITLE]],0)</f>
        <v>Ms</v>
      </c>
      <c r="C2205" t="str" cm="1">
        <f t="array" ref="C2205">_xlfn.XLOOKUP(Table4[[#This Row],[Customer ID]],Table1[[#All],[Customer ID]],Table1[[#All],[FIRST NAME]],0)</f>
        <v>Andrea K</v>
      </c>
      <c r="D2205" t="str" cm="1">
        <f t="array" ref="D2205">_xlfn.XLOOKUP(Table4[[#This Row],[Customer ID]],Table1[[#All],[Customer ID]],Table1[[#All],[LAST NAME]],0)</f>
        <v>Gibson</v>
      </c>
      <c r="E2205" s="5" cm="1">
        <f t="array" ref="E2205">_xlfn.XLOOKUP(Table4[[#This Row],[Customer ID]],Table3[[#All],[Customer ID]],Table3[[#All],[Date of Birth]],0)</f>
        <v>38207</v>
      </c>
      <c r="F2205" cm="1">
        <f t="array" ref="F2205">_xlfn.XLOOKUP(Table4[[#This Row],[Customer ID]],Table3[[#All],[Customer ID]],Table3[[#All],[Age]],0)</f>
        <v>18</v>
      </c>
      <c r="G2205" cm="1">
        <f t="array" ref="G2205">_xlfn.XLOOKUP(Table4[[#This Row],[Customer ID]],Table3[[#All],[Customer ID]],Table3[[#All],[Children]],0)</f>
        <v>0</v>
      </c>
      <c r="H2205" cm="1">
        <f t="array" ref="H2205">_xlfn.XLOOKUP(Table4[[#This Row],[Customer ID]],Table2[[#All],[Customer ID]],Table2[[#All],[BMI]],0)</f>
        <v>39.82</v>
      </c>
      <c r="I2205" cm="1">
        <f t="array" ref="I2205">_xlfn.XLOOKUP(Table4[[#This Row],[Customer ID]],Table2[[#All],[Customer ID]],Table2[[#All],[HBA1C]],0)</f>
        <v>6.01</v>
      </c>
      <c r="J2205" t="str">
        <f>_xlfn.XLOOKUP(Table4[[#This Row],[Customer ID]], 'Medical Examination'!A:A, 'Medical Examination'!D:D)</f>
        <v>No</v>
      </c>
      <c r="K2205" t="str">
        <f>_xlfn.XLOOKUP(Table4[[#This Row],[Customer ID]], 'Medical Examination'!A:A, 'Medical Examination'!E:E)</f>
        <v>Yes</v>
      </c>
      <c r="L2205" t="str">
        <f>_xlfn.XLOOKUP(Table4[[#This Row],[Customer ID]], 'Medical Examination'!A:A, 'Medical Examination'!F:F)</f>
        <v>No</v>
      </c>
      <c r="M2205">
        <f>_xlfn.XLOOKUP(Table4[[#This Row],[Customer ID]], 'Medical Examination'!A:A, 'Medical Examination'!G:G)</f>
        <v>1</v>
      </c>
      <c r="N2205" t="str">
        <f>_xlfn.XLOOKUP(Table4[[#This Row],[Customer ID]], 'Medical Examination'!A:A, 'Medical Examination'!H:H)</f>
        <v>No</v>
      </c>
      <c r="O2205" t="str">
        <f>_xlfn.XLOOKUP(Table4[[#This Row],[Customer ID]], 'Medical Examination'!A:A, 'Medical Examination'!I:I)</f>
        <v>Prediabetes</v>
      </c>
      <c r="P2205" t="str">
        <f>_xlfn.XLOOKUP(Table4[[#This Row],[Customer ID]], 'Medical Examination'!A:A, 'Medical Examination'!J:J)</f>
        <v>Obesity</v>
      </c>
      <c r="Q2205" s="1">
        <f>_xlfn.XLOOKUP(Table4[[#This Row],[Customer ID]], Hospitalisation!A:A, Hospitalisation!E:E)</f>
        <v>1633.96</v>
      </c>
      <c r="R2205" t="str">
        <f>_xlfn.XLOOKUP(Table4[[#This Row],[Customer ID]], Hospitalisation!A:A, Hospitalisation!F:F)</f>
        <v>Tier - 2</v>
      </c>
      <c r="S2205" t="str">
        <f>_xlfn.XLOOKUP(Table4[[#This Row],[Customer ID]], Hospitalisation!A:A, Hospitalisation!G:G)</f>
        <v>Tier - 1</v>
      </c>
      <c r="T2205" t="str">
        <f>_xlfn.XLOOKUP(Table4[[#This Row],[Customer ID]], Hospitalisation!A:A, Hospitalisation!H:H)</f>
        <v>R1013</v>
      </c>
      <c r="U2205" t="str" cm="1">
        <f t="array" ref="U2205">_xlfn.IFS(Table4[[#This Row],[Age]]&lt;=29,"Youth",Table4[[#This Row],[Age]]&lt;=49,"Adults",Table4[[#This Row],[Age]]&gt;=50,"Senior")</f>
        <v>Youth</v>
      </c>
    </row>
    <row r="2206" spans="1:21">
      <c r="A2206" t="s">
        <v>5607</v>
      </c>
      <c r="B2206" t="str">
        <f>_xlfn.XLOOKUP(Table4[[#This Row],[Customer ID]],Table1[[#This Row],[Customer ID]],Table1[[#This Row],[TITLE]],0)</f>
        <v>Ms</v>
      </c>
      <c r="C2206" t="str" cm="1">
        <f t="array" ref="C2206">_xlfn.XLOOKUP(Table4[[#This Row],[Customer ID]],Table1[[#All],[Customer ID]],Table1[[#All],[FIRST NAME]],0)</f>
        <v>Elleree</v>
      </c>
      <c r="D2206" t="str" cm="1">
        <f t="array" ref="D2206">_xlfn.XLOOKUP(Table4[[#This Row],[Customer ID]],Table1[[#All],[Customer ID]],Table1[[#All],[LAST NAME]],0)</f>
        <v>Erdos</v>
      </c>
      <c r="E2206" s="5" cm="1">
        <f t="array" ref="E2206">_xlfn.XLOOKUP(Table4[[#This Row],[Customer ID]],Table3[[#All],[Customer ID]],Table3[[#All],[Date of Birth]],0)</f>
        <v>38334</v>
      </c>
      <c r="F2206" cm="1">
        <f t="array" ref="F2206">_xlfn.XLOOKUP(Table4[[#This Row],[Customer ID]],Table3[[#All],[Customer ID]],Table3[[#All],[Age]],0)</f>
        <v>18</v>
      </c>
      <c r="G2206" cm="1">
        <f t="array" ref="G2206">_xlfn.XLOOKUP(Table4[[#This Row],[Customer ID]],Table3[[#All],[Customer ID]],Table3[[#All],[Children]],0)</f>
        <v>0</v>
      </c>
      <c r="H2206" cm="1">
        <f t="array" ref="H2206">_xlfn.XLOOKUP(Table4[[#This Row],[Customer ID]],Table2[[#All],[Customer ID]],Table2[[#All],[BMI]],0)</f>
        <v>39.159999999999997</v>
      </c>
      <c r="I2206" cm="1">
        <f t="array" ref="I2206">_xlfn.XLOOKUP(Table4[[#This Row],[Customer ID]],Table2[[#All],[Customer ID]],Table2[[#All],[HBA1C]],0)</f>
        <v>5.81</v>
      </c>
      <c r="J2206" t="str">
        <f>_xlfn.XLOOKUP(Table4[[#This Row],[Customer ID]], 'Medical Examination'!A:A, 'Medical Examination'!D:D)</f>
        <v>No</v>
      </c>
      <c r="K2206" t="str">
        <f>_xlfn.XLOOKUP(Table4[[#This Row],[Customer ID]], 'Medical Examination'!A:A, 'Medical Examination'!E:E)</f>
        <v>Yes</v>
      </c>
      <c r="L2206" t="str">
        <f>_xlfn.XLOOKUP(Table4[[#This Row],[Customer ID]], 'Medical Examination'!A:A, 'Medical Examination'!F:F)</f>
        <v>No</v>
      </c>
      <c r="M2206">
        <f>_xlfn.XLOOKUP(Table4[[#This Row],[Customer ID]], 'Medical Examination'!A:A, 'Medical Examination'!G:G)</f>
        <v>1</v>
      </c>
      <c r="N2206" t="str">
        <f>_xlfn.XLOOKUP(Table4[[#This Row],[Customer ID]], 'Medical Examination'!A:A, 'Medical Examination'!H:H)</f>
        <v>No</v>
      </c>
      <c r="O2206" t="str">
        <f>_xlfn.XLOOKUP(Table4[[#This Row],[Customer ID]], 'Medical Examination'!A:A, 'Medical Examination'!I:I)</f>
        <v>Prediabetes</v>
      </c>
      <c r="P2206" t="str">
        <f>_xlfn.XLOOKUP(Table4[[#This Row],[Customer ID]], 'Medical Examination'!A:A, 'Medical Examination'!J:J)</f>
        <v>Obesity</v>
      </c>
      <c r="Q2206" s="1">
        <f>_xlfn.XLOOKUP(Table4[[#This Row],[Customer ID]], Hospitalisation!A:A, Hospitalisation!E:E)</f>
        <v>1633.04</v>
      </c>
      <c r="R2206" t="str">
        <f>_xlfn.XLOOKUP(Table4[[#This Row],[Customer ID]], Hospitalisation!A:A, Hospitalisation!F:F)</f>
        <v>Tier - 2</v>
      </c>
      <c r="S2206" t="str">
        <f>_xlfn.XLOOKUP(Table4[[#This Row],[Customer ID]], Hospitalisation!A:A, Hospitalisation!G:G)</f>
        <v>Tier - 2</v>
      </c>
      <c r="T2206" t="str">
        <f>_xlfn.XLOOKUP(Table4[[#This Row],[Customer ID]], Hospitalisation!A:A, Hospitalisation!H:H)</f>
        <v>R1013</v>
      </c>
      <c r="U2206" t="str" cm="1">
        <f t="array" ref="U2206">_xlfn.IFS(Table4[[#This Row],[Age]]&lt;=29,"Youth",Table4[[#This Row],[Age]]&lt;=49,"Adults",Table4[[#This Row],[Age]]&gt;=50,"Senior")</f>
        <v>Youth</v>
      </c>
    </row>
    <row r="2207" spans="1:21">
      <c r="A2207" t="s">
        <v>5610</v>
      </c>
      <c r="B2207" t="str">
        <f>_xlfn.XLOOKUP(Table4[[#This Row],[Customer ID]],Table1[[#This Row],[Customer ID]],Table1[[#This Row],[TITLE]],0)</f>
        <v>Mr</v>
      </c>
      <c r="C2207" t="str" cm="1">
        <f t="array" ref="C2207">_xlfn.XLOOKUP(Table4[[#This Row],[Customer ID]],Table1[[#All],[Customer ID]],Table1[[#All],[FIRST NAME]],0)</f>
        <v>Brandon J</v>
      </c>
      <c r="D2207" t="str" cm="1">
        <f t="array" ref="D2207">_xlfn.XLOOKUP(Table4[[#This Row],[Customer ID]],Table1[[#All],[Customer ID]],Table1[[#All],[LAST NAME]],0)</f>
        <v>Cushman</v>
      </c>
      <c r="E2207" s="5" cm="1">
        <f t="array" ref="E2207">_xlfn.XLOOKUP(Table4[[#This Row],[Customer ID]],Table3[[#All],[Customer ID]],Table3[[#All],[Date of Birth]],0)</f>
        <v>37880</v>
      </c>
      <c r="F2207" cm="1">
        <f t="array" ref="F2207">_xlfn.XLOOKUP(Table4[[#This Row],[Customer ID]],Table3[[#All],[Customer ID]],Table3[[#All],[Age]],0)</f>
        <v>19</v>
      </c>
      <c r="G2207" cm="1">
        <f t="array" ref="G2207">_xlfn.XLOOKUP(Table4[[#This Row],[Customer ID]],Table3[[#All],[Customer ID]],Table3[[#All],[Children]],0)</f>
        <v>0</v>
      </c>
      <c r="H2207" cm="1">
        <f t="array" ref="H2207">_xlfn.XLOOKUP(Table4[[#This Row],[Customer ID]],Table2[[#All],[Customer ID]],Table2[[#All],[BMI]],0)</f>
        <v>25.555</v>
      </c>
      <c r="I2207" cm="1">
        <f t="array" ref="I2207">_xlfn.XLOOKUP(Table4[[#This Row],[Customer ID]],Table2[[#All],[Customer ID]],Table2[[#All],[HBA1C]],0)</f>
        <v>4.37</v>
      </c>
      <c r="J2207" t="str">
        <f>_xlfn.XLOOKUP(Table4[[#This Row],[Customer ID]], 'Medical Examination'!A:A, 'Medical Examination'!D:D)</f>
        <v>No</v>
      </c>
      <c r="K2207" t="str">
        <f>_xlfn.XLOOKUP(Table4[[#This Row],[Customer ID]], 'Medical Examination'!A:A, 'Medical Examination'!E:E)</f>
        <v>No</v>
      </c>
      <c r="L2207" t="str">
        <f>_xlfn.XLOOKUP(Table4[[#This Row],[Customer ID]], 'Medical Examination'!A:A, 'Medical Examination'!F:F)</f>
        <v>Yes</v>
      </c>
      <c r="M2207">
        <f>_xlfn.XLOOKUP(Table4[[#This Row],[Customer ID]], 'Medical Examination'!A:A, 'Medical Examination'!G:G)</f>
        <v>1</v>
      </c>
      <c r="N2207" t="str">
        <f>_xlfn.XLOOKUP(Table4[[#This Row],[Customer ID]], 'Medical Examination'!A:A, 'Medical Examination'!H:H)</f>
        <v>No</v>
      </c>
      <c r="O2207" t="str">
        <f>_xlfn.XLOOKUP(Table4[[#This Row],[Customer ID]], 'Medical Examination'!A:A, 'Medical Examination'!I:I)</f>
        <v>Normal</v>
      </c>
      <c r="P2207" t="str">
        <f>_xlfn.XLOOKUP(Table4[[#This Row],[Customer ID]], 'Medical Examination'!A:A, 'Medical Examination'!J:J)</f>
        <v>Overweight</v>
      </c>
      <c r="Q2207" s="1">
        <f>_xlfn.XLOOKUP(Table4[[#This Row],[Customer ID]], Hospitalisation!A:A, Hospitalisation!E:E)</f>
        <v>1632.56</v>
      </c>
      <c r="R2207" t="str">
        <f>_xlfn.XLOOKUP(Table4[[#This Row],[Customer ID]], Hospitalisation!A:A, Hospitalisation!F:F)</f>
        <v>Tier - 2</v>
      </c>
      <c r="S2207" t="str">
        <f>_xlfn.XLOOKUP(Table4[[#This Row],[Customer ID]], Hospitalisation!A:A, Hospitalisation!G:G)</f>
        <v>Tier - 2</v>
      </c>
      <c r="T2207" t="str">
        <f>_xlfn.XLOOKUP(Table4[[#This Row],[Customer ID]], Hospitalisation!A:A, Hospitalisation!H:H)</f>
        <v>R1012</v>
      </c>
      <c r="U2207" t="str" cm="1">
        <f t="array" ref="U2207">_xlfn.IFS(Table4[[#This Row],[Age]]&lt;=29,"Youth",Table4[[#This Row],[Age]]&lt;=49,"Adults",Table4[[#This Row],[Age]]&gt;=50,"Senior")</f>
        <v>Youth</v>
      </c>
    </row>
    <row r="2208" spans="1:21">
      <c r="A2208" t="s">
        <v>5613</v>
      </c>
      <c r="B2208" t="str">
        <f>_xlfn.XLOOKUP(Table4[[#This Row],[Customer ID]],Table1[[#This Row],[Customer ID]],Table1[[#This Row],[TITLE]],0)</f>
        <v>Mr</v>
      </c>
      <c r="C2208" t="str" cm="1">
        <f t="array" ref="C2208">_xlfn.XLOOKUP(Table4[[#This Row],[Customer ID]],Table1[[#All],[Customer ID]],Table1[[#All],[FIRST NAME]],0)</f>
        <v>Steve</v>
      </c>
      <c r="D2208" t="str" cm="1">
        <f t="array" ref="D2208">_xlfn.XLOOKUP(Table4[[#This Row],[Customer ID]],Table1[[#All],[Customer ID]],Table1[[#All],[LAST NAME]],0)</f>
        <v>Hammel</v>
      </c>
      <c r="E2208" s="5" cm="1">
        <f t="array" ref="E2208">_xlfn.XLOOKUP(Table4[[#This Row],[Customer ID]],Table3[[#All],[Customer ID]],Table3[[#All],[Date of Birth]],0)</f>
        <v>37897</v>
      </c>
      <c r="F2208" cm="1">
        <f t="array" ref="F2208">_xlfn.XLOOKUP(Table4[[#This Row],[Customer ID]],Table3[[#All],[Customer ID]],Table3[[#All],[Age]],0)</f>
        <v>19</v>
      </c>
      <c r="G2208" cm="1">
        <f t="array" ref="G2208">_xlfn.XLOOKUP(Table4[[#This Row],[Customer ID]],Table3[[#All],[Customer ID]],Table3[[#All],[Children]],0)</f>
        <v>0</v>
      </c>
      <c r="H2208" cm="1">
        <f t="array" ref="H2208">_xlfn.XLOOKUP(Table4[[#This Row],[Customer ID]],Table2[[#All],[Customer ID]],Table2[[#All],[BMI]],0)</f>
        <v>25.175000000000001</v>
      </c>
      <c r="I2208" cm="1">
        <f t="array" ref="I2208">_xlfn.XLOOKUP(Table4[[#This Row],[Customer ID]],Table2[[#All],[Customer ID]],Table2[[#All],[HBA1C]],0)</f>
        <v>5.74</v>
      </c>
      <c r="J2208" t="str">
        <f>_xlfn.XLOOKUP(Table4[[#This Row],[Customer ID]], 'Medical Examination'!A:A, 'Medical Examination'!D:D)</f>
        <v>No</v>
      </c>
      <c r="K2208" t="str">
        <f>_xlfn.XLOOKUP(Table4[[#This Row],[Customer ID]], 'Medical Examination'!A:A, 'Medical Examination'!E:E)</f>
        <v>No</v>
      </c>
      <c r="L2208" t="str">
        <f>_xlfn.XLOOKUP(Table4[[#This Row],[Customer ID]], 'Medical Examination'!A:A, 'Medical Examination'!F:F)</f>
        <v>Yes</v>
      </c>
      <c r="M2208">
        <f>_xlfn.XLOOKUP(Table4[[#This Row],[Customer ID]], 'Medical Examination'!A:A, 'Medical Examination'!G:G)</f>
        <v>1</v>
      </c>
      <c r="N2208" t="str">
        <f>_xlfn.XLOOKUP(Table4[[#This Row],[Customer ID]], 'Medical Examination'!A:A, 'Medical Examination'!H:H)</f>
        <v>No</v>
      </c>
      <c r="O2208" t="str">
        <f>_xlfn.XLOOKUP(Table4[[#This Row],[Customer ID]], 'Medical Examination'!A:A, 'Medical Examination'!I:I)</f>
        <v>Prediabetes</v>
      </c>
      <c r="P2208" t="str">
        <f>_xlfn.XLOOKUP(Table4[[#This Row],[Customer ID]], 'Medical Examination'!A:A, 'Medical Examination'!J:J)</f>
        <v>Overweight</v>
      </c>
      <c r="Q2208" s="1">
        <f>_xlfn.XLOOKUP(Table4[[#This Row],[Customer ID]], Hospitalisation!A:A, Hospitalisation!E:E)</f>
        <v>1632.04</v>
      </c>
      <c r="R2208" t="str">
        <f>_xlfn.XLOOKUP(Table4[[#This Row],[Customer ID]], Hospitalisation!A:A, Hospitalisation!F:F)</f>
        <v>Tier - 2</v>
      </c>
      <c r="S2208" t="str">
        <f>_xlfn.XLOOKUP(Table4[[#This Row],[Customer ID]], Hospitalisation!A:A, Hospitalisation!G:G)</f>
        <v>Tier - 2</v>
      </c>
      <c r="T2208" t="str">
        <f>_xlfn.XLOOKUP(Table4[[#This Row],[Customer ID]], Hospitalisation!A:A, Hospitalisation!H:H)</f>
        <v>R1012</v>
      </c>
      <c r="U2208" t="str" cm="1">
        <f t="array" ref="U2208">_xlfn.IFS(Table4[[#This Row],[Age]]&lt;=29,"Youth",Table4[[#This Row],[Age]]&lt;=49,"Adults",Table4[[#This Row],[Age]]&gt;=50,"Senior")</f>
        <v>Youth</v>
      </c>
    </row>
    <row r="2209" spans="1:21">
      <c r="A2209" t="s">
        <v>5615</v>
      </c>
      <c r="B2209" t="str">
        <f>_xlfn.XLOOKUP(Table4[[#This Row],[Customer ID]],Table1[[#This Row],[Customer ID]],Table1[[#This Row],[TITLE]],0)</f>
        <v>Ms</v>
      </c>
      <c r="C2209" t="str" cm="1">
        <f t="array" ref="C2209">_xlfn.XLOOKUP(Table4[[#This Row],[Customer ID]],Table1[[#All],[Customer ID]],Table1[[#All],[FIRST NAME]],0)</f>
        <v>Nina Wavik Sr</v>
      </c>
      <c r="D2209" t="str" cm="1">
        <f t="array" ref="D2209">_xlfn.XLOOKUP(Table4[[#This Row],[Customer ID]],Table1[[#All],[Customer ID]],Table1[[#All],[LAST NAME]],0)</f>
        <v>Ytterstad</v>
      </c>
      <c r="E2209" s="5" cm="1">
        <f t="array" ref="E2209">_xlfn.XLOOKUP(Table4[[#This Row],[Customer ID]],Table3[[#All],[Customer ID]],Table3[[#All],[Date of Birth]],0)</f>
        <v>38177</v>
      </c>
      <c r="F2209" cm="1">
        <f t="array" ref="F2209">_xlfn.XLOOKUP(Table4[[#This Row],[Customer ID]],Table3[[#All],[Customer ID]],Table3[[#All],[Age]],0)</f>
        <v>18</v>
      </c>
      <c r="G2209" cm="1">
        <f t="array" ref="G2209">_xlfn.XLOOKUP(Table4[[#This Row],[Customer ID]],Table3[[#All],[Customer ID]],Table3[[#All],[Children]],0)</f>
        <v>0</v>
      </c>
      <c r="H2209" cm="1">
        <f t="array" ref="H2209">_xlfn.XLOOKUP(Table4[[#This Row],[Customer ID]],Table2[[#All],[Customer ID]],Table2[[#All],[BMI]],0)</f>
        <v>38.28</v>
      </c>
      <c r="I2209" cm="1">
        <f t="array" ref="I2209">_xlfn.XLOOKUP(Table4[[#This Row],[Customer ID]],Table2[[#All],[Customer ID]],Table2[[#All],[HBA1C]],0)</f>
        <v>5.39</v>
      </c>
      <c r="J2209" t="str">
        <f>_xlfn.XLOOKUP(Table4[[#This Row],[Customer ID]], 'Medical Examination'!A:A, 'Medical Examination'!D:D)</f>
        <v>No</v>
      </c>
      <c r="K2209" t="str">
        <f>_xlfn.XLOOKUP(Table4[[#This Row],[Customer ID]], 'Medical Examination'!A:A, 'Medical Examination'!E:E)</f>
        <v>Yes</v>
      </c>
      <c r="L2209" t="str">
        <f>_xlfn.XLOOKUP(Table4[[#This Row],[Customer ID]], 'Medical Examination'!A:A, 'Medical Examination'!F:F)</f>
        <v>No</v>
      </c>
      <c r="M2209">
        <f>_xlfn.XLOOKUP(Table4[[#This Row],[Customer ID]], 'Medical Examination'!A:A, 'Medical Examination'!G:G)</f>
        <v>1</v>
      </c>
      <c r="N2209" t="str">
        <f>_xlfn.XLOOKUP(Table4[[#This Row],[Customer ID]], 'Medical Examination'!A:A, 'Medical Examination'!H:H)</f>
        <v>No</v>
      </c>
      <c r="O2209" t="str">
        <f>_xlfn.XLOOKUP(Table4[[#This Row],[Customer ID]], 'Medical Examination'!A:A, 'Medical Examination'!I:I)</f>
        <v>Normal</v>
      </c>
      <c r="P2209" t="str">
        <f>_xlfn.XLOOKUP(Table4[[#This Row],[Customer ID]], 'Medical Examination'!A:A, 'Medical Examination'!J:J)</f>
        <v>Obesity</v>
      </c>
      <c r="Q2209" s="1">
        <f>_xlfn.XLOOKUP(Table4[[#This Row],[Customer ID]], Hospitalisation!A:A, Hospitalisation!E:E)</f>
        <v>1631.82</v>
      </c>
      <c r="R2209" t="str">
        <f>_xlfn.XLOOKUP(Table4[[#This Row],[Customer ID]], Hospitalisation!A:A, Hospitalisation!F:F)</f>
        <v>Tier - 2</v>
      </c>
      <c r="S2209" t="str">
        <f>_xlfn.XLOOKUP(Table4[[#This Row],[Customer ID]], Hospitalisation!A:A, Hospitalisation!G:G)</f>
        <v>Tier - 1</v>
      </c>
      <c r="T2209" t="str">
        <f>_xlfn.XLOOKUP(Table4[[#This Row],[Customer ID]], Hospitalisation!A:A, Hospitalisation!H:H)</f>
        <v>R1013</v>
      </c>
      <c r="U2209" t="str" cm="1">
        <f t="array" ref="U2209">_xlfn.IFS(Table4[[#This Row],[Age]]&lt;=29,"Youth",Table4[[#This Row],[Age]]&lt;=49,"Adults",Table4[[#This Row],[Age]]&gt;=50,"Senior")</f>
        <v>Youth</v>
      </c>
    </row>
    <row r="2210" spans="1:21">
      <c r="A2210" t="s">
        <v>5618</v>
      </c>
      <c r="B2210" t="str">
        <f>_xlfn.XLOOKUP(Table4[[#This Row],[Customer ID]],Table1[[#This Row],[Customer ID]],Table1[[#This Row],[TITLE]],0)</f>
        <v>Ms</v>
      </c>
      <c r="C2210" t="str" cm="1">
        <f t="array" ref="C2210">_xlfn.XLOOKUP(Table4[[#This Row],[Customer ID]],Table1[[#All],[Customer ID]],Table1[[#All],[FIRST NAME]],0)</f>
        <v>Dani</v>
      </c>
      <c r="D2210" t="str" cm="1">
        <f t="array" ref="D2210">_xlfn.XLOOKUP(Table4[[#This Row],[Customer ID]],Table1[[#All],[Customer ID]],Table1[[#All],[LAST NAME]],0)</f>
        <v>Prince</v>
      </c>
      <c r="E2210" s="5" cm="1">
        <f t="array" ref="E2210">_xlfn.XLOOKUP(Table4[[#This Row],[Customer ID]],Table3[[#All],[Customer ID]],Table3[[#All],[Date of Birth]],0)</f>
        <v>38326</v>
      </c>
      <c r="F2210" cm="1">
        <f t="array" ref="F2210">_xlfn.XLOOKUP(Table4[[#This Row],[Customer ID]],Table3[[#All],[Customer ID]],Table3[[#All],[Age]],0)</f>
        <v>18</v>
      </c>
      <c r="G2210" cm="1">
        <f t="array" ref="G2210">_xlfn.XLOOKUP(Table4[[#This Row],[Customer ID]],Table3[[#All],[Customer ID]],Table3[[#All],[Children]],0)</f>
        <v>0</v>
      </c>
      <c r="H2210" cm="1">
        <f t="array" ref="H2210">_xlfn.XLOOKUP(Table4[[#This Row],[Customer ID]],Table2[[#All],[Customer ID]],Table2[[#All],[BMI]],0)</f>
        <v>38.17</v>
      </c>
      <c r="I2210" cm="1">
        <f t="array" ref="I2210">_xlfn.XLOOKUP(Table4[[#This Row],[Customer ID]],Table2[[#All],[Customer ID]],Table2[[#All],[HBA1C]],0)</f>
        <v>4.07</v>
      </c>
      <c r="J2210" t="str">
        <f>_xlfn.XLOOKUP(Table4[[#This Row],[Customer ID]], 'Medical Examination'!A:A, 'Medical Examination'!D:D)</f>
        <v>No</v>
      </c>
      <c r="K2210" t="str">
        <f>_xlfn.XLOOKUP(Table4[[#This Row],[Customer ID]], 'Medical Examination'!A:A, 'Medical Examination'!E:E)</f>
        <v>Yes</v>
      </c>
      <c r="L2210" t="str">
        <f>_xlfn.XLOOKUP(Table4[[#This Row],[Customer ID]], 'Medical Examination'!A:A, 'Medical Examination'!F:F)</f>
        <v>No</v>
      </c>
      <c r="M2210">
        <f>_xlfn.XLOOKUP(Table4[[#This Row],[Customer ID]], 'Medical Examination'!A:A, 'Medical Examination'!G:G)</f>
        <v>1</v>
      </c>
      <c r="N2210" t="str">
        <f>_xlfn.XLOOKUP(Table4[[#This Row],[Customer ID]], 'Medical Examination'!A:A, 'Medical Examination'!H:H)</f>
        <v>No</v>
      </c>
      <c r="O2210" t="str">
        <f>_xlfn.XLOOKUP(Table4[[#This Row],[Customer ID]], 'Medical Examination'!A:A, 'Medical Examination'!I:I)</f>
        <v>Normal</v>
      </c>
      <c r="P2210" t="str">
        <f>_xlfn.XLOOKUP(Table4[[#This Row],[Customer ID]], 'Medical Examination'!A:A, 'Medical Examination'!J:J)</f>
        <v>Obesity</v>
      </c>
      <c r="Q2210" s="1">
        <f>_xlfn.XLOOKUP(Table4[[#This Row],[Customer ID]], Hospitalisation!A:A, Hospitalisation!E:E)</f>
        <v>1631.67</v>
      </c>
      <c r="R2210" t="str">
        <f>_xlfn.XLOOKUP(Table4[[#This Row],[Customer ID]], Hospitalisation!A:A, Hospitalisation!F:F)</f>
        <v>Tier - 2</v>
      </c>
      <c r="S2210" t="str">
        <f>_xlfn.XLOOKUP(Table4[[#This Row],[Customer ID]], Hospitalisation!A:A, Hospitalisation!G:G)</f>
        <v>Tier - 3</v>
      </c>
      <c r="T2210" t="str">
        <f>_xlfn.XLOOKUP(Table4[[#This Row],[Customer ID]], Hospitalisation!A:A, Hospitalisation!H:H)</f>
        <v>R1013</v>
      </c>
      <c r="U2210" t="str" cm="1">
        <f t="array" ref="U2210">_xlfn.IFS(Table4[[#This Row],[Age]]&lt;=29,"Youth",Table4[[#This Row],[Age]]&lt;=49,"Adults",Table4[[#This Row],[Age]]&gt;=50,"Senior")</f>
        <v>Youth</v>
      </c>
    </row>
    <row r="2211" spans="1:21">
      <c r="A2211" t="s">
        <v>5621</v>
      </c>
      <c r="B2211" t="str">
        <f>_xlfn.XLOOKUP(Table4[[#This Row],[Customer ID]],Table1[[#This Row],[Customer ID]],Table1[[#This Row],[TITLE]],0)</f>
        <v>Ms</v>
      </c>
      <c r="C2211" t="str" cm="1">
        <f t="array" ref="C2211">_xlfn.XLOOKUP(Table4[[#This Row],[Customer ID]],Table1[[#All],[Customer ID]],Table1[[#All],[FIRST NAME]],0)</f>
        <v>Jennifer A</v>
      </c>
      <c r="D2211" t="str" cm="1">
        <f t="array" ref="D2211">_xlfn.XLOOKUP(Table4[[#This Row],[Customer ID]],Table1[[#All],[Customer ID]],Table1[[#All],[LAST NAME]],0)</f>
        <v>Freeman</v>
      </c>
      <c r="E2211" s="5" cm="1">
        <f t="array" ref="E2211">_xlfn.XLOOKUP(Table4[[#This Row],[Customer ID]],Table3[[#All],[Customer ID]],Table3[[#All],[Date of Birth]],0)</f>
        <v>38264</v>
      </c>
      <c r="F2211" cm="1">
        <f t="array" ref="F2211">_xlfn.XLOOKUP(Table4[[#This Row],[Customer ID]],Table3[[#All],[Customer ID]],Table3[[#All],[Age]],0)</f>
        <v>18</v>
      </c>
      <c r="G2211" cm="1">
        <f t="array" ref="G2211">_xlfn.XLOOKUP(Table4[[#This Row],[Customer ID]],Table3[[#All],[Customer ID]],Table3[[#All],[Children]],0)</f>
        <v>0</v>
      </c>
      <c r="H2211" cm="1">
        <f t="array" ref="H2211">_xlfn.XLOOKUP(Table4[[#This Row],[Customer ID]],Table2[[#All],[Customer ID]],Table2[[#All],[BMI]],0)</f>
        <v>36.85</v>
      </c>
      <c r="I2211" cm="1">
        <f t="array" ref="I2211">_xlfn.XLOOKUP(Table4[[#This Row],[Customer ID]],Table2[[#All],[Customer ID]],Table2[[#All],[HBA1C]],0)</f>
        <v>5.49</v>
      </c>
      <c r="J2211" t="str">
        <f>_xlfn.XLOOKUP(Table4[[#This Row],[Customer ID]], 'Medical Examination'!A:A, 'Medical Examination'!D:D)</f>
        <v>No</v>
      </c>
      <c r="K2211" t="str">
        <f>_xlfn.XLOOKUP(Table4[[#This Row],[Customer ID]], 'Medical Examination'!A:A, 'Medical Examination'!E:E)</f>
        <v>Yes</v>
      </c>
      <c r="L2211" t="str">
        <f>_xlfn.XLOOKUP(Table4[[#This Row],[Customer ID]], 'Medical Examination'!A:A, 'Medical Examination'!F:F)</f>
        <v>No</v>
      </c>
      <c r="M2211">
        <f>_xlfn.XLOOKUP(Table4[[#This Row],[Customer ID]], 'Medical Examination'!A:A, 'Medical Examination'!G:G)</f>
        <v>1</v>
      </c>
      <c r="N2211" t="str">
        <f>_xlfn.XLOOKUP(Table4[[#This Row],[Customer ID]], 'Medical Examination'!A:A, 'Medical Examination'!H:H)</f>
        <v>No</v>
      </c>
      <c r="O2211" t="str">
        <f>_xlfn.XLOOKUP(Table4[[#This Row],[Customer ID]], 'Medical Examination'!A:A, 'Medical Examination'!I:I)</f>
        <v>Normal</v>
      </c>
      <c r="P2211" t="str">
        <f>_xlfn.XLOOKUP(Table4[[#This Row],[Customer ID]], 'Medical Examination'!A:A, 'Medical Examination'!J:J)</f>
        <v>Obesity</v>
      </c>
      <c r="Q2211" s="1">
        <f>_xlfn.XLOOKUP(Table4[[#This Row],[Customer ID]], Hospitalisation!A:A, Hospitalisation!E:E)</f>
        <v>1629.83</v>
      </c>
      <c r="R2211" t="str">
        <f>_xlfn.XLOOKUP(Table4[[#This Row],[Customer ID]], Hospitalisation!A:A, Hospitalisation!F:F)</f>
        <v>Tier - 2</v>
      </c>
      <c r="S2211" t="str">
        <f>_xlfn.XLOOKUP(Table4[[#This Row],[Customer ID]], Hospitalisation!A:A, Hospitalisation!G:G)</f>
        <v>Tier - 2</v>
      </c>
      <c r="T2211" t="str">
        <f>_xlfn.XLOOKUP(Table4[[#This Row],[Customer ID]], Hospitalisation!A:A, Hospitalisation!H:H)</f>
        <v>R1013</v>
      </c>
      <c r="U2211" t="str" cm="1">
        <f t="array" ref="U2211">_xlfn.IFS(Table4[[#This Row],[Age]]&lt;=29,"Youth",Table4[[#This Row],[Age]]&lt;=49,"Adults",Table4[[#This Row],[Age]]&gt;=50,"Senior")</f>
        <v>Youth</v>
      </c>
    </row>
    <row r="2212" spans="1:21">
      <c r="A2212" t="s">
        <v>5622</v>
      </c>
      <c r="B2212" t="str">
        <f>_xlfn.XLOOKUP(Table4[[#This Row],[Customer ID]],Table1[[#This Row],[Customer ID]],Table1[[#This Row],[TITLE]],0)</f>
        <v>Mr</v>
      </c>
      <c r="C2212" t="str" cm="1">
        <f t="array" ref="C2212">_xlfn.XLOOKUP(Table4[[#This Row],[Customer ID]],Table1[[#All],[Customer ID]],Table1[[#All],[FIRST NAME]],0)</f>
        <v>Martin</v>
      </c>
      <c r="D2212" t="str" cm="1">
        <f t="array" ref="D2212">_xlfn.XLOOKUP(Table4[[#This Row],[Customer ID]],Table1[[#All],[Customer ID]],Table1[[#All],[LAST NAME]],0)</f>
        <v>Petrulak</v>
      </c>
      <c r="E2212" s="5" cm="1">
        <f t="array" ref="E2212">_xlfn.XLOOKUP(Table4[[#This Row],[Customer ID]],Table3[[#All],[Customer ID]],Table3[[#All],[Date of Birth]],0)</f>
        <v>37819</v>
      </c>
      <c r="F2212" cm="1">
        <f t="array" ref="F2212">_xlfn.XLOOKUP(Table4[[#This Row],[Customer ID]],Table3[[#All],[Customer ID]],Table3[[#All],[Age]],0)</f>
        <v>19</v>
      </c>
      <c r="G2212" cm="1">
        <f t="array" ref="G2212">_xlfn.XLOOKUP(Table4[[#This Row],[Customer ID]],Table3[[#All],[Customer ID]],Table3[[#All],[Children]],0)</f>
        <v>0</v>
      </c>
      <c r="H2212" cm="1">
        <f t="array" ref="H2212">_xlfn.XLOOKUP(Table4[[#This Row],[Customer ID]],Table2[[#All],[Customer ID]],Table2[[#All],[BMI]],0)</f>
        <v>22.61</v>
      </c>
      <c r="I2212" cm="1">
        <f t="array" ref="I2212">_xlfn.XLOOKUP(Table4[[#This Row],[Customer ID]],Table2[[#All],[Customer ID]],Table2[[#All],[HBA1C]],0)</f>
        <v>5.68</v>
      </c>
      <c r="J2212" t="str">
        <f>_xlfn.XLOOKUP(Table4[[#This Row],[Customer ID]], 'Medical Examination'!A:A, 'Medical Examination'!D:D)</f>
        <v>No</v>
      </c>
      <c r="K2212" t="str">
        <f>_xlfn.XLOOKUP(Table4[[#This Row],[Customer ID]], 'Medical Examination'!A:A, 'Medical Examination'!E:E)</f>
        <v>No</v>
      </c>
      <c r="L2212" t="str">
        <f>_xlfn.XLOOKUP(Table4[[#This Row],[Customer ID]], 'Medical Examination'!A:A, 'Medical Examination'!F:F)</f>
        <v>Yes</v>
      </c>
      <c r="M2212">
        <f>_xlfn.XLOOKUP(Table4[[#This Row],[Customer ID]], 'Medical Examination'!A:A, 'Medical Examination'!G:G)</f>
        <v>1</v>
      </c>
      <c r="N2212" t="str">
        <f>_xlfn.XLOOKUP(Table4[[#This Row],[Customer ID]], 'Medical Examination'!A:A, 'Medical Examination'!H:H)</f>
        <v>No</v>
      </c>
      <c r="O2212" t="str">
        <f>_xlfn.XLOOKUP(Table4[[#This Row],[Customer ID]], 'Medical Examination'!A:A, 'Medical Examination'!I:I)</f>
        <v>Normal</v>
      </c>
      <c r="P2212" t="str">
        <f>_xlfn.XLOOKUP(Table4[[#This Row],[Customer ID]], 'Medical Examination'!A:A, 'Medical Examination'!J:J)</f>
        <v>Normal Weight</v>
      </c>
      <c r="Q2212" s="1">
        <f>_xlfn.XLOOKUP(Table4[[#This Row],[Customer ID]], Hospitalisation!A:A, Hospitalisation!E:E)</f>
        <v>1628.47</v>
      </c>
      <c r="R2212" t="str">
        <f>_xlfn.XLOOKUP(Table4[[#This Row],[Customer ID]], Hospitalisation!A:A, Hospitalisation!F:F)</f>
        <v>Tier - 2</v>
      </c>
      <c r="S2212" t="str">
        <f>_xlfn.XLOOKUP(Table4[[#This Row],[Customer ID]], Hospitalisation!A:A, Hospitalisation!G:G)</f>
        <v>Tier - 1</v>
      </c>
      <c r="T2212" t="str">
        <f>_xlfn.XLOOKUP(Table4[[#This Row],[Customer ID]], Hospitalisation!A:A, Hospitalisation!H:H)</f>
        <v>R1012</v>
      </c>
      <c r="U2212" t="str" cm="1">
        <f t="array" ref="U2212">_xlfn.IFS(Table4[[#This Row],[Age]]&lt;=29,"Youth",Table4[[#This Row],[Age]]&lt;=49,"Adults",Table4[[#This Row],[Age]]&gt;=50,"Senior")</f>
        <v>Youth</v>
      </c>
    </row>
    <row r="2213" spans="1:21">
      <c r="A2213" t="s">
        <v>5624</v>
      </c>
      <c r="B2213" t="str">
        <f>_xlfn.XLOOKUP(Table4[[#This Row],[Customer ID]],Table1[[#This Row],[Customer ID]],Table1[[#This Row],[TITLE]],0)</f>
        <v>Mr</v>
      </c>
      <c r="C2213" t="str" cm="1">
        <f t="array" ref="C2213">_xlfn.XLOOKUP(Table4[[#This Row],[Customer ID]],Table1[[#All],[Customer ID]],Table1[[#All],[FIRST NAME]],0)</f>
        <v>Steve</v>
      </c>
      <c r="D2213" t="str" cm="1">
        <f t="array" ref="D2213">_xlfn.XLOOKUP(Table4[[#This Row],[Customer ID]],Table1[[#All],[Customer ID]],Table1[[#All],[LAST NAME]],0)</f>
        <v>Lloyd</v>
      </c>
      <c r="E2213" s="5" cm="1">
        <f t="array" ref="E2213">_xlfn.XLOOKUP(Table4[[#This Row],[Customer ID]],Table3[[#All],[Customer ID]],Table3[[#All],[Date of Birth]],0)</f>
        <v>37959</v>
      </c>
      <c r="F2213" cm="1">
        <f t="array" ref="F2213">_xlfn.XLOOKUP(Table4[[#This Row],[Customer ID]],Table3[[#All],[Customer ID]],Table3[[#All],[Age]],0)</f>
        <v>19</v>
      </c>
      <c r="G2213" cm="1">
        <f t="array" ref="G2213">_xlfn.XLOOKUP(Table4[[#This Row],[Customer ID]],Table3[[#All],[Customer ID]],Table3[[#All],[Children]],0)</f>
        <v>0</v>
      </c>
      <c r="H2213" cm="1">
        <f t="array" ref="H2213">_xlfn.XLOOKUP(Table4[[#This Row],[Customer ID]],Table2[[#All],[Customer ID]],Table2[[#All],[BMI]],0)</f>
        <v>21.754999999999999</v>
      </c>
      <c r="I2213" cm="1">
        <f t="array" ref="I2213">_xlfn.XLOOKUP(Table4[[#This Row],[Customer ID]],Table2[[#All],[Customer ID]],Table2[[#All],[HBA1C]],0)</f>
        <v>6.09</v>
      </c>
      <c r="J2213" t="str">
        <f>_xlfn.XLOOKUP(Table4[[#This Row],[Customer ID]], 'Medical Examination'!A:A, 'Medical Examination'!D:D)</f>
        <v>No</v>
      </c>
      <c r="K2213" t="str">
        <f>_xlfn.XLOOKUP(Table4[[#This Row],[Customer ID]], 'Medical Examination'!A:A, 'Medical Examination'!E:E)</f>
        <v>No</v>
      </c>
      <c r="L2213" t="str">
        <f>_xlfn.XLOOKUP(Table4[[#This Row],[Customer ID]], 'Medical Examination'!A:A, 'Medical Examination'!F:F)</f>
        <v>Yes</v>
      </c>
      <c r="M2213">
        <f>_xlfn.XLOOKUP(Table4[[#This Row],[Customer ID]], 'Medical Examination'!A:A, 'Medical Examination'!G:G)</f>
        <v>1</v>
      </c>
      <c r="N2213" t="str">
        <f>_xlfn.XLOOKUP(Table4[[#This Row],[Customer ID]], 'Medical Examination'!A:A, 'Medical Examination'!H:H)</f>
        <v>No</v>
      </c>
      <c r="O2213" t="str">
        <f>_xlfn.XLOOKUP(Table4[[#This Row],[Customer ID]], 'Medical Examination'!A:A, 'Medical Examination'!I:I)</f>
        <v>Prediabetes</v>
      </c>
      <c r="P2213" t="str">
        <f>_xlfn.XLOOKUP(Table4[[#This Row],[Customer ID]], 'Medical Examination'!A:A, 'Medical Examination'!J:J)</f>
        <v>Normal Weight</v>
      </c>
      <c r="Q2213" s="1">
        <f>_xlfn.XLOOKUP(Table4[[#This Row],[Customer ID]], Hospitalisation!A:A, Hospitalisation!E:E)</f>
        <v>1627.28</v>
      </c>
      <c r="R2213" t="str">
        <f>_xlfn.XLOOKUP(Table4[[#This Row],[Customer ID]], Hospitalisation!A:A, Hospitalisation!F:F)</f>
        <v>Tier - 2</v>
      </c>
      <c r="S2213" t="str">
        <f>_xlfn.XLOOKUP(Table4[[#This Row],[Customer ID]], Hospitalisation!A:A, Hospitalisation!G:G)</f>
        <v>Tier - 2</v>
      </c>
      <c r="T2213" t="str">
        <f>_xlfn.XLOOKUP(Table4[[#This Row],[Customer ID]], Hospitalisation!A:A, Hospitalisation!H:H)</f>
        <v>R1012</v>
      </c>
      <c r="U2213" t="str" cm="1">
        <f t="array" ref="U2213">_xlfn.IFS(Table4[[#This Row],[Age]]&lt;=29,"Youth",Table4[[#This Row],[Age]]&lt;=49,"Adults",Table4[[#This Row],[Age]]&gt;=50,"Senior")</f>
        <v>Youth</v>
      </c>
    </row>
    <row r="2214" spans="1:21">
      <c r="A2214" t="s">
        <v>5625</v>
      </c>
      <c r="B2214" t="str">
        <f>_xlfn.XLOOKUP(Table4[[#This Row],[Customer ID]],Table1[[#This Row],[Customer ID]],Table1[[#This Row],[TITLE]],0)</f>
        <v>Mr</v>
      </c>
      <c r="C2214" t="str" cm="1">
        <f t="array" ref="C2214">_xlfn.XLOOKUP(Table4[[#This Row],[Customer ID]],Table1[[#All],[Customer ID]],Table1[[#All],[FIRST NAME]],0)</f>
        <v>Christopher</v>
      </c>
      <c r="D2214" t="str" cm="1">
        <f t="array" ref="D2214">_xlfn.XLOOKUP(Table4[[#This Row],[Customer ID]],Table1[[#All],[Customer ID]],Table1[[#All],[LAST NAME]],0)</f>
        <v>Zablocki</v>
      </c>
      <c r="E2214" s="5" cm="1">
        <f t="array" ref="E2214">_xlfn.XLOOKUP(Table4[[#This Row],[Customer ID]],Table3[[#All],[Customer ID]],Table3[[#All],[Date of Birth]],0)</f>
        <v>37873</v>
      </c>
      <c r="F2214" cm="1">
        <f t="array" ref="F2214">_xlfn.XLOOKUP(Table4[[#This Row],[Customer ID]],Table3[[#All],[Customer ID]],Table3[[#All],[Age]],0)</f>
        <v>19</v>
      </c>
      <c r="G2214" cm="1">
        <f t="array" ref="G2214">_xlfn.XLOOKUP(Table4[[#This Row],[Customer ID]],Table3[[#All],[Customer ID]],Table3[[#All],[Children]],0)</f>
        <v>0</v>
      </c>
      <c r="H2214" cm="1">
        <f t="array" ref="H2214">_xlfn.XLOOKUP(Table4[[#This Row],[Customer ID]],Table2[[#All],[Customer ID]],Table2[[#All],[BMI]],0)</f>
        <v>20.425000000000001</v>
      </c>
      <c r="I2214" cm="1">
        <f t="array" ref="I2214">_xlfn.XLOOKUP(Table4[[#This Row],[Customer ID]],Table2[[#All],[Customer ID]],Table2[[#All],[HBA1C]],0)</f>
        <v>5.53</v>
      </c>
      <c r="J2214" t="str">
        <f>_xlfn.XLOOKUP(Table4[[#This Row],[Customer ID]], 'Medical Examination'!A:A, 'Medical Examination'!D:D)</f>
        <v>No</v>
      </c>
      <c r="K2214" t="str">
        <f>_xlfn.XLOOKUP(Table4[[#This Row],[Customer ID]], 'Medical Examination'!A:A, 'Medical Examination'!E:E)</f>
        <v>No</v>
      </c>
      <c r="L2214" t="str">
        <f>_xlfn.XLOOKUP(Table4[[#This Row],[Customer ID]], 'Medical Examination'!A:A, 'Medical Examination'!F:F)</f>
        <v>Yes</v>
      </c>
      <c r="M2214">
        <f>_xlfn.XLOOKUP(Table4[[#This Row],[Customer ID]], 'Medical Examination'!A:A, 'Medical Examination'!G:G)</f>
        <v>1</v>
      </c>
      <c r="N2214" t="str">
        <f>_xlfn.XLOOKUP(Table4[[#This Row],[Customer ID]], 'Medical Examination'!A:A, 'Medical Examination'!H:H)</f>
        <v>No</v>
      </c>
      <c r="O2214" t="str">
        <f>_xlfn.XLOOKUP(Table4[[#This Row],[Customer ID]], 'Medical Examination'!A:A, 'Medical Examination'!I:I)</f>
        <v>Normal</v>
      </c>
      <c r="P2214" t="str">
        <f>_xlfn.XLOOKUP(Table4[[#This Row],[Customer ID]], 'Medical Examination'!A:A, 'Medical Examination'!J:J)</f>
        <v>Normal Weight</v>
      </c>
      <c r="Q2214" s="1">
        <f>_xlfn.XLOOKUP(Table4[[#This Row],[Customer ID]], Hospitalisation!A:A, Hospitalisation!E:E)</f>
        <v>1625.43</v>
      </c>
      <c r="R2214" t="str">
        <f>_xlfn.XLOOKUP(Table4[[#This Row],[Customer ID]], Hospitalisation!A:A, Hospitalisation!F:F)</f>
        <v>Tier - 2</v>
      </c>
      <c r="S2214" t="str">
        <f>_xlfn.XLOOKUP(Table4[[#This Row],[Customer ID]], Hospitalisation!A:A, Hospitalisation!G:G)</f>
        <v>Tier - 3</v>
      </c>
      <c r="T2214" t="str">
        <f>_xlfn.XLOOKUP(Table4[[#This Row],[Customer ID]], Hospitalisation!A:A, Hospitalisation!H:H)</f>
        <v>R1012</v>
      </c>
      <c r="U2214" t="str" cm="1">
        <f t="array" ref="U2214">_xlfn.IFS(Table4[[#This Row],[Age]]&lt;=29,"Youth",Table4[[#This Row],[Age]]&lt;=49,"Adults",Table4[[#This Row],[Age]]&gt;=50,"Senior")</f>
        <v>Youth</v>
      </c>
    </row>
    <row r="2215" spans="1:21">
      <c r="A2215" t="s">
        <v>5627</v>
      </c>
      <c r="B2215" t="str">
        <f>_xlfn.XLOOKUP(Table4[[#This Row],[Customer ID]],Table1[[#This Row],[Customer ID]],Table1[[#This Row],[TITLE]],0)</f>
        <v>Ms</v>
      </c>
      <c r="C2215" t="str" cm="1">
        <f t="array" ref="C2215">_xlfn.XLOOKUP(Table4[[#This Row],[Customer ID]],Table1[[#All],[Customer ID]],Table1[[#All],[FIRST NAME]],0)</f>
        <v>Kathryn M</v>
      </c>
      <c r="D2215" t="str" cm="1">
        <f t="array" ref="D2215">_xlfn.XLOOKUP(Table4[[#This Row],[Customer ID]],Table1[[#All],[Customer ID]],Table1[[#All],[LAST NAME]],0)</f>
        <v>Van Meter</v>
      </c>
      <c r="E2215" s="5" cm="1">
        <f t="array" ref="E2215">_xlfn.XLOOKUP(Table4[[#This Row],[Customer ID]],Table3[[#All],[Customer ID]],Table3[[#All],[Date of Birth]],0)</f>
        <v>38193</v>
      </c>
      <c r="F2215" cm="1">
        <f t="array" ref="F2215">_xlfn.XLOOKUP(Table4[[#This Row],[Customer ID]],Table3[[#All],[Customer ID]],Table3[[#All],[Age]],0)</f>
        <v>18</v>
      </c>
      <c r="G2215" cm="1">
        <f t="array" ref="G2215">_xlfn.XLOOKUP(Table4[[#This Row],[Customer ID]],Table3[[#All],[Customer ID]],Table3[[#All],[Children]],0)</f>
        <v>0</v>
      </c>
      <c r="H2215" cm="1">
        <f t="array" ref="H2215">_xlfn.XLOOKUP(Table4[[#This Row],[Customer ID]],Table2[[#All],[Customer ID]],Table2[[#All],[BMI]],0)</f>
        <v>31.35</v>
      </c>
      <c r="I2215" cm="1">
        <f t="array" ref="I2215">_xlfn.XLOOKUP(Table4[[#This Row],[Customer ID]],Table2[[#All],[Customer ID]],Table2[[#All],[HBA1C]],0)</f>
        <v>4.28</v>
      </c>
      <c r="J2215" t="str">
        <f>_xlfn.XLOOKUP(Table4[[#This Row],[Customer ID]], 'Medical Examination'!A:A, 'Medical Examination'!D:D)</f>
        <v>No</v>
      </c>
      <c r="K2215" t="str">
        <f>_xlfn.XLOOKUP(Table4[[#This Row],[Customer ID]], 'Medical Examination'!A:A, 'Medical Examination'!E:E)</f>
        <v>Yes</v>
      </c>
      <c r="L2215" t="str">
        <f>_xlfn.XLOOKUP(Table4[[#This Row],[Customer ID]], 'Medical Examination'!A:A, 'Medical Examination'!F:F)</f>
        <v>No</v>
      </c>
      <c r="M2215">
        <f>_xlfn.XLOOKUP(Table4[[#This Row],[Customer ID]], 'Medical Examination'!A:A, 'Medical Examination'!G:G)</f>
        <v>1</v>
      </c>
      <c r="N2215" t="str">
        <f>_xlfn.XLOOKUP(Table4[[#This Row],[Customer ID]], 'Medical Examination'!A:A, 'Medical Examination'!H:H)</f>
        <v>No</v>
      </c>
      <c r="O2215" t="str">
        <f>_xlfn.XLOOKUP(Table4[[#This Row],[Customer ID]], 'Medical Examination'!A:A, 'Medical Examination'!I:I)</f>
        <v>Normal</v>
      </c>
      <c r="P2215" t="str">
        <f>_xlfn.XLOOKUP(Table4[[#This Row],[Customer ID]], 'Medical Examination'!A:A, 'Medical Examination'!J:J)</f>
        <v>Obesity</v>
      </c>
      <c r="Q2215" s="1">
        <f>_xlfn.XLOOKUP(Table4[[#This Row],[Customer ID]], Hospitalisation!A:A, Hospitalisation!E:E)</f>
        <v>1622.19</v>
      </c>
      <c r="R2215" t="str">
        <f>_xlfn.XLOOKUP(Table4[[#This Row],[Customer ID]], Hospitalisation!A:A, Hospitalisation!F:F)</f>
        <v>Tier - 2</v>
      </c>
      <c r="S2215" t="str">
        <f>_xlfn.XLOOKUP(Table4[[#This Row],[Customer ID]], Hospitalisation!A:A, Hospitalisation!G:G)</f>
        <v>Tier - 1</v>
      </c>
      <c r="T2215" t="str">
        <f>_xlfn.XLOOKUP(Table4[[#This Row],[Customer ID]], Hospitalisation!A:A, Hospitalisation!H:H)</f>
        <v>R1013</v>
      </c>
      <c r="U2215" t="str" cm="1">
        <f t="array" ref="U2215">_xlfn.IFS(Table4[[#This Row],[Age]]&lt;=29,"Youth",Table4[[#This Row],[Age]]&lt;=49,"Adults",Table4[[#This Row],[Age]]&gt;=50,"Senior")</f>
        <v>Youth</v>
      </c>
    </row>
    <row r="2216" spans="1:21">
      <c r="A2216" t="s">
        <v>5630</v>
      </c>
      <c r="B2216" t="str">
        <f>_xlfn.XLOOKUP(Table4[[#This Row],[Customer ID]],Table1[[#This Row],[Customer ID]],Table1[[#This Row],[TITLE]],0)</f>
        <v>Ms</v>
      </c>
      <c r="C2216" t="str" cm="1">
        <f t="array" ref="C2216">_xlfn.XLOOKUP(Table4[[#This Row],[Customer ID]],Table1[[#All],[Customer ID]],Table1[[#All],[FIRST NAME]],0)</f>
        <v>Emily</v>
      </c>
      <c r="D2216" t="str" cm="1">
        <f t="array" ref="D2216">_xlfn.XLOOKUP(Table4[[#This Row],[Customer ID]],Table1[[#All],[Customer ID]],Table1[[#All],[LAST NAME]],0)</f>
        <v>Babay</v>
      </c>
      <c r="E2216" s="5" cm="1">
        <f t="array" ref="E2216">_xlfn.XLOOKUP(Table4[[#This Row],[Customer ID]],Table3[[#All],[Customer ID]],Table3[[#All],[Date of Birth]],0)</f>
        <v>38220</v>
      </c>
      <c r="F2216" cm="1">
        <f t="array" ref="F2216">_xlfn.XLOOKUP(Table4[[#This Row],[Customer ID]],Table3[[#All],[Customer ID]],Table3[[#All],[Age]],0)</f>
        <v>18</v>
      </c>
      <c r="G2216" cm="1">
        <f t="array" ref="G2216">_xlfn.XLOOKUP(Table4[[#This Row],[Customer ID]],Table3[[#All],[Customer ID]],Table3[[#All],[Children]],0)</f>
        <v>0</v>
      </c>
      <c r="H2216" cm="1">
        <f t="array" ref="H2216">_xlfn.XLOOKUP(Table4[[#This Row],[Customer ID]],Table2[[#All],[Customer ID]],Table2[[#All],[BMI]],0)</f>
        <v>31.13</v>
      </c>
      <c r="I2216" cm="1">
        <f t="array" ref="I2216">_xlfn.XLOOKUP(Table4[[#This Row],[Customer ID]],Table2[[#All],[Customer ID]],Table2[[#All],[HBA1C]],0)</f>
        <v>6.01</v>
      </c>
      <c r="J2216" t="str">
        <f>_xlfn.XLOOKUP(Table4[[#This Row],[Customer ID]], 'Medical Examination'!A:A, 'Medical Examination'!D:D)</f>
        <v>No</v>
      </c>
      <c r="K2216" t="str">
        <f>_xlfn.XLOOKUP(Table4[[#This Row],[Customer ID]], 'Medical Examination'!A:A, 'Medical Examination'!E:E)</f>
        <v>Yes</v>
      </c>
      <c r="L2216" t="str">
        <f>_xlfn.XLOOKUP(Table4[[#This Row],[Customer ID]], 'Medical Examination'!A:A, 'Medical Examination'!F:F)</f>
        <v>No</v>
      </c>
      <c r="M2216">
        <f>_xlfn.XLOOKUP(Table4[[#This Row],[Customer ID]], 'Medical Examination'!A:A, 'Medical Examination'!G:G)</f>
        <v>1</v>
      </c>
      <c r="N2216" t="str">
        <f>_xlfn.XLOOKUP(Table4[[#This Row],[Customer ID]], 'Medical Examination'!A:A, 'Medical Examination'!H:H)</f>
        <v>No</v>
      </c>
      <c r="O2216" t="str">
        <f>_xlfn.XLOOKUP(Table4[[#This Row],[Customer ID]], 'Medical Examination'!A:A, 'Medical Examination'!I:I)</f>
        <v>Prediabetes</v>
      </c>
      <c r="P2216" t="str">
        <f>_xlfn.XLOOKUP(Table4[[#This Row],[Customer ID]], 'Medical Examination'!A:A, 'Medical Examination'!J:J)</f>
        <v>Obesity</v>
      </c>
      <c r="Q2216" s="1">
        <f>_xlfn.XLOOKUP(Table4[[#This Row],[Customer ID]], Hospitalisation!A:A, Hospitalisation!E:E)</f>
        <v>1621.88</v>
      </c>
      <c r="R2216" t="str">
        <f>_xlfn.XLOOKUP(Table4[[#This Row],[Customer ID]], Hospitalisation!A:A, Hospitalisation!F:F)</f>
        <v>Tier - 2</v>
      </c>
      <c r="S2216" t="str">
        <f>_xlfn.XLOOKUP(Table4[[#This Row],[Customer ID]], Hospitalisation!A:A, Hospitalisation!G:G)</f>
        <v>Tier - 2</v>
      </c>
      <c r="T2216" t="str">
        <f>_xlfn.XLOOKUP(Table4[[#This Row],[Customer ID]], Hospitalisation!A:A, Hospitalisation!H:H)</f>
        <v>R1013</v>
      </c>
      <c r="U2216" t="str" cm="1">
        <f t="array" ref="U2216">_xlfn.IFS(Table4[[#This Row],[Age]]&lt;=29,"Youth",Table4[[#This Row],[Age]]&lt;=49,"Adults",Table4[[#This Row],[Age]]&gt;=50,"Senior")</f>
        <v>Youth</v>
      </c>
    </row>
    <row r="2217" spans="1:21">
      <c r="A2217" t="s">
        <v>5632</v>
      </c>
      <c r="B2217" t="str">
        <f>_xlfn.XLOOKUP(Table4[[#This Row],[Customer ID]],Table1[[#This Row],[Customer ID]],Table1[[#This Row],[TITLE]],0)</f>
        <v>Mr</v>
      </c>
      <c r="C2217" t="str" cm="1">
        <f t="array" ref="C2217">_xlfn.XLOOKUP(Table4[[#This Row],[Customer ID]],Table1[[#All],[Customer ID]],Table1[[#All],[FIRST NAME]],0)</f>
        <v>Trent A</v>
      </c>
      <c r="D2217" t="str" cm="1">
        <f t="array" ref="D2217">_xlfn.XLOOKUP(Table4[[#This Row],[Customer ID]],Table1[[#All],[Customer ID]],Table1[[#All],[LAST NAME]],0)</f>
        <v>Taylor</v>
      </c>
      <c r="E2217" s="5" cm="1">
        <f t="array" ref="E2217">_xlfn.XLOOKUP(Table4[[#This Row],[Customer ID]],Table3[[#All],[Customer ID]],Table3[[#All],[Date of Birth]],0)</f>
        <v>37878</v>
      </c>
      <c r="F2217" cm="1">
        <f t="array" ref="F2217">_xlfn.XLOOKUP(Table4[[#This Row],[Customer ID]],Table3[[#All],[Customer ID]],Table3[[#All],[Age]],0)</f>
        <v>19</v>
      </c>
      <c r="G2217" cm="1">
        <f t="array" ref="G2217">_xlfn.XLOOKUP(Table4[[#This Row],[Customer ID]],Table3[[#All],[Customer ID]],Table3[[#All],[Children]],0)</f>
        <v>0</v>
      </c>
      <c r="H2217" cm="1">
        <f t="array" ref="H2217">_xlfn.XLOOKUP(Table4[[#This Row],[Customer ID]],Table2[[#All],[Customer ID]],Table2[[#All],[BMI]],0)</f>
        <v>17.48</v>
      </c>
      <c r="I2217" cm="1">
        <f t="array" ref="I2217">_xlfn.XLOOKUP(Table4[[#This Row],[Customer ID]],Table2[[#All],[Customer ID]],Table2[[#All],[HBA1C]],0)</f>
        <v>4.59</v>
      </c>
      <c r="J2217" t="str">
        <f>_xlfn.XLOOKUP(Table4[[#This Row],[Customer ID]], 'Medical Examination'!A:A, 'Medical Examination'!D:D)</f>
        <v>No</v>
      </c>
      <c r="K2217" t="str">
        <f>_xlfn.XLOOKUP(Table4[[#This Row],[Customer ID]], 'Medical Examination'!A:A, 'Medical Examination'!E:E)</f>
        <v>No</v>
      </c>
      <c r="L2217" t="str">
        <f>_xlfn.XLOOKUP(Table4[[#This Row],[Customer ID]], 'Medical Examination'!A:A, 'Medical Examination'!F:F)</f>
        <v>Yes</v>
      </c>
      <c r="M2217">
        <f>_xlfn.XLOOKUP(Table4[[#This Row],[Customer ID]], 'Medical Examination'!A:A, 'Medical Examination'!G:G)</f>
        <v>1</v>
      </c>
      <c r="N2217" t="str">
        <f>_xlfn.XLOOKUP(Table4[[#This Row],[Customer ID]], 'Medical Examination'!A:A, 'Medical Examination'!H:H)</f>
        <v>No</v>
      </c>
      <c r="O2217" t="str">
        <f>_xlfn.XLOOKUP(Table4[[#This Row],[Customer ID]], 'Medical Examination'!A:A, 'Medical Examination'!I:I)</f>
        <v>Normal</v>
      </c>
      <c r="P2217" t="str">
        <f>_xlfn.XLOOKUP(Table4[[#This Row],[Customer ID]], 'Medical Examination'!A:A, 'Medical Examination'!J:J)</f>
        <v>Underweight</v>
      </c>
      <c r="Q2217" s="1">
        <f>_xlfn.XLOOKUP(Table4[[#This Row],[Customer ID]], Hospitalisation!A:A, Hospitalisation!E:E)</f>
        <v>1621.34</v>
      </c>
      <c r="R2217" t="str">
        <f>_xlfn.XLOOKUP(Table4[[#This Row],[Customer ID]], Hospitalisation!A:A, Hospitalisation!F:F)</f>
        <v>Tier - 2</v>
      </c>
      <c r="S2217" t="str">
        <f>_xlfn.XLOOKUP(Table4[[#This Row],[Customer ID]], Hospitalisation!A:A, Hospitalisation!G:G)</f>
        <v>Tier - 2</v>
      </c>
      <c r="T2217" t="str">
        <f>_xlfn.XLOOKUP(Table4[[#This Row],[Customer ID]], Hospitalisation!A:A, Hospitalisation!H:H)</f>
        <v>R1012</v>
      </c>
      <c r="U2217" t="str" cm="1">
        <f t="array" ref="U2217">_xlfn.IFS(Table4[[#This Row],[Age]]&lt;=29,"Youth",Table4[[#This Row],[Age]]&lt;=49,"Adults",Table4[[#This Row],[Age]]&gt;=50,"Senior")</f>
        <v>Youth</v>
      </c>
    </row>
    <row r="2218" spans="1:21">
      <c r="A2218" t="s">
        <v>5634</v>
      </c>
      <c r="B2218" t="str">
        <f>_xlfn.XLOOKUP(Table4[[#This Row],[Customer ID]],Table1[[#This Row],[Customer ID]],Table1[[#This Row],[TITLE]],0)</f>
        <v>Ms</v>
      </c>
      <c r="C2218" t="str" cm="1">
        <f t="array" ref="C2218">_xlfn.XLOOKUP(Table4[[#This Row],[Customer ID]],Table1[[#All],[Customer ID]],Table1[[#All],[FIRST NAME]],0)</f>
        <v>Jennifer E</v>
      </c>
      <c r="D2218" t="str" cm="1">
        <f t="array" ref="D2218">_xlfn.XLOOKUP(Table4[[#This Row],[Customer ID]],Table1[[#All],[Customer ID]],Table1[[#All],[LAST NAME]],0)</f>
        <v>Smith</v>
      </c>
      <c r="E2218" s="5" cm="1">
        <f t="array" ref="E2218">_xlfn.XLOOKUP(Table4[[#This Row],[Customer ID]],Table3[[#All],[Customer ID]],Table3[[#All],[Date of Birth]],0)</f>
        <v>34916</v>
      </c>
      <c r="F2218" cm="1">
        <f t="array" ref="F2218">_xlfn.XLOOKUP(Table4[[#This Row],[Customer ID]],Table3[[#All],[Customer ID]],Table3[[#All],[Age]],0)</f>
        <v>27</v>
      </c>
      <c r="G2218" cm="1">
        <f t="array" ref="G2218">_xlfn.XLOOKUP(Table4[[#This Row],[Customer ID]],Table3[[#All],[Customer ID]],Table3[[#All],[Children]],0)</f>
        <v>0</v>
      </c>
      <c r="H2218" cm="1">
        <f t="array" ref="H2218">_xlfn.XLOOKUP(Table4[[#This Row],[Customer ID]],Table2[[#All],[Customer ID]],Table2[[#All],[BMI]],0)</f>
        <v>22.57</v>
      </c>
      <c r="I2218" cm="1">
        <f t="array" ref="I2218">_xlfn.XLOOKUP(Table4[[#This Row],[Customer ID]],Table2[[#All],[Customer ID]],Table2[[#All],[HBA1C]],0)</f>
        <v>5.8</v>
      </c>
      <c r="J2218" t="str">
        <f>_xlfn.XLOOKUP(Table4[[#This Row],[Customer ID]], 'Medical Examination'!A:A, 'Medical Examination'!D:D)</f>
        <v>Yes</v>
      </c>
      <c r="K2218" t="str">
        <f>_xlfn.XLOOKUP(Table4[[#This Row],[Customer ID]], 'Medical Examination'!A:A, 'Medical Examination'!E:E)</f>
        <v>No</v>
      </c>
      <c r="L2218" t="str">
        <f>_xlfn.XLOOKUP(Table4[[#This Row],[Customer ID]], 'Medical Examination'!A:A, 'Medical Examination'!F:F)</f>
        <v>No</v>
      </c>
      <c r="M2218">
        <f>_xlfn.XLOOKUP(Table4[[#This Row],[Customer ID]], 'Medical Examination'!A:A, 'Medical Examination'!G:G)</f>
        <v>1</v>
      </c>
      <c r="N2218" t="str">
        <f>_xlfn.XLOOKUP(Table4[[#This Row],[Customer ID]], 'Medical Examination'!A:A, 'Medical Examination'!H:H)</f>
        <v>No</v>
      </c>
      <c r="O2218" t="str">
        <f>_xlfn.XLOOKUP(Table4[[#This Row],[Customer ID]], 'Medical Examination'!A:A, 'Medical Examination'!I:I)</f>
        <v>Prediabetes</v>
      </c>
      <c r="P2218" t="str">
        <f>_xlfn.XLOOKUP(Table4[[#This Row],[Customer ID]], 'Medical Examination'!A:A, 'Medical Examination'!J:J)</f>
        <v>Normal Weight</v>
      </c>
      <c r="Q2218" s="1">
        <f>_xlfn.XLOOKUP(Table4[[#This Row],[Customer ID]], Hospitalisation!A:A, Hospitalisation!E:E)</f>
        <v>1617.16</v>
      </c>
      <c r="R2218" t="str">
        <f>_xlfn.XLOOKUP(Table4[[#This Row],[Customer ID]], Hospitalisation!A:A, Hospitalisation!F:F)</f>
        <v>Tier - 2</v>
      </c>
      <c r="S2218" t="str">
        <f>_xlfn.XLOOKUP(Table4[[#This Row],[Customer ID]], Hospitalisation!A:A, Hospitalisation!G:G)</f>
        <v>Tier - 1</v>
      </c>
      <c r="T2218" t="str">
        <f>_xlfn.XLOOKUP(Table4[[#This Row],[Customer ID]], Hospitalisation!A:A, Hospitalisation!H:H)</f>
        <v>R1013</v>
      </c>
      <c r="U2218" t="str" cm="1">
        <f t="array" ref="U2218">_xlfn.IFS(Table4[[#This Row],[Age]]&lt;=29,"Youth",Table4[[#This Row],[Age]]&lt;=49,"Adults",Table4[[#This Row],[Age]]&gt;=50,"Senior")</f>
        <v>Youth</v>
      </c>
    </row>
    <row r="2219" spans="1:21">
      <c r="A2219" t="s">
        <v>5636</v>
      </c>
      <c r="B2219" t="str">
        <f>_xlfn.XLOOKUP(Table4[[#This Row],[Customer ID]],Table1[[#This Row],[Customer ID]],Table1[[#This Row],[TITLE]],0)</f>
        <v>Ms</v>
      </c>
      <c r="C2219" t="str" cm="1">
        <f t="array" ref="C2219">_xlfn.XLOOKUP(Table4[[#This Row],[Customer ID]],Table1[[#All],[Customer ID]],Table1[[#All],[FIRST NAME]],0)</f>
        <v>Polly</v>
      </c>
      <c r="D2219" t="str" cm="1">
        <f t="array" ref="D2219">_xlfn.XLOOKUP(Table4[[#This Row],[Customer ID]],Table1[[#All],[Customer ID]],Table1[[#All],[LAST NAME]],0)</f>
        <v>Moody</v>
      </c>
      <c r="E2219" s="5" cm="1">
        <f t="array" ref="E2219">_xlfn.XLOOKUP(Table4[[#This Row],[Customer ID]],Table3[[#All],[Customer ID]],Table3[[#All],[Date of Birth]],0)</f>
        <v>38190</v>
      </c>
      <c r="F2219" cm="1">
        <f t="array" ref="F2219">_xlfn.XLOOKUP(Table4[[#This Row],[Customer ID]],Table3[[#All],[Customer ID]],Table3[[#All],[Age]],0)</f>
        <v>18</v>
      </c>
      <c r="G2219" cm="1">
        <f t="array" ref="G2219">_xlfn.XLOOKUP(Table4[[#This Row],[Customer ID]],Table3[[#All],[Customer ID]],Table3[[#All],[Children]],0)</f>
        <v>0</v>
      </c>
      <c r="H2219" cm="1">
        <f t="array" ref="H2219">_xlfn.XLOOKUP(Table4[[#This Row],[Customer ID]],Table2[[#All],[Customer ID]],Table2[[#All],[BMI]],0)</f>
        <v>26.73</v>
      </c>
      <c r="I2219" cm="1">
        <f t="array" ref="I2219">_xlfn.XLOOKUP(Table4[[#This Row],[Customer ID]],Table2[[#All],[Customer ID]],Table2[[#All],[HBA1C]],0)</f>
        <v>5.08</v>
      </c>
      <c r="J2219" t="str">
        <f>_xlfn.XLOOKUP(Table4[[#This Row],[Customer ID]], 'Medical Examination'!A:A, 'Medical Examination'!D:D)</f>
        <v>No</v>
      </c>
      <c r="K2219" t="str">
        <f>_xlfn.XLOOKUP(Table4[[#This Row],[Customer ID]], 'Medical Examination'!A:A, 'Medical Examination'!E:E)</f>
        <v>Yes</v>
      </c>
      <c r="L2219" t="str">
        <f>_xlfn.XLOOKUP(Table4[[#This Row],[Customer ID]], 'Medical Examination'!A:A, 'Medical Examination'!F:F)</f>
        <v>No</v>
      </c>
      <c r="M2219">
        <f>_xlfn.XLOOKUP(Table4[[#This Row],[Customer ID]], 'Medical Examination'!A:A, 'Medical Examination'!G:G)</f>
        <v>1</v>
      </c>
      <c r="N2219" t="str">
        <f>_xlfn.XLOOKUP(Table4[[#This Row],[Customer ID]], 'Medical Examination'!A:A, 'Medical Examination'!H:H)</f>
        <v>No</v>
      </c>
      <c r="O2219" t="str">
        <f>_xlfn.XLOOKUP(Table4[[#This Row],[Customer ID]], 'Medical Examination'!A:A, 'Medical Examination'!I:I)</f>
        <v>Normal</v>
      </c>
      <c r="P2219" t="str">
        <f>_xlfn.XLOOKUP(Table4[[#This Row],[Customer ID]], 'Medical Examination'!A:A, 'Medical Examination'!J:J)</f>
        <v>Overweight</v>
      </c>
      <c r="Q2219" s="1">
        <f>_xlfn.XLOOKUP(Table4[[#This Row],[Customer ID]], Hospitalisation!A:A, Hospitalisation!E:E)</f>
        <v>1615.77</v>
      </c>
      <c r="R2219" t="str">
        <f>_xlfn.XLOOKUP(Table4[[#This Row],[Customer ID]], Hospitalisation!A:A, Hospitalisation!F:F)</f>
        <v>Tier - 2</v>
      </c>
      <c r="S2219" t="str">
        <f>_xlfn.XLOOKUP(Table4[[#This Row],[Customer ID]], Hospitalisation!A:A, Hospitalisation!G:G)</f>
        <v>Tier - 1</v>
      </c>
      <c r="T2219" t="str">
        <f>_xlfn.XLOOKUP(Table4[[#This Row],[Customer ID]], Hospitalisation!A:A, Hospitalisation!H:H)</f>
        <v>R1013</v>
      </c>
      <c r="U2219" t="str" cm="1">
        <f t="array" ref="U2219">_xlfn.IFS(Table4[[#This Row],[Age]]&lt;=29,"Youth",Table4[[#This Row],[Age]]&lt;=49,"Adults",Table4[[#This Row],[Age]]&gt;=50,"Senior")</f>
        <v>Youth</v>
      </c>
    </row>
    <row r="2220" spans="1:21">
      <c r="A2220" t="s">
        <v>5638</v>
      </c>
      <c r="B2220" t="str">
        <f>_xlfn.XLOOKUP(Table4[[#This Row],[Customer ID]],Table1[[#This Row],[Customer ID]],Table1[[#This Row],[TITLE]],0)</f>
        <v>Ms</v>
      </c>
      <c r="C2220" t="str" cm="1">
        <f t="array" ref="C2220">_xlfn.XLOOKUP(Table4[[#This Row],[Customer ID]],Table1[[#All],[Customer ID]],Table1[[#All],[FIRST NAME]],0)</f>
        <v>Elizabeth</v>
      </c>
      <c r="D2220" t="str" cm="1">
        <f t="array" ref="D2220">_xlfn.XLOOKUP(Table4[[#This Row],[Customer ID]],Table1[[#All],[Customer ID]],Table1[[#All],[LAST NAME]],0)</f>
        <v>Swierzbinski</v>
      </c>
      <c r="E2220" s="5" cm="1">
        <f t="array" ref="E2220">_xlfn.XLOOKUP(Table4[[#This Row],[Customer ID]],Table3[[#All],[Customer ID]],Table3[[#All],[Date of Birth]],0)</f>
        <v>38310</v>
      </c>
      <c r="F2220" cm="1">
        <f t="array" ref="F2220">_xlfn.XLOOKUP(Table4[[#This Row],[Customer ID]],Table3[[#All],[Customer ID]],Table3[[#All],[Age]],0)</f>
        <v>18</v>
      </c>
      <c r="G2220" cm="1">
        <f t="array" ref="G2220">_xlfn.XLOOKUP(Table4[[#This Row],[Customer ID]],Table3[[#All],[Customer ID]],Table3[[#All],[Children]],0)</f>
        <v>0</v>
      </c>
      <c r="H2220" cm="1">
        <f t="array" ref="H2220">_xlfn.XLOOKUP(Table4[[#This Row],[Customer ID]],Table2[[#All],[Customer ID]],Table2[[#All],[BMI]],0)</f>
        <v>20.79</v>
      </c>
      <c r="I2220" cm="1">
        <f t="array" ref="I2220">_xlfn.XLOOKUP(Table4[[#This Row],[Customer ID]],Table2[[#All],[Customer ID]],Table2[[#All],[HBA1C]],0)</f>
        <v>5.84</v>
      </c>
      <c r="J2220" t="str">
        <f>_xlfn.XLOOKUP(Table4[[#This Row],[Customer ID]], 'Medical Examination'!A:A, 'Medical Examination'!D:D)</f>
        <v>No</v>
      </c>
      <c r="K2220" t="str">
        <f>_xlfn.XLOOKUP(Table4[[#This Row],[Customer ID]], 'Medical Examination'!A:A, 'Medical Examination'!E:E)</f>
        <v>Yes</v>
      </c>
      <c r="L2220" t="str">
        <f>_xlfn.XLOOKUP(Table4[[#This Row],[Customer ID]], 'Medical Examination'!A:A, 'Medical Examination'!F:F)</f>
        <v>No</v>
      </c>
      <c r="M2220">
        <f>_xlfn.XLOOKUP(Table4[[#This Row],[Customer ID]], 'Medical Examination'!A:A, 'Medical Examination'!G:G)</f>
        <v>1</v>
      </c>
      <c r="N2220" t="str">
        <f>_xlfn.XLOOKUP(Table4[[#This Row],[Customer ID]], 'Medical Examination'!A:A, 'Medical Examination'!H:H)</f>
        <v>No</v>
      </c>
      <c r="O2220" t="str">
        <f>_xlfn.XLOOKUP(Table4[[#This Row],[Customer ID]], 'Medical Examination'!A:A, 'Medical Examination'!I:I)</f>
        <v>Prediabetes</v>
      </c>
      <c r="P2220" t="str">
        <f>_xlfn.XLOOKUP(Table4[[#This Row],[Customer ID]], 'Medical Examination'!A:A, 'Medical Examination'!J:J)</f>
        <v>Normal Weight</v>
      </c>
      <c r="Q2220" s="1">
        <f>_xlfn.XLOOKUP(Table4[[#This Row],[Customer ID]], Hospitalisation!A:A, Hospitalisation!E:E)</f>
        <v>1607.51</v>
      </c>
      <c r="R2220" t="str">
        <f>_xlfn.XLOOKUP(Table4[[#This Row],[Customer ID]], Hospitalisation!A:A, Hospitalisation!F:F)</f>
        <v>Tier - 2</v>
      </c>
      <c r="S2220" t="str">
        <f>_xlfn.XLOOKUP(Table4[[#This Row],[Customer ID]], Hospitalisation!A:A, Hospitalisation!G:G)</f>
        <v>Tier - 3</v>
      </c>
      <c r="T2220" t="str">
        <f>_xlfn.XLOOKUP(Table4[[#This Row],[Customer ID]], Hospitalisation!A:A, Hospitalisation!H:H)</f>
        <v>R1013</v>
      </c>
      <c r="U2220" t="str" cm="1">
        <f t="array" ref="U2220">_xlfn.IFS(Table4[[#This Row],[Age]]&lt;=29,"Youth",Table4[[#This Row],[Age]]&lt;=49,"Adults",Table4[[#This Row],[Age]]&gt;=50,"Senior")</f>
        <v>Youth</v>
      </c>
    </row>
    <row r="2221" spans="1:21">
      <c r="A2221" t="s">
        <v>5640</v>
      </c>
      <c r="B2221" t="str">
        <f>_xlfn.XLOOKUP(Table4[[#This Row],[Customer ID]],Table1[[#This Row],[Customer ID]],Table1[[#This Row],[TITLE]],0)</f>
        <v>Ms</v>
      </c>
      <c r="C2221" t="str" cm="1">
        <f t="array" ref="C2221">_xlfn.XLOOKUP(Table4[[#This Row],[Customer ID]],Table1[[#All],[Customer ID]],Table1[[#All],[FIRST NAME]],0)</f>
        <v>Tiffany A</v>
      </c>
      <c r="D2221" t="str" cm="1">
        <f t="array" ref="D2221">_xlfn.XLOOKUP(Table4[[#This Row],[Customer ID]],Table1[[#All],[Customer ID]],Table1[[#All],[LAST NAME]],0)</f>
        <v>Schwartz</v>
      </c>
      <c r="E2221" s="5" cm="1">
        <f t="array" ref="E2221">_xlfn.XLOOKUP(Table4[[#This Row],[Customer ID]],Table3[[#All],[Customer ID]],Table3[[#All],[Date of Birth]],0)</f>
        <v>33869</v>
      </c>
      <c r="F2221" cm="1">
        <f t="array" ref="F2221">_xlfn.XLOOKUP(Table4[[#This Row],[Customer ID]],Table3[[#All],[Customer ID]],Table3[[#All],[Age]],0)</f>
        <v>30</v>
      </c>
      <c r="G2221" cm="1">
        <f t="array" ref="G2221">_xlfn.XLOOKUP(Table4[[#This Row],[Customer ID]],Table3[[#All],[Customer ID]],Table3[[#All],[Children]],0)</f>
        <v>0</v>
      </c>
      <c r="H2221" cm="1">
        <f t="array" ref="H2221">_xlfn.XLOOKUP(Table4[[#This Row],[Customer ID]],Table2[[#All],[Customer ID]],Table2[[#All],[BMI]],0)</f>
        <v>20.149999999999999</v>
      </c>
      <c r="I2221" cm="1">
        <f t="array" ref="I2221">_xlfn.XLOOKUP(Table4[[#This Row],[Customer ID]],Table2[[#All],[Customer ID]],Table2[[#All],[HBA1C]],0)</f>
        <v>4.1500000000000004</v>
      </c>
      <c r="J2221" t="str">
        <f>_xlfn.XLOOKUP(Table4[[#This Row],[Customer ID]], 'Medical Examination'!A:A, 'Medical Examination'!D:D)</f>
        <v>No</v>
      </c>
      <c r="K2221" t="str">
        <f>_xlfn.XLOOKUP(Table4[[#This Row],[Customer ID]], 'Medical Examination'!A:A, 'Medical Examination'!E:E)</f>
        <v>No</v>
      </c>
      <c r="L2221" t="str">
        <f>_xlfn.XLOOKUP(Table4[[#This Row],[Customer ID]], 'Medical Examination'!A:A, 'Medical Examination'!F:F)</f>
        <v>No</v>
      </c>
      <c r="M2221">
        <f>_xlfn.XLOOKUP(Table4[[#This Row],[Customer ID]], 'Medical Examination'!A:A, 'Medical Examination'!G:G)</f>
        <v>1</v>
      </c>
      <c r="N2221" t="str">
        <f>_xlfn.XLOOKUP(Table4[[#This Row],[Customer ID]], 'Medical Examination'!A:A, 'Medical Examination'!H:H)</f>
        <v>No</v>
      </c>
      <c r="O2221" t="str">
        <f>_xlfn.XLOOKUP(Table4[[#This Row],[Customer ID]], 'Medical Examination'!A:A, 'Medical Examination'!I:I)</f>
        <v>Normal</v>
      </c>
      <c r="P2221" t="str">
        <f>_xlfn.XLOOKUP(Table4[[#This Row],[Customer ID]], 'Medical Examination'!A:A, 'Medical Examination'!J:J)</f>
        <v>Normal Weight</v>
      </c>
      <c r="Q2221" s="1">
        <f>_xlfn.XLOOKUP(Table4[[#This Row],[Customer ID]], Hospitalisation!A:A, Hospitalisation!E:E)</f>
        <v>1566.88</v>
      </c>
      <c r="R2221" t="str">
        <f>_xlfn.XLOOKUP(Table4[[#This Row],[Customer ID]], Hospitalisation!A:A, Hospitalisation!F:F)</f>
        <v>Tier - 2</v>
      </c>
      <c r="S2221" t="str">
        <f>_xlfn.XLOOKUP(Table4[[#This Row],[Customer ID]], Hospitalisation!A:A, Hospitalisation!G:G)</f>
        <v>Tier - 1</v>
      </c>
      <c r="T2221" t="str">
        <f>_xlfn.XLOOKUP(Table4[[#This Row],[Customer ID]], Hospitalisation!A:A, Hospitalisation!H:H)</f>
        <v>R1013</v>
      </c>
      <c r="U2221" t="str" cm="1">
        <f t="array" ref="U2221">_xlfn.IFS(Table4[[#This Row],[Age]]&lt;=29,"Youth",Table4[[#This Row],[Age]]&lt;=49,"Adults",Table4[[#This Row],[Age]]&gt;=50,"Senior")</f>
        <v>Adults</v>
      </c>
    </row>
    <row r="2222" spans="1:21">
      <c r="A2222" t="s">
        <v>5642</v>
      </c>
      <c r="B2222" t="str">
        <f>_xlfn.XLOOKUP(Table4[[#This Row],[Customer ID]],Table1[[#This Row],[Customer ID]],Table1[[#This Row],[TITLE]],0)</f>
        <v>Mr</v>
      </c>
      <c r="C2222" t="str" cm="1">
        <f t="array" ref="C2222">_xlfn.XLOOKUP(Table4[[#This Row],[Customer ID]],Table1[[#All],[Customer ID]],Table1[[#All],[FIRST NAME]],0)</f>
        <v>Cole</v>
      </c>
      <c r="D2222" t="str" cm="1">
        <f t="array" ref="D2222">_xlfn.XLOOKUP(Table4[[#This Row],[Customer ID]],Table1[[#All],[Customer ID]],Table1[[#All],[LAST NAME]],0)</f>
        <v>Sanseverino</v>
      </c>
      <c r="E2222" s="5" cm="1">
        <f t="array" ref="E2222">_xlfn.XLOOKUP(Table4[[#This Row],[Customer ID]],Table3[[#All],[Customer ID]],Table3[[#All],[Date of Birth]],0)</f>
        <v>37230</v>
      </c>
      <c r="F2222" cm="1">
        <f t="array" ref="F2222">_xlfn.XLOOKUP(Table4[[#This Row],[Customer ID]],Table3[[#All],[Customer ID]],Table3[[#All],[Age]],0)</f>
        <v>21</v>
      </c>
      <c r="G2222" cm="1">
        <f t="array" ref="G2222">_xlfn.XLOOKUP(Table4[[#This Row],[Customer ID]],Table3[[#All],[Customer ID]],Table3[[#All],[Children]],0)</f>
        <v>0</v>
      </c>
      <c r="H2222" cm="1">
        <f t="array" ref="H2222">_xlfn.XLOOKUP(Table4[[#This Row],[Customer ID]],Table2[[#All],[Customer ID]],Table2[[#All],[BMI]],0)</f>
        <v>36.85</v>
      </c>
      <c r="I2222" cm="1">
        <f t="array" ref="I2222">_xlfn.XLOOKUP(Table4[[#This Row],[Customer ID]],Table2[[#All],[Customer ID]],Table2[[#All],[HBA1C]],0)</f>
        <v>4.3600000000000003</v>
      </c>
      <c r="J2222" t="str">
        <f>_xlfn.XLOOKUP(Table4[[#This Row],[Customer ID]], 'Medical Examination'!A:A, 'Medical Examination'!D:D)</f>
        <v>Yes</v>
      </c>
      <c r="K2222" t="str">
        <f>_xlfn.XLOOKUP(Table4[[#This Row],[Customer ID]], 'Medical Examination'!A:A, 'Medical Examination'!E:E)</f>
        <v>No</v>
      </c>
      <c r="L2222" t="str">
        <f>_xlfn.XLOOKUP(Table4[[#This Row],[Customer ID]], 'Medical Examination'!A:A, 'Medical Examination'!F:F)</f>
        <v>No</v>
      </c>
      <c r="M2222">
        <f>_xlfn.XLOOKUP(Table4[[#This Row],[Customer ID]], 'Medical Examination'!A:A, 'Medical Examination'!G:G)</f>
        <v>0</v>
      </c>
      <c r="N2222" t="str">
        <f>_xlfn.XLOOKUP(Table4[[#This Row],[Customer ID]], 'Medical Examination'!A:A, 'Medical Examination'!H:H)</f>
        <v>No</v>
      </c>
      <c r="O2222" t="str">
        <f>_xlfn.XLOOKUP(Table4[[#This Row],[Customer ID]], 'Medical Examination'!A:A, 'Medical Examination'!I:I)</f>
        <v>Normal</v>
      </c>
      <c r="P2222" t="str">
        <f>_xlfn.XLOOKUP(Table4[[#This Row],[Customer ID]], 'Medical Examination'!A:A, 'Medical Examination'!J:J)</f>
        <v>Obesity</v>
      </c>
      <c r="Q2222" s="1">
        <f>_xlfn.XLOOKUP(Table4[[#This Row],[Customer ID]], Hospitalisation!A:A, Hospitalisation!E:E)</f>
        <v>1534.3</v>
      </c>
      <c r="R2222" t="str">
        <f>_xlfn.XLOOKUP(Table4[[#This Row],[Customer ID]], Hospitalisation!A:A, Hospitalisation!F:F)</f>
        <v>Tier - 2</v>
      </c>
      <c r="S2222" t="str">
        <f>_xlfn.XLOOKUP(Table4[[#This Row],[Customer ID]], Hospitalisation!A:A, Hospitalisation!G:G)</f>
        <v>Tier - 2</v>
      </c>
      <c r="T2222" t="str">
        <f>_xlfn.XLOOKUP(Table4[[#This Row],[Customer ID]], Hospitalisation!A:A, Hospitalisation!H:H)</f>
        <v>R1013</v>
      </c>
      <c r="U2222" t="str" cm="1">
        <f t="array" ref="U2222">_xlfn.IFS(Table4[[#This Row],[Age]]&lt;=29,"Youth",Table4[[#This Row],[Age]]&lt;=49,"Adults",Table4[[#This Row],[Age]]&gt;=50,"Senior")</f>
        <v>Youth</v>
      </c>
    </row>
    <row r="2223" spans="1:21">
      <c r="A2223" t="s">
        <v>5644</v>
      </c>
      <c r="B2223" t="str">
        <f>_xlfn.XLOOKUP(Table4[[#This Row],[Customer ID]],Table1[[#This Row],[Customer ID]],Table1[[#This Row],[TITLE]],0)</f>
        <v>Mr</v>
      </c>
      <c r="C2223" t="str" cm="1">
        <f t="array" ref="C2223">_xlfn.XLOOKUP(Table4[[#This Row],[Customer ID]],Table1[[#All],[Customer ID]],Table1[[#All],[FIRST NAME]],0)</f>
        <v>Matthew T</v>
      </c>
      <c r="D2223" t="str" cm="1">
        <f t="array" ref="D2223">_xlfn.XLOOKUP(Table4[[#This Row],[Customer ID]],Table1[[#All],[Customer ID]],Table1[[#All],[LAST NAME]],0)</f>
        <v>Lawder</v>
      </c>
      <c r="E2223" s="5" cm="1">
        <f t="array" ref="E2223">_xlfn.XLOOKUP(Table4[[#This Row],[Customer ID]],Table3[[#All],[Customer ID]],Table3[[#All],[Date of Birth]],0)</f>
        <v>37044</v>
      </c>
      <c r="F2223" cm="1">
        <f t="array" ref="F2223">_xlfn.XLOOKUP(Table4[[#This Row],[Customer ID]],Table3[[#All],[Customer ID]],Table3[[#All],[Age]],0)</f>
        <v>22</v>
      </c>
      <c r="G2223" cm="1">
        <f t="array" ref="G2223">_xlfn.XLOOKUP(Table4[[#This Row],[Customer ID]],Table3[[#All],[Customer ID]],Table3[[#All],[Children]],0)</f>
        <v>0</v>
      </c>
      <c r="H2223" cm="1">
        <f t="array" ref="H2223">_xlfn.XLOOKUP(Table4[[#This Row],[Customer ID]],Table2[[#All],[Customer ID]],Table2[[#All],[BMI]],0)</f>
        <v>35.53</v>
      </c>
      <c r="I2223" cm="1">
        <f t="array" ref="I2223">_xlfn.XLOOKUP(Table4[[#This Row],[Customer ID]],Table2[[#All],[Customer ID]],Table2[[#All],[HBA1C]],0)</f>
        <v>4.55</v>
      </c>
      <c r="J2223" t="str">
        <f>_xlfn.XLOOKUP(Table4[[#This Row],[Customer ID]], 'Medical Examination'!A:A, 'Medical Examination'!D:D)</f>
        <v>Yes</v>
      </c>
      <c r="K2223" t="str">
        <f>_xlfn.XLOOKUP(Table4[[#This Row],[Customer ID]], 'Medical Examination'!A:A, 'Medical Examination'!E:E)</f>
        <v>No</v>
      </c>
      <c r="L2223" t="str">
        <f>_xlfn.XLOOKUP(Table4[[#This Row],[Customer ID]], 'Medical Examination'!A:A, 'Medical Examination'!F:F)</f>
        <v>No</v>
      </c>
      <c r="M2223">
        <f>_xlfn.XLOOKUP(Table4[[#This Row],[Customer ID]], 'Medical Examination'!A:A, 'Medical Examination'!G:G)</f>
        <v>0</v>
      </c>
      <c r="N2223" t="str">
        <f>_xlfn.XLOOKUP(Table4[[#This Row],[Customer ID]], 'Medical Examination'!A:A, 'Medical Examination'!H:H)</f>
        <v>No</v>
      </c>
      <c r="O2223" t="str">
        <f>_xlfn.XLOOKUP(Table4[[#This Row],[Customer ID]], 'Medical Examination'!A:A, 'Medical Examination'!I:I)</f>
        <v>Normal</v>
      </c>
      <c r="P2223" t="str">
        <f>_xlfn.XLOOKUP(Table4[[#This Row],[Customer ID]], 'Medical Examination'!A:A, 'Medical Examination'!J:J)</f>
        <v>Obesity</v>
      </c>
      <c r="Q2223" s="1">
        <f>_xlfn.XLOOKUP(Table4[[#This Row],[Customer ID]], Hospitalisation!A:A, Hospitalisation!E:E)</f>
        <v>1532.47</v>
      </c>
      <c r="R2223" t="str">
        <f>_xlfn.XLOOKUP(Table4[[#This Row],[Customer ID]], Hospitalisation!A:A, Hospitalisation!F:F)</f>
        <v>Tier - 2</v>
      </c>
      <c r="S2223" t="str">
        <f>_xlfn.XLOOKUP(Table4[[#This Row],[Customer ID]], Hospitalisation!A:A, Hospitalisation!G:G)</f>
        <v>Tier - 2</v>
      </c>
      <c r="T2223" t="str">
        <f>_xlfn.XLOOKUP(Table4[[#This Row],[Customer ID]], Hospitalisation!A:A, Hospitalisation!H:H)</f>
        <v>R1013</v>
      </c>
      <c r="U2223" t="str" cm="1">
        <f t="array" ref="U2223">_xlfn.IFS(Table4[[#This Row],[Age]]&lt;=29,"Youth",Table4[[#This Row],[Age]]&lt;=49,"Adults",Table4[[#This Row],[Age]]&gt;=50,"Senior")</f>
        <v>Youth</v>
      </c>
    </row>
    <row r="2224" spans="1:21">
      <c r="A2224" t="s">
        <v>5646</v>
      </c>
      <c r="B2224" t="str">
        <f>_xlfn.XLOOKUP(Table4[[#This Row],[Customer ID]],Table1[[#This Row],[Customer ID]],Table1[[#This Row],[TITLE]],0)</f>
        <v>Mr</v>
      </c>
      <c r="C2224" t="str" cm="1">
        <f t="array" ref="C2224">_xlfn.XLOOKUP(Table4[[#This Row],[Customer ID]],Table1[[#All],[Customer ID]],Table1[[#All],[FIRST NAME]],0)</f>
        <v>Zachary</v>
      </c>
      <c r="D2224" t="str" cm="1">
        <f t="array" ref="D2224">_xlfn.XLOOKUP(Table4[[#This Row],[Customer ID]],Table1[[#All],[Customer ID]],Table1[[#All],[LAST NAME]],0)</f>
        <v>Young</v>
      </c>
      <c r="E2224" s="5" cm="1">
        <f t="array" ref="E2224">_xlfn.XLOOKUP(Table4[[#This Row],[Customer ID]],Table3[[#All],[Customer ID]],Table3[[#All],[Date of Birth]],0)</f>
        <v>37079</v>
      </c>
      <c r="F2224" cm="1">
        <f t="array" ref="F2224">_xlfn.XLOOKUP(Table4[[#This Row],[Customer ID]],Table3[[#All],[Customer ID]],Table3[[#All],[Age]],0)</f>
        <v>21</v>
      </c>
      <c r="G2224" cm="1">
        <f t="array" ref="G2224">_xlfn.XLOOKUP(Table4[[#This Row],[Customer ID]],Table3[[#All],[Customer ID]],Table3[[#All],[Children]],0)</f>
        <v>0</v>
      </c>
      <c r="H2224" cm="1">
        <f t="array" ref="H2224">_xlfn.XLOOKUP(Table4[[#This Row],[Customer ID]],Table2[[#All],[Customer ID]],Table2[[#All],[BMI]],0)</f>
        <v>31.1</v>
      </c>
      <c r="I2224" cm="1">
        <f t="array" ref="I2224">_xlfn.XLOOKUP(Table4[[#This Row],[Customer ID]],Table2[[#All],[Customer ID]],Table2[[#All],[HBA1C]],0)</f>
        <v>4.37</v>
      </c>
      <c r="J2224" t="str">
        <f>_xlfn.XLOOKUP(Table4[[#This Row],[Customer ID]], 'Medical Examination'!A:A, 'Medical Examination'!D:D)</f>
        <v>Yes</v>
      </c>
      <c r="K2224" t="str">
        <f>_xlfn.XLOOKUP(Table4[[#This Row],[Customer ID]], 'Medical Examination'!A:A, 'Medical Examination'!E:E)</f>
        <v>No</v>
      </c>
      <c r="L2224" t="str">
        <f>_xlfn.XLOOKUP(Table4[[#This Row],[Customer ID]], 'Medical Examination'!A:A, 'Medical Examination'!F:F)</f>
        <v>No</v>
      </c>
      <c r="M2224">
        <f>_xlfn.XLOOKUP(Table4[[#This Row],[Customer ID]], 'Medical Examination'!A:A, 'Medical Examination'!G:G)</f>
        <v>0</v>
      </c>
      <c r="N2224" t="str">
        <f>_xlfn.XLOOKUP(Table4[[#This Row],[Customer ID]], 'Medical Examination'!A:A, 'Medical Examination'!H:H)</f>
        <v>No</v>
      </c>
      <c r="O2224" t="str">
        <f>_xlfn.XLOOKUP(Table4[[#This Row],[Customer ID]], 'Medical Examination'!A:A, 'Medical Examination'!I:I)</f>
        <v>Normal</v>
      </c>
      <c r="P2224" t="str">
        <f>_xlfn.XLOOKUP(Table4[[#This Row],[Customer ID]], 'Medical Examination'!A:A, 'Medical Examination'!J:J)</f>
        <v>Obesity</v>
      </c>
      <c r="Q2224" s="1">
        <f>_xlfn.XLOOKUP(Table4[[#This Row],[Customer ID]], Hospitalisation!A:A, Hospitalisation!E:E)</f>
        <v>1526.31</v>
      </c>
      <c r="R2224" t="str">
        <f>_xlfn.XLOOKUP(Table4[[#This Row],[Customer ID]], Hospitalisation!A:A, Hospitalisation!F:F)</f>
        <v>Tier - 2</v>
      </c>
      <c r="S2224" t="str">
        <f>_xlfn.XLOOKUP(Table4[[#This Row],[Customer ID]], Hospitalisation!A:A, Hospitalisation!G:G)</f>
        <v>Tier - 3</v>
      </c>
      <c r="T2224" t="str">
        <f>_xlfn.XLOOKUP(Table4[[#This Row],[Customer ID]], Hospitalisation!A:A, Hospitalisation!H:H)</f>
        <v>R1011</v>
      </c>
      <c r="U2224" t="str" cm="1">
        <f t="array" ref="U2224">_xlfn.IFS(Table4[[#This Row],[Age]]&lt;=29,"Youth",Table4[[#This Row],[Age]]&lt;=49,"Adults",Table4[[#This Row],[Age]]&gt;=50,"Senior")</f>
        <v>Youth</v>
      </c>
    </row>
    <row r="2225" spans="1:21">
      <c r="A2225" t="s">
        <v>5647</v>
      </c>
      <c r="B2225" t="str">
        <f>_xlfn.XLOOKUP(Table4[[#This Row],[Customer ID]],Table1[[#This Row],[Customer ID]],Table1[[#This Row],[TITLE]],0)</f>
        <v>Mr</v>
      </c>
      <c r="C2225" t="str" cm="1">
        <f t="array" ref="C2225">_xlfn.XLOOKUP(Table4[[#This Row],[Customer ID]],Table1[[#All],[Customer ID]],Table1[[#All],[FIRST NAME]],0)</f>
        <v>Matthew T</v>
      </c>
      <c r="D2225" t="str" cm="1">
        <f t="array" ref="D2225">_xlfn.XLOOKUP(Table4[[#This Row],[Customer ID]],Table1[[#All],[Customer ID]],Table1[[#All],[LAST NAME]],0)</f>
        <v>Hoerner</v>
      </c>
      <c r="E2225" s="5" cm="1">
        <f t="array" ref="E2225">_xlfn.XLOOKUP(Table4[[#This Row],[Customer ID]],Table3[[#All],[Customer ID]],Table3[[#All],[Date of Birth]],0)</f>
        <v>37128</v>
      </c>
      <c r="F2225" cm="1">
        <f t="array" ref="F2225">_xlfn.XLOOKUP(Table4[[#This Row],[Customer ID]],Table3[[#All],[Customer ID]],Table3[[#All],[Age]],0)</f>
        <v>21</v>
      </c>
      <c r="G2225" cm="1">
        <f t="array" ref="G2225">_xlfn.XLOOKUP(Table4[[#This Row],[Customer ID]],Table3[[#All],[Customer ID]],Table3[[#All],[Children]],0)</f>
        <v>0</v>
      </c>
      <c r="H2225" cm="1">
        <f t="array" ref="H2225">_xlfn.XLOOKUP(Table4[[#This Row],[Customer ID]],Table2[[#All],[Customer ID]],Table2[[#All],[BMI]],0)</f>
        <v>23.21</v>
      </c>
      <c r="I2225" cm="1">
        <f t="array" ref="I2225">_xlfn.XLOOKUP(Table4[[#This Row],[Customer ID]],Table2[[#All],[Customer ID]],Table2[[#All],[HBA1C]],0)</f>
        <v>5.24</v>
      </c>
      <c r="J2225" t="str">
        <f>_xlfn.XLOOKUP(Table4[[#This Row],[Customer ID]], 'Medical Examination'!A:A, 'Medical Examination'!D:D)</f>
        <v>Yes</v>
      </c>
      <c r="K2225" t="str">
        <f>_xlfn.XLOOKUP(Table4[[#This Row],[Customer ID]], 'Medical Examination'!A:A, 'Medical Examination'!E:E)</f>
        <v>No</v>
      </c>
      <c r="L2225" t="str">
        <f>_xlfn.XLOOKUP(Table4[[#This Row],[Customer ID]], 'Medical Examination'!A:A, 'Medical Examination'!F:F)</f>
        <v>No</v>
      </c>
      <c r="M2225">
        <f>_xlfn.XLOOKUP(Table4[[#This Row],[Customer ID]], 'Medical Examination'!A:A, 'Medical Examination'!G:G)</f>
        <v>0</v>
      </c>
      <c r="N2225" t="str">
        <f>_xlfn.XLOOKUP(Table4[[#This Row],[Customer ID]], 'Medical Examination'!A:A, 'Medical Examination'!H:H)</f>
        <v>No</v>
      </c>
      <c r="O2225" t="str">
        <f>_xlfn.XLOOKUP(Table4[[#This Row],[Customer ID]], 'Medical Examination'!A:A, 'Medical Examination'!I:I)</f>
        <v>Normal</v>
      </c>
      <c r="P2225" t="str">
        <f>_xlfn.XLOOKUP(Table4[[#This Row],[Customer ID]], 'Medical Examination'!A:A, 'Medical Examination'!J:J)</f>
        <v>Normal Weight</v>
      </c>
      <c r="Q2225" s="1">
        <f>_xlfn.XLOOKUP(Table4[[#This Row],[Customer ID]], Hospitalisation!A:A, Hospitalisation!E:E)</f>
        <v>1515.34</v>
      </c>
      <c r="R2225" t="str">
        <f>_xlfn.XLOOKUP(Table4[[#This Row],[Customer ID]], Hospitalisation!A:A, Hospitalisation!F:F)</f>
        <v>Tier - 2</v>
      </c>
      <c r="S2225" t="str">
        <f>_xlfn.XLOOKUP(Table4[[#This Row],[Customer ID]], Hospitalisation!A:A, Hospitalisation!G:G)</f>
        <v>Tier - 3</v>
      </c>
      <c r="T2225" t="str">
        <f>_xlfn.XLOOKUP(Table4[[#This Row],[Customer ID]], Hospitalisation!A:A, Hospitalisation!H:H)</f>
        <v>R1013</v>
      </c>
      <c r="U2225" t="str" cm="1">
        <f t="array" ref="U2225">_xlfn.IFS(Table4[[#This Row],[Age]]&lt;=29,"Youth",Table4[[#This Row],[Age]]&lt;=49,"Adults",Table4[[#This Row],[Age]]&gt;=50,"Senior")</f>
        <v>Youth</v>
      </c>
    </row>
    <row r="2226" spans="1:21">
      <c r="A2226" t="s">
        <v>5649</v>
      </c>
      <c r="B2226" t="str">
        <f>_xlfn.XLOOKUP(Table4[[#This Row],[Customer ID]],Table1[[#This Row],[Customer ID]],Table1[[#This Row],[TITLE]],0)</f>
        <v>Mr</v>
      </c>
      <c r="C2226" t="str" cm="1">
        <f t="array" ref="C2226">_xlfn.XLOOKUP(Table4[[#This Row],[Customer ID]],Table1[[#All],[Customer ID]],Table1[[#All],[FIRST NAME]],0)</f>
        <v>Pat</v>
      </c>
      <c r="D2226" t="str" cm="1">
        <f t="array" ref="D2226">_xlfn.XLOOKUP(Table4[[#This Row],[Customer ID]],Table1[[#All],[Customer ID]],Table1[[#All],[LAST NAME]],0)</f>
        <v>Benson</v>
      </c>
      <c r="E2226" s="5" cm="1">
        <f t="array" ref="E2226">_xlfn.XLOOKUP(Table4[[#This Row],[Customer ID]],Table3[[#All],[Customer ID]],Table3[[#All],[Date of Birth]],0)</f>
        <v>35965</v>
      </c>
      <c r="F2226" cm="1">
        <f t="array" ref="F2226">_xlfn.XLOOKUP(Table4[[#This Row],[Customer ID]],Table3[[#All],[Customer ID]],Table3[[#All],[Age]],0)</f>
        <v>24</v>
      </c>
      <c r="G2226" cm="1">
        <f t="array" ref="G2226">_xlfn.XLOOKUP(Table4[[#This Row],[Customer ID]],Table3[[#All],[Customer ID]],Table3[[#All],[Children]],0)</f>
        <v>0</v>
      </c>
      <c r="H2226" cm="1">
        <f t="array" ref="H2226">_xlfn.XLOOKUP(Table4[[#This Row],[Customer ID]],Table2[[#All],[Customer ID]],Table2[[#All],[BMI]],0)</f>
        <v>18.36</v>
      </c>
      <c r="I2226" cm="1">
        <f t="array" ref="I2226">_xlfn.XLOOKUP(Table4[[#This Row],[Customer ID]],Table2[[#All],[Customer ID]],Table2[[#All],[HBA1C]],0)</f>
        <v>5.96</v>
      </c>
      <c r="J2226" t="str">
        <f>_xlfn.XLOOKUP(Table4[[#This Row],[Customer ID]], 'Medical Examination'!A:A, 'Medical Examination'!D:D)</f>
        <v>No</v>
      </c>
      <c r="K2226" t="str">
        <f>_xlfn.XLOOKUP(Table4[[#This Row],[Customer ID]], 'Medical Examination'!A:A, 'Medical Examination'!E:E)</f>
        <v>No</v>
      </c>
      <c r="L2226" t="str">
        <f>_xlfn.XLOOKUP(Table4[[#This Row],[Customer ID]], 'Medical Examination'!A:A, 'Medical Examination'!F:F)</f>
        <v>No</v>
      </c>
      <c r="M2226">
        <f>_xlfn.XLOOKUP(Table4[[#This Row],[Customer ID]], 'Medical Examination'!A:A, 'Medical Examination'!G:G)</f>
        <v>1</v>
      </c>
      <c r="N2226" t="str">
        <f>_xlfn.XLOOKUP(Table4[[#This Row],[Customer ID]], 'Medical Examination'!A:A, 'Medical Examination'!H:H)</f>
        <v>No</v>
      </c>
      <c r="O2226" t="str">
        <f>_xlfn.XLOOKUP(Table4[[#This Row],[Customer ID]], 'Medical Examination'!A:A, 'Medical Examination'!I:I)</f>
        <v>Prediabetes</v>
      </c>
      <c r="P2226" t="str">
        <f>_xlfn.XLOOKUP(Table4[[#This Row],[Customer ID]], 'Medical Examination'!A:A, 'Medical Examination'!J:J)</f>
        <v>Underweight</v>
      </c>
      <c r="Q2226" s="1">
        <f>_xlfn.XLOOKUP(Table4[[#This Row],[Customer ID]], Hospitalisation!A:A, Hospitalisation!E:E)</f>
        <v>1497</v>
      </c>
      <c r="R2226" t="str">
        <f>_xlfn.XLOOKUP(Table4[[#This Row],[Customer ID]], Hospitalisation!A:A, Hospitalisation!F:F)</f>
        <v>Tier - 2</v>
      </c>
      <c r="S2226" t="str">
        <f>_xlfn.XLOOKUP(Table4[[#This Row],[Customer ID]], Hospitalisation!A:A, Hospitalisation!G:G)</f>
        <v>Tier - 2</v>
      </c>
      <c r="T2226" t="str">
        <f>_xlfn.XLOOKUP(Table4[[#This Row],[Customer ID]], Hospitalisation!A:A, Hospitalisation!H:H)</f>
        <v>R1013</v>
      </c>
      <c r="U2226" t="str" cm="1">
        <f t="array" ref="U2226">_xlfn.IFS(Table4[[#This Row],[Age]]&lt;=29,"Youth",Table4[[#This Row],[Age]]&lt;=49,"Adults",Table4[[#This Row],[Age]]&gt;=50,"Senior")</f>
        <v>Youth</v>
      </c>
    </row>
    <row r="2227" spans="1:21">
      <c r="A2227" t="s">
        <v>5651</v>
      </c>
      <c r="B2227" t="str">
        <f>_xlfn.XLOOKUP(Table4[[#This Row],[Customer ID]],Table1[[#This Row],[Customer ID]],Table1[[#This Row],[TITLE]],0)</f>
        <v>Ms</v>
      </c>
      <c r="C2227" t="str" cm="1">
        <f t="array" ref="C2227">_xlfn.XLOOKUP(Table4[[#This Row],[Customer ID]],Table1[[#All],[Customer ID]],Table1[[#All],[FIRST NAME]],0)</f>
        <v>Ashley</v>
      </c>
      <c r="D2227" t="str" cm="1">
        <f t="array" ref="D2227">_xlfn.XLOOKUP(Table4[[#This Row],[Customer ID]],Table1[[#All],[Customer ID]],Table1[[#All],[LAST NAME]],0)</f>
        <v>Horton</v>
      </c>
      <c r="E2227" s="5" cm="1">
        <f t="array" ref="E2227">_xlfn.XLOOKUP(Table4[[#This Row],[Customer ID]],Table3[[#All],[Customer ID]],Table3[[#All],[Date of Birth]],0)</f>
        <v>34979</v>
      </c>
      <c r="F2227" cm="1">
        <f t="array" ref="F2227">_xlfn.XLOOKUP(Table4[[#This Row],[Customer ID]],Table3[[#All],[Customer ID]],Table3[[#All],[Age]],0)</f>
        <v>27</v>
      </c>
      <c r="G2227" cm="1">
        <f t="array" ref="G2227">_xlfn.XLOOKUP(Table4[[#This Row],[Customer ID]],Table3[[#All],[Customer ID]],Table3[[#All],[Children]],0)</f>
        <v>0</v>
      </c>
      <c r="H2227" cm="1">
        <f t="array" ref="H2227">_xlfn.XLOOKUP(Table4[[#This Row],[Customer ID]],Table2[[#All],[Customer ID]],Table2[[#All],[BMI]],0)</f>
        <v>15.92</v>
      </c>
      <c r="I2227" cm="1">
        <f t="array" ref="I2227">_xlfn.XLOOKUP(Table4[[#This Row],[Customer ID]],Table2[[#All],[Customer ID]],Table2[[#All],[HBA1C]],0)</f>
        <v>4.76</v>
      </c>
      <c r="J2227" t="str">
        <f>_xlfn.XLOOKUP(Table4[[#This Row],[Customer ID]], 'Medical Examination'!A:A, 'Medical Examination'!D:D)</f>
        <v>Yes</v>
      </c>
      <c r="K2227" t="str">
        <f>_xlfn.XLOOKUP(Table4[[#This Row],[Customer ID]], 'Medical Examination'!A:A, 'Medical Examination'!E:E)</f>
        <v>No</v>
      </c>
      <c r="L2227" t="str">
        <f>_xlfn.XLOOKUP(Table4[[#This Row],[Customer ID]], 'Medical Examination'!A:A, 'Medical Examination'!F:F)</f>
        <v>No</v>
      </c>
      <c r="M2227">
        <f>_xlfn.XLOOKUP(Table4[[#This Row],[Customer ID]], 'Medical Examination'!A:A, 'Medical Examination'!G:G)</f>
        <v>1</v>
      </c>
      <c r="N2227" t="str">
        <f>_xlfn.XLOOKUP(Table4[[#This Row],[Customer ID]], 'Medical Examination'!A:A, 'Medical Examination'!H:H)</f>
        <v>No</v>
      </c>
      <c r="O2227" t="str">
        <f>_xlfn.XLOOKUP(Table4[[#This Row],[Customer ID]], 'Medical Examination'!A:A, 'Medical Examination'!I:I)</f>
        <v>Normal</v>
      </c>
      <c r="P2227" t="str">
        <f>_xlfn.XLOOKUP(Table4[[#This Row],[Customer ID]], 'Medical Examination'!A:A, 'Medical Examination'!J:J)</f>
        <v>Underweight</v>
      </c>
      <c r="Q2227" s="1">
        <f>_xlfn.XLOOKUP(Table4[[#This Row],[Customer ID]], Hospitalisation!A:A, Hospitalisation!E:E)</f>
        <v>1493</v>
      </c>
      <c r="R2227" t="str">
        <f>_xlfn.XLOOKUP(Table4[[#This Row],[Customer ID]], Hospitalisation!A:A, Hospitalisation!F:F)</f>
        <v>Tier - 2</v>
      </c>
      <c r="S2227" t="str">
        <f>_xlfn.XLOOKUP(Table4[[#This Row],[Customer ID]], Hospitalisation!A:A, Hospitalisation!G:G)</f>
        <v>Tier - 3</v>
      </c>
      <c r="T2227" t="str">
        <f>_xlfn.XLOOKUP(Table4[[#This Row],[Customer ID]], Hospitalisation!A:A, Hospitalisation!H:H)</f>
        <v>R1013</v>
      </c>
      <c r="U2227" t="str" cm="1">
        <f t="array" ref="U2227">_xlfn.IFS(Table4[[#This Row],[Age]]&lt;=29,"Youth",Table4[[#This Row],[Age]]&lt;=49,"Adults",Table4[[#This Row],[Age]]&gt;=50,"Senior")</f>
        <v>Youth</v>
      </c>
    </row>
    <row r="2228" spans="1:21">
      <c r="A2228" t="s">
        <v>5652</v>
      </c>
      <c r="B2228" t="str">
        <f>_xlfn.XLOOKUP(Table4[[#This Row],[Customer ID]],Table1[[#This Row],[Customer ID]],Table1[[#This Row],[TITLE]],0)</f>
        <v>Ms</v>
      </c>
      <c r="C2228" t="str" cm="1">
        <f t="array" ref="C2228">_xlfn.XLOOKUP(Table4[[#This Row],[Customer ID]],Table1[[#All],[Customer ID]],Table1[[#All],[FIRST NAME]],0)</f>
        <v>Elizabeth A</v>
      </c>
      <c r="D2228" t="str" cm="1">
        <f t="array" ref="D2228">_xlfn.XLOOKUP(Table4[[#This Row],[Customer ID]],Table1[[#All],[Customer ID]],Table1[[#All],[LAST NAME]],0)</f>
        <v>Mcgraw</v>
      </c>
      <c r="E2228" s="5" cm="1">
        <f t="array" ref="E2228">_xlfn.XLOOKUP(Table4[[#This Row],[Customer ID]],Table3[[#All],[Customer ID]],Table3[[#All],[Date of Birth]],0)</f>
        <v>35590</v>
      </c>
      <c r="F2228" cm="1">
        <f t="array" ref="F2228">_xlfn.XLOOKUP(Table4[[#This Row],[Customer ID]],Table3[[#All],[Customer ID]],Table3[[#All],[Age]],0)</f>
        <v>25</v>
      </c>
      <c r="G2228" cm="1">
        <f t="array" ref="G2228">_xlfn.XLOOKUP(Table4[[#This Row],[Customer ID]],Table3[[#All],[Customer ID]],Table3[[#All],[Children]],0)</f>
        <v>0</v>
      </c>
      <c r="H2228" cm="1">
        <f t="array" ref="H2228">_xlfn.XLOOKUP(Table4[[#This Row],[Customer ID]],Table2[[#All],[Customer ID]],Table2[[#All],[BMI]],0)</f>
        <v>15.17</v>
      </c>
      <c r="I2228" cm="1">
        <f t="array" ref="I2228">_xlfn.XLOOKUP(Table4[[#This Row],[Customer ID]],Table2[[#All],[Customer ID]],Table2[[#All],[HBA1C]],0)</f>
        <v>4.3</v>
      </c>
      <c r="J2228" t="str">
        <f>_xlfn.XLOOKUP(Table4[[#This Row],[Customer ID]], 'Medical Examination'!A:A, 'Medical Examination'!D:D)</f>
        <v>Yes</v>
      </c>
      <c r="K2228" t="str">
        <f>_xlfn.XLOOKUP(Table4[[#This Row],[Customer ID]], 'Medical Examination'!A:A, 'Medical Examination'!E:E)</f>
        <v>No</v>
      </c>
      <c r="L2228" t="str">
        <f>_xlfn.XLOOKUP(Table4[[#This Row],[Customer ID]], 'Medical Examination'!A:A, 'Medical Examination'!F:F)</f>
        <v>Yes</v>
      </c>
      <c r="M2228">
        <f>_xlfn.XLOOKUP(Table4[[#This Row],[Customer ID]], 'Medical Examination'!A:A, 'Medical Examination'!G:G)</f>
        <v>1</v>
      </c>
      <c r="N2228" t="str">
        <f>_xlfn.XLOOKUP(Table4[[#This Row],[Customer ID]], 'Medical Examination'!A:A, 'Medical Examination'!H:H)</f>
        <v>No</v>
      </c>
      <c r="O2228" t="str">
        <f>_xlfn.XLOOKUP(Table4[[#This Row],[Customer ID]], 'Medical Examination'!A:A, 'Medical Examination'!I:I)</f>
        <v>Normal</v>
      </c>
      <c r="P2228" t="str">
        <f>_xlfn.XLOOKUP(Table4[[#This Row],[Customer ID]], 'Medical Examination'!A:A, 'Medical Examination'!J:J)</f>
        <v>Underweight</v>
      </c>
      <c r="Q2228" s="1">
        <f>_xlfn.XLOOKUP(Table4[[#This Row],[Customer ID]], Hospitalisation!A:A, Hospitalisation!E:E)</f>
        <v>1481</v>
      </c>
      <c r="R2228" t="str">
        <f>_xlfn.XLOOKUP(Table4[[#This Row],[Customer ID]], Hospitalisation!A:A, Hospitalisation!F:F)</f>
        <v>Tier - 2</v>
      </c>
      <c r="S2228" t="str">
        <f>_xlfn.XLOOKUP(Table4[[#This Row],[Customer ID]], Hospitalisation!A:A, Hospitalisation!G:G)</f>
        <v>Tier - 1</v>
      </c>
      <c r="T2228" t="str">
        <f>_xlfn.XLOOKUP(Table4[[#This Row],[Customer ID]], Hospitalisation!A:A, Hospitalisation!H:H)</f>
        <v>R1012</v>
      </c>
      <c r="U2228" t="str" cm="1">
        <f t="array" ref="U2228">_xlfn.IFS(Table4[[#This Row],[Age]]&lt;=29,"Youth",Table4[[#This Row],[Age]]&lt;=49,"Adults",Table4[[#This Row],[Age]]&gt;=50,"Senior")</f>
        <v>Youth</v>
      </c>
    </row>
    <row r="2229" spans="1:21">
      <c r="A2229" t="s">
        <v>5653</v>
      </c>
      <c r="B2229" t="str">
        <f>_xlfn.XLOOKUP(Table4[[#This Row],[Customer ID]],Table1[[#This Row],[Customer ID]],Table1[[#This Row],[TITLE]],0)</f>
        <v>Ms</v>
      </c>
      <c r="C2229" t="str" cm="1">
        <f t="array" ref="C2229">_xlfn.XLOOKUP(Table4[[#This Row],[Customer ID]],Table1[[#All],[Customer ID]],Table1[[#All],[FIRST NAME]],0)</f>
        <v>Rebecca M</v>
      </c>
      <c r="D2229" t="str" cm="1">
        <f t="array" ref="D2229">_xlfn.XLOOKUP(Table4[[#This Row],[Customer ID]],Table1[[#All],[Customer ID]],Table1[[#All],[LAST NAME]],0)</f>
        <v>Beaulne</v>
      </c>
      <c r="E2229" s="5" cm="1">
        <f t="array" ref="E2229">_xlfn.XLOOKUP(Table4[[#This Row],[Customer ID]],Table3[[#All],[Customer ID]],Table3[[#All],[Date of Birth]],0)</f>
        <v>36136</v>
      </c>
      <c r="F2229" cm="1">
        <f t="array" ref="F2229">_xlfn.XLOOKUP(Table4[[#This Row],[Customer ID]],Table3[[#All],[Customer ID]],Table3[[#All],[Age]],0)</f>
        <v>24</v>
      </c>
      <c r="G2229" cm="1">
        <f t="array" ref="G2229">_xlfn.XLOOKUP(Table4[[#This Row],[Customer ID]],Table3[[#All],[Customer ID]],Table3[[#All],[Children]],0)</f>
        <v>0</v>
      </c>
      <c r="H2229" cm="1">
        <f t="array" ref="H2229">_xlfn.XLOOKUP(Table4[[#This Row],[Customer ID]],Table2[[#All],[Customer ID]],Table2[[#All],[BMI]],0)</f>
        <v>16.63</v>
      </c>
      <c r="I2229" cm="1">
        <f t="array" ref="I2229">_xlfn.XLOOKUP(Table4[[#This Row],[Customer ID]],Table2[[#All],[Customer ID]],Table2[[#All],[HBA1C]],0)</f>
        <v>4.5</v>
      </c>
      <c r="J2229" t="str">
        <f>_xlfn.XLOOKUP(Table4[[#This Row],[Customer ID]], 'Medical Examination'!A:A, 'Medical Examination'!D:D)</f>
        <v>No</v>
      </c>
      <c r="K2229" t="str">
        <f>_xlfn.XLOOKUP(Table4[[#This Row],[Customer ID]], 'Medical Examination'!A:A, 'Medical Examination'!E:E)</f>
        <v>No</v>
      </c>
      <c r="L2229" t="str">
        <f>_xlfn.XLOOKUP(Table4[[#This Row],[Customer ID]], 'Medical Examination'!A:A, 'Medical Examination'!F:F)</f>
        <v>No</v>
      </c>
      <c r="M2229">
        <f>_xlfn.XLOOKUP(Table4[[#This Row],[Customer ID]], 'Medical Examination'!A:A, 'Medical Examination'!G:G)</f>
        <v>1</v>
      </c>
      <c r="N2229" t="str">
        <f>_xlfn.XLOOKUP(Table4[[#This Row],[Customer ID]], 'Medical Examination'!A:A, 'Medical Examination'!H:H)</f>
        <v>No</v>
      </c>
      <c r="O2229" t="str">
        <f>_xlfn.XLOOKUP(Table4[[#This Row],[Customer ID]], 'Medical Examination'!A:A, 'Medical Examination'!I:I)</f>
        <v>Normal</v>
      </c>
      <c r="P2229" t="str">
        <f>_xlfn.XLOOKUP(Table4[[#This Row],[Customer ID]], 'Medical Examination'!A:A, 'Medical Examination'!J:J)</f>
        <v>Underweight</v>
      </c>
      <c r="Q2229" s="1">
        <f>_xlfn.XLOOKUP(Table4[[#This Row],[Customer ID]], Hospitalisation!A:A, Hospitalisation!E:E)</f>
        <v>1477</v>
      </c>
      <c r="R2229" t="str">
        <f>_xlfn.XLOOKUP(Table4[[#This Row],[Customer ID]], Hospitalisation!A:A, Hospitalisation!F:F)</f>
        <v>Tier - 2</v>
      </c>
      <c r="S2229" t="str">
        <f>_xlfn.XLOOKUP(Table4[[#This Row],[Customer ID]], Hospitalisation!A:A, Hospitalisation!G:G)</f>
        <v>Tier - 1</v>
      </c>
      <c r="T2229" t="str">
        <f>_xlfn.XLOOKUP(Table4[[#This Row],[Customer ID]], Hospitalisation!A:A, Hospitalisation!H:H)</f>
        <v>R1013</v>
      </c>
      <c r="U2229" t="str" cm="1">
        <f t="array" ref="U2229">_xlfn.IFS(Table4[[#This Row],[Age]]&lt;=29,"Youth",Table4[[#This Row],[Age]]&lt;=49,"Adults",Table4[[#This Row],[Age]]&gt;=50,"Senior")</f>
        <v>Youth</v>
      </c>
    </row>
    <row r="2230" spans="1:21">
      <c r="A2230" t="s">
        <v>5656</v>
      </c>
      <c r="B2230" t="str">
        <f>_xlfn.XLOOKUP(Table4[[#This Row],[Customer ID]],Table1[[#This Row],[Customer ID]],Table1[[#This Row],[TITLE]],0)</f>
        <v>Ms</v>
      </c>
      <c r="C2230" t="str" cm="1">
        <f t="array" ref="C2230">_xlfn.XLOOKUP(Table4[[#This Row],[Customer ID]],Table1[[#All],[Customer ID]],Table1[[#All],[FIRST NAME]],0)</f>
        <v>Ruth</v>
      </c>
      <c r="D2230" t="str" cm="1">
        <f t="array" ref="D2230">_xlfn.XLOOKUP(Table4[[#This Row],[Customer ID]],Table1[[#All],[Customer ID]],Table1[[#All],[LAST NAME]],0)</f>
        <v>Lunz</v>
      </c>
      <c r="E2230" s="5" cm="1">
        <f t="array" ref="E2230">_xlfn.XLOOKUP(Table4[[#This Row],[Customer ID]],Table3[[#All],[Customer ID]],Table3[[#All],[Date of Birth]],0)</f>
        <v>37792</v>
      </c>
      <c r="F2230" cm="1">
        <f t="array" ref="F2230">_xlfn.XLOOKUP(Table4[[#This Row],[Customer ID]],Table3[[#All],[Customer ID]],Table3[[#All],[Age]],0)</f>
        <v>19</v>
      </c>
      <c r="G2230" cm="1">
        <f t="array" ref="G2230">_xlfn.XLOOKUP(Table4[[#This Row],[Customer ID]],Table3[[#All],[Customer ID]],Table3[[#All],[Children]],0)</f>
        <v>0</v>
      </c>
      <c r="H2230" cm="1">
        <f t="array" ref="H2230">_xlfn.XLOOKUP(Table4[[#This Row],[Customer ID]],Table2[[#All],[Customer ID]],Table2[[#All],[BMI]],0)</f>
        <v>19.39</v>
      </c>
      <c r="I2230" cm="1">
        <f t="array" ref="I2230">_xlfn.XLOOKUP(Table4[[#This Row],[Customer ID]],Table2[[#All],[Customer ID]],Table2[[#All],[HBA1C]],0)</f>
        <v>5.59</v>
      </c>
      <c r="J2230" t="str">
        <f>_xlfn.XLOOKUP(Table4[[#This Row],[Customer ID]], 'Medical Examination'!A:A, 'Medical Examination'!D:D)</f>
        <v>No</v>
      </c>
      <c r="K2230" t="str">
        <f>_xlfn.XLOOKUP(Table4[[#This Row],[Customer ID]], 'Medical Examination'!A:A, 'Medical Examination'!E:E)</f>
        <v>No</v>
      </c>
      <c r="L2230" t="str">
        <f>_xlfn.XLOOKUP(Table4[[#This Row],[Customer ID]], 'Medical Examination'!A:A, 'Medical Examination'!F:F)</f>
        <v>Yes</v>
      </c>
      <c r="M2230">
        <f>_xlfn.XLOOKUP(Table4[[#This Row],[Customer ID]], 'Medical Examination'!A:A, 'Medical Examination'!G:G)</f>
        <v>1</v>
      </c>
      <c r="N2230" t="str">
        <f>_xlfn.XLOOKUP(Table4[[#This Row],[Customer ID]], 'Medical Examination'!A:A, 'Medical Examination'!H:H)</f>
        <v>No</v>
      </c>
      <c r="O2230" t="str">
        <f>_xlfn.XLOOKUP(Table4[[#This Row],[Customer ID]], 'Medical Examination'!A:A, 'Medical Examination'!I:I)</f>
        <v>Normal</v>
      </c>
      <c r="P2230" t="str">
        <f>_xlfn.XLOOKUP(Table4[[#This Row],[Customer ID]], 'Medical Examination'!A:A, 'Medical Examination'!J:J)</f>
        <v>Normal Weight</v>
      </c>
      <c r="Q2230" s="1">
        <f>_xlfn.XLOOKUP(Table4[[#This Row],[Customer ID]], Hospitalisation!A:A, Hospitalisation!E:E)</f>
        <v>1467</v>
      </c>
      <c r="R2230" t="str">
        <f>_xlfn.XLOOKUP(Table4[[#This Row],[Customer ID]], Hospitalisation!A:A, Hospitalisation!F:F)</f>
        <v>Tier - 2</v>
      </c>
      <c r="S2230" t="str">
        <f>_xlfn.XLOOKUP(Table4[[#This Row],[Customer ID]], Hospitalisation!A:A, Hospitalisation!G:G)</f>
        <v>Tier - 2</v>
      </c>
      <c r="T2230" t="str">
        <f>_xlfn.XLOOKUP(Table4[[#This Row],[Customer ID]], Hospitalisation!A:A, Hospitalisation!H:H)</f>
        <v>R1013</v>
      </c>
      <c r="U2230" t="str" cm="1">
        <f t="array" ref="U2230">_xlfn.IFS(Table4[[#This Row],[Age]]&lt;=29,"Youth",Table4[[#This Row],[Age]]&lt;=49,"Adults",Table4[[#This Row],[Age]]&gt;=50,"Senior")</f>
        <v>Youth</v>
      </c>
    </row>
    <row r="2231" spans="1:21">
      <c r="A2231" t="s">
        <v>5659</v>
      </c>
      <c r="B2231" t="str">
        <f>_xlfn.XLOOKUP(Table4[[#This Row],[Customer ID]],Table1[[#This Row],[Customer ID]],Table1[[#This Row],[TITLE]],0)</f>
        <v>Mr</v>
      </c>
      <c r="C2231" t="str" cm="1">
        <f t="array" ref="C2231">_xlfn.XLOOKUP(Table4[[#This Row],[Customer ID]],Table1[[#All],[Customer ID]],Table1[[#All],[FIRST NAME]],0)</f>
        <v>Gregory S</v>
      </c>
      <c r="D2231" t="str" cm="1">
        <f t="array" ref="D2231">_xlfn.XLOOKUP(Table4[[#This Row],[Customer ID]],Table1[[#All],[Customer ID]],Table1[[#All],[LAST NAME]],0)</f>
        <v>Kyle</v>
      </c>
      <c r="E2231" s="5" cm="1">
        <f t="array" ref="E2231">_xlfn.XLOOKUP(Table4[[#This Row],[Customer ID]],Table3[[#All],[Customer ID]],Table3[[#All],[Date of Birth]],0)</f>
        <v>35600</v>
      </c>
      <c r="F2231" cm="1">
        <f t="array" ref="F2231">_xlfn.XLOOKUP(Table4[[#This Row],[Customer ID]],Table3[[#All],[Customer ID]],Table3[[#All],[Age]],0)</f>
        <v>25</v>
      </c>
      <c r="G2231" cm="1">
        <f t="array" ref="G2231">_xlfn.XLOOKUP(Table4[[#This Row],[Customer ID]],Table3[[#All],[Customer ID]],Table3[[#All],[Children]],0)</f>
        <v>0</v>
      </c>
      <c r="H2231" cm="1">
        <f t="array" ref="H2231">_xlfn.XLOOKUP(Table4[[#This Row],[Customer ID]],Table2[[#All],[Customer ID]],Table2[[#All],[BMI]],0)</f>
        <v>17.34</v>
      </c>
      <c r="I2231" cm="1">
        <f t="array" ref="I2231">_xlfn.XLOOKUP(Table4[[#This Row],[Customer ID]],Table2[[#All],[Customer ID]],Table2[[#All],[HBA1C]],0)</f>
        <v>6.29</v>
      </c>
      <c r="J2231" t="str">
        <f>_xlfn.XLOOKUP(Table4[[#This Row],[Customer ID]], 'Medical Examination'!A:A, 'Medical Examination'!D:D)</f>
        <v>Yes</v>
      </c>
      <c r="K2231" t="str">
        <f>_xlfn.XLOOKUP(Table4[[#This Row],[Customer ID]], 'Medical Examination'!A:A, 'Medical Examination'!E:E)</f>
        <v>No</v>
      </c>
      <c r="L2231" t="str">
        <f>_xlfn.XLOOKUP(Table4[[#This Row],[Customer ID]], 'Medical Examination'!A:A, 'Medical Examination'!F:F)</f>
        <v>Yes</v>
      </c>
      <c r="M2231">
        <f>_xlfn.XLOOKUP(Table4[[#This Row],[Customer ID]], 'Medical Examination'!A:A, 'Medical Examination'!G:G)</f>
        <v>1</v>
      </c>
      <c r="N2231" t="str">
        <f>_xlfn.XLOOKUP(Table4[[#This Row],[Customer ID]], 'Medical Examination'!A:A, 'Medical Examination'!H:H)</f>
        <v>No</v>
      </c>
      <c r="O2231" t="str">
        <f>_xlfn.XLOOKUP(Table4[[#This Row],[Customer ID]], 'Medical Examination'!A:A, 'Medical Examination'!I:I)</f>
        <v>Prediabetes</v>
      </c>
      <c r="P2231" t="str">
        <f>_xlfn.XLOOKUP(Table4[[#This Row],[Customer ID]], 'Medical Examination'!A:A, 'Medical Examination'!J:J)</f>
        <v>Underweight</v>
      </c>
      <c r="Q2231" s="1">
        <f>_xlfn.XLOOKUP(Table4[[#This Row],[Customer ID]], Hospitalisation!A:A, Hospitalisation!E:E)</f>
        <v>1445</v>
      </c>
      <c r="R2231" t="str">
        <f>_xlfn.XLOOKUP(Table4[[#This Row],[Customer ID]], Hospitalisation!A:A, Hospitalisation!F:F)</f>
        <v>Tier - 2</v>
      </c>
      <c r="S2231" t="str">
        <f>_xlfn.XLOOKUP(Table4[[#This Row],[Customer ID]], Hospitalisation!A:A, Hospitalisation!G:G)</f>
        <v>Tier - 1</v>
      </c>
      <c r="T2231" t="str">
        <f>_xlfn.XLOOKUP(Table4[[#This Row],[Customer ID]], Hospitalisation!A:A, Hospitalisation!H:H)</f>
        <v>R1013</v>
      </c>
      <c r="U2231" t="str" cm="1">
        <f t="array" ref="U2231">_xlfn.IFS(Table4[[#This Row],[Age]]&lt;=29,"Youth",Table4[[#This Row],[Age]]&lt;=49,"Adults",Table4[[#This Row],[Age]]&gt;=50,"Senior")</f>
        <v>Youth</v>
      </c>
    </row>
    <row r="2232" spans="1:21">
      <c r="A2232" t="s">
        <v>5661</v>
      </c>
      <c r="B2232" t="str">
        <f>_xlfn.XLOOKUP(Table4[[#This Row],[Customer ID]],Table1[[#This Row],[Customer ID]],Table1[[#This Row],[TITLE]],0)</f>
        <v>Ms</v>
      </c>
      <c r="C2232" t="str" cm="1">
        <f t="array" ref="C2232">_xlfn.XLOOKUP(Table4[[#This Row],[Customer ID]],Table1[[#All],[Customer ID]],Table1[[#All],[FIRST NAME]],0)</f>
        <v>Alexandra S</v>
      </c>
      <c r="D2232" t="str" cm="1">
        <f t="array" ref="D2232">_xlfn.XLOOKUP(Table4[[#This Row],[Customer ID]],Table1[[#All],[Customer ID]],Table1[[#All],[LAST NAME]],0)</f>
        <v>Brackenwagen</v>
      </c>
      <c r="E2232" s="5" cm="1">
        <f t="array" ref="E2232">_xlfn.XLOOKUP(Table4[[#This Row],[Customer ID]],Table3[[#All],[Customer ID]],Table3[[#All],[Date of Birth]],0)</f>
        <v>36770</v>
      </c>
      <c r="F2232" cm="1">
        <f t="array" ref="F2232">_xlfn.XLOOKUP(Table4[[#This Row],[Customer ID]],Table3[[#All],[Customer ID]],Table3[[#All],[Age]],0)</f>
        <v>22</v>
      </c>
      <c r="G2232" cm="1">
        <f t="array" ref="G2232">_xlfn.XLOOKUP(Table4[[#This Row],[Customer ID]],Table3[[#All],[Customer ID]],Table3[[#All],[Children]],0)</f>
        <v>0</v>
      </c>
      <c r="H2232" cm="1">
        <f t="array" ref="H2232">_xlfn.XLOOKUP(Table4[[#This Row],[Customer ID]],Table2[[#All],[Customer ID]],Table2[[#All],[BMI]],0)</f>
        <v>17.940000000000001</v>
      </c>
      <c r="I2232" cm="1">
        <f t="array" ref="I2232">_xlfn.XLOOKUP(Table4[[#This Row],[Customer ID]],Table2[[#All],[Customer ID]],Table2[[#All],[HBA1C]],0)</f>
        <v>4.1900000000000004</v>
      </c>
      <c r="J2232" t="str">
        <f>_xlfn.XLOOKUP(Table4[[#This Row],[Customer ID]], 'Medical Examination'!A:A, 'Medical Examination'!D:D)</f>
        <v>No</v>
      </c>
      <c r="K2232" t="str">
        <f>_xlfn.XLOOKUP(Table4[[#This Row],[Customer ID]], 'Medical Examination'!A:A, 'Medical Examination'!E:E)</f>
        <v>Yes</v>
      </c>
      <c r="L2232" t="str">
        <f>_xlfn.XLOOKUP(Table4[[#This Row],[Customer ID]], 'Medical Examination'!A:A, 'Medical Examination'!F:F)</f>
        <v>No</v>
      </c>
      <c r="M2232">
        <f>_xlfn.XLOOKUP(Table4[[#This Row],[Customer ID]], 'Medical Examination'!A:A, 'Medical Examination'!G:G)</f>
        <v>1</v>
      </c>
      <c r="N2232" t="str">
        <f>_xlfn.XLOOKUP(Table4[[#This Row],[Customer ID]], 'Medical Examination'!A:A, 'Medical Examination'!H:H)</f>
        <v>No</v>
      </c>
      <c r="O2232" t="str">
        <f>_xlfn.XLOOKUP(Table4[[#This Row],[Customer ID]], 'Medical Examination'!A:A, 'Medical Examination'!I:I)</f>
        <v>Normal</v>
      </c>
      <c r="P2232" t="str">
        <f>_xlfn.XLOOKUP(Table4[[#This Row],[Customer ID]], 'Medical Examination'!A:A, 'Medical Examination'!J:J)</f>
        <v>Underweight</v>
      </c>
      <c r="Q2232" s="1">
        <f>_xlfn.XLOOKUP(Table4[[#This Row],[Customer ID]], Hospitalisation!A:A, Hospitalisation!E:E)</f>
        <v>1438</v>
      </c>
      <c r="R2232" t="str">
        <f>_xlfn.XLOOKUP(Table4[[#This Row],[Customer ID]], Hospitalisation!A:A, Hospitalisation!F:F)</f>
        <v>Tier - 2</v>
      </c>
      <c r="S2232" t="str">
        <f>_xlfn.XLOOKUP(Table4[[#This Row],[Customer ID]], Hospitalisation!A:A, Hospitalisation!G:G)</f>
        <v>Tier - 2</v>
      </c>
      <c r="T2232" t="str">
        <f>_xlfn.XLOOKUP(Table4[[#This Row],[Customer ID]], Hospitalisation!A:A, Hospitalisation!H:H)</f>
        <v>R1013</v>
      </c>
      <c r="U2232" t="str" cm="1">
        <f t="array" ref="U2232">_xlfn.IFS(Table4[[#This Row],[Age]]&lt;=29,"Youth",Table4[[#This Row],[Age]]&lt;=49,"Adults",Table4[[#This Row],[Age]]&gt;=50,"Senior")</f>
        <v>Youth</v>
      </c>
    </row>
    <row r="2233" spans="1:21">
      <c r="A2233" t="s">
        <v>5664</v>
      </c>
      <c r="B2233" t="str">
        <f>_xlfn.XLOOKUP(Table4[[#This Row],[Customer ID]],Table1[[#This Row],[Customer ID]],Table1[[#This Row],[TITLE]],0)</f>
        <v>Ms</v>
      </c>
      <c r="C2233" t="str" cm="1">
        <f t="array" ref="C2233">_xlfn.XLOOKUP(Table4[[#This Row],[Customer ID]],Table1[[#All],[Customer ID]],Table1[[#All],[FIRST NAME]],0)</f>
        <v>Hillary</v>
      </c>
      <c r="D2233" t="str" cm="1">
        <f t="array" ref="D2233">_xlfn.XLOOKUP(Table4[[#This Row],[Customer ID]],Table1[[#All],[Customer ID]],Table1[[#All],[LAST NAME]],0)</f>
        <v>Schmitt</v>
      </c>
      <c r="E2233" s="5" cm="1">
        <f t="array" ref="E2233">_xlfn.XLOOKUP(Table4[[#This Row],[Customer ID]],Table3[[#All],[Customer ID]],Table3[[#All],[Date of Birth]],0)</f>
        <v>35769</v>
      </c>
      <c r="F2233" cm="1">
        <f t="array" ref="F2233">_xlfn.XLOOKUP(Table4[[#This Row],[Customer ID]],Table3[[#All],[Customer ID]],Table3[[#All],[Age]],0)</f>
        <v>25</v>
      </c>
      <c r="G2233" cm="1">
        <f t="array" ref="G2233">_xlfn.XLOOKUP(Table4[[#This Row],[Customer ID]],Table3[[#All],[Customer ID]],Table3[[#All],[Children]],0)</f>
        <v>0</v>
      </c>
      <c r="H2233" cm="1">
        <f t="array" ref="H2233">_xlfn.XLOOKUP(Table4[[#This Row],[Customer ID]],Table2[[#All],[Customer ID]],Table2[[#All],[BMI]],0)</f>
        <v>16.670000000000002</v>
      </c>
      <c r="I2233" cm="1">
        <f t="array" ref="I2233">_xlfn.XLOOKUP(Table4[[#This Row],[Customer ID]],Table2[[#All],[Customer ID]],Table2[[#All],[HBA1C]],0)</f>
        <v>4.7</v>
      </c>
      <c r="J2233" t="str">
        <f>_xlfn.XLOOKUP(Table4[[#This Row],[Customer ID]], 'Medical Examination'!A:A, 'Medical Examination'!D:D)</f>
        <v>Yes</v>
      </c>
      <c r="K2233" t="str">
        <f>_xlfn.XLOOKUP(Table4[[#This Row],[Customer ID]], 'Medical Examination'!A:A, 'Medical Examination'!E:E)</f>
        <v>No</v>
      </c>
      <c r="L2233" t="str">
        <f>_xlfn.XLOOKUP(Table4[[#This Row],[Customer ID]], 'Medical Examination'!A:A, 'Medical Examination'!F:F)</f>
        <v>Yes</v>
      </c>
      <c r="M2233">
        <f>_xlfn.XLOOKUP(Table4[[#This Row],[Customer ID]], 'Medical Examination'!A:A, 'Medical Examination'!G:G)</f>
        <v>1</v>
      </c>
      <c r="N2233" t="str">
        <f>_xlfn.XLOOKUP(Table4[[#This Row],[Customer ID]], 'Medical Examination'!A:A, 'Medical Examination'!H:H)</f>
        <v>No</v>
      </c>
      <c r="O2233" t="str">
        <f>_xlfn.XLOOKUP(Table4[[#This Row],[Customer ID]], 'Medical Examination'!A:A, 'Medical Examination'!I:I)</f>
        <v>Normal</v>
      </c>
      <c r="P2233" t="str">
        <f>_xlfn.XLOOKUP(Table4[[#This Row],[Customer ID]], 'Medical Examination'!A:A, 'Medical Examination'!J:J)</f>
        <v>Underweight</v>
      </c>
      <c r="Q2233" s="1">
        <f>_xlfn.XLOOKUP(Table4[[#This Row],[Customer ID]], Hospitalisation!A:A, Hospitalisation!E:E)</f>
        <v>1422</v>
      </c>
      <c r="R2233" t="str">
        <f>_xlfn.XLOOKUP(Table4[[#This Row],[Customer ID]], Hospitalisation!A:A, Hospitalisation!F:F)</f>
        <v>Tier - 2</v>
      </c>
      <c r="S2233" t="str">
        <f>_xlfn.XLOOKUP(Table4[[#This Row],[Customer ID]], Hospitalisation!A:A, Hospitalisation!G:G)</f>
        <v>Tier - 2</v>
      </c>
      <c r="T2233" t="str">
        <f>_xlfn.XLOOKUP(Table4[[#This Row],[Customer ID]], Hospitalisation!A:A, Hospitalisation!H:H)</f>
        <v>R1013</v>
      </c>
      <c r="U2233" t="str" cm="1">
        <f t="array" ref="U2233">_xlfn.IFS(Table4[[#This Row],[Age]]&lt;=29,"Youth",Table4[[#This Row],[Age]]&lt;=49,"Adults",Table4[[#This Row],[Age]]&gt;=50,"Senior")</f>
        <v>Youth</v>
      </c>
    </row>
    <row r="2234" spans="1:21">
      <c r="A2234" t="s">
        <v>5667</v>
      </c>
      <c r="B2234" t="str">
        <f>_xlfn.XLOOKUP(Table4[[#This Row],[Customer ID]],Table1[[#This Row],[Customer ID]],Table1[[#This Row],[TITLE]],0)</f>
        <v>Ms</v>
      </c>
      <c r="C2234" t="str" cm="1">
        <f t="array" ref="C2234">_xlfn.XLOOKUP(Table4[[#This Row],[Customer ID]],Table1[[#All],[Customer ID]],Table1[[#All],[FIRST NAME]],0)</f>
        <v>Amy K</v>
      </c>
      <c r="D2234" t="str" cm="1">
        <f t="array" ref="D2234">_xlfn.XLOOKUP(Table4[[#This Row],[Customer ID]],Table1[[#All],[Customer ID]],Table1[[#All],[LAST NAME]],0)</f>
        <v>Borden</v>
      </c>
      <c r="E2234" s="5" cm="1">
        <f t="array" ref="E2234">_xlfn.XLOOKUP(Table4[[#This Row],[Customer ID]],Table3[[#All],[Customer ID]],Table3[[#All],[Date of Birth]],0)</f>
        <v>37126</v>
      </c>
      <c r="F2234" cm="1">
        <f t="array" ref="F2234">_xlfn.XLOOKUP(Table4[[#This Row],[Customer ID]],Table3[[#All],[Customer ID]],Table3[[#All],[Age]],0)</f>
        <v>21</v>
      </c>
      <c r="G2234" cm="1">
        <f t="array" ref="G2234">_xlfn.XLOOKUP(Table4[[#This Row],[Customer ID]],Table3[[#All],[Customer ID]],Table3[[#All],[Children]],0)</f>
        <v>0</v>
      </c>
      <c r="H2234" cm="1">
        <f t="array" ref="H2234">_xlfn.XLOOKUP(Table4[[#This Row],[Customer ID]],Table2[[#All],[Customer ID]],Table2[[#All],[BMI]],0)</f>
        <v>20.58</v>
      </c>
      <c r="I2234" cm="1">
        <f t="array" ref="I2234">_xlfn.XLOOKUP(Table4[[#This Row],[Customer ID]],Table2[[#All],[Customer ID]],Table2[[#All],[HBA1C]],0)</f>
        <v>5.64</v>
      </c>
      <c r="J2234" t="str">
        <f>_xlfn.XLOOKUP(Table4[[#This Row],[Customer ID]], 'Medical Examination'!A:A, 'Medical Examination'!D:D)</f>
        <v>Yes</v>
      </c>
      <c r="K2234" t="str">
        <f>_xlfn.XLOOKUP(Table4[[#This Row],[Customer ID]], 'Medical Examination'!A:A, 'Medical Examination'!E:E)</f>
        <v>No</v>
      </c>
      <c r="L2234" t="str">
        <f>_xlfn.XLOOKUP(Table4[[#This Row],[Customer ID]], 'Medical Examination'!A:A, 'Medical Examination'!F:F)</f>
        <v>No</v>
      </c>
      <c r="M2234">
        <f>_xlfn.XLOOKUP(Table4[[#This Row],[Customer ID]], 'Medical Examination'!A:A, 'Medical Examination'!G:G)</f>
        <v>0</v>
      </c>
      <c r="N2234" t="str">
        <f>_xlfn.XLOOKUP(Table4[[#This Row],[Customer ID]], 'Medical Examination'!A:A, 'Medical Examination'!H:H)</f>
        <v>No</v>
      </c>
      <c r="O2234" t="str">
        <f>_xlfn.XLOOKUP(Table4[[#This Row],[Customer ID]], 'Medical Examination'!A:A, 'Medical Examination'!I:I)</f>
        <v>Normal</v>
      </c>
      <c r="P2234" t="str">
        <f>_xlfn.XLOOKUP(Table4[[#This Row],[Customer ID]], 'Medical Examination'!A:A, 'Medical Examination'!J:J)</f>
        <v>Normal Weight</v>
      </c>
      <c r="Q2234" s="1">
        <f>_xlfn.XLOOKUP(Table4[[#This Row],[Customer ID]], Hospitalisation!A:A, Hospitalisation!E:E)</f>
        <v>1421</v>
      </c>
      <c r="R2234" t="str">
        <f>_xlfn.XLOOKUP(Table4[[#This Row],[Customer ID]], Hospitalisation!A:A, Hospitalisation!F:F)</f>
        <v>Tier - 2</v>
      </c>
      <c r="S2234" t="str">
        <f>_xlfn.XLOOKUP(Table4[[#This Row],[Customer ID]], Hospitalisation!A:A, Hospitalisation!G:G)</f>
        <v>Tier - 2</v>
      </c>
      <c r="T2234" t="str">
        <f>_xlfn.XLOOKUP(Table4[[#This Row],[Customer ID]], Hospitalisation!A:A, Hospitalisation!H:H)</f>
        <v>R1013</v>
      </c>
      <c r="U2234" t="str" cm="1">
        <f t="array" ref="U2234">_xlfn.IFS(Table4[[#This Row],[Age]]&lt;=29,"Youth",Table4[[#This Row],[Age]]&lt;=49,"Adults",Table4[[#This Row],[Age]]&gt;=50,"Senior")</f>
        <v>Youth</v>
      </c>
    </row>
    <row r="2235" spans="1:21">
      <c r="A2235" t="s">
        <v>5670</v>
      </c>
      <c r="B2235" t="str">
        <f>_xlfn.XLOOKUP(Table4[[#This Row],[Customer ID]],Table1[[#This Row],[Customer ID]],Table1[[#This Row],[TITLE]],0)</f>
        <v>Mr</v>
      </c>
      <c r="C2235" t="str" cm="1">
        <f t="array" ref="C2235">_xlfn.XLOOKUP(Table4[[#This Row],[Customer ID]],Table1[[#All],[Customer ID]],Table1[[#All],[FIRST NAME]],0)</f>
        <v>Scott</v>
      </c>
      <c r="D2235" t="str" cm="1">
        <f t="array" ref="D2235">_xlfn.XLOOKUP(Table4[[#This Row],[Customer ID]],Table1[[#All],[Customer ID]],Table1[[#All],[LAST NAME]],0)</f>
        <v>Mclean</v>
      </c>
      <c r="E2235" s="5" cm="1">
        <f t="array" ref="E2235">_xlfn.XLOOKUP(Table4[[#This Row],[Customer ID]],Table3[[#All],[Customer ID]],Table3[[#All],[Date of Birth]],0)</f>
        <v>35239</v>
      </c>
      <c r="F2235" cm="1">
        <f t="array" ref="F2235">_xlfn.XLOOKUP(Table4[[#This Row],[Customer ID]],Table3[[#All],[Customer ID]],Table3[[#All],[Age]],0)</f>
        <v>26</v>
      </c>
      <c r="G2235" cm="1">
        <f t="array" ref="G2235">_xlfn.XLOOKUP(Table4[[#This Row],[Customer ID]],Table3[[#All],[Customer ID]],Table3[[#All],[Children]],0)</f>
        <v>0</v>
      </c>
      <c r="H2235" cm="1">
        <f t="array" ref="H2235">_xlfn.XLOOKUP(Table4[[#This Row],[Customer ID]],Table2[[#All],[Customer ID]],Table2[[#All],[BMI]],0)</f>
        <v>16.5</v>
      </c>
      <c r="I2235" cm="1">
        <f t="array" ref="I2235">_xlfn.XLOOKUP(Table4[[#This Row],[Customer ID]],Table2[[#All],[Customer ID]],Table2[[#All],[HBA1C]],0)</f>
        <v>4.1100000000000003</v>
      </c>
      <c r="J2235" t="str">
        <f>_xlfn.XLOOKUP(Table4[[#This Row],[Customer ID]], 'Medical Examination'!A:A, 'Medical Examination'!D:D)</f>
        <v>Yes</v>
      </c>
      <c r="K2235" t="str">
        <f>_xlfn.XLOOKUP(Table4[[#This Row],[Customer ID]], 'Medical Examination'!A:A, 'Medical Examination'!E:E)</f>
        <v>No</v>
      </c>
      <c r="L2235" t="str">
        <f>_xlfn.XLOOKUP(Table4[[#This Row],[Customer ID]], 'Medical Examination'!A:A, 'Medical Examination'!F:F)</f>
        <v>No</v>
      </c>
      <c r="M2235">
        <f>_xlfn.XLOOKUP(Table4[[#This Row],[Customer ID]], 'Medical Examination'!A:A, 'Medical Examination'!G:G)</f>
        <v>0</v>
      </c>
      <c r="N2235" t="str">
        <f>_xlfn.XLOOKUP(Table4[[#This Row],[Customer ID]], 'Medical Examination'!A:A, 'Medical Examination'!H:H)</f>
        <v>No</v>
      </c>
      <c r="O2235" t="str">
        <f>_xlfn.XLOOKUP(Table4[[#This Row],[Customer ID]], 'Medical Examination'!A:A, 'Medical Examination'!I:I)</f>
        <v>Normal</v>
      </c>
      <c r="P2235" t="str">
        <f>_xlfn.XLOOKUP(Table4[[#This Row],[Customer ID]], 'Medical Examination'!A:A, 'Medical Examination'!J:J)</f>
        <v>Underweight</v>
      </c>
      <c r="Q2235" s="1">
        <f>_xlfn.XLOOKUP(Table4[[#This Row],[Customer ID]], Hospitalisation!A:A, Hospitalisation!E:E)</f>
        <v>1417</v>
      </c>
      <c r="R2235" t="str">
        <f>_xlfn.XLOOKUP(Table4[[#This Row],[Customer ID]], Hospitalisation!A:A, Hospitalisation!F:F)</f>
        <v>Tier - 2</v>
      </c>
      <c r="S2235" t="str">
        <f>_xlfn.XLOOKUP(Table4[[#This Row],[Customer ID]], Hospitalisation!A:A, Hospitalisation!G:G)</f>
        <v>Tier - 3</v>
      </c>
      <c r="T2235" t="str">
        <f>_xlfn.XLOOKUP(Table4[[#This Row],[Customer ID]], Hospitalisation!A:A, Hospitalisation!H:H)</f>
        <v>R1013</v>
      </c>
      <c r="U2235" t="str" cm="1">
        <f t="array" ref="U2235">_xlfn.IFS(Table4[[#This Row],[Age]]&lt;=29,"Youth",Table4[[#This Row],[Age]]&lt;=49,"Adults",Table4[[#This Row],[Age]]&gt;=50,"Senior")</f>
        <v>Youth</v>
      </c>
    </row>
    <row r="2236" spans="1:21">
      <c r="A2236" t="s">
        <v>5671</v>
      </c>
      <c r="B2236" t="str">
        <f>_xlfn.XLOOKUP(Table4[[#This Row],[Customer ID]],Table1[[#This Row],[Customer ID]],Table1[[#This Row],[TITLE]],0)</f>
        <v>Mr</v>
      </c>
      <c r="C2236" t="str" cm="1">
        <f t="array" ref="C2236">_xlfn.XLOOKUP(Table4[[#This Row],[Customer ID]],Table1[[#All],[Customer ID]],Table1[[#All],[FIRST NAME]],0)</f>
        <v>John</v>
      </c>
      <c r="D2236" t="str" cm="1">
        <f t="array" ref="D2236">_xlfn.XLOOKUP(Table4[[#This Row],[Customer ID]],Table1[[#All],[Customer ID]],Table1[[#All],[LAST NAME]],0)</f>
        <v>Regan</v>
      </c>
      <c r="E2236" s="5" cm="1">
        <f t="array" ref="E2236">_xlfn.XLOOKUP(Table4[[#This Row],[Customer ID]],Table3[[#All],[Customer ID]],Table3[[#All],[Date of Birth]],0)</f>
        <v>35730</v>
      </c>
      <c r="F2236" cm="1">
        <f t="array" ref="F2236">_xlfn.XLOOKUP(Table4[[#This Row],[Customer ID]],Table3[[#All],[Customer ID]],Table3[[#All],[Age]],0)</f>
        <v>25</v>
      </c>
      <c r="G2236" cm="1">
        <f t="array" ref="G2236">_xlfn.XLOOKUP(Table4[[#This Row],[Customer ID]],Table3[[#All],[Customer ID]],Table3[[#All],[Children]],0)</f>
        <v>0</v>
      </c>
      <c r="H2236" cm="1">
        <f t="array" ref="H2236">_xlfn.XLOOKUP(Table4[[#This Row],[Customer ID]],Table2[[#All],[Customer ID]],Table2[[#All],[BMI]],0)</f>
        <v>15.41</v>
      </c>
      <c r="I2236" cm="1">
        <f t="array" ref="I2236">_xlfn.XLOOKUP(Table4[[#This Row],[Customer ID]],Table2[[#All],[Customer ID]],Table2[[#All],[HBA1C]],0)</f>
        <v>5.43</v>
      </c>
      <c r="J2236" t="str">
        <f>_xlfn.XLOOKUP(Table4[[#This Row],[Customer ID]], 'Medical Examination'!A:A, 'Medical Examination'!D:D)</f>
        <v>Yes</v>
      </c>
      <c r="K2236" t="str">
        <f>_xlfn.XLOOKUP(Table4[[#This Row],[Customer ID]], 'Medical Examination'!A:A, 'Medical Examination'!E:E)</f>
        <v>No</v>
      </c>
      <c r="L2236" t="str">
        <f>_xlfn.XLOOKUP(Table4[[#This Row],[Customer ID]], 'Medical Examination'!A:A, 'Medical Examination'!F:F)</f>
        <v>Yes</v>
      </c>
      <c r="M2236">
        <f>_xlfn.XLOOKUP(Table4[[#This Row],[Customer ID]], 'Medical Examination'!A:A, 'Medical Examination'!G:G)</f>
        <v>1</v>
      </c>
      <c r="N2236" t="str">
        <f>_xlfn.XLOOKUP(Table4[[#This Row],[Customer ID]], 'Medical Examination'!A:A, 'Medical Examination'!H:H)</f>
        <v>No</v>
      </c>
      <c r="O2236" t="str">
        <f>_xlfn.XLOOKUP(Table4[[#This Row],[Customer ID]], 'Medical Examination'!A:A, 'Medical Examination'!I:I)</f>
        <v>Normal</v>
      </c>
      <c r="P2236" t="str">
        <f>_xlfn.XLOOKUP(Table4[[#This Row],[Customer ID]], 'Medical Examination'!A:A, 'Medical Examination'!J:J)</f>
        <v>Underweight</v>
      </c>
      <c r="Q2236" s="1">
        <f>_xlfn.XLOOKUP(Table4[[#This Row],[Customer ID]], Hospitalisation!A:A, Hospitalisation!E:E)</f>
        <v>1402</v>
      </c>
      <c r="R2236" t="str">
        <f>_xlfn.XLOOKUP(Table4[[#This Row],[Customer ID]], Hospitalisation!A:A, Hospitalisation!F:F)</f>
        <v>Tier - 2</v>
      </c>
      <c r="S2236" t="str">
        <f>_xlfn.XLOOKUP(Table4[[#This Row],[Customer ID]], Hospitalisation!A:A, Hospitalisation!G:G)</f>
        <v>Tier - 3</v>
      </c>
      <c r="T2236" t="str">
        <f>_xlfn.XLOOKUP(Table4[[#This Row],[Customer ID]], Hospitalisation!A:A, Hospitalisation!H:H)</f>
        <v>R1011</v>
      </c>
      <c r="U2236" t="str" cm="1">
        <f t="array" ref="U2236">_xlfn.IFS(Table4[[#This Row],[Age]]&lt;=29,"Youth",Table4[[#This Row],[Age]]&lt;=49,"Adults",Table4[[#This Row],[Age]]&gt;=50,"Senior")</f>
        <v>Youth</v>
      </c>
    </row>
    <row r="2237" spans="1:21">
      <c r="A2237" t="s">
        <v>5673</v>
      </c>
      <c r="B2237" t="str">
        <f>_xlfn.XLOOKUP(Table4[[#This Row],[Customer ID]],Table1[[#This Row],[Customer ID]],Table1[[#This Row],[TITLE]],0)</f>
        <v>Mr</v>
      </c>
      <c r="C2237" t="str" cm="1">
        <f t="array" ref="C2237">_xlfn.XLOOKUP(Table4[[#This Row],[Customer ID]],Table1[[#All],[Customer ID]],Table1[[#All],[FIRST NAME]],0)</f>
        <v>Maaikel</v>
      </c>
      <c r="D2237" t="str" cm="1">
        <f t="array" ref="D2237">_xlfn.XLOOKUP(Table4[[#This Row],[Customer ID]],Table1[[#All],[Customer ID]],Table1[[#All],[LAST NAME]],0)</f>
        <v>Koenis</v>
      </c>
      <c r="E2237" s="5" cm="1">
        <f t="array" ref="E2237">_xlfn.XLOOKUP(Table4[[#This Row],[Customer ID]],Table3[[#All],[Customer ID]],Table3[[#All],[Date of Birth]],0)</f>
        <v>36043</v>
      </c>
      <c r="F2237" cm="1">
        <f t="array" ref="F2237">_xlfn.XLOOKUP(Table4[[#This Row],[Customer ID]],Table3[[#All],[Customer ID]],Table3[[#All],[Age]],0)</f>
        <v>24</v>
      </c>
      <c r="G2237" cm="1">
        <f t="array" ref="G2237">_xlfn.XLOOKUP(Table4[[#This Row],[Customer ID]],Table3[[#All],[Customer ID]],Table3[[#All],[Children]],0)</f>
        <v>0</v>
      </c>
      <c r="H2237" cm="1">
        <f t="array" ref="H2237">_xlfn.XLOOKUP(Table4[[#This Row],[Customer ID]],Table2[[#All],[Customer ID]],Table2[[#All],[BMI]],0)</f>
        <v>24.59</v>
      </c>
      <c r="I2237" cm="1">
        <f t="array" ref="I2237">_xlfn.XLOOKUP(Table4[[#This Row],[Customer ID]],Table2[[#All],[Customer ID]],Table2[[#All],[HBA1C]],0)</f>
        <v>4.38</v>
      </c>
      <c r="J2237" t="str">
        <f>_xlfn.XLOOKUP(Table4[[#This Row],[Customer ID]], 'Medical Examination'!A:A, 'Medical Examination'!D:D)</f>
        <v>No</v>
      </c>
      <c r="K2237" t="str">
        <f>_xlfn.XLOOKUP(Table4[[#This Row],[Customer ID]], 'Medical Examination'!A:A, 'Medical Examination'!E:E)</f>
        <v>No</v>
      </c>
      <c r="L2237" t="str">
        <f>_xlfn.XLOOKUP(Table4[[#This Row],[Customer ID]], 'Medical Examination'!A:A, 'Medical Examination'!F:F)</f>
        <v>No</v>
      </c>
      <c r="M2237">
        <f>_xlfn.XLOOKUP(Table4[[#This Row],[Customer ID]], 'Medical Examination'!A:A, 'Medical Examination'!G:G)</f>
        <v>1</v>
      </c>
      <c r="N2237" t="str">
        <f>_xlfn.XLOOKUP(Table4[[#This Row],[Customer ID]], 'Medical Examination'!A:A, 'Medical Examination'!H:H)</f>
        <v>No</v>
      </c>
      <c r="O2237" t="str">
        <f>_xlfn.XLOOKUP(Table4[[#This Row],[Customer ID]], 'Medical Examination'!A:A, 'Medical Examination'!I:I)</f>
        <v>Normal</v>
      </c>
      <c r="P2237" t="str">
        <f>_xlfn.XLOOKUP(Table4[[#This Row],[Customer ID]], 'Medical Examination'!A:A, 'Medical Examination'!J:J)</f>
        <v>Normal Weight</v>
      </c>
      <c r="Q2237" s="1">
        <f>_xlfn.XLOOKUP(Table4[[#This Row],[Customer ID]], Hospitalisation!A:A, Hospitalisation!E:E)</f>
        <v>1400.44</v>
      </c>
      <c r="R2237" t="str">
        <f>_xlfn.XLOOKUP(Table4[[#This Row],[Customer ID]], Hospitalisation!A:A, Hospitalisation!F:F)</f>
        <v>Tier - 2</v>
      </c>
      <c r="S2237" t="str">
        <f>_xlfn.XLOOKUP(Table4[[#This Row],[Customer ID]], Hospitalisation!A:A, Hospitalisation!G:G)</f>
        <v>Tier - 2</v>
      </c>
      <c r="T2237" t="str">
        <f>_xlfn.XLOOKUP(Table4[[#This Row],[Customer ID]], Hospitalisation!A:A, Hospitalisation!H:H)</f>
        <v>R1013</v>
      </c>
      <c r="U2237" t="str" cm="1">
        <f t="array" ref="U2237">_xlfn.IFS(Table4[[#This Row],[Age]]&lt;=29,"Youth",Table4[[#This Row],[Age]]&lt;=49,"Adults",Table4[[#This Row],[Age]]&gt;=50,"Senior")</f>
        <v>Youth</v>
      </c>
    </row>
    <row r="2238" spans="1:21">
      <c r="A2238" t="s">
        <v>5676</v>
      </c>
      <c r="B2238" t="str">
        <f>_xlfn.XLOOKUP(Table4[[#This Row],[Customer ID]],Table1[[#This Row],[Customer ID]],Table1[[#This Row],[TITLE]],0)</f>
        <v>Mr</v>
      </c>
      <c r="C2238" t="str" cm="1">
        <f t="array" ref="C2238">_xlfn.XLOOKUP(Table4[[#This Row],[Customer ID]],Table1[[#All],[Customer ID]],Table1[[#All],[FIRST NAME]],0)</f>
        <v>Daniel C</v>
      </c>
      <c r="D2238" t="str" cm="1">
        <f t="array" ref="D2238">_xlfn.XLOOKUP(Table4[[#This Row],[Customer ID]],Table1[[#All],[Customer ID]],Table1[[#All],[LAST NAME]],0)</f>
        <v>Kittaka</v>
      </c>
      <c r="E2238" s="5" cm="1">
        <f t="array" ref="E2238">_xlfn.XLOOKUP(Table4[[#This Row],[Customer ID]],Table3[[#All],[Customer ID]],Table3[[#All],[Date of Birth]],0)</f>
        <v>37612</v>
      </c>
      <c r="F2238" cm="1">
        <f t="array" ref="F2238">_xlfn.XLOOKUP(Table4[[#This Row],[Customer ID]],Table3[[#All],[Customer ID]],Table3[[#All],[Age]],0)</f>
        <v>20</v>
      </c>
      <c r="G2238" cm="1">
        <f t="array" ref="G2238">_xlfn.XLOOKUP(Table4[[#This Row],[Customer ID]],Table3[[#All],[Customer ID]],Table3[[#All],[Children]],0)</f>
        <v>0</v>
      </c>
      <c r="H2238" cm="1">
        <f t="array" ref="H2238">_xlfn.XLOOKUP(Table4[[#This Row],[Customer ID]],Table2[[#All],[Customer ID]],Table2[[#All],[BMI]],0)</f>
        <v>33.33</v>
      </c>
      <c r="I2238" cm="1">
        <f t="array" ref="I2238">_xlfn.XLOOKUP(Table4[[#This Row],[Customer ID]],Table2[[#All],[Customer ID]],Table2[[#All],[HBA1C]],0)</f>
        <v>9.7899999999999991</v>
      </c>
      <c r="J2238" t="str">
        <f>_xlfn.XLOOKUP(Table4[[#This Row],[Customer ID]], 'Medical Examination'!A:A, 'Medical Examination'!D:D)</f>
        <v>No</v>
      </c>
      <c r="K2238" t="str">
        <f>_xlfn.XLOOKUP(Table4[[#This Row],[Customer ID]], 'Medical Examination'!A:A, 'Medical Examination'!E:E)</f>
        <v>No</v>
      </c>
      <c r="L2238" t="str">
        <f>_xlfn.XLOOKUP(Table4[[#This Row],[Customer ID]], 'Medical Examination'!A:A, 'Medical Examination'!F:F)</f>
        <v>No</v>
      </c>
      <c r="M2238">
        <f>_xlfn.XLOOKUP(Table4[[#This Row],[Customer ID]], 'Medical Examination'!A:A, 'Medical Examination'!G:G)</f>
        <v>0</v>
      </c>
      <c r="N2238" t="str">
        <f>_xlfn.XLOOKUP(Table4[[#This Row],[Customer ID]], 'Medical Examination'!A:A, 'Medical Examination'!H:H)</f>
        <v>No</v>
      </c>
      <c r="O2238" t="str">
        <f>_xlfn.XLOOKUP(Table4[[#This Row],[Customer ID]], 'Medical Examination'!A:A, 'Medical Examination'!I:I)</f>
        <v>Diabetes</v>
      </c>
      <c r="P2238" t="str">
        <f>_xlfn.XLOOKUP(Table4[[#This Row],[Customer ID]], 'Medical Examination'!A:A, 'Medical Examination'!J:J)</f>
        <v>Obesity</v>
      </c>
      <c r="Q2238" s="1">
        <f>_xlfn.XLOOKUP(Table4[[#This Row],[Customer ID]], Hospitalisation!A:A, Hospitalisation!E:E)</f>
        <v>1391.53</v>
      </c>
      <c r="R2238" t="str">
        <f>_xlfn.XLOOKUP(Table4[[#This Row],[Customer ID]], Hospitalisation!A:A, Hospitalisation!F:F)</f>
        <v>Tier - 2</v>
      </c>
      <c r="S2238" t="str">
        <f>_xlfn.XLOOKUP(Table4[[#This Row],[Customer ID]], Hospitalisation!A:A, Hospitalisation!G:G)</f>
        <v>Tier - 1</v>
      </c>
      <c r="T2238" t="str">
        <f>_xlfn.XLOOKUP(Table4[[#This Row],[Customer ID]], Hospitalisation!A:A, Hospitalisation!H:H)</f>
        <v>R1013</v>
      </c>
      <c r="U2238" t="str" cm="1">
        <f t="array" ref="U2238">_xlfn.IFS(Table4[[#This Row],[Age]]&lt;=29,"Youth",Table4[[#This Row],[Age]]&lt;=49,"Adults",Table4[[#This Row],[Age]]&gt;=50,"Senior")</f>
        <v>Youth</v>
      </c>
    </row>
    <row r="2239" spans="1:21">
      <c r="A2239" t="s">
        <v>5678</v>
      </c>
      <c r="B2239" t="str">
        <f>_xlfn.XLOOKUP(Table4[[#This Row],[Customer ID]],Table1[[#This Row],[Customer ID]],Table1[[#This Row],[TITLE]],0)</f>
        <v>Mr</v>
      </c>
      <c r="C2239" t="str" cm="1">
        <f t="array" ref="C2239">_xlfn.XLOOKUP(Table4[[#This Row],[Customer ID]],Table1[[#All],[Customer ID]],Table1[[#All],[FIRST NAME]],0)</f>
        <v>Christopher S</v>
      </c>
      <c r="D2239" t="str" cm="1">
        <f t="array" ref="D2239">_xlfn.XLOOKUP(Table4[[#This Row],[Customer ID]],Table1[[#All],[Customer ID]],Table1[[#All],[LAST NAME]],0)</f>
        <v>Concannon</v>
      </c>
      <c r="E2239" s="5" cm="1">
        <f t="array" ref="E2239">_xlfn.XLOOKUP(Table4[[#This Row],[Customer ID]],Table3[[#All],[Customer ID]],Table3[[#All],[Date of Birth]],0)</f>
        <v>37574</v>
      </c>
      <c r="F2239" cm="1">
        <f t="array" ref="F2239">_xlfn.XLOOKUP(Table4[[#This Row],[Customer ID]],Table3[[#All],[Customer ID]],Table3[[#All],[Age]],0)</f>
        <v>20</v>
      </c>
      <c r="G2239" cm="1">
        <f t="array" ref="G2239">_xlfn.XLOOKUP(Table4[[#This Row],[Customer ID]],Table3[[#All],[Customer ID]],Table3[[#All],[Children]],0)</f>
        <v>0</v>
      </c>
      <c r="H2239" cm="1">
        <f t="array" ref="H2239">_xlfn.XLOOKUP(Table4[[#This Row],[Customer ID]],Table2[[#All],[Customer ID]],Table2[[#All],[BMI]],0)</f>
        <v>18.5</v>
      </c>
      <c r="I2239" cm="1">
        <f t="array" ref="I2239">_xlfn.XLOOKUP(Table4[[#This Row],[Customer ID]],Table2[[#All],[Customer ID]],Table2[[#All],[HBA1C]],0)</f>
        <v>11.84</v>
      </c>
      <c r="J2239" t="str">
        <f>_xlfn.XLOOKUP(Table4[[#This Row],[Customer ID]], 'Medical Examination'!A:A, 'Medical Examination'!D:D)</f>
        <v>No</v>
      </c>
      <c r="K2239" t="str">
        <f>_xlfn.XLOOKUP(Table4[[#This Row],[Customer ID]], 'Medical Examination'!A:A, 'Medical Examination'!E:E)</f>
        <v>No</v>
      </c>
      <c r="L2239" t="str">
        <f>_xlfn.XLOOKUP(Table4[[#This Row],[Customer ID]], 'Medical Examination'!A:A, 'Medical Examination'!F:F)</f>
        <v>No</v>
      </c>
      <c r="M2239">
        <f>_xlfn.XLOOKUP(Table4[[#This Row],[Customer ID]], 'Medical Examination'!A:A, 'Medical Examination'!G:G)</f>
        <v>0</v>
      </c>
      <c r="N2239" t="str">
        <f>_xlfn.XLOOKUP(Table4[[#This Row],[Customer ID]], 'Medical Examination'!A:A, 'Medical Examination'!H:H)</f>
        <v>No</v>
      </c>
      <c r="O2239" t="str">
        <f>_xlfn.XLOOKUP(Table4[[#This Row],[Customer ID]], 'Medical Examination'!A:A, 'Medical Examination'!I:I)</f>
        <v>Diabetes</v>
      </c>
      <c r="P2239" t="str">
        <f>_xlfn.XLOOKUP(Table4[[#This Row],[Customer ID]], 'Medical Examination'!A:A, 'Medical Examination'!J:J)</f>
        <v>Normal Weight</v>
      </c>
      <c r="Q2239" s="1">
        <f>_xlfn.XLOOKUP(Table4[[#This Row],[Customer ID]], Hospitalisation!A:A, Hospitalisation!E:E)</f>
        <v>1390</v>
      </c>
      <c r="R2239" t="str">
        <f>_xlfn.XLOOKUP(Table4[[#This Row],[Customer ID]], Hospitalisation!A:A, Hospitalisation!F:F)</f>
        <v>Tier - 2</v>
      </c>
      <c r="S2239" t="str">
        <f>_xlfn.XLOOKUP(Table4[[#This Row],[Customer ID]], Hospitalisation!A:A, Hospitalisation!G:G)</f>
        <v>Tier - 2</v>
      </c>
      <c r="T2239" t="str">
        <f>_xlfn.XLOOKUP(Table4[[#This Row],[Customer ID]], Hospitalisation!A:A, Hospitalisation!H:H)</f>
        <v>R1013</v>
      </c>
      <c r="U2239" t="str" cm="1">
        <f t="array" ref="U2239">_xlfn.IFS(Table4[[#This Row],[Age]]&lt;=29,"Youth",Table4[[#This Row],[Age]]&lt;=49,"Adults",Table4[[#This Row],[Age]]&gt;=50,"Senior")</f>
        <v>Youth</v>
      </c>
    </row>
    <row r="2240" spans="1:21">
      <c r="A2240" t="s">
        <v>5681</v>
      </c>
      <c r="B2240" t="str">
        <f>_xlfn.XLOOKUP(Table4[[#This Row],[Customer ID]],Table1[[#This Row],[Customer ID]],Table1[[#This Row],[TITLE]],0)</f>
        <v>Mr</v>
      </c>
      <c r="C2240" t="str" cm="1">
        <f t="array" ref="C2240">_xlfn.XLOOKUP(Table4[[#This Row],[Customer ID]],Table1[[#All],[Customer ID]],Table1[[#All],[FIRST NAME]],0)</f>
        <v>William R</v>
      </c>
      <c r="D2240" t="str" cm="1">
        <f t="array" ref="D2240">_xlfn.XLOOKUP(Table4[[#This Row],[Customer ID]],Table1[[#All],[Customer ID]],Table1[[#All],[LAST NAME]],0)</f>
        <v>Johnson</v>
      </c>
      <c r="E2240" s="5" cm="1">
        <f t="array" ref="E2240">_xlfn.XLOOKUP(Table4[[#This Row],[Customer ID]],Table3[[#All],[Customer ID]],Table3[[#All],[Date of Birth]],0)</f>
        <v>36347</v>
      </c>
      <c r="F2240" cm="1">
        <f t="array" ref="F2240">_xlfn.XLOOKUP(Table4[[#This Row],[Customer ID]],Table3[[#All],[Customer ID]],Table3[[#All],[Age]],0)</f>
        <v>23</v>
      </c>
      <c r="G2240" cm="1">
        <f t="array" ref="G2240">_xlfn.XLOOKUP(Table4[[#This Row],[Customer ID]],Table3[[#All],[Customer ID]],Table3[[#All],[Children]],0)</f>
        <v>0</v>
      </c>
      <c r="H2240" cm="1">
        <f t="array" ref="H2240">_xlfn.XLOOKUP(Table4[[#This Row],[Customer ID]],Table2[[#All],[Customer ID]],Table2[[#All],[BMI]],0)</f>
        <v>18.579999999999998</v>
      </c>
      <c r="I2240" cm="1">
        <f t="array" ref="I2240">_xlfn.XLOOKUP(Table4[[#This Row],[Customer ID]],Table2[[#All],[Customer ID]],Table2[[#All],[HBA1C]],0)</f>
        <v>6.22</v>
      </c>
      <c r="J2240" t="str">
        <f>_xlfn.XLOOKUP(Table4[[#This Row],[Customer ID]], 'Medical Examination'!A:A, 'Medical Examination'!D:D)</f>
        <v>No</v>
      </c>
      <c r="K2240" t="str">
        <f>_xlfn.XLOOKUP(Table4[[#This Row],[Customer ID]], 'Medical Examination'!A:A, 'Medical Examination'!E:E)</f>
        <v>No</v>
      </c>
      <c r="L2240" t="str">
        <f>_xlfn.XLOOKUP(Table4[[#This Row],[Customer ID]], 'Medical Examination'!A:A, 'Medical Examination'!F:F)</f>
        <v>No</v>
      </c>
      <c r="M2240">
        <f>_xlfn.XLOOKUP(Table4[[#This Row],[Customer ID]], 'Medical Examination'!A:A, 'Medical Examination'!G:G)</f>
        <v>0</v>
      </c>
      <c r="N2240" t="str">
        <f>_xlfn.XLOOKUP(Table4[[#This Row],[Customer ID]], 'Medical Examination'!A:A, 'Medical Examination'!H:H)</f>
        <v>No</v>
      </c>
      <c r="O2240" t="str">
        <f>_xlfn.XLOOKUP(Table4[[#This Row],[Customer ID]], 'Medical Examination'!A:A, 'Medical Examination'!I:I)</f>
        <v>Prediabetes</v>
      </c>
      <c r="P2240" t="str">
        <f>_xlfn.XLOOKUP(Table4[[#This Row],[Customer ID]], 'Medical Examination'!A:A, 'Medical Examination'!J:J)</f>
        <v>Normal Weight</v>
      </c>
      <c r="Q2240" s="1">
        <f>_xlfn.XLOOKUP(Table4[[#This Row],[Customer ID]], Hospitalisation!A:A, Hospitalisation!E:E)</f>
        <v>1389</v>
      </c>
      <c r="R2240" t="str">
        <f>_xlfn.XLOOKUP(Table4[[#This Row],[Customer ID]], Hospitalisation!A:A, Hospitalisation!F:F)</f>
        <v>Tier - 2</v>
      </c>
      <c r="S2240" t="str">
        <f>_xlfn.XLOOKUP(Table4[[#This Row],[Customer ID]], Hospitalisation!A:A, Hospitalisation!G:G)</f>
        <v>Tier - 2</v>
      </c>
      <c r="T2240" t="str">
        <f>_xlfn.XLOOKUP(Table4[[#This Row],[Customer ID]], Hospitalisation!A:A, Hospitalisation!H:H)</f>
        <v>R1013</v>
      </c>
      <c r="U2240" t="str" cm="1">
        <f t="array" ref="U2240">_xlfn.IFS(Table4[[#This Row],[Age]]&lt;=29,"Youth",Table4[[#This Row],[Age]]&lt;=49,"Adults",Table4[[#This Row],[Age]]&gt;=50,"Senior")</f>
        <v>Youth</v>
      </c>
    </row>
    <row r="2241" spans="1:21">
      <c r="A2241" t="s">
        <v>5682</v>
      </c>
      <c r="B2241" t="str">
        <f>_xlfn.XLOOKUP(Table4[[#This Row],[Customer ID]],Table1[[#This Row],[Customer ID]],Table1[[#This Row],[TITLE]],0)</f>
        <v>Ms</v>
      </c>
      <c r="C2241" t="str" cm="1">
        <f t="array" ref="C2241">_xlfn.XLOOKUP(Table4[[#This Row],[Customer ID]],Table1[[#All],[Customer ID]],Table1[[#All],[FIRST NAME]],0)</f>
        <v>Lyndsy</v>
      </c>
      <c r="D2241" t="str" cm="1">
        <f t="array" ref="D2241">_xlfn.XLOOKUP(Table4[[#This Row],[Customer ID]],Table1[[#All],[Customer ID]],Table1[[#All],[LAST NAME]],0)</f>
        <v>Schultz</v>
      </c>
      <c r="E2241" s="5" cm="1">
        <f t="array" ref="E2241">_xlfn.XLOOKUP(Table4[[#This Row],[Customer ID]],Table3[[#All],[Customer ID]],Table3[[#All],[Date of Birth]],0)</f>
        <v>37483</v>
      </c>
      <c r="F2241" cm="1">
        <f t="array" ref="F2241">_xlfn.XLOOKUP(Table4[[#This Row],[Customer ID]],Table3[[#All],[Customer ID]],Table3[[#All],[Age]],0)</f>
        <v>20</v>
      </c>
      <c r="G2241" cm="1">
        <f t="array" ref="G2241">_xlfn.XLOOKUP(Table4[[#This Row],[Customer ID]],Table3[[#All],[Customer ID]],Table3[[#All],[Children]],0)</f>
        <v>0</v>
      </c>
      <c r="H2241" cm="1">
        <f t="array" ref="H2241">_xlfn.XLOOKUP(Table4[[#This Row],[Customer ID]],Table2[[#All],[Customer ID]],Table2[[#All],[BMI]],0)</f>
        <v>16.64</v>
      </c>
      <c r="I2241" cm="1">
        <f t="array" ref="I2241">_xlfn.XLOOKUP(Table4[[#This Row],[Customer ID]],Table2[[#All],[Customer ID]],Table2[[#All],[HBA1C]],0)</f>
        <v>10.01</v>
      </c>
      <c r="J2241" t="str">
        <f>_xlfn.XLOOKUP(Table4[[#This Row],[Customer ID]], 'Medical Examination'!A:A, 'Medical Examination'!D:D)</f>
        <v>No</v>
      </c>
      <c r="K2241" t="str">
        <f>_xlfn.XLOOKUP(Table4[[#This Row],[Customer ID]], 'Medical Examination'!A:A, 'Medical Examination'!E:E)</f>
        <v>No</v>
      </c>
      <c r="L2241" t="str">
        <f>_xlfn.XLOOKUP(Table4[[#This Row],[Customer ID]], 'Medical Examination'!A:A, 'Medical Examination'!F:F)</f>
        <v>No</v>
      </c>
      <c r="M2241">
        <f>_xlfn.XLOOKUP(Table4[[#This Row],[Customer ID]], 'Medical Examination'!A:A, 'Medical Examination'!G:G)</f>
        <v>0</v>
      </c>
      <c r="N2241" t="str">
        <f>_xlfn.XLOOKUP(Table4[[#This Row],[Customer ID]], 'Medical Examination'!A:A, 'Medical Examination'!H:H)</f>
        <v>No</v>
      </c>
      <c r="O2241" t="str">
        <f>_xlfn.XLOOKUP(Table4[[#This Row],[Customer ID]], 'Medical Examination'!A:A, 'Medical Examination'!I:I)</f>
        <v>Diabetes</v>
      </c>
      <c r="P2241" t="str">
        <f>_xlfn.XLOOKUP(Table4[[#This Row],[Customer ID]], 'Medical Examination'!A:A, 'Medical Examination'!J:J)</f>
        <v>Underweight</v>
      </c>
      <c r="Q2241" s="1">
        <f>_xlfn.XLOOKUP(Table4[[#This Row],[Customer ID]], Hospitalisation!A:A, Hospitalisation!E:E)</f>
        <v>1382</v>
      </c>
      <c r="R2241" t="str">
        <f>_xlfn.XLOOKUP(Table4[[#This Row],[Customer ID]], Hospitalisation!A:A, Hospitalisation!F:F)</f>
        <v>Tier - 2</v>
      </c>
      <c r="S2241" t="str">
        <f>_xlfn.XLOOKUP(Table4[[#This Row],[Customer ID]], Hospitalisation!A:A, Hospitalisation!G:G)</f>
        <v>Tier - 1</v>
      </c>
      <c r="T2241" t="str">
        <f>_xlfn.XLOOKUP(Table4[[#This Row],[Customer ID]], Hospitalisation!A:A, Hospitalisation!H:H)</f>
        <v>R1013</v>
      </c>
      <c r="U2241" t="str" cm="1">
        <f t="array" ref="U2241">_xlfn.IFS(Table4[[#This Row],[Age]]&lt;=29,"Youth",Table4[[#This Row],[Age]]&lt;=49,"Adults",Table4[[#This Row],[Age]]&gt;=50,"Senior")</f>
        <v>Youth</v>
      </c>
    </row>
    <row r="2242" spans="1:21">
      <c r="A2242" t="s">
        <v>5685</v>
      </c>
      <c r="B2242" t="str">
        <f>_xlfn.XLOOKUP(Table4[[#This Row],[Customer ID]],Table1[[#This Row],[Customer ID]],Table1[[#This Row],[TITLE]],0)</f>
        <v>Ms</v>
      </c>
      <c r="C2242" t="str" cm="1">
        <f t="array" ref="C2242">_xlfn.XLOOKUP(Table4[[#This Row],[Customer ID]],Table1[[#All],[Customer ID]],Table1[[#All],[FIRST NAME]],0)</f>
        <v>Jessica</v>
      </c>
      <c r="D2242" t="str" cm="1">
        <f t="array" ref="D2242">_xlfn.XLOOKUP(Table4[[#This Row],[Customer ID]],Table1[[#All],[Customer ID]],Table1[[#All],[LAST NAME]],0)</f>
        <v>Brannigan</v>
      </c>
      <c r="E2242" s="5" cm="1">
        <f t="array" ref="E2242">_xlfn.XLOOKUP(Table4[[#This Row],[Customer ID]],Table3[[#All],[Customer ID]],Table3[[#All],[Date of Birth]],0)</f>
        <v>36132</v>
      </c>
      <c r="F2242" cm="1">
        <f t="array" ref="F2242">_xlfn.XLOOKUP(Table4[[#This Row],[Customer ID]],Table3[[#All],[Customer ID]],Table3[[#All],[Age]],0)</f>
        <v>24</v>
      </c>
      <c r="G2242" cm="1">
        <f t="array" ref="G2242">_xlfn.XLOOKUP(Table4[[#This Row],[Customer ID]],Table3[[#All],[Customer ID]],Table3[[#All],[Children]],0)</f>
        <v>0</v>
      </c>
      <c r="H2242" cm="1">
        <f t="array" ref="H2242">_xlfn.XLOOKUP(Table4[[#This Row],[Customer ID]],Table2[[#All],[Customer ID]],Table2[[#All],[BMI]],0)</f>
        <v>19.329999999999998</v>
      </c>
      <c r="I2242" cm="1">
        <f t="array" ref="I2242">_xlfn.XLOOKUP(Table4[[#This Row],[Customer ID]],Table2[[#All],[Customer ID]],Table2[[#All],[HBA1C]],0)</f>
        <v>4.32</v>
      </c>
      <c r="J2242" t="str">
        <f>_xlfn.XLOOKUP(Table4[[#This Row],[Customer ID]], 'Medical Examination'!A:A, 'Medical Examination'!D:D)</f>
        <v>No</v>
      </c>
      <c r="K2242" t="str">
        <f>_xlfn.XLOOKUP(Table4[[#This Row],[Customer ID]], 'Medical Examination'!A:A, 'Medical Examination'!E:E)</f>
        <v>No</v>
      </c>
      <c r="L2242" t="str">
        <f>_xlfn.XLOOKUP(Table4[[#This Row],[Customer ID]], 'Medical Examination'!A:A, 'Medical Examination'!F:F)</f>
        <v>No</v>
      </c>
      <c r="M2242">
        <f>_xlfn.XLOOKUP(Table4[[#This Row],[Customer ID]], 'Medical Examination'!A:A, 'Medical Examination'!G:G)</f>
        <v>1</v>
      </c>
      <c r="N2242" t="str">
        <f>_xlfn.XLOOKUP(Table4[[#This Row],[Customer ID]], 'Medical Examination'!A:A, 'Medical Examination'!H:H)</f>
        <v>No</v>
      </c>
      <c r="O2242" t="str">
        <f>_xlfn.XLOOKUP(Table4[[#This Row],[Customer ID]], 'Medical Examination'!A:A, 'Medical Examination'!I:I)</f>
        <v>Normal</v>
      </c>
      <c r="P2242" t="str">
        <f>_xlfn.XLOOKUP(Table4[[#This Row],[Customer ID]], 'Medical Examination'!A:A, 'Medical Examination'!J:J)</f>
        <v>Normal Weight</v>
      </c>
      <c r="Q2242" s="1">
        <f>_xlfn.XLOOKUP(Table4[[#This Row],[Customer ID]], Hospitalisation!A:A, Hospitalisation!E:E)</f>
        <v>1359</v>
      </c>
      <c r="R2242" t="str">
        <f>_xlfn.XLOOKUP(Table4[[#This Row],[Customer ID]], Hospitalisation!A:A, Hospitalisation!F:F)</f>
        <v>Tier - 2</v>
      </c>
      <c r="S2242" t="str">
        <f>_xlfn.XLOOKUP(Table4[[#This Row],[Customer ID]], Hospitalisation!A:A, Hospitalisation!G:G)</f>
        <v>Tier - 1</v>
      </c>
      <c r="T2242" t="str">
        <f>_xlfn.XLOOKUP(Table4[[#This Row],[Customer ID]], Hospitalisation!A:A, Hospitalisation!H:H)</f>
        <v>R1013</v>
      </c>
      <c r="U2242" t="str" cm="1">
        <f t="array" ref="U2242">_xlfn.IFS(Table4[[#This Row],[Age]]&lt;=29,"Youth",Table4[[#This Row],[Age]]&lt;=49,"Adults",Table4[[#This Row],[Age]]&gt;=50,"Senior")</f>
        <v>Youth</v>
      </c>
    </row>
    <row r="2243" spans="1:21">
      <c r="A2243" t="s">
        <v>5687</v>
      </c>
      <c r="B2243" t="str">
        <f>_xlfn.XLOOKUP(Table4[[#This Row],[Customer ID]],Table1[[#This Row],[Customer ID]],Table1[[#This Row],[TITLE]],0)</f>
        <v>Ms</v>
      </c>
      <c r="C2243" t="str" cm="1">
        <f t="array" ref="C2243">_xlfn.XLOOKUP(Table4[[#This Row],[Customer ID]],Table1[[#All],[Customer ID]],Table1[[#All],[FIRST NAME]],0)</f>
        <v>Anna</v>
      </c>
      <c r="D2243" t="str" cm="1">
        <f t="array" ref="D2243">_xlfn.XLOOKUP(Table4[[#This Row],[Customer ID]],Table1[[#All],[Customer ID]],Table1[[#All],[LAST NAME]],0)</f>
        <v>Cavallo</v>
      </c>
      <c r="E2243" s="5" cm="1">
        <f t="array" ref="E2243">_xlfn.XLOOKUP(Table4[[#This Row],[Customer ID]],Table3[[#All],[Customer ID]],Table3[[#All],[Date of Birth]],0)</f>
        <v>35741</v>
      </c>
      <c r="F2243" cm="1">
        <f t="array" ref="F2243">_xlfn.XLOOKUP(Table4[[#This Row],[Customer ID]],Table3[[#All],[Customer ID]],Table3[[#All],[Age]],0)</f>
        <v>25</v>
      </c>
      <c r="G2243" cm="1">
        <f t="array" ref="G2243">_xlfn.XLOOKUP(Table4[[#This Row],[Customer ID]],Table3[[#All],[Customer ID]],Table3[[#All],[Children]],0)</f>
        <v>0</v>
      </c>
      <c r="H2243" cm="1">
        <f t="array" ref="H2243">_xlfn.XLOOKUP(Table4[[#This Row],[Customer ID]],Table2[[#All],[Customer ID]],Table2[[#All],[BMI]],0)</f>
        <v>21.26</v>
      </c>
      <c r="I2243" cm="1">
        <f t="array" ref="I2243">_xlfn.XLOOKUP(Table4[[#This Row],[Customer ID]],Table2[[#All],[Customer ID]],Table2[[#All],[HBA1C]],0)</f>
        <v>5.65</v>
      </c>
      <c r="J2243" t="str">
        <f>_xlfn.XLOOKUP(Table4[[#This Row],[Customer ID]], 'Medical Examination'!A:A, 'Medical Examination'!D:D)</f>
        <v>Yes</v>
      </c>
      <c r="K2243" t="str">
        <f>_xlfn.XLOOKUP(Table4[[#This Row],[Customer ID]], 'Medical Examination'!A:A, 'Medical Examination'!E:E)</f>
        <v>No</v>
      </c>
      <c r="L2243" t="str">
        <f>_xlfn.XLOOKUP(Table4[[#This Row],[Customer ID]], 'Medical Examination'!A:A, 'Medical Examination'!F:F)</f>
        <v>Yes</v>
      </c>
      <c r="M2243">
        <f>_xlfn.XLOOKUP(Table4[[#This Row],[Customer ID]], 'Medical Examination'!A:A, 'Medical Examination'!G:G)</f>
        <v>1</v>
      </c>
      <c r="N2243" t="str">
        <f>_xlfn.XLOOKUP(Table4[[#This Row],[Customer ID]], 'Medical Examination'!A:A, 'Medical Examination'!H:H)</f>
        <v>No</v>
      </c>
      <c r="O2243" t="str">
        <f>_xlfn.XLOOKUP(Table4[[#This Row],[Customer ID]], 'Medical Examination'!A:A, 'Medical Examination'!I:I)</f>
        <v>Normal</v>
      </c>
      <c r="P2243" t="str">
        <f>_xlfn.XLOOKUP(Table4[[#This Row],[Customer ID]], 'Medical Examination'!A:A, 'Medical Examination'!J:J)</f>
        <v>Normal Weight</v>
      </c>
      <c r="Q2243" s="1">
        <f>_xlfn.XLOOKUP(Table4[[#This Row],[Customer ID]], Hospitalisation!A:A, Hospitalisation!E:E)</f>
        <v>1341.16</v>
      </c>
      <c r="R2243" t="str">
        <f>_xlfn.XLOOKUP(Table4[[#This Row],[Customer ID]], Hospitalisation!A:A, Hospitalisation!F:F)</f>
        <v>Tier - 2</v>
      </c>
      <c r="S2243" t="str">
        <f>_xlfn.XLOOKUP(Table4[[#This Row],[Customer ID]], Hospitalisation!A:A, Hospitalisation!G:G)</f>
        <v>Tier - 2</v>
      </c>
      <c r="T2243" t="str">
        <f>_xlfn.XLOOKUP(Table4[[#This Row],[Customer ID]], Hospitalisation!A:A, Hospitalisation!H:H)</f>
        <v>R1012</v>
      </c>
      <c r="U2243" t="str" cm="1">
        <f t="array" ref="U2243">_xlfn.IFS(Table4[[#This Row],[Age]]&lt;=29,"Youth",Table4[[#This Row],[Age]]&lt;=49,"Adults",Table4[[#This Row],[Age]]&gt;=50,"Senior")</f>
        <v>Youth</v>
      </c>
    </row>
    <row r="2244" spans="1:21">
      <c r="A2244" t="s">
        <v>5690</v>
      </c>
      <c r="B2244" t="str">
        <f>_xlfn.XLOOKUP(Table4[[#This Row],[Customer ID]],Table1[[#This Row],[Customer ID]],Table1[[#This Row],[TITLE]],0)</f>
        <v>Mr</v>
      </c>
      <c r="C2244" t="str" cm="1">
        <f t="array" ref="C2244">_xlfn.XLOOKUP(Table4[[#This Row],[Customer ID]],Table1[[#All],[Customer ID]],Table1[[#All],[FIRST NAME]],0)</f>
        <v>Jordan</v>
      </c>
      <c r="D2244" t="str" cm="1">
        <f t="array" ref="D2244">_xlfn.XLOOKUP(Table4[[#This Row],[Customer ID]],Table1[[#All],[Customer ID]],Table1[[#All],[LAST NAME]],0)</f>
        <v>Chang</v>
      </c>
      <c r="E2244" s="5" cm="1">
        <f t="array" ref="E2244">_xlfn.XLOOKUP(Table4[[#This Row],[Customer ID]],Table3[[#All],[Customer ID]],Table3[[#All],[Date of Birth]],0)</f>
        <v>34910</v>
      </c>
      <c r="F2244" cm="1">
        <f t="array" ref="F2244">_xlfn.XLOOKUP(Table4[[#This Row],[Customer ID]],Table3[[#All],[Customer ID]],Table3[[#All],[Age]],0)</f>
        <v>27</v>
      </c>
      <c r="G2244" cm="1">
        <f t="array" ref="G2244">_xlfn.XLOOKUP(Table4[[#This Row],[Customer ID]],Table3[[#All],[Customer ID]],Table3[[#All],[Children]],0)</f>
        <v>0</v>
      </c>
      <c r="H2244" cm="1">
        <f t="array" ref="H2244">_xlfn.XLOOKUP(Table4[[#This Row],[Customer ID]],Table2[[#All],[Customer ID]],Table2[[#All],[BMI]],0)</f>
        <v>15.6</v>
      </c>
      <c r="I2244" cm="1">
        <f t="array" ref="I2244">_xlfn.XLOOKUP(Table4[[#This Row],[Customer ID]],Table2[[#All],[Customer ID]],Table2[[#All],[HBA1C]],0)</f>
        <v>4.12</v>
      </c>
      <c r="J2244" t="str">
        <f>_xlfn.XLOOKUP(Table4[[#This Row],[Customer ID]], 'Medical Examination'!A:A, 'Medical Examination'!D:D)</f>
        <v>Yes</v>
      </c>
      <c r="K2244" t="str">
        <f>_xlfn.XLOOKUP(Table4[[#This Row],[Customer ID]], 'Medical Examination'!A:A, 'Medical Examination'!E:E)</f>
        <v>No</v>
      </c>
      <c r="L2244" t="str">
        <f>_xlfn.XLOOKUP(Table4[[#This Row],[Customer ID]], 'Medical Examination'!A:A, 'Medical Examination'!F:F)</f>
        <v>No</v>
      </c>
      <c r="M2244">
        <f>_xlfn.XLOOKUP(Table4[[#This Row],[Customer ID]], 'Medical Examination'!A:A, 'Medical Examination'!G:G)</f>
        <v>1</v>
      </c>
      <c r="N2244" t="str">
        <f>_xlfn.XLOOKUP(Table4[[#This Row],[Customer ID]], 'Medical Examination'!A:A, 'Medical Examination'!H:H)</f>
        <v>No</v>
      </c>
      <c r="O2244" t="str">
        <f>_xlfn.XLOOKUP(Table4[[#This Row],[Customer ID]], 'Medical Examination'!A:A, 'Medical Examination'!I:I)</f>
        <v>Normal</v>
      </c>
      <c r="P2244" t="str">
        <f>_xlfn.XLOOKUP(Table4[[#This Row],[Customer ID]], 'Medical Examination'!A:A, 'Medical Examination'!J:J)</f>
        <v>Underweight</v>
      </c>
      <c r="Q2244" s="1">
        <f>_xlfn.XLOOKUP(Table4[[#This Row],[Customer ID]], Hospitalisation!A:A, Hospitalisation!E:E)</f>
        <v>1338</v>
      </c>
      <c r="R2244" t="str">
        <f>_xlfn.XLOOKUP(Table4[[#This Row],[Customer ID]], Hospitalisation!A:A, Hospitalisation!F:F)</f>
        <v>Tier - 2</v>
      </c>
      <c r="S2244" t="str">
        <f>_xlfn.XLOOKUP(Table4[[#This Row],[Customer ID]], Hospitalisation!A:A, Hospitalisation!G:G)</f>
        <v>Tier - 3</v>
      </c>
      <c r="T2244" t="str">
        <f>_xlfn.XLOOKUP(Table4[[#This Row],[Customer ID]], Hospitalisation!A:A, Hospitalisation!H:H)</f>
        <v>R1012</v>
      </c>
      <c r="U2244" t="str" cm="1">
        <f t="array" ref="U2244">_xlfn.IFS(Table4[[#This Row],[Age]]&lt;=29,"Youth",Table4[[#This Row],[Age]]&lt;=49,"Adults",Table4[[#This Row],[Age]]&gt;=50,"Senior")</f>
        <v>Youth</v>
      </c>
    </row>
    <row r="2245" spans="1:21">
      <c r="A2245" t="s">
        <v>5691</v>
      </c>
      <c r="B2245" t="str">
        <f>_xlfn.XLOOKUP(Table4[[#This Row],[Customer ID]],Table1[[#This Row],[Customer ID]],Table1[[#This Row],[TITLE]],0)</f>
        <v>Mr</v>
      </c>
      <c r="C2245" t="str" cm="1">
        <f t="array" ref="C2245">_xlfn.XLOOKUP(Table4[[#This Row],[Customer ID]],Table1[[#All],[Customer ID]],Table1[[#All],[FIRST NAME]],0)</f>
        <v>Brian</v>
      </c>
      <c r="D2245" t="str" cm="1">
        <f t="array" ref="D2245">_xlfn.XLOOKUP(Table4[[#This Row],[Customer ID]],Table1[[#All],[Customer ID]],Table1[[#All],[LAST NAME]],0)</f>
        <v>Axelrod</v>
      </c>
      <c r="E2245" s="5" cm="1">
        <f t="array" ref="E2245">_xlfn.XLOOKUP(Table4[[#This Row],[Customer ID]],Table3[[#All],[Customer ID]],Table3[[#All],[Date of Birth]],0)</f>
        <v>35988</v>
      </c>
      <c r="F2245" cm="1">
        <f t="array" ref="F2245">_xlfn.XLOOKUP(Table4[[#This Row],[Customer ID]],Table3[[#All],[Customer ID]],Table3[[#All],[Age]],0)</f>
        <v>24</v>
      </c>
      <c r="G2245" cm="1">
        <f t="array" ref="G2245">_xlfn.XLOOKUP(Table4[[#This Row],[Customer ID]],Table3[[#All],[Customer ID]],Table3[[#All],[Children]],0)</f>
        <v>0</v>
      </c>
      <c r="H2245" cm="1">
        <f t="array" ref="H2245">_xlfn.XLOOKUP(Table4[[#This Row],[Customer ID]],Table2[[#All],[Customer ID]],Table2[[#All],[BMI]],0)</f>
        <v>24.39</v>
      </c>
      <c r="I2245" cm="1">
        <f t="array" ref="I2245">_xlfn.XLOOKUP(Table4[[#This Row],[Customer ID]],Table2[[#All],[Customer ID]],Table2[[#All],[HBA1C]],0)</f>
        <v>6.24</v>
      </c>
      <c r="J2245" t="str">
        <f>_xlfn.XLOOKUP(Table4[[#This Row],[Customer ID]], 'Medical Examination'!A:A, 'Medical Examination'!D:D)</f>
        <v>No</v>
      </c>
      <c r="K2245" t="str">
        <f>_xlfn.XLOOKUP(Table4[[#This Row],[Customer ID]], 'Medical Examination'!A:A, 'Medical Examination'!E:E)</f>
        <v>No</v>
      </c>
      <c r="L2245" t="str">
        <f>_xlfn.XLOOKUP(Table4[[#This Row],[Customer ID]], 'Medical Examination'!A:A, 'Medical Examination'!F:F)</f>
        <v>No</v>
      </c>
      <c r="M2245">
        <f>_xlfn.XLOOKUP(Table4[[#This Row],[Customer ID]], 'Medical Examination'!A:A, 'Medical Examination'!G:G)</f>
        <v>1</v>
      </c>
      <c r="N2245" t="str">
        <f>_xlfn.XLOOKUP(Table4[[#This Row],[Customer ID]], 'Medical Examination'!A:A, 'Medical Examination'!H:H)</f>
        <v>No</v>
      </c>
      <c r="O2245" t="str">
        <f>_xlfn.XLOOKUP(Table4[[#This Row],[Customer ID]], 'Medical Examination'!A:A, 'Medical Examination'!I:I)</f>
        <v>Prediabetes</v>
      </c>
      <c r="P2245" t="str">
        <f>_xlfn.XLOOKUP(Table4[[#This Row],[Customer ID]], 'Medical Examination'!A:A, 'Medical Examination'!J:J)</f>
        <v>Normal Weight</v>
      </c>
      <c r="Q2245" s="1">
        <f>_xlfn.XLOOKUP(Table4[[#This Row],[Customer ID]], Hospitalisation!A:A, Hospitalisation!E:E)</f>
        <v>1332.61</v>
      </c>
      <c r="R2245" t="str">
        <f>_xlfn.XLOOKUP(Table4[[#This Row],[Customer ID]], Hospitalisation!A:A, Hospitalisation!F:F)</f>
        <v>Tier - 2</v>
      </c>
      <c r="S2245" t="str">
        <f>_xlfn.XLOOKUP(Table4[[#This Row],[Customer ID]], Hospitalisation!A:A, Hospitalisation!G:G)</f>
        <v>Tier - 3</v>
      </c>
      <c r="T2245" t="str">
        <f>_xlfn.XLOOKUP(Table4[[#This Row],[Customer ID]], Hospitalisation!A:A, Hospitalisation!H:H)</f>
        <v>R1013</v>
      </c>
      <c r="U2245" t="str" cm="1">
        <f t="array" ref="U2245">_xlfn.IFS(Table4[[#This Row],[Age]]&lt;=29,"Youth",Table4[[#This Row],[Age]]&lt;=49,"Adults",Table4[[#This Row],[Age]]&gt;=50,"Senior")</f>
        <v>Youth</v>
      </c>
    </row>
    <row r="2246" spans="1:21">
      <c r="A2246" t="s">
        <v>5693</v>
      </c>
      <c r="B2246" t="str">
        <f>_xlfn.XLOOKUP(Table4[[#This Row],[Customer ID]],Table1[[#This Row],[Customer ID]],Table1[[#This Row],[TITLE]],0)</f>
        <v>Ms</v>
      </c>
      <c r="C2246" t="str" cm="1">
        <f t="array" ref="C2246">_xlfn.XLOOKUP(Table4[[#This Row],[Customer ID]],Table1[[#All],[Customer ID]],Table1[[#All],[FIRST NAME]],0)</f>
        <v>Katherine A</v>
      </c>
      <c r="D2246" t="str" cm="1">
        <f t="array" ref="D2246">_xlfn.XLOOKUP(Table4[[#This Row],[Customer ID]],Table1[[#All],[Customer ID]],Table1[[#All],[LAST NAME]],0)</f>
        <v>Davenport</v>
      </c>
      <c r="E2246" s="5" cm="1">
        <f t="array" ref="E2246">_xlfn.XLOOKUP(Table4[[#This Row],[Customer ID]],Table3[[#All],[Customer ID]],Table3[[#All],[Date of Birth]],0)</f>
        <v>36447</v>
      </c>
      <c r="F2246" cm="1">
        <f t="array" ref="F2246">_xlfn.XLOOKUP(Table4[[#This Row],[Customer ID]],Table3[[#All],[Customer ID]],Table3[[#All],[Age]],0)</f>
        <v>23</v>
      </c>
      <c r="G2246" cm="1">
        <f t="array" ref="G2246">_xlfn.XLOOKUP(Table4[[#This Row],[Customer ID]],Table3[[#All],[Customer ID]],Table3[[#All],[Children]],0)</f>
        <v>0</v>
      </c>
      <c r="H2246" cm="1">
        <f t="array" ref="H2246">_xlfn.XLOOKUP(Table4[[#This Row],[Customer ID]],Table2[[#All],[Customer ID]],Table2[[#All],[BMI]],0)</f>
        <v>24.75</v>
      </c>
      <c r="I2246" cm="1">
        <f t="array" ref="I2246">_xlfn.XLOOKUP(Table4[[#This Row],[Customer ID]],Table2[[#All],[Customer ID]],Table2[[#All],[HBA1C]],0)</f>
        <v>4.83</v>
      </c>
      <c r="J2246" t="str">
        <f>_xlfn.XLOOKUP(Table4[[#This Row],[Customer ID]], 'Medical Examination'!A:A, 'Medical Examination'!D:D)</f>
        <v>No</v>
      </c>
      <c r="K2246" t="str">
        <f>_xlfn.XLOOKUP(Table4[[#This Row],[Customer ID]], 'Medical Examination'!A:A, 'Medical Examination'!E:E)</f>
        <v>No</v>
      </c>
      <c r="L2246" t="str">
        <f>_xlfn.XLOOKUP(Table4[[#This Row],[Customer ID]], 'Medical Examination'!A:A, 'Medical Examination'!F:F)</f>
        <v>No</v>
      </c>
      <c r="M2246">
        <f>_xlfn.XLOOKUP(Table4[[#This Row],[Customer ID]], 'Medical Examination'!A:A, 'Medical Examination'!G:G)</f>
        <v>0</v>
      </c>
      <c r="N2246" t="str">
        <f>_xlfn.XLOOKUP(Table4[[#This Row],[Customer ID]], 'Medical Examination'!A:A, 'Medical Examination'!H:H)</f>
        <v>No</v>
      </c>
      <c r="O2246" t="str">
        <f>_xlfn.XLOOKUP(Table4[[#This Row],[Customer ID]], 'Medical Examination'!A:A, 'Medical Examination'!I:I)</f>
        <v>Normal</v>
      </c>
      <c r="P2246" t="str">
        <f>_xlfn.XLOOKUP(Table4[[#This Row],[Customer ID]], 'Medical Examination'!A:A, 'Medical Examination'!J:J)</f>
        <v>Normal Weight</v>
      </c>
      <c r="Q2246" s="1">
        <f>_xlfn.XLOOKUP(Table4[[#This Row],[Customer ID]], Hospitalisation!A:A, Hospitalisation!E:E)</f>
        <v>1329.17</v>
      </c>
      <c r="R2246" t="str">
        <f>_xlfn.XLOOKUP(Table4[[#This Row],[Customer ID]], Hospitalisation!A:A, Hospitalisation!F:F)</f>
        <v>Tier - 2</v>
      </c>
      <c r="S2246" t="str">
        <f>_xlfn.XLOOKUP(Table4[[#This Row],[Customer ID]], Hospitalisation!A:A, Hospitalisation!G:G)</f>
        <v>Tier - 3</v>
      </c>
      <c r="T2246" t="str">
        <f>_xlfn.XLOOKUP(Table4[[#This Row],[Customer ID]], Hospitalisation!A:A, Hospitalisation!H:H)</f>
        <v>R1013</v>
      </c>
      <c r="U2246" t="str" cm="1">
        <f t="array" ref="U2246">_xlfn.IFS(Table4[[#This Row],[Age]]&lt;=29,"Youth",Table4[[#This Row],[Age]]&lt;=49,"Adults",Table4[[#This Row],[Age]]&gt;=50,"Senior")</f>
        <v>Youth</v>
      </c>
    </row>
    <row r="2247" spans="1:21">
      <c r="A2247" t="s">
        <v>5694</v>
      </c>
      <c r="B2247" t="str">
        <f>_xlfn.XLOOKUP(Table4[[#This Row],[Customer ID]],Table1[[#This Row],[Customer ID]],Table1[[#This Row],[TITLE]],0)</f>
        <v>Ms</v>
      </c>
      <c r="C2247" t="str" cm="1">
        <f t="array" ref="C2247">_xlfn.XLOOKUP(Table4[[#This Row],[Customer ID]],Table1[[#All],[Customer ID]],Table1[[#All],[FIRST NAME]],0)</f>
        <v>Melanie</v>
      </c>
      <c r="D2247" t="str" cm="1">
        <f t="array" ref="D2247">_xlfn.XLOOKUP(Table4[[#This Row],[Customer ID]],Table1[[#All],[Customer ID]],Table1[[#All],[LAST NAME]],0)</f>
        <v>Roberge</v>
      </c>
      <c r="E2247" s="5" cm="1">
        <f t="array" ref="E2247">_xlfn.XLOOKUP(Table4[[#This Row],[Customer ID]],Table3[[#All],[Customer ID]],Table3[[#All],[Date of Birth]],0)</f>
        <v>37542</v>
      </c>
      <c r="F2247" cm="1">
        <f t="array" ref="F2247">_xlfn.XLOOKUP(Table4[[#This Row],[Customer ID]],Table3[[#All],[Customer ID]],Table3[[#All],[Age]],0)</f>
        <v>20</v>
      </c>
      <c r="G2247" cm="1">
        <f t="array" ref="G2247">_xlfn.XLOOKUP(Table4[[#This Row],[Customer ID]],Table3[[#All],[Customer ID]],Table3[[#All],[Children]],0)</f>
        <v>0</v>
      </c>
      <c r="H2247" cm="1">
        <f t="array" ref="H2247">_xlfn.XLOOKUP(Table4[[#This Row],[Customer ID]],Table2[[#All],[Customer ID]],Table2[[#All],[BMI]],0)</f>
        <v>20.88</v>
      </c>
      <c r="I2247" cm="1">
        <f t="array" ref="I2247">_xlfn.XLOOKUP(Table4[[#This Row],[Customer ID]],Table2[[#All],[Customer ID]],Table2[[#All],[HBA1C]],0)</f>
        <v>7.4</v>
      </c>
      <c r="J2247" t="str">
        <f>_xlfn.XLOOKUP(Table4[[#This Row],[Customer ID]], 'Medical Examination'!A:A, 'Medical Examination'!D:D)</f>
        <v>No</v>
      </c>
      <c r="K2247" t="str">
        <f>_xlfn.XLOOKUP(Table4[[#This Row],[Customer ID]], 'Medical Examination'!A:A, 'Medical Examination'!E:E)</f>
        <v>No</v>
      </c>
      <c r="L2247" t="str">
        <f>_xlfn.XLOOKUP(Table4[[#This Row],[Customer ID]], 'Medical Examination'!A:A, 'Medical Examination'!F:F)</f>
        <v>No</v>
      </c>
      <c r="M2247">
        <f>_xlfn.XLOOKUP(Table4[[#This Row],[Customer ID]], 'Medical Examination'!A:A, 'Medical Examination'!G:G)</f>
        <v>0</v>
      </c>
      <c r="N2247" t="str">
        <f>_xlfn.XLOOKUP(Table4[[#This Row],[Customer ID]], 'Medical Examination'!A:A, 'Medical Examination'!H:H)</f>
        <v>No</v>
      </c>
      <c r="O2247" t="str">
        <f>_xlfn.XLOOKUP(Table4[[#This Row],[Customer ID]], 'Medical Examination'!A:A, 'Medical Examination'!I:I)</f>
        <v>Diabetes</v>
      </c>
      <c r="P2247" t="str">
        <f>_xlfn.XLOOKUP(Table4[[#This Row],[Customer ID]], 'Medical Examination'!A:A, 'Medical Examination'!J:J)</f>
        <v>Normal Weight</v>
      </c>
      <c r="Q2247" s="1">
        <f>_xlfn.XLOOKUP(Table4[[#This Row],[Customer ID]], Hospitalisation!A:A, Hospitalisation!E:E)</f>
        <v>1315</v>
      </c>
      <c r="R2247" t="str">
        <f>_xlfn.XLOOKUP(Table4[[#This Row],[Customer ID]], Hospitalisation!A:A, Hospitalisation!F:F)</f>
        <v>Tier - 2</v>
      </c>
      <c r="S2247" t="str">
        <f>_xlfn.XLOOKUP(Table4[[#This Row],[Customer ID]], Hospitalisation!A:A, Hospitalisation!G:G)</f>
        <v>Tier - 2</v>
      </c>
      <c r="T2247" t="str">
        <f>_xlfn.XLOOKUP(Table4[[#This Row],[Customer ID]], Hospitalisation!A:A, Hospitalisation!H:H)</f>
        <v>R1013</v>
      </c>
      <c r="U2247" t="str" cm="1">
        <f t="array" ref="U2247">_xlfn.IFS(Table4[[#This Row],[Age]]&lt;=29,"Youth",Table4[[#This Row],[Age]]&lt;=49,"Adults",Table4[[#This Row],[Age]]&gt;=50,"Senior")</f>
        <v>Youth</v>
      </c>
    </row>
    <row r="2248" spans="1:21">
      <c r="A2248" t="s">
        <v>5696</v>
      </c>
      <c r="B2248" t="str">
        <f>_xlfn.XLOOKUP(Table4[[#This Row],[Customer ID]],Table1[[#This Row],[Customer ID]],Table1[[#This Row],[TITLE]],0)</f>
        <v>Ms</v>
      </c>
      <c r="C2248" t="str" cm="1">
        <f t="array" ref="C2248">_xlfn.XLOOKUP(Table4[[#This Row],[Customer ID]],Table1[[#All],[Customer ID]],Table1[[#All],[FIRST NAME]],0)</f>
        <v>Jessica</v>
      </c>
      <c r="D2248" t="str" cm="1">
        <f t="array" ref="D2248">_xlfn.XLOOKUP(Table4[[#This Row],[Customer ID]],Table1[[#All],[Customer ID]],Table1[[#All],[LAST NAME]],0)</f>
        <v>Schmidt</v>
      </c>
      <c r="E2248" s="5" cm="1">
        <f t="array" ref="E2248">_xlfn.XLOOKUP(Table4[[#This Row],[Customer ID]],Table3[[#All],[Customer ID]],Table3[[#All],[Date of Birth]],0)</f>
        <v>36496</v>
      </c>
      <c r="F2248" cm="1">
        <f t="array" ref="F2248">_xlfn.XLOOKUP(Table4[[#This Row],[Customer ID]],Table3[[#All],[Customer ID]],Table3[[#All],[Age]],0)</f>
        <v>23</v>
      </c>
      <c r="G2248" cm="1">
        <f t="array" ref="G2248">_xlfn.XLOOKUP(Table4[[#This Row],[Customer ID]],Table3[[#All],[Customer ID]],Table3[[#All],[Children]],0)</f>
        <v>0</v>
      </c>
      <c r="H2248" cm="1">
        <f t="array" ref="H2248">_xlfn.XLOOKUP(Table4[[#This Row],[Customer ID]],Table2[[#All],[Customer ID]],Table2[[#All],[BMI]],0)</f>
        <v>20.43</v>
      </c>
      <c r="I2248" cm="1">
        <f t="array" ref="I2248">_xlfn.XLOOKUP(Table4[[#This Row],[Customer ID]],Table2[[#All],[Customer ID]],Table2[[#All],[HBA1C]],0)</f>
        <v>4.54</v>
      </c>
      <c r="J2248" t="str">
        <f>_xlfn.XLOOKUP(Table4[[#This Row],[Customer ID]], 'Medical Examination'!A:A, 'Medical Examination'!D:D)</f>
        <v>No</v>
      </c>
      <c r="K2248" t="str">
        <f>_xlfn.XLOOKUP(Table4[[#This Row],[Customer ID]], 'Medical Examination'!A:A, 'Medical Examination'!E:E)</f>
        <v>No</v>
      </c>
      <c r="L2248" t="str">
        <f>_xlfn.XLOOKUP(Table4[[#This Row],[Customer ID]], 'Medical Examination'!A:A, 'Medical Examination'!F:F)</f>
        <v>No</v>
      </c>
      <c r="M2248">
        <f>_xlfn.XLOOKUP(Table4[[#This Row],[Customer ID]], 'Medical Examination'!A:A, 'Medical Examination'!G:G)</f>
        <v>0</v>
      </c>
      <c r="N2248" t="str">
        <f>_xlfn.XLOOKUP(Table4[[#This Row],[Customer ID]], 'Medical Examination'!A:A, 'Medical Examination'!H:H)</f>
        <v>No</v>
      </c>
      <c r="O2248" t="str">
        <f>_xlfn.XLOOKUP(Table4[[#This Row],[Customer ID]], 'Medical Examination'!A:A, 'Medical Examination'!I:I)</f>
        <v>Normal</v>
      </c>
      <c r="P2248" t="str">
        <f>_xlfn.XLOOKUP(Table4[[#This Row],[Customer ID]], 'Medical Examination'!A:A, 'Medical Examination'!J:J)</f>
        <v>Normal Weight</v>
      </c>
      <c r="Q2248" s="1">
        <f>_xlfn.XLOOKUP(Table4[[#This Row],[Customer ID]], Hospitalisation!A:A, Hospitalisation!E:E)</f>
        <v>1304</v>
      </c>
      <c r="R2248" t="str">
        <f>_xlfn.XLOOKUP(Table4[[#This Row],[Customer ID]], Hospitalisation!A:A, Hospitalisation!F:F)</f>
        <v>Tier - 2</v>
      </c>
      <c r="S2248" t="str">
        <f>_xlfn.XLOOKUP(Table4[[#This Row],[Customer ID]], Hospitalisation!A:A, Hospitalisation!G:G)</f>
        <v>Tier - 2</v>
      </c>
      <c r="T2248" t="str">
        <f>_xlfn.XLOOKUP(Table4[[#This Row],[Customer ID]], Hospitalisation!A:A, Hospitalisation!H:H)</f>
        <v>R1013</v>
      </c>
      <c r="U2248" t="str" cm="1">
        <f t="array" ref="U2248">_xlfn.IFS(Table4[[#This Row],[Age]]&lt;=29,"Youth",Table4[[#This Row],[Age]]&lt;=49,"Adults",Table4[[#This Row],[Age]]&gt;=50,"Senior")</f>
        <v>Youth</v>
      </c>
    </row>
    <row r="2249" spans="1:21">
      <c r="A2249" t="s">
        <v>5698</v>
      </c>
      <c r="B2249" t="str">
        <f>_xlfn.XLOOKUP(Table4[[#This Row],[Customer ID]],Table1[[#This Row],[Customer ID]],Table1[[#This Row],[TITLE]],0)</f>
        <v>Mr</v>
      </c>
      <c r="C2249" t="str" cm="1">
        <f t="array" ref="C2249">_xlfn.XLOOKUP(Table4[[#This Row],[Customer ID]],Table1[[#All],[Customer ID]],Table1[[#All],[FIRST NAME]],0)</f>
        <v>Eric S</v>
      </c>
      <c r="D2249" t="str" cm="1">
        <f t="array" ref="D2249">_xlfn.XLOOKUP(Table4[[#This Row],[Customer ID]],Table1[[#All],[Customer ID]],Table1[[#All],[LAST NAME]],0)</f>
        <v>Kosters</v>
      </c>
      <c r="E2249" s="5" cm="1">
        <f t="array" ref="E2249">_xlfn.XLOOKUP(Table4[[#This Row],[Customer ID]],Table3[[#All],[Customer ID]],Table3[[#All],[Date of Birth]],0)</f>
        <v>37600</v>
      </c>
      <c r="F2249" cm="1">
        <f t="array" ref="F2249">_xlfn.XLOOKUP(Table4[[#This Row],[Customer ID]],Table3[[#All],[Customer ID]],Table3[[#All],[Age]],0)</f>
        <v>20</v>
      </c>
      <c r="G2249" cm="1">
        <f t="array" ref="G2249">_xlfn.XLOOKUP(Table4[[#This Row],[Customer ID]],Table3[[#All],[Customer ID]],Table3[[#All],[Children]],0)</f>
        <v>0</v>
      </c>
      <c r="H2249" cm="1">
        <f t="array" ref="H2249">_xlfn.XLOOKUP(Table4[[#This Row],[Customer ID]],Table2[[#All],[Customer ID]],Table2[[#All],[BMI]],0)</f>
        <v>15.18</v>
      </c>
      <c r="I2249" cm="1">
        <f t="array" ref="I2249">_xlfn.XLOOKUP(Table4[[#This Row],[Customer ID]],Table2[[#All],[Customer ID]],Table2[[#All],[HBA1C]],0)</f>
        <v>11.11</v>
      </c>
      <c r="J2249" t="str">
        <f>_xlfn.XLOOKUP(Table4[[#This Row],[Customer ID]], 'Medical Examination'!A:A, 'Medical Examination'!D:D)</f>
        <v>No</v>
      </c>
      <c r="K2249" t="str">
        <f>_xlfn.XLOOKUP(Table4[[#This Row],[Customer ID]], 'Medical Examination'!A:A, 'Medical Examination'!E:E)</f>
        <v>No</v>
      </c>
      <c r="L2249" t="str">
        <f>_xlfn.XLOOKUP(Table4[[#This Row],[Customer ID]], 'Medical Examination'!A:A, 'Medical Examination'!F:F)</f>
        <v>No</v>
      </c>
      <c r="M2249">
        <f>_xlfn.XLOOKUP(Table4[[#This Row],[Customer ID]], 'Medical Examination'!A:A, 'Medical Examination'!G:G)</f>
        <v>0</v>
      </c>
      <c r="N2249" t="str">
        <f>_xlfn.XLOOKUP(Table4[[#This Row],[Customer ID]], 'Medical Examination'!A:A, 'Medical Examination'!H:H)</f>
        <v>No</v>
      </c>
      <c r="O2249" t="str">
        <f>_xlfn.XLOOKUP(Table4[[#This Row],[Customer ID]], 'Medical Examination'!A:A, 'Medical Examination'!I:I)</f>
        <v>Diabetes</v>
      </c>
      <c r="P2249" t="str">
        <f>_xlfn.XLOOKUP(Table4[[#This Row],[Customer ID]], 'Medical Examination'!A:A, 'Medical Examination'!J:J)</f>
        <v>Underweight</v>
      </c>
      <c r="Q2249" s="1">
        <f>_xlfn.XLOOKUP(Table4[[#This Row],[Customer ID]], Hospitalisation!A:A, Hospitalisation!E:E)</f>
        <v>1304</v>
      </c>
      <c r="R2249" t="str">
        <f>_xlfn.XLOOKUP(Table4[[#This Row],[Customer ID]], Hospitalisation!A:A, Hospitalisation!F:F)</f>
        <v>Tier - 2</v>
      </c>
      <c r="S2249" t="str">
        <f>_xlfn.XLOOKUP(Table4[[#This Row],[Customer ID]], Hospitalisation!A:A, Hospitalisation!G:G)</f>
        <v>Tier - 2</v>
      </c>
      <c r="T2249" t="str">
        <f>_xlfn.XLOOKUP(Table4[[#This Row],[Customer ID]], Hospitalisation!A:A, Hospitalisation!H:H)</f>
        <v>R1012</v>
      </c>
      <c r="U2249" t="str" cm="1">
        <f t="array" ref="U2249">_xlfn.IFS(Table4[[#This Row],[Age]]&lt;=29,"Youth",Table4[[#This Row],[Age]]&lt;=49,"Adults",Table4[[#This Row],[Age]]&gt;=50,"Senior")</f>
        <v>Youth</v>
      </c>
    </row>
    <row r="2250" spans="1:21">
      <c r="A2250" t="s">
        <v>5701</v>
      </c>
      <c r="B2250" t="str">
        <f>_xlfn.XLOOKUP(Table4[[#This Row],[Customer ID]],Table1[[#This Row],[Customer ID]],Table1[[#This Row],[TITLE]],0)</f>
        <v>Mr</v>
      </c>
      <c r="C2250" t="str" cm="1">
        <f t="array" ref="C2250">_xlfn.XLOOKUP(Table4[[#This Row],[Customer ID]],Table1[[#All],[Customer ID]],Table1[[#All],[FIRST NAME]],0)</f>
        <v>Joseph</v>
      </c>
      <c r="D2250" t="str" cm="1">
        <f t="array" ref="D2250">_xlfn.XLOOKUP(Table4[[#This Row],[Customer ID]],Table1[[#All],[Customer ID]],Table1[[#All],[LAST NAME]],0)</f>
        <v>Dykes</v>
      </c>
      <c r="E2250" s="5" cm="1">
        <f t="array" ref="E2250">_xlfn.XLOOKUP(Table4[[#This Row],[Customer ID]],Table3[[#All],[Customer ID]],Table3[[#All],[Date of Birth]],0)</f>
        <v>37224</v>
      </c>
      <c r="F2250" cm="1">
        <f t="array" ref="F2250">_xlfn.XLOOKUP(Table4[[#This Row],[Customer ID]],Table3[[#All],[Customer ID]],Table3[[#All],[Age]],0)</f>
        <v>21</v>
      </c>
      <c r="G2250" cm="1">
        <f t="array" ref="G2250">_xlfn.XLOOKUP(Table4[[#This Row],[Customer ID]],Table3[[#All],[Customer ID]],Table3[[#All],[Children]],0)</f>
        <v>0</v>
      </c>
      <c r="H2250" cm="1">
        <f t="array" ref="H2250">_xlfn.XLOOKUP(Table4[[#This Row],[Customer ID]],Table2[[#All],[Customer ID]],Table2[[#All],[BMI]],0)</f>
        <v>15.12</v>
      </c>
      <c r="I2250" cm="1">
        <f t="array" ref="I2250">_xlfn.XLOOKUP(Table4[[#This Row],[Customer ID]],Table2[[#All],[Customer ID]],Table2[[#All],[HBA1C]],0)</f>
        <v>4.03</v>
      </c>
      <c r="J2250" t="str">
        <f>_xlfn.XLOOKUP(Table4[[#This Row],[Customer ID]], 'Medical Examination'!A:A, 'Medical Examination'!D:D)</f>
        <v>Yes</v>
      </c>
      <c r="K2250" t="str">
        <f>_xlfn.XLOOKUP(Table4[[#This Row],[Customer ID]], 'Medical Examination'!A:A, 'Medical Examination'!E:E)</f>
        <v>No</v>
      </c>
      <c r="L2250" t="str">
        <f>_xlfn.XLOOKUP(Table4[[#This Row],[Customer ID]], 'Medical Examination'!A:A, 'Medical Examination'!F:F)</f>
        <v>No</v>
      </c>
      <c r="M2250">
        <f>_xlfn.XLOOKUP(Table4[[#This Row],[Customer ID]], 'Medical Examination'!A:A, 'Medical Examination'!G:G)</f>
        <v>0</v>
      </c>
      <c r="N2250" t="str">
        <f>_xlfn.XLOOKUP(Table4[[#This Row],[Customer ID]], 'Medical Examination'!A:A, 'Medical Examination'!H:H)</f>
        <v>No</v>
      </c>
      <c r="O2250" t="str">
        <f>_xlfn.XLOOKUP(Table4[[#This Row],[Customer ID]], 'Medical Examination'!A:A, 'Medical Examination'!I:I)</f>
        <v>Normal</v>
      </c>
      <c r="P2250" t="str">
        <f>_xlfn.XLOOKUP(Table4[[#This Row],[Customer ID]], 'Medical Examination'!A:A, 'Medical Examination'!J:J)</f>
        <v>Underweight</v>
      </c>
      <c r="Q2250" s="1">
        <f>_xlfn.XLOOKUP(Table4[[#This Row],[Customer ID]], Hospitalisation!A:A, Hospitalisation!E:E)</f>
        <v>1293</v>
      </c>
      <c r="R2250" t="str">
        <f>_xlfn.XLOOKUP(Table4[[#This Row],[Customer ID]], Hospitalisation!A:A, Hospitalisation!F:F)</f>
        <v>Tier - 2</v>
      </c>
      <c r="S2250" t="str">
        <f>_xlfn.XLOOKUP(Table4[[#This Row],[Customer ID]], Hospitalisation!A:A, Hospitalisation!G:G)</f>
        <v>Tier - 3</v>
      </c>
      <c r="T2250" t="str">
        <f>_xlfn.XLOOKUP(Table4[[#This Row],[Customer ID]], Hospitalisation!A:A, Hospitalisation!H:H)</f>
        <v>R1012</v>
      </c>
      <c r="U2250" t="str" cm="1">
        <f t="array" ref="U2250">_xlfn.IFS(Table4[[#This Row],[Age]]&lt;=29,"Youth",Table4[[#This Row],[Age]]&lt;=49,"Adults",Table4[[#This Row],[Age]]&gt;=50,"Senior")</f>
        <v>Youth</v>
      </c>
    </row>
    <row r="2251" spans="1:21">
      <c r="A2251" t="s">
        <v>5703</v>
      </c>
      <c r="B2251" t="str">
        <f>_xlfn.XLOOKUP(Table4[[#This Row],[Customer ID]],Table1[[#This Row],[Customer ID]],Table1[[#This Row],[TITLE]],0)</f>
        <v>Ms</v>
      </c>
      <c r="C2251" t="str" cm="1">
        <f t="array" ref="C2251">_xlfn.XLOOKUP(Table4[[#This Row],[Customer ID]],Table1[[#All],[Customer ID]],Table1[[#All],[FIRST NAME]],0)</f>
        <v>Mary</v>
      </c>
      <c r="D2251" t="str" cm="1">
        <f t="array" ref="D2251">_xlfn.XLOOKUP(Table4[[#This Row],[Customer ID]],Table1[[#All],[Customer ID]],Table1[[#All],[LAST NAME]],0)</f>
        <v>Velan</v>
      </c>
      <c r="E2251" s="5" cm="1">
        <f t="array" ref="E2251">_xlfn.XLOOKUP(Table4[[#This Row],[Customer ID]],Table3[[#All],[Customer ID]],Table3[[#All],[Date of Birth]],0)</f>
        <v>35950</v>
      </c>
      <c r="F2251" cm="1">
        <f t="array" ref="F2251">_xlfn.XLOOKUP(Table4[[#This Row],[Customer ID]],Table3[[#All],[Customer ID]],Table3[[#All],[Age]],0)</f>
        <v>25</v>
      </c>
      <c r="G2251" cm="1">
        <f t="array" ref="G2251">_xlfn.XLOOKUP(Table4[[#This Row],[Customer ID]],Table3[[#All],[Customer ID]],Table3[[#All],[Children]],0)</f>
        <v>0</v>
      </c>
      <c r="H2251" cm="1">
        <f t="array" ref="H2251">_xlfn.XLOOKUP(Table4[[#This Row],[Customer ID]],Table2[[#All],[Customer ID]],Table2[[#All],[BMI]],0)</f>
        <v>23.88</v>
      </c>
      <c r="I2251" cm="1">
        <f t="array" ref="I2251">_xlfn.XLOOKUP(Table4[[#This Row],[Customer ID]],Table2[[#All],[Customer ID]],Table2[[#All],[HBA1C]],0)</f>
        <v>4.51</v>
      </c>
      <c r="J2251" t="str">
        <f>_xlfn.XLOOKUP(Table4[[#This Row],[Customer ID]], 'Medical Examination'!A:A, 'Medical Examination'!D:D)</f>
        <v>No</v>
      </c>
      <c r="K2251" t="str">
        <f>_xlfn.XLOOKUP(Table4[[#This Row],[Customer ID]], 'Medical Examination'!A:A, 'Medical Examination'!E:E)</f>
        <v>No</v>
      </c>
      <c r="L2251" t="str">
        <f>_xlfn.XLOOKUP(Table4[[#This Row],[Customer ID]], 'Medical Examination'!A:A, 'Medical Examination'!F:F)</f>
        <v>No</v>
      </c>
      <c r="M2251">
        <f>_xlfn.XLOOKUP(Table4[[#This Row],[Customer ID]], 'Medical Examination'!A:A, 'Medical Examination'!G:G)</f>
        <v>1</v>
      </c>
      <c r="N2251" t="str">
        <f>_xlfn.XLOOKUP(Table4[[#This Row],[Customer ID]], 'Medical Examination'!A:A, 'Medical Examination'!H:H)</f>
        <v>No</v>
      </c>
      <c r="O2251" t="str">
        <f>_xlfn.XLOOKUP(Table4[[#This Row],[Customer ID]], 'Medical Examination'!A:A, 'Medical Examination'!I:I)</f>
        <v>Normal</v>
      </c>
      <c r="P2251" t="str">
        <f>_xlfn.XLOOKUP(Table4[[#This Row],[Customer ID]], 'Medical Examination'!A:A, 'Medical Examination'!J:J)</f>
        <v>Normal Weight</v>
      </c>
      <c r="Q2251" s="1">
        <f>_xlfn.XLOOKUP(Table4[[#This Row],[Customer ID]], Hospitalisation!A:A, Hospitalisation!E:E)</f>
        <v>1290.93</v>
      </c>
      <c r="R2251" t="str">
        <f>_xlfn.XLOOKUP(Table4[[#This Row],[Customer ID]], Hospitalisation!A:A, Hospitalisation!F:F)</f>
        <v>Tier - 2</v>
      </c>
      <c r="S2251" t="str">
        <f>_xlfn.XLOOKUP(Table4[[#This Row],[Customer ID]], Hospitalisation!A:A, Hospitalisation!G:G)</f>
        <v>Tier - 2</v>
      </c>
      <c r="T2251" t="str">
        <f>_xlfn.XLOOKUP(Table4[[#This Row],[Customer ID]], Hospitalisation!A:A, Hospitalisation!H:H)</f>
        <v>R1013</v>
      </c>
      <c r="U2251" t="str" cm="1">
        <f t="array" ref="U2251">_xlfn.IFS(Table4[[#This Row],[Age]]&lt;=29,"Youth",Table4[[#This Row],[Age]]&lt;=49,"Adults",Table4[[#This Row],[Age]]&gt;=50,"Senior")</f>
        <v>Youth</v>
      </c>
    </row>
    <row r="2252" spans="1:21">
      <c r="A2252" t="s">
        <v>5705</v>
      </c>
      <c r="B2252" t="str">
        <f>_xlfn.XLOOKUP(Table4[[#This Row],[Customer ID]],Table1[[#This Row],[Customer ID]],Table1[[#This Row],[TITLE]],0)</f>
        <v>Ms</v>
      </c>
      <c r="C2252" t="str" cm="1">
        <f t="array" ref="C2252">_xlfn.XLOOKUP(Table4[[#This Row],[Customer ID]],Table1[[#All],[Customer ID]],Table1[[#All],[FIRST NAME]],0)</f>
        <v>Natalie</v>
      </c>
      <c r="D2252" t="str" cm="1">
        <f t="array" ref="D2252">_xlfn.XLOOKUP(Table4[[#This Row],[Customer ID]],Table1[[#All],[Customer ID]],Table1[[#All],[LAST NAME]],0)</f>
        <v>Goolik</v>
      </c>
      <c r="E2252" s="5" cm="1">
        <f t="array" ref="E2252">_xlfn.XLOOKUP(Table4[[#This Row],[Customer ID]],Table3[[#All],[Customer ID]],Table3[[#All],[Date of Birth]],0)</f>
        <v>36703</v>
      </c>
      <c r="F2252" cm="1">
        <f t="array" ref="F2252">_xlfn.XLOOKUP(Table4[[#This Row],[Customer ID]],Table3[[#All],[Customer ID]],Table3[[#All],[Age]],0)</f>
        <v>22</v>
      </c>
      <c r="G2252" cm="1">
        <f t="array" ref="G2252">_xlfn.XLOOKUP(Table4[[#This Row],[Customer ID]],Table3[[#All],[Customer ID]],Table3[[#All],[Children]],0)</f>
        <v>0</v>
      </c>
      <c r="H2252" cm="1">
        <f t="array" ref="H2252">_xlfn.XLOOKUP(Table4[[#This Row],[Customer ID]],Table2[[#All],[Customer ID]],Table2[[#All],[BMI]],0)</f>
        <v>16.13</v>
      </c>
      <c r="I2252" cm="1">
        <f t="array" ref="I2252">_xlfn.XLOOKUP(Table4[[#This Row],[Customer ID]],Table2[[#All],[Customer ID]],Table2[[#All],[HBA1C]],0)</f>
        <v>5.56</v>
      </c>
      <c r="J2252" t="str">
        <f>_xlfn.XLOOKUP(Table4[[#This Row],[Customer ID]], 'Medical Examination'!A:A, 'Medical Examination'!D:D)</f>
        <v>No</v>
      </c>
      <c r="K2252" t="str">
        <f>_xlfn.XLOOKUP(Table4[[#This Row],[Customer ID]], 'Medical Examination'!A:A, 'Medical Examination'!E:E)</f>
        <v>Yes</v>
      </c>
      <c r="L2252" t="str">
        <f>_xlfn.XLOOKUP(Table4[[#This Row],[Customer ID]], 'Medical Examination'!A:A, 'Medical Examination'!F:F)</f>
        <v>No</v>
      </c>
      <c r="M2252">
        <f>_xlfn.XLOOKUP(Table4[[#This Row],[Customer ID]], 'Medical Examination'!A:A, 'Medical Examination'!G:G)</f>
        <v>1</v>
      </c>
      <c r="N2252" t="str">
        <f>_xlfn.XLOOKUP(Table4[[#This Row],[Customer ID]], 'Medical Examination'!A:A, 'Medical Examination'!H:H)</f>
        <v>No</v>
      </c>
      <c r="O2252" t="str">
        <f>_xlfn.XLOOKUP(Table4[[#This Row],[Customer ID]], 'Medical Examination'!A:A, 'Medical Examination'!I:I)</f>
        <v>Normal</v>
      </c>
      <c r="P2252" t="str">
        <f>_xlfn.XLOOKUP(Table4[[#This Row],[Customer ID]], 'Medical Examination'!A:A, 'Medical Examination'!J:J)</f>
        <v>Underweight</v>
      </c>
      <c r="Q2252" s="1">
        <f>_xlfn.XLOOKUP(Table4[[#This Row],[Customer ID]], Hospitalisation!A:A, Hospitalisation!E:E)</f>
        <v>1286</v>
      </c>
      <c r="R2252" t="str">
        <f>_xlfn.XLOOKUP(Table4[[#This Row],[Customer ID]], Hospitalisation!A:A, Hospitalisation!F:F)</f>
        <v>Tier - 2</v>
      </c>
      <c r="S2252" t="str">
        <f>_xlfn.XLOOKUP(Table4[[#This Row],[Customer ID]], Hospitalisation!A:A, Hospitalisation!G:G)</f>
        <v>Tier - 2</v>
      </c>
      <c r="T2252" t="str">
        <f>_xlfn.XLOOKUP(Table4[[#This Row],[Customer ID]], Hospitalisation!A:A, Hospitalisation!H:H)</f>
        <v>R1013</v>
      </c>
      <c r="U2252" t="str" cm="1">
        <f t="array" ref="U2252">_xlfn.IFS(Table4[[#This Row],[Age]]&lt;=29,"Youth",Table4[[#This Row],[Age]]&lt;=49,"Adults",Table4[[#This Row],[Age]]&gt;=50,"Senior")</f>
        <v>Youth</v>
      </c>
    </row>
    <row r="2253" spans="1:21">
      <c r="A2253" t="s">
        <v>5707</v>
      </c>
      <c r="B2253" t="str">
        <f>_xlfn.XLOOKUP(Table4[[#This Row],[Customer ID]],Table1[[#This Row],[Customer ID]],Table1[[#This Row],[TITLE]],0)</f>
        <v>Mr</v>
      </c>
      <c r="C2253" t="str" cm="1">
        <f t="array" ref="C2253">_xlfn.XLOOKUP(Table4[[#This Row],[Customer ID]],Table1[[#All],[Customer ID]],Table1[[#All],[FIRST NAME]],0)</f>
        <v>Christopher</v>
      </c>
      <c r="D2253" t="str" cm="1">
        <f t="array" ref="D2253">_xlfn.XLOOKUP(Table4[[#This Row],[Customer ID]],Table1[[#All],[Customer ID]],Table1[[#All],[LAST NAME]],0)</f>
        <v>Bain</v>
      </c>
      <c r="E2253" s="5" cm="1">
        <f t="array" ref="E2253">_xlfn.XLOOKUP(Table4[[#This Row],[Customer ID]],Table3[[#All],[Customer ID]],Table3[[#All],[Date of Birth]],0)</f>
        <v>38196</v>
      </c>
      <c r="F2253" cm="1">
        <f t="array" ref="F2253">_xlfn.XLOOKUP(Table4[[#This Row],[Customer ID]],Table3[[#All],[Customer ID]],Table3[[#All],[Age]],0)</f>
        <v>18</v>
      </c>
      <c r="G2253" cm="1">
        <f t="array" ref="G2253">_xlfn.XLOOKUP(Table4[[#This Row],[Customer ID]],Table3[[#All],[Customer ID]],Table3[[#All],[Children]],0)</f>
        <v>0</v>
      </c>
      <c r="H2253" cm="1">
        <f t="array" ref="H2253">_xlfn.XLOOKUP(Table4[[#This Row],[Customer ID]],Table2[[#All],[Customer ID]],Table2[[#All],[BMI]],0)</f>
        <v>24.09</v>
      </c>
      <c r="I2253" cm="1">
        <f t="array" ref="I2253">_xlfn.XLOOKUP(Table4[[#This Row],[Customer ID]],Table2[[#All],[Customer ID]],Table2[[#All],[HBA1C]],0)</f>
        <v>4.0999999999999996</v>
      </c>
      <c r="J2253" t="str">
        <f>_xlfn.XLOOKUP(Table4[[#This Row],[Customer ID]], 'Medical Examination'!A:A, 'Medical Examination'!D:D)</f>
        <v>No</v>
      </c>
      <c r="K2253" t="str">
        <f>_xlfn.XLOOKUP(Table4[[#This Row],[Customer ID]], 'Medical Examination'!A:A, 'Medical Examination'!E:E)</f>
        <v>Yes</v>
      </c>
      <c r="L2253" t="str">
        <f>_xlfn.XLOOKUP(Table4[[#This Row],[Customer ID]], 'Medical Examination'!A:A, 'Medical Examination'!F:F)</f>
        <v>No</v>
      </c>
      <c r="M2253">
        <f>_xlfn.XLOOKUP(Table4[[#This Row],[Customer ID]], 'Medical Examination'!A:A, 'Medical Examination'!G:G)</f>
        <v>1</v>
      </c>
      <c r="N2253" t="str">
        <f>_xlfn.XLOOKUP(Table4[[#This Row],[Customer ID]], 'Medical Examination'!A:A, 'Medical Examination'!H:H)</f>
        <v>No</v>
      </c>
      <c r="O2253" t="str">
        <f>_xlfn.XLOOKUP(Table4[[#This Row],[Customer ID]], 'Medical Examination'!A:A, 'Medical Examination'!I:I)</f>
        <v>Normal</v>
      </c>
      <c r="P2253" t="str">
        <f>_xlfn.XLOOKUP(Table4[[#This Row],[Customer ID]], 'Medical Examination'!A:A, 'Medical Examination'!J:J)</f>
        <v>Normal Weight</v>
      </c>
      <c r="Q2253" s="1">
        <f>_xlfn.XLOOKUP(Table4[[#This Row],[Customer ID]], Hospitalisation!A:A, Hospitalisation!E:E)</f>
        <v>1285</v>
      </c>
      <c r="R2253" t="str">
        <f>_xlfn.XLOOKUP(Table4[[#This Row],[Customer ID]], Hospitalisation!A:A, Hospitalisation!F:F)</f>
        <v>Tier - 2</v>
      </c>
      <c r="S2253" t="str">
        <f>_xlfn.XLOOKUP(Table4[[#This Row],[Customer ID]], Hospitalisation!A:A, Hospitalisation!G:G)</f>
        <v>Tier - 3</v>
      </c>
      <c r="T2253" t="str">
        <f>_xlfn.XLOOKUP(Table4[[#This Row],[Customer ID]], Hospitalisation!A:A, Hospitalisation!H:H)</f>
        <v>R1013</v>
      </c>
      <c r="U2253" t="str" cm="1">
        <f t="array" ref="U2253">_xlfn.IFS(Table4[[#This Row],[Age]]&lt;=29,"Youth",Table4[[#This Row],[Age]]&lt;=49,"Adults",Table4[[#This Row],[Age]]&gt;=50,"Senior")</f>
        <v>Youth</v>
      </c>
    </row>
    <row r="2254" spans="1:21">
      <c r="A2254" t="s">
        <v>5709</v>
      </c>
      <c r="B2254" t="str">
        <f>_xlfn.XLOOKUP(Table4[[#This Row],[Customer ID]],Table1[[#This Row],[Customer ID]],Table1[[#This Row],[TITLE]],0)</f>
        <v>Ms</v>
      </c>
      <c r="C2254" t="str" cm="1">
        <f t="array" ref="C2254">_xlfn.XLOOKUP(Table4[[#This Row],[Customer ID]],Table1[[#All],[Customer ID]],Table1[[#All],[FIRST NAME]],0)</f>
        <v>Sonja</v>
      </c>
      <c r="D2254" t="str" cm="1">
        <f t="array" ref="D2254">_xlfn.XLOOKUP(Table4[[#This Row],[Customer ID]],Table1[[#All],[Customer ID]],Table1[[#All],[LAST NAME]],0)</f>
        <v>Wieck</v>
      </c>
      <c r="E2254" s="5" cm="1">
        <f t="array" ref="E2254">_xlfn.XLOOKUP(Table4[[#This Row],[Customer ID]],Table3[[#All],[Customer ID]],Table3[[#All],[Date of Birth]],0)</f>
        <v>38260</v>
      </c>
      <c r="F2254" cm="1">
        <f t="array" ref="F2254">_xlfn.XLOOKUP(Table4[[#This Row],[Customer ID]],Table3[[#All],[Customer ID]],Table3[[#All],[Age]],0)</f>
        <v>18</v>
      </c>
      <c r="G2254" cm="1">
        <f t="array" ref="G2254">_xlfn.XLOOKUP(Table4[[#This Row],[Customer ID]],Table3[[#All],[Customer ID]],Table3[[#All],[Children]],0)</f>
        <v>0</v>
      </c>
      <c r="H2254" cm="1">
        <f t="array" ref="H2254">_xlfn.XLOOKUP(Table4[[#This Row],[Customer ID]],Table2[[#All],[Customer ID]],Table2[[#All],[BMI]],0)</f>
        <v>19.43</v>
      </c>
      <c r="I2254" cm="1">
        <f t="array" ref="I2254">_xlfn.XLOOKUP(Table4[[#This Row],[Customer ID]],Table2[[#All],[Customer ID]],Table2[[#All],[HBA1C]],0)</f>
        <v>5.85</v>
      </c>
      <c r="J2254" t="str">
        <f>_xlfn.XLOOKUP(Table4[[#This Row],[Customer ID]], 'Medical Examination'!A:A, 'Medical Examination'!D:D)</f>
        <v>No</v>
      </c>
      <c r="K2254" t="str">
        <f>_xlfn.XLOOKUP(Table4[[#This Row],[Customer ID]], 'Medical Examination'!A:A, 'Medical Examination'!E:E)</f>
        <v>Yes</v>
      </c>
      <c r="L2254" t="str">
        <f>_xlfn.XLOOKUP(Table4[[#This Row],[Customer ID]], 'Medical Examination'!A:A, 'Medical Examination'!F:F)</f>
        <v>No</v>
      </c>
      <c r="M2254">
        <f>_xlfn.XLOOKUP(Table4[[#This Row],[Customer ID]], 'Medical Examination'!A:A, 'Medical Examination'!G:G)</f>
        <v>1</v>
      </c>
      <c r="N2254" t="str">
        <f>_xlfn.XLOOKUP(Table4[[#This Row],[Customer ID]], 'Medical Examination'!A:A, 'Medical Examination'!H:H)</f>
        <v>No</v>
      </c>
      <c r="O2254" t="str">
        <f>_xlfn.XLOOKUP(Table4[[#This Row],[Customer ID]], 'Medical Examination'!A:A, 'Medical Examination'!I:I)</f>
        <v>Prediabetes</v>
      </c>
      <c r="P2254" t="str">
        <f>_xlfn.XLOOKUP(Table4[[#This Row],[Customer ID]], 'Medical Examination'!A:A, 'Medical Examination'!J:J)</f>
        <v>Normal Weight</v>
      </c>
      <c r="Q2254" s="1">
        <f>_xlfn.XLOOKUP(Table4[[#This Row],[Customer ID]], Hospitalisation!A:A, Hospitalisation!E:E)</f>
        <v>1283</v>
      </c>
      <c r="R2254" t="str">
        <f>_xlfn.XLOOKUP(Table4[[#This Row],[Customer ID]], Hospitalisation!A:A, Hospitalisation!F:F)</f>
        <v>Tier - 2</v>
      </c>
      <c r="S2254" t="str">
        <f>_xlfn.XLOOKUP(Table4[[#This Row],[Customer ID]], Hospitalisation!A:A, Hospitalisation!G:G)</f>
        <v>Tier - 1</v>
      </c>
      <c r="T2254" t="str">
        <f>_xlfn.XLOOKUP(Table4[[#This Row],[Customer ID]], Hospitalisation!A:A, Hospitalisation!H:H)</f>
        <v>R1013</v>
      </c>
      <c r="U2254" t="str" cm="1">
        <f t="array" ref="U2254">_xlfn.IFS(Table4[[#This Row],[Age]]&lt;=29,"Youth",Table4[[#This Row],[Age]]&lt;=49,"Adults",Table4[[#This Row],[Age]]&gt;=50,"Senior")</f>
        <v>Youth</v>
      </c>
    </row>
    <row r="2255" spans="1:21">
      <c r="A2255" t="s">
        <v>5712</v>
      </c>
      <c r="B2255" t="str">
        <f>_xlfn.XLOOKUP(Table4[[#This Row],[Customer ID]],Table1[[#This Row],[Customer ID]],Table1[[#This Row],[TITLE]],0)</f>
        <v>Ms</v>
      </c>
      <c r="C2255" t="str" cm="1">
        <f t="array" ref="C2255">_xlfn.XLOOKUP(Table4[[#This Row],[Customer ID]],Table1[[#All],[Customer ID]],Table1[[#All],[FIRST NAME]],0)</f>
        <v>Alexandra</v>
      </c>
      <c r="D2255" t="str" cm="1">
        <f t="array" ref="D2255">_xlfn.XLOOKUP(Table4[[#This Row],[Customer ID]],Table1[[#All],[Customer ID]],Table1[[#All],[LAST NAME]],0)</f>
        <v>Friel</v>
      </c>
      <c r="E2255" s="5" cm="1">
        <f t="array" ref="E2255">_xlfn.XLOOKUP(Table4[[#This Row],[Customer ID]],Table3[[#All],[Customer ID]],Table3[[#All],[Date of Birth]],0)</f>
        <v>35729</v>
      </c>
      <c r="F2255" cm="1">
        <f t="array" ref="F2255">_xlfn.XLOOKUP(Table4[[#This Row],[Customer ID]],Table3[[#All],[Customer ID]],Table3[[#All],[Age]],0)</f>
        <v>25</v>
      </c>
      <c r="G2255" cm="1">
        <f t="array" ref="G2255">_xlfn.XLOOKUP(Table4[[#This Row],[Customer ID]],Table3[[#All],[Customer ID]],Table3[[#All],[Children]],0)</f>
        <v>0</v>
      </c>
      <c r="H2255" cm="1">
        <f t="array" ref="H2255">_xlfn.XLOOKUP(Table4[[#This Row],[Customer ID]],Table2[[#All],[Customer ID]],Table2[[#All],[BMI]],0)</f>
        <v>15.22</v>
      </c>
      <c r="I2255" cm="1">
        <f t="array" ref="I2255">_xlfn.XLOOKUP(Table4[[#This Row],[Customer ID]],Table2[[#All],[Customer ID]],Table2[[#All],[HBA1C]],0)</f>
        <v>4.92</v>
      </c>
      <c r="J2255" t="str">
        <f>_xlfn.XLOOKUP(Table4[[#This Row],[Customer ID]], 'Medical Examination'!A:A, 'Medical Examination'!D:D)</f>
        <v>Yes</v>
      </c>
      <c r="K2255" t="str">
        <f>_xlfn.XLOOKUP(Table4[[#This Row],[Customer ID]], 'Medical Examination'!A:A, 'Medical Examination'!E:E)</f>
        <v>No</v>
      </c>
      <c r="L2255" t="str">
        <f>_xlfn.XLOOKUP(Table4[[#This Row],[Customer ID]], 'Medical Examination'!A:A, 'Medical Examination'!F:F)</f>
        <v>Yes</v>
      </c>
      <c r="M2255">
        <f>_xlfn.XLOOKUP(Table4[[#This Row],[Customer ID]], 'Medical Examination'!A:A, 'Medical Examination'!G:G)</f>
        <v>1</v>
      </c>
      <c r="N2255" t="str">
        <f>_xlfn.XLOOKUP(Table4[[#This Row],[Customer ID]], 'Medical Examination'!A:A, 'Medical Examination'!H:H)</f>
        <v>No</v>
      </c>
      <c r="O2255" t="str">
        <f>_xlfn.XLOOKUP(Table4[[#This Row],[Customer ID]], 'Medical Examination'!A:A, 'Medical Examination'!I:I)</f>
        <v>Normal</v>
      </c>
      <c r="P2255" t="str">
        <f>_xlfn.XLOOKUP(Table4[[#This Row],[Customer ID]], 'Medical Examination'!A:A, 'Medical Examination'!J:J)</f>
        <v>Underweight</v>
      </c>
      <c r="Q2255" s="1">
        <f>_xlfn.XLOOKUP(Table4[[#This Row],[Customer ID]], Hospitalisation!A:A, Hospitalisation!E:E)</f>
        <v>1276</v>
      </c>
      <c r="R2255" t="str">
        <f>_xlfn.XLOOKUP(Table4[[#This Row],[Customer ID]], Hospitalisation!A:A, Hospitalisation!F:F)</f>
        <v>Tier - 2</v>
      </c>
      <c r="S2255" t="str">
        <f>_xlfn.XLOOKUP(Table4[[#This Row],[Customer ID]], Hospitalisation!A:A, Hospitalisation!G:G)</f>
        <v>Tier - 2</v>
      </c>
      <c r="T2255" t="str">
        <f>_xlfn.XLOOKUP(Table4[[#This Row],[Customer ID]], Hospitalisation!A:A, Hospitalisation!H:H)</f>
        <v>R1012</v>
      </c>
      <c r="U2255" t="str" cm="1">
        <f t="array" ref="U2255">_xlfn.IFS(Table4[[#This Row],[Age]]&lt;=29,"Youth",Table4[[#This Row],[Age]]&lt;=49,"Adults",Table4[[#This Row],[Age]]&gt;=50,"Senior")</f>
        <v>Youth</v>
      </c>
    </row>
    <row r="2256" spans="1:21">
      <c r="A2256" t="s">
        <v>5714</v>
      </c>
      <c r="B2256" t="str">
        <f>_xlfn.XLOOKUP(Table4[[#This Row],[Customer ID]],Table1[[#This Row],[Customer ID]],Table1[[#This Row],[TITLE]],0)</f>
        <v>Ms</v>
      </c>
      <c r="C2256" t="str" cm="1">
        <f t="array" ref="C2256">_xlfn.XLOOKUP(Table4[[#This Row],[Customer ID]],Table1[[#All],[Customer ID]],Table1[[#All],[FIRST NAME]],0)</f>
        <v>Martha L</v>
      </c>
      <c r="D2256" t="str" cm="1">
        <f t="array" ref="D2256">_xlfn.XLOOKUP(Table4[[#This Row],[Customer ID]],Table1[[#All],[Customer ID]],Table1[[#All],[LAST NAME]],0)</f>
        <v>Santandreu</v>
      </c>
      <c r="E2256" s="5" cm="1">
        <f t="array" ref="E2256">_xlfn.XLOOKUP(Table4[[#This Row],[Customer ID]],Table3[[#All],[Customer ID]],Table3[[#All],[Date of Birth]],0)</f>
        <v>37594</v>
      </c>
      <c r="F2256" cm="1">
        <f t="array" ref="F2256">_xlfn.XLOOKUP(Table4[[#This Row],[Customer ID]],Table3[[#All],[Customer ID]],Table3[[#All],[Age]],0)</f>
        <v>20</v>
      </c>
      <c r="G2256" cm="1">
        <f t="array" ref="G2256">_xlfn.XLOOKUP(Table4[[#This Row],[Customer ID]],Table3[[#All],[Customer ID]],Table3[[#All],[Children]],0)</f>
        <v>0</v>
      </c>
      <c r="H2256" cm="1">
        <f t="array" ref="H2256">_xlfn.XLOOKUP(Table4[[#This Row],[Customer ID]],Table2[[#All],[Customer ID]],Table2[[#All],[BMI]],0)</f>
        <v>20.72</v>
      </c>
      <c r="I2256" cm="1">
        <f t="array" ref="I2256">_xlfn.XLOOKUP(Table4[[#This Row],[Customer ID]],Table2[[#All],[Customer ID]],Table2[[#All],[HBA1C]],0)</f>
        <v>9.4600000000000009</v>
      </c>
      <c r="J2256" t="str">
        <f>_xlfn.XLOOKUP(Table4[[#This Row],[Customer ID]], 'Medical Examination'!A:A, 'Medical Examination'!D:D)</f>
        <v>No</v>
      </c>
      <c r="K2256" t="str">
        <f>_xlfn.XLOOKUP(Table4[[#This Row],[Customer ID]], 'Medical Examination'!A:A, 'Medical Examination'!E:E)</f>
        <v>No</v>
      </c>
      <c r="L2256" t="str">
        <f>_xlfn.XLOOKUP(Table4[[#This Row],[Customer ID]], 'Medical Examination'!A:A, 'Medical Examination'!F:F)</f>
        <v>No</v>
      </c>
      <c r="M2256">
        <f>_xlfn.XLOOKUP(Table4[[#This Row],[Customer ID]], 'Medical Examination'!A:A, 'Medical Examination'!G:G)</f>
        <v>0</v>
      </c>
      <c r="N2256" t="str">
        <f>_xlfn.XLOOKUP(Table4[[#This Row],[Customer ID]], 'Medical Examination'!A:A, 'Medical Examination'!H:H)</f>
        <v>No</v>
      </c>
      <c r="O2256" t="str">
        <f>_xlfn.XLOOKUP(Table4[[#This Row],[Customer ID]], 'Medical Examination'!A:A, 'Medical Examination'!I:I)</f>
        <v>Diabetes</v>
      </c>
      <c r="P2256" t="str">
        <f>_xlfn.XLOOKUP(Table4[[#This Row],[Customer ID]], 'Medical Examination'!A:A, 'Medical Examination'!J:J)</f>
        <v>Normal Weight</v>
      </c>
      <c r="Q2256" s="1">
        <f>_xlfn.XLOOKUP(Table4[[#This Row],[Customer ID]], Hospitalisation!A:A, Hospitalisation!E:E)</f>
        <v>1267</v>
      </c>
      <c r="R2256" t="str">
        <f>_xlfn.XLOOKUP(Table4[[#This Row],[Customer ID]], Hospitalisation!A:A, Hospitalisation!F:F)</f>
        <v>Tier - 2</v>
      </c>
      <c r="S2256" t="str">
        <f>_xlfn.XLOOKUP(Table4[[#This Row],[Customer ID]], Hospitalisation!A:A, Hospitalisation!G:G)</f>
        <v>Tier - 1</v>
      </c>
      <c r="T2256" t="str">
        <f>_xlfn.XLOOKUP(Table4[[#This Row],[Customer ID]], Hospitalisation!A:A, Hospitalisation!H:H)</f>
        <v>R1013</v>
      </c>
      <c r="U2256" t="str" cm="1">
        <f t="array" ref="U2256">_xlfn.IFS(Table4[[#This Row],[Age]]&lt;=29,"Youth",Table4[[#This Row],[Age]]&lt;=49,"Adults",Table4[[#This Row],[Age]]&gt;=50,"Senior")</f>
        <v>Youth</v>
      </c>
    </row>
    <row r="2257" spans="1:21">
      <c r="A2257" t="s">
        <v>5717</v>
      </c>
      <c r="B2257" t="str">
        <f>_xlfn.XLOOKUP(Table4[[#This Row],[Customer ID]],Table1[[#This Row],[Customer ID]],Table1[[#This Row],[TITLE]],0)</f>
        <v>Mr</v>
      </c>
      <c r="C2257" t="str" cm="1">
        <f t="array" ref="C2257">_xlfn.XLOOKUP(Table4[[#This Row],[Customer ID]],Table1[[#All],[Customer ID]],Table1[[#All],[FIRST NAME]],0)</f>
        <v>Ryan C</v>
      </c>
      <c r="D2257" t="str" cm="1">
        <f t="array" ref="D2257">_xlfn.XLOOKUP(Table4[[#This Row],[Customer ID]],Table1[[#All],[Customer ID]],Table1[[#All],[LAST NAME]],0)</f>
        <v>Johnson</v>
      </c>
      <c r="E2257" s="5" cm="1">
        <f t="array" ref="E2257">_xlfn.XLOOKUP(Table4[[#This Row],[Customer ID]],Table3[[#All],[Customer ID]],Table3[[#All],[Date of Birth]],0)</f>
        <v>37946</v>
      </c>
      <c r="F2257" cm="1">
        <f t="array" ref="F2257">_xlfn.XLOOKUP(Table4[[#This Row],[Customer ID]],Table3[[#All],[Customer ID]],Table3[[#All],[Age]],0)</f>
        <v>19</v>
      </c>
      <c r="G2257" cm="1">
        <f t="array" ref="G2257">_xlfn.XLOOKUP(Table4[[#This Row],[Customer ID]],Table3[[#All],[Customer ID]],Table3[[#All],[Children]],0)</f>
        <v>0</v>
      </c>
      <c r="H2257" cm="1">
        <f t="array" ref="H2257">_xlfn.XLOOKUP(Table4[[#This Row],[Customer ID]],Table2[[#All],[Customer ID]],Table2[[#All],[BMI]],0)</f>
        <v>35.4</v>
      </c>
      <c r="I2257" cm="1">
        <f t="array" ref="I2257">_xlfn.XLOOKUP(Table4[[#This Row],[Customer ID]],Table2[[#All],[Customer ID]],Table2[[#All],[HBA1C]],0)</f>
        <v>5.94</v>
      </c>
      <c r="J2257" t="str">
        <f>_xlfn.XLOOKUP(Table4[[#This Row],[Customer ID]], 'Medical Examination'!A:A, 'Medical Examination'!D:D)</f>
        <v>No</v>
      </c>
      <c r="K2257" t="str">
        <f>_xlfn.XLOOKUP(Table4[[#This Row],[Customer ID]], 'Medical Examination'!A:A, 'Medical Examination'!E:E)</f>
        <v>No</v>
      </c>
      <c r="L2257" t="str">
        <f>_xlfn.XLOOKUP(Table4[[#This Row],[Customer ID]], 'Medical Examination'!A:A, 'Medical Examination'!F:F)</f>
        <v>Yes</v>
      </c>
      <c r="M2257">
        <f>_xlfn.XLOOKUP(Table4[[#This Row],[Customer ID]], 'Medical Examination'!A:A, 'Medical Examination'!G:G)</f>
        <v>1</v>
      </c>
      <c r="N2257" t="str">
        <f>_xlfn.XLOOKUP(Table4[[#This Row],[Customer ID]], 'Medical Examination'!A:A, 'Medical Examination'!H:H)</f>
        <v>No</v>
      </c>
      <c r="O2257" t="str">
        <f>_xlfn.XLOOKUP(Table4[[#This Row],[Customer ID]], 'Medical Examination'!A:A, 'Medical Examination'!I:I)</f>
        <v>Prediabetes</v>
      </c>
      <c r="P2257" t="str">
        <f>_xlfn.XLOOKUP(Table4[[#This Row],[Customer ID]], 'Medical Examination'!A:A, 'Medical Examination'!J:J)</f>
        <v>Obesity</v>
      </c>
      <c r="Q2257" s="1">
        <f>_xlfn.XLOOKUP(Table4[[#This Row],[Customer ID]], Hospitalisation!A:A, Hospitalisation!E:E)</f>
        <v>1263.25</v>
      </c>
      <c r="R2257" t="str">
        <f>_xlfn.XLOOKUP(Table4[[#This Row],[Customer ID]], Hospitalisation!A:A, Hospitalisation!F:F)</f>
        <v>Tier - 2</v>
      </c>
      <c r="S2257" t="str">
        <f>_xlfn.XLOOKUP(Table4[[#This Row],[Customer ID]], Hospitalisation!A:A, Hospitalisation!G:G)</f>
        <v>Tier - 3</v>
      </c>
      <c r="T2257" t="str">
        <f>_xlfn.XLOOKUP(Table4[[#This Row],[Customer ID]], Hospitalisation!A:A, Hospitalisation!H:H)</f>
        <v>R1011</v>
      </c>
      <c r="U2257" t="str" cm="1">
        <f t="array" ref="U2257">_xlfn.IFS(Table4[[#This Row],[Age]]&lt;=29,"Youth",Table4[[#This Row],[Age]]&lt;=49,"Adults",Table4[[#This Row],[Age]]&gt;=50,"Senior")</f>
        <v>Youth</v>
      </c>
    </row>
    <row r="2258" spans="1:21">
      <c r="A2258" t="s">
        <v>5718</v>
      </c>
      <c r="B2258" t="str">
        <f>_xlfn.XLOOKUP(Table4[[#This Row],[Customer ID]],Table1[[#This Row],[Customer ID]],Table1[[#This Row],[TITLE]],0)</f>
        <v>Mr</v>
      </c>
      <c r="C2258" t="str" cm="1">
        <f t="array" ref="C2258">_xlfn.XLOOKUP(Table4[[#This Row],[Customer ID]],Table1[[#All],[Customer ID]],Table1[[#All],[FIRST NAME]],0)</f>
        <v>Cliff</v>
      </c>
      <c r="D2258" t="str" cm="1">
        <f t="array" ref="D2258">_xlfn.XLOOKUP(Table4[[#This Row],[Customer ID]],Table1[[#All],[Customer ID]],Table1[[#All],[LAST NAME]],0)</f>
        <v>Gerber</v>
      </c>
      <c r="E2258" s="5" cm="1">
        <f t="array" ref="E2258">_xlfn.XLOOKUP(Table4[[#This Row],[Customer ID]],Table3[[#All],[Customer ID]],Table3[[#All],[Date of Birth]],0)</f>
        <v>37848</v>
      </c>
      <c r="F2258" cm="1">
        <f t="array" ref="F2258">_xlfn.XLOOKUP(Table4[[#This Row],[Customer ID]],Table3[[#All],[Customer ID]],Table3[[#All],[Age]],0)</f>
        <v>19</v>
      </c>
      <c r="G2258" cm="1">
        <f t="array" ref="G2258">_xlfn.XLOOKUP(Table4[[#This Row],[Customer ID]],Table3[[#All],[Customer ID]],Table3[[#All],[Children]],0)</f>
        <v>0</v>
      </c>
      <c r="H2258" cm="1">
        <f t="array" ref="H2258">_xlfn.XLOOKUP(Table4[[#This Row],[Customer ID]],Table2[[#All],[Customer ID]],Table2[[#All],[BMI]],0)</f>
        <v>34.4</v>
      </c>
      <c r="I2258" cm="1">
        <f t="array" ref="I2258">_xlfn.XLOOKUP(Table4[[#This Row],[Customer ID]],Table2[[#All],[Customer ID]],Table2[[#All],[HBA1C]],0)</f>
        <v>5.7</v>
      </c>
      <c r="J2258" t="str">
        <f>_xlfn.XLOOKUP(Table4[[#This Row],[Customer ID]], 'Medical Examination'!A:A, 'Medical Examination'!D:D)</f>
        <v>No</v>
      </c>
      <c r="K2258" t="str">
        <f>_xlfn.XLOOKUP(Table4[[#This Row],[Customer ID]], 'Medical Examination'!A:A, 'Medical Examination'!E:E)</f>
        <v>No</v>
      </c>
      <c r="L2258" t="str">
        <f>_xlfn.XLOOKUP(Table4[[#This Row],[Customer ID]], 'Medical Examination'!A:A, 'Medical Examination'!F:F)</f>
        <v>Yes</v>
      </c>
      <c r="M2258">
        <f>_xlfn.XLOOKUP(Table4[[#This Row],[Customer ID]], 'Medical Examination'!A:A, 'Medical Examination'!G:G)</f>
        <v>1</v>
      </c>
      <c r="N2258" t="str">
        <f>_xlfn.XLOOKUP(Table4[[#This Row],[Customer ID]], 'Medical Examination'!A:A, 'Medical Examination'!H:H)</f>
        <v>No</v>
      </c>
      <c r="O2258" t="str">
        <f>_xlfn.XLOOKUP(Table4[[#This Row],[Customer ID]], 'Medical Examination'!A:A, 'Medical Examination'!I:I)</f>
        <v>Normal</v>
      </c>
      <c r="P2258" t="str">
        <f>_xlfn.XLOOKUP(Table4[[#This Row],[Customer ID]], 'Medical Examination'!A:A, 'Medical Examination'!J:J)</f>
        <v>Obesity</v>
      </c>
      <c r="Q2258" s="1">
        <f>_xlfn.XLOOKUP(Table4[[#This Row],[Customer ID]], Hospitalisation!A:A, Hospitalisation!E:E)</f>
        <v>1261.8599999999999</v>
      </c>
      <c r="R2258" t="str">
        <f>_xlfn.XLOOKUP(Table4[[#This Row],[Customer ID]], Hospitalisation!A:A, Hospitalisation!F:F)</f>
        <v>Tier - 2</v>
      </c>
      <c r="S2258" t="str">
        <f>_xlfn.XLOOKUP(Table4[[#This Row],[Customer ID]], Hospitalisation!A:A, Hospitalisation!G:G)</f>
        <v>Tier - 3</v>
      </c>
      <c r="T2258" t="str">
        <f>_xlfn.XLOOKUP(Table4[[#This Row],[Customer ID]], Hospitalisation!A:A, Hospitalisation!H:H)</f>
        <v>R1011</v>
      </c>
      <c r="U2258" t="str" cm="1">
        <f t="array" ref="U2258">_xlfn.IFS(Table4[[#This Row],[Age]]&lt;=29,"Youth",Table4[[#This Row],[Age]]&lt;=49,"Adults",Table4[[#This Row],[Age]]&gt;=50,"Senior")</f>
        <v>Youth</v>
      </c>
    </row>
    <row r="2259" spans="1:21">
      <c r="A2259" t="s">
        <v>5721</v>
      </c>
      <c r="B2259" t="str">
        <f>_xlfn.XLOOKUP(Table4[[#This Row],[Customer ID]],Table1[[#This Row],[Customer ID]],Table1[[#This Row],[TITLE]],0)</f>
        <v>Mr</v>
      </c>
      <c r="C2259" t="str" cm="1">
        <f t="array" ref="C2259">_xlfn.XLOOKUP(Table4[[#This Row],[Customer ID]],Table1[[#All],[Customer ID]],Table1[[#All],[FIRST NAME]],0)</f>
        <v>Blue</v>
      </c>
      <c r="D2259" t="str" cm="1">
        <f t="array" ref="D2259">_xlfn.XLOOKUP(Table4[[#This Row],[Customer ID]],Table1[[#All],[Customer ID]],Table1[[#All],[LAST NAME]],0)</f>
        <v>Benadum</v>
      </c>
      <c r="E2259" s="5" cm="1">
        <f t="array" ref="E2259">_xlfn.XLOOKUP(Table4[[#This Row],[Customer ID]],Table3[[#All],[Customer ID]],Table3[[#All],[Date of Birth]],0)</f>
        <v>37924</v>
      </c>
      <c r="F2259" cm="1">
        <f t="array" ref="F2259">_xlfn.XLOOKUP(Table4[[#This Row],[Customer ID]],Table3[[#All],[Customer ID]],Table3[[#All],[Age]],0)</f>
        <v>19</v>
      </c>
      <c r="G2259" cm="1">
        <f t="array" ref="G2259">_xlfn.XLOOKUP(Table4[[#This Row],[Customer ID]],Table3[[#All],[Customer ID]],Table3[[#All],[Children]],0)</f>
        <v>0</v>
      </c>
      <c r="H2259" cm="1">
        <f t="array" ref="H2259">_xlfn.XLOOKUP(Table4[[#This Row],[Customer ID]],Table2[[#All],[Customer ID]],Table2[[#All],[BMI]],0)</f>
        <v>34.1</v>
      </c>
      <c r="I2259" cm="1">
        <f t="array" ref="I2259">_xlfn.XLOOKUP(Table4[[#This Row],[Customer ID]],Table2[[#All],[Customer ID]],Table2[[#All],[HBA1C]],0)</f>
        <v>4.13</v>
      </c>
      <c r="J2259" t="str">
        <f>_xlfn.XLOOKUP(Table4[[#This Row],[Customer ID]], 'Medical Examination'!A:A, 'Medical Examination'!D:D)</f>
        <v>No</v>
      </c>
      <c r="K2259" t="str">
        <f>_xlfn.XLOOKUP(Table4[[#This Row],[Customer ID]], 'Medical Examination'!A:A, 'Medical Examination'!E:E)</f>
        <v>No</v>
      </c>
      <c r="L2259" t="str">
        <f>_xlfn.XLOOKUP(Table4[[#This Row],[Customer ID]], 'Medical Examination'!A:A, 'Medical Examination'!F:F)</f>
        <v>Yes</v>
      </c>
      <c r="M2259">
        <f>_xlfn.XLOOKUP(Table4[[#This Row],[Customer ID]], 'Medical Examination'!A:A, 'Medical Examination'!G:G)</f>
        <v>1</v>
      </c>
      <c r="N2259" t="str">
        <f>_xlfn.XLOOKUP(Table4[[#This Row],[Customer ID]], 'Medical Examination'!A:A, 'Medical Examination'!H:H)</f>
        <v>No</v>
      </c>
      <c r="O2259" t="str">
        <f>_xlfn.XLOOKUP(Table4[[#This Row],[Customer ID]], 'Medical Examination'!A:A, 'Medical Examination'!I:I)</f>
        <v>Normal</v>
      </c>
      <c r="P2259" t="str">
        <f>_xlfn.XLOOKUP(Table4[[#This Row],[Customer ID]], 'Medical Examination'!A:A, 'Medical Examination'!J:J)</f>
        <v>Obesity</v>
      </c>
      <c r="Q2259" s="1">
        <f>_xlfn.XLOOKUP(Table4[[#This Row],[Customer ID]], Hospitalisation!A:A, Hospitalisation!E:E)</f>
        <v>1261.44</v>
      </c>
      <c r="R2259" t="str">
        <f>_xlfn.XLOOKUP(Table4[[#This Row],[Customer ID]], Hospitalisation!A:A, Hospitalisation!F:F)</f>
        <v>Tier - 2</v>
      </c>
      <c r="S2259" t="str">
        <f>_xlfn.XLOOKUP(Table4[[#This Row],[Customer ID]], Hospitalisation!A:A, Hospitalisation!G:G)</f>
        <v>Tier - 3</v>
      </c>
      <c r="T2259" t="str">
        <f>_xlfn.XLOOKUP(Table4[[#This Row],[Customer ID]], Hospitalisation!A:A, Hospitalisation!H:H)</f>
        <v>R1011</v>
      </c>
      <c r="U2259" t="str" cm="1">
        <f t="array" ref="U2259">_xlfn.IFS(Table4[[#This Row],[Age]]&lt;=29,"Youth",Table4[[#This Row],[Age]]&lt;=49,"Adults",Table4[[#This Row],[Age]]&gt;=50,"Senior")</f>
        <v>Youth</v>
      </c>
    </row>
    <row r="2260" spans="1:21">
      <c r="A2260" t="s">
        <v>5724</v>
      </c>
      <c r="B2260" t="str">
        <f>_xlfn.XLOOKUP(Table4[[#This Row],[Customer ID]],Table1[[#This Row],[Customer ID]],Table1[[#This Row],[TITLE]],0)</f>
        <v>Mr</v>
      </c>
      <c r="C2260" t="str" cm="1">
        <f t="array" ref="C2260">_xlfn.XLOOKUP(Table4[[#This Row],[Customer ID]],Table1[[#All],[Customer ID]],Table1[[#All],[FIRST NAME]],0)</f>
        <v>Jeffrey M</v>
      </c>
      <c r="D2260" t="str" cm="1">
        <f t="array" ref="D2260">_xlfn.XLOOKUP(Table4[[#This Row],[Customer ID]],Table1[[#All],[Customer ID]],Table1[[#All],[LAST NAME]],0)</f>
        <v>Ragazzini</v>
      </c>
      <c r="E2260" s="5" cm="1">
        <f t="array" ref="E2260">_xlfn.XLOOKUP(Table4[[#This Row],[Customer ID]],Table3[[#All],[Customer ID]],Table3[[#All],[Date of Birth]],0)</f>
        <v>37907</v>
      </c>
      <c r="F2260" cm="1">
        <f t="array" ref="F2260">_xlfn.XLOOKUP(Table4[[#This Row],[Customer ID]],Table3[[#All],[Customer ID]],Table3[[#All],[Age]],0)</f>
        <v>19</v>
      </c>
      <c r="G2260" cm="1">
        <f t="array" ref="G2260">_xlfn.XLOOKUP(Table4[[#This Row],[Customer ID]],Table3[[#All],[Customer ID]],Table3[[#All],[Children]],0)</f>
        <v>0</v>
      </c>
      <c r="H2260" cm="1">
        <f t="array" ref="H2260">_xlfn.XLOOKUP(Table4[[#This Row],[Customer ID]],Table2[[#All],[Customer ID]],Table2[[#All],[BMI]],0)</f>
        <v>30.4</v>
      </c>
      <c r="I2260" cm="1">
        <f t="array" ref="I2260">_xlfn.XLOOKUP(Table4[[#This Row],[Customer ID]],Table2[[#All],[Customer ID]],Table2[[#All],[HBA1C]],0)</f>
        <v>4.7699999999999996</v>
      </c>
      <c r="J2260" t="str">
        <f>_xlfn.XLOOKUP(Table4[[#This Row],[Customer ID]], 'Medical Examination'!A:A, 'Medical Examination'!D:D)</f>
        <v>No</v>
      </c>
      <c r="K2260" t="str">
        <f>_xlfn.XLOOKUP(Table4[[#This Row],[Customer ID]], 'Medical Examination'!A:A, 'Medical Examination'!E:E)</f>
        <v>No</v>
      </c>
      <c r="L2260" t="str">
        <f>_xlfn.XLOOKUP(Table4[[#This Row],[Customer ID]], 'Medical Examination'!A:A, 'Medical Examination'!F:F)</f>
        <v>Yes</v>
      </c>
      <c r="M2260">
        <f>_xlfn.XLOOKUP(Table4[[#This Row],[Customer ID]], 'Medical Examination'!A:A, 'Medical Examination'!G:G)</f>
        <v>1</v>
      </c>
      <c r="N2260" t="str">
        <f>_xlfn.XLOOKUP(Table4[[#This Row],[Customer ID]], 'Medical Examination'!A:A, 'Medical Examination'!H:H)</f>
        <v>No</v>
      </c>
      <c r="O2260" t="str">
        <f>_xlfn.XLOOKUP(Table4[[#This Row],[Customer ID]], 'Medical Examination'!A:A, 'Medical Examination'!I:I)</f>
        <v>Normal</v>
      </c>
      <c r="P2260" t="str">
        <f>_xlfn.XLOOKUP(Table4[[#This Row],[Customer ID]], 'Medical Examination'!A:A, 'Medical Examination'!J:J)</f>
        <v>Obesity</v>
      </c>
      <c r="Q2260" s="1">
        <f>_xlfn.XLOOKUP(Table4[[#This Row],[Customer ID]], Hospitalisation!A:A, Hospitalisation!E:E)</f>
        <v>1256.3</v>
      </c>
      <c r="R2260" t="str">
        <f>_xlfn.XLOOKUP(Table4[[#This Row],[Customer ID]], Hospitalisation!A:A, Hospitalisation!F:F)</f>
        <v>Tier - 2</v>
      </c>
      <c r="S2260" t="str">
        <f>_xlfn.XLOOKUP(Table4[[#This Row],[Customer ID]], Hospitalisation!A:A, Hospitalisation!G:G)</f>
        <v>Tier - 3</v>
      </c>
      <c r="T2260" t="str">
        <f>_xlfn.XLOOKUP(Table4[[#This Row],[Customer ID]], Hospitalisation!A:A, Hospitalisation!H:H)</f>
        <v>R1011</v>
      </c>
      <c r="U2260" t="str" cm="1">
        <f t="array" ref="U2260">_xlfn.IFS(Table4[[#This Row],[Age]]&lt;=29,"Youth",Table4[[#This Row],[Age]]&lt;=49,"Adults",Table4[[#This Row],[Age]]&gt;=50,"Senior")</f>
        <v>Youth</v>
      </c>
    </row>
    <row r="2261" spans="1:21">
      <c r="A2261" t="s">
        <v>5727</v>
      </c>
      <c r="B2261" t="str">
        <f>_xlfn.XLOOKUP(Table4[[#This Row],[Customer ID]],Table1[[#This Row],[Customer ID]],Table1[[#This Row],[TITLE]],0)</f>
        <v>Mr</v>
      </c>
      <c r="C2261" t="str" cm="1">
        <f t="array" ref="C2261">_xlfn.XLOOKUP(Table4[[#This Row],[Customer ID]],Table1[[#All],[Customer ID]],Table1[[#All],[FIRST NAME]],0)</f>
        <v>Andrew</v>
      </c>
      <c r="D2261" t="str" cm="1">
        <f t="array" ref="D2261">_xlfn.XLOOKUP(Table4[[#This Row],[Customer ID]],Table1[[#All],[Customer ID]],Table1[[#All],[LAST NAME]],0)</f>
        <v>Kessinger</v>
      </c>
      <c r="E2261" s="5" cm="1">
        <f t="array" ref="E2261">_xlfn.XLOOKUP(Table4[[#This Row],[Customer ID]],Table3[[#All],[Customer ID]],Table3[[#All],[Date of Birth]],0)</f>
        <v>37965</v>
      </c>
      <c r="F2261" cm="1">
        <f t="array" ref="F2261">_xlfn.XLOOKUP(Table4[[#This Row],[Customer ID]],Table3[[#All],[Customer ID]],Table3[[#All],[Age]],0)</f>
        <v>19</v>
      </c>
      <c r="G2261" cm="1">
        <f t="array" ref="G2261">_xlfn.XLOOKUP(Table4[[#This Row],[Customer ID]],Table3[[#All],[Customer ID]],Table3[[#All],[Children]],0)</f>
        <v>0</v>
      </c>
      <c r="H2261" cm="1">
        <f t="array" ref="H2261">_xlfn.XLOOKUP(Table4[[#This Row],[Customer ID]],Table2[[#All],[Customer ID]],Table2[[#All],[BMI]],0)</f>
        <v>28.7</v>
      </c>
      <c r="I2261" cm="1">
        <f t="array" ref="I2261">_xlfn.XLOOKUP(Table4[[#This Row],[Customer ID]],Table2[[#All],[Customer ID]],Table2[[#All],[HBA1C]],0)</f>
        <v>4.99</v>
      </c>
      <c r="J2261" t="str">
        <f>_xlfn.XLOOKUP(Table4[[#This Row],[Customer ID]], 'Medical Examination'!A:A, 'Medical Examination'!D:D)</f>
        <v>No</v>
      </c>
      <c r="K2261" t="str">
        <f>_xlfn.XLOOKUP(Table4[[#This Row],[Customer ID]], 'Medical Examination'!A:A, 'Medical Examination'!E:E)</f>
        <v>No</v>
      </c>
      <c r="L2261" t="str">
        <f>_xlfn.XLOOKUP(Table4[[#This Row],[Customer ID]], 'Medical Examination'!A:A, 'Medical Examination'!F:F)</f>
        <v>Yes</v>
      </c>
      <c r="M2261">
        <f>_xlfn.XLOOKUP(Table4[[#This Row],[Customer ID]], 'Medical Examination'!A:A, 'Medical Examination'!G:G)</f>
        <v>1</v>
      </c>
      <c r="N2261" t="str">
        <f>_xlfn.XLOOKUP(Table4[[#This Row],[Customer ID]], 'Medical Examination'!A:A, 'Medical Examination'!H:H)</f>
        <v>No</v>
      </c>
      <c r="O2261" t="str">
        <f>_xlfn.XLOOKUP(Table4[[#This Row],[Customer ID]], 'Medical Examination'!A:A, 'Medical Examination'!I:I)</f>
        <v>Normal</v>
      </c>
      <c r="P2261" t="str">
        <f>_xlfn.XLOOKUP(Table4[[#This Row],[Customer ID]], 'Medical Examination'!A:A, 'Medical Examination'!J:J)</f>
        <v>Overweight</v>
      </c>
      <c r="Q2261" s="1">
        <f>_xlfn.XLOOKUP(Table4[[#This Row],[Customer ID]], Hospitalisation!A:A, Hospitalisation!E:E)</f>
        <v>1253.94</v>
      </c>
      <c r="R2261" t="str">
        <f>_xlfn.XLOOKUP(Table4[[#This Row],[Customer ID]], Hospitalisation!A:A, Hospitalisation!F:F)</f>
        <v>Tier - 2</v>
      </c>
      <c r="S2261" t="str">
        <f>_xlfn.XLOOKUP(Table4[[#This Row],[Customer ID]], Hospitalisation!A:A, Hospitalisation!G:G)</f>
        <v>Tier - 2</v>
      </c>
      <c r="T2261" t="str">
        <f>_xlfn.XLOOKUP(Table4[[#This Row],[Customer ID]], Hospitalisation!A:A, Hospitalisation!H:H)</f>
        <v>R1011</v>
      </c>
      <c r="U2261" t="str" cm="1">
        <f t="array" ref="U2261">_xlfn.IFS(Table4[[#This Row],[Age]]&lt;=29,"Youth",Table4[[#This Row],[Age]]&lt;=49,"Adults",Table4[[#This Row],[Age]]&gt;=50,"Senior")</f>
        <v>Youth</v>
      </c>
    </row>
    <row r="2262" spans="1:21">
      <c r="A2262" t="s">
        <v>5729</v>
      </c>
      <c r="B2262" t="str">
        <f>_xlfn.XLOOKUP(Table4[[#This Row],[Customer ID]],Table1[[#This Row],[Customer ID]],Table1[[#This Row],[TITLE]],0)</f>
        <v>Ms</v>
      </c>
      <c r="C2262" t="str" cm="1">
        <f t="array" ref="C2262">_xlfn.XLOOKUP(Table4[[#This Row],[Customer ID]],Table1[[#All],[Customer ID]],Table1[[#All],[FIRST NAME]],0)</f>
        <v>Julia</v>
      </c>
      <c r="D2262" t="str" cm="1">
        <f t="array" ref="D2262">_xlfn.XLOOKUP(Table4[[#This Row],[Customer ID]],Table1[[#All],[Customer ID]],Table1[[#All],[LAST NAME]],0)</f>
        <v>Bezgin</v>
      </c>
      <c r="E2262" s="5" cm="1">
        <f t="array" ref="E2262">_xlfn.XLOOKUP(Table4[[#This Row],[Customer ID]],Table3[[#All],[Customer ID]],Table3[[#All],[Date of Birth]],0)</f>
        <v>35738</v>
      </c>
      <c r="F2262" cm="1">
        <f t="array" ref="F2262">_xlfn.XLOOKUP(Table4[[#This Row],[Customer ID]],Table3[[#All],[Customer ID]],Table3[[#All],[Age]],0)</f>
        <v>25</v>
      </c>
      <c r="G2262" cm="1">
        <f t="array" ref="G2262">_xlfn.XLOOKUP(Table4[[#This Row],[Customer ID]],Table3[[#All],[Customer ID]],Table3[[#All],[Children]],0)</f>
        <v>0</v>
      </c>
      <c r="H2262" cm="1">
        <f t="array" ref="H2262">_xlfn.XLOOKUP(Table4[[#This Row],[Customer ID]],Table2[[#All],[Customer ID]],Table2[[#All],[BMI]],0)</f>
        <v>17.440000000000001</v>
      </c>
      <c r="I2262" cm="1">
        <f t="array" ref="I2262">_xlfn.XLOOKUP(Table4[[#This Row],[Customer ID]],Table2[[#All],[Customer ID]],Table2[[#All],[HBA1C]],0)</f>
        <v>4.42</v>
      </c>
      <c r="J2262" t="str">
        <f>_xlfn.XLOOKUP(Table4[[#This Row],[Customer ID]], 'Medical Examination'!A:A, 'Medical Examination'!D:D)</f>
        <v>Yes</v>
      </c>
      <c r="K2262" t="str">
        <f>_xlfn.XLOOKUP(Table4[[#This Row],[Customer ID]], 'Medical Examination'!A:A, 'Medical Examination'!E:E)</f>
        <v>No</v>
      </c>
      <c r="L2262" t="str">
        <f>_xlfn.XLOOKUP(Table4[[#This Row],[Customer ID]], 'Medical Examination'!A:A, 'Medical Examination'!F:F)</f>
        <v>Yes</v>
      </c>
      <c r="M2262">
        <f>_xlfn.XLOOKUP(Table4[[#This Row],[Customer ID]], 'Medical Examination'!A:A, 'Medical Examination'!G:G)</f>
        <v>1</v>
      </c>
      <c r="N2262" t="str">
        <f>_xlfn.XLOOKUP(Table4[[#This Row],[Customer ID]], 'Medical Examination'!A:A, 'Medical Examination'!H:H)</f>
        <v>No</v>
      </c>
      <c r="O2262" t="str">
        <f>_xlfn.XLOOKUP(Table4[[#This Row],[Customer ID]], 'Medical Examination'!A:A, 'Medical Examination'!I:I)</f>
        <v>Normal</v>
      </c>
      <c r="P2262" t="str">
        <f>_xlfn.XLOOKUP(Table4[[#This Row],[Customer ID]], 'Medical Examination'!A:A, 'Medical Examination'!J:J)</f>
        <v>Underweight</v>
      </c>
      <c r="Q2262" s="1">
        <f>_xlfn.XLOOKUP(Table4[[#This Row],[Customer ID]], Hospitalisation!A:A, Hospitalisation!E:E)</f>
        <v>1253</v>
      </c>
      <c r="R2262" t="str">
        <f>_xlfn.XLOOKUP(Table4[[#This Row],[Customer ID]], Hospitalisation!A:A, Hospitalisation!F:F)</f>
        <v>Tier - 2</v>
      </c>
      <c r="S2262" t="str">
        <f>_xlfn.XLOOKUP(Table4[[#This Row],[Customer ID]], Hospitalisation!A:A, Hospitalisation!G:G)</f>
        <v>Tier - 2</v>
      </c>
      <c r="T2262" t="str">
        <f>_xlfn.XLOOKUP(Table4[[#This Row],[Customer ID]], Hospitalisation!A:A, Hospitalisation!H:H)</f>
        <v>R1013</v>
      </c>
      <c r="U2262" t="str" cm="1">
        <f t="array" ref="U2262">_xlfn.IFS(Table4[[#This Row],[Age]]&lt;=29,"Youth",Table4[[#This Row],[Age]]&lt;=49,"Adults",Table4[[#This Row],[Age]]&gt;=50,"Senior")</f>
        <v>Youth</v>
      </c>
    </row>
    <row r="2263" spans="1:21">
      <c r="A2263" t="s">
        <v>5731</v>
      </c>
      <c r="B2263" t="str">
        <f>_xlfn.XLOOKUP(Table4[[#This Row],[Customer ID]],Table1[[#This Row],[Customer ID]],Table1[[#This Row],[TITLE]],0)</f>
        <v>Mr</v>
      </c>
      <c r="C2263" t="str" cm="1">
        <f t="array" ref="C2263">_xlfn.XLOOKUP(Table4[[#This Row],[Customer ID]],Table1[[#All],[Customer ID]],Table1[[#All],[FIRST NAME]],0)</f>
        <v>Daniel</v>
      </c>
      <c r="D2263" t="str" cm="1">
        <f t="array" ref="D2263">_xlfn.XLOOKUP(Table4[[#This Row],[Customer ID]],Table1[[#All],[Customer ID]],Table1[[#All],[LAST NAME]],0)</f>
        <v>Woldesilassie</v>
      </c>
      <c r="E2263" s="5" cm="1">
        <f t="array" ref="E2263">_xlfn.XLOOKUP(Table4[[#This Row],[Customer ID]],Table3[[#All],[Customer ID]],Table3[[#All],[Date of Birth]],0)</f>
        <v>37879</v>
      </c>
      <c r="F2263" cm="1">
        <f t="array" ref="F2263">_xlfn.XLOOKUP(Table4[[#This Row],[Customer ID]],Table3[[#All],[Customer ID]],Table3[[#All],[Age]],0)</f>
        <v>19</v>
      </c>
      <c r="G2263" cm="1">
        <f t="array" ref="G2263">_xlfn.XLOOKUP(Table4[[#This Row],[Customer ID]],Table3[[#All],[Customer ID]],Table3[[#All],[Children]],0)</f>
        <v>0</v>
      </c>
      <c r="H2263" cm="1">
        <f t="array" ref="H2263">_xlfn.XLOOKUP(Table4[[#This Row],[Customer ID]],Table2[[#All],[Customer ID]],Table2[[#All],[BMI]],0)</f>
        <v>27.6</v>
      </c>
      <c r="I2263" cm="1">
        <f t="array" ref="I2263">_xlfn.XLOOKUP(Table4[[#This Row],[Customer ID]],Table2[[#All],[Customer ID]],Table2[[#All],[HBA1C]],0)</f>
        <v>4.01</v>
      </c>
      <c r="J2263" t="str">
        <f>_xlfn.XLOOKUP(Table4[[#This Row],[Customer ID]], 'Medical Examination'!A:A, 'Medical Examination'!D:D)</f>
        <v>No</v>
      </c>
      <c r="K2263" t="str">
        <f>_xlfn.XLOOKUP(Table4[[#This Row],[Customer ID]], 'Medical Examination'!A:A, 'Medical Examination'!E:E)</f>
        <v>No</v>
      </c>
      <c r="L2263" t="str">
        <f>_xlfn.XLOOKUP(Table4[[#This Row],[Customer ID]], 'Medical Examination'!A:A, 'Medical Examination'!F:F)</f>
        <v>Yes</v>
      </c>
      <c r="M2263">
        <f>_xlfn.XLOOKUP(Table4[[#This Row],[Customer ID]], 'Medical Examination'!A:A, 'Medical Examination'!G:G)</f>
        <v>1</v>
      </c>
      <c r="N2263" t="str">
        <f>_xlfn.XLOOKUP(Table4[[#This Row],[Customer ID]], 'Medical Examination'!A:A, 'Medical Examination'!H:H)</f>
        <v>No</v>
      </c>
      <c r="O2263" t="str">
        <f>_xlfn.XLOOKUP(Table4[[#This Row],[Customer ID]], 'Medical Examination'!A:A, 'Medical Examination'!I:I)</f>
        <v>Normal</v>
      </c>
      <c r="P2263" t="str">
        <f>_xlfn.XLOOKUP(Table4[[#This Row],[Customer ID]], 'Medical Examination'!A:A, 'Medical Examination'!J:J)</f>
        <v>Overweight</v>
      </c>
      <c r="Q2263" s="1">
        <f>_xlfn.XLOOKUP(Table4[[#This Row],[Customer ID]], Hospitalisation!A:A, Hospitalisation!E:E)</f>
        <v>1252.4100000000001</v>
      </c>
      <c r="R2263" t="str">
        <f>_xlfn.XLOOKUP(Table4[[#This Row],[Customer ID]], Hospitalisation!A:A, Hospitalisation!F:F)</f>
        <v>Tier - 2</v>
      </c>
      <c r="S2263" t="str">
        <f>_xlfn.XLOOKUP(Table4[[#This Row],[Customer ID]], Hospitalisation!A:A, Hospitalisation!G:G)</f>
        <v>Tier - 3</v>
      </c>
      <c r="T2263" t="str">
        <f>_xlfn.XLOOKUP(Table4[[#This Row],[Customer ID]], Hospitalisation!A:A, Hospitalisation!H:H)</f>
        <v>R1011</v>
      </c>
      <c r="U2263" t="str" cm="1">
        <f t="array" ref="U2263">_xlfn.IFS(Table4[[#This Row],[Age]]&lt;=29,"Youth",Table4[[#This Row],[Age]]&lt;=49,"Adults",Table4[[#This Row],[Age]]&gt;=50,"Senior")</f>
        <v>Youth</v>
      </c>
    </row>
    <row r="2264" spans="1:21">
      <c r="A2264" t="s">
        <v>5733</v>
      </c>
      <c r="B2264" t="str">
        <f>_xlfn.XLOOKUP(Table4[[#This Row],[Customer ID]],Table1[[#This Row],[Customer ID]],Table1[[#This Row],[TITLE]],0)</f>
        <v>Mr</v>
      </c>
      <c r="C2264" t="str" cm="1">
        <f t="array" ref="C2264">_xlfn.XLOOKUP(Table4[[#This Row],[Customer ID]],Table1[[#All],[Customer ID]],Table1[[#All],[FIRST NAME]],0)</f>
        <v>Jaime</v>
      </c>
      <c r="D2264" t="str" cm="1">
        <f t="array" ref="D2264">_xlfn.XLOOKUP(Table4[[#This Row],[Customer ID]],Table1[[#All],[Customer ID]],Table1[[#All],[LAST NAME]],0)</f>
        <v>Ruiz Herrero</v>
      </c>
      <c r="E2264" s="5" cm="1">
        <f t="array" ref="E2264">_xlfn.XLOOKUP(Table4[[#This Row],[Customer ID]],Table3[[#All],[Customer ID]],Table3[[#All],[Date of Birth]],0)</f>
        <v>37872</v>
      </c>
      <c r="F2264" cm="1">
        <f t="array" ref="F2264">_xlfn.XLOOKUP(Table4[[#This Row],[Customer ID]],Table3[[#All],[Customer ID]],Table3[[#All],[Age]],0)</f>
        <v>19</v>
      </c>
      <c r="G2264" cm="1">
        <f t="array" ref="G2264">_xlfn.XLOOKUP(Table4[[#This Row],[Customer ID]],Table3[[#All],[Customer ID]],Table3[[#All],[Children]],0)</f>
        <v>0</v>
      </c>
      <c r="H2264" cm="1">
        <f t="array" ref="H2264">_xlfn.XLOOKUP(Table4[[#This Row],[Customer ID]],Table2[[#All],[Customer ID]],Table2[[#All],[BMI]],0)</f>
        <v>20.7</v>
      </c>
      <c r="I2264" cm="1">
        <f t="array" ref="I2264">_xlfn.XLOOKUP(Table4[[#This Row],[Customer ID]],Table2[[#All],[Customer ID]],Table2[[#All],[HBA1C]],0)</f>
        <v>4.49</v>
      </c>
      <c r="J2264" t="str">
        <f>_xlfn.XLOOKUP(Table4[[#This Row],[Customer ID]], 'Medical Examination'!A:A, 'Medical Examination'!D:D)</f>
        <v>No</v>
      </c>
      <c r="K2264" t="str">
        <f>_xlfn.XLOOKUP(Table4[[#This Row],[Customer ID]], 'Medical Examination'!A:A, 'Medical Examination'!E:E)</f>
        <v>No</v>
      </c>
      <c r="L2264" t="str">
        <f>_xlfn.XLOOKUP(Table4[[#This Row],[Customer ID]], 'Medical Examination'!A:A, 'Medical Examination'!F:F)</f>
        <v>Yes</v>
      </c>
      <c r="M2264">
        <f>_xlfn.XLOOKUP(Table4[[#This Row],[Customer ID]], 'Medical Examination'!A:A, 'Medical Examination'!G:G)</f>
        <v>1</v>
      </c>
      <c r="N2264" t="str">
        <f>_xlfn.XLOOKUP(Table4[[#This Row],[Customer ID]], 'Medical Examination'!A:A, 'Medical Examination'!H:H)</f>
        <v>No</v>
      </c>
      <c r="O2264" t="str">
        <f>_xlfn.XLOOKUP(Table4[[#This Row],[Customer ID]], 'Medical Examination'!A:A, 'Medical Examination'!I:I)</f>
        <v>Normal</v>
      </c>
      <c r="P2264" t="str">
        <f>_xlfn.XLOOKUP(Table4[[#This Row],[Customer ID]], 'Medical Examination'!A:A, 'Medical Examination'!J:J)</f>
        <v>Normal Weight</v>
      </c>
      <c r="Q2264" s="1">
        <f>_xlfn.XLOOKUP(Table4[[#This Row],[Customer ID]], Hospitalisation!A:A, Hospitalisation!E:E)</f>
        <v>1242.82</v>
      </c>
      <c r="R2264" t="str">
        <f>_xlfn.XLOOKUP(Table4[[#This Row],[Customer ID]], Hospitalisation!A:A, Hospitalisation!F:F)</f>
        <v>Tier - 2</v>
      </c>
      <c r="S2264" t="str">
        <f>_xlfn.XLOOKUP(Table4[[#This Row],[Customer ID]], Hospitalisation!A:A, Hospitalisation!G:G)</f>
        <v>Tier - 1</v>
      </c>
      <c r="T2264" t="str">
        <f>_xlfn.XLOOKUP(Table4[[#This Row],[Customer ID]], Hospitalisation!A:A, Hospitalisation!H:H)</f>
        <v>R1011</v>
      </c>
      <c r="U2264" t="str" cm="1">
        <f t="array" ref="U2264">_xlfn.IFS(Table4[[#This Row],[Age]]&lt;=29,"Youth",Table4[[#This Row],[Age]]&lt;=49,"Adults",Table4[[#This Row],[Age]]&gt;=50,"Senior")</f>
        <v>Youth</v>
      </c>
    </row>
    <row r="2265" spans="1:21">
      <c r="A2265" t="s">
        <v>5735</v>
      </c>
      <c r="B2265" t="str">
        <f>_xlfn.XLOOKUP(Table4[[#This Row],[Customer ID]],Table1[[#This Row],[Customer ID]],Table1[[#This Row],[TITLE]],0)</f>
        <v>Mr</v>
      </c>
      <c r="C2265" t="str" cm="1">
        <f t="array" ref="C2265">_xlfn.XLOOKUP(Table4[[#This Row],[Customer ID]],Table1[[#All],[Customer ID]],Table1[[#All],[FIRST NAME]],0)</f>
        <v>Mohd Syahidan</v>
      </c>
      <c r="D2265" t="str" cm="1">
        <f t="array" ref="D2265">_xlfn.XLOOKUP(Table4[[#This Row],[Customer ID]],Table1[[#All],[Customer ID]],Table1[[#All],[LAST NAME]],0)</f>
        <v>Bin Alias</v>
      </c>
      <c r="E2265" s="5" cm="1">
        <f t="array" ref="E2265">_xlfn.XLOOKUP(Table4[[#This Row],[Customer ID]],Table3[[#All],[Customer ID]],Table3[[#All],[Date of Birth]],0)</f>
        <v>37879</v>
      </c>
      <c r="F2265" cm="1">
        <f t="array" ref="F2265">_xlfn.XLOOKUP(Table4[[#This Row],[Customer ID]],Table3[[#All],[Customer ID]],Table3[[#All],[Age]],0)</f>
        <v>19</v>
      </c>
      <c r="G2265" cm="1">
        <f t="array" ref="G2265">_xlfn.XLOOKUP(Table4[[#This Row],[Customer ID]],Table3[[#All],[Customer ID]],Table3[[#All],[Children]],0)</f>
        <v>0</v>
      </c>
      <c r="H2265" cm="1">
        <f t="array" ref="H2265">_xlfn.XLOOKUP(Table4[[#This Row],[Customer ID]],Table2[[#All],[Customer ID]],Table2[[#All],[BMI]],0)</f>
        <v>20.3</v>
      </c>
      <c r="I2265" cm="1">
        <f t="array" ref="I2265">_xlfn.XLOOKUP(Table4[[#This Row],[Customer ID]],Table2[[#All],[Customer ID]],Table2[[#All],[HBA1C]],0)</f>
        <v>6.37</v>
      </c>
      <c r="J2265" t="str">
        <f>_xlfn.XLOOKUP(Table4[[#This Row],[Customer ID]], 'Medical Examination'!A:A, 'Medical Examination'!D:D)</f>
        <v>No</v>
      </c>
      <c r="K2265" t="str">
        <f>_xlfn.XLOOKUP(Table4[[#This Row],[Customer ID]], 'Medical Examination'!A:A, 'Medical Examination'!E:E)</f>
        <v>No</v>
      </c>
      <c r="L2265" t="str">
        <f>_xlfn.XLOOKUP(Table4[[#This Row],[Customer ID]], 'Medical Examination'!A:A, 'Medical Examination'!F:F)</f>
        <v>Yes</v>
      </c>
      <c r="M2265">
        <f>_xlfn.XLOOKUP(Table4[[#This Row],[Customer ID]], 'Medical Examination'!A:A, 'Medical Examination'!G:G)</f>
        <v>1</v>
      </c>
      <c r="N2265" t="str">
        <f>_xlfn.XLOOKUP(Table4[[#This Row],[Customer ID]], 'Medical Examination'!A:A, 'Medical Examination'!H:H)</f>
        <v>No</v>
      </c>
      <c r="O2265" t="str">
        <f>_xlfn.XLOOKUP(Table4[[#This Row],[Customer ID]], 'Medical Examination'!A:A, 'Medical Examination'!I:I)</f>
        <v>Prediabetes</v>
      </c>
      <c r="P2265" t="str">
        <f>_xlfn.XLOOKUP(Table4[[#This Row],[Customer ID]], 'Medical Examination'!A:A, 'Medical Examination'!J:J)</f>
        <v>Normal Weight</v>
      </c>
      <c r="Q2265" s="1">
        <f>_xlfn.XLOOKUP(Table4[[#This Row],[Customer ID]], Hospitalisation!A:A, Hospitalisation!E:E)</f>
        <v>1242.26</v>
      </c>
      <c r="R2265" t="str">
        <f>_xlfn.XLOOKUP(Table4[[#This Row],[Customer ID]], Hospitalisation!A:A, Hospitalisation!F:F)</f>
        <v>Tier - 2</v>
      </c>
      <c r="S2265" t="str">
        <f>_xlfn.XLOOKUP(Table4[[#This Row],[Customer ID]], Hospitalisation!A:A, Hospitalisation!G:G)</f>
        <v>Tier - 1</v>
      </c>
      <c r="T2265" t="str">
        <f>_xlfn.XLOOKUP(Table4[[#This Row],[Customer ID]], Hospitalisation!A:A, Hospitalisation!H:H)</f>
        <v>R1011</v>
      </c>
      <c r="U2265" t="str" cm="1">
        <f t="array" ref="U2265">_xlfn.IFS(Table4[[#This Row],[Age]]&lt;=29,"Youth",Table4[[#This Row],[Age]]&lt;=49,"Adults",Table4[[#This Row],[Age]]&gt;=50,"Senior")</f>
        <v>Youth</v>
      </c>
    </row>
    <row r="2266" spans="1:21">
      <c r="A2266" t="s">
        <v>5738</v>
      </c>
      <c r="B2266" t="str">
        <f>_xlfn.XLOOKUP(Table4[[#This Row],[Customer ID]],Table1[[#This Row],[Customer ID]],Table1[[#This Row],[TITLE]],0)</f>
        <v>Mr</v>
      </c>
      <c r="C2266" t="str" cm="1">
        <f t="array" ref="C2266">_xlfn.XLOOKUP(Table4[[#This Row],[Customer ID]],Table1[[#All],[Customer ID]],Table1[[#All],[FIRST NAME]],0)</f>
        <v>Matthew</v>
      </c>
      <c r="D2266" t="str" cm="1">
        <f t="array" ref="D2266">_xlfn.XLOOKUP(Table4[[#This Row],[Customer ID]],Table1[[#All],[Customer ID]],Table1[[#All],[LAST NAME]],0)</f>
        <v>Fischer-Daly</v>
      </c>
      <c r="E2266" s="5" cm="1">
        <f t="array" ref="E2266">_xlfn.XLOOKUP(Table4[[#This Row],[Customer ID]],Table3[[#All],[Customer ID]],Table3[[#All],[Date of Birth]],0)</f>
        <v>37835</v>
      </c>
      <c r="F2266" cm="1">
        <f t="array" ref="F2266">_xlfn.XLOOKUP(Table4[[#This Row],[Customer ID]],Table3[[#All],[Customer ID]],Table3[[#All],[Age]],0)</f>
        <v>19</v>
      </c>
      <c r="G2266" cm="1">
        <f t="array" ref="G2266">_xlfn.XLOOKUP(Table4[[#This Row],[Customer ID]],Table3[[#All],[Customer ID]],Table3[[#All],[Children]],0)</f>
        <v>0</v>
      </c>
      <c r="H2266" cm="1">
        <f t="array" ref="H2266">_xlfn.XLOOKUP(Table4[[#This Row],[Customer ID]],Table2[[#All],[Customer ID]],Table2[[#All],[BMI]],0)</f>
        <v>19.8</v>
      </c>
      <c r="I2266" cm="1">
        <f t="array" ref="I2266">_xlfn.XLOOKUP(Table4[[#This Row],[Customer ID]],Table2[[#All],[Customer ID]],Table2[[#All],[HBA1C]],0)</f>
        <v>5.12</v>
      </c>
      <c r="J2266" t="str">
        <f>_xlfn.XLOOKUP(Table4[[#This Row],[Customer ID]], 'Medical Examination'!A:A, 'Medical Examination'!D:D)</f>
        <v>No</v>
      </c>
      <c r="K2266" t="str">
        <f>_xlfn.XLOOKUP(Table4[[#This Row],[Customer ID]], 'Medical Examination'!A:A, 'Medical Examination'!E:E)</f>
        <v>No</v>
      </c>
      <c r="L2266" t="str">
        <f>_xlfn.XLOOKUP(Table4[[#This Row],[Customer ID]], 'Medical Examination'!A:A, 'Medical Examination'!F:F)</f>
        <v>Yes</v>
      </c>
      <c r="M2266">
        <f>_xlfn.XLOOKUP(Table4[[#This Row],[Customer ID]], 'Medical Examination'!A:A, 'Medical Examination'!G:G)</f>
        <v>1</v>
      </c>
      <c r="N2266" t="str">
        <f>_xlfn.XLOOKUP(Table4[[#This Row],[Customer ID]], 'Medical Examination'!A:A, 'Medical Examination'!H:H)</f>
        <v>No</v>
      </c>
      <c r="O2266" t="str">
        <f>_xlfn.XLOOKUP(Table4[[#This Row],[Customer ID]], 'Medical Examination'!A:A, 'Medical Examination'!I:I)</f>
        <v>Normal</v>
      </c>
      <c r="P2266" t="str">
        <f>_xlfn.XLOOKUP(Table4[[#This Row],[Customer ID]], 'Medical Examination'!A:A, 'Medical Examination'!J:J)</f>
        <v>Normal Weight</v>
      </c>
      <c r="Q2266" s="1">
        <f>_xlfn.XLOOKUP(Table4[[#This Row],[Customer ID]], Hospitalisation!A:A, Hospitalisation!E:E)</f>
        <v>1241.57</v>
      </c>
      <c r="R2266" t="str">
        <f>_xlfn.XLOOKUP(Table4[[#This Row],[Customer ID]], Hospitalisation!A:A, Hospitalisation!F:F)</f>
        <v>Tier - 2</v>
      </c>
      <c r="S2266" t="str">
        <f>_xlfn.XLOOKUP(Table4[[#This Row],[Customer ID]], Hospitalisation!A:A, Hospitalisation!G:G)</f>
        <v>Tier - 2</v>
      </c>
      <c r="T2266" t="str">
        <f>_xlfn.XLOOKUP(Table4[[#This Row],[Customer ID]], Hospitalisation!A:A, Hospitalisation!H:H)</f>
        <v>R1011</v>
      </c>
      <c r="U2266" t="str" cm="1">
        <f t="array" ref="U2266">_xlfn.IFS(Table4[[#This Row],[Age]]&lt;=29,"Youth",Table4[[#This Row],[Age]]&lt;=49,"Adults",Table4[[#This Row],[Age]]&gt;=50,"Senior")</f>
        <v>Youth</v>
      </c>
    </row>
    <row r="2267" spans="1:21">
      <c r="A2267" t="s">
        <v>5739</v>
      </c>
      <c r="B2267" t="str">
        <f>_xlfn.XLOOKUP(Table4[[#This Row],[Customer ID]],Table1[[#This Row],[Customer ID]],Table1[[#This Row],[TITLE]],0)</f>
        <v>Ms</v>
      </c>
      <c r="C2267" t="str" cm="1">
        <f t="array" ref="C2267">_xlfn.XLOOKUP(Table4[[#This Row],[Customer ID]],Table1[[#All],[Customer ID]],Table1[[#All],[FIRST NAME]],0)</f>
        <v>Elizabeth S</v>
      </c>
      <c r="D2267" t="str" cm="1">
        <f t="array" ref="D2267">_xlfn.XLOOKUP(Table4[[#This Row],[Customer ID]],Table1[[#All],[Customer ID]],Table1[[#All],[LAST NAME]],0)</f>
        <v>Pulliam</v>
      </c>
      <c r="E2267" s="5" cm="1">
        <f t="array" ref="E2267">_xlfn.XLOOKUP(Table4[[#This Row],[Customer ID]],Table3[[#All],[Customer ID]],Table3[[#All],[Date of Birth]],0)</f>
        <v>37438</v>
      </c>
      <c r="F2267" cm="1">
        <f t="array" ref="F2267">_xlfn.XLOOKUP(Table4[[#This Row],[Customer ID]],Table3[[#All],[Customer ID]],Table3[[#All],[Age]],0)</f>
        <v>20</v>
      </c>
      <c r="G2267" cm="1">
        <f t="array" ref="G2267">_xlfn.XLOOKUP(Table4[[#This Row],[Customer ID]],Table3[[#All],[Customer ID]],Table3[[#All],[Children]],0)</f>
        <v>0</v>
      </c>
      <c r="H2267" cm="1">
        <f t="array" ref="H2267">_xlfn.XLOOKUP(Table4[[#This Row],[Customer ID]],Table2[[#All],[Customer ID]],Table2[[#All],[BMI]],0)</f>
        <v>21.87</v>
      </c>
      <c r="I2267" cm="1">
        <f t="array" ref="I2267">_xlfn.XLOOKUP(Table4[[#This Row],[Customer ID]],Table2[[#All],[Customer ID]],Table2[[#All],[HBA1C]],0)</f>
        <v>8.59</v>
      </c>
      <c r="J2267" t="str">
        <f>_xlfn.XLOOKUP(Table4[[#This Row],[Customer ID]], 'Medical Examination'!A:A, 'Medical Examination'!D:D)</f>
        <v>No</v>
      </c>
      <c r="K2267" t="str">
        <f>_xlfn.XLOOKUP(Table4[[#This Row],[Customer ID]], 'Medical Examination'!A:A, 'Medical Examination'!E:E)</f>
        <v>No</v>
      </c>
      <c r="L2267" t="str">
        <f>_xlfn.XLOOKUP(Table4[[#This Row],[Customer ID]], 'Medical Examination'!A:A, 'Medical Examination'!F:F)</f>
        <v>No</v>
      </c>
      <c r="M2267">
        <f>_xlfn.XLOOKUP(Table4[[#This Row],[Customer ID]], 'Medical Examination'!A:A, 'Medical Examination'!G:G)</f>
        <v>0</v>
      </c>
      <c r="N2267" t="str">
        <f>_xlfn.XLOOKUP(Table4[[#This Row],[Customer ID]], 'Medical Examination'!A:A, 'Medical Examination'!H:H)</f>
        <v>No</v>
      </c>
      <c r="O2267" t="str">
        <f>_xlfn.XLOOKUP(Table4[[#This Row],[Customer ID]], 'Medical Examination'!A:A, 'Medical Examination'!I:I)</f>
        <v>Diabetes</v>
      </c>
      <c r="P2267" t="str">
        <f>_xlfn.XLOOKUP(Table4[[#This Row],[Customer ID]], 'Medical Examination'!A:A, 'Medical Examination'!J:J)</f>
        <v>Normal Weight</v>
      </c>
      <c r="Q2267" s="1">
        <f>_xlfn.XLOOKUP(Table4[[#This Row],[Customer ID]], Hospitalisation!A:A, Hospitalisation!E:E)</f>
        <v>1241</v>
      </c>
      <c r="R2267" t="str">
        <f>_xlfn.XLOOKUP(Table4[[#This Row],[Customer ID]], Hospitalisation!A:A, Hospitalisation!F:F)</f>
        <v>Tier - 2</v>
      </c>
      <c r="S2267" t="str">
        <f>_xlfn.XLOOKUP(Table4[[#This Row],[Customer ID]], Hospitalisation!A:A, Hospitalisation!G:G)</f>
        <v>Tier - 2</v>
      </c>
      <c r="T2267" t="str">
        <f>_xlfn.XLOOKUP(Table4[[#This Row],[Customer ID]], Hospitalisation!A:A, Hospitalisation!H:H)</f>
        <v>R1013</v>
      </c>
      <c r="U2267" t="str" cm="1">
        <f t="array" ref="U2267">_xlfn.IFS(Table4[[#This Row],[Age]]&lt;=29,"Youth",Table4[[#This Row],[Age]]&lt;=49,"Adults",Table4[[#This Row],[Age]]&gt;=50,"Senior")</f>
        <v>Youth</v>
      </c>
    </row>
    <row r="2268" spans="1:21">
      <c r="A2268" t="s">
        <v>5741</v>
      </c>
      <c r="B2268" t="str">
        <f>_xlfn.XLOOKUP(Table4[[#This Row],[Customer ID]],Table1[[#This Row],[Customer ID]],Table1[[#This Row],[TITLE]],0)</f>
        <v>Ms</v>
      </c>
      <c r="C2268" t="str" cm="1">
        <f t="array" ref="C2268">_xlfn.XLOOKUP(Table4[[#This Row],[Customer ID]],Table1[[#All],[Customer ID]],Table1[[#All],[FIRST NAME]],0)</f>
        <v>Katie</v>
      </c>
      <c r="D2268" t="str" cm="1">
        <f t="array" ref="D2268">_xlfn.XLOOKUP(Table4[[#This Row],[Customer ID]],Table1[[#All],[Customer ID]],Table1[[#All],[LAST NAME]],0)</f>
        <v>Guisinger</v>
      </c>
      <c r="E2268" s="5" cm="1">
        <f t="array" ref="E2268">_xlfn.XLOOKUP(Table4[[#This Row],[Customer ID]],Table3[[#All],[Customer ID]],Table3[[#All],[Date of Birth]],0)</f>
        <v>36079</v>
      </c>
      <c r="F2268" cm="1">
        <f t="array" ref="F2268">_xlfn.XLOOKUP(Table4[[#This Row],[Customer ID]],Table3[[#All],[Customer ID]],Table3[[#All],[Age]],0)</f>
        <v>24</v>
      </c>
      <c r="G2268" cm="1">
        <f t="array" ref="G2268">_xlfn.XLOOKUP(Table4[[#This Row],[Customer ID]],Table3[[#All],[Customer ID]],Table3[[#All],[Children]],0)</f>
        <v>0</v>
      </c>
      <c r="H2268" cm="1">
        <f t="array" ref="H2268">_xlfn.XLOOKUP(Table4[[#This Row],[Customer ID]],Table2[[#All],[Customer ID]],Table2[[#All],[BMI]],0)</f>
        <v>16.600000000000001</v>
      </c>
      <c r="I2268" cm="1">
        <f t="array" ref="I2268">_xlfn.XLOOKUP(Table4[[#This Row],[Customer ID]],Table2[[#All],[Customer ID]],Table2[[#All],[HBA1C]],0)</f>
        <v>5.87</v>
      </c>
      <c r="J2268" t="str">
        <f>_xlfn.XLOOKUP(Table4[[#This Row],[Customer ID]], 'Medical Examination'!A:A, 'Medical Examination'!D:D)</f>
        <v>No</v>
      </c>
      <c r="K2268" t="str">
        <f>_xlfn.XLOOKUP(Table4[[#This Row],[Customer ID]], 'Medical Examination'!A:A, 'Medical Examination'!E:E)</f>
        <v>No</v>
      </c>
      <c r="L2268" t="str">
        <f>_xlfn.XLOOKUP(Table4[[#This Row],[Customer ID]], 'Medical Examination'!A:A, 'Medical Examination'!F:F)</f>
        <v>No</v>
      </c>
      <c r="M2268">
        <f>_xlfn.XLOOKUP(Table4[[#This Row],[Customer ID]], 'Medical Examination'!A:A, 'Medical Examination'!G:G)</f>
        <v>1</v>
      </c>
      <c r="N2268" t="str">
        <f>_xlfn.XLOOKUP(Table4[[#This Row],[Customer ID]], 'Medical Examination'!A:A, 'Medical Examination'!H:H)</f>
        <v>No</v>
      </c>
      <c r="O2268" t="str">
        <f>_xlfn.XLOOKUP(Table4[[#This Row],[Customer ID]], 'Medical Examination'!A:A, 'Medical Examination'!I:I)</f>
        <v>Prediabetes</v>
      </c>
      <c r="P2268" t="str">
        <f>_xlfn.XLOOKUP(Table4[[#This Row],[Customer ID]], 'Medical Examination'!A:A, 'Medical Examination'!J:J)</f>
        <v>Underweight</v>
      </c>
      <c r="Q2268" s="1">
        <f>_xlfn.XLOOKUP(Table4[[#This Row],[Customer ID]], Hospitalisation!A:A, Hospitalisation!E:E)</f>
        <v>1240</v>
      </c>
      <c r="R2268" t="str">
        <f>_xlfn.XLOOKUP(Table4[[#This Row],[Customer ID]], Hospitalisation!A:A, Hospitalisation!F:F)</f>
        <v>Tier - 2</v>
      </c>
      <c r="S2268" t="str">
        <f>_xlfn.XLOOKUP(Table4[[#This Row],[Customer ID]], Hospitalisation!A:A, Hospitalisation!G:G)</f>
        <v>Tier - 1</v>
      </c>
      <c r="T2268" t="str">
        <f>_xlfn.XLOOKUP(Table4[[#This Row],[Customer ID]], Hospitalisation!A:A, Hospitalisation!H:H)</f>
        <v>R1012</v>
      </c>
      <c r="U2268" t="str" cm="1">
        <f t="array" ref="U2268">_xlfn.IFS(Table4[[#This Row],[Age]]&lt;=29,"Youth",Table4[[#This Row],[Age]]&lt;=49,"Adults",Table4[[#This Row],[Age]]&gt;=50,"Senior")</f>
        <v>Youth</v>
      </c>
    </row>
    <row r="2269" spans="1:21">
      <c r="A2269" t="s">
        <v>5743</v>
      </c>
      <c r="B2269" t="str">
        <f>_xlfn.XLOOKUP(Table4[[#This Row],[Customer ID]],Table1[[#This Row],[Customer ID]],Table1[[#This Row],[TITLE]],0)</f>
        <v>Ms</v>
      </c>
      <c r="C2269" t="str" cm="1">
        <f t="array" ref="C2269">_xlfn.XLOOKUP(Table4[[#This Row],[Customer ID]],Table1[[#All],[Customer ID]],Table1[[#All],[FIRST NAME]],0)</f>
        <v>Christi A</v>
      </c>
      <c r="D2269" t="str" cm="1">
        <f t="array" ref="D2269">_xlfn.XLOOKUP(Table4[[#This Row],[Customer ID]],Table1[[#All],[Customer ID]],Table1[[#All],[LAST NAME]],0)</f>
        <v>Arnerich</v>
      </c>
      <c r="E2269" s="5" cm="1">
        <f t="array" ref="E2269">_xlfn.XLOOKUP(Table4[[#This Row],[Customer ID]],Table3[[#All],[Customer ID]],Table3[[#All],[Date of Birth]],0)</f>
        <v>37602</v>
      </c>
      <c r="F2269" cm="1">
        <f t="array" ref="F2269">_xlfn.XLOOKUP(Table4[[#This Row],[Customer ID]],Table3[[#All],[Customer ID]],Table3[[#All],[Age]],0)</f>
        <v>20</v>
      </c>
      <c r="G2269" cm="1">
        <f t="array" ref="G2269">_xlfn.XLOOKUP(Table4[[#This Row],[Customer ID]],Table3[[#All],[Customer ID]],Table3[[#All],[Children]],0)</f>
        <v>0</v>
      </c>
      <c r="H2269" cm="1">
        <f t="array" ref="H2269">_xlfn.XLOOKUP(Table4[[#This Row],[Customer ID]],Table2[[#All],[Customer ID]],Table2[[#All],[BMI]],0)</f>
        <v>21.98</v>
      </c>
      <c r="I2269" cm="1">
        <f t="array" ref="I2269">_xlfn.XLOOKUP(Table4[[#This Row],[Customer ID]],Table2[[#All],[Customer ID]],Table2[[#All],[HBA1C]],0)</f>
        <v>7.03</v>
      </c>
      <c r="J2269" t="str">
        <f>_xlfn.XLOOKUP(Table4[[#This Row],[Customer ID]], 'Medical Examination'!A:A, 'Medical Examination'!D:D)</f>
        <v>No</v>
      </c>
      <c r="K2269" t="str">
        <f>_xlfn.XLOOKUP(Table4[[#This Row],[Customer ID]], 'Medical Examination'!A:A, 'Medical Examination'!E:E)</f>
        <v>No</v>
      </c>
      <c r="L2269" t="str">
        <f>_xlfn.XLOOKUP(Table4[[#This Row],[Customer ID]], 'Medical Examination'!A:A, 'Medical Examination'!F:F)</f>
        <v>No</v>
      </c>
      <c r="M2269">
        <f>_xlfn.XLOOKUP(Table4[[#This Row],[Customer ID]], 'Medical Examination'!A:A, 'Medical Examination'!G:G)</f>
        <v>0</v>
      </c>
      <c r="N2269" t="str">
        <f>_xlfn.XLOOKUP(Table4[[#This Row],[Customer ID]], 'Medical Examination'!A:A, 'Medical Examination'!H:H)</f>
        <v>No</v>
      </c>
      <c r="O2269" t="str">
        <f>_xlfn.XLOOKUP(Table4[[#This Row],[Customer ID]], 'Medical Examination'!A:A, 'Medical Examination'!I:I)</f>
        <v>Diabetes</v>
      </c>
      <c r="P2269" t="str">
        <f>_xlfn.XLOOKUP(Table4[[#This Row],[Customer ID]], 'Medical Examination'!A:A, 'Medical Examination'!J:J)</f>
        <v>Normal Weight</v>
      </c>
      <c r="Q2269" s="1">
        <f>_xlfn.XLOOKUP(Table4[[#This Row],[Customer ID]], Hospitalisation!A:A, Hospitalisation!E:E)</f>
        <v>1237</v>
      </c>
      <c r="R2269" t="str">
        <f>_xlfn.XLOOKUP(Table4[[#This Row],[Customer ID]], Hospitalisation!A:A, Hospitalisation!F:F)</f>
        <v>Tier - 2</v>
      </c>
      <c r="S2269" t="str">
        <f>_xlfn.XLOOKUP(Table4[[#This Row],[Customer ID]], Hospitalisation!A:A, Hospitalisation!G:G)</f>
        <v>Tier - 2</v>
      </c>
      <c r="T2269" t="str">
        <f>_xlfn.XLOOKUP(Table4[[#This Row],[Customer ID]], Hospitalisation!A:A, Hospitalisation!H:H)</f>
        <v>R1013</v>
      </c>
      <c r="U2269" t="str" cm="1">
        <f t="array" ref="U2269">_xlfn.IFS(Table4[[#This Row],[Age]]&lt;=29,"Youth",Table4[[#This Row],[Age]]&lt;=49,"Adults",Table4[[#This Row],[Age]]&gt;=50,"Senior")</f>
        <v>Youth</v>
      </c>
    </row>
    <row r="2270" spans="1:21">
      <c r="A2270" t="s">
        <v>5746</v>
      </c>
      <c r="B2270" t="str">
        <f>_xlfn.XLOOKUP(Table4[[#This Row],[Customer ID]],Table1[[#This Row],[Customer ID]],Table1[[#This Row],[TITLE]],0)</f>
        <v>Ms</v>
      </c>
      <c r="C2270" t="str" cm="1">
        <f t="array" ref="C2270">_xlfn.XLOOKUP(Table4[[#This Row],[Customer ID]],Table1[[#All],[Customer ID]],Table1[[#All],[FIRST NAME]],0)</f>
        <v>Sandra K</v>
      </c>
      <c r="D2270" t="str" cm="1">
        <f t="array" ref="D2270">_xlfn.XLOOKUP(Table4[[#This Row],[Customer ID]],Table1[[#All],[Customer ID]],Table1[[#All],[LAST NAME]],0)</f>
        <v>Lynch</v>
      </c>
      <c r="E2270" s="5" cm="1">
        <f t="array" ref="E2270">_xlfn.XLOOKUP(Table4[[#This Row],[Customer ID]],Table3[[#All],[Customer ID]],Table3[[#All],[Date of Birth]],0)</f>
        <v>35989</v>
      </c>
      <c r="F2270" cm="1">
        <f t="array" ref="F2270">_xlfn.XLOOKUP(Table4[[#This Row],[Customer ID]],Table3[[#All],[Customer ID]],Table3[[#All],[Age]],0)</f>
        <v>24</v>
      </c>
      <c r="G2270" cm="1">
        <f t="array" ref="G2270">_xlfn.XLOOKUP(Table4[[#This Row],[Customer ID]],Table3[[#All],[Customer ID]],Table3[[#All],[Children]],0)</f>
        <v>0</v>
      </c>
      <c r="H2270" cm="1">
        <f t="array" ref="H2270">_xlfn.XLOOKUP(Table4[[#This Row],[Customer ID]],Table2[[#All],[Customer ID]],Table2[[#All],[BMI]],0)</f>
        <v>19.7</v>
      </c>
      <c r="I2270" cm="1">
        <f t="array" ref="I2270">_xlfn.XLOOKUP(Table4[[#This Row],[Customer ID]],Table2[[#All],[Customer ID]],Table2[[#All],[HBA1C]],0)</f>
        <v>5.51</v>
      </c>
      <c r="J2270" t="str">
        <f>_xlfn.XLOOKUP(Table4[[#This Row],[Customer ID]], 'Medical Examination'!A:A, 'Medical Examination'!D:D)</f>
        <v>No</v>
      </c>
      <c r="K2270" t="str">
        <f>_xlfn.XLOOKUP(Table4[[#This Row],[Customer ID]], 'Medical Examination'!A:A, 'Medical Examination'!E:E)</f>
        <v>No</v>
      </c>
      <c r="L2270" t="str">
        <f>_xlfn.XLOOKUP(Table4[[#This Row],[Customer ID]], 'Medical Examination'!A:A, 'Medical Examination'!F:F)</f>
        <v>No</v>
      </c>
      <c r="M2270">
        <f>_xlfn.XLOOKUP(Table4[[#This Row],[Customer ID]], 'Medical Examination'!A:A, 'Medical Examination'!G:G)</f>
        <v>1</v>
      </c>
      <c r="N2270" t="str">
        <f>_xlfn.XLOOKUP(Table4[[#This Row],[Customer ID]], 'Medical Examination'!A:A, 'Medical Examination'!H:H)</f>
        <v>No</v>
      </c>
      <c r="O2270" t="str">
        <f>_xlfn.XLOOKUP(Table4[[#This Row],[Customer ID]], 'Medical Examination'!A:A, 'Medical Examination'!I:I)</f>
        <v>Normal</v>
      </c>
      <c r="P2270" t="str">
        <f>_xlfn.XLOOKUP(Table4[[#This Row],[Customer ID]], 'Medical Examination'!A:A, 'Medical Examination'!J:J)</f>
        <v>Normal Weight</v>
      </c>
      <c r="Q2270" s="1">
        <f>_xlfn.XLOOKUP(Table4[[#This Row],[Customer ID]], Hospitalisation!A:A, Hospitalisation!E:E)</f>
        <v>1234</v>
      </c>
      <c r="R2270" t="str">
        <f>_xlfn.XLOOKUP(Table4[[#This Row],[Customer ID]], Hospitalisation!A:A, Hospitalisation!F:F)</f>
        <v>Tier - 2</v>
      </c>
      <c r="S2270" t="str">
        <f>_xlfn.XLOOKUP(Table4[[#This Row],[Customer ID]], Hospitalisation!A:A, Hospitalisation!G:G)</f>
        <v>Tier - 1</v>
      </c>
      <c r="T2270" t="str">
        <f>_xlfn.XLOOKUP(Table4[[#This Row],[Customer ID]], Hospitalisation!A:A, Hospitalisation!H:H)</f>
        <v>R1013</v>
      </c>
      <c r="U2270" t="str" cm="1">
        <f t="array" ref="U2270">_xlfn.IFS(Table4[[#This Row],[Age]]&lt;=29,"Youth",Table4[[#This Row],[Age]]&lt;=49,"Adults",Table4[[#This Row],[Age]]&gt;=50,"Senior")</f>
        <v>Youth</v>
      </c>
    </row>
    <row r="2271" spans="1:21">
      <c r="A2271" t="s">
        <v>5748</v>
      </c>
      <c r="B2271" t="str">
        <f>_xlfn.XLOOKUP(Table4[[#This Row],[Customer ID]],Table1[[#This Row],[Customer ID]],Table1[[#This Row],[TITLE]],0)</f>
        <v>Ms</v>
      </c>
      <c r="C2271" t="str" cm="1">
        <f t="array" ref="C2271">_xlfn.XLOOKUP(Table4[[#This Row],[Customer ID]],Table1[[#All],[Customer ID]],Table1[[#All],[FIRST NAME]],0)</f>
        <v>Katharine</v>
      </c>
      <c r="D2271" t="str" cm="1">
        <f t="array" ref="D2271">_xlfn.XLOOKUP(Table4[[#This Row],[Customer ID]],Table1[[#All],[Customer ID]],Table1[[#All],[LAST NAME]],0)</f>
        <v>Reilly</v>
      </c>
      <c r="E2271" s="5" cm="1">
        <f t="array" ref="E2271">_xlfn.XLOOKUP(Table4[[#This Row],[Customer ID]],Table3[[#All],[Customer ID]],Table3[[#All],[Date of Birth]],0)</f>
        <v>38276</v>
      </c>
      <c r="F2271" cm="1">
        <f t="array" ref="F2271">_xlfn.XLOOKUP(Table4[[#This Row],[Customer ID]],Table3[[#All],[Customer ID]],Table3[[#All],[Age]],0)</f>
        <v>18</v>
      </c>
      <c r="G2271" cm="1">
        <f t="array" ref="G2271">_xlfn.XLOOKUP(Table4[[#This Row],[Customer ID]],Table3[[#All],[Customer ID]],Table3[[#All],[Children]],0)</f>
        <v>0</v>
      </c>
      <c r="H2271" cm="1">
        <f t="array" ref="H2271">_xlfn.XLOOKUP(Table4[[#This Row],[Customer ID]],Table2[[#All],[Customer ID]],Table2[[#All],[BMI]],0)</f>
        <v>19.21</v>
      </c>
      <c r="I2271" cm="1">
        <f t="array" ref="I2271">_xlfn.XLOOKUP(Table4[[#This Row],[Customer ID]],Table2[[#All],[Customer ID]],Table2[[#All],[HBA1C]],0)</f>
        <v>4.76</v>
      </c>
      <c r="J2271" t="str">
        <f>_xlfn.XLOOKUP(Table4[[#This Row],[Customer ID]], 'Medical Examination'!A:A, 'Medical Examination'!D:D)</f>
        <v>No</v>
      </c>
      <c r="K2271" t="str">
        <f>_xlfn.XLOOKUP(Table4[[#This Row],[Customer ID]], 'Medical Examination'!A:A, 'Medical Examination'!E:E)</f>
        <v>Yes</v>
      </c>
      <c r="L2271" t="str">
        <f>_xlfn.XLOOKUP(Table4[[#This Row],[Customer ID]], 'Medical Examination'!A:A, 'Medical Examination'!F:F)</f>
        <v>No</v>
      </c>
      <c r="M2271">
        <f>_xlfn.XLOOKUP(Table4[[#This Row],[Customer ID]], 'Medical Examination'!A:A, 'Medical Examination'!G:G)</f>
        <v>1</v>
      </c>
      <c r="N2271" t="str">
        <f>_xlfn.XLOOKUP(Table4[[#This Row],[Customer ID]], 'Medical Examination'!A:A, 'Medical Examination'!H:H)</f>
        <v>No</v>
      </c>
      <c r="O2271" t="str">
        <f>_xlfn.XLOOKUP(Table4[[#This Row],[Customer ID]], 'Medical Examination'!A:A, 'Medical Examination'!I:I)</f>
        <v>Normal</v>
      </c>
      <c r="P2271" t="str">
        <f>_xlfn.XLOOKUP(Table4[[#This Row],[Customer ID]], 'Medical Examination'!A:A, 'Medical Examination'!J:J)</f>
        <v>Normal Weight</v>
      </c>
      <c r="Q2271" s="1">
        <f>_xlfn.XLOOKUP(Table4[[#This Row],[Customer ID]], Hospitalisation!A:A, Hospitalisation!E:E)</f>
        <v>1228</v>
      </c>
      <c r="R2271" t="str">
        <f>_xlfn.XLOOKUP(Table4[[#This Row],[Customer ID]], Hospitalisation!A:A, Hospitalisation!F:F)</f>
        <v>Tier - 2</v>
      </c>
      <c r="S2271" t="str">
        <f>_xlfn.XLOOKUP(Table4[[#This Row],[Customer ID]], Hospitalisation!A:A, Hospitalisation!G:G)</f>
        <v>Tier - 1</v>
      </c>
      <c r="T2271" t="str">
        <f>_xlfn.XLOOKUP(Table4[[#This Row],[Customer ID]], Hospitalisation!A:A, Hospitalisation!H:H)</f>
        <v>R1012</v>
      </c>
      <c r="U2271" t="str" cm="1">
        <f t="array" ref="U2271">_xlfn.IFS(Table4[[#This Row],[Age]]&lt;=29,"Youth",Table4[[#This Row],[Age]]&lt;=49,"Adults",Table4[[#This Row],[Age]]&gt;=50,"Senior")</f>
        <v>Youth</v>
      </c>
    </row>
    <row r="2272" spans="1:21">
      <c r="A2272" t="s">
        <v>5749</v>
      </c>
      <c r="B2272" t="str">
        <f>_xlfn.XLOOKUP(Table4[[#This Row],[Customer ID]],Table1[[#This Row],[Customer ID]],Table1[[#This Row],[TITLE]],0)</f>
        <v>Mr</v>
      </c>
      <c r="C2272" t="str" cm="1">
        <f t="array" ref="C2272">_xlfn.XLOOKUP(Table4[[#This Row],[Customer ID]],Table1[[#All],[Customer ID]],Table1[[#All],[FIRST NAME]],0)</f>
        <v>Jerome</v>
      </c>
      <c r="D2272" t="str" cm="1">
        <f t="array" ref="D2272">_xlfn.XLOOKUP(Table4[[#This Row],[Customer ID]],Table1[[#All],[Customer ID]],Table1[[#All],[LAST NAME]],0)</f>
        <v>Nolette</v>
      </c>
      <c r="E2272" s="5" cm="1">
        <f t="array" ref="E2272">_xlfn.XLOOKUP(Table4[[#This Row],[Customer ID]],Table3[[#All],[Customer ID]],Table3[[#All],[Date of Birth]],0)</f>
        <v>38177</v>
      </c>
      <c r="F2272" cm="1">
        <f t="array" ref="F2272">_xlfn.XLOOKUP(Table4[[#This Row],[Customer ID]],Table3[[#All],[Customer ID]],Table3[[#All],[Age]],0)</f>
        <v>18</v>
      </c>
      <c r="G2272" cm="1">
        <f t="array" ref="G2272">_xlfn.XLOOKUP(Table4[[#This Row],[Customer ID]],Table3[[#All],[Customer ID]],Table3[[#All],[Children]],0)</f>
        <v>0</v>
      </c>
      <c r="H2272" cm="1">
        <f t="array" ref="H2272">_xlfn.XLOOKUP(Table4[[#This Row],[Customer ID]],Table2[[#All],[Customer ID]],Table2[[#All],[BMI]],0)</f>
        <v>19.3</v>
      </c>
      <c r="I2272" cm="1">
        <f t="array" ref="I2272">_xlfn.XLOOKUP(Table4[[#This Row],[Customer ID]],Table2[[#All],[Customer ID]],Table2[[#All],[HBA1C]],0)</f>
        <v>4.7</v>
      </c>
      <c r="J2272" t="str">
        <f>_xlfn.XLOOKUP(Table4[[#This Row],[Customer ID]], 'Medical Examination'!A:A, 'Medical Examination'!D:D)</f>
        <v>No</v>
      </c>
      <c r="K2272" t="str">
        <f>_xlfn.XLOOKUP(Table4[[#This Row],[Customer ID]], 'Medical Examination'!A:A, 'Medical Examination'!E:E)</f>
        <v>Yes</v>
      </c>
      <c r="L2272" t="str">
        <f>_xlfn.XLOOKUP(Table4[[#This Row],[Customer ID]], 'Medical Examination'!A:A, 'Medical Examination'!F:F)</f>
        <v>No</v>
      </c>
      <c r="M2272">
        <f>_xlfn.XLOOKUP(Table4[[#This Row],[Customer ID]], 'Medical Examination'!A:A, 'Medical Examination'!G:G)</f>
        <v>1</v>
      </c>
      <c r="N2272" t="str">
        <f>_xlfn.XLOOKUP(Table4[[#This Row],[Customer ID]], 'Medical Examination'!A:A, 'Medical Examination'!H:H)</f>
        <v>No</v>
      </c>
      <c r="O2272" t="str">
        <f>_xlfn.XLOOKUP(Table4[[#This Row],[Customer ID]], 'Medical Examination'!A:A, 'Medical Examination'!I:I)</f>
        <v>Normal</v>
      </c>
      <c r="P2272" t="str">
        <f>_xlfn.XLOOKUP(Table4[[#This Row],[Customer ID]], 'Medical Examination'!A:A, 'Medical Examination'!J:J)</f>
        <v>Normal Weight</v>
      </c>
      <c r="Q2272" s="1">
        <f>_xlfn.XLOOKUP(Table4[[#This Row],[Customer ID]], Hospitalisation!A:A, Hospitalisation!E:E)</f>
        <v>1224</v>
      </c>
      <c r="R2272" t="str">
        <f>_xlfn.XLOOKUP(Table4[[#This Row],[Customer ID]], Hospitalisation!A:A, Hospitalisation!F:F)</f>
        <v>Tier - 2</v>
      </c>
      <c r="S2272" t="str">
        <f>_xlfn.XLOOKUP(Table4[[#This Row],[Customer ID]], Hospitalisation!A:A, Hospitalisation!G:G)</f>
        <v>Tier - 1</v>
      </c>
      <c r="T2272" t="str">
        <f>_xlfn.XLOOKUP(Table4[[#This Row],[Customer ID]], Hospitalisation!A:A, Hospitalisation!H:H)</f>
        <v>R1013</v>
      </c>
      <c r="U2272" t="str" cm="1">
        <f t="array" ref="U2272">_xlfn.IFS(Table4[[#This Row],[Age]]&lt;=29,"Youth",Table4[[#This Row],[Age]]&lt;=49,"Adults",Table4[[#This Row],[Age]]&gt;=50,"Senior")</f>
        <v>Youth</v>
      </c>
    </row>
    <row r="2273" spans="1:21">
      <c r="A2273" t="s">
        <v>5752</v>
      </c>
      <c r="B2273" t="str">
        <f>_xlfn.XLOOKUP(Table4[[#This Row],[Customer ID]],Table1[[#This Row],[Customer ID]],Table1[[#This Row],[TITLE]],0)</f>
        <v>Ms</v>
      </c>
      <c r="C2273" t="str" cm="1">
        <f t="array" ref="C2273">_xlfn.XLOOKUP(Table4[[#This Row],[Customer ID]],Table1[[#All],[Customer ID]],Table1[[#All],[FIRST NAME]],0)</f>
        <v>Julia R</v>
      </c>
      <c r="D2273" t="str" cm="1">
        <f t="array" ref="D2273">_xlfn.XLOOKUP(Table4[[#This Row],[Customer ID]],Table1[[#All],[Customer ID]],Table1[[#All],[LAST NAME]],0)</f>
        <v>Chabrier</v>
      </c>
      <c r="E2273" s="5" cm="1">
        <f t="array" ref="E2273">_xlfn.XLOOKUP(Table4[[#This Row],[Customer ID]],Table3[[#All],[Customer ID]],Table3[[#All],[Date of Birth]],0)</f>
        <v>35373</v>
      </c>
      <c r="F2273" cm="1">
        <f t="array" ref="F2273">_xlfn.XLOOKUP(Table4[[#This Row],[Customer ID]],Table3[[#All],[Customer ID]],Table3[[#All],[Age]],0)</f>
        <v>26</v>
      </c>
      <c r="G2273" cm="1">
        <f t="array" ref="G2273">_xlfn.XLOOKUP(Table4[[#This Row],[Customer ID]],Table3[[#All],[Customer ID]],Table3[[#All],[Children]],0)</f>
        <v>0</v>
      </c>
      <c r="H2273" cm="1">
        <f t="array" ref="H2273">_xlfn.XLOOKUP(Table4[[#This Row],[Customer ID]],Table2[[#All],[Customer ID]],Table2[[#All],[BMI]],0)</f>
        <v>16.22</v>
      </c>
      <c r="I2273" cm="1">
        <f t="array" ref="I2273">_xlfn.XLOOKUP(Table4[[#This Row],[Customer ID]],Table2[[#All],[Customer ID]],Table2[[#All],[HBA1C]],0)</f>
        <v>6.21</v>
      </c>
      <c r="J2273" t="str">
        <f>_xlfn.XLOOKUP(Table4[[#This Row],[Customer ID]], 'Medical Examination'!A:A, 'Medical Examination'!D:D)</f>
        <v>Yes</v>
      </c>
      <c r="K2273" t="str">
        <f>_xlfn.XLOOKUP(Table4[[#This Row],[Customer ID]], 'Medical Examination'!A:A, 'Medical Examination'!E:E)</f>
        <v>No</v>
      </c>
      <c r="L2273" t="str">
        <f>_xlfn.XLOOKUP(Table4[[#This Row],[Customer ID]], 'Medical Examination'!A:A, 'Medical Examination'!F:F)</f>
        <v>No</v>
      </c>
      <c r="M2273">
        <f>_xlfn.XLOOKUP(Table4[[#This Row],[Customer ID]], 'Medical Examination'!A:A, 'Medical Examination'!G:G)</f>
        <v>0</v>
      </c>
      <c r="N2273" t="str">
        <f>_xlfn.XLOOKUP(Table4[[#This Row],[Customer ID]], 'Medical Examination'!A:A, 'Medical Examination'!H:H)</f>
        <v>No</v>
      </c>
      <c r="O2273" t="str">
        <f>_xlfn.XLOOKUP(Table4[[#This Row],[Customer ID]], 'Medical Examination'!A:A, 'Medical Examination'!I:I)</f>
        <v>Prediabetes</v>
      </c>
      <c r="P2273" t="str">
        <f>_xlfn.XLOOKUP(Table4[[#This Row],[Customer ID]], 'Medical Examination'!A:A, 'Medical Examination'!J:J)</f>
        <v>Underweight</v>
      </c>
      <c r="Q2273" s="1">
        <f>_xlfn.XLOOKUP(Table4[[#This Row],[Customer ID]], Hospitalisation!A:A, Hospitalisation!E:E)</f>
        <v>1220</v>
      </c>
      <c r="R2273" t="str">
        <f>_xlfn.XLOOKUP(Table4[[#This Row],[Customer ID]], Hospitalisation!A:A, Hospitalisation!F:F)</f>
        <v>Tier - 2</v>
      </c>
      <c r="S2273" t="str">
        <f>_xlfn.XLOOKUP(Table4[[#This Row],[Customer ID]], Hospitalisation!A:A, Hospitalisation!G:G)</f>
        <v>Tier - 3</v>
      </c>
      <c r="T2273" t="str">
        <f>_xlfn.XLOOKUP(Table4[[#This Row],[Customer ID]], Hospitalisation!A:A, Hospitalisation!H:H)</f>
        <v>R1012</v>
      </c>
      <c r="U2273" t="str" cm="1">
        <f t="array" ref="U2273">_xlfn.IFS(Table4[[#This Row],[Age]]&lt;=29,"Youth",Table4[[#This Row],[Age]]&lt;=49,"Adults",Table4[[#This Row],[Age]]&gt;=50,"Senior")</f>
        <v>Youth</v>
      </c>
    </row>
    <row r="2274" spans="1:21">
      <c r="A2274" t="s">
        <v>5755</v>
      </c>
      <c r="B2274" t="str">
        <f>_xlfn.XLOOKUP(Table4[[#This Row],[Customer ID]],Table1[[#This Row],[Customer ID]],Table1[[#This Row],[TITLE]],0)</f>
        <v>Mr</v>
      </c>
      <c r="C2274" t="str" cm="1">
        <f t="array" ref="C2274">_xlfn.XLOOKUP(Table4[[#This Row],[Customer ID]],Table1[[#All],[Customer ID]],Table1[[#All],[FIRST NAME]],0)</f>
        <v>Sean Henry</v>
      </c>
      <c r="D2274" t="str" cm="1">
        <f t="array" ref="D2274">_xlfn.XLOOKUP(Table4[[#This Row],[Customer ID]],Table1[[#All],[Customer ID]],Table1[[#All],[LAST NAME]],0)</f>
        <v>Lee</v>
      </c>
      <c r="E2274" s="5" cm="1">
        <f t="array" ref="E2274">_xlfn.XLOOKUP(Table4[[#This Row],[Customer ID]],Table3[[#All],[Customer ID]],Table3[[#All],[Date of Birth]],0)</f>
        <v>38140</v>
      </c>
      <c r="F2274" cm="1">
        <f t="array" ref="F2274">_xlfn.XLOOKUP(Table4[[#This Row],[Customer ID]],Table3[[#All],[Customer ID]],Table3[[#All],[Age]],0)</f>
        <v>19</v>
      </c>
      <c r="G2274" cm="1">
        <f t="array" ref="G2274">_xlfn.XLOOKUP(Table4[[#This Row],[Customer ID]],Table3[[#All],[Customer ID]],Table3[[#All],[Children]],0)</f>
        <v>0</v>
      </c>
      <c r="H2274" cm="1">
        <f t="array" ref="H2274">_xlfn.XLOOKUP(Table4[[#This Row],[Customer ID]],Table2[[#All],[Customer ID]],Table2[[#All],[BMI]],0)</f>
        <v>17.12</v>
      </c>
      <c r="I2274" cm="1">
        <f t="array" ref="I2274">_xlfn.XLOOKUP(Table4[[#This Row],[Customer ID]],Table2[[#All],[Customer ID]],Table2[[#All],[HBA1C]],0)</f>
        <v>4.5199999999999996</v>
      </c>
      <c r="J2274" t="str">
        <f>_xlfn.XLOOKUP(Table4[[#This Row],[Customer ID]], 'Medical Examination'!A:A, 'Medical Examination'!D:D)</f>
        <v>No</v>
      </c>
      <c r="K2274" t="str">
        <f>_xlfn.XLOOKUP(Table4[[#This Row],[Customer ID]], 'Medical Examination'!A:A, 'Medical Examination'!E:E)</f>
        <v>Yes</v>
      </c>
      <c r="L2274" t="str">
        <f>_xlfn.XLOOKUP(Table4[[#This Row],[Customer ID]], 'Medical Examination'!A:A, 'Medical Examination'!F:F)</f>
        <v>No</v>
      </c>
      <c r="M2274">
        <f>_xlfn.XLOOKUP(Table4[[#This Row],[Customer ID]], 'Medical Examination'!A:A, 'Medical Examination'!G:G)</f>
        <v>1</v>
      </c>
      <c r="N2274" t="str">
        <f>_xlfn.XLOOKUP(Table4[[#This Row],[Customer ID]], 'Medical Examination'!A:A, 'Medical Examination'!H:H)</f>
        <v>No</v>
      </c>
      <c r="O2274" t="str">
        <f>_xlfn.XLOOKUP(Table4[[#This Row],[Customer ID]], 'Medical Examination'!A:A, 'Medical Examination'!I:I)</f>
        <v>Normal</v>
      </c>
      <c r="P2274" t="str">
        <f>_xlfn.XLOOKUP(Table4[[#This Row],[Customer ID]], 'Medical Examination'!A:A, 'Medical Examination'!J:J)</f>
        <v>Underweight</v>
      </c>
      <c r="Q2274" s="1">
        <f>_xlfn.XLOOKUP(Table4[[#This Row],[Customer ID]], Hospitalisation!A:A, Hospitalisation!E:E)</f>
        <v>1210</v>
      </c>
      <c r="R2274" t="str">
        <f>_xlfn.XLOOKUP(Table4[[#This Row],[Customer ID]], Hospitalisation!A:A, Hospitalisation!F:F)</f>
        <v>Tier - 2</v>
      </c>
      <c r="S2274" t="str">
        <f>_xlfn.XLOOKUP(Table4[[#This Row],[Customer ID]], Hospitalisation!A:A, Hospitalisation!G:G)</f>
        <v>Tier - 1</v>
      </c>
      <c r="T2274" t="str">
        <f>_xlfn.XLOOKUP(Table4[[#This Row],[Customer ID]], Hospitalisation!A:A, Hospitalisation!H:H)</f>
        <v>R1013</v>
      </c>
      <c r="U2274" t="str" cm="1">
        <f t="array" ref="U2274">_xlfn.IFS(Table4[[#This Row],[Age]]&lt;=29,"Youth",Table4[[#This Row],[Age]]&lt;=49,"Adults",Table4[[#This Row],[Age]]&gt;=50,"Senior")</f>
        <v>Youth</v>
      </c>
    </row>
    <row r="2275" spans="1:21">
      <c r="A2275" t="s">
        <v>5757</v>
      </c>
      <c r="B2275" t="str">
        <f>_xlfn.XLOOKUP(Table4[[#This Row],[Customer ID]],Table1[[#This Row],[Customer ID]],Table1[[#This Row],[TITLE]],0)</f>
        <v>Ms</v>
      </c>
      <c r="C2275" t="str" cm="1">
        <f t="array" ref="C2275">_xlfn.XLOOKUP(Table4[[#This Row],[Customer ID]],Table1[[#All],[Customer ID]],Table1[[#All],[FIRST NAME]],0)</f>
        <v>Rachel A</v>
      </c>
      <c r="D2275" t="str" cm="1">
        <f t="array" ref="D2275">_xlfn.XLOOKUP(Table4[[#This Row],[Customer ID]],Table1[[#All],[Customer ID]],Table1[[#All],[LAST NAME]],0)</f>
        <v>Knotts</v>
      </c>
      <c r="E2275" s="5" cm="1">
        <f t="array" ref="E2275">_xlfn.XLOOKUP(Table4[[#This Row],[Customer ID]],Table3[[#All],[Customer ID]],Table3[[#All],[Date of Birth]],0)</f>
        <v>33883</v>
      </c>
      <c r="F2275" cm="1">
        <f t="array" ref="F2275">_xlfn.XLOOKUP(Table4[[#This Row],[Customer ID]],Table3[[#All],[Customer ID]],Table3[[#All],[Age]],0)</f>
        <v>30</v>
      </c>
      <c r="G2275" cm="1">
        <f t="array" ref="G2275">_xlfn.XLOOKUP(Table4[[#This Row],[Customer ID]],Table3[[#All],[Customer ID]],Table3[[#All],[Children]],0)</f>
        <v>0</v>
      </c>
      <c r="H2275" cm="1">
        <f t="array" ref="H2275">_xlfn.XLOOKUP(Table4[[#This Row],[Customer ID]],Table2[[#All],[Customer ID]],Table2[[#All],[BMI]],0)</f>
        <v>19.07</v>
      </c>
      <c r="I2275" cm="1">
        <f t="array" ref="I2275">_xlfn.XLOOKUP(Table4[[#This Row],[Customer ID]],Table2[[#All],[Customer ID]],Table2[[#All],[HBA1C]],0)</f>
        <v>5.45</v>
      </c>
      <c r="J2275" t="str">
        <f>_xlfn.XLOOKUP(Table4[[#This Row],[Customer ID]], 'Medical Examination'!A:A, 'Medical Examination'!D:D)</f>
        <v>No</v>
      </c>
      <c r="K2275" t="str">
        <f>_xlfn.XLOOKUP(Table4[[#This Row],[Customer ID]], 'Medical Examination'!A:A, 'Medical Examination'!E:E)</f>
        <v>No</v>
      </c>
      <c r="L2275" t="str">
        <f>_xlfn.XLOOKUP(Table4[[#This Row],[Customer ID]], 'Medical Examination'!A:A, 'Medical Examination'!F:F)</f>
        <v>No</v>
      </c>
      <c r="M2275">
        <f>_xlfn.XLOOKUP(Table4[[#This Row],[Customer ID]], 'Medical Examination'!A:A, 'Medical Examination'!G:G)</f>
        <v>1</v>
      </c>
      <c r="N2275" t="str">
        <f>_xlfn.XLOOKUP(Table4[[#This Row],[Customer ID]], 'Medical Examination'!A:A, 'Medical Examination'!H:H)</f>
        <v>No</v>
      </c>
      <c r="O2275" t="str">
        <f>_xlfn.XLOOKUP(Table4[[#This Row],[Customer ID]], 'Medical Examination'!A:A, 'Medical Examination'!I:I)</f>
        <v>Normal</v>
      </c>
      <c r="P2275" t="str">
        <f>_xlfn.XLOOKUP(Table4[[#This Row],[Customer ID]], 'Medical Examination'!A:A, 'Medical Examination'!J:J)</f>
        <v>Normal Weight</v>
      </c>
      <c r="Q2275" s="1">
        <f>_xlfn.XLOOKUP(Table4[[#This Row],[Customer ID]], Hospitalisation!A:A, Hospitalisation!E:E)</f>
        <v>1200.55</v>
      </c>
      <c r="R2275" t="str">
        <f>_xlfn.XLOOKUP(Table4[[#This Row],[Customer ID]], Hospitalisation!A:A, Hospitalisation!F:F)</f>
        <v>Tier - 2</v>
      </c>
      <c r="S2275" t="str">
        <f>_xlfn.XLOOKUP(Table4[[#This Row],[Customer ID]], Hospitalisation!A:A, Hospitalisation!G:G)</f>
        <v>Tier - 3</v>
      </c>
      <c r="T2275" t="str">
        <f>_xlfn.XLOOKUP(Table4[[#This Row],[Customer ID]], Hospitalisation!A:A, Hospitalisation!H:H)</f>
        <v>R1013</v>
      </c>
      <c r="U2275" t="str" cm="1">
        <f t="array" ref="U2275">_xlfn.IFS(Table4[[#This Row],[Age]]&lt;=29,"Youth",Table4[[#This Row],[Age]]&lt;=49,"Adults",Table4[[#This Row],[Age]]&gt;=50,"Senior")</f>
        <v>Adults</v>
      </c>
    </row>
    <row r="2276" spans="1:21">
      <c r="A2276" t="s">
        <v>5759</v>
      </c>
      <c r="B2276" t="str">
        <f>_xlfn.XLOOKUP(Table4[[#This Row],[Customer ID]],Table1[[#This Row],[Customer ID]],Table1[[#This Row],[TITLE]],0)</f>
        <v>Mr</v>
      </c>
      <c r="C2276" t="str" cm="1">
        <f t="array" ref="C2276">_xlfn.XLOOKUP(Table4[[#This Row],[Customer ID]],Table1[[#All],[Customer ID]],Table1[[#All],[FIRST NAME]],0)</f>
        <v>Jim</v>
      </c>
      <c r="D2276" t="str" cm="1">
        <f t="array" ref="D2276">_xlfn.XLOOKUP(Table4[[#This Row],[Customer ID]],Table1[[#All],[Customer ID]],Table1[[#All],[LAST NAME]],0)</f>
        <v>Pultorak</v>
      </c>
      <c r="E2276" s="5" cm="1">
        <f t="array" ref="E2276">_xlfn.XLOOKUP(Table4[[#This Row],[Customer ID]],Table3[[#All],[Customer ID]],Table3[[#All],[Date of Birth]],0)</f>
        <v>36339</v>
      </c>
      <c r="F2276" cm="1">
        <f t="array" ref="F2276">_xlfn.XLOOKUP(Table4[[#This Row],[Customer ID]],Table3[[#All],[Customer ID]],Table3[[#All],[Age]],0)</f>
        <v>23</v>
      </c>
      <c r="G2276" cm="1">
        <f t="array" ref="G2276">_xlfn.XLOOKUP(Table4[[#This Row],[Customer ID]],Table3[[#All],[Customer ID]],Table3[[#All],[Children]],0)</f>
        <v>0</v>
      </c>
      <c r="H2276" cm="1">
        <f t="array" ref="H2276">_xlfn.XLOOKUP(Table4[[#This Row],[Customer ID]],Table2[[#All],[Customer ID]],Table2[[#All],[BMI]],0)</f>
        <v>15.56</v>
      </c>
      <c r="I2276" cm="1">
        <f t="array" ref="I2276">_xlfn.XLOOKUP(Table4[[#This Row],[Customer ID]],Table2[[#All],[Customer ID]],Table2[[#All],[HBA1C]],0)</f>
        <v>4.42</v>
      </c>
      <c r="J2276" t="str">
        <f>_xlfn.XLOOKUP(Table4[[#This Row],[Customer ID]], 'Medical Examination'!A:A, 'Medical Examination'!D:D)</f>
        <v>No</v>
      </c>
      <c r="K2276" t="str">
        <f>_xlfn.XLOOKUP(Table4[[#This Row],[Customer ID]], 'Medical Examination'!A:A, 'Medical Examination'!E:E)</f>
        <v>No</v>
      </c>
      <c r="L2276" t="str">
        <f>_xlfn.XLOOKUP(Table4[[#This Row],[Customer ID]], 'Medical Examination'!A:A, 'Medical Examination'!F:F)</f>
        <v>No</v>
      </c>
      <c r="M2276">
        <f>_xlfn.XLOOKUP(Table4[[#This Row],[Customer ID]], 'Medical Examination'!A:A, 'Medical Examination'!G:G)</f>
        <v>0</v>
      </c>
      <c r="N2276" t="str">
        <f>_xlfn.XLOOKUP(Table4[[#This Row],[Customer ID]], 'Medical Examination'!A:A, 'Medical Examination'!H:H)</f>
        <v>No</v>
      </c>
      <c r="O2276" t="str">
        <f>_xlfn.XLOOKUP(Table4[[#This Row],[Customer ID]], 'Medical Examination'!A:A, 'Medical Examination'!I:I)</f>
        <v>Normal</v>
      </c>
      <c r="P2276" t="str">
        <f>_xlfn.XLOOKUP(Table4[[#This Row],[Customer ID]], 'Medical Examination'!A:A, 'Medical Examination'!J:J)</f>
        <v>Underweight</v>
      </c>
      <c r="Q2276" s="1">
        <f>_xlfn.XLOOKUP(Table4[[#This Row],[Customer ID]], Hospitalisation!A:A, Hospitalisation!E:E)</f>
        <v>1200</v>
      </c>
      <c r="R2276" t="str">
        <f>_xlfn.XLOOKUP(Table4[[#This Row],[Customer ID]], Hospitalisation!A:A, Hospitalisation!F:F)</f>
        <v>Tier - 2</v>
      </c>
      <c r="S2276" t="str">
        <f>_xlfn.XLOOKUP(Table4[[#This Row],[Customer ID]], Hospitalisation!A:A, Hospitalisation!G:G)</f>
        <v>Tier - 3</v>
      </c>
      <c r="T2276" t="str">
        <f>_xlfn.XLOOKUP(Table4[[#This Row],[Customer ID]], Hospitalisation!A:A, Hospitalisation!H:H)</f>
        <v>R1012</v>
      </c>
      <c r="U2276" t="str" cm="1">
        <f t="array" ref="U2276">_xlfn.IFS(Table4[[#This Row],[Age]]&lt;=29,"Youth",Table4[[#This Row],[Age]]&lt;=49,"Adults",Table4[[#This Row],[Age]]&gt;=50,"Senior")</f>
        <v>Youth</v>
      </c>
    </row>
    <row r="2277" spans="1:21">
      <c r="A2277" t="s">
        <v>5761</v>
      </c>
      <c r="B2277" t="str">
        <f>_xlfn.XLOOKUP(Table4[[#This Row],[Customer ID]],Table1[[#This Row],[Customer ID]],Table1[[#This Row],[TITLE]],0)</f>
        <v>Mr</v>
      </c>
      <c r="C2277" t="str" cm="1">
        <f t="array" ref="C2277">_xlfn.XLOOKUP(Table4[[#This Row],[Customer ID]],Table1[[#All],[Customer ID]],Table1[[#All],[FIRST NAME]],0)</f>
        <v>Tim</v>
      </c>
      <c r="D2277" t="str" cm="1">
        <f t="array" ref="D2277">_xlfn.XLOOKUP(Table4[[#This Row],[Customer ID]],Table1[[#All],[Customer ID]],Table1[[#All],[LAST NAME]],0)</f>
        <v>Maxon</v>
      </c>
      <c r="E2277" s="5" cm="1">
        <f t="array" ref="E2277">_xlfn.XLOOKUP(Table4[[#This Row],[Customer ID]],Table3[[#All],[Customer ID]],Table3[[#All],[Date of Birth]],0)</f>
        <v>37494</v>
      </c>
      <c r="F2277" cm="1">
        <f t="array" ref="F2277">_xlfn.XLOOKUP(Table4[[#This Row],[Customer ID]],Table3[[#All],[Customer ID]],Table3[[#All],[Age]],0)</f>
        <v>20</v>
      </c>
      <c r="G2277" cm="1">
        <f t="array" ref="G2277">_xlfn.XLOOKUP(Table4[[#This Row],[Customer ID]],Table3[[#All],[Customer ID]],Table3[[#All],[Children]],0)</f>
        <v>0</v>
      </c>
      <c r="H2277" cm="1">
        <f t="array" ref="H2277">_xlfn.XLOOKUP(Table4[[#This Row],[Customer ID]],Table2[[#All],[Customer ID]],Table2[[#All],[BMI]],0)</f>
        <v>22.76</v>
      </c>
      <c r="I2277" cm="1">
        <f t="array" ref="I2277">_xlfn.XLOOKUP(Table4[[#This Row],[Customer ID]],Table2[[#All],[Customer ID]],Table2[[#All],[HBA1C]],0)</f>
        <v>9.44</v>
      </c>
      <c r="J2277" t="str">
        <f>_xlfn.XLOOKUP(Table4[[#This Row],[Customer ID]], 'Medical Examination'!A:A, 'Medical Examination'!D:D)</f>
        <v>No</v>
      </c>
      <c r="K2277" t="str">
        <f>_xlfn.XLOOKUP(Table4[[#This Row],[Customer ID]], 'Medical Examination'!A:A, 'Medical Examination'!E:E)</f>
        <v>No</v>
      </c>
      <c r="L2277" t="str">
        <f>_xlfn.XLOOKUP(Table4[[#This Row],[Customer ID]], 'Medical Examination'!A:A, 'Medical Examination'!F:F)</f>
        <v>No</v>
      </c>
      <c r="M2277">
        <f>_xlfn.XLOOKUP(Table4[[#This Row],[Customer ID]], 'Medical Examination'!A:A, 'Medical Examination'!G:G)</f>
        <v>0</v>
      </c>
      <c r="N2277" t="str">
        <f>_xlfn.XLOOKUP(Table4[[#This Row],[Customer ID]], 'Medical Examination'!A:A, 'Medical Examination'!H:H)</f>
        <v>No</v>
      </c>
      <c r="O2277" t="str">
        <f>_xlfn.XLOOKUP(Table4[[#This Row],[Customer ID]], 'Medical Examination'!A:A, 'Medical Examination'!I:I)</f>
        <v>Diabetes</v>
      </c>
      <c r="P2277" t="str">
        <f>_xlfn.XLOOKUP(Table4[[#This Row],[Customer ID]], 'Medical Examination'!A:A, 'Medical Examination'!J:J)</f>
        <v>Normal Weight</v>
      </c>
      <c r="Q2277" s="1">
        <f>_xlfn.XLOOKUP(Table4[[#This Row],[Customer ID]], Hospitalisation!A:A, Hospitalisation!E:E)</f>
        <v>1191</v>
      </c>
      <c r="R2277" t="str">
        <f>_xlfn.XLOOKUP(Table4[[#This Row],[Customer ID]], Hospitalisation!A:A, Hospitalisation!F:F)</f>
        <v>Tier - 2</v>
      </c>
      <c r="S2277" t="str">
        <f>_xlfn.XLOOKUP(Table4[[#This Row],[Customer ID]], Hospitalisation!A:A, Hospitalisation!G:G)</f>
        <v>Tier - 1</v>
      </c>
      <c r="T2277" t="str">
        <f>_xlfn.XLOOKUP(Table4[[#This Row],[Customer ID]], Hospitalisation!A:A, Hospitalisation!H:H)</f>
        <v>R1013</v>
      </c>
      <c r="U2277" t="str" cm="1">
        <f t="array" ref="U2277">_xlfn.IFS(Table4[[#This Row],[Age]]&lt;=29,"Youth",Table4[[#This Row],[Age]]&lt;=49,"Adults",Table4[[#This Row],[Age]]&gt;=50,"Senior")</f>
        <v>Youth</v>
      </c>
    </row>
    <row r="2278" spans="1:21">
      <c r="A2278" t="s">
        <v>5763</v>
      </c>
      <c r="B2278" t="str">
        <f>_xlfn.XLOOKUP(Table4[[#This Row],[Customer ID]],Table1[[#This Row],[Customer ID]],Table1[[#This Row],[TITLE]],0)</f>
        <v>Ms</v>
      </c>
      <c r="C2278" t="str" cm="1">
        <f t="array" ref="C2278">_xlfn.XLOOKUP(Table4[[#This Row],[Customer ID]],Table1[[#All],[Customer ID]],Table1[[#All],[FIRST NAME]],0)</f>
        <v>Abby L</v>
      </c>
      <c r="D2278" t="str" cm="1">
        <f t="array" ref="D2278">_xlfn.XLOOKUP(Table4[[#This Row],[Customer ID]],Table1[[#All],[Customer ID]],Table1[[#All],[LAST NAME]],0)</f>
        <v>Kraai</v>
      </c>
      <c r="E2278" s="5" cm="1">
        <f t="array" ref="E2278">_xlfn.XLOOKUP(Table4[[#This Row],[Customer ID]],Table3[[#All],[Customer ID]],Table3[[#All],[Date of Birth]],0)</f>
        <v>35609</v>
      </c>
      <c r="F2278" cm="1">
        <f t="array" ref="F2278">_xlfn.XLOOKUP(Table4[[#This Row],[Customer ID]],Table3[[#All],[Customer ID]],Table3[[#All],[Age]],0)</f>
        <v>25</v>
      </c>
      <c r="G2278" cm="1">
        <f t="array" ref="G2278">_xlfn.XLOOKUP(Table4[[#This Row],[Customer ID]],Table3[[#All],[Customer ID]],Table3[[#All],[Children]],0)</f>
        <v>0</v>
      </c>
      <c r="H2278" cm="1">
        <f t="array" ref="H2278">_xlfn.XLOOKUP(Table4[[#This Row],[Customer ID]],Table2[[#All],[Customer ID]],Table2[[#All],[BMI]],0)</f>
        <v>22.79</v>
      </c>
      <c r="I2278" cm="1">
        <f t="array" ref="I2278">_xlfn.XLOOKUP(Table4[[#This Row],[Customer ID]],Table2[[#All],[Customer ID]],Table2[[#All],[HBA1C]],0)</f>
        <v>6.15</v>
      </c>
      <c r="J2278" t="str">
        <f>_xlfn.XLOOKUP(Table4[[#This Row],[Customer ID]], 'Medical Examination'!A:A, 'Medical Examination'!D:D)</f>
        <v>Yes</v>
      </c>
      <c r="K2278" t="str">
        <f>_xlfn.XLOOKUP(Table4[[#This Row],[Customer ID]], 'Medical Examination'!A:A, 'Medical Examination'!E:E)</f>
        <v>No</v>
      </c>
      <c r="L2278" t="str">
        <f>_xlfn.XLOOKUP(Table4[[#This Row],[Customer ID]], 'Medical Examination'!A:A, 'Medical Examination'!F:F)</f>
        <v>Yes</v>
      </c>
      <c r="M2278">
        <f>_xlfn.XLOOKUP(Table4[[#This Row],[Customer ID]], 'Medical Examination'!A:A, 'Medical Examination'!G:G)</f>
        <v>1</v>
      </c>
      <c r="N2278" t="str">
        <f>_xlfn.XLOOKUP(Table4[[#This Row],[Customer ID]], 'Medical Examination'!A:A, 'Medical Examination'!H:H)</f>
        <v>No</v>
      </c>
      <c r="O2278" t="str">
        <f>_xlfn.XLOOKUP(Table4[[#This Row],[Customer ID]], 'Medical Examination'!A:A, 'Medical Examination'!I:I)</f>
        <v>Prediabetes</v>
      </c>
      <c r="P2278" t="str">
        <f>_xlfn.XLOOKUP(Table4[[#This Row],[Customer ID]], 'Medical Examination'!A:A, 'Medical Examination'!J:J)</f>
        <v>Normal Weight</v>
      </c>
      <c r="Q2278" s="1">
        <f>_xlfn.XLOOKUP(Table4[[#This Row],[Customer ID]], Hospitalisation!A:A, Hospitalisation!E:E)</f>
        <v>1178.07</v>
      </c>
      <c r="R2278" t="str">
        <f>_xlfn.XLOOKUP(Table4[[#This Row],[Customer ID]], Hospitalisation!A:A, Hospitalisation!F:F)</f>
        <v>Tier - 2</v>
      </c>
      <c r="S2278" t="str">
        <f>_xlfn.XLOOKUP(Table4[[#This Row],[Customer ID]], Hospitalisation!A:A, Hospitalisation!G:G)</f>
        <v>Tier - 2</v>
      </c>
      <c r="T2278" t="str">
        <f>_xlfn.XLOOKUP(Table4[[#This Row],[Customer ID]], Hospitalisation!A:A, Hospitalisation!H:H)</f>
        <v>R1013</v>
      </c>
      <c r="U2278" t="str" cm="1">
        <f t="array" ref="U2278">_xlfn.IFS(Table4[[#This Row],[Age]]&lt;=29,"Youth",Table4[[#This Row],[Age]]&lt;=49,"Adults",Table4[[#This Row],[Age]]&gt;=50,"Senior")</f>
        <v>Youth</v>
      </c>
    </row>
    <row r="2279" spans="1:21">
      <c r="A2279" t="s">
        <v>5766</v>
      </c>
      <c r="B2279" t="str">
        <f>_xlfn.XLOOKUP(Table4[[#This Row],[Customer ID]],Table1[[#This Row],[Customer ID]],Table1[[#This Row],[TITLE]],0)</f>
        <v>Mr</v>
      </c>
      <c r="C2279" t="str" cm="1">
        <f t="array" ref="C2279">_xlfn.XLOOKUP(Table4[[#This Row],[Customer ID]],Table1[[#All],[Customer ID]],Table1[[#All],[FIRST NAME]],0)</f>
        <v>Mark</v>
      </c>
      <c r="D2279" t="str" cm="1">
        <f t="array" ref="D2279">_xlfn.XLOOKUP(Table4[[#This Row],[Customer ID]],Table1[[#All],[Customer ID]],Table1[[#All],[LAST NAME]],0)</f>
        <v>Larosa</v>
      </c>
      <c r="E2279" s="5" cm="1">
        <f t="array" ref="E2279">_xlfn.XLOOKUP(Table4[[#This Row],[Customer ID]],Table3[[#All],[Customer ID]],Table3[[#All],[Date of Birth]],0)</f>
        <v>35288</v>
      </c>
      <c r="F2279" cm="1">
        <f t="array" ref="F2279">_xlfn.XLOOKUP(Table4[[#This Row],[Customer ID]],Table3[[#All],[Customer ID]],Table3[[#All],[Age]],0)</f>
        <v>26</v>
      </c>
      <c r="G2279" cm="1">
        <f t="array" ref="G2279">_xlfn.XLOOKUP(Table4[[#This Row],[Customer ID]],Table3[[#All],[Customer ID]],Table3[[#All],[Children]],0)</f>
        <v>0</v>
      </c>
      <c r="H2279" cm="1">
        <f t="array" ref="H2279">_xlfn.XLOOKUP(Table4[[#This Row],[Customer ID]],Table2[[#All],[Customer ID]],Table2[[#All],[BMI]],0)</f>
        <v>17.41</v>
      </c>
      <c r="I2279" cm="1">
        <f t="array" ref="I2279">_xlfn.XLOOKUP(Table4[[#This Row],[Customer ID]],Table2[[#All],[Customer ID]],Table2[[#All],[HBA1C]],0)</f>
        <v>5.13</v>
      </c>
      <c r="J2279" t="str">
        <f>_xlfn.XLOOKUP(Table4[[#This Row],[Customer ID]], 'Medical Examination'!A:A, 'Medical Examination'!D:D)</f>
        <v>Yes</v>
      </c>
      <c r="K2279" t="str">
        <f>_xlfn.XLOOKUP(Table4[[#This Row],[Customer ID]], 'Medical Examination'!A:A, 'Medical Examination'!E:E)</f>
        <v>No</v>
      </c>
      <c r="L2279" t="str">
        <f>_xlfn.XLOOKUP(Table4[[#This Row],[Customer ID]], 'Medical Examination'!A:A, 'Medical Examination'!F:F)</f>
        <v>No</v>
      </c>
      <c r="M2279">
        <f>_xlfn.XLOOKUP(Table4[[#This Row],[Customer ID]], 'Medical Examination'!A:A, 'Medical Examination'!G:G)</f>
        <v>0</v>
      </c>
      <c r="N2279" t="str">
        <f>_xlfn.XLOOKUP(Table4[[#This Row],[Customer ID]], 'Medical Examination'!A:A, 'Medical Examination'!H:H)</f>
        <v>No</v>
      </c>
      <c r="O2279" t="str">
        <f>_xlfn.XLOOKUP(Table4[[#This Row],[Customer ID]], 'Medical Examination'!A:A, 'Medical Examination'!I:I)</f>
        <v>Normal</v>
      </c>
      <c r="P2279" t="str">
        <f>_xlfn.XLOOKUP(Table4[[#This Row],[Customer ID]], 'Medical Examination'!A:A, 'Medical Examination'!J:J)</f>
        <v>Underweight</v>
      </c>
      <c r="Q2279" s="1">
        <f>_xlfn.XLOOKUP(Table4[[#This Row],[Customer ID]], Hospitalisation!A:A, Hospitalisation!E:E)</f>
        <v>1178</v>
      </c>
      <c r="R2279" t="str">
        <f>_xlfn.XLOOKUP(Table4[[#This Row],[Customer ID]], Hospitalisation!A:A, Hospitalisation!F:F)</f>
        <v>Tier - 2</v>
      </c>
      <c r="S2279" t="str">
        <f>_xlfn.XLOOKUP(Table4[[#This Row],[Customer ID]], Hospitalisation!A:A, Hospitalisation!G:G)</f>
        <v>Tier - 3</v>
      </c>
      <c r="T2279" t="str">
        <f>_xlfn.XLOOKUP(Table4[[#This Row],[Customer ID]], Hospitalisation!A:A, Hospitalisation!H:H)</f>
        <v>R1013</v>
      </c>
      <c r="U2279" t="str" cm="1">
        <f t="array" ref="U2279">_xlfn.IFS(Table4[[#This Row],[Age]]&lt;=29,"Youth",Table4[[#This Row],[Age]]&lt;=49,"Adults",Table4[[#This Row],[Age]]&gt;=50,"Senior")</f>
        <v>Youth</v>
      </c>
    </row>
    <row r="2280" spans="1:21">
      <c r="A2280" t="s">
        <v>5768</v>
      </c>
      <c r="B2280" t="str">
        <f>_xlfn.XLOOKUP(Table4[[#This Row],[Customer ID]],Table1[[#This Row],[Customer ID]],Table1[[#This Row],[TITLE]],0)</f>
        <v>Mr</v>
      </c>
      <c r="C2280" t="str" cm="1">
        <f t="array" ref="C2280">_xlfn.XLOOKUP(Table4[[#This Row],[Customer ID]],Table1[[#All],[Customer ID]],Table1[[#All],[FIRST NAME]],0)</f>
        <v>Ali</v>
      </c>
      <c r="D2280" t="str" cm="1">
        <f t="array" ref="D2280">_xlfn.XLOOKUP(Table4[[#This Row],[Customer ID]],Table1[[#All],[Customer ID]],Table1[[#All],[LAST NAME]],0)</f>
        <v>King</v>
      </c>
      <c r="E2280" s="5" cm="1">
        <f t="array" ref="E2280">_xlfn.XLOOKUP(Table4[[#This Row],[Customer ID]],Table3[[#All],[Customer ID]],Table3[[#All],[Date of Birth]],0)</f>
        <v>37207</v>
      </c>
      <c r="F2280" cm="1">
        <f t="array" ref="F2280">_xlfn.XLOOKUP(Table4[[#This Row],[Customer ID]],Table3[[#All],[Customer ID]],Table3[[#All],[Age]],0)</f>
        <v>21</v>
      </c>
      <c r="G2280" cm="1">
        <f t="array" ref="G2280">_xlfn.XLOOKUP(Table4[[#This Row],[Customer ID]],Table3[[#All],[Customer ID]],Table3[[#All],[Children]],0)</f>
        <v>0</v>
      </c>
      <c r="H2280" cm="1">
        <f t="array" ref="H2280">_xlfn.XLOOKUP(Table4[[#This Row],[Customer ID]],Table2[[#All],[Customer ID]],Table2[[#All],[BMI]],0)</f>
        <v>19.32</v>
      </c>
      <c r="I2280" cm="1">
        <f t="array" ref="I2280">_xlfn.XLOOKUP(Table4[[#This Row],[Customer ID]],Table2[[#All],[Customer ID]],Table2[[#All],[HBA1C]],0)</f>
        <v>4.96</v>
      </c>
      <c r="J2280" t="str">
        <f>_xlfn.XLOOKUP(Table4[[#This Row],[Customer ID]], 'Medical Examination'!A:A, 'Medical Examination'!D:D)</f>
        <v>Yes</v>
      </c>
      <c r="K2280" t="str">
        <f>_xlfn.XLOOKUP(Table4[[#This Row],[Customer ID]], 'Medical Examination'!A:A, 'Medical Examination'!E:E)</f>
        <v>No</v>
      </c>
      <c r="L2280" t="str">
        <f>_xlfn.XLOOKUP(Table4[[#This Row],[Customer ID]], 'Medical Examination'!A:A, 'Medical Examination'!F:F)</f>
        <v>No</v>
      </c>
      <c r="M2280">
        <f>_xlfn.XLOOKUP(Table4[[#This Row],[Customer ID]], 'Medical Examination'!A:A, 'Medical Examination'!G:G)</f>
        <v>0</v>
      </c>
      <c r="N2280" t="str">
        <f>_xlfn.XLOOKUP(Table4[[#This Row],[Customer ID]], 'Medical Examination'!A:A, 'Medical Examination'!H:H)</f>
        <v>No</v>
      </c>
      <c r="O2280" t="str">
        <f>_xlfn.XLOOKUP(Table4[[#This Row],[Customer ID]], 'Medical Examination'!A:A, 'Medical Examination'!I:I)</f>
        <v>Normal</v>
      </c>
      <c r="P2280" t="str">
        <f>_xlfn.XLOOKUP(Table4[[#This Row],[Customer ID]], 'Medical Examination'!A:A, 'Medical Examination'!J:J)</f>
        <v>Normal Weight</v>
      </c>
      <c r="Q2280" s="1">
        <f>_xlfn.XLOOKUP(Table4[[#This Row],[Customer ID]], Hospitalisation!A:A, Hospitalisation!E:E)</f>
        <v>1167</v>
      </c>
      <c r="R2280" t="str">
        <f>_xlfn.XLOOKUP(Table4[[#This Row],[Customer ID]], Hospitalisation!A:A, Hospitalisation!F:F)</f>
        <v>Tier - 2</v>
      </c>
      <c r="S2280" t="str">
        <f>_xlfn.XLOOKUP(Table4[[#This Row],[Customer ID]], Hospitalisation!A:A, Hospitalisation!G:G)</f>
        <v>Tier - 1</v>
      </c>
      <c r="T2280" t="str">
        <f>_xlfn.XLOOKUP(Table4[[#This Row],[Customer ID]], Hospitalisation!A:A, Hospitalisation!H:H)</f>
        <v>R1013</v>
      </c>
      <c r="U2280" t="str" cm="1">
        <f t="array" ref="U2280">_xlfn.IFS(Table4[[#This Row],[Age]]&lt;=29,"Youth",Table4[[#This Row],[Age]]&lt;=49,"Adults",Table4[[#This Row],[Age]]&gt;=50,"Senior")</f>
        <v>Youth</v>
      </c>
    </row>
    <row r="2281" spans="1:21">
      <c r="A2281" t="s">
        <v>5770</v>
      </c>
      <c r="B2281" t="str">
        <f>_xlfn.XLOOKUP(Table4[[#This Row],[Customer ID]],Table1[[#This Row],[Customer ID]],Table1[[#This Row],[TITLE]],0)</f>
        <v>Mr</v>
      </c>
      <c r="C2281" t="str" cm="1">
        <f t="array" ref="C2281">_xlfn.XLOOKUP(Table4[[#This Row],[Customer ID]],Table1[[#All],[Customer ID]],Table1[[#All],[FIRST NAME]],0)</f>
        <v>Joshua</v>
      </c>
      <c r="D2281" t="str" cm="1">
        <f t="array" ref="D2281">_xlfn.XLOOKUP(Table4[[#This Row],[Customer ID]],Table1[[#All],[Customer ID]],Table1[[#All],[LAST NAME]],0)</f>
        <v>Haney</v>
      </c>
      <c r="E2281" s="5" cm="1">
        <f t="array" ref="E2281">_xlfn.XLOOKUP(Table4[[#This Row],[Customer ID]],Table3[[#All],[Customer ID]],Table3[[#All],[Date of Birth]],0)</f>
        <v>37418</v>
      </c>
      <c r="F2281" cm="1">
        <f t="array" ref="F2281">_xlfn.XLOOKUP(Table4[[#This Row],[Customer ID]],Table3[[#All],[Customer ID]],Table3[[#All],[Age]],0)</f>
        <v>20</v>
      </c>
      <c r="G2281" cm="1">
        <f t="array" ref="G2281">_xlfn.XLOOKUP(Table4[[#This Row],[Customer ID]],Table3[[#All],[Customer ID]],Table3[[#All],[Children]],0)</f>
        <v>0</v>
      </c>
      <c r="H2281" cm="1">
        <f t="array" ref="H2281">_xlfn.XLOOKUP(Table4[[#This Row],[Customer ID]],Table2[[#All],[Customer ID]],Table2[[#All],[BMI]],0)</f>
        <v>18.25</v>
      </c>
      <c r="I2281" cm="1">
        <f t="array" ref="I2281">_xlfn.XLOOKUP(Table4[[#This Row],[Customer ID]],Table2[[#All],[Customer ID]],Table2[[#All],[HBA1C]],0)</f>
        <v>10.95</v>
      </c>
      <c r="J2281" t="str">
        <f>_xlfn.XLOOKUP(Table4[[#This Row],[Customer ID]], 'Medical Examination'!A:A, 'Medical Examination'!D:D)</f>
        <v>No</v>
      </c>
      <c r="K2281" t="str">
        <f>_xlfn.XLOOKUP(Table4[[#This Row],[Customer ID]], 'Medical Examination'!A:A, 'Medical Examination'!E:E)</f>
        <v>No</v>
      </c>
      <c r="L2281" t="str">
        <f>_xlfn.XLOOKUP(Table4[[#This Row],[Customer ID]], 'Medical Examination'!A:A, 'Medical Examination'!F:F)</f>
        <v>No</v>
      </c>
      <c r="M2281">
        <f>_xlfn.XLOOKUP(Table4[[#This Row],[Customer ID]], 'Medical Examination'!A:A, 'Medical Examination'!G:G)</f>
        <v>0</v>
      </c>
      <c r="N2281" t="str">
        <f>_xlfn.XLOOKUP(Table4[[#This Row],[Customer ID]], 'Medical Examination'!A:A, 'Medical Examination'!H:H)</f>
        <v>No</v>
      </c>
      <c r="O2281" t="str">
        <f>_xlfn.XLOOKUP(Table4[[#This Row],[Customer ID]], 'Medical Examination'!A:A, 'Medical Examination'!I:I)</f>
        <v>Diabetes</v>
      </c>
      <c r="P2281" t="str">
        <f>_xlfn.XLOOKUP(Table4[[#This Row],[Customer ID]], 'Medical Examination'!A:A, 'Medical Examination'!J:J)</f>
        <v>Underweight</v>
      </c>
      <c r="Q2281" s="1">
        <f>_xlfn.XLOOKUP(Table4[[#This Row],[Customer ID]], Hospitalisation!A:A, Hospitalisation!E:E)</f>
        <v>1165</v>
      </c>
      <c r="R2281" t="str">
        <f>_xlfn.XLOOKUP(Table4[[#This Row],[Customer ID]], Hospitalisation!A:A, Hospitalisation!F:F)</f>
        <v>Tier - 2</v>
      </c>
      <c r="S2281" t="str">
        <f>_xlfn.XLOOKUP(Table4[[#This Row],[Customer ID]], Hospitalisation!A:A, Hospitalisation!G:G)</f>
        <v>Tier - 3</v>
      </c>
      <c r="T2281" t="str">
        <f>_xlfn.XLOOKUP(Table4[[#This Row],[Customer ID]], Hospitalisation!A:A, Hospitalisation!H:H)</f>
        <v>R1012</v>
      </c>
      <c r="U2281" t="str" cm="1">
        <f t="array" ref="U2281">_xlfn.IFS(Table4[[#This Row],[Age]]&lt;=29,"Youth",Table4[[#This Row],[Age]]&lt;=49,"Adults",Table4[[#This Row],[Age]]&gt;=50,"Senior")</f>
        <v>Youth</v>
      </c>
    </row>
    <row r="2282" spans="1:21">
      <c r="A2282" t="s">
        <v>5772</v>
      </c>
      <c r="B2282" t="str">
        <f>_xlfn.XLOOKUP(Table4[[#This Row],[Customer ID]],Table1[[#This Row],[Customer ID]],Table1[[#This Row],[TITLE]],0)</f>
        <v>Mr</v>
      </c>
      <c r="C2282" t="str" cm="1">
        <f t="array" ref="C2282">_xlfn.XLOOKUP(Table4[[#This Row],[Customer ID]],Table1[[#All],[Customer ID]],Table1[[#All],[FIRST NAME]],0)</f>
        <v>Pierre</v>
      </c>
      <c r="D2282" t="str" cm="1">
        <f t="array" ref="D2282">_xlfn.XLOOKUP(Table4[[#This Row],[Customer ID]],Table1[[#All],[Customer ID]],Table1[[#All],[LAST NAME]],0)</f>
        <v>Boulay</v>
      </c>
      <c r="E2282" s="5" cm="1">
        <f t="array" ref="E2282">_xlfn.XLOOKUP(Table4[[#This Row],[Customer ID]],Table3[[#All],[Customer ID]],Table3[[#All],[Date of Birth]],0)</f>
        <v>38302</v>
      </c>
      <c r="F2282" cm="1">
        <f t="array" ref="F2282">_xlfn.XLOOKUP(Table4[[#This Row],[Customer ID]],Table3[[#All],[Customer ID]],Table3[[#All],[Age]],0)</f>
        <v>18</v>
      </c>
      <c r="G2282" cm="1">
        <f t="array" ref="G2282">_xlfn.XLOOKUP(Table4[[#This Row],[Customer ID]],Table3[[#All],[Customer ID]],Table3[[#All],[Children]],0)</f>
        <v>0</v>
      </c>
      <c r="H2282" cm="1">
        <f t="array" ref="H2282">_xlfn.XLOOKUP(Table4[[#This Row],[Customer ID]],Table2[[#All],[Customer ID]],Table2[[#All],[BMI]],0)</f>
        <v>53.13</v>
      </c>
      <c r="I2282" cm="1">
        <f t="array" ref="I2282">_xlfn.XLOOKUP(Table4[[#This Row],[Customer ID]],Table2[[#All],[Customer ID]],Table2[[#All],[HBA1C]],0)</f>
        <v>4.4400000000000004</v>
      </c>
      <c r="J2282" t="str">
        <f>_xlfn.XLOOKUP(Table4[[#This Row],[Customer ID]], 'Medical Examination'!A:A, 'Medical Examination'!D:D)</f>
        <v>No</v>
      </c>
      <c r="K2282" t="str">
        <f>_xlfn.XLOOKUP(Table4[[#This Row],[Customer ID]], 'Medical Examination'!A:A, 'Medical Examination'!E:E)</f>
        <v>Yes</v>
      </c>
      <c r="L2282" t="str">
        <f>_xlfn.XLOOKUP(Table4[[#This Row],[Customer ID]], 'Medical Examination'!A:A, 'Medical Examination'!F:F)</f>
        <v>No</v>
      </c>
      <c r="M2282">
        <f>_xlfn.XLOOKUP(Table4[[#This Row],[Customer ID]], 'Medical Examination'!A:A, 'Medical Examination'!G:G)</f>
        <v>1</v>
      </c>
      <c r="N2282" t="str">
        <f>_xlfn.XLOOKUP(Table4[[#This Row],[Customer ID]], 'Medical Examination'!A:A, 'Medical Examination'!H:H)</f>
        <v>No</v>
      </c>
      <c r="O2282" t="str">
        <f>_xlfn.XLOOKUP(Table4[[#This Row],[Customer ID]], 'Medical Examination'!A:A, 'Medical Examination'!I:I)</f>
        <v>Normal</v>
      </c>
      <c r="P2282" t="str">
        <f>_xlfn.XLOOKUP(Table4[[#This Row],[Customer ID]], 'Medical Examination'!A:A, 'Medical Examination'!J:J)</f>
        <v>Obesity</v>
      </c>
      <c r="Q2282" s="1">
        <f>_xlfn.XLOOKUP(Table4[[#This Row],[Customer ID]], Hospitalisation!A:A, Hospitalisation!E:E)</f>
        <v>1163.46</v>
      </c>
      <c r="R2282" t="str">
        <f>_xlfn.XLOOKUP(Table4[[#This Row],[Customer ID]], Hospitalisation!A:A, Hospitalisation!F:F)</f>
        <v>Tier - 2</v>
      </c>
      <c r="S2282" t="str">
        <f>_xlfn.XLOOKUP(Table4[[#This Row],[Customer ID]], Hospitalisation!A:A, Hospitalisation!G:G)</f>
        <v>Tier - 3</v>
      </c>
      <c r="T2282" t="str">
        <f>_xlfn.XLOOKUP(Table4[[#This Row],[Customer ID]], Hospitalisation!A:A, Hospitalisation!H:H)</f>
        <v>R1013</v>
      </c>
      <c r="U2282" t="str" cm="1">
        <f t="array" ref="U2282">_xlfn.IFS(Table4[[#This Row],[Age]]&lt;=29,"Youth",Table4[[#This Row],[Age]]&lt;=49,"Adults",Table4[[#This Row],[Age]]&gt;=50,"Senior")</f>
        <v>Youth</v>
      </c>
    </row>
    <row r="2283" spans="1:21">
      <c r="A2283" t="s">
        <v>5775</v>
      </c>
      <c r="B2283" t="str">
        <f>_xlfn.XLOOKUP(Table4[[#This Row],[Customer ID]],Table1[[#This Row],[Customer ID]],Table1[[#This Row],[TITLE]],0)</f>
        <v>Ms</v>
      </c>
      <c r="C2283" t="str" cm="1">
        <f t="array" ref="C2283">_xlfn.XLOOKUP(Table4[[#This Row],[Customer ID]],Table1[[#All],[Customer ID]],Table1[[#All],[FIRST NAME]],0)</f>
        <v>Kate</v>
      </c>
      <c r="D2283" t="str" cm="1">
        <f t="array" ref="D2283">_xlfn.XLOOKUP(Table4[[#This Row],[Customer ID]],Table1[[#All],[Customer ID]],Table1[[#All],[LAST NAME]],0)</f>
        <v>Peters</v>
      </c>
      <c r="E2283" s="5" cm="1">
        <f t="array" ref="E2283">_xlfn.XLOOKUP(Table4[[#This Row],[Customer ID]],Table3[[#All],[Customer ID]],Table3[[#All],[Date of Birth]],0)</f>
        <v>34541</v>
      </c>
      <c r="F2283" cm="1">
        <f t="array" ref="F2283">_xlfn.XLOOKUP(Table4[[#This Row],[Customer ID]],Table3[[#All],[Customer ID]],Table3[[#All],[Age]],0)</f>
        <v>28</v>
      </c>
      <c r="G2283" cm="1">
        <f t="array" ref="G2283">_xlfn.XLOOKUP(Table4[[#This Row],[Customer ID]],Table3[[#All],[Customer ID]],Table3[[#All],[Children]],0)</f>
        <v>0</v>
      </c>
      <c r="H2283" cm="1">
        <f t="array" ref="H2283">_xlfn.XLOOKUP(Table4[[#This Row],[Customer ID]],Table2[[#All],[Customer ID]],Table2[[#All],[BMI]],0)</f>
        <v>20.46</v>
      </c>
      <c r="I2283" cm="1">
        <f t="array" ref="I2283">_xlfn.XLOOKUP(Table4[[#This Row],[Customer ID]],Table2[[#All],[Customer ID]],Table2[[#All],[HBA1C]],0)</f>
        <v>4.0199999999999996</v>
      </c>
      <c r="J2283" t="str">
        <f>_xlfn.XLOOKUP(Table4[[#This Row],[Customer ID]], 'Medical Examination'!A:A, 'Medical Examination'!D:D)</f>
        <v>No</v>
      </c>
      <c r="K2283" t="str">
        <f>_xlfn.XLOOKUP(Table4[[#This Row],[Customer ID]], 'Medical Examination'!A:A, 'Medical Examination'!E:E)</f>
        <v>No</v>
      </c>
      <c r="L2283" t="str">
        <f>_xlfn.XLOOKUP(Table4[[#This Row],[Customer ID]], 'Medical Examination'!A:A, 'Medical Examination'!F:F)</f>
        <v>No</v>
      </c>
      <c r="M2283">
        <f>_xlfn.XLOOKUP(Table4[[#This Row],[Customer ID]], 'Medical Examination'!A:A, 'Medical Examination'!G:G)</f>
        <v>0</v>
      </c>
      <c r="N2283" t="str">
        <f>_xlfn.XLOOKUP(Table4[[#This Row],[Customer ID]], 'Medical Examination'!A:A, 'Medical Examination'!H:H)</f>
        <v>No</v>
      </c>
      <c r="O2283" t="str">
        <f>_xlfn.XLOOKUP(Table4[[#This Row],[Customer ID]], 'Medical Examination'!A:A, 'Medical Examination'!I:I)</f>
        <v>Normal</v>
      </c>
      <c r="P2283" t="str">
        <f>_xlfn.XLOOKUP(Table4[[#This Row],[Customer ID]], 'Medical Examination'!A:A, 'Medical Examination'!J:J)</f>
        <v>Normal Weight</v>
      </c>
      <c r="Q2283" s="1">
        <f>_xlfn.XLOOKUP(Table4[[#This Row],[Customer ID]], Hospitalisation!A:A, Hospitalisation!E:E)</f>
        <v>1158.32</v>
      </c>
      <c r="R2283" t="str">
        <f>_xlfn.XLOOKUP(Table4[[#This Row],[Customer ID]], Hospitalisation!A:A, Hospitalisation!F:F)</f>
        <v>Tier - 2</v>
      </c>
      <c r="S2283" t="str">
        <f>_xlfn.XLOOKUP(Table4[[#This Row],[Customer ID]], Hospitalisation!A:A, Hospitalisation!G:G)</f>
        <v>Tier - 1</v>
      </c>
      <c r="T2283" t="str">
        <f>_xlfn.XLOOKUP(Table4[[#This Row],[Customer ID]], Hospitalisation!A:A, Hospitalisation!H:H)</f>
        <v>R1013</v>
      </c>
      <c r="U2283" t="str" cm="1">
        <f t="array" ref="U2283">_xlfn.IFS(Table4[[#This Row],[Age]]&lt;=29,"Youth",Table4[[#This Row],[Age]]&lt;=49,"Adults",Table4[[#This Row],[Age]]&gt;=50,"Senior")</f>
        <v>Youth</v>
      </c>
    </row>
    <row r="2284" spans="1:21">
      <c r="A2284" t="s">
        <v>5776</v>
      </c>
      <c r="B2284" t="str">
        <f>_xlfn.XLOOKUP(Table4[[#This Row],[Customer ID]],Table1[[#This Row],[Customer ID]],Table1[[#This Row],[TITLE]],0)</f>
        <v>Mr</v>
      </c>
      <c r="C2284" t="str" cm="1">
        <f t="array" ref="C2284">_xlfn.XLOOKUP(Table4[[#This Row],[Customer ID]],Table1[[#All],[Customer ID]],Table1[[#All],[FIRST NAME]],0)</f>
        <v>David</v>
      </c>
      <c r="D2284" t="str" cm="1">
        <f t="array" ref="D2284">_xlfn.XLOOKUP(Table4[[#This Row],[Customer ID]],Table1[[#All],[Customer ID]],Table1[[#All],[LAST NAME]],0)</f>
        <v>Luy</v>
      </c>
      <c r="E2284" s="5" cm="1">
        <f t="array" ref="E2284">_xlfn.XLOOKUP(Table4[[#This Row],[Customer ID]],Table3[[#All],[Customer ID]],Table3[[#All],[Date of Birth]],0)</f>
        <v>38186</v>
      </c>
      <c r="F2284" cm="1">
        <f t="array" ref="F2284">_xlfn.XLOOKUP(Table4[[#This Row],[Customer ID]],Table3[[#All],[Customer ID]],Table3[[#All],[Age]],0)</f>
        <v>18</v>
      </c>
      <c r="G2284" cm="1">
        <f t="array" ref="G2284">_xlfn.XLOOKUP(Table4[[#This Row],[Customer ID]],Table3[[#All],[Customer ID]],Table3[[#All],[Children]],0)</f>
        <v>0</v>
      </c>
      <c r="H2284" cm="1">
        <f t="array" ref="H2284">_xlfn.XLOOKUP(Table4[[#This Row],[Customer ID]],Table2[[#All],[Customer ID]],Table2[[#All],[BMI]],0)</f>
        <v>43.01</v>
      </c>
      <c r="I2284" cm="1">
        <f t="array" ref="I2284">_xlfn.XLOOKUP(Table4[[#This Row],[Customer ID]],Table2[[#All],[Customer ID]],Table2[[#All],[HBA1C]],0)</f>
        <v>5.44</v>
      </c>
      <c r="J2284" t="str">
        <f>_xlfn.XLOOKUP(Table4[[#This Row],[Customer ID]], 'Medical Examination'!A:A, 'Medical Examination'!D:D)</f>
        <v>No</v>
      </c>
      <c r="K2284" t="str">
        <f>_xlfn.XLOOKUP(Table4[[#This Row],[Customer ID]], 'Medical Examination'!A:A, 'Medical Examination'!E:E)</f>
        <v>Yes</v>
      </c>
      <c r="L2284" t="str">
        <f>_xlfn.XLOOKUP(Table4[[#This Row],[Customer ID]], 'Medical Examination'!A:A, 'Medical Examination'!F:F)</f>
        <v>No</v>
      </c>
      <c r="M2284">
        <f>_xlfn.XLOOKUP(Table4[[#This Row],[Customer ID]], 'Medical Examination'!A:A, 'Medical Examination'!G:G)</f>
        <v>1</v>
      </c>
      <c r="N2284" t="str">
        <f>_xlfn.XLOOKUP(Table4[[#This Row],[Customer ID]], 'Medical Examination'!A:A, 'Medical Examination'!H:H)</f>
        <v>No</v>
      </c>
      <c r="O2284" t="str">
        <f>_xlfn.XLOOKUP(Table4[[#This Row],[Customer ID]], 'Medical Examination'!A:A, 'Medical Examination'!I:I)</f>
        <v>Normal</v>
      </c>
      <c r="P2284" t="str">
        <f>_xlfn.XLOOKUP(Table4[[#This Row],[Customer ID]], 'Medical Examination'!A:A, 'Medical Examination'!J:J)</f>
        <v>Obesity</v>
      </c>
      <c r="Q2284" s="1">
        <f>_xlfn.XLOOKUP(Table4[[#This Row],[Customer ID]], Hospitalisation!A:A, Hospitalisation!E:E)</f>
        <v>1149.4000000000001</v>
      </c>
      <c r="R2284" t="str">
        <f>_xlfn.XLOOKUP(Table4[[#This Row],[Customer ID]], Hospitalisation!A:A, Hospitalisation!F:F)</f>
        <v>Tier - 2</v>
      </c>
      <c r="S2284" t="str">
        <f>_xlfn.XLOOKUP(Table4[[#This Row],[Customer ID]], Hospitalisation!A:A, Hospitalisation!G:G)</f>
        <v>Tier - 2</v>
      </c>
      <c r="T2284" t="str">
        <f>_xlfn.XLOOKUP(Table4[[#This Row],[Customer ID]], Hospitalisation!A:A, Hospitalisation!H:H)</f>
        <v>R1013</v>
      </c>
      <c r="U2284" t="str" cm="1">
        <f t="array" ref="U2284">_xlfn.IFS(Table4[[#This Row],[Age]]&lt;=29,"Youth",Table4[[#This Row],[Age]]&lt;=49,"Adults",Table4[[#This Row],[Age]]&gt;=50,"Senior")</f>
        <v>Youth</v>
      </c>
    </row>
    <row r="2285" spans="1:21">
      <c r="A2285" t="s">
        <v>5778</v>
      </c>
      <c r="B2285" t="str">
        <f>_xlfn.XLOOKUP(Table4[[#This Row],[Customer ID]],Table1[[#This Row],[Customer ID]],Table1[[#This Row],[TITLE]],0)</f>
        <v>Ms</v>
      </c>
      <c r="C2285" t="str" cm="1">
        <f t="array" ref="C2285">_xlfn.XLOOKUP(Table4[[#This Row],[Customer ID]],Table1[[#All],[Customer ID]],Table1[[#All],[FIRST NAME]],0)</f>
        <v>Carla</v>
      </c>
      <c r="D2285" t="str" cm="1">
        <f t="array" ref="D2285">_xlfn.XLOOKUP(Table4[[#This Row],[Customer ID]],Table1[[#All],[Customer ID]],Table1[[#All],[LAST NAME]],0)</f>
        <v>Fava</v>
      </c>
      <c r="E2285" s="5" cm="1">
        <f t="array" ref="E2285">_xlfn.XLOOKUP(Table4[[#This Row],[Customer ID]],Table3[[#All],[Customer ID]],Table3[[#All],[Date of Birth]],0)</f>
        <v>37784</v>
      </c>
      <c r="F2285" cm="1">
        <f t="array" ref="F2285">_xlfn.XLOOKUP(Table4[[#This Row],[Customer ID]],Table3[[#All],[Customer ID]],Table3[[#All],[Age]],0)</f>
        <v>19</v>
      </c>
      <c r="G2285" cm="1">
        <f t="array" ref="G2285">_xlfn.XLOOKUP(Table4[[#This Row],[Customer ID]],Table3[[#All],[Customer ID]],Table3[[#All],[Children]],0)</f>
        <v>0</v>
      </c>
      <c r="H2285" cm="1">
        <f t="array" ref="H2285">_xlfn.XLOOKUP(Table4[[#This Row],[Customer ID]],Table2[[#All],[Customer ID]],Table2[[#All],[BMI]],0)</f>
        <v>15.01</v>
      </c>
      <c r="I2285" cm="1">
        <f t="array" ref="I2285">_xlfn.XLOOKUP(Table4[[#This Row],[Customer ID]],Table2[[#All],[Customer ID]],Table2[[#All],[HBA1C]],0)</f>
        <v>4.1500000000000004</v>
      </c>
      <c r="J2285" t="str">
        <f>_xlfn.XLOOKUP(Table4[[#This Row],[Customer ID]], 'Medical Examination'!A:A, 'Medical Examination'!D:D)</f>
        <v>No</v>
      </c>
      <c r="K2285" t="str">
        <f>_xlfn.XLOOKUP(Table4[[#This Row],[Customer ID]], 'Medical Examination'!A:A, 'Medical Examination'!E:E)</f>
        <v>No</v>
      </c>
      <c r="L2285" t="str">
        <f>_xlfn.XLOOKUP(Table4[[#This Row],[Customer ID]], 'Medical Examination'!A:A, 'Medical Examination'!F:F)</f>
        <v>Yes</v>
      </c>
      <c r="M2285">
        <f>_xlfn.XLOOKUP(Table4[[#This Row],[Customer ID]], 'Medical Examination'!A:A, 'Medical Examination'!G:G)</f>
        <v>1</v>
      </c>
      <c r="N2285" t="str">
        <f>_xlfn.XLOOKUP(Table4[[#This Row],[Customer ID]], 'Medical Examination'!A:A, 'Medical Examination'!H:H)</f>
        <v>No</v>
      </c>
      <c r="O2285" t="str">
        <f>_xlfn.XLOOKUP(Table4[[#This Row],[Customer ID]], 'Medical Examination'!A:A, 'Medical Examination'!I:I)</f>
        <v>Normal</v>
      </c>
      <c r="P2285" t="str">
        <f>_xlfn.XLOOKUP(Table4[[#This Row],[Customer ID]], 'Medical Examination'!A:A, 'Medical Examination'!J:J)</f>
        <v>Underweight</v>
      </c>
      <c r="Q2285" s="1">
        <f>_xlfn.XLOOKUP(Table4[[#This Row],[Customer ID]], Hospitalisation!A:A, Hospitalisation!E:E)</f>
        <v>1149</v>
      </c>
      <c r="R2285" t="str">
        <f>_xlfn.XLOOKUP(Table4[[#This Row],[Customer ID]], Hospitalisation!A:A, Hospitalisation!F:F)</f>
        <v>Tier - 2</v>
      </c>
      <c r="S2285" t="str">
        <f>_xlfn.XLOOKUP(Table4[[#This Row],[Customer ID]], Hospitalisation!A:A, Hospitalisation!G:G)</f>
        <v>Tier - 1</v>
      </c>
      <c r="T2285" t="str">
        <f>_xlfn.XLOOKUP(Table4[[#This Row],[Customer ID]], Hospitalisation!A:A, Hospitalisation!H:H)</f>
        <v>R1012</v>
      </c>
      <c r="U2285" t="str" cm="1">
        <f t="array" ref="U2285">_xlfn.IFS(Table4[[#This Row],[Age]]&lt;=29,"Youth",Table4[[#This Row],[Age]]&lt;=49,"Adults",Table4[[#This Row],[Age]]&gt;=50,"Senior")</f>
        <v>Youth</v>
      </c>
    </row>
    <row r="2286" spans="1:21">
      <c r="A2286" t="s">
        <v>5780</v>
      </c>
      <c r="B2286" t="str">
        <f>_xlfn.XLOOKUP(Table4[[#This Row],[Customer ID]],Table1[[#This Row],[Customer ID]],Table1[[#This Row],[TITLE]],0)</f>
        <v>Mr</v>
      </c>
      <c r="C2286" t="str" cm="1">
        <f t="array" ref="C2286">_xlfn.XLOOKUP(Table4[[#This Row],[Customer ID]],Table1[[#All],[Customer ID]],Table1[[#All],[FIRST NAME]],0)</f>
        <v>Alvaro Sr</v>
      </c>
      <c r="D2286" t="str" cm="1">
        <f t="array" ref="D2286">_xlfn.XLOOKUP(Table4[[#This Row],[Customer ID]],Table1[[#All],[Customer ID]],Table1[[#All],[LAST NAME]],0)</f>
        <v>Montoya</v>
      </c>
      <c r="E2286" s="5" cm="1">
        <f t="array" ref="E2286">_xlfn.XLOOKUP(Table4[[#This Row],[Customer ID]],Table3[[#All],[Customer ID]],Table3[[#All],[Date of Birth]],0)</f>
        <v>38148</v>
      </c>
      <c r="F2286" cm="1">
        <f t="array" ref="F2286">_xlfn.XLOOKUP(Table4[[#This Row],[Customer ID]],Table3[[#All],[Customer ID]],Table3[[#All],[Age]],0)</f>
        <v>18</v>
      </c>
      <c r="G2286" cm="1">
        <f t="array" ref="G2286">_xlfn.XLOOKUP(Table4[[#This Row],[Customer ID]],Table3[[#All],[Customer ID]],Table3[[#All],[Children]],0)</f>
        <v>0</v>
      </c>
      <c r="H2286" cm="1">
        <f t="array" ref="H2286">_xlfn.XLOOKUP(Table4[[#This Row],[Customer ID]],Table2[[#All],[Customer ID]],Table2[[#All],[BMI]],0)</f>
        <v>41.14</v>
      </c>
      <c r="I2286" cm="1">
        <f t="array" ref="I2286">_xlfn.XLOOKUP(Table4[[#This Row],[Customer ID]],Table2[[#All],[Customer ID]],Table2[[#All],[HBA1C]],0)</f>
        <v>6.02</v>
      </c>
      <c r="J2286" t="str">
        <f>_xlfn.XLOOKUP(Table4[[#This Row],[Customer ID]], 'Medical Examination'!A:A, 'Medical Examination'!D:D)</f>
        <v>No</v>
      </c>
      <c r="K2286" t="str">
        <f>_xlfn.XLOOKUP(Table4[[#This Row],[Customer ID]], 'Medical Examination'!A:A, 'Medical Examination'!E:E)</f>
        <v>Yes</v>
      </c>
      <c r="L2286" t="str">
        <f>_xlfn.XLOOKUP(Table4[[#This Row],[Customer ID]], 'Medical Examination'!A:A, 'Medical Examination'!F:F)</f>
        <v>No</v>
      </c>
      <c r="M2286">
        <f>_xlfn.XLOOKUP(Table4[[#This Row],[Customer ID]], 'Medical Examination'!A:A, 'Medical Examination'!G:G)</f>
        <v>1</v>
      </c>
      <c r="N2286" t="str">
        <f>_xlfn.XLOOKUP(Table4[[#This Row],[Customer ID]], 'Medical Examination'!A:A, 'Medical Examination'!H:H)</f>
        <v>No</v>
      </c>
      <c r="O2286" t="str">
        <f>_xlfn.XLOOKUP(Table4[[#This Row],[Customer ID]], 'Medical Examination'!A:A, 'Medical Examination'!I:I)</f>
        <v>Prediabetes</v>
      </c>
      <c r="P2286" t="str">
        <f>_xlfn.XLOOKUP(Table4[[#This Row],[Customer ID]], 'Medical Examination'!A:A, 'Medical Examination'!J:J)</f>
        <v>Obesity</v>
      </c>
      <c r="Q2286" s="1">
        <f>_xlfn.XLOOKUP(Table4[[#This Row],[Customer ID]], Hospitalisation!A:A, Hospitalisation!E:E)</f>
        <v>1146.8</v>
      </c>
      <c r="R2286" t="str">
        <f>_xlfn.XLOOKUP(Table4[[#This Row],[Customer ID]], Hospitalisation!A:A, Hospitalisation!F:F)</f>
        <v>Tier - 2</v>
      </c>
      <c r="S2286" t="str">
        <f>_xlfn.XLOOKUP(Table4[[#This Row],[Customer ID]], Hospitalisation!A:A, Hospitalisation!G:G)</f>
        <v>Tier - 2</v>
      </c>
      <c r="T2286" t="str">
        <f>_xlfn.XLOOKUP(Table4[[#This Row],[Customer ID]], Hospitalisation!A:A, Hospitalisation!H:H)</f>
        <v>R1013</v>
      </c>
      <c r="U2286" t="str" cm="1">
        <f t="array" ref="U2286">_xlfn.IFS(Table4[[#This Row],[Age]]&lt;=29,"Youth",Table4[[#This Row],[Age]]&lt;=49,"Adults",Table4[[#This Row],[Age]]&gt;=50,"Senior")</f>
        <v>Youth</v>
      </c>
    </row>
    <row r="2287" spans="1:21">
      <c r="A2287" t="s">
        <v>5783</v>
      </c>
      <c r="B2287" t="str">
        <f>_xlfn.XLOOKUP(Table4[[#This Row],[Customer ID]],Table1[[#This Row],[Customer ID]],Table1[[#This Row],[TITLE]],0)</f>
        <v>Ms</v>
      </c>
      <c r="C2287" t="str" cm="1">
        <f t="array" ref="C2287">_xlfn.XLOOKUP(Table4[[#This Row],[Customer ID]],Table1[[#All],[Customer ID]],Table1[[#All],[FIRST NAME]],0)</f>
        <v>Hope</v>
      </c>
      <c r="D2287" t="str" cm="1">
        <f t="array" ref="D2287">_xlfn.XLOOKUP(Table4[[#This Row],[Customer ID]],Table1[[#All],[Customer ID]],Table1[[#All],[LAST NAME]],0)</f>
        <v>Bain</v>
      </c>
      <c r="E2287" s="5" cm="1">
        <f t="array" ref="E2287">_xlfn.XLOOKUP(Table4[[#This Row],[Customer ID]],Table3[[#All],[Customer ID]],Table3[[#All],[Date of Birth]],0)</f>
        <v>37530</v>
      </c>
      <c r="F2287" cm="1">
        <f t="array" ref="F2287">_xlfn.XLOOKUP(Table4[[#This Row],[Customer ID]],Table3[[#All],[Customer ID]],Table3[[#All],[Age]],0)</f>
        <v>20</v>
      </c>
      <c r="G2287" cm="1">
        <f t="array" ref="G2287">_xlfn.XLOOKUP(Table4[[#This Row],[Customer ID]],Table3[[#All],[Customer ID]],Table3[[#All],[Children]],0)</f>
        <v>0</v>
      </c>
      <c r="H2287" cm="1">
        <f t="array" ref="H2287">_xlfn.XLOOKUP(Table4[[#This Row],[Customer ID]],Table2[[#All],[Customer ID]],Table2[[#All],[BMI]],0)</f>
        <v>16.55</v>
      </c>
      <c r="I2287" cm="1">
        <f t="array" ref="I2287">_xlfn.XLOOKUP(Table4[[#This Row],[Customer ID]],Table2[[#All],[Customer ID]],Table2[[#All],[HBA1C]],0)</f>
        <v>7.73</v>
      </c>
      <c r="J2287" t="str">
        <f>_xlfn.XLOOKUP(Table4[[#This Row],[Customer ID]], 'Medical Examination'!A:A, 'Medical Examination'!D:D)</f>
        <v>No</v>
      </c>
      <c r="K2287" t="str">
        <f>_xlfn.XLOOKUP(Table4[[#This Row],[Customer ID]], 'Medical Examination'!A:A, 'Medical Examination'!E:E)</f>
        <v>No</v>
      </c>
      <c r="L2287" t="str">
        <f>_xlfn.XLOOKUP(Table4[[#This Row],[Customer ID]], 'Medical Examination'!A:A, 'Medical Examination'!F:F)</f>
        <v>No</v>
      </c>
      <c r="M2287">
        <f>_xlfn.XLOOKUP(Table4[[#This Row],[Customer ID]], 'Medical Examination'!A:A, 'Medical Examination'!G:G)</f>
        <v>0</v>
      </c>
      <c r="N2287" t="str">
        <f>_xlfn.XLOOKUP(Table4[[#This Row],[Customer ID]], 'Medical Examination'!A:A, 'Medical Examination'!H:H)</f>
        <v>No</v>
      </c>
      <c r="O2287" t="str">
        <f>_xlfn.XLOOKUP(Table4[[#This Row],[Customer ID]], 'Medical Examination'!A:A, 'Medical Examination'!I:I)</f>
        <v>Diabetes</v>
      </c>
      <c r="P2287" t="str">
        <f>_xlfn.XLOOKUP(Table4[[#This Row],[Customer ID]], 'Medical Examination'!A:A, 'Medical Examination'!J:J)</f>
        <v>Underweight</v>
      </c>
      <c r="Q2287" s="1">
        <f>_xlfn.XLOOKUP(Table4[[#This Row],[Customer ID]], Hospitalisation!A:A, Hospitalisation!E:E)</f>
        <v>1142</v>
      </c>
      <c r="R2287" t="str">
        <f>_xlfn.XLOOKUP(Table4[[#This Row],[Customer ID]], Hospitalisation!A:A, Hospitalisation!F:F)</f>
        <v>Tier - 3</v>
      </c>
      <c r="S2287" t="str">
        <f>_xlfn.XLOOKUP(Table4[[#This Row],[Customer ID]], Hospitalisation!A:A, Hospitalisation!G:G)</f>
        <v>Tier - 2</v>
      </c>
      <c r="T2287" t="str">
        <f>_xlfn.XLOOKUP(Table4[[#This Row],[Customer ID]], Hospitalisation!A:A, Hospitalisation!H:H)</f>
        <v>R1011</v>
      </c>
      <c r="U2287" t="str" cm="1">
        <f t="array" ref="U2287">_xlfn.IFS(Table4[[#This Row],[Age]]&lt;=29,"Youth",Table4[[#This Row],[Age]]&lt;=49,"Adults",Table4[[#This Row],[Age]]&gt;=50,"Senior")</f>
        <v>Youth</v>
      </c>
    </row>
    <row r="2288" spans="1:21">
      <c r="A2288" t="s">
        <v>5784</v>
      </c>
      <c r="B2288" t="str">
        <f>_xlfn.XLOOKUP(Table4[[#This Row],[Customer ID]],Table1[[#This Row],[Customer ID]],Table1[[#This Row],[TITLE]],0)</f>
        <v>Mr</v>
      </c>
      <c r="C2288" t="str" cm="1">
        <f t="array" ref="C2288">_xlfn.XLOOKUP(Table4[[#This Row],[Customer ID]],Table1[[#All],[Customer ID]],Table1[[#All],[FIRST NAME]],0)</f>
        <v>Mark P</v>
      </c>
      <c r="D2288" t="str" cm="1">
        <f t="array" ref="D2288">_xlfn.XLOOKUP(Table4[[#This Row],[Customer ID]],Table1[[#All],[Customer ID]],Table1[[#All],[LAST NAME]],0)</f>
        <v>Albertson</v>
      </c>
      <c r="E2288" s="5" cm="1">
        <f t="array" ref="E2288">_xlfn.XLOOKUP(Table4[[#This Row],[Customer ID]],Table3[[#All],[Customer ID]],Table3[[#All],[Date of Birth]],0)</f>
        <v>38242</v>
      </c>
      <c r="F2288" cm="1">
        <f t="array" ref="F2288">_xlfn.XLOOKUP(Table4[[#This Row],[Customer ID]],Table3[[#All],[Customer ID]],Table3[[#All],[Age]],0)</f>
        <v>18</v>
      </c>
      <c r="G2288" cm="1">
        <f t="array" ref="G2288">_xlfn.XLOOKUP(Table4[[#This Row],[Customer ID]],Table3[[#All],[Customer ID]],Table3[[#All],[Children]],0)</f>
        <v>0</v>
      </c>
      <c r="H2288" cm="1">
        <f t="array" ref="H2288">_xlfn.XLOOKUP(Table4[[#This Row],[Customer ID]],Table2[[#All],[Customer ID]],Table2[[#All],[BMI]],0)</f>
        <v>37.29</v>
      </c>
      <c r="I2288" cm="1">
        <f t="array" ref="I2288">_xlfn.XLOOKUP(Table4[[#This Row],[Customer ID]],Table2[[#All],[Customer ID]],Table2[[#All],[HBA1C]],0)</f>
        <v>5.03</v>
      </c>
      <c r="J2288" t="str">
        <f>_xlfn.XLOOKUP(Table4[[#This Row],[Customer ID]], 'Medical Examination'!A:A, 'Medical Examination'!D:D)</f>
        <v>No</v>
      </c>
      <c r="K2288" t="str">
        <f>_xlfn.XLOOKUP(Table4[[#This Row],[Customer ID]], 'Medical Examination'!A:A, 'Medical Examination'!E:E)</f>
        <v>Yes</v>
      </c>
      <c r="L2288" t="str">
        <f>_xlfn.XLOOKUP(Table4[[#This Row],[Customer ID]], 'Medical Examination'!A:A, 'Medical Examination'!F:F)</f>
        <v>No</v>
      </c>
      <c r="M2288">
        <f>_xlfn.XLOOKUP(Table4[[#This Row],[Customer ID]], 'Medical Examination'!A:A, 'Medical Examination'!G:G)</f>
        <v>1</v>
      </c>
      <c r="N2288" t="str">
        <f>_xlfn.XLOOKUP(Table4[[#This Row],[Customer ID]], 'Medical Examination'!A:A, 'Medical Examination'!H:H)</f>
        <v>No</v>
      </c>
      <c r="O2288" t="str">
        <f>_xlfn.XLOOKUP(Table4[[#This Row],[Customer ID]], 'Medical Examination'!A:A, 'Medical Examination'!I:I)</f>
        <v>Normal</v>
      </c>
      <c r="P2288" t="str">
        <f>_xlfn.XLOOKUP(Table4[[#This Row],[Customer ID]], 'Medical Examination'!A:A, 'Medical Examination'!J:J)</f>
        <v>Obesity</v>
      </c>
      <c r="Q2288" s="1">
        <f>_xlfn.XLOOKUP(Table4[[#This Row],[Customer ID]], Hospitalisation!A:A, Hospitalisation!E:E)</f>
        <v>1141.45</v>
      </c>
      <c r="R2288" t="str">
        <f>_xlfn.XLOOKUP(Table4[[#This Row],[Customer ID]], Hospitalisation!A:A, Hospitalisation!F:F)</f>
        <v>Tier - 3</v>
      </c>
      <c r="S2288" t="str">
        <f>_xlfn.XLOOKUP(Table4[[#This Row],[Customer ID]], Hospitalisation!A:A, Hospitalisation!G:G)</f>
        <v>Tier - 3</v>
      </c>
      <c r="T2288" t="str">
        <f>_xlfn.XLOOKUP(Table4[[#This Row],[Customer ID]], Hospitalisation!A:A, Hospitalisation!H:H)</f>
        <v>R1013</v>
      </c>
      <c r="U2288" t="str" cm="1">
        <f t="array" ref="U2288">_xlfn.IFS(Table4[[#This Row],[Age]]&lt;=29,"Youth",Table4[[#This Row],[Age]]&lt;=49,"Adults",Table4[[#This Row],[Age]]&gt;=50,"Senior")</f>
        <v>Youth</v>
      </c>
    </row>
    <row r="2289" spans="1:21">
      <c r="A2289" t="s">
        <v>5787</v>
      </c>
      <c r="B2289" t="str">
        <f>_xlfn.XLOOKUP(Table4[[#This Row],[Customer ID]],Table1[[#This Row],[Customer ID]],Table1[[#This Row],[TITLE]],0)</f>
        <v>Ms</v>
      </c>
      <c r="C2289" t="str" cm="1">
        <f t="array" ref="C2289">_xlfn.XLOOKUP(Table4[[#This Row],[Customer ID]],Table1[[#All],[Customer ID]],Table1[[#All],[FIRST NAME]],0)</f>
        <v>Desiree</v>
      </c>
      <c r="D2289" t="str" cm="1">
        <f t="array" ref="D2289">_xlfn.XLOOKUP(Table4[[#This Row],[Customer ID]],Table1[[#All],[Customer ID]],Table1[[#All],[LAST NAME]],0)</f>
        <v>Barger</v>
      </c>
      <c r="E2289" s="5" cm="1">
        <f t="array" ref="E2289">_xlfn.XLOOKUP(Table4[[#This Row],[Customer ID]],Table3[[#All],[Customer ID]],Table3[[#All],[Date of Birth]],0)</f>
        <v>37189</v>
      </c>
      <c r="F2289" cm="1">
        <f t="array" ref="F2289">_xlfn.XLOOKUP(Table4[[#This Row],[Customer ID]],Table3[[#All],[Customer ID]],Table3[[#All],[Age]],0)</f>
        <v>21</v>
      </c>
      <c r="G2289" cm="1">
        <f t="array" ref="G2289">_xlfn.XLOOKUP(Table4[[#This Row],[Customer ID]],Table3[[#All],[Customer ID]],Table3[[#All],[Children]],0)</f>
        <v>0</v>
      </c>
      <c r="H2289" cm="1">
        <f t="array" ref="H2289">_xlfn.XLOOKUP(Table4[[#This Row],[Customer ID]],Table2[[#All],[Customer ID]],Table2[[#All],[BMI]],0)</f>
        <v>16.739999999999998</v>
      </c>
      <c r="I2289" cm="1">
        <f t="array" ref="I2289">_xlfn.XLOOKUP(Table4[[#This Row],[Customer ID]],Table2[[#All],[Customer ID]],Table2[[#All],[HBA1C]],0)</f>
        <v>4.08</v>
      </c>
      <c r="J2289" t="str">
        <f>_xlfn.XLOOKUP(Table4[[#This Row],[Customer ID]], 'Medical Examination'!A:A, 'Medical Examination'!D:D)</f>
        <v>Yes</v>
      </c>
      <c r="K2289" t="str">
        <f>_xlfn.XLOOKUP(Table4[[#This Row],[Customer ID]], 'Medical Examination'!A:A, 'Medical Examination'!E:E)</f>
        <v>No</v>
      </c>
      <c r="L2289" t="str">
        <f>_xlfn.XLOOKUP(Table4[[#This Row],[Customer ID]], 'Medical Examination'!A:A, 'Medical Examination'!F:F)</f>
        <v>No</v>
      </c>
      <c r="M2289">
        <f>_xlfn.XLOOKUP(Table4[[#This Row],[Customer ID]], 'Medical Examination'!A:A, 'Medical Examination'!G:G)</f>
        <v>0</v>
      </c>
      <c r="N2289" t="str">
        <f>_xlfn.XLOOKUP(Table4[[#This Row],[Customer ID]], 'Medical Examination'!A:A, 'Medical Examination'!H:H)</f>
        <v>No</v>
      </c>
      <c r="O2289" t="str">
        <f>_xlfn.XLOOKUP(Table4[[#This Row],[Customer ID]], 'Medical Examination'!A:A, 'Medical Examination'!I:I)</f>
        <v>Normal</v>
      </c>
      <c r="P2289" t="str">
        <f>_xlfn.XLOOKUP(Table4[[#This Row],[Customer ID]], 'Medical Examination'!A:A, 'Medical Examination'!J:J)</f>
        <v>Underweight</v>
      </c>
      <c r="Q2289" s="1">
        <f>_xlfn.XLOOKUP(Table4[[#This Row],[Customer ID]], Hospitalisation!A:A, Hospitalisation!E:E)</f>
        <v>1141</v>
      </c>
      <c r="R2289" t="str">
        <f>_xlfn.XLOOKUP(Table4[[#This Row],[Customer ID]], Hospitalisation!A:A, Hospitalisation!F:F)</f>
        <v>Tier - 3</v>
      </c>
      <c r="S2289" t="str">
        <f>_xlfn.XLOOKUP(Table4[[#This Row],[Customer ID]], Hospitalisation!A:A, Hospitalisation!G:G)</f>
        <v>Tier - 1</v>
      </c>
      <c r="T2289" t="str">
        <f>_xlfn.XLOOKUP(Table4[[#This Row],[Customer ID]], Hospitalisation!A:A, Hospitalisation!H:H)</f>
        <v>R1013</v>
      </c>
      <c r="U2289" t="str" cm="1">
        <f t="array" ref="U2289">_xlfn.IFS(Table4[[#This Row],[Age]]&lt;=29,"Youth",Table4[[#This Row],[Age]]&lt;=49,"Adults",Table4[[#This Row],[Age]]&gt;=50,"Senior")</f>
        <v>Youth</v>
      </c>
    </row>
    <row r="2290" spans="1:21">
      <c r="A2290" t="s">
        <v>5789</v>
      </c>
      <c r="B2290" t="str">
        <f>_xlfn.XLOOKUP(Table4[[#This Row],[Customer ID]],Table1[[#This Row],[Customer ID]],Table1[[#This Row],[TITLE]],0)</f>
        <v>Mr</v>
      </c>
      <c r="C2290" t="str" cm="1">
        <f t="array" ref="C2290">_xlfn.XLOOKUP(Table4[[#This Row],[Customer ID]],Table1[[#All],[Customer ID]],Table1[[#All],[FIRST NAME]],0)</f>
        <v>Mario Jr</v>
      </c>
      <c r="D2290" t="str" cm="1">
        <f t="array" ref="D2290">_xlfn.XLOOKUP(Table4[[#This Row],[Customer ID]],Table1[[#All],[Customer ID]],Table1[[#All],[LAST NAME]],0)</f>
        <v>Fraioli</v>
      </c>
      <c r="E2290" s="5" cm="1">
        <f t="array" ref="E2290">_xlfn.XLOOKUP(Table4[[#This Row],[Customer ID]],Table3[[#All],[Customer ID]],Table3[[#All],[Date of Birth]],0)</f>
        <v>38318</v>
      </c>
      <c r="F2290" cm="1">
        <f t="array" ref="F2290">_xlfn.XLOOKUP(Table4[[#This Row],[Customer ID]],Table3[[#All],[Customer ID]],Table3[[#All],[Age]],0)</f>
        <v>18</v>
      </c>
      <c r="G2290" cm="1">
        <f t="array" ref="G2290">_xlfn.XLOOKUP(Table4[[#This Row],[Customer ID]],Table3[[#All],[Customer ID]],Table3[[#All],[Children]],0)</f>
        <v>0</v>
      </c>
      <c r="H2290" cm="1">
        <f t="array" ref="H2290">_xlfn.XLOOKUP(Table4[[#This Row],[Customer ID]],Table2[[#All],[Customer ID]],Table2[[#All],[BMI]],0)</f>
        <v>34.43</v>
      </c>
      <c r="I2290" cm="1">
        <f t="array" ref="I2290">_xlfn.XLOOKUP(Table4[[#This Row],[Customer ID]],Table2[[#All],[Customer ID]],Table2[[#All],[HBA1C]],0)</f>
        <v>4.2699999999999996</v>
      </c>
      <c r="J2290" t="str">
        <f>_xlfn.XLOOKUP(Table4[[#This Row],[Customer ID]], 'Medical Examination'!A:A, 'Medical Examination'!D:D)</f>
        <v>No</v>
      </c>
      <c r="K2290" t="str">
        <f>_xlfn.XLOOKUP(Table4[[#This Row],[Customer ID]], 'Medical Examination'!A:A, 'Medical Examination'!E:E)</f>
        <v>Yes</v>
      </c>
      <c r="L2290" t="str">
        <f>_xlfn.XLOOKUP(Table4[[#This Row],[Customer ID]], 'Medical Examination'!A:A, 'Medical Examination'!F:F)</f>
        <v>No</v>
      </c>
      <c r="M2290">
        <f>_xlfn.XLOOKUP(Table4[[#This Row],[Customer ID]], 'Medical Examination'!A:A, 'Medical Examination'!G:G)</f>
        <v>1</v>
      </c>
      <c r="N2290" t="str">
        <f>_xlfn.XLOOKUP(Table4[[#This Row],[Customer ID]], 'Medical Examination'!A:A, 'Medical Examination'!H:H)</f>
        <v>No</v>
      </c>
      <c r="O2290" t="str">
        <f>_xlfn.XLOOKUP(Table4[[#This Row],[Customer ID]], 'Medical Examination'!A:A, 'Medical Examination'!I:I)</f>
        <v>Normal</v>
      </c>
      <c r="P2290" t="str">
        <f>_xlfn.XLOOKUP(Table4[[#This Row],[Customer ID]], 'Medical Examination'!A:A, 'Medical Examination'!J:J)</f>
        <v>Obesity</v>
      </c>
      <c r="Q2290" s="1">
        <f>_xlfn.XLOOKUP(Table4[[#This Row],[Customer ID]], Hospitalisation!A:A, Hospitalisation!E:E)</f>
        <v>1137.47</v>
      </c>
      <c r="R2290" t="str">
        <f>_xlfn.XLOOKUP(Table4[[#This Row],[Customer ID]], Hospitalisation!A:A, Hospitalisation!F:F)</f>
        <v>Tier - 3</v>
      </c>
      <c r="S2290" t="str">
        <f>_xlfn.XLOOKUP(Table4[[#This Row],[Customer ID]], Hospitalisation!A:A, Hospitalisation!G:G)</f>
        <v>Tier - 2</v>
      </c>
      <c r="T2290" t="str">
        <f>_xlfn.XLOOKUP(Table4[[#This Row],[Customer ID]], Hospitalisation!A:A, Hospitalisation!H:H)</f>
        <v>R1013</v>
      </c>
      <c r="U2290" t="str" cm="1">
        <f t="array" ref="U2290">_xlfn.IFS(Table4[[#This Row],[Age]]&lt;=29,"Youth",Table4[[#This Row],[Age]]&lt;=49,"Adults",Table4[[#This Row],[Age]]&gt;=50,"Senior")</f>
        <v>Youth</v>
      </c>
    </row>
    <row r="2291" spans="1:21">
      <c r="A2291" t="s">
        <v>5792</v>
      </c>
      <c r="B2291" t="str">
        <f>_xlfn.XLOOKUP(Table4[[#This Row],[Customer ID]],Table1[[#This Row],[Customer ID]],Table1[[#This Row],[TITLE]],0)</f>
        <v>Mr</v>
      </c>
      <c r="C2291" t="str" cm="1">
        <f t="array" ref="C2291">_xlfn.XLOOKUP(Table4[[#This Row],[Customer ID]],Table1[[#All],[Customer ID]],Table1[[#All],[FIRST NAME]],0)</f>
        <v>Lusapho</v>
      </c>
      <c r="D2291" t="str" cm="1">
        <f t="array" ref="D2291">_xlfn.XLOOKUP(Table4[[#This Row],[Customer ID]],Table1[[#All],[Customer ID]],Table1[[#All],[LAST NAME]],0)</f>
        <v>April</v>
      </c>
      <c r="E2291" s="5" cm="1">
        <f t="array" ref="E2291">_xlfn.XLOOKUP(Table4[[#This Row],[Customer ID]],Table3[[#All],[Customer ID]],Table3[[#All],[Date of Birth]],0)</f>
        <v>38275</v>
      </c>
      <c r="F2291" cm="1">
        <f t="array" ref="F2291">_xlfn.XLOOKUP(Table4[[#This Row],[Customer ID]],Table3[[#All],[Customer ID]],Table3[[#All],[Age]],0)</f>
        <v>18</v>
      </c>
      <c r="G2291" cm="1">
        <f t="array" ref="G2291">_xlfn.XLOOKUP(Table4[[#This Row],[Customer ID]],Table3[[#All],[Customer ID]],Table3[[#All],[Children]],0)</f>
        <v>0</v>
      </c>
      <c r="H2291" cm="1">
        <f t="array" ref="H2291">_xlfn.XLOOKUP(Table4[[#This Row],[Customer ID]],Table2[[#All],[Customer ID]],Table2[[#All],[BMI]],0)</f>
        <v>34.1</v>
      </c>
      <c r="I2291" cm="1">
        <f t="array" ref="I2291">_xlfn.XLOOKUP(Table4[[#This Row],[Customer ID]],Table2[[#All],[Customer ID]],Table2[[#All],[HBA1C]],0)</f>
        <v>4.07</v>
      </c>
      <c r="J2291" t="str">
        <f>_xlfn.XLOOKUP(Table4[[#This Row],[Customer ID]], 'Medical Examination'!A:A, 'Medical Examination'!D:D)</f>
        <v>No</v>
      </c>
      <c r="K2291" t="str">
        <f>_xlfn.XLOOKUP(Table4[[#This Row],[Customer ID]], 'Medical Examination'!A:A, 'Medical Examination'!E:E)</f>
        <v>Yes</v>
      </c>
      <c r="L2291" t="str">
        <f>_xlfn.XLOOKUP(Table4[[#This Row],[Customer ID]], 'Medical Examination'!A:A, 'Medical Examination'!F:F)</f>
        <v>No</v>
      </c>
      <c r="M2291">
        <f>_xlfn.XLOOKUP(Table4[[#This Row],[Customer ID]], 'Medical Examination'!A:A, 'Medical Examination'!G:G)</f>
        <v>1</v>
      </c>
      <c r="N2291" t="str">
        <f>_xlfn.XLOOKUP(Table4[[#This Row],[Customer ID]], 'Medical Examination'!A:A, 'Medical Examination'!H:H)</f>
        <v>No</v>
      </c>
      <c r="O2291" t="str">
        <f>_xlfn.XLOOKUP(Table4[[#This Row],[Customer ID]], 'Medical Examination'!A:A, 'Medical Examination'!I:I)</f>
        <v>Normal</v>
      </c>
      <c r="P2291" t="str">
        <f>_xlfn.XLOOKUP(Table4[[#This Row],[Customer ID]], 'Medical Examination'!A:A, 'Medical Examination'!J:J)</f>
        <v>Obesity</v>
      </c>
      <c r="Q2291" s="1">
        <f>_xlfn.XLOOKUP(Table4[[#This Row],[Customer ID]], Hospitalisation!A:A, Hospitalisation!E:E)</f>
        <v>1137.01</v>
      </c>
      <c r="R2291" t="str">
        <f>_xlfn.XLOOKUP(Table4[[#This Row],[Customer ID]], Hospitalisation!A:A, Hospitalisation!F:F)</f>
        <v>Tier - 3</v>
      </c>
      <c r="S2291" t="str">
        <f>_xlfn.XLOOKUP(Table4[[#This Row],[Customer ID]], Hospitalisation!A:A, Hospitalisation!G:G)</f>
        <v>Tier - 1</v>
      </c>
      <c r="T2291" t="str">
        <f>_xlfn.XLOOKUP(Table4[[#This Row],[Customer ID]], Hospitalisation!A:A, Hospitalisation!H:H)</f>
        <v>R1013</v>
      </c>
      <c r="U2291" t="str" cm="1">
        <f t="array" ref="U2291">_xlfn.IFS(Table4[[#This Row],[Age]]&lt;=29,"Youth",Table4[[#This Row],[Age]]&lt;=49,"Adults",Table4[[#This Row],[Age]]&gt;=50,"Senior")</f>
        <v>Youth</v>
      </c>
    </row>
    <row r="2292" spans="1:21">
      <c r="A2292" t="s">
        <v>5794</v>
      </c>
      <c r="B2292" t="str">
        <f>_xlfn.XLOOKUP(Table4[[#This Row],[Customer ID]],Table1[[#This Row],[Customer ID]],Table1[[#This Row],[TITLE]],0)</f>
        <v>Ms</v>
      </c>
      <c r="C2292" t="str" cm="1">
        <f t="array" ref="C2292">_xlfn.XLOOKUP(Table4[[#This Row],[Customer ID]],Table1[[#All],[Customer ID]],Table1[[#All],[FIRST NAME]],0)</f>
        <v>Erin C</v>
      </c>
      <c r="D2292" t="str" cm="1">
        <f t="array" ref="D2292">_xlfn.XLOOKUP(Table4[[#This Row],[Customer ID]],Table1[[#All],[Customer ID]],Table1[[#All],[LAST NAME]],0)</f>
        <v>King</v>
      </c>
      <c r="E2292" s="5" cm="1">
        <f t="array" ref="E2292">_xlfn.XLOOKUP(Table4[[#This Row],[Customer ID]],Table3[[#All],[Customer ID]],Table3[[#All],[Date of Birth]],0)</f>
        <v>37479</v>
      </c>
      <c r="F2292" cm="1">
        <f t="array" ref="F2292">_xlfn.XLOOKUP(Table4[[#This Row],[Customer ID]],Table3[[#All],[Customer ID]],Table3[[#All],[Age]],0)</f>
        <v>20</v>
      </c>
      <c r="G2292" cm="1">
        <f t="array" ref="G2292">_xlfn.XLOOKUP(Table4[[#This Row],[Customer ID]],Table3[[#All],[Customer ID]],Table3[[#All],[Children]],0)</f>
        <v>0</v>
      </c>
      <c r="H2292" cm="1">
        <f t="array" ref="H2292">_xlfn.XLOOKUP(Table4[[#This Row],[Customer ID]],Table2[[#All],[Customer ID]],Table2[[#All],[BMI]],0)</f>
        <v>19.3</v>
      </c>
      <c r="I2292" cm="1">
        <f t="array" ref="I2292">_xlfn.XLOOKUP(Table4[[#This Row],[Customer ID]],Table2[[#All],[Customer ID]],Table2[[#All],[HBA1C]],0)</f>
        <v>10.36</v>
      </c>
      <c r="J2292" t="str">
        <f>_xlfn.XLOOKUP(Table4[[#This Row],[Customer ID]], 'Medical Examination'!A:A, 'Medical Examination'!D:D)</f>
        <v>No</v>
      </c>
      <c r="K2292" t="str">
        <f>_xlfn.XLOOKUP(Table4[[#This Row],[Customer ID]], 'Medical Examination'!A:A, 'Medical Examination'!E:E)</f>
        <v>No</v>
      </c>
      <c r="L2292" t="str">
        <f>_xlfn.XLOOKUP(Table4[[#This Row],[Customer ID]], 'Medical Examination'!A:A, 'Medical Examination'!F:F)</f>
        <v>No</v>
      </c>
      <c r="M2292">
        <f>_xlfn.XLOOKUP(Table4[[#This Row],[Customer ID]], 'Medical Examination'!A:A, 'Medical Examination'!G:G)</f>
        <v>0</v>
      </c>
      <c r="N2292" t="str">
        <f>_xlfn.XLOOKUP(Table4[[#This Row],[Customer ID]], 'Medical Examination'!A:A, 'Medical Examination'!H:H)</f>
        <v>No</v>
      </c>
      <c r="O2292" t="str">
        <f>_xlfn.XLOOKUP(Table4[[#This Row],[Customer ID]], 'Medical Examination'!A:A, 'Medical Examination'!I:I)</f>
        <v>Diabetes</v>
      </c>
      <c r="P2292" t="str">
        <f>_xlfn.XLOOKUP(Table4[[#This Row],[Customer ID]], 'Medical Examination'!A:A, 'Medical Examination'!J:J)</f>
        <v>Normal Weight</v>
      </c>
      <c r="Q2292" s="1">
        <f>_xlfn.XLOOKUP(Table4[[#This Row],[Customer ID]], Hospitalisation!A:A, Hospitalisation!E:E)</f>
        <v>1137</v>
      </c>
      <c r="R2292" t="str">
        <f>_xlfn.XLOOKUP(Table4[[#This Row],[Customer ID]], Hospitalisation!A:A, Hospitalisation!F:F)</f>
        <v>Tier - 3</v>
      </c>
      <c r="S2292" t="str">
        <f>_xlfn.XLOOKUP(Table4[[#This Row],[Customer ID]], Hospitalisation!A:A, Hospitalisation!G:G)</f>
        <v>Tier - 1</v>
      </c>
      <c r="T2292" t="str">
        <f>_xlfn.XLOOKUP(Table4[[#This Row],[Customer ID]], Hospitalisation!A:A, Hospitalisation!H:H)</f>
        <v>R1013</v>
      </c>
      <c r="U2292" t="str" cm="1">
        <f t="array" ref="U2292">_xlfn.IFS(Table4[[#This Row],[Age]]&lt;=29,"Youth",Table4[[#This Row],[Age]]&lt;=49,"Adults",Table4[[#This Row],[Age]]&gt;=50,"Senior")</f>
        <v>Youth</v>
      </c>
    </row>
    <row r="2293" spans="1:21">
      <c r="A2293" t="s">
        <v>5795</v>
      </c>
      <c r="B2293" t="str">
        <f>_xlfn.XLOOKUP(Table4[[#This Row],[Customer ID]],Table1[[#This Row],[Customer ID]],Table1[[#This Row],[TITLE]],0)</f>
        <v>Mr</v>
      </c>
      <c r="C2293" t="str" cm="1">
        <f t="array" ref="C2293">_xlfn.XLOOKUP(Table4[[#This Row],[Customer ID]],Table1[[#All],[Customer ID]],Table1[[#All],[FIRST NAME]],0)</f>
        <v>Alan F</v>
      </c>
      <c r="D2293" t="str" cm="1">
        <f t="array" ref="D2293">_xlfn.XLOOKUP(Table4[[#This Row],[Customer ID]],Table1[[#All],[Customer ID]],Table1[[#All],[LAST NAME]],0)</f>
        <v>Talhelm</v>
      </c>
      <c r="E2293" s="5" cm="1">
        <f t="array" ref="E2293">_xlfn.XLOOKUP(Table4[[#This Row],[Customer ID]],Table3[[#All],[Customer ID]],Table3[[#All],[Date of Birth]],0)</f>
        <v>38319</v>
      </c>
      <c r="F2293" cm="1">
        <f t="array" ref="F2293">_xlfn.XLOOKUP(Table4[[#This Row],[Customer ID]],Table3[[#All],[Customer ID]],Table3[[#All],[Age]],0)</f>
        <v>18</v>
      </c>
      <c r="G2293" cm="1">
        <f t="array" ref="G2293">_xlfn.XLOOKUP(Table4[[#This Row],[Customer ID]],Table3[[#All],[Customer ID]],Table3[[#All],[Children]],0)</f>
        <v>0</v>
      </c>
      <c r="H2293" cm="1">
        <f t="array" ref="H2293">_xlfn.XLOOKUP(Table4[[#This Row],[Customer ID]],Table2[[#All],[Customer ID]],Table2[[#All],[BMI]],0)</f>
        <v>33.659999999999997</v>
      </c>
      <c r="I2293" cm="1">
        <f t="array" ref="I2293">_xlfn.XLOOKUP(Table4[[#This Row],[Customer ID]],Table2[[#All],[Customer ID]],Table2[[#All],[HBA1C]],0)</f>
        <v>5.71</v>
      </c>
      <c r="J2293" t="str">
        <f>_xlfn.XLOOKUP(Table4[[#This Row],[Customer ID]], 'Medical Examination'!A:A, 'Medical Examination'!D:D)</f>
        <v>No</v>
      </c>
      <c r="K2293" t="str">
        <f>_xlfn.XLOOKUP(Table4[[#This Row],[Customer ID]], 'Medical Examination'!A:A, 'Medical Examination'!E:E)</f>
        <v>Yes</v>
      </c>
      <c r="L2293" t="str">
        <f>_xlfn.XLOOKUP(Table4[[#This Row],[Customer ID]], 'Medical Examination'!A:A, 'Medical Examination'!F:F)</f>
        <v>No</v>
      </c>
      <c r="M2293">
        <f>_xlfn.XLOOKUP(Table4[[#This Row],[Customer ID]], 'Medical Examination'!A:A, 'Medical Examination'!G:G)</f>
        <v>1</v>
      </c>
      <c r="N2293" t="str">
        <f>_xlfn.XLOOKUP(Table4[[#This Row],[Customer ID]], 'Medical Examination'!A:A, 'Medical Examination'!H:H)</f>
        <v>No</v>
      </c>
      <c r="O2293" t="str">
        <f>_xlfn.XLOOKUP(Table4[[#This Row],[Customer ID]], 'Medical Examination'!A:A, 'Medical Examination'!I:I)</f>
        <v>Prediabetes</v>
      </c>
      <c r="P2293" t="str">
        <f>_xlfn.XLOOKUP(Table4[[#This Row],[Customer ID]], 'Medical Examination'!A:A, 'Medical Examination'!J:J)</f>
        <v>Obesity</v>
      </c>
      <c r="Q2293" s="1">
        <f>_xlfn.XLOOKUP(Table4[[#This Row],[Customer ID]], Hospitalisation!A:A, Hospitalisation!E:E)</f>
        <v>1136.4000000000001</v>
      </c>
      <c r="R2293" t="str">
        <f>_xlfn.XLOOKUP(Table4[[#This Row],[Customer ID]], Hospitalisation!A:A, Hospitalisation!F:F)</f>
        <v>Tier - 3</v>
      </c>
      <c r="S2293" t="str">
        <f>_xlfn.XLOOKUP(Table4[[#This Row],[Customer ID]], Hospitalisation!A:A, Hospitalisation!G:G)</f>
        <v>Tier - 3</v>
      </c>
      <c r="T2293" t="str">
        <f>_xlfn.XLOOKUP(Table4[[#This Row],[Customer ID]], Hospitalisation!A:A, Hospitalisation!H:H)</f>
        <v>R1013</v>
      </c>
      <c r="U2293" t="str" cm="1">
        <f t="array" ref="U2293">_xlfn.IFS(Table4[[#This Row],[Age]]&lt;=29,"Youth",Table4[[#This Row],[Age]]&lt;=49,"Adults",Table4[[#This Row],[Age]]&gt;=50,"Senior")</f>
        <v>Youth</v>
      </c>
    </row>
    <row r="2294" spans="1:21">
      <c r="A2294" t="s">
        <v>5798</v>
      </c>
      <c r="B2294" t="str">
        <f>_xlfn.XLOOKUP(Table4[[#This Row],[Customer ID]],Table1[[#This Row],[Customer ID]],Table1[[#This Row],[TITLE]],0)</f>
        <v>Mr</v>
      </c>
      <c r="C2294" t="str" cm="1">
        <f t="array" ref="C2294">_xlfn.XLOOKUP(Table4[[#This Row],[Customer ID]],Table1[[#All],[Customer ID]],Table1[[#All],[FIRST NAME]],0)</f>
        <v>Ryan</v>
      </c>
      <c r="D2294" t="str" cm="1">
        <f t="array" ref="D2294">_xlfn.XLOOKUP(Table4[[#This Row],[Customer ID]],Table1[[#All],[Customer ID]],Table1[[#All],[LAST NAME]],0)</f>
        <v>Regnier</v>
      </c>
      <c r="E2294" s="5" cm="1">
        <f t="array" ref="E2294">_xlfn.XLOOKUP(Table4[[#This Row],[Customer ID]],Table3[[#All],[Customer ID]],Table3[[#All],[Date of Birth]],0)</f>
        <v>38149</v>
      </c>
      <c r="F2294" cm="1">
        <f t="array" ref="F2294">_xlfn.XLOOKUP(Table4[[#This Row],[Customer ID]],Table3[[#All],[Customer ID]],Table3[[#All],[Age]],0)</f>
        <v>18</v>
      </c>
      <c r="G2294" cm="1">
        <f t="array" ref="G2294">_xlfn.XLOOKUP(Table4[[#This Row],[Customer ID]],Table3[[#All],[Customer ID]],Table3[[#All],[Children]],0)</f>
        <v>0</v>
      </c>
      <c r="H2294" cm="1">
        <f t="array" ref="H2294">_xlfn.XLOOKUP(Table4[[#This Row],[Customer ID]],Table2[[#All],[Customer ID]],Table2[[#All],[BMI]],0)</f>
        <v>33.33</v>
      </c>
      <c r="I2294" cm="1">
        <f t="array" ref="I2294">_xlfn.XLOOKUP(Table4[[#This Row],[Customer ID]],Table2[[#All],[Customer ID]],Table2[[#All],[HBA1C]],0)</f>
        <v>6.08</v>
      </c>
      <c r="J2294" t="str">
        <f>_xlfn.XLOOKUP(Table4[[#This Row],[Customer ID]], 'Medical Examination'!A:A, 'Medical Examination'!D:D)</f>
        <v>No</v>
      </c>
      <c r="K2294" t="str">
        <f>_xlfn.XLOOKUP(Table4[[#This Row],[Customer ID]], 'Medical Examination'!A:A, 'Medical Examination'!E:E)</f>
        <v>Yes</v>
      </c>
      <c r="L2294" t="str">
        <f>_xlfn.XLOOKUP(Table4[[#This Row],[Customer ID]], 'Medical Examination'!A:A, 'Medical Examination'!F:F)</f>
        <v>No</v>
      </c>
      <c r="M2294">
        <f>_xlfn.XLOOKUP(Table4[[#This Row],[Customer ID]], 'Medical Examination'!A:A, 'Medical Examination'!G:G)</f>
        <v>1</v>
      </c>
      <c r="N2294" t="str">
        <f>_xlfn.XLOOKUP(Table4[[#This Row],[Customer ID]], 'Medical Examination'!A:A, 'Medical Examination'!H:H)</f>
        <v>No</v>
      </c>
      <c r="O2294" t="str">
        <f>_xlfn.XLOOKUP(Table4[[#This Row],[Customer ID]], 'Medical Examination'!A:A, 'Medical Examination'!I:I)</f>
        <v>Prediabetes</v>
      </c>
      <c r="P2294" t="str">
        <f>_xlfn.XLOOKUP(Table4[[#This Row],[Customer ID]], 'Medical Examination'!A:A, 'Medical Examination'!J:J)</f>
        <v>Obesity</v>
      </c>
      <c r="Q2294" s="1">
        <f>_xlfn.XLOOKUP(Table4[[#This Row],[Customer ID]], Hospitalisation!A:A, Hospitalisation!E:E)</f>
        <v>1135.94</v>
      </c>
      <c r="R2294" t="str">
        <f>_xlfn.XLOOKUP(Table4[[#This Row],[Customer ID]], Hospitalisation!A:A, Hospitalisation!F:F)</f>
        <v>Tier - 3</v>
      </c>
      <c r="S2294" t="str">
        <f>_xlfn.XLOOKUP(Table4[[#This Row],[Customer ID]], Hospitalisation!A:A, Hospitalisation!G:G)</f>
        <v>Tier - 3</v>
      </c>
      <c r="T2294" t="str">
        <f>_xlfn.XLOOKUP(Table4[[#This Row],[Customer ID]], Hospitalisation!A:A, Hospitalisation!H:H)</f>
        <v>R1013</v>
      </c>
      <c r="U2294" t="str" cm="1">
        <f t="array" ref="U2294">_xlfn.IFS(Table4[[#This Row],[Age]]&lt;=29,"Youth",Table4[[#This Row],[Age]]&lt;=49,"Adults",Table4[[#This Row],[Age]]&gt;=50,"Senior")</f>
        <v>Youth</v>
      </c>
    </row>
    <row r="2295" spans="1:21">
      <c r="A2295" t="s">
        <v>5799</v>
      </c>
      <c r="B2295" t="str">
        <f>_xlfn.XLOOKUP(Table4[[#This Row],[Customer ID]],Table1[[#This Row],[Customer ID]],Table1[[#This Row],[TITLE]],0)</f>
        <v>Ms</v>
      </c>
      <c r="C2295" t="str" cm="1">
        <f t="array" ref="C2295">_xlfn.XLOOKUP(Table4[[#This Row],[Customer ID]],Table1[[#All],[Customer ID]],Table1[[#All],[FIRST NAME]],0)</f>
        <v>Hope</v>
      </c>
      <c r="D2295" t="str" cm="1">
        <f t="array" ref="D2295">_xlfn.XLOOKUP(Table4[[#This Row],[Customer ID]],Table1[[#All],[Customer ID]],Table1[[#All],[LAST NAME]],0)</f>
        <v>Treece</v>
      </c>
      <c r="E2295" s="5" cm="1">
        <f t="array" ref="E2295">_xlfn.XLOOKUP(Table4[[#This Row],[Customer ID]],Table3[[#All],[Customer ID]],Table3[[#All],[Date of Birth]],0)</f>
        <v>38266</v>
      </c>
      <c r="F2295" cm="1">
        <f t="array" ref="F2295">_xlfn.XLOOKUP(Table4[[#This Row],[Customer ID]],Table3[[#All],[Customer ID]],Table3[[#All],[Age]],0)</f>
        <v>18</v>
      </c>
      <c r="G2295" cm="1">
        <f t="array" ref="G2295">_xlfn.XLOOKUP(Table4[[#This Row],[Customer ID]],Table3[[#All],[Customer ID]],Table3[[#All],[Children]],0)</f>
        <v>0</v>
      </c>
      <c r="H2295" cm="1">
        <f t="array" ref="H2295">_xlfn.XLOOKUP(Table4[[#This Row],[Customer ID]],Table2[[#All],[Customer ID]],Table2[[#All],[BMI]],0)</f>
        <v>21.84</v>
      </c>
      <c r="I2295" cm="1">
        <f t="array" ref="I2295">_xlfn.XLOOKUP(Table4[[#This Row],[Customer ID]],Table2[[#All],[Customer ID]],Table2[[#All],[HBA1C]],0)</f>
        <v>5.71</v>
      </c>
      <c r="J2295" t="str">
        <f>_xlfn.XLOOKUP(Table4[[#This Row],[Customer ID]], 'Medical Examination'!A:A, 'Medical Examination'!D:D)</f>
        <v>No</v>
      </c>
      <c r="K2295" t="str">
        <f>_xlfn.XLOOKUP(Table4[[#This Row],[Customer ID]], 'Medical Examination'!A:A, 'Medical Examination'!E:E)</f>
        <v>Yes</v>
      </c>
      <c r="L2295" t="str">
        <f>_xlfn.XLOOKUP(Table4[[#This Row],[Customer ID]], 'Medical Examination'!A:A, 'Medical Examination'!F:F)</f>
        <v>No</v>
      </c>
      <c r="M2295">
        <f>_xlfn.XLOOKUP(Table4[[#This Row],[Customer ID]], 'Medical Examination'!A:A, 'Medical Examination'!G:G)</f>
        <v>1</v>
      </c>
      <c r="N2295" t="str">
        <f>_xlfn.XLOOKUP(Table4[[#This Row],[Customer ID]], 'Medical Examination'!A:A, 'Medical Examination'!H:H)</f>
        <v>No</v>
      </c>
      <c r="O2295" t="str">
        <f>_xlfn.XLOOKUP(Table4[[#This Row],[Customer ID]], 'Medical Examination'!A:A, 'Medical Examination'!I:I)</f>
        <v>Prediabetes</v>
      </c>
      <c r="P2295" t="str">
        <f>_xlfn.XLOOKUP(Table4[[#This Row],[Customer ID]], 'Medical Examination'!A:A, 'Medical Examination'!J:J)</f>
        <v>Normal Weight</v>
      </c>
      <c r="Q2295" s="1">
        <f>_xlfn.XLOOKUP(Table4[[#This Row],[Customer ID]], Hospitalisation!A:A, Hospitalisation!E:E)</f>
        <v>1135</v>
      </c>
      <c r="R2295" t="str">
        <f>_xlfn.XLOOKUP(Table4[[#This Row],[Customer ID]], Hospitalisation!A:A, Hospitalisation!F:F)</f>
        <v>Tier - 3</v>
      </c>
      <c r="S2295" t="str">
        <f>_xlfn.XLOOKUP(Table4[[#This Row],[Customer ID]], Hospitalisation!A:A, Hospitalisation!G:G)</f>
        <v>Tier - 3</v>
      </c>
      <c r="T2295" t="str">
        <f>_xlfn.XLOOKUP(Table4[[#This Row],[Customer ID]], Hospitalisation!A:A, Hospitalisation!H:H)</f>
        <v>R1013</v>
      </c>
      <c r="U2295" t="str" cm="1">
        <f t="array" ref="U2295">_xlfn.IFS(Table4[[#This Row],[Age]]&lt;=29,"Youth",Table4[[#This Row],[Age]]&lt;=49,"Adults",Table4[[#This Row],[Age]]&gt;=50,"Senior")</f>
        <v>Youth</v>
      </c>
    </row>
    <row r="2296" spans="1:21">
      <c r="A2296" t="s">
        <v>5801</v>
      </c>
      <c r="B2296" t="str">
        <f>_xlfn.XLOOKUP(Table4[[#This Row],[Customer ID]],Table1[[#This Row],[Customer ID]],Table1[[#This Row],[TITLE]],0)</f>
        <v>Mr</v>
      </c>
      <c r="C2296" t="str" cm="1">
        <f t="array" ref="C2296">_xlfn.XLOOKUP(Table4[[#This Row],[Customer ID]],Table1[[#All],[Customer ID]],Table1[[#All],[FIRST NAME]],0)</f>
        <v>Josh</v>
      </c>
      <c r="D2296" t="str" cm="1">
        <f t="array" ref="D2296">_xlfn.XLOOKUP(Table4[[#This Row],[Customer ID]],Table1[[#All],[Customer ID]],Table1[[#All],[LAST NAME]],0)</f>
        <v>Beisel</v>
      </c>
      <c r="E2296" s="5" cm="1">
        <f t="array" ref="E2296">_xlfn.XLOOKUP(Table4[[#This Row],[Customer ID]],Table3[[#All],[Customer ID]],Table3[[#All],[Date of Birth]],0)</f>
        <v>37456</v>
      </c>
      <c r="F2296" cm="1">
        <f t="array" ref="F2296">_xlfn.XLOOKUP(Table4[[#This Row],[Customer ID]],Table3[[#All],[Customer ID]],Table3[[#All],[Age]],0)</f>
        <v>20</v>
      </c>
      <c r="G2296" cm="1">
        <f t="array" ref="G2296">_xlfn.XLOOKUP(Table4[[#This Row],[Customer ID]],Table3[[#All],[Customer ID]],Table3[[#All],[Children]],0)</f>
        <v>0</v>
      </c>
      <c r="H2296" cm="1">
        <f t="array" ref="H2296">_xlfn.XLOOKUP(Table4[[#This Row],[Customer ID]],Table2[[#All],[Customer ID]],Table2[[#All],[BMI]],0)</f>
        <v>16.87</v>
      </c>
      <c r="I2296" cm="1">
        <f t="array" ref="I2296">_xlfn.XLOOKUP(Table4[[#This Row],[Customer ID]],Table2[[#All],[Customer ID]],Table2[[#All],[HBA1C]],0)</f>
        <v>9.1300000000000008</v>
      </c>
      <c r="J2296" t="str">
        <f>_xlfn.XLOOKUP(Table4[[#This Row],[Customer ID]], 'Medical Examination'!A:A, 'Medical Examination'!D:D)</f>
        <v>No</v>
      </c>
      <c r="K2296" t="str">
        <f>_xlfn.XLOOKUP(Table4[[#This Row],[Customer ID]], 'Medical Examination'!A:A, 'Medical Examination'!E:E)</f>
        <v>No</v>
      </c>
      <c r="L2296" t="str">
        <f>_xlfn.XLOOKUP(Table4[[#This Row],[Customer ID]], 'Medical Examination'!A:A, 'Medical Examination'!F:F)</f>
        <v>No</v>
      </c>
      <c r="M2296">
        <f>_xlfn.XLOOKUP(Table4[[#This Row],[Customer ID]], 'Medical Examination'!A:A, 'Medical Examination'!G:G)</f>
        <v>0</v>
      </c>
      <c r="N2296" t="str">
        <f>_xlfn.XLOOKUP(Table4[[#This Row],[Customer ID]], 'Medical Examination'!A:A, 'Medical Examination'!H:H)</f>
        <v>No</v>
      </c>
      <c r="O2296" t="str">
        <f>_xlfn.XLOOKUP(Table4[[#This Row],[Customer ID]], 'Medical Examination'!A:A, 'Medical Examination'!I:I)</f>
        <v>Diabetes</v>
      </c>
      <c r="P2296" t="str">
        <f>_xlfn.XLOOKUP(Table4[[#This Row],[Customer ID]], 'Medical Examination'!A:A, 'Medical Examination'!J:J)</f>
        <v>Underweight</v>
      </c>
      <c r="Q2296" s="1">
        <f>_xlfn.XLOOKUP(Table4[[#This Row],[Customer ID]], Hospitalisation!A:A, Hospitalisation!E:E)</f>
        <v>1132</v>
      </c>
      <c r="R2296" t="str">
        <f>_xlfn.XLOOKUP(Table4[[#This Row],[Customer ID]], Hospitalisation!A:A, Hospitalisation!F:F)</f>
        <v>Tier - 3</v>
      </c>
      <c r="S2296" t="str">
        <f>_xlfn.XLOOKUP(Table4[[#This Row],[Customer ID]], Hospitalisation!A:A, Hospitalisation!G:G)</f>
        <v>Tier - 1</v>
      </c>
      <c r="T2296" t="str">
        <f>_xlfn.XLOOKUP(Table4[[#This Row],[Customer ID]], Hospitalisation!A:A, Hospitalisation!H:H)</f>
        <v>R1013</v>
      </c>
      <c r="U2296" t="str" cm="1">
        <f t="array" ref="U2296">_xlfn.IFS(Table4[[#This Row],[Age]]&lt;=29,"Youth",Table4[[#This Row],[Age]]&lt;=49,"Adults",Table4[[#This Row],[Age]]&gt;=50,"Senior")</f>
        <v>Youth</v>
      </c>
    </row>
    <row r="2297" spans="1:21">
      <c r="A2297" t="s">
        <v>5803</v>
      </c>
      <c r="B2297" t="str">
        <f>_xlfn.XLOOKUP(Table4[[#This Row],[Customer ID]],Table1[[#This Row],[Customer ID]],Table1[[#This Row],[TITLE]],0)</f>
        <v>Mr</v>
      </c>
      <c r="C2297" t="str" cm="1">
        <f t="array" ref="C2297">_xlfn.XLOOKUP(Table4[[#This Row],[Customer ID]],Table1[[#All],[Customer ID]],Table1[[#All],[FIRST NAME]],0)</f>
        <v>Jacob J</v>
      </c>
      <c r="D2297" t="str" cm="1">
        <f t="array" ref="D2297">_xlfn.XLOOKUP(Table4[[#This Row],[Customer ID]],Table1[[#All],[Customer ID]],Table1[[#All],[LAST NAME]],0)</f>
        <v>Enke</v>
      </c>
      <c r="E2297" s="5" cm="1">
        <f t="array" ref="E2297">_xlfn.XLOOKUP(Table4[[#This Row],[Customer ID]],Table3[[#All],[Customer ID]],Table3[[#All],[Date of Birth]],0)</f>
        <v>38152</v>
      </c>
      <c r="F2297" cm="1">
        <f t="array" ref="F2297">_xlfn.XLOOKUP(Table4[[#This Row],[Customer ID]],Table3[[#All],[Customer ID]],Table3[[#All],[Age]],0)</f>
        <v>18</v>
      </c>
      <c r="G2297" cm="1">
        <f t="array" ref="G2297">_xlfn.XLOOKUP(Table4[[#This Row],[Customer ID]],Table3[[#All],[Customer ID]],Table3[[#All],[Children]],0)</f>
        <v>0</v>
      </c>
      <c r="H2297" cm="1">
        <f t="array" ref="H2297">_xlfn.XLOOKUP(Table4[[#This Row],[Customer ID]],Table2[[#All],[Customer ID]],Table2[[#All],[BMI]],0)</f>
        <v>30.14</v>
      </c>
      <c r="I2297" cm="1">
        <f t="array" ref="I2297">_xlfn.XLOOKUP(Table4[[#This Row],[Customer ID]],Table2[[#All],[Customer ID]],Table2[[#All],[HBA1C]],0)</f>
        <v>5.49</v>
      </c>
      <c r="J2297" t="str">
        <f>_xlfn.XLOOKUP(Table4[[#This Row],[Customer ID]], 'Medical Examination'!A:A, 'Medical Examination'!D:D)</f>
        <v>No</v>
      </c>
      <c r="K2297" t="str">
        <f>_xlfn.XLOOKUP(Table4[[#This Row],[Customer ID]], 'Medical Examination'!A:A, 'Medical Examination'!E:E)</f>
        <v>Yes</v>
      </c>
      <c r="L2297" t="str">
        <f>_xlfn.XLOOKUP(Table4[[#This Row],[Customer ID]], 'Medical Examination'!A:A, 'Medical Examination'!F:F)</f>
        <v>No</v>
      </c>
      <c r="M2297">
        <f>_xlfn.XLOOKUP(Table4[[#This Row],[Customer ID]], 'Medical Examination'!A:A, 'Medical Examination'!G:G)</f>
        <v>1</v>
      </c>
      <c r="N2297" t="str">
        <f>_xlfn.XLOOKUP(Table4[[#This Row],[Customer ID]], 'Medical Examination'!A:A, 'Medical Examination'!H:H)</f>
        <v>No</v>
      </c>
      <c r="O2297" t="str">
        <f>_xlfn.XLOOKUP(Table4[[#This Row],[Customer ID]], 'Medical Examination'!A:A, 'Medical Examination'!I:I)</f>
        <v>Normal</v>
      </c>
      <c r="P2297" t="str">
        <f>_xlfn.XLOOKUP(Table4[[#This Row],[Customer ID]], 'Medical Examination'!A:A, 'Medical Examination'!J:J)</f>
        <v>Obesity</v>
      </c>
      <c r="Q2297" s="1">
        <f>_xlfn.XLOOKUP(Table4[[#This Row],[Customer ID]], Hospitalisation!A:A, Hospitalisation!E:E)</f>
        <v>1131.51</v>
      </c>
      <c r="R2297" t="str">
        <f>_xlfn.XLOOKUP(Table4[[#This Row],[Customer ID]], Hospitalisation!A:A, Hospitalisation!F:F)</f>
        <v>Tier - 3</v>
      </c>
      <c r="S2297" t="str">
        <f>_xlfn.XLOOKUP(Table4[[#This Row],[Customer ID]], Hospitalisation!A:A, Hospitalisation!G:G)</f>
        <v>Tier - 1</v>
      </c>
      <c r="T2297" t="str">
        <f>_xlfn.XLOOKUP(Table4[[#This Row],[Customer ID]], Hospitalisation!A:A, Hospitalisation!H:H)</f>
        <v>R1013</v>
      </c>
      <c r="U2297" t="str" cm="1">
        <f t="array" ref="U2297">_xlfn.IFS(Table4[[#This Row],[Age]]&lt;=29,"Youth",Table4[[#This Row],[Age]]&lt;=49,"Adults",Table4[[#This Row],[Age]]&gt;=50,"Senior")</f>
        <v>Youth</v>
      </c>
    </row>
    <row r="2298" spans="1:21">
      <c r="A2298" t="s">
        <v>5806</v>
      </c>
      <c r="B2298" t="str">
        <f>_xlfn.XLOOKUP(Table4[[#This Row],[Customer ID]],Table1[[#This Row],[Customer ID]],Table1[[#This Row],[TITLE]],0)</f>
        <v>Mr</v>
      </c>
      <c r="C2298" t="str" cm="1">
        <f t="array" ref="C2298">_xlfn.XLOOKUP(Table4[[#This Row],[Customer ID]],Table1[[#All],[Customer ID]],Table1[[#All],[FIRST NAME]],0)</f>
        <v>Jose Tomas</v>
      </c>
      <c r="D2298" t="str" cm="1">
        <f t="array" ref="D2298">_xlfn.XLOOKUP(Table4[[#This Row],[Customer ID]],Table1[[#All],[Customer ID]],Table1[[#All],[LAST NAME]],0)</f>
        <v>Ruiz-Tagle Barros</v>
      </c>
      <c r="E2298" s="5" cm="1">
        <f t="array" ref="E2298">_xlfn.XLOOKUP(Table4[[#This Row],[Customer ID]],Table3[[#All],[Customer ID]],Table3[[#All],[Date of Birth]],0)</f>
        <v>38303</v>
      </c>
      <c r="F2298" cm="1">
        <f t="array" ref="F2298">_xlfn.XLOOKUP(Table4[[#This Row],[Customer ID]],Table3[[#All],[Customer ID]],Table3[[#All],[Age]],0)</f>
        <v>18</v>
      </c>
      <c r="G2298" cm="1">
        <f t="array" ref="G2298">_xlfn.XLOOKUP(Table4[[#This Row],[Customer ID]],Table3[[#All],[Customer ID]],Table3[[#All],[Children]],0)</f>
        <v>0</v>
      </c>
      <c r="H2298" cm="1">
        <f t="array" ref="H2298">_xlfn.XLOOKUP(Table4[[#This Row],[Customer ID]],Table2[[#All],[Customer ID]],Table2[[#All],[BMI]],0)</f>
        <v>23.21</v>
      </c>
      <c r="I2298" cm="1">
        <f t="array" ref="I2298">_xlfn.XLOOKUP(Table4[[#This Row],[Customer ID]],Table2[[#All],[Customer ID]],Table2[[#All],[HBA1C]],0)</f>
        <v>4.37</v>
      </c>
      <c r="J2298" t="str">
        <f>_xlfn.XLOOKUP(Table4[[#This Row],[Customer ID]], 'Medical Examination'!A:A, 'Medical Examination'!D:D)</f>
        <v>No</v>
      </c>
      <c r="K2298" t="str">
        <f>_xlfn.XLOOKUP(Table4[[#This Row],[Customer ID]], 'Medical Examination'!A:A, 'Medical Examination'!E:E)</f>
        <v>Yes</v>
      </c>
      <c r="L2298" t="str">
        <f>_xlfn.XLOOKUP(Table4[[#This Row],[Customer ID]], 'Medical Examination'!A:A, 'Medical Examination'!F:F)</f>
        <v>No</v>
      </c>
      <c r="M2298">
        <f>_xlfn.XLOOKUP(Table4[[#This Row],[Customer ID]], 'Medical Examination'!A:A, 'Medical Examination'!G:G)</f>
        <v>1</v>
      </c>
      <c r="N2298" t="str">
        <f>_xlfn.XLOOKUP(Table4[[#This Row],[Customer ID]], 'Medical Examination'!A:A, 'Medical Examination'!H:H)</f>
        <v>No</v>
      </c>
      <c r="O2298" t="str">
        <f>_xlfn.XLOOKUP(Table4[[#This Row],[Customer ID]], 'Medical Examination'!A:A, 'Medical Examination'!I:I)</f>
        <v>Normal</v>
      </c>
      <c r="P2298" t="str">
        <f>_xlfn.XLOOKUP(Table4[[#This Row],[Customer ID]], 'Medical Examination'!A:A, 'Medical Examination'!J:J)</f>
        <v>Normal Weight</v>
      </c>
      <c r="Q2298" s="1">
        <f>_xlfn.XLOOKUP(Table4[[#This Row],[Customer ID]], Hospitalisation!A:A, Hospitalisation!E:E)</f>
        <v>1121.8699999999999</v>
      </c>
      <c r="R2298" t="str">
        <f>_xlfn.XLOOKUP(Table4[[#This Row],[Customer ID]], Hospitalisation!A:A, Hospitalisation!F:F)</f>
        <v>Tier - 3</v>
      </c>
      <c r="S2298" t="str">
        <f>_xlfn.XLOOKUP(Table4[[#This Row],[Customer ID]], Hospitalisation!A:A, Hospitalisation!G:G)</f>
        <v>Tier - 1</v>
      </c>
      <c r="T2298" t="str">
        <f>_xlfn.XLOOKUP(Table4[[#This Row],[Customer ID]], Hospitalisation!A:A, Hospitalisation!H:H)</f>
        <v>R1013</v>
      </c>
      <c r="U2298" t="str" cm="1">
        <f t="array" ref="U2298">_xlfn.IFS(Table4[[#This Row],[Age]]&lt;=29,"Youth",Table4[[#This Row],[Age]]&lt;=49,"Adults",Table4[[#This Row],[Age]]&gt;=50,"Senior")</f>
        <v>Youth</v>
      </c>
    </row>
    <row r="2299" spans="1:21">
      <c r="A2299" t="s">
        <v>5809</v>
      </c>
      <c r="B2299" t="str">
        <f>_xlfn.XLOOKUP(Table4[[#This Row],[Customer ID]],Table1[[#This Row],[Customer ID]],Table1[[#This Row],[TITLE]],0)</f>
        <v>Ms</v>
      </c>
      <c r="C2299" t="str" cm="1">
        <f t="array" ref="C2299">_xlfn.XLOOKUP(Table4[[#This Row],[Customer ID]],Table1[[#All],[Customer ID]],Table1[[#All],[FIRST NAME]],0)</f>
        <v>Mary Evan</v>
      </c>
      <c r="D2299" t="str" cm="1">
        <f t="array" ref="D2299">_xlfn.XLOOKUP(Table4[[#This Row],[Customer ID]],Table1[[#All],[Customer ID]],Table1[[#All],[LAST NAME]],0)</f>
        <v>Ferrell</v>
      </c>
      <c r="E2299" s="5" cm="1">
        <f t="array" ref="E2299">_xlfn.XLOOKUP(Table4[[#This Row],[Customer ID]],Table3[[#All],[Customer ID]],Table3[[#All],[Date of Birth]],0)</f>
        <v>37481</v>
      </c>
      <c r="F2299" cm="1">
        <f t="array" ref="F2299">_xlfn.XLOOKUP(Table4[[#This Row],[Customer ID]],Table3[[#All],[Customer ID]],Table3[[#All],[Age]],0)</f>
        <v>20</v>
      </c>
      <c r="G2299" cm="1">
        <f t="array" ref="G2299">_xlfn.XLOOKUP(Table4[[#This Row],[Customer ID]],Table3[[#All],[Customer ID]],Table3[[#All],[Children]],0)</f>
        <v>0</v>
      </c>
      <c r="H2299" cm="1">
        <f t="array" ref="H2299">_xlfn.XLOOKUP(Table4[[#This Row],[Customer ID]],Table2[[#All],[Customer ID]],Table2[[#All],[BMI]],0)</f>
        <v>17.170000000000002</v>
      </c>
      <c r="I2299" cm="1">
        <f t="array" ref="I2299">_xlfn.XLOOKUP(Table4[[#This Row],[Customer ID]],Table2[[#All],[Customer ID]],Table2[[#All],[HBA1C]],0)</f>
        <v>8.4600000000000009</v>
      </c>
      <c r="J2299" t="str">
        <f>_xlfn.XLOOKUP(Table4[[#This Row],[Customer ID]], 'Medical Examination'!A:A, 'Medical Examination'!D:D)</f>
        <v>No</v>
      </c>
      <c r="K2299" t="str">
        <f>_xlfn.XLOOKUP(Table4[[#This Row],[Customer ID]], 'Medical Examination'!A:A, 'Medical Examination'!E:E)</f>
        <v>No</v>
      </c>
      <c r="L2299" t="str">
        <f>_xlfn.XLOOKUP(Table4[[#This Row],[Customer ID]], 'Medical Examination'!A:A, 'Medical Examination'!F:F)</f>
        <v>No</v>
      </c>
      <c r="M2299">
        <f>_xlfn.XLOOKUP(Table4[[#This Row],[Customer ID]], 'Medical Examination'!A:A, 'Medical Examination'!G:G)</f>
        <v>0</v>
      </c>
      <c r="N2299" t="str">
        <f>_xlfn.XLOOKUP(Table4[[#This Row],[Customer ID]], 'Medical Examination'!A:A, 'Medical Examination'!H:H)</f>
        <v>No</v>
      </c>
      <c r="O2299" t="str">
        <f>_xlfn.XLOOKUP(Table4[[#This Row],[Customer ID]], 'Medical Examination'!A:A, 'Medical Examination'!I:I)</f>
        <v>Diabetes</v>
      </c>
      <c r="P2299" t="str">
        <f>_xlfn.XLOOKUP(Table4[[#This Row],[Customer ID]], 'Medical Examination'!A:A, 'Medical Examination'!J:J)</f>
        <v>Underweight</v>
      </c>
      <c r="Q2299" s="1">
        <f>_xlfn.XLOOKUP(Table4[[#This Row],[Customer ID]], Hospitalisation!A:A, Hospitalisation!E:E)</f>
        <v>1086</v>
      </c>
      <c r="R2299" t="str">
        <f>_xlfn.XLOOKUP(Table4[[#This Row],[Customer ID]], Hospitalisation!A:A, Hospitalisation!F:F)</f>
        <v>Tier - 3</v>
      </c>
      <c r="S2299" t="str">
        <f>_xlfn.XLOOKUP(Table4[[#This Row],[Customer ID]], Hospitalisation!A:A, Hospitalisation!G:G)</f>
        <v>Tier - 3</v>
      </c>
      <c r="T2299" t="str">
        <f>_xlfn.XLOOKUP(Table4[[#This Row],[Customer ID]], Hospitalisation!A:A, Hospitalisation!H:H)</f>
        <v>R1013</v>
      </c>
      <c r="U2299" t="str" cm="1">
        <f t="array" ref="U2299">_xlfn.IFS(Table4[[#This Row],[Age]]&lt;=29,"Youth",Table4[[#This Row],[Age]]&lt;=49,"Adults",Table4[[#This Row],[Age]]&gt;=50,"Senior")</f>
        <v>Youth</v>
      </c>
    </row>
    <row r="2300" spans="1:21">
      <c r="A2300" t="s">
        <v>5812</v>
      </c>
      <c r="B2300" t="str">
        <f>_xlfn.XLOOKUP(Table4[[#This Row],[Customer ID]],Table1[[#This Row],[Customer ID]],Table1[[#This Row],[TITLE]],0)</f>
        <v>Mr</v>
      </c>
      <c r="C2300" t="str" cm="1">
        <f t="array" ref="C2300">_xlfn.XLOOKUP(Table4[[#This Row],[Customer ID]],Table1[[#All],[Customer ID]],Table1[[#All],[FIRST NAME]],0)</f>
        <v>Justin K</v>
      </c>
      <c r="D2300" t="str" cm="1">
        <f t="array" ref="D2300">_xlfn.XLOOKUP(Table4[[#This Row],[Customer ID]],Table1[[#All],[Customer ID]],Table1[[#All],[LAST NAME]],0)</f>
        <v>Gates</v>
      </c>
      <c r="E2300" s="5" cm="1">
        <f t="array" ref="E2300">_xlfn.XLOOKUP(Table4[[#This Row],[Customer ID]],Table3[[#All],[Customer ID]],Table3[[#All],[Date of Birth]],0)</f>
        <v>36155</v>
      </c>
      <c r="F2300" cm="1">
        <f t="array" ref="F2300">_xlfn.XLOOKUP(Table4[[#This Row],[Customer ID]],Table3[[#All],[Customer ID]],Table3[[#All],[Age]],0)</f>
        <v>24</v>
      </c>
      <c r="G2300" cm="1">
        <f t="array" ref="G2300">_xlfn.XLOOKUP(Table4[[#This Row],[Customer ID]],Table3[[#All],[Customer ID]],Table3[[#All],[Children]],0)</f>
        <v>0</v>
      </c>
      <c r="H2300" cm="1">
        <f t="array" ref="H2300">_xlfn.XLOOKUP(Table4[[#This Row],[Customer ID]],Table2[[#All],[Customer ID]],Table2[[#All],[BMI]],0)</f>
        <v>15.61</v>
      </c>
      <c r="I2300" cm="1">
        <f t="array" ref="I2300">_xlfn.XLOOKUP(Table4[[#This Row],[Customer ID]],Table2[[#All],[Customer ID]],Table2[[#All],[HBA1C]],0)</f>
        <v>5.28</v>
      </c>
      <c r="J2300" t="str">
        <f>_xlfn.XLOOKUP(Table4[[#This Row],[Customer ID]], 'Medical Examination'!A:A, 'Medical Examination'!D:D)</f>
        <v>No</v>
      </c>
      <c r="K2300" t="str">
        <f>_xlfn.XLOOKUP(Table4[[#This Row],[Customer ID]], 'Medical Examination'!A:A, 'Medical Examination'!E:E)</f>
        <v>No</v>
      </c>
      <c r="L2300" t="str">
        <f>_xlfn.XLOOKUP(Table4[[#This Row],[Customer ID]], 'Medical Examination'!A:A, 'Medical Examination'!F:F)</f>
        <v>No</v>
      </c>
      <c r="M2300">
        <f>_xlfn.XLOOKUP(Table4[[#This Row],[Customer ID]], 'Medical Examination'!A:A, 'Medical Examination'!G:G)</f>
        <v>1</v>
      </c>
      <c r="N2300" t="str">
        <f>_xlfn.XLOOKUP(Table4[[#This Row],[Customer ID]], 'Medical Examination'!A:A, 'Medical Examination'!H:H)</f>
        <v>No</v>
      </c>
      <c r="O2300" t="str">
        <f>_xlfn.XLOOKUP(Table4[[#This Row],[Customer ID]], 'Medical Examination'!A:A, 'Medical Examination'!I:I)</f>
        <v>Normal</v>
      </c>
      <c r="P2300" t="str">
        <f>_xlfn.XLOOKUP(Table4[[#This Row],[Customer ID]], 'Medical Examination'!A:A, 'Medical Examination'!J:J)</f>
        <v>Underweight</v>
      </c>
      <c r="Q2300" s="1">
        <f>_xlfn.XLOOKUP(Table4[[#This Row],[Customer ID]], Hospitalisation!A:A, Hospitalisation!E:E)</f>
        <v>1082</v>
      </c>
      <c r="R2300" t="str">
        <f>_xlfn.XLOOKUP(Table4[[#This Row],[Customer ID]], Hospitalisation!A:A, Hospitalisation!F:F)</f>
        <v>Tier - 3</v>
      </c>
      <c r="S2300" t="str">
        <f>_xlfn.XLOOKUP(Table4[[#This Row],[Customer ID]], Hospitalisation!A:A, Hospitalisation!G:G)</f>
        <v>Tier - 2</v>
      </c>
      <c r="T2300" t="str">
        <f>_xlfn.XLOOKUP(Table4[[#This Row],[Customer ID]], Hospitalisation!A:A, Hospitalisation!H:H)</f>
        <v>R1013</v>
      </c>
      <c r="U2300" t="str" cm="1">
        <f t="array" ref="U2300">_xlfn.IFS(Table4[[#This Row],[Age]]&lt;=29,"Youth",Table4[[#This Row],[Age]]&lt;=49,"Adults",Table4[[#This Row],[Age]]&gt;=50,"Senior")</f>
        <v>Youth</v>
      </c>
    </row>
    <row r="2301" spans="1:21">
      <c r="A2301" t="s">
        <v>5815</v>
      </c>
      <c r="B2301" t="str">
        <f>_xlfn.XLOOKUP(Table4[[#This Row],[Customer ID]],Table1[[#This Row],[Customer ID]],Table1[[#This Row],[TITLE]],0)</f>
        <v>Mr</v>
      </c>
      <c r="C2301" t="str" cm="1">
        <f t="array" ref="C2301">_xlfn.XLOOKUP(Table4[[#This Row],[Customer ID]],Table1[[#All],[Customer ID]],Table1[[#All],[FIRST NAME]],0)</f>
        <v>Patrick</v>
      </c>
      <c r="D2301" t="str" cm="1">
        <f t="array" ref="D2301">_xlfn.XLOOKUP(Table4[[#This Row],[Customer ID]],Table1[[#All],[Customer ID]],Table1[[#All],[LAST NAME]],0)</f>
        <v>Jeffers</v>
      </c>
      <c r="E2301" s="5" cm="1">
        <f t="array" ref="E2301">_xlfn.XLOOKUP(Table4[[#This Row],[Customer ID]],Table3[[#All],[Customer ID]],Table3[[#All],[Date of Birth]],0)</f>
        <v>35655</v>
      </c>
      <c r="F2301" cm="1">
        <f t="array" ref="F2301">_xlfn.XLOOKUP(Table4[[#This Row],[Customer ID]],Table3[[#All],[Customer ID]],Table3[[#All],[Age]],0)</f>
        <v>25</v>
      </c>
      <c r="G2301" cm="1">
        <f t="array" ref="G2301">_xlfn.XLOOKUP(Table4[[#This Row],[Customer ID]],Table3[[#All],[Customer ID]],Table3[[#All],[Children]],0)</f>
        <v>0</v>
      </c>
      <c r="H2301" cm="1">
        <f t="array" ref="H2301">_xlfn.XLOOKUP(Table4[[#This Row],[Customer ID]],Table2[[#All],[Customer ID]],Table2[[#All],[BMI]],0)</f>
        <v>17.98</v>
      </c>
      <c r="I2301" cm="1">
        <f t="array" ref="I2301">_xlfn.XLOOKUP(Table4[[#This Row],[Customer ID]],Table2[[#All],[Customer ID]],Table2[[#All],[HBA1C]],0)</f>
        <v>5.33</v>
      </c>
      <c r="J2301" t="str">
        <f>_xlfn.XLOOKUP(Table4[[#This Row],[Customer ID]], 'Medical Examination'!A:A, 'Medical Examination'!D:D)</f>
        <v>Yes</v>
      </c>
      <c r="K2301" t="str">
        <f>_xlfn.XLOOKUP(Table4[[#This Row],[Customer ID]], 'Medical Examination'!A:A, 'Medical Examination'!E:E)</f>
        <v>No</v>
      </c>
      <c r="L2301" t="str">
        <f>_xlfn.XLOOKUP(Table4[[#This Row],[Customer ID]], 'Medical Examination'!A:A, 'Medical Examination'!F:F)</f>
        <v>Yes</v>
      </c>
      <c r="M2301">
        <f>_xlfn.XLOOKUP(Table4[[#This Row],[Customer ID]], 'Medical Examination'!A:A, 'Medical Examination'!G:G)</f>
        <v>1</v>
      </c>
      <c r="N2301" t="str">
        <f>_xlfn.XLOOKUP(Table4[[#This Row],[Customer ID]], 'Medical Examination'!A:A, 'Medical Examination'!H:H)</f>
        <v>No</v>
      </c>
      <c r="O2301" t="str">
        <f>_xlfn.XLOOKUP(Table4[[#This Row],[Customer ID]], 'Medical Examination'!A:A, 'Medical Examination'!I:I)</f>
        <v>Normal</v>
      </c>
      <c r="P2301" t="str">
        <f>_xlfn.XLOOKUP(Table4[[#This Row],[Customer ID]], 'Medical Examination'!A:A, 'Medical Examination'!J:J)</f>
        <v>Underweight</v>
      </c>
      <c r="Q2301" s="1">
        <f>_xlfn.XLOOKUP(Table4[[#This Row],[Customer ID]], Hospitalisation!A:A, Hospitalisation!E:E)</f>
        <v>1071</v>
      </c>
      <c r="R2301" t="str">
        <f>_xlfn.XLOOKUP(Table4[[#This Row],[Customer ID]], Hospitalisation!A:A, Hospitalisation!F:F)</f>
        <v>Tier - 3</v>
      </c>
      <c r="S2301" t="str">
        <f>_xlfn.XLOOKUP(Table4[[#This Row],[Customer ID]], Hospitalisation!A:A, Hospitalisation!G:G)</f>
        <v>Tier - 3</v>
      </c>
      <c r="T2301" t="str">
        <f>_xlfn.XLOOKUP(Table4[[#This Row],[Customer ID]], Hospitalisation!A:A, Hospitalisation!H:H)</f>
        <v>R1013</v>
      </c>
      <c r="U2301" t="str" cm="1">
        <f t="array" ref="U2301">_xlfn.IFS(Table4[[#This Row],[Age]]&lt;=29,"Youth",Table4[[#This Row],[Age]]&lt;=49,"Adults",Table4[[#This Row],[Age]]&gt;=50,"Senior")</f>
        <v>Youth</v>
      </c>
    </row>
    <row r="2302" spans="1:21">
      <c r="A2302" t="s">
        <v>5817</v>
      </c>
      <c r="B2302" t="str">
        <f>_xlfn.XLOOKUP(Table4[[#This Row],[Customer ID]],Table1[[#This Row],[Customer ID]],Table1[[#This Row],[TITLE]],0)</f>
        <v>Mr</v>
      </c>
      <c r="C2302" t="str" cm="1">
        <f t="array" ref="C2302">_xlfn.XLOOKUP(Table4[[#This Row],[Customer ID]],Table1[[#All],[Customer ID]],Table1[[#All],[FIRST NAME]],0)</f>
        <v>Roman</v>
      </c>
      <c r="D2302" t="str" cm="1">
        <f t="array" ref="D2302">_xlfn.XLOOKUP(Table4[[#This Row],[Customer ID]],Table1[[#All],[Customer ID]],Table1[[#All],[LAST NAME]],0)</f>
        <v>Sulhanek</v>
      </c>
      <c r="E2302" s="5" cm="1">
        <f t="array" ref="E2302">_xlfn.XLOOKUP(Table4[[#This Row],[Customer ID]],Table3[[#All],[Customer ID]],Table3[[#All],[Date of Birth]],0)</f>
        <v>38223</v>
      </c>
      <c r="F2302" cm="1">
        <f t="array" ref="F2302">_xlfn.XLOOKUP(Table4[[#This Row],[Customer ID]],Table3[[#All],[Customer ID]],Table3[[#All],[Age]],0)</f>
        <v>18</v>
      </c>
      <c r="G2302" cm="1">
        <f t="array" ref="G2302">_xlfn.XLOOKUP(Table4[[#This Row],[Customer ID]],Table3[[#All],[Customer ID]],Table3[[#All],[Children]],0)</f>
        <v>0</v>
      </c>
      <c r="H2302" cm="1">
        <f t="array" ref="H2302">_xlfn.XLOOKUP(Table4[[#This Row],[Customer ID]],Table2[[#All],[Customer ID]],Table2[[#All],[BMI]],0)</f>
        <v>21.64</v>
      </c>
      <c r="I2302" cm="1">
        <f t="array" ref="I2302">_xlfn.XLOOKUP(Table4[[#This Row],[Customer ID]],Table2[[#All],[Customer ID]],Table2[[#All],[HBA1C]],0)</f>
        <v>5.5</v>
      </c>
      <c r="J2302" t="str">
        <f>_xlfn.XLOOKUP(Table4[[#This Row],[Customer ID]], 'Medical Examination'!A:A, 'Medical Examination'!D:D)</f>
        <v>No</v>
      </c>
      <c r="K2302" t="str">
        <f>_xlfn.XLOOKUP(Table4[[#This Row],[Customer ID]], 'Medical Examination'!A:A, 'Medical Examination'!E:E)</f>
        <v>Yes</v>
      </c>
      <c r="L2302" t="str">
        <f>_xlfn.XLOOKUP(Table4[[#This Row],[Customer ID]], 'Medical Examination'!A:A, 'Medical Examination'!F:F)</f>
        <v>No</v>
      </c>
      <c r="M2302">
        <f>_xlfn.XLOOKUP(Table4[[#This Row],[Customer ID]], 'Medical Examination'!A:A, 'Medical Examination'!G:G)</f>
        <v>1</v>
      </c>
      <c r="N2302" t="str">
        <f>_xlfn.XLOOKUP(Table4[[#This Row],[Customer ID]], 'Medical Examination'!A:A, 'Medical Examination'!H:H)</f>
        <v>No</v>
      </c>
      <c r="O2302" t="str">
        <f>_xlfn.XLOOKUP(Table4[[#This Row],[Customer ID]], 'Medical Examination'!A:A, 'Medical Examination'!I:I)</f>
        <v>Normal</v>
      </c>
      <c r="P2302" t="str">
        <f>_xlfn.XLOOKUP(Table4[[#This Row],[Customer ID]], 'Medical Examination'!A:A, 'Medical Examination'!J:J)</f>
        <v>Normal Weight</v>
      </c>
      <c r="Q2302" s="1">
        <f>_xlfn.XLOOKUP(Table4[[#This Row],[Customer ID]], Hospitalisation!A:A, Hospitalisation!E:E)</f>
        <v>1070</v>
      </c>
      <c r="R2302" t="str">
        <f>_xlfn.XLOOKUP(Table4[[#This Row],[Customer ID]], Hospitalisation!A:A, Hospitalisation!F:F)</f>
        <v>Tier - 3</v>
      </c>
      <c r="S2302" t="str">
        <f>_xlfn.XLOOKUP(Table4[[#This Row],[Customer ID]], Hospitalisation!A:A, Hospitalisation!G:G)</f>
        <v>Tier - 3</v>
      </c>
      <c r="T2302" t="str">
        <f>_xlfn.XLOOKUP(Table4[[#This Row],[Customer ID]], Hospitalisation!A:A, Hospitalisation!H:H)</f>
        <v>R1013</v>
      </c>
      <c r="U2302" t="str" cm="1">
        <f t="array" ref="U2302">_xlfn.IFS(Table4[[#This Row],[Age]]&lt;=29,"Youth",Table4[[#This Row],[Age]]&lt;=49,"Adults",Table4[[#This Row],[Age]]&gt;=50,"Senior")</f>
        <v>Youth</v>
      </c>
    </row>
    <row r="2303" spans="1:21">
      <c r="A2303" t="s">
        <v>5820</v>
      </c>
      <c r="B2303" t="str">
        <f>_xlfn.XLOOKUP(Table4[[#This Row],[Customer ID]],Table1[[#This Row],[Customer ID]],Table1[[#This Row],[TITLE]],0)</f>
        <v>Mr</v>
      </c>
      <c r="C2303" t="str" cm="1">
        <f t="array" ref="C2303">_xlfn.XLOOKUP(Table4[[#This Row],[Customer ID]],Table1[[#All],[Customer ID]],Table1[[#All],[FIRST NAME]],0)</f>
        <v>David</v>
      </c>
      <c r="D2303" t="str" cm="1">
        <f t="array" ref="D2303">_xlfn.XLOOKUP(Table4[[#This Row],[Customer ID]],Table1[[#All],[Customer ID]],Table1[[#All],[LAST NAME]],0)</f>
        <v>Ozahowski</v>
      </c>
      <c r="E2303" s="5" cm="1">
        <f t="array" ref="E2303">_xlfn.XLOOKUP(Table4[[#This Row],[Customer ID]],Table3[[#All],[Customer ID]],Table3[[#All],[Date of Birth]],0)</f>
        <v>34240</v>
      </c>
      <c r="F2303" cm="1">
        <f t="array" ref="F2303">_xlfn.XLOOKUP(Table4[[#This Row],[Customer ID]],Table3[[#All],[Customer ID]],Table3[[#All],[Age]],0)</f>
        <v>29</v>
      </c>
      <c r="G2303" cm="1">
        <f t="array" ref="G2303">_xlfn.XLOOKUP(Table4[[#This Row],[Customer ID]],Table3[[#All],[Customer ID]],Table3[[#All],[Children]],0)</f>
        <v>0</v>
      </c>
      <c r="H2303" cm="1">
        <f t="array" ref="H2303">_xlfn.XLOOKUP(Table4[[#This Row],[Customer ID]],Table2[[#All],[Customer ID]],Table2[[#All],[BMI]],0)</f>
        <v>16.399999999999999</v>
      </c>
      <c r="I2303" cm="1">
        <f t="array" ref="I2303">_xlfn.XLOOKUP(Table4[[#This Row],[Customer ID]],Table2[[#All],[Customer ID]],Table2[[#All],[HBA1C]],0)</f>
        <v>5.4</v>
      </c>
      <c r="J2303" t="str">
        <f>_xlfn.XLOOKUP(Table4[[#This Row],[Customer ID]], 'Medical Examination'!A:A, 'Medical Examination'!D:D)</f>
        <v>No</v>
      </c>
      <c r="K2303" t="str">
        <f>_xlfn.XLOOKUP(Table4[[#This Row],[Customer ID]], 'Medical Examination'!A:A, 'Medical Examination'!E:E)</f>
        <v>No</v>
      </c>
      <c r="L2303" t="str">
        <f>_xlfn.XLOOKUP(Table4[[#This Row],[Customer ID]], 'Medical Examination'!A:A, 'Medical Examination'!F:F)</f>
        <v>Yes</v>
      </c>
      <c r="M2303">
        <f>_xlfn.XLOOKUP(Table4[[#This Row],[Customer ID]], 'Medical Examination'!A:A, 'Medical Examination'!G:G)</f>
        <v>1</v>
      </c>
      <c r="N2303" t="str">
        <f>_xlfn.XLOOKUP(Table4[[#This Row],[Customer ID]], 'Medical Examination'!A:A, 'Medical Examination'!H:H)</f>
        <v>No</v>
      </c>
      <c r="O2303" t="str">
        <f>_xlfn.XLOOKUP(Table4[[#This Row],[Customer ID]], 'Medical Examination'!A:A, 'Medical Examination'!I:I)</f>
        <v>Normal</v>
      </c>
      <c r="P2303" t="str">
        <f>_xlfn.XLOOKUP(Table4[[#This Row],[Customer ID]], 'Medical Examination'!A:A, 'Medical Examination'!J:J)</f>
        <v>Underweight</v>
      </c>
      <c r="Q2303" s="1">
        <f>_xlfn.XLOOKUP(Table4[[#This Row],[Customer ID]], Hospitalisation!A:A, Hospitalisation!E:E)</f>
        <v>1068</v>
      </c>
      <c r="R2303" t="str">
        <f>_xlfn.XLOOKUP(Table4[[#This Row],[Customer ID]], Hospitalisation!A:A, Hospitalisation!F:F)</f>
        <v>Tier - 3</v>
      </c>
      <c r="S2303" t="str">
        <f>_xlfn.XLOOKUP(Table4[[#This Row],[Customer ID]], Hospitalisation!A:A, Hospitalisation!G:G)</f>
        <v>Tier - 1</v>
      </c>
      <c r="T2303" t="str">
        <f>_xlfn.XLOOKUP(Table4[[#This Row],[Customer ID]], Hospitalisation!A:A, Hospitalisation!H:H)</f>
        <v>R1013</v>
      </c>
      <c r="U2303" t="str" cm="1">
        <f t="array" ref="U2303">_xlfn.IFS(Table4[[#This Row],[Age]]&lt;=29,"Youth",Table4[[#This Row],[Age]]&lt;=49,"Adults",Table4[[#This Row],[Age]]&gt;=50,"Senior")</f>
        <v>Youth</v>
      </c>
    </row>
    <row r="2304" spans="1:21">
      <c r="A2304" t="s">
        <v>5821</v>
      </c>
      <c r="B2304" t="str">
        <f>_xlfn.XLOOKUP(Table4[[#This Row],[Customer ID]],Table1[[#This Row],[Customer ID]],Table1[[#This Row],[TITLE]],0)</f>
        <v>Ms</v>
      </c>
      <c r="C2304" t="str" cm="1">
        <f t="array" ref="C2304">_xlfn.XLOOKUP(Table4[[#This Row],[Customer ID]],Table1[[#All],[Customer ID]],Table1[[#All],[FIRST NAME]],0)</f>
        <v>Evelyn L</v>
      </c>
      <c r="D2304" t="str" cm="1">
        <f t="array" ref="D2304">_xlfn.XLOOKUP(Table4[[#This Row],[Customer ID]],Table1[[#All],[Customer ID]],Table1[[#All],[LAST NAME]],0)</f>
        <v>Caron</v>
      </c>
      <c r="E2304" s="5" cm="1">
        <f t="array" ref="E2304">_xlfn.XLOOKUP(Table4[[#This Row],[Customer ID]],Table3[[#All],[Customer ID]],Table3[[#All],[Date of Birth]],0)</f>
        <v>34851</v>
      </c>
      <c r="F2304" cm="1">
        <f t="array" ref="F2304">_xlfn.XLOOKUP(Table4[[#This Row],[Customer ID]],Table3[[#All],[Customer ID]],Table3[[#All],[Age]],0)</f>
        <v>28</v>
      </c>
      <c r="G2304" cm="1">
        <f t="array" ref="G2304">_xlfn.XLOOKUP(Table4[[#This Row],[Customer ID]],Table3[[#All],[Customer ID]],Table3[[#All],[Children]],0)</f>
        <v>0</v>
      </c>
      <c r="H2304" cm="1">
        <f t="array" ref="H2304">_xlfn.XLOOKUP(Table4[[#This Row],[Customer ID]],Table2[[#All],[Customer ID]],Table2[[#All],[BMI]],0)</f>
        <v>15.77</v>
      </c>
      <c r="I2304" cm="1">
        <f t="array" ref="I2304">_xlfn.XLOOKUP(Table4[[#This Row],[Customer ID]],Table2[[#All],[Customer ID]],Table2[[#All],[HBA1C]],0)</f>
        <v>6.05</v>
      </c>
      <c r="J2304" t="str">
        <f>_xlfn.XLOOKUP(Table4[[#This Row],[Customer ID]], 'Medical Examination'!A:A, 'Medical Examination'!D:D)</f>
        <v>Yes</v>
      </c>
      <c r="K2304" t="str">
        <f>_xlfn.XLOOKUP(Table4[[#This Row],[Customer ID]], 'Medical Examination'!A:A, 'Medical Examination'!E:E)</f>
        <v>No</v>
      </c>
      <c r="L2304" t="str">
        <f>_xlfn.XLOOKUP(Table4[[#This Row],[Customer ID]], 'Medical Examination'!A:A, 'Medical Examination'!F:F)</f>
        <v>No</v>
      </c>
      <c r="M2304">
        <f>_xlfn.XLOOKUP(Table4[[#This Row],[Customer ID]], 'Medical Examination'!A:A, 'Medical Examination'!G:G)</f>
        <v>1</v>
      </c>
      <c r="N2304" t="str">
        <f>_xlfn.XLOOKUP(Table4[[#This Row],[Customer ID]], 'Medical Examination'!A:A, 'Medical Examination'!H:H)</f>
        <v>No</v>
      </c>
      <c r="O2304" t="str">
        <f>_xlfn.XLOOKUP(Table4[[#This Row],[Customer ID]], 'Medical Examination'!A:A, 'Medical Examination'!I:I)</f>
        <v>Prediabetes</v>
      </c>
      <c r="P2304" t="str">
        <f>_xlfn.XLOOKUP(Table4[[#This Row],[Customer ID]], 'Medical Examination'!A:A, 'Medical Examination'!J:J)</f>
        <v>Underweight</v>
      </c>
      <c r="Q2304" s="1">
        <f>_xlfn.XLOOKUP(Table4[[#This Row],[Customer ID]], Hospitalisation!A:A, Hospitalisation!E:E)</f>
        <v>1056</v>
      </c>
      <c r="R2304" t="str">
        <f>_xlfn.XLOOKUP(Table4[[#This Row],[Customer ID]], Hospitalisation!A:A, Hospitalisation!F:F)</f>
        <v>Tier - 3</v>
      </c>
      <c r="S2304" t="str">
        <f>_xlfn.XLOOKUP(Table4[[#This Row],[Customer ID]], Hospitalisation!A:A, Hospitalisation!G:G)</f>
        <v>Tier - 2</v>
      </c>
      <c r="T2304" t="str">
        <f>_xlfn.XLOOKUP(Table4[[#This Row],[Customer ID]], Hospitalisation!A:A, Hospitalisation!H:H)</f>
        <v>R1013</v>
      </c>
      <c r="U2304" t="str" cm="1">
        <f t="array" ref="U2304">_xlfn.IFS(Table4[[#This Row],[Age]]&lt;=29,"Youth",Table4[[#This Row],[Age]]&lt;=49,"Adults",Table4[[#This Row],[Age]]&gt;=50,"Senior")</f>
        <v>Youth</v>
      </c>
    </row>
    <row r="2305" spans="1:21">
      <c r="A2305" t="s">
        <v>5824</v>
      </c>
      <c r="B2305" t="str">
        <f>_xlfn.XLOOKUP(Table4[[#This Row],[Customer ID]],Table1[[#This Row],[Customer ID]],Table1[[#This Row],[TITLE]],0)</f>
        <v>Mr</v>
      </c>
      <c r="C2305" t="str" cm="1">
        <f t="array" ref="C2305">_xlfn.XLOOKUP(Table4[[#This Row],[Customer ID]],Table1[[#All],[Customer ID]],Table1[[#All],[FIRST NAME]],0)</f>
        <v>Jim</v>
      </c>
      <c r="D2305" t="str" cm="1">
        <f t="array" ref="D2305">_xlfn.XLOOKUP(Table4[[#This Row],[Customer ID]],Table1[[#All],[Customer ID]],Table1[[#All],[LAST NAME]],0)</f>
        <v>Fullarton</v>
      </c>
      <c r="E2305" s="5" cm="1">
        <f t="array" ref="E2305">_xlfn.XLOOKUP(Table4[[#This Row],[Customer ID]],Table3[[#All],[Customer ID]],Table3[[#All],[Date of Birth]],0)</f>
        <v>37438</v>
      </c>
      <c r="F2305" cm="1">
        <f t="array" ref="F2305">_xlfn.XLOOKUP(Table4[[#This Row],[Customer ID]],Table3[[#All],[Customer ID]],Table3[[#All],[Age]],0)</f>
        <v>20</v>
      </c>
      <c r="G2305" cm="1">
        <f t="array" ref="G2305">_xlfn.XLOOKUP(Table4[[#This Row],[Customer ID]],Table3[[#All],[Customer ID]],Table3[[#All],[Children]],0)</f>
        <v>0</v>
      </c>
      <c r="H2305" cm="1">
        <f t="array" ref="H2305">_xlfn.XLOOKUP(Table4[[#This Row],[Customer ID]],Table2[[#All],[Customer ID]],Table2[[#All],[BMI]],0)</f>
        <v>18.27</v>
      </c>
      <c r="I2305" cm="1">
        <f t="array" ref="I2305">_xlfn.XLOOKUP(Table4[[#This Row],[Customer ID]],Table2[[#All],[Customer ID]],Table2[[#All],[HBA1C]],0)</f>
        <v>11.46</v>
      </c>
      <c r="J2305" t="str">
        <f>_xlfn.XLOOKUP(Table4[[#This Row],[Customer ID]], 'Medical Examination'!A:A, 'Medical Examination'!D:D)</f>
        <v>No</v>
      </c>
      <c r="K2305" t="str">
        <f>_xlfn.XLOOKUP(Table4[[#This Row],[Customer ID]], 'Medical Examination'!A:A, 'Medical Examination'!E:E)</f>
        <v>No</v>
      </c>
      <c r="L2305" t="str">
        <f>_xlfn.XLOOKUP(Table4[[#This Row],[Customer ID]], 'Medical Examination'!A:A, 'Medical Examination'!F:F)</f>
        <v>No</v>
      </c>
      <c r="M2305">
        <f>_xlfn.XLOOKUP(Table4[[#This Row],[Customer ID]], 'Medical Examination'!A:A, 'Medical Examination'!G:G)</f>
        <v>0</v>
      </c>
      <c r="N2305" t="str">
        <f>_xlfn.XLOOKUP(Table4[[#This Row],[Customer ID]], 'Medical Examination'!A:A, 'Medical Examination'!H:H)</f>
        <v>No</v>
      </c>
      <c r="O2305" t="str">
        <f>_xlfn.XLOOKUP(Table4[[#This Row],[Customer ID]], 'Medical Examination'!A:A, 'Medical Examination'!I:I)</f>
        <v>Diabetes</v>
      </c>
      <c r="P2305" t="str">
        <f>_xlfn.XLOOKUP(Table4[[#This Row],[Customer ID]], 'Medical Examination'!A:A, 'Medical Examination'!J:J)</f>
        <v>Underweight</v>
      </c>
      <c r="Q2305" s="1">
        <f>_xlfn.XLOOKUP(Table4[[#This Row],[Customer ID]], Hospitalisation!A:A, Hospitalisation!E:E)</f>
        <v>1049</v>
      </c>
      <c r="R2305" t="str">
        <f>_xlfn.XLOOKUP(Table4[[#This Row],[Customer ID]], Hospitalisation!A:A, Hospitalisation!F:F)</f>
        <v>Tier - 3</v>
      </c>
      <c r="S2305" t="str">
        <f>_xlfn.XLOOKUP(Table4[[#This Row],[Customer ID]], Hospitalisation!A:A, Hospitalisation!G:G)</f>
        <v>Tier - 2</v>
      </c>
      <c r="T2305" t="str">
        <f>_xlfn.XLOOKUP(Table4[[#This Row],[Customer ID]], Hospitalisation!A:A, Hospitalisation!H:H)</f>
        <v>R1012</v>
      </c>
      <c r="U2305" t="str" cm="1">
        <f t="array" ref="U2305">_xlfn.IFS(Table4[[#This Row],[Age]]&lt;=29,"Youth",Table4[[#This Row],[Age]]&lt;=49,"Adults",Table4[[#This Row],[Age]]&gt;=50,"Senior")</f>
        <v>Youth</v>
      </c>
    </row>
    <row r="2306" spans="1:21">
      <c r="A2306" t="s">
        <v>5826</v>
      </c>
      <c r="B2306" t="str">
        <f>_xlfn.XLOOKUP(Table4[[#This Row],[Customer ID]],Table1[[#This Row],[Customer ID]],Table1[[#This Row],[TITLE]],0)</f>
        <v>Mr</v>
      </c>
      <c r="C2306" t="str" cm="1">
        <f t="array" ref="C2306">_xlfn.XLOOKUP(Table4[[#This Row],[Customer ID]],Table1[[#All],[Customer ID]],Table1[[#All],[FIRST NAME]],0)</f>
        <v>Matthew S</v>
      </c>
      <c r="D2306" t="str" cm="1">
        <f t="array" ref="D2306">_xlfn.XLOOKUP(Table4[[#This Row],[Customer ID]],Table1[[#All],[Customer ID]],Table1[[#All],[LAST NAME]],0)</f>
        <v>Lindgren</v>
      </c>
      <c r="E2306" s="5" cm="1">
        <f t="array" ref="E2306">_xlfn.XLOOKUP(Table4[[#This Row],[Customer ID]],Table3[[#All],[Customer ID]],Table3[[#All],[Date of Birth]],0)</f>
        <v>37457</v>
      </c>
      <c r="F2306" cm="1">
        <f t="array" ref="F2306">_xlfn.XLOOKUP(Table4[[#This Row],[Customer ID]],Table3[[#All],[Customer ID]],Table3[[#All],[Age]],0)</f>
        <v>20</v>
      </c>
      <c r="G2306" cm="1">
        <f t="array" ref="G2306">_xlfn.XLOOKUP(Table4[[#This Row],[Customer ID]],Table3[[#All],[Customer ID]],Table3[[#All],[Children]],0)</f>
        <v>0</v>
      </c>
      <c r="H2306" cm="1">
        <f t="array" ref="H2306">_xlfn.XLOOKUP(Table4[[#This Row],[Customer ID]],Table2[[#All],[Customer ID]],Table2[[#All],[BMI]],0)</f>
        <v>16.489999999999998</v>
      </c>
      <c r="I2306" cm="1">
        <f t="array" ref="I2306">_xlfn.XLOOKUP(Table4[[#This Row],[Customer ID]],Table2[[#All],[Customer ID]],Table2[[#All],[HBA1C]],0)</f>
        <v>8.48</v>
      </c>
      <c r="J2306" t="str">
        <f>_xlfn.XLOOKUP(Table4[[#This Row],[Customer ID]], 'Medical Examination'!A:A, 'Medical Examination'!D:D)</f>
        <v>No</v>
      </c>
      <c r="K2306" t="str">
        <f>_xlfn.XLOOKUP(Table4[[#This Row],[Customer ID]], 'Medical Examination'!A:A, 'Medical Examination'!E:E)</f>
        <v>No</v>
      </c>
      <c r="L2306" t="str">
        <f>_xlfn.XLOOKUP(Table4[[#This Row],[Customer ID]], 'Medical Examination'!A:A, 'Medical Examination'!F:F)</f>
        <v>No</v>
      </c>
      <c r="M2306">
        <f>_xlfn.XLOOKUP(Table4[[#This Row],[Customer ID]], 'Medical Examination'!A:A, 'Medical Examination'!G:G)</f>
        <v>0</v>
      </c>
      <c r="N2306" t="str">
        <f>_xlfn.XLOOKUP(Table4[[#This Row],[Customer ID]], 'Medical Examination'!A:A, 'Medical Examination'!H:H)</f>
        <v>No</v>
      </c>
      <c r="O2306" t="str">
        <f>_xlfn.XLOOKUP(Table4[[#This Row],[Customer ID]], 'Medical Examination'!A:A, 'Medical Examination'!I:I)</f>
        <v>Diabetes</v>
      </c>
      <c r="P2306" t="str">
        <f>_xlfn.XLOOKUP(Table4[[#This Row],[Customer ID]], 'Medical Examination'!A:A, 'Medical Examination'!J:J)</f>
        <v>Underweight</v>
      </c>
      <c r="Q2306" s="1">
        <f>_xlfn.XLOOKUP(Table4[[#This Row],[Customer ID]], Hospitalisation!A:A, Hospitalisation!E:E)</f>
        <v>1047</v>
      </c>
      <c r="R2306" t="str">
        <f>_xlfn.XLOOKUP(Table4[[#This Row],[Customer ID]], Hospitalisation!A:A, Hospitalisation!F:F)</f>
        <v>Tier - 3</v>
      </c>
      <c r="S2306" t="str">
        <f>_xlfn.XLOOKUP(Table4[[#This Row],[Customer ID]], Hospitalisation!A:A, Hospitalisation!G:G)</f>
        <v>Tier - 1</v>
      </c>
      <c r="T2306" t="str">
        <f>_xlfn.XLOOKUP(Table4[[#This Row],[Customer ID]], Hospitalisation!A:A, Hospitalisation!H:H)</f>
        <v>R1013</v>
      </c>
      <c r="U2306" t="str" cm="1">
        <f t="array" ref="U2306">_xlfn.IFS(Table4[[#This Row],[Age]]&lt;=29,"Youth",Table4[[#This Row],[Age]]&lt;=49,"Adults",Table4[[#This Row],[Age]]&gt;=50,"Senior")</f>
        <v>Youth</v>
      </c>
    </row>
    <row r="2307" spans="1:21">
      <c r="A2307" t="s">
        <v>5828</v>
      </c>
      <c r="B2307" t="str">
        <f>_xlfn.XLOOKUP(Table4[[#This Row],[Customer ID]],Table1[[#This Row],[Customer ID]],Table1[[#This Row],[TITLE]],0)</f>
        <v>Mr</v>
      </c>
      <c r="C2307" t="str" cm="1">
        <f t="array" ref="C2307">_xlfn.XLOOKUP(Table4[[#This Row],[Customer ID]],Table1[[#All],[Customer ID]],Table1[[#All],[FIRST NAME]],0)</f>
        <v>Kenneth</v>
      </c>
      <c r="D2307" t="str" cm="1">
        <f t="array" ref="D2307">_xlfn.XLOOKUP(Table4[[#This Row],[Customer ID]],Table1[[#All],[Customer ID]],Table1[[#All],[LAST NAME]],0)</f>
        <v>Akiha</v>
      </c>
      <c r="E2307" s="5" cm="1">
        <f t="array" ref="E2307">_xlfn.XLOOKUP(Table4[[#This Row],[Customer ID]],Table3[[#All],[Customer ID]],Table3[[#All],[Date of Birth]],0)</f>
        <v>34655</v>
      </c>
      <c r="F2307" cm="1">
        <f t="array" ref="F2307">_xlfn.XLOOKUP(Table4[[#This Row],[Customer ID]],Table3[[#All],[Customer ID]],Table3[[#All],[Age]],0)</f>
        <v>28</v>
      </c>
      <c r="G2307" cm="1">
        <f t="array" ref="G2307">_xlfn.XLOOKUP(Table4[[#This Row],[Customer ID]],Table3[[#All],[Customer ID]],Table3[[#All],[Children]],0)</f>
        <v>0</v>
      </c>
      <c r="H2307" cm="1">
        <f t="array" ref="H2307">_xlfn.XLOOKUP(Table4[[#This Row],[Customer ID]],Table2[[#All],[Customer ID]],Table2[[#All],[BMI]],0)</f>
        <v>16.14</v>
      </c>
      <c r="I2307" cm="1">
        <f t="array" ref="I2307">_xlfn.XLOOKUP(Table4[[#This Row],[Customer ID]],Table2[[#All],[Customer ID]],Table2[[#All],[HBA1C]],0)</f>
        <v>4.8600000000000003</v>
      </c>
      <c r="J2307" t="str">
        <f>_xlfn.XLOOKUP(Table4[[#This Row],[Customer ID]], 'Medical Examination'!A:A, 'Medical Examination'!D:D)</f>
        <v>No</v>
      </c>
      <c r="K2307" t="str">
        <f>_xlfn.XLOOKUP(Table4[[#This Row],[Customer ID]], 'Medical Examination'!A:A, 'Medical Examination'!E:E)</f>
        <v>No</v>
      </c>
      <c r="L2307" t="str">
        <f>_xlfn.XLOOKUP(Table4[[#This Row],[Customer ID]], 'Medical Examination'!A:A, 'Medical Examination'!F:F)</f>
        <v>No</v>
      </c>
      <c r="M2307">
        <f>_xlfn.XLOOKUP(Table4[[#This Row],[Customer ID]], 'Medical Examination'!A:A, 'Medical Examination'!G:G)</f>
        <v>0</v>
      </c>
      <c r="N2307" t="str">
        <f>_xlfn.XLOOKUP(Table4[[#This Row],[Customer ID]], 'Medical Examination'!A:A, 'Medical Examination'!H:H)</f>
        <v>No</v>
      </c>
      <c r="O2307" t="str">
        <f>_xlfn.XLOOKUP(Table4[[#This Row],[Customer ID]], 'Medical Examination'!A:A, 'Medical Examination'!I:I)</f>
        <v>Normal</v>
      </c>
      <c r="P2307" t="str">
        <f>_xlfn.XLOOKUP(Table4[[#This Row],[Customer ID]], 'Medical Examination'!A:A, 'Medical Examination'!J:J)</f>
        <v>Underweight</v>
      </c>
      <c r="Q2307" s="1">
        <f>_xlfn.XLOOKUP(Table4[[#This Row],[Customer ID]], Hospitalisation!A:A, Hospitalisation!E:E)</f>
        <v>1044</v>
      </c>
      <c r="R2307" t="str">
        <f>_xlfn.XLOOKUP(Table4[[#This Row],[Customer ID]], Hospitalisation!A:A, Hospitalisation!F:F)</f>
        <v>Tier - 3</v>
      </c>
      <c r="S2307" t="str">
        <f>_xlfn.XLOOKUP(Table4[[#This Row],[Customer ID]], Hospitalisation!A:A, Hospitalisation!G:G)</f>
        <v>Tier - 2</v>
      </c>
      <c r="T2307" t="str">
        <f>_xlfn.XLOOKUP(Table4[[#This Row],[Customer ID]], Hospitalisation!A:A, Hospitalisation!H:H)</f>
        <v>R1013</v>
      </c>
      <c r="U2307" t="str" cm="1">
        <f t="array" ref="U2307">_xlfn.IFS(Table4[[#This Row],[Age]]&lt;=29,"Youth",Table4[[#This Row],[Age]]&lt;=49,"Adults",Table4[[#This Row],[Age]]&gt;=50,"Senior")</f>
        <v>Youth</v>
      </c>
    </row>
    <row r="2308" spans="1:21">
      <c r="A2308" t="s">
        <v>5830</v>
      </c>
      <c r="B2308" t="str">
        <f>_xlfn.XLOOKUP(Table4[[#This Row],[Customer ID]],Table1[[#This Row],[Customer ID]],Table1[[#This Row],[TITLE]],0)</f>
        <v>Ms</v>
      </c>
      <c r="C2308" t="str" cm="1">
        <f t="array" ref="C2308">_xlfn.XLOOKUP(Table4[[#This Row],[Customer ID]],Table1[[#All],[Customer ID]],Table1[[#All],[FIRST NAME]],0)</f>
        <v>Andrea</v>
      </c>
      <c r="D2308" t="str" cm="1">
        <f t="array" ref="D2308">_xlfn.XLOOKUP(Table4[[#This Row],[Customer ID]],Table1[[#All],[Customer ID]],Table1[[#All],[LAST NAME]],0)</f>
        <v>Sweny</v>
      </c>
      <c r="E2308" s="5" cm="1">
        <f t="array" ref="E2308">_xlfn.XLOOKUP(Table4[[#This Row],[Customer ID]],Table3[[#All],[Customer ID]],Table3[[#All],[Date of Birth]],0)</f>
        <v>34977</v>
      </c>
      <c r="F2308" cm="1">
        <f t="array" ref="F2308">_xlfn.XLOOKUP(Table4[[#This Row],[Customer ID]],Table3[[#All],[Customer ID]],Table3[[#All],[Age]],0)</f>
        <v>27</v>
      </c>
      <c r="G2308" cm="1">
        <f t="array" ref="G2308">_xlfn.XLOOKUP(Table4[[#This Row],[Customer ID]],Table3[[#All],[Customer ID]],Table3[[#All],[Children]],0)</f>
        <v>0</v>
      </c>
      <c r="H2308" cm="1">
        <f t="array" ref="H2308">_xlfn.XLOOKUP(Table4[[#This Row],[Customer ID]],Table2[[#All],[Customer ID]],Table2[[#All],[BMI]],0)</f>
        <v>20.85</v>
      </c>
      <c r="I2308" cm="1">
        <f t="array" ref="I2308">_xlfn.XLOOKUP(Table4[[#This Row],[Customer ID]],Table2[[#All],[Customer ID]],Table2[[#All],[HBA1C]],0)</f>
        <v>4.45</v>
      </c>
      <c r="J2308" t="str">
        <f>_xlfn.XLOOKUP(Table4[[#This Row],[Customer ID]], 'Medical Examination'!A:A, 'Medical Examination'!D:D)</f>
        <v>Yes</v>
      </c>
      <c r="K2308" t="str">
        <f>_xlfn.XLOOKUP(Table4[[#This Row],[Customer ID]], 'Medical Examination'!A:A, 'Medical Examination'!E:E)</f>
        <v>No</v>
      </c>
      <c r="L2308" t="str">
        <f>_xlfn.XLOOKUP(Table4[[#This Row],[Customer ID]], 'Medical Examination'!A:A, 'Medical Examination'!F:F)</f>
        <v>No</v>
      </c>
      <c r="M2308">
        <f>_xlfn.XLOOKUP(Table4[[#This Row],[Customer ID]], 'Medical Examination'!A:A, 'Medical Examination'!G:G)</f>
        <v>1</v>
      </c>
      <c r="N2308" t="str">
        <f>_xlfn.XLOOKUP(Table4[[#This Row],[Customer ID]], 'Medical Examination'!A:A, 'Medical Examination'!H:H)</f>
        <v>No</v>
      </c>
      <c r="O2308" t="str">
        <f>_xlfn.XLOOKUP(Table4[[#This Row],[Customer ID]], 'Medical Examination'!A:A, 'Medical Examination'!I:I)</f>
        <v>Normal</v>
      </c>
      <c r="P2308" t="str">
        <f>_xlfn.XLOOKUP(Table4[[#This Row],[Customer ID]], 'Medical Examination'!A:A, 'Medical Examination'!J:J)</f>
        <v>Normal Weight</v>
      </c>
      <c r="Q2308" s="1">
        <f>_xlfn.XLOOKUP(Table4[[#This Row],[Customer ID]], Hospitalisation!A:A, Hospitalisation!E:E)</f>
        <v>1033.74</v>
      </c>
      <c r="R2308" t="str">
        <f>_xlfn.XLOOKUP(Table4[[#This Row],[Customer ID]], Hospitalisation!A:A, Hospitalisation!F:F)</f>
        <v>Tier - 3</v>
      </c>
      <c r="S2308" t="str">
        <f>_xlfn.XLOOKUP(Table4[[#This Row],[Customer ID]], Hospitalisation!A:A, Hospitalisation!G:G)</f>
        <v>Tier - 1</v>
      </c>
      <c r="T2308" t="str">
        <f>_xlfn.XLOOKUP(Table4[[#This Row],[Customer ID]], Hospitalisation!A:A, Hospitalisation!H:H)</f>
        <v>R1013</v>
      </c>
      <c r="U2308" t="str" cm="1">
        <f t="array" ref="U2308">_xlfn.IFS(Table4[[#This Row],[Age]]&lt;=29,"Youth",Table4[[#This Row],[Age]]&lt;=49,"Adults",Table4[[#This Row],[Age]]&gt;=50,"Senior")</f>
        <v>Youth</v>
      </c>
    </row>
    <row r="2309" spans="1:21">
      <c r="A2309" t="s">
        <v>5832</v>
      </c>
      <c r="B2309" t="str">
        <f>_xlfn.XLOOKUP(Table4[[#This Row],[Customer ID]],Table1[[#This Row],[Customer ID]],Table1[[#This Row],[TITLE]],0)</f>
        <v>Ms</v>
      </c>
      <c r="C2309" t="str" cm="1">
        <f t="array" ref="C2309">_xlfn.XLOOKUP(Table4[[#This Row],[Customer ID]],Table1[[#All],[Customer ID]],Table1[[#All],[FIRST NAME]],0)</f>
        <v>Kristina</v>
      </c>
      <c r="D2309" t="str" cm="1">
        <f t="array" ref="D2309">_xlfn.XLOOKUP(Table4[[#This Row],[Customer ID]],Table1[[#All],[Customer ID]],Table1[[#All],[LAST NAME]],0)</f>
        <v>Tobin</v>
      </c>
      <c r="E2309" s="5" cm="1">
        <f t="array" ref="E2309">_xlfn.XLOOKUP(Table4[[#This Row],[Customer ID]],Table3[[#All],[Customer ID]],Table3[[#All],[Date of Birth]],0)</f>
        <v>36377</v>
      </c>
      <c r="F2309" cm="1">
        <f t="array" ref="F2309">_xlfn.XLOOKUP(Table4[[#This Row],[Customer ID]],Table3[[#All],[Customer ID]],Table3[[#All],[Age]],0)</f>
        <v>23</v>
      </c>
      <c r="G2309" cm="1">
        <f t="array" ref="G2309">_xlfn.XLOOKUP(Table4[[#This Row],[Customer ID]],Table3[[#All],[Customer ID]],Table3[[#All],[Children]],0)</f>
        <v>0</v>
      </c>
      <c r="H2309" cm="1">
        <f t="array" ref="H2309">_xlfn.XLOOKUP(Table4[[#This Row],[Customer ID]],Table2[[#All],[Customer ID]],Table2[[#All],[BMI]],0)</f>
        <v>15.88</v>
      </c>
      <c r="I2309" cm="1">
        <f t="array" ref="I2309">_xlfn.XLOOKUP(Table4[[#This Row],[Customer ID]],Table2[[#All],[Customer ID]],Table2[[#All],[HBA1C]],0)</f>
        <v>4.3600000000000003</v>
      </c>
      <c r="J2309" t="str">
        <f>_xlfn.XLOOKUP(Table4[[#This Row],[Customer ID]], 'Medical Examination'!A:A, 'Medical Examination'!D:D)</f>
        <v>No</v>
      </c>
      <c r="K2309" t="str">
        <f>_xlfn.XLOOKUP(Table4[[#This Row],[Customer ID]], 'Medical Examination'!A:A, 'Medical Examination'!E:E)</f>
        <v>No</v>
      </c>
      <c r="L2309" t="str">
        <f>_xlfn.XLOOKUP(Table4[[#This Row],[Customer ID]], 'Medical Examination'!A:A, 'Medical Examination'!F:F)</f>
        <v>No</v>
      </c>
      <c r="M2309">
        <f>_xlfn.XLOOKUP(Table4[[#This Row],[Customer ID]], 'Medical Examination'!A:A, 'Medical Examination'!G:G)</f>
        <v>0</v>
      </c>
      <c r="N2309" t="str">
        <f>_xlfn.XLOOKUP(Table4[[#This Row],[Customer ID]], 'Medical Examination'!A:A, 'Medical Examination'!H:H)</f>
        <v>No</v>
      </c>
      <c r="O2309" t="str">
        <f>_xlfn.XLOOKUP(Table4[[#This Row],[Customer ID]], 'Medical Examination'!A:A, 'Medical Examination'!I:I)</f>
        <v>Normal</v>
      </c>
      <c r="P2309" t="str">
        <f>_xlfn.XLOOKUP(Table4[[#This Row],[Customer ID]], 'Medical Examination'!A:A, 'Medical Examination'!J:J)</f>
        <v>Underweight</v>
      </c>
      <c r="Q2309" s="1">
        <f>_xlfn.XLOOKUP(Table4[[#This Row],[Customer ID]], Hospitalisation!A:A, Hospitalisation!E:E)</f>
        <v>1019</v>
      </c>
      <c r="R2309" t="str">
        <f>_xlfn.XLOOKUP(Table4[[#This Row],[Customer ID]], Hospitalisation!A:A, Hospitalisation!F:F)</f>
        <v>Tier - 3</v>
      </c>
      <c r="S2309" t="str">
        <f>_xlfn.XLOOKUP(Table4[[#This Row],[Customer ID]], Hospitalisation!A:A, Hospitalisation!G:G)</f>
        <v>Tier - 2</v>
      </c>
      <c r="T2309" t="str">
        <f>_xlfn.XLOOKUP(Table4[[#This Row],[Customer ID]], Hospitalisation!A:A, Hospitalisation!H:H)</f>
        <v>R1013</v>
      </c>
      <c r="U2309" t="str" cm="1">
        <f t="array" ref="U2309">_xlfn.IFS(Table4[[#This Row],[Age]]&lt;=29,"Youth",Table4[[#This Row],[Age]]&lt;=49,"Adults",Table4[[#This Row],[Age]]&gt;=50,"Senior")</f>
        <v>Youth</v>
      </c>
    </row>
    <row r="2310" spans="1:21">
      <c r="A2310" t="s">
        <v>5834</v>
      </c>
      <c r="B2310" t="str">
        <f>_xlfn.XLOOKUP(Table4[[#This Row],[Customer ID]],Table1[[#This Row],[Customer ID]],Table1[[#This Row],[TITLE]],0)</f>
        <v>Ms</v>
      </c>
      <c r="C2310" t="str" cm="1">
        <f t="array" ref="C2310">_xlfn.XLOOKUP(Table4[[#This Row],[Customer ID]],Table1[[#All],[Customer ID]],Table1[[#All],[FIRST NAME]],0)</f>
        <v>Kristen</v>
      </c>
      <c r="D2310" t="str" cm="1">
        <f t="array" ref="D2310">_xlfn.XLOOKUP(Table4[[#This Row],[Customer ID]],Table1[[#All],[Customer ID]],Table1[[#All],[LAST NAME]],0)</f>
        <v>Pedersen</v>
      </c>
      <c r="E2310" s="5" cm="1">
        <f t="array" ref="E2310">_xlfn.XLOOKUP(Table4[[#This Row],[Customer ID]],Table3[[#All],[Customer ID]],Table3[[#All],[Date of Birth]],0)</f>
        <v>36808</v>
      </c>
      <c r="F2310" cm="1">
        <f t="array" ref="F2310">_xlfn.XLOOKUP(Table4[[#This Row],[Customer ID]],Table3[[#All],[Customer ID]],Table3[[#All],[Age]],0)</f>
        <v>22</v>
      </c>
      <c r="G2310" cm="1">
        <f t="array" ref="G2310">_xlfn.XLOOKUP(Table4[[#This Row],[Customer ID]],Table3[[#All],[Customer ID]],Table3[[#All],[Children]],0)</f>
        <v>0</v>
      </c>
      <c r="H2310" cm="1">
        <f t="array" ref="H2310">_xlfn.XLOOKUP(Table4[[#This Row],[Customer ID]],Table2[[#All],[Customer ID]],Table2[[#All],[BMI]],0)</f>
        <v>20.66</v>
      </c>
      <c r="I2310" cm="1">
        <f t="array" ref="I2310">_xlfn.XLOOKUP(Table4[[#This Row],[Customer ID]],Table2[[#All],[Customer ID]],Table2[[#All],[HBA1C]],0)</f>
        <v>5.8</v>
      </c>
      <c r="J2310" t="str">
        <f>_xlfn.XLOOKUP(Table4[[#This Row],[Customer ID]], 'Medical Examination'!A:A, 'Medical Examination'!D:D)</f>
        <v>No</v>
      </c>
      <c r="K2310" t="str">
        <f>_xlfn.XLOOKUP(Table4[[#This Row],[Customer ID]], 'Medical Examination'!A:A, 'Medical Examination'!E:E)</f>
        <v>Yes</v>
      </c>
      <c r="L2310" t="str">
        <f>_xlfn.XLOOKUP(Table4[[#This Row],[Customer ID]], 'Medical Examination'!A:A, 'Medical Examination'!F:F)</f>
        <v>No</v>
      </c>
      <c r="M2310">
        <f>_xlfn.XLOOKUP(Table4[[#This Row],[Customer ID]], 'Medical Examination'!A:A, 'Medical Examination'!G:G)</f>
        <v>1</v>
      </c>
      <c r="N2310" t="str">
        <f>_xlfn.XLOOKUP(Table4[[#This Row],[Customer ID]], 'Medical Examination'!A:A, 'Medical Examination'!H:H)</f>
        <v>No</v>
      </c>
      <c r="O2310" t="str">
        <f>_xlfn.XLOOKUP(Table4[[#This Row],[Customer ID]], 'Medical Examination'!A:A, 'Medical Examination'!I:I)</f>
        <v>Prediabetes</v>
      </c>
      <c r="P2310" t="str">
        <f>_xlfn.XLOOKUP(Table4[[#This Row],[Customer ID]], 'Medical Examination'!A:A, 'Medical Examination'!J:J)</f>
        <v>Normal Weight</v>
      </c>
      <c r="Q2310" s="1">
        <f>_xlfn.XLOOKUP(Table4[[#This Row],[Customer ID]], Hospitalisation!A:A, Hospitalisation!E:E)</f>
        <v>1012</v>
      </c>
      <c r="R2310" t="str">
        <f>_xlfn.XLOOKUP(Table4[[#This Row],[Customer ID]], Hospitalisation!A:A, Hospitalisation!F:F)</f>
        <v>Tier - 3</v>
      </c>
      <c r="S2310" t="str">
        <f>_xlfn.XLOOKUP(Table4[[#This Row],[Customer ID]], Hospitalisation!A:A, Hospitalisation!G:G)</f>
        <v>Tier - 2</v>
      </c>
      <c r="T2310" t="str">
        <f>_xlfn.XLOOKUP(Table4[[#This Row],[Customer ID]], Hospitalisation!A:A, Hospitalisation!H:H)</f>
        <v>R1013</v>
      </c>
      <c r="U2310" t="str" cm="1">
        <f t="array" ref="U2310">_xlfn.IFS(Table4[[#This Row],[Age]]&lt;=29,"Youth",Table4[[#This Row],[Age]]&lt;=49,"Adults",Table4[[#This Row],[Age]]&gt;=50,"Senior")</f>
        <v>Youth</v>
      </c>
    </row>
    <row r="2311" spans="1:21">
      <c r="A2311" t="s">
        <v>5835</v>
      </c>
      <c r="B2311" t="str">
        <f>_xlfn.XLOOKUP(Table4[[#This Row],[Customer ID]],Table1[[#This Row],[Customer ID]],Table1[[#This Row],[TITLE]],0)</f>
        <v>Mr</v>
      </c>
      <c r="C2311" t="str" cm="1">
        <f t="array" ref="C2311">_xlfn.XLOOKUP(Table4[[#This Row],[Customer ID]],Table1[[#All],[Customer ID]],Table1[[#All],[FIRST NAME]],0)</f>
        <v>Matthew</v>
      </c>
      <c r="D2311" t="str" cm="1">
        <f t="array" ref="D2311">_xlfn.XLOOKUP(Table4[[#This Row],[Customer ID]],Table1[[#All],[Customer ID]],Table1[[#All],[LAST NAME]],0)</f>
        <v>Lynch</v>
      </c>
      <c r="E2311" s="5" cm="1">
        <f t="array" ref="E2311">_xlfn.XLOOKUP(Table4[[#This Row],[Customer ID]],Table3[[#All],[Customer ID]],Table3[[#All],[Date of Birth]],0)</f>
        <v>34660</v>
      </c>
      <c r="F2311" cm="1">
        <f t="array" ref="F2311">_xlfn.XLOOKUP(Table4[[#This Row],[Customer ID]],Table3[[#All],[Customer ID]],Table3[[#All],[Age]],0)</f>
        <v>28</v>
      </c>
      <c r="G2311" cm="1">
        <f t="array" ref="G2311">_xlfn.XLOOKUP(Table4[[#This Row],[Customer ID]],Table3[[#All],[Customer ID]],Table3[[#All],[Children]],0)</f>
        <v>0</v>
      </c>
      <c r="H2311" cm="1">
        <f t="array" ref="H2311">_xlfn.XLOOKUP(Table4[[#This Row],[Customer ID]],Table2[[#All],[Customer ID]],Table2[[#All],[BMI]],0)</f>
        <v>20.399999999999999</v>
      </c>
      <c r="I2311" cm="1">
        <f t="array" ref="I2311">_xlfn.XLOOKUP(Table4[[#This Row],[Customer ID]],Table2[[#All],[Customer ID]],Table2[[#All],[HBA1C]],0)</f>
        <v>5.27</v>
      </c>
      <c r="J2311" t="str">
        <f>_xlfn.XLOOKUP(Table4[[#This Row],[Customer ID]], 'Medical Examination'!A:A, 'Medical Examination'!D:D)</f>
        <v>No</v>
      </c>
      <c r="K2311" t="str">
        <f>_xlfn.XLOOKUP(Table4[[#This Row],[Customer ID]], 'Medical Examination'!A:A, 'Medical Examination'!E:E)</f>
        <v>No</v>
      </c>
      <c r="L2311" t="str">
        <f>_xlfn.XLOOKUP(Table4[[#This Row],[Customer ID]], 'Medical Examination'!A:A, 'Medical Examination'!F:F)</f>
        <v>No</v>
      </c>
      <c r="M2311">
        <f>_xlfn.XLOOKUP(Table4[[#This Row],[Customer ID]], 'Medical Examination'!A:A, 'Medical Examination'!G:G)</f>
        <v>0</v>
      </c>
      <c r="N2311" t="str">
        <f>_xlfn.XLOOKUP(Table4[[#This Row],[Customer ID]], 'Medical Examination'!A:A, 'Medical Examination'!H:H)</f>
        <v>No</v>
      </c>
      <c r="O2311" t="str">
        <f>_xlfn.XLOOKUP(Table4[[#This Row],[Customer ID]], 'Medical Examination'!A:A, 'Medical Examination'!I:I)</f>
        <v>Normal</v>
      </c>
      <c r="P2311" t="str">
        <f>_xlfn.XLOOKUP(Table4[[#This Row],[Customer ID]], 'Medical Examination'!A:A, 'Medical Examination'!J:J)</f>
        <v>Normal Weight</v>
      </c>
      <c r="Q2311" s="1">
        <f>_xlfn.XLOOKUP(Table4[[#This Row],[Customer ID]], Hospitalisation!A:A, Hospitalisation!E:E)</f>
        <v>1006.65</v>
      </c>
      <c r="R2311" t="str">
        <f>_xlfn.XLOOKUP(Table4[[#This Row],[Customer ID]], Hospitalisation!A:A, Hospitalisation!F:F)</f>
        <v>Tier - 3</v>
      </c>
      <c r="S2311" t="str">
        <f>_xlfn.XLOOKUP(Table4[[#This Row],[Customer ID]], Hospitalisation!A:A, Hospitalisation!G:G)</f>
        <v>Tier - 2</v>
      </c>
      <c r="T2311" t="str">
        <f>_xlfn.XLOOKUP(Table4[[#This Row],[Customer ID]], Hospitalisation!A:A, Hospitalisation!H:H)</f>
        <v>R1013</v>
      </c>
      <c r="U2311" t="str" cm="1">
        <f t="array" ref="U2311">_xlfn.IFS(Table4[[#This Row],[Age]]&lt;=29,"Youth",Table4[[#This Row],[Age]]&lt;=49,"Adults",Table4[[#This Row],[Age]]&gt;=50,"Senior")</f>
        <v>Youth</v>
      </c>
    </row>
    <row r="2312" spans="1:21">
      <c r="A2312" t="s">
        <v>5836</v>
      </c>
      <c r="B2312" t="str">
        <f>_xlfn.XLOOKUP(Table4[[#This Row],[Customer ID]],Table1[[#This Row],[Customer ID]],Table1[[#This Row],[TITLE]],0)</f>
        <v>Mrs</v>
      </c>
      <c r="C2312" t="str" cm="1">
        <f t="array" ref="C2312">_xlfn.XLOOKUP(Table4[[#This Row],[Customer ID]],Table1[[#All],[Customer ID]],Table1[[#All],[FIRST NAME]],0)</f>
        <v>Kathleen</v>
      </c>
      <c r="D2312" t="str" cm="1">
        <f t="array" ref="D2312">_xlfn.XLOOKUP(Table4[[#This Row],[Customer ID]],Table1[[#All],[Customer ID]],Table1[[#All],[LAST NAME]],0)</f>
        <v>Keys</v>
      </c>
      <c r="E2312" s="5" cm="1">
        <f t="array" ref="E2312">_xlfn.XLOOKUP(Table4[[#This Row],[Customer ID]],Table3[[#All],[Customer ID]],Table3[[#All],[Date of Birth]],0)</f>
        <v>37122</v>
      </c>
      <c r="F2312" cm="1">
        <f t="array" ref="F2312">_xlfn.XLOOKUP(Table4[[#This Row],[Customer ID]],Table3[[#All],[Customer ID]],Table3[[#All],[Age]],0)</f>
        <v>21</v>
      </c>
      <c r="G2312" cm="1">
        <f t="array" ref="G2312">_xlfn.XLOOKUP(Table4[[#This Row],[Customer ID]],Table3[[#All],[Customer ID]],Table3[[#All],[Children]],0)</f>
        <v>0</v>
      </c>
      <c r="H2312" cm="1">
        <f t="array" ref="H2312">_xlfn.XLOOKUP(Table4[[#This Row],[Customer ID]],Table2[[#All],[Customer ID]],Table2[[#All],[BMI]],0)</f>
        <v>25.19</v>
      </c>
      <c r="I2312" cm="1">
        <f t="array" ref="I2312">_xlfn.XLOOKUP(Table4[[#This Row],[Customer ID]],Table2[[#All],[Customer ID]],Table2[[#All],[HBA1C]],0)</f>
        <v>5.64</v>
      </c>
      <c r="J2312" t="str">
        <f>_xlfn.XLOOKUP(Table4[[#This Row],[Customer ID]], 'Medical Examination'!A:A, 'Medical Examination'!D:D)</f>
        <v>Yes</v>
      </c>
      <c r="K2312" t="str">
        <f>_xlfn.XLOOKUP(Table4[[#This Row],[Customer ID]], 'Medical Examination'!A:A, 'Medical Examination'!E:E)</f>
        <v>No</v>
      </c>
      <c r="L2312" t="str">
        <f>_xlfn.XLOOKUP(Table4[[#This Row],[Customer ID]], 'Medical Examination'!A:A, 'Medical Examination'!F:F)</f>
        <v>No</v>
      </c>
      <c r="M2312">
        <f>_xlfn.XLOOKUP(Table4[[#This Row],[Customer ID]], 'Medical Examination'!A:A, 'Medical Examination'!G:G)</f>
        <v>0</v>
      </c>
      <c r="N2312" t="str">
        <f>_xlfn.XLOOKUP(Table4[[#This Row],[Customer ID]], 'Medical Examination'!A:A, 'Medical Examination'!H:H)</f>
        <v>No</v>
      </c>
      <c r="O2312" t="str">
        <f>_xlfn.XLOOKUP(Table4[[#This Row],[Customer ID]], 'Medical Examination'!A:A, 'Medical Examination'!I:I)</f>
        <v>Normal</v>
      </c>
      <c r="P2312" t="str">
        <f>_xlfn.XLOOKUP(Table4[[#This Row],[Customer ID]], 'Medical Examination'!A:A, 'Medical Examination'!J:J)</f>
        <v>Overweight</v>
      </c>
      <c r="Q2312" s="1">
        <f>_xlfn.XLOOKUP(Table4[[#This Row],[Customer ID]], Hospitalisation!A:A, Hospitalisation!E:E)</f>
        <v>964.71</v>
      </c>
      <c r="R2312" t="str">
        <f>_xlfn.XLOOKUP(Table4[[#This Row],[Customer ID]], Hospitalisation!A:A, Hospitalisation!F:F)</f>
        <v>Tier - 3</v>
      </c>
      <c r="S2312" t="str">
        <f>_xlfn.XLOOKUP(Table4[[#This Row],[Customer ID]], Hospitalisation!A:A, Hospitalisation!G:G)</f>
        <v>Tier - 2</v>
      </c>
      <c r="T2312" t="str">
        <f>_xlfn.XLOOKUP(Table4[[#This Row],[Customer ID]], Hospitalisation!A:A, Hospitalisation!H:H)</f>
        <v>R1013</v>
      </c>
      <c r="U2312" t="str" cm="1">
        <f t="array" ref="U2312">_xlfn.IFS(Table4[[#This Row],[Age]]&lt;=29,"Youth",Table4[[#This Row],[Age]]&lt;=49,"Adults",Table4[[#This Row],[Age]]&gt;=50,"Senior")</f>
        <v>Youth</v>
      </c>
    </row>
    <row r="2313" spans="1:21">
      <c r="A2313" t="s">
        <v>5838</v>
      </c>
      <c r="B2313" t="str">
        <f>_xlfn.XLOOKUP(Table4[[#This Row],[Customer ID]],Table1[[#This Row],[Customer ID]],Table1[[#This Row],[TITLE]],0)</f>
        <v>Ms</v>
      </c>
      <c r="C2313" t="str" cm="1">
        <f t="array" ref="C2313">_xlfn.XLOOKUP(Table4[[#This Row],[Customer ID]],Table1[[#All],[Customer ID]],Table1[[#All],[FIRST NAME]],0)</f>
        <v>Lindsey</v>
      </c>
      <c r="D2313" t="str" cm="1">
        <f t="array" ref="D2313">_xlfn.XLOOKUP(Table4[[#This Row],[Customer ID]],Table1[[#All],[Customer ID]],Table1[[#All],[LAST NAME]],0)</f>
        <v>Wilbur</v>
      </c>
      <c r="E2313" s="5" cm="1">
        <f t="array" ref="E2313">_xlfn.XLOOKUP(Table4[[#This Row],[Customer ID]],Table3[[#All],[Customer ID]],Table3[[#All],[Date of Birth]],0)</f>
        <v>35000</v>
      </c>
      <c r="F2313" cm="1">
        <f t="array" ref="F2313">_xlfn.XLOOKUP(Table4[[#This Row],[Customer ID]],Table3[[#All],[Customer ID]],Table3[[#All],[Age]],0)</f>
        <v>27</v>
      </c>
      <c r="G2313" cm="1">
        <f t="array" ref="G2313">_xlfn.XLOOKUP(Table4[[#This Row],[Customer ID]],Table3[[#All],[Customer ID]],Table3[[#All],[Children]],0)</f>
        <v>0</v>
      </c>
      <c r="H2313" cm="1">
        <f t="array" ref="H2313">_xlfn.XLOOKUP(Table4[[#This Row],[Customer ID]],Table2[[#All],[Customer ID]],Table2[[#All],[BMI]],0)</f>
        <v>20.54</v>
      </c>
      <c r="I2313" cm="1">
        <f t="array" ref="I2313">_xlfn.XLOOKUP(Table4[[#This Row],[Customer ID]],Table2[[#All],[Customer ID]],Table2[[#All],[HBA1C]],0)</f>
        <v>4.2</v>
      </c>
      <c r="J2313" t="str">
        <f>_xlfn.XLOOKUP(Table4[[#This Row],[Customer ID]], 'Medical Examination'!A:A, 'Medical Examination'!D:D)</f>
        <v>Yes</v>
      </c>
      <c r="K2313" t="str">
        <f>_xlfn.XLOOKUP(Table4[[#This Row],[Customer ID]], 'Medical Examination'!A:A, 'Medical Examination'!E:E)</f>
        <v>No</v>
      </c>
      <c r="L2313" t="str">
        <f>_xlfn.XLOOKUP(Table4[[#This Row],[Customer ID]], 'Medical Examination'!A:A, 'Medical Examination'!F:F)</f>
        <v>No</v>
      </c>
      <c r="M2313">
        <f>_xlfn.XLOOKUP(Table4[[#This Row],[Customer ID]], 'Medical Examination'!A:A, 'Medical Examination'!G:G)</f>
        <v>1</v>
      </c>
      <c r="N2313" t="str">
        <f>_xlfn.XLOOKUP(Table4[[#This Row],[Customer ID]], 'Medical Examination'!A:A, 'Medical Examination'!H:H)</f>
        <v>No</v>
      </c>
      <c r="O2313" t="str">
        <f>_xlfn.XLOOKUP(Table4[[#This Row],[Customer ID]], 'Medical Examination'!A:A, 'Medical Examination'!I:I)</f>
        <v>Normal</v>
      </c>
      <c r="P2313" t="str">
        <f>_xlfn.XLOOKUP(Table4[[#This Row],[Customer ID]], 'Medical Examination'!A:A, 'Medical Examination'!J:J)</f>
        <v>Normal Weight</v>
      </c>
      <c r="Q2313" s="1">
        <f>_xlfn.XLOOKUP(Table4[[#This Row],[Customer ID]], Hospitalisation!A:A, Hospitalisation!E:E)</f>
        <v>928.59</v>
      </c>
      <c r="R2313" t="str">
        <f>_xlfn.XLOOKUP(Table4[[#This Row],[Customer ID]], Hospitalisation!A:A, Hospitalisation!F:F)</f>
        <v>Tier - 3</v>
      </c>
      <c r="S2313" t="str">
        <f>_xlfn.XLOOKUP(Table4[[#This Row],[Customer ID]], Hospitalisation!A:A, Hospitalisation!G:G)</f>
        <v>Tier - 1</v>
      </c>
      <c r="T2313" t="str">
        <f>_xlfn.XLOOKUP(Table4[[#This Row],[Customer ID]], Hospitalisation!A:A, Hospitalisation!H:H)</f>
        <v>R1013</v>
      </c>
      <c r="U2313" t="str" cm="1">
        <f t="array" ref="U2313">_xlfn.IFS(Table4[[#This Row],[Age]]&lt;=29,"Youth",Table4[[#This Row],[Age]]&lt;=49,"Adults",Table4[[#This Row],[Age]]&gt;=50,"Senior")</f>
        <v>Youth</v>
      </c>
    </row>
    <row r="2314" spans="1:21">
      <c r="A2314" t="s">
        <v>5840</v>
      </c>
      <c r="B2314" t="str">
        <f>_xlfn.XLOOKUP(Table4[[#This Row],[Customer ID]],Table1[[#This Row],[Customer ID]],Table1[[#This Row],[TITLE]],0)</f>
        <v>Mr</v>
      </c>
      <c r="C2314" t="str" cm="1">
        <f t="array" ref="C2314">_xlfn.XLOOKUP(Table4[[#This Row],[Customer ID]],Table1[[#All],[Customer ID]],Table1[[#All],[FIRST NAME]],0)</f>
        <v>Robert</v>
      </c>
      <c r="D2314" t="str" cm="1">
        <f t="array" ref="D2314">_xlfn.XLOOKUP(Table4[[#This Row],[Customer ID]],Table1[[#All],[Customer ID]],Table1[[#All],[LAST NAME]],0)</f>
        <v>Ditota</v>
      </c>
      <c r="E2314" s="5" cm="1">
        <f t="array" ref="E2314">_xlfn.XLOOKUP(Table4[[#This Row],[Customer ID]],Table3[[#All],[Customer ID]],Table3[[#All],[Date of Birth]],0)</f>
        <v>34637</v>
      </c>
      <c r="F2314" cm="1">
        <f t="array" ref="F2314">_xlfn.XLOOKUP(Table4[[#This Row],[Customer ID]],Table3[[#All],[Customer ID]],Table3[[#All],[Age]],0)</f>
        <v>28</v>
      </c>
      <c r="G2314" cm="1">
        <f t="array" ref="G2314">_xlfn.XLOOKUP(Table4[[#This Row],[Customer ID]],Table3[[#All],[Customer ID]],Table3[[#All],[Children]],0)</f>
        <v>0</v>
      </c>
      <c r="H2314" cm="1">
        <f t="array" ref="H2314">_xlfn.XLOOKUP(Table4[[#This Row],[Customer ID]],Table2[[#All],[Customer ID]],Table2[[#All],[BMI]],0)</f>
        <v>20.13</v>
      </c>
      <c r="I2314" cm="1">
        <f t="array" ref="I2314">_xlfn.XLOOKUP(Table4[[#This Row],[Customer ID]],Table2[[#All],[Customer ID]],Table2[[#All],[HBA1C]],0)</f>
        <v>5.42</v>
      </c>
      <c r="J2314" t="str">
        <f>_xlfn.XLOOKUP(Table4[[#This Row],[Customer ID]], 'Medical Examination'!A:A, 'Medical Examination'!D:D)</f>
        <v>No</v>
      </c>
      <c r="K2314" t="str">
        <f>_xlfn.XLOOKUP(Table4[[#This Row],[Customer ID]], 'Medical Examination'!A:A, 'Medical Examination'!E:E)</f>
        <v>No</v>
      </c>
      <c r="L2314" t="str">
        <f>_xlfn.XLOOKUP(Table4[[#This Row],[Customer ID]], 'Medical Examination'!A:A, 'Medical Examination'!F:F)</f>
        <v>No</v>
      </c>
      <c r="M2314">
        <f>_xlfn.XLOOKUP(Table4[[#This Row],[Customer ID]], 'Medical Examination'!A:A, 'Medical Examination'!G:G)</f>
        <v>0</v>
      </c>
      <c r="N2314" t="str">
        <f>_xlfn.XLOOKUP(Table4[[#This Row],[Customer ID]], 'Medical Examination'!A:A, 'Medical Examination'!H:H)</f>
        <v>No</v>
      </c>
      <c r="O2314" t="str">
        <f>_xlfn.XLOOKUP(Table4[[#This Row],[Customer ID]], 'Medical Examination'!A:A, 'Medical Examination'!I:I)</f>
        <v>Normal</v>
      </c>
      <c r="P2314" t="str">
        <f>_xlfn.XLOOKUP(Table4[[#This Row],[Customer ID]], 'Medical Examination'!A:A, 'Medical Examination'!J:J)</f>
        <v>Normal Weight</v>
      </c>
      <c r="Q2314" s="1">
        <f>_xlfn.XLOOKUP(Table4[[#This Row],[Customer ID]], Hospitalisation!A:A, Hospitalisation!E:E)</f>
        <v>915.07</v>
      </c>
      <c r="R2314" t="str">
        <f>_xlfn.XLOOKUP(Table4[[#This Row],[Customer ID]], Hospitalisation!A:A, Hospitalisation!F:F)</f>
        <v>Tier - 3</v>
      </c>
      <c r="S2314" t="str">
        <f>_xlfn.XLOOKUP(Table4[[#This Row],[Customer ID]], Hospitalisation!A:A, Hospitalisation!G:G)</f>
        <v>Tier - 1</v>
      </c>
      <c r="T2314" t="str">
        <f>_xlfn.XLOOKUP(Table4[[#This Row],[Customer ID]], Hospitalisation!A:A, Hospitalisation!H:H)</f>
        <v>R1013</v>
      </c>
      <c r="U2314" t="str" cm="1">
        <f t="array" ref="U2314">_xlfn.IFS(Table4[[#This Row],[Age]]&lt;=29,"Youth",Table4[[#This Row],[Age]]&lt;=49,"Adults",Table4[[#This Row],[Age]]&gt;=50,"Senior")</f>
        <v>Youth</v>
      </c>
    </row>
    <row r="2315" spans="1:21">
      <c r="A2315" t="s">
        <v>5842</v>
      </c>
      <c r="B2315" t="str">
        <f>_xlfn.XLOOKUP(Table4[[#This Row],[Customer ID]],Table1[[#This Row],[Customer ID]],Table1[[#This Row],[TITLE]],0)</f>
        <v>Ms</v>
      </c>
      <c r="C2315" t="str" cm="1">
        <f t="array" ref="C2315">_xlfn.XLOOKUP(Table4[[#This Row],[Customer ID]],Table1[[#All],[Customer ID]],Table1[[#All],[FIRST NAME]],0)</f>
        <v>Sarah E</v>
      </c>
      <c r="D2315" t="str" cm="1">
        <f t="array" ref="D2315">_xlfn.XLOOKUP(Table4[[#This Row],[Customer ID]],Table1[[#All],[Customer ID]],Table1[[#All],[LAST NAME]],0)</f>
        <v>Horbol</v>
      </c>
      <c r="E2315" s="5" cm="1">
        <f t="array" ref="E2315">_xlfn.XLOOKUP(Table4[[#This Row],[Customer ID]],Table3[[#All],[Customer ID]],Table3[[#All],[Date of Birth]],0)</f>
        <v>34300</v>
      </c>
      <c r="F2315" cm="1">
        <f t="array" ref="F2315">_xlfn.XLOOKUP(Table4[[#This Row],[Customer ID]],Table3[[#All],[Customer ID]],Table3[[#All],[Age]],0)</f>
        <v>29</v>
      </c>
      <c r="G2315" cm="1">
        <f t="array" ref="G2315">_xlfn.XLOOKUP(Table4[[#This Row],[Customer ID]],Table3[[#All],[Customer ID]],Table3[[#All],[Children]],0)</f>
        <v>0</v>
      </c>
      <c r="H2315" cm="1">
        <f t="array" ref="H2315">_xlfn.XLOOKUP(Table4[[#This Row],[Customer ID]],Table2[[#All],[Customer ID]],Table2[[#All],[BMI]],0)</f>
        <v>18.93</v>
      </c>
      <c r="I2315" cm="1">
        <f t="array" ref="I2315">_xlfn.XLOOKUP(Table4[[#This Row],[Customer ID]],Table2[[#All],[Customer ID]],Table2[[#All],[HBA1C]],0)</f>
        <v>6.11</v>
      </c>
      <c r="J2315" t="str">
        <f>_xlfn.XLOOKUP(Table4[[#This Row],[Customer ID]], 'Medical Examination'!A:A, 'Medical Examination'!D:D)</f>
        <v>No</v>
      </c>
      <c r="K2315" t="str">
        <f>_xlfn.XLOOKUP(Table4[[#This Row],[Customer ID]], 'Medical Examination'!A:A, 'Medical Examination'!E:E)</f>
        <v>No</v>
      </c>
      <c r="L2315" t="str">
        <f>_xlfn.XLOOKUP(Table4[[#This Row],[Customer ID]], 'Medical Examination'!A:A, 'Medical Examination'!F:F)</f>
        <v>Yes</v>
      </c>
      <c r="M2315">
        <f>_xlfn.XLOOKUP(Table4[[#This Row],[Customer ID]], 'Medical Examination'!A:A, 'Medical Examination'!G:G)</f>
        <v>1</v>
      </c>
      <c r="N2315" t="str">
        <f>_xlfn.XLOOKUP(Table4[[#This Row],[Customer ID]], 'Medical Examination'!A:A, 'Medical Examination'!H:H)</f>
        <v>No</v>
      </c>
      <c r="O2315" t="str">
        <f>_xlfn.XLOOKUP(Table4[[#This Row],[Customer ID]], 'Medical Examination'!A:A, 'Medical Examination'!I:I)</f>
        <v>Prediabetes</v>
      </c>
      <c r="P2315" t="str">
        <f>_xlfn.XLOOKUP(Table4[[#This Row],[Customer ID]], 'Medical Examination'!A:A, 'Medical Examination'!J:J)</f>
        <v>Normal Weight</v>
      </c>
      <c r="Q2315" s="1">
        <f>_xlfn.XLOOKUP(Table4[[#This Row],[Customer ID]], Hospitalisation!A:A, Hospitalisation!E:E)</f>
        <v>896.21</v>
      </c>
      <c r="R2315" t="str">
        <f>_xlfn.XLOOKUP(Table4[[#This Row],[Customer ID]], Hospitalisation!A:A, Hospitalisation!F:F)</f>
        <v>Tier - 3</v>
      </c>
      <c r="S2315" t="str">
        <f>_xlfn.XLOOKUP(Table4[[#This Row],[Customer ID]], Hospitalisation!A:A, Hospitalisation!G:G)</f>
        <v>Tier - 1</v>
      </c>
      <c r="T2315" t="str">
        <f>_xlfn.XLOOKUP(Table4[[#This Row],[Customer ID]], Hospitalisation!A:A, Hospitalisation!H:H)</f>
        <v>R1013</v>
      </c>
      <c r="U2315" t="str" cm="1">
        <f t="array" ref="U2315">_xlfn.IFS(Table4[[#This Row],[Age]]&lt;=29,"Youth",Table4[[#This Row],[Age]]&lt;=49,"Adults",Table4[[#This Row],[Age]]&gt;=50,"Senior")</f>
        <v>Youth</v>
      </c>
    </row>
    <row r="2316" spans="1:21">
      <c r="A2316" t="s">
        <v>5844</v>
      </c>
      <c r="B2316" t="str">
        <f>_xlfn.XLOOKUP(Table4[[#This Row],[Customer ID]],Table1[[#This Row],[Customer ID]],Table1[[#This Row],[TITLE]],0)</f>
        <v>Ms</v>
      </c>
      <c r="C2316" t="str" cm="1">
        <f t="array" ref="C2316">_xlfn.XLOOKUP(Table4[[#This Row],[Customer ID]],Table1[[#All],[Customer ID]],Table1[[#All],[FIRST NAME]],0)</f>
        <v>Flannery</v>
      </c>
      <c r="D2316" t="str" cm="1">
        <f t="array" ref="D2316">_xlfn.XLOOKUP(Table4[[#This Row],[Customer ID]],Table1[[#All],[Customer ID]],Table1[[#All],[LAST NAME]],0)</f>
        <v>O'Rourke</v>
      </c>
      <c r="E2316" s="5" cm="1">
        <f t="array" ref="E2316">_xlfn.XLOOKUP(Table4[[#This Row],[Customer ID]],Table3[[#All],[Customer ID]],Table3[[#All],[Date of Birth]],0)</f>
        <v>36848</v>
      </c>
      <c r="F2316" cm="1">
        <f t="array" ref="F2316">_xlfn.XLOOKUP(Table4[[#This Row],[Customer ID]],Table3[[#All],[Customer ID]],Table3[[#All],[Age]],0)</f>
        <v>22</v>
      </c>
      <c r="G2316" cm="1">
        <f t="array" ref="G2316">_xlfn.XLOOKUP(Table4[[#This Row],[Customer ID]],Table3[[#All],[Customer ID]],Table3[[#All],[Children]],0)</f>
        <v>0</v>
      </c>
      <c r="H2316" cm="1">
        <f t="array" ref="H2316">_xlfn.XLOOKUP(Table4[[#This Row],[Customer ID]],Table2[[#All],[Customer ID]],Table2[[#All],[BMI]],0)</f>
        <v>24.14</v>
      </c>
      <c r="I2316" cm="1">
        <f t="array" ref="I2316">_xlfn.XLOOKUP(Table4[[#This Row],[Customer ID]],Table2[[#All],[Customer ID]],Table2[[#All],[HBA1C]],0)</f>
        <v>5.29</v>
      </c>
      <c r="J2316" t="str">
        <f>_xlfn.XLOOKUP(Table4[[#This Row],[Customer ID]], 'Medical Examination'!A:A, 'Medical Examination'!D:D)</f>
        <v>No</v>
      </c>
      <c r="K2316" t="str">
        <f>_xlfn.XLOOKUP(Table4[[#This Row],[Customer ID]], 'Medical Examination'!A:A, 'Medical Examination'!E:E)</f>
        <v>Yes</v>
      </c>
      <c r="L2316" t="str">
        <f>_xlfn.XLOOKUP(Table4[[#This Row],[Customer ID]], 'Medical Examination'!A:A, 'Medical Examination'!F:F)</f>
        <v>No</v>
      </c>
      <c r="M2316">
        <f>_xlfn.XLOOKUP(Table4[[#This Row],[Customer ID]], 'Medical Examination'!A:A, 'Medical Examination'!G:G)</f>
        <v>1</v>
      </c>
      <c r="N2316" t="str">
        <f>_xlfn.XLOOKUP(Table4[[#This Row],[Customer ID]], 'Medical Examination'!A:A, 'Medical Examination'!H:H)</f>
        <v>No</v>
      </c>
      <c r="O2316" t="str">
        <f>_xlfn.XLOOKUP(Table4[[#This Row],[Customer ID]], 'Medical Examination'!A:A, 'Medical Examination'!I:I)</f>
        <v>Normal</v>
      </c>
      <c r="P2316" t="str">
        <f>_xlfn.XLOOKUP(Table4[[#This Row],[Customer ID]], 'Medical Examination'!A:A, 'Medical Examination'!J:J)</f>
        <v>Normal Weight</v>
      </c>
      <c r="Q2316" s="1">
        <f>_xlfn.XLOOKUP(Table4[[#This Row],[Customer ID]], Hospitalisation!A:A, Hospitalisation!E:E)</f>
        <v>865.41</v>
      </c>
      <c r="R2316" t="str">
        <f>_xlfn.XLOOKUP(Table4[[#This Row],[Customer ID]], Hospitalisation!A:A, Hospitalisation!F:F)</f>
        <v>Tier - 3</v>
      </c>
      <c r="S2316" t="str">
        <f>_xlfn.XLOOKUP(Table4[[#This Row],[Customer ID]], Hospitalisation!A:A, Hospitalisation!G:G)</f>
        <v>Tier - 1</v>
      </c>
      <c r="T2316" t="str">
        <f>_xlfn.XLOOKUP(Table4[[#This Row],[Customer ID]], Hospitalisation!A:A, Hospitalisation!H:H)</f>
        <v>R1013</v>
      </c>
      <c r="U2316" t="str" cm="1">
        <f t="array" ref="U2316">_xlfn.IFS(Table4[[#This Row],[Age]]&lt;=29,"Youth",Table4[[#This Row],[Age]]&lt;=49,"Adults",Table4[[#This Row],[Age]]&gt;=50,"Senior")</f>
        <v>Youth</v>
      </c>
    </row>
    <row r="2317" spans="1:21">
      <c r="A2317" t="s">
        <v>5846</v>
      </c>
      <c r="B2317" t="str">
        <f>_xlfn.XLOOKUP(Table4[[#This Row],[Customer ID]],Table1[[#This Row],[Customer ID]],Table1[[#This Row],[TITLE]],0)</f>
        <v>Mr</v>
      </c>
      <c r="C2317" t="str" cm="1">
        <f t="array" ref="C2317">_xlfn.XLOOKUP(Table4[[#This Row],[Customer ID]],Table1[[#All],[Customer ID]],Table1[[#All],[FIRST NAME]],0)</f>
        <v>John T</v>
      </c>
      <c r="D2317" t="str" cm="1">
        <f t="array" ref="D2317">_xlfn.XLOOKUP(Table4[[#This Row],[Customer ID]],Table1[[#All],[Customer ID]],Table1[[#All],[LAST NAME]],0)</f>
        <v>Williams</v>
      </c>
      <c r="E2317" s="5" cm="1">
        <f t="array" ref="E2317">_xlfn.XLOOKUP(Table4[[#This Row],[Customer ID]],Table3[[#All],[Customer ID]],Table3[[#All],[Date of Birth]],0)</f>
        <v>38267</v>
      </c>
      <c r="F2317" cm="1">
        <f t="array" ref="F2317">_xlfn.XLOOKUP(Table4[[#This Row],[Customer ID]],Table3[[#All],[Customer ID]],Table3[[#All],[Age]],0)</f>
        <v>18</v>
      </c>
      <c r="G2317" cm="1">
        <f t="array" ref="G2317">_xlfn.XLOOKUP(Table4[[#This Row],[Customer ID]],Table3[[#All],[Customer ID]],Table3[[#All],[Children]],0)</f>
        <v>0</v>
      </c>
      <c r="H2317" cm="1">
        <f t="array" ref="H2317">_xlfn.XLOOKUP(Table4[[#This Row],[Customer ID]],Table2[[#All],[Customer ID]],Table2[[#All],[BMI]],0)</f>
        <v>25.03</v>
      </c>
      <c r="I2317" cm="1">
        <f t="array" ref="I2317">_xlfn.XLOOKUP(Table4[[#This Row],[Customer ID]],Table2[[#All],[Customer ID]],Table2[[#All],[HBA1C]],0)</f>
        <v>5.91</v>
      </c>
      <c r="J2317" t="str">
        <f>_xlfn.XLOOKUP(Table4[[#This Row],[Customer ID]], 'Medical Examination'!A:A, 'Medical Examination'!D:D)</f>
        <v>No</v>
      </c>
      <c r="K2317" t="str">
        <f>_xlfn.XLOOKUP(Table4[[#This Row],[Customer ID]], 'Medical Examination'!A:A, 'Medical Examination'!E:E)</f>
        <v>Yes</v>
      </c>
      <c r="L2317" t="str">
        <f>_xlfn.XLOOKUP(Table4[[#This Row],[Customer ID]], 'Medical Examination'!A:A, 'Medical Examination'!F:F)</f>
        <v>No</v>
      </c>
      <c r="M2317">
        <f>_xlfn.XLOOKUP(Table4[[#This Row],[Customer ID]], 'Medical Examination'!A:A, 'Medical Examination'!G:G)</f>
        <v>1</v>
      </c>
      <c r="N2317" t="str">
        <f>_xlfn.XLOOKUP(Table4[[#This Row],[Customer ID]], 'Medical Examination'!A:A, 'Medical Examination'!H:H)</f>
        <v>No</v>
      </c>
      <c r="O2317" t="str">
        <f>_xlfn.XLOOKUP(Table4[[#This Row],[Customer ID]], 'Medical Examination'!A:A, 'Medical Examination'!I:I)</f>
        <v>Prediabetes</v>
      </c>
      <c r="P2317" t="str">
        <f>_xlfn.XLOOKUP(Table4[[#This Row],[Customer ID]], 'Medical Examination'!A:A, 'Medical Examination'!J:J)</f>
        <v>Overweight</v>
      </c>
      <c r="Q2317" s="1">
        <f>_xlfn.XLOOKUP(Table4[[#This Row],[Customer ID]], Hospitalisation!A:A, Hospitalisation!E:E)</f>
        <v>830.52</v>
      </c>
      <c r="R2317" t="str">
        <f>_xlfn.XLOOKUP(Table4[[#This Row],[Customer ID]], Hospitalisation!A:A, Hospitalisation!F:F)</f>
        <v>Tier - 3</v>
      </c>
      <c r="S2317" t="str">
        <f>_xlfn.XLOOKUP(Table4[[#This Row],[Customer ID]], Hospitalisation!A:A, Hospitalisation!G:G)</f>
        <v>Tier - 2</v>
      </c>
      <c r="T2317" t="str">
        <f>_xlfn.XLOOKUP(Table4[[#This Row],[Customer ID]], Hospitalisation!A:A, Hospitalisation!H:H)</f>
        <v>R1011</v>
      </c>
      <c r="U2317" t="str" cm="1">
        <f t="array" ref="U2317">_xlfn.IFS(Table4[[#This Row],[Age]]&lt;=29,"Youth",Table4[[#This Row],[Age]]&lt;=49,"Adults",Table4[[#This Row],[Age]]&gt;=50,"Senior")</f>
        <v>Youth</v>
      </c>
    </row>
    <row r="2318" spans="1:21">
      <c r="A2318" t="s">
        <v>5848</v>
      </c>
      <c r="B2318" t="str">
        <f>_xlfn.XLOOKUP(Table4[[#This Row],[Customer ID]],Table1[[#This Row],[Customer ID]],Table1[[#This Row],[TITLE]],0)</f>
        <v>Mr</v>
      </c>
      <c r="C2318" t="str" cm="1">
        <f t="array" ref="C2318">_xlfn.XLOOKUP(Table4[[#This Row],[Customer ID]],Table1[[#All],[Customer ID]],Table1[[#All],[FIRST NAME]],0)</f>
        <v>Koji</v>
      </c>
      <c r="D2318" t="str" cm="1">
        <f t="array" ref="D2318">_xlfn.XLOOKUP(Table4[[#This Row],[Customer ID]],Table1[[#All],[Customer ID]],Table1[[#All],[LAST NAME]],0)</f>
        <v>Murakami</v>
      </c>
      <c r="E2318" s="5" cm="1">
        <f t="array" ref="E2318">_xlfn.XLOOKUP(Table4[[#This Row],[Customer ID]],Table3[[#All],[Customer ID]],Table3[[#All],[Date of Birth]],0)</f>
        <v>35040</v>
      </c>
      <c r="F2318" cm="1">
        <f t="array" ref="F2318">_xlfn.XLOOKUP(Table4[[#This Row],[Customer ID]],Table3[[#All],[Customer ID]],Table3[[#All],[Age]],0)</f>
        <v>27</v>
      </c>
      <c r="G2318" cm="1">
        <f t="array" ref="G2318">_xlfn.XLOOKUP(Table4[[#This Row],[Customer ID]],Table3[[#All],[Customer ID]],Table3[[#All],[Children]],0)</f>
        <v>0</v>
      </c>
      <c r="H2318" cm="1">
        <f t="array" ref="H2318">_xlfn.XLOOKUP(Table4[[#This Row],[Customer ID]],Table2[[#All],[Customer ID]],Table2[[#All],[BMI]],0)</f>
        <v>20.47</v>
      </c>
      <c r="I2318" cm="1">
        <f t="array" ref="I2318">_xlfn.XLOOKUP(Table4[[#This Row],[Customer ID]],Table2[[#All],[Customer ID]],Table2[[#All],[HBA1C]],0)</f>
        <v>5.81</v>
      </c>
      <c r="J2318" t="str">
        <f>_xlfn.XLOOKUP(Table4[[#This Row],[Customer ID]], 'Medical Examination'!A:A, 'Medical Examination'!D:D)</f>
        <v>Yes</v>
      </c>
      <c r="K2318" t="str">
        <f>_xlfn.XLOOKUP(Table4[[#This Row],[Customer ID]], 'Medical Examination'!A:A, 'Medical Examination'!E:E)</f>
        <v>No</v>
      </c>
      <c r="L2318" t="str">
        <f>_xlfn.XLOOKUP(Table4[[#This Row],[Customer ID]], 'Medical Examination'!A:A, 'Medical Examination'!F:F)</f>
        <v>No</v>
      </c>
      <c r="M2318">
        <f>_xlfn.XLOOKUP(Table4[[#This Row],[Customer ID]], 'Medical Examination'!A:A, 'Medical Examination'!G:G)</f>
        <v>1</v>
      </c>
      <c r="N2318" t="str">
        <f>_xlfn.XLOOKUP(Table4[[#This Row],[Customer ID]], 'Medical Examination'!A:A, 'Medical Examination'!H:H)</f>
        <v>No</v>
      </c>
      <c r="O2318" t="str">
        <f>_xlfn.XLOOKUP(Table4[[#This Row],[Customer ID]], 'Medical Examination'!A:A, 'Medical Examination'!I:I)</f>
        <v>Prediabetes</v>
      </c>
      <c r="P2318" t="str">
        <f>_xlfn.XLOOKUP(Table4[[#This Row],[Customer ID]], 'Medical Examination'!A:A, 'Medical Examination'!J:J)</f>
        <v>Normal Weight</v>
      </c>
      <c r="Q2318" s="1">
        <f>_xlfn.XLOOKUP(Table4[[#This Row],[Customer ID]], Hospitalisation!A:A, Hospitalisation!E:E)</f>
        <v>773.54</v>
      </c>
      <c r="R2318" t="str">
        <f>_xlfn.XLOOKUP(Table4[[#This Row],[Customer ID]], Hospitalisation!A:A, Hospitalisation!F:F)</f>
        <v>Tier - 3</v>
      </c>
      <c r="S2318" t="str">
        <f>_xlfn.XLOOKUP(Table4[[#This Row],[Customer ID]], Hospitalisation!A:A, Hospitalisation!G:G)</f>
        <v>Tier - 2</v>
      </c>
      <c r="T2318" t="str">
        <f>_xlfn.XLOOKUP(Table4[[#This Row],[Customer ID]], Hospitalisation!A:A, Hospitalisation!H:H)</f>
        <v>R1013</v>
      </c>
      <c r="U2318" t="str" cm="1">
        <f t="array" ref="U2318">_xlfn.IFS(Table4[[#This Row],[Age]]&lt;=29,"Youth",Table4[[#This Row],[Age]]&lt;=49,"Adults",Table4[[#This Row],[Age]]&gt;=50,"Senior")</f>
        <v>Youth</v>
      </c>
    </row>
    <row r="2319" spans="1:21">
      <c r="A2319" t="s">
        <v>5850</v>
      </c>
      <c r="B2319" t="str">
        <f>_xlfn.XLOOKUP(Table4[[#This Row],[Customer ID]],Table1[[#This Row],[Customer ID]],Table1[[#This Row],[TITLE]],0)</f>
        <v>Ms</v>
      </c>
      <c r="C2319" t="str" cm="1">
        <f t="array" ref="C2319">_xlfn.XLOOKUP(Table4[[#This Row],[Customer ID]],Table1[[#All],[Customer ID]],Table1[[#All],[FIRST NAME]],0)</f>
        <v>Candice M</v>
      </c>
      <c r="D2319" t="str" cm="1">
        <f t="array" ref="D2319">_xlfn.XLOOKUP(Table4[[#This Row],[Customer ID]],Table1[[#All],[Customer ID]],Table1[[#All],[LAST NAME]],0)</f>
        <v>Gagnon</v>
      </c>
      <c r="E2319" s="5" cm="1">
        <f t="array" ref="E2319">_xlfn.XLOOKUP(Table4[[#This Row],[Customer ID]],Table3[[#All],[Customer ID]],Table3[[#All],[Date of Birth]],0)</f>
        <v>35326</v>
      </c>
      <c r="F2319" cm="1">
        <f t="array" ref="F2319">_xlfn.XLOOKUP(Table4[[#This Row],[Customer ID]],Table3[[#All],[Customer ID]],Table3[[#All],[Age]],0)</f>
        <v>26</v>
      </c>
      <c r="G2319" cm="1">
        <f t="array" ref="G2319">_xlfn.XLOOKUP(Table4[[#This Row],[Customer ID]],Table3[[#All],[Customer ID]],Table3[[#All],[Children]],0)</f>
        <v>0</v>
      </c>
      <c r="H2319" cm="1">
        <f t="array" ref="H2319">_xlfn.XLOOKUP(Table4[[#This Row],[Customer ID]],Table2[[#All],[Customer ID]],Table2[[#All],[BMI]],0)</f>
        <v>18.82</v>
      </c>
      <c r="I2319" cm="1">
        <f t="array" ref="I2319">_xlfn.XLOOKUP(Table4[[#This Row],[Customer ID]],Table2[[#All],[Customer ID]],Table2[[#All],[HBA1C]],0)</f>
        <v>5.51</v>
      </c>
      <c r="J2319" t="str">
        <f>_xlfn.XLOOKUP(Table4[[#This Row],[Customer ID]], 'Medical Examination'!A:A, 'Medical Examination'!D:D)</f>
        <v>Yes</v>
      </c>
      <c r="K2319" t="str">
        <f>_xlfn.XLOOKUP(Table4[[#This Row],[Customer ID]], 'Medical Examination'!A:A, 'Medical Examination'!E:E)</f>
        <v>No</v>
      </c>
      <c r="L2319" t="str">
        <f>_xlfn.XLOOKUP(Table4[[#This Row],[Customer ID]], 'Medical Examination'!A:A, 'Medical Examination'!F:F)</f>
        <v>No</v>
      </c>
      <c r="M2319">
        <f>_xlfn.XLOOKUP(Table4[[#This Row],[Customer ID]], 'Medical Examination'!A:A, 'Medical Examination'!G:G)</f>
        <v>0</v>
      </c>
      <c r="N2319" t="str">
        <f>_xlfn.XLOOKUP(Table4[[#This Row],[Customer ID]], 'Medical Examination'!A:A, 'Medical Examination'!H:H)</f>
        <v>No</v>
      </c>
      <c r="O2319" t="str">
        <f>_xlfn.XLOOKUP(Table4[[#This Row],[Customer ID]], 'Medical Examination'!A:A, 'Medical Examination'!I:I)</f>
        <v>Normal</v>
      </c>
      <c r="P2319" t="str">
        <f>_xlfn.XLOOKUP(Table4[[#This Row],[Customer ID]], 'Medical Examination'!A:A, 'Medical Examination'!J:J)</f>
        <v>Normal Weight</v>
      </c>
      <c r="Q2319" s="1">
        <f>_xlfn.XLOOKUP(Table4[[#This Row],[Customer ID]], Hospitalisation!A:A, Hospitalisation!E:E)</f>
        <v>770.38</v>
      </c>
      <c r="R2319" t="str">
        <f>_xlfn.XLOOKUP(Table4[[#This Row],[Customer ID]], Hospitalisation!A:A, Hospitalisation!F:F)</f>
        <v>Tier - 3</v>
      </c>
      <c r="S2319" t="str">
        <f>_xlfn.XLOOKUP(Table4[[#This Row],[Customer ID]], Hospitalisation!A:A, Hospitalisation!G:G)</f>
        <v>Tier - 2</v>
      </c>
      <c r="T2319" t="str">
        <f>_xlfn.XLOOKUP(Table4[[#This Row],[Customer ID]], Hospitalisation!A:A, Hospitalisation!H:H)</f>
        <v>R1012</v>
      </c>
      <c r="U2319" t="str" cm="1">
        <f t="array" ref="U2319">_xlfn.IFS(Table4[[#This Row],[Age]]&lt;=29,"Youth",Table4[[#This Row],[Age]]&lt;=49,"Adults",Table4[[#This Row],[Age]]&gt;=50,"Senior")</f>
        <v>Youth</v>
      </c>
    </row>
    <row r="2320" spans="1:21">
      <c r="A2320" t="s">
        <v>5852</v>
      </c>
      <c r="B2320" t="str">
        <f>_xlfn.XLOOKUP(Table4[[#This Row],[Customer ID]],Table1[[#This Row],[Customer ID]],Table1[[#This Row],[TITLE]],0)</f>
        <v>Mr</v>
      </c>
      <c r="C2320" t="str" cm="1">
        <f t="array" ref="C2320">_xlfn.XLOOKUP(Table4[[#This Row],[Customer ID]],Table1[[#All],[Customer ID]],Table1[[#All],[FIRST NAME]],0)</f>
        <v>Theodore A</v>
      </c>
      <c r="D2320" t="str" cm="1">
        <f t="array" ref="D2320">_xlfn.XLOOKUP(Table4[[#This Row],[Customer ID]],Table1[[#All],[Customer ID]],Table1[[#All],[LAST NAME]],0)</f>
        <v>Petermann</v>
      </c>
      <c r="E2320" s="5" cm="1">
        <f t="array" ref="E2320">_xlfn.XLOOKUP(Table4[[#This Row],[Customer ID]],Table3[[#All],[Customer ID]],Table3[[#All],[Date of Birth]],0)</f>
        <v>34148</v>
      </c>
      <c r="F2320" cm="1">
        <f t="array" ref="F2320">_xlfn.XLOOKUP(Table4[[#This Row],[Customer ID]],Table3[[#All],[Customer ID]],Table3[[#All],[Age]],0)</f>
        <v>29</v>
      </c>
      <c r="G2320" cm="1">
        <f t="array" ref="G2320">_xlfn.XLOOKUP(Table4[[#This Row],[Customer ID]],Table3[[#All],[Customer ID]],Table3[[#All],[Children]],0)</f>
        <v>0</v>
      </c>
      <c r="H2320" cm="1">
        <f t="array" ref="H2320">_xlfn.XLOOKUP(Table4[[#This Row],[Customer ID]],Table2[[#All],[Customer ID]],Table2[[#All],[BMI]],0)</f>
        <v>17.079999999999998</v>
      </c>
      <c r="I2320" cm="1">
        <f t="array" ref="I2320">_xlfn.XLOOKUP(Table4[[#This Row],[Customer ID]],Table2[[#All],[Customer ID]],Table2[[#All],[HBA1C]],0)</f>
        <v>5.73</v>
      </c>
      <c r="J2320" t="str">
        <f>_xlfn.XLOOKUP(Table4[[#This Row],[Customer ID]], 'Medical Examination'!A:A, 'Medical Examination'!D:D)</f>
        <v>No</v>
      </c>
      <c r="K2320" t="str">
        <f>_xlfn.XLOOKUP(Table4[[#This Row],[Customer ID]], 'Medical Examination'!A:A, 'Medical Examination'!E:E)</f>
        <v>No</v>
      </c>
      <c r="L2320" t="str">
        <f>_xlfn.XLOOKUP(Table4[[#This Row],[Customer ID]], 'Medical Examination'!A:A, 'Medical Examination'!F:F)</f>
        <v>Yes</v>
      </c>
      <c r="M2320">
        <f>_xlfn.XLOOKUP(Table4[[#This Row],[Customer ID]], 'Medical Examination'!A:A, 'Medical Examination'!G:G)</f>
        <v>1</v>
      </c>
      <c r="N2320" t="str">
        <f>_xlfn.XLOOKUP(Table4[[#This Row],[Customer ID]], 'Medical Examination'!A:A, 'Medical Examination'!H:H)</f>
        <v>No</v>
      </c>
      <c r="O2320" t="str">
        <f>_xlfn.XLOOKUP(Table4[[#This Row],[Customer ID]], 'Medical Examination'!A:A, 'Medical Examination'!I:I)</f>
        <v>Prediabetes</v>
      </c>
      <c r="P2320" t="str">
        <f>_xlfn.XLOOKUP(Table4[[#This Row],[Customer ID]], 'Medical Examination'!A:A, 'Medical Examination'!J:J)</f>
        <v>Underweight</v>
      </c>
      <c r="Q2320" s="1">
        <f>_xlfn.XLOOKUP(Table4[[#This Row],[Customer ID]], Hospitalisation!A:A, Hospitalisation!E:E)</f>
        <v>770</v>
      </c>
      <c r="R2320" t="str">
        <f>_xlfn.XLOOKUP(Table4[[#This Row],[Customer ID]], Hospitalisation!A:A, Hospitalisation!F:F)</f>
        <v>Tier - 3</v>
      </c>
      <c r="S2320" t="str">
        <f>_xlfn.XLOOKUP(Table4[[#This Row],[Customer ID]], Hospitalisation!A:A, Hospitalisation!G:G)</f>
        <v>Tier - 3</v>
      </c>
      <c r="T2320" t="str">
        <f>_xlfn.XLOOKUP(Table4[[#This Row],[Customer ID]], Hospitalisation!A:A, Hospitalisation!H:H)</f>
        <v>R1013</v>
      </c>
      <c r="U2320" t="str" cm="1">
        <f t="array" ref="U2320">_xlfn.IFS(Table4[[#This Row],[Age]]&lt;=29,"Youth",Table4[[#This Row],[Age]]&lt;=49,"Adults",Table4[[#This Row],[Age]]&gt;=50,"Senior")</f>
        <v>Youth</v>
      </c>
    </row>
    <row r="2321" spans="1:21">
      <c r="A2321" t="s">
        <v>5855</v>
      </c>
      <c r="B2321" t="str">
        <f>_xlfn.XLOOKUP(Table4[[#This Row],[Customer ID]],Table1[[#This Row],[Customer ID]],Table1[[#This Row],[TITLE]],0)</f>
        <v>Ms</v>
      </c>
      <c r="C2321" t="str" cm="1">
        <f t="array" ref="C2321">_xlfn.XLOOKUP(Table4[[#This Row],[Customer ID]],Table1[[#All],[Customer ID]],Table1[[#All],[FIRST NAME]],0)</f>
        <v>Lindy</v>
      </c>
      <c r="D2321" t="str" cm="1">
        <f t="array" ref="D2321">_xlfn.XLOOKUP(Table4[[#This Row],[Customer ID]],Table1[[#All],[Customer ID]],Table1[[#All],[LAST NAME]],0)</f>
        <v>Graves - Rostro</v>
      </c>
      <c r="E2321" s="5" cm="1">
        <f t="array" ref="E2321">_xlfn.XLOOKUP(Table4[[#This Row],[Customer ID]],Table3[[#All],[Customer ID]],Table3[[#All],[Date of Birth]],0)</f>
        <v>35360</v>
      </c>
      <c r="F2321" cm="1">
        <f t="array" ref="F2321">_xlfn.XLOOKUP(Table4[[#This Row],[Customer ID]],Table3[[#All],[Customer ID]],Table3[[#All],[Age]],0)</f>
        <v>26</v>
      </c>
      <c r="G2321" cm="1">
        <f t="array" ref="G2321">_xlfn.XLOOKUP(Table4[[#This Row],[Customer ID]],Table3[[#All],[Customer ID]],Table3[[#All],[Children]],0)</f>
        <v>0</v>
      </c>
      <c r="H2321" cm="1">
        <f t="array" ref="H2321">_xlfn.XLOOKUP(Table4[[#This Row],[Customer ID]],Table2[[#All],[Customer ID]],Table2[[#All],[BMI]],0)</f>
        <v>19.21</v>
      </c>
      <c r="I2321" cm="1">
        <f t="array" ref="I2321">_xlfn.XLOOKUP(Table4[[#This Row],[Customer ID]],Table2[[#All],[Customer ID]],Table2[[#All],[HBA1C]],0)</f>
        <v>5.53</v>
      </c>
      <c r="J2321" t="str">
        <f>_xlfn.XLOOKUP(Table4[[#This Row],[Customer ID]], 'Medical Examination'!A:A, 'Medical Examination'!D:D)</f>
        <v>Yes</v>
      </c>
      <c r="K2321" t="str">
        <f>_xlfn.XLOOKUP(Table4[[#This Row],[Customer ID]], 'Medical Examination'!A:A, 'Medical Examination'!E:E)</f>
        <v>No</v>
      </c>
      <c r="L2321" t="str">
        <f>_xlfn.XLOOKUP(Table4[[#This Row],[Customer ID]], 'Medical Examination'!A:A, 'Medical Examination'!F:F)</f>
        <v>No</v>
      </c>
      <c r="M2321">
        <f>_xlfn.XLOOKUP(Table4[[#This Row],[Customer ID]], 'Medical Examination'!A:A, 'Medical Examination'!G:G)</f>
        <v>0</v>
      </c>
      <c r="N2321" t="str">
        <f>_xlfn.XLOOKUP(Table4[[#This Row],[Customer ID]], 'Medical Examination'!A:A, 'Medical Examination'!H:H)</f>
        <v>No</v>
      </c>
      <c r="O2321" t="str">
        <f>_xlfn.XLOOKUP(Table4[[#This Row],[Customer ID]], 'Medical Examination'!A:A, 'Medical Examination'!I:I)</f>
        <v>Normal</v>
      </c>
      <c r="P2321" t="str">
        <f>_xlfn.XLOOKUP(Table4[[#This Row],[Customer ID]], 'Medical Examination'!A:A, 'Medical Examination'!J:J)</f>
        <v>Normal Weight</v>
      </c>
      <c r="Q2321" s="1">
        <f>_xlfn.XLOOKUP(Table4[[#This Row],[Customer ID]], Hospitalisation!A:A, Hospitalisation!E:E)</f>
        <v>760</v>
      </c>
      <c r="R2321" t="str">
        <f>_xlfn.XLOOKUP(Table4[[#This Row],[Customer ID]], Hospitalisation!A:A, Hospitalisation!F:F)</f>
        <v>Tier - 3</v>
      </c>
      <c r="S2321" t="str">
        <f>_xlfn.XLOOKUP(Table4[[#This Row],[Customer ID]], Hospitalisation!A:A, Hospitalisation!G:G)</f>
        <v>Tier - 3</v>
      </c>
      <c r="T2321" t="str">
        <f>_xlfn.XLOOKUP(Table4[[#This Row],[Customer ID]], Hospitalisation!A:A, Hospitalisation!H:H)</f>
        <v>R1013</v>
      </c>
      <c r="U2321" t="str" cm="1">
        <f t="array" ref="U2321">_xlfn.IFS(Table4[[#This Row],[Age]]&lt;=29,"Youth",Table4[[#This Row],[Age]]&lt;=49,"Adults",Table4[[#This Row],[Age]]&gt;=50,"Senior")</f>
        <v>Youth</v>
      </c>
    </row>
    <row r="2322" spans="1:21">
      <c r="A2322" t="s">
        <v>5858</v>
      </c>
      <c r="B2322" t="str">
        <f>_xlfn.XLOOKUP(Table4[[#This Row],[Customer ID]],Table1[[#This Row],[Customer ID]],Table1[[#This Row],[TITLE]],0)</f>
        <v>Mr</v>
      </c>
      <c r="C2322" t="str" cm="1">
        <f t="array" ref="C2322">_xlfn.XLOOKUP(Table4[[#This Row],[Customer ID]],Table1[[#All],[Customer ID]],Table1[[#All],[FIRST NAME]],0)</f>
        <v>Thomas</v>
      </c>
      <c r="D2322" t="str" cm="1">
        <f t="array" ref="D2322">_xlfn.XLOOKUP(Table4[[#This Row],[Customer ID]],Table1[[#All],[Customer ID]],Table1[[#All],[LAST NAME]],0)</f>
        <v>Danielson</v>
      </c>
      <c r="E2322" s="5" cm="1">
        <f t="array" ref="E2322">_xlfn.XLOOKUP(Table4[[#This Row],[Customer ID]],Table3[[#All],[Customer ID]],Table3[[#All],[Date of Birth]],0)</f>
        <v>34190</v>
      </c>
      <c r="F2322" cm="1">
        <f t="array" ref="F2322">_xlfn.XLOOKUP(Table4[[#This Row],[Customer ID]],Table3[[#All],[Customer ID]],Table3[[#All],[Age]],0)</f>
        <v>29</v>
      </c>
      <c r="G2322" cm="1">
        <f t="array" ref="G2322">_xlfn.XLOOKUP(Table4[[#This Row],[Customer ID]],Table3[[#All],[Customer ID]],Table3[[#All],[Children]],0)</f>
        <v>0</v>
      </c>
      <c r="H2322" cm="1">
        <f t="array" ref="H2322">_xlfn.XLOOKUP(Table4[[#This Row],[Customer ID]],Table2[[#All],[Customer ID]],Table2[[#All],[BMI]],0)</f>
        <v>17.86</v>
      </c>
      <c r="I2322" cm="1">
        <f t="array" ref="I2322">_xlfn.XLOOKUP(Table4[[#This Row],[Customer ID]],Table2[[#All],[Customer ID]],Table2[[#All],[HBA1C]],0)</f>
        <v>5.43</v>
      </c>
      <c r="J2322" t="str">
        <f>_xlfn.XLOOKUP(Table4[[#This Row],[Customer ID]], 'Medical Examination'!A:A, 'Medical Examination'!D:D)</f>
        <v>No</v>
      </c>
      <c r="K2322" t="str">
        <f>_xlfn.XLOOKUP(Table4[[#This Row],[Customer ID]], 'Medical Examination'!A:A, 'Medical Examination'!E:E)</f>
        <v>No</v>
      </c>
      <c r="L2322" t="str">
        <f>_xlfn.XLOOKUP(Table4[[#This Row],[Customer ID]], 'Medical Examination'!A:A, 'Medical Examination'!F:F)</f>
        <v>Yes</v>
      </c>
      <c r="M2322">
        <f>_xlfn.XLOOKUP(Table4[[#This Row],[Customer ID]], 'Medical Examination'!A:A, 'Medical Examination'!G:G)</f>
        <v>1</v>
      </c>
      <c r="N2322" t="str">
        <f>_xlfn.XLOOKUP(Table4[[#This Row],[Customer ID]], 'Medical Examination'!A:A, 'Medical Examination'!H:H)</f>
        <v>No</v>
      </c>
      <c r="O2322" t="str">
        <f>_xlfn.XLOOKUP(Table4[[#This Row],[Customer ID]], 'Medical Examination'!A:A, 'Medical Examination'!I:I)</f>
        <v>Normal</v>
      </c>
      <c r="P2322" t="str">
        <f>_xlfn.XLOOKUP(Table4[[#This Row],[Customer ID]], 'Medical Examination'!A:A, 'Medical Examination'!J:J)</f>
        <v>Underweight</v>
      </c>
      <c r="Q2322" s="1">
        <f>_xlfn.XLOOKUP(Table4[[#This Row],[Customer ID]], Hospitalisation!A:A, Hospitalisation!E:E)</f>
        <v>760</v>
      </c>
      <c r="R2322" t="str">
        <f>_xlfn.XLOOKUP(Table4[[#This Row],[Customer ID]], Hospitalisation!A:A, Hospitalisation!F:F)</f>
        <v>Tier - 3</v>
      </c>
      <c r="S2322" t="str">
        <f>_xlfn.XLOOKUP(Table4[[#This Row],[Customer ID]], Hospitalisation!A:A, Hospitalisation!G:G)</f>
        <v>Tier - 1</v>
      </c>
      <c r="T2322" t="str">
        <f>_xlfn.XLOOKUP(Table4[[#This Row],[Customer ID]], Hospitalisation!A:A, Hospitalisation!H:H)</f>
        <v>R1013</v>
      </c>
      <c r="U2322" t="str" cm="1">
        <f t="array" ref="U2322">_xlfn.IFS(Table4[[#This Row],[Age]]&lt;=29,"Youth",Table4[[#This Row],[Age]]&lt;=49,"Adults",Table4[[#This Row],[Age]]&gt;=50,"Senior")</f>
        <v>Youth</v>
      </c>
    </row>
    <row r="2323" spans="1:21">
      <c r="A2323" t="s">
        <v>5860</v>
      </c>
      <c r="B2323" t="str">
        <f>_xlfn.XLOOKUP(Table4[[#This Row],[Customer ID]],Table1[[#This Row],[Customer ID]],Table1[[#This Row],[TITLE]],0)</f>
        <v>Ms</v>
      </c>
      <c r="C2323" t="str" cm="1">
        <f t="array" ref="C2323">_xlfn.XLOOKUP(Table4[[#This Row],[Customer ID]],Table1[[#All],[Customer ID]],Table1[[#All],[FIRST NAME]],0)</f>
        <v>Holly</v>
      </c>
      <c r="D2323" t="str" cm="1">
        <f t="array" ref="D2323">_xlfn.XLOOKUP(Table4[[#This Row],[Customer ID]],Table1[[#All],[Customer ID]],Table1[[#All],[LAST NAME]],0)</f>
        <v>Street</v>
      </c>
      <c r="E2323" s="5" cm="1">
        <f t="array" ref="E2323">_xlfn.XLOOKUP(Table4[[#This Row],[Customer ID]],Table3[[#All],[Customer ID]],Table3[[#All],[Date of Birth]],0)</f>
        <v>37518</v>
      </c>
      <c r="F2323" cm="1">
        <f t="array" ref="F2323">_xlfn.XLOOKUP(Table4[[#This Row],[Customer ID]],Table3[[#All],[Customer ID]],Table3[[#All],[Age]],0)</f>
        <v>20</v>
      </c>
      <c r="G2323" cm="1">
        <f t="array" ref="G2323">_xlfn.XLOOKUP(Table4[[#This Row],[Customer ID]],Table3[[#All],[Customer ID]],Table3[[#All],[Children]],0)</f>
        <v>0</v>
      </c>
      <c r="H2323" cm="1">
        <f t="array" ref="H2323">_xlfn.XLOOKUP(Table4[[#This Row],[Customer ID]],Table2[[#All],[Customer ID]],Table2[[#All],[BMI]],0)</f>
        <v>21.38</v>
      </c>
      <c r="I2323" cm="1">
        <f t="array" ref="I2323">_xlfn.XLOOKUP(Table4[[#This Row],[Customer ID]],Table2[[#All],[Customer ID]],Table2[[#All],[HBA1C]],0)</f>
        <v>8.01</v>
      </c>
      <c r="J2323" t="str">
        <f>_xlfn.XLOOKUP(Table4[[#This Row],[Customer ID]], 'Medical Examination'!A:A, 'Medical Examination'!D:D)</f>
        <v>No</v>
      </c>
      <c r="K2323" t="str">
        <f>_xlfn.XLOOKUP(Table4[[#This Row],[Customer ID]], 'Medical Examination'!A:A, 'Medical Examination'!E:E)</f>
        <v>No</v>
      </c>
      <c r="L2323" t="str">
        <f>_xlfn.XLOOKUP(Table4[[#This Row],[Customer ID]], 'Medical Examination'!A:A, 'Medical Examination'!F:F)</f>
        <v>No</v>
      </c>
      <c r="M2323">
        <f>_xlfn.XLOOKUP(Table4[[#This Row],[Customer ID]], 'Medical Examination'!A:A, 'Medical Examination'!G:G)</f>
        <v>0</v>
      </c>
      <c r="N2323" t="str">
        <f>_xlfn.XLOOKUP(Table4[[#This Row],[Customer ID]], 'Medical Examination'!A:A, 'Medical Examination'!H:H)</f>
        <v>No</v>
      </c>
      <c r="O2323" t="str">
        <f>_xlfn.XLOOKUP(Table4[[#This Row],[Customer ID]], 'Medical Examination'!A:A, 'Medical Examination'!I:I)</f>
        <v>Diabetes</v>
      </c>
      <c r="P2323" t="str">
        <f>_xlfn.XLOOKUP(Table4[[#This Row],[Customer ID]], 'Medical Examination'!A:A, 'Medical Examination'!J:J)</f>
        <v>Normal Weight</v>
      </c>
      <c r="Q2323" s="1">
        <f>_xlfn.XLOOKUP(Table4[[#This Row],[Customer ID]], Hospitalisation!A:A, Hospitalisation!E:E)</f>
        <v>750</v>
      </c>
      <c r="R2323" t="str">
        <f>_xlfn.XLOOKUP(Table4[[#This Row],[Customer ID]], Hospitalisation!A:A, Hospitalisation!F:F)</f>
        <v>Tier - 3</v>
      </c>
      <c r="S2323" t="str">
        <f>_xlfn.XLOOKUP(Table4[[#This Row],[Customer ID]], Hospitalisation!A:A, Hospitalisation!G:G)</f>
        <v>Tier - 1</v>
      </c>
      <c r="T2323" t="str">
        <f>_xlfn.XLOOKUP(Table4[[#This Row],[Customer ID]], Hospitalisation!A:A, Hospitalisation!H:H)</f>
        <v>R1012</v>
      </c>
      <c r="U2323" t="str" cm="1">
        <f t="array" ref="U2323">_xlfn.IFS(Table4[[#This Row],[Age]]&lt;=29,"Youth",Table4[[#This Row],[Age]]&lt;=49,"Adults",Table4[[#This Row],[Age]]&gt;=50,"Senior")</f>
        <v>Youth</v>
      </c>
    </row>
    <row r="2324" spans="1:21">
      <c r="A2324" t="s">
        <v>5863</v>
      </c>
      <c r="B2324" t="str">
        <f>_xlfn.XLOOKUP(Table4[[#This Row],[Customer ID]],Table1[[#This Row],[Customer ID]],Table1[[#This Row],[TITLE]],0)</f>
        <v>Mr</v>
      </c>
      <c r="C2324" t="str" cm="1">
        <f t="array" ref="C2324">_xlfn.XLOOKUP(Table4[[#This Row],[Customer ID]],Table1[[#All],[Customer ID]],Table1[[#All],[FIRST NAME]],0)</f>
        <v>Matthew</v>
      </c>
      <c r="D2324" t="str" cm="1">
        <f t="array" ref="D2324">_xlfn.XLOOKUP(Table4[[#This Row],[Customer ID]],Table1[[#All],[Customer ID]],Table1[[#All],[LAST NAME]],0)</f>
        <v>Buss</v>
      </c>
      <c r="E2324" s="5" cm="1">
        <f t="array" ref="E2324">_xlfn.XLOOKUP(Table4[[#This Row],[Customer ID]],Table3[[#All],[Customer ID]],Table3[[#All],[Date of Birth]],0)</f>
        <v>36508</v>
      </c>
      <c r="F2324" cm="1">
        <f t="array" ref="F2324">_xlfn.XLOOKUP(Table4[[#This Row],[Customer ID]],Table3[[#All],[Customer ID]],Table3[[#All],[Age]],0)</f>
        <v>23</v>
      </c>
      <c r="G2324" cm="1">
        <f t="array" ref="G2324">_xlfn.XLOOKUP(Table4[[#This Row],[Customer ID]],Table3[[#All],[Customer ID]],Table3[[#All],[Children]],0)</f>
        <v>0</v>
      </c>
      <c r="H2324" cm="1">
        <f t="array" ref="H2324">_xlfn.XLOOKUP(Table4[[#This Row],[Customer ID]],Table2[[#All],[Customer ID]],Table2[[#All],[BMI]],0)</f>
        <v>23.35</v>
      </c>
      <c r="I2324" cm="1">
        <f t="array" ref="I2324">_xlfn.XLOOKUP(Table4[[#This Row],[Customer ID]],Table2[[#All],[Customer ID]],Table2[[#All],[HBA1C]],0)</f>
        <v>5.94</v>
      </c>
      <c r="J2324" t="str">
        <f>_xlfn.XLOOKUP(Table4[[#This Row],[Customer ID]], 'Medical Examination'!A:A, 'Medical Examination'!D:D)</f>
        <v>No</v>
      </c>
      <c r="K2324" t="str">
        <f>_xlfn.XLOOKUP(Table4[[#This Row],[Customer ID]], 'Medical Examination'!A:A, 'Medical Examination'!E:E)</f>
        <v>No</v>
      </c>
      <c r="L2324" t="str">
        <f>_xlfn.XLOOKUP(Table4[[#This Row],[Customer ID]], 'Medical Examination'!A:A, 'Medical Examination'!F:F)</f>
        <v>No</v>
      </c>
      <c r="M2324">
        <f>_xlfn.XLOOKUP(Table4[[#This Row],[Customer ID]], 'Medical Examination'!A:A, 'Medical Examination'!G:G)</f>
        <v>0</v>
      </c>
      <c r="N2324" t="str">
        <f>_xlfn.XLOOKUP(Table4[[#This Row],[Customer ID]], 'Medical Examination'!A:A, 'Medical Examination'!H:H)</f>
        <v>No</v>
      </c>
      <c r="O2324" t="str">
        <f>_xlfn.XLOOKUP(Table4[[#This Row],[Customer ID]], 'Medical Examination'!A:A, 'Medical Examination'!I:I)</f>
        <v>Prediabetes</v>
      </c>
      <c r="P2324" t="str">
        <f>_xlfn.XLOOKUP(Table4[[#This Row],[Customer ID]], 'Medical Examination'!A:A, 'Medical Examination'!J:J)</f>
        <v>Normal Weight</v>
      </c>
      <c r="Q2324" s="1">
        <f>_xlfn.XLOOKUP(Table4[[#This Row],[Customer ID]], Hospitalisation!A:A, Hospitalisation!E:E)</f>
        <v>722.99</v>
      </c>
      <c r="R2324" t="str">
        <f>_xlfn.XLOOKUP(Table4[[#This Row],[Customer ID]], Hospitalisation!A:A, Hospitalisation!F:F)</f>
        <v>Tier - 3</v>
      </c>
      <c r="S2324" t="str">
        <f>_xlfn.XLOOKUP(Table4[[#This Row],[Customer ID]], Hospitalisation!A:A, Hospitalisation!G:G)</f>
        <v>Tier - 1</v>
      </c>
      <c r="T2324" t="str">
        <f>_xlfn.XLOOKUP(Table4[[#This Row],[Customer ID]], Hospitalisation!A:A, Hospitalisation!H:H)</f>
        <v>R1013</v>
      </c>
      <c r="U2324" t="str" cm="1">
        <f t="array" ref="U2324">_xlfn.IFS(Table4[[#This Row],[Age]]&lt;=29,"Youth",Table4[[#This Row],[Age]]&lt;=49,"Adults",Table4[[#This Row],[Age]]&gt;=50,"Senior")</f>
        <v>Youth</v>
      </c>
    </row>
    <row r="2325" spans="1:21">
      <c r="A2325" t="s">
        <v>5865</v>
      </c>
      <c r="B2325" t="str">
        <f>_xlfn.XLOOKUP(Table4[[#This Row],[Customer ID]],Table1[[#This Row],[Customer ID]],Table1[[#This Row],[TITLE]],0)</f>
        <v>Ms</v>
      </c>
      <c r="C2325" t="str" cm="1">
        <f t="array" ref="C2325">_xlfn.XLOOKUP(Table4[[#This Row],[Customer ID]],Table1[[#All],[Customer ID]],Table1[[#All],[FIRST NAME]],0)</f>
        <v>Meghan K</v>
      </c>
      <c r="D2325" t="str" cm="1">
        <f t="array" ref="D2325">_xlfn.XLOOKUP(Table4[[#This Row],[Customer ID]],Table1[[#All],[Customer ID]],Table1[[#All],[LAST NAME]],0)</f>
        <v>Duffy</v>
      </c>
      <c r="E2325" s="5" cm="1">
        <f t="array" ref="E2325">_xlfn.XLOOKUP(Table4[[#This Row],[Customer ID]],Table3[[#All],[Customer ID]],Table3[[#All],[Date of Birth]],0)</f>
        <v>36520</v>
      </c>
      <c r="F2325" cm="1">
        <f t="array" ref="F2325">_xlfn.XLOOKUP(Table4[[#This Row],[Customer ID]],Table3[[#All],[Customer ID]],Table3[[#All],[Age]],0)</f>
        <v>23</v>
      </c>
      <c r="G2325" cm="1">
        <f t="array" ref="G2325">_xlfn.XLOOKUP(Table4[[#This Row],[Customer ID]],Table3[[#All],[Customer ID]],Table3[[#All],[Children]],0)</f>
        <v>0</v>
      </c>
      <c r="H2325" cm="1">
        <f t="array" ref="H2325">_xlfn.XLOOKUP(Table4[[#This Row],[Customer ID]],Table2[[#All],[Customer ID]],Table2[[#All],[BMI]],0)</f>
        <v>22.24</v>
      </c>
      <c r="I2325" cm="1">
        <f t="array" ref="I2325">_xlfn.XLOOKUP(Table4[[#This Row],[Customer ID]],Table2[[#All],[Customer ID]],Table2[[#All],[HBA1C]],0)</f>
        <v>5.04</v>
      </c>
      <c r="J2325" t="str">
        <f>_xlfn.XLOOKUP(Table4[[#This Row],[Customer ID]], 'Medical Examination'!A:A, 'Medical Examination'!D:D)</f>
        <v>No</v>
      </c>
      <c r="K2325" t="str">
        <f>_xlfn.XLOOKUP(Table4[[#This Row],[Customer ID]], 'Medical Examination'!A:A, 'Medical Examination'!E:E)</f>
        <v>No</v>
      </c>
      <c r="L2325" t="str">
        <f>_xlfn.XLOOKUP(Table4[[#This Row],[Customer ID]], 'Medical Examination'!A:A, 'Medical Examination'!F:F)</f>
        <v>No</v>
      </c>
      <c r="M2325">
        <f>_xlfn.XLOOKUP(Table4[[#This Row],[Customer ID]], 'Medical Examination'!A:A, 'Medical Examination'!G:G)</f>
        <v>0</v>
      </c>
      <c r="N2325" t="str">
        <f>_xlfn.XLOOKUP(Table4[[#This Row],[Customer ID]], 'Medical Examination'!A:A, 'Medical Examination'!H:H)</f>
        <v>No</v>
      </c>
      <c r="O2325" t="str">
        <f>_xlfn.XLOOKUP(Table4[[#This Row],[Customer ID]], 'Medical Examination'!A:A, 'Medical Examination'!I:I)</f>
        <v>Normal</v>
      </c>
      <c r="P2325" t="str">
        <f>_xlfn.XLOOKUP(Table4[[#This Row],[Customer ID]], 'Medical Examination'!A:A, 'Medical Examination'!J:J)</f>
        <v>Normal Weight</v>
      </c>
      <c r="Q2325" s="1">
        <f>_xlfn.XLOOKUP(Table4[[#This Row],[Customer ID]], Hospitalisation!A:A, Hospitalisation!E:E)</f>
        <v>700</v>
      </c>
      <c r="R2325" t="str">
        <f>_xlfn.XLOOKUP(Table4[[#This Row],[Customer ID]], Hospitalisation!A:A, Hospitalisation!F:F)</f>
        <v>Tier - 2</v>
      </c>
      <c r="S2325" t="str">
        <f>_xlfn.XLOOKUP(Table4[[#This Row],[Customer ID]], Hospitalisation!A:A, Hospitalisation!G:G)</f>
        <v>Tier - 3</v>
      </c>
      <c r="T2325" t="str">
        <f>_xlfn.XLOOKUP(Table4[[#This Row],[Customer ID]], Hospitalisation!A:A, Hospitalisation!H:H)</f>
        <v>R1013</v>
      </c>
      <c r="U2325" t="str" cm="1">
        <f t="array" ref="U2325">_xlfn.IFS(Table4[[#This Row],[Age]]&lt;=29,"Youth",Table4[[#This Row],[Age]]&lt;=49,"Adults",Table4[[#This Row],[Age]]&gt;=50,"Senior")</f>
        <v>Youth</v>
      </c>
    </row>
    <row r="2326" spans="1:21">
      <c r="A2326" t="s">
        <v>5868</v>
      </c>
      <c r="B2326" t="str">
        <f>_xlfn.XLOOKUP(Table4[[#This Row],[Customer ID]],Table1[[#This Row],[Customer ID]],Table1[[#This Row],[TITLE]],0)</f>
        <v>Mr</v>
      </c>
      <c r="C2326" t="str" cm="1">
        <f t="array" ref="C2326">_xlfn.XLOOKUP(Table4[[#This Row],[Customer ID]],Table1[[#All],[Customer ID]],Table1[[#All],[FIRST NAME]],0)</f>
        <v>Fred</v>
      </c>
      <c r="D2326" t="str" cm="1">
        <f t="array" ref="D2326">_xlfn.XLOOKUP(Table4[[#This Row],[Customer ID]],Table1[[#All],[Customer ID]],Table1[[#All],[LAST NAME]],0)</f>
        <v>Hines</v>
      </c>
      <c r="E2326" s="5" cm="1">
        <f t="array" ref="E2326">_xlfn.XLOOKUP(Table4[[#This Row],[Customer ID]],Table3[[#All],[Customer ID]],Table3[[#All],[Date of Birth]],0)</f>
        <v>37146</v>
      </c>
      <c r="F2326" cm="1">
        <f t="array" ref="F2326">_xlfn.XLOOKUP(Table4[[#This Row],[Customer ID]],Table3[[#All],[Customer ID]],Table3[[#All],[Age]],0)</f>
        <v>21</v>
      </c>
      <c r="G2326" cm="1">
        <f t="array" ref="G2326">_xlfn.XLOOKUP(Table4[[#This Row],[Customer ID]],Table3[[#All],[Customer ID]],Table3[[#All],[Children]],0)</f>
        <v>0</v>
      </c>
      <c r="H2326" cm="1">
        <f t="array" ref="H2326">_xlfn.XLOOKUP(Table4[[#This Row],[Customer ID]],Table2[[#All],[Customer ID]],Table2[[#All],[BMI]],0)</f>
        <v>24.76</v>
      </c>
      <c r="I2326" cm="1">
        <f t="array" ref="I2326">_xlfn.XLOOKUP(Table4[[#This Row],[Customer ID]],Table2[[#All],[Customer ID]],Table2[[#All],[HBA1C]],0)</f>
        <v>4.54</v>
      </c>
      <c r="J2326" t="str">
        <f>_xlfn.XLOOKUP(Table4[[#This Row],[Customer ID]], 'Medical Examination'!A:A, 'Medical Examination'!D:D)</f>
        <v>Yes</v>
      </c>
      <c r="K2326" t="str">
        <f>_xlfn.XLOOKUP(Table4[[#This Row],[Customer ID]], 'Medical Examination'!A:A, 'Medical Examination'!E:E)</f>
        <v>No</v>
      </c>
      <c r="L2326" t="str">
        <f>_xlfn.XLOOKUP(Table4[[#This Row],[Customer ID]], 'Medical Examination'!A:A, 'Medical Examination'!F:F)</f>
        <v>No</v>
      </c>
      <c r="M2326">
        <f>_xlfn.XLOOKUP(Table4[[#This Row],[Customer ID]], 'Medical Examination'!A:A, 'Medical Examination'!G:G)</f>
        <v>0</v>
      </c>
      <c r="N2326" t="str">
        <f>_xlfn.XLOOKUP(Table4[[#This Row],[Customer ID]], 'Medical Examination'!A:A, 'Medical Examination'!H:H)</f>
        <v>No</v>
      </c>
      <c r="O2326" t="str">
        <f>_xlfn.XLOOKUP(Table4[[#This Row],[Customer ID]], 'Medical Examination'!A:A, 'Medical Examination'!I:I)</f>
        <v>Normal</v>
      </c>
      <c r="P2326" t="str">
        <f>_xlfn.XLOOKUP(Table4[[#This Row],[Customer ID]], 'Medical Examination'!A:A, 'Medical Examination'!J:J)</f>
        <v>Normal Weight</v>
      </c>
      <c r="Q2326" s="1">
        <f>_xlfn.XLOOKUP(Table4[[#This Row],[Customer ID]], Hospitalisation!A:A, Hospitalisation!E:E)</f>
        <v>687.54</v>
      </c>
      <c r="R2326" t="str">
        <f>_xlfn.XLOOKUP(Table4[[#This Row],[Customer ID]], Hospitalisation!A:A, Hospitalisation!F:F)</f>
        <v>Tier - 3</v>
      </c>
      <c r="S2326" t="str">
        <f>_xlfn.XLOOKUP(Table4[[#This Row],[Customer ID]], Hospitalisation!A:A, Hospitalisation!G:G)</f>
        <v>Tier - 2</v>
      </c>
      <c r="T2326" t="str">
        <f>_xlfn.XLOOKUP(Table4[[#This Row],[Customer ID]], Hospitalisation!A:A, Hospitalisation!H:H)</f>
        <v>R1013</v>
      </c>
      <c r="U2326" t="str" cm="1">
        <f t="array" ref="U2326">_xlfn.IFS(Table4[[#This Row],[Age]]&lt;=29,"Youth",Table4[[#This Row],[Age]]&lt;=49,"Adults",Table4[[#This Row],[Age]]&gt;=50,"Senior")</f>
        <v>Youth</v>
      </c>
    </row>
    <row r="2327" spans="1:21">
      <c r="A2327" t="s">
        <v>5870</v>
      </c>
      <c r="B2327" t="str">
        <f>_xlfn.XLOOKUP(Table4[[#This Row],[Customer ID]],Table1[[#This Row],[Customer ID]],Table1[[#This Row],[TITLE]],0)</f>
        <v>Mr</v>
      </c>
      <c r="C2327" t="str" cm="1">
        <f t="array" ref="C2327">_xlfn.XLOOKUP(Table4[[#This Row],[Customer ID]],Table1[[#All],[Customer ID]],Table1[[#All],[FIRST NAME]],0)</f>
        <v>Sebastian</v>
      </c>
      <c r="D2327" t="str" cm="1">
        <f t="array" ref="D2327">_xlfn.XLOOKUP(Table4[[#This Row],[Customer ID]],Table1[[#All],[Customer ID]],Table1[[#All],[LAST NAME]],0)</f>
        <v>Castro</v>
      </c>
      <c r="E2327" s="5" cm="1">
        <f t="array" ref="E2327">_xlfn.XLOOKUP(Table4[[#This Row],[Customer ID]],Table3[[#All],[Customer ID]],Table3[[#All],[Date of Birth]],0)</f>
        <v>35743</v>
      </c>
      <c r="F2327" cm="1">
        <f t="array" ref="F2327">_xlfn.XLOOKUP(Table4[[#This Row],[Customer ID]],Table3[[#All],[Customer ID]],Table3[[#All],[Age]],0)</f>
        <v>25</v>
      </c>
      <c r="G2327" cm="1">
        <f t="array" ref="G2327">_xlfn.XLOOKUP(Table4[[#This Row],[Customer ID]],Table3[[#All],[Customer ID]],Table3[[#All],[Children]],0)</f>
        <v>0</v>
      </c>
      <c r="H2327" cm="1">
        <f t="array" ref="H2327">_xlfn.XLOOKUP(Table4[[#This Row],[Customer ID]],Table2[[#All],[Customer ID]],Table2[[#All],[BMI]],0)</f>
        <v>20.100000000000001</v>
      </c>
      <c r="I2327" cm="1">
        <f t="array" ref="I2327">_xlfn.XLOOKUP(Table4[[#This Row],[Customer ID]],Table2[[#All],[Customer ID]],Table2[[#All],[HBA1C]],0)</f>
        <v>5.6</v>
      </c>
      <c r="J2327" t="str">
        <f>_xlfn.XLOOKUP(Table4[[#This Row],[Customer ID]], 'Medical Examination'!A:A, 'Medical Examination'!D:D)</f>
        <v>Yes</v>
      </c>
      <c r="K2327" t="str">
        <f>_xlfn.XLOOKUP(Table4[[#This Row],[Customer ID]], 'Medical Examination'!A:A, 'Medical Examination'!E:E)</f>
        <v>No</v>
      </c>
      <c r="L2327" t="str">
        <f>_xlfn.XLOOKUP(Table4[[#This Row],[Customer ID]], 'Medical Examination'!A:A, 'Medical Examination'!F:F)</f>
        <v>Yes</v>
      </c>
      <c r="M2327">
        <f>_xlfn.XLOOKUP(Table4[[#This Row],[Customer ID]], 'Medical Examination'!A:A, 'Medical Examination'!G:G)</f>
        <v>1</v>
      </c>
      <c r="N2327" t="str">
        <f>_xlfn.XLOOKUP(Table4[[#This Row],[Customer ID]], 'Medical Examination'!A:A, 'Medical Examination'!H:H)</f>
        <v>No</v>
      </c>
      <c r="O2327" t="str">
        <f>_xlfn.XLOOKUP(Table4[[#This Row],[Customer ID]], 'Medical Examination'!A:A, 'Medical Examination'!I:I)</f>
        <v>Normal</v>
      </c>
      <c r="P2327" t="str">
        <f>_xlfn.XLOOKUP(Table4[[#This Row],[Customer ID]], 'Medical Examination'!A:A, 'Medical Examination'!J:J)</f>
        <v>Normal Weight</v>
      </c>
      <c r="Q2327" s="1">
        <f>_xlfn.XLOOKUP(Table4[[#This Row],[Customer ID]], Hospitalisation!A:A, Hospitalisation!E:E)</f>
        <v>670</v>
      </c>
      <c r="R2327" t="str">
        <f>_xlfn.XLOOKUP(Table4[[#This Row],[Customer ID]], Hospitalisation!A:A, Hospitalisation!F:F)</f>
        <v>Tier - 3</v>
      </c>
      <c r="S2327" t="str">
        <f>_xlfn.XLOOKUP(Table4[[#This Row],[Customer ID]], Hospitalisation!A:A, Hospitalisation!G:G)</f>
        <v>Tier - 3</v>
      </c>
      <c r="T2327" t="str">
        <f>_xlfn.XLOOKUP(Table4[[#This Row],[Customer ID]], Hospitalisation!A:A, Hospitalisation!H:H)</f>
        <v>R1013</v>
      </c>
      <c r="U2327" t="str" cm="1">
        <f t="array" ref="U2327">_xlfn.IFS(Table4[[#This Row],[Age]]&lt;=29,"Youth",Table4[[#This Row],[Age]]&lt;=49,"Adults",Table4[[#This Row],[Age]]&gt;=50,"Senior")</f>
        <v>Youth</v>
      </c>
    </row>
    <row r="2328" spans="1:21">
      <c r="A2328" t="s">
        <v>5873</v>
      </c>
      <c r="B2328" t="str">
        <f>_xlfn.XLOOKUP(Table4[[#This Row],[Customer ID]],Table1[[#This Row],[Customer ID]],Table1[[#This Row],[TITLE]],0)</f>
        <v>Ms</v>
      </c>
      <c r="C2328" t="str" cm="1">
        <f t="array" ref="C2328">_xlfn.XLOOKUP(Table4[[#This Row],[Customer ID]],Table1[[#All],[Customer ID]],Table1[[#All],[FIRST NAME]],0)</f>
        <v>Laura</v>
      </c>
      <c r="D2328" t="str" cm="1">
        <f t="array" ref="D2328">_xlfn.XLOOKUP(Table4[[#This Row],[Customer ID]],Table1[[#All],[Customer ID]],Table1[[#All],[LAST NAME]],0)</f>
        <v>Howell</v>
      </c>
      <c r="E2328" s="5" cm="1">
        <f t="array" ref="E2328">_xlfn.XLOOKUP(Table4[[#This Row],[Customer ID]],Table3[[#All],[Customer ID]],Table3[[#All],[Date of Birth]],0)</f>
        <v>37589</v>
      </c>
      <c r="F2328" cm="1">
        <f t="array" ref="F2328">_xlfn.XLOOKUP(Table4[[#This Row],[Customer ID]],Table3[[#All],[Customer ID]],Table3[[#All],[Age]],0)</f>
        <v>20</v>
      </c>
      <c r="G2328" cm="1">
        <f t="array" ref="G2328">_xlfn.XLOOKUP(Table4[[#This Row],[Customer ID]],Table3[[#All],[Customer ID]],Table3[[#All],[Children]],0)</f>
        <v>0</v>
      </c>
      <c r="H2328" cm="1">
        <f t="array" ref="H2328">_xlfn.XLOOKUP(Table4[[#This Row],[Customer ID]],Table2[[#All],[Customer ID]],Table2[[#All],[BMI]],0)</f>
        <v>21.77</v>
      </c>
      <c r="I2328" cm="1">
        <f t="array" ref="I2328">_xlfn.XLOOKUP(Table4[[#This Row],[Customer ID]],Table2[[#All],[Customer ID]],Table2[[#All],[HBA1C]],0)</f>
        <v>10.67</v>
      </c>
      <c r="J2328" t="str">
        <f>_xlfn.XLOOKUP(Table4[[#This Row],[Customer ID]], 'Medical Examination'!A:A, 'Medical Examination'!D:D)</f>
        <v>No</v>
      </c>
      <c r="K2328" t="str">
        <f>_xlfn.XLOOKUP(Table4[[#This Row],[Customer ID]], 'Medical Examination'!A:A, 'Medical Examination'!E:E)</f>
        <v>No</v>
      </c>
      <c r="L2328" t="str">
        <f>_xlfn.XLOOKUP(Table4[[#This Row],[Customer ID]], 'Medical Examination'!A:A, 'Medical Examination'!F:F)</f>
        <v>No</v>
      </c>
      <c r="M2328">
        <f>_xlfn.XLOOKUP(Table4[[#This Row],[Customer ID]], 'Medical Examination'!A:A, 'Medical Examination'!G:G)</f>
        <v>0</v>
      </c>
      <c r="N2328" t="str">
        <f>_xlfn.XLOOKUP(Table4[[#This Row],[Customer ID]], 'Medical Examination'!A:A, 'Medical Examination'!H:H)</f>
        <v>No</v>
      </c>
      <c r="O2328" t="str">
        <f>_xlfn.XLOOKUP(Table4[[#This Row],[Customer ID]], 'Medical Examination'!A:A, 'Medical Examination'!I:I)</f>
        <v>Diabetes</v>
      </c>
      <c r="P2328" t="str">
        <f>_xlfn.XLOOKUP(Table4[[#This Row],[Customer ID]], 'Medical Examination'!A:A, 'Medical Examination'!J:J)</f>
        <v>Normal Weight</v>
      </c>
      <c r="Q2328" s="1">
        <f>_xlfn.XLOOKUP(Table4[[#This Row],[Customer ID]], Hospitalisation!A:A, Hospitalisation!E:E)</f>
        <v>668</v>
      </c>
      <c r="R2328" t="str">
        <f>_xlfn.XLOOKUP(Table4[[#This Row],[Customer ID]], Hospitalisation!A:A, Hospitalisation!F:F)</f>
        <v>Tier - 3</v>
      </c>
      <c r="S2328" t="str">
        <f>_xlfn.XLOOKUP(Table4[[#This Row],[Customer ID]], Hospitalisation!A:A, Hospitalisation!G:G)</f>
        <v>Tier - 2</v>
      </c>
      <c r="T2328" t="str">
        <f>_xlfn.XLOOKUP(Table4[[#This Row],[Customer ID]], Hospitalisation!A:A, Hospitalisation!H:H)</f>
        <v>R1012</v>
      </c>
      <c r="U2328" t="str" cm="1">
        <f t="array" ref="U2328">_xlfn.IFS(Table4[[#This Row],[Age]]&lt;=29,"Youth",Table4[[#This Row],[Age]]&lt;=49,"Adults",Table4[[#This Row],[Age]]&gt;=50,"Senior")</f>
        <v>Youth</v>
      </c>
    </row>
    <row r="2329" spans="1:21">
      <c r="A2329" t="s">
        <v>5874</v>
      </c>
      <c r="B2329" t="str">
        <f>_xlfn.XLOOKUP(Table4[[#This Row],[Customer ID]],Table1[[#This Row],[Customer ID]],Table1[[#This Row],[TITLE]],0)</f>
        <v>Ms</v>
      </c>
      <c r="C2329" t="str" cm="1">
        <f t="array" ref="C2329">_xlfn.XLOOKUP(Table4[[#This Row],[Customer ID]],Table1[[#All],[Customer ID]],Table1[[#All],[FIRST NAME]],0)</f>
        <v>Nicole</v>
      </c>
      <c r="D2329" t="str" cm="1">
        <f t="array" ref="D2329">_xlfn.XLOOKUP(Table4[[#This Row],[Customer ID]],Table1[[#All],[Customer ID]],Table1[[#All],[LAST NAME]],0)</f>
        <v>Avery</v>
      </c>
      <c r="E2329" s="5" cm="1">
        <f t="array" ref="E2329">_xlfn.XLOOKUP(Table4[[#This Row],[Customer ID]],Table3[[#All],[Customer ID]],Table3[[#All],[Date of Birth]],0)</f>
        <v>34884</v>
      </c>
      <c r="F2329" cm="1">
        <f t="array" ref="F2329">_xlfn.XLOOKUP(Table4[[#This Row],[Customer ID]],Table3[[#All],[Customer ID]],Table3[[#All],[Age]],0)</f>
        <v>27</v>
      </c>
      <c r="G2329" cm="1">
        <f t="array" ref="G2329">_xlfn.XLOOKUP(Table4[[#This Row],[Customer ID]],Table3[[#All],[Customer ID]],Table3[[#All],[Children]],0)</f>
        <v>0</v>
      </c>
      <c r="H2329" cm="1">
        <f t="array" ref="H2329">_xlfn.XLOOKUP(Table4[[#This Row],[Customer ID]],Table2[[#All],[Customer ID]],Table2[[#All],[BMI]],0)</f>
        <v>17.82</v>
      </c>
      <c r="I2329" cm="1">
        <f t="array" ref="I2329">_xlfn.XLOOKUP(Table4[[#This Row],[Customer ID]],Table2[[#All],[Customer ID]],Table2[[#All],[HBA1C]],0)</f>
        <v>5.26</v>
      </c>
      <c r="J2329" t="str">
        <f>_xlfn.XLOOKUP(Table4[[#This Row],[Customer ID]], 'Medical Examination'!A:A, 'Medical Examination'!D:D)</f>
        <v>Yes</v>
      </c>
      <c r="K2329" t="str">
        <f>_xlfn.XLOOKUP(Table4[[#This Row],[Customer ID]], 'Medical Examination'!A:A, 'Medical Examination'!E:E)</f>
        <v>No</v>
      </c>
      <c r="L2329" t="str">
        <f>_xlfn.XLOOKUP(Table4[[#This Row],[Customer ID]], 'Medical Examination'!A:A, 'Medical Examination'!F:F)</f>
        <v>No</v>
      </c>
      <c r="M2329">
        <f>_xlfn.XLOOKUP(Table4[[#This Row],[Customer ID]], 'Medical Examination'!A:A, 'Medical Examination'!G:G)</f>
        <v>1</v>
      </c>
      <c r="N2329" t="str">
        <f>_xlfn.XLOOKUP(Table4[[#This Row],[Customer ID]], 'Medical Examination'!A:A, 'Medical Examination'!H:H)</f>
        <v>No</v>
      </c>
      <c r="O2329" t="str">
        <f>_xlfn.XLOOKUP(Table4[[#This Row],[Customer ID]], 'Medical Examination'!A:A, 'Medical Examination'!I:I)</f>
        <v>Normal</v>
      </c>
      <c r="P2329" t="str">
        <f>_xlfn.XLOOKUP(Table4[[#This Row],[Customer ID]], 'Medical Examination'!A:A, 'Medical Examination'!J:J)</f>
        <v>Underweight</v>
      </c>
      <c r="Q2329" s="1">
        <f>_xlfn.XLOOKUP(Table4[[#This Row],[Customer ID]], Hospitalisation!A:A, Hospitalisation!E:E)</f>
        <v>650</v>
      </c>
      <c r="R2329" t="str">
        <f>_xlfn.XLOOKUP(Table4[[#This Row],[Customer ID]], Hospitalisation!A:A, Hospitalisation!F:F)</f>
        <v>Tier - 3</v>
      </c>
      <c r="S2329" t="str">
        <f>_xlfn.XLOOKUP(Table4[[#This Row],[Customer ID]], Hospitalisation!A:A, Hospitalisation!G:G)</f>
        <v>Tier - 3</v>
      </c>
      <c r="T2329" t="str">
        <f>_xlfn.XLOOKUP(Table4[[#This Row],[Customer ID]], Hospitalisation!A:A, Hospitalisation!H:H)</f>
        <v>R1013</v>
      </c>
      <c r="U2329" t="str" cm="1">
        <f t="array" ref="U2329">_xlfn.IFS(Table4[[#This Row],[Age]]&lt;=29,"Youth",Table4[[#This Row],[Age]]&lt;=49,"Adults",Table4[[#This Row],[Age]]&gt;=50,"Senior")</f>
        <v>Youth</v>
      </c>
    </row>
    <row r="2330" spans="1:21">
      <c r="A2330" t="s">
        <v>5876</v>
      </c>
      <c r="B2330" t="str">
        <f>_xlfn.XLOOKUP(Table4[[#This Row],[Customer ID]],Table1[[#This Row],[Customer ID]],Table1[[#This Row],[TITLE]],0)</f>
        <v>Ms</v>
      </c>
      <c r="C2330" t="str" cm="1">
        <f t="array" ref="C2330">_xlfn.XLOOKUP(Table4[[#This Row],[Customer ID]],Table1[[#All],[Customer ID]],Table1[[#All],[FIRST NAME]],0)</f>
        <v>Susan E</v>
      </c>
      <c r="D2330" t="str" cm="1">
        <f t="array" ref="D2330">_xlfn.XLOOKUP(Table4[[#This Row],[Customer ID]],Table1[[#All],[Customer ID]],Table1[[#All],[LAST NAME]],0)</f>
        <v>Bohinski</v>
      </c>
      <c r="E2330" s="5" cm="1">
        <f t="array" ref="E2330">_xlfn.XLOOKUP(Table4[[#This Row],[Customer ID]],Table3[[#All],[Customer ID]],Table3[[#All],[Date of Birth]],0)</f>
        <v>34121</v>
      </c>
      <c r="F2330" cm="1">
        <f t="array" ref="F2330">_xlfn.XLOOKUP(Table4[[#This Row],[Customer ID]],Table3[[#All],[Customer ID]],Table3[[#All],[Age]],0)</f>
        <v>30</v>
      </c>
      <c r="G2330" cm="1">
        <f t="array" ref="G2330">_xlfn.XLOOKUP(Table4[[#This Row],[Customer ID]],Table3[[#All],[Customer ID]],Table3[[#All],[Children]],0)</f>
        <v>0</v>
      </c>
      <c r="H2330" cm="1">
        <f t="array" ref="H2330">_xlfn.XLOOKUP(Table4[[#This Row],[Customer ID]],Table2[[#All],[Customer ID]],Table2[[#All],[BMI]],0)</f>
        <v>17.07</v>
      </c>
      <c r="I2330" cm="1">
        <f t="array" ref="I2330">_xlfn.XLOOKUP(Table4[[#This Row],[Customer ID]],Table2[[#All],[Customer ID]],Table2[[#All],[HBA1C]],0)</f>
        <v>5.22</v>
      </c>
      <c r="J2330" t="str">
        <f>_xlfn.XLOOKUP(Table4[[#This Row],[Customer ID]], 'Medical Examination'!A:A, 'Medical Examination'!D:D)</f>
        <v>No</v>
      </c>
      <c r="K2330" t="str">
        <f>_xlfn.XLOOKUP(Table4[[#This Row],[Customer ID]], 'Medical Examination'!A:A, 'Medical Examination'!E:E)</f>
        <v>No</v>
      </c>
      <c r="L2330" t="str">
        <f>_xlfn.XLOOKUP(Table4[[#This Row],[Customer ID]], 'Medical Examination'!A:A, 'Medical Examination'!F:F)</f>
        <v>Yes</v>
      </c>
      <c r="M2330">
        <f>_xlfn.XLOOKUP(Table4[[#This Row],[Customer ID]], 'Medical Examination'!A:A, 'Medical Examination'!G:G)</f>
        <v>1</v>
      </c>
      <c r="N2330" t="str">
        <f>_xlfn.XLOOKUP(Table4[[#This Row],[Customer ID]], 'Medical Examination'!A:A, 'Medical Examination'!H:H)</f>
        <v>No</v>
      </c>
      <c r="O2330" t="str">
        <f>_xlfn.XLOOKUP(Table4[[#This Row],[Customer ID]], 'Medical Examination'!A:A, 'Medical Examination'!I:I)</f>
        <v>Normal</v>
      </c>
      <c r="P2330" t="str">
        <f>_xlfn.XLOOKUP(Table4[[#This Row],[Customer ID]], 'Medical Examination'!A:A, 'Medical Examination'!J:J)</f>
        <v>Underweight</v>
      </c>
      <c r="Q2330" s="1">
        <f>_xlfn.XLOOKUP(Table4[[#This Row],[Customer ID]], Hospitalisation!A:A, Hospitalisation!E:E)</f>
        <v>650</v>
      </c>
      <c r="R2330" t="str">
        <f>_xlfn.XLOOKUP(Table4[[#This Row],[Customer ID]], Hospitalisation!A:A, Hospitalisation!F:F)</f>
        <v>Tier - 3</v>
      </c>
      <c r="S2330" t="str">
        <f>_xlfn.XLOOKUP(Table4[[#This Row],[Customer ID]], Hospitalisation!A:A, Hospitalisation!G:G)</f>
        <v>Tier - 3</v>
      </c>
      <c r="T2330" t="str">
        <f>_xlfn.XLOOKUP(Table4[[#This Row],[Customer ID]], Hospitalisation!A:A, Hospitalisation!H:H)</f>
        <v>R1013</v>
      </c>
      <c r="U2330" t="str" cm="1">
        <f t="array" ref="U2330">_xlfn.IFS(Table4[[#This Row],[Age]]&lt;=29,"Youth",Table4[[#This Row],[Age]]&lt;=49,"Adults",Table4[[#This Row],[Age]]&gt;=50,"Senior")</f>
        <v>Adults</v>
      </c>
    </row>
    <row r="2331" spans="1:21">
      <c r="A2331" t="s">
        <v>5879</v>
      </c>
      <c r="B2331" t="str">
        <f>_xlfn.XLOOKUP(Table4[[#This Row],[Customer ID]],Table1[[#This Row],[Customer ID]],Table1[[#This Row],[TITLE]],0)</f>
        <v>Ms</v>
      </c>
      <c r="C2331" t="str" cm="1">
        <f t="array" ref="C2331">_xlfn.XLOOKUP(Table4[[#This Row],[Customer ID]],Table1[[#All],[Customer ID]],Table1[[#All],[FIRST NAME]],0)</f>
        <v>Katy</v>
      </c>
      <c r="D2331" t="str" cm="1">
        <f t="array" ref="D2331">_xlfn.XLOOKUP(Table4[[#This Row],[Customer ID]],Table1[[#All],[Customer ID]],Table1[[#All],[LAST NAME]],0)</f>
        <v>Kohls</v>
      </c>
      <c r="E2331" s="5" cm="1">
        <f t="array" ref="E2331">_xlfn.XLOOKUP(Table4[[#This Row],[Customer ID]],Table3[[#All],[Customer ID]],Table3[[#All],[Date of Birth]],0)</f>
        <v>37215</v>
      </c>
      <c r="F2331" cm="1">
        <f t="array" ref="F2331">_xlfn.XLOOKUP(Table4[[#This Row],[Customer ID]],Table3[[#All],[Customer ID]],Table3[[#All],[Age]],0)</f>
        <v>21</v>
      </c>
      <c r="G2331" cm="1">
        <f t="array" ref="G2331">_xlfn.XLOOKUP(Table4[[#This Row],[Customer ID]],Table3[[#All],[Customer ID]],Table3[[#All],[Children]],0)</f>
        <v>0</v>
      </c>
      <c r="H2331" cm="1">
        <f t="array" ref="H2331">_xlfn.XLOOKUP(Table4[[#This Row],[Customer ID]],Table2[[#All],[Customer ID]],Table2[[#All],[BMI]],0)</f>
        <v>22.24</v>
      </c>
      <c r="I2331" cm="1">
        <f t="array" ref="I2331">_xlfn.XLOOKUP(Table4[[#This Row],[Customer ID]],Table2[[#All],[Customer ID]],Table2[[#All],[HBA1C]],0)</f>
        <v>4.29</v>
      </c>
      <c r="J2331" t="str">
        <f>_xlfn.XLOOKUP(Table4[[#This Row],[Customer ID]], 'Medical Examination'!A:A, 'Medical Examination'!D:D)</f>
        <v>Yes</v>
      </c>
      <c r="K2331" t="str">
        <f>_xlfn.XLOOKUP(Table4[[#This Row],[Customer ID]], 'Medical Examination'!A:A, 'Medical Examination'!E:E)</f>
        <v>No</v>
      </c>
      <c r="L2331" t="str">
        <f>_xlfn.XLOOKUP(Table4[[#This Row],[Customer ID]], 'Medical Examination'!A:A, 'Medical Examination'!F:F)</f>
        <v>No</v>
      </c>
      <c r="M2331">
        <f>_xlfn.XLOOKUP(Table4[[#This Row],[Customer ID]], 'Medical Examination'!A:A, 'Medical Examination'!G:G)</f>
        <v>0</v>
      </c>
      <c r="N2331" t="str">
        <f>_xlfn.XLOOKUP(Table4[[#This Row],[Customer ID]], 'Medical Examination'!A:A, 'Medical Examination'!H:H)</f>
        <v>No</v>
      </c>
      <c r="O2331" t="str">
        <f>_xlfn.XLOOKUP(Table4[[#This Row],[Customer ID]], 'Medical Examination'!A:A, 'Medical Examination'!I:I)</f>
        <v>Normal</v>
      </c>
      <c r="P2331" t="str">
        <f>_xlfn.XLOOKUP(Table4[[#This Row],[Customer ID]], 'Medical Examination'!A:A, 'Medical Examination'!J:J)</f>
        <v>Normal Weight</v>
      </c>
      <c r="Q2331" s="1">
        <f>_xlfn.XLOOKUP(Table4[[#This Row],[Customer ID]], Hospitalisation!A:A, Hospitalisation!E:E)</f>
        <v>646.14</v>
      </c>
      <c r="R2331" t="str">
        <f>_xlfn.XLOOKUP(Table4[[#This Row],[Customer ID]], Hospitalisation!A:A, Hospitalisation!F:F)</f>
        <v>Tier - 3</v>
      </c>
      <c r="S2331" t="str">
        <f>_xlfn.XLOOKUP(Table4[[#This Row],[Customer ID]], Hospitalisation!A:A, Hospitalisation!G:G)</f>
        <v>Tier - 3</v>
      </c>
      <c r="T2331" t="str">
        <f>_xlfn.XLOOKUP(Table4[[#This Row],[Customer ID]], Hospitalisation!A:A, Hospitalisation!H:H)</f>
        <v>R1012</v>
      </c>
      <c r="U2331" t="str" cm="1">
        <f t="array" ref="U2331">_xlfn.IFS(Table4[[#This Row],[Age]]&lt;=29,"Youth",Table4[[#This Row],[Age]]&lt;=49,"Adults",Table4[[#This Row],[Age]]&gt;=50,"Senior")</f>
        <v>Youth</v>
      </c>
    </row>
    <row r="2332" spans="1:21">
      <c r="A2332" t="s">
        <v>5882</v>
      </c>
      <c r="B2332" t="str">
        <f>_xlfn.XLOOKUP(Table4[[#This Row],[Customer ID]],Table1[[#This Row],[Customer ID]],Table1[[#This Row],[TITLE]],0)</f>
        <v>Mr</v>
      </c>
      <c r="C2332" t="str" cm="1">
        <f t="array" ref="C2332">_xlfn.XLOOKUP(Table4[[#This Row],[Customer ID]],Table1[[#All],[Customer ID]],Table1[[#All],[FIRST NAME]],0)</f>
        <v>Jordan</v>
      </c>
      <c r="D2332" t="str" cm="1">
        <f t="array" ref="D2332">_xlfn.XLOOKUP(Table4[[#This Row],[Customer ID]],Table1[[#All],[Customer ID]],Table1[[#All],[LAST NAME]],0)</f>
        <v>Brietzke</v>
      </c>
      <c r="E2332" s="5" cm="1">
        <f t="array" ref="E2332">_xlfn.XLOOKUP(Table4[[#This Row],[Customer ID]],Table3[[#All],[Customer ID]],Table3[[#All],[Date of Birth]],0)</f>
        <v>36003</v>
      </c>
      <c r="F2332" cm="1">
        <f t="array" ref="F2332">_xlfn.XLOOKUP(Table4[[#This Row],[Customer ID]],Table3[[#All],[Customer ID]],Table3[[#All],[Age]],0)</f>
        <v>24</v>
      </c>
      <c r="G2332" cm="1">
        <f t="array" ref="G2332">_xlfn.XLOOKUP(Table4[[#This Row],[Customer ID]],Table3[[#All],[Customer ID]],Table3[[#All],[Children]],0)</f>
        <v>0</v>
      </c>
      <c r="H2332" cm="1">
        <f t="array" ref="H2332">_xlfn.XLOOKUP(Table4[[#This Row],[Customer ID]],Table2[[#All],[Customer ID]],Table2[[#All],[BMI]],0)</f>
        <v>22.34</v>
      </c>
      <c r="I2332" cm="1">
        <f t="array" ref="I2332">_xlfn.XLOOKUP(Table4[[#This Row],[Customer ID]],Table2[[#All],[Customer ID]],Table2[[#All],[HBA1C]],0)</f>
        <v>5.57</v>
      </c>
      <c r="J2332" t="str">
        <f>_xlfn.XLOOKUP(Table4[[#This Row],[Customer ID]], 'Medical Examination'!A:A, 'Medical Examination'!D:D)</f>
        <v>No</v>
      </c>
      <c r="K2332" t="str">
        <f>_xlfn.XLOOKUP(Table4[[#This Row],[Customer ID]], 'Medical Examination'!A:A, 'Medical Examination'!E:E)</f>
        <v>No</v>
      </c>
      <c r="L2332" t="str">
        <f>_xlfn.XLOOKUP(Table4[[#This Row],[Customer ID]], 'Medical Examination'!A:A, 'Medical Examination'!F:F)</f>
        <v>No</v>
      </c>
      <c r="M2332">
        <f>_xlfn.XLOOKUP(Table4[[#This Row],[Customer ID]], 'Medical Examination'!A:A, 'Medical Examination'!G:G)</f>
        <v>1</v>
      </c>
      <c r="N2332" t="str">
        <f>_xlfn.XLOOKUP(Table4[[#This Row],[Customer ID]], 'Medical Examination'!A:A, 'Medical Examination'!H:H)</f>
        <v>No</v>
      </c>
      <c r="O2332" t="str">
        <f>_xlfn.XLOOKUP(Table4[[#This Row],[Customer ID]], 'Medical Examination'!A:A, 'Medical Examination'!I:I)</f>
        <v>Normal</v>
      </c>
      <c r="P2332" t="str">
        <f>_xlfn.XLOOKUP(Table4[[#This Row],[Customer ID]], 'Medical Examination'!A:A, 'Medical Examination'!J:J)</f>
        <v>Normal Weight</v>
      </c>
      <c r="Q2332" s="1">
        <f>_xlfn.XLOOKUP(Table4[[#This Row],[Customer ID]], Hospitalisation!A:A, Hospitalisation!E:E)</f>
        <v>637.26</v>
      </c>
      <c r="R2332" t="str">
        <f>_xlfn.XLOOKUP(Table4[[#This Row],[Customer ID]], Hospitalisation!A:A, Hospitalisation!F:F)</f>
        <v>Tier - 3</v>
      </c>
      <c r="S2332" t="str">
        <f>_xlfn.XLOOKUP(Table4[[#This Row],[Customer ID]], Hospitalisation!A:A, Hospitalisation!G:G)</f>
        <v>Tier - 3</v>
      </c>
      <c r="T2332" t="str">
        <f>_xlfn.XLOOKUP(Table4[[#This Row],[Customer ID]], Hospitalisation!A:A, Hospitalisation!H:H)</f>
        <v>R1013</v>
      </c>
      <c r="U2332" t="str" cm="1">
        <f t="array" ref="U2332">_xlfn.IFS(Table4[[#This Row],[Age]]&lt;=29,"Youth",Table4[[#This Row],[Age]]&lt;=49,"Adults",Table4[[#This Row],[Age]]&gt;=50,"Senior")</f>
        <v>Youth</v>
      </c>
    </row>
    <row r="2333" spans="1:21">
      <c r="A2333" t="s">
        <v>5884</v>
      </c>
      <c r="B2333" t="str">
        <f>_xlfn.XLOOKUP(Table4[[#This Row],[Customer ID]],Table1[[#This Row],[Customer ID]],Table1[[#This Row],[TITLE]],0)</f>
        <v>Mr</v>
      </c>
      <c r="C2333" t="str" cm="1">
        <f t="array" ref="C2333">_xlfn.XLOOKUP(Table4[[#This Row],[Customer ID]],Table1[[#All],[Customer ID]],Table1[[#All],[FIRST NAME]],0)</f>
        <v>Juan D</v>
      </c>
      <c r="D2333" t="str" cm="1">
        <f t="array" ref="D2333">_xlfn.XLOOKUP(Table4[[#This Row],[Customer ID]],Table1[[#All],[Customer ID]],Table1[[#All],[LAST NAME]],0)</f>
        <v>Riveros Gonzalez</v>
      </c>
      <c r="E2333" s="5" cm="1">
        <f t="array" ref="E2333">_xlfn.XLOOKUP(Table4[[#This Row],[Customer ID]],Table3[[#All],[Customer ID]],Table3[[#All],[Date of Birth]],0)</f>
        <v>33860</v>
      </c>
      <c r="F2333" cm="1">
        <f t="array" ref="F2333">_xlfn.XLOOKUP(Table4[[#This Row],[Customer ID]],Table3[[#All],[Customer ID]],Table3[[#All],[Age]],0)</f>
        <v>30</v>
      </c>
      <c r="G2333" cm="1">
        <f t="array" ref="G2333">_xlfn.XLOOKUP(Table4[[#This Row],[Customer ID]],Table3[[#All],[Customer ID]],Table3[[#All],[Children]],0)</f>
        <v>0</v>
      </c>
      <c r="H2333" cm="1">
        <f t="array" ref="H2333">_xlfn.XLOOKUP(Table4[[#This Row],[Customer ID]],Table2[[#All],[Customer ID]],Table2[[#All],[BMI]],0)</f>
        <v>17.7</v>
      </c>
      <c r="I2333" cm="1">
        <f t="array" ref="I2333">_xlfn.XLOOKUP(Table4[[#This Row],[Customer ID]],Table2[[#All],[Customer ID]],Table2[[#All],[HBA1C]],0)</f>
        <v>6.28</v>
      </c>
      <c r="J2333" t="str">
        <f>_xlfn.XLOOKUP(Table4[[#This Row],[Customer ID]], 'Medical Examination'!A:A, 'Medical Examination'!D:D)</f>
        <v>No</v>
      </c>
      <c r="K2333" t="str">
        <f>_xlfn.XLOOKUP(Table4[[#This Row],[Customer ID]], 'Medical Examination'!A:A, 'Medical Examination'!E:E)</f>
        <v>No</v>
      </c>
      <c r="L2333" t="str">
        <f>_xlfn.XLOOKUP(Table4[[#This Row],[Customer ID]], 'Medical Examination'!A:A, 'Medical Examination'!F:F)</f>
        <v>No</v>
      </c>
      <c r="M2333">
        <f>_xlfn.XLOOKUP(Table4[[#This Row],[Customer ID]], 'Medical Examination'!A:A, 'Medical Examination'!G:G)</f>
        <v>1</v>
      </c>
      <c r="N2333" t="str">
        <f>_xlfn.XLOOKUP(Table4[[#This Row],[Customer ID]], 'Medical Examination'!A:A, 'Medical Examination'!H:H)</f>
        <v>No</v>
      </c>
      <c r="O2333" t="str">
        <f>_xlfn.XLOOKUP(Table4[[#This Row],[Customer ID]], 'Medical Examination'!A:A, 'Medical Examination'!I:I)</f>
        <v>Prediabetes</v>
      </c>
      <c r="P2333" t="str">
        <f>_xlfn.XLOOKUP(Table4[[#This Row],[Customer ID]], 'Medical Examination'!A:A, 'Medical Examination'!J:J)</f>
        <v>Underweight</v>
      </c>
      <c r="Q2333" s="1">
        <f>_xlfn.XLOOKUP(Table4[[#This Row],[Customer ID]], Hospitalisation!A:A, Hospitalisation!E:E)</f>
        <v>604.54</v>
      </c>
      <c r="R2333" t="str">
        <f>_xlfn.XLOOKUP(Table4[[#This Row],[Customer ID]], Hospitalisation!A:A, Hospitalisation!F:F)</f>
        <v>Tier - 3</v>
      </c>
      <c r="S2333" t="str">
        <f>_xlfn.XLOOKUP(Table4[[#This Row],[Customer ID]], Hospitalisation!A:A, Hospitalisation!G:G)</f>
        <v>Tier - 3</v>
      </c>
      <c r="T2333" t="str">
        <f>_xlfn.XLOOKUP(Table4[[#This Row],[Customer ID]], Hospitalisation!A:A, Hospitalisation!H:H)</f>
        <v>R1013</v>
      </c>
      <c r="U2333" t="str" cm="1">
        <f t="array" ref="U2333">_xlfn.IFS(Table4[[#This Row],[Age]]&lt;=29,"Youth",Table4[[#This Row],[Age]]&lt;=49,"Adults",Table4[[#This Row],[Age]]&gt;=50,"Senior")</f>
        <v>Adults</v>
      </c>
    </row>
    <row r="2334" spans="1:21">
      <c r="A2334" t="s">
        <v>5887</v>
      </c>
      <c r="B2334" t="str">
        <f>_xlfn.XLOOKUP(Table4[[#This Row],[Customer ID]],Table1[[#This Row],[Customer ID]],Table1[[#This Row],[TITLE]],0)</f>
        <v>Ms</v>
      </c>
      <c r="C2334" t="str" cm="1">
        <f t="array" ref="C2334">_xlfn.XLOOKUP(Table4[[#This Row],[Customer ID]],Table1[[#All],[Customer ID]],Table1[[#All],[FIRST NAME]],0)</f>
        <v>Julie</v>
      </c>
      <c r="D2334" t="str" cm="1">
        <f t="array" ref="D2334">_xlfn.XLOOKUP(Table4[[#This Row],[Customer ID]],Table1[[#All],[Customer ID]],Table1[[#All],[LAST NAME]],0)</f>
        <v>Albano</v>
      </c>
      <c r="E2334" s="5" cm="1">
        <f t="array" ref="E2334">_xlfn.XLOOKUP(Table4[[#This Row],[Customer ID]],Table3[[#All],[Customer ID]],Table3[[#All],[Date of Birth]],0)</f>
        <v>34150</v>
      </c>
      <c r="F2334" cm="1">
        <f t="array" ref="F2334">_xlfn.XLOOKUP(Table4[[#This Row],[Customer ID]],Table3[[#All],[Customer ID]],Table3[[#All],[Age]],0)</f>
        <v>29</v>
      </c>
      <c r="G2334" cm="1">
        <f t="array" ref="G2334">_xlfn.XLOOKUP(Table4[[#This Row],[Customer ID]],Table3[[#All],[Customer ID]],Table3[[#All],[Children]],0)</f>
        <v>0</v>
      </c>
      <c r="H2334" cm="1">
        <f t="array" ref="H2334">_xlfn.XLOOKUP(Table4[[#This Row],[Customer ID]],Table2[[#All],[Customer ID]],Table2[[#All],[BMI]],0)</f>
        <v>16.47</v>
      </c>
      <c r="I2334" cm="1">
        <f t="array" ref="I2334">_xlfn.XLOOKUP(Table4[[#This Row],[Customer ID]],Table2[[#All],[Customer ID]],Table2[[#All],[HBA1C]],0)</f>
        <v>6.35</v>
      </c>
      <c r="J2334" t="str">
        <f>_xlfn.XLOOKUP(Table4[[#This Row],[Customer ID]], 'Medical Examination'!A:A, 'Medical Examination'!D:D)</f>
        <v>No</v>
      </c>
      <c r="K2334" t="str">
        <f>_xlfn.XLOOKUP(Table4[[#This Row],[Customer ID]], 'Medical Examination'!A:A, 'Medical Examination'!E:E)</f>
        <v>No</v>
      </c>
      <c r="L2334" t="str">
        <f>_xlfn.XLOOKUP(Table4[[#This Row],[Customer ID]], 'Medical Examination'!A:A, 'Medical Examination'!F:F)</f>
        <v>Yes</v>
      </c>
      <c r="M2334">
        <f>_xlfn.XLOOKUP(Table4[[#This Row],[Customer ID]], 'Medical Examination'!A:A, 'Medical Examination'!G:G)</f>
        <v>1</v>
      </c>
      <c r="N2334" t="str">
        <f>_xlfn.XLOOKUP(Table4[[#This Row],[Customer ID]], 'Medical Examination'!A:A, 'Medical Examination'!H:H)</f>
        <v>No</v>
      </c>
      <c r="O2334" t="str">
        <f>_xlfn.XLOOKUP(Table4[[#This Row],[Customer ID]], 'Medical Examination'!A:A, 'Medical Examination'!I:I)</f>
        <v>Prediabetes</v>
      </c>
      <c r="P2334" t="str">
        <f>_xlfn.XLOOKUP(Table4[[#This Row],[Customer ID]], 'Medical Examination'!A:A, 'Medical Examination'!J:J)</f>
        <v>Underweight</v>
      </c>
      <c r="Q2334" s="1">
        <f>_xlfn.XLOOKUP(Table4[[#This Row],[Customer ID]], Hospitalisation!A:A, Hospitalisation!E:E)</f>
        <v>600</v>
      </c>
      <c r="R2334" t="str">
        <f>_xlfn.XLOOKUP(Table4[[#This Row],[Customer ID]], Hospitalisation!A:A, Hospitalisation!F:F)</f>
        <v>Tier - 2</v>
      </c>
      <c r="S2334" t="str">
        <f>_xlfn.XLOOKUP(Table4[[#This Row],[Customer ID]], Hospitalisation!A:A, Hospitalisation!G:G)</f>
        <v>Tier - 1</v>
      </c>
      <c r="T2334" t="str">
        <f>_xlfn.XLOOKUP(Table4[[#This Row],[Customer ID]], Hospitalisation!A:A, Hospitalisation!H:H)</f>
        <v>R1013</v>
      </c>
      <c r="U2334" t="str" cm="1">
        <f t="array" ref="U2334">_xlfn.IFS(Table4[[#This Row],[Age]]&lt;=29,"Youth",Table4[[#This Row],[Age]]&lt;=49,"Adults",Table4[[#This Row],[Age]]&gt;=50,"Senior")</f>
        <v>Youth</v>
      </c>
    </row>
    <row r="2335" spans="1:21">
      <c r="A2335" t="s">
        <v>5889</v>
      </c>
      <c r="B2335" t="str">
        <f>_xlfn.XLOOKUP(Table4[[#This Row],[Customer ID]],Table1[[#This Row],[Customer ID]],Table1[[#This Row],[TITLE]],0)</f>
        <v>Mr</v>
      </c>
      <c r="C2335" t="str" cm="1">
        <f t="array" ref="C2335">_xlfn.XLOOKUP(Table4[[#This Row],[Customer ID]],Table1[[#All],[Customer ID]],Table1[[#All],[FIRST NAME]],0)</f>
        <v>Evan P</v>
      </c>
      <c r="D2335" t="str" cm="1">
        <f t="array" ref="D2335">_xlfn.XLOOKUP(Table4[[#This Row],[Customer ID]],Table1[[#All],[Customer ID]],Table1[[#All],[LAST NAME]],0)</f>
        <v>Rosendahl</v>
      </c>
      <c r="E2335" s="5" cm="1">
        <f t="array" ref="E2335">_xlfn.XLOOKUP(Table4[[#This Row],[Customer ID]],Table3[[#All],[Customer ID]],Table3[[#All],[Date of Birth]],0)</f>
        <v>33938</v>
      </c>
      <c r="F2335" cm="1">
        <f t="array" ref="F2335">_xlfn.XLOOKUP(Table4[[#This Row],[Customer ID]],Table3[[#All],[Customer ID]],Table3[[#All],[Age]],0)</f>
        <v>30</v>
      </c>
      <c r="G2335" cm="1">
        <f t="array" ref="G2335">_xlfn.XLOOKUP(Table4[[#This Row],[Customer ID]],Table3[[#All],[Customer ID]],Table3[[#All],[Children]],0)</f>
        <v>0</v>
      </c>
      <c r="H2335" cm="1">
        <f t="array" ref="H2335">_xlfn.XLOOKUP(Table4[[#This Row],[Customer ID]],Table2[[#All],[Customer ID]],Table2[[#All],[BMI]],0)</f>
        <v>17.600000000000001</v>
      </c>
      <c r="I2335" cm="1">
        <f t="array" ref="I2335">_xlfn.XLOOKUP(Table4[[#This Row],[Customer ID]],Table2[[#All],[Customer ID]],Table2[[#All],[HBA1C]],0)</f>
        <v>4.3899999999999997</v>
      </c>
      <c r="J2335" t="str">
        <f>_xlfn.XLOOKUP(Table4[[#This Row],[Customer ID]], 'Medical Examination'!A:A, 'Medical Examination'!D:D)</f>
        <v>No</v>
      </c>
      <c r="K2335" t="str">
        <f>_xlfn.XLOOKUP(Table4[[#This Row],[Customer ID]], 'Medical Examination'!A:A, 'Medical Examination'!E:E)</f>
        <v>No</v>
      </c>
      <c r="L2335" t="str">
        <f>_xlfn.XLOOKUP(Table4[[#This Row],[Customer ID]], 'Medical Examination'!A:A, 'Medical Examination'!F:F)</f>
        <v>No</v>
      </c>
      <c r="M2335">
        <f>_xlfn.XLOOKUP(Table4[[#This Row],[Customer ID]], 'Medical Examination'!A:A, 'Medical Examination'!G:G)</f>
        <v>1</v>
      </c>
      <c r="N2335" t="str">
        <f>_xlfn.XLOOKUP(Table4[[#This Row],[Customer ID]], 'Medical Examination'!A:A, 'Medical Examination'!H:H)</f>
        <v>No</v>
      </c>
      <c r="O2335" t="str">
        <f>_xlfn.XLOOKUP(Table4[[#This Row],[Customer ID]], 'Medical Examination'!A:A, 'Medical Examination'!I:I)</f>
        <v>Normal</v>
      </c>
      <c r="P2335" t="str">
        <f>_xlfn.XLOOKUP(Table4[[#This Row],[Customer ID]], 'Medical Examination'!A:A, 'Medical Examination'!J:J)</f>
        <v>Underweight</v>
      </c>
      <c r="Q2335" s="1">
        <f>_xlfn.XLOOKUP(Table4[[#This Row],[Customer ID]], Hospitalisation!A:A, Hospitalisation!E:E)</f>
        <v>570.62</v>
      </c>
      <c r="R2335" t="str">
        <f>_xlfn.XLOOKUP(Table4[[#This Row],[Customer ID]], Hospitalisation!A:A, Hospitalisation!F:F)</f>
        <v>Tier - 2</v>
      </c>
      <c r="S2335" t="str">
        <f>_xlfn.XLOOKUP(Table4[[#This Row],[Customer ID]], Hospitalisation!A:A, Hospitalisation!G:G)</f>
        <v>Tier - 1</v>
      </c>
      <c r="T2335" t="str">
        <f>_xlfn.XLOOKUP(Table4[[#This Row],[Customer ID]], Hospitalisation!A:A, Hospitalisation!H:H)</f>
        <v>R1013</v>
      </c>
      <c r="U2335" t="str" cm="1">
        <f t="array" ref="U2335">_xlfn.IFS(Table4[[#This Row],[Age]]&lt;=29,"Youth",Table4[[#This Row],[Age]]&lt;=49,"Adults",Table4[[#This Row],[Age]]&gt;=50,"Senior")</f>
        <v>Adults</v>
      </c>
    </row>
    <row r="2336" spans="1:21">
      <c r="A2336" t="s">
        <v>5892</v>
      </c>
      <c r="B2336" t="str">
        <f>_xlfn.XLOOKUP(Table4[[#This Row],[Customer ID]],Table1[[#This Row],[Customer ID]],Table1[[#This Row],[TITLE]],0)</f>
        <v>Mr</v>
      </c>
      <c r="C2336" t="str" cm="1">
        <f t="array" ref="C2336">_xlfn.XLOOKUP(Table4[[#This Row],[Customer ID]],Table1[[#All],[Customer ID]],Table1[[#All],[FIRST NAME]],0)</f>
        <v>Aaron K</v>
      </c>
      <c r="D2336" t="str" cm="1">
        <f t="array" ref="D2336">_xlfn.XLOOKUP(Table4[[#This Row],[Customer ID]],Table1[[#All],[Customer ID]],Table1[[#All],[LAST NAME]],0)</f>
        <v>German</v>
      </c>
      <c r="E2336" s="5" cm="1">
        <f t="array" ref="E2336">_xlfn.XLOOKUP(Table4[[#This Row],[Customer ID]],Table3[[#All],[Customer ID]],Table3[[#All],[Date of Birth]],0)</f>
        <v>33794</v>
      </c>
      <c r="F2336" cm="1">
        <f t="array" ref="F2336">_xlfn.XLOOKUP(Table4[[#This Row],[Customer ID]],Table3[[#All],[Customer ID]],Table3[[#All],[Age]],0)</f>
        <v>30</v>
      </c>
      <c r="G2336" cm="1">
        <f t="array" ref="G2336">_xlfn.XLOOKUP(Table4[[#This Row],[Customer ID]],Table3[[#All],[Customer ID]],Table3[[#All],[Children]],0)</f>
        <v>0</v>
      </c>
      <c r="H2336" cm="1">
        <f t="array" ref="H2336">_xlfn.XLOOKUP(Table4[[#This Row],[Customer ID]],Table2[[#All],[Customer ID]],Table2[[#All],[BMI]],0)</f>
        <v>17.579999999999998</v>
      </c>
      <c r="I2336" cm="1">
        <f t="array" ref="I2336">_xlfn.XLOOKUP(Table4[[#This Row],[Customer ID]],Table2[[#All],[Customer ID]],Table2[[#All],[HBA1C]],0)</f>
        <v>4.51</v>
      </c>
      <c r="J2336" t="str">
        <f>_xlfn.XLOOKUP(Table4[[#This Row],[Customer ID]], 'Medical Examination'!A:A, 'Medical Examination'!D:D)</f>
        <v>No</v>
      </c>
      <c r="K2336" t="str">
        <f>_xlfn.XLOOKUP(Table4[[#This Row],[Customer ID]], 'Medical Examination'!A:A, 'Medical Examination'!E:E)</f>
        <v>No</v>
      </c>
      <c r="L2336" t="str">
        <f>_xlfn.XLOOKUP(Table4[[#This Row],[Customer ID]], 'Medical Examination'!A:A, 'Medical Examination'!F:F)</f>
        <v>No</v>
      </c>
      <c r="M2336">
        <f>_xlfn.XLOOKUP(Table4[[#This Row],[Customer ID]], 'Medical Examination'!A:A, 'Medical Examination'!G:G)</f>
        <v>1</v>
      </c>
      <c r="N2336" t="str">
        <f>_xlfn.XLOOKUP(Table4[[#This Row],[Customer ID]], 'Medical Examination'!A:A, 'Medical Examination'!H:H)</f>
        <v>No</v>
      </c>
      <c r="O2336" t="str">
        <f>_xlfn.XLOOKUP(Table4[[#This Row],[Customer ID]], 'Medical Examination'!A:A, 'Medical Examination'!I:I)</f>
        <v>Normal</v>
      </c>
      <c r="P2336" t="str">
        <f>_xlfn.XLOOKUP(Table4[[#This Row],[Customer ID]], 'Medical Examination'!A:A, 'Medical Examination'!J:J)</f>
        <v>Underweight</v>
      </c>
      <c r="Q2336" s="1">
        <f>_xlfn.XLOOKUP(Table4[[#This Row],[Customer ID]], Hospitalisation!A:A, Hospitalisation!E:E)</f>
        <v>563.84</v>
      </c>
      <c r="R2336" t="str">
        <f>_xlfn.XLOOKUP(Table4[[#This Row],[Customer ID]], Hospitalisation!A:A, Hospitalisation!F:F)</f>
        <v>Tier - 2</v>
      </c>
      <c r="S2336" t="str">
        <f>_xlfn.XLOOKUP(Table4[[#This Row],[Customer ID]], Hospitalisation!A:A, Hospitalisation!G:G)</f>
        <v>Tier - 3</v>
      </c>
      <c r="T2336" t="str">
        <f>_xlfn.XLOOKUP(Table4[[#This Row],[Customer ID]], Hospitalisation!A:A, Hospitalisation!H:H)</f>
        <v>R1013</v>
      </c>
      <c r="U2336" t="str" cm="1">
        <f t="array" ref="U2336">_xlfn.IFS(Table4[[#This Row],[Age]]&lt;=29,"Youth",Table4[[#This Row],[Age]]&lt;=49,"Adults",Table4[[#This Row],[Age]]&gt;=50,"Senior")</f>
        <v>Adults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D631A-7B0F-4DDF-9DDD-2C5CDF769332}">
  <dimension ref="A1:B8"/>
  <sheetViews>
    <sheetView workbookViewId="0">
      <selection activeCell="B4" sqref="B4"/>
    </sheetView>
  </sheetViews>
  <sheetFormatPr defaultRowHeight="15"/>
  <cols>
    <col min="1" max="1" width="25.28515625" bestFit="1" customWidth="1"/>
    <col min="2" max="2" width="16" bestFit="1" customWidth="1"/>
  </cols>
  <sheetData>
    <row r="1" spans="1:2">
      <c r="A1" s="15" t="s">
        <v>5948</v>
      </c>
      <c r="B1" s="15" t="s">
        <v>5949</v>
      </c>
    </row>
    <row r="2" spans="1:2">
      <c r="A2" t="s">
        <v>5950</v>
      </c>
      <c r="B2" s="8">
        <f>COUNTA('Health Care'!A:A)-1</f>
        <v>2335</v>
      </c>
    </row>
    <row r="3" spans="1:2">
      <c r="A3" t="s">
        <v>5951</v>
      </c>
      <c r="B3" s="8">
        <f>COUNTA('Health Care'!A:A)-1</f>
        <v>2335</v>
      </c>
    </row>
    <row r="4" spans="1:2">
      <c r="A4" t="s">
        <v>5952</v>
      </c>
      <c r="B4" s="16">
        <f>SUM('Health Care'!Q1:Q2336)</f>
        <v>31592358.610000048</v>
      </c>
    </row>
    <row r="5" spans="1:2">
      <c r="A5" t="s">
        <v>5953</v>
      </c>
      <c r="B5" s="16">
        <f>AVERAGE('Health Care'!Q1:Q2336)</f>
        <v>13529.918034261262</v>
      </c>
    </row>
    <row r="6" spans="1:2">
      <c r="A6" t="s">
        <v>5954</v>
      </c>
      <c r="B6" s="2">
        <f>AVERAGE('Health Care'!H1:H2336)</f>
        <v>30.972644539614656</v>
      </c>
    </row>
    <row r="7" spans="1:2">
      <c r="A7" t="s">
        <v>5955</v>
      </c>
      <c r="B7" s="2">
        <f>AVERAGE('Health Care'!I1:I2336)</f>
        <v>6.578997858672385</v>
      </c>
    </row>
    <row r="8" spans="1:2">
      <c r="A8" t="s">
        <v>5956</v>
      </c>
      <c r="B8" s="2">
        <f>AVERAGE('Health Care'!M1:M2336)</f>
        <v>0.67623126338329764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6EBA-A642-43D8-9BD3-7DCB7CEA83BE}">
  <dimension ref="A1:Y28"/>
  <sheetViews>
    <sheetView showGridLines="0" workbookViewId="0">
      <selection activeCell="P24" sqref="P24"/>
    </sheetView>
  </sheetViews>
  <sheetFormatPr defaultRowHeight="15"/>
  <cols>
    <col min="1" max="1" width="14.7109375" bestFit="1" customWidth="1"/>
  </cols>
  <sheetData>
    <row r="1" spans="10:25">
      <c r="J1" s="21" t="s">
        <v>5957</v>
      </c>
      <c r="K1" s="21"/>
      <c r="L1" s="21"/>
      <c r="M1" s="21"/>
      <c r="N1" s="21"/>
      <c r="O1" s="21"/>
      <c r="P1" s="21"/>
      <c r="Q1" s="21"/>
    </row>
    <row r="2" spans="10:25">
      <c r="J2" s="21"/>
      <c r="K2" s="21"/>
      <c r="L2" s="21"/>
      <c r="M2" s="21"/>
      <c r="N2" s="21"/>
      <c r="O2" s="21"/>
      <c r="P2" s="21"/>
      <c r="Q2" s="21"/>
    </row>
    <row r="3" spans="10:25">
      <c r="J3" s="21"/>
      <c r="K3" s="21"/>
      <c r="L3" s="21"/>
      <c r="M3" s="21"/>
      <c r="N3" s="21"/>
      <c r="O3" s="21"/>
      <c r="P3" s="21"/>
      <c r="Q3" s="21"/>
    </row>
    <row r="4" spans="10:25">
      <c r="K4" t="s">
        <v>5958</v>
      </c>
    </row>
    <row r="6" spans="10:25" s="11" customFormat="1" ht="24.75" customHeight="1">
      <c r="J6" s="19" t="s">
        <v>5959</v>
      </c>
    </row>
    <row r="8" spans="10:25" ht="32.25" customHeight="1">
      <c r="J8" s="22" t="s">
        <v>5960</v>
      </c>
      <c r="K8" s="23"/>
      <c r="L8" s="23"/>
      <c r="M8" s="23"/>
      <c r="N8" s="23"/>
      <c r="O8" s="23"/>
      <c r="P8" s="23"/>
      <c r="Q8" s="23"/>
      <c r="R8" s="23"/>
      <c r="S8" s="23"/>
      <c r="T8" s="23"/>
      <c r="U8" s="23"/>
      <c r="V8" s="23"/>
      <c r="W8" s="23"/>
      <c r="X8" s="23"/>
      <c r="Y8" s="23"/>
    </row>
    <row r="9" spans="10:25">
      <c r="J9" s="24" t="s">
        <v>5961</v>
      </c>
      <c r="K9" s="25"/>
      <c r="L9" s="25"/>
      <c r="M9" s="25"/>
      <c r="N9" s="25"/>
      <c r="O9" s="25"/>
      <c r="P9" s="25"/>
      <c r="Q9" s="25"/>
      <c r="R9" s="25"/>
      <c r="S9" s="25"/>
      <c r="T9" s="25"/>
      <c r="U9" s="25"/>
      <c r="V9" s="25"/>
      <c r="W9" s="25"/>
      <c r="X9" s="25"/>
      <c r="Y9" s="25"/>
    </row>
    <row r="10" spans="10:25">
      <c r="J10" s="25"/>
      <c r="K10" s="25"/>
      <c r="L10" s="25"/>
      <c r="M10" s="25"/>
      <c r="N10" s="25"/>
      <c r="O10" s="25"/>
      <c r="P10" s="25"/>
      <c r="Q10" s="25"/>
      <c r="R10" s="25"/>
      <c r="S10" s="25"/>
      <c r="T10" s="25"/>
      <c r="U10" s="25"/>
      <c r="V10" s="25"/>
      <c r="W10" s="25"/>
      <c r="X10" s="25"/>
      <c r="Y10" s="25"/>
    </row>
    <row r="12" spans="10:25">
      <c r="J12" s="26" t="s">
        <v>5962</v>
      </c>
      <c r="K12" s="27"/>
      <c r="L12" s="27"/>
      <c r="M12" s="27"/>
      <c r="N12" s="27"/>
      <c r="O12" s="27"/>
      <c r="P12" s="27"/>
      <c r="Q12" s="27"/>
      <c r="R12" s="27"/>
      <c r="S12" s="27"/>
      <c r="T12" s="27"/>
      <c r="U12" s="27"/>
      <c r="V12" s="27"/>
      <c r="W12" s="27"/>
      <c r="X12" s="27"/>
      <c r="Y12" s="27"/>
    </row>
    <row r="13" spans="10:25">
      <c r="J13" s="27"/>
      <c r="K13" s="27"/>
      <c r="L13" s="27"/>
      <c r="M13" s="27"/>
      <c r="N13" s="27"/>
      <c r="O13" s="27"/>
      <c r="P13" s="27"/>
      <c r="Q13" s="27"/>
      <c r="R13" s="27"/>
      <c r="S13" s="27"/>
      <c r="T13" s="27"/>
      <c r="U13" s="27"/>
      <c r="V13" s="27"/>
      <c r="W13" s="27"/>
      <c r="X13" s="27"/>
      <c r="Y13" s="27"/>
    </row>
    <row r="17" spans="1:20">
      <c r="J17" s="28" t="s">
        <v>5963</v>
      </c>
      <c r="K17" s="29"/>
      <c r="L17" s="29"/>
      <c r="M17" s="29"/>
      <c r="N17" s="29"/>
      <c r="O17" s="29"/>
      <c r="P17" s="29"/>
      <c r="Q17" s="29"/>
      <c r="R17" s="29"/>
      <c r="S17" s="29"/>
      <c r="T17" s="29"/>
    </row>
    <row r="18" spans="1:20">
      <c r="J18" s="29"/>
      <c r="K18" s="29"/>
      <c r="L18" s="29"/>
      <c r="M18" s="29"/>
      <c r="N18" s="29"/>
      <c r="O18" s="29"/>
      <c r="P18" s="29"/>
      <c r="Q18" s="29"/>
      <c r="R18" s="29"/>
      <c r="S18" s="29"/>
      <c r="T18" s="29"/>
    </row>
    <row r="20" spans="1:20" ht="17.25">
      <c r="J20" s="13" t="s">
        <v>5964</v>
      </c>
    </row>
    <row r="21" spans="1:20" ht="17.25">
      <c r="J21" s="12"/>
    </row>
    <row r="22" spans="1:20" ht="17.25">
      <c r="J22" s="13" t="s">
        <v>5965</v>
      </c>
    </row>
    <row r="23" spans="1:20" ht="17.25">
      <c r="J23" s="12"/>
    </row>
    <row r="24" spans="1:20" ht="17.25">
      <c r="J24" s="13" t="s">
        <v>5966</v>
      </c>
    </row>
    <row r="25" spans="1:20" ht="17.25">
      <c r="J25" s="12"/>
    </row>
    <row r="26" spans="1:20" ht="15.75" customHeight="1">
      <c r="A26" s="9"/>
      <c r="B26" s="9"/>
      <c r="C26" s="9"/>
      <c r="D26" s="9"/>
      <c r="E26" s="9"/>
      <c r="F26" s="9"/>
      <c r="G26" s="9"/>
      <c r="H26" s="9"/>
      <c r="I26" s="9"/>
      <c r="J26" s="14" t="s">
        <v>5967</v>
      </c>
    </row>
    <row r="27" spans="1:20" ht="17.25">
      <c r="J27" s="12"/>
    </row>
    <row r="28" spans="1:20" ht="18.75">
      <c r="A28" s="10"/>
      <c r="B28" s="10"/>
      <c r="C28" s="10"/>
      <c r="D28" s="10"/>
      <c r="E28" s="10"/>
      <c r="F28" s="10"/>
      <c r="G28" s="10"/>
      <c r="H28" s="10"/>
      <c r="I28" s="10"/>
      <c r="J28" s="13" t="s">
        <v>5968</v>
      </c>
    </row>
  </sheetData>
  <mergeCells count="5">
    <mergeCell ref="J1:Q3"/>
    <mergeCell ref="J8:Y8"/>
    <mergeCell ref="J9:Y10"/>
    <mergeCell ref="J12:Y13"/>
    <mergeCell ref="J17:T1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B4B2-BAD2-416E-87BA-B45AFB856A86}">
  <dimension ref="A2:G31"/>
  <sheetViews>
    <sheetView workbookViewId="0">
      <selection activeCell="D30" sqref="D30"/>
    </sheetView>
  </sheetViews>
  <sheetFormatPr defaultRowHeight="15"/>
  <cols>
    <col min="1" max="1" width="16.140625" bestFit="1" customWidth="1"/>
    <col min="2" max="2" width="14.5703125" bestFit="1" customWidth="1"/>
    <col min="3" max="3" width="4.140625" bestFit="1" customWidth="1"/>
    <col min="4" max="4" width="18.42578125" bestFit="1" customWidth="1"/>
    <col min="5" max="5" width="16.85546875" bestFit="1" customWidth="1"/>
    <col min="6" max="6" width="4.140625" bestFit="1" customWidth="1"/>
    <col min="7" max="7" width="7" bestFit="1" customWidth="1"/>
    <col min="8" max="8" width="22.140625" bestFit="1" customWidth="1"/>
    <col min="9" max="9" width="16.28515625" bestFit="1" customWidth="1"/>
    <col min="10" max="12" width="7" bestFit="1" customWidth="1"/>
    <col min="13" max="13" width="22.140625" bestFit="1" customWidth="1"/>
    <col min="14" max="14" width="16.28515625" bestFit="1" customWidth="1"/>
    <col min="15" max="16" width="7" bestFit="1" customWidth="1"/>
    <col min="17" max="17" width="11.28515625" bestFit="1" customWidth="1"/>
  </cols>
  <sheetData>
    <row r="2" spans="1:5">
      <c r="A2" s="6" t="s">
        <v>5969</v>
      </c>
      <c r="B2" t="s">
        <v>5970</v>
      </c>
      <c r="D2" s="6" t="s">
        <v>5971</v>
      </c>
      <c r="E2" s="6" t="s">
        <v>5902</v>
      </c>
    </row>
    <row r="3" spans="1:5">
      <c r="A3" s="7" t="s">
        <v>5911</v>
      </c>
      <c r="B3" s="1">
        <v>1719974.7500000005</v>
      </c>
      <c r="D3" s="6" t="s">
        <v>5972</v>
      </c>
      <c r="E3" t="s">
        <v>5909</v>
      </c>
    </row>
    <row r="4" spans="1:5">
      <c r="A4" s="7" t="s">
        <v>5907</v>
      </c>
      <c r="B4" s="1">
        <v>8574902.6599999946</v>
      </c>
      <c r="D4" s="7" t="s">
        <v>5923</v>
      </c>
      <c r="E4" s="20">
        <v>139</v>
      </c>
    </row>
    <row r="5" spans="1:5">
      <c r="A5" s="7" t="s">
        <v>5910</v>
      </c>
      <c r="B5" s="1">
        <v>2455836.8899999987</v>
      </c>
      <c r="D5" s="7" t="s">
        <v>5920</v>
      </c>
      <c r="E5" s="20">
        <v>676</v>
      </c>
    </row>
    <row r="6" spans="1:5">
      <c r="A6" s="7" t="s">
        <v>5912</v>
      </c>
      <c r="B6" s="1">
        <v>566702.46</v>
      </c>
      <c r="D6" s="7" t="s">
        <v>5921</v>
      </c>
      <c r="E6" s="20">
        <v>288</v>
      </c>
    </row>
    <row r="10" spans="1:5">
      <c r="A10" s="6" t="s">
        <v>5946</v>
      </c>
      <c r="B10" t="s">
        <v>5970</v>
      </c>
      <c r="D10" s="6" t="s">
        <v>5973</v>
      </c>
      <c r="E10" s="6" t="s">
        <v>5974</v>
      </c>
    </row>
    <row r="11" spans="1:5">
      <c r="A11" s="7" t="s">
        <v>5923</v>
      </c>
      <c r="B11" s="1">
        <v>3761763.2699999986</v>
      </c>
      <c r="D11" s="6" t="s">
        <v>5902</v>
      </c>
      <c r="E11" t="s">
        <v>5909</v>
      </c>
    </row>
    <row r="12" spans="1:5">
      <c r="A12" s="7" t="s">
        <v>5920</v>
      </c>
      <c r="B12" s="1">
        <v>7038071.1999999974</v>
      </c>
      <c r="D12" s="7" t="s">
        <v>5975</v>
      </c>
      <c r="E12" s="20">
        <v>480</v>
      </c>
    </row>
    <row r="13" spans="1:5">
      <c r="A13" s="7" t="s">
        <v>5921</v>
      </c>
      <c r="B13" s="1">
        <v>2517582.2900000005</v>
      </c>
      <c r="D13" s="7" t="s">
        <v>5976</v>
      </c>
      <c r="E13" s="20">
        <v>168</v>
      </c>
    </row>
    <row r="14" spans="1:5">
      <c r="D14" s="7" t="s">
        <v>5977</v>
      </c>
      <c r="E14" s="20">
        <v>455</v>
      </c>
    </row>
    <row r="17" spans="1:7">
      <c r="A17" s="6" t="s">
        <v>5902</v>
      </c>
      <c r="B17" t="s">
        <v>5978</v>
      </c>
      <c r="D17" s="6" t="s">
        <v>5978</v>
      </c>
      <c r="E17" s="6" t="s">
        <v>5974</v>
      </c>
    </row>
    <row r="18" spans="1:7">
      <c r="A18" s="7" t="s">
        <v>5909</v>
      </c>
      <c r="B18" s="20">
        <v>783</v>
      </c>
      <c r="D18" s="6" t="s">
        <v>5972</v>
      </c>
      <c r="E18" t="s">
        <v>5923</v>
      </c>
      <c r="F18" t="s">
        <v>5920</v>
      </c>
      <c r="G18" t="s">
        <v>5921</v>
      </c>
    </row>
    <row r="19" spans="1:7">
      <c r="D19" s="7" t="s">
        <v>5923</v>
      </c>
      <c r="E19" s="20">
        <v>24</v>
      </c>
      <c r="F19" s="20">
        <v>27</v>
      </c>
      <c r="G19" s="20">
        <v>42</v>
      </c>
    </row>
    <row r="20" spans="1:7">
      <c r="D20" s="7" t="s">
        <v>5920</v>
      </c>
      <c r="E20" s="20">
        <v>128</v>
      </c>
      <c r="F20" s="20">
        <v>161</v>
      </c>
      <c r="G20" s="20">
        <v>163</v>
      </c>
    </row>
    <row r="21" spans="1:7">
      <c r="D21" s="7" t="s">
        <v>5921</v>
      </c>
      <c r="E21" s="20">
        <v>82</v>
      </c>
      <c r="F21" s="20">
        <v>72</v>
      </c>
      <c r="G21" s="20">
        <v>84</v>
      </c>
    </row>
    <row r="23" spans="1:7">
      <c r="A23" s="6" t="s">
        <v>5902</v>
      </c>
      <c r="B23" t="s">
        <v>5970</v>
      </c>
    </row>
    <row r="24" spans="1:7">
      <c r="A24" s="7" t="s">
        <v>5909</v>
      </c>
      <c r="B24" s="1">
        <v>13317416.76</v>
      </c>
    </row>
    <row r="25" spans="1:7">
      <c r="D25" s="6" t="s">
        <v>5979</v>
      </c>
      <c r="E25" s="6" t="s">
        <v>5974</v>
      </c>
    </row>
    <row r="26" spans="1:7">
      <c r="D26" s="6" t="s">
        <v>5972</v>
      </c>
      <c r="E26" t="s">
        <v>5904</v>
      </c>
      <c r="F26" t="s">
        <v>5905</v>
      </c>
    </row>
    <row r="27" spans="1:7">
      <c r="D27" s="7" t="s">
        <v>5975</v>
      </c>
      <c r="E27" s="20">
        <v>336</v>
      </c>
      <c r="F27" s="20">
        <v>144</v>
      </c>
    </row>
    <row r="28" spans="1:7">
      <c r="D28" s="7" t="s">
        <v>5976</v>
      </c>
      <c r="E28" s="20">
        <v>41</v>
      </c>
      <c r="F28" s="20">
        <v>127</v>
      </c>
    </row>
    <row r="29" spans="1:7">
      <c r="A29" s="6" t="s">
        <v>5980</v>
      </c>
      <c r="B29" t="s">
        <v>5981</v>
      </c>
      <c r="D29" s="7" t="s">
        <v>5977</v>
      </c>
      <c r="E29" s="20">
        <v>293</v>
      </c>
      <c r="F29" s="20">
        <v>162</v>
      </c>
    </row>
    <row r="30" spans="1:7">
      <c r="A30" s="7" t="s">
        <v>5904</v>
      </c>
      <c r="B30">
        <v>1944</v>
      </c>
    </row>
    <row r="31" spans="1:7">
      <c r="A31" s="7" t="s">
        <v>5905</v>
      </c>
      <c r="B31">
        <v>391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A5F-20FE-44FE-AFA2-7DD20D99DD5C}">
  <dimension ref="A1:AB5"/>
  <sheetViews>
    <sheetView showGridLines="0" workbookViewId="0">
      <selection activeCell="N42" sqref="N42"/>
    </sheetView>
  </sheetViews>
  <sheetFormatPr defaultRowHeight="15"/>
  <cols>
    <col min="1" max="1" width="13.140625" customWidth="1"/>
    <col min="2" max="2" width="7.140625" bestFit="1" customWidth="1"/>
    <col min="3" max="3" width="11.28515625" bestFit="1" customWidth="1"/>
    <col min="4" max="4" width="8.28515625" customWidth="1"/>
    <col min="5" max="5" width="11.28515625" bestFit="1" customWidth="1"/>
    <col min="8" max="8" width="10.5703125" customWidth="1"/>
    <col min="13" max="13" width="15.5703125" customWidth="1"/>
  </cols>
  <sheetData>
    <row r="1" spans="1:28" ht="15" customHeight="1">
      <c r="A1" s="30" t="s">
        <v>5982</v>
      </c>
      <c r="B1" s="31"/>
      <c r="C1" s="31"/>
      <c r="D1" s="31"/>
      <c r="E1" s="31"/>
      <c r="F1" s="31"/>
      <c r="G1" s="31"/>
      <c r="H1" s="31"/>
      <c r="I1" s="31"/>
      <c r="J1" s="31"/>
      <c r="K1" s="31"/>
      <c r="L1" s="31"/>
      <c r="M1" s="31"/>
      <c r="N1" s="31"/>
      <c r="O1" s="31"/>
      <c r="P1" s="31"/>
      <c r="Q1" s="31"/>
      <c r="R1" s="31"/>
      <c r="S1" s="31"/>
      <c r="T1" s="31"/>
      <c r="U1" s="31"/>
      <c r="V1" s="31"/>
      <c r="W1" s="31"/>
      <c r="X1" s="31"/>
      <c r="Y1" s="31"/>
      <c r="Z1" s="31"/>
      <c r="AA1" s="31"/>
      <c r="AB1" s="31"/>
    </row>
    <row r="2" spans="1:28" ht="20.25" customHeight="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row>
    <row r="3" spans="1:28" ht="15" customHeight="1">
      <c r="I3" s="17"/>
      <c r="J3" s="17"/>
      <c r="K3" s="17"/>
      <c r="L3" s="17"/>
      <c r="M3" s="17"/>
      <c r="N3" s="17"/>
      <c r="O3" s="17"/>
      <c r="P3" s="17"/>
      <c r="Q3" s="17"/>
      <c r="R3" s="17"/>
      <c r="S3" s="17"/>
      <c r="T3" s="17"/>
      <c r="U3" s="18"/>
      <c r="V3" s="18"/>
      <c r="W3" s="18"/>
      <c r="X3" s="18"/>
      <c r="Y3" s="18"/>
      <c r="Z3" s="18"/>
      <c r="AA3" s="18"/>
      <c r="AB3" s="18"/>
    </row>
    <row r="4" spans="1:28" ht="15" customHeight="1">
      <c r="I4" s="17"/>
      <c r="J4" s="17"/>
      <c r="K4" s="17"/>
      <c r="L4" s="17"/>
      <c r="M4" s="17"/>
      <c r="N4" s="17"/>
      <c r="O4" s="17"/>
      <c r="P4" s="17"/>
      <c r="Q4" s="17"/>
      <c r="R4" s="17"/>
      <c r="S4" s="17"/>
      <c r="T4" s="17"/>
      <c r="U4" s="18"/>
      <c r="V4" s="18"/>
      <c r="W4" s="18"/>
      <c r="X4" s="18"/>
      <c r="Y4" s="18"/>
      <c r="Z4" s="18"/>
      <c r="AA4" s="18"/>
      <c r="AB4" s="18"/>
    </row>
    <row r="5" spans="1:28" ht="15" customHeight="1">
      <c r="I5" s="17"/>
      <c r="J5" s="17"/>
      <c r="K5" s="17"/>
      <c r="L5" s="17"/>
      <c r="M5" s="17"/>
      <c r="N5" s="17"/>
      <c r="O5" s="17"/>
      <c r="P5" s="17"/>
      <c r="Q5" s="17"/>
      <c r="R5" s="17"/>
      <c r="S5" s="17"/>
      <c r="T5" s="17"/>
      <c r="U5" s="18"/>
      <c r="V5" s="18"/>
      <c r="W5" s="18"/>
      <c r="X5" s="18"/>
      <c r="Y5" s="18"/>
      <c r="Z5" s="18"/>
      <c r="AA5" s="18"/>
      <c r="AB5" s="18"/>
    </row>
  </sheetData>
  <mergeCells count="1">
    <mergeCell ref="A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2026-04-10T12:16:45Z</dcterms:modified>
  <cp:category/>
  <cp:contentStatus/>
</cp:coreProperties>
</file>